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文档\10 - 数据\收入预估-201509\"/>
    </mc:Choice>
  </mc:AlternateContent>
  <bookViews>
    <workbookView xWindow="0" yWindow="0" windowWidth="12375" windowHeight="5535" tabRatio="838" activeTab="5"/>
  </bookViews>
  <sheets>
    <sheet name="目标" sheetId="13" r:id="rId1"/>
    <sheet name="预估及实际达成情况" sheetId="11" r:id="rId2"/>
    <sheet name="结果" sheetId="4" r:id="rId3"/>
    <sheet name="Sheet4" sheetId="15" r:id="rId4"/>
    <sheet name="月收入" sheetId="8" r:id="rId5"/>
    <sheet name="CML收入" sheetId="10" r:id="rId6"/>
    <sheet name="Mobpub收入" sheetId="9" r:id="rId7"/>
    <sheet name="Sheet3" sheetId="3" r:id="rId8"/>
    <sheet name="Sheet1" sheetId="5" r:id="rId9"/>
    <sheet name="分天收入" sheetId="6" r:id="rId10"/>
    <sheet name="Sheet8" sheetId="14" r:id="rId11"/>
    <sheet name="分天原始数据" sheetId="1" r:id="rId12"/>
    <sheet name="Sheet2" sheetId="2" r:id="rId13"/>
  </sheets>
  <externalReferences>
    <externalReference r:id="rId14"/>
  </externalReferences>
  <definedNames>
    <definedName name="_xlnm._FilterDatabase" localSheetId="11" hidden="1">分天原始数据!$A$1:$R$6946</definedName>
  </definedNames>
  <calcPr calcId="152511"/>
  <pivotCaches>
    <pivotCache cacheId="1" r:id="rId15"/>
    <pivotCache cacheId="3" r:id="rId16"/>
    <pivotCache cacheId="15" r:id="rId17"/>
    <pivotCache cacheId="18" r:id="rId1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15" l="1"/>
  <c r="D3" i="15"/>
  <c r="D4" i="15"/>
  <c r="D5" i="15"/>
  <c r="D6" i="15"/>
  <c r="D7" i="15"/>
  <c r="D8" i="15"/>
  <c r="D9" i="15"/>
  <c r="D10" i="15"/>
  <c r="D1" i="15"/>
  <c r="B2" i="15"/>
  <c r="B3" i="15"/>
  <c r="B4" i="15"/>
  <c r="B5" i="15"/>
  <c r="B6" i="15"/>
  <c r="B7" i="15"/>
  <c r="B8" i="15"/>
  <c r="B9" i="15"/>
  <c r="B10" i="15"/>
  <c r="B1" i="15"/>
  <c r="D2" i="10"/>
  <c r="D3" i="10"/>
  <c r="D10" i="10"/>
  <c r="G1" i="10"/>
  <c r="J2" i="6" l="1"/>
  <c r="I2" i="6"/>
  <c r="J3" i="6"/>
  <c r="I3" i="6"/>
  <c r="A7022" i="1"/>
  <c r="B7022" i="1"/>
  <c r="C7022" i="1"/>
  <c r="A7023" i="1"/>
  <c r="B7023" i="1"/>
  <c r="C7023" i="1"/>
  <c r="A7024" i="1"/>
  <c r="B7024" i="1"/>
  <c r="C7024" i="1"/>
  <c r="A7025" i="1"/>
  <c r="B7025" i="1"/>
  <c r="C7025" i="1"/>
  <c r="A7026" i="1"/>
  <c r="B7026" i="1"/>
  <c r="C7026" i="1"/>
  <c r="A7027" i="1"/>
  <c r="B7027" i="1"/>
  <c r="C7027" i="1"/>
  <c r="A7028" i="1"/>
  <c r="B7028" i="1"/>
  <c r="C7028" i="1"/>
  <c r="A7029" i="1"/>
  <c r="B7029" i="1"/>
  <c r="C7029" i="1"/>
  <c r="A7030" i="1"/>
  <c r="B7030" i="1"/>
  <c r="C7030" i="1"/>
  <c r="A7031" i="1"/>
  <c r="B7031" i="1"/>
  <c r="C7031" i="1"/>
  <c r="A7032" i="1"/>
  <c r="B7032" i="1"/>
  <c r="C7032" i="1"/>
  <c r="A7033" i="1"/>
  <c r="B7033" i="1"/>
  <c r="C7033" i="1"/>
  <c r="A7034" i="1"/>
  <c r="B7034" i="1"/>
  <c r="C7034" i="1"/>
  <c r="A7035" i="1"/>
  <c r="B7035" i="1"/>
  <c r="C7035" i="1"/>
  <c r="A7036" i="1"/>
  <c r="B7036" i="1"/>
  <c r="C7036" i="1"/>
  <c r="A7037" i="1"/>
  <c r="B7037" i="1"/>
  <c r="C7037" i="1"/>
  <c r="A7038" i="1"/>
  <c r="B7038" i="1"/>
  <c r="C7038" i="1"/>
  <c r="A7039" i="1"/>
  <c r="B7039" i="1"/>
  <c r="C7039" i="1"/>
  <c r="A7040" i="1"/>
  <c r="B7040" i="1"/>
  <c r="C7040" i="1"/>
  <c r="A7041" i="1"/>
  <c r="B7041" i="1"/>
  <c r="C7041" i="1"/>
  <c r="A7042" i="1"/>
  <c r="B7042" i="1"/>
  <c r="C7042" i="1"/>
  <c r="A7043" i="1"/>
  <c r="B7043" i="1"/>
  <c r="C7043" i="1"/>
  <c r="A7044" i="1"/>
  <c r="B7044" i="1"/>
  <c r="C7044" i="1"/>
  <c r="A7045" i="1"/>
  <c r="B7045" i="1"/>
  <c r="C7045" i="1"/>
  <c r="A7046" i="1"/>
  <c r="B7046" i="1"/>
  <c r="C7046" i="1"/>
  <c r="A7047" i="1"/>
  <c r="B7047" i="1"/>
  <c r="C7047" i="1"/>
  <c r="A7048" i="1"/>
  <c r="B7048" i="1"/>
  <c r="C7048" i="1"/>
  <c r="A7049" i="1"/>
  <c r="B7049" i="1"/>
  <c r="C7049" i="1"/>
  <c r="A7050" i="1"/>
  <c r="B7050" i="1"/>
  <c r="C7050" i="1"/>
  <c r="A7051" i="1"/>
  <c r="B7051" i="1"/>
  <c r="C7051" i="1"/>
  <c r="A7052" i="1"/>
  <c r="B7052" i="1"/>
  <c r="C7052" i="1"/>
  <c r="A7053" i="1"/>
  <c r="B7053" i="1"/>
  <c r="C7053" i="1"/>
  <c r="A7054" i="1"/>
  <c r="B7054" i="1"/>
  <c r="C7054" i="1"/>
  <c r="A7055" i="1"/>
  <c r="B7055" i="1"/>
  <c r="C7055" i="1"/>
  <c r="A7056" i="1"/>
  <c r="B7056" i="1"/>
  <c r="C7056" i="1"/>
  <c r="A7057" i="1"/>
  <c r="B7057" i="1"/>
  <c r="C7057" i="1"/>
  <c r="A7058" i="1"/>
  <c r="B7058" i="1"/>
  <c r="C7058" i="1"/>
  <c r="A7059" i="1"/>
  <c r="B7059" i="1"/>
  <c r="C7059" i="1"/>
  <c r="A7060" i="1"/>
  <c r="B7060" i="1"/>
  <c r="C7060" i="1"/>
  <c r="A7061" i="1"/>
  <c r="B7061" i="1"/>
  <c r="C7061" i="1"/>
  <c r="A7062" i="1"/>
  <c r="B7062" i="1"/>
  <c r="C7062" i="1"/>
  <c r="A7063" i="1"/>
  <c r="B7063" i="1"/>
  <c r="C7063" i="1"/>
  <c r="A7064" i="1"/>
  <c r="B7064" i="1"/>
  <c r="C7064" i="1"/>
  <c r="A7065" i="1"/>
  <c r="B7065" i="1"/>
  <c r="C7065" i="1"/>
  <c r="A7066" i="1"/>
  <c r="B7066" i="1"/>
  <c r="C7066" i="1"/>
  <c r="A7067" i="1"/>
  <c r="B7067" i="1"/>
  <c r="C7067" i="1"/>
  <c r="A7068" i="1"/>
  <c r="B7068" i="1"/>
  <c r="C7068" i="1"/>
  <c r="A7069" i="1"/>
  <c r="B7069" i="1"/>
  <c r="C7069" i="1"/>
  <c r="A7070" i="1"/>
  <c r="B7070" i="1"/>
  <c r="C7070" i="1"/>
  <c r="A7071" i="1"/>
  <c r="B7071" i="1"/>
  <c r="C7071" i="1"/>
  <c r="A7072" i="1"/>
  <c r="B7072" i="1"/>
  <c r="C7072" i="1"/>
  <c r="A7073" i="1"/>
  <c r="B7073" i="1"/>
  <c r="C7073" i="1"/>
  <c r="A7074" i="1"/>
  <c r="B7074" i="1"/>
  <c r="C7074" i="1"/>
  <c r="A7075" i="1"/>
  <c r="B7075" i="1"/>
  <c r="C7075" i="1"/>
  <c r="A7076" i="1"/>
  <c r="B7076" i="1"/>
  <c r="C7076" i="1"/>
  <c r="A7077" i="1"/>
  <c r="B7077" i="1"/>
  <c r="C7077" i="1"/>
  <c r="A7078" i="1"/>
  <c r="B7078" i="1"/>
  <c r="C7078" i="1"/>
  <c r="A7079" i="1"/>
  <c r="B7079" i="1"/>
  <c r="C7079" i="1"/>
  <c r="A7080" i="1"/>
  <c r="B7080" i="1"/>
  <c r="C7080" i="1"/>
  <c r="A7081" i="1"/>
  <c r="B7081" i="1"/>
  <c r="C7081" i="1"/>
  <c r="A7082" i="1"/>
  <c r="B7082" i="1"/>
  <c r="C7082" i="1"/>
  <c r="A7083" i="1"/>
  <c r="B7083" i="1"/>
  <c r="C7083" i="1"/>
  <c r="A7084" i="1"/>
  <c r="B7084" i="1"/>
  <c r="C7084" i="1"/>
  <c r="A7085" i="1"/>
  <c r="B7085" i="1"/>
  <c r="C7085" i="1"/>
  <c r="A7086" i="1"/>
  <c r="B7086" i="1"/>
  <c r="C7086" i="1"/>
  <c r="A7087" i="1"/>
  <c r="B7087" i="1"/>
  <c r="C7087" i="1"/>
  <c r="A7088" i="1"/>
  <c r="B7088" i="1"/>
  <c r="C7088" i="1"/>
  <c r="A7089" i="1"/>
  <c r="B7089" i="1"/>
  <c r="C7089" i="1"/>
  <c r="A7090" i="1"/>
  <c r="B7090" i="1"/>
  <c r="C7090" i="1"/>
  <c r="A7091" i="1"/>
  <c r="B7091" i="1"/>
  <c r="C7091" i="1"/>
  <c r="A7092" i="1"/>
  <c r="B7092" i="1"/>
  <c r="C7092" i="1"/>
  <c r="A7093" i="1"/>
  <c r="B7093" i="1"/>
  <c r="C7093" i="1"/>
  <c r="A7094" i="1"/>
  <c r="B7094" i="1"/>
  <c r="C7094" i="1"/>
  <c r="A7095" i="1"/>
  <c r="B7095" i="1"/>
  <c r="C7095" i="1"/>
  <c r="A7096" i="1"/>
  <c r="B7096" i="1"/>
  <c r="C7096" i="1"/>
  <c r="A7097" i="1"/>
  <c r="B7097" i="1"/>
  <c r="C7097" i="1"/>
  <c r="A7098" i="1"/>
  <c r="B7098" i="1"/>
  <c r="C7098" i="1"/>
  <c r="A7099" i="1"/>
  <c r="B7099" i="1"/>
  <c r="C7099" i="1"/>
  <c r="A7100" i="1"/>
  <c r="B7100" i="1"/>
  <c r="C7100" i="1"/>
  <c r="A7101" i="1"/>
  <c r="B7101" i="1"/>
  <c r="C7101" i="1"/>
  <c r="A7102" i="1"/>
  <c r="B7102" i="1"/>
  <c r="C7102" i="1"/>
  <c r="A7103" i="1"/>
  <c r="B7103" i="1"/>
  <c r="C7103" i="1"/>
  <c r="A7104" i="1"/>
  <c r="B7104" i="1"/>
  <c r="C7104" i="1"/>
  <c r="A7105" i="1"/>
  <c r="B7105" i="1"/>
  <c r="C7105" i="1"/>
  <c r="A7106" i="1"/>
  <c r="B7106" i="1"/>
  <c r="C7106" i="1"/>
  <c r="A7107" i="1"/>
  <c r="B7107" i="1"/>
  <c r="C7107" i="1"/>
  <c r="A7108" i="1"/>
  <c r="B7108" i="1"/>
  <c r="C7108" i="1"/>
  <c r="A7109" i="1"/>
  <c r="B7109" i="1"/>
  <c r="C7109" i="1"/>
  <c r="A7110" i="1"/>
  <c r="B7110" i="1"/>
  <c r="C7110" i="1"/>
  <c r="A7111" i="1"/>
  <c r="B7111" i="1"/>
  <c r="C7111" i="1"/>
  <c r="A7112" i="1"/>
  <c r="B7112" i="1"/>
  <c r="C7112" i="1"/>
  <c r="A7113" i="1"/>
  <c r="B7113" i="1"/>
  <c r="C7113" i="1"/>
  <c r="A7114" i="1"/>
  <c r="B7114" i="1"/>
  <c r="C7114" i="1"/>
  <c r="A7115" i="1"/>
  <c r="B7115" i="1"/>
  <c r="C7115" i="1"/>
  <c r="A7116" i="1"/>
  <c r="B7116" i="1"/>
  <c r="C7116" i="1"/>
  <c r="A7117" i="1"/>
  <c r="B7117" i="1"/>
  <c r="C7117" i="1"/>
  <c r="A7118" i="1"/>
  <c r="B7118" i="1"/>
  <c r="C7118" i="1"/>
  <c r="A7119" i="1"/>
  <c r="B7119" i="1"/>
  <c r="C7119" i="1"/>
  <c r="A7120" i="1"/>
  <c r="B7120" i="1"/>
  <c r="C7120" i="1"/>
  <c r="A7121" i="1"/>
  <c r="B7121" i="1"/>
  <c r="C7121" i="1"/>
  <c r="A7122" i="1"/>
  <c r="B7122" i="1"/>
  <c r="C7122" i="1"/>
  <c r="A7123" i="1"/>
  <c r="B7123" i="1"/>
  <c r="C7123" i="1"/>
  <c r="A7124" i="1"/>
  <c r="B7124" i="1"/>
  <c r="C7124" i="1"/>
  <c r="A7125" i="1"/>
  <c r="B7125" i="1"/>
  <c r="C7125" i="1"/>
  <c r="A7126" i="1"/>
  <c r="B7126" i="1"/>
  <c r="C7126" i="1"/>
  <c r="A7127" i="1"/>
  <c r="B7127" i="1"/>
  <c r="C7127" i="1"/>
  <c r="A7128" i="1"/>
  <c r="B7128" i="1"/>
  <c r="C7128" i="1"/>
  <c r="A7129" i="1"/>
  <c r="B7129" i="1"/>
  <c r="C7129" i="1"/>
  <c r="A7130" i="1"/>
  <c r="B7130" i="1"/>
  <c r="C7130" i="1"/>
  <c r="A7131" i="1"/>
  <c r="B7131" i="1"/>
  <c r="C7131" i="1"/>
  <c r="A7132" i="1"/>
  <c r="B7132" i="1"/>
  <c r="C7132" i="1"/>
  <c r="A7133" i="1"/>
  <c r="B7133" i="1"/>
  <c r="C7133" i="1"/>
  <c r="A7134" i="1"/>
  <c r="B7134" i="1"/>
  <c r="C7134" i="1"/>
  <c r="A7135" i="1"/>
  <c r="B7135" i="1"/>
  <c r="C7135" i="1"/>
  <c r="A7136" i="1"/>
  <c r="B7136" i="1"/>
  <c r="C7136" i="1"/>
  <c r="A7137" i="1"/>
  <c r="B7137" i="1"/>
  <c r="C7137" i="1"/>
  <c r="A7138" i="1"/>
  <c r="B7138" i="1"/>
  <c r="C7138" i="1"/>
  <c r="A7139" i="1"/>
  <c r="B7139" i="1"/>
  <c r="C7139" i="1"/>
  <c r="A7140" i="1"/>
  <c r="B7140" i="1"/>
  <c r="C7140" i="1"/>
  <c r="A7141" i="1"/>
  <c r="B7141" i="1"/>
  <c r="C7141" i="1"/>
  <c r="A7142" i="1"/>
  <c r="B7142" i="1"/>
  <c r="C7142" i="1"/>
  <c r="A7143" i="1"/>
  <c r="B7143" i="1"/>
  <c r="C7143" i="1"/>
  <c r="A7144" i="1"/>
  <c r="B7144" i="1"/>
  <c r="C7144" i="1"/>
  <c r="A7145" i="1"/>
  <c r="B7145" i="1"/>
  <c r="C7145" i="1"/>
  <c r="A7146" i="1"/>
  <c r="B7146" i="1"/>
  <c r="C7146" i="1"/>
  <c r="A7147" i="1"/>
  <c r="B7147" i="1"/>
  <c r="C7147" i="1"/>
  <c r="A7148" i="1"/>
  <c r="B7148" i="1"/>
  <c r="C7148" i="1"/>
  <c r="A7149" i="1"/>
  <c r="B7149" i="1"/>
  <c r="C7149" i="1"/>
  <c r="A7150" i="1"/>
  <c r="B7150" i="1"/>
  <c r="C7150" i="1"/>
  <c r="A7151" i="1"/>
  <c r="B7151" i="1"/>
  <c r="C7151" i="1"/>
  <c r="A7152" i="1"/>
  <c r="B7152" i="1"/>
  <c r="C7152" i="1"/>
  <c r="A7153" i="1"/>
  <c r="B7153" i="1"/>
  <c r="C7153" i="1"/>
  <c r="A7154" i="1"/>
  <c r="B7154" i="1"/>
  <c r="C7154" i="1"/>
  <c r="A7155" i="1"/>
  <c r="B7155" i="1"/>
  <c r="C7155" i="1"/>
  <c r="A7156" i="1"/>
  <c r="B7156" i="1"/>
  <c r="C7156" i="1"/>
  <c r="A7157" i="1"/>
  <c r="B7157" i="1"/>
  <c r="C7157" i="1"/>
  <c r="A7158" i="1"/>
  <c r="B7158" i="1"/>
  <c r="C7158" i="1"/>
  <c r="A7159" i="1"/>
  <c r="B7159" i="1"/>
  <c r="C7159" i="1"/>
  <c r="A7160" i="1"/>
  <c r="B7160" i="1"/>
  <c r="C7160" i="1"/>
  <c r="A7161" i="1"/>
  <c r="B7161" i="1"/>
  <c r="C7161" i="1"/>
  <c r="A7162" i="1"/>
  <c r="B7162" i="1"/>
  <c r="C7162" i="1"/>
  <c r="A7163" i="1"/>
  <c r="B7163" i="1"/>
  <c r="C7163" i="1"/>
  <c r="A7164" i="1"/>
  <c r="B7164" i="1"/>
  <c r="C7164" i="1"/>
  <c r="A7165" i="1"/>
  <c r="B7165" i="1"/>
  <c r="C7165" i="1"/>
  <c r="A7166" i="1"/>
  <c r="B7166" i="1"/>
  <c r="C7166" i="1"/>
  <c r="A7167" i="1"/>
  <c r="B7167" i="1"/>
  <c r="C7167" i="1"/>
  <c r="J4" i="6" l="1"/>
  <c r="I4" i="6"/>
  <c r="A6947" i="1"/>
  <c r="B6947" i="1"/>
  <c r="C6947" i="1"/>
  <c r="A6948" i="1"/>
  <c r="B6948" i="1"/>
  <c r="C6948" i="1"/>
  <c r="A6949" i="1"/>
  <c r="B6949" i="1"/>
  <c r="C6949" i="1"/>
  <c r="A6950" i="1"/>
  <c r="B6950" i="1"/>
  <c r="C6950" i="1"/>
  <c r="A6951" i="1"/>
  <c r="B6951" i="1"/>
  <c r="C6951" i="1"/>
  <c r="A6952" i="1"/>
  <c r="B6952" i="1"/>
  <c r="C6952" i="1"/>
  <c r="A6953" i="1"/>
  <c r="B6953" i="1"/>
  <c r="C6953" i="1"/>
  <c r="A6954" i="1"/>
  <c r="B6954" i="1"/>
  <c r="C6954" i="1"/>
  <c r="A6955" i="1"/>
  <c r="B6955" i="1"/>
  <c r="C6955" i="1"/>
  <c r="A6956" i="1"/>
  <c r="B6956" i="1"/>
  <c r="C6956" i="1"/>
  <c r="A6957" i="1"/>
  <c r="B6957" i="1"/>
  <c r="C6957" i="1"/>
  <c r="A6958" i="1"/>
  <c r="B6958" i="1"/>
  <c r="C6958" i="1"/>
  <c r="A6959" i="1"/>
  <c r="B6959" i="1"/>
  <c r="C6959" i="1"/>
  <c r="A6960" i="1"/>
  <c r="B6960" i="1"/>
  <c r="C6960" i="1"/>
  <c r="A6961" i="1"/>
  <c r="B6961" i="1"/>
  <c r="C6961" i="1"/>
  <c r="A6962" i="1"/>
  <c r="B6962" i="1"/>
  <c r="C6962" i="1"/>
  <c r="A6963" i="1"/>
  <c r="B6963" i="1"/>
  <c r="C6963" i="1"/>
  <c r="A6964" i="1"/>
  <c r="B6964" i="1"/>
  <c r="C6964" i="1"/>
  <c r="A6965" i="1"/>
  <c r="B6965" i="1"/>
  <c r="C6965" i="1"/>
  <c r="A6966" i="1"/>
  <c r="B6966" i="1"/>
  <c r="C6966" i="1"/>
  <c r="A6967" i="1"/>
  <c r="B6967" i="1"/>
  <c r="C6967" i="1"/>
  <c r="A6968" i="1"/>
  <c r="B6968" i="1"/>
  <c r="C6968" i="1"/>
  <c r="A6969" i="1"/>
  <c r="B6969" i="1"/>
  <c r="C6969" i="1"/>
  <c r="A6970" i="1"/>
  <c r="B6970" i="1"/>
  <c r="C6970" i="1"/>
  <c r="A6971" i="1"/>
  <c r="B6971" i="1"/>
  <c r="C6971" i="1"/>
  <c r="A6972" i="1"/>
  <c r="B6972" i="1"/>
  <c r="C6972" i="1"/>
  <c r="A6973" i="1"/>
  <c r="B6973" i="1"/>
  <c r="C6973" i="1"/>
  <c r="A6974" i="1"/>
  <c r="B6974" i="1"/>
  <c r="C6974" i="1"/>
  <c r="A6975" i="1"/>
  <c r="B6975" i="1"/>
  <c r="C6975" i="1"/>
  <c r="A6976" i="1"/>
  <c r="B6976" i="1"/>
  <c r="C6976" i="1"/>
  <c r="A6977" i="1"/>
  <c r="B6977" i="1"/>
  <c r="C6977" i="1"/>
  <c r="A6978" i="1"/>
  <c r="B6978" i="1"/>
  <c r="C6978" i="1"/>
  <c r="A6979" i="1"/>
  <c r="B6979" i="1"/>
  <c r="C6979" i="1"/>
  <c r="A6980" i="1"/>
  <c r="B6980" i="1"/>
  <c r="C6980" i="1"/>
  <c r="A6981" i="1"/>
  <c r="B6981" i="1"/>
  <c r="C6981" i="1"/>
  <c r="A6982" i="1"/>
  <c r="B6982" i="1"/>
  <c r="C6982" i="1"/>
  <c r="A6983" i="1"/>
  <c r="B6983" i="1"/>
  <c r="C6983" i="1"/>
  <c r="A6984" i="1"/>
  <c r="B6984" i="1"/>
  <c r="C6984" i="1"/>
  <c r="A6985" i="1"/>
  <c r="B6985" i="1"/>
  <c r="C6985" i="1"/>
  <c r="A6986" i="1"/>
  <c r="B6986" i="1"/>
  <c r="C6986" i="1"/>
  <c r="A6987" i="1"/>
  <c r="B6987" i="1"/>
  <c r="C6987" i="1"/>
  <c r="A6988" i="1"/>
  <c r="B6988" i="1"/>
  <c r="C6988" i="1"/>
  <c r="A6989" i="1"/>
  <c r="B6989" i="1"/>
  <c r="C6989" i="1"/>
  <c r="A6990" i="1"/>
  <c r="B6990" i="1"/>
  <c r="C6990" i="1"/>
  <c r="A6991" i="1"/>
  <c r="B6991" i="1"/>
  <c r="C6991" i="1"/>
  <c r="A6992" i="1"/>
  <c r="B6992" i="1"/>
  <c r="C6992" i="1"/>
  <c r="A6993" i="1"/>
  <c r="B6993" i="1"/>
  <c r="C6993" i="1"/>
  <c r="A6994" i="1"/>
  <c r="B6994" i="1"/>
  <c r="C6994" i="1"/>
  <c r="A6995" i="1"/>
  <c r="B6995" i="1"/>
  <c r="C6995" i="1"/>
  <c r="A6996" i="1"/>
  <c r="B6996" i="1"/>
  <c r="C6996" i="1"/>
  <c r="A6997" i="1"/>
  <c r="B6997" i="1"/>
  <c r="C6997" i="1"/>
  <c r="A6998" i="1"/>
  <c r="B6998" i="1"/>
  <c r="C6998" i="1"/>
  <c r="A6999" i="1"/>
  <c r="B6999" i="1"/>
  <c r="C6999" i="1"/>
  <c r="A7000" i="1"/>
  <c r="B7000" i="1"/>
  <c r="C7000" i="1"/>
  <c r="A7001" i="1"/>
  <c r="B7001" i="1"/>
  <c r="C7001" i="1"/>
  <c r="A7002" i="1"/>
  <c r="B7002" i="1"/>
  <c r="C7002" i="1"/>
  <c r="A7003" i="1"/>
  <c r="B7003" i="1"/>
  <c r="C7003" i="1"/>
  <c r="A7004" i="1"/>
  <c r="B7004" i="1"/>
  <c r="C7004" i="1"/>
  <c r="A7005" i="1"/>
  <c r="B7005" i="1"/>
  <c r="C7005" i="1"/>
  <c r="A7006" i="1"/>
  <c r="B7006" i="1"/>
  <c r="C7006" i="1"/>
  <c r="A7007" i="1"/>
  <c r="B7007" i="1"/>
  <c r="C7007" i="1"/>
  <c r="A7008" i="1"/>
  <c r="B7008" i="1"/>
  <c r="C7008" i="1"/>
  <c r="A7009" i="1"/>
  <c r="B7009" i="1"/>
  <c r="C7009" i="1"/>
  <c r="A7010" i="1"/>
  <c r="B7010" i="1"/>
  <c r="C7010" i="1"/>
  <c r="A7011" i="1"/>
  <c r="B7011" i="1"/>
  <c r="C7011" i="1"/>
  <c r="A7012" i="1"/>
  <c r="B7012" i="1"/>
  <c r="C7012" i="1"/>
  <c r="A7013" i="1"/>
  <c r="B7013" i="1"/>
  <c r="C7013" i="1"/>
  <c r="A7014" i="1"/>
  <c r="B7014" i="1"/>
  <c r="C7014" i="1"/>
  <c r="A7015" i="1"/>
  <c r="B7015" i="1"/>
  <c r="C7015" i="1"/>
  <c r="A7016" i="1"/>
  <c r="B7016" i="1"/>
  <c r="C7016" i="1"/>
  <c r="A7017" i="1"/>
  <c r="B7017" i="1"/>
  <c r="C7017" i="1"/>
  <c r="A7018" i="1"/>
  <c r="B7018" i="1"/>
  <c r="C7018" i="1"/>
  <c r="A7019" i="1"/>
  <c r="B7019" i="1"/>
  <c r="C7019" i="1"/>
  <c r="A7020" i="1"/>
  <c r="B7020" i="1"/>
  <c r="C7020" i="1"/>
  <c r="A7021" i="1"/>
  <c r="B7021" i="1"/>
  <c r="C7021" i="1"/>
  <c r="J6987" i="1"/>
  <c r="I6987" i="1"/>
  <c r="J6984" i="1"/>
  <c r="I6984" i="1"/>
  <c r="F12" i="13" l="1"/>
  <c r="F10" i="13"/>
  <c r="D12" i="13"/>
  <c r="D10" i="13"/>
  <c r="H10" i="13"/>
  <c r="H12" i="13" s="1"/>
  <c r="C12" i="13"/>
  <c r="C10" i="13"/>
  <c r="G12" i="13"/>
  <c r="G10" i="13"/>
  <c r="D5" i="14"/>
  <c r="E5" i="14"/>
  <c r="D6" i="14"/>
  <c r="E6" i="14"/>
  <c r="D7" i="14"/>
  <c r="E7" i="14"/>
  <c r="D8" i="14"/>
  <c r="E8" i="14"/>
  <c r="E4" i="14"/>
  <c r="D4" i="14"/>
  <c r="D4" i="10"/>
  <c r="D5" i="10"/>
  <c r="B11" i="11"/>
  <c r="B4" i="11"/>
  <c r="B5" i="11"/>
  <c r="B6" i="11"/>
  <c r="B7" i="11"/>
  <c r="B8" i="11"/>
  <c r="B9" i="11"/>
  <c r="B3" i="11"/>
  <c r="E10" i="13"/>
  <c r="E12" i="13" s="1"/>
  <c r="C11" i="11"/>
  <c r="C9" i="11"/>
  <c r="C8" i="11"/>
  <c r="C7" i="11"/>
  <c r="C5" i="11"/>
  <c r="C4" i="11"/>
  <c r="C3" i="11"/>
  <c r="L9" i="11"/>
  <c r="L8" i="11"/>
  <c r="L7" i="11"/>
  <c r="L6" i="11"/>
  <c r="M5" i="11"/>
  <c r="L5" i="11"/>
  <c r="L4" i="11"/>
  <c r="L3" i="11"/>
  <c r="L2" i="11"/>
  <c r="D5" i="11" l="1"/>
  <c r="M4" i="11" s="1"/>
  <c r="D8" i="11"/>
  <c r="M7" i="11" s="1"/>
  <c r="D9" i="11"/>
  <c r="M8" i="11" s="1"/>
  <c r="D11" i="11"/>
  <c r="M9" i="11" s="1"/>
  <c r="D7" i="11"/>
  <c r="M6" i="11" s="1"/>
  <c r="D4" i="11"/>
  <c r="M3" i="11" s="1"/>
  <c r="C10" i="11"/>
  <c r="C12" i="11" s="1"/>
  <c r="D3" i="11"/>
  <c r="M2" i="11" s="1"/>
  <c r="B10" i="11"/>
  <c r="B12" i="11" s="1"/>
  <c r="D12" i="11" l="1"/>
  <c r="D10" i="11"/>
  <c r="G17" i="4" l="1"/>
  <c r="J5" i="6" l="1"/>
  <c r="I5" i="6"/>
  <c r="A6880" i="1"/>
  <c r="B6880" i="1"/>
  <c r="C6880" i="1"/>
  <c r="A6881" i="1"/>
  <c r="B6881" i="1"/>
  <c r="C6881" i="1"/>
  <c r="A6882" i="1"/>
  <c r="B6882" i="1"/>
  <c r="C6882" i="1"/>
  <c r="A6883" i="1"/>
  <c r="B6883" i="1"/>
  <c r="C6883" i="1"/>
  <c r="A6884" i="1"/>
  <c r="B6884" i="1"/>
  <c r="C6884" i="1"/>
  <c r="A6885" i="1"/>
  <c r="B6885" i="1"/>
  <c r="C6885" i="1"/>
  <c r="A6886" i="1"/>
  <c r="B6886" i="1"/>
  <c r="C6886" i="1"/>
  <c r="A6887" i="1"/>
  <c r="B6887" i="1"/>
  <c r="C6887" i="1"/>
  <c r="A6888" i="1"/>
  <c r="B6888" i="1"/>
  <c r="C6888" i="1"/>
  <c r="A6889" i="1"/>
  <c r="B6889" i="1"/>
  <c r="C6889" i="1"/>
  <c r="A6890" i="1"/>
  <c r="B6890" i="1"/>
  <c r="C6890" i="1"/>
  <c r="A6891" i="1"/>
  <c r="B6891" i="1"/>
  <c r="C6891" i="1"/>
  <c r="A6892" i="1"/>
  <c r="B6892" i="1"/>
  <c r="C6892" i="1"/>
  <c r="A6893" i="1"/>
  <c r="B6893" i="1"/>
  <c r="C6893" i="1"/>
  <c r="A6894" i="1"/>
  <c r="B6894" i="1"/>
  <c r="C6894" i="1"/>
  <c r="A6895" i="1"/>
  <c r="B6895" i="1"/>
  <c r="C6895" i="1"/>
  <c r="A6896" i="1"/>
  <c r="B6896" i="1"/>
  <c r="C6896" i="1"/>
  <c r="A6897" i="1"/>
  <c r="B6897" i="1"/>
  <c r="C6897" i="1"/>
  <c r="A6898" i="1"/>
  <c r="B6898" i="1"/>
  <c r="C6898" i="1"/>
  <c r="A6899" i="1"/>
  <c r="B6899" i="1"/>
  <c r="C6899" i="1"/>
  <c r="A6900" i="1"/>
  <c r="B6900" i="1"/>
  <c r="C6900" i="1"/>
  <c r="A6901" i="1"/>
  <c r="B6901" i="1"/>
  <c r="C6901" i="1"/>
  <c r="A6902" i="1"/>
  <c r="B6902" i="1"/>
  <c r="C6902" i="1"/>
  <c r="A6903" i="1"/>
  <c r="B6903" i="1"/>
  <c r="C6903" i="1"/>
  <c r="A6904" i="1"/>
  <c r="B6904" i="1"/>
  <c r="C6904" i="1"/>
  <c r="A6905" i="1"/>
  <c r="B6905" i="1"/>
  <c r="C6905" i="1"/>
  <c r="A6906" i="1"/>
  <c r="B6906" i="1"/>
  <c r="C6906" i="1"/>
  <c r="A6907" i="1"/>
  <c r="B6907" i="1"/>
  <c r="C6907" i="1"/>
  <c r="A6908" i="1"/>
  <c r="B6908" i="1"/>
  <c r="C6908" i="1"/>
  <c r="A6909" i="1"/>
  <c r="B6909" i="1"/>
  <c r="C6909" i="1"/>
  <c r="A6910" i="1"/>
  <c r="B6910" i="1"/>
  <c r="C6910" i="1"/>
  <c r="A6911" i="1"/>
  <c r="B6911" i="1"/>
  <c r="C6911" i="1"/>
  <c r="A6912" i="1"/>
  <c r="B6912" i="1"/>
  <c r="C6912" i="1"/>
  <c r="A6913" i="1"/>
  <c r="B6913" i="1"/>
  <c r="C6913" i="1"/>
  <c r="A6914" i="1"/>
  <c r="B6914" i="1"/>
  <c r="C6914" i="1"/>
  <c r="A6915" i="1"/>
  <c r="B6915" i="1"/>
  <c r="C6915" i="1"/>
  <c r="A6916" i="1"/>
  <c r="B6916" i="1"/>
  <c r="C6916" i="1"/>
  <c r="A6917" i="1"/>
  <c r="B6917" i="1"/>
  <c r="C6917" i="1"/>
  <c r="A6918" i="1"/>
  <c r="B6918" i="1"/>
  <c r="C6918" i="1"/>
  <c r="A6919" i="1"/>
  <c r="B6919" i="1"/>
  <c r="C6919" i="1"/>
  <c r="A6920" i="1"/>
  <c r="B6920" i="1"/>
  <c r="C6920" i="1"/>
  <c r="A6921" i="1"/>
  <c r="B6921" i="1"/>
  <c r="C6921" i="1"/>
  <c r="A6922" i="1"/>
  <c r="B6922" i="1"/>
  <c r="C6922" i="1"/>
  <c r="A6923" i="1"/>
  <c r="B6923" i="1"/>
  <c r="C6923" i="1"/>
  <c r="A6924" i="1"/>
  <c r="B6924" i="1"/>
  <c r="C6924" i="1"/>
  <c r="A6925" i="1"/>
  <c r="B6925" i="1"/>
  <c r="C6925" i="1"/>
  <c r="A6926" i="1"/>
  <c r="B6926" i="1"/>
  <c r="C6926" i="1"/>
  <c r="A6927" i="1"/>
  <c r="B6927" i="1"/>
  <c r="C6927" i="1"/>
  <c r="A6928" i="1"/>
  <c r="B6928" i="1"/>
  <c r="C6928" i="1"/>
  <c r="A6929" i="1"/>
  <c r="B6929" i="1"/>
  <c r="C6929" i="1"/>
  <c r="A6930" i="1"/>
  <c r="B6930" i="1"/>
  <c r="C6930" i="1"/>
  <c r="A6931" i="1"/>
  <c r="B6931" i="1"/>
  <c r="C6931" i="1"/>
  <c r="A6932" i="1"/>
  <c r="B6932" i="1"/>
  <c r="C6932" i="1"/>
  <c r="A6933" i="1"/>
  <c r="B6933" i="1"/>
  <c r="C6933" i="1"/>
  <c r="A6934" i="1"/>
  <c r="B6934" i="1"/>
  <c r="C6934" i="1"/>
  <c r="A6935" i="1"/>
  <c r="B6935" i="1"/>
  <c r="C6935" i="1"/>
  <c r="A6936" i="1"/>
  <c r="B6936" i="1"/>
  <c r="C6936" i="1"/>
  <c r="A6937" i="1"/>
  <c r="B6937" i="1"/>
  <c r="C6937" i="1"/>
  <c r="A6938" i="1"/>
  <c r="B6938" i="1"/>
  <c r="C6938" i="1"/>
  <c r="A6939" i="1"/>
  <c r="B6939" i="1"/>
  <c r="C6939" i="1"/>
  <c r="A6940" i="1"/>
  <c r="B6940" i="1"/>
  <c r="C6940" i="1"/>
  <c r="A6941" i="1"/>
  <c r="B6941" i="1"/>
  <c r="C6941" i="1"/>
  <c r="A6942" i="1"/>
  <c r="B6942" i="1"/>
  <c r="C6942" i="1"/>
  <c r="A6943" i="1"/>
  <c r="B6943" i="1"/>
  <c r="C6943" i="1"/>
  <c r="A6944" i="1"/>
  <c r="B6944" i="1"/>
  <c r="C6944" i="1"/>
  <c r="A6945" i="1"/>
  <c r="B6945" i="1"/>
  <c r="C6945" i="1"/>
  <c r="A6946" i="1"/>
  <c r="B6946" i="1"/>
  <c r="C6946" i="1"/>
  <c r="D6" i="10" l="1"/>
  <c r="D7" i="10"/>
  <c r="D8" i="10"/>
  <c r="D9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17" i="4" l="1"/>
  <c r="J17" i="4" s="1"/>
  <c r="I6" i="6" l="1"/>
  <c r="J6" i="6"/>
  <c r="A6815" i="1"/>
  <c r="B6815" i="1"/>
  <c r="C6815" i="1"/>
  <c r="A6816" i="1"/>
  <c r="B6816" i="1"/>
  <c r="C6816" i="1"/>
  <c r="A6817" i="1"/>
  <c r="B6817" i="1"/>
  <c r="C6817" i="1"/>
  <c r="A6818" i="1"/>
  <c r="B6818" i="1"/>
  <c r="C6818" i="1"/>
  <c r="A6819" i="1"/>
  <c r="B6819" i="1"/>
  <c r="C6819" i="1"/>
  <c r="A6820" i="1"/>
  <c r="B6820" i="1"/>
  <c r="C6820" i="1"/>
  <c r="A6821" i="1"/>
  <c r="B6821" i="1"/>
  <c r="C6821" i="1"/>
  <c r="A6822" i="1"/>
  <c r="B6822" i="1"/>
  <c r="C6822" i="1"/>
  <c r="A6823" i="1"/>
  <c r="B6823" i="1"/>
  <c r="C6823" i="1"/>
  <c r="A6824" i="1"/>
  <c r="B6824" i="1"/>
  <c r="C6824" i="1"/>
  <c r="A6825" i="1"/>
  <c r="B6825" i="1"/>
  <c r="C6825" i="1"/>
  <c r="A6826" i="1"/>
  <c r="B6826" i="1"/>
  <c r="C6826" i="1"/>
  <c r="A6827" i="1"/>
  <c r="B6827" i="1"/>
  <c r="C6827" i="1"/>
  <c r="A6828" i="1"/>
  <c r="B6828" i="1"/>
  <c r="C6828" i="1"/>
  <c r="A6829" i="1"/>
  <c r="B6829" i="1"/>
  <c r="C6829" i="1"/>
  <c r="A6830" i="1"/>
  <c r="B6830" i="1"/>
  <c r="C6830" i="1"/>
  <c r="A6831" i="1"/>
  <c r="B6831" i="1"/>
  <c r="C6831" i="1"/>
  <c r="A6832" i="1"/>
  <c r="B6832" i="1"/>
  <c r="C6832" i="1"/>
  <c r="A6833" i="1"/>
  <c r="B6833" i="1"/>
  <c r="C6833" i="1"/>
  <c r="A6834" i="1"/>
  <c r="B6834" i="1"/>
  <c r="C6834" i="1"/>
  <c r="A6835" i="1"/>
  <c r="B6835" i="1"/>
  <c r="C6835" i="1"/>
  <c r="A6836" i="1"/>
  <c r="B6836" i="1"/>
  <c r="C6836" i="1"/>
  <c r="A6837" i="1"/>
  <c r="B6837" i="1"/>
  <c r="C6837" i="1"/>
  <c r="A6838" i="1"/>
  <c r="B6838" i="1"/>
  <c r="C6838" i="1"/>
  <c r="A6839" i="1"/>
  <c r="B6839" i="1"/>
  <c r="C6839" i="1"/>
  <c r="A6840" i="1"/>
  <c r="B6840" i="1"/>
  <c r="C6840" i="1"/>
  <c r="A6841" i="1"/>
  <c r="B6841" i="1"/>
  <c r="C6841" i="1"/>
  <c r="A6842" i="1"/>
  <c r="B6842" i="1"/>
  <c r="C6842" i="1"/>
  <c r="A6843" i="1"/>
  <c r="B6843" i="1"/>
  <c r="C6843" i="1"/>
  <c r="A6844" i="1"/>
  <c r="B6844" i="1"/>
  <c r="C6844" i="1"/>
  <c r="A6845" i="1"/>
  <c r="B6845" i="1"/>
  <c r="C6845" i="1"/>
  <c r="A6846" i="1"/>
  <c r="B6846" i="1"/>
  <c r="C6846" i="1"/>
  <c r="A6847" i="1"/>
  <c r="B6847" i="1"/>
  <c r="C6847" i="1"/>
  <c r="A6848" i="1"/>
  <c r="B6848" i="1"/>
  <c r="C6848" i="1"/>
  <c r="A6849" i="1"/>
  <c r="B6849" i="1"/>
  <c r="C6849" i="1"/>
  <c r="A6850" i="1"/>
  <c r="B6850" i="1"/>
  <c r="C6850" i="1"/>
  <c r="A6851" i="1"/>
  <c r="B6851" i="1"/>
  <c r="C6851" i="1"/>
  <c r="A6852" i="1"/>
  <c r="B6852" i="1"/>
  <c r="C6852" i="1"/>
  <c r="A6853" i="1"/>
  <c r="B6853" i="1"/>
  <c r="C6853" i="1"/>
  <c r="A6854" i="1"/>
  <c r="B6854" i="1"/>
  <c r="C6854" i="1"/>
  <c r="A6855" i="1"/>
  <c r="B6855" i="1"/>
  <c r="C6855" i="1"/>
  <c r="A6856" i="1"/>
  <c r="B6856" i="1"/>
  <c r="C6856" i="1"/>
  <c r="A6857" i="1"/>
  <c r="B6857" i="1"/>
  <c r="C6857" i="1"/>
  <c r="A6858" i="1"/>
  <c r="B6858" i="1"/>
  <c r="C6858" i="1"/>
  <c r="A6859" i="1"/>
  <c r="B6859" i="1"/>
  <c r="C6859" i="1"/>
  <c r="A6860" i="1"/>
  <c r="B6860" i="1"/>
  <c r="C6860" i="1"/>
  <c r="A6861" i="1"/>
  <c r="B6861" i="1"/>
  <c r="C6861" i="1"/>
  <c r="A6862" i="1"/>
  <c r="B6862" i="1"/>
  <c r="C6862" i="1"/>
  <c r="A6863" i="1"/>
  <c r="B6863" i="1"/>
  <c r="C6863" i="1"/>
  <c r="A6864" i="1"/>
  <c r="B6864" i="1"/>
  <c r="C6864" i="1"/>
  <c r="A6865" i="1"/>
  <c r="B6865" i="1"/>
  <c r="C6865" i="1"/>
  <c r="A6866" i="1"/>
  <c r="B6866" i="1"/>
  <c r="C6866" i="1"/>
  <c r="A6867" i="1"/>
  <c r="B6867" i="1"/>
  <c r="C6867" i="1"/>
  <c r="A6868" i="1"/>
  <c r="B6868" i="1"/>
  <c r="C6868" i="1"/>
  <c r="A6869" i="1"/>
  <c r="B6869" i="1"/>
  <c r="C6869" i="1"/>
  <c r="A6870" i="1"/>
  <c r="B6870" i="1"/>
  <c r="C6870" i="1"/>
  <c r="A6871" i="1"/>
  <c r="B6871" i="1"/>
  <c r="C6871" i="1"/>
  <c r="A6872" i="1"/>
  <c r="B6872" i="1"/>
  <c r="C6872" i="1"/>
  <c r="A6873" i="1"/>
  <c r="B6873" i="1"/>
  <c r="C6873" i="1"/>
  <c r="A6874" i="1"/>
  <c r="B6874" i="1"/>
  <c r="C6874" i="1"/>
  <c r="A6875" i="1"/>
  <c r="B6875" i="1"/>
  <c r="C6875" i="1"/>
  <c r="A6876" i="1"/>
  <c r="B6876" i="1"/>
  <c r="C6876" i="1"/>
  <c r="A6877" i="1"/>
  <c r="B6877" i="1"/>
  <c r="C6877" i="1"/>
  <c r="A6878" i="1"/>
  <c r="B6878" i="1"/>
  <c r="C6878" i="1"/>
  <c r="A6879" i="1"/>
  <c r="B6879" i="1"/>
  <c r="C6879" i="1"/>
  <c r="J5" i="8" l="1"/>
  <c r="J6" i="8"/>
  <c r="J7" i="8"/>
  <c r="J8" i="8"/>
  <c r="J9" i="8"/>
  <c r="J4" i="8"/>
  <c r="I8" i="6" l="1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7" i="6"/>
  <c r="J7" i="6"/>
  <c r="J8" i="6"/>
  <c r="A6687" i="1" l="1"/>
  <c r="B6687" i="1"/>
  <c r="C6687" i="1"/>
  <c r="A6688" i="1"/>
  <c r="B6688" i="1"/>
  <c r="C6688" i="1"/>
  <c r="A6689" i="1"/>
  <c r="B6689" i="1"/>
  <c r="C6689" i="1"/>
  <c r="A6690" i="1"/>
  <c r="B6690" i="1"/>
  <c r="C6690" i="1"/>
  <c r="A6691" i="1"/>
  <c r="B6691" i="1"/>
  <c r="C6691" i="1"/>
  <c r="A6692" i="1"/>
  <c r="B6692" i="1"/>
  <c r="C6692" i="1"/>
  <c r="A6693" i="1"/>
  <c r="B6693" i="1"/>
  <c r="C6693" i="1"/>
  <c r="A6694" i="1"/>
  <c r="B6694" i="1"/>
  <c r="C6694" i="1"/>
  <c r="A6695" i="1"/>
  <c r="B6695" i="1"/>
  <c r="C6695" i="1"/>
  <c r="A6696" i="1"/>
  <c r="B6696" i="1"/>
  <c r="C6696" i="1"/>
  <c r="A6697" i="1"/>
  <c r="B6697" i="1"/>
  <c r="C6697" i="1"/>
  <c r="A6698" i="1"/>
  <c r="B6698" i="1"/>
  <c r="C6698" i="1"/>
  <c r="A6699" i="1"/>
  <c r="B6699" i="1"/>
  <c r="C6699" i="1"/>
  <c r="A6700" i="1"/>
  <c r="B6700" i="1"/>
  <c r="C6700" i="1"/>
  <c r="A6701" i="1"/>
  <c r="B6701" i="1"/>
  <c r="C6701" i="1"/>
  <c r="A6702" i="1"/>
  <c r="B6702" i="1"/>
  <c r="C6702" i="1"/>
  <c r="A6703" i="1"/>
  <c r="B6703" i="1"/>
  <c r="C6703" i="1"/>
  <c r="A6704" i="1"/>
  <c r="B6704" i="1"/>
  <c r="C6704" i="1"/>
  <c r="A6705" i="1"/>
  <c r="B6705" i="1"/>
  <c r="C6705" i="1"/>
  <c r="A6706" i="1"/>
  <c r="B6706" i="1"/>
  <c r="C6706" i="1"/>
  <c r="A6707" i="1"/>
  <c r="B6707" i="1"/>
  <c r="C6707" i="1"/>
  <c r="A6708" i="1"/>
  <c r="B6708" i="1"/>
  <c r="C6708" i="1"/>
  <c r="A6709" i="1"/>
  <c r="B6709" i="1"/>
  <c r="C6709" i="1"/>
  <c r="A6710" i="1"/>
  <c r="B6710" i="1"/>
  <c r="C6710" i="1"/>
  <c r="A6711" i="1"/>
  <c r="B6711" i="1"/>
  <c r="C6711" i="1"/>
  <c r="A6712" i="1"/>
  <c r="B6712" i="1"/>
  <c r="C6712" i="1"/>
  <c r="A6713" i="1"/>
  <c r="B6713" i="1"/>
  <c r="C6713" i="1"/>
  <c r="A6714" i="1"/>
  <c r="B6714" i="1"/>
  <c r="C6714" i="1"/>
  <c r="A6715" i="1"/>
  <c r="B6715" i="1"/>
  <c r="C6715" i="1"/>
  <c r="A6716" i="1"/>
  <c r="B6716" i="1"/>
  <c r="C6716" i="1"/>
  <c r="A6717" i="1"/>
  <c r="B6717" i="1"/>
  <c r="C6717" i="1"/>
  <c r="A6718" i="1"/>
  <c r="B6718" i="1"/>
  <c r="C6718" i="1"/>
  <c r="A6719" i="1"/>
  <c r="B6719" i="1"/>
  <c r="C6719" i="1"/>
  <c r="A6720" i="1"/>
  <c r="B6720" i="1"/>
  <c r="C6720" i="1"/>
  <c r="A6721" i="1"/>
  <c r="B6721" i="1"/>
  <c r="C6721" i="1"/>
  <c r="A6722" i="1"/>
  <c r="B6722" i="1"/>
  <c r="C6722" i="1"/>
  <c r="A6723" i="1"/>
  <c r="B6723" i="1"/>
  <c r="C6723" i="1"/>
  <c r="A6724" i="1"/>
  <c r="B6724" i="1"/>
  <c r="C6724" i="1"/>
  <c r="A6725" i="1"/>
  <c r="B6725" i="1"/>
  <c r="C6725" i="1"/>
  <c r="A6726" i="1"/>
  <c r="B6726" i="1"/>
  <c r="C6726" i="1"/>
  <c r="A6727" i="1"/>
  <c r="B6727" i="1"/>
  <c r="C6727" i="1"/>
  <c r="A6728" i="1"/>
  <c r="B6728" i="1"/>
  <c r="C6728" i="1"/>
  <c r="A6729" i="1"/>
  <c r="B6729" i="1"/>
  <c r="C6729" i="1"/>
  <c r="A6730" i="1"/>
  <c r="B6730" i="1"/>
  <c r="C6730" i="1"/>
  <c r="A6731" i="1"/>
  <c r="B6731" i="1"/>
  <c r="C6731" i="1"/>
  <c r="A6732" i="1"/>
  <c r="B6732" i="1"/>
  <c r="C6732" i="1"/>
  <c r="A6733" i="1"/>
  <c r="B6733" i="1"/>
  <c r="C6733" i="1"/>
  <c r="A6734" i="1"/>
  <c r="B6734" i="1"/>
  <c r="C6734" i="1"/>
  <c r="A6735" i="1"/>
  <c r="B6735" i="1"/>
  <c r="C6735" i="1"/>
  <c r="A6736" i="1"/>
  <c r="B6736" i="1"/>
  <c r="C6736" i="1"/>
  <c r="A6737" i="1"/>
  <c r="B6737" i="1"/>
  <c r="C6737" i="1"/>
  <c r="A6738" i="1"/>
  <c r="B6738" i="1"/>
  <c r="C6738" i="1"/>
  <c r="A6739" i="1"/>
  <c r="B6739" i="1"/>
  <c r="C6739" i="1"/>
  <c r="A6740" i="1"/>
  <c r="B6740" i="1"/>
  <c r="C6740" i="1"/>
  <c r="A6741" i="1"/>
  <c r="B6741" i="1"/>
  <c r="C6741" i="1"/>
  <c r="A6742" i="1"/>
  <c r="B6742" i="1"/>
  <c r="C6742" i="1"/>
  <c r="A6743" i="1"/>
  <c r="B6743" i="1"/>
  <c r="C6743" i="1"/>
  <c r="A6744" i="1"/>
  <c r="B6744" i="1"/>
  <c r="C6744" i="1"/>
  <c r="A6745" i="1"/>
  <c r="B6745" i="1"/>
  <c r="C6745" i="1"/>
  <c r="A6746" i="1"/>
  <c r="B6746" i="1"/>
  <c r="C6746" i="1"/>
  <c r="A6747" i="1"/>
  <c r="B6747" i="1"/>
  <c r="C6747" i="1"/>
  <c r="A6748" i="1"/>
  <c r="B6748" i="1"/>
  <c r="C6748" i="1"/>
  <c r="A6749" i="1"/>
  <c r="B6749" i="1"/>
  <c r="C6749" i="1"/>
  <c r="A6750" i="1"/>
  <c r="B6750" i="1"/>
  <c r="C6750" i="1"/>
  <c r="A6751" i="1"/>
  <c r="B6751" i="1"/>
  <c r="C6751" i="1"/>
  <c r="A6752" i="1"/>
  <c r="B6752" i="1"/>
  <c r="C6752" i="1"/>
  <c r="A6753" i="1"/>
  <c r="B6753" i="1"/>
  <c r="C6753" i="1"/>
  <c r="A6754" i="1"/>
  <c r="B6754" i="1"/>
  <c r="C6754" i="1"/>
  <c r="A6755" i="1"/>
  <c r="B6755" i="1"/>
  <c r="C6755" i="1"/>
  <c r="A6756" i="1"/>
  <c r="B6756" i="1"/>
  <c r="C6756" i="1"/>
  <c r="A6757" i="1"/>
  <c r="B6757" i="1"/>
  <c r="C6757" i="1"/>
  <c r="A6758" i="1"/>
  <c r="B6758" i="1"/>
  <c r="C6758" i="1"/>
  <c r="A6759" i="1"/>
  <c r="B6759" i="1"/>
  <c r="C6759" i="1"/>
  <c r="A6760" i="1"/>
  <c r="B6760" i="1"/>
  <c r="C6760" i="1"/>
  <c r="A6761" i="1"/>
  <c r="B6761" i="1"/>
  <c r="C6761" i="1"/>
  <c r="A6762" i="1"/>
  <c r="B6762" i="1"/>
  <c r="C6762" i="1"/>
  <c r="A6763" i="1"/>
  <c r="B6763" i="1"/>
  <c r="C6763" i="1"/>
  <c r="A6764" i="1"/>
  <c r="B6764" i="1"/>
  <c r="C6764" i="1"/>
  <c r="A6765" i="1"/>
  <c r="B6765" i="1"/>
  <c r="C6765" i="1"/>
  <c r="A6766" i="1"/>
  <c r="B6766" i="1"/>
  <c r="C6766" i="1"/>
  <c r="A6767" i="1"/>
  <c r="B6767" i="1"/>
  <c r="C6767" i="1"/>
  <c r="A6768" i="1"/>
  <c r="B6768" i="1"/>
  <c r="C6768" i="1"/>
  <c r="A6769" i="1"/>
  <c r="B6769" i="1"/>
  <c r="C6769" i="1"/>
  <c r="A6770" i="1"/>
  <c r="B6770" i="1"/>
  <c r="C6770" i="1"/>
  <c r="A6771" i="1"/>
  <c r="B6771" i="1"/>
  <c r="C6771" i="1"/>
  <c r="A6772" i="1"/>
  <c r="B6772" i="1"/>
  <c r="C6772" i="1"/>
  <c r="A6773" i="1"/>
  <c r="B6773" i="1"/>
  <c r="C6773" i="1"/>
  <c r="A6774" i="1"/>
  <c r="B6774" i="1"/>
  <c r="C6774" i="1"/>
  <c r="A6775" i="1"/>
  <c r="B6775" i="1"/>
  <c r="C6775" i="1"/>
  <c r="A6776" i="1"/>
  <c r="B6776" i="1"/>
  <c r="C6776" i="1"/>
  <c r="A6777" i="1"/>
  <c r="B6777" i="1"/>
  <c r="C6777" i="1"/>
  <c r="A6778" i="1"/>
  <c r="B6778" i="1"/>
  <c r="C6778" i="1"/>
  <c r="A6779" i="1"/>
  <c r="B6779" i="1"/>
  <c r="C6779" i="1"/>
  <c r="A6780" i="1"/>
  <c r="B6780" i="1"/>
  <c r="C6780" i="1"/>
  <c r="A6781" i="1"/>
  <c r="B6781" i="1"/>
  <c r="C6781" i="1"/>
  <c r="A6782" i="1"/>
  <c r="B6782" i="1"/>
  <c r="C6782" i="1"/>
  <c r="A6783" i="1"/>
  <c r="B6783" i="1"/>
  <c r="C6783" i="1"/>
  <c r="A6784" i="1"/>
  <c r="B6784" i="1"/>
  <c r="C6784" i="1"/>
  <c r="A6785" i="1"/>
  <c r="B6785" i="1"/>
  <c r="C6785" i="1"/>
  <c r="A6786" i="1"/>
  <c r="B6786" i="1"/>
  <c r="C6786" i="1"/>
  <c r="A6787" i="1"/>
  <c r="B6787" i="1"/>
  <c r="C6787" i="1"/>
  <c r="A6788" i="1"/>
  <c r="B6788" i="1"/>
  <c r="C6788" i="1"/>
  <c r="A6789" i="1"/>
  <c r="B6789" i="1"/>
  <c r="C6789" i="1"/>
  <c r="A6790" i="1"/>
  <c r="B6790" i="1"/>
  <c r="C6790" i="1"/>
  <c r="A6791" i="1"/>
  <c r="B6791" i="1"/>
  <c r="C6791" i="1"/>
  <c r="A6792" i="1"/>
  <c r="B6792" i="1"/>
  <c r="C6792" i="1"/>
  <c r="A6793" i="1"/>
  <c r="B6793" i="1"/>
  <c r="C6793" i="1"/>
  <c r="A6794" i="1"/>
  <c r="B6794" i="1"/>
  <c r="C6794" i="1"/>
  <c r="A6795" i="1"/>
  <c r="B6795" i="1"/>
  <c r="C6795" i="1"/>
  <c r="A6796" i="1"/>
  <c r="B6796" i="1"/>
  <c r="C6796" i="1"/>
  <c r="A6797" i="1"/>
  <c r="B6797" i="1"/>
  <c r="C6797" i="1"/>
  <c r="A6798" i="1"/>
  <c r="B6798" i="1"/>
  <c r="C6798" i="1"/>
  <c r="A6799" i="1"/>
  <c r="B6799" i="1"/>
  <c r="C6799" i="1"/>
  <c r="A6800" i="1"/>
  <c r="B6800" i="1"/>
  <c r="C6800" i="1"/>
  <c r="A6801" i="1"/>
  <c r="B6801" i="1"/>
  <c r="C6801" i="1"/>
  <c r="A6802" i="1"/>
  <c r="B6802" i="1"/>
  <c r="C6802" i="1"/>
  <c r="A6803" i="1"/>
  <c r="B6803" i="1"/>
  <c r="C6803" i="1"/>
  <c r="A6804" i="1"/>
  <c r="B6804" i="1"/>
  <c r="C6804" i="1"/>
  <c r="A6805" i="1"/>
  <c r="B6805" i="1"/>
  <c r="C6805" i="1"/>
  <c r="A6806" i="1"/>
  <c r="B6806" i="1"/>
  <c r="C6806" i="1"/>
  <c r="A6807" i="1"/>
  <c r="B6807" i="1"/>
  <c r="C6807" i="1"/>
  <c r="A6808" i="1"/>
  <c r="B6808" i="1"/>
  <c r="C6808" i="1"/>
  <c r="A6809" i="1"/>
  <c r="B6809" i="1"/>
  <c r="C6809" i="1"/>
  <c r="A6810" i="1"/>
  <c r="B6810" i="1"/>
  <c r="C6810" i="1"/>
  <c r="A6811" i="1"/>
  <c r="B6811" i="1"/>
  <c r="C6811" i="1"/>
  <c r="A6812" i="1"/>
  <c r="B6812" i="1"/>
  <c r="C6812" i="1"/>
  <c r="A6813" i="1"/>
  <c r="B6813" i="1"/>
  <c r="C6813" i="1"/>
  <c r="A6814" i="1"/>
  <c r="B6814" i="1"/>
  <c r="C6814" i="1"/>
  <c r="A6662" i="1" l="1"/>
  <c r="B6662" i="1"/>
  <c r="C6662" i="1"/>
  <c r="A6663" i="1"/>
  <c r="B6663" i="1"/>
  <c r="C6663" i="1"/>
  <c r="A6664" i="1"/>
  <c r="B6664" i="1"/>
  <c r="C6664" i="1"/>
  <c r="A6665" i="1"/>
  <c r="B6665" i="1"/>
  <c r="C6665" i="1"/>
  <c r="A6666" i="1"/>
  <c r="B6666" i="1"/>
  <c r="C6666" i="1"/>
  <c r="A6667" i="1"/>
  <c r="B6667" i="1"/>
  <c r="C6667" i="1"/>
  <c r="A6668" i="1"/>
  <c r="B6668" i="1"/>
  <c r="C6668" i="1"/>
  <c r="A6669" i="1"/>
  <c r="B6669" i="1"/>
  <c r="C6669" i="1"/>
  <c r="A6670" i="1"/>
  <c r="B6670" i="1"/>
  <c r="C6670" i="1"/>
  <c r="A6671" i="1"/>
  <c r="B6671" i="1"/>
  <c r="C6671" i="1"/>
  <c r="A6672" i="1"/>
  <c r="B6672" i="1"/>
  <c r="C6672" i="1"/>
  <c r="A6673" i="1"/>
  <c r="B6673" i="1"/>
  <c r="C6673" i="1"/>
  <c r="A6674" i="1"/>
  <c r="B6674" i="1"/>
  <c r="C6674" i="1"/>
  <c r="A6675" i="1"/>
  <c r="B6675" i="1"/>
  <c r="C6675" i="1"/>
  <c r="A6676" i="1"/>
  <c r="B6676" i="1"/>
  <c r="C6676" i="1"/>
  <c r="A6677" i="1"/>
  <c r="B6677" i="1"/>
  <c r="C6677" i="1"/>
  <c r="A6678" i="1"/>
  <c r="B6678" i="1"/>
  <c r="C6678" i="1"/>
  <c r="A6679" i="1"/>
  <c r="B6679" i="1"/>
  <c r="C6679" i="1"/>
  <c r="A6680" i="1"/>
  <c r="B6680" i="1"/>
  <c r="C6680" i="1"/>
  <c r="A6681" i="1"/>
  <c r="B6681" i="1"/>
  <c r="C6681" i="1"/>
  <c r="A6682" i="1"/>
  <c r="B6682" i="1"/>
  <c r="C6682" i="1"/>
  <c r="A6683" i="1"/>
  <c r="B6683" i="1"/>
  <c r="C6683" i="1"/>
  <c r="A6684" i="1"/>
  <c r="B6684" i="1"/>
  <c r="C6684" i="1"/>
  <c r="A6685" i="1"/>
  <c r="B6685" i="1"/>
  <c r="C6685" i="1"/>
  <c r="A6686" i="1"/>
  <c r="B6686" i="1"/>
  <c r="C6686" i="1"/>
  <c r="J9" i="6" l="1"/>
  <c r="J10" i="6"/>
  <c r="J11" i="6"/>
  <c r="J12" i="6"/>
  <c r="A6559" i="1" l="1"/>
  <c r="B6559" i="1"/>
  <c r="C6559" i="1"/>
  <c r="A6560" i="1"/>
  <c r="B6560" i="1"/>
  <c r="C6560" i="1"/>
  <c r="A6561" i="1"/>
  <c r="B6561" i="1"/>
  <c r="C6561" i="1"/>
  <c r="A6562" i="1"/>
  <c r="B6562" i="1"/>
  <c r="C6562" i="1"/>
  <c r="A6563" i="1"/>
  <c r="B6563" i="1"/>
  <c r="C6563" i="1"/>
  <c r="A6564" i="1"/>
  <c r="B6564" i="1"/>
  <c r="C6564" i="1"/>
  <c r="A6565" i="1"/>
  <c r="B6565" i="1"/>
  <c r="C6565" i="1"/>
  <c r="A6566" i="1"/>
  <c r="B6566" i="1"/>
  <c r="C6566" i="1"/>
  <c r="A6567" i="1"/>
  <c r="B6567" i="1"/>
  <c r="C6567" i="1"/>
  <c r="A6568" i="1"/>
  <c r="B6568" i="1"/>
  <c r="C6568" i="1"/>
  <c r="A6569" i="1"/>
  <c r="B6569" i="1"/>
  <c r="C6569" i="1"/>
  <c r="A6570" i="1"/>
  <c r="B6570" i="1"/>
  <c r="C6570" i="1"/>
  <c r="A6571" i="1"/>
  <c r="B6571" i="1"/>
  <c r="C6571" i="1"/>
  <c r="A6572" i="1"/>
  <c r="B6572" i="1"/>
  <c r="C6572" i="1"/>
  <c r="A6573" i="1"/>
  <c r="B6573" i="1"/>
  <c r="C6573" i="1"/>
  <c r="A6574" i="1"/>
  <c r="B6574" i="1"/>
  <c r="C6574" i="1"/>
  <c r="A6575" i="1"/>
  <c r="B6575" i="1"/>
  <c r="C6575" i="1"/>
  <c r="A6576" i="1"/>
  <c r="B6576" i="1"/>
  <c r="C6576" i="1"/>
  <c r="A6577" i="1"/>
  <c r="B6577" i="1"/>
  <c r="C6577" i="1"/>
  <c r="A6578" i="1"/>
  <c r="B6578" i="1"/>
  <c r="C6578" i="1"/>
  <c r="A6579" i="1"/>
  <c r="B6579" i="1"/>
  <c r="C6579" i="1"/>
  <c r="A6580" i="1"/>
  <c r="B6580" i="1"/>
  <c r="C6580" i="1"/>
  <c r="A6581" i="1"/>
  <c r="B6581" i="1"/>
  <c r="C6581" i="1"/>
  <c r="A6582" i="1"/>
  <c r="B6582" i="1"/>
  <c r="C6582" i="1"/>
  <c r="A6583" i="1"/>
  <c r="B6583" i="1"/>
  <c r="C6583" i="1"/>
  <c r="A6584" i="1"/>
  <c r="B6584" i="1"/>
  <c r="C6584" i="1"/>
  <c r="A6585" i="1"/>
  <c r="B6585" i="1"/>
  <c r="C6585" i="1"/>
  <c r="A6586" i="1"/>
  <c r="B6586" i="1"/>
  <c r="C6586" i="1"/>
  <c r="A6587" i="1"/>
  <c r="B6587" i="1"/>
  <c r="C6587" i="1"/>
  <c r="A6588" i="1"/>
  <c r="B6588" i="1"/>
  <c r="C6588" i="1"/>
  <c r="A6589" i="1"/>
  <c r="B6589" i="1"/>
  <c r="C6589" i="1"/>
  <c r="A6590" i="1"/>
  <c r="B6590" i="1"/>
  <c r="C6590" i="1"/>
  <c r="A6591" i="1"/>
  <c r="B6591" i="1"/>
  <c r="C6591" i="1"/>
  <c r="A6592" i="1"/>
  <c r="B6592" i="1"/>
  <c r="C6592" i="1"/>
  <c r="A6593" i="1"/>
  <c r="B6593" i="1"/>
  <c r="C6593" i="1"/>
  <c r="A6594" i="1"/>
  <c r="B6594" i="1"/>
  <c r="C6594" i="1"/>
  <c r="A6595" i="1"/>
  <c r="B6595" i="1"/>
  <c r="C6595" i="1"/>
  <c r="A6596" i="1"/>
  <c r="B6596" i="1"/>
  <c r="C6596" i="1"/>
  <c r="A6597" i="1"/>
  <c r="B6597" i="1"/>
  <c r="C6597" i="1"/>
  <c r="A6598" i="1"/>
  <c r="B6598" i="1"/>
  <c r="C6598" i="1"/>
  <c r="A6599" i="1"/>
  <c r="B6599" i="1"/>
  <c r="C6599" i="1"/>
  <c r="A6600" i="1"/>
  <c r="B6600" i="1"/>
  <c r="C6600" i="1"/>
  <c r="A6601" i="1"/>
  <c r="B6601" i="1"/>
  <c r="C6601" i="1"/>
  <c r="A6602" i="1"/>
  <c r="B6602" i="1"/>
  <c r="C6602" i="1"/>
  <c r="A6603" i="1"/>
  <c r="B6603" i="1"/>
  <c r="C6603" i="1"/>
  <c r="A6604" i="1"/>
  <c r="B6604" i="1"/>
  <c r="C6604" i="1"/>
  <c r="A6605" i="1"/>
  <c r="B6605" i="1"/>
  <c r="C6605" i="1"/>
  <c r="A6606" i="1"/>
  <c r="B6606" i="1"/>
  <c r="C6606" i="1"/>
  <c r="A6607" i="1"/>
  <c r="B6607" i="1"/>
  <c r="C6607" i="1"/>
  <c r="A6608" i="1"/>
  <c r="B6608" i="1"/>
  <c r="C6608" i="1"/>
  <c r="A6609" i="1"/>
  <c r="B6609" i="1"/>
  <c r="C6609" i="1"/>
  <c r="A6610" i="1"/>
  <c r="B6610" i="1"/>
  <c r="C6610" i="1"/>
  <c r="A6611" i="1"/>
  <c r="B6611" i="1"/>
  <c r="C6611" i="1"/>
  <c r="A6612" i="1"/>
  <c r="B6612" i="1"/>
  <c r="C6612" i="1"/>
  <c r="A6613" i="1"/>
  <c r="B6613" i="1"/>
  <c r="C6613" i="1"/>
  <c r="A6614" i="1"/>
  <c r="B6614" i="1"/>
  <c r="C6614" i="1"/>
  <c r="A6615" i="1"/>
  <c r="B6615" i="1"/>
  <c r="C6615" i="1"/>
  <c r="A6616" i="1"/>
  <c r="B6616" i="1"/>
  <c r="C6616" i="1"/>
  <c r="A6617" i="1"/>
  <c r="B6617" i="1"/>
  <c r="C6617" i="1"/>
  <c r="A6618" i="1"/>
  <c r="B6618" i="1"/>
  <c r="C6618" i="1"/>
  <c r="A6619" i="1"/>
  <c r="B6619" i="1"/>
  <c r="C6619" i="1"/>
  <c r="A6620" i="1"/>
  <c r="B6620" i="1"/>
  <c r="C6620" i="1"/>
  <c r="A6621" i="1"/>
  <c r="B6621" i="1"/>
  <c r="C6621" i="1"/>
  <c r="A6622" i="1"/>
  <c r="B6622" i="1"/>
  <c r="C6622" i="1"/>
  <c r="A6623" i="1"/>
  <c r="B6623" i="1"/>
  <c r="C6623" i="1"/>
  <c r="A6624" i="1"/>
  <c r="B6624" i="1"/>
  <c r="C6624" i="1"/>
  <c r="A6625" i="1"/>
  <c r="B6625" i="1"/>
  <c r="C6625" i="1"/>
  <c r="A6626" i="1"/>
  <c r="B6626" i="1"/>
  <c r="C6626" i="1"/>
  <c r="A6627" i="1"/>
  <c r="B6627" i="1"/>
  <c r="C6627" i="1"/>
  <c r="A6628" i="1"/>
  <c r="B6628" i="1"/>
  <c r="C6628" i="1"/>
  <c r="A6629" i="1"/>
  <c r="B6629" i="1"/>
  <c r="C6629" i="1"/>
  <c r="A6630" i="1"/>
  <c r="B6630" i="1"/>
  <c r="C6630" i="1"/>
  <c r="A6631" i="1"/>
  <c r="B6631" i="1"/>
  <c r="C6631" i="1"/>
  <c r="A6632" i="1"/>
  <c r="B6632" i="1"/>
  <c r="C6632" i="1"/>
  <c r="A6633" i="1"/>
  <c r="B6633" i="1"/>
  <c r="C6633" i="1"/>
  <c r="A6634" i="1"/>
  <c r="B6634" i="1"/>
  <c r="C6634" i="1"/>
  <c r="A6635" i="1"/>
  <c r="B6635" i="1"/>
  <c r="C6635" i="1"/>
  <c r="A6636" i="1"/>
  <c r="B6636" i="1"/>
  <c r="C6636" i="1"/>
  <c r="A6637" i="1"/>
  <c r="B6637" i="1"/>
  <c r="C6637" i="1"/>
  <c r="A6638" i="1"/>
  <c r="B6638" i="1"/>
  <c r="C6638" i="1"/>
  <c r="A6639" i="1"/>
  <c r="B6639" i="1"/>
  <c r="C6639" i="1"/>
  <c r="A6640" i="1"/>
  <c r="B6640" i="1"/>
  <c r="C6640" i="1"/>
  <c r="A6641" i="1"/>
  <c r="B6641" i="1"/>
  <c r="C6641" i="1"/>
  <c r="A6642" i="1"/>
  <c r="B6642" i="1"/>
  <c r="C6642" i="1"/>
  <c r="A6643" i="1"/>
  <c r="B6643" i="1"/>
  <c r="C6643" i="1"/>
  <c r="A6644" i="1"/>
  <c r="B6644" i="1"/>
  <c r="C6644" i="1"/>
  <c r="A6645" i="1"/>
  <c r="B6645" i="1"/>
  <c r="C6645" i="1"/>
  <c r="A6646" i="1"/>
  <c r="B6646" i="1"/>
  <c r="C6646" i="1"/>
  <c r="A6647" i="1"/>
  <c r="B6647" i="1"/>
  <c r="C6647" i="1"/>
  <c r="A6648" i="1"/>
  <c r="B6648" i="1"/>
  <c r="C6648" i="1"/>
  <c r="A6649" i="1"/>
  <c r="B6649" i="1"/>
  <c r="C6649" i="1"/>
  <c r="A6650" i="1"/>
  <c r="B6650" i="1"/>
  <c r="C6650" i="1"/>
  <c r="A6651" i="1"/>
  <c r="B6651" i="1"/>
  <c r="C6651" i="1"/>
  <c r="A6652" i="1"/>
  <c r="B6652" i="1"/>
  <c r="C6652" i="1"/>
  <c r="A6653" i="1"/>
  <c r="B6653" i="1"/>
  <c r="C6653" i="1"/>
  <c r="A6654" i="1"/>
  <c r="B6654" i="1"/>
  <c r="C6654" i="1"/>
  <c r="A6655" i="1"/>
  <c r="B6655" i="1"/>
  <c r="C6655" i="1"/>
  <c r="A6656" i="1"/>
  <c r="B6656" i="1"/>
  <c r="C6656" i="1"/>
  <c r="A6657" i="1"/>
  <c r="B6657" i="1"/>
  <c r="C6657" i="1"/>
  <c r="A6658" i="1"/>
  <c r="B6658" i="1"/>
  <c r="C6658" i="1"/>
  <c r="A6659" i="1"/>
  <c r="B6659" i="1"/>
  <c r="C6659" i="1"/>
  <c r="A6660" i="1"/>
  <c r="B6660" i="1"/>
  <c r="C6660" i="1"/>
  <c r="A6661" i="1"/>
  <c r="B6661" i="1"/>
  <c r="C6661" i="1"/>
  <c r="C6558" i="1" l="1"/>
  <c r="B6558" i="1"/>
  <c r="A6558" i="1"/>
  <c r="C6557" i="1"/>
  <c r="B6557" i="1"/>
  <c r="A6557" i="1"/>
  <c r="C6556" i="1"/>
  <c r="B6556" i="1"/>
  <c r="A6556" i="1"/>
  <c r="C6555" i="1"/>
  <c r="B6555" i="1"/>
  <c r="A6555" i="1"/>
  <c r="C6554" i="1"/>
  <c r="B6554" i="1"/>
  <c r="A6554" i="1"/>
  <c r="C6553" i="1"/>
  <c r="B6553" i="1"/>
  <c r="A6553" i="1"/>
  <c r="C6552" i="1"/>
  <c r="B6552" i="1"/>
  <c r="A6552" i="1"/>
  <c r="C6551" i="1"/>
  <c r="B6551" i="1"/>
  <c r="A6551" i="1"/>
  <c r="C6550" i="1"/>
  <c r="B6550" i="1"/>
  <c r="A6550" i="1"/>
  <c r="C6549" i="1"/>
  <c r="B6549" i="1"/>
  <c r="A6549" i="1"/>
  <c r="C6548" i="1"/>
  <c r="B6548" i="1"/>
  <c r="A6548" i="1"/>
  <c r="C6547" i="1"/>
  <c r="B6547" i="1"/>
  <c r="A6547" i="1"/>
  <c r="C6546" i="1"/>
  <c r="B6546" i="1"/>
  <c r="A6546" i="1"/>
  <c r="C6545" i="1"/>
  <c r="B6545" i="1"/>
  <c r="A6545" i="1"/>
  <c r="C6544" i="1"/>
  <c r="B6544" i="1"/>
  <c r="A6544" i="1"/>
  <c r="C6543" i="1"/>
  <c r="B6543" i="1"/>
  <c r="A6543" i="1"/>
  <c r="C6542" i="1"/>
  <c r="B6542" i="1"/>
  <c r="A6542" i="1"/>
  <c r="C6541" i="1"/>
  <c r="B6541" i="1"/>
  <c r="A6541" i="1"/>
  <c r="C6540" i="1"/>
  <c r="B6540" i="1"/>
  <c r="A6540" i="1"/>
  <c r="C6539" i="1"/>
  <c r="B6539" i="1"/>
  <c r="A6539" i="1"/>
  <c r="C6538" i="1"/>
  <c r="B6538" i="1"/>
  <c r="A6538" i="1"/>
  <c r="C6537" i="1"/>
  <c r="B6537" i="1"/>
  <c r="A6537" i="1"/>
  <c r="C6536" i="1"/>
  <c r="B6536" i="1"/>
  <c r="A6536" i="1"/>
  <c r="C6535" i="1"/>
  <c r="B6535" i="1"/>
  <c r="A6535" i="1"/>
  <c r="C6534" i="1"/>
  <c r="B6534" i="1"/>
  <c r="A6534" i="1"/>
  <c r="C6533" i="1"/>
  <c r="B6533" i="1"/>
  <c r="A6533" i="1"/>
  <c r="C6532" i="1"/>
  <c r="B6532" i="1"/>
  <c r="A6532" i="1"/>
  <c r="C6531" i="1"/>
  <c r="B6531" i="1"/>
  <c r="A6531" i="1"/>
  <c r="C6530" i="1"/>
  <c r="B6530" i="1"/>
  <c r="A6530" i="1"/>
  <c r="C6529" i="1"/>
  <c r="B6529" i="1"/>
  <c r="A6529" i="1"/>
  <c r="C6528" i="1"/>
  <c r="B6528" i="1"/>
  <c r="A6528" i="1"/>
  <c r="C6527" i="1"/>
  <c r="B6527" i="1"/>
  <c r="A6527" i="1"/>
  <c r="C6526" i="1"/>
  <c r="B6526" i="1"/>
  <c r="A6526" i="1"/>
  <c r="C6525" i="1"/>
  <c r="B6525" i="1"/>
  <c r="A6525" i="1"/>
  <c r="C6524" i="1"/>
  <c r="B6524" i="1"/>
  <c r="A6524" i="1"/>
  <c r="C6523" i="1"/>
  <c r="B6523" i="1"/>
  <c r="A6523" i="1"/>
  <c r="C6522" i="1"/>
  <c r="B6522" i="1"/>
  <c r="A6522" i="1"/>
  <c r="C6521" i="1"/>
  <c r="B6521" i="1"/>
  <c r="A6521" i="1"/>
  <c r="C6520" i="1"/>
  <c r="B6520" i="1"/>
  <c r="A6520" i="1"/>
  <c r="C6519" i="1"/>
  <c r="B6519" i="1"/>
  <c r="A6519" i="1"/>
  <c r="C6518" i="1"/>
  <c r="B6518" i="1"/>
  <c r="A6518" i="1"/>
  <c r="C6517" i="1"/>
  <c r="B6517" i="1"/>
  <c r="A6517" i="1"/>
  <c r="C6516" i="1"/>
  <c r="B6516" i="1"/>
  <c r="A6516" i="1"/>
  <c r="C6515" i="1"/>
  <c r="B6515" i="1"/>
  <c r="A6515" i="1"/>
  <c r="C6514" i="1"/>
  <c r="B6514" i="1"/>
  <c r="A6514" i="1"/>
  <c r="C6513" i="1"/>
  <c r="B6513" i="1"/>
  <c r="A6513" i="1"/>
  <c r="C6512" i="1"/>
  <c r="B6512" i="1"/>
  <c r="A6512" i="1"/>
  <c r="C6511" i="1"/>
  <c r="B6511" i="1"/>
  <c r="A6511" i="1"/>
  <c r="C6510" i="1"/>
  <c r="B6510" i="1"/>
  <c r="A6510" i="1"/>
  <c r="C6509" i="1"/>
  <c r="B6509" i="1"/>
  <c r="A6509" i="1"/>
  <c r="C6508" i="1"/>
  <c r="B6508" i="1"/>
  <c r="A6508" i="1"/>
  <c r="C6507" i="1"/>
  <c r="B6507" i="1"/>
  <c r="A6507" i="1"/>
  <c r="C6506" i="1"/>
  <c r="B6506" i="1"/>
  <c r="A6506" i="1"/>
  <c r="C6505" i="1"/>
  <c r="B6505" i="1"/>
  <c r="A6505" i="1"/>
  <c r="C6504" i="1"/>
  <c r="B6504" i="1"/>
  <c r="A6504" i="1"/>
  <c r="C6503" i="1"/>
  <c r="B6503" i="1"/>
  <c r="A6503" i="1"/>
  <c r="C6502" i="1"/>
  <c r="B6502" i="1"/>
  <c r="A6502" i="1"/>
  <c r="C6501" i="1"/>
  <c r="B6501" i="1"/>
  <c r="A6501" i="1"/>
  <c r="C6500" i="1"/>
  <c r="B6500" i="1"/>
  <c r="A6500" i="1"/>
  <c r="C6499" i="1"/>
  <c r="B6499" i="1"/>
  <c r="A6499" i="1"/>
  <c r="C6498" i="1"/>
  <c r="B6498" i="1"/>
  <c r="A6498" i="1"/>
  <c r="C6497" i="1"/>
  <c r="B6497" i="1"/>
  <c r="A6497" i="1"/>
  <c r="C6496" i="1"/>
  <c r="B6496" i="1"/>
  <c r="A6496" i="1"/>
  <c r="C6495" i="1"/>
  <c r="B6495" i="1"/>
  <c r="A6495" i="1"/>
  <c r="C6494" i="1"/>
  <c r="B6494" i="1"/>
  <c r="A6494" i="1"/>
  <c r="C6493" i="1"/>
  <c r="B6493" i="1"/>
  <c r="A6493" i="1"/>
  <c r="C6492" i="1"/>
  <c r="B6492" i="1"/>
  <c r="A6492" i="1"/>
  <c r="C6491" i="1"/>
  <c r="B6491" i="1"/>
  <c r="A6491" i="1"/>
  <c r="C6490" i="1"/>
  <c r="B6490" i="1"/>
  <c r="A6490" i="1"/>
  <c r="C6489" i="1"/>
  <c r="B6489" i="1"/>
  <c r="A6489" i="1"/>
  <c r="C6488" i="1"/>
  <c r="B6488" i="1"/>
  <c r="A6488" i="1"/>
  <c r="C6487" i="1"/>
  <c r="B6487" i="1"/>
  <c r="A6487" i="1"/>
  <c r="C6486" i="1"/>
  <c r="B6486" i="1"/>
  <c r="A6486" i="1"/>
  <c r="C6485" i="1"/>
  <c r="B6485" i="1"/>
  <c r="A6485" i="1"/>
  <c r="C6484" i="1"/>
  <c r="B6484" i="1"/>
  <c r="A6484" i="1"/>
  <c r="C6483" i="1"/>
  <c r="B6483" i="1"/>
  <c r="A6483" i="1"/>
  <c r="C6482" i="1"/>
  <c r="B6482" i="1"/>
  <c r="A6482" i="1"/>
  <c r="C6481" i="1"/>
  <c r="B6481" i="1"/>
  <c r="A6481" i="1"/>
  <c r="C6480" i="1"/>
  <c r="B6480" i="1"/>
  <c r="A6480" i="1"/>
  <c r="C6479" i="1"/>
  <c r="B6479" i="1"/>
  <c r="A6479" i="1"/>
  <c r="C6478" i="1"/>
  <c r="B6478" i="1"/>
  <c r="A6478" i="1"/>
  <c r="C6477" i="1"/>
  <c r="B6477" i="1"/>
  <c r="A6477" i="1"/>
  <c r="C6476" i="1"/>
  <c r="B6476" i="1"/>
  <c r="A6476" i="1"/>
  <c r="C6475" i="1"/>
  <c r="B6475" i="1"/>
  <c r="A6475" i="1"/>
  <c r="C6474" i="1"/>
  <c r="B6474" i="1"/>
  <c r="A6474" i="1"/>
  <c r="C6473" i="1"/>
  <c r="B6473" i="1"/>
  <c r="A6473" i="1"/>
  <c r="C6472" i="1"/>
  <c r="B6472" i="1"/>
  <c r="A6472" i="1"/>
  <c r="C6471" i="1"/>
  <c r="B6471" i="1"/>
  <c r="A6471" i="1"/>
  <c r="C6470" i="1"/>
  <c r="B6470" i="1"/>
  <c r="A6470" i="1"/>
  <c r="C6469" i="1"/>
  <c r="B6469" i="1"/>
  <c r="A6469" i="1"/>
  <c r="C6468" i="1"/>
  <c r="B6468" i="1"/>
  <c r="A6468" i="1"/>
  <c r="C6467" i="1"/>
  <c r="B6467" i="1"/>
  <c r="A6467" i="1"/>
  <c r="C6466" i="1"/>
  <c r="B6466" i="1"/>
  <c r="A6466" i="1"/>
  <c r="C6465" i="1"/>
  <c r="B6465" i="1"/>
  <c r="A6465" i="1"/>
  <c r="C6464" i="1"/>
  <c r="B6464" i="1"/>
  <c r="A6464" i="1"/>
  <c r="C6463" i="1"/>
  <c r="B6463" i="1"/>
  <c r="A6463" i="1"/>
  <c r="C6462" i="1"/>
  <c r="B6462" i="1"/>
  <c r="A6462" i="1"/>
  <c r="C6461" i="1"/>
  <c r="B6461" i="1"/>
  <c r="A6461" i="1"/>
  <c r="C6460" i="1"/>
  <c r="B6460" i="1"/>
  <c r="A6460" i="1"/>
  <c r="C6459" i="1"/>
  <c r="B6459" i="1"/>
  <c r="A6459" i="1"/>
  <c r="C6458" i="1"/>
  <c r="B6458" i="1"/>
  <c r="A6458" i="1"/>
  <c r="C6457" i="1"/>
  <c r="B6457" i="1"/>
  <c r="A6457" i="1"/>
  <c r="C6456" i="1"/>
  <c r="B6456" i="1"/>
  <c r="A6456" i="1"/>
  <c r="C6455" i="1"/>
  <c r="B6455" i="1"/>
  <c r="A6455" i="1"/>
  <c r="C6454" i="1"/>
  <c r="B6454" i="1"/>
  <c r="A6454" i="1"/>
  <c r="C6453" i="1"/>
  <c r="B6453" i="1"/>
  <c r="A6453" i="1"/>
  <c r="C6452" i="1"/>
  <c r="B6452" i="1"/>
  <c r="A6452" i="1"/>
  <c r="C6451" i="1"/>
  <c r="B6451" i="1"/>
  <c r="A6451" i="1"/>
  <c r="C6450" i="1"/>
  <c r="B6450" i="1"/>
  <c r="A6450" i="1"/>
  <c r="C6449" i="1"/>
  <c r="B6449" i="1"/>
  <c r="A6449" i="1"/>
  <c r="C6448" i="1"/>
  <c r="B6448" i="1"/>
  <c r="A6448" i="1"/>
  <c r="C6447" i="1"/>
  <c r="B6447" i="1"/>
  <c r="A6447" i="1"/>
  <c r="C6446" i="1"/>
  <c r="B6446" i="1"/>
  <c r="A6446" i="1"/>
  <c r="C6445" i="1"/>
  <c r="B6445" i="1"/>
  <c r="A6445" i="1"/>
  <c r="C6444" i="1"/>
  <c r="B6444" i="1"/>
  <c r="A6444" i="1"/>
  <c r="C6443" i="1"/>
  <c r="B6443" i="1"/>
  <c r="A6443" i="1"/>
  <c r="C6442" i="1"/>
  <c r="B6442" i="1"/>
  <c r="A6442" i="1"/>
  <c r="C6441" i="1"/>
  <c r="B6441" i="1"/>
  <c r="A6441" i="1"/>
  <c r="C6440" i="1"/>
  <c r="B6440" i="1"/>
  <c r="A6440" i="1"/>
  <c r="C6439" i="1"/>
  <c r="B6439" i="1"/>
  <c r="A6439" i="1"/>
  <c r="C6438" i="1"/>
  <c r="B6438" i="1"/>
  <c r="A6438" i="1"/>
  <c r="C6437" i="1"/>
  <c r="B6437" i="1"/>
  <c r="A6437" i="1"/>
  <c r="C6436" i="1"/>
  <c r="B6436" i="1"/>
  <c r="A6436" i="1"/>
  <c r="C6435" i="1"/>
  <c r="B6435" i="1"/>
  <c r="A6435" i="1"/>
  <c r="C6434" i="1"/>
  <c r="B6434" i="1"/>
  <c r="A6434" i="1"/>
  <c r="C6433" i="1"/>
  <c r="B6433" i="1"/>
  <c r="A6433" i="1"/>
  <c r="C6432" i="1"/>
  <c r="B6432" i="1"/>
  <c r="A6432" i="1"/>
  <c r="C6431" i="1"/>
  <c r="B6431" i="1"/>
  <c r="A6431" i="1"/>
  <c r="C6430" i="1"/>
  <c r="B6430" i="1"/>
  <c r="A6430" i="1"/>
  <c r="C6429" i="1"/>
  <c r="B6429" i="1"/>
  <c r="A6429" i="1"/>
  <c r="C6428" i="1"/>
  <c r="B6428" i="1"/>
  <c r="A6428" i="1"/>
  <c r="C6427" i="1"/>
  <c r="B6427" i="1"/>
  <c r="A6427" i="1"/>
  <c r="C6426" i="1"/>
  <c r="B6426" i="1"/>
  <c r="A6426" i="1"/>
  <c r="C6425" i="1"/>
  <c r="B6425" i="1"/>
  <c r="A6425" i="1"/>
  <c r="C6424" i="1"/>
  <c r="B6424" i="1"/>
  <c r="A6424" i="1"/>
  <c r="C6423" i="1"/>
  <c r="B6423" i="1"/>
  <c r="A6423" i="1"/>
  <c r="C6422" i="1"/>
  <c r="B6422" i="1"/>
  <c r="A6422" i="1"/>
  <c r="C6421" i="1"/>
  <c r="B6421" i="1"/>
  <c r="A6421" i="1"/>
  <c r="C6420" i="1"/>
  <c r="B6420" i="1"/>
  <c r="A6420" i="1"/>
  <c r="C6419" i="1"/>
  <c r="B6419" i="1"/>
  <c r="A6419" i="1"/>
  <c r="C6418" i="1"/>
  <c r="B6418" i="1"/>
  <c r="A6418" i="1"/>
  <c r="C6417" i="1"/>
  <c r="B6417" i="1"/>
  <c r="A6417" i="1"/>
  <c r="C6416" i="1"/>
  <c r="B6416" i="1"/>
  <c r="A6416" i="1"/>
  <c r="C6415" i="1"/>
  <c r="B6415" i="1"/>
  <c r="A6415" i="1"/>
  <c r="C6414" i="1"/>
  <c r="B6414" i="1"/>
  <c r="A6414" i="1"/>
  <c r="C6413" i="1"/>
  <c r="B6413" i="1"/>
  <c r="A6413" i="1"/>
  <c r="C6412" i="1"/>
  <c r="B6412" i="1"/>
  <c r="A6412" i="1"/>
  <c r="C6411" i="1"/>
  <c r="B6411" i="1"/>
  <c r="A6411" i="1"/>
  <c r="C6410" i="1"/>
  <c r="B6410" i="1"/>
  <c r="A6410" i="1"/>
  <c r="C6409" i="1"/>
  <c r="B6409" i="1"/>
  <c r="A6409" i="1"/>
  <c r="C6408" i="1"/>
  <c r="B6408" i="1"/>
  <c r="A6408" i="1"/>
  <c r="C6407" i="1"/>
  <c r="B6407" i="1"/>
  <c r="A6407" i="1"/>
  <c r="C6406" i="1"/>
  <c r="B6406" i="1"/>
  <c r="A6406" i="1"/>
  <c r="C6405" i="1"/>
  <c r="B6405" i="1"/>
  <c r="A6405" i="1"/>
  <c r="C6404" i="1"/>
  <c r="B6404" i="1"/>
  <c r="A6404" i="1"/>
  <c r="C6403" i="1"/>
  <c r="B6403" i="1"/>
  <c r="A6403" i="1"/>
  <c r="C6402" i="1"/>
  <c r="B6402" i="1"/>
  <c r="A6402" i="1"/>
  <c r="C6401" i="1"/>
  <c r="B6401" i="1"/>
  <c r="A6401" i="1"/>
  <c r="C6400" i="1"/>
  <c r="B6400" i="1"/>
  <c r="A6400" i="1"/>
  <c r="C6399" i="1"/>
  <c r="B6399" i="1"/>
  <c r="A6399" i="1"/>
  <c r="C6398" i="1"/>
  <c r="B6398" i="1"/>
  <c r="A6398" i="1"/>
  <c r="C6397" i="1"/>
  <c r="B6397" i="1"/>
  <c r="A6397" i="1"/>
  <c r="C6396" i="1"/>
  <c r="B6396" i="1"/>
  <c r="A6396" i="1"/>
  <c r="C6395" i="1"/>
  <c r="B6395" i="1"/>
  <c r="A6395" i="1"/>
  <c r="C6394" i="1"/>
  <c r="B6394" i="1"/>
  <c r="A6394" i="1"/>
  <c r="C6393" i="1"/>
  <c r="B6393" i="1"/>
  <c r="A6393" i="1"/>
  <c r="C6392" i="1"/>
  <c r="B6392" i="1"/>
  <c r="A6392" i="1"/>
  <c r="C6391" i="1"/>
  <c r="B6391" i="1"/>
  <c r="A6391" i="1"/>
  <c r="C6390" i="1"/>
  <c r="B6390" i="1"/>
  <c r="A6390" i="1"/>
  <c r="C6389" i="1"/>
  <c r="B6389" i="1"/>
  <c r="A6389" i="1"/>
  <c r="C6388" i="1"/>
  <c r="B6388" i="1"/>
  <c r="A6388" i="1"/>
  <c r="C6387" i="1"/>
  <c r="B6387" i="1"/>
  <c r="A6387" i="1"/>
  <c r="C6386" i="1"/>
  <c r="B6386" i="1"/>
  <c r="A6386" i="1"/>
  <c r="C6385" i="1"/>
  <c r="B6385" i="1"/>
  <c r="A6385" i="1"/>
  <c r="C6384" i="1"/>
  <c r="B6384" i="1"/>
  <c r="A6384" i="1"/>
  <c r="C6383" i="1"/>
  <c r="B6383" i="1"/>
  <c r="A6383" i="1"/>
  <c r="C6382" i="1"/>
  <c r="B6382" i="1"/>
  <c r="A6382" i="1"/>
  <c r="C6381" i="1"/>
  <c r="B6381" i="1"/>
  <c r="A6381" i="1"/>
  <c r="C6380" i="1"/>
  <c r="B6380" i="1"/>
  <c r="A6380" i="1"/>
  <c r="C6379" i="1"/>
  <c r="B6379" i="1"/>
  <c r="A6379" i="1"/>
  <c r="C6378" i="1"/>
  <c r="B6378" i="1"/>
  <c r="A6378" i="1"/>
  <c r="C6377" i="1"/>
  <c r="B6377" i="1"/>
  <c r="A6377" i="1"/>
  <c r="C6376" i="1"/>
  <c r="B6376" i="1"/>
  <c r="A6376" i="1"/>
  <c r="C6375" i="1"/>
  <c r="B6375" i="1"/>
  <c r="A6375" i="1"/>
  <c r="C6374" i="1"/>
  <c r="B6374" i="1"/>
  <c r="A6374" i="1"/>
  <c r="C6373" i="1"/>
  <c r="B6373" i="1"/>
  <c r="A6373" i="1"/>
  <c r="C6372" i="1"/>
  <c r="B6372" i="1"/>
  <c r="A6372" i="1"/>
  <c r="C6371" i="1"/>
  <c r="B6371" i="1"/>
  <c r="A6371" i="1"/>
  <c r="C6370" i="1"/>
  <c r="B6370" i="1"/>
  <c r="A6370" i="1"/>
  <c r="C6369" i="1"/>
  <c r="B6369" i="1"/>
  <c r="A6369" i="1"/>
  <c r="C6368" i="1"/>
  <c r="B6368" i="1"/>
  <c r="A6368" i="1"/>
  <c r="C6367" i="1"/>
  <c r="B6367" i="1"/>
  <c r="A6367" i="1"/>
  <c r="C6366" i="1"/>
  <c r="B6366" i="1"/>
  <c r="A6366" i="1"/>
  <c r="C6365" i="1"/>
  <c r="B6365" i="1"/>
  <c r="A6365" i="1"/>
  <c r="C6364" i="1"/>
  <c r="B6364" i="1"/>
  <c r="A6364" i="1"/>
  <c r="C6363" i="1"/>
  <c r="B6363" i="1"/>
  <c r="A6363" i="1"/>
  <c r="C6362" i="1"/>
  <c r="B6362" i="1"/>
  <c r="A6362" i="1"/>
  <c r="C6361" i="1"/>
  <c r="B6361" i="1"/>
  <c r="A6361" i="1"/>
  <c r="C6360" i="1"/>
  <c r="B6360" i="1"/>
  <c r="A6360" i="1"/>
  <c r="C6359" i="1"/>
  <c r="B6359" i="1"/>
  <c r="A6359" i="1"/>
  <c r="C6358" i="1"/>
  <c r="B6358" i="1"/>
  <c r="A6358" i="1"/>
  <c r="C6357" i="1"/>
  <c r="B6357" i="1"/>
  <c r="A6357" i="1"/>
  <c r="C6356" i="1"/>
  <c r="B6356" i="1"/>
  <c r="A6356" i="1"/>
  <c r="C6355" i="1"/>
  <c r="B6355" i="1"/>
  <c r="A6355" i="1"/>
  <c r="C6354" i="1"/>
  <c r="B6354" i="1"/>
  <c r="A6354" i="1"/>
  <c r="C6353" i="1"/>
  <c r="B6353" i="1"/>
  <c r="A6353" i="1"/>
  <c r="C6352" i="1"/>
  <c r="B6352" i="1"/>
  <c r="A6352" i="1"/>
  <c r="C6351" i="1"/>
  <c r="B6351" i="1"/>
  <c r="A6351" i="1"/>
  <c r="C6350" i="1"/>
  <c r="B6350" i="1"/>
  <c r="A6350" i="1"/>
  <c r="C6349" i="1"/>
  <c r="B6349" i="1"/>
  <c r="A6349" i="1"/>
  <c r="C6348" i="1"/>
  <c r="B6348" i="1"/>
  <c r="A6348" i="1"/>
  <c r="C6347" i="1"/>
  <c r="B6347" i="1"/>
  <c r="A6347" i="1"/>
  <c r="C6346" i="1"/>
  <c r="B6346" i="1"/>
  <c r="A6346" i="1"/>
  <c r="C6345" i="1"/>
  <c r="B6345" i="1"/>
  <c r="A6345" i="1"/>
  <c r="C6344" i="1"/>
  <c r="B6344" i="1"/>
  <c r="A6344" i="1"/>
  <c r="C6343" i="1"/>
  <c r="B6343" i="1"/>
  <c r="A6343" i="1"/>
  <c r="C6342" i="1"/>
  <c r="B6342" i="1"/>
  <c r="A6342" i="1"/>
  <c r="C6341" i="1"/>
  <c r="B6341" i="1"/>
  <c r="A6341" i="1"/>
  <c r="C6340" i="1"/>
  <c r="B6340" i="1"/>
  <c r="A6340" i="1"/>
  <c r="C6339" i="1"/>
  <c r="B6339" i="1"/>
  <c r="A6339" i="1"/>
  <c r="C6338" i="1"/>
  <c r="B6338" i="1"/>
  <c r="A6338" i="1"/>
  <c r="C6337" i="1"/>
  <c r="B6337" i="1"/>
  <c r="A6337" i="1"/>
  <c r="C6336" i="1"/>
  <c r="B6336" i="1"/>
  <c r="A6336" i="1"/>
  <c r="C6335" i="1"/>
  <c r="B6335" i="1"/>
  <c r="A6335" i="1"/>
  <c r="C6334" i="1"/>
  <c r="B6334" i="1"/>
  <c r="A6334" i="1"/>
  <c r="C6333" i="1"/>
  <c r="B6333" i="1"/>
  <c r="A6333" i="1"/>
  <c r="C6332" i="1"/>
  <c r="B6332" i="1"/>
  <c r="A6332" i="1"/>
  <c r="C6331" i="1"/>
  <c r="B6331" i="1"/>
  <c r="A6331" i="1"/>
  <c r="C6330" i="1"/>
  <c r="B6330" i="1"/>
  <c r="A6330" i="1"/>
  <c r="C6329" i="1"/>
  <c r="B6329" i="1"/>
  <c r="A6329" i="1"/>
  <c r="C6328" i="1"/>
  <c r="B6328" i="1"/>
  <c r="A6328" i="1"/>
  <c r="C6327" i="1"/>
  <c r="B6327" i="1"/>
  <c r="A6327" i="1"/>
  <c r="C6326" i="1"/>
  <c r="B6326" i="1"/>
  <c r="A6326" i="1"/>
  <c r="C6325" i="1"/>
  <c r="B6325" i="1"/>
  <c r="A6325" i="1"/>
  <c r="C6324" i="1"/>
  <c r="B6324" i="1"/>
  <c r="A6324" i="1"/>
  <c r="C6323" i="1"/>
  <c r="B6323" i="1"/>
  <c r="A6323" i="1"/>
  <c r="C6322" i="1"/>
  <c r="B6322" i="1"/>
  <c r="A6322" i="1"/>
  <c r="C6321" i="1"/>
  <c r="B6321" i="1"/>
  <c r="A6321" i="1"/>
  <c r="C6320" i="1"/>
  <c r="B6320" i="1"/>
  <c r="A6320" i="1"/>
  <c r="C6319" i="1"/>
  <c r="B6319" i="1"/>
  <c r="A6319" i="1"/>
  <c r="C6318" i="1"/>
  <c r="B6318" i="1"/>
  <c r="A6318" i="1"/>
  <c r="C6317" i="1"/>
  <c r="B6317" i="1"/>
  <c r="A6317" i="1"/>
  <c r="C6316" i="1"/>
  <c r="B6316" i="1"/>
  <c r="A6316" i="1"/>
  <c r="C6315" i="1"/>
  <c r="B6315" i="1"/>
  <c r="A6315" i="1"/>
  <c r="C6314" i="1"/>
  <c r="B6314" i="1"/>
  <c r="A6314" i="1"/>
  <c r="C6313" i="1"/>
  <c r="B6313" i="1"/>
  <c r="A6313" i="1"/>
  <c r="C6312" i="1"/>
  <c r="B6312" i="1"/>
  <c r="A6312" i="1"/>
  <c r="C6311" i="1"/>
  <c r="B6311" i="1"/>
  <c r="A6311" i="1"/>
  <c r="C6310" i="1"/>
  <c r="B6310" i="1"/>
  <c r="A6310" i="1"/>
  <c r="C6309" i="1"/>
  <c r="B6309" i="1"/>
  <c r="A6309" i="1"/>
  <c r="C6308" i="1"/>
  <c r="B6308" i="1"/>
  <c r="A6308" i="1"/>
  <c r="C6307" i="1"/>
  <c r="B6307" i="1"/>
  <c r="A6307" i="1"/>
  <c r="C6306" i="1"/>
  <c r="B6306" i="1"/>
  <c r="A6306" i="1"/>
  <c r="C6305" i="1"/>
  <c r="B6305" i="1"/>
  <c r="A6305" i="1"/>
  <c r="C6304" i="1"/>
  <c r="B6304" i="1"/>
  <c r="A6304" i="1"/>
  <c r="C6303" i="1"/>
  <c r="B6303" i="1"/>
  <c r="A6303" i="1"/>
  <c r="C6302" i="1"/>
  <c r="B6302" i="1"/>
  <c r="A6302" i="1"/>
  <c r="C6301" i="1"/>
  <c r="B6301" i="1"/>
  <c r="A6301" i="1"/>
  <c r="C6300" i="1"/>
  <c r="B6300" i="1"/>
  <c r="A6300" i="1"/>
  <c r="C6299" i="1"/>
  <c r="B6299" i="1"/>
  <c r="A6299" i="1"/>
  <c r="C6298" i="1"/>
  <c r="B6298" i="1"/>
  <c r="A6298" i="1"/>
  <c r="C6297" i="1"/>
  <c r="B6297" i="1"/>
  <c r="A6297" i="1"/>
  <c r="C6296" i="1"/>
  <c r="B6296" i="1"/>
  <c r="A6296" i="1"/>
  <c r="C6295" i="1"/>
  <c r="B6295" i="1"/>
  <c r="A6295" i="1"/>
  <c r="C6294" i="1"/>
  <c r="B6294" i="1"/>
  <c r="A6294" i="1"/>
  <c r="C6293" i="1"/>
  <c r="B6293" i="1"/>
  <c r="A6293" i="1"/>
  <c r="C6292" i="1"/>
  <c r="B6292" i="1"/>
  <c r="A6292" i="1"/>
  <c r="C6291" i="1"/>
  <c r="B6291" i="1"/>
  <c r="A6291" i="1"/>
  <c r="C6290" i="1"/>
  <c r="B6290" i="1"/>
  <c r="A6290" i="1"/>
  <c r="C6289" i="1"/>
  <c r="B6289" i="1"/>
  <c r="A6289" i="1"/>
  <c r="C6288" i="1"/>
  <c r="B6288" i="1"/>
  <c r="A6288" i="1"/>
  <c r="C6287" i="1"/>
  <c r="B6287" i="1"/>
  <c r="A6287" i="1"/>
  <c r="C6286" i="1"/>
  <c r="B6286" i="1"/>
  <c r="A6286" i="1"/>
  <c r="C6285" i="1"/>
  <c r="B6285" i="1"/>
  <c r="A6285" i="1"/>
  <c r="C6284" i="1"/>
  <c r="B6284" i="1"/>
  <c r="A6284" i="1"/>
  <c r="C6283" i="1"/>
  <c r="B6283" i="1"/>
  <c r="A6283" i="1"/>
  <c r="C6282" i="1"/>
  <c r="B6282" i="1"/>
  <c r="A6282" i="1"/>
  <c r="C6281" i="1"/>
  <c r="B6281" i="1"/>
  <c r="A6281" i="1"/>
  <c r="C6280" i="1"/>
  <c r="B6280" i="1"/>
  <c r="A6280" i="1"/>
  <c r="C6279" i="1"/>
  <c r="B6279" i="1"/>
  <c r="A6279" i="1"/>
  <c r="C6278" i="1"/>
  <c r="B6278" i="1"/>
  <c r="A6278" i="1"/>
  <c r="C6277" i="1"/>
  <c r="B6277" i="1"/>
  <c r="A6277" i="1"/>
  <c r="C6276" i="1"/>
  <c r="B6276" i="1"/>
  <c r="A6276" i="1"/>
  <c r="C6275" i="1"/>
  <c r="B6275" i="1"/>
  <c r="A6275" i="1"/>
  <c r="C6274" i="1"/>
  <c r="B6274" i="1"/>
  <c r="A6274" i="1"/>
  <c r="C6273" i="1"/>
  <c r="B6273" i="1"/>
  <c r="A6273" i="1"/>
  <c r="C6272" i="1"/>
  <c r="B6272" i="1"/>
  <c r="A6272" i="1"/>
  <c r="C6271" i="1"/>
  <c r="B6271" i="1"/>
  <c r="A6271" i="1"/>
  <c r="C6270" i="1"/>
  <c r="B6270" i="1"/>
  <c r="A6270" i="1"/>
  <c r="C6269" i="1"/>
  <c r="B6269" i="1"/>
  <c r="A6269" i="1"/>
  <c r="C6268" i="1"/>
  <c r="B6268" i="1"/>
  <c r="A6268" i="1"/>
  <c r="C6267" i="1"/>
  <c r="B6267" i="1"/>
  <c r="A6267" i="1"/>
  <c r="C6266" i="1"/>
  <c r="B6266" i="1"/>
  <c r="A6266" i="1"/>
  <c r="C6265" i="1"/>
  <c r="B6265" i="1"/>
  <c r="A6265" i="1"/>
  <c r="C6264" i="1"/>
  <c r="B6264" i="1"/>
  <c r="A6264" i="1"/>
  <c r="C6263" i="1"/>
  <c r="B6263" i="1"/>
  <c r="A6263" i="1"/>
  <c r="C6262" i="1"/>
  <c r="B6262" i="1"/>
  <c r="A6262" i="1"/>
  <c r="C6261" i="1"/>
  <c r="B6261" i="1"/>
  <c r="A6261" i="1"/>
  <c r="C6260" i="1"/>
  <c r="B6260" i="1"/>
  <c r="A6260" i="1"/>
  <c r="C6259" i="1"/>
  <c r="B6259" i="1"/>
  <c r="A6259" i="1"/>
  <c r="C6258" i="1"/>
  <c r="B6258" i="1"/>
  <c r="A6258" i="1"/>
  <c r="C6257" i="1"/>
  <c r="B6257" i="1"/>
  <c r="A6257" i="1"/>
  <c r="C6256" i="1"/>
  <c r="B6256" i="1"/>
  <c r="A6256" i="1"/>
  <c r="C6255" i="1"/>
  <c r="B6255" i="1"/>
  <c r="A6255" i="1"/>
  <c r="C6254" i="1"/>
  <c r="B6254" i="1"/>
  <c r="A6254" i="1"/>
  <c r="C6253" i="1"/>
  <c r="B6253" i="1"/>
  <c r="A6253" i="1"/>
  <c r="C6252" i="1"/>
  <c r="B6252" i="1"/>
  <c r="A6252" i="1"/>
  <c r="C6251" i="1"/>
  <c r="B6251" i="1"/>
  <c r="A6251" i="1"/>
  <c r="C6250" i="1"/>
  <c r="B6250" i="1"/>
  <c r="A6250" i="1"/>
  <c r="C6249" i="1"/>
  <c r="B6249" i="1"/>
  <c r="A6249" i="1"/>
  <c r="C6248" i="1"/>
  <c r="B6248" i="1"/>
  <c r="A6248" i="1"/>
  <c r="C6247" i="1"/>
  <c r="B6247" i="1"/>
  <c r="A6247" i="1"/>
  <c r="C6246" i="1"/>
  <c r="B6246" i="1"/>
  <c r="A6246" i="1"/>
  <c r="C6245" i="1"/>
  <c r="B6245" i="1"/>
  <c r="A6245" i="1"/>
  <c r="C6244" i="1"/>
  <c r="B6244" i="1"/>
  <c r="A6244" i="1"/>
  <c r="C6243" i="1"/>
  <c r="B6243" i="1"/>
  <c r="A6243" i="1"/>
  <c r="C6242" i="1"/>
  <c r="B6242" i="1"/>
  <c r="A6242" i="1"/>
  <c r="C6241" i="1"/>
  <c r="B6241" i="1"/>
  <c r="A6241" i="1"/>
  <c r="C6240" i="1"/>
  <c r="B6240" i="1"/>
  <c r="A6240" i="1"/>
  <c r="C6239" i="1"/>
  <c r="B6239" i="1"/>
  <c r="A6239" i="1"/>
  <c r="C6238" i="1"/>
  <c r="B6238" i="1"/>
  <c r="A6238" i="1"/>
  <c r="C6237" i="1"/>
  <c r="B6237" i="1"/>
  <c r="A6237" i="1"/>
  <c r="C6236" i="1"/>
  <c r="B6236" i="1"/>
  <c r="A6236" i="1"/>
  <c r="C6235" i="1"/>
  <c r="B6235" i="1"/>
  <c r="A6235" i="1"/>
  <c r="C6234" i="1"/>
  <c r="B6234" i="1"/>
  <c r="A6234" i="1"/>
  <c r="C6233" i="1"/>
  <c r="B6233" i="1"/>
  <c r="A6233" i="1"/>
  <c r="C6232" i="1"/>
  <c r="B6232" i="1"/>
  <c r="A6232" i="1"/>
  <c r="C6231" i="1"/>
  <c r="B6231" i="1"/>
  <c r="A6231" i="1"/>
  <c r="C6230" i="1"/>
  <c r="B6230" i="1"/>
  <c r="A6230" i="1"/>
  <c r="C6229" i="1"/>
  <c r="B6229" i="1"/>
  <c r="A6229" i="1"/>
  <c r="C6228" i="1"/>
  <c r="B6228" i="1"/>
  <c r="A6228" i="1"/>
  <c r="C6227" i="1"/>
  <c r="B6227" i="1"/>
  <c r="A6227" i="1"/>
  <c r="C6226" i="1"/>
  <c r="B6226" i="1"/>
  <c r="A6226" i="1"/>
  <c r="C6225" i="1"/>
  <c r="B6225" i="1"/>
  <c r="A6225" i="1"/>
  <c r="C6224" i="1"/>
  <c r="B6224" i="1"/>
  <c r="A6224" i="1"/>
  <c r="C6223" i="1"/>
  <c r="B6223" i="1"/>
  <c r="A6223" i="1"/>
  <c r="C6222" i="1"/>
  <c r="B6222" i="1"/>
  <c r="A6222" i="1"/>
  <c r="C6221" i="1"/>
  <c r="B6221" i="1"/>
  <c r="A6221" i="1"/>
  <c r="C6220" i="1"/>
  <c r="B6220" i="1"/>
  <c r="A6220" i="1"/>
  <c r="C6219" i="1"/>
  <c r="B6219" i="1"/>
  <c r="A6219" i="1"/>
  <c r="C6218" i="1"/>
  <c r="B6218" i="1"/>
  <c r="A6218" i="1"/>
  <c r="C6217" i="1"/>
  <c r="B6217" i="1"/>
  <c r="A6217" i="1"/>
  <c r="C6216" i="1"/>
  <c r="B6216" i="1"/>
  <c r="A6216" i="1"/>
  <c r="C6215" i="1"/>
  <c r="B6215" i="1"/>
  <c r="A6215" i="1"/>
  <c r="C6214" i="1"/>
  <c r="B6214" i="1"/>
  <c r="A6214" i="1"/>
  <c r="C6213" i="1"/>
  <c r="B6213" i="1"/>
  <c r="A6213" i="1"/>
  <c r="C6212" i="1"/>
  <c r="B6212" i="1"/>
  <c r="A6212" i="1"/>
  <c r="C6211" i="1"/>
  <c r="B6211" i="1"/>
  <c r="A6211" i="1"/>
  <c r="C6210" i="1"/>
  <c r="B6210" i="1"/>
  <c r="A6210" i="1"/>
  <c r="C6209" i="1"/>
  <c r="B6209" i="1"/>
  <c r="A6209" i="1"/>
  <c r="C6208" i="1"/>
  <c r="B6208" i="1"/>
  <c r="A6208" i="1"/>
  <c r="C6207" i="1"/>
  <c r="B6207" i="1"/>
  <c r="A6207" i="1"/>
  <c r="C6206" i="1"/>
  <c r="B6206" i="1"/>
  <c r="A6206" i="1"/>
  <c r="C6205" i="1"/>
  <c r="B6205" i="1"/>
  <c r="A6205" i="1"/>
  <c r="C6204" i="1"/>
  <c r="B6204" i="1"/>
  <c r="A6204" i="1"/>
  <c r="C6203" i="1"/>
  <c r="B6203" i="1"/>
  <c r="A6203" i="1"/>
  <c r="C6202" i="1"/>
  <c r="B6202" i="1"/>
  <c r="A6202" i="1"/>
  <c r="C6201" i="1"/>
  <c r="B6201" i="1"/>
  <c r="A6201" i="1"/>
  <c r="C6200" i="1"/>
  <c r="B6200" i="1"/>
  <c r="A6200" i="1"/>
  <c r="C6199" i="1"/>
  <c r="B6199" i="1"/>
  <c r="A6199" i="1"/>
  <c r="C6198" i="1"/>
  <c r="B6198" i="1"/>
  <c r="A6198" i="1"/>
  <c r="C6197" i="1"/>
  <c r="B6197" i="1"/>
  <c r="A6197" i="1"/>
  <c r="C6196" i="1"/>
  <c r="B6196" i="1"/>
  <c r="A6196" i="1"/>
  <c r="C6195" i="1"/>
  <c r="B6195" i="1"/>
  <c r="A6195" i="1"/>
  <c r="C6194" i="1"/>
  <c r="B6194" i="1"/>
  <c r="A6194" i="1"/>
  <c r="C6193" i="1"/>
  <c r="B6193" i="1"/>
  <c r="A6193" i="1"/>
  <c r="C6192" i="1"/>
  <c r="B6192" i="1"/>
  <c r="A6192" i="1"/>
  <c r="C6191" i="1"/>
  <c r="B6191" i="1"/>
  <c r="A6191" i="1"/>
  <c r="C6190" i="1"/>
  <c r="B6190" i="1"/>
  <c r="A6190" i="1"/>
  <c r="C6189" i="1"/>
  <c r="B6189" i="1"/>
  <c r="A6189" i="1"/>
  <c r="C6188" i="1"/>
  <c r="B6188" i="1"/>
  <c r="A6188" i="1"/>
  <c r="C6187" i="1"/>
  <c r="B6187" i="1"/>
  <c r="A6187" i="1"/>
  <c r="C6186" i="1"/>
  <c r="B6186" i="1"/>
  <c r="A6186" i="1"/>
  <c r="C6185" i="1"/>
  <c r="B6185" i="1"/>
  <c r="A6185" i="1"/>
  <c r="C6184" i="1"/>
  <c r="B6184" i="1"/>
  <c r="A6184" i="1"/>
  <c r="C6183" i="1"/>
  <c r="B6183" i="1"/>
  <c r="A6183" i="1"/>
  <c r="C6182" i="1"/>
  <c r="B6182" i="1"/>
  <c r="A6182" i="1"/>
  <c r="C6181" i="1"/>
  <c r="B6181" i="1"/>
  <c r="A6181" i="1"/>
  <c r="C6180" i="1"/>
  <c r="B6180" i="1"/>
  <c r="A6180" i="1"/>
  <c r="C6179" i="1"/>
  <c r="B6179" i="1"/>
  <c r="A6179" i="1"/>
  <c r="C6178" i="1"/>
  <c r="B6178" i="1"/>
  <c r="A6178" i="1"/>
  <c r="C6177" i="1"/>
  <c r="B6177" i="1"/>
  <c r="A6177" i="1"/>
  <c r="C6176" i="1"/>
  <c r="B6176" i="1"/>
  <c r="A6176" i="1"/>
  <c r="C6175" i="1"/>
  <c r="B6175" i="1"/>
  <c r="A6175" i="1"/>
  <c r="C6174" i="1"/>
  <c r="B6174" i="1"/>
  <c r="A6174" i="1"/>
  <c r="C6173" i="1"/>
  <c r="B6173" i="1"/>
  <c r="A6173" i="1"/>
  <c r="C6172" i="1"/>
  <c r="B6172" i="1"/>
  <c r="A6172" i="1"/>
  <c r="C6171" i="1"/>
  <c r="B6171" i="1"/>
  <c r="A6171" i="1"/>
  <c r="C6170" i="1"/>
  <c r="B6170" i="1"/>
  <c r="A6170" i="1"/>
  <c r="C6169" i="1"/>
  <c r="B6169" i="1"/>
  <c r="A6169" i="1"/>
  <c r="C6168" i="1"/>
  <c r="B6168" i="1"/>
  <c r="A6168" i="1"/>
  <c r="C6167" i="1"/>
  <c r="B6167" i="1"/>
  <c r="A6167" i="1"/>
  <c r="C6166" i="1"/>
  <c r="B6166" i="1"/>
  <c r="A6166" i="1"/>
  <c r="C6165" i="1"/>
  <c r="B6165" i="1"/>
  <c r="A6165" i="1"/>
  <c r="C6164" i="1"/>
  <c r="B6164" i="1"/>
  <c r="A6164" i="1"/>
  <c r="C6163" i="1"/>
  <c r="B6163" i="1"/>
  <c r="A6163" i="1"/>
  <c r="C6162" i="1"/>
  <c r="B6162" i="1"/>
  <c r="A6162" i="1"/>
  <c r="C6161" i="1"/>
  <c r="B6161" i="1"/>
  <c r="A6161" i="1"/>
  <c r="C6160" i="1"/>
  <c r="B6160" i="1"/>
  <c r="A6160" i="1"/>
  <c r="C6159" i="1"/>
  <c r="B6159" i="1"/>
  <c r="A6159" i="1"/>
  <c r="C6158" i="1"/>
  <c r="B6158" i="1"/>
  <c r="A6158" i="1"/>
  <c r="C6157" i="1"/>
  <c r="B6157" i="1"/>
  <c r="A6157" i="1"/>
  <c r="C6156" i="1"/>
  <c r="B6156" i="1"/>
  <c r="A6156" i="1"/>
  <c r="C6155" i="1"/>
  <c r="B6155" i="1"/>
  <c r="A6155" i="1"/>
  <c r="C6154" i="1"/>
  <c r="B6154" i="1"/>
  <c r="A6154" i="1"/>
  <c r="C6153" i="1"/>
  <c r="B6153" i="1"/>
  <c r="A6153" i="1"/>
  <c r="C6152" i="1"/>
  <c r="B6152" i="1"/>
  <c r="A6152" i="1"/>
  <c r="C6151" i="1"/>
  <c r="B6151" i="1"/>
  <c r="A6151" i="1"/>
  <c r="C6150" i="1"/>
  <c r="B6150" i="1"/>
  <c r="A6150" i="1"/>
  <c r="C6149" i="1"/>
  <c r="B6149" i="1"/>
  <c r="A6149" i="1"/>
  <c r="C6148" i="1"/>
  <c r="B6148" i="1"/>
  <c r="A6148" i="1"/>
  <c r="C6147" i="1"/>
  <c r="B6147" i="1"/>
  <c r="A6147" i="1"/>
  <c r="C6146" i="1"/>
  <c r="B6146" i="1"/>
  <c r="A6146" i="1"/>
  <c r="C6145" i="1"/>
  <c r="B6145" i="1"/>
  <c r="A6145" i="1"/>
  <c r="C6144" i="1"/>
  <c r="B6144" i="1"/>
  <c r="A6144" i="1"/>
  <c r="C6143" i="1"/>
  <c r="B6143" i="1"/>
  <c r="A6143" i="1"/>
  <c r="C6142" i="1"/>
  <c r="B6142" i="1"/>
  <c r="A6142" i="1"/>
  <c r="C6141" i="1"/>
  <c r="B6141" i="1"/>
  <c r="A6141" i="1"/>
  <c r="C6140" i="1"/>
  <c r="B6140" i="1"/>
  <c r="A6140" i="1"/>
  <c r="C6139" i="1"/>
  <c r="B6139" i="1"/>
  <c r="A6139" i="1"/>
  <c r="C6138" i="1"/>
  <c r="B6138" i="1"/>
  <c r="A6138" i="1"/>
  <c r="C6137" i="1"/>
  <c r="B6137" i="1"/>
  <c r="A6137" i="1"/>
  <c r="C6136" i="1"/>
  <c r="B6136" i="1"/>
  <c r="A6136" i="1"/>
  <c r="C6135" i="1"/>
  <c r="B6135" i="1"/>
  <c r="A6135" i="1"/>
  <c r="C6134" i="1"/>
  <c r="B6134" i="1"/>
  <c r="A6134" i="1"/>
  <c r="C6133" i="1"/>
  <c r="B6133" i="1"/>
  <c r="A6133" i="1"/>
  <c r="C6132" i="1"/>
  <c r="B6132" i="1"/>
  <c r="A6132" i="1"/>
  <c r="C6131" i="1"/>
  <c r="B6131" i="1"/>
  <c r="A6131" i="1"/>
  <c r="C6130" i="1"/>
  <c r="B6130" i="1"/>
  <c r="A6130" i="1"/>
  <c r="C6129" i="1"/>
  <c r="B6129" i="1"/>
  <c r="A6129" i="1"/>
  <c r="C6128" i="1"/>
  <c r="B6128" i="1"/>
  <c r="A6128" i="1"/>
  <c r="C6127" i="1"/>
  <c r="B6127" i="1"/>
  <c r="A6127" i="1"/>
  <c r="C6126" i="1"/>
  <c r="B6126" i="1"/>
  <c r="A6126" i="1"/>
  <c r="C6125" i="1"/>
  <c r="B6125" i="1"/>
  <c r="A6125" i="1"/>
  <c r="C6124" i="1"/>
  <c r="B6124" i="1"/>
  <c r="A6124" i="1"/>
  <c r="C6123" i="1"/>
  <c r="B6123" i="1"/>
  <c r="A6123" i="1"/>
  <c r="C6122" i="1"/>
  <c r="B6122" i="1"/>
  <c r="A6122" i="1"/>
  <c r="C6121" i="1"/>
  <c r="B6121" i="1"/>
  <c r="A6121" i="1"/>
  <c r="C6120" i="1"/>
  <c r="B6120" i="1"/>
  <c r="A6120" i="1"/>
  <c r="C6119" i="1"/>
  <c r="B6119" i="1"/>
  <c r="A6119" i="1"/>
  <c r="C6118" i="1"/>
  <c r="B6118" i="1"/>
  <c r="A6118" i="1"/>
  <c r="C6117" i="1"/>
  <c r="B6117" i="1"/>
  <c r="A6117" i="1"/>
  <c r="C6116" i="1"/>
  <c r="B6116" i="1"/>
  <c r="A6116" i="1"/>
  <c r="C6115" i="1"/>
  <c r="B6115" i="1"/>
  <c r="A6115" i="1"/>
  <c r="C6114" i="1"/>
  <c r="B6114" i="1"/>
  <c r="A6114" i="1"/>
  <c r="C6113" i="1"/>
  <c r="B6113" i="1"/>
  <c r="A6113" i="1"/>
  <c r="C6112" i="1"/>
  <c r="B6112" i="1"/>
  <c r="A6112" i="1"/>
  <c r="C6111" i="1"/>
  <c r="B6111" i="1"/>
  <c r="A6111" i="1"/>
  <c r="C6110" i="1"/>
  <c r="B6110" i="1"/>
  <c r="A6110" i="1"/>
  <c r="C6109" i="1"/>
  <c r="B6109" i="1"/>
  <c r="A6109" i="1"/>
  <c r="C6108" i="1"/>
  <c r="B6108" i="1"/>
  <c r="A6108" i="1"/>
  <c r="C6107" i="1"/>
  <c r="B6107" i="1"/>
  <c r="A6107" i="1"/>
  <c r="C6106" i="1"/>
  <c r="B6106" i="1"/>
  <c r="A6106" i="1"/>
  <c r="C6105" i="1"/>
  <c r="B6105" i="1"/>
  <c r="A6105" i="1"/>
  <c r="C6104" i="1"/>
  <c r="B6104" i="1"/>
  <c r="A6104" i="1"/>
  <c r="C6103" i="1"/>
  <c r="B6103" i="1"/>
  <c r="A6103" i="1"/>
  <c r="C6102" i="1"/>
  <c r="B6102" i="1"/>
  <c r="A6102" i="1"/>
  <c r="C6101" i="1"/>
  <c r="B6101" i="1"/>
  <c r="A6101" i="1"/>
  <c r="C6100" i="1"/>
  <c r="B6100" i="1"/>
  <c r="A6100" i="1"/>
  <c r="C6099" i="1"/>
  <c r="B6099" i="1"/>
  <c r="A6099" i="1"/>
  <c r="C6098" i="1"/>
  <c r="B6098" i="1"/>
  <c r="A6098" i="1"/>
  <c r="C6097" i="1"/>
  <c r="B6097" i="1"/>
  <c r="A6097" i="1"/>
  <c r="C6096" i="1"/>
  <c r="B6096" i="1"/>
  <c r="A6096" i="1"/>
  <c r="C6095" i="1"/>
  <c r="B6095" i="1"/>
  <c r="A6095" i="1"/>
  <c r="C6094" i="1"/>
  <c r="B6094" i="1"/>
  <c r="A6094" i="1"/>
  <c r="C6093" i="1"/>
  <c r="B6093" i="1"/>
  <c r="A6093" i="1"/>
  <c r="C6092" i="1"/>
  <c r="B6092" i="1"/>
  <c r="A6092" i="1"/>
  <c r="C6091" i="1"/>
  <c r="B6091" i="1"/>
  <c r="A6091" i="1"/>
  <c r="C6090" i="1"/>
  <c r="B6090" i="1"/>
  <c r="A6090" i="1"/>
  <c r="C6089" i="1"/>
  <c r="B6089" i="1"/>
  <c r="A6089" i="1"/>
  <c r="C6088" i="1"/>
  <c r="B6088" i="1"/>
  <c r="A6088" i="1"/>
  <c r="C6087" i="1"/>
  <c r="B6087" i="1"/>
  <c r="A6087" i="1"/>
  <c r="C6086" i="1"/>
  <c r="B6086" i="1"/>
  <c r="A6086" i="1"/>
  <c r="C6085" i="1"/>
  <c r="B6085" i="1"/>
  <c r="A6085" i="1"/>
  <c r="C6084" i="1"/>
  <c r="B6084" i="1"/>
  <c r="A6084" i="1"/>
  <c r="C6083" i="1"/>
  <c r="B6083" i="1"/>
  <c r="A6083" i="1"/>
  <c r="C6082" i="1"/>
  <c r="B6082" i="1"/>
  <c r="A6082" i="1"/>
  <c r="C6081" i="1"/>
  <c r="B6081" i="1"/>
  <c r="A6081" i="1"/>
  <c r="C6080" i="1"/>
  <c r="B6080" i="1"/>
  <c r="A6080" i="1"/>
  <c r="C6079" i="1"/>
  <c r="B6079" i="1"/>
  <c r="A6079" i="1"/>
  <c r="C6078" i="1"/>
  <c r="B6078" i="1"/>
  <c r="A6078" i="1"/>
  <c r="C6077" i="1"/>
  <c r="B6077" i="1"/>
  <c r="A6077" i="1"/>
  <c r="C6076" i="1"/>
  <c r="B6076" i="1"/>
  <c r="A6076" i="1"/>
  <c r="C6075" i="1"/>
  <c r="B6075" i="1"/>
  <c r="A6075" i="1"/>
  <c r="C6074" i="1"/>
  <c r="B6074" i="1"/>
  <c r="A6074" i="1"/>
  <c r="C6073" i="1"/>
  <c r="B6073" i="1"/>
  <c r="A6073" i="1"/>
  <c r="C6072" i="1"/>
  <c r="B6072" i="1"/>
  <c r="A6072" i="1"/>
  <c r="C6071" i="1"/>
  <c r="B6071" i="1"/>
  <c r="A6071" i="1"/>
  <c r="C6070" i="1"/>
  <c r="B6070" i="1"/>
  <c r="A6070" i="1"/>
  <c r="C6069" i="1"/>
  <c r="B6069" i="1"/>
  <c r="A6069" i="1"/>
  <c r="C6068" i="1"/>
  <c r="B6068" i="1"/>
  <c r="A6068" i="1"/>
  <c r="C6067" i="1"/>
  <c r="B6067" i="1"/>
  <c r="A6067" i="1"/>
  <c r="C6066" i="1"/>
  <c r="B6066" i="1"/>
  <c r="A6066" i="1"/>
  <c r="C6065" i="1"/>
  <c r="B6065" i="1"/>
  <c r="A6065" i="1"/>
  <c r="C6064" i="1"/>
  <c r="B6064" i="1"/>
  <c r="A6064" i="1"/>
  <c r="C6063" i="1"/>
  <c r="B6063" i="1"/>
  <c r="A6063" i="1"/>
  <c r="C6062" i="1"/>
  <c r="B6062" i="1"/>
  <c r="A6062" i="1"/>
  <c r="C6061" i="1"/>
  <c r="B6061" i="1"/>
  <c r="A6061" i="1"/>
  <c r="C6060" i="1"/>
  <c r="B6060" i="1"/>
  <c r="A6060" i="1"/>
  <c r="C6059" i="1"/>
  <c r="B6059" i="1"/>
  <c r="A6059" i="1"/>
  <c r="C6058" i="1"/>
  <c r="B6058" i="1"/>
  <c r="A6058" i="1"/>
  <c r="C6057" i="1"/>
  <c r="B6057" i="1"/>
  <c r="A6057" i="1"/>
  <c r="C6056" i="1"/>
  <c r="B6056" i="1"/>
  <c r="A6056" i="1"/>
  <c r="C6055" i="1"/>
  <c r="B6055" i="1"/>
  <c r="A6055" i="1"/>
  <c r="C6054" i="1"/>
  <c r="B6054" i="1"/>
  <c r="A6054" i="1"/>
  <c r="C6053" i="1"/>
  <c r="B6053" i="1"/>
  <c r="A6053" i="1"/>
  <c r="C6052" i="1"/>
  <c r="B6052" i="1"/>
  <c r="A6052" i="1"/>
  <c r="C6051" i="1"/>
  <c r="B6051" i="1"/>
  <c r="A6051" i="1"/>
  <c r="C6050" i="1"/>
  <c r="B6050" i="1"/>
  <c r="A6050" i="1"/>
  <c r="C6049" i="1"/>
  <c r="B6049" i="1"/>
  <c r="A6049" i="1"/>
  <c r="C6048" i="1"/>
  <c r="B6048" i="1"/>
  <c r="A6048" i="1"/>
  <c r="C6047" i="1"/>
  <c r="B6047" i="1"/>
  <c r="A6047" i="1"/>
  <c r="C6046" i="1"/>
  <c r="B6046" i="1"/>
  <c r="A6046" i="1"/>
  <c r="C6045" i="1"/>
  <c r="B6045" i="1"/>
  <c r="A6045" i="1"/>
  <c r="C6044" i="1"/>
  <c r="B6044" i="1"/>
  <c r="A6044" i="1"/>
  <c r="C6043" i="1"/>
  <c r="B6043" i="1"/>
  <c r="A6043" i="1"/>
  <c r="C6042" i="1"/>
  <c r="B6042" i="1"/>
  <c r="A6042" i="1"/>
  <c r="C6041" i="1"/>
  <c r="B6041" i="1"/>
  <c r="A6041" i="1"/>
  <c r="C6040" i="1"/>
  <c r="B6040" i="1"/>
  <c r="A6040" i="1"/>
  <c r="C6039" i="1"/>
  <c r="B6039" i="1"/>
  <c r="A6039" i="1"/>
  <c r="C6038" i="1"/>
  <c r="B6038" i="1"/>
  <c r="A6038" i="1"/>
  <c r="C6037" i="1"/>
  <c r="B6037" i="1"/>
  <c r="A6037" i="1"/>
  <c r="C6036" i="1"/>
  <c r="B6036" i="1"/>
  <c r="A6036" i="1"/>
  <c r="C6035" i="1"/>
  <c r="B6035" i="1"/>
  <c r="A6035" i="1"/>
  <c r="C6034" i="1"/>
  <c r="B6034" i="1"/>
  <c r="A6034" i="1"/>
  <c r="C6033" i="1"/>
  <c r="B6033" i="1"/>
  <c r="A6033" i="1"/>
  <c r="C6032" i="1"/>
  <c r="B6032" i="1"/>
  <c r="A6032" i="1"/>
  <c r="C6031" i="1"/>
  <c r="B6031" i="1"/>
  <c r="A6031" i="1"/>
  <c r="C6030" i="1"/>
  <c r="B6030" i="1"/>
  <c r="A6030" i="1"/>
  <c r="C6029" i="1"/>
  <c r="B6029" i="1"/>
  <c r="A6029" i="1"/>
  <c r="C6028" i="1"/>
  <c r="B6028" i="1"/>
  <c r="A6028" i="1"/>
  <c r="C6027" i="1"/>
  <c r="B6027" i="1"/>
  <c r="A6027" i="1"/>
  <c r="C6026" i="1"/>
  <c r="B6026" i="1"/>
  <c r="A6026" i="1"/>
  <c r="C6025" i="1"/>
  <c r="B6025" i="1"/>
  <c r="A6025" i="1"/>
  <c r="C6024" i="1"/>
  <c r="B6024" i="1"/>
  <c r="A6024" i="1"/>
  <c r="C6023" i="1"/>
  <c r="B6023" i="1"/>
  <c r="A6023" i="1"/>
  <c r="C6022" i="1"/>
  <c r="B6022" i="1"/>
  <c r="A6022" i="1"/>
  <c r="C6021" i="1"/>
  <c r="B6021" i="1"/>
  <c r="A6021" i="1"/>
  <c r="C6020" i="1"/>
  <c r="B6020" i="1"/>
  <c r="A6020" i="1"/>
  <c r="C6019" i="1"/>
  <c r="B6019" i="1"/>
  <c r="A6019" i="1"/>
  <c r="C6018" i="1"/>
  <c r="B6018" i="1"/>
  <c r="A6018" i="1"/>
  <c r="C6017" i="1"/>
  <c r="B6017" i="1"/>
  <c r="A6017" i="1"/>
  <c r="C6016" i="1"/>
  <c r="B6016" i="1"/>
  <c r="A6016" i="1"/>
  <c r="C6015" i="1"/>
  <c r="B6015" i="1"/>
  <c r="A6015" i="1"/>
  <c r="C6014" i="1"/>
  <c r="B6014" i="1"/>
  <c r="A6014" i="1"/>
  <c r="C6013" i="1"/>
  <c r="B6013" i="1"/>
  <c r="A6013" i="1"/>
  <c r="C6012" i="1"/>
  <c r="B6012" i="1"/>
  <c r="A6012" i="1"/>
  <c r="C6011" i="1"/>
  <c r="B6011" i="1"/>
  <c r="A6011" i="1"/>
  <c r="C6010" i="1"/>
  <c r="B6010" i="1"/>
  <c r="A6010" i="1"/>
  <c r="C6009" i="1"/>
  <c r="B6009" i="1"/>
  <c r="A6009" i="1"/>
  <c r="C6008" i="1"/>
  <c r="B6008" i="1"/>
  <c r="A6008" i="1"/>
  <c r="C6007" i="1"/>
  <c r="B6007" i="1"/>
  <c r="A6007" i="1"/>
  <c r="C6006" i="1"/>
  <c r="B6006" i="1"/>
  <c r="A6006" i="1"/>
  <c r="C6005" i="1"/>
  <c r="B6005" i="1"/>
  <c r="A6005" i="1"/>
  <c r="C6004" i="1"/>
  <c r="B6004" i="1"/>
  <c r="A6004" i="1"/>
  <c r="C6003" i="1"/>
  <c r="B6003" i="1"/>
  <c r="A6003" i="1"/>
  <c r="C6002" i="1"/>
  <c r="B6002" i="1"/>
  <c r="A6002" i="1"/>
  <c r="C6001" i="1"/>
  <c r="B6001" i="1"/>
  <c r="A6001" i="1"/>
  <c r="C6000" i="1"/>
  <c r="B6000" i="1"/>
  <c r="A6000" i="1"/>
  <c r="C5999" i="1"/>
  <c r="B5999" i="1"/>
  <c r="A5999" i="1"/>
  <c r="C5998" i="1"/>
  <c r="B5998" i="1"/>
  <c r="A5998" i="1"/>
  <c r="C5997" i="1"/>
  <c r="B5997" i="1"/>
  <c r="A5997" i="1"/>
  <c r="C5996" i="1"/>
  <c r="B5996" i="1"/>
  <c r="A5996" i="1"/>
  <c r="C5995" i="1"/>
  <c r="B5995" i="1"/>
  <c r="A5995" i="1"/>
  <c r="C5994" i="1"/>
  <c r="B5994" i="1"/>
  <c r="A5994" i="1"/>
  <c r="C5993" i="1"/>
  <c r="B5993" i="1"/>
  <c r="A5993" i="1"/>
  <c r="C5992" i="1"/>
  <c r="B5992" i="1"/>
  <c r="A5992" i="1"/>
  <c r="C5991" i="1"/>
  <c r="B5991" i="1"/>
  <c r="A5991" i="1"/>
  <c r="C5990" i="1"/>
  <c r="B5990" i="1"/>
  <c r="A5990" i="1"/>
  <c r="C5989" i="1"/>
  <c r="B5989" i="1"/>
  <c r="A5989" i="1"/>
  <c r="C5988" i="1"/>
  <c r="B5988" i="1"/>
  <c r="A5988" i="1"/>
  <c r="C5987" i="1"/>
  <c r="B5987" i="1"/>
  <c r="A5987" i="1"/>
  <c r="C5986" i="1"/>
  <c r="B5986" i="1"/>
  <c r="A5986" i="1"/>
  <c r="C5985" i="1"/>
  <c r="B5985" i="1"/>
  <c r="A5985" i="1"/>
  <c r="C5984" i="1"/>
  <c r="B5984" i="1"/>
  <c r="A5984" i="1"/>
  <c r="C5983" i="1"/>
  <c r="B5983" i="1"/>
  <c r="A5983" i="1"/>
  <c r="C5982" i="1"/>
  <c r="B5982" i="1"/>
  <c r="A5982" i="1"/>
  <c r="C5981" i="1"/>
  <c r="B5981" i="1"/>
  <c r="A5981" i="1"/>
  <c r="C5980" i="1"/>
  <c r="B5980" i="1"/>
  <c r="A5980" i="1"/>
  <c r="C5979" i="1"/>
  <c r="B5979" i="1"/>
  <c r="A5979" i="1"/>
  <c r="C5978" i="1"/>
  <c r="B5978" i="1"/>
  <c r="A5978" i="1"/>
  <c r="C5977" i="1"/>
  <c r="B5977" i="1"/>
  <c r="A5977" i="1"/>
  <c r="C5976" i="1"/>
  <c r="B5976" i="1"/>
  <c r="A5976" i="1"/>
  <c r="C5975" i="1"/>
  <c r="B5975" i="1"/>
  <c r="A5975" i="1"/>
  <c r="C5974" i="1"/>
  <c r="B5974" i="1"/>
  <c r="A5974" i="1"/>
  <c r="C5973" i="1"/>
  <c r="B5973" i="1"/>
  <c r="A5973" i="1"/>
  <c r="C5972" i="1"/>
  <c r="B5972" i="1"/>
  <c r="A5972" i="1"/>
  <c r="C5971" i="1"/>
  <c r="B5971" i="1"/>
  <c r="A5971" i="1"/>
  <c r="C5970" i="1"/>
  <c r="B5970" i="1"/>
  <c r="A5970" i="1"/>
  <c r="C5969" i="1"/>
  <c r="B5969" i="1"/>
  <c r="A5969" i="1"/>
  <c r="C5968" i="1"/>
  <c r="B5968" i="1"/>
  <c r="A5968" i="1"/>
  <c r="C5967" i="1"/>
  <c r="B5967" i="1"/>
  <c r="A5967" i="1"/>
  <c r="C5966" i="1"/>
  <c r="B5966" i="1"/>
  <c r="A5966" i="1"/>
  <c r="C5965" i="1"/>
  <c r="B5965" i="1"/>
  <c r="A5965" i="1"/>
  <c r="C5964" i="1"/>
  <c r="B5964" i="1"/>
  <c r="A5964" i="1"/>
  <c r="C5963" i="1"/>
  <c r="B5963" i="1"/>
  <c r="A5963" i="1"/>
  <c r="C5962" i="1"/>
  <c r="B5962" i="1"/>
  <c r="A5962" i="1"/>
  <c r="C5961" i="1"/>
  <c r="B5961" i="1"/>
  <c r="A5961" i="1"/>
  <c r="C5960" i="1"/>
  <c r="B5960" i="1"/>
  <c r="A5960" i="1"/>
  <c r="C5959" i="1"/>
  <c r="B5959" i="1"/>
  <c r="A5959" i="1"/>
  <c r="C5958" i="1"/>
  <c r="B5958" i="1"/>
  <c r="A5958" i="1"/>
  <c r="C5957" i="1"/>
  <c r="B5957" i="1"/>
  <c r="A5957" i="1"/>
  <c r="C5956" i="1"/>
  <c r="B5956" i="1"/>
  <c r="A5956" i="1"/>
  <c r="C5955" i="1"/>
  <c r="B5955" i="1"/>
  <c r="A5955" i="1"/>
  <c r="C5954" i="1"/>
  <c r="B5954" i="1"/>
  <c r="A5954" i="1"/>
  <c r="C5953" i="1"/>
  <c r="B5953" i="1"/>
  <c r="A5953" i="1"/>
  <c r="C5952" i="1"/>
  <c r="B5952" i="1"/>
  <c r="A5952" i="1"/>
  <c r="C5951" i="1"/>
  <c r="B5951" i="1"/>
  <c r="A5951" i="1"/>
  <c r="C5950" i="1"/>
  <c r="B5950" i="1"/>
  <c r="A5950" i="1"/>
  <c r="C5949" i="1"/>
  <c r="B5949" i="1"/>
  <c r="A5949" i="1"/>
  <c r="C5948" i="1"/>
  <c r="B5948" i="1"/>
  <c r="A5948" i="1"/>
  <c r="C5947" i="1"/>
  <c r="B5947" i="1"/>
  <c r="A5947" i="1"/>
  <c r="C5946" i="1"/>
  <c r="B5946" i="1"/>
  <c r="A5946" i="1"/>
  <c r="C5945" i="1"/>
  <c r="B5945" i="1"/>
  <c r="A5945" i="1"/>
  <c r="C5944" i="1"/>
  <c r="B5944" i="1"/>
  <c r="A5944" i="1"/>
  <c r="C5943" i="1"/>
  <c r="B5943" i="1"/>
  <c r="A5943" i="1"/>
  <c r="C5942" i="1"/>
  <c r="B5942" i="1"/>
  <c r="A5942" i="1"/>
  <c r="C5941" i="1"/>
  <c r="B5941" i="1"/>
  <c r="A5941" i="1"/>
  <c r="C5940" i="1"/>
  <c r="B5940" i="1"/>
  <c r="A5940" i="1"/>
  <c r="C5939" i="1"/>
  <c r="B5939" i="1"/>
  <c r="A5939" i="1"/>
  <c r="C5938" i="1"/>
  <c r="B5938" i="1"/>
  <c r="A5938" i="1"/>
  <c r="C5937" i="1"/>
  <c r="B5937" i="1"/>
  <c r="A5937" i="1"/>
  <c r="C5936" i="1"/>
  <c r="B5936" i="1"/>
  <c r="A5936" i="1"/>
  <c r="C5935" i="1"/>
  <c r="B5935" i="1"/>
  <c r="A5935" i="1"/>
  <c r="C5934" i="1"/>
  <c r="B5934" i="1"/>
  <c r="A5934" i="1"/>
  <c r="C5933" i="1"/>
  <c r="B5933" i="1"/>
  <c r="A5933" i="1"/>
  <c r="C5932" i="1"/>
  <c r="B5932" i="1"/>
  <c r="A5932" i="1"/>
  <c r="C5931" i="1"/>
  <c r="B5931" i="1"/>
  <c r="A5931" i="1"/>
  <c r="C5930" i="1"/>
  <c r="B5930" i="1"/>
  <c r="A5930" i="1"/>
  <c r="C5929" i="1"/>
  <c r="B5929" i="1"/>
  <c r="A5929" i="1"/>
  <c r="C5928" i="1"/>
  <c r="B5928" i="1"/>
  <c r="A5928" i="1"/>
  <c r="C5927" i="1"/>
  <c r="B5927" i="1"/>
  <c r="A5927" i="1"/>
  <c r="C5926" i="1"/>
  <c r="B5926" i="1"/>
  <c r="A5926" i="1"/>
  <c r="C5925" i="1"/>
  <c r="B5925" i="1"/>
  <c r="A5925" i="1"/>
  <c r="C5924" i="1"/>
  <c r="B5924" i="1"/>
  <c r="A5924" i="1"/>
  <c r="C5923" i="1"/>
  <c r="B5923" i="1"/>
  <c r="A5923" i="1"/>
  <c r="C5922" i="1"/>
  <c r="B5922" i="1"/>
  <c r="A5922" i="1"/>
  <c r="C5921" i="1"/>
  <c r="B5921" i="1"/>
  <c r="A5921" i="1"/>
  <c r="C5920" i="1"/>
  <c r="B5920" i="1"/>
  <c r="A5920" i="1"/>
  <c r="C5919" i="1"/>
  <c r="B5919" i="1"/>
  <c r="A5919" i="1"/>
  <c r="C5918" i="1"/>
  <c r="B5918" i="1"/>
  <c r="A5918" i="1"/>
  <c r="C5917" i="1"/>
  <c r="B5917" i="1"/>
  <c r="A5917" i="1"/>
  <c r="C5916" i="1"/>
  <c r="B5916" i="1"/>
  <c r="A5916" i="1"/>
  <c r="C5915" i="1"/>
  <c r="B5915" i="1"/>
  <c r="A5915" i="1"/>
  <c r="C5914" i="1"/>
  <c r="B5914" i="1"/>
  <c r="A5914" i="1"/>
  <c r="C5913" i="1"/>
  <c r="B5913" i="1"/>
  <c r="A5913" i="1"/>
  <c r="C5912" i="1"/>
  <c r="B5912" i="1"/>
  <c r="A5912" i="1"/>
  <c r="C5911" i="1"/>
  <c r="B5911" i="1"/>
  <c r="A5911" i="1"/>
  <c r="C5910" i="1"/>
  <c r="B5910" i="1"/>
  <c r="A5910" i="1"/>
  <c r="C5909" i="1"/>
  <c r="B5909" i="1"/>
  <c r="A5909" i="1"/>
  <c r="C5908" i="1"/>
  <c r="B5908" i="1"/>
  <c r="A5908" i="1"/>
  <c r="C5907" i="1"/>
  <c r="B5907" i="1"/>
  <c r="A5907" i="1"/>
  <c r="C5906" i="1"/>
  <c r="B5906" i="1"/>
  <c r="A5906" i="1"/>
  <c r="C5905" i="1"/>
  <c r="B5905" i="1"/>
  <c r="A5905" i="1"/>
  <c r="C5904" i="1"/>
  <c r="B5904" i="1"/>
  <c r="A5904" i="1"/>
  <c r="C5903" i="1"/>
  <c r="B5903" i="1"/>
  <c r="A5903" i="1"/>
  <c r="C5902" i="1"/>
  <c r="B5902" i="1"/>
  <c r="A5902" i="1"/>
  <c r="C5901" i="1"/>
  <c r="B5901" i="1"/>
  <c r="A5901" i="1"/>
  <c r="C5900" i="1"/>
  <c r="B5900" i="1"/>
  <c r="A5900" i="1"/>
  <c r="C5899" i="1"/>
  <c r="B5899" i="1"/>
  <c r="A5899" i="1"/>
  <c r="C5898" i="1"/>
  <c r="B5898" i="1"/>
  <c r="A5898" i="1"/>
  <c r="C5897" i="1"/>
  <c r="B5897" i="1"/>
  <c r="A5897" i="1"/>
  <c r="C5896" i="1"/>
  <c r="B5896" i="1"/>
  <c r="A5896" i="1"/>
  <c r="C5895" i="1"/>
  <c r="B5895" i="1"/>
  <c r="A5895" i="1"/>
  <c r="C5894" i="1"/>
  <c r="B5894" i="1"/>
  <c r="A5894" i="1"/>
  <c r="C5893" i="1"/>
  <c r="B5893" i="1"/>
  <c r="A5893" i="1"/>
  <c r="C5892" i="1"/>
  <c r="B5892" i="1"/>
  <c r="A5892" i="1"/>
  <c r="C5891" i="1"/>
  <c r="B5891" i="1"/>
  <c r="A5891" i="1"/>
  <c r="C5890" i="1"/>
  <c r="B5890" i="1"/>
  <c r="A5890" i="1"/>
  <c r="C5889" i="1"/>
  <c r="B5889" i="1"/>
  <c r="A5889" i="1"/>
  <c r="C5888" i="1"/>
  <c r="B5888" i="1"/>
  <c r="A5888" i="1"/>
  <c r="C5887" i="1"/>
  <c r="B5887" i="1"/>
  <c r="A5887" i="1"/>
  <c r="C5886" i="1"/>
  <c r="B5886" i="1"/>
  <c r="A5886" i="1"/>
  <c r="C5885" i="1"/>
  <c r="B5885" i="1"/>
  <c r="A5885" i="1"/>
  <c r="C5884" i="1"/>
  <c r="B5884" i="1"/>
  <c r="A5884" i="1"/>
  <c r="C5883" i="1"/>
  <c r="B5883" i="1"/>
  <c r="A5883" i="1"/>
  <c r="C5882" i="1"/>
  <c r="B5882" i="1"/>
  <c r="A5882" i="1"/>
  <c r="C5881" i="1"/>
  <c r="B5881" i="1"/>
  <c r="A5881" i="1"/>
  <c r="C5880" i="1"/>
  <c r="B5880" i="1"/>
  <c r="A5880" i="1"/>
  <c r="C5879" i="1"/>
  <c r="B5879" i="1"/>
  <c r="A5879" i="1"/>
  <c r="C5878" i="1"/>
  <c r="B5878" i="1"/>
  <c r="A5878" i="1"/>
  <c r="C5877" i="1"/>
  <c r="B5877" i="1"/>
  <c r="A5877" i="1"/>
  <c r="C5876" i="1"/>
  <c r="B5876" i="1"/>
  <c r="A5876" i="1"/>
  <c r="C5875" i="1"/>
  <c r="B5875" i="1"/>
  <c r="A5875" i="1"/>
  <c r="C5874" i="1"/>
  <c r="B5874" i="1"/>
  <c r="A5874" i="1"/>
  <c r="C5873" i="1"/>
  <c r="B5873" i="1"/>
  <c r="A5873" i="1"/>
  <c r="C5872" i="1"/>
  <c r="B5872" i="1"/>
  <c r="A5872" i="1"/>
  <c r="C5871" i="1"/>
  <c r="B5871" i="1"/>
  <c r="A5871" i="1"/>
  <c r="C5870" i="1"/>
  <c r="B5870" i="1"/>
  <c r="A5870" i="1"/>
  <c r="C5869" i="1"/>
  <c r="B5869" i="1"/>
  <c r="A5869" i="1"/>
  <c r="C5868" i="1"/>
  <c r="B5868" i="1"/>
  <c r="A5868" i="1"/>
  <c r="C5867" i="1"/>
  <c r="B5867" i="1"/>
  <c r="A5867" i="1"/>
  <c r="C5866" i="1"/>
  <c r="B5866" i="1"/>
  <c r="A5866" i="1"/>
  <c r="C5865" i="1"/>
  <c r="B5865" i="1"/>
  <c r="A5865" i="1"/>
  <c r="C5864" i="1"/>
  <c r="B5864" i="1"/>
  <c r="A5864" i="1"/>
  <c r="C5863" i="1"/>
  <c r="B5863" i="1"/>
  <c r="A5863" i="1"/>
  <c r="C5862" i="1"/>
  <c r="B5862" i="1"/>
  <c r="A5862" i="1"/>
  <c r="C5861" i="1"/>
  <c r="B5861" i="1"/>
  <c r="A5861" i="1"/>
  <c r="C5860" i="1"/>
  <c r="B5860" i="1"/>
  <c r="A5860" i="1"/>
  <c r="C5859" i="1"/>
  <c r="B5859" i="1"/>
  <c r="A5859" i="1"/>
  <c r="C5858" i="1"/>
  <c r="B5858" i="1"/>
  <c r="A5858" i="1"/>
  <c r="C5857" i="1"/>
  <c r="B5857" i="1"/>
  <c r="A5857" i="1"/>
  <c r="C5856" i="1"/>
  <c r="B5856" i="1"/>
  <c r="A5856" i="1"/>
  <c r="C5855" i="1"/>
  <c r="B5855" i="1"/>
  <c r="A5855" i="1"/>
  <c r="C5854" i="1"/>
  <c r="B5854" i="1"/>
  <c r="A5854" i="1"/>
  <c r="C5853" i="1"/>
  <c r="B5853" i="1"/>
  <c r="A5853" i="1"/>
  <c r="C5852" i="1"/>
  <c r="B5852" i="1"/>
  <c r="A5852" i="1"/>
  <c r="C5851" i="1"/>
  <c r="B5851" i="1"/>
  <c r="A5851" i="1"/>
  <c r="C5850" i="1"/>
  <c r="B5850" i="1"/>
  <c r="A5850" i="1"/>
  <c r="C5849" i="1"/>
  <c r="B5849" i="1"/>
  <c r="A5849" i="1"/>
  <c r="C5848" i="1"/>
  <c r="B5848" i="1"/>
  <c r="A5848" i="1"/>
  <c r="C5847" i="1"/>
  <c r="B5847" i="1"/>
  <c r="A5847" i="1"/>
  <c r="C5846" i="1"/>
  <c r="B5846" i="1"/>
  <c r="A5846" i="1"/>
  <c r="C5845" i="1"/>
  <c r="B5845" i="1"/>
  <c r="A5845" i="1"/>
  <c r="C5844" i="1"/>
  <c r="B5844" i="1"/>
  <c r="A5844" i="1"/>
  <c r="C5843" i="1"/>
  <c r="B5843" i="1"/>
  <c r="A5843" i="1"/>
  <c r="C5842" i="1"/>
  <c r="B5842" i="1"/>
  <c r="A5842" i="1"/>
  <c r="C5841" i="1"/>
  <c r="B5841" i="1"/>
  <c r="A5841" i="1"/>
  <c r="C5840" i="1"/>
  <c r="B5840" i="1"/>
  <c r="A5840" i="1"/>
  <c r="C5839" i="1"/>
  <c r="B5839" i="1"/>
  <c r="A5839" i="1"/>
  <c r="C5838" i="1"/>
  <c r="B5838" i="1"/>
  <c r="A5838" i="1"/>
  <c r="C5837" i="1"/>
  <c r="B5837" i="1"/>
  <c r="A5837" i="1"/>
  <c r="C5836" i="1"/>
  <c r="B5836" i="1"/>
  <c r="A5836" i="1"/>
  <c r="C5835" i="1"/>
  <c r="B5835" i="1"/>
  <c r="A5835" i="1"/>
  <c r="C5834" i="1"/>
  <c r="B5834" i="1"/>
  <c r="A5834" i="1"/>
  <c r="C5833" i="1"/>
  <c r="B5833" i="1"/>
  <c r="A5833" i="1"/>
  <c r="C5832" i="1"/>
  <c r="B5832" i="1"/>
  <c r="A5832" i="1"/>
  <c r="C5831" i="1"/>
  <c r="B5831" i="1"/>
  <c r="A5831" i="1"/>
  <c r="C5830" i="1"/>
  <c r="B5830" i="1"/>
  <c r="A5830" i="1"/>
  <c r="C5829" i="1"/>
  <c r="B5829" i="1"/>
  <c r="A5829" i="1"/>
  <c r="C5828" i="1"/>
  <c r="B5828" i="1"/>
  <c r="A5828" i="1"/>
  <c r="C5827" i="1"/>
  <c r="B5827" i="1"/>
  <c r="A5827" i="1"/>
  <c r="C5826" i="1"/>
  <c r="B5826" i="1"/>
  <c r="A5826" i="1"/>
  <c r="C5825" i="1"/>
  <c r="B5825" i="1"/>
  <c r="A5825" i="1"/>
  <c r="C5824" i="1"/>
  <c r="B5824" i="1"/>
  <c r="A5824" i="1"/>
  <c r="C5823" i="1"/>
  <c r="B5823" i="1"/>
  <c r="A5823" i="1"/>
  <c r="C5822" i="1"/>
  <c r="B5822" i="1"/>
  <c r="A5822" i="1"/>
  <c r="C5821" i="1"/>
  <c r="B5821" i="1"/>
  <c r="A5821" i="1"/>
  <c r="C5820" i="1"/>
  <c r="B5820" i="1"/>
  <c r="A5820" i="1"/>
  <c r="C5819" i="1"/>
  <c r="B5819" i="1"/>
  <c r="A5819" i="1"/>
  <c r="C5818" i="1"/>
  <c r="B5818" i="1"/>
  <c r="A5818" i="1"/>
  <c r="C5817" i="1"/>
  <c r="B5817" i="1"/>
  <c r="A5817" i="1"/>
  <c r="C5816" i="1"/>
  <c r="B5816" i="1"/>
  <c r="A5816" i="1"/>
  <c r="C5815" i="1"/>
  <c r="B5815" i="1"/>
  <c r="A5815" i="1"/>
  <c r="C5814" i="1"/>
  <c r="B5814" i="1"/>
  <c r="A5814" i="1"/>
  <c r="C5813" i="1"/>
  <c r="B5813" i="1"/>
  <c r="A5813" i="1"/>
  <c r="C5812" i="1"/>
  <c r="B5812" i="1"/>
  <c r="A5812" i="1"/>
  <c r="C5811" i="1"/>
  <c r="B5811" i="1"/>
  <c r="A5811" i="1"/>
  <c r="C5810" i="1"/>
  <c r="B5810" i="1"/>
  <c r="A5810" i="1"/>
  <c r="C5809" i="1"/>
  <c r="B5809" i="1"/>
  <c r="A5809" i="1"/>
  <c r="C5808" i="1"/>
  <c r="B5808" i="1"/>
  <c r="A5808" i="1"/>
  <c r="C5807" i="1"/>
  <c r="B5807" i="1"/>
  <c r="A5807" i="1"/>
  <c r="C5806" i="1"/>
  <c r="B5806" i="1"/>
  <c r="A5806" i="1"/>
  <c r="C5805" i="1"/>
  <c r="B5805" i="1"/>
  <c r="A5805" i="1"/>
  <c r="C5804" i="1"/>
  <c r="B5804" i="1"/>
  <c r="A5804" i="1"/>
  <c r="C5803" i="1"/>
  <c r="B5803" i="1"/>
  <c r="A5803" i="1"/>
  <c r="C5802" i="1"/>
  <c r="B5802" i="1"/>
  <c r="A5802" i="1"/>
  <c r="C5801" i="1"/>
  <c r="B5801" i="1"/>
  <c r="A5801" i="1"/>
  <c r="C5800" i="1"/>
  <c r="B5800" i="1"/>
  <c r="A5800" i="1"/>
  <c r="C5799" i="1"/>
  <c r="B5799" i="1"/>
  <c r="A5799" i="1"/>
  <c r="C5798" i="1"/>
  <c r="B5798" i="1"/>
  <c r="A5798" i="1"/>
  <c r="C5797" i="1"/>
  <c r="B5797" i="1"/>
  <c r="A5797" i="1"/>
  <c r="C5796" i="1"/>
  <c r="B5796" i="1"/>
  <c r="A5796" i="1"/>
  <c r="C5795" i="1"/>
  <c r="B5795" i="1"/>
  <c r="A5795" i="1"/>
  <c r="C5794" i="1"/>
  <c r="B5794" i="1"/>
  <c r="A5794" i="1"/>
  <c r="C5793" i="1"/>
  <c r="B5793" i="1"/>
  <c r="A5793" i="1"/>
  <c r="C5792" i="1"/>
  <c r="B5792" i="1"/>
  <c r="A5792" i="1"/>
  <c r="C5791" i="1"/>
  <c r="B5791" i="1"/>
  <c r="A5791" i="1"/>
  <c r="C5790" i="1"/>
  <c r="B5790" i="1"/>
  <c r="A5790" i="1"/>
  <c r="C5789" i="1"/>
  <c r="B5789" i="1"/>
  <c r="A5789" i="1"/>
  <c r="C5788" i="1"/>
  <c r="B5788" i="1"/>
  <c r="A5788" i="1"/>
  <c r="C5787" i="1"/>
  <c r="B5787" i="1"/>
  <c r="A5787" i="1"/>
  <c r="C5786" i="1"/>
  <c r="B5786" i="1"/>
  <c r="A5786" i="1"/>
  <c r="C5785" i="1"/>
  <c r="B5785" i="1"/>
  <c r="A5785" i="1"/>
  <c r="C5784" i="1"/>
  <c r="B5784" i="1"/>
  <c r="A5784" i="1"/>
  <c r="C5783" i="1"/>
  <c r="B5783" i="1"/>
  <c r="A5783" i="1"/>
  <c r="C5782" i="1"/>
  <c r="B5782" i="1"/>
  <c r="A5782" i="1"/>
  <c r="C5781" i="1"/>
  <c r="B5781" i="1"/>
  <c r="A5781" i="1"/>
  <c r="C5780" i="1"/>
  <c r="B5780" i="1"/>
  <c r="A5780" i="1"/>
  <c r="C5779" i="1"/>
  <c r="B5779" i="1"/>
  <c r="A5779" i="1"/>
  <c r="C5778" i="1"/>
  <c r="B5778" i="1"/>
  <c r="A5778" i="1"/>
  <c r="C5777" i="1"/>
  <c r="B5777" i="1"/>
  <c r="A5777" i="1"/>
  <c r="C5776" i="1"/>
  <c r="B5776" i="1"/>
  <c r="A5776" i="1"/>
  <c r="C5775" i="1"/>
  <c r="B5775" i="1"/>
  <c r="A5775" i="1"/>
  <c r="C5774" i="1"/>
  <c r="B5774" i="1"/>
  <c r="A5774" i="1"/>
  <c r="C5773" i="1"/>
  <c r="B5773" i="1"/>
  <c r="A5773" i="1"/>
  <c r="C5772" i="1"/>
  <c r="B5772" i="1"/>
  <c r="A5772" i="1"/>
  <c r="C5771" i="1"/>
  <c r="B5771" i="1"/>
  <c r="A5771" i="1"/>
  <c r="C5770" i="1"/>
  <c r="B5770" i="1"/>
  <c r="A5770" i="1"/>
  <c r="C5769" i="1"/>
  <c r="B5769" i="1"/>
  <c r="A5769" i="1"/>
  <c r="C5768" i="1"/>
  <c r="B5768" i="1"/>
  <c r="A5768" i="1"/>
  <c r="C5767" i="1"/>
  <c r="B5767" i="1"/>
  <c r="A5767" i="1"/>
  <c r="C5766" i="1"/>
  <c r="B5766" i="1"/>
  <c r="A5766" i="1"/>
  <c r="C5765" i="1"/>
  <c r="B5765" i="1"/>
  <c r="A5765" i="1"/>
  <c r="C5764" i="1"/>
  <c r="B5764" i="1"/>
  <c r="A5764" i="1"/>
  <c r="C5763" i="1"/>
  <c r="B5763" i="1"/>
  <c r="A5763" i="1"/>
  <c r="C5762" i="1"/>
  <c r="B5762" i="1"/>
  <c r="A5762" i="1"/>
  <c r="C5761" i="1"/>
  <c r="B5761" i="1"/>
  <c r="A5761" i="1"/>
  <c r="C5760" i="1"/>
  <c r="B5760" i="1"/>
  <c r="A5760" i="1"/>
  <c r="C5759" i="1"/>
  <c r="B5759" i="1"/>
  <c r="A5759" i="1"/>
  <c r="C5758" i="1"/>
  <c r="B5758" i="1"/>
  <c r="A5758" i="1"/>
  <c r="C5757" i="1"/>
  <c r="B5757" i="1"/>
  <c r="A5757" i="1"/>
  <c r="C5756" i="1"/>
  <c r="B5756" i="1"/>
  <c r="A5756" i="1"/>
  <c r="C5755" i="1"/>
  <c r="B5755" i="1"/>
  <c r="A5755" i="1"/>
  <c r="C5754" i="1"/>
  <c r="B5754" i="1"/>
  <c r="A5754" i="1"/>
  <c r="C5753" i="1"/>
  <c r="B5753" i="1"/>
  <c r="A5753" i="1"/>
  <c r="C5752" i="1"/>
  <c r="B5752" i="1"/>
  <c r="A5752" i="1"/>
  <c r="C5751" i="1"/>
  <c r="B5751" i="1"/>
  <c r="A5751" i="1"/>
  <c r="C5750" i="1"/>
  <c r="B5750" i="1"/>
  <c r="A5750" i="1"/>
  <c r="C5749" i="1"/>
  <c r="B5749" i="1"/>
  <c r="A5749" i="1"/>
  <c r="C5748" i="1"/>
  <c r="B5748" i="1"/>
  <c r="A5748" i="1"/>
  <c r="C5747" i="1"/>
  <c r="B5747" i="1"/>
  <c r="A5747" i="1"/>
  <c r="C5746" i="1"/>
  <c r="B5746" i="1"/>
  <c r="A5746" i="1"/>
  <c r="C5745" i="1"/>
  <c r="B5745" i="1"/>
  <c r="A5745" i="1"/>
  <c r="C5744" i="1"/>
  <c r="B5744" i="1"/>
  <c r="A5744" i="1"/>
  <c r="C5743" i="1"/>
  <c r="B5743" i="1"/>
  <c r="A5743" i="1"/>
  <c r="C5742" i="1"/>
  <c r="B5742" i="1"/>
  <c r="A5742" i="1"/>
  <c r="C5741" i="1"/>
  <c r="B5741" i="1"/>
  <c r="A5741" i="1"/>
  <c r="C5740" i="1"/>
  <c r="B5740" i="1"/>
  <c r="A5740" i="1"/>
  <c r="C5739" i="1"/>
  <c r="B5739" i="1"/>
  <c r="A5739" i="1"/>
  <c r="C5738" i="1"/>
  <c r="B5738" i="1"/>
  <c r="A5738" i="1"/>
  <c r="C5737" i="1"/>
  <c r="B5737" i="1"/>
  <c r="A5737" i="1"/>
  <c r="C5736" i="1"/>
  <c r="B5736" i="1"/>
  <c r="A5736" i="1"/>
  <c r="C5735" i="1"/>
  <c r="B5735" i="1"/>
  <c r="A5735" i="1"/>
  <c r="C5734" i="1"/>
  <c r="B5734" i="1"/>
  <c r="A5734" i="1"/>
  <c r="C5733" i="1"/>
  <c r="B5733" i="1"/>
  <c r="A5733" i="1"/>
  <c r="C5732" i="1"/>
  <c r="B5732" i="1"/>
  <c r="A5732" i="1"/>
  <c r="C5731" i="1"/>
  <c r="B5731" i="1"/>
  <c r="A5731" i="1"/>
  <c r="C5730" i="1"/>
  <c r="B5730" i="1"/>
  <c r="A5730" i="1"/>
  <c r="C5729" i="1"/>
  <c r="B5729" i="1"/>
  <c r="A5729" i="1"/>
  <c r="C5728" i="1"/>
  <c r="B5728" i="1"/>
  <c r="A5728" i="1"/>
  <c r="C5727" i="1"/>
  <c r="B5727" i="1"/>
  <c r="A5727" i="1"/>
  <c r="C5726" i="1"/>
  <c r="B5726" i="1"/>
  <c r="A5726" i="1"/>
  <c r="C5725" i="1"/>
  <c r="B5725" i="1"/>
  <c r="A5725" i="1"/>
  <c r="C5724" i="1"/>
  <c r="B5724" i="1"/>
  <c r="A5724" i="1"/>
  <c r="C5723" i="1"/>
  <c r="B5723" i="1"/>
  <c r="A5723" i="1"/>
  <c r="C5722" i="1"/>
  <c r="B5722" i="1"/>
  <c r="A5722" i="1"/>
  <c r="C5721" i="1"/>
  <c r="B5721" i="1"/>
  <c r="A5721" i="1"/>
  <c r="C5720" i="1"/>
  <c r="B5720" i="1"/>
  <c r="A5720" i="1"/>
  <c r="C5719" i="1"/>
  <c r="B5719" i="1"/>
  <c r="A5719" i="1"/>
  <c r="C5718" i="1"/>
  <c r="B5718" i="1"/>
  <c r="A5718" i="1"/>
  <c r="C5717" i="1"/>
  <c r="B5717" i="1"/>
  <c r="A5717" i="1"/>
  <c r="C5716" i="1"/>
  <c r="B5716" i="1"/>
  <c r="A5716" i="1"/>
  <c r="C5715" i="1"/>
  <c r="B5715" i="1"/>
  <c r="A5715" i="1"/>
  <c r="C5714" i="1"/>
  <c r="B5714" i="1"/>
  <c r="A5714" i="1"/>
  <c r="C5713" i="1"/>
  <c r="B5713" i="1"/>
  <c r="A5713" i="1"/>
  <c r="C5712" i="1"/>
  <c r="B5712" i="1"/>
  <c r="A5712" i="1"/>
  <c r="C5711" i="1"/>
  <c r="B5711" i="1"/>
  <c r="A5711" i="1"/>
  <c r="C5710" i="1"/>
  <c r="B5710" i="1"/>
  <c r="A5710" i="1"/>
  <c r="C5709" i="1"/>
  <c r="B5709" i="1"/>
  <c r="A5709" i="1"/>
  <c r="C5708" i="1"/>
  <c r="B5708" i="1"/>
  <c r="A5708" i="1"/>
  <c r="C5707" i="1"/>
  <c r="B5707" i="1"/>
  <c r="A5707" i="1"/>
  <c r="C5706" i="1"/>
  <c r="B5706" i="1"/>
  <c r="A5706" i="1"/>
  <c r="C5705" i="1"/>
  <c r="B5705" i="1"/>
  <c r="A5705" i="1"/>
  <c r="C5704" i="1"/>
  <c r="B5704" i="1"/>
  <c r="A5704" i="1"/>
  <c r="C5703" i="1"/>
  <c r="B5703" i="1"/>
  <c r="A5703" i="1"/>
  <c r="C5702" i="1"/>
  <c r="B5702" i="1"/>
  <c r="A5702" i="1"/>
  <c r="C5701" i="1"/>
  <c r="B5701" i="1"/>
  <c r="A5701" i="1"/>
  <c r="C5700" i="1"/>
  <c r="B5700" i="1"/>
  <c r="A5700" i="1"/>
  <c r="C5699" i="1"/>
  <c r="B5699" i="1"/>
  <c r="A5699" i="1"/>
  <c r="C5698" i="1"/>
  <c r="B5698" i="1"/>
  <c r="A5698" i="1"/>
  <c r="C5697" i="1"/>
  <c r="B5697" i="1"/>
  <c r="A5697" i="1"/>
  <c r="C5696" i="1"/>
  <c r="B5696" i="1"/>
  <c r="A5696" i="1"/>
  <c r="C5695" i="1"/>
  <c r="B5695" i="1"/>
  <c r="A5695" i="1"/>
  <c r="C5694" i="1"/>
  <c r="B5694" i="1"/>
  <c r="A5694" i="1"/>
  <c r="C5693" i="1"/>
  <c r="B5693" i="1"/>
  <c r="A5693" i="1"/>
  <c r="C5692" i="1"/>
  <c r="B5692" i="1"/>
  <c r="A5692" i="1"/>
  <c r="C5691" i="1"/>
  <c r="B5691" i="1"/>
  <c r="A5691" i="1"/>
  <c r="C5690" i="1"/>
  <c r="B5690" i="1"/>
  <c r="A5690" i="1"/>
  <c r="C5689" i="1"/>
  <c r="B5689" i="1"/>
  <c r="A5689" i="1"/>
  <c r="C5688" i="1"/>
  <c r="B5688" i="1"/>
  <c r="A5688" i="1"/>
  <c r="C5687" i="1"/>
  <c r="B5687" i="1"/>
  <c r="A5687" i="1"/>
  <c r="C5686" i="1"/>
  <c r="B5686" i="1"/>
  <c r="A5686" i="1"/>
  <c r="C5685" i="1"/>
  <c r="B5685" i="1"/>
  <c r="A5685" i="1"/>
  <c r="C5684" i="1"/>
  <c r="B5684" i="1"/>
  <c r="A5684" i="1"/>
  <c r="C5683" i="1"/>
  <c r="B5683" i="1"/>
  <c r="A5683" i="1"/>
  <c r="C5682" i="1"/>
  <c r="B5682" i="1"/>
  <c r="A5682" i="1"/>
  <c r="C5681" i="1"/>
  <c r="B5681" i="1"/>
  <c r="A5681" i="1"/>
  <c r="C5680" i="1"/>
  <c r="B5680" i="1"/>
  <c r="A5680" i="1"/>
  <c r="C5679" i="1"/>
  <c r="B5679" i="1"/>
  <c r="A5679" i="1"/>
  <c r="C5678" i="1"/>
  <c r="B5678" i="1"/>
  <c r="A5678" i="1"/>
  <c r="C5677" i="1"/>
  <c r="B5677" i="1"/>
  <c r="A5677" i="1"/>
  <c r="C5676" i="1"/>
  <c r="B5676" i="1"/>
  <c r="A5676" i="1"/>
  <c r="C5675" i="1"/>
  <c r="B5675" i="1"/>
  <c r="A5675" i="1"/>
  <c r="C5674" i="1"/>
  <c r="B5674" i="1"/>
  <c r="A5674" i="1"/>
  <c r="C5673" i="1"/>
  <c r="B5673" i="1"/>
  <c r="A5673" i="1"/>
  <c r="C5672" i="1"/>
  <c r="B5672" i="1"/>
  <c r="A5672" i="1"/>
  <c r="C5671" i="1"/>
  <c r="B5671" i="1"/>
  <c r="A5671" i="1"/>
  <c r="C5670" i="1"/>
  <c r="B5670" i="1"/>
  <c r="A5670" i="1"/>
  <c r="C5669" i="1"/>
  <c r="B5669" i="1"/>
  <c r="A5669" i="1"/>
  <c r="C5668" i="1"/>
  <c r="B5668" i="1"/>
  <c r="A5668" i="1"/>
  <c r="C5667" i="1"/>
  <c r="B5667" i="1"/>
  <c r="A5667" i="1"/>
  <c r="C5666" i="1"/>
  <c r="B5666" i="1"/>
  <c r="A5666" i="1"/>
  <c r="C5665" i="1"/>
  <c r="B5665" i="1"/>
  <c r="A5665" i="1"/>
  <c r="C5664" i="1"/>
  <c r="B5664" i="1"/>
  <c r="A5664" i="1"/>
  <c r="C5663" i="1"/>
  <c r="B5663" i="1"/>
  <c r="A5663" i="1"/>
  <c r="C5662" i="1"/>
  <c r="B5662" i="1"/>
  <c r="A5662" i="1"/>
  <c r="C5661" i="1"/>
  <c r="B5661" i="1"/>
  <c r="A5661" i="1"/>
  <c r="C5660" i="1"/>
  <c r="B5660" i="1"/>
  <c r="A5660" i="1"/>
  <c r="C5659" i="1"/>
  <c r="B5659" i="1"/>
  <c r="A5659" i="1"/>
  <c r="C5658" i="1"/>
  <c r="B5658" i="1"/>
  <c r="A5658" i="1"/>
  <c r="C5657" i="1"/>
  <c r="B5657" i="1"/>
  <c r="A5657" i="1"/>
  <c r="C5656" i="1"/>
  <c r="B5656" i="1"/>
  <c r="A5656" i="1"/>
  <c r="C5655" i="1"/>
  <c r="B5655" i="1"/>
  <c r="A5655" i="1"/>
  <c r="C5654" i="1"/>
  <c r="B5654" i="1"/>
  <c r="A5654" i="1"/>
  <c r="C5653" i="1"/>
  <c r="B5653" i="1"/>
  <c r="A5653" i="1"/>
  <c r="C5652" i="1"/>
  <c r="B5652" i="1"/>
  <c r="A5652" i="1"/>
  <c r="C5651" i="1"/>
  <c r="B5651" i="1"/>
  <c r="A5651" i="1"/>
  <c r="C5650" i="1"/>
  <c r="B5650" i="1"/>
  <c r="A5650" i="1"/>
  <c r="C5649" i="1"/>
  <c r="B5649" i="1"/>
  <c r="A5649" i="1"/>
  <c r="C5648" i="1"/>
  <c r="B5648" i="1"/>
  <c r="A5648" i="1"/>
  <c r="C5647" i="1"/>
  <c r="B5647" i="1"/>
  <c r="A5647" i="1"/>
  <c r="C5646" i="1"/>
  <c r="B5646" i="1"/>
  <c r="A5646" i="1"/>
  <c r="C5645" i="1"/>
  <c r="B5645" i="1"/>
  <c r="A5645" i="1"/>
  <c r="C5644" i="1"/>
  <c r="B5644" i="1"/>
  <c r="A5644" i="1"/>
  <c r="C5643" i="1"/>
  <c r="B5643" i="1"/>
  <c r="A5643" i="1"/>
  <c r="C5642" i="1"/>
  <c r="B5642" i="1"/>
  <c r="A5642" i="1"/>
  <c r="C5641" i="1"/>
  <c r="B5641" i="1"/>
  <c r="A5641" i="1"/>
  <c r="C5640" i="1"/>
  <c r="B5640" i="1"/>
  <c r="A5640" i="1"/>
  <c r="C5639" i="1"/>
  <c r="B5639" i="1"/>
  <c r="A5639" i="1"/>
  <c r="C5638" i="1"/>
  <c r="B5638" i="1"/>
  <c r="A5638" i="1"/>
  <c r="C5637" i="1"/>
  <c r="B5637" i="1"/>
  <c r="A5637" i="1"/>
  <c r="C5636" i="1"/>
  <c r="B5636" i="1"/>
  <c r="A5636" i="1"/>
  <c r="C5635" i="1"/>
  <c r="B5635" i="1"/>
  <c r="A5635" i="1"/>
  <c r="C5634" i="1"/>
  <c r="B5634" i="1"/>
  <c r="A5634" i="1"/>
  <c r="C5633" i="1"/>
  <c r="B5633" i="1"/>
  <c r="A5633" i="1"/>
  <c r="C5632" i="1"/>
  <c r="B5632" i="1"/>
  <c r="A5632" i="1"/>
  <c r="C5631" i="1"/>
  <c r="B5631" i="1"/>
  <c r="A5631" i="1"/>
  <c r="C5630" i="1"/>
  <c r="B5630" i="1"/>
  <c r="A5630" i="1"/>
  <c r="C5629" i="1"/>
  <c r="B5629" i="1"/>
  <c r="A5629" i="1"/>
  <c r="C5628" i="1"/>
  <c r="B5628" i="1"/>
  <c r="A5628" i="1"/>
  <c r="C5627" i="1"/>
  <c r="B5627" i="1"/>
  <c r="A5627" i="1"/>
  <c r="C5626" i="1"/>
  <c r="B5626" i="1"/>
  <c r="A5626" i="1"/>
  <c r="C5625" i="1"/>
  <c r="B5625" i="1"/>
  <c r="A5625" i="1"/>
  <c r="C5624" i="1"/>
  <c r="B5624" i="1"/>
  <c r="A5624" i="1"/>
  <c r="C5623" i="1"/>
  <c r="B5623" i="1"/>
  <c r="A5623" i="1"/>
  <c r="C5622" i="1"/>
  <c r="B5622" i="1"/>
  <c r="A5622" i="1"/>
  <c r="C5621" i="1"/>
  <c r="B5621" i="1"/>
  <c r="A5621" i="1"/>
  <c r="C5620" i="1"/>
  <c r="B5620" i="1"/>
  <c r="A5620" i="1"/>
  <c r="C5619" i="1"/>
  <c r="B5619" i="1"/>
  <c r="A5619" i="1"/>
  <c r="C5618" i="1"/>
  <c r="B5618" i="1"/>
  <c r="A5618" i="1"/>
  <c r="C5617" i="1"/>
  <c r="B5617" i="1"/>
  <c r="A5617" i="1"/>
  <c r="C5616" i="1"/>
  <c r="B5616" i="1"/>
  <c r="A5616" i="1"/>
  <c r="C5615" i="1"/>
  <c r="B5615" i="1"/>
  <c r="A5615" i="1"/>
  <c r="C5614" i="1"/>
  <c r="B5614" i="1"/>
  <c r="A5614" i="1"/>
  <c r="C5613" i="1"/>
  <c r="B5613" i="1"/>
  <c r="A5613" i="1"/>
  <c r="C5612" i="1"/>
  <c r="B5612" i="1"/>
  <c r="A5612" i="1"/>
  <c r="C5611" i="1"/>
  <c r="B5611" i="1"/>
  <c r="A5611" i="1"/>
  <c r="C5610" i="1"/>
  <c r="B5610" i="1"/>
  <c r="A5610" i="1"/>
  <c r="C5609" i="1"/>
  <c r="B5609" i="1"/>
  <c r="A5609" i="1"/>
  <c r="C5608" i="1"/>
  <c r="B5608" i="1"/>
  <c r="A5608" i="1"/>
  <c r="C5607" i="1"/>
  <c r="B5607" i="1"/>
  <c r="A5607" i="1"/>
  <c r="C5606" i="1"/>
  <c r="B5606" i="1"/>
  <c r="A5606" i="1"/>
  <c r="C5605" i="1"/>
  <c r="B5605" i="1"/>
  <c r="A5605" i="1"/>
  <c r="C5604" i="1"/>
  <c r="B5604" i="1"/>
  <c r="A5604" i="1"/>
  <c r="C5603" i="1"/>
  <c r="B5603" i="1"/>
  <c r="A5603" i="1"/>
  <c r="C5602" i="1"/>
  <c r="B5602" i="1"/>
  <c r="A5602" i="1"/>
  <c r="C5601" i="1"/>
  <c r="B5601" i="1"/>
  <c r="A5601" i="1"/>
  <c r="C5600" i="1"/>
  <c r="B5600" i="1"/>
  <c r="A5600" i="1"/>
  <c r="C5599" i="1"/>
  <c r="B5599" i="1"/>
  <c r="A5599" i="1"/>
  <c r="C5598" i="1"/>
  <c r="B5598" i="1"/>
  <c r="A5598" i="1"/>
  <c r="C5597" i="1"/>
  <c r="B5597" i="1"/>
  <c r="A5597" i="1"/>
  <c r="C5596" i="1"/>
  <c r="B5596" i="1"/>
  <c r="A5596" i="1"/>
  <c r="C5595" i="1"/>
  <c r="B5595" i="1"/>
  <c r="A5595" i="1"/>
  <c r="C5594" i="1"/>
  <c r="B5594" i="1"/>
  <c r="A5594" i="1"/>
  <c r="C5593" i="1"/>
  <c r="B5593" i="1"/>
  <c r="A5593" i="1"/>
  <c r="C5592" i="1"/>
  <c r="B5592" i="1"/>
  <c r="A5592" i="1"/>
  <c r="C5591" i="1"/>
  <c r="B5591" i="1"/>
  <c r="A5591" i="1"/>
  <c r="C5590" i="1"/>
  <c r="B5590" i="1"/>
  <c r="A5590" i="1"/>
  <c r="C5589" i="1"/>
  <c r="B5589" i="1"/>
  <c r="A5589" i="1"/>
  <c r="C5588" i="1"/>
  <c r="B5588" i="1"/>
  <c r="A5588" i="1"/>
  <c r="C5587" i="1"/>
  <c r="B5587" i="1"/>
  <c r="A5587" i="1"/>
  <c r="C5586" i="1"/>
  <c r="B5586" i="1"/>
  <c r="A5586" i="1"/>
  <c r="C5585" i="1"/>
  <c r="B5585" i="1"/>
  <c r="A5585" i="1"/>
  <c r="C5584" i="1"/>
  <c r="B5584" i="1"/>
  <c r="A5584" i="1"/>
  <c r="C5583" i="1"/>
  <c r="B5583" i="1"/>
  <c r="A5583" i="1"/>
  <c r="C5582" i="1"/>
  <c r="B5582" i="1"/>
  <c r="A5582" i="1"/>
  <c r="C5581" i="1"/>
  <c r="B5581" i="1"/>
  <c r="A5581" i="1"/>
  <c r="C5580" i="1"/>
  <c r="B5580" i="1"/>
  <c r="A5580" i="1"/>
  <c r="C5579" i="1"/>
  <c r="B5579" i="1"/>
  <c r="A5579" i="1"/>
  <c r="C5578" i="1"/>
  <c r="B5578" i="1"/>
  <c r="A5578" i="1"/>
  <c r="C5577" i="1"/>
  <c r="B5577" i="1"/>
  <c r="A5577" i="1"/>
  <c r="C5576" i="1"/>
  <c r="B5576" i="1"/>
  <c r="A5576" i="1"/>
  <c r="C5575" i="1"/>
  <c r="B5575" i="1"/>
  <c r="A5575" i="1"/>
  <c r="C5574" i="1"/>
  <c r="B5574" i="1"/>
  <c r="A5574" i="1"/>
  <c r="C5573" i="1"/>
  <c r="B5573" i="1"/>
  <c r="A5573" i="1"/>
  <c r="C5572" i="1"/>
  <c r="B5572" i="1"/>
  <c r="A5572" i="1"/>
  <c r="C5571" i="1"/>
  <c r="B5571" i="1"/>
  <c r="A5571" i="1"/>
  <c r="C5570" i="1"/>
  <c r="B5570" i="1"/>
  <c r="A5570" i="1"/>
  <c r="C5569" i="1"/>
  <c r="B5569" i="1"/>
  <c r="A5569" i="1"/>
  <c r="C5568" i="1"/>
  <c r="B5568" i="1"/>
  <c r="A5568" i="1"/>
  <c r="C5567" i="1"/>
  <c r="B5567" i="1"/>
  <c r="A5567" i="1"/>
  <c r="C5566" i="1"/>
  <c r="B5566" i="1"/>
  <c r="A5566" i="1"/>
  <c r="C5565" i="1"/>
  <c r="B5565" i="1"/>
  <c r="A5565" i="1"/>
  <c r="C5564" i="1"/>
  <c r="B5564" i="1"/>
  <c r="A5564" i="1"/>
  <c r="C5563" i="1"/>
  <c r="B5563" i="1"/>
  <c r="A5563" i="1"/>
  <c r="C5562" i="1"/>
  <c r="B5562" i="1"/>
  <c r="A5562" i="1"/>
  <c r="C5561" i="1"/>
  <c r="B5561" i="1"/>
  <c r="A5561" i="1"/>
  <c r="C5560" i="1"/>
  <c r="B5560" i="1"/>
  <c r="A5560" i="1"/>
  <c r="C5559" i="1"/>
  <c r="B5559" i="1"/>
  <c r="A5559" i="1"/>
  <c r="C5558" i="1"/>
  <c r="B5558" i="1"/>
  <c r="A5558" i="1"/>
  <c r="C5557" i="1"/>
  <c r="B5557" i="1"/>
  <c r="A5557" i="1"/>
  <c r="C5556" i="1"/>
  <c r="B5556" i="1"/>
  <c r="A5556" i="1"/>
  <c r="C5555" i="1"/>
  <c r="B5555" i="1"/>
  <c r="A5555" i="1"/>
  <c r="C5554" i="1"/>
  <c r="B5554" i="1"/>
  <c r="A5554" i="1"/>
  <c r="C5553" i="1"/>
  <c r="B5553" i="1"/>
  <c r="A5553" i="1"/>
  <c r="C5552" i="1"/>
  <c r="B5552" i="1"/>
  <c r="A5552" i="1"/>
  <c r="C5551" i="1"/>
  <c r="B5551" i="1"/>
  <c r="A5551" i="1"/>
  <c r="C5550" i="1"/>
  <c r="B5550" i="1"/>
  <c r="A5550" i="1"/>
  <c r="C5549" i="1"/>
  <c r="B5549" i="1"/>
  <c r="A5549" i="1"/>
  <c r="C5548" i="1"/>
  <c r="B5548" i="1"/>
  <c r="A5548" i="1"/>
  <c r="C5547" i="1"/>
  <c r="B5547" i="1"/>
  <c r="A5547" i="1"/>
  <c r="C5546" i="1"/>
  <c r="B5546" i="1"/>
  <c r="A5546" i="1"/>
  <c r="C5545" i="1"/>
  <c r="B5545" i="1"/>
  <c r="A5545" i="1"/>
  <c r="C5544" i="1"/>
  <c r="B5544" i="1"/>
  <c r="A5544" i="1"/>
  <c r="C5543" i="1"/>
  <c r="B5543" i="1"/>
  <c r="A5543" i="1"/>
  <c r="C5542" i="1"/>
  <c r="B5542" i="1"/>
  <c r="A5542" i="1"/>
  <c r="C5541" i="1"/>
  <c r="B5541" i="1"/>
  <c r="A5541" i="1"/>
  <c r="C5540" i="1"/>
  <c r="B5540" i="1"/>
  <c r="A5540" i="1"/>
  <c r="C5539" i="1"/>
  <c r="B5539" i="1"/>
  <c r="A5539" i="1"/>
  <c r="C5538" i="1"/>
  <c r="B5538" i="1"/>
  <c r="A5538" i="1"/>
  <c r="C5537" i="1"/>
  <c r="B5537" i="1"/>
  <c r="A5537" i="1"/>
  <c r="C5536" i="1"/>
  <c r="B5536" i="1"/>
  <c r="A5536" i="1"/>
  <c r="C5535" i="1"/>
  <c r="B5535" i="1"/>
  <c r="A5535" i="1"/>
  <c r="C5534" i="1"/>
  <c r="B5534" i="1"/>
  <c r="A5534" i="1"/>
  <c r="C5533" i="1"/>
  <c r="B5533" i="1"/>
  <c r="A5533" i="1"/>
  <c r="C5532" i="1"/>
  <c r="B5532" i="1"/>
  <c r="A5532" i="1"/>
  <c r="C5531" i="1"/>
  <c r="B5531" i="1"/>
  <c r="A5531" i="1"/>
  <c r="C5530" i="1"/>
  <c r="B5530" i="1"/>
  <c r="A5530" i="1"/>
  <c r="C5529" i="1"/>
  <c r="B5529" i="1"/>
  <c r="A5529" i="1"/>
  <c r="C5528" i="1"/>
  <c r="B5528" i="1"/>
  <c r="A5528" i="1"/>
  <c r="C5527" i="1"/>
  <c r="B5527" i="1"/>
  <c r="A5527" i="1"/>
  <c r="C5526" i="1"/>
  <c r="B5526" i="1"/>
  <c r="A5526" i="1"/>
  <c r="C5525" i="1"/>
  <c r="B5525" i="1"/>
  <c r="A5525" i="1"/>
  <c r="C5524" i="1"/>
  <c r="B5524" i="1"/>
  <c r="A5524" i="1"/>
  <c r="C5523" i="1"/>
  <c r="B5523" i="1"/>
  <c r="A5523" i="1"/>
  <c r="C5522" i="1"/>
  <c r="B5522" i="1"/>
  <c r="A5522" i="1"/>
  <c r="C5521" i="1"/>
  <c r="B5521" i="1"/>
  <c r="A5521" i="1"/>
  <c r="C5520" i="1"/>
  <c r="B5520" i="1"/>
  <c r="A5520" i="1"/>
  <c r="C5519" i="1"/>
  <c r="B5519" i="1"/>
  <c r="A5519" i="1"/>
  <c r="C5518" i="1"/>
  <c r="B5518" i="1"/>
  <c r="A5518" i="1"/>
  <c r="C5517" i="1"/>
  <c r="B5517" i="1"/>
  <c r="A5517" i="1"/>
  <c r="C5516" i="1"/>
  <c r="B5516" i="1"/>
  <c r="A5516" i="1"/>
  <c r="C5515" i="1"/>
  <c r="B5515" i="1"/>
  <c r="A5515" i="1"/>
  <c r="C5514" i="1"/>
  <c r="B5514" i="1"/>
  <c r="A5514" i="1"/>
  <c r="C5513" i="1"/>
  <c r="B5513" i="1"/>
  <c r="A5513" i="1"/>
  <c r="C5512" i="1"/>
  <c r="B5512" i="1"/>
  <c r="A5512" i="1"/>
  <c r="C5511" i="1"/>
  <c r="B5511" i="1"/>
  <c r="A5511" i="1"/>
  <c r="C5510" i="1"/>
  <c r="B5510" i="1"/>
  <c r="A5510" i="1"/>
  <c r="C5509" i="1"/>
  <c r="B5509" i="1"/>
  <c r="A5509" i="1"/>
  <c r="C5508" i="1"/>
  <c r="B5508" i="1"/>
  <c r="A5508" i="1"/>
  <c r="C5507" i="1"/>
  <c r="B5507" i="1"/>
  <c r="A5507" i="1"/>
  <c r="C5506" i="1"/>
  <c r="B5506" i="1"/>
  <c r="A5506" i="1"/>
  <c r="C5505" i="1"/>
  <c r="B5505" i="1"/>
  <c r="A5505" i="1"/>
  <c r="C5504" i="1"/>
  <c r="B5504" i="1"/>
  <c r="A5504" i="1"/>
  <c r="C5503" i="1"/>
  <c r="B5503" i="1"/>
  <c r="A5503" i="1"/>
  <c r="C5502" i="1"/>
  <c r="B5502" i="1"/>
  <c r="A5502" i="1"/>
  <c r="C5501" i="1"/>
  <c r="B5501" i="1"/>
  <c r="A5501" i="1"/>
  <c r="C5500" i="1"/>
  <c r="B5500" i="1"/>
  <c r="A5500" i="1"/>
  <c r="C5499" i="1"/>
  <c r="B5499" i="1"/>
  <c r="A5499" i="1"/>
  <c r="C5498" i="1"/>
  <c r="B5498" i="1"/>
  <c r="A5498" i="1"/>
  <c r="C5497" i="1"/>
  <c r="B5497" i="1"/>
  <c r="A5497" i="1"/>
  <c r="C5496" i="1"/>
  <c r="B5496" i="1"/>
  <c r="A5496" i="1"/>
  <c r="C5495" i="1"/>
  <c r="B5495" i="1"/>
  <c r="A5495" i="1"/>
  <c r="C5494" i="1"/>
  <c r="B5494" i="1"/>
  <c r="A5494" i="1"/>
  <c r="C5493" i="1"/>
  <c r="B5493" i="1"/>
  <c r="A5493" i="1"/>
  <c r="C5492" i="1"/>
  <c r="B5492" i="1"/>
  <c r="A5492" i="1"/>
  <c r="C5491" i="1"/>
  <c r="B5491" i="1"/>
  <c r="A5491" i="1"/>
  <c r="C5490" i="1"/>
  <c r="B5490" i="1"/>
  <c r="A5490" i="1"/>
  <c r="C5489" i="1"/>
  <c r="B5489" i="1"/>
  <c r="A5489" i="1"/>
  <c r="C5488" i="1"/>
  <c r="B5488" i="1"/>
  <c r="A5488" i="1"/>
  <c r="C5487" i="1"/>
  <c r="B5487" i="1"/>
  <c r="A5487" i="1"/>
  <c r="C5486" i="1"/>
  <c r="B5486" i="1"/>
  <c r="A5486" i="1"/>
  <c r="C5485" i="1"/>
  <c r="B5485" i="1"/>
  <c r="A5485" i="1"/>
  <c r="C5484" i="1"/>
  <c r="B5484" i="1"/>
  <c r="A5484" i="1"/>
  <c r="C5483" i="1"/>
  <c r="B5483" i="1"/>
  <c r="A5483" i="1"/>
  <c r="C5482" i="1"/>
  <c r="B5482" i="1"/>
  <c r="A5482" i="1"/>
  <c r="C5481" i="1"/>
  <c r="B5481" i="1"/>
  <c r="A5481" i="1"/>
  <c r="C5480" i="1"/>
  <c r="B5480" i="1"/>
  <c r="A5480" i="1"/>
  <c r="C5479" i="1"/>
  <c r="B5479" i="1"/>
  <c r="A5479" i="1"/>
  <c r="C5478" i="1"/>
  <c r="B5478" i="1"/>
  <c r="A5478" i="1"/>
  <c r="C5477" i="1"/>
  <c r="B5477" i="1"/>
  <c r="A5477" i="1"/>
  <c r="C5476" i="1"/>
  <c r="B5476" i="1"/>
  <c r="A5476" i="1"/>
  <c r="C5475" i="1"/>
  <c r="B5475" i="1"/>
  <c r="A5475" i="1"/>
  <c r="C5474" i="1"/>
  <c r="B5474" i="1"/>
  <c r="A5474" i="1"/>
  <c r="C5473" i="1"/>
  <c r="B5473" i="1"/>
  <c r="A5473" i="1"/>
  <c r="C5472" i="1"/>
  <c r="B5472" i="1"/>
  <c r="A5472" i="1"/>
  <c r="C5471" i="1"/>
  <c r="B5471" i="1"/>
  <c r="A5471" i="1"/>
  <c r="C5470" i="1"/>
  <c r="B5470" i="1"/>
  <c r="A5470" i="1"/>
  <c r="C5469" i="1"/>
  <c r="B5469" i="1"/>
  <c r="A5469" i="1"/>
  <c r="C5468" i="1"/>
  <c r="B5468" i="1"/>
  <c r="A5468" i="1"/>
  <c r="C5467" i="1"/>
  <c r="B5467" i="1"/>
  <c r="A5467" i="1"/>
  <c r="C5466" i="1"/>
  <c r="B5466" i="1"/>
  <c r="A5466" i="1"/>
  <c r="C5465" i="1"/>
  <c r="B5465" i="1"/>
  <c r="A5465" i="1"/>
  <c r="C5464" i="1"/>
  <c r="B5464" i="1"/>
  <c r="A5464" i="1"/>
  <c r="C5463" i="1"/>
  <c r="B5463" i="1"/>
  <c r="A5463" i="1"/>
  <c r="C5462" i="1"/>
  <c r="B5462" i="1"/>
  <c r="A5462" i="1"/>
  <c r="C5461" i="1"/>
  <c r="B5461" i="1"/>
  <c r="A5461" i="1"/>
  <c r="C5460" i="1"/>
  <c r="B5460" i="1"/>
  <c r="A5460" i="1"/>
  <c r="C5459" i="1"/>
  <c r="B5459" i="1"/>
  <c r="A5459" i="1"/>
  <c r="C5458" i="1"/>
  <c r="B5458" i="1"/>
  <c r="A5458" i="1"/>
  <c r="C5457" i="1"/>
  <c r="B5457" i="1"/>
  <c r="A5457" i="1"/>
  <c r="C5456" i="1"/>
  <c r="B5456" i="1"/>
  <c r="A5456" i="1"/>
  <c r="C5455" i="1"/>
  <c r="B5455" i="1"/>
  <c r="A5455" i="1"/>
  <c r="C5454" i="1"/>
  <c r="B5454" i="1"/>
  <c r="A5454" i="1"/>
  <c r="C5453" i="1"/>
  <c r="B5453" i="1"/>
  <c r="A5453" i="1"/>
  <c r="C5452" i="1"/>
  <c r="B5452" i="1"/>
  <c r="A5452" i="1"/>
  <c r="C5451" i="1"/>
  <c r="B5451" i="1"/>
  <c r="A5451" i="1"/>
  <c r="C5450" i="1"/>
  <c r="B5450" i="1"/>
  <c r="A5450" i="1"/>
  <c r="C5449" i="1"/>
  <c r="B5449" i="1"/>
  <c r="A5449" i="1"/>
  <c r="C5448" i="1"/>
  <c r="B5448" i="1"/>
  <c r="A5448" i="1"/>
  <c r="C5447" i="1"/>
  <c r="B5447" i="1"/>
  <c r="A5447" i="1"/>
  <c r="C5446" i="1"/>
  <c r="B5446" i="1"/>
  <c r="A5446" i="1"/>
  <c r="C5445" i="1"/>
  <c r="B5445" i="1"/>
  <c r="A5445" i="1"/>
  <c r="C5444" i="1"/>
  <c r="B5444" i="1"/>
  <c r="A5444" i="1"/>
  <c r="C5443" i="1"/>
  <c r="B5443" i="1"/>
  <c r="A5443" i="1"/>
  <c r="C5442" i="1"/>
  <c r="B5442" i="1"/>
  <c r="A5442" i="1"/>
  <c r="C5441" i="1"/>
  <c r="B5441" i="1"/>
  <c r="A5441" i="1"/>
  <c r="C5440" i="1"/>
  <c r="B5440" i="1"/>
  <c r="A5440" i="1"/>
  <c r="C5439" i="1"/>
  <c r="B5439" i="1"/>
  <c r="A5439" i="1"/>
  <c r="C5438" i="1"/>
  <c r="B5438" i="1"/>
  <c r="A5438" i="1"/>
  <c r="C5437" i="1"/>
  <c r="B5437" i="1"/>
  <c r="A5437" i="1"/>
  <c r="C5436" i="1"/>
  <c r="B5436" i="1"/>
  <c r="A5436" i="1"/>
  <c r="C5435" i="1"/>
  <c r="B5435" i="1"/>
  <c r="A5435" i="1"/>
  <c r="C5434" i="1"/>
  <c r="B5434" i="1"/>
  <c r="A5434" i="1"/>
  <c r="C5433" i="1"/>
  <c r="B5433" i="1"/>
  <c r="A5433" i="1"/>
  <c r="C5432" i="1"/>
  <c r="B5432" i="1"/>
  <c r="A5432" i="1"/>
  <c r="C5431" i="1"/>
  <c r="B5431" i="1"/>
  <c r="A5431" i="1"/>
  <c r="C5430" i="1"/>
  <c r="B5430" i="1"/>
  <c r="A5430" i="1"/>
  <c r="C5429" i="1"/>
  <c r="B5429" i="1"/>
  <c r="A5429" i="1"/>
  <c r="C5428" i="1"/>
  <c r="B5428" i="1"/>
  <c r="A5428" i="1"/>
  <c r="C5427" i="1"/>
  <c r="B5427" i="1"/>
  <c r="A5427" i="1"/>
  <c r="C5426" i="1"/>
  <c r="B5426" i="1"/>
  <c r="A5426" i="1"/>
  <c r="C5425" i="1"/>
  <c r="B5425" i="1"/>
  <c r="A5425" i="1"/>
  <c r="C5424" i="1"/>
  <c r="B5424" i="1"/>
  <c r="A5424" i="1"/>
  <c r="C5423" i="1"/>
  <c r="B5423" i="1"/>
  <c r="A5423" i="1"/>
  <c r="C5422" i="1"/>
  <c r="B5422" i="1"/>
  <c r="A5422" i="1"/>
  <c r="C5421" i="1"/>
  <c r="B5421" i="1"/>
  <c r="A5421" i="1"/>
  <c r="C5420" i="1"/>
  <c r="B5420" i="1"/>
  <c r="A5420" i="1"/>
  <c r="C5419" i="1"/>
  <c r="B5419" i="1"/>
  <c r="A5419" i="1"/>
  <c r="C5418" i="1"/>
  <c r="B5418" i="1"/>
  <c r="A5418" i="1"/>
  <c r="C5417" i="1"/>
  <c r="B5417" i="1"/>
  <c r="A5417" i="1"/>
  <c r="C5416" i="1"/>
  <c r="B5416" i="1"/>
  <c r="A5416" i="1"/>
  <c r="C5415" i="1"/>
  <c r="B5415" i="1"/>
  <c r="A5415" i="1"/>
  <c r="C5414" i="1"/>
  <c r="B5414" i="1"/>
  <c r="A5414" i="1"/>
  <c r="C5413" i="1"/>
  <c r="B5413" i="1"/>
  <c r="A5413" i="1"/>
  <c r="C5412" i="1"/>
  <c r="B5412" i="1"/>
  <c r="A5412" i="1"/>
  <c r="C5411" i="1"/>
  <c r="B5411" i="1"/>
  <c r="A5411" i="1"/>
  <c r="C5410" i="1"/>
  <c r="B5410" i="1"/>
  <c r="A5410" i="1"/>
  <c r="C5409" i="1"/>
  <c r="B5409" i="1"/>
  <c r="A5409" i="1"/>
  <c r="C5408" i="1"/>
  <c r="B5408" i="1"/>
  <c r="A5408" i="1"/>
  <c r="C5407" i="1"/>
  <c r="B5407" i="1"/>
  <c r="A5407" i="1"/>
  <c r="C5406" i="1"/>
  <c r="B5406" i="1"/>
  <c r="A5406" i="1"/>
  <c r="C5405" i="1"/>
  <c r="B5405" i="1"/>
  <c r="A5405" i="1"/>
  <c r="C5404" i="1"/>
  <c r="B5404" i="1"/>
  <c r="A5404" i="1"/>
  <c r="C5403" i="1"/>
  <c r="B5403" i="1"/>
  <c r="A5403" i="1"/>
  <c r="C5402" i="1"/>
  <c r="B5402" i="1"/>
  <c r="A5402" i="1"/>
  <c r="C5401" i="1"/>
  <c r="B5401" i="1"/>
  <c r="A5401" i="1"/>
  <c r="C5400" i="1"/>
  <c r="B5400" i="1"/>
  <c r="A5400" i="1"/>
  <c r="C5399" i="1"/>
  <c r="B5399" i="1"/>
  <c r="A5399" i="1"/>
  <c r="C5398" i="1"/>
  <c r="B5398" i="1"/>
  <c r="A5398" i="1"/>
  <c r="C5397" i="1"/>
  <c r="B5397" i="1"/>
  <c r="A5397" i="1"/>
  <c r="C5396" i="1"/>
  <c r="B5396" i="1"/>
  <c r="A5396" i="1"/>
  <c r="C5395" i="1"/>
  <c r="B5395" i="1"/>
  <c r="A5395" i="1"/>
  <c r="C5394" i="1"/>
  <c r="B5394" i="1"/>
  <c r="A5394" i="1"/>
  <c r="C5393" i="1"/>
  <c r="B5393" i="1"/>
  <c r="A5393" i="1"/>
  <c r="C5392" i="1"/>
  <c r="B5392" i="1"/>
  <c r="A5392" i="1"/>
  <c r="C5391" i="1"/>
  <c r="B5391" i="1"/>
  <c r="A5391" i="1"/>
  <c r="C5390" i="1"/>
  <c r="B5390" i="1"/>
  <c r="A5390" i="1"/>
  <c r="C5389" i="1"/>
  <c r="B5389" i="1"/>
  <c r="A5389" i="1"/>
  <c r="C5388" i="1"/>
  <c r="B5388" i="1"/>
  <c r="A5388" i="1"/>
  <c r="C5387" i="1"/>
  <c r="B5387" i="1"/>
  <c r="A5387" i="1"/>
  <c r="C5386" i="1"/>
  <c r="B5386" i="1"/>
  <c r="A5386" i="1"/>
  <c r="C5385" i="1"/>
  <c r="B5385" i="1"/>
  <c r="A5385" i="1"/>
  <c r="C5384" i="1"/>
  <c r="B5384" i="1"/>
  <c r="A5384" i="1"/>
  <c r="C5383" i="1"/>
  <c r="B5383" i="1"/>
  <c r="A5383" i="1"/>
  <c r="C5382" i="1"/>
  <c r="B5382" i="1"/>
  <c r="A5382" i="1"/>
  <c r="C5381" i="1"/>
  <c r="B5381" i="1"/>
  <c r="A5381" i="1"/>
  <c r="C5380" i="1"/>
  <c r="B5380" i="1"/>
  <c r="A5380" i="1"/>
  <c r="C5379" i="1"/>
  <c r="B5379" i="1"/>
  <c r="A5379" i="1"/>
  <c r="C5378" i="1"/>
  <c r="B5378" i="1"/>
  <c r="A5378" i="1"/>
  <c r="C5377" i="1"/>
  <c r="B5377" i="1"/>
  <c r="A5377" i="1"/>
  <c r="C5376" i="1"/>
  <c r="B5376" i="1"/>
  <c r="A5376" i="1"/>
  <c r="C5375" i="1"/>
  <c r="B5375" i="1"/>
  <c r="A5375" i="1"/>
  <c r="C5374" i="1"/>
  <c r="B5374" i="1"/>
  <c r="A5374" i="1"/>
  <c r="C5373" i="1"/>
  <c r="B5373" i="1"/>
  <c r="A5373" i="1"/>
  <c r="C5372" i="1"/>
  <c r="B5372" i="1"/>
  <c r="A5372" i="1"/>
  <c r="C5371" i="1"/>
  <c r="B5371" i="1"/>
  <c r="A5371" i="1"/>
  <c r="C5370" i="1"/>
  <c r="B5370" i="1"/>
  <c r="A5370" i="1"/>
  <c r="C5369" i="1"/>
  <c r="B5369" i="1"/>
  <c r="A5369" i="1"/>
  <c r="C5368" i="1"/>
  <c r="B5368" i="1"/>
  <c r="A5368" i="1"/>
  <c r="C5367" i="1"/>
  <c r="B5367" i="1"/>
  <c r="A5367" i="1"/>
  <c r="C5366" i="1"/>
  <c r="B5366" i="1"/>
  <c r="A5366" i="1"/>
  <c r="C5365" i="1"/>
  <c r="B5365" i="1"/>
  <c r="A5365" i="1"/>
  <c r="C5364" i="1"/>
  <c r="B5364" i="1"/>
  <c r="A5364" i="1"/>
  <c r="C5363" i="1"/>
  <c r="B5363" i="1"/>
  <c r="A5363" i="1"/>
  <c r="C5362" i="1"/>
  <c r="B5362" i="1"/>
  <c r="A5362" i="1"/>
  <c r="C5361" i="1"/>
  <c r="B5361" i="1"/>
  <c r="A5361" i="1"/>
  <c r="C5360" i="1"/>
  <c r="B5360" i="1"/>
  <c r="A5360" i="1"/>
  <c r="C5359" i="1"/>
  <c r="B5359" i="1"/>
  <c r="A5359" i="1"/>
  <c r="C5358" i="1"/>
  <c r="B5358" i="1"/>
  <c r="A5358" i="1"/>
  <c r="C5357" i="1"/>
  <c r="B5357" i="1"/>
  <c r="A5357" i="1"/>
  <c r="C5356" i="1"/>
  <c r="B5356" i="1"/>
  <c r="A5356" i="1"/>
  <c r="C5355" i="1"/>
  <c r="B5355" i="1"/>
  <c r="A5355" i="1"/>
  <c r="C5354" i="1"/>
  <c r="B5354" i="1"/>
  <c r="A5354" i="1"/>
  <c r="C5353" i="1"/>
  <c r="B5353" i="1"/>
  <c r="A5353" i="1"/>
  <c r="C5352" i="1"/>
  <c r="B5352" i="1"/>
  <c r="A5352" i="1"/>
  <c r="C5351" i="1"/>
  <c r="B5351" i="1"/>
  <c r="A5351" i="1"/>
  <c r="C5350" i="1"/>
  <c r="B5350" i="1"/>
  <c r="A5350" i="1"/>
  <c r="C5349" i="1"/>
  <c r="B5349" i="1"/>
  <c r="A5349" i="1"/>
  <c r="C5348" i="1"/>
  <c r="B5348" i="1"/>
  <c r="A5348" i="1"/>
  <c r="C5347" i="1"/>
  <c r="B5347" i="1"/>
  <c r="A5347" i="1"/>
  <c r="C5346" i="1"/>
  <c r="B5346" i="1"/>
  <c r="A5346" i="1"/>
  <c r="C5345" i="1"/>
  <c r="B5345" i="1"/>
  <c r="A5345" i="1"/>
  <c r="C5344" i="1"/>
  <c r="B5344" i="1"/>
  <c r="A5344" i="1"/>
  <c r="C5343" i="1"/>
  <c r="B5343" i="1"/>
  <c r="A5343" i="1"/>
  <c r="C5342" i="1"/>
  <c r="B5342" i="1"/>
  <c r="A5342" i="1"/>
  <c r="C5341" i="1"/>
  <c r="B5341" i="1"/>
  <c r="A5341" i="1"/>
  <c r="C5340" i="1"/>
  <c r="B5340" i="1"/>
  <c r="A5340" i="1"/>
  <c r="C5339" i="1"/>
  <c r="B5339" i="1"/>
  <c r="A5339" i="1"/>
  <c r="C5338" i="1"/>
  <c r="B5338" i="1"/>
  <c r="A5338" i="1"/>
  <c r="C5337" i="1"/>
  <c r="B5337" i="1"/>
  <c r="A5337" i="1"/>
  <c r="C5336" i="1"/>
  <c r="B5336" i="1"/>
  <c r="A5336" i="1"/>
  <c r="C5335" i="1"/>
  <c r="B5335" i="1"/>
  <c r="A5335" i="1"/>
  <c r="C5334" i="1"/>
  <c r="B5334" i="1"/>
  <c r="A5334" i="1"/>
  <c r="C5333" i="1"/>
  <c r="B5333" i="1"/>
  <c r="A5333" i="1"/>
  <c r="C5332" i="1"/>
  <c r="B5332" i="1"/>
  <c r="A5332" i="1"/>
  <c r="C5331" i="1"/>
  <c r="B5331" i="1"/>
  <c r="A5331" i="1"/>
  <c r="C5330" i="1"/>
  <c r="B5330" i="1"/>
  <c r="A5330" i="1"/>
  <c r="C5329" i="1"/>
  <c r="B5329" i="1"/>
  <c r="A5329" i="1"/>
  <c r="C5328" i="1"/>
  <c r="B5328" i="1"/>
  <c r="A5328" i="1"/>
  <c r="C5327" i="1"/>
  <c r="B5327" i="1"/>
  <c r="A5327" i="1"/>
  <c r="C5326" i="1"/>
  <c r="B5326" i="1"/>
  <c r="A5326" i="1"/>
  <c r="C5325" i="1"/>
  <c r="B5325" i="1"/>
  <c r="A5325" i="1"/>
  <c r="C5324" i="1"/>
  <c r="B5324" i="1"/>
  <c r="A5324" i="1"/>
  <c r="C5323" i="1"/>
  <c r="B5323" i="1"/>
  <c r="A5323" i="1"/>
  <c r="C5322" i="1"/>
  <c r="B5322" i="1"/>
  <c r="A5322" i="1"/>
  <c r="C5321" i="1"/>
  <c r="B5321" i="1"/>
  <c r="A5321" i="1"/>
  <c r="C5320" i="1"/>
  <c r="B5320" i="1"/>
  <c r="A5320" i="1"/>
  <c r="C5319" i="1"/>
  <c r="B5319" i="1"/>
  <c r="A5319" i="1"/>
  <c r="C5318" i="1"/>
  <c r="B5318" i="1"/>
  <c r="A5318" i="1"/>
  <c r="C5317" i="1"/>
  <c r="B5317" i="1"/>
  <c r="A5317" i="1"/>
  <c r="C5316" i="1"/>
  <c r="B5316" i="1"/>
  <c r="A5316" i="1"/>
  <c r="C5315" i="1"/>
  <c r="B5315" i="1"/>
  <c r="A5315" i="1"/>
  <c r="C5314" i="1"/>
  <c r="B5314" i="1"/>
  <c r="A5314" i="1"/>
  <c r="C5313" i="1"/>
  <c r="B5313" i="1"/>
  <c r="A5313" i="1"/>
  <c r="C5312" i="1"/>
  <c r="B5312" i="1"/>
  <c r="A5312" i="1"/>
  <c r="C5311" i="1"/>
  <c r="B5311" i="1"/>
  <c r="A5311" i="1"/>
  <c r="C5310" i="1"/>
  <c r="B5310" i="1"/>
  <c r="A5310" i="1"/>
  <c r="C5309" i="1"/>
  <c r="B5309" i="1"/>
  <c r="A5309" i="1"/>
  <c r="C5308" i="1"/>
  <c r="B5308" i="1"/>
  <c r="A5308" i="1"/>
  <c r="C5307" i="1"/>
  <c r="B5307" i="1"/>
  <c r="A5307" i="1"/>
  <c r="C5306" i="1"/>
  <c r="B5306" i="1"/>
  <c r="A5306" i="1"/>
  <c r="C5305" i="1"/>
  <c r="B5305" i="1"/>
  <c r="A5305" i="1"/>
  <c r="C5304" i="1"/>
  <c r="B5304" i="1"/>
  <c r="A5304" i="1"/>
  <c r="C5303" i="1"/>
  <c r="B5303" i="1"/>
  <c r="A5303" i="1"/>
  <c r="C5302" i="1"/>
  <c r="B5302" i="1"/>
  <c r="A5302" i="1"/>
  <c r="C5301" i="1"/>
  <c r="B5301" i="1"/>
  <c r="A5301" i="1"/>
  <c r="C5300" i="1"/>
  <c r="B5300" i="1"/>
  <c r="A5300" i="1"/>
  <c r="C5299" i="1"/>
  <c r="B5299" i="1"/>
  <c r="A5299" i="1"/>
  <c r="C5298" i="1"/>
  <c r="B5298" i="1"/>
  <c r="A5298" i="1"/>
  <c r="C5297" i="1"/>
  <c r="B5297" i="1"/>
  <c r="A5297" i="1"/>
  <c r="C5296" i="1"/>
  <c r="B5296" i="1"/>
  <c r="A5296" i="1"/>
  <c r="C5295" i="1"/>
  <c r="B5295" i="1"/>
  <c r="A5295" i="1"/>
  <c r="C5294" i="1"/>
  <c r="B5294" i="1"/>
  <c r="A5294" i="1"/>
  <c r="C5293" i="1"/>
  <c r="B5293" i="1"/>
  <c r="A5293" i="1"/>
  <c r="C5292" i="1"/>
  <c r="B5292" i="1"/>
  <c r="A5292" i="1"/>
  <c r="C5291" i="1"/>
  <c r="B5291" i="1"/>
  <c r="A5291" i="1"/>
  <c r="C5290" i="1"/>
  <c r="B5290" i="1"/>
  <c r="A5290" i="1"/>
  <c r="C5289" i="1"/>
  <c r="B5289" i="1"/>
  <c r="A5289" i="1"/>
  <c r="C5288" i="1"/>
  <c r="B5288" i="1"/>
  <c r="A5288" i="1"/>
  <c r="C5287" i="1"/>
  <c r="B5287" i="1"/>
  <c r="A5287" i="1"/>
  <c r="C5286" i="1"/>
  <c r="B5286" i="1"/>
  <c r="A5286" i="1"/>
  <c r="C5285" i="1"/>
  <c r="B5285" i="1"/>
  <c r="A5285" i="1"/>
  <c r="C5284" i="1"/>
  <c r="B5284" i="1"/>
  <c r="A5284" i="1"/>
  <c r="C5283" i="1"/>
  <c r="B5283" i="1"/>
  <c r="A5283" i="1"/>
  <c r="C5282" i="1"/>
  <c r="B5282" i="1"/>
  <c r="A5282" i="1"/>
  <c r="C5281" i="1"/>
  <c r="B5281" i="1"/>
  <c r="A5281" i="1"/>
  <c r="C5280" i="1"/>
  <c r="B5280" i="1"/>
  <c r="A5280" i="1"/>
  <c r="C5279" i="1"/>
  <c r="B5279" i="1"/>
  <c r="A5279" i="1"/>
  <c r="C5278" i="1"/>
  <c r="B5278" i="1"/>
  <c r="A5278" i="1"/>
  <c r="C5277" i="1"/>
  <c r="B5277" i="1"/>
  <c r="A5277" i="1"/>
  <c r="C5276" i="1"/>
  <c r="B5276" i="1"/>
  <c r="A5276" i="1"/>
  <c r="C5275" i="1"/>
  <c r="B5275" i="1"/>
  <c r="A5275" i="1"/>
  <c r="C5274" i="1"/>
  <c r="B5274" i="1"/>
  <c r="A5274" i="1"/>
  <c r="C5273" i="1"/>
  <c r="B5273" i="1"/>
  <c r="A5273" i="1"/>
  <c r="C5272" i="1"/>
  <c r="B5272" i="1"/>
  <c r="A5272" i="1"/>
  <c r="C5271" i="1"/>
  <c r="B5271" i="1"/>
  <c r="A5271" i="1"/>
  <c r="C5270" i="1"/>
  <c r="B5270" i="1"/>
  <c r="A5270" i="1"/>
  <c r="C5269" i="1"/>
  <c r="B5269" i="1"/>
  <c r="A5269" i="1"/>
  <c r="C5268" i="1"/>
  <c r="B5268" i="1"/>
  <c r="A5268" i="1"/>
  <c r="C5267" i="1"/>
  <c r="B5267" i="1"/>
  <c r="A5267" i="1"/>
  <c r="C5266" i="1"/>
  <c r="B5266" i="1"/>
  <c r="A5266" i="1"/>
  <c r="C5265" i="1"/>
  <c r="B5265" i="1"/>
  <c r="A5265" i="1"/>
  <c r="C5264" i="1"/>
  <c r="B5264" i="1"/>
  <c r="A5264" i="1"/>
  <c r="C5263" i="1"/>
  <c r="B5263" i="1"/>
  <c r="A5263" i="1"/>
  <c r="C5262" i="1"/>
  <c r="B5262" i="1"/>
  <c r="A5262" i="1"/>
  <c r="C5261" i="1"/>
  <c r="B5261" i="1"/>
  <c r="A5261" i="1"/>
  <c r="C5260" i="1"/>
  <c r="B5260" i="1"/>
  <c r="A5260" i="1"/>
  <c r="C5259" i="1"/>
  <c r="B5259" i="1"/>
  <c r="A5259" i="1"/>
  <c r="C5258" i="1"/>
  <c r="B5258" i="1"/>
  <c r="A5258" i="1"/>
  <c r="C5257" i="1"/>
  <c r="B5257" i="1"/>
  <c r="A5257" i="1"/>
  <c r="C5256" i="1"/>
  <c r="B5256" i="1"/>
  <c r="A5256" i="1"/>
  <c r="C5255" i="1"/>
  <c r="B5255" i="1"/>
  <c r="A5255" i="1"/>
  <c r="C5254" i="1"/>
  <c r="B5254" i="1"/>
  <c r="A5254" i="1"/>
  <c r="C5253" i="1"/>
  <c r="B5253" i="1"/>
  <c r="A5253" i="1"/>
  <c r="C5252" i="1"/>
  <c r="B5252" i="1"/>
  <c r="A5252" i="1"/>
  <c r="C5251" i="1"/>
  <c r="B5251" i="1"/>
  <c r="A5251" i="1"/>
  <c r="C5250" i="1"/>
  <c r="B5250" i="1"/>
  <c r="A5250" i="1"/>
  <c r="C5249" i="1"/>
  <c r="B5249" i="1"/>
  <c r="A5249" i="1"/>
  <c r="C5248" i="1"/>
  <c r="B5248" i="1"/>
  <c r="A5248" i="1"/>
  <c r="C5247" i="1"/>
  <c r="B5247" i="1"/>
  <c r="A5247" i="1"/>
  <c r="C5246" i="1"/>
  <c r="B5246" i="1"/>
  <c r="A5246" i="1"/>
  <c r="C5245" i="1"/>
  <c r="B5245" i="1"/>
  <c r="A5245" i="1"/>
  <c r="C5244" i="1"/>
  <c r="B5244" i="1"/>
  <c r="A5244" i="1"/>
  <c r="C5243" i="1"/>
  <c r="B5243" i="1"/>
  <c r="A5243" i="1"/>
  <c r="C5242" i="1"/>
  <c r="B5242" i="1"/>
  <c r="A5242" i="1"/>
  <c r="C5241" i="1"/>
  <c r="B5241" i="1"/>
  <c r="A5241" i="1"/>
  <c r="C5240" i="1"/>
  <c r="B5240" i="1"/>
  <c r="A5240" i="1"/>
  <c r="C5239" i="1"/>
  <c r="B5239" i="1"/>
  <c r="A5239" i="1"/>
  <c r="C5238" i="1"/>
  <c r="B5238" i="1"/>
  <c r="A5238" i="1"/>
  <c r="C5237" i="1"/>
  <c r="B5237" i="1"/>
  <c r="A5237" i="1"/>
  <c r="C5236" i="1"/>
  <c r="B5236" i="1"/>
  <c r="A5236" i="1"/>
  <c r="C5235" i="1"/>
  <c r="B5235" i="1"/>
  <c r="A5235" i="1"/>
  <c r="C5234" i="1"/>
  <c r="B5234" i="1"/>
  <c r="A5234" i="1"/>
  <c r="C5233" i="1"/>
  <c r="B5233" i="1"/>
  <c r="A5233" i="1"/>
  <c r="C5232" i="1"/>
  <c r="B5232" i="1"/>
  <c r="A5232" i="1"/>
  <c r="C5231" i="1"/>
  <c r="B5231" i="1"/>
  <c r="A5231" i="1"/>
  <c r="C5230" i="1"/>
  <c r="B5230" i="1"/>
  <c r="A5230" i="1"/>
  <c r="C5229" i="1"/>
  <c r="B5229" i="1"/>
  <c r="A5229" i="1"/>
  <c r="C5228" i="1"/>
  <c r="B5228" i="1"/>
  <c r="A5228" i="1"/>
  <c r="C5227" i="1"/>
  <c r="B5227" i="1"/>
  <c r="A5227" i="1"/>
  <c r="C5226" i="1"/>
  <c r="B5226" i="1"/>
  <c r="A5226" i="1"/>
  <c r="C5225" i="1"/>
  <c r="B5225" i="1"/>
  <c r="A5225" i="1"/>
  <c r="C5224" i="1"/>
  <c r="B5224" i="1"/>
  <c r="A5224" i="1"/>
  <c r="C5223" i="1"/>
  <c r="B5223" i="1"/>
  <c r="A5223" i="1"/>
  <c r="C5222" i="1"/>
  <c r="B5222" i="1"/>
  <c r="A5222" i="1"/>
  <c r="C5221" i="1"/>
  <c r="B5221" i="1"/>
  <c r="A5221" i="1"/>
  <c r="C5220" i="1"/>
  <c r="B5220" i="1"/>
  <c r="A5220" i="1"/>
  <c r="C5219" i="1"/>
  <c r="B5219" i="1"/>
  <c r="A5219" i="1"/>
  <c r="C5218" i="1"/>
  <c r="B5218" i="1"/>
  <c r="A5218" i="1"/>
  <c r="C5217" i="1"/>
  <c r="B5217" i="1"/>
  <c r="A5217" i="1"/>
  <c r="C5216" i="1"/>
  <c r="B5216" i="1"/>
  <c r="A5216" i="1"/>
  <c r="C5215" i="1"/>
  <c r="B5215" i="1"/>
  <c r="A5215" i="1"/>
  <c r="C5214" i="1"/>
  <c r="B5214" i="1"/>
  <c r="A5214" i="1"/>
  <c r="C5213" i="1"/>
  <c r="B5213" i="1"/>
  <c r="A5213" i="1"/>
  <c r="C5212" i="1"/>
  <c r="B5212" i="1"/>
  <c r="A5212" i="1"/>
  <c r="C5211" i="1"/>
  <c r="B5211" i="1"/>
  <c r="A5211" i="1"/>
  <c r="C5210" i="1"/>
  <c r="B5210" i="1"/>
  <c r="A5210" i="1"/>
  <c r="C5209" i="1"/>
  <c r="B5209" i="1"/>
  <c r="A5209" i="1"/>
  <c r="C5208" i="1"/>
  <c r="B5208" i="1"/>
  <c r="A5208" i="1"/>
  <c r="C5207" i="1"/>
  <c r="B5207" i="1"/>
  <c r="A5207" i="1"/>
  <c r="C5206" i="1"/>
  <c r="B5206" i="1"/>
  <c r="A5206" i="1"/>
  <c r="C5205" i="1"/>
  <c r="B5205" i="1"/>
  <c r="A5205" i="1"/>
  <c r="C5204" i="1"/>
  <c r="B5204" i="1"/>
  <c r="A5204" i="1"/>
  <c r="C5203" i="1"/>
  <c r="B5203" i="1"/>
  <c r="A5203" i="1"/>
  <c r="C5202" i="1"/>
  <c r="B5202" i="1"/>
  <c r="A5202" i="1"/>
  <c r="C5201" i="1"/>
  <c r="B5201" i="1"/>
  <c r="A5201" i="1"/>
  <c r="C5200" i="1"/>
  <c r="B5200" i="1"/>
  <c r="A5200" i="1"/>
  <c r="C5199" i="1"/>
  <c r="B5199" i="1"/>
  <c r="A5199" i="1"/>
  <c r="C5198" i="1"/>
  <c r="B5198" i="1"/>
  <c r="A5198" i="1"/>
  <c r="C5197" i="1"/>
  <c r="B5197" i="1"/>
  <c r="A5197" i="1"/>
  <c r="C5196" i="1"/>
  <c r="B5196" i="1"/>
  <c r="A5196" i="1"/>
  <c r="C5195" i="1"/>
  <c r="B5195" i="1"/>
  <c r="A5195" i="1"/>
  <c r="C5194" i="1"/>
  <c r="B5194" i="1"/>
  <c r="A5194" i="1"/>
  <c r="C5193" i="1"/>
  <c r="B5193" i="1"/>
  <c r="A5193" i="1"/>
  <c r="C5192" i="1"/>
  <c r="B5192" i="1"/>
  <c r="A5192" i="1"/>
  <c r="C5191" i="1"/>
  <c r="B5191" i="1"/>
  <c r="A5191" i="1"/>
  <c r="C5190" i="1"/>
  <c r="B5190" i="1"/>
  <c r="A5190" i="1"/>
  <c r="C5189" i="1"/>
  <c r="B5189" i="1"/>
  <c r="A5189" i="1"/>
  <c r="C5188" i="1"/>
  <c r="B5188" i="1"/>
  <c r="A5188" i="1"/>
  <c r="C5187" i="1"/>
  <c r="B5187" i="1"/>
  <c r="A5187" i="1"/>
  <c r="C5186" i="1"/>
  <c r="B5186" i="1"/>
  <c r="A5186" i="1"/>
  <c r="C5185" i="1"/>
  <c r="B5185" i="1"/>
  <c r="A5185" i="1"/>
  <c r="C5184" i="1"/>
  <c r="B5184" i="1"/>
  <c r="A5184" i="1"/>
  <c r="C5183" i="1"/>
  <c r="B5183" i="1"/>
  <c r="A5183" i="1"/>
  <c r="C5182" i="1"/>
  <c r="B5182" i="1"/>
  <c r="A5182" i="1"/>
  <c r="C5181" i="1"/>
  <c r="B5181" i="1"/>
  <c r="A5181" i="1"/>
  <c r="C5180" i="1"/>
  <c r="B5180" i="1"/>
  <c r="A5180" i="1"/>
  <c r="C5179" i="1"/>
  <c r="B5179" i="1"/>
  <c r="A5179" i="1"/>
  <c r="C5178" i="1"/>
  <c r="B5178" i="1"/>
  <c r="A5178" i="1"/>
  <c r="C5177" i="1"/>
  <c r="B5177" i="1"/>
  <c r="A5177" i="1"/>
  <c r="C5176" i="1"/>
  <c r="B5176" i="1"/>
  <c r="A5176" i="1"/>
  <c r="C5175" i="1"/>
  <c r="B5175" i="1"/>
  <c r="A5175" i="1"/>
  <c r="C5174" i="1"/>
  <c r="B5174" i="1"/>
  <c r="A5174" i="1"/>
  <c r="C5173" i="1"/>
  <c r="B5173" i="1"/>
  <c r="A5173" i="1"/>
  <c r="C5172" i="1"/>
  <c r="B5172" i="1"/>
  <c r="A5172" i="1"/>
  <c r="C5171" i="1"/>
  <c r="B5171" i="1"/>
  <c r="A5171" i="1"/>
  <c r="C5170" i="1"/>
  <c r="B5170" i="1"/>
  <c r="A5170" i="1"/>
  <c r="C5169" i="1"/>
  <c r="B5169" i="1"/>
  <c r="A5169" i="1"/>
  <c r="C5168" i="1"/>
  <c r="B5168" i="1"/>
  <c r="A5168" i="1"/>
  <c r="C5167" i="1"/>
  <c r="B5167" i="1"/>
  <c r="A5167" i="1"/>
  <c r="C5166" i="1"/>
  <c r="B5166" i="1"/>
  <c r="A5166" i="1"/>
  <c r="C5165" i="1"/>
  <c r="B5165" i="1"/>
  <c r="A5165" i="1"/>
  <c r="C5164" i="1"/>
  <c r="B5164" i="1"/>
  <c r="A5164" i="1"/>
  <c r="C5163" i="1"/>
  <c r="B5163" i="1"/>
  <c r="A5163" i="1"/>
  <c r="C5162" i="1"/>
  <c r="B5162" i="1"/>
  <c r="A5162" i="1"/>
  <c r="C5161" i="1"/>
  <c r="B5161" i="1"/>
  <c r="A5161" i="1"/>
  <c r="C5160" i="1"/>
  <c r="B5160" i="1"/>
  <c r="A5160" i="1"/>
  <c r="C5159" i="1"/>
  <c r="B5159" i="1"/>
  <c r="A5159" i="1"/>
  <c r="C5158" i="1"/>
  <c r="B5158" i="1"/>
  <c r="A5158" i="1"/>
  <c r="C5157" i="1"/>
  <c r="B5157" i="1"/>
  <c r="A5157" i="1"/>
  <c r="C5156" i="1"/>
  <c r="B5156" i="1"/>
  <c r="A5156" i="1"/>
  <c r="C5155" i="1"/>
  <c r="B5155" i="1"/>
  <c r="A5155" i="1"/>
  <c r="C5154" i="1"/>
  <c r="B5154" i="1"/>
  <c r="A5154" i="1"/>
  <c r="C5153" i="1"/>
  <c r="B5153" i="1"/>
  <c r="A5153" i="1"/>
  <c r="C5152" i="1"/>
  <c r="B5152" i="1"/>
  <c r="A5152" i="1"/>
  <c r="C5151" i="1"/>
  <c r="B5151" i="1"/>
  <c r="A5151" i="1"/>
  <c r="C5150" i="1"/>
  <c r="B5150" i="1"/>
  <c r="A5150" i="1"/>
  <c r="C5149" i="1"/>
  <c r="B5149" i="1"/>
  <c r="A5149" i="1"/>
  <c r="C5148" i="1"/>
  <c r="B5148" i="1"/>
  <c r="A5148" i="1"/>
  <c r="C5147" i="1"/>
  <c r="B5147" i="1"/>
  <c r="A5147" i="1"/>
  <c r="C5146" i="1"/>
  <c r="B5146" i="1"/>
  <c r="A5146" i="1"/>
  <c r="C5145" i="1"/>
  <c r="B5145" i="1"/>
  <c r="A5145" i="1"/>
  <c r="C5144" i="1"/>
  <c r="B5144" i="1"/>
  <c r="A5144" i="1"/>
  <c r="C5143" i="1"/>
  <c r="B5143" i="1"/>
  <c r="A5143" i="1"/>
  <c r="C5142" i="1"/>
  <c r="B5142" i="1"/>
  <c r="A5142" i="1"/>
  <c r="C5141" i="1"/>
  <c r="B5141" i="1"/>
  <c r="A5141" i="1"/>
  <c r="C5140" i="1"/>
  <c r="B5140" i="1"/>
  <c r="A5140" i="1"/>
  <c r="C5139" i="1"/>
  <c r="B5139" i="1"/>
  <c r="A5139" i="1"/>
  <c r="C5138" i="1"/>
  <c r="B5138" i="1"/>
  <c r="A5138" i="1"/>
  <c r="C5137" i="1"/>
  <c r="B5137" i="1"/>
  <c r="A5137" i="1"/>
  <c r="C5136" i="1"/>
  <c r="B5136" i="1"/>
  <c r="A5136" i="1"/>
  <c r="C5135" i="1"/>
  <c r="B5135" i="1"/>
  <c r="A5135" i="1"/>
  <c r="C5134" i="1"/>
  <c r="B5134" i="1"/>
  <c r="A5134" i="1"/>
  <c r="C5133" i="1"/>
  <c r="B5133" i="1"/>
  <c r="A5133" i="1"/>
  <c r="C5132" i="1"/>
  <c r="B5132" i="1"/>
  <c r="A5132" i="1"/>
  <c r="C5131" i="1"/>
  <c r="B5131" i="1"/>
  <c r="A5131" i="1"/>
  <c r="C5130" i="1"/>
  <c r="B5130" i="1"/>
  <c r="A5130" i="1"/>
  <c r="C5129" i="1"/>
  <c r="B5129" i="1"/>
  <c r="A5129" i="1"/>
  <c r="C5128" i="1"/>
  <c r="B5128" i="1"/>
  <c r="A5128" i="1"/>
  <c r="C5127" i="1"/>
  <c r="B5127" i="1"/>
  <c r="A5127" i="1"/>
  <c r="C5126" i="1"/>
  <c r="B5126" i="1"/>
  <c r="A5126" i="1"/>
  <c r="C5125" i="1"/>
  <c r="B5125" i="1"/>
  <c r="A5125" i="1"/>
  <c r="C5124" i="1"/>
  <c r="B5124" i="1"/>
  <c r="A5124" i="1"/>
  <c r="C5123" i="1"/>
  <c r="B5123" i="1"/>
  <c r="A5123" i="1"/>
  <c r="C5122" i="1"/>
  <c r="B5122" i="1"/>
  <c r="A5122" i="1"/>
  <c r="C5121" i="1"/>
  <c r="B5121" i="1"/>
  <c r="A5121" i="1"/>
  <c r="C5120" i="1"/>
  <c r="B5120" i="1"/>
  <c r="A5120" i="1"/>
  <c r="C5119" i="1"/>
  <c r="B5119" i="1"/>
  <c r="A5119" i="1"/>
  <c r="C5118" i="1"/>
  <c r="B5118" i="1"/>
  <c r="A5118" i="1"/>
  <c r="C5117" i="1"/>
  <c r="B5117" i="1"/>
  <c r="A5117" i="1"/>
  <c r="C5116" i="1"/>
  <c r="B5116" i="1"/>
  <c r="A5116" i="1"/>
  <c r="C5115" i="1"/>
  <c r="B5115" i="1"/>
  <c r="A5115" i="1"/>
  <c r="C5114" i="1"/>
  <c r="B5114" i="1"/>
  <c r="A5114" i="1"/>
  <c r="C5113" i="1"/>
  <c r="B5113" i="1"/>
  <c r="A5113" i="1"/>
  <c r="C5112" i="1"/>
  <c r="B5112" i="1"/>
  <c r="A5112" i="1"/>
  <c r="C5111" i="1"/>
  <c r="B5111" i="1"/>
  <c r="A5111" i="1"/>
  <c r="C5110" i="1"/>
  <c r="B5110" i="1"/>
  <c r="A5110" i="1"/>
  <c r="C5109" i="1"/>
  <c r="B5109" i="1"/>
  <c r="A5109" i="1"/>
  <c r="C5108" i="1"/>
  <c r="B5108" i="1"/>
  <c r="A5108" i="1"/>
  <c r="C5107" i="1"/>
  <c r="B5107" i="1"/>
  <c r="A5107" i="1"/>
  <c r="C5106" i="1"/>
  <c r="B5106" i="1"/>
  <c r="A5106" i="1"/>
  <c r="C5105" i="1"/>
  <c r="B5105" i="1"/>
  <c r="A5105" i="1"/>
  <c r="C5104" i="1"/>
  <c r="B5104" i="1"/>
  <c r="A5104" i="1"/>
  <c r="C5103" i="1"/>
  <c r="B5103" i="1"/>
  <c r="A5103" i="1"/>
  <c r="C5102" i="1"/>
  <c r="B5102" i="1"/>
  <c r="A5102" i="1"/>
  <c r="C5101" i="1"/>
  <c r="B5101" i="1"/>
  <c r="A5101" i="1"/>
  <c r="C5100" i="1"/>
  <c r="B5100" i="1"/>
  <c r="A5100" i="1"/>
  <c r="C5099" i="1"/>
  <c r="B5099" i="1"/>
  <c r="A5099" i="1"/>
  <c r="C5098" i="1"/>
  <c r="B5098" i="1"/>
  <c r="A5098" i="1"/>
  <c r="C5097" i="1"/>
  <c r="B5097" i="1"/>
  <c r="A5097" i="1"/>
  <c r="C5096" i="1"/>
  <c r="B5096" i="1"/>
  <c r="A5096" i="1"/>
  <c r="C5095" i="1"/>
  <c r="B5095" i="1"/>
  <c r="A5095" i="1"/>
  <c r="C5094" i="1"/>
  <c r="B5094" i="1"/>
  <c r="A5094" i="1"/>
  <c r="C5093" i="1"/>
  <c r="B5093" i="1"/>
  <c r="A5093" i="1"/>
  <c r="C5092" i="1"/>
  <c r="B5092" i="1"/>
  <c r="A5092" i="1"/>
  <c r="C5091" i="1"/>
  <c r="B5091" i="1"/>
  <c r="A5091" i="1"/>
  <c r="C5090" i="1"/>
  <c r="B5090" i="1"/>
  <c r="A5090" i="1"/>
  <c r="C5089" i="1"/>
  <c r="B5089" i="1"/>
  <c r="A5089" i="1"/>
  <c r="C5088" i="1"/>
  <c r="B5088" i="1"/>
  <c r="A5088" i="1"/>
  <c r="C5087" i="1"/>
  <c r="B5087" i="1"/>
  <c r="A5087" i="1"/>
  <c r="C5086" i="1"/>
  <c r="B5086" i="1"/>
  <c r="A5086" i="1"/>
  <c r="C5085" i="1"/>
  <c r="B5085" i="1"/>
  <c r="A5085" i="1"/>
  <c r="C5084" i="1"/>
  <c r="B5084" i="1"/>
  <c r="A5084" i="1"/>
  <c r="C5083" i="1"/>
  <c r="B5083" i="1"/>
  <c r="A5083" i="1"/>
  <c r="C5082" i="1"/>
  <c r="B5082" i="1"/>
  <c r="A5082" i="1"/>
  <c r="C5081" i="1"/>
  <c r="B5081" i="1"/>
  <c r="A5081" i="1"/>
  <c r="C5080" i="1"/>
  <c r="B5080" i="1"/>
  <c r="A5080" i="1"/>
  <c r="C5079" i="1"/>
  <c r="B5079" i="1"/>
  <c r="A5079" i="1"/>
  <c r="C5078" i="1"/>
  <c r="B5078" i="1"/>
  <c r="A5078" i="1"/>
  <c r="C5077" i="1"/>
  <c r="B5077" i="1"/>
  <c r="A5077" i="1"/>
  <c r="C5076" i="1"/>
  <c r="B5076" i="1"/>
  <c r="A5076" i="1"/>
  <c r="C5075" i="1"/>
  <c r="B5075" i="1"/>
  <c r="A5075" i="1"/>
  <c r="C5074" i="1"/>
  <c r="B5074" i="1"/>
  <c r="A5074" i="1"/>
  <c r="C5073" i="1"/>
  <c r="B5073" i="1"/>
  <c r="A5073" i="1"/>
  <c r="C5072" i="1"/>
  <c r="B5072" i="1"/>
  <c r="A5072" i="1"/>
  <c r="C5071" i="1"/>
  <c r="B5071" i="1"/>
  <c r="A5071" i="1"/>
  <c r="C5070" i="1"/>
  <c r="B5070" i="1"/>
  <c r="A5070" i="1"/>
  <c r="C5069" i="1"/>
  <c r="B5069" i="1"/>
  <c r="A5069" i="1"/>
  <c r="C5068" i="1"/>
  <c r="B5068" i="1"/>
  <c r="A5068" i="1"/>
  <c r="C5067" i="1"/>
  <c r="B5067" i="1"/>
  <c r="A5067" i="1"/>
  <c r="C5066" i="1"/>
  <c r="B5066" i="1"/>
  <c r="A5066" i="1"/>
  <c r="C5065" i="1"/>
  <c r="B5065" i="1"/>
  <c r="A5065" i="1"/>
  <c r="C5064" i="1"/>
  <c r="B5064" i="1"/>
  <c r="A5064" i="1"/>
  <c r="C5063" i="1"/>
  <c r="B5063" i="1"/>
  <c r="A5063" i="1"/>
  <c r="C5062" i="1"/>
  <c r="B5062" i="1"/>
  <c r="A5062" i="1"/>
  <c r="C5061" i="1"/>
  <c r="B5061" i="1"/>
  <c r="A5061" i="1"/>
  <c r="C5060" i="1"/>
  <c r="B5060" i="1"/>
  <c r="A5060" i="1"/>
  <c r="C5059" i="1"/>
  <c r="B5059" i="1"/>
  <c r="A5059" i="1"/>
  <c r="C5058" i="1"/>
  <c r="B5058" i="1"/>
  <c r="A5058" i="1"/>
  <c r="C5057" i="1"/>
  <c r="B5057" i="1"/>
  <c r="A5057" i="1"/>
  <c r="C5056" i="1"/>
  <c r="B5056" i="1"/>
  <c r="A5056" i="1"/>
  <c r="C5055" i="1"/>
  <c r="B5055" i="1"/>
  <c r="A5055" i="1"/>
  <c r="C5054" i="1"/>
  <c r="B5054" i="1"/>
  <c r="A5054" i="1"/>
  <c r="C5053" i="1"/>
  <c r="B5053" i="1"/>
  <c r="A5053" i="1"/>
  <c r="C5052" i="1"/>
  <c r="B5052" i="1"/>
  <c r="A5052" i="1"/>
  <c r="C5051" i="1"/>
  <c r="B5051" i="1"/>
  <c r="A5051" i="1"/>
  <c r="C5050" i="1"/>
  <c r="B5050" i="1"/>
  <c r="A5050" i="1"/>
  <c r="C5049" i="1"/>
  <c r="B5049" i="1"/>
  <c r="A5049" i="1"/>
  <c r="C5048" i="1"/>
  <c r="B5048" i="1"/>
  <c r="A5048" i="1"/>
  <c r="C5047" i="1"/>
  <c r="B5047" i="1"/>
  <c r="A5047" i="1"/>
  <c r="C5046" i="1"/>
  <c r="B5046" i="1"/>
  <c r="A5046" i="1"/>
  <c r="C5045" i="1"/>
  <c r="B5045" i="1"/>
  <c r="A5045" i="1"/>
  <c r="C5044" i="1"/>
  <c r="B5044" i="1"/>
  <c r="A5044" i="1"/>
  <c r="C5043" i="1"/>
  <c r="B5043" i="1"/>
  <c r="A5043" i="1"/>
  <c r="C5042" i="1"/>
  <c r="B5042" i="1"/>
  <c r="A5042" i="1"/>
  <c r="C5041" i="1"/>
  <c r="B5041" i="1"/>
  <c r="A5041" i="1"/>
  <c r="C5040" i="1"/>
  <c r="B5040" i="1"/>
  <c r="A5040" i="1"/>
  <c r="C5039" i="1"/>
  <c r="B5039" i="1"/>
  <c r="A5039" i="1"/>
  <c r="C5038" i="1"/>
  <c r="B5038" i="1"/>
  <c r="A5038" i="1"/>
  <c r="C5037" i="1"/>
  <c r="B5037" i="1"/>
  <c r="A5037" i="1"/>
  <c r="C5036" i="1"/>
  <c r="B5036" i="1"/>
  <c r="A5036" i="1"/>
  <c r="C5035" i="1"/>
  <c r="B5035" i="1"/>
  <c r="A5035" i="1"/>
  <c r="C5034" i="1"/>
  <c r="B5034" i="1"/>
  <c r="A5034" i="1"/>
  <c r="C5033" i="1"/>
  <c r="B5033" i="1"/>
  <c r="A5033" i="1"/>
  <c r="C5032" i="1"/>
  <c r="B5032" i="1"/>
  <c r="A5032" i="1"/>
  <c r="C5031" i="1"/>
  <c r="B5031" i="1"/>
  <c r="A5031" i="1"/>
  <c r="C5030" i="1"/>
  <c r="B5030" i="1"/>
  <c r="A5030" i="1"/>
  <c r="C5029" i="1"/>
  <c r="B5029" i="1"/>
  <c r="A5029" i="1"/>
  <c r="C5028" i="1"/>
  <c r="B5028" i="1"/>
  <c r="A5028" i="1"/>
  <c r="C5027" i="1"/>
  <c r="B5027" i="1"/>
  <c r="A5027" i="1"/>
  <c r="C5026" i="1"/>
  <c r="B5026" i="1"/>
  <c r="A5026" i="1"/>
  <c r="C5025" i="1"/>
  <c r="B5025" i="1"/>
  <c r="A5025" i="1"/>
  <c r="C5024" i="1"/>
  <c r="B5024" i="1"/>
  <c r="A5024" i="1"/>
  <c r="C5023" i="1"/>
  <c r="B5023" i="1"/>
  <c r="A5023" i="1"/>
  <c r="C5022" i="1"/>
  <c r="B5022" i="1"/>
  <c r="A5022" i="1"/>
  <c r="C5021" i="1"/>
  <c r="B5021" i="1"/>
  <c r="A5021" i="1"/>
  <c r="C5020" i="1"/>
  <c r="B5020" i="1"/>
  <c r="A5020" i="1"/>
  <c r="C5019" i="1"/>
  <c r="B5019" i="1"/>
  <c r="A5019" i="1"/>
  <c r="C5018" i="1"/>
  <c r="B5018" i="1"/>
  <c r="A5018" i="1"/>
  <c r="C5017" i="1"/>
  <c r="B5017" i="1"/>
  <c r="A5017" i="1"/>
  <c r="C5016" i="1"/>
  <c r="B5016" i="1"/>
  <c r="A5016" i="1"/>
  <c r="C5015" i="1"/>
  <c r="B5015" i="1"/>
  <c r="A5015" i="1"/>
  <c r="C5014" i="1"/>
  <c r="B5014" i="1"/>
  <c r="A5014" i="1"/>
  <c r="C5013" i="1"/>
  <c r="B5013" i="1"/>
  <c r="A5013" i="1"/>
  <c r="C5012" i="1"/>
  <c r="B5012" i="1"/>
  <c r="A5012" i="1"/>
  <c r="C5011" i="1"/>
  <c r="B5011" i="1"/>
  <c r="A5011" i="1"/>
  <c r="C5010" i="1"/>
  <c r="B5010" i="1"/>
  <c r="A5010" i="1"/>
  <c r="C5009" i="1"/>
  <c r="B5009" i="1"/>
  <c r="A5009" i="1"/>
  <c r="C5008" i="1"/>
  <c r="B5008" i="1"/>
  <c r="A5008" i="1"/>
  <c r="C5007" i="1"/>
  <c r="B5007" i="1"/>
  <c r="A5007" i="1"/>
  <c r="C5006" i="1"/>
  <c r="B5006" i="1"/>
  <c r="A5006" i="1"/>
  <c r="C5005" i="1"/>
  <c r="B5005" i="1"/>
  <c r="A5005" i="1"/>
  <c r="C5004" i="1"/>
  <c r="B5004" i="1"/>
  <c r="A5004" i="1"/>
  <c r="C5003" i="1"/>
  <c r="B5003" i="1"/>
  <c r="A5003" i="1"/>
  <c r="C5002" i="1"/>
  <c r="B5002" i="1"/>
  <c r="A5002" i="1"/>
  <c r="C5001" i="1"/>
  <c r="B5001" i="1"/>
  <c r="A5001" i="1"/>
  <c r="C5000" i="1"/>
  <c r="B5000" i="1"/>
  <c r="A5000" i="1"/>
  <c r="C4999" i="1"/>
  <c r="B4999" i="1"/>
  <c r="A4999" i="1"/>
  <c r="C4998" i="1"/>
  <c r="B4998" i="1"/>
  <c r="A4998" i="1"/>
  <c r="C4997" i="1"/>
  <c r="B4997" i="1"/>
  <c r="A4997" i="1"/>
  <c r="C4996" i="1"/>
  <c r="B4996" i="1"/>
  <c r="A4996" i="1"/>
  <c r="C4995" i="1"/>
  <c r="B4995" i="1"/>
  <c r="A4995" i="1"/>
  <c r="C4994" i="1"/>
  <c r="B4994" i="1"/>
  <c r="A4994" i="1"/>
  <c r="C4993" i="1"/>
  <c r="B4993" i="1"/>
  <c r="A4993" i="1"/>
  <c r="C4992" i="1"/>
  <c r="B4992" i="1"/>
  <c r="A4992" i="1"/>
  <c r="C4991" i="1"/>
  <c r="B4991" i="1"/>
  <c r="A4991" i="1"/>
  <c r="C4990" i="1"/>
  <c r="B4990" i="1"/>
  <c r="A4990" i="1"/>
  <c r="C4989" i="1"/>
  <c r="B4989" i="1"/>
  <c r="A4989" i="1"/>
  <c r="C4988" i="1"/>
  <c r="B4988" i="1"/>
  <c r="A4988" i="1"/>
  <c r="C4987" i="1"/>
  <c r="B4987" i="1"/>
  <c r="A4987" i="1"/>
  <c r="C4986" i="1"/>
  <c r="B4986" i="1"/>
  <c r="A4986" i="1"/>
  <c r="C4985" i="1"/>
  <c r="B4985" i="1"/>
  <c r="A4985" i="1"/>
  <c r="C4984" i="1"/>
  <c r="B4984" i="1"/>
  <c r="A4984" i="1"/>
  <c r="C4983" i="1"/>
  <c r="B4983" i="1"/>
  <c r="A4983" i="1"/>
  <c r="C4982" i="1"/>
  <c r="B4982" i="1"/>
  <c r="A4982" i="1"/>
  <c r="C4981" i="1"/>
  <c r="B4981" i="1"/>
  <c r="A4981" i="1"/>
  <c r="C4980" i="1"/>
  <c r="B4980" i="1"/>
  <c r="A4980" i="1"/>
  <c r="C4979" i="1"/>
  <c r="B4979" i="1"/>
  <c r="A4979" i="1"/>
  <c r="C4978" i="1"/>
  <c r="B4978" i="1"/>
  <c r="A4978" i="1"/>
  <c r="C4977" i="1"/>
  <c r="B4977" i="1"/>
  <c r="A4977" i="1"/>
  <c r="C4976" i="1"/>
  <c r="B4976" i="1"/>
  <c r="A4976" i="1"/>
  <c r="C4975" i="1"/>
  <c r="B4975" i="1"/>
  <c r="A4975" i="1"/>
  <c r="C4974" i="1"/>
  <c r="B4974" i="1"/>
  <c r="A4974" i="1"/>
  <c r="C4973" i="1"/>
  <c r="B4973" i="1"/>
  <c r="A4973" i="1"/>
  <c r="C4972" i="1"/>
  <c r="B4972" i="1"/>
  <c r="A4972" i="1"/>
  <c r="C4971" i="1"/>
  <c r="B4971" i="1"/>
  <c r="A4971" i="1"/>
  <c r="C4970" i="1"/>
  <c r="B4970" i="1"/>
  <c r="A4970" i="1"/>
  <c r="C4969" i="1"/>
  <c r="B4969" i="1"/>
  <c r="A4969" i="1"/>
  <c r="C4968" i="1"/>
  <c r="B4968" i="1"/>
  <c r="A4968" i="1"/>
  <c r="C4967" i="1"/>
  <c r="B4967" i="1"/>
  <c r="A4967" i="1"/>
  <c r="C4966" i="1"/>
  <c r="B4966" i="1"/>
  <c r="A4966" i="1"/>
  <c r="C4965" i="1"/>
  <c r="B4965" i="1"/>
  <c r="A4965" i="1"/>
  <c r="C4964" i="1"/>
  <c r="B4964" i="1"/>
  <c r="A4964" i="1"/>
  <c r="C4963" i="1"/>
  <c r="B4963" i="1"/>
  <c r="A4963" i="1"/>
  <c r="C4962" i="1"/>
  <c r="B4962" i="1"/>
  <c r="A4962" i="1"/>
  <c r="C4961" i="1"/>
  <c r="B4961" i="1"/>
  <c r="A4961" i="1"/>
  <c r="C4960" i="1"/>
  <c r="B4960" i="1"/>
  <c r="A4960" i="1"/>
  <c r="C4959" i="1"/>
  <c r="B4959" i="1"/>
  <c r="A4959" i="1"/>
  <c r="C4958" i="1"/>
  <c r="B4958" i="1"/>
  <c r="A4958" i="1"/>
  <c r="C4957" i="1"/>
  <c r="B4957" i="1"/>
  <c r="A4957" i="1"/>
  <c r="C4956" i="1"/>
  <c r="B4956" i="1"/>
  <c r="A4956" i="1"/>
  <c r="C4955" i="1"/>
  <c r="B4955" i="1"/>
  <c r="A4955" i="1"/>
  <c r="C4954" i="1"/>
  <c r="B4954" i="1"/>
  <c r="A4954" i="1"/>
  <c r="C4953" i="1"/>
  <c r="B4953" i="1"/>
  <c r="A4953" i="1"/>
  <c r="C4952" i="1"/>
  <c r="B4952" i="1"/>
  <c r="A4952" i="1"/>
  <c r="C4951" i="1"/>
  <c r="B4951" i="1"/>
  <c r="A4951" i="1"/>
  <c r="C4950" i="1"/>
  <c r="B4950" i="1"/>
  <c r="A4950" i="1"/>
  <c r="C4949" i="1"/>
  <c r="B4949" i="1"/>
  <c r="A4949" i="1"/>
  <c r="C4948" i="1"/>
  <c r="B4948" i="1"/>
  <c r="A4948" i="1"/>
  <c r="C4947" i="1"/>
  <c r="B4947" i="1"/>
  <c r="A4947" i="1"/>
  <c r="C4946" i="1"/>
  <c r="B4946" i="1"/>
  <c r="A4946" i="1"/>
  <c r="C4945" i="1"/>
  <c r="B4945" i="1"/>
  <c r="A4945" i="1"/>
  <c r="C4944" i="1"/>
  <c r="B4944" i="1"/>
  <c r="A4944" i="1"/>
  <c r="C4943" i="1"/>
  <c r="B4943" i="1"/>
  <c r="A4943" i="1"/>
  <c r="C4942" i="1"/>
  <c r="B4942" i="1"/>
  <c r="A4942" i="1"/>
  <c r="C4941" i="1"/>
  <c r="B4941" i="1"/>
  <c r="A4941" i="1"/>
  <c r="C4940" i="1"/>
  <c r="B4940" i="1"/>
  <c r="A4940" i="1"/>
  <c r="C4939" i="1"/>
  <c r="B4939" i="1"/>
  <c r="A4939" i="1"/>
  <c r="C4938" i="1"/>
  <c r="B4938" i="1"/>
  <c r="A4938" i="1"/>
  <c r="C4937" i="1"/>
  <c r="B4937" i="1"/>
  <c r="A4937" i="1"/>
  <c r="C4936" i="1"/>
  <c r="B4936" i="1"/>
  <c r="A4936" i="1"/>
  <c r="C4935" i="1"/>
  <c r="B4935" i="1"/>
  <c r="A4935" i="1"/>
  <c r="C4934" i="1"/>
  <c r="B4934" i="1"/>
  <c r="A4934" i="1"/>
  <c r="C4933" i="1"/>
  <c r="B4933" i="1"/>
  <c r="A4933" i="1"/>
  <c r="C4932" i="1"/>
  <c r="B4932" i="1"/>
  <c r="A4932" i="1"/>
  <c r="C4931" i="1"/>
  <c r="B4931" i="1"/>
  <c r="A4931" i="1"/>
  <c r="C4930" i="1"/>
  <c r="B4930" i="1"/>
  <c r="A4930" i="1"/>
  <c r="C4929" i="1"/>
  <c r="B4929" i="1"/>
  <c r="A4929" i="1"/>
  <c r="C4928" i="1"/>
  <c r="B4928" i="1"/>
  <c r="A4928" i="1"/>
  <c r="C4927" i="1"/>
  <c r="B4927" i="1"/>
  <c r="A4927" i="1"/>
  <c r="C4926" i="1"/>
  <c r="B4926" i="1"/>
  <c r="A4926" i="1"/>
  <c r="C4925" i="1"/>
  <c r="B4925" i="1"/>
  <c r="A4925" i="1"/>
  <c r="C4924" i="1"/>
  <c r="B4924" i="1"/>
  <c r="A4924" i="1"/>
  <c r="C4923" i="1"/>
  <c r="B4923" i="1"/>
  <c r="A4923" i="1"/>
  <c r="C4922" i="1"/>
  <c r="B4922" i="1"/>
  <c r="A4922" i="1"/>
  <c r="C4921" i="1"/>
  <c r="B4921" i="1"/>
  <c r="A4921" i="1"/>
  <c r="C4920" i="1"/>
  <c r="B4920" i="1"/>
  <c r="A4920" i="1"/>
  <c r="C4919" i="1"/>
  <c r="B4919" i="1"/>
  <c r="A4919" i="1"/>
  <c r="C4918" i="1"/>
  <c r="B4918" i="1"/>
  <c r="A4918" i="1"/>
  <c r="C4917" i="1"/>
  <c r="B4917" i="1"/>
  <c r="A4917" i="1"/>
  <c r="C4916" i="1"/>
  <c r="B4916" i="1"/>
  <c r="A4916" i="1"/>
  <c r="C4915" i="1"/>
  <c r="B4915" i="1"/>
  <c r="A4915" i="1"/>
  <c r="C4914" i="1"/>
  <c r="B4914" i="1"/>
  <c r="A4914" i="1"/>
  <c r="C4913" i="1"/>
  <c r="B4913" i="1"/>
  <c r="A4913" i="1"/>
  <c r="C4912" i="1"/>
  <c r="B4912" i="1"/>
  <c r="A4912" i="1"/>
  <c r="C4911" i="1"/>
  <c r="B4911" i="1"/>
  <c r="A4911" i="1"/>
  <c r="C4910" i="1"/>
  <c r="B4910" i="1"/>
  <c r="A4910" i="1"/>
  <c r="C4909" i="1"/>
  <c r="B4909" i="1"/>
  <c r="A4909" i="1"/>
  <c r="C4908" i="1"/>
  <c r="B4908" i="1"/>
  <c r="A4908" i="1"/>
  <c r="C4907" i="1"/>
  <c r="B4907" i="1"/>
  <c r="A4907" i="1"/>
  <c r="C4906" i="1"/>
  <c r="B4906" i="1"/>
  <c r="A4906" i="1"/>
  <c r="C4905" i="1"/>
  <c r="B4905" i="1"/>
  <c r="A4905" i="1"/>
  <c r="C4904" i="1"/>
  <c r="B4904" i="1"/>
  <c r="A4904" i="1"/>
  <c r="C4903" i="1"/>
  <c r="B4903" i="1"/>
  <c r="A4903" i="1"/>
  <c r="C4902" i="1"/>
  <c r="B4902" i="1"/>
  <c r="A4902" i="1"/>
  <c r="C4901" i="1"/>
  <c r="B4901" i="1"/>
  <c r="A4901" i="1"/>
  <c r="C4900" i="1"/>
  <c r="B4900" i="1"/>
  <c r="A4900" i="1"/>
  <c r="C4899" i="1"/>
  <c r="B4899" i="1"/>
  <c r="A4899" i="1"/>
  <c r="C4898" i="1"/>
  <c r="B4898" i="1"/>
  <c r="A4898" i="1"/>
  <c r="C4897" i="1"/>
  <c r="B4897" i="1"/>
  <c r="A4897" i="1"/>
  <c r="C4896" i="1"/>
  <c r="B4896" i="1"/>
  <c r="A4896" i="1"/>
  <c r="C4895" i="1"/>
  <c r="B4895" i="1"/>
  <c r="A4895" i="1"/>
  <c r="C4894" i="1"/>
  <c r="B4894" i="1"/>
  <c r="A4894" i="1"/>
  <c r="C4893" i="1"/>
  <c r="B4893" i="1"/>
  <c r="A4893" i="1"/>
  <c r="C4892" i="1"/>
  <c r="B4892" i="1"/>
  <c r="A4892" i="1"/>
  <c r="C4891" i="1"/>
  <c r="B4891" i="1"/>
  <c r="A4891" i="1"/>
  <c r="C4890" i="1"/>
  <c r="B4890" i="1"/>
  <c r="A4890" i="1"/>
  <c r="C4889" i="1"/>
  <c r="B4889" i="1"/>
  <c r="A4889" i="1"/>
  <c r="C4888" i="1"/>
  <c r="B4888" i="1"/>
  <c r="A4888" i="1"/>
  <c r="C4887" i="1"/>
  <c r="B4887" i="1"/>
  <c r="A4887" i="1"/>
  <c r="C4886" i="1"/>
  <c r="B4886" i="1"/>
  <c r="A4886" i="1"/>
  <c r="C4885" i="1"/>
  <c r="B4885" i="1"/>
  <c r="A4885" i="1"/>
  <c r="C4884" i="1"/>
  <c r="B4884" i="1"/>
  <c r="A4884" i="1"/>
  <c r="C4883" i="1"/>
  <c r="B4883" i="1"/>
  <c r="A4883" i="1"/>
  <c r="C4882" i="1"/>
  <c r="B4882" i="1"/>
  <c r="A4882" i="1"/>
  <c r="C4881" i="1"/>
  <c r="B4881" i="1"/>
  <c r="A4881" i="1"/>
  <c r="C4880" i="1"/>
  <c r="B4880" i="1"/>
  <c r="A4880" i="1"/>
  <c r="C4879" i="1"/>
  <c r="B4879" i="1"/>
  <c r="A4879" i="1"/>
  <c r="C4878" i="1"/>
  <c r="B4878" i="1"/>
  <c r="A4878" i="1"/>
  <c r="C4877" i="1"/>
  <c r="B4877" i="1"/>
  <c r="A4877" i="1"/>
  <c r="C4876" i="1"/>
  <c r="B4876" i="1"/>
  <c r="A4876" i="1"/>
  <c r="C4875" i="1"/>
  <c r="B4875" i="1"/>
  <c r="A4875" i="1"/>
  <c r="C4874" i="1"/>
  <c r="B4874" i="1"/>
  <c r="A4874" i="1"/>
  <c r="C4873" i="1"/>
  <c r="B4873" i="1"/>
  <c r="A4873" i="1"/>
  <c r="C4872" i="1"/>
  <c r="B4872" i="1"/>
  <c r="A4872" i="1"/>
  <c r="C4871" i="1"/>
  <c r="B4871" i="1"/>
  <c r="A4871" i="1"/>
  <c r="C4870" i="1"/>
  <c r="B4870" i="1"/>
  <c r="A4870" i="1"/>
  <c r="C4869" i="1"/>
  <c r="B4869" i="1"/>
  <c r="A4869" i="1"/>
  <c r="C4868" i="1"/>
  <c r="B4868" i="1"/>
  <c r="A4868" i="1"/>
  <c r="C4867" i="1"/>
  <c r="B4867" i="1"/>
  <c r="A4867" i="1"/>
  <c r="C4866" i="1"/>
  <c r="B4866" i="1"/>
  <c r="A4866" i="1"/>
  <c r="C4865" i="1"/>
  <c r="B4865" i="1"/>
  <c r="A4865" i="1"/>
  <c r="C4864" i="1"/>
  <c r="B4864" i="1"/>
  <c r="A4864" i="1"/>
  <c r="C4863" i="1"/>
  <c r="B4863" i="1"/>
  <c r="A4863" i="1"/>
  <c r="C4862" i="1"/>
  <c r="B4862" i="1"/>
  <c r="A4862" i="1"/>
  <c r="C4861" i="1"/>
  <c r="B4861" i="1"/>
  <c r="A4861" i="1"/>
  <c r="C4860" i="1"/>
  <c r="B4860" i="1"/>
  <c r="A4860" i="1"/>
  <c r="C4859" i="1"/>
  <c r="B4859" i="1"/>
  <c r="A4859" i="1"/>
  <c r="C4858" i="1"/>
  <c r="B4858" i="1"/>
  <c r="A4858" i="1"/>
  <c r="C4857" i="1"/>
  <c r="B4857" i="1"/>
  <c r="A4857" i="1"/>
  <c r="C4856" i="1"/>
  <c r="B4856" i="1"/>
  <c r="A4856" i="1"/>
  <c r="C4855" i="1"/>
  <c r="B4855" i="1"/>
  <c r="A4855" i="1"/>
  <c r="C4854" i="1"/>
  <c r="B4854" i="1"/>
  <c r="A4854" i="1"/>
  <c r="C4853" i="1"/>
  <c r="B4853" i="1"/>
  <c r="A4853" i="1"/>
  <c r="C4852" i="1"/>
  <c r="B4852" i="1"/>
  <c r="A4852" i="1"/>
  <c r="C4851" i="1"/>
  <c r="B4851" i="1"/>
  <c r="A4851" i="1"/>
  <c r="C4850" i="1"/>
  <c r="B4850" i="1"/>
  <c r="A4850" i="1"/>
  <c r="C4849" i="1"/>
  <c r="B4849" i="1"/>
  <c r="A4849" i="1"/>
  <c r="C4848" i="1"/>
  <c r="B4848" i="1"/>
  <c r="A4848" i="1"/>
  <c r="C4847" i="1"/>
  <c r="B4847" i="1"/>
  <c r="A4847" i="1"/>
  <c r="C4846" i="1"/>
  <c r="B4846" i="1"/>
  <c r="A4846" i="1"/>
  <c r="C4845" i="1"/>
  <c r="B4845" i="1"/>
  <c r="A4845" i="1"/>
  <c r="C4844" i="1"/>
  <c r="B4844" i="1"/>
  <c r="A4844" i="1"/>
  <c r="C4843" i="1"/>
  <c r="B4843" i="1"/>
  <c r="A4843" i="1"/>
  <c r="C4842" i="1"/>
  <c r="B4842" i="1"/>
  <c r="A4842" i="1"/>
  <c r="C4841" i="1"/>
  <c r="B4841" i="1"/>
  <c r="A4841" i="1"/>
  <c r="C4840" i="1"/>
  <c r="B4840" i="1"/>
  <c r="A4840" i="1"/>
  <c r="C4839" i="1"/>
  <c r="B4839" i="1"/>
  <c r="A4839" i="1"/>
  <c r="C4838" i="1"/>
  <c r="B4838" i="1"/>
  <c r="A4838" i="1"/>
  <c r="C4837" i="1"/>
  <c r="B4837" i="1"/>
  <c r="A4837" i="1"/>
  <c r="C4836" i="1"/>
  <c r="B4836" i="1"/>
  <c r="A4836" i="1"/>
  <c r="C4835" i="1"/>
  <c r="B4835" i="1"/>
  <c r="A4835" i="1"/>
  <c r="C4834" i="1"/>
  <c r="B4834" i="1"/>
  <c r="A4834" i="1"/>
  <c r="C4833" i="1"/>
  <c r="B4833" i="1"/>
  <c r="A4833" i="1"/>
  <c r="C4832" i="1"/>
  <c r="B4832" i="1"/>
  <c r="A4832" i="1"/>
  <c r="C4831" i="1"/>
  <c r="B4831" i="1"/>
  <c r="A4831" i="1"/>
  <c r="C4830" i="1"/>
  <c r="B4830" i="1"/>
  <c r="A4830" i="1"/>
  <c r="C4829" i="1"/>
  <c r="B4829" i="1"/>
  <c r="A4829" i="1"/>
  <c r="C4828" i="1"/>
  <c r="B4828" i="1"/>
  <c r="A4828" i="1"/>
  <c r="C4827" i="1"/>
  <c r="B4827" i="1"/>
  <c r="A4827" i="1"/>
  <c r="C4826" i="1"/>
  <c r="B4826" i="1"/>
  <c r="A4826" i="1"/>
  <c r="C4825" i="1"/>
  <c r="B4825" i="1"/>
  <c r="A4825" i="1"/>
  <c r="C4824" i="1"/>
  <c r="B4824" i="1"/>
  <c r="A4824" i="1"/>
  <c r="C4823" i="1"/>
  <c r="B4823" i="1"/>
  <c r="A4823" i="1"/>
  <c r="C4822" i="1"/>
  <c r="B4822" i="1"/>
  <c r="A4822" i="1"/>
  <c r="C4821" i="1"/>
  <c r="B4821" i="1"/>
  <c r="A4821" i="1"/>
  <c r="C4820" i="1"/>
  <c r="B4820" i="1"/>
  <c r="A4820" i="1"/>
  <c r="C4819" i="1"/>
  <c r="B4819" i="1"/>
  <c r="A4819" i="1"/>
  <c r="C4818" i="1"/>
  <c r="B4818" i="1"/>
  <c r="A4818" i="1"/>
  <c r="C4817" i="1"/>
  <c r="B4817" i="1"/>
  <c r="A4817" i="1"/>
  <c r="C4816" i="1"/>
  <c r="B4816" i="1"/>
  <c r="A4816" i="1"/>
  <c r="C4815" i="1"/>
  <c r="B4815" i="1"/>
  <c r="A4815" i="1"/>
  <c r="C4814" i="1"/>
  <c r="B4814" i="1"/>
  <c r="A4814" i="1"/>
  <c r="C4813" i="1"/>
  <c r="B4813" i="1"/>
  <c r="A4813" i="1"/>
  <c r="C4812" i="1"/>
  <c r="B4812" i="1"/>
  <c r="A4812" i="1"/>
  <c r="C4811" i="1"/>
  <c r="B4811" i="1"/>
  <c r="A4811" i="1"/>
  <c r="C4810" i="1"/>
  <c r="B4810" i="1"/>
  <c r="A4810" i="1"/>
  <c r="C4809" i="1"/>
  <c r="B4809" i="1"/>
  <c r="A4809" i="1"/>
  <c r="C4808" i="1"/>
  <c r="B4808" i="1"/>
  <c r="A4808" i="1"/>
  <c r="C4807" i="1"/>
  <c r="B4807" i="1"/>
  <c r="A4807" i="1"/>
  <c r="C4806" i="1"/>
  <c r="B4806" i="1"/>
  <c r="A4806" i="1"/>
  <c r="C4805" i="1"/>
  <c r="B4805" i="1"/>
  <c r="A4805" i="1"/>
  <c r="C4804" i="1"/>
  <c r="B4804" i="1"/>
  <c r="A4804" i="1"/>
  <c r="C4803" i="1"/>
  <c r="B4803" i="1"/>
  <c r="A4803" i="1"/>
  <c r="C4802" i="1"/>
  <c r="B4802" i="1"/>
  <c r="A4802" i="1"/>
  <c r="C4801" i="1"/>
  <c r="B4801" i="1"/>
  <c r="A4801" i="1"/>
  <c r="C4800" i="1"/>
  <c r="B4800" i="1"/>
  <c r="A4800" i="1"/>
  <c r="C4799" i="1"/>
  <c r="B4799" i="1"/>
  <c r="A4799" i="1"/>
  <c r="C4798" i="1"/>
  <c r="B4798" i="1"/>
  <c r="A4798" i="1"/>
  <c r="C4797" i="1"/>
  <c r="B4797" i="1"/>
  <c r="A4797" i="1"/>
  <c r="C4796" i="1"/>
  <c r="B4796" i="1"/>
  <c r="A4796" i="1"/>
  <c r="C4795" i="1"/>
  <c r="B4795" i="1"/>
  <c r="A4795" i="1"/>
  <c r="C4794" i="1"/>
  <c r="B4794" i="1"/>
  <c r="A4794" i="1"/>
  <c r="C4793" i="1"/>
  <c r="B4793" i="1"/>
  <c r="A4793" i="1"/>
  <c r="C4792" i="1"/>
  <c r="B4792" i="1"/>
  <c r="A4792" i="1"/>
  <c r="C4791" i="1"/>
  <c r="B4791" i="1"/>
  <c r="A4791" i="1"/>
  <c r="C4790" i="1"/>
  <c r="B4790" i="1"/>
  <c r="A4790" i="1"/>
  <c r="C4789" i="1"/>
  <c r="B4789" i="1"/>
  <c r="A4789" i="1"/>
  <c r="C4788" i="1"/>
  <c r="B4788" i="1"/>
  <c r="A4788" i="1"/>
  <c r="C4787" i="1"/>
  <c r="B4787" i="1"/>
  <c r="A4787" i="1"/>
  <c r="C4786" i="1"/>
  <c r="B4786" i="1"/>
  <c r="A4786" i="1"/>
  <c r="C4785" i="1"/>
  <c r="B4785" i="1"/>
  <c r="A4785" i="1"/>
  <c r="C4784" i="1"/>
  <c r="B4784" i="1"/>
  <c r="A4784" i="1"/>
  <c r="C4783" i="1"/>
  <c r="B4783" i="1"/>
  <c r="A4783" i="1"/>
  <c r="C4782" i="1"/>
  <c r="B4782" i="1"/>
  <c r="A4782" i="1"/>
  <c r="C4781" i="1"/>
  <c r="B4781" i="1"/>
  <c r="A4781" i="1"/>
  <c r="C4780" i="1"/>
  <c r="B4780" i="1"/>
  <c r="A4780" i="1"/>
  <c r="C4779" i="1"/>
  <c r="B4779" i="1"/>
  <c r="A4779" i="1"/>
  <c r="C4778" i="1"/>
  <c r="B4778" i="1"/>
  <c r="A4778" i="1"/>
  <c r="C4777" i="1"/>
  <c r="B4777" i="1"/>
  <c r="A4777" i="1"/>
  <c r="C4776" i="1"/>
  <c r="B4776" i="1"/>
  <c r="A4776" i="1"/>
  <c r="C4775" i="1"/>
  <c r="B4775" i="1"/>
  <c r="A4775" i="1"/>
  <c r="C4774" i="1"/>
  <c r="B4774" i="1"/>
  <c r="A4774" i="1"/>
  <c r="C4773" i="1"/>
  <c r="B4773" i="1"/>
  <c r="A4773" i="1"/>
  <c r="C4772" i="1"/>
  <c r="B4772" i="1"/>
  <c r="A4772" i="1"/>
  <c r="C4771" i="1"/>
  <c r="B4771" i="1"/>
  <c r="A4771" i="1"/>
  <c r="C4770" i="1"/>
  <c r="B4770" i="1"/>
  <c r="A4770" i="1"/>
  <c r="C4769" i="1"/>
  <c r="B4769" i="1"/>
  <c r="A4769" i="1"/>
  <c r="C4768" i="1"/>
  <c r="B4768" i="1"/>
  <c r="A4768" i="1"/>
  <c r="C4767" i="1"/>
  <c r="B4767" i="1"/>
  <c r="A4767" i="1"/>
  <c r="C4766" i="1"/>
  <c r="B4766" i="1"/>
  <c r="A4766" i="1"/>
  <c r="C4765" i="1"/>
  <c r="B4765" i="1"/>
  <c r="A4765" i="1"/>
  <c r="C4764" i="1"/>
  <c r="B4764" i="1"/>
  <c r="A4764" i="1"/>
  <c r="C4763" i="1"/>
  <c r="B4763" i="1"/>
  <c r="A4763" i="1"/>
  <c r="C4762" i="1"/>
  <c r="B4762" i="1"/>
  <c r="A4762" i="1"/>
  <c r="C4761" i="1"/>
  <c r="B4761" i="1"/>
  <c r="A4761" i="1"/>
  <c r="C4760" i="1"/>
  <c r="B4760" i="1"/>
  <c r="A4760" i="1"/>
  <c r="C4759" i="1"/>
  <c r="B4759" i="1"/>
  <c r="A4759" i="1"/>
  <c r="C4758" i="1"/>
  <c r="B4758" i="1"/>
  <c r="A4758" i="1"/>
  <c r="C4757" i="1"/>
  <c r="B4757" i="1"/>
  <c r="A4757" i="1"/>
  <c r="C4756" i="1"/>
  <c r="B4756" i="1"/>
  <c r="A4756" i="1"/>
  <c r="C4755" i="1"/>
  <c r="B4755" i="1"/>
  <c r="A4755" i="1"/>
  <c r="C4754" i="1"/>
  <c r="B4754" i="1"/>
  <c r="A4754" i="1"/>
  <c r="C4753" i="1"/>
  <c r="B4753" i="1"/>
  <c r="A4753" i="1"/>
  <c r="C4752" i="1"/>
  <c r="B4752" i="1"/>
  <c r="A4752" i="1"/>
  <c r="C4751" i="1"/>
  <c r="B4751" i="1"/>
  <c r="A4751" i="1"/>
  <c r="C4750" i="1"/>
  <c r="B4750" i="1"/>
  <c r="A4750" i="1"/>
  <c r="C4749" i="1"/>
  <c r="B4749" i="1"/>
  <c r="A4749" i="1"/>
  <c r="C4748" i="1"/>
  <c r="B4748" i="1"/>
  <c r="A4748" i="1"/>
  <c r="C4747" i="1"/>
  <c r="B4747" i="1"/>
  <c r="A4747" i="1"/>
  <c r="C4746" i="1"/>
  <c r="B4746" i="1"/>
  <c r="A4746" i="1"/>
  <c r="C4745" i="1"/>
  <c r="B4745" i="1"/>
  <c r="A4745" i="1"/>
  <c r="C4744" i="1"/>
  <c r="B4744" i="1"/>
  <c r="A4744" i="1"/>
  <c r="C4743" i="1"/>
  <c r="B4743" i="1"/>
  <c r="A4743" i="1"/>
  <c r="C4742" i="1"/>
  <c r="B4742" i="1"/>
  <c r="A4742" i="1"/>
  <c r="C4741" i="1"/>
  <c r="B4741" i="1"/>
  <c r="A4741" i="1"/>
  <c r="C4740" i="1"/>
  <c r="B4740" i="1"/>
  <c r="A4740" i="1"/>
  <c r="C4739" i="1"/>
  <c r="B4739" i="1"/>
  <c r="A4739" i="1"/>
  <c r="C4738" i="1"/>
  <c r="B4738" i="1"/>
  <c r="A4738" i="1"/>
  <c r="C4737" i="1"/>
  <c r="B4737" i="1"/>
  <c r="A4737" i="1"/>
  <c r="C4736" i="1"/>
  <c r="B4736" i="1"/>
  <c r="A4736" i="1"/>
  <c r="C4735" i="1"/>
  <c r="B4735" i="1"/>
  <c r="A4735" i="1"/>
  <c r="C4734" i="1"/>
  <c r="B4734" i="1"/>
  <c r="A4734" i="1"/>
  <c r="C4733" i="1"/>
  <c r="B4733" i="1"/>
  <c r="A4733" i="1"/>
  <c r="C4732" i="1"/>
  <c r="B4732" i="1"/>
  <c r="A4732" i="1"/>
  <c r="C4731" i="1"/>
  <c r="B4731" i="1"/>
  <c r="A4731" i="1"/>
  <c r="C4730" i="1"/>
  <c r="B4730" i="1"/>
  <c r="A4730" i="1"/>
  <c r="C4729" i="1"/>
  <c r="B4729" i="1"/>
  <c r="A4729" i="1"/>
  <c r="C4728" i="1"/>
  <c r="B4728" i="1"/>
  <c r="A4728" i="1"/>
  <c r="C4727" i="1"/>
  <c r="B4727" i="1"/>
  <c r="A4727" i="1"/>
  <c r="C4726" i="1"/>
  <c r="B4726" i="1"/>
  <c r="A4726" i="1"/>
  <c r="C4725" i="1"/>
  <c r="B4725" i="1"/>
  <c r="A4725" i="1"/>
  <c r="C4724" i="1"/>
  <c r="B4724" i="1"/>
  <c r="A4724" i="1"/>
  <c r="C4723" i="1"/>
  <c r="B4723" i="1"/>
  <c r="A4723" i="1"/>
  <c r="C4722" i="1"/>
  <c r="B4722" i="1"/>
  <c r="A4722" i="1"/>
  <c r="C4721" i="1"/>
  <c r="B4721" i="1"/>
  <c r="A4721" i="1"/>
  <c r="C4720" i="1"/>
  <c r="B4720" i="1"/>
  <c r="A4720" i="1"/>
  <c r="C4719" i="1"/>
  <c r="B4719" i="1"/>
  <c r="A4719" i="1"/>
  <c r="C4718" i="1"/>
  <c r="B4718" i="1"/>
  <c r="A4718" i="1"/>
  <c r="C4717" i="1"/>
  <c r="B4717" i="1"/>
  <c r="A4717" i="1"/>
  <c r="C4716" i="1"/>
  <c r="B4716" i="1"/>
  <c r="A4716" i="1"/>
  <c r="C4715" i="1"/>
  <c r="B4715" i="1"/>
  <c r="A4715" i="1"/>
  <c r="C4714" i="1"/>
  <c r="B4714" i="1"/>
  <c r="A4714" i="1"/>
  <c r="C4713" i="1"/>
  <c r="B4713" i="1"/>
  <c r="A4713" i="1"/>
  <c r="C4712" i="1"/>
  <c r="B4712" i="1"/>
  <c r="A4712" i="1"/>
  <c r="C4711" i="1"/>
  <c r="B4711" i="1"/>
  <c r="A4711" i="1"/>
  <c r="C4710" i="1"/>
  <c r="B4710" i="1"/>
  <c r="A4710" i="1"/>
  <c r="C4709" i="1"/>
  <c r="B4709" i="1"/>
  <c r="A4709" i="1"/>
  <c r="C4708" i="1"/>
  <c r="B4708" i="1"/>
  <c r="A4708" i="1"/>
  <c r="C4707" i="1"/>
  <c r="B4707" i="1"/>
  <c r="A4707" i="1"/>
  <c r="C4706" i="1"/>
  <c r="B4706" i="1"/>
  <c r="A4706" i="1"/>
  <c r="C4705" i="1"/>
  <c r="B4705" i="1"/>
  <c r="A4705" i="1"/>
  <c r="C4704" i="1"/>
  <c r="B4704" i="1"/>
  <c r="A4704" i="1"/>
  <c r="C4703" i="1"/>
  <c r="B4703" i="1"/>
  <c r="A4703" i="1"/>
  <c r="C4702" i="1"/>
  <c r="B4702" i="1"/>
  <c r="A4702" i="1"/>
  <c r="C4701" i="1"/>
  <c r="B4701" i="1"/>
  <c r="A4701" i="1"/>
  <c r="C4700" i="1"/>
  <c r="B4700" i="1"/>
  <c r="A4700" i="1"/>
  <c r="C4699" i="1"/>
  <c r="B4699" i="1"/>
  <c r="A4699" i="1"/>
  <c r="C4698" i="1"/>
  <c r="B4698" i="1"/>
  <c r="A4698" i="1"/>
  <c r="C4697" i="1"/>
  <c r="B4697" i="1"/>
  <c r="A4697" i="1"/>
  <c r="C4696" i="1"/>
  <c r="B4696" i="1"/>
  <c r="A4696" i="1"/>
  <c r="C4695" i="1"/>
  <c r="B4695" i="1"/>
  <c r="A4695" i="1"/>
  <c r="C4694" i="1"/>
  <c r="B4694" i="1"/>
  <c r="A4694" i="1"/>
  <c r="C4693" i="1"/>
  <c r="B4693" i="1"/>
  <c r="A4693" i="1"/>
  <c r="C4692" i="1"/>
  <c r="B4692" i="1"/>
  <c r="A4692" i="1"/>
  <c r="C4691" i="1"/>
  <c r="B4691" i="1"/>
  <c r="A4691" i="1"/>
  <c r="C4690" i="1"/>
  <c r="B4690" i="1"/>
  <c r="A4690" i="1"/>
  <c r="C4689" i="1"/>
  <c r="B4689" i="1"/>
  <c r="A4689" i="1"/>
  <c r="C4688" i="1"/>
  <c r="B4688" i="1"/>
  <c r="A4688" i="1"/>
  <c r="C4687" i="1"/>
  <c r="B4687" i="1"/>
  <c r="A4687" i="1"/>
  <c r="C4686" i="1"/>
  <c r="B4686" i="1"/>
  <c r="A4686" i="1"/>
  <c r="C4685" i="1"/>
  <c r="B4685" i="1"/>
  <c r="A4685" i="1"/>
  <c r="C4684" i="1"/>
  <c r="B4684" i="1"/>
  <c r="A4684" i="1"/>
  <c r="C4683" i="1"/>
  <c r="B4683" i="1"/>
  <c r="A4683" i="1"/>
  <c r="C4682" i="1"/>
  <c r="B4682" i="1"/>
  <c r="A4682" i="1"/>
  <c r="C4681" i="1"/>
  <c r="B4681" i="1"/>
  <c r="A4681" i="1"/>
  <c r="C4680" i="1"/>
  <c r="B4680" i="1"/>
  <c r="A4680" i="1"/>
  <c r="C4679" i="1"/>
  <c r="B4679" i="1"/>
  <c r="A4679" i="1"/>
  <c r="C4678" i="1"/>
  <c r="B4678" i="1"/>
  <c r="A4678" i="1"/>
  <c r="C4677" i="1"/>
  <c r="B4677" i="1"/>
  <c r="A4677" i="1"/>
  <c r="C4676" i="1"/>
  <c r="B4676" i="1"/>
  <c r="A4676" i="1"/>
  <c r="C4675" i="1"/>
  <c r="B4675" i="1"/>
  <c r="A4675" i="1"/>
  <c r="C4674" i="1"/>
  <c r="B4674" i="1"/>
  <c r="A4674" i="1"/>
  <c r="C4673" i="1"/>
  <c r="B4673" i="1"/>
  <c r="A4673" i="1"/>
  <c r="C4672" i="1"/>
  <c r="B4672" i="1"/>
  <c r="A4672" i="1"/>
  <c r="C4671" i="1"/>
  <c r="B4671" i="1"/>
  <c r="A4671" i="1"/>
  <c r="C4670" i="1"/>
  <c r="B4670" i="1"/>
  <c r="A4670" i="1"/>
  <c r="C4669" i="1"/>
  <c r="B4669" i="1"/>
  <c r="A4669" i="1"/>
  <c r="C4668" i="1"/>
  <c r="B4668" i="1"/>
  <c r="A4668" i="1"/>
  <c r="C4667" i="1"/>
  <c r="B4667" i="1"/>
  <c r="A4667" i="1"/>
  <c r="C4666" i="1"/>
  <c r="B4666" i="1"/>
  <c r="A4666" i="1"/>
  <c r="C4665" i="1"/>
  <c r="B4665" i="1"/>
  <c r="A4665" i="1"/>
  <c r="C4664" i="1"/>
  <c r="B4664" i="1"/>
  <c r="A4664" i="1"/>
  <c r="C4663" i="1"/>
  <c r="B4663" i="1"/>
  <c r="A4663" i="1"/>
  <c r="C4662" i="1"/>
  <c r="B4662" i="1"/>
  <c r="A4662" i="1"/>
  <c r="C4661" i="1"/>
  <c r="B4661" i="1"/>
  <c r="A4661" i="1"/>
  <c r="C4660" i="1"/>
  <c r="B4660" i="1"/>
  <c r="A4660" i="1"/>
  <c r="C4659" i="1"/>
  <c r="B4659" i="1"/>
  <c r="A4659" i="1"/>
  <c r="C4658" i="1"/>
  <c r="B4658" i="1"/>
  <c r="A4658" i="1"/>
  <c r="C4657" i="1"/>
  <c r="B4657" i="1"/>
  <c r="A4657" i="1"/>
  <c r="C4656" i="1"/>
  <c r="B4656" i="1"/>
  <c r="A4656" i="1"/>
  <c r="C4655" i="1"/>
  <c r="B4655" i="1"/>
  <c r="A4655" i="1"/>
  <c r="C4654" i="1"/>
  <c r="B4654" i="1"/>
  <c r="A4654" i="1"/>
  <c r="C4653" i="1"/>
  <c r="B4653" i="1"/>
  <c r="A4653" i="1"/>
  <c r="C4652" i="1"/>
  <c r="B4652" i="1"/>
  <c r="A4652" i="1"/>
  <c r="C4651" i="1"/>
  <c r="B4651" i="1"/>
  <c r="A4651" i="1"/>
  <c r="C4650" i="1"/>
  <c r="B4650" i="1"/>
  <c r="A4650" i="1"/>
  <c r="C4649" i="1"/>
  <c r="B4649" i="1"/>
  <c r="A4649" i="1"/>
  <c r="C4648" i="1"/>
  <c r="B4648" i="1"/>
  <c r="A4648" i="1"/>
  <c r="C4647" i="1"/>
  <c r="B4647" i="1"/>
  <c r="A4647" i="1"/>
  <c r="C4646" i="1"/>
  <c r="B4646" i="1"/>
  <c r="A4646" i="1"/>
  <c r="C4645" i="1"/>
  <c r="B4645" i="1"/>
  <c r="A4645" i="1"/>
  <c r="C4644" i="1"/>
  <c r="B4644" i="1"/>
  <c r="A4644" i="1"/>
  <c r="C4643" i="1"/>
  <c r="B4643" i="1"/>
  <c r="A4643" i="1"/>
  <c r="C4642" i="1"/>
  <c r="B4642" i="1"/>
  <c r="A4642" i="1"/>
  <c r="C4641" i="1"/>
  <c r="B4641" i="1"/>
  <c r="A4641" i="1"/>
  <c r="C4640" i="1"/>
  <c r="B4640" i="1"/>
  <c r="A4640" i="1"/>
  <c r="C4639" i="1"/>
  <c r="B4639" i="1"/>
  <c r="A4639" i="1"/>
  <c r="C4638" i="1"/>
  <c r="B4638" i="1"/>
  <c r="A4638" i="1"/>
  <c r="C4637" i="1"/>
  <c r="B4637" i="1"/>
  <c r="A4637" i="1"/>
  <c r="C4636" i="1"/>
  <c r="B4636" i="1"/>
  <c r="A4636" i="1"/>
  <c r="C4635" i="1"/>
  <c r="B4635" i="1"/>
  <c r="A4635" i="1"/>
  <c r="C4634" i="1"/>
  <c r="B4634" i="1"/>
  <c r="A4634" i="1"/>
  <c r="C4633" i="1"/>
  <c r="B4633" i="1"/>
  <c r="A4633" i="1"/>
  <c r="C4632" i="1"/>
  <c r="B4632" i="1"/>
  <c r="A4632" i="1"/>
  <c r="C4631" i="1"/>
  <c r="B4631" i="1"/>
  <c r="A4631" i="1"/>
  <c r="C4630" i="1"/>
  <c r="B4630" i="1"/>
  <c r="A4630" i="1"/>
  <c r="C4629" i="1"/>
  <c r="B4629" i="1"/>
  <c r="A4629" i="1"/>
  <c r="C4628" i="1"/>
  <c r="B4628" i="1"/>
  <c r="A4628" i="1"/>
  <c r="C4627" i="1"/>
  <c r="B4627" i="1"/>
  <c r="A4627" i="1"/>
  <c r="C4626" i="1"/>
  <c r="B4626" i="1"/>
  <c r="A4626" i="1"/>
  <c r="C4625" i="1"/>
  <c r="B4625" i="1"/>
  <c r="A4625" i="1"/>
  <c r="C4624" i="1"/>
  <c r="B4624" i="1"/>
  <c r="A4624" i="1"/>
  <c r="C4623" i="1"/>
  <c r="B4623" i="1"/>
  <c r="A4623" i="1"/>
  <c r="C4622" i="1"/>
  <c r="B4622" i="1"/>
  <c r="A4622" i="1"/>
  <c r="C4621" i="1"/>
  <c r="B4621" i="1"/>
  <c r="A4621" i="1"/>
  <c r="C4620" i="1"/>
  <c r="B4620" i="1"/>
  <c r="A4620" i="1"/>
  <c r="C4619" i="1"/>
  <c r="B4619" i="1"/>
  <c r="A4619" i="1"/>
  <c r="C4618" i="1"/>
  <c r="B4618" i="1"/>
  <c r="A4618" i="1"/>
  <c r="C4617" i="1"/>
  <c r="B4617" i="1"/>
  <c r="A4617" i="1"/>
  <c r="C4616" i="1"/>
  <c r="B4616" i="1"/>
  <c r="A4616" i="1"/>
  <c r="C4615" i="1"/>
  <c r="B4615" i="1"/>
  <c r="A4615" i="1"/>
  <c r="C4614" i="1"/>
  <c r="B4614" i="1"/>
  <c r="A4614" i="1"/>
  <c r="C4613" i="1"/>
  <c r="B4613" i="1"/>
  <c r="A4613" i="1"/>
  <c r="C4612" i="1"/>
  <c r="B4612" i="1"/>
  <c r="A4612" i="1"/>
  <c r="C4611" i="1"/>
  <c r="B4611" i="1"/>
  <c r="A4611" i="1"/>
  <c r="C4610" i="1"/>
  <c r="B4610" i="1"/>
  <c r="A4610" i="1"/>
  <c r="C4609" i="1"/>
  <c r="B4609" i="1"/>
  <c r="A4609" i="1"/>
  <c r="C4608" i="1"/>
  <c r="B4608" i="1"/>
  <c r="A4608" i="1"/>
  <c r="C4607" i="1"/>
  <c r="B4607" i="1"/>
  <c r="A4607" i="1"/>
  <c r="C4606" i="1"/>
  <c r="B4606" i="1"/>
  <c r="A4606" i="1"/>
  <c r="C4605" i="1"/>
  <c r="B4605" i="1"/>
  <c r="A4605" i="1"/>
  <c r="C4604" i="1"/>
  <c r="B4604" i="1"/>
  <c r="A4604" i="1"/>
  <c r="C4603" i="1"/>
  <c r="B4603" i="1"/>
  <c r="A4603" i="1"/>
  <c r="C4602" i="1"/>
  <c r="B4602" i="1"/>
  <c r="A4602" i="1"/>
  <c r="C4601" i="1"/>
  <c r="B4601" i="1"/>
  <c r="A4601" i="1"/>
  <c r="C4600" i="1"/>
  <c r="B4600" i="1"/>
  <c r="A4600" i="1"/>
  <c r="C4599" i="1"/>
  <c r="B4599" i="1"/>
  <c r="A4599" i="1"/>
  <c r="C4598" i="1"/>
  <c r="B4598" i="1"/>
  <c r="A4598" i="1"/>
  <c r="C4597" i="1"/>
  <c r="B4597" i="1"/>
  <c r="A4597" i="1"/>
  <c r="C4596" i="1"/>
  <c r="B4596" i="1"/>
  <c r="A4596" i="1"/>
  <c r="C4595" i="1"/>
  <c r="B4595" i="1"/>
  <c r="A4595" i="1"/>
  <c r="C4594" i="1"/>
  <c r="B4594" i="1"/>
  <c r="A4594" i="1"/>
  <c r="C4593" i="1"/>
  <c r="B4593" i="1"/>
  <c r="A4593" i="1"/>
  <c r="C4592" i="1"/>
  <c r="B4592" i="1"/>
  <c r="A4592" i="1"/>
  <c r="C4591" i="1"/>
  <c r="B4591" i="1"/>
  <c r="A4591" i="1"/>
  <c r="C4590" i="1"/>
  <c r="B4590" i="1"/>
  <c r="A4590" i="1"/>
  <c r="C4589" i="1"/>
  <c r="B4589" i="1"/>
  <c r="A4589" i="1"/>
  <c r="C4588" i="1"/>
  <c r="B4588" i="1"/>
  <c r="A4588" i="1"/>
  <c r="C4587" i="1"/>
  <c r="B4587" i="1"/>
  <c r="A4587" i="1"/>
  <c r="C4586" i="1"/>
  <c r="B4586" i="1"/>
  <c r="A4586" i="1"/>
  <c r="C4585" i="1"/>
  <c r="B4585" i="1"/>
  <c r="A4585" i="1"/>
  <c r="C4584" i="1"/>
  <c r="B4584" i="1"/>
  <c r="A4584" i="1"/>
  <c r="C4583" i="1"/>
  <c r="B4583" i="1"/>
  <c r="A4583" i="1"/>
  <c r="C4582" i="1"/>
  <c r="B4582" i="1"/>
  <c r="A4582" i="1"/>
  <c r="C4581" i="1"/>
  <c r="B4581" i="1"/>
  <c r="A4581" i="1"/>
  <c r="C4580" i="1"/>
  <c r="B4580" i="1"/>
  <c r="A4580" i="1"/>
  <c r="C4579" i="1"/>
  <c r="B4579" i="1"/>
  <c r="A4579" i="1"/>
  <c r="C4578" i="1"/>
  <c r="B4578" i="1"/>
  <c r="A4578" i="1"/>
  <c r="C4577" i="1"/>
  <c r="B4577" i="1"/>
  <c r="A4577" i="1"/>
  <c r="C4576" i="1"/>
  <c r="B4576" i="1"/>
  <c r="A4576" i="1"/>
  <c r="C4575" i="1"/>
  <c r="B4575" i="1"/>
  <c r="A4575" i="1"/>
  <c r="C4574" i="1"/>
  <c r="B4574" i="1"/>
  <c r="A4574" i="1"/>
  <c r="C4573" i="1"/>
  <c r="B4573" i="1"/>
  <c r="A4573" i="1"/>
  <c r="C4572" i="1"/>
  <c r="B4572" i="1"/>
  <c r="A4572" i="1"/>
  <c r="C4571" i="1"/>
  <c r="B4571" i="1"/>
  <c r="A4571" i="1"/>
  <c r="C4570" i="1"/>
  <c r="B4570" i="1"/>
  <c r="A4570" i="1"/>
  <c r="C4569" i="1"/>
  <c r="B4569" i="1"/>
  <c r="A4569" i="1"/>
  <c r="C4568" i="1"/>
  <c r="B4568" i="1"/>
  <c r="A4568" i="1"/>
  <c r="C4567" i="1"/>
  <c r="B4567" i="1"/>
  <c r="A4567" i="1"/>
  <c r="C4566" i="1"/>
  <c r="B4566" i="1"/>
  <c r="A4566" i="1"/>
  <c r="C4565" i="1"/>
  <c r="B4565" i="1"/>
  <c r="A4565" i="1"/>
  <c r="C4564" i="1"/>
  <c r="B4564" i="1"/>
  <c r="A4564" i="1"/>
  <c r="C4563" i="1"/>
  <c r="B4563" i="1"/>
  <c r="A4563" i="1"/>
  <c r="C4562" i="1"/>
  <c r="B4562" i="1"/>
  <c r="A4562" i="1"/>
  <c r="C4561" i="1"/>
  <c r="B4561" i="1"/>
  <c r="A4561" i="1"/>
  <c r="C4560" i="1"/>
  <c r="B4560" i="1"/>
  <c r="A4560" i="1"/>
  <c r="C4559" i="1"/>
  <c r="B4559" i="1"/>
  <c r="A4559" i="1"/>
  <c r="C4558" i="1"/>
  <c r="B4558" i="1"/>
  <c r="A4558" i="1"/>
  <c r="C4557" i="1"/>
  <c r="B4557" i="1"/>
  <c r="A4557" i="1"/>
  <c r="C4556" i="1"/>
  <c r="B4556" i="1"/>
  <c r="A4556" i="1"/>
  <c r="C4555" i="1"/>
  <c r="B4555" i="1"/>
  <c r="A4555" i="1"/>
  <c r="C4554" i="1"/>
  <c r="B4554" i="1"/>
  <c r="A4554" i="1"/>
  <c r="C4553" i="1"/>
  <c r="B4553" i="1"/>
  <c r="A4553" i="1"/>
  <c r="C4552" i="1"/>
  <c r="B4552" i="1"/>
  <c r="A4552" i="1"/>
  <c r="C4551" i="1"/>
  <c r="B4551" i="1"/>
  <c r="A4551" i="1"/>
  <c r="C4550" i="1"/>
  <c r="B4550" i="1"/>
  <c r="A4550" i="1"/>
  <c r="C4549" i="1"/>
  <c r="B4549" i="1"/>
  <c r="A4549" i="1"/>
  <c r="C4548" i="1"/>
  <c r="B4548" i="1"/>
  <c r="A4548" i="1"/>
  <c r="C4547" i="1"/>
  <c r="B4547" i="1"/>
  <c r="A4547" i="1"/>
  <c r="C4546" i="1"/>
  <c r="B4546" i="1"/>
  <c r="A4546" i="1"/>
  <c r="C4545" i="1"/>
  <c r="B4545" i="1"/>
  <c r="A4545" i="1"/>
  <c r="C4544" i="1"/>
  <c r="B4544" i="1"/>
  <c r="A4544" i="1"/>
  <c r="C4543" i="1"/>
  <c r="B4543" i="1"/>
  <c r="A4543" i="1"/>
  <c r="C4542" i="1"/>
  <c r="B4542" i="1"/>
  <c r="A4542" i="1"/>
  <c r="C4541" i="1"/>
  <c r="B4541" i="1"/>
  <c r="A4541" i="1"/>
  <c r="C4540" i="1"/>
  <c r="B4540" i="1"/>
  <c r="A4540" i="1"/>
  <c r="C4539" i="1"/>
  <c r="B4539" i="1"/>
  <c r="A4539" i="1"/>
  <c r="C4538" i="1"/>
  <c r="B4538" i="1"/>
  <c r="A4538" i="1"/>
  <c r="C4537" i="1"/>
  <c r="B4537" i="1"/>
  <c r="A4537" i="1"/>
  <c r="C4536" i="1"/>
  <c r="B4536" i="1"/>
  <c r="A4536" i="1"/>
  <c r="C4535" i="1"/>
  <c r="B4535" i="1"/>
  <c r="A4535" i="1"/>
  <c r="C4534" i="1"/>
  <c r="B4534" i="1"/>
  <c r="A4534" i="1"/>
  <c r="C4533" i="1"/>
  <c r="B4533" i="1"/>
  <c r="A4533" i="1"/>
  <c r="C4532" i="1"/>
  <c r="B4532" i="1"/>
  <c r="A4532" i="1"/>
  <c r="C4531" i="1"/>
  <c r="B4531" i="1"/>
  <c r="A4531" i="1"/>
  <c r="C4530" i="1"/>
  <c r="B4530" i="1"/>
  <c r="A4530" i="1"/>
  <c r="C4529" i="1"/>
  <c r="B4529" i="1"/>
  <c r="A4529" i="1"/>
  <c r="C4528" i="1"/>
  <c r="B4528" i="1"/>
  <c r="A4528" i="1"/>
  <c r="C4527" i="1"/>
  <c r="B4527" i="1"/>
  <c r="A4527" i="1"/>
  <c r="C4526" i="1"/>
  <c r="B4526" i="1"/>
  <c r="A4526" i="1"/>
  <c r="C4525" i="1"/>
  <c r="B4525" i="1"/>
  <c r="A4525" i="1"/>
  <c r="C4524" i="1"/>
  <c r="B4524" i="1"/>
  <c r="A4524" i="1"/>
  <c r="C4523" i="1"/>
  <c r="B4523" i="1"/>
  <c r="A4523" i="1"/>
  <c r="C4522" i="1"/>
  <c r="B4522" i="1"/>
  <c r="A4522" i="1"/>
  <c r="C4521" i="1"/>
  <c r="B4521" i="1"/>
  <c r="A4521" i="1"/>
  <c r="C4520" i="1"/>
  <c r="B4520" i="1"/>
  <c r="A4520" i="1"/>
  <c r="C4519" i="1"/>
  <c r="B4519" i="1"/>
  <c r="A4519" i="1"/>
  <c r="C4518" i="1"/>
  <c r="B4518" i="1"/>
  <c r="A4518" i="1"/>
  <c r="C4517" i="1"/>
  <c r="B4517" i="1"/>
  <c r="A4517" i="1"/>
  <c r="C4516" i="1"/>
  <c r="B4516" i="1"/>
  <c r="A4516" i="1"/>
  <c r="C4515" i="1"/>
  <c r="B4515" i="1"/>
  <c r="A4515" i="1"/>
  <c r="C4514" i="1"/>
  <c r="B4514" i="1"/>
  <c r="A4514" i="1"/>
  <c r="C4513" i="1"/>
  <c r="B4513" i="1"/>
  <c r="A4513" i="1"/>
  <c r="C4512" i="1"/>
  <c r="B4512" i="1"/>
  <c r="A4512" i="1"/>
  <c r="C4511" i="1"/>
  <c r="B4511" i="1"/>
  <c r="A4511" i="1"/>
  <c r="C4510" i="1"/>
  <c r="B4510" i="1"/>
  <c r="A4510" i="1"/>
  <c r="C4509" i="1"/>
  <c r="B4509" i="1"/>
  <c r="A4509" i="1"/>
  <c r="C4508" i="1"/>
  <c r="B4508" i="1"/>
  <c r="A4508" i="1"/>
  <c r="C4507" i="1"/>
  <c r="B4507" i="1"/>
  <c r="A4507" i="1"/>
  <c r="C4506" i="1"/>
  <c r="B4506" i="1"/>
  <c r="A4506" i="1"/>
  <c r="C4505" i="1"/>
  <c r="B4505" i="1"/>
  <c r="A4505" i="1"/>
  <c r="C4504" i="1"/>
  <c r="B4504" i="1"/>
  <c r="A4504" i="1"/>
  <c r="C4503" i="1"/>
  <c r="B4503" i="1"/>
  <c r="A4503" i="1"/>
  <c r="C4502" i="1"/>
  <c r="B4502" i="1"/>
  <c r="A4502" i="1"/>
  <c r="C4501" i="1"/>
  <c r="B4501" i="1"/>
  <c r="A4501" i="1"/>
  <c r="C4500" i="1"/>
  <c r="B4500" i="1"/>
  <c r="A4500" i="1"/>
  <c r="C4499" i="1"/>
  <c r="B4499" i="1"/>
  <c r="A4499" i="1"/>
  <c r="C4498" i="1"/>
  <c r="B4498" i="1"/>
  <c r="A4498" i="1"/>
  <c r="C4497" i="1"/>
  <c r="B4497" i="1"/>
  <c r="A4497" i="1"/>
  <c r="C4496" i="1"/>
  <c r="B4496" i="1"/>
  <c r="A4496" i="1"/>
  <c r="C4495" i="1"/>
  <c r="B4495" i="1"/>
  <c r="A4495" i="1"/>
  <c r="C4494" i="1"/>
  <c r="B4494" i="1"/>
  <c r="A4494" i="1"/>
  <c r="C4493" i="1"/>
  <c r="B4493" i="1"/>
  <c r="A4493" i="1"/>
  <c r="C4492" i="1"/>
  <c r="B4492" i="1"/>
  <c r="A4492" i="1"/>
  <c r="C4491" i="1"/>
  <c r="B4491" i="1"/>
  <c r="A4491" i="1"/>
  <c r="C4490" i="1"/>
  <c r="B4490" i="1"/>
  <c r="A4490" i="1"/>
  <c r="C4489" i="1"/>
  <c r="B4489" i="1"/>
  <c r="A4489" i="1"/>
  <c r="C4488" i="1"/>
  <c r="B4488" i="1"/>
  <c r="A4488" i="1"/>
  <c r="C4487" i="1"/>
  <c r="B4487" i="1"/>
  <c r="A4487" i="1"/>
  <c r="C4486" i="1"/>
  <c r="B4486" i="1"/>
  <c r="A4486" i="1"/>
  <c r="C4485" i="1"/>
  <c r="B4485" i="1"/>
  <c r="A4485" i="1"/>
  <c r="C4484" i="1"/>
  <c r="B4484" i="1"/>
  <c r="A4484" i="1"/>
  <c r="C4483" i="1"/>
  <c r="B4483" i="1"/>
  <c r="A4483" i="1"/>
  <c r="C4482" i="1"/>
  <c r="B4482" i="1"/>
  <c r="A4482" i="1"/>
  <c r="C4481" i="1"/>
  <c r="B4481" i="1"/>
  <c r="A4481" i="1"/>
  <c r="C4480" i="1"/>
  <c r="B4480" i="1"/>
  <c r="A4480" i="1"/>
  <c r="C4479" i="1"/>
  <c r="B4479" i="1"/>
  <c r="A4479" i="1"/>
  <c r="C4478" i="1"/>
  <c r="B4478" i="1"/>
  <c r="A4478" i="1"/>
  <c r="C4477" i="1"/>
  <c r="B4477" i="1"/>
  <c r="A4477" i="1"/>
  <c r="C4476" i="1"/>
  <c r="B4476" i="1"/>
  <c r="A4476" i="1"/>
  <c r="C4475" i="1"/>
  <c r="B4475" i="1"/>
  <c r="A4475" i="1"/>
  <c r="C4474" i="1"/>
  <c r="B4474" i="1"/>
  <c r="A4474" i="1"/>
  <c r="C4473" i="1"/>
  <c r="B4473" i="1"/>
  <c r="A4473" i="1"/>
  <c r="C4472" i="1"/>
  <c r="B4472" i="1"/>
  <c r="A4472" i="1"/>
  <c r="C4471" i="1"/>
  <c r="B4471" i="1"/>
  <c r="A4471" i="1"/>
  <c r="C4470" i="1"/>
  <c r="B4470" i="1"/>
  <c r="A4470" i="1"/>
  <c r="C4469" i="1"/>
  <c r="B4469" i="1"/>
  <c r="A4469" i="1"/>
  <c r="C4468" i="1"/>
  <c r="B4468" i="1"/>
  <c r="A4468" i="1"/>
  <c r="C4467" i="1"/>
  <c r="B4467" i="1"/>
  <c r="A4467" i="1"/>
  <c r="C4466" i="1"/>
  <c r="B4466" i="1"/>
  <c r="A4466" i="1"/>
  <c r="C4465" i="1"/>
  <c r="B4465" i="1"/>
  <c r="A4465" i="1"/>
  <c r="C4464" i="1"/>
  <c r="B4464" i="1"/>
  <c r="A4464" i="1"/>
  <c r="C4463" i="1"/>
  <c r="B4463" i="1"/>
  <c r="A4463" i="1"/>
  <c r="C4462" i="1"/>
  <c r="B4462" i="1"/>
  <c r="A4462" i="1"/>
  <c r="C4461" i="1"/>
  <c r="B4461" i="1"/>
  <c r="A4461" i="1"/>
  <c r="C4460" i="1"/>
  <c r="B4460" i="1"/>
  <c r="A4460" i="1"/>
  <c r="C4459" i="1"/>
  <c r="B4459" i="1"/>
  <c r="A4459" i="1"/>
  <c r="C4458" i="1"/>
  <c r="B4458" i="1"/>
  <c r="A4458" i="1"/>
  <c r="C4457" i="1"/>
  <c r="B4457" i="1"/>
  <c r="A4457" i="1"/>
  <c r="C4456" i="1"/>
  <c r="B4456" i="1"/>
  <c r="A4456" i="1"/>
  <c r="C4455" i="1"/>
  <c r="B4455" i="1"/>
  <c r="A4455" i="1"/>
  <c r="C4454" i="1"/>
  <c r="B4454" i="1"/>
  <c r="A4454" i="1"/>
  <c r="C4453" i="1"/>
  <c r="B4453" i="1"/>
  <c r="A4453" i="1"/>
  <c r="C4452" i="1"/>
  <c r="B4452" i="1"/>
  <c r="A4452" i="1"/>
  <c r="C4451" i="1"/>
  <c r="B4451" i="1"/>
  <c r="A4451" i="1"/>
  <c r="C4450" i="1"/>
  <c r="B4450" i="1"/>
  <c r="A4450" i="1"/>
  <c r="C4449" i="1"/>
  <c r="B4449" i="1"/>
  <c r="A4449" i="1"/>
  <c r="C4448" i="1"/>
  <c r="B4448" i="1"/>
  <c r="A4448" i="1"/>
  <c r="C4447" i="1"/>
  <c r="B4447" i="1"/>
  <c r="A4447" i="1"/>
  <c r="C4446" i="1"/>
  <c r="B4446" i="1"/>
  <c r="A4446" i="1"/>
  <c r="C4445" i="1"/>
  <c r="B4445" i="1"/>
  <c r="A4445" i="1"/>
  <c r="C4444" i="1"/>
  <c r="B4444" i="1"/>
  <c r="A4444" i="1"/>
  <c r="C4443" i="1"/>
  <c r="B4443" i="1"/>
  <c r="A4443" i="1"/>
  <c r="C4442" i="1"/>
  <c r="B4442" i="1"/>
  <c r="A4442" i="1"/>
  <c r="C4441" i="1"/>
  <c r="B4441" i="1"/>
  <c r="A4441" i="1"/>
  <c r="C4440" i="1"/>
  <c r="B4440" i="1"/>
  <c r="A4440" i="1"/>
  <c r="C4439" i="1"/>
  <c r="B4439" i="1"/>
  <c r="A4439" i="1"/>
  <c r="C4438" i="1"/>
  <c r="B4438" i="1"/>
  <c r="A4438" i="1"/>
  <c r="C4437" i="1"/>
  <c r="B4437" i="1"/>
  <c r="A4437" i="1"/>
  <c r="C4436" i="1"/>
  <c r="B4436" i="1"/>
  <c r="A4436" i="1"/>
  <c r="C4435" i="1"/>
  <c r="B4435" i="1"/>
  <c r="A4435" i="1"/>
  <c r="C4434" i="1"/>
  <c r="B4434" i="1"/>
  <c r="A4434" i="1"/>
  <c r="C4433" i="1"/>
  <c r="B4433" i="1"/>
  <c r="A4433" i="1"/>
  <c r="C4432" i="1"/>
  <c r="B4432" i="1"/>
  <c r="A4432" i="1"/>
  <c r="C4431" i="1"/>
  <c r="B4431" i="1"/>
  <c r="A4431" i="1"/>
  <c r="C4430" i="1"/>
  <c r="B4430" i="1"/>
  <c r="A4430" i="1"/>
  <c r="C4429" i="1"/>
  <c r="B4429" i="1"/>
  <c r="A4429" i="1"/>
  <c r="C4428" i="1"/>
  <c r="B4428" i="1"/>
  <c r="A4428" i="1"/>
  <c r="C4427" i="1"/>
  <c r="B4427" i="1"/>
  <c r="A4427" i="1"/>
  <c r="C4426" i="1"/>
  <c r="B4426" i="1"/>
  <c r="A4426" i="1"/>
  <c r="C4425" i="1"/>
  <c r="B4425" i="1"/>
  <c r="A4425" i="1"/>
  <c r="C4424" i="1"/>
  <c r="B4424" i="1"/>
  <c r="A4424" i="1"/>
  <c r="C4423" i="1"/>
  <c r="B4423" i="1"/>
  <c r="A4423" i="1"/>
  <c r="C4422" i="1"/>
  <c r="B4422" i="1"/>
  <c r="A4422" i="1"/>
  <c r="C4421" i="1"/>
  <c r="B4421" i="1"/>
  <c r="A4421" i="1"/>
  <c r="C4420" i="1"/>
  <c r="B4420" i="1"/>
  <c r="A4420" i="1"/>
  <c r="C4419" i="1"/>
  <c r="B4419" i="1"/>
  <c r="A4419" i="1"/>
  <c r="C4418" i="1"/>
  <c r="B4418" i="1"/>
  <c r="A4418" i="1"/>
  <c r="C4417" i="1"/>
  <c r="B4417" i="1"/>
  <c r="A4417" i="1"/>
  <c r="C4416" i="1"/>
  <c r="B4416" i="1"/>
  <c r="A4416" i="1"/>
  <c r="C4415" i="1"/>
  <c r="B4415" i="1"/>
  <c r="A4415" i="1"/>
  <c r="C4414" i="1"/>
  <c r="B4414" i="1"/>
  <c r="A4414" i="1"/>
  <c r="C4413" i="1"/>
  <c r="B4413" i="1"/>
  <c r="A4413" i="1"/>
  <c r="C4412" i="1"/>
  <c r="B4412" i="1"/>
  <c r="A4412" i="1"/>
  <c r="C4411" i="1"/>
  <c r="B4411" i="1"/>
  <c r="A4411" i="1"/>
  <c r="C4410" i="1"/>
  <c r="B4410" i="1"/>
  <c r="A4410" i="1"/>
  <c r="C4409" i="1"/>
  <c r="B4409" i="1"/>
  <c r="A4409" i="1"/>
  <c r="C4408" i="1"/>
  <c r="B4408" i="1"/>
  <c r="A4408" i="1"/>
  <c r="C4407" i="1"/>
  <c r="B4407" i="1"/>
  <c r="A4407" i="1"/>
  <c r="C4406" i="1"/>
  <c r="B4406" i="1"/>
  <c r="A4406" i="1"/>
  <c r="C4405" i="1"/>
  <c r="B4405" i="1"/>
  <c r="A4405" i="1"/>
  <c r="C4404" i="1"/>
  <c r="B4404" i="1"/>
  <c r="A4404" i="1"/>
  <c r="C4403" i="1"/>
  <c r="B4403" i="1"/>
  <c r="A4403" i="1"/>
  <c r="C4402" i="1"/>
  <c r="B4402" i="1"/>
  <c r="A4402" i="1"/>
  <c r="C4401" i="1"/>
  <c r="B4401" i="1"/>
  <c r="A4401" i="1"/>
  <c r="C4400" i="1"/>
  <c r="B4400" i="1"/>
  <c r="A4400" i="1"/>
  <c r="C4399" i="1"/>
  <c r="B4399" i="1"/>
  <c r="A4399" i="1"/>
  <c r="C4398" i="1"/>
  <c r="B4398" i="1"/>
  <c r="A4398" i="1"/>
  <c r="C4397" i="1"/>
  <c r="B4397" i="1"/>
  <c r="A4397" i="1"/>
  <c r="C4396" i="1"/>
  <c r="B4396" i="1"/>
  <c r="A4396" i="1"/>
  <c r="C4395" i="1"/>
  <c r="B4395" i="1"/>
  <c r="A4395" i="1"/>
  <c r="C4394" i="1"/>
  <c r="B4394" i="1"/>
  <c r="A4394" i="1"/>
  <c r="C4393" i="1"/>
  <c r="B4393" i="1"/>
  <c r="A4393" i="1"/>
  <c r="C4392" i="1"/>
  <c r="B4392" i="1"/>
  <c r="A4392" i="1"/>
  <c r="C4391" i="1"/>
  <c r="B4391" i="1"/>
  <c r="A4391" i="1"/>
  <c r="C4390" i="1"/>
  <c r="B4390" i="1"/>
  <c r="A4390" i="1"/>
  <c r="C4389" i="1"/>
  <c r="B4389" i="1"/>
  <c r="A4389" i="1"/>
  <c r="C4388" i="1"/>
  <c r="B4388" i="1"/>
  <c r="A4388" i="1"/>
  <c r="C4387" i="1"/>
  <c r="B4387" i="1"/>
  <c r="A4387" i="1"/>
  <c r="C4386" i="1"/>
  <c r="B4386" i="1"/>
  <c r="A4386" i="1"/>
  <c r="C4385" i="1"/>
  <c r="B4385" i="1"/>
  <c r="A4385" i="1"/>
  <c r="C4384" i="1"/>
  <c r="B4384" i="1"/>
  <c r="A4384" i="1"/>
  <c r="C4383" i="1"/>
  <c r="B4383" i="1"/>
  <c r="A4383" i="1"/>
  <c r="C4382" i="1"/>
  <c r="B4382" i="1"/>
  <c r="A4382" i="1"/>
  <c r="C4381" i="1"/>
  <c r="B4381" i="1"/>
  <c r="A4381" i="1"/>
  <c r="C4380" i="1"/>
  <c r="B4380" i="1"/>
  <c r="A4380" i="1"/>
  <c r="C4379" i="1"/>
  <c r="B4379" i="1"/>
  <c r="A4379" i="1"/>
  <c r="C4378" i="1"/>
  <c r="B4378" i="1"/>
  <c r="A4378" i="1"/>
  <c r="C4377" i="1"/>
  <c r="B4377" i="1"/>
  <c r="A4377" i="1"/>
  <c r="C4376" i="1"/>
  <c r="B4376" i="1"/>
  <c r="A4376" i="1"/>
  <c r="C4375" i="1"/>
  <c r="B4375" i="1"/>
  <c r="A4375" i="1"/>
  <c r="C4374" i="1"/>
  <c r="B4374" i="1"/>
  <c r="A4374" i="1"/>
  <c r="C4373" i="1"/>
  <c r="B4373" i="1"/>
  <c r="A4373" i="1"/>
  <c r="C4372" i="1"/>
  <c r="B4372" i="1"/>
  <c r="A4372" i="1"/>
  <c r="C4371" i="1"/>
  <c r="B4371" i="1"/>
  <c r="A4371" i="1"/>
  <c r="C4370" i="1"/>
  <c r="B4370" i="1"/>
  <c r="A4370" i="1"/>
  <c r="C4369" i="1"/>
  <c r="B4369" i="1"/>
  <c r="A4369" i="1"/>
  <c r="C4368" i="1"/>
  <c r="B4368" i="1"/>
  <c r="A4368" i="1"/>
  <c r="C4367" i="1"/>
  <c r="B4367" i="1"/>
  <c r="A4367" i="1"/>
  <c r="C4366" i="1"/>
  <c r="B4366" i="1"/>
  <c r="A4366" i="1"/>
  <c r="C4365" i="1"/>
  <c r="B4365" i="1"/>
  <c r="A4365" i="1"/>
  <c r="C4364" i="1"/>
  <c r="B4364" i="1"/>
  <c r="A4364" i="1"/>
  <c r="C4363" i="1"/>
  <c r="B4363" i="1"/>
  <c r="A4363" i="1"/>
  <c r="C4362" i="1"/>
  <c r="B4362" i="1"/>
  <c r="A4362" i="1"/>
  <c r="C4361" i="1"/>
  <c r="B4361" i="1"/>
  <c r="A4361" i="1"/>
  <c r="C4360" i="1"/>
  <c r="B4360" i="1"/>
  <c r="A4360" i="1"/>
  <c r="C4359" i="1"/>
  <c r="B4359" i="1"/>
  <c r="A4359" i="1"/>
  <c r="C4358" i="1"/>
  <c r="B4358" i="1"/>
  <c r="A4358" i="1"/>
  <c r="C4357" i="1"/>
  <c r="B4357" i="1"/>
  <c r="A4357" i="1"/>
  <c r="C4356" i="1"/>
  <c r="B4356" i="1"/>
  <c r="A4356" i="1"/>
  <c r="C4355" i="1"/>
  <c r="B4355" i="1"/>
  <c r="A4355" i="1"/>
  <c r="C4354" i="1"/>
  <c r="B4354" i="1"/>
  <c r="A4354" i="1"/>
  <c r="C4353" i="1"/>
  <c r="B4353" i="1"/>
  <c r="A4353" i="1"/>
  <c r="C4352" i="1"/>
  <c r="B4352" i="1"/>
  <c r="A4352" i="1"/>
  <c r="C4351" i="1"/>
  <c r="B4351" i="1"/>
  <c r="A4351" i="1"/>
  <c r="C4350" i="1"/>
  <c r="B4350" i="1"/>
  <c r="A4350" i="1"/>
  <c r="C4349" i="1"/>
  <c r="B4349" i="1"/>
  <c r="A4349" i="1"/>
  <c r="C4348" i="1"/>
  <c r="B4348" i="1"/>
  <c r="A4348" i="1"/>
  <c r="C4347" i="1"/>
  <c r="B4347" i="1"/>
  <c r="A4347" i="1"/>
  <c r="C4346" i="1"/>
  <c r="B4346" i="1"/>
  <c r="A4346" i="1"/>
  <c r="C4345" i="1"/>
  <c r="B4345" i="1"/>
  <c r="A4345" i="1"/>
  <c r="C4344" i="1"/>
  <c r="B4344" i="1"/>
  <c r="A4344" i="1"/>
  <c r="C4343" i="1"/>
  <c r="B4343" i="1"/>
  <c r="A4343" i="1"/>
  <c r="C4342" i="1"/>
  <c r="B4342" i="1"/>
  <c r="A4342" i="1"/>
  <c r="C4341" i="1"/>
  <c r="B4341" i="1"/>
  <c r="A4341" i="1"/>
  <c r="C4340" i="1"/>
  <c r="B4340" i="1"/>
  <c r="A4340" i="1"/>
  <c r="C4339" i="1"/>
  <c r="B4339" i="1"/>
  <c r="A4339" i="1"/>
  <c r="C4338" i="1"/>
  <c r="B4338" i="1"/>
  <c r="A4338" i="1"/>
  <c r="C4337" i="1"/>
  <c r="B4337" i="1"/>
  <c r="A4337" i="1"/>
  <c r="C4336" i="1"/>
  <c r="B4336" i="1"/>
  <c r="A4336" i="1"/>
  <c r="C4335" i="1"/>
  <c r="B4335" i="1"/>
  <c r="A4335" i="1"/>
  <c r="C4334" i="1"/>
  <c r="B4334" i="1"/>
  <c r="A4334" i="1"/>
  <c r="C4333" i="1"/>
  <c r="B4333" i="1"/>
  <c r="A4333" i="1"/>
  <c r="C4332" i="1"/>
  <c r="B4332" i="1"/>
  <c r="A4332" i="1"/>
  <c r="C4331" i="1"/>
  <c r="B4331" i="1"/>
  <c r="A4331" i="1"/>
  <c r="C4330" i="1"/>
  <c r="B4330" i="1"/>
  <c r="A4330" i="1"/>
  <c r="C4329" i="1"/>
  <c r="B4329" i="1"/>
  <c r="A4329" i="1"/>
  <c r="C4328" i="1"/>
  <c r="B4328" i="1"/>
  <c r="A4328" i="1"/>
  <c r="C4327" i="1"/>
  <c r="B4327" i="1"/>
  <c r="A4327" i="1"/>
  <c r="C4326" i="1"/>
  <c r="B4326" i="1"/>
  <c r="A4326" i="1"/>
  <c r="C4325" i="1"/>
  <c r="B4325" i="1"/>
  <c r="A4325" i="1"/>
  <c r="C4324" i="1"/>
  <c r="B4324" i="1"/>
  <c r="A4324" i="1"/>
  <c r="C4323" i="1"/>
  <c r="B4323" i="1"/>
  <c r="A4323" i="1"/>
  <c r="C4322" i="1"/>
  <c r="B4322" i="1"/>
  <c r="A4322" i="1"/>
  <c r="C4321" i="1"/>
  <c r="B4321" i="1"/>
  <c r="A4321" i="1"/>
  <c r="C4320" i="1"/>
  <c r="B4320" i="1"/>
  <c r="A4320" i="1"/>
  <c r="C4319" i="1"/>
  <c r="B4319" i="1"/>
  <c r="A4319" i="1"/>
  <c r="C4318" i="1"/>
  <c r="B4318" i="1"/>
  <c r="A4318" i="1"/>
  <c r="C4317" i="1"/>
  <c r="B4317" i="1"/>
  <c r="A4317" i="1"/>
  <c r="C4316" i="1"/>
  <c r="B4316" i="1"/>
  <c r="A4316" i="1"/>
  <c r="C4315" i="1"/>
  <c r="B4315" i="1"/>
  <c r="A4315" i="1"/>
  <c r="C4314" i="1"/>
  <c r="B4314" i="1"/>
  <c r="A4314" i="1"/>
  <c r="C4313" i="1"/>
  <c r="B4313" i="1"/>
  <c r="A4313" i="1"/>
  <c r="C4312" i="1"/>
  <c r="B4312" i="1"/>
  <c r="A4312" i="1"/>
  <c r="C4311" i="1"/>
  <c r="B4311" i="1"/>
  <c r="A4311" i="1"/>
  <c r="C4310" i="1"/>
  <c r="B4310" i="1"/>
  <c r="A4310" i="1"/>
  <c r="C4309" i="1"/>
  <c r="B4309" i="1"/>
  <c r="A4309" i="1"/>
  <c r="C4308" i="1"/>
  <c r="B4308" i="1"/>
  <c r="A4308" i="1"/>
  <c r="C4307" i="1"/>
  <c r="B4307" i="1"/>
  <c r="A4307" i="1"/>
  <c r="C4306" i="1"/>
  <c r="B4306" i="1"/>
  <c r="A4306" i="1"/>
  <c r="C4305" i="1"/>
  <c r="B4305" i="1"/>
  <c r="A4305" i="1"/>
  <c r="C4304" i="1"/>
  <c r="B4304" i="1"/>
  <c r="A4304" i="1"/>
  <c r="C4303" i="1"/>
  <c r="B4303" i="1"/>
  <c r="A4303" i="1"/>
  <c r="C4302" i="1"/>
  <c r="B4302" i="1"/>
  <c r="A4302" i="1"/>
  <c r="C4301" i="1"/>
  <c r="B4301" i="1"/>
  <c r="A4301" i="1"/>
  <c r="C4300" i="1"/>
  <c r="B4300" i="1"/>
  <c r="A4300" i="1"/>
  <c r="C4299" i="1"/>
  <c r="B4299" i="1"/>
  <c r="A4299" i="1"/>
  <c r="C4298" i="1"/>
  <c r="B4298" i="1"/>
  <c r="A4298" i="1"/>
  <c r="C4297" i="1"/>
  <c r="B4297" i="1"/>
  <c r="A4297" i="1"/>
  <c r="C4296" i="1"/>
  <c r="B4296" i="1"/>
  <c r="A4296" i="1"/>
  <c r="C4295" i="1"/>
  <c r="B4295" i="1"/>
  <c r="A4295" i="1"/>
  <c r="C4294" i="1"/>
  <c r="B4294" i="1"/>
  <c r="A4294" i="1"/>
  <c r="C4293" i="1"/>
  <c r="B4293" i="1"/>
  <c r="A4293" i="1"/>
  <c r="C4292" i="1"/>
  <c r="B4292" i="1"/>
  <c r="A4292" i="1"/>
  <c r="C4291" i="1"/>
  <c r="B4291" i="1"/>
  <c r="A4291" i="1"/>
  <c r="C4290" i="1"/>
  <c r="B4290" i="1"/>
  <c r="A4290" i="1"/>
  <c r="C4289" i="1"/>
  <c r="B4289" i="1"/>
  <c r="A4289" i="1"/>
  <c r="C4288" i="1"/>
  <c r="B4288" i="1"/>
  <c r="A4288" i="1"/>
  <c r="C4287" i="1"/>
  <c r="B4287" i="1"/>
  <c r="A4287" i="1"/>
  <c r="C4286" i="1"/>
  <c r="B4286" i="1"/>
  <c r="A4286" i="1"/>
  <c r="C4285" i="1"/>
  <c r="B4285" i="1"/>
  <c r="A4285" i="1"/>
  <c r="C4284" i="1"/>
  <c r="B4284" i="1"/>
  <c r="A4284" i="1"/>
  <c r="C4283" i="1"/>
  <c r="B4283" i="1"/>
  <c r="A4283" i="1"/>
  <c r="C4282" i="1"/>
  <c r="B4282" i="1"/>
  <c r="A4282" i="1"/>
  <c r="C4281" i="1"/>
  <c r="B4281" i="1"/>
  <c r="A4281" i="1"/>
  <c r="C4280" i="1"/>
  <c r="B4280" i="1"/>
  <c r="A4280" i="1"/>
  <c r="C4279" i="1"/>
  <c r="B4279" i="1"/>
  <c r="A4279" i="1"/>
  <c r="C4278" i="1"/>
  <c r="B4278" i="1"/>
  <c r="A4278" i="1"/>
  <c r="C4277" i="1"/>
  <c r="B4277" i="1"/>
  <c r="A4277" i="1"/>
  <c r="C4276" i="1"/>
  <c r="B4276" i="1"/>
  <c r="A4276" i="1"/>
  <c r="C4275" i="1"/>
  <c r="B4275" i="1"/>
  <c r="A4275" i="1"/>
  <c r="C4274" i="1"/>
  <c r="B4274" i="1"/>
  <c r="A4274" i="1"/>
  <c r="C4273" i="1"/>
  <c r="B4273" i="1"/>
  <c r="A4273" i="1"/>
  <c r="C4272" i="1"/>
  <c r="B4272" i="1"/>
  <c r="A4272" i="1"/>
  <c r="C4271" i="1"/>
  <c r="B4271" i="1"/>
  <c r="A4271" i="1"/>
  <c r="C4270" i="1"/>
  <c r="B4270" i="1"/>
  <c r="A4270" i="1"/>
  <c r="C4269" i="1"/>
  <c r="B4269" i="1"/>
  <c r="A4269" i="1"/>
  <c r="C4268" i="1"/>
  <c r="B4268" i="1"/>
  <c r="A4268" i="1"/>
  <c r="C4267" i="1"/>
  <c r="B4267" i="1"/>
  <c r="A4267" i="1"/>
  <c r="C4266" i="1"/>
  <c r="B4266" i="1"/>
  <c r="A4266" i="1"/>
  <c r="C4265" i="1"/>
  <c r="B4265" i="1"/>
  <c r="A4265" i="1"/>
  <c r="C4264" i="1"/>
  <c r="B4264" i="1"/>
  <c r="A4264" i="1"/>
  <c r="C4263" i="1"/>
  <c r="B4263" i="1"/>
  <c r="A4263" i="1"/>
  <c r="C4262" i="1"/>
  <c r="B4262" i="1"/>
  <c r="A4262" i="1"/>
  <c r="C4261" i="1"/>
  <c r="B4261" i="1"/>
  <c r="A4261" i="1"/>
  <c r="C4260" i="1"/>
  <c r="B4260" i="1"/>
  <c r="A4260" i="1"/>
  <c r="C4259" i="1"/>
  <c r="B4259" i="1"/>
  <c r="A4259" i="1"/>
  <c r="C4258" i="1"/>
  <c r="B4258" i="1"/>
  <c r="A4258" i="1"/>
  <c r="C4257" i="1"/>
  <c r="B4257" i="1"/>
  <c r="A4257" i="1"/>
  <c r="C4256" i="1"/>
  <c r="B4256" i="1"/>
  <c r="A4256" i="1"/>
  <c r="C4255" i="1"/>
  <c r="B4255" i="1"/>
  <c r="A4255" i="1"/>
  <c r="C4254" i="1"/>
  <c r="B4254" i="1"/>
  <c r="A4254" i="1"/>
  <c r="C4253" i="1"/>
  <c r="B4253" i="1"/>
  <c r="A4253" i="1"/>
  <c r="C4252" i="1"/>
  <c r="B4252" i="1"/>
  <c r="A4252" i="1"/>
  <c r="C4251" i="1"/>
  <c r="B4251" i="1"/>
  <c r="A4251" i="1"/>
  <c r="C4250" i="1"/>
  <c r="B4250" i="1"/>
  <c r="A4250" i="1"/>
  <c r="C4249" i="1"/>
  <c r="B4249" i="1"/>
  <c r="A4249" i="1"/>
  <c r="C4248" i="1"/>
  <c r="B4248" i="1"/>
  <c r="A4248" i="1"/>
  <c r="C4247" i="1"/>
  <c r="B4247" i="1"/>
  <c r="A4247" i="1"/>
  <c r="C4246" i="1"/>
  <c r="B4246" i="1"/>
  <c r="A4246" i="1"/>
  <c r="C4245" i="1"/>
  <c r="B4245" i="1"/>
  <c r="A4245" i="1"/>
  <c r="C4244" i="1"/>
  <c r="B4244" i="1"/>
  <c r="A4244" i="1"/>
  <c r="C4243" i="1"/>
  <c r="B4243" i="1"/>
  <c r="A4243" i="1"/>
  <c r="C4242" i="1"/>
  <c r="B4242" i="1"/>
  <c r="A4242" i="1"/>
  <c r="C4241" i="1"/>
  <c r="B4241" i="1"/>
  <c r="A4241" i="1"/>
  <c r="C4240" i="1"/>
  <c r="B4240" i="1"/>
  <c r="A4240" i="1"/>
  <c r="C4239" i="1"/>
  <c r="B4239" i="1"/>
  <c r="A4239" i="1"/>
  <c r="C4238" i="1"/>
  <c r="B4238" i="1"/>
  <c r="A4238" i="1"/>
  <c r="C4237" i="1"/>
  <c r="B4237" i="1"/>
  <c r="A4237" i="1"/>
  <c r="C4236" i="1"/>
  <c r="B4236" i="1"/>
  <c r="A4236" i="1"/>
  <c r="C4235" i="1"/>
  <c r="B4235" i="1"/>
  <c r="A4235" i="1"/>
  <c r="C4234" i="1"/>
  <c r="B4234" i="1"/>
  <c r="A4234" i="1"/>
  <c r="C4233" i="1"/>
  <c r="B4233" i="1"/>
  <c r="A4233" i="1"/>
  <c r="C4232" i="1"/>
  <c r="B4232" i="1"/>
  <c r="A4232" i="1"/>
  <c r="C4231" i="1"/>
  <c r="B4231" i="1"/>
  <c r="A4231" i="1"/>
  <c r="C4230" i="1"/>
  <c r="B4230" i="1"/>
  <c r="A4230" i="1"/>
  <c r="C4229" i="1"/>
  <c r="B4229" i="1"/>
  <c r="A4229" i="1"/>
  <c r="C4228" i="1"/>
  <c r="B4228" i="1"/>
  <c r="A4228" i="1"/>
  <c r="C4227" i="1"/>
  <c r="B4227" i="1"/>
  <c r="A4227" i="1"/>
  <c r="C4226" i="1"/>
  <c r="B4226" i="1"/>
  <c r="A4226" i="1"/>
  <c r="C4225" i="1"/>
  <c r="B4225" i="1"/>
  <c r="A4225" i="1"/>
  <c r="C4224" i="1"/>
  <c r="B4224" i="1"/>
  <c r="A4224" i="1"/>
  <c r="C4223" i="1"/>
  <c r="B4223" i="1"/>
  <c r="A4223" i="1"/>
  <c r="C4222" i="1"/>
  <c r="B4222" i="1"/>
  <c r="A4222" i="1"/>
  <c r="C4221" i="1"/>
  <c r="B4221" i="1"/>
  <c r="A4221" i="1"/>
  <c r="C4220" i="1"/>
  <c r="B4220" i="1"/>
  <c r="A4220" i="1"/>
  <c r="C4219" i="1"/>
  <c r="B4219" i="1"/>
  <c r="A4219" i="1"/>
  <c r="C4218" i="1"/>
  <c r="B4218" i="1"/>
  <c r="A4218" i="1"/>
  <c r="C4217" i="1"/>
  <c r="B4217" i="1"/>
  <c r="A4217" i="1"/>
  <c r="C4216" i="1"/>
  <c r="B4216" i="1"/>
  <c r="A4216" i="1"/>
  <c r="C4215" i="1"/>
  <c r="B4215" i="1"/>
  <c r="A4215" i="1"/>
  <c r="C4214" i="1"/>
  <c r="B4214" i="1"/>
  <c r="A4214" i="1"/>
  <c r="C4213" i="1"/>
  <c r="B4213" i="1"/>
  <c r="A4213" i="1"/>
  <c r="C4212" i="1"/>
  <c r="B4212" i="1"/>
  <c r="A4212" i="1"/>
  <c r="C4211" i="1"/>
  <c r="B4211" i="1"/>
  <c r="A4211" i="1"/>
  <c r="C4210" i="1"/>
  <c r="B4210" i="1"/>
  <c r="A4210" i="1"/>
  <c r="C4209" i="1"/>
  <c r="B4209" i="1"/>
  <c r="A4209" i="1"/>
  <c r="C4208" i="1"/>
  <c r="B4208" i="1"/>
  <c r="A4208" i="1"/>
  <c r="C4207" i="1"/>
  <c r="B4207" i="1"/>
  <c r="A4207" i="1"/>
  <c r="C4206" i="1"/>
  <c r="B4206" i="1"/>
  <c r="A4206" i="1"/>
  <c r="C4205" i="1"/>
  <c r="B4205" i="1"/>
  <c r="A4205" i="1"/>
  <c r="C4204" i="1"/>
  <c r="B4204" i="1"/>
  <c r="A4204" i="1"/>
  <c r="C4203" i="1"/>
  <c r="B4203" i="1"/>
  <c r="A4203" i="1"/>
  <c r="C4202" i="1"/>
  <c r="B4202" i="1"/>
  <c r="A4202" i="1"/>
  <c r="C4201" i="1"/>
  <c r="B4201" i="1"/>
  <c r="A4201" i="1"/>
  <c r="C4200" i="1"/>
  <c r="B4200" i="1"/>
  <c r="A4200" i="1"/>
  <c r="C4199" i="1"/>
  <c r="B4199" i="1"/>
  <c r="A4199" i="1"/>
  <c r="C4198" i="1"/>
  <c r="B4198" i="1"/>
  <c r="A4198" i="1"/>
  <c r="C4197" i="1"/>
  <c r="B4197" i="1"/>
  <c r="A4197" i="1"/>
  <c r="C4196" i="1"/>
  <c r="B4196" i="1"/>
  <c r="A4196" i="1"/>
  <c r="C4195" i="1"/>
  <c r="B4195" i="1"/>
  <c r="A4195" i="1"/>
  <c r="C4194" i="1"/>
  <c r="B4194" i="1"/>
  <c r="A4194" i="1"/>
  <c r="C4193" i="1"/>
  <c r="B4193" i="1"/>
  <c r="A4193" i="1"/>
  <c r="C4192" i="1"/>
  <c r="B4192" i="1"/>
  <c r="A4192" i="1"/>
  <c r="C4191" i="1"/>
  <c r="B4191" i="1"/>
  <c r="A4191" i="1"/>
  <c r="C4190" i="1"/>
  <c r="B4190" i="1"/>
  <c r="A4190" i="1"/>
  <c r="C4189" i="1"/>
  <c r="B4189" i="1"/>
  <c r="A4189" i="1"/>
  <c r="C4188" i="1"/>
  <c r="B4188" i="1"/>
  <c r="A4188" i="1"/>
  <c r="C4187" i="1"/>
  <c r="B4187" i="1"/>
  <c r="A4187" i="1"/>
  <c r="C4186" i="1"/>
  <c r="B4186" i="1"/>
  <c r="A4186" i="1"/>
  <c r="C4185" i="1"/>
  <c r="B4185" i="1"/>
  <c r="A4185" i="1"/>
  <c r="C4184" i="1"/>
  <c r="B4184" i="1"/>
  <c r="A4184" i="1"/>
  <c r="C4183" i="1"/>
  <c r="B4183" i="1"/>
  <c r="A4183" i="1"/>
  <c r="C4182" i="1"/>
  <c r="B4182" i="1"/>
  <c r="A4182" i="1"/>
  <c r="C4181" i="1"/>
  <c r="B4181" i="1"/>
  <c r="A4181" i="1"/>
  <c r="C4180" i="1"/>
  <c r="B4180" i="1"/>
  <c r="A4180" i="1"/>
  <c r="C4179" i="1"/>
  <c r="B4179" i="1"/>
  <c r="A4179" i="1"/>
  <c r="C4178" i="1"/>
  <c r="B4178" i="1"/>
  <c r="A4178" i="1"/>
  <c r="C4177" i="1"/>
  <c r="B4177" i="1"/>
  <c r="A4177" i="1"/>
  <c r="C4176" i="1"/>
  <c r="B4176" i="1"/>
  <c r="A4176" i="1"/>
  <c r="C4175" i="1"/>
  <c r="B4175" i="1"/>
  <c r="A4175" i="1"/>
  <c r="C4174" i="1"/>
  <c r="B4174" i="1"/>
  <c r="A4174" i="1"/>
  <c r="C4173" i="1"/>
  <c r="B4173" i="1"/>
  <c r="A4173" i="1"/>
  <c r="C4172" i="1"/>
  <c r="B4172" i="1"/>
  <c r="A4172" i="1"/>
  <c r="C4171" i="1"/>
  <c r="B4171" i="1"/>
  <c r="A4171" i="1"/>
  <c r="C4170" i="1"/>
  <c r="B4170" i="1"/>
  <c r="A4170" i="1"/>
  <c r="C4169" i="1"/>
  <c r="B4169" i="1"/>
  <c r="A4169" i="1"/>
  <c r="C4168" i="1"/>
  <c r="B4168" i="1"/>
  <c r="A4168" i="1"/>
  <c r="C4167" i="1"/>
  <c r="B4167" i="1"/>
  <c r="A4167" i="1"/>
  <c r="C4166" i="1"/>
  <c r="B4166" i="1"/>
  <c r="A4166" i="1"/>
  <c r="C4165" i="1"/>
  <c r="B4165" i="1"/>
  <c r="A4165" i="1"/>
  <c r="C4164" i="1"/>
  <c r="B4164" i="1"/>
  <c r="A4164" i="1"/>
  <c r="C4163" i="1"/>
  <c r="B4163" i="1"/>
  <c r="A4163" i="1"/>
  <c r="C4162" i="1"/>
  <c r="B4162" i="1"/>
  <c r="A4162" i="1"/>
  <c r="C4161" i="1"/>
  <c r="B4161" i="1"/>
  <c r="A4161" i="1"/>
  <c r="C4160" i="1"/>
  <c r="B4160" i="1"/>
  <c r="A4160" i="1"/>
  <c r="C4159" i="1"/>
  <c r="B4159" i="1"/>
  <c r="A4159" i="1"/>
  <c r="C4158" i="1"/>
  <c r="B4158" i="1"/>
  <c r="A4158" i="1"/>
  <c r="C4157" i="1"/>
  <c r="B4157" i="1"/>
  <c r="A4157" i="1"/>
  <c r="C4156" i="1"/>
  <c r="B4156" i="1"/>
  <c r="A4156" i="1"/>
  <c r="C4155" i="1"/>
  <c r="B4155" i="1"/>
  <c r="A4155" i="1"/>
  <c r="C4154" i="1"/>
  <c r="B4154" i="1"/>
  <c r="A4154" i="1"/>
  <c r="C4153" i="1"/>
  <c r="B4153" i="1"/>
  <c r="A4153" i="1"/>
  <c r="C4152" i="1"/>
  <c r="B4152" i="1"/>
  <c r="A4152" i="1"/>
  <c r="C4151" i="1"/>
  <c r="B4151" i="1"/>
  <c r="A4151" i="1"/>
  <c r="C4150" i="1"/>
  <c r="B4150" i="1"/>
  <c r="A4150" i="1"/>
  <c r="C4149" i="1"/>
  <c r="B4149" i="1"/>
  <c r="A4149" i="1"/>
  <c r="C4148" i="1"/>
  <c r="B4148" i="1"/>
  <c r="A4148" i="1"/>
  <c r="C4147" i="1"/>
  <c r="B4147" i="1"/>
  <c r="A4147" i="1"/>
  <c r="C4146" i="1"/>
  <c r="B4146" i="1"/>
  <c r="A4146" i="1"/>
  <c r="C4145" i="1"/>
  <c r="B4145" i="1"/>
  <c r="A4145" i="1"/>
  <c r="C4144" i="1"/>
  <c r="B4144" i="1"/>
  <c r="A4144" i="1"/>
  <c r="C4143" i="1"/>
  <c r="B4143" i="1"/>
  <c r="A4143" i="1"/>
  <c r="C4142" i="1"/>
  <c r="B4142" i="1"/>
  <c r="A4142" i="1"/>
  <c r="C4141" i="1"/>
  <c r="B4141" i="1"/>
  <c r="A4141" i="1"/>
  <c r="C4140" i="1"/>
  <c r="B4140" i="1"/>
  <c r="A4140" i="1"/>
  <c r="C4139" i="1"/>
  <c r="B4139" i="1"/>
  <c r="A4139" i="1"/>
  <c r="C4138" i="1"/>
  <c r="B4138" i="1"/>
  <c r="A4138" i="1"/>
  <c r="C4137" i="1"/>
  <c r="B4137" i="1"/>
  <c r="A4137" i="1"/>
  <c r="C4136" i="1"/>
  <c r="B4136" i="1"/>
  <c r="A4136" i="1"/>
  <c r="C4135" i="1"/>
  <c r="B4135" i="1"/>
  <c r="A4135" i="1"/>
  <c r="C4134" i="1"/>
  <c r="B4134" i="1"/>
  <c r="A4134" i="1"/>
  <c r="C4133" i="1"/>
  <c r="B4133" i="1"/>
  <c r="A4133" i="1"/>
  <c r="C4132" i="1"/>
  <c r="B4132" i="1"/>
  <c r="A4132" i="1"/>
  <c r="C4131" i="1"/>
  <c r="B4131" i="1"/>
  <c r="A4131" i="1"/>
  <c r="C4130" i="1"/>
  <c r="B4130" i="1"/>
  <c r="A4130" i="1"/>
  <c r="C4129" i="1"/>
  <c r="B4129" i="1"/>
  <c r="A4129" i="1"/>
  <c r="C4128" i="1"/>
  <c r="B4128" i="1"/>
  <c r="A4128" i="1"/>
  <c r="C4127" i="1"/>
  <c r="B4127" i="1"/>
  <c r="A4127" i="1"/>
  <c r="C4126" i="1"/>
  <c r="B4126" i="1"/>
  <c r="A4126" i="1"/>
  <c r="C4125" i="1"/>
  <c r="B4125" i="1"/>
  <c r="A4125" i="1"/>
  <c r="C4124" i="1"/>
  <c r="B4124" i="1"/>
  <c r="A4124" i="1"/>
  <c r="C4123" i="1"/>
  <c r="B4123" i="1"/>
  <c r="A4123" i="1"/>
  <c r="C4122" i="1"/>
  <c r="B4122" i="1"/>
  <c r="A4122" i="1"/>
  <c r="C4121" i="1"/>
  <c r="B4121" i="1"/>
  <c r="A4121" i="1"/>
  <c r="C4120" i="1"/>
  <c r="B4120" i="1"/>
  <c r="A4120" i="1"/>
  <c r="C4119" i="1"/>
  <c r="B4119" i="1"/>
  <c r="A4119" i="1"/>
  <c r="C4118" i="1"/>
  <c r="B4118" i="1"/>
  <c r="A4118" i="1"/>
  <c r="C4117" i="1"/>
  <c r="B4117" i="1"/>
  <c r="A4117" i="1"/>
  <c r="C4116" i="1"/>
  <c r="B4116" i="1"/>
  <c r="A4116" i="1"/>
  <c r="C4115" i="1"/>
  <c r="B4115" i="1"/>
  <c r="A4115" i="1"/>
  <c r="C4114" i="1"/>
  <c r="B4114" i="1"/>
  <c r="A4114" i="1"/>
  <c r="C4113" i="1"/>
  <c r="B4113" i="1"/>
  <c r="A4113" i="1"/>
  <c r="C4112" i="1"/>
  <c r="B4112" i="1"/>
  <c r="A4112" i="1"/>
  <c r="C4111" i="1"/>
  <c r="B4111" i="1"/>
  <c r="A4111" i="1"/>
  <c r="C4110" i="1"/>
  <c r="B4110" i="1"/>
  <c r="A4110" i="1"/>
  <c r="C4109" i="1"/>
  <c r="B4109" i="1"/>
  <c r="A4109" i="1"/>
  <c r="C4108" i="1"/>
  <c r="B4108" i="1"/>
  <c r="A4108" i="1"/>
  <c r="C4107" i="1"/>
  <c r="B4107" i="1"/>
  <c r="A4107" i="1"/>
  <c r="C4106" i="1"/>
  <c r="B4106" i="1"/>
  <c r="A4106" i="1"/>
  <c r="C4105" i="1"/>
  <c r="B4105" i="1"/>
  <c r="A4105" i="1"/>
  <c r="C4104" i="1"/>
  <c r="B4104" i="1"/>
  <c r="A4104" i="1"/>
  <c r="C4103" i="1"/>
  <c r="B4103" i="1"/>
  <c r="A4103" i="1"/>
  <c r="C4102" i="1"/>
  <c r="B4102" i="1"/>
  <c r="A4102" i="1"/>
  <c r="C4101" i="1"/>
  <c r="B4101" i="1"/>
  <c r="A4101" i="1"/>
  <c r="C4100" i="1"/>
  <c r="B4100" i="1"/>
  <c r="A4100" i="1"/>
  <c r="C4099" i="1"/>
  <c r="B4099" i="1"/>
  <c r="A4099" i="1"/>
  <c r="C4098" i="1"/>
  <c r="B4098" i="1"/>
  <c r="A4098" i="1"/>
  <c r="C4097" i="1"/>
  <c r="B4097" i="1"/>
  <c r="A4097" i="1"/>
  <c r="C4096" i="1"/>
  <c r="B4096" i="1"/>
  <c r="A4096" i="1"/>
  <c r="C4095" i="1"/>
  <c r="B4095" i="1"/>
  <c r="A4095" i="1"/>
  <c r="C4094" i="1"/>
  <c r="B4094" i="1"/>
  <c r="A4094" i="1"/>
  <c r="C4093" i="1"/>
  <c r="B4093" i="1"/>
  <c r="A4093" i="1"/>
  <c r="C4092" i="1"/>
  <c r="B4092" i="1"/>
  <c r="A4092" i="1"/>
  <c r="C4091" i="1"/>
  <c r="B4091" i="1"/>
  <c r="A4091" i="1"/>
  <c r="C4090" i="1"/>
  <c r="B4090" i="1"/>
  <c r="A4090" i="1"/>
  <c r="C4089" i="1"/>
  <c r="B4089" i="1"/>
  <c r="A4089" i="1"/>
  <c r="C4088" i="1"/>
  <c r="B4088" i="1"/>
  <c r="A4088" i="1"/>
  <c r="C4087" i="1"/>
  <c r="B4087" i="1"/>
  <c r="A4087" i="1"/>
  <c r="C4086" i="1"/>
  <c r="B4086" i="1"/>
  <c r="A4086" i="1"/>
  <c r="C4085" i="1"/>
  <c r="B4085" i="1"/>
  <c r="A4085" i="1"/>
  <c r="C4084" i="1"/>
  <c r="B4084" i="1"/>
  <c r="A4084" i="1"/>
  <c r="C4083" i="1"/>
  <c r="B4083" i="1"/>
  <c r="A4083" i="1"/>
  <c r="C4082" i="1"/>
  <c r="B4082" i="1"/>
  <c r="A4082" i="1"/>
  <c r="C4081" i="1"/>
  <c r="B4081" i="1"/>
  <c r="A4081" i="1"/>
  <c r="C4080" i="1"/>
  <c r="B4080" i="1"/>
  <c r="A4080" i="1"/>
  <c r="C4079" i="1"/>
  <c r="B4079" i="1"/>
  <c r="A4079" i="1"/>
  <c r="C4078" i="1"/>
  <c r="B4078" i="1"/>
  <c r="A4078" i="1"/>
  <c r="C4077" i="1"/>
  <c r="B4077" i="1"/>
  <c r="A4077" i="1"/>
  <c r="C4076" i="1"/>
  <c r="B4076" i="1"/>
  <c r="A4076" i="1"/>
  <c r="C4075" i="1"/>
  <c r="B4075" i="1"/>
  <c r="A4075" i="1"/>
  <c r="C4074" i="1"/>
  <c r="B4074" i="1"/>
  <c r="A4074" i="1"/>
  <c r="C4073" i="1"/>
  <c r="B4073" i="1"/>
  <c r="A4073" i="1"/>
  <c r="C4072" i="1"/>
  <c r="B4072" i="1"/>
  <c r="A4072" i="1"/>
  <c r="C4071" i="1"/>
  <c r="B4071" i="1"/>
  <c r="A4071" i="1"/>
  <c r="C4070" i="1"/>
  <c r="B4070" i="1"/>
  <c r="A4070" i="1"/>
  <c r="C4069" i="1"/>
  <c r="B4069" i="1"/>
  <c r="A4069" i="1"/>
  <c r="C4068" i="1"/>
  <c r="B4068" i="1"/>
  <c r="A4068" i="1"/>
  <c r="C4067" i="1"/>
  <c r="B4067" i="1"/>
  <c r="A4067" i="1"/>
  <c r="C4066" i="1"/>
  <c r="B4066" i="1"/>
  <c r="A4066" i="1"/>
  <c r="C4065" i="1"/>
  <c r="B4065" i="1"/>
  <c r="A4065" i="1"/>
  <c r="C4064" i="1"/>
  <c r="B4064" i="1"/>
  <c r="A4064" i="1"/>
  <c r="C4063" i="1"/>
  <c r="B4063" i="1"/>
  <c r="A4063" i="1"/>
  <c r="C4062" i="1"/>
  <c r="B4062" i="1"/>
  <c r="A4062" i="1"/>
  <c r="C4061" i="1"/>
  <c r="B4061" i="1"/>
  <c r="A4061" i="1"/>
  <c r="C4060" i="1"/>
  <c r="B4060" i="1"/>
  <c r="A4060" i="1"/>
  <c r="C4059" i="1"/>
  <c r="B4059" i="1"/>
  <c r="A4059" i="1"/>
  <c r="C4058" i="1"/>
  <c r="B4058" i="1"/>
  <c r="A4058" i="1"/>
  <c r="C4057" i="1"/>
  <c r="B4057" i="1"/>
  <c r="A4057" i="1"/>
  <c r="C4056" i="1"/>
  <c r="B4056" i="1"/>
  <c r="A4056" i="1"/>
  <c r="C4055" i="1"/>
  <c r="B4055" i="1"/>
  <c r="A4055" i="1"/>
  <c r="C4054" i="1"/>
  <c r="B4054" i="1"/>
  <c r="A4054" i="1"/>
  <c r="C4053" i="1"/>
  <c r="B4053" i="1"/>
  <c r="A4053" i="1"/>
  <c r="C4052" i="1"/>
  <c r="B4052" i="1"/>
  <c r="A4052" i="1"/>
  <c r="C4051" i="1"/>
  <c r="B4051" i="1"/>
  <c r="A4051" i="1"/>
  <c r="C4050" i="1"/>
  <c r="B4050" i="1"/>
  <c r="A4050" i="1"/>
  <c r="C4049" i="1"/>
  <c r="B4049" i="1"/>
  <c r="A4049" i="1"/>
  <c r="C4048" i="1"/>
  <c r="B4048" i="1"/>
  <c r="A4048" i="1"/>
  <c r="C4047" i="1"/>
  <c r="B4047" i="1"/>
  <c r="A4047" i="1"/>
  <c r="C4046" i="1"/>
  <c r="B4046" i="1"/>
  <c r="A4046" i="1"/>
  <c r="C4045" i="1"/>
  <c r="B4045" i="1"/>
  <c r="A4045" i="1"/>
  <c r="C4044" i="1"/>
  <c r="B4044" i="1"/>
  <c r="A4044" i="1"/>
  <c r="C4043" i="1"/>
  <c r="B4043" i="1"/>
  <c r="A4043" i="1"/>
  <c r="C4042" i="1"/>
  <c r="B4042" i="1"/>
  <c r="A4042" i="1"/>
  <c r="C4041" i="1"/>
  <c r="B4041" i="1"/>
  <c r="A4041" i="1"/>
  <c r="C4040" i="1"/>
  <c r="B4040" i="1"/>
  <c r="A4040" i="1"/>
  <c r="C4039" i="1"/>
  <c r="B4039" i="1"/>
  <c r="A4039" i="1"/>
  <c r="C4038" i="1"/>
  <c r="B4038" i="1"/>
  <c r="A4038" i="1"/>
  <c r="C4037" i="1"/>
  <c r="B4037" i="1"/>
  <c r="A4037" i="1"/>
  <c r="C4036" i="1"/>
  <c r="B4036" i="1"/>
  <c r="A4036" i="1"/>
  <c r="C4035" i="1"/>
  <c r="B4035" i="1"/>
  <c r="A4035" i="1"/>
  <c r="C4034" i="1"/>
  <c r="B4034" i="1"/>
  <c r="A4034" i="1"/>
  <c r="C4033" i="1"/>
  <c r="B4033" i="1"/>
  <c r="A4033" i="1"/>
  <c r="C4032" i="1"/>
  <c r="B4032" i="1"/>
  <c r="A4032" i="1"/>
  <c r="C4031" i="1"/>
  <c r="B4031" i="1"/>
  <c r="A4031" i="1"/>
  <c r="C4030" i="1"/>
  <c r="B4030" i="1"/>
  <c r="A4030" i="1"/>
  <c r="C4029" i="1"/>
  <c r="B4029" i="1"/>
  <c r="A4029" i="1"/>
  <c r="C4028" i="1"/>
  <c r="B4028" i="1"/>
  <c r="A4028" i="1"/>
  <c r="C4027" i="1"/>
  <c r="B4027" i="1"/>
  <c r="A4027" i="1"/>
  <c r="C4026" i="1"/>
  <c r="B4026" i="1"/>
  <c r="A4026" i="1"/>
  <c r="C4025" i="1"/>
  <c r="B4025" i="1"/>
  <c r="A4025" i="1"/>
  <c r="C4024" i="1"/>
  <c r="B4024" i="1"/>
  <c r="A4024" i="1"/>
  <c r="C4023" i="1"/>
  <c r="B4023" i="1"/>
  <c r="A4023" i="1"/>
  <c r="C4022" i="1"/>
  <c r="B4022" i="1"/>
  <c r="A4022" i="1"/>
  <c r="C4021" i="1"/>
  <c r="B4021" i="1"/>
  <c r="A4021" i="1"/>
  <c r="C4020" i="1"/>
  <c r="B4020" i="1"/>
  <c r="A4020" i="1"/>
  <c r="C4019" i="1"/>
  <c r="B4019" i="1"/>
  <c r="A4019" i="1"/>
  <c r="C4018" i="1"/>
  <c r="B4018" i="1"/>
  <c r="A4018" i="1"/>
  <c r="C4017" i="1"/>
  <c r="B4017" i="1"/>
  <c r="A4017" i="1"/>
  <c r="C4016" i="1"/>
  <c r="B4016" i="1"/>
  <c r="A4016" i="1"/>
  <c r="C4015" i="1"/>
  <c r="B4015" i="1"/>
  <c r="A4015" i="1"/>
  <c r="C4014" i="1"/>
  <c r="B4014" i="1"/>
  <c r="A4014" i="1"/>
  <c r="C4013" i="1"/>
  <c r="B4013" i="1"/>
  <c r="A4013" i="1"/>
  <c r="C4012" i="1"/>
  <c r="B4012" i="1"/>
  <c r="A4012" i="1"/>
  <c r="C4011" i="1"/>
  <c r="B4011" i="1"/>
  <c r="A4011" i="1"/>
  <c r="C4010" i="1"/>
  <c r="B4010" i="1"/>
  <c r="A4010" i="1"/>
  <c r="C4009" i="1"/>
  <c r="B4009" i="1"/>
  <c r="A4009" i="1"/>
  <c r="C4008" i="1"/>
  <c r="B4008" i="1"/>
  <c r="A4008" i="1"/>
  <c r="C4007" i="1"/>
  <c r="B4007" i="1"/>
  <c r="A4007" i="1"/>
  <c r="C4006" i="1"/>
  <c r="B4006" i="1"/>
  <c r="A4006" i="1"/>
  <c r="C4005" i="1"/>
  <c r="B4005" i="1"/>
  <c r="A4005" i="1"/>
  <c r="C4004" i="1"/>
  <c r="B4004" i="1"/>
  <c r="A4004" i="1"/>
  <c r="C4003" i="1"/>
  <c r="B4003" i="1"/>
  <c r="A4003" i="1"/>
  <c r="C4002" i="1"/>
  <c r="B4002" i="1"/>
  <c r="A4002" i="1"/>
  <c r="C4001" i="1"/>
  <c r="B4001" i="1"/>
  <c r="A4001" i="1"/>
  <c r="C4000" i="1"/>
  <c r="B4000" i="1"/>
  <c r="A4000" i="1"/>
  <c r="C3999" i="1"/>
  <c r="B3999" i="1"/>
  <c r="A3999" i="1"/>
  <c r="C3998" i="1"/>
  <c r="B3998" i="1"/>
  <c r="A3998" i="1"/>
  <c r="C3997" i="1"/>
  <c r="B3997" i="1"/>
  <c r="A3997" i="1"/>
  <c r="C3996" i="1"/>
  <c r="B3996" i="1"/>
  <c r="A3996" i="1"/>
  <c r="C3995" i="1"/>
  <c r="B3995" i="1"/>
  <c r="A3995" i="1"/>
  <c r="C3994" i="1"/>
  <c r="B3994" i="1"/>
  <c r="A3994" i="1"/>
  <c r="C3993" i="1"/>
  <c r="B3993" i="1"/>
  <c r="A3993" i="1"/>
  <c r="C3992" i="1"/>
  <c r="B3992" i="1"/>
  <c r="A3992" i="1"/>
  <c r="C3991" i="1"/>
  <c r="B3991" i="1"/>
  <c r="A3991" i="1"/>
  <c r="C3990" i="1"/>
  <c r="B3990" i="1"/>
  <c r="A3990" i="1"/>
  <c r="C3989" i="1"/>
  <c r="B3989" i="1"/>
  <c r="A3989" i="1"/>
  <c r="C3988" i="1"/>
  <c r="B3988" i="1"/>
  <c r="A3988" i="1"/>
  <c r="C3987" i="1"/>
  <c r="B3987" i="1"/>
  <c r="A3987" i="1"/>
  <c r="C3986" i="1"/>
  <c r="B3986" i="1"/>
  <c r="A3986" i="1"/>
  <c r="C3985" i="1"/>
  <c r="B3985" i="1"/>
  <c r="A3985" i="1"/>
  <c r="C3984" i="1"/>
  <c r="B3984" i="1"/>
  <c r="A3984" i="1"/>
  <c r="C3983" i="1"/>
  <c r="B3983" i="1"/>
  <c r="A3983" i="1"/>
  <c r="C3982" i="1"/>
  <c r="B3982" i="1"/>
  <c r="A3982" i="1"/>
  <c r="C3981" i="1"/>
  <c r="B3981" i="1"/>
  <c r="A3981" i="1"/>
  <c r="C3980" i="1"/>
  <c r="B3980" i="1"/>
  <c r="A3980" i="1"/>
  <c r="C3979" i="1"/>
  <c r="B3979" i="1"/>
  <c r="A3979" i="1"/>
  <c r="C3978" i="1"/>
  <c r="B3978" i="1"/>
  <c r="A3978" i="1"/>
  <c r="C3977" i="1"/>
  <c r="B3977" i="1"/>
  <c r="A3977" i="1"/>
  <c r="C3976" i="1"/>
  <c r="B3976" i="1"/>
  <c r="A3976" i="1"/>
  <c r="C3975" i="1"/>
  <c r="B3975" i="1"/>
  <c r="A3975" i="1"/>
  <c r="C3974" i="1"/>
  <c r="B3974" i="1"/>
  <c r="A3974" i="1"/>
  <c r="C3973" i="1"/>
  <c r="B3973" i="1"/>
  <c r="A3973" i="1"/>
  <c r="C3972" i="1"/>
  <c r="B3972" i="1"/>
  <c r="A3972" i="1"/>
  <c r="C3971" i="1"/>
  <c r="B3971" i="1"/>
  <c r="A3971" i="1"/>
  <c r="C3970" i="1"/>
  <c r="B3970" i="1"/>
  <c r="A3970" i="1"/>
  <c r="C3969" i="1"/>
  <c r="B3969" i="1"/>
  <c r="A3969" i="1"/>
  <c r="C3968" i="1"/>
  <c r="B3968" i="1"/>
  <c r="A3968" i="1"/>
  <c r="C3967" i="1"/>
  <c r="B3967" i="1"/>
  <c r="A3967" i="1"/>
  <c r="C3966" i="1"/>
  <c r="B3966" i="1"/>
  <c r="A3966" i="1"/>
  <c r="C3965" i="1"/>
  <c r="B3965" i="1"/>
  <c r="A3965" i="1"/>
  <c r="C3964" i="1"/>
  <c r="B3964" i="1"/>
  <c r="A3964" i="1"/>
  <c r="C3963" i="1"/>
  <c r="B3963" i="1"/>
  <c r="A3963" i="1"/>
  <c r="C3962" i="1"/>
  <c r="B3962" i="1"/>
  <c r="A3962" i="1"/>
  <c r="C3961" i="1"/>
  <c r="B3961" i="1"/>
  <c r="A3961" i="1"/>
  <c r="C3960" i="1"/>
  <c r="B3960" i="1"/>
  <c r="A3960" i="1"/>
  <c r="C3959" i="1"/>
  <c r="B3959" i="1"/>
  <c r="A3959" i="1"/>
  <c r="C3958" i="1"/>
  <c r="B3958" i="1"/>
  <c r="A3958" i="1"/>
  <c r="C3957" i="1"/>
  <c r="B3957" i="1"/>
  <c r="A3957" i="1"/>
  <c r="C3956" i="1"/>
  <c r="B3956" i="1"/>
  <c r="A3956" i="1"/>
  <c r="C3955" i="1"/>
  <c r="B3955" i="1"/>
  <c r="A3955" i="1"/>
  <c r="C3954" i="1"/>
  <c r="B3954" i="1"/>
  <c r="A3954" i="1"/>
  <c r="C3953" i="1"/>
  <c r="B3953" i="1"/>
  <c r="A3953" i="1"/>
  <c r="C3952" i="1"/>
  <c r="B3952" i="1"/>
  <c r="A3952" i="1"/>
  <c r="C3951" i="1"/>
  <c r="B3951" i="1"/>
  <c r="A3951" i="1"/>
  <c r="C3950" i="1"/>
  <c r="B3950" i="1"/>
  <c r="A3950" i="1"/>
  <c r="C3949" i="1"/>
  <c r="B3949" i="1"/>
  <c r="A3949" i="1"/>
  <c r="C3948" i="1"/>
  <c r="B3948" i="1"/>
  <c r="A3948" i="1"/>
  <c r="C3947" i="1"/>
  <c r="B3947" i="1"/>
  <c r="A3947" i="1"/>
  <c r="C3946" i="1"/>
  <c r="B3946" i="1"/>
  <c r="A3946" i="1"/>
  <c r="C3945" i="1"/>
  <c r="B3945" i="1"/>
  <c r="A3945" i="1"/>
  <c r="C3944" i="1"/>
  <c r="B3944" i="1"/>
  <c r="A3944" i="1"/>
  <c r="C3943" i="1"/>
  <c r="B3943" i="1"/>
  <c r="A3943" i="1"/>
  <c r="C3942" i="1"/>
  <c r="B3942" i="1"/>
  <c r="A3942" i="1"/>
  <c r="C3941" i="1"/>
  <c r="B3941" i="1"/>
  <c r="A3941" i="1"/>
  <c r="C3940" i="1"/>
  <c r="B3940" i="1"/>
  <c r="A3940" i="1"/>
  <c r="C3939" i="1"/>
  <c r="B3939" i="1"/>
  <c r="A3939" i="1"/>
  <c r="C3938" i="1"/>
  <c r="B3938" i="1"/>
  <c r="A3938" i="1"/>
  <c r="C3937" i="1"/>
  <c r="B3937" i="1"/>
  <c r="A3937" i="1"/>
  <c r="C3936" i="1"/>
  <c r="B3936" i="1"/>
  <c r="A3936" i="1"/>
  <c r="C3935" i="1"/>
  <c r="B3935" i="1"/>
  <c r="A3935" i="1"/>
  <c r="C3934" i="1"/>
  <c r="B3934" i="1"/>
  <c r="A3934" i="1"/>
  <c r="C3933" i="1"/>
  <c r="B3933" i="1"/>
  <c r="A3933" i="1"/>
  <c r="C3932" i="1"/>
  <c r="B3932" i="1"/>
  <c r="A3932" i="1"/>
  <c r="C3931" i="1"/>
  <c r="B3931" i="1"/>
  <c r="A3931" i="1"/>
  <c r="C3930" i="1"/>
  <c r="B3930" i="1"/>
  <c r="A3930" i="1"/>
  <c r="C3929" i="1"/>
  <c r="B3929" i="1"/>
  <c r="A3929" i="1"/>
  <c r="C3928" i="1"/>
  <c r="B3928" i="1"/>
  <c r="A3928" i="1"/>
  <c r="C3927" i="1"/>
  <c r="B3927" i="1"/>
  <c r="A3927" i="1"/>
  <c r="C3926" i="1"/>
  <c r="B3926" i="1"/>
  <c r="A3926" i="1"/>
  <c r="C3925" i="1"/>
  <c r="B3925" i="1"/>
  <c r="A3925" i="1"/>
  <c r="C3924" i="1"/>
  <c r="B3924" i="1"/>
  <c r="A3924" i="1"/>
  <c r="C3923" i="1"/>
  <c r="B3923" i="1"/>
  <c r="A3923" i="1"/>
  <c r="C3922" i="1"/>
  <c r="B3922" i="1"/>
  <c r="A3922" i="1"/>
  <c r="C3921" i="1"/>
  <c r="B3921" i="1"/>
  <c r="A3921" i="1"/>
  <c r="C3920" i="1"/>
  <c r="B3920" i="1"/>
  <c r="A3920" i="1"/>
  <c r="C3919" i="1"/>
  <c r="B3919" i="1"/>
  <c r="A3919" i="1"/>
  <c r="C3918" i="1"/>
  <c r="B3918" i="1"/>
  <c r="A3918" i="1"/>
  <c r="C3917" i="1"/>
  <c r="B3917" i="1"/>
  <c r="A3917" i="1"/>
  <c r="C3916" i="1"/>
  <c r="B3916" i="1"/>
  <c r="A3916" i="1"/>
  <c r="C3915" i="1"/>
  <c r="B3915" i="1"/>
  <c r="A3915" i="1"/>
  <c r="C3914" i="1"/>
  <c r="B3914" i="1"/>
  <c r="A3914" i="1"/>
  <c r="C3913" i="1"/>
  <c r="B3913" i="1"/>
  <c r="A3913" i="1"/>
  <c r="C3912" i="1"/>
  <c r="B3912" i="1"/>
  <c r="A3912" i="1"/>
  <c r="C3911" i="1"/>
  <c r="B3911" i="1"/>
  <c r="A3911" i="1"/>
  <c r="C3910" i="1"/>
  <c r="B3910" i="1"/>
  <c r="A3910" i="1"/>
  <c r="C3909" i="1"/>
  <c r="B3909" i="1"/>
  <c r="A3909" i="1"/>
  <c r="C3908" i="1"/>
  <c r="B3908" i="1"/>
  <c r="A3908" i="1"/>
  <c r="C3907" i="1"/>
  <c r="B3907" i="1"/>
  <c r="A3907" i="1"/>
  <c r="C3906" i="1"/>
  <c r="B3906" i="1"/>
  <c r="A3906" i="1"/>
  <c r="C3905" i="1"/>
  <c r="B3905" i="1"/>
  <c r="A3905" i="1"/>
  <c r="C3904" i="1"/>
  <c r="B3904" i="1"/>
  <c r="A3904" i="1"/>
  <c r="C3903" i="1"/>
  <c r="B3903" i="1"/>
  <c r="A3903" i="1"/>
  <c r="C3902" i="1"/>
  <c r="B3902" i="1"/>
  <c r="A3902" i="1"/>
  <c r="C3901" i="1"/>
  <c r="B3901" i="1"/>
  <c r="A3901" i="1"/>
  <c r="C3900" i="1"/>
  <c r="B3900" i="1"/>
  <c r="A3900" i="1"/>
  <c r="C3899" i="1"/>
  <c r="B3899" i="1"/>
  <c r="A3899" i="1"/>
  <c r="C3898" i="1"/>
  <c r="B3898" i="1"/>
  <c r="A3898" i="1"/>
  <c r="C3897" i="1"/>
  <c r="B3897" i="1"/>
  <c r="A3897" i="1"/>
  <c r="C3896" i="1"/>
  <c r="B3896" i="1"/>
  <c r="A3896" i="1"/>
  <c r="C3895" i="1"/>
  <c r="B3895" i="1"/>
  <c r="A3895" i="1"/>
  <c r="C3894" i="1"/>
  <c r="B3894" i="1"/>
  <c r="A3894" i="1"/>
  <c r="C3893" i="1"/>
  <c r="B3893" i="1"/>
  <c r="A3893" i="1"/>
  <c r="C3892" i="1"/>
  <c r="B3892" i="1"/>
  <c r="A3892" i="1"/>
  <c r="C3891" i="1"/>
  <c r="B3891" i="1"/>
  <c r="A3891" i="1"/>
  <c r="C3890" i="1"/>
  <c r="B3890" i="1"/>
  <c r="A3890" i="1"/>
  <c r="C3889" i="1"/>
  <c r="B3889" i="1"/>
  <c r="A3889" i="1"/>
  <c r="C3888" i="1"/>
  <c r="B3888" i="1"/>
  <c r="A3888" i="1"/>
  <c r="C3887" i="1"/>
  <c r="B3887" i="1"/>
  <c r="A3887" i="1"/>
  <c r="C3886" i="1"/>
  <c r="B3886" i="1"/>
  <c r="A3886" i="1"/>
  <c r="C3885" i="1"/>
  <c r="B3885" i="1"/>
  <c r="A3885" i="1"/>
  <c r="C3884" i="1"/>
  <c r="B3884" i="1"/>
  <c r="A3884" i="1"/>
  <c r="C3883" i="1"/>
  <c r="B3883" i="1"/>
  <c r="A3883" i="1"/>
  <c r="C3882" i="1"/>
  <c r="B3882" i="1"/>
  <c r="A3882" i="1"/>
  <c r="C3881" i="1"/>
  <c r="B3881" i="1"/>
  <c r="A3881" i="1"/>
  <c r="C3880" i="1"/>
  <c r="B3880" i="1"/>
  <c r="A3880" i="1"/>
  <c r="C3879" i="1"/>
  <c r="B3879" i="1"/>
  <c r="A3879" i="1"/>
  <c r="C3878" i="1"/>
  <c r="B3878" i="1"/>
  <c r="A3878" i="1"/>
  <c r="C3877" i="1"/>
  <c r="B3877" i="1"/>
  <c r="A3877" i="1"/>
  <c r="C3876" i="1"/>
  <c r="B3876" i="1"/>
  <c r="A3876" i="1"/>
  <c r="C3875" i="1"/>
  <c r="B3875" i="1"/>
  <c r="A3875" i="1"/>
  <c r="C3874" i="1"/>
  <c r="B3874" i="1"/>
  <c r="A3874" i="1"/>
  <c r="C3873" i="1"/>
  <c r="B3873" i="1"/>
  <c r="A3873" i="1"/>
  <c r="C3872" i="1"/>
  <c r="B3872" i="1"/>
  <c r="A3872" i="1"/>
  <c r="C3871" i="1"/>
  <c r="B3871" i="1"/>
  <c r="A3871" i="1"/>
  <c r="C3870" i="1"/>
  <c r="B3870" i="1"/>
  <c r="A3870" i="1"/>
  <c r="C3869" i="1"/>
  <c r="B3869" i="1"/>
  <c r="A3869" i="1"/>
  <c r="C3868" i="1"/>
  <c r="B3868" i="1"/>
  <c r="A3868" i="1"/>
  <c r="C3867" i="1"/>
  <c r="B3867" i="1"/>
  <c r="A3867" i="1"/>
  <c r="C3866" i="1"/>
  <c r="B3866" i="1"/>
  <c r="A3866" i="1"/>
  <c r="C3865" i="1"/>
  <c r="B3865" i="1"/>
  <c r="A3865" i="1"/>
  <c r="C3864" i="1"/>
  <c r="B3864" i="1"/>
  <c r="A3864" i="1"/>
  <c r="C3863" i="1"/>
  <c r="B3863" i="1"/>
  <c r="A3863" i="1"/>
  <c r="C3862" i="1"/>
  <c r="B3862" i="1"/>
  <c r="A3862" i="1"/>
  <c r="C3861" i="1"/>
  <c r="B3861" i="1"/>
  <c r="A3861" i="1"/>
  <c r="C3860" i="1"/>
  <c r="B3860" i="1"/>
  <c r="A3860" i="1"/>
  <c r="C3859" i="1"/>
  <c r="B3859" i="1"/>
  <c r="A3859" i="1"/>
  <c r="C3858" i="1"/>
  <c r="B3858" i="1"/>
  <c r="A3858" i="1"/>
  <c r="C3857" i="1"/>
  <c r="B3857" i="1"/>
  <c r="A3857" i="1"/>
  <c r="C3856" i="1"/>
  <c r="B3856" i="1"/>
  <c r="A3856" i="1"/>
  <c r="C3855" i="1"/>
  <c r="B3855" i="1"/>
  <c r="A3855" i="1"/>
  <c r="C3854" i="1"/>
  <c r="B3854" i="1"/>
  <c r="A3854" i="1"/>
  <c r="C3853" i="1"/>
  <c r="B3853" i="1"/>
  <c r="A3853" i="1"/>
  <c r="C3852" i="1"/>
  <c r="B3852" i="1"/>
  <c r="A3852" i="1"/>
  <c r="C3851" i="1"/>
  <c r="B3851" i="1"/>
  <c r="A3851" i="1"/>
  <c r="C3850" i="1"/>
  <c r="B3850" i="1"/>
  <c r="A3850" i="1"/>
  <c r="C3849" i="1"/>
  <c r="B3849" i="1"/>
  <c r="A3849" i="1"/>
  <c r="C3848" i="1"/>
  <c r="B3848" i="1"/>
  <c r="A3848" i="1"/>
  <c r="C3847" i="1"/>
  <c r="B3847" i="1"/>
  <c r="A3847" i="1"/>
  <c r="C3846" i="1"/>
  <c r="B3846" i="1"/>
  <c r="A3846" i="1"/>
  <c r="C3845" i="1"/>
  <c r="B3845" i="1"/>
  <c r="A3845" i="1"/>
  <c r="C3844" i="1"/>
  <c r="B3844" i="1"/>
  <c r="A3844" i="1"/>
  <c r="C3843" i="1"/>
  <c r="B3843" i="1"/>
  <c r="A3843" i="1"/>
  <c r="C3842" i="1"/>
  <c r="B3842" i="1"/>
  <c r="A3842" i="1"/>
  <c r="C3841" i="1"/>
  <c r="B3841" i="1"/>
  <c r="A3841" i="1"/>
  <c r="C3840" i="1"/>
  <c r="B3840" i="1"/>
  <c r="A3840" i="1"/>
  <c r="C3839" i="1"/>
  <c r="B3839" i="1"/>
  <c r="A3839" i="1"/>
  <c r="C3838" i="1"/>
  <c r="B3838" i="1"/>
  <c r="A3838" i="1"/>
  <c r="C3837" i="1"/>
  <c r="B3837" i="1"/>
  <c r="A3837" i="1"/>
  <c r="C3836" i="1"/>
  <c r="B3836" i="1"/>
  <c r="A3836" i="1"/>
  <c r="C3835" i="1"/>
  <c r="B3835" i="1"/>
  <c r="A3835" i="1"/>
  <c r="C3834" i="1"/>
  <c r="B3834" i="1"/>
  <c r="A3834" i="1"/>
  <c r="C3833" i="1"/>
  <c r="B3833" i="1"/>
  <c r="A3833" i="1"/>
  <c r="C3832" i="1"/>
  <c r="B3832" i="1"/>
  <c r="A3832" i="1"/>
  <c r="C3831" i="1"/>
  <c r="B3831" i="1"/>
  <c r="A3831" i="1"/>
  <c r="C3830" i="1"/>
  <c r="B3830" i="1"/>
  <c r="A3830" i="1"/>
  <c r="C3829" i="1"/>
  <c r="B3829" i="1"/>
  <c r="A3829" i="1"/>
  <c r="C3828" i="1"/>
  <c r="B3828" i="1"/>
  <c r="A3828" i="1"/>
  <c r="C3827" i="1"/>
  <c r="B3827" i="1"/>
  <c r="A3827" i="1"/>
  <c r="C3826" i="1"/>
  <c r="B3826" i="1"/>
  <c r="A3826" i="1"/>
  <c r="C3825" i="1"/>
  <c r="B3825" i="1"/>
  <c r="A3825" i="1"/>
  <c r="C3824" i="1"/>
  <c r="B3824" i="1"/>
  <c r="A3824" i="1"/>
  <c r="C3823" i="1"/>
  <c r="B3823" i="1"/>
  <c r="A3823" i="1"/>
  <c r="C3822" i="1"/>
  <c r="B3822" i="1"/>
  <c r="A3822" i="1"/>
  <c r="C3821" i="1"/>
  <c r="B3821" i="1"/>
  <c r="A3821" i="1"/>
  <c r="C3820" i="1"/>
  <c r="B3820" i="1"/>
  <c r="A3820" i="1"/>
  <c r="C3819" i="1"/>
  <c r="B3819" i="1"/>
  <c r="A3819" i="1"/>
  <c r="C3818" i="1"/>
  <c r="B3818" i="1"/>
  <c r="A3818" i="1"/>
  <c r="C3817" i="1"/>
  <c r="B3817" i="1"/>
  <c r="A3817" i="1"/>
  <c r="C3816" i="1"/>
  <c r="B3816" i="1"/>
  <c r="A3816" i="1"/>
  <c r="C3815" i="1"/>
  <c r="B3815" i="1"/>
  <c r="A3815" i="1"/>
  <c r="C3814" i="1"/>
  <c r="B3814" i="1"/>
  <c r="A3814" i="1"/>
  <c r="C3813" i="1"/>
  <c r="B3813" i="1"/>
  <c r="A3813" i="1"/>
  <c r="C3812" i="1"/>
  <c r="B3812" i="1"/>
  <c r="A3812" i="1"/>
  <c r="C3811" i="1"/>
  <c r="B3811" i="1"/>
  <c r="A3811" i="1"/>
  <c r="C3810" i="1"/>
  <c r="B3810" i="1"/>
  <c r="A3810" i="1"/>
  <c r="C3809" i="1"/>
  <c r="B3809" i="1"/>
  <c r="A3809" i="1"/>
  <c r="C3808" i="1"/>
  <c r="B3808" i="1"/>
  <c r="A3808" i="1"/>
  <c r="C3807" i="1"/>
  <c r="B3807" i="1"/>
  <c r="A3807" i="1"/>
  <c r="C3806" i="1"/>
  <c r="B3806" i="1"/>
  <c r="A3806" i="1"/>
  <c r="C3805" i="1"/>
  <c r="B3805" i="1"/>
  <c r="A3805" i="1"/>
  <c r="C3804" i="1"/>
  <c r="B3804" i="1"/>
  <c r="A3804" i="1"/>
  <c r="C3803" i="1"/>
  <c r="B3803" i="1"/>
  <c r="A3803" i="1"/>
  <c r="C3802" i="1"/>
  <c r="B3802" i="1"/>
  <c r="A3802" i="1"/>
  <c r="C3801" i="1"/>
  <c r="B3801" i="1"/>
  <c r="A3801" i="1"/>
  <c r="C3800" i="1"/>
  <c r="B3800" i="1"/>
  <c r="A3800" i="1"/>
  <c r="C3799" i="1"/>
  <c r="B3799" i="1"/>
  <c r="A3799" i="1"/>
  <c r="C3798" i="1"/>
  <c r="B3798" i="1"/>
  <c r="A3798" i="1"/>
  <c r="C3797" i="1"/>
  <c r="B3797" i="1"/>
  <c r="A3797" i="1"/>
  <c r="C3796" i="1"/>
  <c r="B3796" i="1"/>
  <c r="A3796" i="1"/>
  <c r="C3795" i="1"/>
  <c r="B3795" i="1"/>
  <c r="A3795" i="1"/>
  <c r="C3794" i="1"/>
  <c r="B3794" i="1"/>
  <c r="A3794" i="1"/>
  <c r="C3793" i="1"/>
  <c r="B3793" i="1"/>
  <c r="A3793" i="1"/>
  <c r="C3792" i="1"/>
  <c r="B3792" i="1"/>
  <c r="A3792" i="1"/>
  <c r="C3791" i="1"/>
  <c r="B3791" i="1"/>
  <c r="A3791" i="1"/>
  <c r="C3790" i="1"/>
  <c r="B3790" i="1"/>
  <c r="A3790" i="1"/>
  <c r="C3789" i="1"/>
  <c r="B3789" i="1"/>
  <c r="A3789" i="1"/>
  <c r="C3788" i="1"/>
  <c r="B3788" i="1"/>
  <c r="A3788" i="1"/>
  <c r="C3787" i="1"/>
  <c r="B3787" i="1"/>
  <c r="A3787" i="1"/>
  <c r="C3786" i="1"/>
  <c r="B3786" i="1"/>
  <c r="A3786" i="1"/>
  <c r="C3785" i="1"/>
  <c r="B3785" i="1"/>
  <c r="A3785" i="1"/>
  <c r="C3784" i="1"/>
  <c r="B3784" i="1"/>
  <c r="A3784" i="1"/>
  <c r="C3783" i="1"/>
  <c r="B3783" i="1"/>
  <c r="A3783" i="1"/>
  <c r="C3782" i="1"/>
  <c r="B3782" i="1"/>
  <c r="A3782" i="1"/>
  <c r="C3781" i="1"/>
  <c r="B3781" i="1"/>
  <c r="A3781" i="1"/>
  <c r="C3780" i="1"/>
  <c r="B3780" i="1"/>
  <c r="A3780" i="1"/>
  <c r="C3779" i="1"/>
  <c r="B3779" i="1"/>
  <c r="A3779" i="1"/>
  <c r="C3778" i="1"/>
  <c r="B3778" i="1"/>
  <c r="A3778" i="1"/>
  <c r="C3777" i="1"/>
  <c r="B3777" i="1"/>
  <c r="A3777" i="1"/>
  <c r="C3776" i="1"/>
  <c r="B3776" i="1"/>
  <c r="A3776" i="1"/>
  <c r="C3775" i="1"/>
  <c r="B3775" i="1"/>
  <c r="A3775" i="1"/>
  <c r="C3774" i="1"/>
  <c r="B3774" i="1"/>
  <c r="A3774" i="1"/>
  <c r="C3773" i="1"/>
  <c r="B3773" i="1"/>
  <c r="A3773" i="1"/>
  <c r="C3772" i="1"/>
  <c r="B3772" i="1"/>
  <c r="A3772" i="1"/>
  <c r="C3771" i="1"/>
  <c r="B3771" i="1"/>
  <c r="A3771" i="1"/>
  <c r="C3770" i="1"/>
  <c r="B3770" i="1"/>
  <c r="A3770" i="1"/>
  <c r="C3769" i="1"/>
  <c r="B3769" i="1"/>
  <c r="A3769" i="1"/>
  <c r="C3768" i="1"/>
  <c r="B3768" i="1"/>
  <c r="A3768" i="1"/>
  <c r="C3767" i="1"/>
  <c r="B3767" i="1"/>
  <c r="A3767" i="1"/>
  <c r="C3766" i="1"/>
  <c r="B3766" i="1"/>
  <c r="A3766" i="1"/>
  <c r="C3765" i="1"/>
  <c r="B3765" i="1"/>
  <c r="A3765" i="1"/>
  <c r="C3764" i="1"/>
  <c r="B3764" i="1"/>
  <c r="A3764" i="1"/>
  <c r="C3763" i="1"/>
  <c r="B3763" i="1"/>
  <c r="A3763" i="1"/>
  <c r="C3762" i="1"/>
  <c r="B3762" i="1"/>
  <c r="A3762" i="1"/>
  <c r="C3761" i="1"/>
  <c r="B3761" i="1"/>
  <c r="A3761" i="1"/>
  <c r="C3760" i="1"/>
  <c r="B3760" i="1"/>
  <c r="A3760" i="1"/>
  <c r="C3759" i="1"/>
  <c r="B3759" i="1"/>
  <c r="A3759" i="1"/>
  <c r="C3758" i="1"/>
  <c r="B3758" i="1"/>
  <c r="A3758" i="1"/>
  <c r="C3757" i="1"/>
  <c r="B3757" i="1"/>
  <c r="A3757" i="1"/>
  <c r="C3756" i="1"/>
  <c r="B3756" i="1"/>
  <c r="A3756" i="1"/>
  <c r="C3755" i="1"/>
  <c r="B3755" i="1"/>
  <c r="A3755" i="1"/>
  <c r="C3754" i="1"/>
  <c r="B3754" i="1"/>
  <c r="A3754" i="1"/>
  <c r="C3753" i="1"/>
  <c r="B3753" i="1"/>
  <c r="A3753" i="1"/>
  <c r="C3752" i="1"/>
  <c r="B3752" i="1"/>
  <c r="A3752" i="1"/>
  <c r="C3751" i="1"/>
  <c r="B3751" i="1"/>
  <c r="A3751" i="1"/>
  <c r="C3750" i="1"/>
  <c r="B3750" i="1"/>
  <c r="A3750" i="1"/>
  <c r="C3749" i="1"/>
  <c r="B3749" i="1"/>
  <c r="A3749" i="1"/>
  <c r="C3748" i="1"/>
  <c r="B3748" i="1"/>
  <c r="A3748" i="1"/>
  <c r="C3747" i="1"/>
  <c r="B3747" i="1"/>
  <c r="A3747" i="1"/>
  <c r="C3746" i="1"/>
  <c r="B3746" i="1"/>
  <c r="A3746" i="1"/>
  <c r="C3745" i="1"/>
  <c r="B3745" i="1"/>
  <c r="A3745" i="1"/>
  <c r="C3744" i="1"/>
  <c r="B3744" i="1"/>
  <c r="A3744" i="1"/>
  <c r="C3743" i="1"/>
  <c r="B3743" i="1"/>
  <c r="A3743" i="1"/>
  <c r="C3742" i="1"/>
  <c r="B3742" i="1"/>
  <c r="A3742" i="1"/>
  <c r="C3741" i="1"/>
  <c r="B3741" i="1"/>
  <c r="A3741" i="1"/>
  <c r="C3740" i="1"/>
  <c r="B3740" i="1"/>
  <c r="A3740" i="1"/>
  <c r="C3739" i="1"/>
  <c r="B3739" i="1"/>
  <c r="A3739" i="1"/>
  <c r="C3738" i="1"/>
  <c r="B3738" i="1"/>
  <c r="A3738" i="1"/>
  <c r="C3737" i="1"/>
  <c r="B3737" i="1"/>
  <c r="A3737" i="1"/>
  <c r="C3736" i="1"/>
  <c r="B3736" i="1"/>
  <c r="A3736" i="1"/>
  <c r="C3735" i="1"/>
  <c r="B3735" i="1"/>
  <c r="A3735" i="1"/>
  <c r="C3734" i="1"/>
  <c r="B3734" i="1"/>
  <c r="A3734" i="1"/>
  <c r="C3733" i="1"/>
  <c r="B3733" i="1"/>
  <c r="A3733" i="1"/>
  <c r="C3732" i="1"/>
  <c r="B3732" i="1"/>
  <c r="A3732" i="1"/>
  <c r="C3731" i="1"/>
  <c r="B3731" i="1"/>
  <c r="A3731" i="1"/>
  <c r="C3730" i="1"/>
  <c r="B3730" i="1"/>
  <c r="A3730" i="1"/>
  <c r="C3729" i="1"/>
  <c r="B3729" i="1"/>
  <c r="A3729" i="1"/>
  <c r="C3728" i="1"/>
  <c r="B3728" i="1"/>
  <c r="A3728" i="1"/>
  <c r="C3727" i="1"/>
  <c r="B3727" i="1"/>
  <c r="A3727" i="1"/>
  <c r="C3726" i="1"/>
  <c r="B3726" i="1"/>
  <c r="A3726" i="1"/>
  <c r="C3725" i="1"/>
  <c r="B3725" i="1"/>
  <c r="A3725" i="1"/>
  <c r="C3724" i="1"/>
  <c r="B3724" i="1"/>
  <c r="A3724" i="1"/>
  <c r="C3723" i="1"/>
  <c r="B3723" i="1"/>
  <c r="A3723" i="1"/>
  <c r="C3722" i="1"/>
  <c r="B3722" i="1"/>
  <c r="A3722" i="1"/>
  <c r="C3721" i="1"/>
  <c r="B3721" i="1"/>
  <c r="A3721" i="1"/>
  <c r="C3720" i="1"/>
  <c r="B3720" i="1"/>
  <c r="A3720" i="1"/>
  <c r="C3719" i="1"/>
  <c r="B3719" i="1"/>
  <c r="A3719" i="1"/>
  <c r="C3718" i="1"/>
  <c r="B3718" i="1"/>
  <c r="A3718" i="1"/>
  <c r="C3717" i="1"/>
  <c r="B3717" i="1"/>
  <c r="A3717" i="1"/>
  <c r="C3716" i="1"/>
  <c r="B3716" i="1"/>
  <c r="A3716" i="1"/>
  <c r="C3715" i="1"/>
  <c r="B3715" i="1"/>
  <c r="A3715" i="1"/>
  <c r="C3714" i="1"/>
  <c r="B3714" i="1"/>
  <c r="A3714" i="1"/>
  <c r="C3713" i="1"/>
  <c r="B3713" i="1"/>
  <c r="A3713" i="1"/>
  <c r="C3712" i="1"/>
  <c r="B3712" i="1"/>
  <c r="A3712" i="1"/>
  <c r="C3711" i="1"/>
  <c r="B3711" i="1"/>
  <c r="A3711" i="1"/>
  <c r="C3710" i="1"/>
  <c r="B3710" i="1"/>
  <c r="A3710" i="1"/>
  <c r="C3709" i="1"/>
  <c r="B3709" i="1"/>
  <c r="A3709" i="1"/>
  <c r="C3708" i="1"/>
  <c r="B3708" i="1"/>
  <c r="A3708" i="1"/>
  <c r="C3707" i="1"/>
  <c r="B3707" i="1"/>
  <c r="A3707" i="1"/>
  <c r="C3706" i="1"/>
  <c r="B3706" i="1"/>
  <c r="A3706" i="1"/>
  <c r="C3705" i="1"/>
  <c r="B3705" i="1"/>
  <c r="A3705" i="1"/>
  <c r="C3704" i="1"/>
  <c r="B3704" i="1"/>
  <c r="A3704" i="1"/>
  <c r="C3703" i="1"/>
  <c r="B3703" i="1"/>
  <c r="A3703" i="1"/>
  <c r="C3702" i="1"/>
  <c r="B3702" i="1"/>
  <c r="A3702" i="1"/>
  <c r="C3701" i="1"/>
  <c r="B3701" i="1"/>
  <c r="A3701" i="1"/>
  <c r="C3700" i="1"/>
  <c r="B3700" i="1"/>
  <c r="A3700" i="1"/>
  <c r="C3699" i="1"/>
  <c r="B3699" i="1"/>
  <c r="A3699" i="1"/>
  <c r="C3698" i="1"/>
  <c r="B3698" i="1"/>
  <c r="A3698" i="1"/>
  <c r="C3697" i="1"/>
  <c r="B3697" i="1"/>
  <c r="A3697" i="1"/>
  <c r="C3696" i="1"/>
  <c r="B3696" i="1"/>
  <c r="A3696" i="1"/>
  <c r="C3695" i="1"/>
  <c r="B3695" i="1"/>
  <c r="A3695" i="1"/>
  <c r="C3694" i="1"/>
  <c r="B3694" i="1"/>
  <c r="A3694" i="1"/>
  <c r="C3693" i="1"/>
  <c r="B3693" i="1"/>
  <c r="A3693" i="1"/>
  <c r="C3692" i="1"/>
  <c r="B3692" i="1"/>
  <c r="A3692" i="1"/>
  <c r="C3691" i="1"/>
  <c r="B3691" i="1"/>
  <c r="A3691" i="1"/>
  <c r="C3690" i="1"/>
  <c r="B3690" i="1"/>
  <c r="A3690" i="1"/>
  <c r="C3689" i="1"/>
  <c r="B3689" i="1"/>
  <c r="A3689" i="1"/>
  <c r="C3688" i="1"/>
  <c r="B3688" i="1"/>
  <c r="A3688" i="1"/>
  <c r="C3687" i="1"/>
  <c r="B3687" i="1"/>
  <c r="A3687" i="1"/>
  <c r="C3686" i="1"/>
  <c r="B3686" i="1"/>
  <c r="A3686" i="1"/>
  <c r="C3685" i="1"/>
  <c r="B3685" i="1"/>
  <c r="A3685" i="1"/>
  <c r="C3684" i="1"/>
  <c r="B3684" i="1"/>
  <c r="A3684" i="1"/>
  <c r="C3683" i="1"/>
  <c r="B3683" i="1"/>
  <c r="A3683" i="1"/>
  <c r="C3682" i="1"/>
  <c r="B3682" i="1"/>
  <c r="A3682" i="1"/>
  <c r="C3681" i="1"/>
  <c r="B3681" i="1"/>
  <c r="A3681" i="1"/>
  <c r="C3680" i="1"/>
  <c r="B3680" i="1"/>
  <c r="A3680" i="1"/>
  <c r="C3679" i="1"/>
  <c r="B3679" i="1"/>
  <c r="A3679" i="1"/>
  <c r="C3678" i="1"/>
  <c r="B3678" i="1"/>
  <c r="A3678" i="1"/>
  <c r="C3677" i="1"/>
  <c r="B3677" i="1"/>
  <c r="A3677" i="1"/>
  <c r="C3676" i="1"/>
  <c r="B3676" i="1"/>
  <c r="A3676" i="1"/>
  <c r="C3675" i="1"/>
  <c r="B3675" i="1"/>
  <c r="A3675" i="1"/>
  <c r="C3674" i="1"/>
  <c r="B3674" i="1"/>
  <c r="A3674" i="1"/>
  <c r="C3673" i="1"/>
  <c r="B3673" i="1"/>
  <c r="A3673" i="1"/>
  <c r="C3672" i="1"/>
  <c r="B3672" i="1"/>
  <c r="A3672" i="1"/>
  <c r="C3671" i="1"/>
  <c r="B3671" i="1"/>
  <c r="A3671" i="1"/>
  <c r="C3670" i="1"/>
  <c r="B3670" i="1"/>
  <c r="A3670" i="1"/>
  <c r="C3669" i="1"/>
  <c r="B3669" i="1"/>
  <c r="A3669" i="1"/>
  <c r="C3668" i="1"/>
  <c r="B3668" i="1"/>
  <c r="A3668" i="1"/>
  <c r="C3667" i="1"/>
  <c r="B3667" i="1"/>
  <c r="A3667" i="1"/>
  <c r="C3666" i="1"/>
  <c r="B3666" i="1"/>
  <c r="A3666" i="1"/>
  <c r="C3665" i="1"/>
  <c r="B3665" i="1"/>
  <c r="A3665" i="1"/>
  <c r="C3664" i="1"/>
  <c r="B3664" i="1"/>
  <c r="A3664" i="1"/>
  <c r="C3663" i="1"/>
  <c r="B3663" i="1"/>
  <c r="A3663" i="1"/>
  <c r="C3662" i="1"/>
  <c r="B3662" i="1"/>
  <c r="A3662" i="1"/>
  <c r="C3661" i="1"/>
  <c r="B3661" i="1"/>
  <c r="A3661" i="1"/>
  <c r="C3660" i="1"/>
  <c r="B3660" i="1"/>
  <c r="A3660" i="1"/>
  <c r="C3659" i="1"/>
  <c r="B3659" i="1"/>
  <c r="A3659" i="1"/>
  <c r="C3658" i="1"/>
  <c r="B3658" i="1"/>
  <c r="A3658" i="1"/>
  <c r="C3657" i="1"/>
  <c r="B3657" i="1"/>
  <c r="A3657" i="1"/>
  <c r="C3656" i="1"/>
  <c r="B3656" i="1"/>
  <c r="A3656" i="1"/>
  <c r="C3655" i="1"/>
  <c r="B3655" i="1"/>
  <c r="A3655" i="1"/>
  <c r="C3654" i="1"/>
  <c r="B3654" i="1"/>
  <c r="A3654" i="1"/>
  <c r="C3653" i="1"/>
  <c r="B3653" i="1"/>
  <c r="A3653" i="1"/>
  <c r="C3652" i="1"/>
  <c r="B3652" i="1"/>
  <c r="A3652" i="1"/>
  <c r="C3651" i="1"/>
  <c r="B3651" i="1"/>
  <c r="A3651" i="1"/>
  <c r="C3650" i="1"/>
  <c r="B3650" i="1"/>
  <c r="A3650" i="1"/>
  <c r="C3649" i="1"/>
  <c r="B3649" i="1"/>
  <c r="A3649" i="1"/>
  <c r="C3648" i="1"/>
  <c r="B3648" i="1"/>
  <c r="A3648" i="1"/>
  <c r="C3647" i="1"/>
  <c r="B3647" i="1"/>
  <c r="A3647" i="1"/>
  <c r="C3646" i="1"/>
  <c r="B3646" i="1"/>
  <c r="A3646" i="1"/>
  <c r="C3645" i="1"/>
  <c r="B3645" i="1"/>
  <c r="A3645" i="1"/>
  <c r="C3644" i="1"/>
  <c r="B3644" i="1"/>
  <c r="A3644" i="1"/>
  <c r="C3643" i="1"/>
  <c r="B3643" i="1"/>
  <c r="A3643" i="1"/>
  <c r="C3642" i="1"/>
  <c r="B3642" i="1"/>
  <c r="A3642" i="1"/>
  <c r="C3641" i="1"/>
  <c r="B3641" i="1"/>
  <c r="A3641" i="1"/>
  <c r="C3640" i="1"/>
  <c r="B3640" i="1"/>
  <c r="A3640" i="1"/>
  <c r="C3639" i="1"/>
  <c r="B3639" i="1"/>
  <c r="A3639" i="1"/>
  <c r="C3638" i="1"/>
  <c r="B3638" i="1"/>
  <c r="A3638" i="1"/>
  <c r="C3637" i="1"/>
  <c r="B3637" i="1"/>
  <c r="A3637" i="1"/>
  <c r="C3636" i="1"/>
  <c r="B3636" i="1"/>
  <c r="A3636" i="1"/>
  <c r="C3635" i="1"/>
  <c r="B3635" i="1"/>
  <c r="A3635" i="1"/>
  <c r="C3634" i="1"/>
  <c r="B3634" i="1"/>
  <c r="A3634" i="1"/>
  <c r="C3633" i="1"/>
  <c r="B3633" i="1"/>
  <c r="A3633" i="1"/>
  <c r="C3632" i="1"/>
  <c r="B3632" i="1"/>
  <c r="A3632" i="1"/>
  <c r="C3631" i="1"/>
  <c r="B3631" i="1"/>
  <c r="A3631" i="1"/>
  <c r="C3630" i="1"/>
  <c r="B3630" i="1"/>
  <c r="A3630" i="1"/>
  <c r="C3629" i="1"/>
  <c r="B3629" i="1"/>
  <c r="A3629" i="1"/>
  <c r="C3628" i="1"/>
  <c r="B3628" i="1"/>
  <c r="A3628" i="1"/>
  <c r="C3627" i="1"/>
  <c r="B3627" i="1"/>
  <c r="A3627" i="1"/>
  <c r="C3626" i="1"/>
  <c r="B3626" i="1"/>
  <c r="A3626" i="1"/>
  <c r="C3625" i="1"/>
  <c r="B3625" i="1"/>
  <c r="A3625" i="1"/>
  <c r="C3624" i="1"/>
  <c r="B3624" i="1"/>
  <c r="A3624" i="1"/>
  <c r="C3623" i="1"/>
  <c r="B3623" i="1"/>
  <c r="A3623" i="1"/>
  <c r="C3622" i="1"/>
  <c r="B3622" i="1"/>
  <c r="A3622" i="1"/>
  <c r="C3621" i="1"/>
  <c r="B3621" i="1"/>
  <c r="A3621" i="1"/>
  <c r="C3620" i="1"/>
  <c r="B3620" i="1"/>
  <c r="A3620" i="1"/>
  <c r="C3619" i="1"/>
  <c r="B3619" i="1"/>
  <c r="A3619" i="1"/>
  <c r="C3618" i="1"/>
  <c r="B3618" i="1"/>
  <c r="A3618" i="1"/>
  <c r="C3617" i="1"/>
  <c r="B3617" i="1"/>
  <c r="A3617" i="1"/>
  <c r="C3616" i="1"/>
  <c r="B3616" i="1"/>
  <c r="A3616" i="1"/>
  <c r="C3615" i="1"/>
  <c r="B3615" i="1"/>
  <c r="A3615" i="1"/>
  <c r="C3614" i="1"/>
  <c r="B3614" i="1"/>
  <c r="A3614" i="1"/>
  <c r="C3613" i="1"/>
  <c r="B3613" i="1"/>
  <c r="A3613" i="1"/>
  <c r="C3612" i="1"/>
  <c r="B3612" i="1"/>
  <c r="A3612" i="1"/>
  <c r="C3611" i="1"/>
  <c r="B3611" i="1"/>
  <c r="A3611" i="1"/>
  <c r="C3610" i="1"/>
  <c r="B3610" i="1"/>
  <c r="A3610" i="1"/>
  <c r="C3609" i="1"/>
  <c r="B3609" i="1"/>
  <c r="A3609" i="1"/>
  <c r="C3608" i="1"/>
  <c r="B3608" i="1"/>
  <c r="A3608" i="1"/>
  <c r="C3607" i="1"/>
  <c r="B3607" i="1"/>
  <c r="A3607" i="1"/>
  <c r="C3606" i="1"/>
  <c r="B3606" i="1"/>
  <c r="A3606" i="1"/>
  <c r="C3605" i="1"/>
  <c r="B3605" i="1"/>
  <c r="A3605" i="1"/>
  <c r="C3604" i="1"/>
  <c r="B3604" i="1"/>
  <c r="A3604" i="1"/>
  <c r="C3603" i="1"/>
  <c r="B3603" i="1"/>
  <c r="A3603" i="1"/>
  <c r="C3602" i="1"/>
  <c r="B3602" i="1"/>
  <c r="A3602" i="1"/>
  <c r="C3601" i="1"/>
  <c r="B3601" i="1"/>
  <c r="A3601" i="1"/>
  <c r="C3600" i="1"/>
  <c r="B3600" i="1"/>
  <c r="A3600" i="1"/>
  <c r="C3599" i="1"/>
  <c r="B3599" i="1"/>
  <c r="A3599" i="1"/>
  <c r="C3598" i="1"/>
  <c r="B3598" i="1"/>
  <c r="A3598" i="1"/>
  <c r="C3597" i="1"/>
  <c r="B3597" i="1"/>
  <c r="A3597" i="1"/>
  <c r="C3596" i="1"/>
  <c r="B3596" i="1"/>
  <c r="A3596" i="1"/>
  <c r="C3595" i="1"/>
  <c r="B3595" i="1"/>
  <c r="A3595" i="1"/>
  <c r="C3594" i="1"/>
  <c r="B3594" i="1"/>
  <c r="A3594" i="1"/>
  <c r="C3593" i="1"/>
  <c r="B3593" i="1"/>
  <c r="A3593" i="1"/>
  <c r="C3592" i="1"/>
  <c r="B3592" i="1"/>
  <c r="A3592" i="1"/>
  <c r="C3591" i="1"/>
  <c r="B3591" i="1"/>
  <c r="A3591" i="1"/>
  <c r="C3590" i="1"/>
  <c r="B3590" i="1"/>
  <c r="A3590" i="1"/>
  <c r="C3589" i="1"/>
  <c r="B3589" i="1"/>
  <c r="A3589" i="1"/>
  <c r="C3588" i="1"/>
  <c r="B3588" i="1"/>
  <c r="A3588" i="1"/>
  <c r="C3587" i="1"/>
  <c r="B3587" i="1"/>
  <c r="A3587" i="1"/>
  <c r="C3586" i="1"/>
  <c r="B3586" i="1"/>
  <c r="A3586" i="1"/>
  <c r="C3585" i="1"/>
  <c r="B3585" i="1"/>
  <c r="A3585" i="1"/>
  <c r="C3584" i="1"/>
  <c r="B3584" i="1"/>
  <c r="A3584" i="1"/>
  <c r="C3583" i="1"/>
  <c r="B3583" i="1"/>
  <c r="A3583" i="1"/>
  <c r="C3582" i="1"/>
  <c r="B3582" i="1"/>
  <c r="A3582" i="1"/>
  <c r="C3581" i="1"/>
  <c r="B3581" i="1"/>
  <c r="A3581" i="1"/>
  <c r="C3580" i="1"/>
  <c r="B3580" i="1"/>
  <c r="A3580" i="1"/>
  <c r="C3579" i="1"/>
  <c r="B3579" i="1"/>
  <c r="A3579" i="1"/>
  <c r="C3578" i="1"/>
  <c r="B3578" i="1"/>
  <c r="A3578" i="1"/>
  <c r="C3577" i="1"/>
  <c r="B3577" i="1"/>
  <c r="A3577" i="1"/>
  <c r="C3576" i="1"/>
  <c r="B3576" i="1"/>
  <c r="A3576" i="1"/>
  <c r="C3575" i="1"/>
  <c r="B3575" i="1"/>
  <c r="A3575" i="1"/>
  <c r="C3574" i="1"/>
  <c r="B3574" i="1"/>
  <c r="A3574" i="1"/>
  <c r="C3573" i="1"/>
  <c r="B3573" i="1"/>
  <c r="A3573" i="1"/>
  <c r="C3572" i="1"/>
  <c r="B3572" i="1"/>
  <c r="A3572" i="1"/>
  <c r="C3571" i="1"/>
  <c r="B3571" i="1"/>
  <c r="A3571" i="1"/>
  <c r="C3570" i="1"/>
  <c r="B3570" i="1"/>
  <c r="A3570" i="1"/>
  <c r="C3569" i="1"/>
  <c r="B3569" i="1"/>
  <c r="A3569" i="1"/>
  <c r="C3568" i="1"/>
  <c r="B3568" i="1"/>
  <c r="A3568" i="1"/>
  <c r="C3567" i="1"/>
  <c r="B3567" i="1"/>
  <c r="A3567" i="1"/>
  <c r="C3566" i="1"/>
  <c r="B3566" i="1"/>
  <c r="A3566" i="1"/>
  <c r="C3565" i="1"/>
  <c r="B3565" i="1"/>
  <c r="A3565" i="1"/>
  <c r="C3564" i="1"/>
  <c r="B3564" i="1"/>
  <c r="A3564" i="1"/>
  <c r="C3563" i="1"/>
  <c r="B3563" i="1"/>
  <c r="A3563" i="1"/>
  <c r="C3562" i="1"/>
  <c r="B3562" i="1"/>
  <c r="A3562" i="1"/>
  <c r="C3561" i="1"/>
  <c r="B3561" i="1"/>
  <c r="A3561" i="1"/>
  <c r="C3560" i="1"/>
  <c r="B3560" i="1"/>
  <c r="A3560" i="1"/>
  <c r="C3559" i="1"/>
  <c r="B3559" i="1"/>
  <c r="A3559" i="1"/>
  <c r="C3558" i="1"/>
  <c r="B3558" i="1"/>
  <c r="A3558" i="1"/>
  <c r="C3557" i="1"/>
  <c r="B3557" i="1"/>
  <c r="A3557" i="1"/>
  <c r="C3556" i="1"/>
  <c r="B3556" i="1"/>
  <c r="A3556" i="1"/>
  <c r="C3555" i="1"/>
  <c r="B3555" i="1"/>
  <c r="A3555" i="1"/>
  <c r="C3554" i="1"/>
  <c r="B3554" i="1"/>
  <c r="A3554" i="1"/>
  <c r="C3553" i="1"/>
  <c r="B3553" i="1"/>
  <c r="A3553" i="1"/>
  <c r="C3552" i="1"/>
  <c r="B3552" i="1"/>
  <c r="A3552" i="1"/>
  <c r="C3551" i="1"/>
  <c r="B3551" i="1"/>
  <c r="A3551" i="1"/>
  <c r="C3550" i="1"/>
  <c r="B3550" i="1"/>
  <c r="A3550" i="1"/>
  <c r="C3549" i="1"/>
  <c r="B3549" i="1"/>
  <c r="A3549" i="1"/>
  <c r="C3548" i="1"/>
  <c r="B3548" i="1"/>
  <c r="A3548" i="1"/>
  <c r="C3547" i="1"/>
  <c r="B3547" i="1"/>
  <c r="A3547" i="1"/>
  <c r="C3546" i="1"/>
  <c r="B3546" i="1"/>
  <c r="A3546" i="1"/>
  <c r="C3545" i="1"/>
  <c r="B3545" i="1"/>
  <c r="A3545" i="1"/>
  <c r="C3544" i="1"/>
  <c r="B3544" i="1"/>
  <c r="A3544" i="1"/>
  <c r="C3543" i="1"/>
  <c r="B3543" i="1"/>
  <c r="A3543" i="1"/>
  <c r="C3542" i="1"/>
  <c r="B3542" i="1"/>
  <c r="A3542" i="1"/>
  <c r="C3541" i="1"/>
  <c r="B3541" i="1"/>
  <c r="A3541" i="1"/>
  <c r="C3540" i="1"/>
  <c r="B3540" i="1"/>
  <c r="A3540" i="1"/>
  <c r="C3539" i="1"/>
  <c r="B3539" i="1"/>
  <c r="A3539" i="1"/>
  <c r="C3538" i="1"/>
  <c r="B3538" i="1"/>
  <c r="A3538" i="1"/>
  <c r="C3537" i="1"/>
  <c r="B3537" i="1"/>
  <c r="A3537" i="1"/>
  <c r="C3536" i="1"/>
  <c r="B3536" i="1"/>
  <c r="A3536" i="1"/>
  <c r="C3535" i="1"/>
  <c r="B3535" i="1"/>
  <c r="A3535" i="1"/>
  <c r="C3534" i="1"/>
  <c r="B3534" i="1"/>
  <c r="A3534" i="1"/>
  <c r="C3533" i="1"/>
  <c r="B3533" i="1"/>
  <c r="A3533" i="1"/>
  <c r="C3532" i="1"/>
  <c r="B3532" i="1"/>
  <c r="A3532" i="1"/>
  <c r="C3531" i="1"/>
  <c r="B3531" i="1"/>
  <c r="A3531" i="1"/>
  <c r="C3530" i="1"/>
  <c r="B3530" i="1"/>
  <c r="A3530" i="1"/>
  <c r="C3529" i="1"/>
  <c r="B3529" i="1"/>
  <c r="A3529" i="1"/>
  <c r="C3528" i="1"/>
  <c r="B3528" i="1"/>
  <c r="A3528" i="1"/>
  <c r="C3527" i="1"/>
  <c r="B3527" i="1"/>
  <c r="A3527" i="1"/>
  <c r="C3526" i="1"/>
  <c r="B3526" i="1"/>
  <c r="A3526" i="1"/>
  <c r="C3525" i="1"/>
  <c r="B3525" i="1"/>
  <c r="A3525" i="1"/>
  <c r="C3524" i="1"/>
  <c r="B3524" i="1"/>
  <c r="A3524" i="1"/>
  <c r="C3523" i="1"/>
  <c r="B3523" i="1"/>
  <c r="A3523" i="1"/>
  <c r="C3522" i="1"/>
  <c r="B3522" i="1"/>
  <c r="A3522" i="1"/>
  <c r="C3521" i="1"/>
  <c r="B3521" i="1"/>
  <c r="A3521" i="1"/>
  <c r="C3520" i="1"/>
  <c r="B3520" i="1"/>
  <c r="A3520" i="1"/>
  <c r="C3519" i="1"/>
  <c r="B3519" i="1"/>
  <c r="A3519" i="1"/>
  <c r="C3518" i="1"/>
  <c r="B3518" i="1"/>
  <c r="A3518" i="1"/>
  <c r="C3517" i="1"/>
  <c r="B3517" i="1"/>
  <c r="A3517" i="1"/>
  <c r="C3516" i="1"/>
  <c r="B3516" i="1"/>
  <c r="A3516" i="1"/>
  <c r="C3515" i="1"/>
  <c r="B3515" i="1"/>
  <c r="A3515" i="1"/>
  <c r="C3514" i="1"/>
  <c r="B3514" i="1"/>
  <c r="A3514" i="1"/>
  <c r="C3513" i="1"/>
  <c r="B3513" i="1"/>
  <c r="A3513" i="1"/>
  <c r="C3512" i="1"/>
  <c r="B3512" i="1"/>
  <c r="A3512" i="1"/>
  <c r="C3511" i="1"/>
  <c r="B3511" i="1"/>
  <c r="A3511" i="1"/>
  <c r="C3510" i="1"/>
  <c r="B3510" i="1"/>
  <c r="A3510" i="1"/>
  <c r="C3509" i="1"/>
  <c r="B3509" i="1"/>
  <c r="A3509" i="1"/>
  <c r="C3508" i="1"/>
  <c r="B3508" i="1"/>
  <c r="A3508" i="1"/>
  <c r="C3507" i="1"/>
  <c r="B3507" i="1"/>
  <c r="A3507" i="1"/>
  <c r="C3506" i="1"/>
  <c r="B3506" i="1"/>
  <c r="A3506" i="1"/>
  <c r="C3505" i="1"/>
  <c r="B3505" i="1"/>
  <c r="A3505" i="1"/>
  <c r="C3504" i="1"/>
  <c r="B3504" i="1"/>
  <c r="A3504" i="1"/>
  <c r="C3503" i="1"/>
  <c r="B3503" i="1"/>
  <c r="A3503" i="1"/>
  <c r="C3502" i="1"/>
  <c r="B3502" i="1"/>
  <c r="A3502" i="1"/>
  <c r="C3501" i="1"/>
  <c r="B3501" i="1"/>
  <c r="A3501" i="1"/>
  <c r="C3500" i="1"/>
  <c r="B3500" i="1"/>
  <c r="A3500" i="1"/>
  <c r="C3499" i="1"/>
  <c r="B3499" i="1"/>
  <c r="A3499" i="1"/>
  <c r="C3498" i="1"/>
  <c r="B3498" i="1"/>
  <c r="A3498" i="1"/>
  <c r="C3497" i="1"/>
  <c r="B3497" i="1"/>
  <c r="A3497" i="1"/>
  <c r="C3496" i="1"/>
  <c r="B3496" i="1"/>
  <c r="A3496" i="1"/>
  <c r="C3495" i="1"/>
  <c r="B3495" i="1"/>
  <c r="A3495" i="1"/>
  <c r="C3494" i="1"/>
  <c r="B3494" i="1"/>
  <c r="A3494" i="1"/>
  <c r="C3493" i="1"/>
  <c r="B3493" i="1"/>
  <c r="A3493" i="1"/>
  <c r="C3492" i="1"/>
  <c r="B3492" i="1"/>
  <c r="A3492" i="1"/>
  <c r="C3491" i="1"/>
  <c r="B3491" i="1"/>
  <c r="A3491" i="1"/>
  <c r="C3490" i="1"/>
  <c r="B3490" i="1"/>
  <c r="A3490" i="1"/>
  <c r="C3489" i="1"/>
  <c r="B3489" i="1"/>
  <c r="A3489" i="1"/>
  <c r="C3488" i="1"/>
  <c r="B3488" i="1"/>
  <c r="A3488" i="1"/>
  <c r="C3487" i="1"/>
  <c r="B3487" i="1"/>
  <c r="A3487" i="1"/>
  <c r="C3486" i="1"/>
  <c r="B3486" i="1"/>
  <c r="A3486" i="1"/>
  <c r="C3485" i="1"/>
  <c r="B3485" i="1"/>
  <c r="A3485" i="1"/>
  <c r="C3484" i="1"/>
  <c r="B3484" i="1"/>
  <c r="A3484" i="1"/>
  <c r="C3483" i="1"/>
  <c r="B3483" i="1"/>
  <c r="A3483" i="1"/>
  <c r="C3482" i="1"/>
  <c r="B3482" i="1"/>
  <c r="A3482" i="1"/>
  <c r="C3481" i="1"/>
  <c r="B3481" i="1"/>
  <c r="A3481" i="1"/>
  <c r="C3480" i="1"/>
  <c r="B3480" i="1"/>
  <c r="A3480" i="1"/>
  <c r="C3479" i="1"/>
  <c r="B3479" i="1"/>
  <c r="A3479" i="1"/>
  <c r="C3478" i="1"/>
  <c r="B3478" i="1"/>
  <c r="A3478" i="1"/>
  <c r="C3477" i="1"/>
  <c r="B3477" i="1"/>
  <c r="A3477" i="1"/>
  <c r="C3476" i="1"/>
  <c r="B3476" i="1"/>
  <c r="A3476" i="1"/>
  <c r="C3475" i="1"/>
  <c r="B3475" i="1"/>
  <c r="A3475" i="1"/>
  <c r="C3474" i="1"/>
  <c r="B3474" i="1"/>
  <c r="A3474" i="1"/>
  <c r="C3473" i="1"/>
  <c r="B3473" i="1"/>
  <c r="A3473" i="1"/>
  <c r="C3472" i="1"/>
  <c r="B3472" i="1"/>
  <c r="A3472" i="1"/>
  <c r="C3471" i="1"/>
  <c r="B3471" i="1"/>
  <c r="A3471" i="1"/>
  <c r="C3470" i="1"/>
  <c r="B3470" i="1"/>
  <c r="A3470" i="1"/>
  <c r="C3469" i="1"/>
  <c r="B3469" i="1"/>
  <c r="A3469" i="1"/>
  <c r="C3468" i="1"/>
  <c r="B3468" i="1"/>
  <c r="A3468" i="1"/>
  <c r="C3467" i="1"/>
  <c r="B3467" i="1"/>
  <c r="A3467" i="1"/>
  <c r="C3466" i="1"/>
  <c r="B3466" i="1"/>
  <c r="A3466" i="1"/>
  <c r="C3465" i="1"/>
  <c r="B3465" i="1"/>
  <c r="A3465" i="1"/>
  <c r="C3464" i="1"/>
  <c r="B3464" i="1"/>
  <c r="A3464" i="1"/>
  <c r="C3463" i="1"/>
  <c r="B3463" i="1"/>
  <c r="A3463" i="1"/>
  <c r="C3462" i="1"/>
  <c r="B3462" i="1"/>
  <c r="A3462" i="1"/>
  <c r="C3461" i="1"/>
  <c r="B3461" i="1"/>
  <c r="A3461" i="1"/>
  <c r="C3460" i="1"/>
  <c r="B3460" i="1"/>
  <c r="A3460" i="1"/>
  <c r="C3459" i="1"/>
  <c r="B3459" i="1"/>
  <c r="A3459" i="1"/>
  <c r="C3458" i="1"/>
  <c r="B3458" i="1"/>
  <c r="A3458" i="1"/>
  <c r="C3457" i="1"/>
  <c r="B3457" i="1"/>
  <c r="A3457" i="1"/>
  <c r="C3456" i="1"/>
  <c r="B3456" i="1"/>
  <c r="A3456" i="1"/>
  <c r="C3455" i="1"/>
  <c r="B3455" i="1"/>
  <c r="A3455" i="1"/>
  <c r="C3454" i="1"/>
  <c r="B3454" i="1"/>
  <c r="A3454" i="1"/>
  <c r="C3453" i="1"/>
  <c r="B3453" i="1"/>
  <c r="A3453" i="1"/>
  <c r="C3452" i="1"/>
  <c r="B3452" i="1"/>
  <c r="A3452" i="1"/>
  <c r="C3451" i="1"/>
  <c r="B3451" i="1"/>
  <c r="A3451" i="1"/>
  <c r="C3450" i="1"/>
  <c r="B3450" i="1"/>
  <c r="A3450" i="1"/>
  <c r="C3449" i="1"/>
  <c r="B3449" i="1"/>
  <c r="A3449" i="1"/>
  <c r="C3448" i="1"/>
  <c r="B3448" i="1"/>
  <c r="A3448" i="1"/>
  <c r="C3447" i="1"/>
  <c r="B3447" i="1"/>
  <c r="A3447" i="1"/>
  <c r="C3446" i="1"/>
  <c r="B3446" i="1"/>
  <c r="A3446" i="1"/>
  <c r="C3445" i="1"/>
  <c r="B3445" i="1"/>
  <c r="A3445" i="1"/>
  <c r="C3444" i="1"/>
  <c r="B3444" i="1"/>
  <c r="A3444" i="1"/>
  <c r="C3443" i="1"/>
  <c r="B3443" i="1"/>
  <c r="A3443" i="1"/>
  <c r="C3442" i="1"/>
  <c r="B3442" i="1"/>
  <c r="A3442" i="1"/>
  <c r="C3441" i="1"/>
  <c r="B3441" i="1"/>
  <c r="A3441" i="1"/>
  <c r="C3440" i="1"/>
  <c r="B3440" i="1"/>
  <c r="A3440" i="1"/>
  <c r="C3439" i="1"/>
  <c r="B3439" i="1"/>
  <c r="A3439" i="1"/>
  <c r="C3438" i="1"/>
  <c r="B3438" i="1"/>
  <c r="A3438" i="1"/>
  <c r="C3437" i="1"/>
  <c r="B3437" i="1"/>
  <c r="A3437" i="1"/>
  <c r="C3436" i="1"/>
  <c r="B3436" i="1"/>
  <c r="A3436" i="1"/>
  <c r="C3435" i="1"/>
  <c r="B3435" i="1"/>
  <c r="A3435" i="1"/>
  <c r="C3434" i="1"/>
  <c r="B3434" i="1"/>
  <c r="A3434" i="1"/>
  <c r="C3433" i="1"/>
  <c r="B3433" i="1"/>
  <c r="A3433" i="1"/>
  <c r="C3432" i="1"/>
  <c r="B3432" i="1"/>
  <c r="A3432" i="1"/>
  <c r="C3431" i="1"/>
  <c r="B3431" i="1"/>
  <c r="A3431" i="1"/>
  <c r="C3430" i="1"/>
  <c r="B3430" i="1"/>
  <c r="A3430" i="1"/>
  <c r="C3429" i="1"/>
  <c r="B3429" i="1"/>
  <c r="A3429" i="1"/>
  <c r="C3428" i="1"/>
  <c r="B3428" i="1"/>
  <c r="A3428" i="1"/>
  <c r="C3427" i="1"/>
  <c r="B3427" i="1"/>
  <c r="A3427" i="1"/>
  <c r="C3426" i="1"/>
  <c r="B3426" i="1"/>
  <c r="A3426" i="1"/>
  <c r="C3425" i="1"/>
  <c r="B3425" i="1"/>
  <c r="A3425" i="1"/>
  <c r="C3424" i="1"/>
  <c r="B3424" i="1"/>
  <c r="A3424" i="1"/>
  <c r="C3423" i="1"/>
  <c r="B3423" i="1"/>
  <c r="A3423" i="1"/>
  <c r="C3422" i="1"/>
  <c r="B3422" i="1"/>
  <c r="A3422" i="1"/>
  <c r="C3421" i="1"/>
  <c r="B3421" i="1"/>
  <c r="A3421" i="1"/>
  <c r="C3420" i="1"/>
  <c r="B3420" i="1"/>
  <c r="A3420" i="1"/>
  <c r="C3419" i="1"/>
  <c r="B3419" i="1"/>
  <c r="A3419" i="1"/>
  <c r="C3418" i="1"/>
  <c r="B3418" i="1"/>
  <c r="A3418" i="1"/>
  <c r="C3417" i="1"/>
  <c r="B3417" i="1"/>
  <c r="A3417" i="1"/>
  <c r="C3416" i="1"/>
  <c r="B3416" i="1"/>
  <c r="A3416" i="1"/>
  <c r="C3415" i="1"/>
  <c r="B3415" i="1"/>
  <c r="A3415" i="1"/>
  <c r="C3414" i="1"/>
  <c r="B3414" i="1"/>
  <c r="A3414" i="1"/>
  <c r="C3413" i="1"/>
  <c r="B3413" i="1"/>
  <c r="A3413" i="1"/>
  <c r="C3412" i="1"/>
  <c r="B3412" i="1"/>
  <c r="A3412" i="1"/>
  <c r="C3411" i="1"/>
  <c r="B3411" i="1"/>
  <c r="A3411" i="1"/>
  <c r="C3410" i="1"/>
  <c r="B3410" i="1"/>
  <c r="A3410" i="1"/>
  <c r="C3409" i="1"/>
  <c r="B3409" i="1"/>
  <c r="A3409" i="1"/>
  <c r="C3408" i="1"/>
  <c r="B3408" i="1"/>
  <c r="A3408" i="1"/>
  <c r="C3407" i="1"/>
  <c r="B3407" i="1"/>
  <c r="A3407" i="1"/>
  <c r="C3406" i="1"/>
  <c r="B3406" i="1"/>
  <c r="A3406" i="1"/>
  <c r="C3405" i="1"/>
  <c r="B3405" i="1"/>
  <c r="A3405" i="1"/>
  <c r="C3404" i="1"/>
  <c r="B3404" i="1"/>
  <c r="A3404" i="1"/>
  <c r="C3403" i="1"/>
  <c r="B3403" i="1"/>
  <c r="A3403" i="1"/>
  <c r="C3402" i="1"/>
  <c r="B3402" i="1"/>
  <c r="A3402" i="1"/>
  <c r="C3401" i="1"/>
  <c r="B3401" i="1"/>
  <c r="A3401" i="1"/>
  <c r="C3400" i="1"/>
  <c r="B3400" i="1"/>
  <c r="A3400" i="1"/>
  <c r="C3399" i="1"/>
  <c r="B3399" i="1"/>
  <c r="A3399" i="1"/>
  <c r="C3398" i="1"/>
  <c r="B3398" i="1"/>
  <c r="A3398" i="1"/>
  <c r="C3397" i="1"/>
  <c r="B3397" i="1"/>
  <c r="A3397" i="1"/>
  <c r="C3396" i="1"/>
  <c r="B3396" i="1"/>
  <c r="A3396" i="1"/>
  <c r="C3395" i="1"/>
  <c r="B3395" i="1"/>
  <c r="A3395" i="1"/>
  <c r="C3394" i="1"/>
  <c r="B3394" i="1"/>
  <c r="A3394" i="1"/>
  <c r="C3393" i="1"/>
  <c r="B3393" i="1"/>
  <c r="A3393" i="1"/>
  <c r="C3392" i="1"/>
  <c r="B3392" i="1"/>
  <c r="A3392" i="1"/>
  <c r="C3391" i="1"/>
  <c r="B3391" i="1"/>
  <c r="A3391" i="1"/>
  <c r="C3390" i="1"/>
  <c r="B3390" i="1"/>
  <c r="A3390" i="1"/>
  <c r="C3389" i="1"/>
  <c r="B3389" i="1"/>
  <c r="A3389" i="1"/>
  <c r="C3388" i="1"/>
  <c r="B3388" i="1"/>
  <c r="A3388" i="1"/>
  <c r="C3387" i="1"/>
  <c r="B3387" i="1"/>
  <c r="A3387" i="1"/>
  <c r="C3386" i="1"/>
  <c r="B3386" i="1"/>
  <c r="A3386" i="1"/>
  <c r="C3385" i="1"/>
  <c r="B3385" i="1"/>
  <c r="A3385" i="1"/>
  <c r="C3384" i="1"/>
  <c r="B3384" i="1"/>
  <c r="A3384" i="1"/>
  <c r="C3383" i="1"/>
  <c r="B3383" i="1"/>
  <c r="A3383" i="1"/>
  <c r="C3382" i="1"/>
  <c r="B3382" i="1"/>
  <c r="A3382" i="1"/>
  <c r="C3381" i="1"/>
  <c r="B3381" i="1"/>
  <c r="A3381" i="1"/>
  <c r="C3380" i="1"/>
  <c r="B3380" i="1"/>
  <c r="A3380" i="1"/>
  <c r="C3379" i="1"/>
  <c r="B3379" i="1"/>
  <c r="A3379" i="1"/>
  <c r="C3378" i="1"/>
  <c r="B3378" i="1"/>
  <c r="A3378" i="1"/>
  <c r="C3377" i="1"/>
  <c r="B3377" i="1"/>
  <c r="A3377" i="1"/>
  <c r="C3376" i="1"/>
  <c r="B3376" i="1"/>
  <c r="A3376" i="1"/>
  <c r="C3375" i="1"/>
  <c r="B3375" i="1"/>
  <c r="A3375" i="1"/>
  <c r="C3374" i="1"/>
  <c r="B3374" i="1"/>
  <c r="A3374" i="1"/>
  <c r="C3373" i="1"/>
  <c r="B3373" i="1"/>
  <c r="A3373" i="1"/>
  <c r="C3372" i="1"/>
  <c r="B3372" i="1"/>
  <c r="A3372" i="1"/>
  <c r="C3371" i="1"/>
  <c r="B3371" i="1"/>
  <c r="A3371" i="1"/>
  <c r="C3370" i="1"/>
  <c r="B3370" i="1"/>
  <c r="A3370" i="1"/>
  <c r="C3369" i="1"/>
  <c r="B3369" i="1"/>
  <c r="A3369" i="1"/>
  <c r="C3368" i="1"/>
  <c r="B3368" i="1"/>
  <c r="A3368" i="1"/>
  <c r="C3367" i="1"/>
  <c r="B3367" i="1"/>
  <c r="A3367" i="1"/>
  <c r="C3366" i="1"/>
  <c r="B3366" i="1"/>
  <c r="A3366" i="1"/>
  <c r="C3365" i="1"/>
  <c r="B3365" i="1"/>
  <c r="A3365" i="1"/>
  <c r="C3364" i="1"/>
  <c r="B3364" i="1"/>
  <c r="A3364" i="1"/>
  <c r="C3363" i="1"/>
  <c r="B3363" i="1"/>
  <c r="A3363" i="1"/>
  <c r="C3362" i="1"/>
  <c r="B3362" i="1"/>
  <c r="A3362" i="1"/>
  <c r="C3361" i="1"/>
  <c r="B3361" i="1"/>
  <c r="A3361" i="1"/>
  <c r="C3360" i="1"/>
  <c r="B3360" i="1"/>
  <c r="A3360" i="1"/>
  <c r="C3359" i="1"/>
  <c r="B3359" i="1"/>
  <c r="A3359" i="1"/>
  <c r="C3358" i="1"/>
  <c r="B3358" i="1"/>
  <c r="A3358" i="1"/>
  <c r="C3357" i="1"/>
  <c r="B3357" i="1"/>
  <c r="A3357" i="1"/>
  <c r="C3356" i="1"/>
  <c r="B3356" i="1"/>
  <c r="A3356" i="1"/>
  <c r="C3355" i="1"/>
  <c r="B3355" i="1"/>
  <c r="A3355" i="1"/>
  <c r="C3354" i="1"/>
  <c r="B3354" i="1"/>
  <c r="A3354" i="1"/>
  <c r="C3353" i="1"/>
  <c r="B3353" i="1"/>
  <c r="A3353" i="1"/>
  <c r="C3352" i="1"/>
  <c r="B3352" i="1"/>
  <c r="A3352" i="1"/>
  <c r="C3351" i="1"/>
  <c r="B3351" i="1"/>
  <c r="A3351" i="1"/>
  <c r="C3350" i="1"/>
  <c r="B3350" i="1"/>
  <c r="A3350" i="1"/>
  <c r="C3349" i="1"/>
  <c r="B3349" i="1"/>
  <c r="A3349" i="1"/>
  <c r="C3348" i="1"/>
  <c r="B3348" i="1"/>
  <c r="A3348" i="1"/>
  <c r="C3347" i="1"/>
  <c r="B3347" i="1"/>
  <c r="A3347" i="1"/>
  <c r="C3346" i="1"/>
  <c r="B3346" i="1"/>
  <c r="A3346" i="1"/>
  <c r="C3345" i="1"/>
  <c r="B3345" i="1"/>
  <c r="A3345" i="1"/>
  <c r="C3344" i="1"/>
  <c r="B3344" i="1"/>
  <c r="A3344" i="1"/>
  <c r="C3343" i="1"/>
  <c r="B3343" i="1"/>
  <c r="A3343" i="1"/>
  <c r="C3342" i="1"/>
  <c r="B3342" i="1"/>
  <c r="A3342" i="1"/>
  <c r="C3341" i="1"/>
  <c r="B3341" i="1"/>
  <c r="A3341" i="1"/>
  <c r="C3340" i="1"/>
  <c r="B3340" i="1"/>
  <c r="A3340" i="1"/>
  <c r="C3339" i="1"/>
  <c r="B3339" i="1"/>
  <c r="A3339" i="1"/>
  <c r="C3338" i="1"/>
  <c r="B3338" i="1"/>
  <c r="A3338" i="1"/>
  <c r="C3337" i="1"/>
  <c r="B3337" i="1"/>
  <c r="A3337" i="1"/>
  <c r="C3336" i="1"/>
  <c r="B3336" i="1"/>
  <c r="A3336" i="1"/>
  <c r="C3335" i="1"/>
  <c r="B3335" i="1"/>
  <c r="A3335" i="1"/>
  <c r="C3334" i="1"/>
  <c r="B3334" i="1"/>
  <c r="A3334" i="1"/>
  <c r="C3333" i="1"/>
  <c r="B3333" i="1"/>
  <c r="A3333" i="1"/>
  <c r="C3332" i="1"/>
  <c r="B3332" i="1"/>
  <c r="A3332" i="1"/>
  <c r="C3331" i="1"/>
  <c r="B3331" i="1"/>
  <c r="A3331" i="1"/>
  <c r="C3330" i="1"/>
  <c r="B3330" i="1"/>
  <c r="A3330" i="1"/>
  <c r="C3329" i="1"/>
  <c r="B3329" i="1"/>
  <c r="A3329" i="1"/>
  <c r="C3328" i="1"/>
  <c r="B3328" i="1"/>
  <c r="A3328" i="1"/>
  <c r="C3327" i="1"/>
  <c r="B3327" i="1"/>
  <c r="A3327" i="1"/>
  <c r="C3326" i="1"/>
  <c r="B3326" i="1"/>
  <c r="A3326" i="1"/>
  <c r="C3325" i="1"/>
  <c r="B3325" i="1"/>
  <c r="A3325" i="1"/>
  <c r="C3324" i="1"/>
  <c r="B3324" i="1"/>
  <c r="A3324" i="1"/>
  <c r="C3323" i="1"/>
  <c r="B3323" i="1"/>
  <c r="A3323" i="1"/>
  <c r="C3322" i="1"/>
  <c r="B3322" i="1"/>
  <c r="A3322" i="1"/>
  <c r="C3321" i="1"/>
  <c r="B3321" i="1"/>
  <c r="A3321" i="1"/>
  <c r="C3320" i="1"/>
  <c r="B3320" i="1"/>
  <c r="A3320" i="1"/>
  <c r="C3319" i="1"/>
  <c r="B3319" i="1"/>
  <c r="A3319" i="1"/>
  <c r="C3318" i="1"/>
  <c r="B3318" i="1"/>
  <c r="A3318" i="1"/>
  <c r="C3317" i="1"/>
  <c r="B3317" i="1"/>
  <c r="A3317" i="1"/>
  <c r="C3316" i="1"/>
  <c r="B3316" i="1"/>
  <c r="A3316" i="1"/>
  <c r="C3315" i="1"/>
  <c r="B3315" i="1"/>
  <c r="A3315" i="1"/>
  <c r="C3314" i="1"/>
  <c r="B3314" i="1"/>
  <c r="A3314" i="1"/>
  <c r="C3313" i="1"/>
  <c r="B3313" i="1"/>
  <c r="A3313" i="1"/>
  <c r="C3312" i="1"/>
  <c r="B3312" i="1"/>
  <c r="A3312" i="1"/>
  <c r="C3311" i="1"/>
  <c r="B3311" i="1"/>
  <c r="A3311" i="1"/>
  <c r="C3310" i="1"/>
  <c r="B3310" i="1"/>
  <c r="A3310" i="1"/>
  <c r="C3309" i="1"/>
  <c r="B3309" i="1"/>
  <c r="A3309" i="1"/>
  <c r="C3308" i="1"/>
  <c r="B3308" i="1"/>
  <c r="A3308" i="1"/>
  <c r="C3307" i="1"/>
  <c r="B3307" i="1"/>
  <c r="A3307" i="1"/>
  <c r="C3306" i="1"/>
  <c r="B3306" i="1"/>
  <c r="A3306" i="1"/>
  <c r="C3305" i="1"/>
  <c r="B3305" i="1"/>
  <c r="A3305" i="1"/>
  <c r="C3304" i="1"/>
  <c r="B3304" i="1"/>
  <c r="A3304" i="1"/>
  <c r="C3303" i="1"/>
  <c r="B3303" i="1"/>
  <c r="A3303" i="1"/>
  <c r="C3302" i="1"/>
  <c r="B3302" i="1"/>
  <c r="A3302" i="1"/>
  <c r="C3301" i="1"/>
  <c r="B3301" i="1"/>
  <c r="A3301" i="1"/>
  <c r="C3300" i="1"/>
  <c r="B3300" i="1"/>
  <c r="A3300" i="1"/>
  <c r="C3299" i="1"/>
  <c r="B3299" i="1"/>
  <c r="A3299" i="1"/>
  <c r="C3298" i="1"/>
  <c r="B3298" i="1"/>
  <c r="A3298" i="1"/>
  <c r="C3297" i="1"/>
  <c r="B3297" i="1"/>
  <c r="A3297" i="1"/>
  <c r="C3296" i="1"/>
  <c r="B3296" i="1"/>
  <c r="A3296" i="1"/>
  <c r="C3295" i="1"/>
  <c r="B3295" i="1"/>
  <c r="A3295" i="1"/>
  <c r="C3294" i="1"/>
  <c r="B3294" i="1"/>
  <c r="A3294" i="1"/>
  <c r="C3293" i="1"/>
  <c r="B3293" i="1"/>
  <c r="A3293" i="1"/>
  <c r="C3292" i="1"/>
  <c r="B3292" i="1"/>
  <c r="A3292" i="1"/>
  <c r="C3291" i="1"/>
  <c r="B3291" i="1"/>
  <c r="A3291" i="1"/>
  <c r="C3290" i="1"/>
  <c r="B3290" i="1"/>
  <c r="A3290" i="1"/>
  <c r="C3289" i="1"/>
  <c r="B3289" i="1"/>
  <c r="A3289" i="1"/>
  <c r="C3288" i="1"/>
  <c r="B3288" i="1"/>
  <c r="A3288" i="1"/>
  <c r="C3287" i="1"/>
  <c r="B3287" i="1"/>
  <c r="A3287" i="1"/>
  <c r="C3286" i="1"/>
  <c r="B3286" i="1"/>
  <c r="A3286" i="1"/>
  <c r="C3285" i="1"/>
  <c r="B3285" i="1"/>
  <c r="A3285" i="1"/>
  <c r="C3284" i="1"/>
  <c r="B3284" i="1"/>
  <c r="A3284" i="1"/>
  <c r="C3283" i="1"/>
  <c r="B3283" i="1"/>
  <c r="A3283" i="1"/>
  <c r="C3282" i="1"/>
  <c r="B3282" i="1"/>
  <c r="A3282" i="1"/>
  <c r="C3281" i="1"/>
  <c r="B3281" i="1"/>
  <c r="A3281" i="1"/>
  <c r="C3280" i="1"/>
  <c r="B3280" i="1"/>
  <c r="A3280" i="1"/>
  <c r="C3279" i="1"/>
  <c r="B3279" i="1"/>
  <c r="A3279" i="1"/>
  <c r="C3278" i="1"/>
  <c r="B3278" i="1"/>
  <c r="A3278" i="1"/>
  <c r="C3277" i="1"/>
  <c r="B3277" i="1"/>
  <c r="A3277" i="1"/>
  <c r="C3276" i="1"/>
  <c r="B3276" i="1"/>
  <c r="A3276" i="1"/>
  <c r="C3275" i="1"/>
  <c r="B3275" i="1"/>
  <c r="A3275" i="1"/>
  <c r="C3274" i="1"/>
  <c r="B3274" i="1"/>
  <c r="A3274" i="1"/>
  <c r="C3273" i="1"/>
  <c r="B3273" i="1"/>
  <c r="A3273" i="1"/>
  <c r="C3272" i="1"/>
  <c r="B3272" i="1"/>
  <c r="A3272" i="1"/>
  <c r="C3271" i="1"/>
  <c r="B3271" i="1"/>
  <c r="A3271" i="1"/>
  <c r="C3270" i="1"/>
  <c r="B3270" i="1"/>
  <c r="A3270" i="1"/>
  <c r="C3269" i="1"/>
  <c r="B3269" i="1"/>
  <c r="A3269" i="1"/>
  <c r="C3268" i="1"/>
  <c r="B3268" i="1"/>
  <c r="A3268" i="1"/>
  <c r="C3267" i="1"/>
  <c r="B3267" i="1"/>
  <c r="A3267" i="1"/>
  <c r="C3266" i="1"/>
  <c r="B3266" i="1"/>
  <c r="A3266" i="1"/>
  <c r="C3265" i="1"/>
  <c r="B3265" i="1"/>
  <c r="A3265" i="1"/>
  <c r="C3264" i="1"/>
  <c r="B3264" i="1"/>
  <c r="A3264" i="1"/>
  <c r="C3263" i="1"/>
  <c r="B3263" i="1"/>
  <c r="A3263" i="1"/>
  <c r="C3262" i="1"/>
  <c r="B3262" i="1"/>
  <c r="A3262" i="1"/>
  <c r="C3261" i="1"/>
  <c r="B3261" i="1"/>
  <c r="A3261" i="1"/>
  <c r="C3260" i="1"/>
  <c r="B3260" i="1"/>
  <c r="A3260" i="1"/>
  <c r="C3259" i="1"/>
  <c r="B3259" i="1"/>
  <c r="A3259" i="1"/>
  <c r="C3258" i="1"/>
  <c r="B3258" i="1"/>
  <c r="A3258" i="1"/>
  <c r="C3257" i="1"/>
  <c r="B3257" i="1"/>
  <c r="A3257" i="1"/>
  <c r="C3256" i="1"/>
  <c r="B3256" i="1"/>
  <c r="A3256" i="1"/>
  <c r="C3255" i="1"/>
  <c r="B3255" i="1"/>
  <c r="A3255" i="1"/>
  <c r="C3254" i="1"/>
  <c r="B3254" i="1"/>
  <c r="A3254" i="1"/>
  <c r="C3253" i="1"/>
  <c r="B3253" i="1"/>
  <c r="A3253" i="1"/>
  <c r="C3252" i="1"/>
  <c r="B3252" i="1"/>
  <c r="A3252" i="1"/>
  <c r="C3251" i="1"/>
  <c r="B3251" i="1"/>
  <c r="A3251" i="1"/>
  <c r="C3250" i="1"/>
  <c r="B3250" i="1"/>
  <c r="A3250" i="1"/>
  <c r="C3249" i="1"/>
  <c r="B3249" i="1"/>
  <c r="A3249" i="1"/>
  <c r="C3248" i="1"/>
  <c r="B3248" i="1"/>
  <c r="A3248" i="1"/>
  <c r="C3247" i="1"/>
  <c r="B3247" i="1"/>
  <c r="A3247" i="1"/>
  <c r="C3246" i="1"/>
  <c r="B3246" i="1"/>
  <c r="A3246" i="1"/>
  <c r="C3245" i="1"/>
  <c r="B3245" i="1"/>
  <c r="A3245" i="1"/>
  <c r="C3244" i="1"/>
  <c r="B3244" i="1"/>
  <c r="A3244" i="1"/>
  <c r="C3243" i="1"/>
  <c r="B3243" i="1"/>
  <c r="A3243" i="1"/>
  <c r="C3242" i="1"/>
  <c r="B3242" i="1"/>
  <c r="A3242" i="1"/>
  <c r="C3241" i="1"/>
  <c r="B3241" i="1"/>
  <c r="A3241" i="1"/>
  <c r="C3240" i="1"/>
  <c r="B3240" i="1"/>
  <c r="A3240" i="1"/>
  <c r="C3239" i="1"/>
  <c r="B3239" i="1"/>
  <c r="A3239" i="1"/>
  <c r="C3238" i="1"/>
  <c r="B3238" i="1"/>
  <c r="A3238" i="1"/>
  <c r="C3237" i="1"/>
  <c r="B3237" i="1"/>
  <c r="A3237" i="1"/>
  <c r="C3236" i="1"/>
  <c r="B3236" i="1"/>
  <c r="A3236" i="1"/>
  <c r="C3235" i="1"/>
  <c r="B3235" i="1"/>
  <c r="A3235" i="1"/>
  <c r="C3234" i="1"/>
  <c r="B3234" i="1"/>
  <c r="A3234" i="1"/>
  <c r="C3233" i="1"/>
  <c r="B3233" i="1"/>
  <c r="A3233" i="1"/>
  <c r="C3232" i="1"/>
  <c r="B3232" i="1"/>
  <c r="A3232" i="1"/>
  <c r="C3231" i="1"/>
  <c r="B3231" i="1"/>
  <c r="A3231" i="1"/>
  <c r="C3230" i="1"/>
  <c r="B3230" i="1"/>
  <c r="A3230" i="1"/>
  <c r="C3229" i="1"/>
  <c r="B3229" i="1"/>
  <c r="A3229" i="1"/>
  <c r="C3228" i="1"/>
  <c r="B3228" i="1"/>
  <c r="A3228" i="1"/>
  <c r="C3227" i="1"/>
  <c r="B3227" i="1"/>
  <c r="A3227" i="1"/>
  <c r="C3226" i="1"/>
  <c r="B3226" i="1"/>
  <c r="A3226" i="1"/>
  <c r="C3225" i="1"/>
  <c r="B3225" i="1"/>
  <c r="A3225" i="1"/>
  <c r="C3224" i="1"/>
  <c r="B3224" i="1"/>
  <c r="A3224" i="1"/>
  <c r="C3223" i="1"/>
  <c r="B3223" i="1"/>
  <c r="A3223" i="1"/>
  <c r="C3222" i="1"/>
  <c r="B3222" i="1"/>
  <c r="A3222" i="1"/>
  <c r="C3221" i="1"/>
  <c r="B3221" i="1"/>
  <c r="A3221" i="1"/>
  <c r="C3220" i="1"/>
  <c r="B3220" i="1"/>
  <c r="A3220" i="1"/>
  <c r="C3219" i="1"/>
  <c r="B3219" i="1"/>
  <c r="A3219" i="1"/>
  <c r="C3218" i="1"/>
  <c r="B3218" i="1"/>
  <c r="A3218" i="1"/>
  <c r="C3217" i="1"/>
  <c r="B3217" i="1"/>
  <c r="A3217" i="1"/>
  <c r="C3216" i="1"/>
  <c r="B3216" i="1"/>
  <c r="A3216" i="1"/>
  <c r="C3215" i="1"/>
  <c r="B3215" i="1"/>
  <c r="A3215" i="1"/>
  <c r="C3214" i="1"/>
  <c r="B3214" i="1"/>
  <c r="A3214" i="1"/>
  <c r="C3213" i="1"/>
  <c r="B3213" i="1"/>
  <c r="A3213" i="1"/>
  <c r="C3212" i="1"/>
  <c r="B3212" i="1"/>
  <c r="A3212" i="1"/>
  <c r="C3211" i="1"/>
  <c r="B3211" i="1"/>
  <c r="A3211" i="1"/>
  <c r="C3210" i="1"/>
  <c r="B3210" i="1"/>
  <c r="A3210" i="1"/>
  <c r="C3209" i="1"/>
  <c r="B3209" i="1"/>
  <c r="A3209" i="1"/>
  <c r="C3208" i="1"/>
  <c r="B3208" i="1"/>
  <c r="A3208" i="1"/>
  <c r="C3207" i="1"/>
  <c r="B3207" i="1"/>
  <c r="A3207" i="1"/>
  <c r="C3206" i="1"/>
  <c r="B3206" i="1"/>
  <c r="A3206" i="1"/>
  <c r="C3205" i="1"/>
  <c r="B3205" i="1"/>
  <c r="A3205" i="1"/>
  <c r="C3204" i="1"/>
  <c r="B3204" i="1"/>
  <c r="A3204" i="1"/>
  <c r="C3203" i="1"/>
  <c r="B3203" i="1"/>
  <c r="A3203" i="1"/>
  <c r="C3202" i="1"/>
  <c r="B3202" i="1"/>
  <c r="A3202" i="1"/>
  <c r="C3201" i="1"/>
  <c r="B3201" i="1"/>
  <c r="A3201" i="1"/>
  <c r="C3200" i="1"/>
  <c r="B3200" i="1"/>
  <c r="A3200" i="1"/>
  <c r="C3199" i="1"/>
  <c r="B3199" i="1"/>
  <c r="A3199" i="1"/>
  <c r="C3198" i="1"/>
  <c r="B3198" i="1"/>
  <c r="A3198" i="1"/>
  <c r="C3197" i="1"/>
  <c r="B3197" i="1"/>
  <c r="A3197" i="1"/>
  <c r="C3196" i="1"/>
  <c r="B3196" i="1"/>
  <c r="A3196" i="1"/>
  <c r="C3195" i="1"/>
  <c r="B3195" i="1"/>
  <c r="A3195" i="1"/>
  <c r="C3194" i="1"/>
  <c r="B3194" i="1"/>
  <c r="A3194" i="1"/>
  <c r="C3193" i="1"/>
  <c r="B3193" i="1"/>
  <c r="A3193" i="1"/>
  <c r="C3192" i="1"/>
  <c r="B3192" i="1"/>
  <c r="A3192" i="1"/>
  <c r="C3191" i="1"/>
  <c r="B3191" i="1"/>
  <c r="A3191" i="1"/>
  <c r="C3190" i="1"/>
  <c r="B3190" i="1"/>
  <c r="A3190" i="1"/>
  <c r="C3189" i="1"/>
  <c r="B3189" i="1"/>
  <c r="A3189" i="1"/>
  <c r="C3188" i="1"/>
  <c r="B3188" i="1"/>
  <c r="A3188" i="1"/>
  <c r="C3187" i="1"/>
  <c r="B3187" i="1"/>
  <c r="A3187" i="1"/>
  <c r="C3186" i="1"/>
  <c r="B3186" i="1"/>
  <c r="A3186" i="1"/>
  <c r="C3185" i="1"/>
  <c r="B3185" i="1"/>
  <c r="A3185" i="1"/>
  <c r="C3184" i="1"/>
  <c r="B3184" i="1"/>
  <c r="A3184" i="1"/>
  <c r="C3183" i="1"/>
  <c r="B3183" i="1"/>
  <c r="A3183" i="1"/>
  <c r="C3182" i="1"/>
  <c r="B3182" i="1"/>
  <c r="A3182" i="1"/>
  <c r="C3181" i="1"/>
  <c r="B3181" i="1"/>
  <c r="A3181" i="1"/>
  <c r="C3180" i="1"/>
  <c r="B3180" i="1"/>
  <c r="A3180" i="1"/>
  <c r="C3179" i="1"/>
  <c r="B3179" i="1"/>
  <c r="A3179" i="1"/>
  <c r="C3178" i="1"/>
  <c r="B3178" i="1"/>
  <c r="A3178" i="1"/>
  <c r="C3177" i="1"/>
  <c r="B3177" i="1"/>
  <c r="A3177" i="1"/>
  <c r="C3176" i="1"/>
  <c r="B3176" i="1"/>
  <c r="A3176" i="1"/>
  <c r="C3175" i="1"/>
  <c r="B3175" i="1"/>
  <c r="A3175" i="1"/>
  <c r="C3174" i="1"/>
  <c r="B3174" i="1"/>
  <c r="A3174" i="1"/>
  <c r="C3173" i="1"/>
  <c r="B3173" i="1"/>
  <c r="A3173" i="1"/>
  <c r="C3172" i="1"/>
  <c r="B3172" i="1"/>
  <c r="A3172" i="1"/>
  <c r="C3171" i="1"/>
  <c r="B3171" i="1"/>
  <c r="A3171" i="1"/>
  <c r="C3170" i="1"/>
  <c r="B3170" i="1"/>
  <c r="A3170" i="1"/>
  <c r="C3169" i="1"/>
  <c r="B3169" i="1"/>
  <c r="A3169" i="1"/>
  <c r="C3168" i="1"/>
  <c r="B3168" i="1"/>
  <c r="A3168" i="1"/>
  <c r="C3167" i="1"/>
  <c r="B3167" i="1"/>
  <c r="A3167" i="1"/>
  <c r="C3166" i="1"/>
  <c r="B3166" i="1"/>
  <c r="A3166" i="1"/>
  <c r="C3165" i="1"/>
  <c r="B3165" i="1"/>
  <c r="A3165" i="1"/>
  <c r="C3164" i="1"/>
  <c r="B3164" i="1"/>
  <c r="A3164" i="1"/>
  <c r="C3163" i="1"/>
  <c r="B3163" i="1"/>
  <c r="A3163" i="1"/>
  <c r="C3162" i="1"/>
  <c r="B3162" i="1"/>
  <c r="A3162" i="1"/>
  <c r="C3161" i="1"/>
  <c r="B3161" i="1"/>
  <c r="A3161" i="1"/>
  <c r="C3160" i="1"/>
  <c r="B3160" i="1"/>
  <c r="A3160" i="1"/>
  <c r="C3159" i="1"/>
  <c r="B3159" i="1"/>
  <c r="A3159" i="1"/>
  <c r="C3158" i="1"/>
  <c r="B3158" i="1"/>
  <c r="A3158" i="1"/>
  <c r="C3157" i="1"/>
  <c r="B3157" i="1"/>
  <c r="A3157" i="1"/>
  <c r="C3156" i="1"/>
  <c r="B3156" i="1"/>
  <c r="A3156" i="1"/>
  <c r="C3155" i="1"/>
  <c r="B3155" i="1"/>
  <c r="A3155" i="1"/>
  <c r="C3154" i="1"/>
  <c r="B3154" i="1"/>
  <c r="A3154" i="1"/>
  <c r="C3153" i="1"/>
  <c r="B3153" i="1"/>
  <c r="A3153" i="1"/>
  <c r="C3152" i="1"/>
  <c r="B3152" i="1"/>
  <c r="A3152" i="1"/>
  <c r="C3151" i="1"/>
  <c r="B3151" i="1"/>
  <c r="A3151" i="1"/>
  <c r="C3150" i="1"/>
  <c r="B3150" i="1"/>
  <c r="A3150" i="1"/>
  <c r="C3149" i="1"/>
  <c r="B3149" i="1"/>
  <c r="A3149" i="1"/>
  <c r="C3148" i="1"/>
  <c r="B3148" i="1"/>
  <c r="A3148" i="1"/>
  <c r="C3147" i="1"/>
  <c r="B3147" i="1"/>
  <c r="A3147" i="1"/>
  <c r="C3146" i="1"/>
  <c r="B3146" i="1"/>
  <c r="A3146" i="1"/>
  <c r="C3145" i="1"/>
  <c r="B3145" i="1"/>
  <c r="A3145" i="1"/>
  <c r="C3144" i="1"/>
  <c r="B3144" i="1"/>
  <c r="A3144" i="1"/>
  <c r="C3143" i="1"/>
  <c r="B3143" i="1"/>
  <c r="A3143" i="1"/>
  <c r="C3142" i="1"/>
  <c r="B3142" i="1"/>
  <c r="A3142" i="1"/>
  <c r="C3141" i="1"/>
  <c r="B3141" i="1"/>
  <c r="A3141" i="1"/>
  <c r="C3140" i="1"/>
  <c r="B3140" i="1"/>
  <c r="A3140" i="1"/>
  <c r="C3139" i="1"/>
  <c r="B3139" i="1"/>
  <c r="A3139" i="1"/>
  <c r="C3138" i="1"/>
  <c r="B3138" i="1"/>
  <c r="A3138" i="1"/>
  <c r="C3137" i="1"/>
  <c r="B3137" i="1"/>
  <c r="A3137" i="1"/>
  <c r="C3136" i="1"/>
  <c r="B3136" i="1"/>
  <c r="A3136" i="1"/>
  <c r="C3135" i="1"/>
  <c r="B3135" i="1"/>
  <c r="A3135" i="1"/>
  <c r="C3134" i="1"/>
  <c r="B3134" i="1"/>
  <c r="A3134" i="1"/>
  <c r="C3133" i="1"/>
  <c r="B3133" i="1"/>
  <c r="A3133" i="1"/>
  <c r="C3132" i="1"/>
  <c r="B3132" i="1"/>
  <c r="A3132" i="1"/>
  <c r="C3131" i="1"/>
  <c r="B3131" i="1"/>
  <c r="A3131" i="1"/>
  <c r="C3130" i="1"/>
  <c r="B3130" i="1"/>
  <c r="A3130" i="1"/>
  <c r="C3129" i="1"/>
  <c r="B3129" i="1"/>
  <c r="A3129" i="1"/>
  <c r="C3128" i="1"/>
  <c r="B3128" i="1"/>
  <c r="A3128" i="1"/>
  <c r="C3127" i="1"/>
  <c r="B3127" i="1"/>
  <c r="A3127" i="1"/>
  <c r="C3126" i="1"/>
  <c r="B3126" i="1"/>
  <c r="A3126" i="1"/>
  <c r="C3125" i="1"/>
  <c r="B3125" i="1"/>
  <c r="A3125" i="1"/>
  <c r="C3124" i="1"/>
  <c r="B3124" i="1"/>
  <c r="A3124" i="1"/>
  <c r="C3123" i="1"/>
  <c r="B3123" i="1"/>
  <c r="A3123" i="1"/>
  <c r="C3122" i="1"/>
  <c r="B3122" i="1"/>
  <c r="A3122" i="1"/>
  <c r="C3121" i="1"/>
  <c r="B3121" i="1"/>
  <c r="A3121" i="1"/>
  <c r="C3120" i="1"/>
  <c r="B3120" i="1"/>
  <c r="A3120" i="1"/>
  <c r="C3119" i="1"/>
  <c r="B3119" i="1"/>
  <c r="A3119" i="1"/>
  <c r="C3118" i="1"/>
  <c r="B3118" i="1"/>
  <c r="A3118" i="1"/>
  <c r="C3117" i="1"/>
  <c r="B3117" i="1"/>
  <c r="A3117" i="1"/>
  <c r="C3116" i="1"/>
  <c r="B3116" i="1"/>
  <c r="A3116" i="1"/>
  <c r="C3115" i="1"/>
  <c r="B3115" i="1"/>
  <c r="A3115" i="1"/>
  <c r="C3114" i="1"/>
  <c r="B3114" i="1"/>
  <c r="A3114" i="1"/>
  <c r="C3113" i="1"/>
  <c r="B3113" i="1"/>
  <c r="A3113" i="1"/>
  <c r="C3112" i="1"/>
  <c r="B3112" i="1"/>
  <c r="A3112" i="1"/>
  <c r="C3111" i="1"/>
  <c r="B3111" i="1"/>
  <c r="A3111" i="1"/>
  <c r="C3110" i="1"/>
  <c r="B3110" i="1"/>
  <c r="A3110" i="1"/>
  <c r="C3109" i="1"/>
  <c r="B3109" i="1"/>
  <c r="A3109" i="1"/>
  <c r="C3108" i="1"/>
  <c r="B3108" i="1"/>
  <c r="A3108" i="1"/>
  <c r="C3107" i="1"/>
  <c r="B3107" i="1"/>
  <c r="A3107" i="1"/>
  <c r="C3106" i="1"/>
  <c r="B3106" i="1"/>
  <c r="A3106" i="1"/>
  <c r="C3105" i="1"/>
  <c r="B3105" i="1"/>
  <c r="A3105" i="1"/>
  <c r="C3104" i="1"/>
  <c r="B3104" i="1"/>
  <c r="A3104" i="1"/>
  <c r="C3103" i="1"/>
  <c r="B3103" i="1"/>
  <c r="A3103" i="1"/>
  <c r="C3102" i="1"/>
  <c r="B3102" i="1"/>
  <c r="A3102" i="1"/>
  <c r="C3101" i="1"/>
  <c r="B3101" i="1"/>
  <c r="A3101" i="1"/>
  <c r="C3100" i="1"/>
  <c r="B3100" i="1"/>
  <c r="A3100" i="1"/>
  <c r="C3099" i="1"/>
  <c r="B3099" i="1"/>
  <c r="A3099" i="1"/>
  <c r="C3098" i="1"/>
  <c r="B3098" i="1"/>
  <c r="A3098" i="1"/>
  <c r="C3097" i="1"/>
  <c r="B3097" i="1"/>
  <c r="A3097" i="1"/>
  <c r="C3096" i="1"/>
  <c r="B3096" i="1"/>
  <c r="A3096" i="1"/>
  <c r="C3095" i="1"/>
  <c r="B3095" i="1"/>
  <c r="A3095" i="1"/>
  <c r="C3094" i="1"/>
  <c r="B3094" i="1"/>
  <c r="A3094" i="1"/>
  <c r="C3093" i="1"/>
  <c r="B3093" i="1"/>
  <c r="A3093" i="1"/>
  <c r="C3092" i="1"/>
  <c r="B3092" i="1"/>
  <c r="A3092" i="1"/>
  <c r="C3091" i="1"/>
  <c r="B3091" i="1"/>
  <c r="A3091" i="1"/>
  <c r="C3090" i="1"/>
  <c r="B3090" i="1"/>
  <c r="A3090" i="1"/>
  <c r="C3089" i="1"/>
  <c r="B3089" i="1"/>
  <c r="A3089" i="1"/>
  <c r="C3088" i="1"/>
  <c r="B3088" i="1"/>
  <c r="A3088" i="1"/>
  <c r="C3087" i="1"/>
  <c r="B3087" i="1"/>
  <c r="A3087" i="1"/>
  <c r="C3086" i="1"/>
  <c r="B3086" i="1"/>
  <c r="A3086" i="1"/>
  <c r="C3085" i="1"/>
  <c r="B3085" i="1"/>
  <c r="A3085" i="1"/>
  <c r="C3084" i="1"/>
  <c r="B3084" i="1"/>
  <c r="A3084" i="1"/>
  <c r="C3083" i="1"/>
  <c r="B3083" i="1"/>
  <c r="A3083" i="1"/>
  <c r="C3082" i="1"/>
  <c r="B3082" i="1"/>
  <c r="A3082" i="1"/>
  <c r="C3081" i="1"/>
  <c r="B3081" i="1"/>
  <c r="A3081" i="1"/>
  <c r="C3080" i="1"/>
  <c r="B3080" i="1"/>
  <c r="A3080" i="1"/>
  <c r="C3079" i="1"/>
  <c r="B3079" i="1"/>
  <c r="A3079" i="1"/>
  <c r="C3078" i="1"/>
  <c r="B3078" i="1"/>
  <c r="A3078" i="1"/>
  <c r="C3077" i="1"/>
  <c r="B3077" i="1"/>
  <c r="A3077" i="1"/>
  <c r="C3076" i="1"/>
  <c r="B3076" i="1"/>
  <c r="A3076" i="1"/>
  <c r="C3075" i="1"/>
  <c r="B3075" i="1"/>
  <c r="A3075" i="1"/>
  <c r="C3074" i="1"/>
  <c r="B3074" i="1"/>
  <c r="A3074" i="1"/>
  <c r="C3073" i="1"/>
  <c r="B3073" i="1"/>
  <c r="A3073" i="1"/>
  <c r="C3072" i="1"/>
  <c r="B3072" i="1"/>
  <c r="A3072" i="1"/>
  <c r="C3071" i="1"/>
  <c r="B3071" i="1"/>
  <c r="A3071" i="1"/>
  <c r="C3070" i="1"/>
  <c r="B3070" i="1"/>
  <c r="A3070" i="1"/>
  <c r="C3069" i="1"/>
  <c r="B3069" i="1"/>
  <c r="A3069" i="1"/>
  <c r="C3068" i="1"/>
  <c r="B3068" i="1"/>
  <c r="A3068" i="1"/>
  <c r="C3067" i="1"/>
  <c r="B3067" i="1"/>
  <c r="A3067" i="1"/>
  <c r="C3066" i="1"/>
  <c r="B3066" i="1"/>
  <c r="A3066" i="1"/>
  <c r="C3065" i="1"/>
  <c r="B3065" i="1"/>
  <c r="A3065" i="1"/>
  <c r="C3064" i="1"/>
  <c r="B3064" i="1"/>
  <c r="A3064" i="1"/>
  <c r="C3063" i="1"/>
  <c r="B3063" i="1"/>
  <c r="A3063" i="1"/>
  <c r="C3062" i="1"/>
  <c r="B3062" i="1"/>
  <c r="A3062" i="1"/>
  <c r="C3061" i="1"/>
  <c r="B3061" i="1"/>
  <c r="A3061" i="1"/>
  <c r="C3060" i="1"/>
  <c r="B3060" i="1"/>
  <c r="A3060" i="1"/>
  <c r="C3059" i="1"/>
  <c r="B3059" i="1"/>
  <c r="A3059" i="1"/>
  <c r="C3058" i="1"/>
  <c r="B3058" i="1"/>
  <c r="A3058" i="1"/>
  <c r="C3057" i="1"/>
  <c r="B3057" i="1"/>
  <c r="A3057" i="1"/>
  <c r="C3056" i="1"/>
  <c r="B3056" i="1"/>
  <c r="A3056" i="1"/>
  <c r="C3055" i="1"/>
  <c r="B3055" i="1"/>
  <c r="A3055" i="1"/>
  <c r="C3054" i="1"/>
  <c r="B3054" i="1"/>
  <c r="A3054" i="1"/>
  <c r="C3053" i="1"/>
  <c r="B3053" i="1"/>
  <c r="A3053" i="1"/>
  <c r="C3052" i="1"/>
  <c r="B3052" i="1"/>
  <c r="A3052" i="1"/>
  <c r="C3051" i="1"/>
  <c r="B3051" i="1"/>
  <c r="A3051" i="1"/>
  <c r="C3050" i="1"/>
  <c r="B3050" i="1"/>
  <c r="A3050" i="1"/>
  <c r="C3049" i="1"/>
  <c r="B3049" i="1"/>
  <c r="A3049" i="1"/>
  <c r="C3048" i="1"/>
  <c r="B3048" i="1"/>
  <c r="A3048" i="1"/>
  <c r="C3047" i="1"/>
  <c r="B3047" i="1"/>
  <c r="A3047" i="1"/>
  <c r="C3046" i="1"/>
  <c r="B3046" i="1"/>
  <c r="A3046" i="1"/>
  <c r="C3045" i="1"/>
  <c r="B3045" i="1"/>
  <c r="A3045" i="1"/>
  <c r="C3044" i="1"/>
  <c r="B3044" i="1"/>
  <c r="A3044" i="1"/>
  <c r="C3043" i="1"/>
  <c r="B3043" i="1"/>
  <c r="A3043" i="1"/>
  <c r="C3042" i="1"/>
  <c r="B3042" i="1"/>
  <c r="A3042" i="1"/>
  <c r="C3041" i="1"/>
  <c r="B3041" i="1"/>
  <c r="A3041" i="1"/>
  <c r="C3040" i="1"/>
  <c r="B3040" i="1"/>
  <c r="A3040" i="1"/>
  <c r="C3039" i="1"/>
  <c r="B3039" i="1"/>
  <c r="A3039" i="1"/>
  <c r="C3038" i="1"/>
  <c r="B3038" i="1"/>
  <c r="A3038" i="1"/>
  <c r="C3037" i="1"/>
  <c r="B3037" i="1"/>
  <c r="A3037" i="1"/>
  <c r="C3036" i="1"/>
  <c r="B3036" i="1"/>
  <c r="A3036" i="1"/>
  <c r="C3035" i="1"/>
  <c r="B3035" i="1"/>
  <c r="A3035" i="1"/>
  <c r="C3034" i="1"/>
  <c r="B3034" i="1"/>
  <c r="A3034" i="1"/>
  <c r="C3033" i="1"/>
  <c r="B3033" i="1"/>
  <c r="A3033" i="1"/>
  <c r="C3032" i="1"/>
  <c r="B3032" i="1"/>
  <c r="A3032" i="1"/>
  <c r="C3031" i="1"/>
  <c r="B3031" i="1"/>
  <c r="A3031" i="1"/>
  <c r="C3030" i="1"/>
  <c r="B3030" i="1"/>
  <c r="A3030" i="1"/>
  <c r="C3029" i="1"/>
  <c r="B3029" i="1"/>
  <c r="A3029" i="1"/>
  <c r="C3028" i="1"/>
  <c r="B3028" i="1"/>
  <c r="A3028" i="1"/>
  <c r="C3027" i="1"/>
  <c r="B3027" i="1"/>
  <c r="A3027" i="1"/>
  <c r="C3026" i="1"/>
  <c r="B3026" i="1"/>
  <c r="A3026" i="1"/>
  <c r="C3025" i="1"/>
  <c r="B3025" i="1"/>
  <c r="A3025" i="1"/>
  <c r="C3024" i="1"/>
  <c r="B3024" i="1"/>
  <c r="A3024" i="1"/>
  <c r="C3023" i="1"/>
  <c r="B3023" i="1"/>
  <c r="A3023" i="1"/>
  <c r="C3022" i="1"/>
  <c r="B3022" i="1"/>
  <c r="A3022" i="1"/>
  <c r="C3021" i="1"/>
  <c r="B3021" i="1"/>
  <c r="A3021" i="1"/>
  <c r="C3020" i="1"/>
  <c r="B3020" i="1"/>
  <c r="A3020" i="1"/>
  <c r="C3019" i="1"/>
  <c r="B3019" i="1"/>
  <c r="A3019" i="1"/>
  <c r="C3018" i="1"/>
  <c r="B3018" i="1"/>
  <c r="A3018" i="1"/>
  <c r="C3017" i="1"/>
  <c r="B3017" i="1"/>
  <c r="A3017" i="1"/>
  <c r="C3016" i="1"/>
  <c r="B3016" i="1"/>
  <c r="A3016" i="1"/>
  <c r="C3015" i="1"/>
  <c r="B3015" i="1"/>
  <c r="A3015" i="1"/>
  <c r="C3014" i="1"/>
  <c r="B3014" i="1"/>
  <c r="A3014" i="1"/>
  <c r="C3013" i="1"/>
  <c r="B3013" i="1"/>
  <c r="A3013" i="1"/>
  <c r="C3012" i="1"/>
  <c r="B3012" i="1"/>
  <c r="A3012" i="1"/>
  <c r="C3011" i="1"/>
  <c r="B3011" i="1"/>
  <c r="A3011" i="1"/>
  <c r="C3010" i="1"/>
  <c r="B3010" i="1"/>
  <c r="A3010" i="1"/>
  <c r="C3009" i="1"/>
  <c r="B3009" i="1"/>
  <c r="A3009" i="1"/>
  <c r="C3008" i="1"/>
  <c r="B3008" i="1"/>
  <c r="A3008" i="1"/>
  <c r="C3007" i="1"/>
  <c r="B3007" i="1"/>
  <c r="A3007" i="1"/>
  <c r="C3006" i="1"/>
  <c r="B3006" i="1"/>
  <c r="A3006" i="1"/>
  <c r="C3005" i="1"/>
  <c r="B3005" i="1"/>
  <c r="A3005" i="1"/>
  <c r="C3004" i="1"/>
  <c r="B3004" i="1"/>
  <c r="A3004" i="1"/>
  <c r="C3003" i="1"/>
  <c r="B3003" i="1"/>
  <c r="A3003" i="1"/>
  <c r="C3002" i="1"/>
  <c r="B3002" i="1"/>
  <c r="A3002" i="1"/>
  <c r="C3001" i="1"/>
  <c r="B3001" i="1"/>
  <c r="A3001" i="1"/>
  <c r="C3000" i="1"/>
  <c r="B3000" i="1"/>
  <c r="A3000" i="1"/>
  <c r="C2999" i="1"/>
  <c r="B2999" i="1"/>
  <c r="A2999" i="1"/>
  <c r="C2998" i="1"/>
  <c r="B2998" i="1"/>
  <c r="A2998" i="1"/>
  <c r="C2997" i="1"/>
  <c r="B2997" i="1"/>
  <c r="A2997" i="1"/>
  <c r="C2996" i="1"/>
  <c r="B2996" i="1"/>
  <c r="A2996" i="1"/>
  <c r="C2995" i="1"/>
  <c r="B2995" i="1"/>
  <c r="A2995" i="1"/>
  <c r="C2994" i="1"/>
  <c r="B2994" i="1"/>
  <c r="A2994" i="1"/>
  <c r="C2993" i="1"/>
  <c r="B2993" i="1"/>
  <c r="A2993" i="1"/>
  <c r="C2992" i="1"/>
  <c r="B2992" i="1"/>
  <c r="A2992" i="1"/>
  <c r="C2991" i="1"/>
  <c r="B2991" i="1"/>
  <c r="A2991" i="1"/>
  <c r="C2990" i="1"/>
  <c r="B2990" i="1"/>
  <c r="A2990" i="1"/>
  <c r="C2989" i="1"/>
  <c r="B2989" i="1"/>
  <c r="A2989" i="1"/>
  <c r="C2988" i="1"/>
  <c r="B2988" i="1"/>
  <c r="A2988" i="1"/>
  <c r="C2987" i="1"/>
  <c r="B2987" i="1"/>
  <c r="A2987" i="1"/>
  <c r="C2986" i="1"/>
  <c r="B2986" i="1"/>
  <c r="A2986" i="1"/>
  <c r="C2985" i="1"/>
  <c r="B2985" i="1"/>
  <c r="A2985" i="1"/>
  <c r="C2984" i="1"/>
  <c r="B2984" i="1"/>
  <c r="A2984" i="1"/>
  <c r="C2983" i="1"/>
  <c r="B2983" i="1"/>
  <c r="A2983" i="1"/>
  <c r="C2982" i="1"/>
  <c r="B2982" i="1"/>
  <c r="A2982" i="1"/>
  <c r="C2981" i="1"/>
  <c r="B2981" i="1"/>
  <c r="A2981" i="1"/>
  <c r="C2980" i="1"/>
  <c r="B2980" i="1"/>
  <c r="A2980" i="1"/>
  <c r="C2979" i="1"/>
  <c r="B2979" i="1"/>
  <c r="A2979" i="1"/>
  <c r="C2978" i="1"/>
  <c r="B2978" i="1"/>
  <c r="A2978" i="1"/>
  <c r="C2977" i="1"/>
  <c r="B2977" i="1"/>
  <c r="A2977" i="1"/>
  <c r="C2976" i="1"/>
  <c r="B2976" i="1"/>
  <c r="A2976" i="1"/>
  <c r="C2975" i="1"/>
  <c r="B2975" i="1"/>
  <c r="A2975" i="1"/>
  <c r="C2974" i="1"/>
  <c r="B2974" i="1"/>
  <c r="A2974" i="1"/>
  <c r="C2973" i="1"/>
  <c r="B2973" i="1"/>
  <c r="A2973" i="1"/>
  <c r="C2972" i="1"/>
  <c r="B2972" i="1"/>
  <c r="A2972" i="1"/>
  <c r="C2971" i="1"/>
  <c r="B2971" i="1"/>
  <c r="A2971" i="1"/>
  <c r="C2970" i="1"/>
  <c r="B2970" i="1"/>
  <c r="A2970" i="1"/>
  <c r="C2969" i="1"/>
  <c r="B2969" i="1"/>
  <c r="A2969" i="1"/>
  <c r="C2968" i="1"/>
  <c r="B2968" i="1"/>
  <c r="A2968" i="1"/>
  <c r="C2967" i="1"/>
  <c r="B2967" i="1"/>
  <c r="A2967" i="1"/>
  <c r="C2966" i="1"/>
  <c r="B2966" i="1"/>
  <c r="A2966" i="1"/>
  <c r="C2965" i="1"/>
  <c r="B2965" i="1"/>
  <c r="A2965" i="1"/>
  <c r="C2964" i="1"/>
  <c r="B2964" i="1"/>
  <c r="A2964" i="1"/>
  <c r="C2963" i="1"/>
  <c r="B2963" i="1"/>
  <c r="A2963" i="1"/>
  <c r="C2962" i="1"/>
  <c r="B2962" i="1"/>
  <c r="A2962" i="1"/>
  <c r="C2961" i="1"/>
  <c r="B2961" i="1"/>
  <c r="A2961" i="1"/>
  <c r="C2960" i="1"/>
  <c r="B2960" i="1"/>
  <c r="A2960" i="1"/>
  <c r="C2959" i="1"/>
  <c r="B2959" i="1"/>
  <c r="A2959" i="1"/>
  <c r="C2958" i="1"/>
  <c r="B2958" i="1"/>
  <c r="A2958" i="1"/>
  <c r="C2957" i="1"/>
  <c r="B2957" i="1"/>
  <c r="A2957" i="1"/>
  <c r="C2956" i="1"/>
  <c r="B2956" i="1"/>
  <c r="A2956" i="1"/>
  <c r="C2955" i="1"/>
  <c r="B2955" i="1"/>
  <c r="A2955" i="1"/>
  <c r="C2954" i="1"/>
  <c r="B2954" i="1"/>
  <c r="A2954" i="1"/>
  <c r="C2953" i="1"/>
  <c r="B2953" i="1"/>
  <c r="A2953" i="1"/>
  <c r="C2952" i="1"/>
  <c r="B2952" i="1"/>
  <c r="A2952" i="1"/>
  <c r="C2951" i="1"/>
  <c r="B2951" i="1"/>
  <c r="A2951" i="1"/>
  <c r="C2950" i="1"/>
  <c r="B2950" i="1"/>
  <c r="A2950" i="1"/>
  <c r="C2949" i="1"/>
  <c r="B2949" i="1"/>
  <c r="A2949" i="1"/>
  <c r="C2948" i="1"/>
  <c r="B2948" i="1"/>
  <c r="A2948" i="1"/>
  <c r="C2947" i="1"/>
  <c r="B2947" i="1"/>
  <c r="A2947" i="1"/>
  <c r="C2946" i="1"/>
  <c r="B2946" i="1"/>
  <c r="A2946" i="1"/>
  <c r="C2945" i="1"/>
  <c r="B2945" i="1"/>
  <c r="A2945" i="1"/>
  <c r="C2944" i="1"/>
  <c r="B2944" i="1"/>
  <c r="A2944" i="1"/>
  <c r="C2943" i="1"/>
  <c r="B2943" i="1"/>
  <c r="A2943" i="1"/>
  <c r="C2942" i="1"/>
  <c r="B2942" i="1"/>
  <c r="A2942" i="1"/>
  <c r="C2941" i="1"/>
  <c r="B2941" i="1"/>
  <c r="A2941" i="1"/>
  <c r="C2940" i="1"/>
  <c r="B2940" i="1"/>
  <c r="A2940" i="1"/>
  <c r="C2939" i="1"/>
  <c r="B2939" i="1"/>
  <c r="A2939" i="1"/>
  <c r="C2938" i="1"/>
  <c r="B2938" i="1"/>
  <c r="A2938" i="1"/>
  <c r="C2937" i="1"/>
  <c r="B2937" i="1"/>
  <c r="A2937" i="1"/>
  <c r="C2936" i="1"/>
  <c r="B2936" i="1"/>
  <c r="A2936" i="1"/>
  <c r="C2935" i="1"/>
  <c r="B2935" i="1"/>
  <c r="A2935" i="1"/>
  <c r="C2934" i="1"/>
  <c r="B2934" i="1"/>
  <c r="A2934" i="1"/>
  <c r="C2933" i="1"/>
  <c r="B2933" i="1"/>
  <c r="A2933" i="1"/>
  <c r="C2932" i="1"/>
  <c r="B2932" i="1"/>
  <c r="A2932" i="1"/>
  <c r="C2931" i="1"/>
  <c r="B2931" i="1"/>
  <c r="A2931" i="1"/>
  <c r="C2930" i="1"/>
  <c r="B2930" i="1"/>
  <c r="A2930" i="1"/>
  <c r="C2929" i="1"/>
  <c r="B2929" i="1"/>
  <c r="A2929" i="1"/>
  <c r="C2928" i="1"/>
  <c r="B2928" i="1"/>
  <c r="A2928" i="1"/>
  <c r="C2927" i="1"/>
  <c r="B2927" i="1"/>
  <c r="A2927" i="1"/>
  <c r="C2926" i="1"/>
  <c r="B2926" i="1"/>
  <c r="A2926" i="1"/>
  <c r="C2925" i="1"/>
  <c r="B2925" i="1"/>
  <c r="A2925" i="1"/>
  <c r="C2924" i="1"/>
  <c r="B2924" i="1"/>
  <c r="A2924" i="1"/>
  <c r="C2923" i="1"/>
  <c r="B2923" i="1"/>
  <c r="A2923" i="1"/>
  <c r="C2922" i="1"/>
  <c r="B2922" i="1"/>
  <c r="A2922" i="1"/>
  <c r="C2921" i="1"/>
  <c r="B2921" i="1"/>
  <c r="A2921" i="1"/>
  <c r="C2920" i="1"/>
  <c r="B2920" i="1"/>
  <c r="A2920" i="1"/>
  <c r="C2919" i="1"/>
  <c r="B2919" i="1"/>
  <c r="A2919" i="1"/>
  <c r="C2918" i="1"/>
  <c r="B2918" i="1"/>
  <c r="A2918" i="1"/>
  <c r="C2917" i="1"/>
  <c r="B2917" i="1"/>
  <c r="A2917" i="1"/>
  <c r="C2916" i="1"/>
  <c r="B2916" i="1"/>
  <c r="A2916" i="1"/>
  <c r="C2915" i="1"/>
  <c r="B2915" i="1"/>
  <c r="A2915" i="1"/>
  <c r="C2914" i="1"/>
  <c r="B2914" i="1"/>
  <c r="A2914" i="1"/>
  <c r="C2913" i="1"/>
  <c r="B2913" i="1"/>
  <c r="A2913" i="1"/>
  <c r="C2912" i="1"/>
  <c r="B2912" i="1"/>
  <c r="A2912" i="1"/>
  <c r="C2911" i="1"/>
  <c r="B2911" i="1"/>
  <c r="A2911" i="1"/>
  <c r="C2910" i="1"/>
  <c r="B2910" i="1"/>
  <c r="A2910" i="1"/>
  <c r="C2909" i="1"/>
  <c r="B2909" i="1"/>
  <c r="A2909" i="1"/>
  <c r="C2908" i="1"/>
  <c r="B2908" i="1"/>
  <c r="A2908" i="1"/>
  <c r="C2907" i="1"/>
  <c r="B2907" i="1"/>
  <c r="A2907" i="1"/>
  <c r="C2906" i="1"/>
  <c r="B2906" i="1"/>
  <c r="A2906" i="1"/>
  <c r="C2905" i="1"/>
  <c r="B2905" i="1"/>
  <c r="A2905" i="1"/>
  <c r="C2904" i="1"/>
  <c r="B2904" i="1"/>
  <c r="A2904" i="1"/>
  <c r="C2903" i="1"/>
  <c r="B2903" i="1"/>
  <c r="A2903" i="1"/>
  <c r="C2902" i="1"/>
  <c r="B2902" i="1"/>
  <c r="A2902" i="1"/>
  <c r="C2901" i="1"/>
  <c r="B2901" i="1"/>
  <c r="A2901" i="1"/>
  <c r="C2900" i="1"/>
  <c r="B2900" i="1"/>
  <c r="A2900" i="1"/>
  <c r="C2899" i="1"/>
  <c r="B2899" i="1"/>
  <c r="A2899" i="1"/>
  <c r="C2898" i="1"/>
  <c r="B2898" i="1"/>
  <c r="A2898" i="1"/>
  <c r="C2897" i="1"/>
  <c r="B2897" i="1"/>
  <c r="A2897" i="1"/>
  <c r="C2896" i="1"/>
  <c r="B2896" i="1"/>
  <c r="A2896" i="1"/>
  <c r="C2895" i="1"/>
  <c r="B2895" i="1"/>
  <c r="A2895" i="1"/>
  <c r="C2894" i="1"/>
  <c r="B2894" i="1"/>
  <c r="A2894" i="1"/>
  <c r="C2893" i="1"/>
  <c r="B2893" i="1"/>
  <c r="A2893" i="1"/>
  <c r="C2892" i="1"/>
  <c r="B2892" i="1"/>
  <c r="A2892" i="1"/>
  <c r="C2891" i="1"/>
  <c r="B2891" i="1"/>
  <c r="A2891" i="1"/>
  <c r="C2890" i="1"/>
  <c r="B2890" i="1"/>
  <c r="A2890" i="1"/>
  <c r="C2889" i="1"/>
  <c r="B2889" i="1"/>
  <c r="A2889" i="1"/>
  <c r="C2888" i="1"/>
  <c r="B2888" i="1"/>
  <c r="A2888" i="1"/>
  <c r="C2887" i="1"/>
  <c r="B2887" i="1"/>
  <c r="A2887" i="1"/>
  <c r="C2886" i="1"/>
  <c r="B2886" i="1"/>
  <c r="A2886" i="1"/>
  <c r="C2885" i="1"/>
  <c r="B2885" i="1"/>
  <c r="A2885" i="1"/>
  <c r="C2884" i="1"/>
  <c r="B2884" i="1"/>
  <c r="A2884" i="1"/>
  <c r="C2883" i="1"/>
  <c r="B2883" i="1"/>
  <c r="A2883" i="1"/>
  <c r="C2882" i="1"/>
  <c r="B2882" i="1"/>
  <c r="A2882" i="1"/>
  <c r="C2881" i="1"/>
  <c r="B2881" i="1"/>
  <c r="A2881" i="1"/>
  <c r="C2880" i="1"/>
  <c r="B2880" i="1"/>
  <c r="A2880" i="1"/>
  <c r="C2879" i="1"/>
  <c r="B2879" i="1"/>
  <c r="A2879" i="1"/>
  <c r="C2878" i="1"/>
  <c r="B2878" i="1"/>
  <c r="A2878" i="1"/>
  <c r="C2877" i="1"/>
  <c r="B2877" i="1"/>
  <c r="A2877" i="1"/>
  <c r="C2876" i="1"/>
  <c r="B2876" i="1"/>
  <c r="A2876" i="1"/>
  <c r="C2875" i="1"/>
  <c r="B2875" i="1"/>
  <c r="A2875" i="1"/>
  <c r="C2874" i="1"/>
  <c r="B2874" i="1"/>
  <c r="A2874" i="1"/>
  <c r="C2873" i="1"/>
  <c r="B2873" i="1"/>
  <c r="A2873" i="1"/>
  <c r="C2872" i="1"/>
  <c r="B2872" i="1"/>
  <c r="A2872" i="1"/>
  <c r="C2871" i="1"/>
  <c r="B2871" i="1"/>
  <c r="A2871" i="1"/>
  <c r="C2870" i="1"/>
  <c r="B2870" i="1"/>
  <c r="A2870" i="1"/>
  <c r="C2869" i="1"/>
  <c r="B2869" i="1"/>
  <c r="A2869" i="1"/>
  <c r="C2868" i="1"/>
  <c r="B2868" i="1"/>
  <c r="A2868" i="1"/>
  <c r="C2867" i="1"/>
  <c r="B2867" i="1"/>
  <c r="A2867" i="1"/>
  <c r="C2866" i="1"/>
  <c r="B2866" i="1"/>
  <c r="A2866" i="1"/>
  <c r="C2865" i="1"/>
  <c r="B2865" i="1"/>
  <c r="A2865" i="1"/>
  <c r="C2864" i="1"/>
  <c r="B2864" i="1"/>
  <c r="A2864" i="1"/>
  <c r="C2863" i="1"/>
  <c r="B2863" i="1"/>
  <c r="A2863" i="1"/>
  <c r="C2862" i="1"/>
  <c r="B2862" i="1"/>
  <c r="A2862" i="1"/>
  <c r="C2861" i="1"/>
  <c r="B2861" i="1"/>
  <c r="A2861" i="1"/>
  <c r="C2860" i="1"/>
  <c r="B2860" i="1"/>
  <c r="A2860" i="1"/>
  <c r="C2859" i="1"/>
  <c r="B2859" i="1"/>
  <c r="A2859" i="1"/>
  <c r="C2858" i="1"/>
  <c r="B2858" i="1"/>
  <c r="A2858" i="1"/>
  <c r="C2857" i="1"/>
  <c r="B2857" i="1"/>
  <c r="A2857" i="1"/>
  <c r="C2856" i="1"/>
  <c r="B2856" i="1"/>
  <c r="A2856" i="1"/>
  <c r="C2855" i="1"/>
  <c r="B2855" i="1"/>
  <c r="A2855" i="1"/>
  <c r="C2854" i="1"/>
  <c r="B2854" i="1"/>
  <c r="A2854" i="1"/>
  <c r="C2853" i="1"/>
  <c r="B2853" i="1"/>
  <c r="A2853" i="1"/>
  <c r="C2852" i="1"/>
  <c r="B2852" i="1"/>
  <c r="A2852" i="1"/>
  <c r="C2851" i="1"/>
  <c r="B2851" i="1"/>
  <c r="A2851" i="1"/>
  <c r="C2850" i="1"/>
  <c r="B2850" i="1"/>
  <c r="A2850" i="1"/>
  <c r="C2849" i="1"/>
  <c r="B2849" i="1"/>
  <c r="A2849" i="1"/>
  <c r="C2848" i="1"/>
  <c r="B2848" i="1"/>
  <c r="A2848" i="1"/>
  <c r="C2847" i="1"/>
  <c r="B2847" i="1"/>
  <c r="A2847" i="1"/>
  <c r="C2846" i="1"/>
  <c r="B2846" i="1"/>
  <c r="A2846" i="1"/>
  <c r="C2845" i="1"/>
  <c r="B2845" i="1"/>
  <c r="A2845" i="1"/>
  <c r="C2844" i="1"/>
  <c r="B2844" i="1"/>
  <c r="A2844" i="1"/>
  <c r="C2843" i="1"/>
  <c r="B2843" i="1"/>
  <c r="A2843" i="1"/>
  <c r="C2842" i="1"/>
  <c r="B2842" i="1"/>
  <c r="A2842" i="1"/>
  <c r="C2841" i="1"/>
  <c r="B2841" i="1"/>
  <c r="A2841" i="1"/>
  <c r="C2840" i="1"/>
  <c r="B2840" i="1"/>
  <c r="A2840" i="1"/>
  <c r="C2839" i="1"/>
  <c r="B2839" i="1"/>
  <c r="A2839" i="1"/>
  <c r="C2838" i="1"/>
  <c r="B2838" i="1"/>
  <c r="A2838" i="1"/>
  <c r="C2837" i="1"/>
  <c r="B2837" i="1"/>
  <c r="A2837" i="1"/>
  <c r="C2836" i="1"/>
  <c r="B2836" i="1"/>
  <c r="A2836" i="1"/>
  <c r="C2835" i="1"/>
  <c r="B2835" i="1"/>
  <c r="A2835" i="1"/>
  <c r="C2834" i="1"/>
  <c r="B2834" i="1"/>
  <c r="A2834" i="1"/>
  <c r="C2833" i="1"/>
  <c r="B2833" i="1"/>
  <c r="A2833" i="1"/>
  <c r="C2832" i="1"/>
  <c r="B2832" i="1"/>
  <c r="A2832" i="1"/>
  <c r="C2831" i="1"/>
  <c r="B2831" i="1"/>
  <c r="A2831" i="1"/>
  <c r="C2830" i="1"/>
  <c r="B2830" i="1"/>
  <c r="A2830" i="1"/>
  <c r="C2829" i="1"/>
  <c r="B2829" i="1"/>
  <c r="A2829" i="1"/>
  <c r="C2828" i="1"/>
  <c r="B2828" i="1"/>
  <c r="A2828" i="1"/>
  <c r="C2827" i="1"/>
  <c r="B2827" i="1"/>
  <c r="A2827" i="1"/>
  <c r="C2826" i="1"/>
  <c r="B2826" i="1"/>
  <c r="A2826" i="1"/>
  <c r="C2825" i="1"/>
  <c r="B2825" i="1"/>
  <c r="A2825" i="1"/>
  <c r="C2824" i="1"/>
  <c r="B2824" i="1"/>
  <c r="A2824" i="1"/>
  <c r="C2823" i="1"/>
  <c r="B2823" i="1"/>
  <c r="A2823" i="1"/>
  <c r="C2822" i="1"/>
  <c r="B2822" i="1"/>
  <c r="A2822" i="1"/>
  <c r="C2821" i="1"/>
  <c r="B2821" i="1"/>
  <c r="A2821" i="1"/>
  <c r="C2820" i="1"/>
  <c r="B2820" i="1"/>
  <c r="A2820" i="1"/>
  <c r="C2819" i="1"/>
  <c r="B2819" i="1"/>
  <c r="A2819" i="1"/>
  <c r="C2818" i="1"/>
  <c r="B2818" i="1"/>
  <c r="A2818" i="1"/>
  <c r="C2817" i="1"/>
  <c r="B2817" i="1"/>
  <c r="A2817" i="1"/>
  <c r="C2816" i="1"/>
  <c r="B2816" i="1"/>
  <c r="A2816" i="1"/>
  <c r="C2815" i="1"/>
  <c r="B2815" i="1"/>
  <c r="A2815" i="1"/>
  <c r="C2814" i="1"/>
  <c r="B2814" i="1"/>
  <c r="A2814" i="1"/>
  <c r="C2813" i="1"/>
  <c r="B2813" i="1"/>
  <c r="A2813" i="1"/>
  <c r="C2812" i="1"/>
  <c r="B2812" i="1"/>
  <c r="A2812" i="1"/>
  <c r="C2811" i="1"/>
  <c r="B2811" i="1"/>
  <c r="A2811" i="1"/>
  <c r="C2810" i="1"/>
  <c r="B2810" i="1"/>
  <c r="A2810" i="1"/>
  <c r="C2809" i="1"/>
  <c r="B2809" i="1"/>
  <c r="A2809" i="1"/>
  <c r="C2808" i="1"/>
  <c r="B2808" i="1"/>
  <c r="A2808" i="1"/>
  <c r="C2807" i="1"/>
  <c r="B2807" i="1"/>
  <c r="A2807" i="1"/>
  <c r="C2806" i="1"/>
  <c r="B2806" i="1"/>
  <c r="A2806" i="1"/>
  <c r="C2805" i="1"/>
  <c r="B2805" i="1"/>
  <c r="A2805" i="1"/>
  <c r="C2804" i="1"/>
  <c r="B2804" i="1"/>
  <c r="A2804" i="1"/>
  <c r="C2803" i="1"/>
  <c r="B2803" i="1"/>
  <c r="A2803" i="1"/>
  <c r="C2802" i="1"/>
  <c r="B2802" i="1"/>
  <c r="A2802" i="1"/>
  <c r="C2801" i="1"/>
  <c r="B2801" i="1"/>
  <c r="A2801" i="1"/>
  <c r="C2800" i="1"/>
  <c r="B2800" i="1"/>
  <c r="A2800" i="1"/>
  <c r="C2799" i="1"/>
  <c r="B2799" i="1"/>
  <c r="A2799" i="1"/>
  <c r="C2798" i="1"/>
  <c r="B2798" i="1"/>
  <c r="A2798" i="1"/>
  <c r="C2797" i="1"/>
  <c r="B2797" i="1"/>
  <c r="A2797" i="1"/>
  <c r="C2796" i="1"/>
  <c r="B2796" i="1"/>
  <c r="A2796" i="1"/>
  <c r="C2795" i="1"/>
  <c r="B2795" i="1"/>
  <c r="A2795" i="1"/>
  <c r="C2794" i="1"/>
  <c r="B2794" i="1"/>
  <c r="A2794" i="1"/>
  <c r="C2793" i="1"/>
  <c r="B2793" i="1"/>
  <c r="A2793" i="1"/>
  <c r="C2792" i="1"/>
  <c r="B2792" i="1"/>
  <c r="A2792" i="1"/>
  <c r="C2791" i="1"/>
  <c r="B2791" i="1"/>
  <c r="A2791" i="1"/>
  <c r="C2790" i="1"/>
  <c r="B2790" i="1"/>
  <c r="A2790" i="1"/>
  <c r="C2789" i="1"/>
  <c r="B2789" i="1"/>
  <c r="A2789" i="1"/>
  <c r="C2788" i="1"/>
  <c r="B2788" i="1"/>
  <c r="A2788" i="1"/>
  <c r="C2787" i="1"/>
  <c r="B2787" i="1"/>
  <c r="A2787" i="1"/>
  <c r="C2786" i="1"/>
  <c r="B2786" i="1"/>
  <c r="A2786" i="1"/>
  <c r="C2785" i="1"/>
  <c r="B2785" i="1"/>
  <c r="A2785" i="1"/>
  <c r="C2784" i="1"/>
  <c r="B2784" i="1"/>
  <c r="A2784" i="1"/>
  <c r="C2783" i="1"/>
  <c r="B2783" i="1"/>
  <c r="A2783" i="1"/>
  <c r="C2782" i="1"/>
  <c r="B2782" i="1"/>
  <c r="A2782" i="1"/>
  <c r="C2781" i="1"/>
  <c r="B2781" i="1"/>
  <c r="A2781" i="1"/>
  <c r="C2780" i="1"/>
  <c r="B2780" i="1"/>
  <c r="A2780" i="1"/>
  <c r="C2779" i="1"/>
  <c r="B2779" i="1"/>
  <c r="A2779" i="1"/>
  <c r="C2778" i="1"/>
  <c r="B2778" i="1"/>
  <c r="A2778" i="1"/>
  <c r="C2777" i="1"/>
  <c r="B2777" i="1"/>
  <c r="A2777" i="1"/>
  <c r="C2776" i="1"/>
  <c r="B2776" i="1"/>
  <c r="A2776" i="1"/>
  <c r="C2775" i="1"/>
  <c r="B2775" i="1"/>
  <c r="A2775" i="1"/>
  <c r="C2774" i="1"/>
  <c r="B2774" i="1"/>
  <c r="A2774" i="1"/>
  <c r="C2773" i="1"/>
  <c r="B2773" i="1"/>
  <c r="A2773" i="1"/>
  <c r="C2772" i="1"/>
  <c r="B2772" i="1"/>
  <c r="A2772" i="1"/>
  <c r="C2771" i="1"/>
  <c r="B2771" i="1"/>
  <c r="A2771" i="1"/>
  <c r="C2770" i="1"/>
  <c r="B2770" i="1"/>
  <c r="A2770" i="1"/>
  <c r="C2769" i="1"/>
  <c r="B2769" i="1"/>
  <c r="A2769" i="1"/>
  <c r="C2768" i="1"/>
  <c r="B2768" i="1"/>
  <c r="A2768" i="1"/>
  <c r="C2767" i="1"/>
  <c r="B2767" i="1"/>
  <c r="A2767" i="1"/>
  <c r="C2766" i="1"/>
  <c r="B2766" i="1"/>
  <c r="A2766" i="1"/>
  <c r="C2765" i="1"/>
  <c r="B2765" i="1"/>
  <c r="A2765" i="1"/>
  <c r="C2764" i="1"/>
  <c r="B2764" i="1"/>
  <c r="A2764" i="1"/>
  <c r="C2763" i="1"/>
  <c r="B2763" i="1"/>
  <c r="A2763" i="1"/>
  <c r="C2762" i="1"/>
  <c r="B2762" i="1"/>
  <c r="A2762" i="1"/>
  <c r="C2761" i="1"/>
  <c r="B2761" i="1"/>
  <c r="A2761" i="1"/>
  <c r="C2760" i="1"/>
  <c r="B2760" i="1"/>
  <c r="A2760" i="1"/>
  <c r="C2759" i="1"/>
  <c r="B2759" i="1"/>
  <c r="A2759" i="1"/>
  <c r="C2758" i="1"/>
  <c r="B2758" i="1"/>
  <c r="A2758" i="1"/>
  <c r="C2757" i="1"/>
  <c r="B2757" i="1"/>
  <c r="A2757" i="1"/>
  <c r="C2756" i="1"/>
  <c r="B2756" i="1"/>
  <c r="A2756" i="1"/>
  <c r="C2755" i="1"/>
  <c r="B2755" i="1"/>
  <c r="A2755" i="1"/>
  <c r="C2754" i="1"/>
  <c r="B2754" i="1"/>
  <c r="A2754" i="1"/>
  <c r="C2753" i="1"/>
  <c r="B2753" i="1"/>
  <c r="A2753" i="1"/>
  <c r="C2752" i="1"/>
  <c r="B2752" i="1"/>
  <c r="A2752" i="1"/>
  <c r="C2751" i="1"/>
  <c r="B2751" i="1"/>
  <c r="A2751" i="1"/>
  <c r="C2750" i="1"/>
  <c r="B2750" i="1"/>
  <c r="A2750" i="1"/>
  <c r="C2749" i="1"/>
  <c r="B2749" i="1"/>
  <c r="A2749" i="1"/>
  <c r="C2748" i="1"/>
  <c r="B2748" i="1"/>
  <c r="A2748" i="1"/>
  <c r="C2747" i="1"/>
  <c r="B2747" i="1"/>
  <c r="A2747" i="1"/>
  <c r="C2746" i="1"/>
  <c r="B2746" i="1"/>
  <c r="A2746" i="1"/>
  <c r="C2745" i="1"/>
  <c r="B2745" i="1"/>
  <c r="A2745" i="1"/>
  <c r="C2744" i="1"/>
  <c r="B2744" i="1"/>
  <c r="A2744" i="1"/>
  <c r="C2743" i="1"/>
  <c r="B2743" i="1"/>
  <c r="A2743" i="1"/>
  <c r="C2742" i="1"/>
  <c r="B2742" i="1"/>
  <c r="A2742" i="1"/>
  <c r="C2741" i="1"/>
  <c r="B2741" i="1"/>
  <c r="A2741" i="1"/>
  <c r="C2740" i="1"/>
  <c r="B2740" i="1"/>
  <c r="A2740" i="1"/>
  <c r="C2739" i="1"/>
  <c r="B2739" i="1"/>
  <c r="A2739" i="1"/>
  <c r="C2738" i="1"/>
  <c r="B2738" i="1"/>
  <c r="A2738" i="1"/>
  <c r="C2737" i="1"/>
  <c r="B2737" i="1"/>
  <c r="A2737" i="1"/>
  <c r="C2736" i="1"/>
  <c r="B2736" i="1"/>
  <c r="A2736" i="1"/>
  <c r="C2735" i="1"/>
  <c r="B2735" i="1"/>
  <c r="A2735" i="1"/>
  <c r="C2734" i="1"/>
  <c r="B2734" i="1"/>
  <c r="A2734" i="1"/>
  <c r="C2733" i="1"/>
  <c r="B2733" i="1"/>
  <c r="A2733" i="1"/>
  <c r="C2732" i="1"/>
  <c r="B2732" i="1"/>
  <c r="A2732" i="1"/>
  <c r="C2731" i="1"/>
  <c r="B2731" i="1"/>
  <c r="A2731" i="1"/>
  <c r="C2730" i="1"/>
  <c r="B2730" i="1"/>
  <c r="A2730" i="1"/>
  <c r="C2729" i="1"/>
  <c r="B2729" i="1"/>
  <c r="A2729" i="1"/>
  <c r="C2728" i="1"/>
  <c r="B2728" i="1"/>
  <c r="A2728" i="1"/>
  <c r="C2727" i="1"/>
  <c r="B2727" i="1"/>
  <c r="A2727" i="1"/>
  <c r="C2726" i="1"/>
  <c r="B2726" i="1"/>
  <c r="A2726" i="1"/>
  <c r="C2725" i="1"/>
  <c r="B2725" i="1"/>
  <c r="A2725" i="1"/>
  <c r="C2724" i="1"/>
  <c r="B2724" i="1"/>
  <c r="A2724" i="1"/>
  <c r="C2723" i="1"/>
  <c r="B2723" i="1"/>
  <c r="A2723" i="1"/>
  <c r="C2722" i="1"/>
  <c r="B2722" i="1"/>
  <c r="A2722" i="1"/>
  <c r="C2721" i="1"/>
  <c r="B2721" i="1"/>
  <c r="A2721" i="1"/>
  <c r="C2720" i="1"/>
  <c r="B2720" i="1"/>
  <c r="A2720" i="1"/>
  <c r="C2719" i="1"/>
  <c r="B2719" i="1"/>
  <c r="A2719" i="1"/>
  <c r="C2718" i="1"/>
  <c r="B2718" i="1"/>
  <c r="A2718" i="1"/>
  <c r="C2717" i="1"/>
  <c r="B2717" i="1"/>
  <c r="A2717" i="1"/>
  <c r="C2716" i="1"/>
  <c r="B2716" i="1"/>
  <c r="A2716" i="1"/>
  <c r="C2715" i="1"/>
  <c r="B2715" i="1"/>
  <c r="A2715" i="1"/>
  <c r="C2714" i="1"/>
  <c r="B2714" i="1"/>
  <c r="A2714" i="1"/>
  <c r="C2713" i="1"/>
  <c r="B2713" i="1"/>
  <c r="A2713" i="1"/>
  <c r="C2712" i="1"/>
  <c r="B2712" i="1"/>
  <c r="A2712" i="1"/>
  <c r="C2711" i="1"/>
  <c r="B2711" i="1"/>
  <c r="A2711" i="1"/>
  <c r="C2710" i="1"/>
  <c r="B2710" i="1"/>
  <c r="A2710" i="1"/>
  <c r="C2709" i="1"/>
  <c r="B2709" i="1"/>
  <c r="A2709" i="1"/>
  <c r="C2708" i="1"/>
  <c r="B2708" i="1"/>
  <c r="A2708" i="1"/>
  <c r="C2707" i="1"/>
  <c r="B2707" i="1"/>
  <c r="A2707" i="1"/>
  <c r="C2706" i="1"/>
  <c r="B2706" i="1"/>
  <c r="A2706" i="1"/>
  <c r="C2705" i="1"/>
  <c r="B2705" i="1"/>
  <c r="A2705" i="1"/>
  <c r="C2704" i="1"/>
  <c r="B2704" i="1"/>
  <c r="A2704" i="1"/>
  <c r="C2703" i="1"/>
  <c r="B2703" i="1"/>
  <c r="A2703" i="1"/>
  <c r="C2702" i="1"/>
  <c r="B2702" i="1"/>
  <c r="A2702" i="1"/>
  <c r="C2701" i="1"/>
  <c r="B2701" i="1"/>
  <c r="A2701" i="1"/>
  <c r="C2700" i="1"/>
  <c r="B2700" i="1"/>
  <c r="A2700" i="1"/>
  <c r="C2699" i="1"/>
  <c r="B2699" i="1"/>
  <c r="A2699" i="1"/>
  <c r="C2698" i="1"/>
  <c r="B2698" i="1"/>
  <c r="A2698" i="1"/>
  <c r="C2697" i="1"/>
  <c r="B2697" i="1"/>
  <c r="A2697" i="1"/>
  <c r="C2696" i="1"/>
  <c r="B2696" i="1"/>
  <c r="A2696" i="1"/>
  <c r="C2695" i="1"/>
  <c r="B2695" i="1"/>
  <c r="A2695" i="1"/>
  <c r="C2694" i="1"/>
  <c r="B2694" i="1"/>
  <c r="A2694" i="1"/>
  <c r="C2693" i="1"/>
  <c r="B2693" i="1"/>
  <c r="A2693" i="1"/>
  <c r="C2692" i="1"/>
  <c r="B2692" i="1"/>
  <c r="A2692" i="1"/>
  <c r="C2691" i="1"/>
  <c r="B2691" i="1"/>
  <c r="A2691" i="1"/>
  <c r="C2690" i="1"/>
  <c r="B2690" i="1"/>
  <c r="A2690" i="1"/>
  <c r="C2689" i="1"/>
  <c r="B2689" i="1"/>
  <c r="A2689" i="1"/>
  <c r="C2688" i="1"/>
  <c r="B2688" i="1"/>
  <c r="A2688" i="1"/>
  <c r="C2687" i="1"/>
  <c r="B2687" i="1"/>
  <c r="A2687" i="1"/>
  <c r="C2686" i="1"/>
  <c r="B2686" i="1"/>
  <c r="A2686" i="1"/>
  <c r="C2685" i="1"/>
  <c r="B2685" i="1"/>
  <c r="A2685" i="1"/>
  <c r="C2684" i="1"/>
  <c r="B2684" i="1"/>
  <c r="A2684" i="1"/>
  <c r="C2683" i="1"/>
  <c r="B2683" i="1"/>
  <c r="A2683" i="1"/>
  <c r="C2682" i="1"/>
  <c r="B2682" i="1"/>
  <c r="A2682" i="1"/>
  <c r="C2681" i="1"/>
  <c r="B2681" i="1"/>
  <c r="A2681" i="1"/>
  <c r="C2680" i="1"/>
  <c r="B2680" i="1"/>
  <c r="A2680" i="1"/>
  <c r="C2679" i="1"/>
  <c r="B2679" i="1"/>
  <c r="A2679" i="1"/>
  <c r="C2678" i="1"/>
  <c r="B2678" i="1"/>
  <c r="A2678" i="1"/>
  <c r="C2677" i="1"/>
  <c r="B2677" i="1"/>
  <c r="A2677" i="1"/>
  <c r="C2676" i="1"/>
  <c r="B2676" i="1"/>
  <c r="A2676" i="1"/>
  <c r="C2675" i="1"/>
  <c r="B2675" i="1"/>
  <c r="A2675" i="1"/>
  <c r="C2674" i="1"/>
  <c r="B2674" i="1"/>
  <c r="A2674" i="1"/>
  <c r="C2673" i="1"/>
  <c r="B2673" i="1"/>
  <c r="A2673" i="1"/>
  <c r="C2672" i="1"/>
  <c r="B2672" i="1"/>
  <c r="A2672" i="1"/>
  <c r="C2671" i="1"/>
  <c r="B2671" i="1"/>
  <c r="A2671" i="1"/>
  <c r="C2670" i="1"/>
  <c r="B2670" i="1"/>
  <c r="A2670" i="1"/>
  <c r="C2669" i="1"/>
  <c r="B2669" i="1"/>
  <c r="A2669" i="1"/>
  <c r="C2668" i="1"/>
  <c r="B2668" i="1"/>
  <c r="A2668" i="1"/>
  <c r="C2667" i="1"/>
  <c r="B2667" i="1"/>
  <c r="A2667" i="1"/>
  <c r="C2666" i="1"/>
  <c r="B2666" i="1"/>
  <c r="A2666" i="1"/>
  <c r="C2665" i="1"/>
  <c r="B2665" i="1"/>
  <c r="A2665" i="1"/>
  <c r="C2664" i="1"/>
  <c r="B2664" i="1"/>
  <c r="A2664" i="1"/>
  <c r="C2663" i="1"/>
  <c r="B2663" i="1"/>
  <c r="A2663" i="1"/>
  <c r="C2662" i="1"/>
  <c r="B2662" i="1"/>
  <c r="A2662" i="1"/>
  <c r="C2661" i="1"/>
  <c r="B2661" i="1"/>
  <c r="A2661" i="1"/>
  <c r="C2660" i="1"/>
  <c r="B2660" i="1"/>
  <c r="A2660" i="1"/>
  <c r="C2659" i="1"/>
  <c r="B2659" i="1"/>
  <c r="A2659" i="1"/>
  <c r="C2658" i="1"/>
  <c r="B2658" i="1"/>
  <c r="A2658" i="1"/>
  <c r="C2657" i="1"/>
  <c r="B2657" i="1"/>
  <c r="A2657" i="1"/>
  <c r="C2656" i="1"/>
  <c r="B2656" i="1"/>
  <c r="A2656" i="1"/>
  <c r="C2655" i="1"/>
  <c r="B2655" i="1"/>
  <c r="A2655" i="1"/>
  <c r="C2654" i="1"/>
  <c r="B2654" i="1"/>
  <c r="A2654" i="1"/>
  <c r="C2653" i="1"/>
  <c r="B2653" i="1"/>
  <c r="A2653" i="1"/>
  <c r="C2652" i="1"/>
  <c r="B2652" i="1"/>
  <c r="A2652" i="1"/>
  <c r="C2651" i="1"/>
  <c r="B2651" i="1"/>
  <c r="A2651" i="1"/>
  <c r="C2650" i="1"/>
  <c r="B2650" i="1"/>
  <c r="A2650" i="1"/>
  <c r="C2649" i="1"/>
  <c r="B2649" i="1"/>
  <c r="A2649" i="1"/>
  <c r="C2648" i="1"/>
  <c r="B2648" i="1"/>
  <c r="A2648" i="1"/>
  <c r="C2647" i="1"/>
  <c r="B2647" i="1"/>
  <c r="A2647" i="1"/>
  <c r="C2646" i="1"/>
  <c r="B2646" i="1"/>
  <c r="A2646" i="1"/>
  <c r="C2645" i="1"/>
  <c r="B2645" i="1"/>
  <c r="A2645" i="1"/>
  <c r="C2644" i="1"/>
  <c r="B2644" i="1"/>
  <c r="A2644" i="1"/>
  <c r="C2643" i="1"/>
  <c r="B2643" i="1"/>
  <c r="A2643" i="1"/>
  <c r="C2642" i="1"/>
  <c r="B2642" i="1"/>
  <c r="A2642" i="1"/>
  <c r="C2641" i="1"/>
  <c r="B2641" i="1"/>
  <c r="A2641" i="1"/>
  <c r="C2640" i="1"/>
  <c r="B2640" i="1"/>
  <c r="A2640" i="1"/>
  <c r="C2639" i="1"/>
  <c r="B2639" i="1"/>
  <c r="A2639" i="1"/>
  <c r="C2638" i="1"/>
  <c r="B2638" i="1"/>
  <c r="A2638" i="1"/>
  <c r="C2637" i="1"/>
  <c r="B2637" i="1"/>
  <c r="A2637" i="1"/>
  <c r="C2636" i="1"/>
  <c r="B2636" i="1"/>
  <c r="A2636" i="1"/>
  <c r="C2635" i="1"/>
  <c r="B2635" i="1"/>
  <c r="A2635" i="1"/>
  <c r="C2634" i="1"/>
  <c r="B2634" i="1"/>
  <c r="A2634" i="1"/>
  <c r="C2633" i="1"/>
  <c r="B2633" i="1"/>
  <c r="A2633" i="1"/>
  <c r="C2632" i="1"/>
  <c r="B2632" i="1"/>
  <c r="A2632" i="1"/>
  <c r="C2631" i="1"/>
  <c r="B2631" i="1"/>
  <c r="A2631" i="1"/>
  <c r="C2630" i="1"/>
  <c r="B2630" i="1"/>
  <c r="A2630" i="1"/>
  <c r="C2629" i="1"/>
  <c r="B2629" i="1"/>
  <c r="A2629" i="1"/>
  <c r="C2628" i="1"/>
  <c r="B2628" i="1"/>
  <c r="A2628" i="1"/>
  <c r="C2627" i="1"/>
  <c r="B2627" i="1"/>
  <c r="A2627" i="1"/>
  <c r="C2626" i="1"/>
  <c r="B2626" i="1"/>
  <c r="A2626" i="1"/>
  <c r="C2625" i="1"/>
  <c r="B2625" i="1"/>
  <c r="A2625" i="1"/>
  <c r="C2624" i="1"/>
  <c r="B2624" i="1"/>
  <c r="A2624" i="1"/>
  <c r="C2623" i="1"/>
  <c r="B2623" i="1"/>
  <c r="A2623" i="1"/>
  <c r="C2622" i="1"/>
  <c r="B2622" i="1"/>
  <c r="A2622" i="1"/>
  <c r="C2621" i="1"/>
  <c r="B2621" i="1"/>
  <c r="A2621" i="1"/>
  <c r="C2620" i="1"/>
  <c r="B2620" i="1"/>
  <c r="A2620" i="1"/>
  <c r="C2619" i="1"/>
  <c r="B2619" i="1"/>
  <c r="A2619" i="1"/>
  <c r="C2618" i="1"/>
  <c r="B2618" i="1"/>
  <c r="A2618" i="1"/>
  <c r="C2617" i="1"/>
  <c r="B2617" i="1"/>
  <c r="A2617" i="1"/>
  <c r="C2616" i="1"/>
  <c r="B2616" i="1"/>
  <c r="A2616" i="1"/>
  <c r="C2615" i="1"/>
  <c r="B2615" i="1"/>
  <c r="A2615" i="1"/>
  <c r="C2614" i="1"/>
  <c r="B2614" i="1"/>
  <c r="A2614" i="1"/>
  <c r="C2613" i="1"/>
  <c r="B2613" i="1"/>
  <c r="A2613" i="1"/>
  <c r="C2612" i="1"/>
  <c r="B2612" i="1"/>
  <c r="A2612" i="1"/>
  <c r="C2611" i="1"/>
  <c r="B2611" i="1"/>
  <c r="A2611" i="1"/>
  <c r="C2610" i="1"/>
  <c r="B2610" i="1"/>
  <c r="A2610" i="1"/>
  <c r="C2609" i="1"/>
  <c r="B2609" i="1"/>
  <c r="A2609" i="1"/>
  <c r="C2608" i="1"/>
  <c r="B2608" i="1"/>
  <c r="A2608" i="1"/>
  <c r="C2607" i="1"/>
  <c r="B2607" i="1"/>
  <c r="A2607" i="1"/>
  <c r="C2606" i="1"/>
  <c r="B2606" i="1"/>
  <c r="A2606" i="1"/>
  <c r="C2605" i="1"/>
  <c r="B2605" i="1"/>
  <c r="A2605" i="1"/>
  <c r="C2604" i="1"/>
  <c r="B2604" i="1"/>
  <c r="A2604" i="1"/>
  <c r="C2603" i="1"/>
  <c r="B2603" i="1"/>
  <c r="A2603" i="1"/>
  <c r="C2602" i="1"/>
  <c r="B2602" i="1"/>
  <c r="A2602" i="1"/>
  <c r="C2601" i="1"/>
  <c r="B2601" i="1"/>
  <c r="A2601" i="1"/>
  <c r="C2600" i="1"/>
  <c r="B2600" i="1"/>
  <c r="A2600" i="1"/>
  <c r="C2599" i="1"/>
  <c r="B2599" i="1"/>
  <c r="A2599" i="1"/>
  <c r="C2598" i="1"/>
  <c r="B2598" i="1"/>
  <c r="A2598" i="1"/>
  <c r="C2597" i="1"/>
  <c r="B2597" i="1"/>
  <c r="A2597" i="1"/>
  <c r="C2596" i="1"/>
  <c r="B2596" i="1"/>
  <c r="A2596" i="1"/>
  <c r="C2595" i="1"/>
  <c r="B2595" i="1"/>
  <c r="A2595" i="1"/>
  <c r="C2594" i="1"/>
  <c r="B2594" i="1"/>
  <c r="A2594" i="1"/>
  <c r="C2593" i="1"/>
  <c r="B2593" i="1"/>
  <c r="A2593" i="1"/>
  <c r="C2592" i="1"/>
  <c r="B2592" i="1"/>
  <c r="A2592" i="1"/>
  <c r="C2591" i="1"/>
  <c r="B2591" i="1"/>
  <c r="A2591" i="1"/>
  <c r="C2590" i="1"/>
  <c r="B2590" i="1"/>
  <c r="A2590" i="1"/>
  <c r="C2589" i="1"/>
  <c r="B2589" i="1"/>
  <c r="A2589" i="1"/>
  <c r="C2588" i="1"/>
  <c r="B2588" i="1"/>
  <c r="A2588" i="1"/>
  <c r="C2587" i="1"/>
  <c r="B2587" i="1"/>
  <c r="A2587" i="1"/>
  <c r="C2586" i="1"/>
  <c r="B2586" i="1"/>
  <c r="A2586" i="1"/>
  <c r="C2585" i="1"/>
  <c r="B2585" i="1"/>
  <c r="A2585" i="1"/>
  <c r="C2584" i="1"/>
  <c r="B2584" i="1"/>
  <c r="A2584" i="1"/>
  <c r="C2583" i="1"/>
  <c r="B2583" i="1"/>
  <c r="A2583" i="1"/>
  <c r="C2582" i="1"/>
  <c r="B2582" i="1"/>
  <c r="A2582" i="1"/>
  <c r="C2581" i="1"/>
  <c r="B2581" i="1"/>
  <c r="A2581" i="1"/>
  <c r="C2580" i="1"/>
  <c r="B2580" i="1"/>
  <c r="A2580" i="1"/>
  <c r="C2579" i="1"/>
  <c r="B2579" i="1"/>
  <c r="A2579" i="1"/>
  <c r="C2578" i="1"/>
  <c r="B2578" i="1"/>
  <c r="A2578" i="1"/>
  <c r="C2577" i="1"/>
  <c r="B2577" i="1"/>
  <c r="A2577" i="1"/>
  <c r="C2576" i="1"/>
  <c r="B2576" i="1"/>
  <c r="A2576" i="1"/>
  <c r="C2575" i="1"/>
  <c r="B2575" i="1"/>
  <c r="A2575" i="1"/>
  <c r="C2574" i="1"/>
  <c r="B2574" i="1"/>
  <c r="A2574" i="1"/>
  <c r="C2573" i="1"/>
  <c r="B2573" i="1"/>
  <c r="A2573" i="1"/>
  <c r="C2572" i="1"/>
  <c r="B2572" i="1"/>
  <c r="A2572" i="1"/>
  <c r="C2571" i="1"/>
  <c r="B2571" i="1"/>
  <c r="A2571" i="1"/>
  <c r="C2570" i="1"/>
  <c r="B2570" i="1"/>
  <c r="A2570" i="1"/>
  <c r="C2569" i="1"/>
  <c r="B2569" i="1"/>
  <c r="A2569" i="1"/>
  <c r="C2568" i="1"/>
  <c r="B2568" i="1"/>
  <c r="A2568" i="1"/>
  <c r="C2567" i="1"/>
  <c r="B2567" i="1"/>
  <c r="A2567" i="1"/>
  <c r="C2566" i="1"/>
  <c r="B2566" i="1"/>
  <c r="A2566" i="1"/>
  <c r="C2565" i="1"/>
  <c r="B2565" i="1"/>
  <c r="A2565" i="1"/>
  <c r="C2564" i="1"/>
  <c r="B2564" i="1"/>
  <c r="A2564" i="1"/>
  <c r="C2563" i="1"/>
  <c r="B2563" i="1"/>
  <c r="A2563" i="1"/>
  <c r="C2562" i="1"/>
  <c r="B2562" i="1"/>
  <c r="A2562" i="1"/>
  <c r="C2561" i="1"/>
  <c r="B2561" i="1"/>
  <c r="A2561" i="1"/>
  <c r="C2560" i="1"/>
  <c r="B2560" i="1"/>
  <c r="A2560" i="1"/>
  <c r="C2559" i="1"/>
  <c r="B2559" i="1"/>
  <c r="A2559" i="1"/>
  <c r="C2558" i="1"/>
  <c r="B2558" i="1"/>
  <c r="A2558" i="1"/>
  <c r="C2557" i="1"/>
  <c r="B2557" i="1"/>
  <c r="A2557" i="1"/>
  <c r="C2556" i="1"/>
  <c r="B2556" i="1"/>
  <c r="A2556" i="1"/>
  <c r="C2555" i="1"/>
  <c r="B2555" i="1"/>
  <c r="A2555" i="1"/>
  <c r="C2554" i="1"/>
  <c r="B2554" i="1"/>
  <c r="A2554" i="1"/>
  <c r="C2553" i="1"/>
  <c r="B2553" i="1"/>
  <c r="A2553" i="1"/>
  <c r="C2552" i="1"/>
  <c r="B2552" i="1"/>
  <c r="A2552" i="1"/>
  <c r="C2551" i="1"/>
  <c r="B2551" i="1"/>
  <c r="A2551" i="1"/>
  <c r="C2550" i="1"/>
  <c r="B2550" i="1"/>
  <c r="A2550" i="1"/>
  <c r="C2549" i="1"/>
  <c r="B2549" i="1"/>
  <c r="A2549" i="1"/>
  <c r="C2548" i="1"/>
  <c r="B2548" i="1"/>
  <c r="A2548" i="1"/>
  <c r="C2547" i="1"/>
  <c r="B2547" i="1"/>
  <c r="A2547" i="1"/>
  <c r="C2546" i="1"/>
  <c r="B2546" i="1"/>
  <c r="A2546" i="1"/>
  <c r="C2545" i="1"/>
  <c r="B2545" i="1"/>
  <c r="A2545" i="1"/>
  <c r="C2544" i="1"/>
  <c r="B2544" i="1"/>
  <c r="A2544" i="1"/>
  <c r="C2543" i="1"/>
  <c r="B2543" i="1"/>
  <c r="A2543" i="1"/>
  <c r="C2542" i="1"/>
  <c r="B2542" i="1"/>
  <c r="A2542" i="1"/>
  <c r="C2541" i="1"/>
  <c r="B2541" i="1"/>
  <c r="A2541" i="1"/>
  <c r="C2540" i="1"/>
  <c r="B2540" i="1"/>
  <c r="A2540" i="1"/>
  <c r="C2539" i="1"/>
  <c r="B2539" i="1"/>
  <c r="A2539" i="1"/>
  <c r="C2538" i="1"/>
  <c r="B2538" i="1"/>
  <c r="A2538" i="1"/>
  <c r="C2537" i="1"/>
  <c r="B2537" i="1"/>
  <c r="A2537" i="1"/>
  <c r="C2536" i="1"/>
  <c r="B2536" i="1"/>
  <c r="A2536" i="1"/>
  <c r="C2535" i="1"/>
  <c r="B2535" i="1"/>
  <c r="A2535" i="1"/>
  <c r="C2534" i="1"/>
  <c r="B2534" i="1"/>
  <c r="A2534" i="1"/>
  <c r="C2533" i="1"/>
  <c r="B2533" i="1"/>
  <c r="A2533" i="1"/>
  <c r="C2532" i="1"/>
  <c r="B2532" i="1"/>
  <c r="A2532" i="1"/>
  <c r="C2531" i="1"/>
  <c r="B2531" i="1"/>
  <c r="A2531" i="1"/>
  <c r="C2530" i="1"/>
  <c r="B2530" i="1"/>
  <c r="A2530" i="1"/>
  <c r="C2529" i="1"/>
  <c r="B2529" i="1"/>
  <c r="A2529" i="1"/>
  <c r="C2528" i="1"/>
  <c r="B2528" i="1"/>
  <c r="A2528" i="1"/>
  <c r="C2527" i="1"/>
  <c r="B2527" i="1"/>
  <c r="A2527" i="1"/>
  <c r="C2526" i="1"/>
  <c r="B2526" i="1"/>
  <c r="A2526" i="1"/>
  <c r="C2525" i="1"/>
  <c r="B2525" i="1"/>
  <c r="A2525" i="1"/>
  <c r="C2524" i="1"/>
  <c r="B2524" i="1"/>
  <c r="A2524" i="1"/>
  <c r="C2523" i="1"/>
  <c r="B2523" i="1"/>
  <c r="A2523" i="1"/>
  <c r="C2522" i="1"/>
  <c r="B2522" i="1"/>
  <c r="A2522" i="1"/>
  <c r="C2521" i="1"/>
  <c r="B2521" i="1"/>
  <c r="A2521" i="1"/>
  <c r="C2520" i="1"/>
  <c r="B2520" i="1"/>
  <c r="A2520" i="1"/>
  <c r="C2519" i="1"/>
  <c r="B2519" i="1"/>
  <c r="A2519" i="1"/>
  <c r="C2518" i="1"/>
  <c r="B2518" i="1"/>
  <c r="A2518" i="1"/>
  <c r="C2517" i="1"/>
  <c r="B2517" i="1"/>
  <c r="A2517" i="1"/>
  <c r="C2516" i="1"/>
  <c r="B2516" i="1"/>
  <c r="A2516" i="1"/>
  <c r="C2515" i="1"/>
  <c r="B2515" i="1"/>
  <c r="A2515" i="1"/>
  <c r="C2514" i="1"/>
  <c r="B2514" i="1"/>
  <c r="A2514" i="1"/>
  <c r="C2513" i="1"/>
  <c r="B2513" i="1"/>
  <c r="A2513" i="1"/>
  <c r="C2512" i="1"/>
  <c r="B2512" i="1"/>
  <c r="A2512" i="1"/>
  <c r="C2511" i="1"/>
  <c r="B2511" i="1"/>
  <c r="A2511" i="1"/>
  <c r="C2510" i="1"/>
  <c r="B2510" i="1"/>
  <c r="A2510" i="1"/>
  <c r="C2509" i="1"/>
  <c r="B2509" i="1"/>
  <c r="A2509" i="1"/>
  <c r="C2508" i="1"/>
  <c r="B2508" i="1"/>
  <c r="A2508" i="1"/>
  <c r="C2507" i="1"/>
  <c r="B2507" i="1"/>
  <c r="A2507" i="1"/>
  <c r="C2506" i="1"/>
  <c r="B2506" i="1"/>
  <c r="A2506" i="1"/>
  <c r="C2505" i="1"/>
  <c r="B2505" i="1"/>
  <c r="A2505" i="1"/>
  <c r="C2504" i="1"/>
  <c r="B2504" i="1"/>
  <c r="A2504" i="1"/>
  <c r="C2503" i="1"/>
  <c r="B2503" i="1"/>
  <c r="A2503" i="1"/>
  <c r="C2502" i="1"/>
  <c r="B2502" i="1"/>
  <c r="A2502" i="1"/>
  <c r="C2501" i="1"/>
  <c r="B2501" i="1"/>
  <c r="A2501" i="1"/>
  <c r="C2500" i="1"/>
  <c r="B2500" i="1"/>
  <c r="A2500" i="1"/>
  <c r="C2499" i="1"/>
  <c r="B2499" i="1"/>
  <c r="A2499" i="1"/>
  <c r="C2498" i="1"/>
  <c r="B2498" i="1"/>
  <c r="A2498" i="1"/>
  <c r="C2497" i="1"/>
  <c r="B2497" i="1"/>
  <c r="A2497" i="1"/>
  <c r="C2496" i="1"/>
  <c r="B2496" i="1"/>
  <c r="A2496" i="1"/>
  <c r="C2495" i="1"/>
  <c r="B2495" i="1"/>
  <c r="A2495" i="1"/>
  <c r="C2494" i="1"/>
  <c r="B2494" i="1"/>
  <c r="A2494" i="1"/>
  <c r="C2493" i="1"/>
  <c r="B2493" i="1"/>
  <c r="A2493" i="1"/>
  <c r="C2492" i="1"/>
  <c r="B2492" i="1"/>
  <c r="A2492" i="1"/>
  <c r="C2491" i="1"/>
  <c r="B2491" i="1"/>
  <c r="A2491" i="1"/>
  <c r="C2490" i="1"/>
  <c r="B2490" i="1"/>
  <c r="A2490" i="1"/>
  <c r="C2489" i="1"/>
  <c r="B2489" i="1"/>
  <c r="A2489" i="1"/>
  <c r="C2488" i="1"/>
  <c r="B2488" i="1"/>
  <c r="A2488" i="1"/>
  <c r="C2487" i="1"/>
  <c r="B2487" i="1"/>
  <c r="A2487" i="1"/>
  <c r="C2486" i="1"/>
  <c r="B2486" i="1"/>
  <c r="A2486" i="1"/>
  <c r="C2485" i="1"/>
  <c r="B2485" i="1"/>
  <c r="A2485" i="1"/>
  <c r="C2484" i="1"/>
  <c r="B2484" i="1"/>
  <c r="A2484" i="1"/>
  <c r="C2483" i="1"/>
  <c r="B2483" i="1"/>
  <c r="A2483" i="1"/>
  <c r="C2482" i="1"/>
  <c r="B2482" i="1"/>
  <c r="A2482" i="1"/>
  <c r="C2481" i="1"/>
  <c r="B2481" i="1"/>
  <c r="A2481" i="1"/>
  <c r="C2480" i="1"/>
  <c r="B2480" i="1"/>
  <c r="A2480" i="1"/>
  <c r="C2479" i="1"/>
  <c r="B2479" i="1"/>
  <c r="A2479" i="1"/>
  <c r="C2478" i="1"/>
  <c r="B2478" i="1"/>
  <c r="A2478" i="1"/>
  <c r="C2477" i="1"/>
  <c r="B2477" i="1"/>
  <c r="A2477" i="1"/>
  <c r="C2476" i="1"/>
  <c r="B2476" i="1"/>
  <c r="A2476" i="1"/>
  <c r="C2475" i="1"/>
  <c r="B2475" i="1"/>
  <c r="A2475" i="1"/>
  <c r="C2474" i="1"/>
  <c r="B2474" i="1"/>
  <c r="A2474" i="1"/>
  <c r="C2473" i="1"/>
  <c r="B2473" i="1"/>
  <c r="A2473" i="1"/>
  <c r="C2472" i="1"/>
  <c r="B2472" i="1"/>
  <c r="A2472" i="1"/>
  <c r="C2471" i="1"/>
  <c r="B2471" i="1"/>
  <c r="A2471" i="1"/>
  <c r="C2470" i="1"/>
  <c r="B2470" i="1"/>
  <c r="A2470" i="1"/>
  <c r="C2469" i="1"/>
  <c r="B2469" i="1"/>
  <c r="A2469" i="1"/>
  <c r="C2468" i="1"/>
  <c r="B2468" i="1"/>
  <c r="A2468" i="1"/>
  <c r="C2467" i="1"/>
  <c r="B2467" i="1"/>
  <c r="A2467" i="1"/>
  <c r="C2466" i="1"/>
  <c r="B2466" i="1"/>
  <c r="A2466" i="1"/>
  <c r="C2465" i="1"/>
  <c r="B2465" i="1"/>
  <c r="A2465" i="1"/>
  <c r="C2464" i="1"/>
  <c r="B2464" i="1"/>
  <c r="A2464" i="1"/>
  <c r="C2463" i="1"/>
  <c r="B2463" i="1"/>
  <c r="A2463" i="1"/>
  <c r="C2462" i="1"/>
  <c r="B2462" i="1"/>
  <c r="A2462" i="1"/>
  <c r="C2461" i="1"/>
  <c r="B2461" i="1"/>
  <c r="A2461" i="1"/>
  <c r="C2460" i="1"/>
  <c r="B2460" i="1"/>
  <c r="A2460" i="1"/>
  <c r="C2459" i="1"/>
  <c r="B2459" i="1"/>
  <c r="A2459" i="1"/>
  <c r="C2458" i="1"/>
  <c r="B2458" i="1"/>
  <c r="A2458" i="1"/>
  <c r="C2457" i="1"/>
  <c r="B2457" i="1"/>
  <c r="A2457" i="1"/>
  <c r="C2456" i="1"/>
  <c r="B2456" i="1"/>
  <c r="A2456" i="1"/>
  <c r="C2455" i="1"/>
  <c r="B2455" i="1"/>
  <c r="A2455" i="1"/>
  <c r="C2454" i="1"/>
  <c r="B2454" i="1"/>
  <c r="A2454" i="1"/>
  <c r="C2453" i="1"/>
  <c r="B2453" i="1"/>
  <c r="A2453" i="1"/>
  <c r="C2452" i="1"/>
  <c r="B2452" i="1"/>
  <c r="A2452" i="1"/>
  <c r="C2451" i="1"/>
  <c r="B2451" i="1"/>
  <c r="A2451" i="1"/>
  <c r="C2450" i="1"/>
  <c r="B2450" i="1"/>
  <c r="A2450" i="1"/>
  <c r="C2449" i="1"/>
  <c r="B2449" i="1"/>
  <c r="A2449" i="1"/>
  <c r="C2448" i="1"/>
  <c r="B2448" i="1"/>
  <c r="A2448" i="1"/>
  <c r="C2447" i="1"/>
  <c r="B2447" i="1"/>
  <c r="A2447" i="1"/>
  <c r="C2446" i="1"/>
  <c r="B2446" i="1"/>
  <c r="A2446" i="1"/>
  <c r="C2445" i="1"/>
  <c r="B2445" i="1"/>
  <c r="A2445" i="1"/>
  <c r="C2444" i="1"/>
  <c r="B2444" i="1"/>
  <c r="A2444" i="1"/>
  <c r="C2443" i="1"/>
  <c r="B2443" i="1"/>
  <c r="A2443" i="1"/>
  <c r="C2442" i="1"/>
  <c r="B2442" i="1"/>
  <c r="A2442" i="1"/>
  <c r="C2441" i="1"/>
  <c r="B2441" i="1"/>
  <c r="A2441" i="1"/>
  <c r="C2440" i="1"/>
  <c r="B2440" i="1"/>
  <c r="A2440" i="1"/>
  <c r="C2439" i="1"/>
  <c r="B2439" i="1"/>
  <c r="A2439" i="1"/>
  <c r="C2438" i="1"/>
  <c r="B2438" i="1"/>
  <c r="A2438" i="1"/>
  <c r="C2437" i="1"/>
  <c r="B2437" i="1"/>
  <c r="A2437" i="1"/>
  <c r="C2436" i="1"/>
  <c r="B2436" i="1"/>
  <c r="A2436" i="1"/>
  <c r="C2435" i="1"/>
  <c r="B2435" i="1"/>
  <c r="A2435" i="1"/>
  <c r="C2434" i="1"/>
  <c r="B2434" i="1"/>
  <c r="A2434" i="1"/>
  <c r="C2433" i="1"/>
  <c r="B2433" i="1"/>
  <c r="A2433" i="1"/>
  <c r="C2432" i="1"/>
  <c r="B2432" i="1"/>
  <c r="A2432" i="1"/>
  <c r="C2431" i="1"/>
  <c r="B2431" i="1"/>
  <c r="A2431" i="1"/>
  <c r="C2430" i="1"/>
  <c r="B2430" i="1"/>
  <c r="A2430" i="1"/>
  <c r="C2429" i="1"/>
  <c r="B2429" i="1"/>
  <c r="A2429" i="1"/>
  <c r="C2428" i="1"/>
  <c r="B2428" i="1"/>
  <c r="A2428" i="1"/>
  <c r="C2427" i="1"/>
  <c r="B2427" i="1"/>
  <c r="A2427" i="1"/>
  <c r="C2426" i="1"/>
  <c r="B2426" i="1"/>
  <c r="A2426" i="1"/>
  <c r="C2425" i="1"/>
  <c r="B2425" i="1"/>
  <c r="A2425" i="1"/>
  <c r="C2424" i="1"/>
  <c r="B2424" i="1"/>
  <c r="A2424" i="1"/>
  <c r="C2423" i="1"/>
  <c r="B2423" i="1"/>
  <c r="A2423" i="1"/>
  <c r="C2422" i="1"/>
  <c r="B2422" i="1"/>
  <c r="A2422" i="1"/>
  <c r="C2421" i="1"/>
  <c r="B2421" i="1"/>
  <c r="A2421" i="1"/>
  <c r="C2420" i="1"/>
  <c r="B2420" i="1"/>
  <c r="A2420" i="1"/>
  <c r="C2419" i="1"/>
  <c r="B2419" i="1"/>
  <c r="A2419" i="1"/>
  <c r="C2418" i="1"/>
  <c r="B2418" i="1"/>
  <c r="A2418" i="1"/>
  <c r="C2417" i="1"/>
  <c r="B2417" i="1"/>
  <c r="A2417" i="1"/>
  <c r="C2416" i="1"/>
  <c r="B2416" i="1"/>
  <c r="A2416" i="1"/>
  <c r="C2415" i="1"/>
  <c r="B2415" i="1"/>
  <c r="A2415" i="1"/>
  <c r="C2414" i="1"/>
  <c r="B2414" i="1"/>
  <c r="A2414" i="1"/>
  <c r="C2413" i="1"/>
  <c r="B2413" i="1"/>
  <c r="A2413" i="1"/>
  <c r="C2412" i="1"/>
  <c r="B2412" i="1"/>
  <c r="A2412" i="1"/>
  <c r="C2411" i="1"/>
  <c r="B2411" i="1"/>
  <c r="A2411" i="1"/>
  <c r="C2410" i="1"/>
  <c r="B2410" i="1"/>
  <c r="A2410" i="1"/>
  <c r="C2409" i="1"/>
  <c r="B2409" i="1"/>
  <c r="A2409" i="1"/>
  <c r="C2408" i="1"/>
  <c r="B2408" i="1"/>
  <c r="A2408" i="1"/>
  <c r="C2407" i="1"/>
  <c r="B2407" i="1"/>
  <c r="A2407" i="1"/>
  <c r="C2406" i="1"/>
  <c r="B2406" i="1"/>
  <c r="A2406" i="1"/>
  <c r="C2405" i="1"/>
  <c r="B2405" i="1"/>
  <c r="A2405" i="1"/>
  <c r="C2404" i="1"/>
  <c r="B2404" i="1"/>
  <c r="A2404" i="1"/>
  <c r="C2403" i="1"/>
  <c r="B2403" i="1"/>
  <c r="A2403" i="1"/>
  <c r="C2402" i="1"/>
  <c r="B2402" i="1"/>
  <c r="A2402" i="1"/>
  <c r="C2401" i="1"/>
  <c r="B2401" i="1"/>
  <c r="A2401" i="1"/>
  <c r="C2400" i="1"/>
  <c r="B2400" i="1"/>
  <c r="A2400" i="1"/>
  <c r="C2399" i="1"/>
  <c r="B2399" i="1"/>
  <c r="A2399" i="1"/>
  <c r="C2398" i="1"/>
  <c r="B2398" i="1"/>
  <c r="A2398" i="1"/>
  <c r="C2397" i="1"/>
  <c r="B2397" i="1"/>
  <c r="A2397" i="1"/>
  <c r="C2396" i="1"/>
  <c r="B2396" i="1"/>
  <c r="A2396" i="1"/>
  <c r="C2395" i="1"/>
  <c r="B2395" i="1"/>
  <c r="A2395" i="1"/>
  <c r="C2394" i="1"/>
  <c r="B2394" i="1"/>
  <c r="A2394" i="1"/>
  <c r="C2393" i="1"/>
  <c r="B2393" i="1"/>
  <c r="A2393" i="1"/>
  <c r="C2392" i="1"/>
  <c r="B2392" i="1"/>
  <c r="A2392" i="1"/>
  <c r="C2391" i="1"/>
  <c r="B2391" i="1"/>
  <c r="A2391" i="1"/>
  <c r="C2390" i="1"/>
  <c r="B2390" i="1"/>
  <c r="A2390" i="1"/>
  <c r="C2389" i="1"/>
  <c r="B2389" i="1"/>
  <c r="A2389" i="1"/>
  <c r="C2388" i="1"/>
  <c r="B2388" i="1"/>
  <c r="A2388" i="1"/>
  <c r="C2387" i="1"/>
  <c r="B2387" i="1"/>
  <c r="A2387" i="1"/>
  <c r="C2386" i="1"/>
  <c r="B2386" i="1"/>
  <c r="A2386" i="1"/>
  <c r="C2385" i="1"/>
  <c r="B2385" i="1"/>
  <c r="A2385" i="1"/>
  <c r="C2384" i="1"/>
  <c r="B2384" i="1"/>
  <c r="A2384" i="1"/>
  <c r="C2383" i="1"/>
  <c r="B2383" i="1"/>
  <c r="A2383" i="1"/>
  <c r="C2382" i="1"/>
  <c r="B2382" i="1"/>
  <c r="A2382" i="1"/>
  <c r="C2381" i="1"/>
  <c r="B2381" i="1"/>
  <c r="A2381" i="1"/>
  <c r="C2380" i="1"/>
  <c r="B2380" i="1"/>
  <c r="A2380" i="1"/>
  <c r="C2379" i="1"/>
  <c r="B2379" i="1"/>
  <c r="A2379" i="1"/>
  <c r="C2378" i="1"/>
  <c r="B2378" i="1"/>
  <c r="A2378" i="1"/>
  <c r="C2377" i="1"/>
  <c r="B2377" i="1"/>
  <c r="A2377" i="1"/>
  <c r="C2376" i="1"/>
  <c r="B2376" i="1"/>
  <c r="A2376" i="1"/>
  <c r="C2375" i="1"/>
  <c r="B2375" i="1"/>
  <c r="A2375" i="1"/>
  <c r="C2374" i="1"/>
  <c r="B2374" i="1"/>
  <c r="A2374" i="1"/>
  <c r="C2373" i="1"/>
  <c r="B2373" i="1"/>
  <c r="A2373" i="1"/>
  <c r="C2372" i="1"/>
  <c r="B2372" i="1"/>
  <c r="A2372" i="1"/>
  <c r="C2371" i="1"/>
  <c r="B2371" i="1"/>
  <c r="A2371" i="1"/>
  <c r="C2370" i="1"/>
  <c r="B2370" i="1"/>
  <c r="A2370" i="1"/>
  <c r="C2369" i="1"/>
  <c r="B2369" i="1"/>
  <c r="A2369" i="1"/>
  <c r="C2368" i="1"/>
  <c r="B2368" i="1"/>
  <c r="A2368" i="1"/>
  <c r="C2367" i="1"/>
  <c r="B2367" i="1"/>
  <c r="A2367" i="1"/>
  <c r="C2366" i="1"/>
  <c r="B2366" i="1"/>
  <c r="A2366" i="1"/>
  <c r="C2365" i="1"/>
  <c r="B2365" i="1"/>
  <c r="A2365" i="1"/>
  <c r="C2364" i="1"/>
  <c r="B2364" i="1"/>
  <c r="A2364" i="1"/>
  <c r="C2363" i="1"/>
  <c r="B2363" i="1"/>
  <c r="A2363" i="1"/>
  <c r="C2362" i="1"/>
  <c r="B2362" i="1"/>
  <c r="A2362" i="1"/>
  <c r="C2361" i="1"/>
  <c r="B2361" i="1"/>
  <c r="A2361" i="1"/>
  <c r="C2360" i="1"/>
  <c r="B2360" i="1"/>
  <c r="A2360" i="1"/>
  <c r="C2359" i="1"/>
  <c r="B2359" i="1"/>
  <c r="A2359" i="1"/>
  <c r="C2358" i="1"/>
  <c r="B2358" i="1"/>
  <c r="A2358" i="1"/>
  <c r="C2357" i="1"/>
  <c r="B2357" i="1"/>
  <c r="A2357" i="1"/>
  <c r="C2356" i="1"/>
  <c r="B2356" i="1"/>
  <c r="A2356" i="1"/>
  <c r="C2355" i="1"/>
  <c r="B2355" i="1"/>
  <c r="A2355" i="1"/>
  <c r="C2354" i="1"/>
  <c r="B2354" i="1"/>
  <c r="A2354" i="1"/>
  <c r="C2353" i="1"/>
  <c r="B2353" i="1"/>
  <c r="A2353" i="1"/>
  <c r="C2352" i="1"/>
  <c r="B2352" i="1"/>
  <c r="A2352" i="1"/>
  <c r="C2351" i="1"/>
  <c r="B2351" i="1"/>
  <c r="A2351" i="1"/>
  <c r="C2350" i="1"/>
  <c r="B2350" i="1"/>
  <c r="A2350" i="1"/>
  <c r="C2349" i="1"/>
  <c r="B2349" i="1"/>
  <c r="A2349" i="1"/>
  <c r="C2348" i="1"/>
  <c r="B2348" i="1"/>
  <c r="A2348" i="1"/>
  <c r="C2347" i="1"/>
  <c r="B2347" i="1"/>
  <c r="A2347" i="1"/>
  <c r="C2346" i="1"/>
  <c r="B2346" i="1"/>
  <c r="A2346" i="1"/>
  <c r="C2345" i="1"/>
  <c r="B2345" i="1"/>
  <c r="A2345" i="1"/>
  <c r="C2344" i="1"/>
  <c r="B2344" i="1"/>
  <c r="A2344" i="1"/>
  <c r="C2343" i="1"/>
  <c r="B2343" i="1"/>
  <c r="A2343" i="1"/>
  <c r="C2342" i="1"/>
  <c r="B2342" i="1"/>
  <c r="A2342" i="1"/>
  <c r="C2341" i="1"/>
  <c r="B2341" i="1"/>
  <c r="A2341" i="1"/>
  <c r="C2340" i="1"/>
  <c r="B2340" i="1"/>
  <c r="A2340" i="1"/>
  <c r="C2339" i="1"/>
  <c r="B2339" i="1"/>
  <c r="A2339" i="1"/>
  <c r="C2338" i="1"/>
  <c r="B2338" i="1"/>
  <c r="A2338" i="1"/>
  <c r="C2337" i="1"/>
  <c r="B2337" i="1"/>
  <c r="A2337" i="1"/>
  <c r="C2336" i="1"/>
  <c r="B2336" i="1"/>
  <c r="A2336" i="1"/>
  <c r="C2335" i="1"/>
  <c r="B2335" i="1"/>
  <c r="A2335" i="1"/>
  <c r="C2334" i="1"/>
  <c r="B2334" i="1"/>
  <c r="A2334" i="1"/>
  <c r="C2333" i="1"/>
  <c r="B2333" i="1"/>
  <c r="A2333" i="1"/>
  <c r="C2332" i="1"/>
  <c r="B2332" i="1"/>
  <c r="A2332" i="1"/>
  <c r="C2331" i="1"/>
  <c r="B2331" i="1"/>
  <c r="A2331" i="1"/>
  <c r="C2330" i="1"/>
  <c r="B2330" i="1"/>
  <c r="A2330" i="1"/>
  <c r="C2329" i="1"/>
  <c r="B2329" i="1"/>
  <c r="A2329" i="1"/>
  <c r="C2328" i="1"/>
  <c r="B2328" i="1"/>
  <c r="A2328" i="1"/>
  <c r="C2327" i="1"/>
  <c r="B2327" i="1"/>
  <c r="A2327" i="1"/>
  <c r="C2326" i="1"/>
  <c r="B2326" i="1"/>
  <c r="A2326" i="1"/>
  <c r="C2325" i="1"/>
  <c r="B2325" i="1"/>
  <c r="A2325" i="1"/>
  <c r="C2324" i="1"/>
  <c r="B2324" i="1"/>
  <c r="A2324" i="1"/>
  <c r="C2323" i="1"/>
  <c r="B2323" i="1"/>
  <c r="A2323" i="1"/>
  <c r="C2322" i="1"/>
  <c r="B2322" i="1"/>
  <c r="A2322" i="1"/>
  <c r="C2321" i="1"/>
  <c r="B2321" i="1"/>
  <c r="A2321" i="1"/>
  <c r="C2320" i="1"/>
  <c r="B2320" i="1"/>
  <c r="A2320" i="1"/>
  <c r="C2319" i="1"/>
  <c r="B2319" i="1"/>
  <c r="A2319" i="1"/>
  <c r="C2318" i="1"/>
  <c r="B2318" i="1"/>
  <c r="A2318" i="1"/>
  <c r="C2317" i="1"/>
  <c r="B2317" i="1"/>
  <c r="A2317" i="1"/>
  <c r="C2316" i="1"/>
  <c r="B2316" i="1"/>
  <c r="A2316" i="1"/>
  <c r="C2315" i="1"/>
  <c r="B2315" i="1"/>
  <c r="A2315" i="1"/>
  <c r="C2314" i="1"/>
  <c r="B2314" i="1"/>
  <c r="A2314" i="1"/>
  <c r="C2313" i="1"/>
  <c r="B2313" i="1"/>
  <c r="A2313" i="1"/>
  <c r="C2312" i="1"/>
  <c r="B2312" i="1"/>
  <c r="A2312" i="1"/>
  <c r="C2311" i="1"/>
  <c r="B2311" i="1"/>
  <c r="A2311" i="1"/>
  <c r="C2310" i="1"/>
  <c r="B2310" i="1"/>
  <c r="A2310" i="1"/>
  <c r="C2309" i="1"/>
  <c r="B2309" i="1"/>
  <c r="A2309" i="1"/>
  <c r="C2308" i="1"/>
  <c r="B2308" i="1"/>
  <c r="A2308" i="1"/>
  <c r="C2307" i="1"/>
  <c r="B2307" i="1"/>
  <c r="A2307" i="1"/>
  <c r="C2306" i="1"/>
  <c r="B2306" i="1"/>
  <c r="A2306" i="1"/>
  <c r="C2305" i="1"/>
  <c r="B2305" i="1"/>
  <c r="A2305" i="1"/>
  <c r="C2304" i="1"/>
  <c r="B2304" i="1"/>
  <c r="A2304" i="1"/>
  <c r="C2303" i="1"/>
  <c r="B2303" i="1"/>
  <c r="A2303" i="1"/>
  <c r="C2302" i="1"/>
  <c r="B2302" i="1"/>
  <c r="A2302" i="1"/>
  <c r="C2301" i="1"/>
  <c r="B2301" i="1"/>
  <c r="A2301" i="1"/>
  <c r="C2300" i="1"/>
  <c r="B2300" i="1"/>
  <c r="A2300" i="1"/>
  <c r="C2299" i="1"/>
  <c r="B2299" i="1"/>
  <c r="A2299" i="1"/>
  <c r="C2298" i="1"/>
  <c r="B2298" i="1"/>
  <c r="A2298" i="1"/>
  <c r="C2297" i="1"/>
  <c r="B2297" i="1"/>
  <c r="A2297" i="1"/>
  <c r="C2296" i="1"/>
  <c r="B2296" i="1"/>
  <c r="A2296" i="1"/>
  <c r="C2295" i="1"/>
  <c r="B2295" i="1"/>
  <c r="A2295" i="1"/>
  <c r="C2294" i="1"/>
  <c r="B2294" i="1"/>
  <c r="A2294" i="1"/>
  <c r="C2293" i="1"/>
  <c r="B2293" i="1"/>
  <c r="A2293" i="1"/>
  <c r="C2292" i="1"/>
  <c r="B2292" i="1"/>
  <c r="A2292" i="1"/>
  <c r="C2291" i="1"/>
  <c r="B2291" i="1"/>
  <c r="A2291" i="1"/>
  <c r="C2290" i="1"/>
  <c r="B2290" i="1"/>
  <c r="A2290" i="1"/>
  <c r="C2289" i="1"/>
  <c r="B2289" i="1"/>
  <c r="A2289" i="1"/>
  <c r="C2288" i="1"/>
  <c r="B2288" i="1"/>
  <c r="A2288" i="1"/>
  <c r="C2287" i="1"/>
  <c r="B2287" i="1"/>
  <c r="A2287" i="1"/>
  <c r="C2286" i="1"/>
  <c r="B2286" i="1"/>
  <c r="A2286" i="1"/>
  <c r="C2285" i="1"/>
  <c r="B2285" i="1"/>
  <c r="A2285" i="1"/>
  <c r="C2284" i="1"/>
  <c r="B2284" i="1"/>
  <c r="A2284" i="1"/>
  <c r="C2283" i="1"/>
  <c r="B2283" i="1"/>
  <c r="A2283" i="1"/>
  <c r="C2282" i="1"/>
  <c r="B2282" i="1"/>
  <c r="A2282" i="1"/>
  <c r="C2281" i="1"/>
  <c r="B2281" i="1"/>
  <c r="A2281" i="1"/>
  <c r="C2280" i="1"/>
  <c r="B2280" i="1"/>
  <c r="A2280" i="1"/>
  <c r="C2279" i="1"/>
  <c r="B2279" i="1"/>
  <c r="A2279" i="1"/>
  <c r="C2278" i="1"/>
  <c r="B2278" i="1"/>
  <c r="A2278" i="1"/>
  <c r="C2277" i="1"/>
  <c r="B2277" i="1"/>
  <c r="A2277" i="1"/>
  <c r="C2276" i="1"/>
  <c r="B2276" i="1"/>
  <c r="A2276" i="1"/>
  <c r="C2275" i="1"/>
  <c r="B2275" i="1"/>
  <c r="A2275" i="1"/>
  <c r="C2274" i="1"/>
  <c r="B2274" i="1"/>
  <c r="A2274" i="1"/>
  <c r="C2273" i="1"/>
  <c r="B2273" i="1"/>
  <c r="A2273" i="1"/>
  <c r="C2272" i="1"/>
  <c r="B2272" i="1"/>
  <c r="A2272" i="1"/>
  <c r="C2271" i="1"/>
  <c r="B2271" i="1"/>
  <c r="A2271" i="1"/>
  <c r="C2270" i="1"/>
  <c r="B2270" i="1"/>
  <c r="A2270" i="1"/>
  <c r="C2269" i="1"/>
  <c r="B2269" i="1"/>
  <c r="A2269" i="1"/>
  <c r="C2268" i="1"/>
  <c r="B2268" i="1"/>
  <c r="A2268" i="1"/>
  <c r="C2267" i="1"/>
  <c r="B2267" i="1"/>
  <c r="A2267" i="1"/>
  <c r="C2266" i="1"/>
  <c r="B2266" i="1"/>
  <c r="A2266" i="1"/>
  <c r="C2265" i="1"/>
  <c r="B2265" i="1"/>
  <c r="A2265" i="1"/>
  <c r="C2264" i="1"/>
  <c r="B2264" i="1"/>
  <c r="A2264" i="1"/>
  <c r="C2263" i="1"/>
  <c r="B2263" i="1"/>
  <c r="A2263" i="1"/>
  <c r="C2262" i="1"/>
  <c r="B2262" i="1"/>
  <c r="A2262" i="1"/>
  <c r="C2261" i="1"/>
  <c r="B2261" i="1"/>
  <c r="A2261" i="1"/>
  <c r="C2260" i="1"/>
  <c r="B2260" i="1"/>
  <c r="A2260" i="1"/>
  <c r="C2259" i="1"/>
  <c r="B2259" i="1"/>
  <c r="A2259" i="1"/>
  <c r="C2258" i="1"/>
  <c r="B2258" i="1"/>
  <c r="A2258" i="1"/>
  <c r="C2257" i="1"/>
  <c r="B2257" i="1"/>
  <c r="A2257" i="1"/>
  <c r="C2256" i="1"/>
  <c r="B2256" i="1"/>
  <c r="A2256" i="1"/>
  <c r="C2255" i="1"/>
  <c r="B2255" i="1"/>
  <c r="A2255" i="1"/>
  <c r="C2254" i="1"/>
  <c r="B2254" i="1"/>
  <c r="A2254" i="1"/>
  <c r="C2253" i="1"/>
  <c r="B2253" i="1"/>
  <c r="A2253" i="1"/>
  <c r="C2252" i="1"/>
  <c r="B2252" i="1"/>
  <c r="A2252" i="1"/>
  <c r="C2251" i="1"/>
  <c r="B2251" i="1"/>
  <c r="A2251" i="1"/>
  <c r="C2250" i="1"/>
  <c r="B2250" i="1"/>
  <c r="A2250" i="1"/>
  <c r="C2249" i="1"/>
  <c r="B2249" i="1"/>
  <c r="A2249" i="1"/>
  <c r="C2248" i="1"/>
  <c r="B2248" i="1"/>
  <c r="A2248" i="1"/>
  <c r="C2247" i="1"/>
  <c r="B2247" i="1"/>
  <c r="A2247" i="1"/>
  <c r="C2246" i="1"/>
  <c r="B2246" i="1"/>
  <c r="A2246" i="1"/>
  <c r="C2245" i="1"/>
  <c r="B2245" i="1"/>
  <c r="A2245" i="1"/>
  <c r="C2244" i="1"/>
  <c r="B2244" i="1"/>
  <c r="A2244" i="1"/>
  <c r="C2243" i="1"/>
  <c r="B2243" i="1"/>
  <c r="A2243" i="1"/>
  <c r="C2242" i="1"/>
  <c r="B2242" i="1"/>
  <c r="A2242" i="1"/>
  <c r="C2241" i="1"/>
  <c r="B2241" i="1"/>
  <c r="A2241" i="1"/>
  <c r="C2240" i="1"/>
  <c r="B2240" i="1"/>
  <c r="A2240" i="1"/>
  <c r="C2239" i="1"/>
  <c r="B2239" i="1"/>
  <c r="A2239" i="1"/>
  <c r="C2238" i="1"/>
  <c r="B2238" i="1"/>
  <c r="A2238" i="1"/>
  <c r="C2237" i="1"/>
  <c r="B2237" i="1"/>
  <c r="A2237" i="1"/>
  <c r="C2236" i="1"/>
  <c r="B2236" i="1"/>
  <c r="A2236" i="1"/>
  <c r="C2235" i="1"/>
  <c r="B2235" i="1"/>
  <c r="A2235" i="1"/>
  <c r="C2234" i="1"/>
  <c r="B2234" i="1"/>
  <c r="A2234" i="1"/>
  <c r="C2233" i="1"/>
  <c r="B2233" i="1"/>
  <c r="A2233" i="1"/>
  <c r="C2232" i="1"/>
  <c r="B2232" i="1"/>
  <c r="A2232" i="1"/>
  <c r="C2231" i="1"/>
  <c r="B2231" i="1"/>
  <c r="A2231" i="1"/>
  <c r="C2230" i="1"/>
  <c r="B2230" i="1"/>
  <c r="A2230" i="1"/>
  <c r="C2229" i="1"/>
  <c r="B2229" i="1"/>
  <c r="A2229" i="1"/>
  <c r="C2228" i="1"/>
  <c r="B2228" i="1"/>
  <c r="A2228" i="1"/>
  <c r="C2227" i="1"/>
  <c r="B2227" i="1"/>
  <c r="A2227" i="1"/>
  <c r="C2226" i="1"/>
  <c r="B2226" i="1"/>
  <c r="A2226" i="1"/>
  <c r="C2225" i="1"/>
  <c r="B2225" i="1"/>
  <c r="A2225" i="1"/>
  <c r="C2224" i="1"/>
  <c r="B2224" i="1"/>
  <c r="A2224" i="1"/>
  <c r="C2223" i="1"/>
  <c r="B2223" i="1"/>
  <c r="A2223" i="1"/>
  <c r="C2222" i="1"/>
  <c r="B2222" i="1"/>
  <c r="A2222" i="1"/>
  <c r="C2221" i="1"/>
  <c r="B2221" i="1"/>
  <c r="A2221" i="1"/>
  <c r="C2220" i="1"/>
  <c r="B2220" i="1"/>
  <c r="A2220" i="1"/>
  <c r="C2219" i="1"/>
  <c r="B2219" i="1"/>
  <c r="A2219" i="1"/>
  <c r="C2218" i="1"/>
  <c r="B2218" i="1"/>
  <c r="A2218" i="1"/>
  <c r="C2217" i="1"/>
  <c r="B2217" i="1"/>
  <c r="A2217" i="1"/>
  <c r="C2216" i="1"/>
  <c r="B2216" i="1"/>
  <c r="A2216" i="1"/>
  <c r="C2215" i="1"/>
  <c r="B2215" i="1"/>
  <c r="A2215" i="1"/>
  <c r="C2214" i="1"/>
  <c r="B2214" i="1"/>
  <c r="A2214" i="1"/>
  <c r="C2213" i="1"/>
  <c r="B2213" i="1"/>
  <c r="A2213" i="1"/>
  <c r="C2212" i="1"/>
  <c r="B2212" i="1"/>
  <c r="A2212" i="1"/>
  <c r="C2211" i="1"/>
  <c r="B2211" i="1"/>
  <c r="A2211" i="1"/>
  <c r="C2210" i="1"/>
  <c r="B2210" i="1"/>
  <c r="A2210" i="1"/>
  <c r="C2209" i="1"/>
  <c r="B2209" i="1"/>
  <c r="A2209" i="1"/>
  <c r="C2208" i="1"/>
  <c r="B2208" i="1"/>
  <c r="A2208" i="1"/>
  <c r="C2207" i="1"/>
  <c r="B2207" i="1"/>
  <c r="A2207" i="1"/>
  <c r="C2206" i="1"/>
  <c r="B2206" i="1"/>
  <c r="A2206" i="1"/>
  <c r="C2205" i="1"/>
  <c r="B2205" i="1"/>
  <c r="A2205" i="1"/>
  <c r="C2204" i="1"/>
  <c r="B2204" i="1"/>
  <c r="A2204" i="1"/>
  <c r="C2203" i="1"/>
  <c r="B2203" i="1"/>
  <c r="A2203" i="1"/>
  <c r="C2202" i="1"/>
  <c r="B2202" i="1"/>
  <c r="A2202" i="1"/>
  <c r="C2201" i="1"/>
  <c r="B2201" i="1"/>
  <c r="A2201" i="1"/>
  <c r="C2200" i="1"/>
  <c r="B2200" i="1"/>
  <c r="A2200" i="1"/>
  <c r="C2199" i="1"/>
  <c r="B2199" i="1"/>
  <c r="A2199" i="1"/>
  <c r="C2198" i="1"/>
  <c r="B2198" i="1"/>
  <c r="A2198" i="1"/>
  <c r="C2197" i="1"/>
  <c r="B2197" i="1"/>
  <c r="A2197" i="1"/>
  <c r="C2196" i="1"/>
  <c r="B2196" i="1"/>
  <c r="A2196" i="1"/>
  <c r="C2195" i="1"/>
  <c r="B2195" i="1"/>
  <c r="A2195" i="1"/>
  <c r="C2194" i="1"/>
  <c r="B2194" i="1"/>
  <c r="A2194" i="1"/>
  <c r="C2193" i="1"/>
  <c r="B2193" i="1"/>
  <c r="A2193" i="1"/>
  <c r="C2192" i="1"/>
  <c r="B2192" i="1"/>
  <c r="A2192" i="1"/>
  <c r="C2191" i="1"/>
  <c r="B2191" i="1"/>
  <c r="A2191" i="1"/>
  <c r="C2190" i="1"/>
  <c r="B2190" i="1"/>
  <c r="A2190" i="1"/>
  <c r="C2189" i="1"/>
  <c r="B2189" i="1"/>
  <c r="A2189" i="1"/>
  <c r="C2188" i="1"/>
  <c r="B2188" i="1"/>
  <c r="A2188" i="1"/>
  <c r="C2187" i="1"/>
  <c r="B2187" i="1"/>
  <c r="A2187" i="1"/>
  <c r="C2186" i="1"/>
  <c r="B2186" i="1"/>
  <c r="A2186" i="1"/>
  <c r="C2185" i="1"/>
  <c r="B2185" i="1"/>
  <c r="A2185" i="1"/>
  <c r="C2184" i="1"/>
  <c r="B2184" i="1"/>
  <c r="A2184" i="1"/>
  <c r="C2183" i="1"/>
  <c r="B2183" i="1"/>
  <c r="A2183" i="1"/>
  <c r="C2182" i="1"/>
  <c r="B2182" i="1"/>
  <c r="A2182" i="1"/>
  <c r="C2181" i="1"/>
  <c r="B2181" i="1"/>
  <c r="A2181" i="1"/>
  <c r="C2180" i="1"/>
  <c r="B2180" i="1"/>
  <c r="A2180" i="1"/>
  <c r="C2179" i="1"/>
  <c r="B2179" i="1"/>
  <c r="A2179" i="1"/>
  <c r="C2178" i="1"/>
  <c r="B2178" i="1"/>
  <c r="A2178" i="1"/>
  <c r="C2177" i="1"/>
  <c r="B2177" i="1"/>
  <c r="A2177" i="1"/>
  <c r="C2176" i="1"/>
  <c r="B2176" i="1"/>
  <c r="A2176" i="1"/>
  <c r="C2175" i="1"/>
  <c r="B2175" i="1"/>
  <c r="A2175" i="1"/>
  <c r="C2174" i="1"/>
  <c r="B2174" i="1"/>
  <c r="A2174" i="1"/>
  <c r="C2173" i="1"/>
  <c r="B2173" i="1"/>
  <c r="A2173" i="1"/>
  <c r="C2172" i="1"/>
  <c r="B2172" i="1"/>
  <c r="A2172" i="1"/>
  <c r="C2171" i="1"/>
  <c r="B2171" i="1"/>
  <c r="A2171" i="1"/>
  <c r="C2170" i="1"/>
  <c r="B2170" i="1"/>
  <c r="A2170" i="1"/>
  <c r="C2169" i="1"/>
  <c r="B2169" i="1"/>
  <c r="A2169" i="1"/>
  <c r="C2168" i="1"/>
  <c r="B2168" i="1"/>
  <c r="A2168" i="1"/>
  <c r="C2167" i="1"/>
  <c r="B2167" i="1"/>
  <c r="A2167" i="1"/>
  <c r="C2166" i="1"/>
  <c r="B2166" i="1"/>
  <c r="A2166" i="1"/>
  <c r="C2165" i="1"/>
  <c r="B2165" i="1"/>
  <c r="A2165" i="1"/>
  <c r="C2164" i="1"/>
  <c r="B2164" i="1"/>
  <c r="A2164" i="1"/>
  <c r="C2163" i="1"/>
  <c r="B2163" i="1"/>
  <c r="A2163" i="1"/>
  <c r="C2162" i="1"/>
  <c r="B2162" i="1"/>
  <c r="A2162" i="1"/>
  <c r="C2161" i="1"/>
  <c r="B2161" i="1"/>
  <c r="A2161" i="1"/>
  <c r="C2160" i="1"/>
  <c r="B2160" i="1"/>
  <c r="A2160" i="1"/>
  <c r="C2159" i="1"/>
  <c r="B2159" i="1"/>
  <c r="A2159" i="1"/>
  <c r="C2158" i="1"/>
  <c r="B2158" i="1"/>
  <c r="A2158" i="1"/>
  <c r="C2157" i="1"/>
  <c r="B2157" i="1"/>
  <c r="A2157" i="1"/>
  <c r="C2156" i="1"/>
  <c r="B2156" i="1"/>
  <c r="A2156" i="1"/>
  <c r="C2155" i="1"/>
  <c r="B2155" i="1"/>
  <c r="A2155" i="1"/>
  <c r="C2154" i="1"/>
  <c r="B2154" i="1"/>
  <c r="A2154" i="1"/>
  <c r="C2153" i="1"/>
  <c r="B2153" i="1"/>
  <c r="A2153" i="1"/>
  <c r="C2152" i="1"/>
  <c r="B2152" i="1"/>
  <c r="A2152" i="1"/>
  <c r="C2151" i="1"/>
  <c r="B2151" i="1"/>
  <c r="A2151" i="1"/>
  <c r="C2150" i="1"/>
  <c r="B2150" i="1"/>
  <c r="A2150" i="1"/>
  <c r="C2149" i="1"/>
  <c r="B2149" i="1"/>
  <c r="A2149" i="1"/>
  <c r="C2148" i="1"/>
  <c r="B2148" i="1"/>
  <c r="A2148" i="1"/>
  <c r="C2147" i="1"/>
  <c r="B2147" i="1"/>
  <c r="A2147" i="1"/>
  <c r="C2146" i="1"/>
  <c r="B2146" i="1"/>
  <c r="A2146" i="1"/>
  <c r="C2145" i="1"/>
  <c r="B2145" i="1"/>
  <c r="A2145" i="1"/>
  <c r="C2144" i="1"/>
  <c r="B2144" i="1"/>
  <c r="A2144" i="1"/>
  <c r="C2143" i="1"/>
  <c r="B2143" i="1"/>
  <c r="A2143" i="1"/>
  <c r="C2142" i="1"/>
  <c r="B2142" i="1"/>
  <c r="A2142" i="1"/>
  <c r="C2141" i="1"/>
  <c r="B2141" i="1"/>
  <c r="A2141" i="1"/>
  <c r="C2140" i="1"/>
  <c r="B2140" i="1"/>
  <c r="A2140" i="1"/>
  <c r="C2139" i="1"/>
  <c r="B2139" i="1"/>
  <c r="A2139" i="1"/>
  <c r="C2138" i="1"/>
  <c r="B2138" i="1"/>
  <c r="A2138" i="1"/>
  <c r="C2137" i="1"/>
  <c r="B2137" i="1"/>
  <c r="A2137" i="1"/>
  <c r="C2136" i="1"/>
  <c r="B2136" i="1"/>
  <c r="A2136" i="1"/>
  <c r="C2135" i="1"/>
  <c r="B2135" i="1"/>
  <c r="A2135" i="1"/>
  <c r="C2134" i="1"/>
  <c r="B2134" i="1"/>
  <c r="A2134" i="1"/>
  <c r="C2133" i="1"/>
  <c r="B2133" i="1"/>
  <c r="A2133" i="1"/>
  <c r="C2132" i="1"/>
  <c r="B2132" i="1"/>
  <c r="A2132" i="1"/>
  <c r="C2131" i="1"/>
  <c r="B2131" i="1"/>
  <c r="A2131" i="1"/>
  <c r="C2130" i="1"/>
  <c r="B2130" i="1"/>
  <c r="A2130" i="1"/>
  <c r="C2129" i="1"/>
  <c r="B2129" i="1"/>
  <c r="A2129" i="1"/>
  <c r="C2128" i="1"/>
  <c r="B2128" i="1"/>
  <c r="A2128" i="1"/>
  <c r="C2127" i="1"/>
  <c r="B2127" i="1"/>
  <c r="A2127" i="1"/>
  <c r="C2126" i="1"/>
  <c r="B2126" i="1"/>
  <c r="A2126" i="1"/>
  <c r="C2125" i="1"/>
  <c r="B2125" i="1"/>
  <c r="A2125" i="1"/>
  <c r="C2124" i="1"/>
  <c r="B2124" i="1"/>
  <c r="A2124" i="1"/>
  <c r="C2123" i="1"/>
  <c r="B2123" i="1"/>
  <c r="A2123" i="1"/>
  <c r="C2122" i="1"/>
  <c r="B2122" i="1"/>
  <c r="A2122" i="1"/>
  <c r="C2121" i="1"/>
  <c r="B2121" i="1"/>
  <c r="A2121" i="1"/>
  <c r="C2120" i="1"/>
  <c r="B2120" i="1"/>
  <c r="A2120" i="1"/>
  <c r="C2119" i="1"/>
  <c r="B2119" i="1"/>
  <c r="A2119" i="1"/>
  <c r="C2118" i="1"/>
  <c r="B2118" i="1"/>
  <c r="A2118" i="1"/>
  <c r="C2117" i="1"/>
  <c r="B2117" i="1"/>
  <c r="A2117" i="1"/>
  <c r="C2116" i="1"/>
  <c r="B2116" i="1"/>
  <c r="A2116" i="1"/>
  <c r="C2115" i="1"/>
  <c r="B2115" i="1"/>
  <c r="A2115" i="1"/>
  <c r="C2114" i="1"/>
  <c r="B2114" i="1"/>
  <c r="A2114" i="1"/>
  <c r="C2113" i="1"/>
  <c r="B2113" i="1"/>
  <c r="A2113" i="1"/>
  <c r="C2112" i="1"/>
  <c r="B2112" i="1"/>
  <c r="A2112" i="1"/>
  <c r="C2111" i="1"/>
  <c r="B2111" i="1"/>
  <c r="A2111" i="1"/>
  <c r="C2110" i="1"/>
  <c r="B2110" i="1"/>
  <c r="A2110" i="1"/>
  <c r="C2109" i="1"/>
  <c r="B2109" i="1"/>
  <c r="A2109" i="1"/>
  <c r="C2108" i="1"/>
  <c r="B2108" i="1"/>
  <c r="A2108" i="1"/>
  <c r="C2107" i="1"/>
  <c r="B2107" i="1"/>
  <c r="A2107" i="1"/>
  <c r="C2106" i="1"/>
  <c r="B2106" i="1"/>
  <c r="A2106" i="1"/>
  <c r="C2105" i="1"/>
  <c r="B2105" i="1"/>
  <c r="A2105" i="1"/>
  <c r="C2104" i="1"/>
  <c r="B2104" i="1"/>
  <c r="A2104" i="1"/>
  <c r="C2103" i="1"/>
  <c r="B2103" i="1"/>
  <c r="A2103" i="1"/>
  <c r="C2102" i="1"/>
  <c r="B2102" i="1"/>
  <c r="A2102" i="1"/>
  <c r="C2101" i="1"/>
  <c r="B2101" i="1"/>
  <c r="A2101" i="1"/>
  <c r="C2100" i="1"/>
  <c r="B2100" i="1"/>
  <c r="A2100" i="1"/>
  <c r="C2099" i="1"/>
  <c r="B2099" i="1"/>
  <c r="A2099" i="1"/>
  <c r="C2098" i="1"/>
  <c r="B2098" i="1"/>
  <c r="A2098" i="1"/>
  <c r="C2097" i="1"/>
  <c r="B2097" i="1"/>
  <c r="A2097" i="1"/>
  <c r="C2096" i="1"/>
  <c r="B2096" i="1"/>
  <c r="A2096" i="1"/>
  <c r="C2095" i="1"/>
  <c r="B2095" i="1"/>
  <c r="A2095" i="1"/>
  <c r="C2094" i="1"/>
  <c r="B2094" i="1"/>
  <c r="A2094" i="1"/>
  <c r="C2093" i="1"/>
  <c r="B2093" i="1"/>
  <c r="A2093" i="1"/>
  <c r="C2092" i="1"/>
  <c r="B2092" i="1"/>
  <c r="A2092" i="1"/>
  <c r="C2091" i="1"/>
  <c r="B2091" i="1"/>
  <c r="A2091" i="1"/>
  <c r="C2090" i="1"/>
  <c r="B2090" i="1"/>
  <c r="A2090" i="1"/>
  <c r="C2089" i="1"/>
  <c r="B2089" i="1"/>
  <c r="A2089" i="1"/>
  <c r="C2088" i="1"/>
  <c r="B2088" i="1"/>
  <c r="A2088" i="1"/>
  <c r="C2087" i="1"/>
  <c r="B2087" i="1"/>
  <c r="A2087" i="1"/>
  <c r="C2086" i="1"/>
  <c r="B2086" i="1"/>
  <c r="A2086" i="1"/>
  <c r="C2085" i="1"/>
  <c r="B2085" i="1"/>
  <c r="A2085" i="1"/>
  <c r="C2084" i="1"/>
  <c r="B2084" i="1"/>
  <c r="A2084" i="1"/>
  <c r="C2083" i="1"/>
  <c r="B2083" i="1"/>
  <c r="A2083" i="1"/>
  <c r="C2082" i="1"/>
  <c r="B2082" i="1"/>
  <c r="A2082" i="1"/>
  <c r="C2081" i="1"/>
  <c r="B2081" i="1"/>
  <c r="A2081" i="1"/>
  <c r="C2080" i="1"/>
  <c r="B2080" i="1"/>
  <c r="A2080" i="1"/>
  <c r="C2079" i="1"/>
  <c r="B2079" i="1"/>
  <c r="A2079" i="1"/>
  <c r="C2078" i="1"/>
  <c r="B2078" i="1"/>
  <c r="A2078" i="1"/>
  <c r="C2077" i="1"/>
  <c r="B2077" i="1"/>
  <c r="A2077" i="1"/>
  <c r="C2076" i="1"/>
  <c r="B2076" i="1"/>
  <c r="A2076" i="1"/>
  <c r="C2075" i="1"/>
  <c r="B2075" i="1"/>
  <c r="A2075" i="1"/>
  <c r="C2074" i="1"/>
  <c r="B2074" i="1"/>
  <c r="A2074" i="1"/>
  <c r="C2073" i="1"/>
  <c r="B2073" i="1"/>
  <c r="A2073" i="1"/>
  <c r="C2072" i="1"/>
  <c r="B2072" i="1"/>
  <c r="A2072" i="1"/>
  <c r="C2071" i="1"/>
  <c r="B2071" i="1"/>
  <c r="A2071" i="1"/>
  <c r="C2070" i="1"/>
  <c r="B2070" i="1"/>
  <c r="A2070" i="1"/>
  <c r="C2069" i="1"/>
  <c r="B2069" i="1"/>
  <c r="A2069" i="1"/>
  <c r="C2068" i="1"/>
  <c r="B2068" i="1"/>
  <c r="A2068" i="1"/>
  <c r="C2067" i="1"/>
  <c r="B2067" i="1"/>
  <c r="A2067" i="1"/>
  <c r="C2066" i="1"/>
  <c r="B2066" i="1"/>
  <c r="A2066" i="1"/>
  <c r="C2065" i="1"/>
  <c r="B2065" i="1"/>
  <c r="A2065" i="1"/>
  <c r="C2064" i="1"/>
  <c r="B2064" i="1"/>
  <c r="A2064" i="1"/>
  <c r="C2063" i="1"/>
  <c r="B2063" i="1"/>
  <c r="A2063" i="1"/>
  <c r="C2062" i="1"/>
  <c r="B2062" i="1"/>
  <c r="A2062" i="1"/>
  <c r="C2061" i="1"/>
  <c r="B2061" i="1"/>
  <c r="A2061" i="1"/>
  <c r="C2060" i="1"/>
  <c r="B2060" i="1"/>
  <c r="A2060" i="1"/>
  <c r="C2059" i="1"/>
  <c r="B2059" i="1"/>
  <c r="A2059" i="1"/>
  <c r="C2058" i="1"/>
  <c r="B2058" i="1"/>
  <c r="A2058" i="1"/>
  <c r="C2057" i="1"/>
  <c r="B2057" i="1"/>
  <c r="A2057" i="1"/>
  <c r="C2056" i="1"/>
  <c r="B2056" i="1"/>
  <c r="A2056" i="1"/>
  <c r="C2055" i="1"/>
  <c r="B2055" i="1"/>
  <c r="A2055" i="1"/>
  <c r="C2054" i="1"/>
  <c r="B2054" i="1"/>
  <c r="A2054" i="1"/>
  <c r="C2053" i="1"/>
  <c r="B2053" i="1"/>
  <c r="A2053" i="1"/>
  <c r="C2052" i="1"/>
  <c r="B2052" i="1"/>
  <c r="A2052" i="1"/>
  <c r="C2051" i="1"/>
  <c r="B2051" i="1"/>
  <c r="A2051" i="1"/>
  <c r="C2050" i="1"/>
  <c r="B2050" i="1"/>
  <c r="A2050" i="1"/>
  <c r="C2049" i="1"/>
  <c r="B2049" i="1"/>
  <c r="A2049" i="1"/>
  <c r="C2048" i="1"/>
  <c r="B2048" i="1"/>
  <c r="A2048" i="1"/>
  <c r="C2047" i="1"/>
  <c r="B2047" i="1"/>
  <c r="A2047" i="1"/>
  <c r="C2046" i="1"/>
  <c r="B2046" i="1"/>
  <c r="A2046" i="1"/>
  <c r="C2045" i="1"/>
  <c r="B2045" i="1"/>
  <c r="A2045" i="1"/>
  <c r="C2044" i="1"/>
  <c r="B2044" i="1"/>
  <c r="A2044" i="1"/>
  <c r="C2043" i="1"/>
  <c r="B2043" i="1"/>
  <c r="A2043" i="1"/>
  <c r="C2042" i="1"/>
  <c r="B2042" i="1"/>
  <c r="A2042" i="1"/>
  <c r="C2041" i="1"/>
  <c r="B2041" i="1"/>
  <c r="A2041" i="1"/>
  <c r="C2040" i="1"/>
  <c r="B2040" i="1"/>
  <c r="A2040" i="1"/>
  <c r="C2039" i="1"/>
  <c r="B2039" i="1"/>
  <c r="A2039" i="1"/>
  <c r="C2038" i="1"/>
  <c r="B2038" i="1"/>
  <c r="A2038" i="1"/>
  <c r="C2037" i="1"/>
  <c r="B2037" i="1"/>
  <c r="A2037" i="1"/>
  <c r="C2036" i="1"/>
  <c r="B2036" i="1"/>
  <c r="A2036" i="1"/>
  <c r="C2035" i="1"/>
  <c r="B2035" i="1"/>
  <c r="A2035" i="1"/>
  <c r="C2034" i="1"/>
  <c r="B2034" i="1"/>
  <c r="A2034" i="1"/>
  <c r="C2033" i="1"/>
  <c r="B2033" i="1"/>
  <c r="A2033" i="1"/>
  <c r="C2032" i="1"/>
  <c r="B2032" i="1"/>
  <c r="A2032" i="1"/>
  <c r="C2031" i="1"/>
  <c r="B2031" i="1"/>
  <c r="A2031" i="1"/>
  <c r="C2030" i="1"/>
  <c r="B2030" i="1"/>
  <c r="A2030" i="1"/>
  <c r="C2029" i="1"/>
  <c r="B2029" i="1"/>
  <c r="A2029" i="1"/>
  <c r="C2028" i="1"/>
  <c r="B2028" i="1"/>
  <c r="A2028" i="1"/>
  <c r="C2027" i="1"/>
  <c r="B2027" i="1"/>
  <c r="A2027" i="1"/>
  <c r="C2026" i="1"/>
  <c r="B2026" i="1"/>
  <c r="A2026" i="1"/>
  <c r="C2025" i="1"/>
  <c r="B2025" i="1"/>
  <c r="A2025" i="1"/>
  <c r="C2024" i="1"/>
  <c r="B2024" i="1"/>
  <c r="A2024" i="1"/>
  <c r="C2023" i="1"/>
  <c r="B2023" i="1"/>
  <c r="A2023" i="1"/>
  <c r="C2022" i="1"/>
  <c r="B2022" i="1"/>
  <c r="A2022" i="1"/>
  <c r="C2021" i="1"/>
  <c r="B2021" i="1"/>
  <c r="A2021" i="1"/>
  <c r="C2020" i="1"/>
  <c r="B2020" i="1"/>
  <c r="A2020" i="1"/>
  <c r="C2019" i="1"/>
  <c r="B2019" i="1"/>
  <c r="A2019" i="1"/>
  <c r="C2018" i="1"/>
  <c r="B2018" i="1"/>
  <c r="A2018" i="1"/>
  <c r="C2017" i="1"/>
  <c r="B2017" i="1"/>
  <c r="A2017" i="1"/>
  <c r="C2016" i="1"/>
  <c r="B2016" i="1"/>
  <c r="A2016" i="1"/>
  <c r="C2015" i="1"/>
  <c r="B2015" i="1"/>
  <c r="A2015" i="1"/>
  <c r="C2014" i="1"/>
  <c r="B2014" i="1"/>
  <c r="A2014" i="1"/>
  <c r="C2013" i="1"/>
  <c r="B2013" i="1"/>
  <c r="A2013" i="1"/>
  <c r="C2012" i="1"/>
  <c r="B2012" i="1"/>
  <c r="A2012" i="1"/>
  <c r="C2011" i="1"/>
  <c r="B2011" i="1"/>
  <c r="A2011" i="1"/>
  <c r="C2010" i="1"/>
  <c r="B2010" i="1"/>
  <c r="A2010" i="1"/>
  <c r="C2009" i="1"/>
  <c r="B2009" i="1"/>
  <c r="A2009" i="1"/>
  <c r="C2008" i="1"/>
  <c r="B2008" i="1"/>
  <c r="A2008" i="1"/>
  <c r="C2007" i="1"/>
  <c r="B2007" i="1"/>
  <c r="A2007" i="1"/>
  <c r="C2006" i="1"/>
  <c r="B2006" i="1"/>
  <c r="A2006" i="1"/>
  <c r="C2005" i="1"/>
  <c r="B2005" i="1"/>
  <c r="A2005" i="1"/>
  <c r="C2004" i="1"/>
  <c r="B2004" i="1"/>
  <c r="A2004" i="1"/>
  <c r="C2003" i="1"/>
  <c r="B2003" i="1"/>
  <c r="A2003" i="1"/>
  <c r="C2002" i="1"/>
  <c r="B2002" i="1"/>
  <c r="A2002" i="1"/>
  <c r="C2001" i="1"/>
  <c r="B2001" i="1"/>
  <c r="A2001" i="1"/>
  <c r="C2000" i="1"/>
  <c r="B2000" i="1"/>
  <c r="A2000" i="1"/>
  <c r="C1999" i="1"/>
  <c r="B1999" i="1"/>
  <c r="A1999" i="1"/>
  <c r="C1998" i="1"/>
  <c r="B1998" i="1"/>
  <c r="A1998" i="1"/>
  <c r="C1997" i="1"/>
  <c r="B1997" i="1"/>
  <c r="A1997" i="1"/>
  <c r="C1996" i="1"/>
  <c r="B1996" i="1"/>
  <c r="A1996" i="1"/>
  <c r="C1995" i="1"/>
  <c r="B1995" i="1"/>
  <c r="A1995" i="1"/>
  <c r="C1994" i="1"/>
  <c r="B1994" i="1"/>
  <c r="A1994" i="1"/>
  <c r="C1993" i="1"/>
  <c r="B1993" i="1"/>
  <c r="A1993" i="1"/>
  <c r="C1992" i="1"/>
  <c r="B1992" i="1"/>
  <c r="A1992" i="1"/>
  <c r="C1991" i="1"/>
  <c r="B1991" i="1"/>
  <c r="A1991" i="1"/>
  <c r="C1990" i="1"/>
  <c r="B1990" i="1"/>
  <c r="A1990" i="1"/>
  <c r="C1989" i="1"/>
  <c r="B1989" i="1"/>
  <c r="A1989" i="1"/>
  <c r="C1988" i="1"/>
  <c r="B1988" i="1"/>
  <c r="A1988" i="1"/>
  <c r="C1987" i="1"/>
  <c r="B1987" i="1"/>
  <c r="A1987" i="1"/>
  <c r="C1986" i="1"/>
  <c r="B1986" i="1"/>
  <c r="A1986" i="1"/>
  <c r="C1985" i="1"/>
  <c r="B1985" i="1"/>
  <c r="A1985" i="1"/>
  <c r="C1984" i="1"/>
  <c r="B1984" i="1"/>
  <c r="A1984" i="1"/>
  <c r="C1983" i="1"/>
  <c r="B1983" i="1"/>
  <c r="A1983" i="1"/>
  <c r="C1982" i="1"/>
  <c r="B1982" i="1"/>
  <c r="A1982" i="1"/>
  <c r="C1981" i="1"/>
  <c r="B1981" i="1"/>
  <c r="A1981" i="1"/>
  <c r="C1980" i="1"/>
  <c r="B1980" i="1"/>
  <c r="A1980" i="1"/>
  <c r="C1979" i="1"/>
  <c r="B1979" i="1"/>
  <c r="A1979" i="1"/>
  <c r="C1978" i="1"/>
  <c r="B1978" i="1"/>
  <c r="A1978" i="1"/>
  <c r="C1977" i="1"/>
  <c r="B1977" i="1"/>
  <c r="A1977" i="1"/>
  <c r="C1976" i="1"/>
  <c r="B1976" i="1"/>
  <c r="A1976" i="1"/>
  <c r="C1975" i="1"/>
  <c r="B1975" i="1"/>
  <c r="A1975" i="1"/>
  <c r="C1974" i="1"/>
  <c r="B1974" i="1"/>
  <c r="A1974" i="1"/>
  <c r="C1973" i="1"/>
  <c r="B1973" i="1"/>
  <c r="A1973" i="1"/>
  <c r="C1972" i="1"/>
  <c r="B1972" i="1"/>
  <c r="A1972" i="1"/>
  <c r="C1971" i="1"/>
  <c r="B1971" i="1"/>
  <c r="A1971" i="1"/>
  <c r="C1970" i="1"/>
  <c r="B1970" i="1"/>
  <c r="A1970" i="1"/>
  <c r="C1969" i="1"/>
  <c r="B1969" i="1"/>
  <c r="A1969" i="1"/>
  <c r="C1968" i="1"/>
  <c r="B1968" i="1"/>
  <c r="A1968" i="1"/>
  <c r="C1967" i="1"/>
  <c r="B1967" i="1"/>
  <c r="A1967" i="1"/>
  <c r="C1966" i="1"/>
  <c r="B1966" i="1"/>
  <c r="A1966" i="1"/>
  <c r="C1965" i="1"/>
  <c r="B1965" i="1"/>
  <c r="A1965" i="1"/>
  <c r="C1964" i="1"/>
  <c r="B1964" i="1"/>
  <c r="A1964" i="1"/>
  <c r="C1963" i="1"/>
  <c r="B1963" i="1"/>
  <c r="A1963" i="1"/>
  <c r="C1962" i="1"/>
  <c r="B1962" i="1"/>
  <c r="A1962" i="1"/>
  <c r="C1961" i="1"/>
  <c r="B1961" i="1"/>
  <c r="A1961" i="1"/>
  <c r="C1960" i="1"/>
  <c r="B1960" i="1"/>
  <c r="A1960" i="1"/>
  <c r="C1959" i="1"/>
  <c r="B1959" i="1"/>
  <c r="A1959" i="1"/>
  <c r="C1958" i="1"/>
  <c r="B1958" i="1"/>
  <c r="A1958" i="1"/>
  <c r="C1957" i="1"/>
  <c r="B1957" i="1"/>
  <c r="A1957" i="1"/>
  <c r="C1956" i="1"/>
  <c r="B1956" i="1"/>
  <c r="A1956" i="1"/>
  <c r="C1955" i="1"/>
  <c r="B1955" i="1"/>
  <c r="A1955" i="1"/>
  <c r="C1954" i="1"/>
  <c r="B1954" i="1"/>
  <c r="A1954" i="1"/>
  <c r="C1953" i="1"/>
  <c r="B1953" i="1"/>
  <c r="A1953" i="1"/>
  <c r="C1952" i="1"/>
  <c r="B1952" i="1"/>
  <c r="A1952" i="1"/>
  <c r="C1951" i="1"/>
  <c r="B1951" i="1"/>
  <c r="A1951" i="1"/>
  <c r="C1950" i="1"/>
  <c r="B1950" i="1"/>
  <c r="A1950" i="1"/>
  <c r="C1949" i="1"/>
  <c r="B1949" i="1"/>
  <c r="A1949" i="1"/>
  <c r="C1948" i="1"/>
  <c r="B1948" i="1"/>
  <c r="A1948" i="1"/>
  <c r="C1947" i="1"/>
  <c r="B1947" i="1"/>
  <c r="A1947" i="1"/>
  <c r="C1946" i="1"/>
  <c r="B1946" i="1"/>
  <c r="A1946" i="1"/>
  <c r="C1945" i="1"/>
  <c r="B1945" i="1"/>
  <c r="A1945" i="1"/>
  <c r="C1944" i="1"/>
  <c r="B1944" i="1"/>
  <c r="A1944" i="1"/>
  <c r="C1943" i="1"/>
  <c r="B1943" i="1"/>
  <c r="A1943" i="1"/>
  <c r="C1942" i="1"/>
  <c r="B1942" i="1"/>
  <c r="A1942" i="1"/>
  <c r="C1941" i="1"/>
  <c r="B1941" i="1"/>
  <c r="A1941" i="1"/>
  <c r="C1940" i="1"/>
  <c r="B1940" i="1"/>
  <c r="A1940" i="1"/>
  <c r="C1939" i="1"/>
  <c r="B1939" i="1"/>
  <c r="A1939" i="1"/>
  <c r="C1938" i="1"/>
  <c r="B1938" i="1"/>
  <c r="A1938" i="1"/>
  <c r="C1937" i="1"/>
  <c r="B1937" i="1"/>
  <c r="A1937" i="1"/>
  <c r="C1936" i="1"/>
  <c r="B1936" i="1"/>
  <c r="A1936" i="1"/>
  <c r="C1935" i="1"/>
  <c r="B1935" i="1"/>
  <c r="A1935" i="1"/>
  <c r="C1934" i="1"/>
  <c r="B1934" i="1"/>
  <c r="A1934" i="1"/>
  <c r="C1933" i="1"/>
  <c r="B1933" i="1"/>
  <c r="A1933" i="1"/>
  <c r="C1932" i="1"/>
  <c r="B1932" i="1"/>
  <c r="A1932" i="1"/>
  <c r="C1931" i="1"/>
  <c r="B1931" i="1"/>
  <c r="A1931" i="1"/>
  <c r="C1930" i="1"/>
  <c r="B1930" i="1"/>
  <c r="A1930" i="1"/>
  <c r="C1929" i="1"/>
  <c r="B1929" i="1"/>
  <c r="A1929" i="1"/>
  <c r="C1928" i="1"/>
  <c r="B1928" i="1"/>
  <c r="A1928" i="1"/>
  <c r="C1927" i="1"/>
  <c r="B1927" i="1"/>
  <c r="A1927" i="1"/>
  <c r="C1926" i="1"/>
  <c r="B1926" i="1"/>
  <c r="A1926" i="1"/>
  <c r="C1925" i="1"/>
  <c r="B1925" i="1"/>
  <c r="A1925" i="1"/>
  <c r="C1924" i="1"/>
  <c r="B1924" i="1"/>
  <c r="A1924" i="1"/>
  <c r="C1923" i="1"/>
  <c r="B1923" i="1"/>
  <c r="A1923" i="1"/>
  <c r="C1922" i="1"/>
  <c r="B1922" i="1"/>
  <c r="A1922" i="1"/>
  <c r="C1921" i="1"/>
  <c r="B1921" i="1"/>
  <c r="A1921" i="1"/>
  <c r="C1920" i="1"/>
  <c r="B1920" i="1"/>
  <c r="A1920" i="1"/>
  <c r="C1919" i="1"/>
  <c r="B1919" i="1"/>
  <c r="A1919" i="1"/>
  <c r="C1918" i="1"/>
  <c r="B1918" i="1"/>
  <c r="A1918" i="1"/>
  <c r="C1917" i="1"/>
  <c r="B1917" i="1"/>
  <c r="A1917" i="1"/>
  <c r="C1916" i="1"/>
  <c r="B1916" i="1"/>
  <c r="A1916" i="1"/>
  <c r="C1915" i="1"/>
  <c r="B1915" i="1"/>
  <c r="A1915" i="1"/>
  <c r="C1914" i="1"/>
  <c r="B1914" i="1"/>
  <c r="A1914" i="1"/>
  <c r="C1913" i="1"/>
  <c r="B1913" i="1"/>
  <c r="A1913" i="1"/>
  <c r="C1912" i="1"/>
  <c r="B1912" i="1"/>
  <c r="A1912" i="1"/>
  <c r="C1911" i="1"/>
  <c r="B1911" i="1"/>
  <c r="A1911" i="1"/>
  <c r="C1910" i="1"/>
  <c r="B1910" i="1"/>
  <c r="A1910" i="1"/>
  <c r="C1909" i="1"/>
  <c r="B1909" i="1"/>
  <c r="A1909" i="1"/>
  <c r="C1908" i="1"/>
  <c r="B1908" i="1"/>
  <c r="A1908" i="1"/>
  <c r="C1907" i="1"/>
  <c r="B1907" i="1"/>
  <c r="A1907" i="1"/>
  <c r="C1906" i="1"/>
  <c r="B1906" i="1"/>
  <c r="A1906" i="1"/>
  <c r="C1905" i="1"/>
  <c r="B1905" i="1"/>
  <c r="A1905" i="1"/>
  <c r="C1904" i="1"/>
  <c r="B1904" i="1"/>
  <c r="A1904" i="1"/>
  <c r="C1903" i="1"/>
  <c r="B1903" i="1"/>
  <c r="A1903" i="1"/>
  <c r="C1902" i="1"/>
  <c r="B1902" i="1"/>
  <c r="A1902" i="1"/>
  <c r="C1901" i="1"/>
  <c r="B1901" i="1"/>
  <c r="A1901" i="1"/>
  <c r="C1900" i="1"/>
  <c r="B1900" i="1"/>
  <c r="A1900" i="1"/>
  <c r="C1899" i="1"/>
  <c r="B1899" i="1"/>
  <c r="A1899" i="1"/>
  <c r="C1898" i="1"/>
  <c r="B1898" i="1"/>
  <c r="A1898" i="1"/>
  <c r="C1897" i="1"/>
  <c r="B1897" i="1"/>
  <c r="A1897" i="1"/>
  <c r="C1896" i="1"/>
  <c r="B1896" i="1"/>
  <c r="A1896" i="1"/>
  <c r="C1895" i="1"/>
  <c r="B1895" i="1"/>
  <c r="A1895" i="1"/>
  <c r="C1894" i="1"/>
  <c r="B1894" i="1"/>
  <c r="A1894" i="1"/>
  <c r="C1893" i="1"/>
  <c r="B1893" i="1"/>
  <c r="A1893" i="1"/>
  <c r="C1892" i="1"/>
  <c r="B1892" i="1"/>
  <c r="A1892" i="1"/>
  <c r="C1891" i="1"/>
  <c r="B1891" i="1"/>
  <c r="A1891" i="1"/>
  <c r="C1890" i="1"/>
  <c r="B1890" i="1"/>
  <c r="A1890" i="1"/>
  <c r="C1889" i="1"/>
  <c r="B1889" i="1"/>
  <c r="A1889" i="1"/>
  <c r="C1888" i="1"/>
  <c r="B1888" i="1"/>
  <c r="A1888" i="1"/>
  <c r="C1887" i="1"/>
  <c r="B1887" i="1"/>
  <c r="A1887" i="1"/>
  <c r="C1886" i="1"/>
  <c r="B1886" i="1"/>
  <c r="A1886" i="1"/>
  <c r="C1885" i="1"/>
  <c r="B1885" i="1"/>
  <c r="A1885" i="1"/>
  <c r="C1884" i="1"/>
  <c r="B1884" i="1"/>
  <c r="A1884" i="1"/>
  <c r="C1883" i="1"/>
  <c r="B1883" i="1"/>
  <c r="A1883" i="1"/>
  <c r="C1882" i="1"/>
  <c r="B1882" i="1"/>
  <c r="A1882" i="1"/>
  <c r="C1881" i="1"/>
  <c r="B1881" i="1"/>
  <c r="A1881" i="1"/>
  <c r="C1880" i="1"/>
  <c r="B1880" i="1"/>
  <c r="A1880" i="1"/>
  <c r="C1879" i="1"/>
  <c r="B1879" i="1"/>
  <c r="A1879" i="1"/>
  <c r="C1878" i="1"/>
  <c r="B1878" i="1"/>
  <c r="A1878" i="1"/>
  <c r="C1877" i="1"/>
  <c r="B1877" i="1"/>
  <c r="A1877" i="1"/>
  <c r="C1876" i="1"/>
  <c r="B1876" i="1"/>
  <c r="A1876" i="1"/>
  <c r="C1875" i="1"/>
  <c r="B1875" i="1"/>
  <c r="A1875" i="1"/>
  <c r="C1874" i="1"/>
  <c r="B1874" i="1"/>
  <c r="A1874" i="1"/>
  <c r="C1873" i="1"/>
  <c r="B1873" i="1"/>
  <c r="A1873" i="1"/>
  <c r="C1872" i="1"/>
  <c r="B1872" i="1"/>
  <c r="A1872" i="1"/>
  <c r="C1871" i="1"/>
  <c r="B1871" i="1"/>
  <c r="A1871" i="1"/>
  <c r="C1870" i="1"/>
  <c r="B1870" i="1"/>
  <c r="A1870" i="1"/>
  <c r="C1869" i="1"/>
  <c r="B1869" i="1"/>
  <c r="A1869" i="1"/>
  <c r="C1868" i="1"/>
  <c r="B1868" i="1"/>
  <c r="A1868" i="1"/>
  <c r="C1867" i="1"/>
  <c r="B1867" i="1"/>
  <c r="A1867" i="1"/>
  <c r="C1866" i="1"/>
  <c r="B1866" i="1"/>
  <c r="A1866" i="1"/>
  <c r="C1865" i="1"/>
  <c r="B1865" i="1"/>
  <c r="A1865" i="1"/>
  <c r="C1864" i="1"/>
  <c r="B1864" i="1"/>
  <c r="A1864" i="1"/>
  <c r="C1863" i="1"/>
  <c r="B1863" i="1"/>
  <c r="A1863" i="1"/>
  <c r="C1862" i="1"/>
  <c r="B1862" i="1"/>
  <c r="A1862" i="1"/>
  <c r="C1861" i="1"/>
  <c r="B1861" i="1"/>
  <c r="A1861" i="1"/>
  <c r="C1860" i="1"/>
  <c r="B1860" i="1"/>
  <c r="A1860" i="1"/>
  <c r="C1859" i="1"/>
  <c r="B1859" i="1"/>
  <c r="A1859" i="1"/>
  <c r="C1858" i="1"/>
  <c r="B1858" i="1"/>
  <c r="A1858" i="1"/>
  <c r="C1857" i="1"/>
  <c r="B1857" i="1"/>
  <c r="A1857" i="1"/>
  <c r="C1856" i="1"/>
  <c r="B1856" i="1"/>
  <c r="A1856" i="1"/>
  <c r="C1855" i="1"/>
  <c r="B1855" i="1"/>
  <c r="A1855" i="1"/>
  <c r="C1854" i="1"/>
  <c r="B1854" i="1"/>
  <c r="A1854" i="1"/>
  <c r="C1853" i="1"/>
  <c r="B1853" i="1"/>
  <c r="A1853" i="1"/>
  <c r="C1852" i="1"/>
  <c r="B1852" i="1"/>
  <c r="A1852" i="1"/>
  <c r="C1851" i="1"/>
  <c r="B1851" i="1"/>
  <c r="A1851" i="1"/>
  <c r="C1850" i="1"/>
  <c r="B1850" i="1"/>
  <c r="A1850" i="1"/>
  <c r="C1849" i="1"/>
  <c r="B1849" i="1"/>
  <c r="A1849" i="1"/>
  <c r="C1848" i="1"/>
  <c r="B1848" i="1"/>
  <c r="A1848" i="1"/>
  <c r="C1847" i="1"/>
  <c r="B1847" i="1"/>
  <c r="A1847" i="1"/>
  <c r="C1846" i="1"/>
  <c r="B1846" i="1"/>
  <c r="A1846" i="1"/>
  <c r="C1845" i="1"/>
  <c r="B1845" i="1"/>
  <c r="A1845" i="1"/>
  <c r="C1844" i="1"/>
  <c r="B1844" i="1"/>
  <c r="A1844" i="1"/>
  <c r="C1843" i="1"/>
  <c r="B1843" i="1"/>
  <c r="A1843" i="1"/>
  <c r="C1842" i="1"/>
  <c r="B1842" i="1"/>
  <c r="A1842" i="1"/>
  <c r="C1841" i="1"/>
  <c r="B1841" i="1"/>
  <c r="A1841" i="1"/>
  <c r="C1840" i="1"/>
  <c r="B1840" i="1"/>
  <c r="A1840" i="1"/>
  <c r="C1839" i="1"/>
  <c r="B1839" i="1"/>
  <c r="A1839" i="1"/>
  <c r="C1838" i="1"/>
  <c r="B1838" i="1"/>
  <c r="A1838" i="1"/>
  <c r="C1837" i="1"/>
  <c r="B1837" i="1"/>
  <c r="A1837" i="1"/>
  <c r="C1836" i="1"/>
  <c r="B1836" i="1"/>
  <c r="A1836" i="1"/>
  <c r="C1835" i="1"/>
  <c r="B1835" i="1"/>
  <c r="A1835" i="1"/>
  <c r="C1834" i="1"/>
  <c r="B1834" i="1"/>
  <c r="A1834" i="1"/>
  <c r="C1833" i="1"/>
  <c r="B1833" i="1"/>
  <c r="A1833" i="1"/>
  <c r="C1832" i="1"/>
  <c r="B1832" i="1"/>
  <c r="A1832" i="1"/>
  <c r="C1831" i="1"/>
  <c r="B1831" i="1"/>
  <c r="A1831" i="1"/>
  <c r="C1830" i="1"/>
  <c r="B1830" i="1"/>
  <c r="A1830" i="1"/>
  <c r="C1829" i="1"/>
  <c r="B1829" i="1"/>
  <c r="A1829" i="1"/>
  <c r="C1828" i="1"/>
  <c r="B1828" i="1"/>
  <c r="A1828" i="1"/>
  <c r="B1827" i="1"/>
  <c r="A1827" i="1"/>
  <c r="B1826" i="1"/>
  <c r="A1826" i="1"/>
  <c r="B1825" i="1"/>
  <c r="A1825" i="1"/>
  <c r="B1824" i="1"/>
  <c r="A1824" i="1"/>
  <c r="B1823" i="1"/>
  <c r="A1823" i="1"/>
  <c r="B1822" i="1"/>
  <c r="A1822" i="1"/>
  <c r="B1821" i="1"/>
  <c r="A1821" i="1"/>
  <c r="B1820" i="1"/>
  <c r="A1820" i="1"/>
  <c r="B1819" i="1"/>
  <c r="A1819" i="1"/>
  <c r="B1818" i="1"/>
  <c r="A1818" i="1"/>
  <c r="B1817" i="1"/>
  <c r="A1817" i="1"/>
  <c r="B1816" i="1"/>
  <c r="A1816" i="1"/>
  <c r="B1815" i="1"/>
  <c r="A1815" i="1"/>
  <c r="B1814" i="1"/>
  <c r="A1814" i="1"/>
  <c r="B1813" i="1"/>
  <c r="A1813" i="1"/>
  <c r="B1812" i="1"/>
  <c r="A1812" i="1"/>
  <c r="B1811" i="1"/>
  <c r="A1811" i="1"/>
  <c r="B1810" i="1"/>
  <c r="A1810" i="1"/>
  <c r="B1809" i="1"/>
  <c r="A1809" i="1"/>
  <c r="B1808" i="1"/>
  <c r="A1808" i="1"/>
  <c r="B1807" i="1"/>
  <c r="A1807" i="1"/>
  <c r="B1806" i="1"/>
  <c r="A1806" i="1"/>
  <c r="B1805" i="1"/>
  <c r="A1805" i="1"/>
  <c r="B1804" i="1"/>
  <c r="A1804" i="1"/>
  <c r="B1803" i="1"/>
  <c r="A1803" i="1"/>
  <c r="B1802" i="1"/>
  <c r="A1802" i="1"/>
  <c r="B1801" i="1"/>
  <c r="A1801" i="1"/>
  <c r="B1800" i="1"/>
  <c r="A1800" i="1"/>
  <c r="B1799" i="1"/>
  <c r="A1799" i="1"/>
  <c r="B1798" i="1"/>
  <c r="A1798" i="1"/>
  <c r="B1797" i="1"/>
  <c r="A1797" i="1"/>
  <c r="B1796" i="1"/>
  <c r="A1796" i="1"/>
  <c r="B1795" i="1"/>
  <c r="A1795" i="1"/>
  <c r="B1794" i="1"/>
  <c r="A1794" i="1"/>
  <c r="B1793" i="1"/>
  <c r="A1793" i="1"/>
  <c r="B1792" i="1"/>
  <c r="A1792" i="1"/>
  <c r="B1791" i="1"/>
  <c r="A1791" i="1"/>
  <c r="B1790" i="1"/>
  <c r="A1790" i="1"/>
  <c r="B1789" i="1"/>
  <c r="A1789" i="1"/>
  <c r="B1788" i="1"/>
  <c r="A1788" i="1"/>
  <c r="B1787" i="1"/>
  <c r="A1787" i="1"/>
  <c r="B1786" i="1"/>
  <c r="A1786" i="1"/>
  <c r="B1785" i="1"/>
  <c r="A1785" i="1"/>
  <c r="B1784" i="1"/>
  <c r="A1784" i="1"/>
  <c r="B1783" i="1"/>
  <c r="A1783" i="1"/>
  <c r="B1782" i="1"/>
  <c r="A1782" i="1"/>
  <c r="B1781" i="1"/>
  <c r="A1781" i="1"/>
  <c r="B1780" i="1"/>
  <c r="A1780" i="1"/>
  <c r="B1779" i="1"/>
  <c r="A1779" i="1"/>
  <c r="B1778" i="1"/>
  <c r="A1778" i="1"/>
  <c r="B1777" i="1"/>
  <c r="A1777" i="1"/>
  <c r="B1776" i="1"/>
  <c r="A1776" i="1"/>
  <c r="B1775" i="1"/>
  <c r="A1775" i="1"/>
  <c r="B1774" i="1"/>
  <c r="A1774" i="1"/>
  <c r="B1773" i="1"/>
  <c r="A1773" i="1"/>
  <c r="B1772" i="1"/>
  <c r="A1772" i="1"/>
  <c r="B1771" i="1"/>
  <c r="A1771" i="1"/>
  <c r="B1770" i="1"/>
  <c r="A1770" i="1"/>
  <c r="B1769" i="1"/>
  <c r="A1769" i="1"/>
  <c r="B1768" i="1"/>
  <c r="A1768" i="1"/>
  <c r="B1767" i="1"/>
  <c r="A1767" i="1"/>
  <c r="B1766" i="1"/>
  <c r="A1766" i="1"/>
  <c r="B1765" i="1"/>
  <c r="A1765" i="1"/>
  <c r="B1764" i="1"/>
  <c r="A1764" i="1"/>
  <c r="B1763" i="1"/>
  <c r="A1763" i="1"/>
  <c r="B1762" i="1"/>
  <c r="A1762" i="1"/>
  <c r="B1761" i="1"/>
  <c r="A1761" i="1"/>
  <c r="B1760" i="1"/>
  <c r="A1760" i="1"/>
  <c r="B1759" i="1"/>
  <c r="A1759" i="1"/>
  <c r="B1758" i="1"/>
  <c r="A1758" i="1"/>
  <c r="B1757" i="1"/>
  <c r="A1757" i="1"/>
  <c r="B1756" i="1"/>
  <c r="A1756" i="1"/>
  <c r="B1755" i="1"/>
  <c r="A1755" i="1"/>
  <c r="B1754" i="1"/>
  <c r="A1754" i="1"/>
  <c r="B1753" i="1"/>
  <c r="A1753" i="1"/>
  <c r="B1752" i="1"/>
  <c r="A1752" i="1"/>
  <c r="B1751" i="1"/>
  <c r="A1751" i="1"/>
  <c r="B1750" i="1"/>
  <c r="A1750" i="1"/>
  <c r="B1749" i="1"/>
  <c r="A1749" i="1"/>
  <c r="B1748" i="1"/>
  <c r="A1748" i="1"/>
  <c r="B1747" i="1"/>
  <c r="A1747" i="1"/>
  <c r="B1746" i="1"/>
  <c r="A1746" i="1"/>
  <c r="B1745" i="1"/>
  <c r="A1745" i="1"/>
  <c r="B1744" i="1"/>
  <c r="A1744" i="1"/>
  <c r="B1743" i="1"/>
  <c r="A1743" i="1"/>
  <c r="B1742" i="1"/>
  <c r="A1742" i="1"/>
  <c r="B1741" i="1"/>
  <c r="A1741" i="1"/>
  <c r="B1740" i="1"/>
  <c r="A1740" i="1"/>
  <c r="B1739" i="1"/>
  <c r="A1739" i="1"/>
  <c r="B1738" i="1"/>
  <c r="A1738" i="1"/>
  <c r="B1737" i="1"/>
  <c r="A1737" i="1"/>
  <c r="B1736" i="1"/>
  <c r="A1736" i="1"/>
  <c r="B1735" i="1"/>
  <c r="A1735" i="1"/>
  <c r="B1734" i="1"/>
  <c r="A1734" i="1"/>
  <c r="B1733" i="1"/>
  <c r="A1733" i="1"/>
  <c r="B1732" i="1"/>
  <c r="A1732" i="1"/>
  <c r="B1731" i="1"/>
  <c r="A1731" i="1"/>
  <c r="B1730" i="1"/>
  <c r="A1730" i="1"/>
  <c r="B1729" i="1"/>
  <c r="A1729" i="1"/>
  <c r="B1728" i="1"/>
  <c r="A1728" i="1"/>
  <c r="B1727" i="1"/>
  <c r="A1727" i="1"/>
  <c r="B1726" i="1"/>
  <c r="A1726" i="1"/>
  <c r="B1725" i="1"/>
  <c r="A1725" i="1"/>
  <c r="B1724" i="1"/>
  <c r="A1724" i="1"/>
  <c r="B1723" i="1"/>
  <c r="A1723" i="1"/>
  <c r="B1722" i="1"/>
  <c r="A1722" i="1"/>
  <c r="B1721" i="1"/>
  <c r="A1721" i="1"/>
  <c r="B1720" i="1"/>
  <c r="A1720" i="1"/>
  <c r="B1719" i="1"/>
  <c r="A1719" i="1"/>
  <c r="B1718" i="1"/>
  <c r="A1718" i="1"/>
  <c r="B1717" i="1"/>
  <c r="A1717" i="1"/>
  <c r="B1716" i="1"/>
  <c r="A1716" i="1"/>
  <c r="B1715" i="1"/>
  <c r="A1715" i="1"/>
  <c r="B1714" i="1"/>
  <c r="A1714" i="1"/>
  <c r="B1713" i="1"/>
  <c r="A1713" i="1"/>
  <c r="B1712" i="1"/>
  <c r="A1712" i="1"/>
  <c r="B1711" i="1"/>
  <c r="A1711" i="1"/>
  <c r="B1710" i="1"/>
  <c r="A1710" i="1"/>
  <c r="B1709" i="1"/>
  <c r="A1709" i="1"/>
  <c r="B1708" i="1"/>
  <c r="A1708" i="1"/>
  <c r="B1707" i="1"/>
  <c r="A1707" i="1"/>
  <c r="B1706" i="1"/>
  <c r="A1706" i="1"/>
  <c r="B1705" i="1"/>
  <c r="A1705" i="1"/>
  <c r="B1704" i="1"/>
  <c r="A1704" i="1"/>
  <c r="B1703" i="1"/>
  <c r="A1703" i="1"/>
  <c r="B1702" i="1"/>
  <c r="A1702" i="1"/>
  <c r="B1701" i="1"/>
  <c r="A1701" i="1"/>
  <c r="B1700" i="1"/>
  <c r="A1700" i="1"/>
  <c r="B1699" i="1"/>
  <c r="A1699" i="1"/>
  <c r="B1698" i="1"/>
  <c r="A1698" i="1"/>
  <c r="B1697" i="1"/>
  <c r="A1697" i="1"/>
  <c r="B1696" i="1"/>
  <c r="A1696" i="1"/>
  <c r="B1695" i="1"/>
  <c r="A1695" i="1"/>
  <c r="B1694" i="1"/>
  <c r="A1694" i="1"/>
  <c r="B1693" i="1"/>
  <c r="A1693" i="1"/>
  <c r="B1692" i="1"/>
  <c r="A1692" i="1"/>
  <c r="B1691" i="1"/>
  <c r="A1691" i="1"/>
  <c r="B1690" i="1"/>
  <c r="A1690" i="1"/>
  <c r="B1689" i="1"/>
  <c r="A1689" i="1"/>
  <c r="B1688" i="1"/>
  <c r="A1688" i="1"/>
  <c r="B1687" i="1"/>
  <c r="A1687" i="1"/>
  <c r="B1686" i="1"/>
  <c r="A1686" i="1"/>
  <c r="B1685" i="1"/>
  <c r="A1685" i="1"/>
  <c r="B1684" i="1"/>
  <c r="A1684" i="1"/>
  <c r="B1683" i="1"/>
  <c r="A1683" i="1"/>
  <c r="B1682" i="1"/>
  <c r="A1682" i="1"/>
  <c r="B1681" i="1"/>
  <c r="A1681" i="1"/>
  <c r="B1680" i="1"/>
  <c r="A1680" i="1"/>
  <c r="B1679" i="1"/>
  <c r="A1679" i="1"/>
  <c r="B1678" i="1"/>
  <c r="A1678" i="1"/>
  <c r="B1677" i="1"/>
  <c r="A1677" i="1"/>
  <c r="B1676" i="1"/>
  <c r="A1676" i="1"/>
  <c r="B1675" i="1"/>
  <c r="A1675" i="1"/>
  <c r="B1674" i="1"/>
  <c r="A1674" i="1"/>
  <c r="B1673" i="1"/>
  <c r="A1673" i="1"/>
  <c r="B1672" i="1"/>
  <c r="A1672" i="1"/>
  <c r="B1671" i="1"/>
  <c r="A1671" i="1"/>
  <c r="B1670" i="1"/>
  <c r="A1670" i="1"/>
  <c r="B1669" i="1"/>
  <c r="A1669" i="1"/>
  <c r="B1668" i="1"/>
  <c r="A1668" i="1"/>
  <c r="B1667" i="1"/>
  <c r="A1667" i="1"/>
  <c r="B1666" i="1"/>
  <c r="A1666" i="1"/>
  <c r="B1665" i="1"/>
  <c r="A1665" i="1"/>
  <c r="B1664" i="1"/>
  <c r="A1664" i="1"/>
  <c r="B1663" i="1"/>
  <c r="A1663" i="1"/>
  <c r="B1662" i="1"/>
  <c r="A1662" i="1"/>
  <c r="B1661" i="1"/>
  <c r="A1661" i="1"/>
  <c r="B1660" i="1"/>
  <c r="A1660" i="1"/>
  <c r="B1659" i="1"/>
  <c r="A1659" i="1"/>
  <c r="B1658" i="1"/>
  <c r="A1658" i="1"/>
  <c r="B1657" i="1"/>
  <c r="A1657" i="1"/>
  <c r="B1656" i="1"/>
  <c r="A1656" i="1"/>
  <c r="B1655" i="1"/>
  <c r="A1655" i="1"/>
  <c r="B1654" i="1"/>
  <c r="A1654" i="1"/>
  <c r="B1653" i="1"/>
  <c r="A1653" i="1"/>
  <c r="B1652" i="1"/>
  <c r="A1652" i="1"/>
  <c r="B1651" i="1"/>
  <c r="A1651" i="1"/>
  <c r="B1650" i="1"/>
  <c r="A1650" i="1"/>
  <c r="B1649" i="1"/>
  <c r="A1649" i="1"/>
  <c r="B1648" i="1"/>
  <c r="A1648" i="1"/>
  <c r="B1647" i="1"/>
  <c r="A1647" i="1"/>
  <c r="B1646" i="1"/>
  <c r="A1646" i="1"/>
  <c r="B1645" i="1"/>
  <c r="A1645" i="1"/>
  <c r="B1644" i="1"/>
  <c r="A1644" i="1"/>
  <c r="B1643" i="1"/>
  <c r="A1643" i="1"/>
  <c r="B1642" i="1"/>
  <c r="A1642" i="1"/>
  <c r="B1641" i="1"/>
  <c r="A1641" i="1"/>
  <c r="B1640" i="1"/>
  <c r="A1640" i="1"/>
  <c r="B1639" i="1"/>
  <c r="A1639" i="1"/>
  <c r="B1638" i="1"/>
  <c r="A1638" i="1"/>
  <c r="B1637" i="1"/>
  <c r="A1637" i="1"/>
  <c r="B1636" i="1"/>
  <c r="A1636" i="1"/>
  <c r="B1635" i="1"/>
  <c r="A1635" i="1"/>
  <c r="B1634" i="1"/>
  <c r="A1634" i="1"/>
  <c r="B1633" i="1"/>
  <c r="A1633" i="1"/>
  <c r="B1632" i="1"/>
  <c r="A1632" i="1"/>
  <c r="B1631" i="1"/>
  <c r="A1631" i="1"/>
  <c r="B1630" i="1"/>
  <c r="A1630" i="1"/>
  <c r="B1629" i="1"/>
  <c r="A1629" i="1"/>
  <c r="B1628" i="1"/>
  <c r="A1628" i="1"/>
  <c r="B1627" i="1"/>
  <c r="A1627" i="1"/>
  <c r="B1626" i="1"/>
  <c r="A1626" i="1"/>
  <c r="B1625" i="1"/>
  <c r="A1625" i="1"/>
  <c r="B1624" i="1"/>
  <c r="A1624" i="1"/>
  <c r="B1623" i="1"/>
  <c r="A1623" i="1"/>
  <c r="B1622" i="1"/>
  <c r="A1622" i="1"/>
  <c r="B1621" i="1"/>
  <c r="A1621" i="1"/>
  <c r="B1620" i="1"/>
  <c r="A1620" i="1"/>
  <c r="B1619" i="1"/>
  <c r="A1619" i="1"/>
  <c r="B1618" i="1"/>
  <c r="A1618" i="1"/>
  <c r="B1617" i="1"/>
  <c r="A1617" i="1"/>
  <c r="B1616" i="1"/>
  <c r="A1616" i="1"/>
  <c r="B1615" i="1"/>
  <c r="A1615" i="1"/>
  <c r="B1614" i="1"/>
  <c r="A1614" i="1"/>
  <c r="B1613" i="1"/>
  <c r="A1613" i="1"/>
  <c r="B1612" i="1"/>
  <c r="A1612" i="1"/>
  <c r="B1611" i="1"/>
  <c r="A1611" i="1"/>
  <c r="B1610" i="1"/>
  <c r="A1610" i="1"/>
  <c r="B1609" i="1"/>
  <c r="A1609" i="1"/>
  <c r="B1608" i="1"/>
  <c r="A1608" i="1"/>
  <c r="B1607" i="1"/>
  <c r="A1607" i="1"/>
  <c r="B1606" i="1"/>
  <c r="A1606" i="1"/>
  <c r="B1605" i="1"/>
  <c r="A1605" i="1"/>
  <c r="B1604" i="1"/>
  <c r="A1604" i="1"/>
  <c r="B1603" i="1"/>
  <c r="A1603" i="1"/>
  <c r="B1602" i="1"/>
  <c r="A1602" i="1"/>
  <c r="B1601" i="1"/>
  <c r="A1601" i="1"/>
  <c r="B1600" i="1"/>
  <c r="A1600" i="1"/>
  <c r="B1599" i="1"/>
  <c r="A1599" i="1"/>
  <c r="B1598" i="1"/>
  <c r="A1598" i="1"/>
  <c r="B1597" i="1"/>
  <c r="A1597" i="1"/>
  <c r="B1596" i="1"/>
  <c r="A1596" i="1"/>
  <c r="B1595" i="1"/>
  <c r="A1595" i="1"/>
  <c r="B1594" i="1"/>
  <c r="A1594" i="1"/>
  <c r="B1593" i="1"/>
  <c r="A1593" i="1"/>
  <c r="B1592" i="1"/>
  <c r="A1592" i="1"/>
  <c r="B1591" i="1"/>
  <c r="A1591" i="1"/>
  <c r="B1590" i="1"/>
  <c r="A1590" i="1"/>
  <c r="B1589" i="1"/>
  <c r="A1589" i="1"/>
  <c r="B1588" i="1"/>
  <c r="A1588" i="1"/>
  <c r="B1587" i="1"/>
  <c r="A1587" i="1"/>
  <c r="B1586" i="1"/>
  <c r="A1586" i="1"/>
  <c r="B1585" i="1"/>
  <c r="A1585" i="1"/>
  <c r="B1584" i="1"/>
  <c r="A1584" i="1"/>
  <c r="B1583" i="1"/>
  <c r="A1583" i="1"/>
  <c r="B1582" i="1"/>
  <c r="A1582" i="1"/>
  <c r="B1581" i="1"/>
  <c r="A1581" i="1"/>
  <c r="B1580" i="1"/>
  <c r="A1580" i="1"/>
  <c r="B1579" i="1"/>
  <c r="A1579" i="1"/>
  <c r="B1578" i="1"/>
  <c r="A1578" i="1"/>
  <c r="B1577" i="1"/>
  <c r="A1577" i="1"/>
  <c r="B1576" i="1"/>
  <c r="A1576" i="1"/>
  <c r="B1575" i="1"/>
  <c r="A1575" i="1"/>
  <c r="B1574" i="1"/>
  <c r="A1574" i="1"/>
  <c r="B1573" i="1"/>
  <c r="A1573" i="1"/>
  <c r="B1572" i="1"/>
  <c r="A1572" i="1"/>
  <c r="B1571" i="1"/>
  <c r="A1571" i="1"/>
  <c r="B1570" i="1"/>
  <c r="A1570" i="1"/>
  <c r="B1569" i="1"/>
  <c r="A1569" i="1"/>
  <c r="B1568" i="1"/>
  <c r="A1568" i="1"/>
  <c r="B1567" i="1"/>
  <c r="A1567" i="1"/>
  <c r="B1566" i="1"/>
  <c r="A1566" i="1"/>
  <c r="B1565" i="1"/>
  <c r="A1565" i="1"/>
  <c r="B1564" i="1"/>
  <c r="A1564" i="1"/>
  <c r="B1563" i="1"/>
  <c r="A1563" i="1"/>
  <c r="B1562" i="1"/>
  <c r="A1562" i="1"/>
  <c r="B1561" i="1"/>
  <c r="A1561" i="1"/>
  <c r="B1560" i="1"/>
  <c r="A1560" i="1"/>
  <c r="B1559" i="1"/>
  <c r="A1559" i="1"/>
  <c r="B1558" i="1"/>
  <c r="A1558" i="1"/>
  <c r="B1557" i="1"/>
  <c r="A1557" i="1"/>
  <c r="B1556" i="1"/>
  <c r="A1556" i="1"/>
  <c r="B1555" i="1"/>
  <c r="A1555" i="1"/>
  <c r="B1554" i="1"/>
  <c r="A1554" i="1"/>
  <c r="B1553" i="1"/>
  <c r="A1553" i="1"/>
  <c r="B1552" i="1"/>
  <c r="A1552" i="1"/>
  <c r="B1551" i="1"/>
  <c r="A1551" i="1"/>
  <c r="B1550" i="1"/>
  <c r="A1550" i="1"/>
  <c r="B1549" i="1"/>
  <c r="A1549" i="1"/>
  <c r="B1548" i="1"/>
  <c r="A1548" i="1"/>
  <c r="B1547" i="1"/>
  <c r="A1547" i="1"/>
  <c r="B1546" i="1"/>
  <c r="A1546" i="1"/>
  <c r="B1545" i="1"/>
  <c r="A1545" i="1"/>
  <c r="B1544" i="1"/>
  <c r="A1544" i="1"/>
  <c r="B1543" i="1"/>
  <c r="A1543" i="1"/>
  <c r="B1542" i="1"/>
  <c r="A1542" i="1"/>
  <c r="B1541" i="1"/>
  <c r="A1541" i="1"/>
  <c r="B1540" i="1"/>
  <c r="A1540" i="1"/>
  <c r="B1539" i="1"/>
  <c r="A1539" i="1"/>
  <c r="B1538" i="1"/>
  <c r="A1538" i="1"/>
  <c r="B1537" i="1"/>
  <c r="A1537" i="1"/>
  <c r="B1536" i="1"/>
  <c r="A1536" i="1"/>
  <c r="B1535" i="1"/>
  <c r="A1535" i="1"/>
  <c r="B1534" i="1"/>
  <c r="A1534" i="1"/>
  <c r="B1533" i="1"/>
  <c r="A1533" i="1"/>
  <c r="B1532" i="1"/>
  <c r="A1532" i="1"/>
  <c r="B1531" i="1"/>
  <c r="A1531" i="1"/>
  <c r="B1530" i="1"/>
  <c r="A1530" i="1"/>
  <c r="B1529" i="1"/>
  <c r="A1529" i="1"/>
  <c r="B1528" i="1"/>
  <c r="A1528" i="1"/>
  <c r="B1527" i="1"/>
  <c r="A1527" i="1"/>
  <c r="B1526" i="1"/>
  <c r="A1526" i="1"/>
  <c r="B1525" i="1"/>
  <c r="A1525" i="1"/>
  <c r="B1524" i="1"/>
  <c r="A1524" i="1"/>
  <c r="B1523" i="1"/>
  <c r="A1523" i="1"/>
  <c r="B1522" i="1"/>
  <c r="A1522" i="1"/>
  <c r="B1521" i="1"/>
  <c r="A1521" i="1"/>
  <c r="B1520" i="1"/>
  <c r="A1520" i="1"/>
  <c r="B1519" i="1"/>
  <c r="A1519" i="1"/>
  <c r="B1518" i="1"/>
  <c r="A1518" i="1"/>
  <c r="B1517" i="1"/>
  <c r="A1517" i="1"/>
  <c r="B1516" i="1"/>
  <c r="A1516" i="1"/>
  <c r="B1515" i="1"/>
  <c r="A1515" i="1"/>
  <c r="B1514" i="1"/>
  <c r="A1514" i="1"/>
  <c r="B1513" i="1"/>
  <c r="A1513" i="1"/>
  <c r="B1512" i="1"/>
  <c r="A1512" i="1"/>
  <c r="B1511" i="1"/>
  <c r="A1511" i="1"/>
  <c r="B1510" i="1"/>
  <c r="A1510" i="1"/>
  <c r="B1509" i="1"/>
  <c r="A1509" i="1"/>
  <c r="B1508" i="1"/>
  <c r="A1508" i="1"/>
  <c r="B1507" i="1"/>
  <c r="A1507" i="1"/>
  <c r="B1506" i="1"/>
  <c r="A1506" i="1"/>
  <c r="B1505" i="1"/>
  <c r="A1505" i="1"/>
  <c r="B1504" i="1"/>
  <c r="A1504" i="1"/>
  <c r="B1503" i="1"/>
  <c r="A1503" i="1"/>
  <c r="B1502" i="1"/>
  <c r="A1502" i="1"/>
  <c r="B1501" i="1"/>
  <c r="A1501" i="1"/>
  <c r="B1500" i="1"/>
  <c r="A1500" i="1"/>
  <c r="B1499" i="1"/>
  <c r="A1499" i="1"/>
  <c r="B1498" i="1"/>
  <c r="A1498" i="1"/>
  <c r="B1497" i="1"/>
  <c r="A1497" i="1"/>
  <c r="B1496" i="1"/>
  <c r="A1496" i="1"/>
  <c r="B1495" i="1"/>
  <c r="A1495" i="1"/>
  <c r="B1494" i="1"/>
  <c r="A1494" i="1"/>
  <c r="B1493" i="1"/>
  <c r="A1493" i="1"/>
  <c r="B1492" i="1"/>
  <c r="A1492" i="1"/>
  <c r="B1491" i="1"/>
  <c r="A1491" i="1"/>
  <c r="B1490" i="1"/>
  <c r="A1490" i="1"/>
  <c r="B1489" i="1"/>
  <c r="A1489" i="1"/>
  <c r="B1488" i="1"/>
  <c r="A1488" i="1"/>
  <c r="B1487" i="1"/>
  <c r="A1487" i="1"/>
  <c r="B1486" i="1"/>
  <c r="A1486" i="1"/>
  <c r="B1485" i="1"/>
  <c r="A1485" i="1"/>
  <c r="B1484" i="1"/>
  <c r="A1484" i="1"/>
  <c r="B1483" i="1"/>
  <c r="A1483" i="1"/>
  <c r="B1482" i="1"/>
  <c r="A1482" i="1"/>
  <c r="B1481" i="1"/>
  <c r="A1481" i="1"/>
  <c r="B1480" i="1"/>
  <c r="A1480" i="1"/>
  <c r="B1479" i="1"/>
  <c r="A1479" i="1"/>
  <c r="B1478" i="1"/>
  <c r="A1478" i="1"/>
  <c r="B1477" i="1"/>
  <c r="A1477" i="1"/>
  <c r="B1476" i="1"/>
  <c r="A1476" i="1"/>
  <c r="B1475" i="1"/>
  <c r="A1475" i="1"/>
  <c r="B1474" i="1"/>
  <c r="A1474" i="1"/>
  <c r="B1473" i="1"/>
  <c r="A1473" i="1"/>
  <c r="B1472" i="1"/>
  <c r="A1472" i="1"/>
  <c r="B1471" i="1"/>
  <c r="A1471" i="1"/>
  <c r="B1470" i="1"/>
  <c r="A1470" i="1"/>
  <c r="B1469" i="1"/>
  <c r="A1469" i="1"/>
  <c r="B1468" i="1"/>
  <c r="A1468" i="1"/>
  <c r="B1467" i="1"/>
  <c r="A1467" i="1"/>
  <c r="B1466" i="1"/>
  <c r="A1466" i="1"/>
  <c r="B1465" i="1"/>
  <c r="A1465" i="1"/>
  <c r="B1464" i="1"/>
  <c r="A1464" i="1"/>
  <c r="B1463" i="1"/>
  <c r="A1463" i="1"/>
  <c r="B1462" i="1"/>
  <c r="A1462" i="1"/>
  <c r="B1461" i="1"/>
  <c r="A1461" i="1"/>
  <c r="B1460" i="1"/>
  <c r="A1460" i="1"/>
  <c r="B1459" i="1"/>
  <c r="A1459" i="1"/>
  <c r="B1458" i="1"/>
  <c r="A1458" i="1"/>
  <c r="B1457" i="1"/>
  <c r="A1457" i="1"/>
  <c r="B1456" i="1"/>
  <c r="A1456" i="1"/>
  <c r="B1455" i="1"/>
  <c r="A1455" i="1"/>
  <c r="B1454" i="1"/>
  <c r="A1454" i="1"/>
  <c r="B1453" i="1"/>
  <c r="A1453" i="1"/>
  <c r="B1452" i="1"/>
  <c r="A1452" i="1"/>
  <c r="B1451" i="1"/>
  <c r="A1451" i="1"/>
  <c r="B1450" i="1"/>
  <c r="A1450" i="1"/>
  <c r="B1449" i="1"/>
  <c r="A1449" i="1"/>
  <c r="B1448" i="1"/>
  <c r="A1448" i="1"/>
  <c r="B1447" i="1"/>
  <c r="A1447" i="1"/>
  <c r="B1446" i="1"/>
  <c r="A1446" i="1"/>
  <c r="B1445" i="1"/>
  <c r="A1445" i="1"/>
  <c r="B1444" i="1"/>
  <c r="A1444" i="1"/>
  <c r="B1443" i="1"/>
  <c r="A1443" i="1"/>
  <c r="B1442" i="1"/>
  <c r="A1442" i="1"/>
  <c r="B1441" i="1"/>
  <c r="A1441" i="1"/>
  <c r="B1440" i="1"/>
  <c r="A1440" i="1"/>
  <c r="B1439" i="1"/>
  <c r="A1439" i="1"/>
  <c r="B1438" i="1"/>
  <c r="A1438" i="1"/>
  <c r="B1437" i="1"/>
  <c r="A1437" i="1"/>
  <c r="B1436" i="1"/>
  <c r="A1436" i="1"/>
  <c r="B1435" i="1"/>
  <c r="A1435" i="1"/>
  <c r="B1434" i="1"/>
  <c r="A1434" i="1"/>
  <c r="B1433" i="1"/>
  <c r="A1433" i="1"/>
  <c r="B1432" i="1"/>
  <c r="A1432" i="1"/>
  <c r="B1431" i="1"/>
  <c r="A1431" i="1"/>
  <c r="B1430" i="1"/>
  <c r="A1430" i="1"/>
  <c r="B1429" i="1"/>
  <c r="A1429" i="1"/>
  <c r="B1428" i="1"/>
  <c r="A1428" i="1"/>
  <c r="B1427" i="1"/>
  <c r="A1427" i="1"/>
  <c r="B1426" i="1"/>
  <c r="A1426" i="1"/>
  <c r="B1425" i="1"/>
  <c r="A1425" i="1"/>
  <c r="B1424" i="1"/>
  <c r="A1424" i="1"/>
  <c r="B1423" i="1"/>
  <c r="A1423" i="1"/>
  <c r="B1422" i="1"/>
  <c r="A1422" i="1"/>
  <c r="B1421" i="1"/>
  <c r="A1421" i="1"/>
  <c r="B1420" i="1"/>
  <c r="A1420" i="1"/>
  <c r="B1419" i="1"/>
  <c r="A1419" i="1"/>
  <c r="B1418" i="1"/>
  <c r="A1418" i="1"/>
  <c r="B1417" i="1"/>
  <c r="A1417" i="1"/>
  <c r="B1416" i="1"/>
  <c r="A1416" i="1"/>
  <c r="B1415" i="1"/>
  <c r="A1415" i="1"/>
  <c r="B1414" i="1"/>
  <c r="A1414" i="1"/>
  <c r="B1413" i="1"/>
  <c r="A1413" i="1"/>
  <c r="B1412" i="1"/>
  <c r="A1412" i="1"/>
  <c r="B1411" i="1"/>
  <c r="A1411" i="1"/>
  <c r="B1410" i="1"/>
  <c r="A1410" i="1"/>
  <c r="B1409" i="1"/>
  <c r="A1409" i="1"/>
  <c r="B1408" i="1"/>
  <c r="A1408" i="1"/>
  <c r="B1407" i="1"/>
  <c r="A1407" i="1"/>
  <c r="B1406" i="1"/>
  <c r="A1406" i="1"/>
  <c r="B1405" i="1"/>
  <c r="A1405" i="1"/>
  <c r="B1404" i="1"/>
  <c r="A1404" i="1"/>
  <c r="B1403" i="1"/>
  <c r="A1403" i="1"/>
  <c r="B1402" i="1"/>
  <c r="A1402" i="1"/>
  <c r="B1401" i="1"/>
  <c r="A1401" i="1"/>
  <c r="B1400" i="1"/>
  <c r="A1400" i="1"/>
  <c r="B1399" i="1"/>
  <c r="A1399" i="1"/>
  <c r="B1398" i="1"/>
  <c r="A1398" i="1"/>
  <c r="B1397" i="1"/>
  <c r="A1397" i="1"/>
  <c r="B1396" i="1"/>
  <c r="A1396" i="1"/>
  <c r="B1395" i="1"/>
  <c r="A1395" i="1"/>
  <c r="B1394" i="1"/>
  <c r="A1394" i="1"/>
  <c r="B1393" i="1"/>
  <c r="A1393" i="1"/>
  <c r="B1392" i="1"/>
  <c r="A1392" i="1"/>
  <c r="B1391" i="1"/>
  <c r="A1391" i="1"/>
  <c r="B1390" i="1"/>
  <c r="A1390" i="1"/>
  <c r="B1389" i="1"/>
  <c r="A1389" i="1"/>
  <c r="B1388" i="1"/>
  <c r="A1388" i="1"/>
  <c r="B1387" i="1"/>
  <c r="A1387" i="1"/>
  <c r="B1386" i="1"/>
  <c r="A1386" i="1"/>
  <c r="B1385" i="1"/>
  <c r="A1385" i="1"/>
  <c r="B1384" i="1"/>
  <c r="A1384" i="1"/>
  <c r="B1383" i="1"/>
  <c r="A1383" i="1"/>
  <c r="B1382" i="1"/>
  <c r="A1382" i="1"/>
  <c r="B1381" i="1"/>
  <c r="A1381" i="1"/>
  <c r="B1380" i="1"/>
  <c r="A1380" i="1"/>
  <c r="B1379" i="1"/>
  <c r="A1379" i="1"/>
  <c r="B1378" i="1"/>
  <c r="A1378" i="1"/>
  <c r="B1377" i="1"/>
  <c r="A1377" i="1"/>
  <c r="B1376" i="1"/>
  <c r="A1376" i="1"/>
  <c r="B1375" i="1"/>
  <c r="A1375" i="1"/>
  <c r="B1374" i="1"/>
  <c r="A1374" i="1"/>
  <c r="B1373" i="1"/>
  <c r="A1373" i="1"/>
  <c r="B1372" i="1"/>
  <c r="A1372" i="1"/>
  <c r="B1371" i="1"/>
  <c r="A1371" i="1"/>
  <c r="B1370" i="1"/>
  <c r="A1370" i="1"/>
  <c r="B1369" i="1"/>
  <c r="A1369" i="1"/>
  <c r="B1368" i="1"/>
  <c r="A1368" i="1"/>
  <c r="B1367" i="1"/>
  <c r="A1367" i="1"/>
  <c r="B1366" i="1"/>
  <c r="A1366" i="1"/>
  <c r="B1365" i="1"/>
  <c r="A1365" i="1"/>
  <c r="B1364" i="1"/>
  <c r="A1364" i="1"/>
  <c r="B1363" i="1"/>
  <c r="A1363" i="1"/>
  <c r="B1362" i="1"/>
  <c r="A1362" i="1"/>
  <c r="B1361" i="1"/>
  <c r="A1361" i="1"/>
  <c r="B1360" i="1"/>
  <c r="A1360" i="1"/>
  <c r="B1359" i="1"/>
  <c r="A1359" i="1"/>
  <c r="B1358" i="1"/>
  <c r="A1358" i="1"/>
  <c r="B1357" i="1"/>
  <c r="A1357" i="1"/>
  <c r="B1356" i="1"/>
  <c r="A1356" i="1"/>
  <c r="B1355" i="1"/>
  <c r="A1355" i="1"/>
  <c r="B1354" i="1"/>
  <c r="A1354" i="1"/>
  <c r="B1353" i="1"/>
  <c r="A1353" i="1"/>
  <c r="B1352" i="1"/>
  <c r="A1352" i="1"/>
  <c r="B1351" i="1"/>
  <c r="A1351" i="1"/>
  <c r="B1350" i="1"/>
  <c r="A1350" i="1"/>
  <c r="B1349" i="1"/>
  <c r="A1349" i="1"/>
  <c r="B1348" i="1"/>
  <c r="A1348" i="1"/>
  <c r="B1347" i="1"/>
  <c r="A1347" i="1"/>
  <c r="B1346" i="1"/>
  <c r="A1346" i="1"/>
  <c r="B1345" i="1"/>
  <c r="A1345" i="1"/>
  <c r="B1344" i="1"/>
  <c r="A1344" i="1"/>
  <c r="B1343" i="1"/>
  <c r="A1343" i="1"/>
  <c r="B1342" i="1"/>
  <c r="A1342" i="1"/>
  <c r="B1341" i="1"/>
  <c r="A1341" i="1"/>
  <c r="B1340" i="1"/>
  <c r="A1340" i="1"/>
  <c r="B1339" i="1"/>
  <c r="A1339" i="1"/>
  <c r="B1338" i="1"/>
  <c r="A1338" i="1"/>
  <c r="B1337" i="1"/>
  <c r="A1337" i="1"/>
  <c r="B1336" i="1"/>
  <c r="A1336" i="1"/>
  <c r="B1335" i="1"/>
  <c r="A1335" i="1"/>
  <c r="B1334" i="1"/>
  <c r="A1334" i="1"/>
  <c r="B1333" i="1"/>
  <c r="A1333" i="1"/>
  <c r="B1332" i="1"/>
  <c r="A1332" i="1"/>
  <c r="B1331" i="1"/>
  <c r="A1331" i="1"/>
  <c r="B1330" i="1"/>
  <c r="A1330" i="1"/>
  <c r="B1329" i="1"/>
  <c r="A1329" i="1"/>
  <c r="B1328" i="1"/>
  <c r="A1328" i="1"/>
  <c r="B1327" i="1"/>
  <c r="A1327" i="1"/>
  <c r="B1326" i="1"/>
  <c r="A1326" i="1"/>
  <c r="B1325" i="1"/>
  <c r="A1325" i="1"/>
  <c r="B1324" i="1"/>
  <c r="A1324" i="1"/>
  <c r="B1323" i="1"/>
  <c r="A1323" i="1"/>
  <c r="B1322" i="1"/>
  <c r="A1322" i="1"/>
  <c r="B1321" i="1"/>
  <c r="A1321" i="1"/>
  <c r="B1320" i="1"/>
  <c r="A1320" i="1"/>
  <c r="B1319" i="1"/>
  <c r="A1319" i="1"/>
  <c r="B1318" i="1"/>
  <c r="A1318" i="1"/>
  <c r="B1317" i="1"/>
  <c r="A1317" i="1"/>
  <c r="B1316" i="1"/>
  <c r="A1316" i="1"/>
  <c r="B1315" i="1"/>
  <c r="A1315" i="1"/>
  <c r="B1314" i="1"/>
  <c r="A1314" i="1"/>
  <c r="B1313" i="1"/>
  <c r="A1313" i="1"/>
  <c r="B1312" i="1"/>
  <c r="A1312" i="1"/>
  <c r="B1311" i="1"/>
  <c r="A1311" i="1"/>
  <c r="B1310" i="1"/>
  <c r="A1310" i="1"/>
  <c r="B1309" i="1"/>
  <c r="A1309" i="1"/>
  <c r="B1308" i="1"/>
  <c r="A1308" i="1"/>
  <c r="B1307" i="1"/>
  <c r="A1307" i="1"/>
  <c r="B1306" i="1"/>
  <c r="A1306" i="1"/>
  <c r="B1305" i="1"/>
  <c r="A1305" i="1"/>
  <c r="B1304" i="1"/>
  <c r="A1304" i="1"/>
  <c r="B1303" i="1"/>
  <c r="A1303" i="1"/>
  <c r="B1302" i="1"/>
  <c r="A1302" i="1"/>
  <c r="B1301" i="1"/>
  <c r="A1301" i="1"/>
  <c r="B1300" i="1"/>
  <c r="A1300" i="1"/>
  <c r="B1299" i="1"/>
  <c r="A1299" i="1"/>
  <c r="B1298" i="1"/>
  <c r="A1298" i="1"/>
  <c r="B1297" i="1"/>
  <c r="A1297" i="1"/>
  <c r="B1296" i="1"/>
  <c r="A1296" i="1"/>
  <c r="B1295" i="1"/>
  <c r="A1295" i="1"/>
  <c r="B1294" i="1"/>
  <c r="A1294" i="1"/>
  <c r="B1293" i="1"/>
  <c r="A1293" i="1"/>
  <c r="B1292" i="1"/>
  <c r="A1292" i="1"/>
  <c r="B1291" i="1"/>
  <c r="A1291" i="1"/>
  <c r="B1290" i="1"/>
  <c r="A1290" i="1"/>
  <c r="B1289" i="1"/>
  <c r="A1289" i="1"/>
  <c r="B1288" i="1"/>
  <c r="A1288" i="1"/>
  <c r="B1287" i="1"/>
  <c r="A1287" i="1"/>
  <c r="B1286" i="1"/>
  <c r="A1286" i="1"/>
  <c r="B1285" i="1"/>
  <c r="A1285" i="1"/>
  <c r="B1284" i="1"/>
  <c r="A1284" i="1"/>
  <c r="B1283" i="1"/>
  <c r="A1283" i="1"/>
  <c r="B1282" i="1"/>
  <c r="A1282" i="1"/>
  <c r="B1281" i="1"/>
  <c r="A1281" i="1"/>
  <c r="B1280" i="1"/>
  <c r="A1280" i="1"/>
  <c r="B1279" i="1"/>
  <c r="A1279" i="1"/>
  <c r="B1278" i="1"/>
  <c r="A1278" i="1"/>
  <c r="B1277" i="1"/>
  <c r="A1277" i="1"/>
  <c r="B1276" i="1"/>
  <c r="A1276" i="1"/>
  <c r="B1275" i="1"/>
  <c r="A1275" i="1"/>
  <c r="B1274" i="1"/>
  <c r="A1274" i="1"/>
  <c r="B1273" i="1"/>
  <c r="A1273" i="1"/>
  <c r="B1272" i="1"/>
  <c r="A1272" i="1"/>
  <c r="B1271" i="1"/>
  <c r="A1271" i="1"/>
  <c r="B1270" i="1"/>
  <c r="A1270" i="1"/>
  <c r="B1269" i="1"/>
  <c r="A1269" i="1"/>
  <c r="B1268" i="1"/>
  <c r="A1268" i="1"/>
  <c r="B1267" i="1"/>
  <c r="A1267" i="1"/>
  <c r="B1266" i="1"/>
  <c r="A1266" i="1"/>
  <c r="B1265" i="1"/>
  <c r="A1265" i="1"/>
  <c r="B1264" i="1"/>
  <c r="A1264" i="1"/>
  <c r="B1263" i="1"/>
  <c r="A1263" i="1"/>
  <c r="B1262" i="1"/>
  <c r="A1262" i="1"/>
  <c r="B1261" i="1"/>
  <c r="A1261" i="1"/>
  <c r="B1260" i="1"/>
  <c r="A1260" i="1"/>
  <c r="B1259" i="1"/>
  <c r="A1259" i="1"/>
  <c r="B1258" i="1"/>
  <c r="A1258" i="1"/>
  <c r="B1257" i="1"/>
  <c r="A1257" i="1"/>
  <c r="B1256" i="1"/>
  <c r="A1256" i="1"/>
  <c r="B1255" i="1"/>
  <c r="A1255" i="1"/>
  <c r="B1254" i="1"/>
  <c r="A1254" i="1"/>
  <c r="B1253" i="1"/>
  <c r="A1253" i="1"/>
  <c r="B1252" i="1"/>
  <c r="A1252" i="1"/>
  <c r="B1251" i="1"/>
  <c r="A1251" i="1"/>
  <c r="B1250" i="1"/>
  <c r="A1250" i="1"/>
  <c r="B1249" i="1"/>
  <c r="A1249" i="1"/>
  <c r="B1248" i="1"/>
  <c r="A1248" i="1"/>
  <c r="B1247" i="1"/>
  <c r="A1247" i="1"/>
  <c r="B1246" i="1"/>
  <c r="A1246" i="1"/>
  <c r="B1245" i="1"/>
  <c r="A1245" i="1"/>
  <c r="B1244" i="1"/>
  <c r="A1244" i="1"/>
  <c r="B1243" i="1"/>
  <c r="A1243" i="1"/>
  <c r="B1242" i="1"/>
  <c r="A1242" i="1"/>
  <c r="B1241" i="1"/>
  <c r="A1241" i="1"/>
  <c r="B1240" i="1"/>
  <c r="A1240" i="1"/>
  <c r="B1239" i="1"/>
  <c r="A1239" i="1"/>
  <c r="B1238" i="1"/>
  <c r="A1238" i="1"/>
  <c r="B1237" i="1"/>
  <c r="A1237" i="1"/>
  <c r="B1236" i="1"/>
  <c r="A1236" i="1"/>
  <c r="B1235" i="1"/>
  <c r="A1235" i="1"/>
  <c r="B1234" i="1"/>
  <c r="A1234" i="1"/>
  <c r="B1233" i="1"/>
  <c r="A1233" i="1"/>
  <c r="B1232" i="1"/>
  <c r="A1232" i="1"/>
  <c r="B1231" i="1"/>
  <c r="A1231" i="1"/>
  <c r="B1230" i="1"/>
  <c r="A1230" i="1"/>
  <c r="B1229" i="1"/>
  <c r="A1229" i="1"/>
  <c r="B1228" i="1"/>
  <c r="A1228" i="1"/>
  <c r="B1227" i="1"/>
  <c r="A1227" i="1"/>
  <c r="B1226" i="1"/>
  <c r="A1226" i="1"/>
  <c r="B1225" i="1"/>
  <c r="A1225" i="1"/>
  <c r="B1224" i="1"/>
  <c r="A1224" i="1"/>
  <c r="B1223" i="1"/>
  <c r="A1223" i="1"/>
  <c r="B1222" i="1"/>
  <c r="A1222" i="1"/>
  <c r="B1221" i="1"/>
  <c r="A1221" i="1"/>
  <c r="B1220" i="1"/>
  <c r="A1220" i="1"/>
  <c r="B1219" i="1"/>
  <c r="A1219" i="1"/>
  <c r="B1218" i="1"/>
  <c r="A1218" i="1"/>
  <c r="B1217" i="1"/>
  <c r="A1217" i="1"/>
  <c r="B1216" i="1"/>
  <c r="A1216" i="1"/>
  <c r="B1215" i="1"/>
  <c r="A1215" i="1"/>
  <c r="B1214" i="1"/>
  <c r="A1214" i="1"/>
  <c r="B1213" i="1"/>
  <c r="A1213" i="1"/>
  <c r="B1212" i="1"/>
  <c r="A1212" i="1"/>
  <c r="B1211" i="1"/>
  <c r="A1211" i="1"/>
  <c r="B1210" i="1"/>
  <c r="A1210" i="1"/>
  <c r="B1209" i="1"/>
  <c r="A1209" i="1"/>
  <c r="B1208" i="1"/>
  <c r="A1208" i="1"/>
  <c r="B1207" i="1"/>
  <c r="A1207" i="1"/>
  <c r="B1206" i="1"/>
  <c r="A1206" i="1"/>
  <c r="B1205" i="1"/>
  <c r="A1205" i="1"/>
  <c r="B1204" i="1"/>
  <c r="A1204" i="1"/>
  <c r="B1203" i="1"/>
  <c r="A1203" i="1"/>
  <c r="B1202" i="1"/>
  <c r="A1202" i="1"/>
  <c r="B1201" i="1"/>
  <c r="A1201" i="1"/>
  <c r="B1200" i="1"/>
  <c r="A1200" i="1"/>
  <c r="B1199" i="1"/>
  <c r="A1199" i="1"/>
  <c r="B1198" i="1"/>
  <c r="A1198" i="1"/>
  <c r="B1197" i="1"/>
  <c r="A1197" i="1"/>
  <c r="B1196" i="1"/>
  <c r="A1196" i="1"/>
  <c r="B1195" i="1"/>
  <c r="A1195" i="1"/>
  <c r="B1194" i="1"/>
  <c r="A1194" i="1"/>
  <c r="B1193" i="1"/>
  <c r="A1193" i="1"/>
  <c r="B1192" i="1"/>
  <c r="A1192" i="1"/>
  <c r="B1191" i="1"/>
  <c r="A1191" i="1"/>
  <c r="B1190" i="1"/>
  <c r="A1190" i="1"/>
  <c r="B1189" i="1"/>
  <c r="A1189" i="1"/>
  <c r="B1188" i="1"/>
  <c r="A1188" i="1"/>
  <c r="B1187" i="1"/>
  <c r="A1187" i="1"/>
  <c r="B1186" i="1"/>
  <c r="A1186" i="1"/>
  <c r="B1185" i="1"/>
  <c r="A1185" i="1"/>
  <c r="B1184" i="1"/>
  <c r="A1184" i="1"/>
  <c r="B1183" i="1"/>
  <c r="A1183" i="1"/>
  <c r="B1182" i="1"/>
  <c r="A1182" i="1"/>
  <c r="B1181" i="1"/>
  <c r="A1181" i="1"/>
  <c r="B1180" i="1"/>
  <c r="A1180" i="1"/>
  <c r="B1179" i="1"/>
  <c r="A1179" i="1"/>
  <c r="B1178" i="1"/>
  <c r="A1178" i="1"/>
  <c r="B1177" i="1"/>
  <c r="A1177" i="1"/>
  <c r="B1176" i="1"/>
  <c r="A1176" i="1"/>
  <c r="B1175" i="1"/>
  <c r="A1175" i="1"/>
  <c r="B1174" i="1"/>
  <c r="A1174" i="1"/>
  <c r="B1173" i="1"/>
  <c r="A1173" i="1"/>
  <c r="B1172" i="1"/>
  <c r="A1172" i="1"/>
  <c r="B1171" i="1"/>
  <c r="A1171" i="1"/>
  <c r="B1170" i="1"/>
  <c r="A1170" i="1"/>
  <c r="B1169" i="1"/>
  <c r="A1169" i="1"/>
  <c r="B1168" i="1"/>
  <c r="A1168" i="1"/>
  <c r="B1167" i="1"/>
  <c r="A1167" i="1"/>
  <c r="B1166" i="1"/>
  <c r="A1166" i="1"/>
  <c r="B1165" i="1"/>
  <c r="A1165" i="1"/>
  <c r="B1164" i="1"/>
  <c r="A1164" i="1"/>
  <c r="B1163" i="1"/>
  <c r="A1163" i="1"/>
  <c r="B1162" i="1"/>
  <c r="A1162" i="1"/>
  <c r="B1161" i="1"/>
  <c r="A1161" i="1"/>
  <c r="B1160" i="1"/>
  <c r="A1160" i="1"/>
  <c r="B1159" i="1"/>
  <c r="A1159" i="1"/>
  <c r="B1158" i="1"/>
  <c r="A1158" i="1"/>
  <c r="B1157" i="1"/>
  <c r="A1157" i="1"/>
  <c r="B1156" i="1"/>
  <c r="A1156" i="1"/>
  <c r="B1155" i="1"/>
  <c r="A1155" i="1"/>
  <c r="B1154" i="1"/>
  <c r="A1154" i="1"/>
  <c r="B1153" i="1"/>
  <c r="A1153" i="1"/>
  <c r="B1152" i="1"/>
  <c r="A1152" i="1"/>
  <c r="B1151" i="1"/>
  <c r="A1151" i="1"/>
  <c r="B1150" i="1"/>
  <c r="A1150" i="1"/>
  <c r="B1149" i="1"/>
  <c r="A1149" i="1"/>
  <c r="B1148" i="1"/>
  <c r="A1148" i="1"/>
  <c r="B1147" i="1"/>
  <c r="A1147" i="1"/>
  <c r="B1146" i="1"/>
  <c r="A1146" i="1"/>
  <c r="B1145" i="1"/>
  <c r="A1145" i="1"/>
  <c r="B1144" i="1"/>
  <c r="A1144" i="1"/>
  <c r="B1143" i="1"/>
  <c r="A1143" i="1"/>
  <c r="B1142" i="1"/>
  <c r="A1142" i="1"/>
  <c r="B1141" i="1"/>
  <c r="A1141" i="1"/>
  <c r="B1140" i="1"/>
  <c r="A1140" i="1"/>
  <c r="B1139" i="1"/>
  <c r="A1139" i="1"/>
  <c r="B1138" i="1"/>
  <c r="A1138" i="1"/>
  <c r="B1137" i="1"/>
  <c r="A1137" i="1"/>
  <c r="B1136" i="1"/>
  <c r="A1136" i="1"/>
  <c r="B1135" i="1"/>
  <c r="A1135" i="1"/>
  <c r="B1134" i="1"/>
  <c r="A1134" i="1"/>
  <c r="B1133" i="1"/>
  <c r="A1133" i="1"/>
  <c r="B1132" i="1"/>
  <c r="A1132" i="1"/>
  <c r="B1131" i="1"/>
  <c r="A1131" i="1"/>
  <c r="B1130" i="1"/>
  <c r="A1130" i="1"/>
  <c r="B1129" i="1"/>
  <c r="A1129" i="1"/>
  <c r="B1128" i="1"/>
  <c r="A1128" i="1"/>
  <c r="B1127" i="1"/>
  <c r="A1127" i="1"/>
  <c r="B1126" i="1"/>
  <c r="A1126" i="1"/>
  <c r="B1125" i="1"/>
  <c r="A1125" i="1"/>
  <c r="B1124" i="1"/>
  <c r="A1124" i="1"/>
  <c r="B1123" i="1"/>
  <c r="A1123" i="1"/>
  <c r="B1122" i="1"/>
  <c r="A1122" i="1"/>
  <c r="B1121" i="1"/>
  <c r="A1121" i="1"/>
  <c r="B1120" i="1"/>
  <c r="A1120" i="1"/>
  <c r="B1119" i="1"/>
  <c r="A1119" i="1"/>
  <c r="B1118" i="1"/>
  <c r="A1118" i="1"/>
  <c r="B1117" i="1"/>
  <c r="A1117" i="1"/>
  <c r="B1116" i="1"/>
  <c r="A1116" i="1"/>
  <c r="B1115" i="1"/>
  <c r="A1115" i="1"/>
  <c r="B1114" i="1"/>
  <c r="A1114" i="1"/>
  <c r="B1113" i="1"/>
  <c r="A1113" i="1"/>
  <c r="B1112" i="1"/>
  <c r="A1112" i="1"/>
  <c r="B1111" i="1"/>
  <c r="A1111" i="1"/>
  <c r="B1110" i="1"/>
  <c r="A1110" i="1"/>
  <c r="B1109" i="1"/>
  <c r="A1109" i="1"/>
  <c r="B1108" i="1"/>
  <c r="A1108" i="1"/>
  <c r="B1107" i="1"/>
  <c r="A1107" i="1"/>
  <c r="B1106" i="1"/>
  <c r="A1106" i="1"/>
  <c r="B1105" i="1"/>
  <c r="A1105" i="1"/>
  <c r="B1104" i="1"/>
  <c r="A1104" i="1"/>
  <c r="B1103" i="1"/>
  <c r="A1103" i="1"/>
  <c r="B1102" i="1"/>
  <c r="A1102" i="1"/>
  <c r="B1101" i="1"/>
  <c r="A1101" i="1"/>
  <c r="B1100" i="1"/>
  <c r="A1100" i="1"/>
  <c r="B1099" i="1"/>
  <c r="A1099" i="1"/>
  <c r="B1098" i="1"/>
  <c r="A1098" i="1"/>
  <c r="B1097" i="1"/>
  <c r="A1097" i="1"/>
  <c r="B1096" i="1"/>
  <c r="A1096" i="1"/>
  <c r="B1095" i="1"/>
  <c r="A1095" i="1"/>
  <c r="B1094" i="1"/>
  <c r="A1094" i="1"/>
  <c r="B1093" i="1"/>
  <c r="A1093" i="1"/>
  <c r="B1092" i="1"/>
  <c r="A1092" i="1"/>
  <c r="B1091" i="1"/>
  <c r="A1091" i="1"/>
  <c r="B1090" i="1"/>
  <c r="A1090" i="1"/>
  <c r="B1089" i="1"/>
  <c r="A1089" i="1"/>
  <c r="B1088" i="1"/>
  <c r="A1088" i="1"/>
  <c r="B1087" i="1"/>
  <c r="A1087" i="1"/>
  <c r="B1086" i="1"/>
  <c r="A1086" i="1"/>
  <c r="B1085" i="1"/>
  <c r="A1085" i="1"/>
  <c r="B1084" i="1"/>
  <c r="A1084" i="1"/>
  <c r="B1083" i="1"/>
  <c r="A1083" i="1"/>
  <c r="B1082" i="1"/>
  <c r="A1082" i="1"/>
  <c r="B1081" i="1"/>
  <c r="A1081" i="1"/>
  <c r="B1080" i="1"/>
  <c r="A1080" i="1"/>
  <c r="B1079" i="1"/>
  <c r="A1079" i="1"/>
  <c r="B1078" i="1"/>
  <c r="A1078" i="1"/>
  <c r="B1077" i="1"/>
  <c r="A1077" i="1"/>
  <c r="B1076" i="1"/>
  <c r="A1076" i="1"/>
  <c r="B1075" i="1"/>
  <c r="A1075" i="1"/>
  <c r="B1074" i="1"/>
  <c r="A1074" i="1"/>
  <c r="B1073" i="1"/>
  <c r="A1073" i="1"/>
  <c r="B1072" i="1"/>
  <c r="A1072" i="1"/>
  <c r="B1071" i="1"/>
  <c r="A1071" i="1"/>
  <c r="B1070" i="1"/>
  <c r="A1070" i="1"/>
  <c r="B1069" i="1"/>
  <c r="A1069" i="1"/>
  <c r="B1068" i="1"/>
  <c r="A1068" i="1"/>
  <c r="B1067" i="1"/>
  <c r="A1067" i="1"/>
  <c r="B1066" i="1"/>
  <c r="A1066" i="1"/>
  <c r="B1065" i="1"/>
  <c r="A1065" i="1"/>
  <c r="B1064" i="1"/>
  <c r="A1064" i="1"/>
  <c r="B1063" i="1"/>
  <c r="A1063" i="1"/>
  <c r="B1062" i="1"/>
  <c r="A1062" i="1"/>
  <c r="B1061" i="1"/>
  <c r="A1061" i="1"/>
  <c r="B1060" i="1"/>
  <c r="A1060" i="1"/>
  <c r="B1059" i="1"/>
  <c r="A1059" i="1"/>
  <c r="B1058" i="1"/>
  <c r="A1058" i="1"/>
  <c r="B1057" i="1"/>
  <c r="A1057" i="1"/>
  <c r="B1056" i="1"/>
  <c r="A1056" i="1"/>
  <c r="B1055" i="1"/>
  <c r="A1055" i="1"/>
  <c r="B1054" i="1"/>
  <c r="A1054" i="1"/>
  <c r="B1053" i="1"/>
  <c r="A1053" i="1"/>
  <c r="B1052" i="1"/>
  <c r="A1052" i="1"/>
  <c r="B1051" i="1"/>
  <c r="A1051" i="1"/>
  <c r="B1050" i="1"/>
  <c r="A1050" i="1"/>
  <c r="B1049" i="1"/>
  <c r="A1049" i="1"/>
  <c r="B1048" i="1"/>
  <c r="A1048" i="1"/>
  <c r="B1047" i="1"/>
  <c r="A1047" i="1"/>
  <c r="B1046" i="1"/>
  <c r="A1046" i="1"/>
  <c r="B1045" i="1"/>
  <c r="A1045" i="1"/>
  <c r="B1044" i="1"/>
  <c r="A1044" i="1"/>
  <c r="B1043" i="1"/>
  <c r="A1043" i="1"/>
  <c r="B1042" i="1"/>
  <c r="A1042" i="1"/>
  <c r="B1041" i="1"/>
  <c r="A1041" i="1"/>
  <c r="B1040" i="1"/>
  <c r="A1040" i="1"/>
  <c r="B1039" i="1"/>
  <c r="A1039" i="1"/>
  <c r="B1038" i="1"/>
  <c r="A1038" i="1"/>
  <c r="B1037" i="1"/>
  <c r="A1037" i="1"/>
  <c r="B1036" i="1"/>
  <c r="A1036" i="1"/>
  <c r="B1035" i="1"/>
  <c r="A1035" i="1"/>
  <c r="B1034" i="1"/>
  <c r="A1034" i="1"/>
  <c r="B1033" i="1"/>
  <c r="A1033" i="1"/>
  <c r="B1032" i="1"/>
  <c r="A1032" i="1"/>
  <c r="B1031" i="1"/>
  <c r="A1031" i="1"/>
  <c r="B1030" i="1"/>
  <c r="A1030" i="1"/>
  <c r="B1029" i="1"/>
  <c r="A1029" i="1"/>
  <c r="B1028" i="1"/>
  <c r="A1028" i="1"/>
  <c r="B1027" i="1"/>
  <c r="A1027" i="1"/>
  <c r="B1026" i="1"/>
  <c r="A1026" i="1"/>
  <c r="B1025" i="1"/>
  <c r="A1025" i="1"/>
  <c r="B1024" i="1"/>
  <c r="A1024" i="1"/>
  <c r="B1023" i="1"/>
  <c r="A1023" i="1"/>
  <c r="B1022" i="1"/>
  <c r="A1022" i="1"/>
  <c r="B1021" i="1"/>
  <c r="A1021" i="1"/>
  <c r="B1020" i="1"/>
  <c r="A1020" i="1"/>
  <c r="B1019" i="1"/>
  <c r="A1019" i="1"/>
  <c r="B1018" i="1"/>
  <c r="A1018" i="1"/>
  <c r="B1017" i="1"/>
  <c r="A1017" i="1"/>
  <c r="B1016" i="1"/>
  <c r="A1016" i="1"/>
  <c r="B1015" i="1"/>
  <c r="A1015" i="1"/>
  <c r="B1014" i="1"/>
  <c r="A1014" i="1"/>
  <c r="B1013" i="1"/>
  <c r="A1013" i="1"/>
  <c r="B1012" i="1"/>
  <c r="A1012" i="1"/>
  <c r="B1011" i="1"/>
  <c r="A1011" i="1"/>
  <c r="B1010" i="1"/>
  <c r="A1010" i="1"/>
  <c r="B1009" i="1"/>
  <c r="A1009" i="1"/>
  <c r="B1008" i="1"/>
  <c r="A1008" i="1"/>
  <c r="B1007" i="1"/>
  <c r="A1007" i="1"/>
  <c r="B1006" i="1"/>
  <c r="A1006" i="1"/>
  <c r="B1005" i="1"/>
  <c r="A1005" i="1"/>
  <c r="B1004" i="1"/>
  <c r="A1004" i="1"/>
  <c r="B1003" i="1"/>
  <c r="A1003" i="1"/>
  <c r="B1002" i="1"/>
  <c r="A1002" i="1"/>
  <c r="B1001" i="1"/>
  <c r="A1001" i="1"/>
  <c r="B1000" i="1"/>
  <c r="A1000" i="1"/>
  <c r="B999" i="1"/>
  <c r="A999" i="1"/>
  <c r="B998" i="1"/>
  <c r="A998" i="1"/>
  <c r="B997" i="1"/>
  <c r="A997" i="1"/>
  <c r="B996" i="1"/>
  <c r="A996" i="1"/>
  <c r="B995" i="1"/>
  <c r="A995" i="1"/>
  <c r="B994" i="1"/>
  <c r="A994" i="1"/>
  <c r="B993" i="1"/>
  <c r="A993" i="1"/>
  <c r="B992" i="1"/>
  <c r="A992" i="1"/>
  <c r="B991" i="1"/>
  <c r="A991" i="1"/>
  <c r="B990" i="1"/>
  <c r="A990" i="1"/>
  <c r="B989" i="1"/>
  <c r="A989" i="1"/>
  <c r="B988" i="1"/>
  <c r="A988" i="1"/>
  <c r="B987" i="1"/>
  <c r="A987" i="1"/>
  <c r="B986" i="1"/>
  <c r="A986" i="1"/>
  <c r="B985" i="1"/>
  <c r="A985" i="1"/>
  <c r="B984" i="1"/>
  <c r="A984" i="1"/>
  <c r="B983" i="1"/>
  <c r="A983" i="1"/>
  <c r="B982" i="1"/>
  <c r="A982" i="1"/>
  <c r="B981" i="1"/>
  <c r="A981" i="1"/>
  <c r="B980" i="1"/>
  <c r="A980" i="1"/>
  <c r="B979" i="1"/>
  <c r="A979" i="1"/>
  <c r="B978" i="1"/>
  <c r="A978" i="1"/>
  <c r="B977" i="1"/>
  <c r="A977" i="1"/>
  <c r="B976" i="1"/>
  <c r="A976" i="1"/>
  <c r="B975" i="1"/>
  <c r="A975" i="1"/>
  <c r="B974" i="1"/>
  <c r="A974" i="1"/>
  <c r="B973" i="1"/>
  <c r="A973" i="1"/>
  <c r="B972" i="1"/>
  <c r="A972" i="1"/>
  <c r="B971" i="1"/>
  <c r="A971" i="1"/>
  <c r="B970" i="1"/>
  <c r="A970" i="1"/>
  <c r="B969" i="1"/>
  <c r="A969" i="1"/>
  <c r="B968" i="1"/>
  <c r="A968" i="1"/>
  <c r="B967" i="1"/>
  <c r="A967" i="1"/>
  <c r="B966" i="1"/>
  <c r="A966" i="1"/>
  <c r="B965" i="1"/>
  <c r="A965" i="1"/>
  <c r="B964" i="1"/>
  <c r="A964" i="1"/>
  <c r="B963" i="1"/>
  <c r="A963" i="1"/>
  <c r="B962" i="1"/>
  <c r="A962" i="1"/>
  <c r="B961" i="1"/>
  <c r="A961" i="1"/>
  <c r="B960" i="1"/>
  <c r="A960" i="1"/>
  <c r="B959" i="1"/>
  <c r="A959" i="1"/>
  <c r="B958" i="1"/>
  <c r="A958" i="1"/>
  <c r="B957" i="1"/>
  <c r="A957" i="1"/>
  <c r="B956" i="1"/>
  <c r="A956" i="1"/>
  <c r="B955" i="1"/>
  <c r="A955" i="1"/>
  <c r="B954" i="1"/>
  <c r="A954" i="1"/>
  <c r="B953" i="1"/>
  <c r="A953" i="1"/>
  <c r="B952" i="1"/>
  <c r="A952" i="1"/>
  <c r="B951" i="1"/>
  <c r="A951" i="1"/>
  <c r="B950" i="1"/>
  <c r="A950" i="1"/>
  <c r="B949" i="1"/>
  <c r="A949" i="1"/>
  <c r="B948" i="1"/>
  <c r="A948" i="1"/>
  <c r="B947" i="1"/>
  <c r="A947" i="1"/>
  <c r="B946" i="1"/>
  <c r="A946" i="1"/>
  <c r="B945" i="1"/>
  <c r="A945" i="1"/>
  <c r="B944" i="1"/>
  <c r="A944" i="1"/>
  <c r="B943" i="1"/>
  <c r="A943" i="1"/>
  <c r="B942" i="1"/>
  <c r="A942" i="1"/>
  <c r="B941" i="1"/>
  <c r="A941" i="1"/>
  <c r="B940" i="1"/>
  <c r="A940" i="1"/>
  <c r="B939" i="1"/>
  <c r="A939" i="1"/>
  <c r="B938" i="1"/>
  <c r="A938" i="1"/>
  <c r="B937" i="1"/>
  <c r="A937" i="1"/>
  <c r="B936" i="1"/>
  <c r="A936" i="1"/>
  <c r="B935" i="1"/>
  <c r="A935" i="1"/>
  <c r="B934" i="1"/>
  <c r="A934" i="1"/>
  <c r="B933" i="1"/>
  <c r="A933" i="1"/>
  <c r="B932" i="1"/>
  <c r="A932" i="1"/>
  <c r="B931" i="1"/>
  <c r="A931" i="1"/>
  <c r="B930" i="1"/>
  <c r="A930" i="1"/>
  <c r="B929" i="1"/>
  <c r="A929" i="1"/>
  <c r="B928" i="1"/>
  <c r="A928" i="1"/>
  <c r="B927" i="1"/>
  <c r="A927" i="1"/>
  <c r="B926" i="1"/>
  <c r="A926" i="1"/>
  <c r="B925" i="1"/>
  <c r="A925" i="1"/>
  <c r="B924" i="1"/>
  <c r="A924" i="1"/>
  <c r="B923" i="1"/>
  <c r="A923" i="1"/>
  <c r="B922" i="1"/>
  <c r="A922" i="1"/>
  <c r="B921" i="1"/>
  <c r="A921" i="1"/>
  <c r="B920" i="1"/>
  <c r="A920" i="1"/>
  <c r="B919" i="1"/>
  <c r="A919" i="1"/>
  <c r="B918" i="1"/>
  <c r="A918" i="1"/>
  <c r="B917" i="1"/>
  <c r="A917" i="1"/>
  <c r="B916" i="1"/>
  <c r="A916" i="1"/>
  <c r="B915" i="1"/>
  <c r="A915" i="1"/>
  <c r="B914" i="1"/>
  <c r="A914" i="1"/>
  <c r="B913" i="1"/>
  <c r="A913" i="1"/>
  <c r="B912" i="1"/>
  <c r="A912" i="1"/>
  <c r="B911" i="1"/>
  <c r="A911" i="1"/>
  <c r="B910" i="1"/>
  <c r="A910" i="1"/>
  <c r="B909" i="1"/>
  <c r="A909" i="1"/>
  <c r="B908" i="1"/>
  <c r="A908" i="1"/>
  <c r="B907" i="1"/>
  <c r="A907" i="1"/>
  <c r="B906" i="1"/>
  <c r="A906" i="1"/>
  <c r="B905" i="1"/>
  <c r="A905" i="1"/>
  <c r="B904" i="1"/>
  <c r="A904" i="1"/>
  <c r="B903" i="1"/>
  <c r="A903" i="1"/>
  <c r="B902" i="1"/>
  <c r="A902" i="1"/>
  <c r="B901" i="1"/>
  <c r="A901" i="1"/>
  <c r="B900" i="1"/>
  <c r="A900" i="1"/>
  <c r="B899" i="1"/>
  <c r="A899" i="1"/>
  <c r="B898" i="1"/>
  <c r="A898" i="1"/>
  <c r="B897" i="1"/>
  <c r="A897" i="1"/>
  <c r="B896" i="1"/>
  <c r="A896" i="1"/>
  <c r="B895" i="1"/>
  <c r="A895" i="1"/>
  <c r="B894" i="1"/>
  <c r="A894" i="1"/>
  <c r="B893" i="1"/>
  <c r="A893" i="1"/>
  <c r="B892" i="1"/>
  <c r="A892" i="1"/>
  <c r="B891" i="1"/>
  <c r="A891" i="1"/>
  <c r="B890" i="1"/>
  <c r="A890" i="1"/>
  <c r="B889" i="1"/>
  <c r="A889" i="1"/>
  <c r="B888" i="1"/>
  <c r="A888" i="1"/>
  <c r="B887" i="1"/>
  <c r="A887" i="1"/>
  <c r="B886" i="1"/>
  <c r="A886" i="1"/>
  <c r="B885" i="1"/>
  <c r="A885" i="1"/>
  <c r="B884" i="1"/>
  <c r="A884" i="1"/>
  <c r="B883" i="1"/>
  <c r="A883" i="1"/>
  <c r="B882" i="1"/>
  <c r="A882" i="1"/>
  <c r="B881" i="1"/>
  <c r="A881" i="1"/>
  <c r="B880" i="1"/>
  <c r="A880" i="1"/>
  <c r="B879" i="1"/>
  <c r="A879" i="1"/>
  <c r="B878" i="1"/>
  <c r="A878" i="1"/>
  <c r="B877" i="1"/>
  <c r="A877" i="1"/>
  <c r="B876" i="1"/>
  <c r="A876" i="1"/>
  <c r="B875" i="1"/>
  <c r="A875" i="1"/>
  <c r="B874" i="1"/>
  <c r="A874" i="1"/>
  <c r="B873" i="1"/>
  <c r="A873" i="1"/>
  <c r="B872" i="1"/>
  <c r="A872" i="1"/>
  <c r="B871" i="1"/>
  <c r="A871" i="1"/>
  <c r="B870" i="1"/>
  <c r="A870" i="1"/>
  <c r="B869" i="1"/>
  <c r="A869" i="1"/>
  <c r="B868" i="1"/>
  <c r="A868" i="1"/>
  <c r="B867" i="1"/>
  <c r="A867" i="1"/>
  <c r="B866" i="1"/>
  <c r="A866" i="1"/>
  <c r="B865" i="1"/>
  <c r="A865" i="1"/>
  <c r="B864" i="1"/>
  <c r="A864" i="1"/>
  <c r="B863" i="1"/>
  <c r="A863" i="1"/>
  <c r="B862" i="1"/>
  <c r="A862" i="1"/>
  <c r="B861" i="1"/>
  <c r="A861" i="1"/>
  <c r="B860" i="1"/>
  <c r="A860" i="1"/>
  <c r="B859" i="1"/>
  <c r="A859" i="1"/>
  <c r="B858" i="1"/>
  <c r="A858" i="1"/>
  <c r="B857" i="1"/>
  <c r="A857" i="1"/>
  <c r="B856" i="1"/>
  <c r="A856" i="1"/>
  <c r="B855" i="1"/>
  <c r="A855" i="1"/>
  <c r="B854" i="1"/>
  <c r="A854" i="1"/>
  <c r="B853" i="1"/>
  <c r="A853" i="1"/>
  <c r="B852" i="1"/>
  <c r="A852" i="1"/>
  <c r="B851" i="1"/>
  <c r="A851" i="1"/>
  <c r="B850" i="1"/>
  <c r="A850" i="1"/>
  <c r="B849" i="1"/>
  <c r="A849" i="1"/>
  <c r="B848" i="1"/>
  <c r="A848" i="1"/>
  <c r="B847" i="1"/>
  <c r="A847" i="1"/>
  <c r="B846" i="1"/>
  <c r="A846" i="1"/>
  <c r="B845" i="1"/>
  <c r="A845" i="1"/>
  <c r="B844" i="1"/>
  <c r="A844" i="1"/>
  <c r="B843" i="1"/>
  <c r="A843" i="1"/>
  <c r="B842" i="1"/>
  <c r="A842" i="1"/>
  <c r="B841" i="1"/>
  <c r="A841" i="1"/>
  <c r="B840" i="1"/>
  <c r="A840" i="1"/>
  <c r="B839" i="1"/>
  <c r="A839" i="1"/>
  <c r="B838" i="1"/>
  <c r="A838" i="1"/>
  <c r="B837" i="1"/>
  <c r="A837" i="1"/>
  <c r="B836" i="1"/>
  <c r="A836" i="1"/>
  <c r="B835" i="1"/>
  <c r="A835" i="1"/>
  <c r="B834" i="1"/>
  <c r="A834" i="1"/>
  <c r="B833" i="1"/>
  <c r="A833" i="1"/>
  <c r="B832" i="1"/>
  <c r="A832" i="1"/>
  <c r="B831" i="1"/>
  <c r="A831" i="1"/>
  <c r="B830" i="1"/>
  <c r="A830" i="1"/>
  <c r="B829" i="1"/>
  <c r="A829" i="1"/>
  <c r="B828" i="1"/>
  <c r="A828" i="1"/>
  <c r="B827" i="1"/>
  <c r="A827" i="1"/>
  <c r="B826" i="1"/>
  <c r="A826" i="1"/>
  <c r="B825" i="1"/>
  <c r="A825" i="1"/>
  <c r="B824" i="1"/>
  <c r="A824" i="1"/>
  <c r="B823" i="1"/>
  <c r="A823" i="1"/>
  <c r="B822" i="1"/>
  <c r="A822" i="1"/>
  <c r="B821" i="1"/>
  <c r="A821" i="1"/>
  <c r="B820" i="1"/>
  <c r="A820" i="1"/>
  <c r="B819" i="1"/>
  <c r="A819" i="1"/>
  <c r="B818" i="1"/>
  <c r="A818" i="1"/>
  <c r="B817" i="1"/>
  <c r="A817" i="1"/>
  <c r="B816" i="1"/>
  <c r="A816" i="1"/>
  <c r="B815" i="1"/>
  <c r="A815" i="1"/>
  <c r="B814" i="1"/>
  <c r="A814" i="1"/>
  <c r="B813" i="1"/>
  <c r="A813" i="1"/>
  <c r="B812" i="1"/>
  <c r="A812" i="1"/>
  <c r="B811" i="1"/>
  <c r="A811" i="1"/>
  <c r="B810" i="1"/>
  <c r="A810" i="1"/>
  <c r="B809" i="1"/>
  <c r="A809" i="1"/>
  <c r="B808" i="1"/>
  <c r="A808" i="1"/>
  <c r="B807" i="1"/>
  <c r="A807" i="1"/>
  <c r="B806" i="1"/>
  <c r="A806" i="1"/>
  <c r="B805" i="1"/>
  <c r="A805" i="1"/>
  <c r="B804" i="1"/>
  <c r="A804" i="1"/>
  <c r="B803" i="1"/>
  <c r="A803" i="1"/>
  <c r="B802" i="1"/>
  <c r="A802" i="1"/>
  <c r="B801" i="1"/>
  <c r="A801" i="1"/>
  <c r="B800" i="1"/>
  <c r="A800" i="1"/>
  <c r="B799" i="1"/>
  <c r="A799" i="1"/>
  <c r="B798" i="1"/>
  <c r="A798" i="1"/>
  <c r="B797" i="1"/>
  <c r="A797" i="1"/>
  <c r="B796" i="1"/>
  <c r="A796" i="1"/>
  <c r="B795" i="1"/>
  <c r="A795" i="1"/>
  <c r="B794" i="1"/>
  <c r="A794" i="1"/>
  <c r="B793" i="1"/>
  <c r="A793" i="1"/>
  <c r="B792" i="1"/>
  <c r="A792" i="1"/>
  <c r="B791" i="1"/>
  <c r="A791" i="1"/>
  <c r="B790" i="1"/>
  <c r="A790" i="1"/>
  <c r="B789" i="1"/>
  <c r="A789" i="1"/>
  <c r="B788" i="1"/>
  <c r="A788" i="1"/>
  <c r="B787" i="1"/>
  <c r="A787" i="1"/>
  <c r="B786" i="1"/>
  <c r="A786" i="1"/>
  <c r="B785" i="1"/>
  <c r="A785" i="1"/>
  <c r="B784" i="1"/>
  <c r="A784" i="1"/>
  <c r="B783" i="1"/>
  <c r="A783" i="1"/>
  <c r="B782" i="1"/>
  <c r="A782" i="1"/>
  <c r="B781" i="1"/>
  <c r="A781" i="1"/>
  <c r="B780" i="1"/>
  <c r="A780" i="1"/>
  <c r="B779" i="1"/>
  <c r="A779" i="1"/>
  <c r="B778" i="1"/>
  <c r="A778" i="1"/>
  <c r="B777" i="1"/>
  <c r="A777" i="1"/>
  <c r="B776" i="1"/>
  <c r="A776" i="1"/>
  <c r="B775" i="1"/>
  <c r="A775" i="1"/>
  <c r="B774" i="1"/>
  <c r="A774" i="1"/>
  <c r="B773" i="1"/>
  <c r="A773" i="1"/>
  <c r="B772" i="1"/>
  <c r="A772" i="1"/>
  <c r="B771" i="1"/>
  <c r="A771" i="1"/>
  <c r="B770" i="1"/>
  <c r="A770" i="1"/>
  <c r="B769" i="1"/>
  <c r="A769" i="1"/>
  <c r="B768" i="1"/>
  <c r="A768" i="1"/>
  <c r="B767" i="1"/>
  <c r="A767" i="1"/>
  <c r="B766" i="1"/>
  <c r="A766" i="1"/>
  <c r="B765" i="1"/>
  <c r="A765" i="1"/>
  <c r="B764" i="1"/>
  <c r="A764" i="1"/>
  <c r="B763" i="1"/>
  <c r="A763" i="1"/>
  <c r="B762" i="1"/>
  <c r="A762" i="1"/>
  <c r="B761" i="1"/>
  <c r="A761" i="1"/>
  <c r="B760" i="1"/>
  <c r="A760" i="1"/>
  <c r="B759" i="1"/>
  <c r="A759" i="1"/>
  <c r="B758" i="1"/>
  <c r="A758" i="1"/>
  <c r="B757" i="1"/>
  <c r="A757" i="1"/>
  <c r="B756" i="1"/>
  <c r="A756" i="1"/>
  <c r="B755" i="1"/>
  <c r="A755" i="1"/>
  <c r="B754" i="1"/>
  <c r="A754" i="1"/>
  <c r="B753" i="1"/>
  <c r="A753" i="1"/>
  <c r="B752" i="1"/>
  <c r="A752" i="1"/>
  <c r="B751" i="1"/>
  <c r="A751" i="1"/>
  <c r="B750" i="1"/>
  <c r="A750" i="1"/>
  <c r="B749" i="1"/>
  <c r="A749" i="1"/>
  <c r="B748" i="1"/>
  <c r="A748" i="1"/>
  <c r="B747" i="1"/>
  <c r="A747" i="1"/>
  <c r="B746" i="1"/>
  <c r="A746" i="1"/>
  <c r="B745" i="1"/>
  <c r="A745" i="1"/>
  <c r="B744" i="1"/>
  <c r="A744" i="1"/>
  <c r="B743" i="1"/>
  <c r="A743" i="1"/>
  <c r="B742" i="1"/>
  <c r="A742" i="1"/>
  <c r="B741" i="1"/>
  <c r="A741" i="1"/>
  <c r="B740" i="1"/>
  <c r="A740" i="1"/>
  <c r="B739" i="1"/>
  <c r="A739" i="1"/>
  <c r="B738" i="1"/>
  <c r="A738" i="1"/>
  <c r="B737" i="1"/>
  <c r="A737" i="1"/>
  <c r="B736" i="1"/>
  <c r="A736" i="1"/>
  <c r="B735" i="1"/>
  <c r="A735" i="1"/>
  <c r="B734" i="1"/>
  <c r="A734" i="1"/>
  <c r="B733" i="1"/>
  <c r="A733" i="1"/>
  <c r="B732" i="1"/>
  <c r="A732" i="1"/>
  <c r="B731" i="1"/>
  <c r="A731" i="1"/>
  <c r="B730" i="1"/>
  <c r="A730" i="1"/>
  <c r="B729" i="1"/>
  <c r="A729" i="1"/>
  <c r="B728" i="1"/>
  <c r="A728" i="1"/>
  <c r="B727" i="1"/>
  <c r="A727" i="1"/>
  <c r="B726" i="1"/>
  <c r="A726" i="1"/>
  <c r="B725" i="1"/>
  <c r="A725" i="1"/>
  <c r="B724" i="1"/>
  <c r="A724" i="1"/>
  <c r="B723" i="1"/>
  <c r="A723" i="1"/>
  <c r="B722" i="1"/>
  <c r="A722" i="1"/>
  <c r="B721" i="1"/>
  <c r="A721" i="1"/>
  <c r="B720" i="1"/>
  <c r="A720" i="1"/>
  <c r="B719" i="1"/>
  <c r="A719" i="1"/>
  <c r="B718" i="1"/>
  <c r="A718" i="1"/>
  <c r="B717" i="1"/>
  <c r="A717" i="1"/>
  <c r="B716" i="1"/>
  <c r="A716" i="1"/>
  <c r="B715" i="1"/>
  <c r="A715" i="1"/>
  <c r="B714" i="1"/>
  <c r="A714" i="1"/>
  <c r="B713" i="1"/>
  <c r="A713" i="1"/>
  <c r="B712" i="1"/>
  <c r="A712" i="1"/>
  <c r="B711" i="1"/>
  <c r="A711" i="1"/>
  <c r="B710" i="1"/>
  <c r="A710" i="1"/>
  <c r="B709" i="1"/>
  <c r="A709" i="1"/>
  <c r="B708" i="1"/>
  <c r="A708" i="1"/>
  <c r="B707" i="1"/>
  <c r="A707" i="1"/>
  <c r="B706" i="1"/>
  <c r="A706" i="1"/>
  <c r="B705" i="1"/>
  <c r="A705" i="1"/>
  <c r="B704" i="1"/>
  <c r="A704" i="1"/>
  <c r="B703" i="1"/>
  <c r="A703" i="1"/>
  <c r="B702" i="1"/>
  <c r="A702" i="1"/>
  <c r="B701" i="1"/>
  <c r="A701" i="1"/>
  <c r="B700" i="1"/>
  <c r="A700" i="1"/>
  <c r="B699" i="1"/>
  <c r="A699" i="1"/>
  <c r="B698" i="1"/>
  <c r="A698" i="1"/>
  <c r="B697" i="1"/>
  <c r="A697" i="1"/>
  <c r="B696" i="1"/>
  <c r="A696" i="1"/>
  <c r="B695" i="1"/>
  <c r="A695" i="1"/>
  <c r="B694" i="1"/>
  <c r="A694" i="1"/>
  <c r="B693" i="1"/>
  <c r="A693" i="1"/>
  <c r="B692" i="1"/>
  <c r="A692" i="1"/>
  <c r="B691" i="1"/>
  <c r="A691" i="1"/>
  <c r="B690" i="1"/>
  <c r="A690" i="1"/>
  <c r="B689" i="1"/>
  <c r="A689" i="1"/>
  <c r="B688" i="1"/>
  <c r="A688" i="1"/>
  <c r="B687" i="1"/>
  <c r="A687" i="1"/>
  <c r="B686" i="1"/>
  <c r="A686" i="1"/>
  <c r="B685" i="1"/>
  <c r="A685" i="1"/>
  <c r="B684" i="1"/>
  <c r="A684" i="1"/>
  <c r="B683" i="1"/>
  <c r="A683" i="1"/>
  <c r="B682" i="1"/>
  <c r="A682" i="1"/>
  <c r="B681" i="1"/>
  <c r="A681" i="1"/>
  <c r="B680" i="1"/>
  <c r="A680" i="1"/>
  <c r="B679" i="1"/>
  <c r="A679" i="1"/>
  <c r="B678" i="1"/>
  <c r="A678" i="1"/>
  <c r="B677" i="1"/>
  <c r="A677" i="1"/>
  <c r="B676" i="1"/>
  <c r="A676" i="1"/>
  <c r="B675" i="1"/>
  <c r="A675" i="1"/>
  <c r="B674" i="1"/>
  <c r="A674" i="1"/>
  <c r="B673" i="1"/>
  <c r="A673" i="1"/>
  <c r="B672" i="1"/>
  <c r="A672" i="1"/>
  <c r="B671" i="1"/>
  <c r="A671" i="1"/>
  <c r="B670" i="1"/>
  <c r="A670" i="1"/>
  <c r="B669" i="1"/>
  <c r="A669" i="1"/>
  <c r="B668" i="1"/>
  <c r="A668" i="1"/>
  <c r="B667" i="1"/>
  <c r="A667" i="1"/>
  <c r="B666" i="1"/>
  <c r="A666" i="1"/>
  <c r="B665" i="1"/>
  <c r="A665" i="1"/>
  <c r="B664" i="1"/>
  <c r="A664" i="1"/>
  <c r="B663" i="1"/>
  <c r="A663" i="1"/>
  <c r="B662" i="1"/>
  <c r="A662" i="1"/>
  <c r="B661" i="1"/>
  <c r="A661" i="1"/>
  <c r="B660" i="1"/>
  <c r="A660" i="1"/>
  <c r="B659" i="1"/>
  <c r="A659" i="1"/>
  <c r="B658" i="1"/>
  <c r="A658" i="1"/>
  <c r="B657" i="1"/>
  <c r="A657" i="1"/>
  <c r="B656" i="1"/>
  <c r="A656" i="1"/>
  <c r="B655" i="1"/>
  <c r="A655" i="1"/>
  <c r="B654" i="1"/>
  <c r="A654" i="1"/>
  <c r="B653" i="1"/>
  <c r="A653" i="1"/>
  <c r="B652" i="1"/>
  <c r="A652" i="1"/>
  <c r="B651" i="1"/>
  <c r="A651" i="1"/>
  <c r="B650" i="1"/>
  <c r="A650" i="1"/>
  <c r="B649" i="1"/>
  <c r="A649" i="1"/>
  <c r="B648" i="1"/>
  <c r="A648" i="1"/>
  <c r="B647" i="1"/>
  <c r="A647" i="1"/>
  <c r="B646" i="1"/>
  <c r="A646" i="1"/>
  <c r="B645" i="1"/>
  <c r="A645" i="1"/>
  <c r="B644" i="1"/>
  <c r="A644" i="1"/>
  <c r="B643" i="1"/>
  <c r="A643" i="1"/>
  <c r="B642" i="1"/>
  <c r="A642" i="1"/>
  <c r="B641" i="1"/>
  <c r="A641" i="1"/>
  <c r="B640" i="1"/>
  <c r="A640" i="1"/>
  <c r="B639" i="1"/>
  <c r="A639" i="1"/>
  <c r="B638" i="1"/>
  <c r="A638" i="1"/>
  <c r="B637" i="1"/>
  <c r="A637" i="1"/>
  <c r="B636" i="1"/>
  <c r="A636" i="1"/>
  <c r="B635" i="1"/>
  <c r="A635" i="1"/>
  <c r="B634" i="1"/>
  <c r="A634" i="1"/>
  <c r="B633" i="1"/>
  <c r="A633" i="1"/>
  <c r="B632" i="1"/>
  <c r="A632" i="1"/>
  <c r="B631" i="1"/>
  <c r="A631" i="1"/>
  <c r="B630" i="1"/>
  <c r="A630" i="1"/>
  <c r="B629" i="1"/>
  <c r="A629" i="1"/>
  <c r="B628" i="1"/>
  <c r="A628" i="1"/>
  <c r="B627" i="1"/>
  <c r="A627" i="1"/>
  <c r="B626" i="1"/>
  <c r="A626" i="1"/>
  <c r="B625" i="1"/>
  <c r="A625" i="1"/>
  <c r="B624" i="1"/>
  <c r="A624" i="1"/>
  <c r="B623" i="1"/>
  <c r="A623" i="1"/>
  <c r="B622" i="1"/>
  <c r="A622" i="1"/>
  <c r="B621" i="1"/>
  <c r="A621" i="1"/>
  <c r="B620" i="1"/>
  <c r="A620" i="1"/>
  <c r="B619" i="1"/>
  <c r="A619" i="1"/>
  <c r="B618" i="1"/>
  <c r="A618" i="1"/>
  <c r="B617" i="1"/>
  <c r="A617" i="1"/>
  <c r="B616" i="1"/>
  <c r="A616" i="1"/>
  <c r="B615" i="1"/>
  <c r="A615" i="1"/>
  <c r="B614" i="1"/>
  <c r="A614" i="1"/>
  <c r="B613" i="1"/>
  <c r="A613" i="1"/>
  <c r="B612" i="1"/>
  <c r="A612" i="1"/>
  <c r="B611" i="1"/>
  <c r="A611" i="1"/>
  <c r="B610" i="1"/>
  <c r="A610" i="1"/>
  <c r="B609" i="1"/>
  <c r="A609" i="1"/>
  <c r="B608" i="1"/>
  <c r="A608" i="1"/>
  <c r="B607" i="1"/>
  <c r="A607" i="1"/>
  <c r="B606" i="1"/>
  <c r="A606" i="1"/>
  <c r="B605" i="1"/>
  <c r="A605" i="1"/>
  <c r="B604" i="1"/>
  <c r="A604" i="1"/>
  <c r="B603" i="1"/>
  <c r="A603" i="1"/>
  <c r="B602" i="1"/>
  <c r="A602" i="1"/>
  <c r="B601" i="1"/>
  <c r="A601" i="1"/>
  <c r="B600" i="1"/>
  <c r="A600" i="1"/>
  <c r="B599" i="1"/>
  <c r="A599" i="1"/>
  <c r="B598" i="1"/>
  <c r="A598" i="1"/>
  <c r="B597" i="1"/>
  <c r="A597" i="1"/>
  <c r="B596" i="1"/>
  <c r="A596" i="1"/>
  <c r="B595" i="1"/>
  <c r="A595" i="1"/>
  <c r="B594" i="1"/>
  <c r="A594" i="1"/>
  <c r="B593" i="1"/>
  <c r="A593" i="1"/>
  <c r="B592" i="1"/>
  <c r="A592" i="1"/>
  <c r="B591" i="1"/>
  <c r="A591" i="1"/>
  <c r="B590" i="1"/>
  <c r="A590" i="1"/>
  <c r="B589" i="1"/>
  <c r="A589" i="1"/>
  <c r="B588" i="1"/>
  <c r="A588" i="1"/>
  <c r="B587" i="1"/>
  <c r="A587" i="1"/>
  <c r="B586" i="1"/>
  <c r="A586" i="1"/>
  <c r="B585" i="1"/>
  <c r="A585" i="1"/>
  <c r="B584" i="1"/>
  <c r="A584" i="1"/>
  <c r="B583" i="1"/>
  <c r="A583" i="1"/>
  <c r="B582" i="1"/>
  <c r="A582" i="1"/>
  <c r="B581" i="1"/>
  <c r="A581" i="1"/>
  <c r="B580" i="1"/>
  <c r="A580" i="1"/>
  <c r="B579" i="1"/>
  <c r="A579" i="1"/>
  <c r="B578" i="1"/>
  <c r="A578" i="1"/>
  <c r="B577" i="1"/>
  <c r="A577" i="1"/>
  <c r="B576" i="1"/>
  <c r="A576" i="1"/>
  <c r="B575" i="1"/>
  <c r="A575" i="1"/>
  <c r="B574" i="1"/>
  <c r="A574" i="1"/>
  <c r="B573" i="1"/>
  <c r="A573" i="1"/>
  <c r="B572" i="1"/>
  <c r="A572" i="1"/>
  <c r="B571" i="1"/>
  <c r="A571" i="1"/>
  <c r="B570" i="1"/>
  <c r="A570" i="1"/>
  <c r="B569" i="1"/>
  <c r="A569" i="1"/>
  <c r="B568" i="1"/>
  <c r="A568" i="1"/>
  <c r="B567" i="1"/>
  <c r="A567" i="1"/>
  <c r="B566" i="1"/>
  <c r="A566" i="1"/>
  <c r="B565" i="1"/>
  <c r="A565" i="1"/>
  <c r="B564" i="1"/>
  <c r="A564" i="1"/>
  <c r="B563" i="1"/>
  <c r="A563" i="1"/>
  <c r="B562" i="1"/>
  <c r="A562" i="1"/>
  <c r="B561" i="1"/>
  <c r="A561" i="1"/>
  <c r="B560" i="1"/>
  <c r="A560" i="1"/>
  <c r="B559" i="1"/>
  <c r="A559" i="1"/>
  <c r="B558" i="1"/>
  <c r="A558" i="1"/>
  <c r="B557" i="1"/>
  <c r="A557" i="1"/>
  <c r="B556" i="1"/>
  <c r="A556" i="1"/>
  <c r="B555" i="1"/>
  <c r="A555" i="1"/>
  <c r="B554" i="1"/>
  <c r="A554" i="1"/>
  <c r="B553" i="1"/>
  <c r="A553" i="1"/>
  <c r="B552" i="1"/>
  <c r="A552" i="1"/>
  <c r="B551" i="1"/>
  <c r="A551" i="1"/>
  <c r="B550" i="1"/>
  <c r="A550" i="1"/>
  <c r="B549" i="1"/>
  <c r="A549" i="1"/>
  <c r="B548" i="1"/>
  <c r="A548" i="1"/>
  <c r="B547" i="1"/>
  <c r="A547" i="1"/>
  <c r="B546" i="1"/>
  <c r="A546" i="1"/>
  <c r="B545" i="1"/>
  <c r="A545" i="1"/>
  <c r="B544" i="1"/>
  <c r="A544" i="1"/>
  <c r="B543" i="1"/>
  <c r="A543" i="1"/>
  <c r="B542" i="1"/>
  <c r="A542" i="1"/>
  <c r="B541" i="1"/>
  <c r="A541" i="1"/>
  <c r="B540" i="1"/>
  <c r="A540" i="1"/>
  <c r="B539" i="1"/>
  <c r="A539" i="1"/>
  <c r="B538" i="1"/>
  <c r="A538" i="1"/>
  <c r="B537" i="1"/>
  <c r="A537" i="1"/>
  <c r="B536" i="1"/>
  <c r="A536" i="1"/>
  <c r="B535" i="1"/>
  <c r="A535" i="1"/>
  <c r="B534" i="1"/>
  <c r="A534" i="1"/>
  <c r="B533" i="1"/>
  <c r="A533" i="1"/>
  <c r="B532" i="1"/>
  <c r="A532" i="1"/>
  <c r="B531" i="1"/>
  <c r="A531" i="1"/>
  <c r="B530" i="1"/>
  <c r="A530" i="1"/>
  <c r="B529" i="1"/>
  <c r="A529" i="1"/>
  <c r="B528" i="1"/>
  <c r="A528" i="1"/>
  <c r="B527" i="1"/>
  <c r="A527" i="1"/>
  <c r="B526" i="1"/>
  <c r="A526" i="1"/>
  <c r="B525" i="1"/>
  <c r="A525" i="1"/>
  <c r="B524" i="1"/>
  <c r="A524" i="1"/>
  <c r="B523" i="1"/>
  <c r="A523" i="1"/>
  <c r="B522" i="1"/>
  <c r="A522" i="1"/>
  <c r="B521" i="1"/>
  <c r="A521" i="1"/>
  <c r="B520" i="1"/>
  <c r="A520" i="1"/>
  <c r="B519" i="1"/>
  <c r="A519" i="1"/>
  <c r="B518" i="1"/>
  <c r="A518" i="1"/>
  <c r="B517" i="1"/>
  <c r="A517" i="1"/>
  <c r="B516" i="1"/>
  <c r="A516" i="1"/>
  <c r="B515" i="1"/>
  <c r="A515" i="1"/>
  <c r="B514" i="1"/>
  <c r="A514" i="1"/>
  <c r="B513" i="1"/>
  <c r="A513" i="1"/>
  <c r="B512" i="1"/>
  <c r="A512" i="1"/>
  <c r="B511" i="1"/>
  <c r="A511" i="1"/>
  <c r="B510" i="1"/>
  <c r="A510" i="1"/>
  <c r="B509" i="1"/>
  <c r="A509" i="1"/>
  <c r="B508" i="1"/>
  <c r="A508" i="1"/>
  <c r="B507" i="1"/>
  <c r="A507" i="1"/>
  <c r="B506" i="1"/>
  <c r="A506" i="1"/>
  <c r="B505" i="1"/>
  <c r="A505" i="1"/>
  <c r="B504" i="1"/>
  <c r="A504" i="1"/>
  <c r="B503" i="1"/>
  <c r="A503" i="1"/>
  <c r="B502" i="1"/>
  <c r="A502" i="1"/>
  <c r="B501" i="1"/>
  <c r="A501" i="1"/>
  <c r="B500" i="1"/>
  <c r="A500" i="1"/>
  <c r="B499" i="1"/>
  <c r="A499" i="1"/>
  <c r="B498" i="1"/>
  <c r="A498" i="1"/>
  <c r="B497" i="1"/>
  <c r="A497" i="1"/>
  <c r="B496" i="1"/>
  <c r="A496" i="1"/>
  <c r="B495" i="1"/>
  <c r="A495" i="1"/>
  <c r="B494" i="1"/>
  <c r="A494" i="1"/>
  <c r="B493" i="1"/>
  <c r="A493" i="1"/>
  <c r="B492" i="1"/>
  <c r="A492" i="1"/>
  <c r="B491" i="1"/>
  <c r="A491" i="1"/>
  <c r="B490" i="1"/>
  <c r="A490" i="1"/>
  <c r="B489" i="1"/>
  <c r="A489" i="1"/>
  <c r="B488" i="1"/>
  <c r="A488" i="1"/>
  <c r="B487" i="1"/>
  <c r="A487" i="1"/>
  <c r="B486" i="1"/>
  <c r="A486" i="1"/>
  <c r="B485" i="1"/>
  <c r="A485" i="1"/>
  <c r="B484" i="1"/>
  <c r="A484" i="1"/>
  <c r="B483" i="1"/>
  <c r="A483" i="1"/>
  <c r="B482" i="1"/>
  <c r="A482" i="1"/>
  <c r="B481" i="1"/>
  <c r="A481" i="1"/>
  <c r="B480" i="1"/>
  <c r="A480" i="1"/>
  <c r="B479" i="1"/>
  <c r="A479" i="1"/>
  <c r="B478" i="1"/>
  <c r="A478" i="1"/>
  <c r="B477" i="1"/>
  <c r="A477" i="1"/>
  <c r="B476" i="1"/>
  <c r="A476" i="1"/>
  <c r="B475" i="1"/>
  <c r="A475" i="1"/>
  <c r="B474" i="1"/>
  <c r="A474" i="1"/>
  <c r="B473" i="1"/>
  <c r="A473" i="1"/>
  <c r="B472" i="1"/>
  <c r="A472" i="1"/>
  <c r="B471" i="1"/>
  <c r="A471" i="1"/>
  <c r="B470" i="1"/>
  <c r="A470" i="1"/>
  <c r="B469" i="1"/>
  <c r="A469" i="1"/>
  <c r="B468" i="1"/>
  <c r="A468" i="1"/>
  <c r="B467" i="1"/>
  <c r="A467" i="1"/>
  <c r="B466" i="1"/>
  <c r="A466" i="1"/>
  <c r="B465" i="1"/>
  <c r="A465" i="1"/>
  <c r="B464" i="1"/>
  <c r="A464" i="1"/>
  <c r="B463" i="1"/>
  <c r="A463" i="1"/>
  <c r="B462" i="1"/>
  <c r="A462" i="1"/>
  <c r="B461" i="1"/>
  <c r="A461" i="1"/>
  <c r="B460" i="1"/>
  <c r="A460" i="1"/>
  <c r="B459" i="1"/>
  <c r="A459" i="1"/>
  <c r="B458" i="1"/>
  <c r="A458" i="1"/>
  <c r="B457" i="1"/>
  <c r="A457" i="1"/>
  <c r="B456" i="1"/>
  <c r="A456" i="1"/>
  <c r="B455" i="1"/>
  <c r="A455" i="1"/>
  <c r="B454" i="1"/>
  <c r="A454" i="1"/>
  <c r="B453" i="1"/>
  <c r="A453" i="1"/>
  <c r="B452" i="1"/>
  <c r="A452" i="1"/>
  <c r="B451" i="1"/>
  <c r="A451" i="1"/>
  <c r="B450" i="1"/>
  <c r="A450" i="1"/>
  <c r="B449" i="1"/>
  <c r="A449" i="1"/>
  <c r="B448" i="1"/>
  <c r="A448" i="1"/>
  <c r="B447" i="1"/>
  <c r="A447" i="1"/>
  <c r="B446" i="1"/>
  <c r="A446" i="1"/>
  <c r="B445" i="1"/>
  <c r="A445" i="1"/>
  <c r="B444" i="1"/>
  <c r="A444" i="1"/>
  <c r="B443" i="1"/>
  <c r="A443" i="1"/>
  <c r="B442" i="1"/>
  <c r="A442" i="1"/>
  <c r="B441" i="1"/>
  <c r="A441" i="1"/>
  <c r="B440" i="1"/>
  <c r="A440" i="1"/>
  <c r="B439" i="1"/>
  <c r="A439" i="1"/>
  <c r="B438" i="1"/>
  <c r="A438" i="1"/>
  <c r="B437" i="1"/>
  <c r="A437" i="1"/>
  <c r="B436" i="1"/>
  <c r="A436" i="1"/>
  <c r="B435" i="1"/>
  <c r="A435" i="1"/>
  <c r="B434" i="1"/>
  <c r="A434" i="1"/>
  <c r="B433" i="1"/>
  <c r="A433" i="1"/>
  <c r="B432" i="1"/>
  <c r="A432" i="1"/>
  <c r="B431" i="1"/>
  <c r="A431" i="1"/>
  <c r="B430" i="1"/>
  <c r="A430" i="1"/>
  <c r="B429" i="1"/>
  <c r="A429" i="1"/>
  <c r="B428" i="1"/>
  <c r="A428" i="1"/>
  <c r="B427" i="1"/>
  <c r="A427" i="1"/>
  <c r="B426" i="1"/>
  <c r="A426" i="1"/>
  <c r="B425" i="1"/>
  <c r="A425" i="1"/>
  <c r="B424" i="1"/>
  <c r="A424" i="1"/>
  <c r="B423" i="1"/>
  <c r="A423" i="1"/>
  <c r="B422" i="1"/>
  <c r="A422" i="1"/>
  <c r="B421" i="1"/>
  <c r="A421" i="1"/>
  <c r="B420" i="1"/>
  <c r="A420" i="1"/>
  <c r="B419" i="1"/>
  <c r="A419" i="1"/>
  <c r="B418" i="1"/>
  <c r="A418" i="1"/>
  <c r="B417" i="1"/>
  <c r="A417" i="1"/>
  <c r="B416" i="1"/>
  <c r="A416" i="1"/>
  <c r="B415" i="1"/>
  <c r="A415" i="1"/>
  <c r="B414" i="1"/>
  <c r="A414" i="1"/>
  <c r="B413" i="1"/>
  <c r="A413" i="1"/>
  <c r="B412" i="1"/>
  <c r="A412" i="1"/>
  <c r="B411" i="1"/>
  <c r="A411" i="1"/>
  <c r="B410" i="1"/>
  <c r="A410" i="1"/>
  <c r="B409" i="1"/>
  <c r="A409" i="1"/>
  <c r="B408" i="1"/>
  <c r="A408" i="1"/>
  <c r="B407" i="1"/>
  <c r="A407" i="1"/>
  <c r="B406" i="1"/>
  <c r="A406" i="1"/>
  <c r="B405" i="1"/>
  <c r="A405" i="1"/>
  <c r="B404" i="1"/>
  <c r="A404" i="1"/>
  <c r="B403" i="1"/>
  <c r="A403" i="1"/>
  <c r="B402" i="1"/>
  <c r="A402" i="1"/>
  <c r="B401" i="1"/>
  <c r="A401" i="1"/>
  <c r="B400" i="1"/>
  <c r="A400" i="1"/>
  <c r="B399" i="1"/>
  <c r="A399" i="1"/>
  <c r="B398" i="1"/>
  <c r="A398" i="1"/>
  <c r="B397" i="1"/>
  <c r="A397" i="1"/>
  <c r="B396" i="1"/>
  <c r="A396" i="1"/>
  <c r="B395" i="1"/>
  <c r="A395" i="1"/>
  <c r="B394" i="1"/>
  <c r="A394" i="1"/>
  <c r="B393" i="1"/>
  <c r="A393" i="1"/>
  <c r="B392" i="1"/>
  <c r="A392" i="1"/>
  <c r="B391" i="1"/>
  <c r="A391" i="1"/>
  <c r="B390" i="1"/>
  <c r="A390" i="1"/>
  <c r="B389" i="1"/>
  <c r="A389" i="1"/>
  <c r="B388" i="1"/>
  <c r="A388" i="1"/>
  <c r="B387" i="1"/>
  <c r="A387" i="1"/>
  <c r="B386" i="1"/>
  <c r="A386" i="1"/>
  <c r="B385" i="1"/>
  <c r="A385" i="1"/>
  <c r="B384" i="1"/>
  <c r="A384" i="1"/>
  <c r="B383" i="1"/>
  <c r="A383" i="1"/>
  <c r="B382" i="1"/>
  <c r="A382" i="1"/>
  <c r="B381" i="1"/>
  <c r="A381" i="1"/>
  <c r="B380" i="1"/>
  <c r="A380" i="1"/>
  <c r="B379" i="1"/>
  <c r="A379" i="1"/>
  <c r="B378" i="1"/>
  <c r="A378" i="1"/>
  <c r="B377" i="1"/>
  <c r="A377" i="1"/>
  <c r="B376" i="1"/>
  <c r="A376" i="1"/>
  <c r="B375" i="1"/>
  <c r="A375" i="1"/>
  <c r="B374" i="1"/>
  <c r="A374" i="1"/>
  <c r="B373" i="1"/>
  <c r="A373" i="1"/>
  <c r="B372" i="1"/>
  <c r="A372" i="1"/>
  <c r="B371" i="1"/>
  <c r="A371" i="1"/>
  <c r="B370" i="1"/>
  <c r="A370" i="1"/>
  <c r="B369" i="1"/>
  <c r="A369" i="1"/>
  <c r="B368" i="1"/>
  <c r="A368" i="1"/>
  <c r="B367" i="1"/>
  <c r="A367" i="1"/>
  <c r="B366" i="1"/>
  <c r="A366" i="1"/>
  <c r="B365" i="1"/>
  <c r="A365" i="1"/>
  <c r="B364" i="1"/>
  <c r="A364" i="1"/>
  <c r="B363" i="1"/>
  <c r="A363" i="1"/>
  <c r="B362" i="1"/>
  <c r="A362" i="1"/>
  <c r="B361" i="1"/>
  <c r="A361" i="1"/>
  <c r="B360" i="1"/>
  <c r="A360" i="1"/>
  <c r="B359" i="1"/>
  <c r="A359" i="1"/>
  <c r="B358" i="1"/>
  <c r="A358" i="1"/>
  <c r="B357" i="1"/>
  <c r="A357" i="1"/>
  <c r="B356" i="1"/>
  <c r="A356" i="1"/>
  <c r="B355" i="1"/>
  <c r="A355" i="1"/>
  <c r="B354" i="1"/>
  <c r="A354" i="1"/>
  <c r="B353" i="1"/>
  <c r="A353" i="1"/>
  <c r="B352" i="1"/>
  <c r="A352" i="1"/>
  <c r="B351" i="1"/>
  <c r="A351" i="1"/>
  <c r="B350" i="1"/>
  <c r="A350" i="1"/>
  <c r="B349" i="1"/>
  <c r="A349" i="1"/>
  <c r="B348" i="1"/>
  <c r="A348" i="1"/>
  <c r="B347" i="1"/>
  <c r="A347" i="1"/>
  <c r="B346" i="1"/>
  <c r="A346" i="1"/>
  <c r="B345" i="1"/>
  <c r="A345" i="1"/>
  <c r="B344" i="1"/>
  <c r="A344" i="1"/>
  <c r="B343" i="1"/>
  <c r="A343" i="1"/>
  <c r="B342" i="1"/>
  <c r="A342" i="1"/>
  <c r="B341" i="1"/>
  <c r="A341" i="1"/>
  <c r="B340" i="1"/>
  <c r="A340" i="1"/>
  <c r="B339" i="1"/>
  <c r="A339" i="1"/>
  <c r="B338" i="1"/>
  <c r="A338" i="1"/>
  <c r="B337" i="1"/>
  <c r="A337" i="1"/>
  <c r="B336" i="1"/>
  <c r="A336" i="1"/>
  <c r="B335" i="1"/>
  <c r="A335" i="1"/>
  <c r="B334" i="1"/>
  <c r="A334" i="1"/>
  <c r="B333" i="1"/>
  <c r="A333" i="1"/>
  <c r="B332" i="1"/>
  <c r="A332" i="1"/>
  <c r="B331" i="1"/>
  <c r="A331" i="1"/>
  <c r="B330" i="1"/>
  <c r="A330" i="1"/>
  <c r="B329" i="1"/>
  <c r="A329" i="1"/>
  <c r="B328" i="1"/>
  <c r="A328" i="1"/>
  <c r="B327" i="1"/>
  <c r="A327" i="1"/>
  <c r="B326" i="1"/>
  <c r="A326" i="1"/>
  <c r="B325" i="1"/>
  <c r="A325" i="1"/>
  <c r="B324" i="1"/>
  <c r="A324" i="1"/>
  <c r="B323" i="1"/>
  <c r="A323" i="1"/>
  <c r="B322" i="1"/>
  <c r="A322" i="1"/>
  <c r="B321" i="1"/>
  <c r="A321" i="1"/>
  <c r="B320" i="1"/>
  <c r="A320" i="1"/>
  <c r="B319" i="1"/>
  <c r="A319" i="1"/>
  <c r="B318" i="1"/>
  <c r="A318" i="1"/>
  <c r="B317" i="1"/>
  <c r="A317" i="1"/>
  <c r="B316" i="1"/>
  <c r="A316" i="1"/>
  <c r="B315" i="1"/>
  <c r="A315" i="1"/>
  <c r="B314" i="1"/>
  <c r="A314" i="1"/>
  <c r="B313" i="1"/>
  <c r="A313" i="1"/>
  <c r="B312" i="1"/>
  <c r="A312" i="1"/>
  <c r="B311" i="1"/>
  <c r="A311" i="1"/>
  <c r="B310" i="1"/>
  <c r="A310" i="1"/>
  <c r="B309" i="1"/>
  <c r="A309" i="1"/>
  <c r="B308" i="1"/>
  <c r="A308" i="1"/>
  <c r="B307" i="1"/>
  <c r="A307" i="1"/>
  <c r="B306" i="1"/>
  <c r="A306" i="1"/>
  <c r="B305" i="1"/>
  <c r="A305" i="1"/>
  <c r="B304" i="1"/>
  <c r="A304" i="1"/>
  <c r="B303" i="1"/>
  <c r="A303" i="1"/>
  <c r="B302" i="1"/>
  <c r="A302" i="1"/>
  <c r="B301" i="1"/>
  <c r="A301" i="1"/>
  <c r="B300" i="1"/>
  <c r="A300" i="1"/>
  <c r="B299" i="1"/>
  <c r="A299" i="1"/>
  <c r="B298" i="1"/>
  <c r="A298" i="1"/>
  <c r="B297" i="1"/>
  <c r="A297" i="1"/>
  <c r="B296" i="1"/>
  <c r="A296" i="1"/>
  <c r="B295" i="1"/>
  <c r="A295" i="1"/>
  <c r="B294" i="1"/>
  <c r="A294" i="1"/>
  <c r="B293" i="1"/>
  <c r="A293" i="1"/>
  <c r="B292" i="1"/>
  <c r="A292" i="1"/>
  <c r="B291" i="1"/>
  <c r="A291" i="1"/>
  <c r="B290" i="1"/>
  <c r="A290" i="1"/>
  <c r="B289" i="1"/>
  <c r="A289" i="1"/>
  <c r="B288" i="1"/>
  <c r="A288" i="1"/>
  <c r="B287" i="1"/>
  <c r="A287" i="1"/>
  <c r="B286" i="1"/>
  <c r="A286" i="1"/>
  <c r="B285" i="1"/>
  <c r="A285" i="1"/>
  <c r="B284" i="1"/>
  <c r="A284" i="1"/>
  <c r="B283" i="1"/>
  <c r="A283" i="1"/>
  <c r="B282" i="1"/>
  <c r="A282" i="1"/>
  <c r="B281" i="1"/>
  <c r="A281" i="1"/>
  <c r="B280" i="1"/>
  <c r="A280" i="1"/>
  <c r="B279" i="1"/>
  <c r="A279" i="1"/>
  <c r="B278" i="1"/>
  <c r="A278" i="1"/>
  <c r="B277" i="1"/>
  <c r="A277" i="1"/>
  <c r="B276" i="1"/>
  <c r="A276" i="1"/>
  <c r="B275" i="1"/>
  <c r="A275" i="1"/>
  <c r="B274" i="1"/>
  <c r="A274" i="1"/>
  <c r="B273" i="1"/>
  <c r="A273" i="1"/>
  <c r="B272" i="1"/>
  <c r="A272" i="1"/>
  <c r="B271" i="1"/>
  <c r="A271" i="1"/>
  <c r="B270" i="1"/>
  <c r="A270" i="1"/>
  <c r="B269" i="1"/>
  <c r="A269" i="1"/>
  <c r="B268" i="1"/>
  <c r="A268" i="1"/>
  <c r="B267" i="1"/>
  <c r="A267" i="1"/>
  <c r="B266" i="1"/>
  <c r="A266" i="1"/>
  <c r="B265" i="1"/>
  <c r="A265" i="1"/>
  <c r="B264" i="1"/>
  <c r="A264" i="1"/>
  <c r="B263" i="1"/>
  <c r="A263" i="1"/>
  <c r="B262" i="1"/>
  <c r="A262" i="1"/>
  <c r="B261" i="1"/>
  <c r="A261" i="1"/>
  <c r="B260" i="1"/>
  <c r="A260" i="1"/>
  <c r="B259" i="1"/>
  <c r="A259" i="1"/>
  <c r="B258" i="1"/>
  <c r="A258" i="1"/>
  <c r="B257" i="1"/>
  <c r="A257" i="1"/>
  <c r="B256" i="1"/>
  <c r="A256" i="1"/>
  <c r="B255" i="1"/>
  <c r="A255" i="1"/>
  <c r="B254" i="1"/>
  <c r="A254" i="1"/>
  <c r="B253" i="1"/>
  <c r="A253" i="1"/>
  <c r="B252" i="1"/>
  <c r="A252" i="1"/>
  <c r="B251" i="1"/>
  <c r="A251" i="1"/>
  <c r="B250" i="1"/>
  <c r="A250" i="1"/>
  <c r="B249" i="1"/>
  <c r="A249" i="1"/>
  <c r="B248" i="1"/>
  <c r="A248" i="1"/>
  <c r="B247" i="1"/>
  <c r="A247" i="1"/>
  <c r="B246" i="1"/>
  <c r="A246" i="1"/>
  <c r="B245" i="1"/>
  <c r="A245" i="1"/>
  <c r="B244" i="1"/>
  <c r="A244" i="1"/>
  <c r="B243" i="1"/>
  <c r="A243" i="1"/>
  <c r="B242" i="1"/>
  <c r="A242" i="1"/>
  <c r="B241" i="1"/>
  <c r="A241" i="1"/>
  <c r="B240" i="1"/>
  <c r="A240" i="1"/>
  <c r="B239" i="1"/>
  <c r="A239" i="1"/>
  <c r="B238" i="1"/>
  <c r="A238" i="1"/>
  <c r="B237" i="1"/>
  <c r="A237" i="1"/>
  <c r="B236" i="1"/>
  <c r="A236" i="1"/>
  <c r="B235" i="1"/>
  <c r="A235" i="1"/>
  <c r="B234" i="1"/>
  <c r="A234" i="1"/>
  <c r="B233" i="1"/>
  <c r="A233" i="1"/>
  <c r="B232" i="1"/>
  <c r="A232" i="1"/>
  <c r="B231" i="1"/>
  <c r="A231" i="1"/>
  <c r="B230" i="1"/>
  <c r="A230" i="1"/>
  <c r="B229" i="1"/>
  <c r="A229" i="1"/>
  <c r="B228" i="1"/>
  <c r="A228" i="1"/>
  <c r="B227" i="1"/>
  <c r="A227" i="1"/>
  <c r="B226" i="1"/>
  <c r="A226" i="1"/>
  <c r="B225" i="1"/>
  <c r="A225" i="1"/>
  <c r="B224" i="1"/>
  <c r="A224" i="1"/>
  <c r="B223" i="1"/>
  <c r="A223" i="1"/>
  <c r="B222" i="1"/>
  <c r="A222" i="1"/>
  <c r="B221" i="1"/>
  <c r="A221" i="1"/>
  <c r="B220" i="1"/>
  <c r="A220" i="1"/>
  <c r="B219" i="1"/>
  <c r="A219" i="1"/>
  <c r="B218" i="1"/>
  <c r="A218" i="1"/>
  <c r="B217" i="1"/>
  <c r="A217" i="1"/>
  <c r="B216" i="1"/>
  <c r="A216" i="1"/>
  <c r="B215" i="1"/>
  <c r="A215" i="1"/>
  <c r="B214" i="1"/>
  <c r="A214" i="1"/>
  <c r="B213" i="1"/>
  <c r="A213" i="1"/>
  <c r="B212" i="1"/>
  <c r="A212" i="1"/>
  <c r="B211" i="1"/>
  <c r="A211" i="1"/>
  <c r="B210" i="1"/>
  <c r="A210" i="1"/>
  <c r="B209" i="1"/>
  <c r="A209" i="1"/>
  <c r="B208" i="1"/>
  <c r="A208" i="1"/>
  <c r="B207" i="1"/>
  <c r="A207" i="1"/>
  <c r="B206" i="1"/>
  <c r="A206" i="1"/>
  <c r="B205" i="1"/>
  <c r="A205" i="1"/>
  <c r="B204" i="1"/>
  <c r="A204" i="1"/>
  <c r="B203" i="1"/>
  <c r="A203" i="1"/>
  <c r="B202" i="1"/>
  <c r="A202" i="1"/>
  <c r="B201" i="1"/>
  <c r="A201" i="1"/>
  <c r="B200" i="1"/>
  <c r="A200" i="1"/>
  <c r="B199" i="1"/>
  <c r="A199" i="1"/>
  <c r="B198" i="1"/>
  <c r="A198" i="1"/>
  <c r="B197" i="1"/>
  <c r="A197" i="1"/>
  <c r="B196" i="1"/>
  <c r="A196" i="1"/>
  <c r="B195" i="1"/>
  <c r="A195" i="1"/>
  <c r="B194" i="1"/>
  <c r="A194" i="1"/>
  <c r="B193" i="1"/>
  <c r="A193" i="1"/>
  <c r="B192" i="1"/>
  <c r="A192" i="1"/>
  <c r="B191" i="1"/>
  <c r="A191" i="1"/>
  <c r="B190" i="1"/>
  <c r="A190" i="1"/>
  <c r="B189" i="1"/>
  <c r="A189" i="1"/>
  <c r="B188" i="1"/>
  <c r="A188" i="1"/>
  <c r="B187" i="1"/>
  <c r="A187" i="1"/>
  <c r="B186" i="1"/>
  <c r="A186" i="1"/>
  <c r="B185" i="1"/>
  <c r="A185" i="1"/>
  <c r="B184" i="1"/>
  <c r="A184" i="1"/>
  <c r="B183" i="1"/>
  <c r="A183" i="1"/>
  <c r="B182" i="1"/>
  <c r="A182" i="1"/>
  <c r="B181" i="1"/>
  <c r="A181" i="1"/>
  <c r="B180" i="1"/>
  <c r="A180" i="1"/>
  <c r="B179" i="1"/>
  <c r="A179" i="1"/>
  <c r="B178" i="1"/>
  <c r="A178" i="1"/>
  <c r="B177" i="1"/>
  <c r="A177" i="1"/>
  <c r="B176" i="1"/>
  <c r="A176" i="1"/>
  <c r="B175" i="1"/>
  <c r="A175" i="1"/>
  <c r="B174" i="1"/>
  <c r="A174" i="1"/>
  <c r="B173" i="1"/>
  <c r="A173" i="1"/>
  <c r="B172" i="1"/>
  <c r="A172" i="1"/>
  <c r="B171" i="1"/>
  <c r="A171" i="1"/>
  <c r="B170" i="1"/>
  <c r="A170" i="1"/>
  <c r="B169" i="1"/>
  <c r="A169" i="1"/>
  <c r="B168" i="1"/>
  <c r="A168" i="1"/>
  <c r="B167" i="1"/>
  <c r="A167" i="1"/>
  <c r="B166" i="1"/>
  <c r="A166" i="1"/>
  <c r="B165" i="1"/>
  <c r="A165" i="1"/>
  <c r="B164" i="1"/>
  <c r="A164" i="1"/>
  <c r="B163" i="1"/>
  <c r="A163" i="1"/>
  <c r="B162" i="1"/>
  <c r="A162" i="1"/>
  <c r="B161" i="1"/>
  <c r="A161" i="1"/>
  <c r="B160" i="1"/>
  <c r="A160" i="1"/>
  <c r="B159" i="1"/>
  <c r="A159" i="1"/>
  <c r="B158" i="1"/>
  <c r="A158" i="1"/>
  <c r="B157" i="1"/>
  <c r="A157" i="1"/>
  <c r="B156" i="1"/>
  <c r="A156" i="1"/>
  <c r="B155" i="1"/>
  <c r="A155" i="1"/>
  <c r="B154" i="1"/>
  <c r="A154" i="1"/>
  <c r="B153" i="1"/>
  <c r="A153" i="1"/>
  <c r="B152" i="1"/>
  <c r="A152" i="1"/>
  <c r="B151" i="1"/>
  <c r="A151" i="1"/>
  <c r="B150" i="1"/>
  <c r="A150" i="1"/>
  <c r="B149" i="1"/>
  <c r="A149" i="1"/>
  <c r="B148" i="1"/>
  <c r="A148" i="1"/>
  <c r="B147" i="1"/>
  <c r="A147" i="1"/>
  <c r="B146" i="1"/>
  <c r="A146" i="1"/>
  <c r="B145" i="1"/>
  <c r="A145" i="1"/>
  <c r="B144" i="1"/>
  <c r="A144" i="1"/>
  <c r="B143" i="1"/>
  <c r="A143" i="1"/>
  <c r="B142" i="1"/>
  <c r="A142" i="1"/>
  <c r="B141" i="1"/>
  <c r="A141" i="1"/>
  <c r="B140" i="1"/>
  <c r="A140" i="1"/>
  <c r="B139" i="1"/>
  <c r="A139" i="1"/>
  <c r="B138" i="1"/>
  <c r="A138" i="1"/>
  <c r="B137" i="1"/>
  <c r="A137" i="1"/>
  <c r="B136" i="1"/>
  <c r="A136" i="1"/>
  <c r="B135" i="1"/>
  <c r="A135" i="1"/>
  <c r="B134" i="1"/>
  <c r="A134" i="1"/>
  <c r="B133" i="1"/>
  <c r="A133" i="1"/>
  <c r="B132" i="1"/>
  <c r="A132" i="1"/>
  <c r="B131" i="1"/>
  <c r="A131" i="1"/>
  <c r="B130" i="1"/>
  <c r="A130" i="1"/>
  <c r="B129" i="1"/>
  <c r="A129" i="1"/>
  <c r="B128" i="1"/>
  <c r="A128" i="1"/>
  <c r="B127" i="1"/>
  <c r="A127" i="1"/>
  <c r="B126" i="1"/>
  <c r="A126" i="1"/>
  <c r="B125" i="1"/>
  <c r="A125" i="1"/>
  <c r="B124" i="1"/>
  <c r="A124" i="1"/>
  <c r="B123" i="1"/>
  <c r="A123" i="1"/>
  <c r="B122" i="1"/>
  <c r="A122" i="1"/>
  <c r="B121" i="1"/>
  <c r="A121" i="1"/>
  <c r="B120" i="1"/>
  <c r="A120" i="1"/>
  <c r="B119" i="1"/>
  <c r="A119" i="1"/>
  <c r="B118" i="1"/>
  <c r="A118" i="1"/>
  <c r="B117" i="1"/>
  <c r="A117" i="1"/>
  <c r="B116" i="1"/>
  <c r="A116" i="1"/>
  <c r="B115" i="1"/>
  <c r="A115" i="1"/>
  <c r="B114" i="1"/>
  <c r="A114" i="1"/>
  <c r="B113" i="1"/>
  <c r="A113" i="1"/>
  <c r="B112" i="1"/>
  <c r="A112" i="1"/>
  <c r="B111" i="1"/>
  <c r="A111" i="1"/>
  <c r="B110" i="1"/>
  <c r="A110" i="1"/>
  <c r="B109" i="1"/>
  <c r="A109" i="1"/>
  <c r="B108" i="1"/>
  <c r="A108" i="1"/>
  <c r="B107" i="1"/>
  <c r="A107" i="1"/>
  <c r="B106" i="1"/>
  <c r="A106" i="1"/>
  <c r="B105" i="1"/>
  <c r="A105" i="1"/>
  <c r="B104" i="1"/>
  <c r="A104" i="1"/>
  <c r="B103" i="1"/>
  <c r="A103" i="1"/>
  <c r="B102" i="1"/>
  <c r="A102" i="1"/>
  <c r="B101" i="1"/>
  <c r="A101" i="1"/>
  <c r="B100" i="1"/>
  <c r="A100" i="1"/>
  <c r="B99" i="1"/>
  <c r="A99" i="1"/>
  <c r="B98" i="1"/>
  <c r="A98" i="1"/>
  <c r="B97" i="1"/>
  <c r="A97" i="1"/>
  <c r="B96" i="1"/>
  <c r="A96" i="1"/>
  <c r="B95" i="1"/>
  <c r="A95" i="1"/>
  <c r="B94" i="1"/>
  <c r="A94" i="1"/>
  <c r="B93" i="1"/>
  <c r="A93" i="1"/>
  <c r="B92" i="1"/>
  <c r="A92" i="1"/>
  <c r="B91" i="1"/>
  <c r="A91" i="1"/>
  <c r="B90" i="1"/>
  <c r="A90" i="1"/>
  <c r="B89" i="1"/>
  <c r="A89" i="1"/>
  <c r="B88" i="1"/>
  <c r="A88" i="1"/>
  <c r="B87" i="1"/>
  <c r="A87" i="1"/>
  <c r="B86" i="1"/>
  <c r="A86" i="1"/>
  <c r="B85" i="1"/>
  <c r="A85" i="1"/>
  <c r="B84" i="1"/>
  <c r="A84" i="1"/>
  <c r="B83" i="1"/>
  <c r="A83" i="1"/>
  <c r="B82" i="1"/>
  <c r="A82" i="1"/>
  <c r="B81" i="1"/>
  <c r="A81" i="1"/>
  <c r="B80" i="1"/>
  <c r="A80" i="1"/>
  <c r="B79" i="1"/>
  <c r="A79" i="1"/>
  <c r="B78" i="1"/>
  <c r="A78" i="1"/>
  <c r="B77" i="1"/>
  <c r="A77" i="1"/>
  <c r="B76" i="1"/>
  <c r="A76" i="1"/>
  <c r="B75" i="1"/>
  <c r="A75" i="1"/>
  <c r="B74" i="1"/>
  <c r="A74" i="1"/>
  <c r="B73" i="1"/>
  <c r="A73" i="1"/>
  <c r="B72" i="1"/>
  <c r="A72" i="1"/>
  <c r="B71" i="1"/>
  <c r="A71" i="1"/>
  <c r="B70" i="1"/>
  <c r="A70" i="1"/>
  <c r="B69" i="1"/>
  <c r="A69" i="1"/>
  <c r="B68" i="1"/>
  <c r="A68" i="1"/>
  <c r="B67" i="1"/>
  <c r="A67" i="1"/>
  <c r="B66" i="1"/>
  <c r="A66" i="1"/>
  <c r="B65" i="1"/>
  <c r="A65" i="1"/>
  <c r="B64" i="1"/>
  <c r="A64" i="1"/>
  <c r="B63" i="1"/>
  <c r="A63" i="1"/>
  <c r="B62" i="1"/>
  <c r="A62" i="1"/>
  <c r="B61" i="1"/>
  <c r="A61" i="1"/>
  <c r="B60" i="1"/>
  <c r="A60" i="1"/>
  <c r="B59" i="1"/>
  <c r="A59" i="1"/>
  <c r="B58" i="1"/>
  <c r="A58" i="1"/>
  <c r="B57" i="1"/>
  <c r="A57" i="1"/>
  <c r="B56" i="1"/>
  <c r="A56" i="1"/>
  <c r="B55" i="1"/>
  <c r="A55" i="1"/>
  <c r="B54" i="1"/>
  <c r="A54" i="1"/>
  <c r="B53" i="1"/>
  <c r="A53" i="1"/>
  <c r="B52" i="1"/>
  <c r="A52" i="1"/>
  <c r="B51" i="1"/>
  <c r="A51" i="1"/>
  <c r="B50" i="1"/>
  <c r="A50" i="1"/>
  <c r="B49" i="1"/>
  <c r="A49" i="1"/>
  <c r="B48" i="1"/>
  <c r="A48" i="1"/>
  <c r="B47" i="1"/>
  <c r="A47" i="1"/>
  <c r="B46" i="1"/>
  <c r="A46" i="1"/>
  <c r="B45" i="1"/>
  <c r="A45" i="1"/>
  <c r="B44" i="1"/>
  <c r="A44" i="1"/>
  <c r="B43" i="1"/>
  <c r="A43" i="1"/>
  <c r="B42" i="1"/>
  <c r="A42" i="1"/>
  <c r="B41" i="1"/>
  <c r="A41" i="1"/>
  <c r="B40" i="1"/>
  <c r="A40" i="1"/>
  <c r="B39" i="1"/>
  <c r="A39" i="1"/>
  <c r="B38" i="1"/>
  <c r="A38" i="1"/>
  <c r="B37" i="1"/>
  <c r="A37" i="1"/>
  <c r="B36" i="1"/>
  <c r="A36" i="1"/>
  <c r="B35" i="1"/>
  <c r="A35" i="1"/>
  <c r="B34" i="1"/>
  <c r="A34" i="1"/>
  <c r="B33" i="1"/>
  <c r="A33" i="1"/>
  <c r="B32" i="1"/>
  <c r="A32" i="1"/>
  <c r="B31" i="1"/>
  <c r="A31" i="1"/>
  <c r="B30" i="1"/>
  <c r="A30" i="1"/>
  <c r="B29" i="1"/>
  <c r="A29" i="1"/>
  <c r="B28" i="1"/>
  <c r="A28" i="1"/>
  <c r="B27" i="1"/>
  <c r="A27" i="1"/>
  <c r="B26" i="1"/>
  <c r="A26" i="1"/>
  <c r="B25" i="1"/>
  <c r="A25" i="1"/>
  <c r="B24" i="1"/>
  <c r="A24" i="1"/>
  <c r="B23" i="1"/>
  <c r="A23" i="1"/>
  <c r="B22" i="1"/>
  <c r="A22" i="1"/>
  <c r="B21" i="1"/>
  <c r="A21" i="1"/>
  <c r="B20" i="1"/>
  <c r="A20" i="1"/>
  <c r="B19" i="1"/>
  <c r="A19" i="1"/>
  <c r="B18" i="1"/>
  <c r="A18" i="1"/>
  <c r="B17" i="1"/>
  <c r="A17" i="1"/>
  <c r="B16" i="1"/>
  <c r="A16" i="1"/>
  <c r="B15" i="1"/>
  <c r="A15" i="1"/>
  <c r="B14" i="1"/>
  <c r="A14" i="1"/>
  <c r="B13" i="1"/>
  <c r="A13" i="1"/>
  <c r="B12" i="1"/>
  <c r="A12" i="1"/>
  <c r="B11" i="1"/>
  <c r="A11" i="1"/>
  <c r="B10" i="1"/>
  <c r="A10" i="1"/>
  <c r="B9" i="1"/>
  <c r="A9" i="1"/>
  <c r="B8" i="1"/>
  <c r="A8" i="1"/>
  <c r="B7" i="1"/>
  <c r="A7" i="1"/>
  <c r="B6" i="1"/>
  <c r="A6" i="1"/>
  <c r="B5" i="1"/>
  <c r="A5" i="1"/>
  <c r="B4" i="1"/>
  <c r="A4" i="1"/>
  <c r="B3" i="1"/>
  <c r="A3" i="1"/>
  <c r="B2" i="1"/>
  <c r="A2" i="1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G15" i="4" s="1"/>
  <c r="A6" i="3"/>
  <c r="A5" i="3"/>
  <c r="G20" i="4"/>
  <c r="G19" i="4"/>
  <c r="G18" i="4"/>
  <c r="P1" i="4"/>
  <c r="Q17" i="4" s="1"/>
  <c r="M1" i="4"/>
  <c r="N17" i="4" s="1"/>
  <c r="Q18" i="4" l="1"/>
  <c r="I18" i="4" s="1"/>
  <c r="P17" i="4"/>
  <c r="H17" i="4"/>
  <c r="M17" i="4"/>
  <c r="J14" i="4"/>
  <c r="J15" i="4"/>
  <c r="J12" i="4"/>
  <c r="N19" i="4"/>
  <c r="H19" i="4" s="1"/>
  <c r="Q20" i="4"/>
  <c r="I20" i="4" s="1"/>
  <c r="I17" i="4"/>
  <c r="N20" i="4"/>
  <c r="H20" i="4" s="1"/>
  <c r="Q3" i="4"/>
  <c r="M7" i="4"/>
  <c r="N18" i="4"/>
  <c r="H18" i="4" s="1"/>
  <c r="Q19" i="4"/>
  <c r="I19" i="4" s="1"/>
  <c r="J9" i="4"/>
  <c r="R12" i="4"/>
  <c r="O14" i="4"/>
  <c r="K14" i="4" s="1"/>
  <c r="Q15" i="4"/>
  <c r="I15" i="4" s="1"/>
  <c r="O15" i="4"/>
  <c r="K15" i="4" s="1"/>
  <c r="N5" i="4"/>
  <c r="D10" i="4"/>
  <c r="D14" i="4"/>
  <c r="D15" i="4"/>
  <c r="Q4" i="4"/>
  <c r="G6" i="4"/>
  <c r="D11" i="4"/>
  <c r="G14" i="4"/>
  <c r="G16" i="4" s="1"/>
  <c r="P3" i="4"/>
  <c r="N4" i="4"/>
  <c r="J5" i="4"/>
  <c r="D6" i="4"/>
  <c r="D7" i="4"/>
  <c r="E7" i="4" s="1"/>
  <c r="G9" i="4"/>
  <c r="R9" i="4"/>
  <c r="P10" i="4"/>
  <c r="Q11" i="4"/>
  <c r="Q12" i="4"/>
  <c r="P15" i="4"/>
  <c r="D3" i="4"/>
  <c r="J4" i="4"/>
  <c r="R4" i="4"/>
  <c r="O5" i="4"/>
  <c r="O6" i="4"/>
  <c r="P7" i="4"/>
  <c r="F7" i="4" s="1"/>
  <c r="N9" i="4"/>
  <c r="H9" i="4" s="1"/>
  <c r="G10" i="4"/>
  <c r="M11" i="4"/>
  <c r="M12" i="4"/>
  <c r="P14" i="4"/>
  <c r="M3" i="4"/>
  <c r="M4" i="4"/>
  <c r="G5" i="4"/>
  <c r="R5" i="4"/>
  <c r="P6" i="4"/>
  <c r="Q7" i="4"/>
  <c r="O9" i="4"/>
  <c r="O10" i="4"/>
  <c r="P11" i="4"/>
  <c r="N12" i="4"/>
  <c r="M15" i="4"/>
  <c r="N3" i="4"/>
  <c r="R3" i="4"/>
  <c r="G4" i="4"/>
  <c r="O4" i="4"/>
  <c r="D5" i="4"/>
  <c r="P5" i="4"/>
  <c r="M6" i="4"/>
  <c r="Q6" i="4"/>
  <c r="J7" i="4"/>
  <c r="N7" i="4"/>
  <c r="R7" i="4"/>
  <c r="D9" i="4"/>
  <c r="P9" i="4"/>
  <c r="M10" i="4"/>
  <c r="Q10" i="4"/>
  <c r="J11" i="4"/>
  <c r="N11" i="4"/>
  <c r="R11" i="4"/>
  <c r="G12" i="4"/>
  <c r="O12" i="4"/>
  <c r="M14" i="4"/>
  <c r="Q14" i="4"/>
  <c r="Q16" i="4" s="1"/>
  <c r="N15" i="4"/>
  <c r="H15" i="4" s="1"/>
  <c r="R15" i="4"/>
  <c r="L15" i="4" s="1"/>
  <c r="J3" i="4"/>
  <c r="G3" i="4"/>
  <c r="O3" i="4"/>
  <c r="D4" i="4"/>
  <c r="P4" i="4"/>
  <c r="M5" i="4"/>
  <c r="Q5" i="4"/>
  <c r="J6" i="4"/>
  <c r="N6" i="4"/>
  <c r="R6" i="4"/>
  <c r="G7" i="4"/>
  <c r="O7" i="4"/>
  <c r="M9" i="4"/>
  <c r="Q9" i="4"/>
  <c r="J10" i="4"/>
  <c r="N10" i="4"/>
  <c r="R10" i="4"/>
  <c r="G11" i="4"/>
  <c r="O11" i="4"/>
  <c r="D12" i="4"/>
  <c r="P12" i="4"/>
  <c r="N14" i="4"/>
  <c r="R14" i="4"/>
  <c r="L14" i="4" s="1"/>
  <c r="E17" i="4" l="1"/>
  <c r="O17" i="4"/>
  <c r="K17" i="4" s="1"/>
  <c r="F17" i="4"/>
  <c r="R17" i="4"/>
  <c r="L17" i="4" s="1"/>
  <c r="K12" i="4"/>
  <c r="E3" i="4"/>
  <c r="F3" i="4"/>
  <c r="L12" i="4"/>
  <c r="E15" i="4"/>
  <c r="K9" i="4"/>
  <c r="H5" i="4"/>
  <c r="F15" i="4"/>
  <c r="L9" i="4"/>
  <c r="D16" i="4"/>
  <c r="J16" i="4" s="1"/>
  <c r="E6" i="4"/>
  <c r="E10" i="4"/>
  <c r="Q8" i="4"/>
  <c r="N16" i="4"/>
  <c r="H16" i="4" s="1"/>
  <c r="P16" i="4"/>
  <c r="R16" i="4" s="1"/>
  <c r="I6" i="4"/>
  <c r="M16" i="4"/>
  <c r="Q13" i="4"/>
  <c r="H6" i="4"/>
  <c r="F10" i="4"/>
  <c r="F11" i="4"/>
  <c r="E11" i="4"/>
  <c r="F14" i="4"/>
  <c r="M8" i="4"/>
  <c r="K5" i="4"/>
  <c r="K4" i="4"/>
  <c r="F6" i="4"/>
  <c r="M13" i="4"/>
  <c r="P8" i="4"/>
  <c r="L5" i="4"/>
  <c r="E14" i="4"/>
  <c r="N13" i="4"/>
  <c r="L4" i="4"/>
  <c r="I10" i="4"/>
  <c r="L10" i="4"/>
  <c r="K10" i="4"/>
  <c r="E9" i="4"/>
  <c r="F9" i="4"/>
  <c r="D13" i="4"/>
  <c r="H14" i="4"/>
  <c r="I7" i="4"/>
  <c r="H7" i="4"/>
  <c r="I11" i="4"/>
  <c r="H11" i="4"/>
  <c r="I3" i="4"/>
  <c r="G8" i="4"/>
  <c r="H3" i="4"/>
  <c r="K11" i="4"/>
  <c r="L11" i="4"/>
  <c r="H4" i="4"/>
  <c r="I4" i="4"/>
  <c r="G13" i="4"/>
  <c r="I5" i="4"/>
  <c r="H10" i="4"/>
  <c r="I14" i="4"/>
  <c r="H12" i="4"/>
  <c r="I12" i="4"/>
  <c r="P13" i="4"/>
  <c r="E5" i="4"/>
  <c r="F5" i="4"/>
  <c r="I16" i="4"/>
  <c r="I9" i="4"/>
  <c r="K3" i="4"/>
  <c r="L3" i="4"/>
  <c r="F12" i="4"/>
  <c r="E12" i="4"/>
  <c r="L6" i="4"/>
  <c r="K6" i="4"/>
  <c r="F4" i="4"/>
  <c r="E4" i="4"/>
  <c r="K7" i="4"/>
  <c r="L7" i="4"/>
  <c r="N8" i="4"/>
  <c r="D8" i="4"/>
  <c r="O13" i="4" l="1"/>
  <c r="M21" i="4"/>
  <c r="D21" i="4"/>
  <c r="P21" i="4"/>
  <c r="Q21" i="4"/>
  <c r="O16" i="4"/>
  <c r="K16" i="4" s="1"/>
  <c r="L16" i="4"/>
  <c r="E16" i="4"/>
  <c r="R8" i="4"/>
  <c r="O8" i="4"/>
  <c r="F16" i="4"/>
  <c r="R13" i="4"/>
  <c r="F8" i="4"/>
  <c r="E8" i="4"/>
  <c r="H8" i="4"/>
  <c r="I8" i="4"/>
  <c r="J8" i="4"/>
  <c r="N21" i="4"/>
  <c r="E13" i="4"/>
  <c r="F13" i="4"/>
  <c r="I13" i="4"/>
  <c r="H13" i="4"/>
  <c r="J13" i="4"/>
  <c r="G21" i="4"/>
  <c r="F21" i="4" l="1"/>
  <c r="E21" i="4"/>
  <c r="L13" i="4"/>
  <c r="K13" i="4"/>
  <c r="I21" i="4"/>
  <c r="H21" i="4"/>
  <c r="L8" i="4"/>
  <c r="K8" i="4"/>
</calcChain>
</file>

<file path=xl/sharedStrings.xml><?xml version="1.0" encoding="utf-8"?>
<sst xmlns="http://schemas.openxmlformats.org/spreadsheetml/2006/main" count="19051" uniqueCount="234">
  <si>
    <t>渠道</t>
  </si>
  <si>
    <t>位置</t>
  </si>
  <si>
    <t>渠道分类</t>
    <phoneticPr fontId="6" type="noConversion"/>
  </si>
  <si>
    <t>月份</t>
    <phoneticPr fontId="7" type="noConversion"/>
  </si>
  <si>
    <t>DAY</t>
  </si>
  <si>
    <t>Impression</t>
  </si>
  <si>
    <t>Revenue</t>
  </si>
  <si>
    <t>Ecpm</t>
  </si>
  <si>
    <t>CTR</t>
  </si>
  <si>
    <t>Epc</t>
  </si>
  <si>
    <t>click</t>
  </si>
  <si>
    <t>CVR</t>
  </si>
  <si>
    <t>Bid</t>
  </si>
  <si>
    <t>conversions</t>
    <phoneticPr fontId="7" type="noConversion"/>
  </si>
  <si>
    <t>自家直客</t>
  </si>
  <si>
    <t>CM_结果页</t>
    <phoneticPr fontId="7" type="noConversion"/>
  </si>
  <si>
    <t>04</t>
  </si>
  <si>
    <t>结果页</t>
    <phoneticPr fontId="6" type="noConversion"/>
  </si>
  <si>
    <t>CM_结果页</t>
    <phoneticPr fontId="7" type="noConversion"/>
  </si>
  <si>
    <t>CM_结果页</t>
    <phoneticPr fontId="7" type="noConversion"/>
  </si>
  <si>
    <t>06</t>
  </si>
  <si>
    <t>05</t>
  </si>
  <si>
    <t>API</t>
    <phoneticPr fontId="7" type="noConversion"/>
  </si>
  <si>
    <t>API</t>
    <phoneticPr fontId="7" type="noConversion"/>
  </si>
  <si>
    <t>CM_APP_BOX</t>
    <phoneticPr fontId="7" type="noConversion"/>
  </si>
  <si>
    <t>CM_APP_BOX</t>
    <phoneticPr fontId="7" type="noConversion"/>
  </si>
  <si>
    <t>CM_APP_BOX</t>
    <phoneticPr fontId="7" type="noConversion"/>
  </si>
  <si>
    <t>CM_APP_BOX</t>
    <phoneticPr fontId="7" type="noConversion"/>
  </si>
  <si>
    <t>CM_APP_BOX</t>
    <phoneticPr fontId="7" type="noConversion"/>
  </si>
  <si>
    <t>CM_APP_BOX</t>
    <phoneticPr fontId="7" type="noConversion"/>
  </si>
  <si>
    <t>CM_APP_BOX</t>
    <phoneticPr fontId="7" type="noConversion"/>
  </si>
  <si>
    <t>CM_APP_BOX</t>
    <phoneticPr fontId="7" type="noConversion"/>
  </si>
  <si>
    <t>API</t>
    <phoneticPr fontId="7" type="noConversion"/>
  </si>
  <si>
    <t>API</t>
    <phoneticPr fontId="7" type="noConversion"/>
  </si>
  <si>
    <t>CM launcher</t>
    <phoneticPr fontId="7" type="noConversion"/>
  </si>
  <si>
    <t>CM launcher</t>
    <phoneticPr fontId="7" type="noConversion"/>
  </si>
  <si>
    <t>CM launcher</t>
    <phoneticPr fontId="7" type="noConversion"/>
  </si>
  <si>
    <t>API</t>
  </si>
  <si>
    <t>CM launcher</t>
  </si>
  <si>
    <t>CMS_结果页</t>
    <phoneticPr fontId="7" type="noConversion"/>
  </si>
  <si>
    <t>CMS_结果页</t>
    <phoneticPr fontId="7" type="noConversion"/>
  </si>
  <si>
    <t>PG_Android</t>
  </si>
  <si>
    <t>FM</t>
    <phoneticPr fontId="7" type="noConversion"/>
  </si>
  <si>
    <t>FM</t>
    <phoneticPr fontId="7" type="noConversion"/>
  </si>
  <si>
    <t>CM_PICKS</t>
    <phoneticPr fontId="7" type="noConversion"/>
  </si>
  <si>
    <t>CM_PICKS</t>
    <phoneticPr fontId="7" type="noConversion"/>
  </si>
  <si>
    <t>CM_PICKS</t>
    <phoneticPr fontId="7" type="noConversion"/>
  </si>
  <si>
    <t>API</t>
    <phoneticPr fontId="7" type="noConversion"/>
  </si>
  <si>
    <t>CM_游戏盒子</t>
    <phoneticPr fontId="7" type="noConversion"/>
  </si>
  <si>
    <t>CM_游戏盒子</t>
    <phoneticPr fontId="7" type="noConversion"/>
  </si>
  <si>
    <t>CM_游戏盒子</t>
    <phoneticPr fontId="7" type="noConversion"/>
  </si>
  <si>
    <t>BD_结果页</t>
    <phoneticPr fontId="7" type="noConversion"/>
  </si>
  <si>
    <t>BD_结果页</t>
    <phoneticPr fontId="7" type="noConversion"/>
  </si>
  <si>
    <t>BD_首页</t>
    <phoneticPr fontId="7" type="noConversion"/>
  </si>
  <si>
    <t>BD_首页</t>
    <phoneticPr fontId="7" type="noConversion"/>
  </si>
  <si>
    <t>BD_首页</t>
  </si>
  <si>
    <t>CM_卸载页</t>
    <phoneticPr fontId="7" type="noConversion"/>
  </si>
  <si>
    <t>CM_卸载页</t>
    <phoneticPr fontId="7" type="noConversion"/>
  </si>
  <si>
    <t>Admob</t>
  </si>
  <si>
    <t>PG_IOS</t>
  </si>
  <si>
    <t>cpm</t>
  </si>
  <si>
    <t>BD_结果页</t>
  </si>
  <si>
    <t>CM_结果页</t>
  </si>
  <si>
    <t>CMS_结果页</t>
  </si>
  <si>
    <t>facebook</t>
  </si>
  <si>
    <t>BD_充电屏保</t>
  </si>
  <si>
    <t>CM_AppLock</t>
  </si>
  <si>
    <t>CM_充电屏保</t>
  </si>
  <si>
    <t>CM_卸载页</t>
  </si>
  <si>
    <t>CM_游戏盒子</t>
  </si>
  <si>
    <t>CMB</t>
  </si>
  <si>
    <t>CMS_AppLock</t>
  </si>
  <si>
    <t>CMS_充电屏保</t>
  </si>
  <si>
    <t>FM</t>
  </si>
  <si>
    <t>Videos</t>
  </si>
  <si>
    <t>CM Launcher</t>
  </si>
  <si>
    <t>CM_Picks</t>
  </si>
  <si>
    <t>CM_结果页</t>
    <phoneticPr fontId="7" type="noConversion"/>
  </si>
  <si>
    <t>API</t>
    <phoneticPr fontId="7" type="noConversion"/>
  </si>
  <si>
    <t>自家直客</t>
    <phoneticPr fontId="7" type="noConversion"/>
  </si>
  <si>
    <t>CM_结果页</t>
    <phoneticPr fontId="7" type="noConversion"/>
  </si>
  <si>
    <t>自家直客</t>
    <phoneticPr fontId="7" type="noConversion"/>
  </si>
  <si>
    <t>CM_结果页</t>
    <phoneticPr fontId="7" type="noConversion"/>
  </si>
  <si>
    <t>自家直客</t>
    <phoneticPr fontId="7" type="noConversion"/>
  </si>
  <si>
    <t>CM_APP_BOX</t>
  </si>
  <si>
    <t>自家直客</t>
    <phoneticPr fontId="7" type="noConversion"/>
  </si>
  <si>
    <t>CM_PICKS</t>
  </si>
  <si>
    <t>BD_结果页</t>
    <phoneticPr fontId="7" type="noConversion"/>
  </si>
  <si>
    <t>BD_首页</t>
    <phoneticPr fontId="7" type="noConversion"/>
  </si>
  <si>
    <t>CM_卸载页</t>
    <phoneticPr fontId="7" type="noConversion"/>
  </si>
  <si>
    <t>CM_结果页</t>
    <phoneticPr fontId="7" type="noConversion"/>
  </si>
  <si>
    <t>CM Flashlight</t>
  </si>
  <si>
    <t>CM Locker</t>
  </si>
  <si>
    <t>CPM</t>
  </si>
  <si>
    <t>admob</t>
  </si>
  <si>
    <r>
      <t>B</t>
    </r>
    <r>
      <rPr>
        <sz val="11"/>
        <color theme="1"/>
        <rFont val="微软雅黑"/>
        <family val="2"/>
        <charset val="134"/>
      </rPr>
      <t>D_充电屏保</t>
    </r>
    <phoneticPr fontId="7" type="noConversion"/>
  </si>
  <si>
    <r>
      <t>B</t>
    </r>
    <r>
      <rPr>
        <sz val="11"/>
        <color theme="1"/>
        <rFont val="微软雅黑"/>
        <family val="2"/>
        <charset val="134"/>
      </rPr>
      <t>D_充电屏保</t>
    </r>
    <phoneticPr fontId="7" type="noConversion"/>
  </si>
  <si>
    <t>BD_首页</t>
    <phoneticPr fontId="7" type="noConversion"/>
  </si>
  <si>
    <r>
      <t>c</t>
    </r>
    <r>
      <rPr>
        <sz val="11"/>
        <color theme="1"/>
        <rFont val="微软雅黑"/>
        <family val="2"/>
        <charset val="134"/>
      </rPr>
      <t>mflashlight</t>
    </r>
    <phoneticPr fontId="7" type="noConversion"/>
  </si>
  <si>
    <r>
      <t>c</t>
    </r>
    <r>
      <rPr>
        <sz val="11"/>
        <color theme="1"/>
        <rFont val="微软雅黑"/>
        <family val="2"/>
        <charset val="134"/>
      </rPr>
      <t>mflashlight</t>
    </r>
    <phoneticPr fontId="7" type="noConversion"/>
  </si>
  <si>
    <r>
      <t>A</t>
    </r>
    <r>
      <rPr>
        <sz val="11"/>
        <color theme="1"/>
        <rFont val="微软雅黑"/>
        <family val="2"/>
        <charset val="134"/>
      </rPr>
      <t>PI</t>
    </r>
    <phoneticPr fontId="7" type="noConversion"/>
  </si>
  <si>
    <r>
      <t>A</t>
    </r>
    <r>
      <rPr>
        <sz val="11"/>
        <color theme="1"/>
        <rFont val="微软雅黑"/>
        <family val="2"/>
        <charset val="134"/>
      </rPr>
      <t>PI</t>
    </r>
    <phoneticPr fontId="7" type="noConversion"/>
  </si>
  <si>
    <t>CMFlashlight_首页</t>
  </si>
  <si>
    <t>CM_充电屏保</t>
    <phoneticPr fontId="7" type="noConversion"/>
  </si>
  <si>
    <t>CM_充电屏保</t>
    <phoneticPr fontId="7" type="noConversion"/>
  </si>
  <si>
    <t>CMS_充电屏保</t>
    <phoneticPr fontId="7" type="noConversion"/>
  </si>
  <si>
    <t>CMS_充电屏保</t>
    <phoneticPr fontId="7" type="noConversion"/>
  </si>
  <si>
    <t>CM Locker_天气</t>
  </si>
  <si>
    <t>PG_Android</t>
    <phoneticPr fontId="7" type="noConversion"/>
  </si>
  <si>
    <t>CMS_天气</t>
  </si>
  <si>
    <t>CM_测试数据</t>
  </si>
  <si>
    <t>CM_天气</t>
  </si>
  <si>
    <t>BD_天气</t>
  </si>
  <si>
    <t>类别</t>
  </si>
  <si>
    <t>类别</t>
    <phoneticPr fontId="6" type="noConversion"/>
  </si>
  <si>
    <t>结果页</t>
  </si>
  <si>
    <t>其他</t>
  </si>
  <si>
    <t>其他</t>
    <phoneticPr fontId="6" type="noConversion"/>
  </si>
  <si>
    <t>其他</t>
    <phoneticPr fontId="6" type="noConversion"/>
  </si>
  <si>
    <t>Applock</t>
  </si>
  <si>
    <t>Applock</t>
    <phoneticPr fontId="6" type="noConversion"/>
  </si>
  <si>
    <t>充电屏保</t>
  </si>
  <si>
    <t>充电屏保</t>
    <phoneticPr fontId="6" type="noConversion"/>
  </si>
  <si>
    <t>天气</t>
  </si>
  <si>
    <t>天气</t>
    <phoneticPr fontId="6" type="noConversion"/>
  </si>
  <si>
    <t>行标签</t>
  </si>
  <si>
    <t>总计</t>
  </si>
  <si>
    <t>SDK</t>
  </si>
  <si>
    <t>求和项:Impression</t>
  </si>
  <si>
    <t>求和项:Revenue</t>
  </si>
  <si>
    <t>(多项)</t>
  </si>
  <si>
    <t>求和项:总ECPM</t>
  </si>
  <si>
    <t>渠道分类</t>
  </si>
  <si>
    <t>Impression</t>
    <phoneticPr fontId="6" type="noConversion"/>
  </si>
  <si>
    <t>Revenue</t>
    <phoneticPr fontId="6" type="noConversion"/>
  </si>
  <si>
    <t>ECPM</t>
    <phoneticPr fontId="6" type="noConversion"/>
  </si>
  <si>
    <t>环比</t>
    <phoneticPr fontId="6" type="noConversion"/>
  </si>
  <si>
    <t>同比</t>
    <phoneticPr fontId="6" type="noConversion"/>
  </si>
  <si>
    <t>同比</t>
    <phoneticPr fontId="6" type="noConversion"/>
  </si>
  <si>
    <t>FB</t>
    <phoneticPr fontId="6" type="noConversion"/>
  </si>
  <si>
    <t>cm flashlight</t>
  </si>
  <si>
    <t>转化为0</t>
  </si>
  <si>
    <t>CM_APP_box</t>
  </si>
  <si>
    <t>Click为0</t>
  </si>
  <si>
    <t>Sketch Guru</t>
  </si>
  <si>
    <t>Rotate</t>
  </si>
  <si>
    <t>PV为0</t>
  </si>
  <si>
    <t>Total</t>
    <phoneticPr fontId="6" type="noConversion"/>
  </si>
  <si>
    <t>cm flashlight</t>
  </si>
  <si>
    <t>CM Launcher</t>
  </si>
  <si>
    <t>日期</t>
    <phoneticPr fontId="6" type="noConversion"/>
  </si>
  <si>
    <t>RTB</t>
  </si>
  <si>
    <t>直客</t>
  </si>
  <si>
    <t>直客返点</t>
  </si>
  <si>
    <t>FB联运</t>
  </si>
  <si>
    <t>CML</t>
  </si>
  <si>
    <t>合计</t>
  </si>
  <si>
    <t>月份</t>
    <phoneticPr fontId="6" type="noConversion"/>
  </si>
  <si>
    <t>API</t>
    <phoneticPr fontId="6" type="noConversion"/>
  </si>
  <si>
    <t>RTB</t>
    <phoneticPr fontId="6" type="noConversion"/>
  </si>
  <si>
    <t>直客联运</t>
    <phoneticPr fontId="6" type="noConversion"/>
  </si>
  <si>
    <t>CML</t>
    <phoneticPr fontId="6" type="noConversion"/>
  </si>
  <si>
    <t>直客返点</t>
    <phoneticPr fontId="6" type="noConversion"/>
  </si>
  <si>
    <t>合计</t>
    <phoneticPr fontId="6" type="noConversion"/>
  </si>
  <si>
    <t>facebook</t>
    <phoneticPr fontId="6" type="noConversion"/>
  </si>
  <si>
    <t>CM locker_天气</t>
  </si>
  <si>
    <t>videos</t>
  </si>
  <si>
    <t>平均值项:合计</t>
  </si>
  <si>
    <t>平均值项:SDK</t>
  </si>
  <si>
    <t>平均值项:API</t>
  </si>
  <si>
    <t>平均值项:RTB</t>
  </si>
  <si>
    <t>平均值项:直客</t>
  </si>
  <si>
    <t>平均值项:直客返点</t>
  </si>
  <si>
    <t>平均值项:FB联运</t>
  </si>
  <si>
    <t>平均值项:CML</t>
  </si>
  <si>
    <t>不含CML收入</t>
    <phoneticPr fontId="6" type="noConversion"/>
  </si>
  <si>
    <t>cm Locker</t>
  </si>
  <si>
    <t>Date</t>
  </si>
  <si>
    <t>Total Revenue</t>
  </si>
  <si>
    <t>Native Revenue</t>
  </si>
  <si>
    <t>Banner Revenue</t>
  </si>
  <si>
    <t>Request</t>
  </si>
  <si>
    <t>eCPM</t>
  </si>
  <si>
    <t>Click</t>
  </si>
  <si>
    <t>Fillrate</t>
  </si>
  <si>
    <t xml:space="preserve">Payout </t>
  </si>
  <si>
    <t xml:space="preserve">Earnings </t>
  </si>
  <si>
    <t>Revenue</t>
    <phoneticPr fontId="6" type="noConversion"/>
  </si>
  <si>
    <t>cm_简版</t>
  </si>
  <si>
    <r>
      <t>m</t>
    </r>
    <r>
      <rPr>
        <sz val="11"/>
        <color theme="1"/>
        <rFont val="微软雅黑"/>
        <family val="2"/>
        <charset val="134"/>
      </rPr>
      <t>opub</t>
    </r>
    <phoneticPr fontId="7" type="noConversion"/>
  </si>
  <si>
    <t>8月目标</t>
    <phoneticPr fontId="6" type="noConversion"/>
  </si>
  <si>
    <t>达成率</t>
    <phoneticPr fontId="6" type="noConversion"/>
  </si>
  <si>
    <t>实际</t>
    <phoneticPr fontId="6" type="noConversion"/>
  </si>
  <si>
    <t>目标</t>
    <phoneticPr fontId="6" type="noConversion"/>
  </si>
  <si>
    <t>SDK</t>
    <phoneticPr fontId="6" type="noConversion"/>
  </si>
  <si>
    <t>自家-API</t>
    <phoneticPr fontId="6" type="noConversion"/>
  </si>
  <si>
    <t>直客-品牌</t>
    <phoneticPr fontId="6" type="noConversion"/>
  </si>
  <si>
    <t>直客</t>
    <phoneticPr fontId="6" type="noConversion"/>
  </si>
  <si>
    <t>联运</t>
    <phoneticPr fontId="6" type="noConversion"/>
  </si>
  <si>
    <t>小计</t>
    <phoneticPr fontId="6" type="noConversion"/>
  </si>
  <si>
    <t>收入目标</t>
    <phoneticPr fontId="6" type="noConversion"/>
  </si>
  <si>
    <t>Impression</t>
    <phoneticPr fontId="6" type="noConversion"/>
  </si>
  <si>
    <t>8月实际完成</t>
    <phoneticPr fontId="6" type="noConversion"/>
  </si>
  <si>
    <t>月份</t>
  </si>
  <si>
    <t>8月现状</t>
    <phoneticPr fontId="6" type="noConversion"/>
  </si>
  <si>
    <t>9月现状</t>
    <phoneticPr fontId="6" type="noConversion"/>
  </si>
  <si>
    <t>自家</t>
    <phoneticPr fontId="6" type="noConversion"/>
  </si>
  <si>
    <t>#N/A</t>
  </si>
  <si>
    <t>08</t>
  </si>
  <si>
    <t>7月实际</t>
    <phoneticPr fontId="6" type="noConversion"/>
  </si>
  <si>
    <t>收入</t>
    <phoneticPr fontId="6" type="noConversion"/>
  </si>
  <si>
    <t>mopub</t>
  </si>
  <si>
    <t>CM_Applock</t>
  </si>
  <si>
    <t>Videos</t>
    <phoneticPr fontId="7" type="noConversion"/>
  </si>
  <si>
    <t>1704601183094117:"APP_LOCK_NEWSFEED_B4"</t>
  </si>
  <si>
    <t>1704600939760808:"APP_LOCK_NEWSFEED_B3"</t>
  </si>
  <si>
    <t>1704600896427479:"APP_LOCK_NEWSFEED_B2"</t>
  </si>
  <si>
    <t>1704600843094151:"APP_LOCK_NEWSFEED_B1"</t>
  </si>
  <si>
    <t>1704600703094165:"APP_LOCK_NEWSFEED_B0"</t>
  </si>
  <si>
    <t>1704600653094170:"APP_LOCK_NEWSFEED_A4"</t>
  </si>
  <si>
    <t>1704600513094184:"APP_LOCK_NEWSFEED_A3"</t>
  </si>
  <si>
    <t>1704600406427528:"APP_LOCK_NEWSFEED_A2"</t>
  </si>
  <si>
    <t>1704600383094197:"APP_LOCK_NEWSFEED_A1"</t>
  </si>
  <si>
    <t>1704600319760870:"APP_LOCK_NEWSFEED_A0"</t>
  </si>
  <si>
    <t>APP_LOCK_NEWSFEED_B4</t>
    <phoneticPr fontId="6" type="noConversion"/>
  </si>
  <si>
    <t>APP_LOCK_NEWSFEED_B3</t>
    <phoneticPr fontId="6" type="noConversion"/>
  </si>
  <si>
    <t>APP_LOCK_NEWSFEED_B2</t>
    <phoneticPr fontId="6" type="noConversion"/>
  </si>
  <si>
    <t>APP_LOCK_NEWSFEED_B1</t>
    <phoneticPr fontId="6" type="noConversion"/>
  </si>
  <si>
    <t>APP_LOCK_NEWSFEED_B0</t>
    <phoneticPr fontId="6" type="noConversion"/>
  </si>
  <si>
    <t>APP_LOCK_NEWSFEED_A4</t>
    <phoneticPr fontId="6" type="noConversion"/>
  </si>
  <si>
    <t>APP_LOCK_NEWSFEED_A3</t>
    <phoneticPr fontId="6" type="noConversion"/>
  </si>
  <si>
    <t>APP_LOCK_NEWSFEED_A2</t>
    <phoneticPr fontId="6" type="noConversion"/>
  </si>
  <si>
    <t>APP_LOCK_NEWSFEED_A1</t>
    <phoneticPr fontId="6" type="noConversion"/>
  </si>
  <si>
    <t>APP_LOCK_NEWSFEED_A0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</si>
</sst>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176" formatCode="_-\$* #,##0_ ;_-\$* \-#,##0\ ;_-\$* &quot;-&quot;_ ;_-@_ "/>
    <numFmt numFmtId="177" formatCode="_-\$* #,##0.000_ ;_-\$* \-#,##0.000\ ;_-\$* &quot;-&quot;???_ ;_-@_ "/>
    <numFmt numFmtId="178" formatCode="_ * #,##0_ ;_ * \-#,##0_ ;_ * &quot;-&quot;??_ ;_ @_ "/>
    <numFmt numFmtId="179" formatCode="_ * #,##0.000_ ;_ * \-#,##0.000_ ;_ * &quot;-&quot;??_ ;_ @_ "/>
    <numFmt numFmtId="180" formatCode="[$HKD]\ #,##0.00_);\([$HKD]\ #,##0.00\)"/>
    <numFmt numFmtId="181" formatCode="_ \¥* #,##0.00_ ;_ \¥* \-#,##0.00_ ;_ \¥* &quot;-&quot;??_ ;_ @_ "/>
    <numFmt numFmtId="182" formatCode="[DBNum1][$-804]m&quot;月&quot;d&quot;日&quot;;@"/>
    <numFmt numFmtId="186" formatCode="_ * #,##0.00_ ;_ * \-#,##0.00_ ;_ * &quot;-&quot;??_ ;_ @_ "/>
  </numFmts>
  <fonts count="74" x14ac:knownFonts="1">
    <font>
      <sz val="10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宋体"/>
      <family val="2"/>
      <scheme val="minor"/>
    </font>
    <font>
      <sz val="9"/>
      <name val="微软雅黑"/>
      <family val="2"/>
      <charset val="134"/>
    </font>
    <font>
      <sz val="9"/>
      <name val="宋体"/>
      <family val="3"/>
      <charset val="134"/>
      <scheme val="minor"/>
    </font>
    <font>
      <sz val="10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sz val="10"/>
      <name val="Arial"/>
      <family val="2"/>
    </font>
    <font>
      <sz val="18"/>
      <color theme="3"/>
      <name val="宋体"/>
      <family val="2"/>
      <charset val="134"/>
      <scheme val="major"/>
    </font>
    <font>
      <b/>
      <sz val="11"/>
      <color theme="1"/>
      <name val="微软雅黑"/>
      <family val="2"/>
      <charset val="134"/>
    </font>
    <font>
      <sz val="11"/>
      <color theme="1"/>
      <name val="宋体"/>
      <family val="2"/>
      <charset val="134"/>
      <scheme val="min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indexed="8"/>
      <name val="宋体"/>
      <family val="2"/>
      <charset val="134"/>
    </font>
    <font>
      <sz val="10"/>
      <color indexed="8"/>
      <name val="Arial"/>
      <family val="2"/>
      <charset val="134"/>
    </font>
    <font>
      <u/>
      <sz val="10"/>
      <color indexed="12"/>
      <name val="Arial"/>
      <family val="2"/>
      <charset val="134"/>
    </font>
    <font>
      <sz val="11"/>
      <color indexed="8"/>
      <name val="Tahoma"/>
      <family val="2"/>
      <charset val="134"/>
    </font>
    <font>
      <u/>
      <sz val="11"/>
      <color indexed="12"/>
      <name val="宋体"/>
      <family val="3"/>
      <charset val="134"/>
    </font>
    <font>
      <sz val="12"/>
      <name val="宋体"/>
      <family val="3"/>
      <charset val="134"/>
    </font>
    <font>
      <u/>
      <sz val="11"/>
      <color indexed="12"/>
      <name val="Tahoma"/>
      <family val="2"/>
      <charset val="134"/>
    </font>
    <font>
      <u/>
      <sz val="11"/>
      <color indexed="12"/>
      <name val="宋体"/>
      <family val="2"/>
      <charset val="134"/>
    </font>
    <font>
      <u/>
      <sz val="10"/>
      <color indexed="20"/>
      <name val="Arial"/>
      <family val="2"/>
      <charset val="134"/>
    </font>
    <font>
      <sz val="10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0"/>
      <name val="Arial"/>
      <family val="2"/>
      <charset val="134"/>
    </font>
    <font>
      <u/>
      <sz val="10"/>
      <color indexed="12"/>
      <name val="宋体"/>
      <family val="3"/>
      <charset val="134"/>
    </font>
    <font>
      <sz val="12"/>
      <color indexed="8"/>
      <name val="宋体"/>
      <family val="3"/>
      <charset val="134"/>
    </font>
    <font>
      <sz val="11"/>
      <color indexed="10"/>
      <name val="宋体"/>
      <family val="2"/>
      <charset val="134"/>
    </font>
    <font>
      <b/>
      <sz val="11"/>
      <color indexed="8"/>
      <name val="宋体"/>
      <family val="2"/>
      <charset val="134"/>
    </font>
    <font>
      <sz val="11"/>
      <color indexed="9"/>
      <name val="宋体"/>
      <family val="2"/>
      <charset val="134"/>
    </font>
    <font>
      <b/>
      <sz val="11"/>
      <color indexed="62"/>
      <name val="宋体"/>
      <family val="2"/>
      <charset val="134"/>
    </font>
    <font>
      <sz val="11"/>
      <color indexed="60"/>
      <name val="宋体"/>
      <family val="2"/>
      <charset val="134"/>
    </font>
    <font>
      <sz val="18"/>
      <color indexed="62"/>
      <name val="宋体"/>
      <family val="2"/>
      <charset val="134"/>
    </font>
    <font>
      <b/>
      <sz val="13"/>
      <color indexed="62"/>
      <name val="宋体"/>
      <family val="2"/>
      <charset val="134"/>
    </font>
    <font>
      <b/>
      <sz val="15"/>
      <color indexed="62"/>
      <name val="宋体"/>
      <family val="2"/>
      <charset val="134"/>
    </font>
    <font>
      <b/>
      <sz val="11"/>
      <color indexed="63"/>
      <name val="宋体"/>
      <family val="2"/>
      <charset val="134"/>
    </font>
    <font>
      <b/>
      <sz val="11"/>
      <color indexed="52"/>
      <name val="宋体"/>
      <family val="2"/>
      <charset val="134"/>
    </font>
    <font>
      <i/>
      <sz val="11"/>
      <color indexed="23"/>
      <name val="宋体"/>
      <family val="2"/>
      <charset val="134"/>
    </font>
    <font>
      <sz val="11"/>
      <color indexed="62"/>
      <name val="宋体"/>
      <family val="2"/>
      <charset val="134"/>
    </font>
    <font>
      <sz val="11"/>
      <color indexed="52"/>
      <name val="宋体"/>
      <family val="2"/>
      <charset val="134"/>
    </font>
    <font>
      <b/>
      <sz val="11"/>
      <color indexed="9"/>
      <name val="宋体"/>
      <family val="2"/>
      <charset val="134"/>
    </font>
    <font>
      <sz val="11"/>
      <color indexed="17"/>
      <name val="宋体"/>
      <family val="2"/>
      <charset val="134"/>
    </font>
    <font>
      <sz val="10"/>
      <color rgb="FF00000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1"/>
      <color theme="1"/>
      <name val="Tahoma"/>
      <family val="2"/>
      <charset val="134"/>
    </font>
    <font>
      <sz val="11"/>
      <color indexed="8"/>
      <name val="Tahoma"/>
      <family val="2"/>
    </font>
    <font>
      <sz val="10"/>
      <color indexed="8"/>
      <name val="Arial"/>
      <family val="2"/>
    </font>
    <font>
      <b/>
      <sz val="10"/>
      <color rgb="FFFFFFFF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name val="微软雅黑"/>
      <family val="2"/>
      <charset val="134"/>
    </font>
    <font>
      <sz val="12"/>
      <color theme="1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8"/>
      <color theme="1"/>
      <name val="微软雅黑"/>
      <family val="2"/>
      <charset val="134"/>
    </font>
  </fonts>
  <fills count="6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9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theme="4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0B539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thick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54010">
    <xf numFmtId="180" fontId="0" fillId="0" borderId="0">
      <alignment vertical="center"/>
    </xf>
    <xf numFmtId="43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180" fontId="5" fillId="0" borderId="0"/>
    <xf numFmtId="43" fontId="5" fillId="0" borderId="0" applyFont="0" applyFill="0" applyBorder="0" applyAlignment="0" applyProtection="0">
      <alignment vertical="center"/>
    </xf>
    <xf numFmtId="180" fontId="5" fillId="0" borderId="0"/>
    <xf numFmtId="43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180" fontId="11" fillId="0" borderId="0" applyNumberFormat="0" applyFill="0" applyBorder="0" applyAlignment="0" applyProtection="0"/>
    <xf numFmtId="180" fontId="8" fillId="0" borderId="0">
      <alignment vertical="center"/>
    </xf>
    <xf numFmtId="43" fontId="8" fillId="0" borderId="0" applyFont="0" applyFill="0" applyBorder="0" applyAlignment="0" applyProtection="0">
      <alignment vertical="center"/>
    </xf>
    <xf numFmtId="180" fontId="8" fillId="0" borderId="0">
      <alignment vertical="center"/>
    </xf>
    <xf numFmtId="43" fontId="8" fillId="0" borderId="0" applyFont="0" applyFill="0" applyBorder="0" applyAlignment="0" applyProtection="0">
      <alignment vertical="center"/>
    </xf>
    <xf numFmtId="180" fontId="14" fillId="0" borderId="0">
      <alignment vertical="center"/>
    </xf>
    <xf numFmtId="43" fontId="14" fillId="0" borderId="0" applyFon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1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1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5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1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1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3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3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3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0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6" fillId="0" borderId="0" applyNumberFormat="0" applyFill="0" applyBorder="0" applyAlignment="0" applyProtection="0">
      <alignment vertical="top"/>
      <protection locked="0"/>
    </xf>
    <xf numFmtId="180" fontId="36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7" fillId="0" borderId="0" applyNumberFormat="0" applyFill="0" applyBorder="0" applyAlignment="0" applyProtection="0">
      <alignment vertical="center"/>
    </xf>
    <xf numFmtId="180" fontId="37" fillId="0" borderId="0" applyNumberFormat="0" applyFill="0" applyBorder="0" applyAlignment="0" applyProtection="0">
      <alignment vertical="center"/>
    </xf>
    <xf numFmtId="180" fontId="37" fillId="0" borderId="0" applyNumberFormat="0" applyFill="0" applyBorder="0" applyAlignment="0" applyProtection="0">
      <alignment vertical="center"/>
    </xf>
    <xf numFmtId="180" fontId="37" fillId="0" borderId="0" applyNumberFormat="0" applyFill="0" applyBorder="0" applyAlignment="0" applyProtection="0">
      <alignment vertical="center"/>
    </xf>
    <xf numFmtId="180" fontId="37" fillId="0" borderId="0" applyNumberFormat="0" applyFill="0" applyBorder="0" applyAlignment="0" applyProtection="0">
      <alignment vertical="center"/>
    </xf>
    <xf numFmtId="180" fontId="37" fillId="0" borderId="0" applyNumberFormat="0" applyFill="0" applyBorder="0" applyAlignment="0" applyProtection="0">
      <alignment vertical="center"/>
    </xf>
    <xf numFmtId="180" fontId="37" fillId="0" borderId="0" applyNumberFormat="0" applyFill="0" applyBorder="0" applyAlignment="0" applyProtection="0">
      <alignment vertical="center"/>
    </xf>
    <xf numFmtId="180" fontId="37" fillId="0" borderId="0" applyNumberFormat="0" applyFill="0" applyBorder="0" applyAlignment="0" applyProtection="0">
      <alignment vertical="center"/>
    </xf>
    <xf numFmtId="180" fontId="37" fillId="0" borderId="0" applyNumberFormat="0" applyFill="0" applyBorder="0" applyAlignment="0" applyProtection="0">
      <alignment vertical="center"/>
    </xf>
    <xf numFmtId="180" fontId="37" fillId="0" borderId="0" applyNumberFormat="0" applyFill="0" applyBorder="0" applyAlignment="0" applyProtection="0">
      <alignment vertical="center"/>
    </xf>
    <xf numFmtId="180" fontId="37" fillId="0" borderId="0" applyNumberFormat="0" applyFill="0" applyBorder="0" applyAlignment="0" applyProtection="0">
      <alignment vertical="center"/>
    </xf>
    <xf numFmtId="180" fontId="37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7" fillId="0" borderId="0" applyNumberFormat="0" applyFill="0" applyBorder="0" applyAlignment="0" applyProtection="0">
      <alignment vertical="center"/>
    </xf>
    <xf numFmtId="180" fontId="37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6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6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9" fontId="30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180" fontId="30" fillId="0" borderId="0">
      <alignment vertical="center"/>
    </xf>
    <xf numFmtId="9" fontId="30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180" fontId="30" fillId="0" borderId="0">
      <alignment vertical="center"/>
    </xf>
    <xf numFmtId="9" fontId="30" fillId="0" borderId="0" applyFon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9" fontId="30" fillId="0" borderId="0" applyFon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4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4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4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1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1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4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4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1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4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9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1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1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4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4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4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5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0" fillId="0" borderId="0">
      <alignment vertical="center"/>
    </xf>
    <xf numFmtId="180" fontId="30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0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0" fillId="0" borderId="0">
      <alignment vertical="center"/>
    </xf>
    <xf numFmtId="180" fontId="30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0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0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40" fillId="0" borderId="0">
      <alignment vertical="center"/>
    </xf>
    <xf numFmtId="180" fontId="30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0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0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41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41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4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0" fontId="30" fillId="0" borderId="0">
      <alignment vertical="center"/>
    </xf>
    <xf numFmtId="181" fontId="30" fillId="0" borderId="0" applyFont="0" applyFill="0" applyBorder="0" applyAlignment="0" applyProtection="0">
      <alignment vertical="center"/>
    </xf>
    <xf numFmtId="180" fontId="30" fillId="0" borderId="0">
      <alignment vertical="center"/>
    </xf>
    <xf numFmtId="181" fontId="30" fillId="0" borderId="0" applyFon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1" fontId="30" fillId="0" borderId="0" applyFont="0" applyFill="0" applyBorder="0" applyAlignment="0" applyProtection="0">
      <alignment vertical="center"/>
    </xf>
    <xf numFmtId="180" fontId="30" fillId="0" borderId="0">
      <alignment vertical="center"/>
    </xf>
    <xf numFmtId="181" fontId="30" fillId="0" borderId="0" applyFon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4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0" fillId="0" borderId="0">
      <alignment vertical="center"/>
    </xf>
    <xf numFmtId="180" fontId="39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0" fillId="0" borderId="0">
      <alignment vertical="center"/>
    </xf>
    <xf numFmtId="180" fontId="30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0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9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9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9" fillId="0" borderId="0">
      <alignment vertical="center"/>
    </xf>
    <xf numFmtId="180" fontId="30" fillId="0" borderId="0">
      <alignment vertical="center"/>
    </xf>
    <xf numFmtId="180" fontId="39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1" fontId="30" fillId="0" borderId="0" applyFon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40" fillId="0" borderId="0">
      <alignment vertical="center"/>
    </xf>
    <xf numFmtId="180" fontId="39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41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3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41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1" fontId="30" fillId="0" borderId="0" applyFont="0" applyFill="0" applyBorder="0" applyAlignment="0" applyProtection="0">
      <alignment vertical="center"/>
    </xf>
    <xf numFmtId="180" fontId="30" fillId="0" borderId="0">
      <alignment vertical="center"/>
    </xf>
    <xf numFmtId="181" fontId="30" fillId="0" borderId="0" applyFont="0" applyFill="0" applyBorder="0" applyAlignment="0" applyProtection="0">
      <alignment vertical="center"/>
    </xf>
    <xf numFmtId="180" fontId="30" fillId="0" borderId="0">
      <alignment vertical="center"/>
    </xf>
    <xf numFmtId="181" fontId="30" fillId="0" borderId="0" applyFont="0" applyFill="0" applyBorder="0" applyAlignment="0" applyProtection="0">
      <alignment vertical="center"/>
    </xf>
    <xf numFmtId="180" fontId="33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5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4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6" fillId="0" borderId="0" applyNumberFormat="0" applyFill="0" applyBorder="0" applyAlignment="0" applyProtection="0">
      <alignment vertical="top"/>
      <protection locked="0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4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4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6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4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1" fontId="30" fillId="0" borderId="0" applyFont="0" applyFill="0" applyBorder="0" applyAlignment="0" applyProtection="0">
      <alignment vertical="center"/>
    </xf>
    <xf numFmtId="180" fontId="43" fillId="0" borderId="0">
      <alignment vertical="center"/>
    </xf>
    <xf numFmtId="180" fontId="43" fillId="0" borderId="0">
      <alignment vertical="center"/>
    </xf>
    <xf numFmtId="180" fontId="43" fillId="0" borderId="0">
      <alignment vertical="center"/>
    </xf>
    <xf numFmtId="180" fontId="43" fillId="0" borderId="0">
      <alignment vertical="center"/>
    </xf>
    <xf numFmtId="180" fontId="43" fillId="0" borderId="0">
      <alignment vertical="center"/>
    </xf>
    <xf numFmtId="43" fontId="30" fillId="0" borderId="0" applyFont="0" applyFill="0" applyBorder="0" applyAlignment="0" applyProtection="0">
      <alignment vertical="center"/>
    </xf>
    <xf numFmtId="43" fontId="30" fillId="0" borderId="0" applyFont="0" applyFill="0" applyBorder="0" applyAlignment="0" applyProtection="0">
      <alignment vertical="center"/>
    </xf>
    <xf numFmtId="43" fontId="30" fillId="0" borderId="0" applyFont="0" applyFill="0" applyBorder="0" applyAlignment="0" applyProtection="0">
      <alignment vertical="center"/>
    </xf>
    <xf numFmtId="43" fontId="30" fillId="0" borderId="0" applyFont="0" applyFill="0" applyBorder="0" applyAlignment="0" applyProtection="0">
      <alignment vertical="center"/>
    </xf>
    <xf numFmtId="43" fontId="30" fillId="0" borderId="0" applyFont="0" applyFill="0" applyBorder="0" applyAlignment="0" applyProtection="0">
      <alignment vertical="center"/>
    </xf>
    <xf numFmtId="43" fontId="30" fillId="0" borderId="0" applyFont="0" applyFill="0" applyBorder="0" applyAlignment="0" applyProtection="0">
      <alignment vertical="center"/>
    </xf>
    <xf numFmtId="43" fontId="30" fillId="0" borderId="0" applyFont="0" applyFill="0" applyBorder="0" applyAlignment="0" applyProtection="0">
      <alignment vertical="center"/>
    </xf>
    <xf numFmtId="43" fontId="30" fillId="0" borderId="0" applyFont="0" applyFill="0" applyBorder="0" applyAlignment="0" applyProtection="0">
      <alignment vertical="center"/>
    </xf>
    <xf numFmtId="43" fontId="30" fillId="0" borderId="0" applyFont="0" applyFill="0" applyBorder="0" applyAlignment="0" applyProtection="0">
      <alignment vertical="center"/>
    </xf>
    <xf numFmtId="43" fontId="30" fillId="0" borderId="0" applyFont="0" applyFill="0" applyBorder="0" applyAlignment="0" applyProtection="0">
      <alignment vertical="center"/>
    </xf>
    <xf numFmtId="43" fontId="30" fillId="0" borderId="0" applyFont="0" applyFill="0" applyBorder="0" applyAlignment="0" applyProtection="0">
      <alignment vertical="center"/>
    </xf>
    <xf numFmtId="43" fontId="30" fillId="0" borderId="0" applyFont="0" applyFill="0" applyBorder="0" applyAlignment="0" applyProtection="0">
      <alignment vertical="center"/>
    </xf>
    <xf numFmtId="43" fontId="30" fillId="0" borderId="0" applyFont="0" applyFill="0" applyBorder="0" applyAlignment="0" applyProtection="0">
      <alignment vertical="center"/>
    </xf>
    <xf numFmtId="43" fontId="30" fillId="0" borderId="0" applyFont="0" applyFill="0" applyBorder="0" applyAlignment="0" applyProtection="0">
      <alignment vertical="center"/>
    </xf>
    <xf numFmtId="43" fontId="30" fillId="0" borderId="0" applyFont="0" applyFill="0" applyBorder="0" applyAlignment="0" applyProtection="0">
      <alignment vertical="center"/>
    </xf>
    <xf numFmtId="43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5" fillId="0" borderId="0"/>
    <xf numFmtId="180" fontId="5" fillId="0" borderId="0"/>
    <xf numFmtId="180" fontId="5" fillId="0" borderId="0"/>
    <xf numFmtId="180" fontId="5" fillId="0" borderId="0"/>
    <xf numFmtId="180" fontId="30" fillId="0" borderId="0">
      <alignment vertical="center"/>
    </xf>
    <xf numFmtId="180" fontId="5" fillId="0" borderId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180" fontId="3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4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4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9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4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4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41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9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9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32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5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2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32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46" fillId="47" borderId="0" applyNumberFormat="0" applyBorder="0" applyAlignment="0" applyProtection="0">
      <alignment vertical="center"/>
    </xf>
    <xf numFmtId="180" fontId="30" fillId="50" borderId="0" applyNumberFormat="0" applyBorder="0" applyAlignment="0" applyProtection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49" borderId="0" applyNumberFormat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49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30" fillId="48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46" fillId="42" borderId="0" applyNumberFormat="0" applyBorder="0" applyAlignment="0" applyProtection="0">
      <alignment vertical="center"/>
    </xf>
    <xf numFmtId="180" fontId="30" fillId="0" borderId="0">
      <alignment vertical="center"/>
    </xf>
    <xf numFmtId="180" fontId="30" fillId="46" borderId="0" applyNumberFormat="0" applyBorder="0" applyAlignment="0" applyProtection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47" fillId="0" borderId="14" applyNumberFormat="0" applyFill="0" applyAlignment="0" applyProtection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48" borderId="0" applyNumberFormat="0" applyBorder="0" applyAlignment="0" applyProtection="0">
      <alignment vertical="center"/>
    </xf>
    <xf numFmtId="180" fontId="30" fillId="0" borderId="0">
      <alignment vertical="center"/>
    </xf>
    <xf numFmtId="180" fontId="46" fillId="42" borderId="0" applyNumberFormat="0" applyBorder="0" applyAlignment="0" applyProtection="0">
      <alignment vertical="center"/>
    </xf>
    <xf numFmtId="180" fontId="30" fillId="46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47" fillId="0" borderId="14" applyNumberFormat="0" applyFill="0" applyAlignment="0" applyProtection="0">
      <alignment vertical="center"/>
    </xf>
    <xf numFmtId="180" fontId="46" fillId="47" borderId="0" applyNumberFormat="0" applyBorder="0" applyAlignment="0" applyProtection="0">
      <alignment vertical="center"/>
    </xf>
    <xf numFmtId="180" fontId="30" fillId="50" borderId="0" applyNumberFormat="0" applyBorder="0" applyAlignment="0" applyProtection="0">
      <alignment vertical="center"/>
    </xf>
    <xf numFmtId="180" fontId="33" fillId="0" borderId="0">
      <alignment vertical="center"/>
    </xf>
    <xf numFmtId="180" fontId="61" fillId="0" borderId="0" applyNumberFormat="0" applyFill="0" applyBorder="0" applyAlignment="0" applyProtection="0"/>
    <xf numFmtId="180" fontId="30" fillId="49" borderId="0" applyNumberFormat="0" applyBorder="0" applyAlignment="0" applyProtection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46" fillId="47" borderId="0" applyNumberFormat="0" applyBorder="0" applyAlignment="0" applyProtection="0">
      <alignment vertical="center"/>
    </xf>
    <xf numFmtId="180" fontId="30" fillId="50" borderId="0" applyNumberFormat="0" applyBorder="0" applyAlignment="0" applyProtection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49" borderId="0" applyNumberFormat="0" applyBorder="0" applyAlignment="0" applyProtection="0">
      <alignment vertical="center"/>
    </xf>
    <xf numFmtId="180" fontId="33" fillId="0" borderId="0">
      <alignment vertical="center"/>
    </xf>
    <xf numFmtId="180" fontId="30" fillId="49" borderId="0" applyNumberFormat="0" applyBorder="0" applyAlignment="0" applyProtection="0">
      <alignment vertical="center"/>
    </xf>
    <xf numFmtId="180" fontId="33" fillId="0" borderId="0">
      <alignment vertical="center"/>
    </xf>
    <xf numFmtId="180" fontId="30" fillId="49" borderId="0" applyNumberFormat="0" applyBorder="0" applyAlignment="0" applyProtection="0">
      <alignment vertical="center"/>
    </xf>
    <xf numFmtId="180" fontId="30" fillId="0" borderId="0">
      <alignment vertical="center"/>
    </xf>
    <xf numFmtId="180" fontId="30" fillId="48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42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30" fillId="48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42" borderId="0" applyNumberFormat="0" applyBorder="0" applyAlignment="0" applyProtection="0">
      <alignment vertical="center"/>
    </xf>
    <xf numFmtId="180" fontId="30" fillId="48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42" borderId="0" applyNumberFormat="0" applyBorder="0" applyAlignment="0" applyProtection="0">
      <alignment vertical="center"/>
    </xf>
    <xf numFmtId="180" fontId="30" fillId="48" borderId="0" applyNumberFormat="0" applyBorder="0" applyAlignment="0" applyProtection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42" borderId="0" applyNumberFormat="0" applyBorder="0" applyAlignment="0" applyProtection="0">
      <alignment vertical="center"/>
    </xf>
    <xf numFmtId="180" fontId="30" fillId="48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42" borderId="0" applyNumberFormat="0" applyBorder="0" applyAlignment="0" applyProtection="0">
      <alignment vertical="center"/>
    </xf>
    <xf numFmtId="180" fontId="30" fillId="48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46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30" fillId="48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46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30" fillId="48" borderId="0" applyNumberFormat="0" applyBorder="0" applyAlignment="0" applyProtection="0">
      <alignment vertical="center"/>
    </xf>
    <xf numFmtId="180" fontId="46" fillId="42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30" fillId="46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48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46" fillId="42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30" fillId="46" borderId="0" applyNumberFormat="0" applyBorder="0" applyAlignment="0" applyProtection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60" fillId="0" borderId="0" applyNumberFormat="0" applyFill="0" applyBorder="0" applyAlignment="0" applyProtection="0"/>
    <xf numFmtId="180" fontId="30" fillId="47" borderId="0" applyNumberFormat="0" applyBorder="0" applyAlignment="0" applyProtection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46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47" borderId="0" applyNumberFormat="0" applyBorder="0" applyAlignment="0" applyProtection="0">
      <alignment vertical="center"/>
    </xf>
    <xf numFmtId="180" fontId="30" fillId="0" borderId="0">
      <alignment vertical="center"/>
    </xf>
    <xf numFmtId="180" fontId="30" fillId="46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46" fillId="48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30" fillId="47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30" fillId="46" borderId="0" applyNumberFormat="0" applyBorder="0" applyAlignment="0" applyProtection="0">
      <alignment vertical="center"/>
    </xf>
    <xf numFmtId="180" fontId="46" fillId="48" borderId="0" applyNumberFormat="0" applyBorder="0" applyAlignment="0" applyProtection="0">
      <alignment vertical="center"/>
    </xf>
    <xf numFmtId="180" fontId="33" fillId="0" borderId="0">
      <alignment vertical="center"/>
    </xf>
    <xf numFmtId="180" fontId="61" fillId="0" borderId="0" applyNumberFormat="0" applyFill="0" applyBorder="0" applyAlignment="0" applyProtection="0"/>
    <xf numFmtId="180" fontId="30" fillId="47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30" fillId="46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46" fillId="48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30" fillId="47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30" fillId="46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46" fillId="48" borderId="0" applyNumberFormat="0" applyBorder="0" applyAlignment="0" applyProtection="0">
      <alignment vertical="center"/>
    </xf>
    <xf numFmtId="180" fontId="30" fillId="47" borderId="0" applyNumberFormat="0" applyBorder="0" applyAlignment="0" applyProtection="0">
      <alignment vertical="center"/>
    </xf>
    <xf numFmtId="180" fontId="33" fillId="0" borderId="0">
      <alignment vertical="center"/>
    </xf>
    <xf numFmtId="180" fontId="61" fillId="0" borderId="0" applyNumberFormat="0" applyFill="0" applyBorder="0" applyAlignment="0" applyProtection="0"/>
    <xf numFmtId="180" fontId="30" fillId="51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30" fillId="47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51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30" fillId="47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46" fillId="46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30" fillId="51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30" fillId="47" borderId="0" applyNumberFormat="0" applyBorder="0" applyAlignment="0" applyProtection="0">
      <alignment vertical="center"/>
    </xf>
    <xf numFmtId="180" fontId="46" fillId="46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30" fillId="51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47" borderId="0" applyNumberFormat="0" applyBorder="0" applyAlignment="0" applyProtection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46" fillId="46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30" fillId="51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47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46" fillId="46" borderId="0" applyNumberFormat="0" applyBorder="0" applyAlignment="0" applyProtection="0">
      <alignment vertical="center"/>
    </xf>
    <xf numFmtId="180" fontId="30" fillId="51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3" fillId="0" borderId="0">
      <alignment vertical="center"/>
    </xf>
    <xf numFmtId="180" fontId="30" fillId="50" borderId="0" applyNumberFormat="0" applyBorder="0" applyAlignment="0" applyProtection="0">
      <alignment vertical="center"/>
    </xf>
    <xf numFmtId="180" fontId="30" fillId="50" borderId="0" applyNumberFormat="0" applyBorder="0" applyAlignment="0" applyProtection="0">
      <alignment vertical="center"/>
    </xf>
    <xf numFmtId="180" fontId="46" fillId="47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30" fillId="50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30" fillId="42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30" fillId="48" borderId="0" applyNumberFormat="0" applyBorder="0" applyAlignment="0" applyProtection="0">
      <alignment vertical="center"/>
    </xf>
    <xf numFmtId="180" fontId="30" fillId="46" borderId="0" applyNumberFormat="0" applyBorder="0" applyAlignment="0" applyProtection="0">
      <alignment vertical="center"/>
    </xf>
    <xf numFmtId="180" fontId="30" fillId="47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30" fillId="42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30" fillId="42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30" fillId="42" borderId="0" applyNumberFormat="0" applyBorder="0" applyAlignment="0" applyProtection="0">
      <alignment vertical="center"/>
    </xf>
    <xf numFmtId="180" fontId="40" fillId="0" borderId="0">
      <alignment vertical="center"/>
    </xf>
    <xf numFmtId="180" fontId="30" fillId="42" borderId="0" applyNumberFormat="0" applyBorder="0" applyAlignment="0" applyProtection="0">
      <alignment vertical="center"/>
    </xf>
    <xf numFmtId="180" fontId="30" fillId="0" borderId="0">
      <alignment vertical="center"/>
    </xf>
    <xf numFmtId="180" fontId="30" fillId="42" borderId="0" applyNumberFormat="0" applyBorder="0" applyAlignment="0" applyProtection="0">
      <alignment vertical="center"/>
    </xf>
    <xf numFmtId="180" fontId="30" fillId="42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30" fillId="50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30" fillId="50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30" fillId="50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30" fillId="50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30" fillId="50" borderId="0" applyNumberFormat="0" applyBorder="0" applyAlignment="0" applyProtection="0">
      <alignment vertical="center"/>
    </xf>
    <xf numFmtId="180" fontId="30" fillId="50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46" fillId="42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46" fillId="42" borderId="0" applyNumberFormat="0" applyBorder="0" applyAlignment="0" applyProtection="0">
      <alignment vertical="center"/>
    </xf>
    <xf numFmtId="180" fontId="46" fillId="42" borderId="0" applyNumberFormat="0" applyBorder="0" applyAlignment="0" applyProtection="0">
      <alignment vertical="center"/>
    </xf>
    <xf numFmtId="180" fontId="46" fillId="42" borderId="0" applyNumberFormat="0" applyBorder="0" applyAlignment="0" applyProtection="0">
      <alignment vertical="center"/>
    </xf>
    <xf numFmtId="180" fontId="31" fillId="0" borderId="0">
      <alignment vertical="center"/>
    </xf>
    <xf numFmtId="180" fontId="46" fillId="50" borderId="0" applyNumberFormat="0" applyBorder="0" applyAlignment="0" applyProtection="0">
      <alignment vertical="center"/>
    </xf>
    <xf numFmtId="180" fontId="31" fillId="0" borderId="0">
      <alignment vertical="center"/>
    </xf>
    <xf numFmtId="180" fontId="46" fillId="50" borderId="0" applyNumberFormat="0" applyBorder="0" applyAlignment="0" applyProtection="0">
      <alignment vertical="center"/>
    </xf>
    <xf numFmtId="180" fontId="46" fillId="50" borderId="0" applyNumberFormat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180" fontId="46" fillId="50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180" fontId="3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180" fontId="60" fillId="0" borderId="0" applyNumberForma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180" fontId="60" fillId="0" borderId="0" applyNumberForma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180" fontId="61" fillId="0" borderId="0" applyNumberForma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51" fillId="0" borderId="16" applyNumberFormat="0" applyFill="0" applyAlignment="0" applyProtection="0">
      <alignment vertical="center"/>
    </xf>
    <xf numFmtId="180" fontId="30" fillId="0" borderId="0">
      <alignment vertical="center"/>
    </xf>
    <xf numFmtId="180" fontId="51" fillId="0" borderId="16" applyNumberFormat="0" applyFill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51" fillId="0" borderId="16" applyNumberFormat="0" applyFill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51" fillId="0" borderId="16" applyNumberFormat="0" applyFill="0" applyAlignment="0" applyProtection="0">
      <alignment vertical="center"/>
    </xf>
    <xf numFmtId="180" fontId="50" fillId="0" borderId="15" applyNumberFormat="0" applyFill="0" applyAlignment="0" applyProtection="0">
      <alignment vertical="center"/>
    </xf>
    <xf numFmtId="180" fontId="30" fillId="0" borderId="0">
      <alignment vertical="center"/>
    </xf>
    <xf numFmtId="180" fontId="50" fillId="0" borderId="15" applyNumberFormat="0" applyFill="0" applyAlignment="0" applyProtection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50" fillId="0" borderId="15" applyNumberFormat="0" applyFill="0" applyAlignment="0" applyProtection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50" fillId="0" borderId="15" applyNumberFormat="0" applyFill="0" applyAlignment="0" applyProtection="0">
      <alignment vertical="center"/>
    </xf>
    <xf numFmtId="180" fontId="61" fillId="0" borderId="0" applyNumberFormat="0" applyFill="0" applyBorder="0" applyAlignment="0" applyProtection="0"/>
    <xf numFmtId="180" fontId="47" fillId="0" borderId="14" applyNumberFormat="0" applyFill="0" applyAlignment="0" applyProtection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47" fillId="0" borderId="14" applyNumberFormat="0" applyFill="0" applyAlignment="0" applyProtection="0">
      <alignment vertical="center"/>
    </xf>
    <xf numFmtId="180" fontId="61" fillId="0" borderId="0" applyNumberFormat="0" applyFill="0" applyBorder="0" applyAlignment="0" applyProtection="0"/>
    <xf numFmtId="180" fontId="47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47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47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47" fillId="0" borderId="0" applyNumberFormat="0" applyFill="0" applyBorder="0" applyAlignment="0" applyProtection="0">
      <alignment vertical="center"/>
    </xf>
    <xf numFmtId="180" fontId="49" fillId="0" borderId="0" applyNumberFormat="0" applyFill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49" fillId="0" borderId="0" applyNumberFormat="0" applyFill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49" fillId="0" borderId="0" applyNumberFormat="0" applyFill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49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14" fillId="19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1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1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46" fillId="45" borderId="0" applyNumberFormat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9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1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4" fillId="0" borderId="0" applyNumberFormat="0" applyFill="0" applyBorder="0" applyAlignment="0" applyProtection="0">
      <alignment vertical="top"/>
      <protection locked="0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1" fillId="0" borderId="0">
      <alignment vertical="center"/>
    </xf>
    <xf numFmtId="180" fontId="31" fillId="0" borderId="0">
      <alignment vertical="center"/>
    </xf>
    <xf numFmtId="180" fontId="31" fillId="0" borderId="0">
      <alignment vertical="center"/>
    </xf>
    <xf numFmtId="180" fontId="31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3" fillId="0" borderId="0">
      <alignment vertical="center"/>
    </xf>
    <xf numFmtId="180" fontId="62" fillId="0" borderId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3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3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3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14" fillId="18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3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3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3" fillId="0" borderId="0">
      <alignment vertical="center"/>
    </xf>
    <xf numFmtId="180" fontId="61" fillId="0" borderId="0" applyNumberFormat="0" applyFill="0" applyBorder="0" applyAlignment="0" applyProtection="0"/>
    <xf numFmtId="180" fontId="33" fillId="0" borderId="0">
      <alignment vertical="center"/>
    </xf>
    <xf numFmtId="180" fontId="33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3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3" fillId="0" borderId="0">
      <alignment vertical="center"/>
    </xf>
    <xf numFmtId="180" fontId="60" fillId="0" borderId="0" applyNumberFormat="0" applyFill="0" applyBorder="0" applyAlignment="0" applyProtection="0"/>
    <xf numFmtId="180" fontId="33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5" fillId="0" borderId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3" fillId="0" borderId="0">
      <alignment vertical="center"/>
    </xf>
    <xf numFmtId="180" fontId="33" fillId="0" borderId="0">
      <alignment vertical="center"/>
    </xf>
    <xf numFmtId="180" fontId="33" fillId="0" borderId="0">
      <alignment vertical="center"/>
    </xf>
    <xf numFmtId="180" fontId="33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3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3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3" fillId="0" borderId="0">
      <alignment vertical="center"/>
    </xf>
    <xf numFmtId="180" fontId="33" fillId="0" borderId="0">
      <alignment vertical="center"/>
    </xf>
    <xf numFmtId="180" fontId="33" fillId="0" borderId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60" fillId="0" borderId="0" applyNumberFormat="0" applyFill="0" applyBorder="0" applyAlignment="0" applyProtection="0"/>
    <xf numFmtId="180" fontId="34" fillId="0" borderId="0" applyNumberFormat="0" applyFill="0" applyBorder="0" applyAlignment="0" applyProtection="0">
      <alignment vertical="top"/>
      <protection locked="0"/>
    </xf>
    <xf numFmtId="180" fontId="33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3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4" fillId="0" borderId="0" applyNumberFormat="0" applyFill="0" applyBorder="0" applyAlignment="0" applyProtection="0">
      <alignment vertical="top"/>
      <protection locked="0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5" fillId="0" borderId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5" fillId="0" borderId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14" fillId="31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14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4" fillId="0" borderId="0" applyNumberFormat="0" applyFill="0" applyBorder="0" applyAlignment="0" applyProtection="0">
      <alignment vertical="top"/>
      <protection locked="0"/>
    </xf>
    <xf numFmtId="180" fontId="60" fillId="0" borderId="0" applyNumberFormat="0" applyFill="0" applyBorder="0" applyAlignment="0" applyProtection="0"/>
    <xf numFmtId="180" fontId="34" fillId="0" borderId="0" applyNumberFormat="0" applyFill="0" applyBorder="0" applyAlignment="0" applyProtection="0">
      <alignment vertical="top"/>
      <protection locked="0"/>
    </xf>
    <xf numFmtId="180" fontId="61" fillId="0" borderId="0" applyNumberFormat="0" applyFill="0" applyBorder="0" applyAlignment="0" applyProtection="0"/>
    <xf numFmtId="180" fontId="34" fillId="0" borderId="0" applyNumberFormat="0" applyFill="0" applyBorder="0" applyAlignment="0" applyProtection="0">
      <alignment vertical="top"/>
      <protection locked="0"/>
    </xf>
    <xf numFmtId="180" fontId="60" fillId="0" borderId="0" applyNumberFormat="0" applyFill="0" applyBorder="0" applyAlignment="0" applyProtection="0"/>
    <xf numFmtId="180" fontId="34" fillId="0" borderId="0" applyNumberFormat="0" applyFill="0" applyBorder="0" applyAlignment="0" applyProtection="0">
      <alignment vertical="top"/>
      <protection locked="0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4" fillId="0" borderId="0" applyNumberFormat="0" applyFill="0" applyBorder="0" applyAlignment="0" applyProtection="0">
      <alignment vertical="top"/>
      <protection locked="0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4" fillId="0" borderId="0" applyNumberFormat="0" applyFill="0" applyBorder="0" applyAlignment="0" applyProtection="0">
      <alignment vertical="top"/>
      <protection locked="0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4" fillId="0" borderId="0" applyNumberFormat="0" applyFill="0" applyBorder="0" applyAlignment="0" applyProtection="0">
      <alignment vertical="top"/>
      <protection locked="0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2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2" fillId="0" borderId="0" applyNumberFormat="0" applyFill="0" applyBorder="0" applyAlignment="0" applyProtection="0">
      <alignment vertical="center"/>
    </xf>
    <xf numFmtId="180" fontId="5" fillId="0" borderId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4" fillId="0" borderId="0" applyNumberFormat="0" applyFill="0" applyBorder="0" applyAlignment="0" applyProtection="0">
      <alignment vertical="top"/>
      <protection locked="0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4" fillId="0" borderId="0" applyNumberFormat="0" applyFill="0" applyBorder="0" applyAlignment="0" applyProtection="0">
      <alignment vertical="top"/>
      <protection locked="0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58" fillId="46" borderId="0" applyNumberFormat="0" applyBorder="0" applyAlignment="0" applyProtection="0">
      <alignment vertical="center"/>
    </xf>
    <xf numFmtId="180" fontId="45" fillId="0" borderId="22" applyNumberFormat="0" applyFill="0" applyAlignment="0" applyProtection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1" fontId="30" fillId="0" borderId="0" applyFont="0" applyFill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53" fillId="43" borderId="19" applyNumberFormat="0" applyAlignment="0" applyProtection="0">
      <alignment vertical="center"/>
    </xf>
    <xf numFmtId="180" fontId="57" fillId="55" borderId="21" applyNumberFormat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44" fillId="0" borderId="0" applyNumberFormat="0" applyFill="0" applyBorder="0" applyAlignment="0" applyProtection="0">
      <alignment vertical="center"/>
    </xf>
    <xf numFmtId="180" fontId="56" fillId="0" borderId="20" applyNumberFormat="0" applyFill="0" applyAlignment="0" applyProtection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2" fillId="0" borderId="0"/>
    <xf numFmtId="180" fontId="60" fillId="0" borderId="0" applyNumberFormat="0" applyFill="0" applyBorder="0" applyAlignment="0" applyProtection="0"/>
    <xf numFmtId="180" fontId="46" fillId="44" borderId="0" applyNumberFormat="0" applyBorder="0" applyAlignment="0" applyProtection="0">
      <alignment vertical="center"/>
    </xf>
    <xf numFmtId="180" fontId="46" fillId="54" borderId="0" applyNumberFormat="0" applyBorder="0" applyAlignment="0" applyProtection="0">
      <alignment vertical="center"/>
    </xf>
    <xf numFmtId="180" fontId="46" fillId="53" borderId="0" applyNumberFormat="0" applyBorder="0" applyAlignment="0" applyProtection="0">
      <alignment vertical="center"/>
    </xf>
    <xf numFmtId="180" fontId="46" fillId="45" borderId="0" applyNumberFormat="0" applyBorder="0" applyAlignment="0" applyProtection="0">
      <alignment vertical="center"/>
    </xf>
    <xf numFmtId="180" fontId="46" fillId="57" borderId="0" applyNumberFormat="0" applyBorder="0" applyAlignment="0" applyProtection="0">
      <alignment vertical="center"/>
    </xf>
    <xf numFmtId="180" fontId="48" fillId="56" borderId="0" applyNumberFormat="0" applyBorder="0" applyAlignment="0" applyProtection="0">
      <alignment vertical="center"/>
    </xf>
    <xf numFmtId="180" fontId="52" fillId="43" borderId="17" applyNumberFormat="0" applyAlignment="0" applyProtection="0">
      <alignment vertical="center"/>
    </xf>
    <xf numFmtId="180" fontId="55" fillId="50" borderId="19" applyNumberFormat="0" applyAlignment="0" applyProtection="0">
      <alignment vertical="center"/>
    </xf>
    <xf numFmtId="180" fontId="30" fillId="52" borderId="18" applyNumberFormat="0" applyFont="0" applyAlignment="0" applyProtection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24" fillId="0" borderId="11" applyNumberFormat="0" applyFill="0" applyAlignment="0" applyProtection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5" fillId="0" borderId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14" fillId="27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22" fillId="15" borderId="10" applyNumberFormat="0" applyAlignment="0" applyProtection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2" fillId="0" borderId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14" fillId="35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14" fillId="23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28" fillId="0" borderId="13" applyNumberFormat="0" applyFill="0" applyAlignment="0" applyProtection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14" fillId="34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5" fillId="0" borderId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29" fillId="33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15" fillId="0" borderId="6" applyNumberFormat="0" applyFill="0" applyAlignment="0" applyProtection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25" fillId="16" borderId="12" applyNumberFormat="0" applyAlignment="0" applyProtection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29" fillId="32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5" fillId="0" borderId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29" fillId="25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34" fillId="0" borderId="0" applyNumberFormat="0" applyFill="0" applyBorder="0" applyAlignment="0" applyProtection="0">
      <alignment vertical="top"/>
      <protection locked="0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14" fillId="38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20" fillId="13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14" fillId="30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16" fillId="0" borderId="7" applyNumberFormat="0" applyFill="0" applyAlignment="0" applyProtection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5" fillId="0" borderId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21" fillId="14" borderId="9" applyNumberFormat="0" applyAlignment="0" applyProtection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14" fillId="22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14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59" fillId="0" borderId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29" fillId="37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26" fillId="0" borderId="0" applyNumberFormat="0" applyFill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29" fillId="29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29" fillId="24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29" fillId="28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2" fillId="0" borderId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17" fillId="0" borderId="8" applyNumberFormat="0" applyFill="0" applyAlignment="0" applyProtection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5" fillId="0" borderId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29" fillId="21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180" fontId="3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4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5" fillId="0" borderId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4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9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4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4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41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9" fillId="0" borderId="0">
      <alignment vertical="center"/>
    </xf>
    <xf numFmtId="180" fontId="30" fillId="0" borderId="0">
      <alignment vertical="center"/>
    </xf>
    <xf numFmtId="180" fontId="39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5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29" fillId="40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5" fillId="0" borderId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17" fillId="0" borderId="0" applyNumberFormat="0" applyFill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2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27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19" fillId="12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29" fillId="17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2" fillId="0" borderId="0" applyNumberFormat="0" applyFill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30" fillId="0" borderId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14" fillId="39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29" fillId="20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23" fillId="15" borderId="9" applyNumberFormat="0" applyAlignment="0" applyProtection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42" fillId="0" borderId="0" applyNumberFormat="0" applyFill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18" fillId="11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5" fillId="0" borderId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14" fillId="26" borderId="0" applyNumberFormat="0" applyBorder="0" applyAlignment="0" applyProtection="0">
      <alignment vertical="center"/>
    </xf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14" fillId="0" borderId="0">
      <alignment vertical="center"/>
    </xf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5" fillId="0" borderId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29" fillId="36" borderId="0" applyNumberFormat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12" fillId="0" borderId="0" applyNumberFormat="0" applyFill="0" applyBorder="0" applyAlignment="0" applyProtection="0">
      <alignment vertical="center"/>
    </xf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5" fillId="0" borderId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0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46" fillId="42" borderId="0" applyNumberFormat="0" applyBorder="0" applyAlignment="0" applyProtection="0">
      <alignment vertical="center"/>
    </xf>
    <xf numFmtId="180" fontId="30" fillId="49" borderId="0" applyNumberFormat="0" applyBorder="0" applyAlignment="0" applyProtection="0">
      <alignment vertical="center"/>
    </xf>
    <xf numFmtId="180" fontId="30" fillId="48" borderId="0" applyNumberFormat="0" applyBorder="0" applyAlignment="0" applyProtection="0">
      <alignment vertical="center"/>
    </xf>
    <xf numFmtId="180" fontId="30" fillId="42" borderId="0" applyNumberFormat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46" borderId="0" applyNumberFormat="0" applyBorder="0" applyAlignment="0" applyProtection="0">
      <alignment vertical="center"/>
    </xf>
    <xf numFmtId="180" fontId="30" fillId="47" borderId="0" applyNumberFormat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49" borderId="0" applyNumberFormat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3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46" fillId="47" borderId="0" applyNumberFormat="0" applyBorder="0" applyAlignment="0" applyProtection="0">
      <alignment vertical="center"/>
    </xf>
    <xf numFmtId="180" fontId="30" fillId="50" borderId="0" applyNumberFormat="0" applyBorder="0" applyAlignment="0" applyProtection="0">
      <alignment vertical="center"/>
    </xf>
    <xf numFmtId="180" fontId="30" fillId="49" borderId="0" applyNumberFormat="0" applyBorder="0" applyAlignment="0" applyProtection="0">
      <alignment vertical="center"/>
    </xf>
    <xf numFmtId="180" fontId="30" fillId="49" borderId="0" applyNumberFormat="0" applyBorder="0" applyAlignment="0" applyProtection="0">
      <alignment vertical="center"/>
    </xf>
    <xf numFmtId="180" fontId="46" fillId="42" borderId="0" applyNumberFormat="0" applyBorder="0" applyAlignment="0" applyProtection="0">
      <alignment vertical="center"/>
    </xf>
    <xf numFmtId="180" fontId="30" fillId="46" borderId="0" applyNumberFormat="0" applyBorder="0" applyAlignment="0" applyProtection="0">
      <alignment vertical="center"/>
    </xf>
    <xf numFmtId="180" fontId="46" fillId="50" borderId="0" applyNumberFormat="0" applyBorder="0" applyAlignment="0" applyProtection="0">
      <alignment vertical="center"/>
    </xf>
    <xf numFmtId="180" fontId="30" fillId="48" borderId="0" applyNumberFormat="0" applyBorder="0" applyAlignment="0" applyProtection="0">
      <alignment vertical="center"/>
    </xf>
    <xf numFmtId="180" fontId="30" fillId="46" borderId="0" applyNumberFormat="0" applyBorder="0" applyAlignment="0" applyProtection="0">
      <alignment vertical="center"/>
    </xf>
    <xf numFmtId="180" fontId="46" fillId="42" borderId="0" applyNumberFormat="0" applyBorder="0" applyAlignment="0" applyProtection="0">
      <alignment vertical="center"/>
    </xf>
    <xf numFmtId="180" fontId="30" fillId="46" borderId="0" applyNumberFormat="0" applyBorder="0" applyAlignment="0" applyProtection="0">
      <alignment vertical="center"/>
    </xf>
    <xf numFmtId="180" fontId="30" fillId="48" borderId="0" applyNumberFormat="0" applyBorder="0" applyAlignment="0" applyProtection="0">
      <alignment vertical="center"/>
    </xf>
    <xf numFmtId="180" fontId="30" fillId="0" borderId="0">
      <alignment vertical="center"/>
    </xf>
    <xf numFmtId="180" fontId="30" fillId="48" borderId="0" applyNumberFormat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48" borderId="0" applyNumberFormat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46" borderId="0" applyNumberFormat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47" borderId="0" applyNumberFormat="0" applyBorder="0" applyAlignment="0" applyProtection="0">
      <alignment vertical="center"/>
    </xf>
    <xf numFmtId="180" fontId="30" fillId="42" borderId="0" applyNumberFormat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47" borderId="0" applyNumberFormat="0" applyBorder="0" applyAlignment="0" applyProtection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46" fillId="48" borderId="0" applyNumberFormat="0" applyBorder="0" applyAlignment="0" applyProtection="0">
      <alignment vertical="center"/>
    </xf>
    <xf numFmtId="180" fontId="30" fillId="47" borderId="0" applyNumberFormat="0" applyBorder="0" applyAlignment="0" applyProtection="0">
      <alignment vertical="center"/>
    </xf>
    <xf numFmtId="180" fontId="46" fillId="48" borderId="0" applyNumberFormat="0" applyBorder="0" applyAlignment="0" applyProtection="0">
      <alignment vertical="center"/>
    </xf>
    <xf numFmtId="180" fontId="30" fillId="47" borderId="0" applyNumberFormat="0" applyBorder="0" applyAlignment="0" applyProtection="0">
      <alignment vertical="center"/>
    </xf>
    <xf numFmtId="180" fontId="30" fillId="51" borderId="0" applyNumberFormat="0" applyBorder="0" applyAlignment="0" applyProtection="0">
      <alignment vertical="center"/>
    </xf>
    <xf numFmtId="180" fontId="30" fillId="50" borderId="0" applyNumberFormat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51" borderId="0" applyNumberFormat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46" fillId="46" borderId="0" applyNumberFormat="0" applyBorder="0" applyAlignment="0" applyProtection="0">
      <alignment vertical="center"/>
    </xf>
    <xf numFmtId="180" fontId="30" fillId="0" borderId="0">
      <alignment vertical="center"/>
    </xf>
    <xf numFmtId="180" fontId="30" fillId="51" borderId="0" applyNumberFormat="0" applyBorder="0" applyAlignment="0" applyProtection="0">
      <alignment vertical="center"/>
    </xf>
    <xf numFmtId="180" fontId="46" fillId="46" borderId="0" applyNumberFormat="0" applyBorder="0" applyAlignment="0" applyProtection="0">
      <alignment vertical="center"/>
    </xf>
    <xf numFmtId="180" fontId="30" fillId="0" borderId="0">
      <alignment vertical="center"/>
    </xf>
    <xf numFmtId="180" fontId="30" fillId="51" borderId="0" applyNumberFormat="0" applyBorder="0" applyAlignment="0" applyProtection="0">
      <alignment vertical="center"/>
    </xf>
    <xf numFmtId="180" fontId="30" fillId="50" borderId="0" applyNumberFormat="0" applyBorder="0" applyAlignment="0" applyProtection="0">
      <alignment vertical="center"/>
    </xf>
    <xf numFmtId="180" fontId="30" fillId="50" borderId="0" applyNumberFormat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46" fillId="47" borderId="0" applyNumberFormat="0" applyBorder="0" applyAlignment="0" applyProtection="0">
      <alignment vertical="center"/>
    </xf>
    <xf numFmtId="180" fontId="30" fillId="50" borderId="0" applyNumberFormat="0" applyBorder="0" applyAlignment="0" applyProtection="0">
      <alignment vertical="center"/>
    </xf>
    <xf numFmtId="180" fontId="30" fillId="42" borderId="0" applyNumberFormat="0" applyBorder="0" applyAlignment="0" applyProtection="0">
      <alignment vertical="center"/>
    </xf>
    <xf numFmtId="180" fontId="30" fillId="42" borderId="0" applyNumberFormat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42" borderId="0" applyNumberFormat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42" borderId="0" applyNumberFormat="0" applyBorder="0" applyAlignment="0" applyProtection="0">
      <alignment vertical="center"/>
    </xf>
    <xf numFmtId="180" fontId="46" fillId="42" borderId="0" applyNumberFormat="0" applyBorder="0" applyAlignment="0" applyProtection="0">
      <alignment vertical="center"/>
    </xf>
    <xf numFmtId="180" fontId="30" fillId="48" borderId="0" applyNumberFormat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47" borderId="0" applyNumberFormat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48" borderId="0" applyNumberFormat="0" applyBorder="0" applyAlignment="0" applyProtection="0">
      <alignment vertical="center"/>
    </xf>
    <xf numFmtId="180" fontId="30" fillId="0" borderId="0">
      <alignment vertical="center"/>
    </xf>
    <xf numFmtId="180" fontId="30" fillId="48" borderId="0" applyNumberFormat="0" applyBorder="0" applyAlignment="0" applyProtection="0">
      <alignment vertical="center"/>
    </xf>
    <xf numFmtId="180" fontId="46" fillId="50" borderId="0" applyNumberFormat="0" applyBorder="0" applyAlignment="0" applyProtection="0">
      <alignment vertical="center"/>
    </xf>
    <xf numFmtId="180" fontId="30" fillId="46" borderId="0" applyNumberFormat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0" fillId="46" borderId="0" applyNumberFormat="0" applyBorder="0" applyAlignment="0" applyProtection="0">
      <alignment vertical="center"/>
    </xf>
    <xf numFmtId="180" fontId="30" fillId="46" borderId="0" applyNumberFormat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47" borderId="0" applyNumberFormat="0" applyBorder="0" applyAlignment="0" applyProtection="0">
      <alignment vertical="center"/>
    </xf>
    <xf numFmtId="180" fontId="30" fillId="47" borderId="0" applyNumberFormat="0" applyBorder="0" applyAlignment="0" applyProtection="0">
      <alignment vertical="center"/>
    </xf>
    <xf numFmtId="180" fontId="31" fillId="0" borderId="0">
      <alignment vertical="center"/>
    </xf>
    <xf numFmtId="180" fontId="30" fillId="42" borderId="0" applyNumberFormat="0" applyBorder="0" applyAlignment="0" applyProtection="0">
      <alignment vertical="center"/>
    </xf>
    <xf numFmtId="180" fontId="30" fillId="42" borderId="0" applyNumberFormat="0" applyBorder="0" applyAlignment="0" applyProtection="0">
      <alignment vertical="center"/>
    </xf>
    <xf numFmtId="180" fontId="30" fillId="50" borderId="0" applyNumberFormat="0" applyBorder="0" applyAlignment="0" applyProtection="0">
      <alignment vertical="center"/>
    </xf>
    <xf numFmtId="180" fontId="30" fillId="50" borderId="0" applyNumberFormat="0" applyBorder="0" applyAlignment="0" applyProtection="0">
      <alignment vertical="center"/>
    </xf>
    <xf numFmtId="180" fontId="30" fillId="50" borderId="0" applyNumberFormat="0" applyBorder="0" applyAlignment="0" applyProtection="0">
      <alignment vertical="center"/>
    </xf>
    <xf numFmtId="180" fontId="46" fillId="48" borderId="0" applyNumberFormat="0" applyBorder="0" applyAlignment="0" applyProtection="0">
      <alignment vertical="center"/>
    </xf>
    <xf numFmtId="180" fontId="46" fillId="48" borderId="0" applyNumberFormat="0" applyBorder="0" applyAlignment="0" applyProtection="0">
      <alignment vertical="center"/>
    </xf>
    <xf numFmtId="180" fontId="46" fillId="46" borderId="0" applyNumberFormat="0" applyBorder="0" applyAlignment="0" applyProtection="0">
      <alignment vertical="center"/>
    </xf>
    <xf numFmtId="180" fontId="30" fillId="0" borderId="0">
      <alignment vertical="center"/>
    </xf>
    <xf numFmtId="180" fontId="46" fillId="46" borderId="0" applyNumberFormat="0" applyBorder="0" applyAlignment="0" applyProtection="0">
      <alignment vertical="center"/>
    </xf>
    <xf numFmtId="180" fontId="46" fillId="47" borderId="0" applyNumberFormat="0" applyBorder="0" applyAlignment="0" applyProtection="0">
      <alignment vertical="center"/>
    </xf>
    <xf numFmtId="180" fontId="46" fillId="47" borderId="0" applyNumberFormat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46" fillId="42" borderId="0" applyNumberFormat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46" fillId="42" borderId="0" applyNumberFormat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46" fillId="42" borderId="0" applyNumberFormat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46" fillId="42" borderId="0" applyNumberFormat="0" applyBorder="0" applyAlignment="0" applyProtection="0">
      <alignment vertical="center"/>
    </xf>
    <xf numFmtId="180" fontId="31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1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1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1" fillId="0" borderId="0">
      <alignment vertical="center"/>
    </xf>
    <xf numFmtId="180" fontId="46" fillId="50" borderId="0" applyNumberFormat="0" applyBorder="0" applyAlignment="0" applyProtection="0">
      <alignment vertical="center"/>
    </xf>
    <xf numFmtId="180" fontId="46" fillId="50" borderId="0" applyNumberFormat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51" fillId="0" borderId="16" applyNumberFormat="0" applyFill="0" applyAlignment="0" applyProtection="0">
      <alignment vertical="center"/>
    </xf>
    <xf numFmtId="180" fontId="51" fillId="0" borderId="16" applyNumberFormat="0" applyFill="0" applyAlignment="0" applyProtection="0">
      <alignment vertical="center"/>
    </xf>
    <xf numFmtId="180" fontId="51" fillId="0" borderId="16" applyNumberFormat="0" applyFill="0" applyAlignment="0" applyProtection="0">
      <alignment vertical="center"/>
    </xf>
    <xf numFmtId="180" fontId="51" fillId="0" borderId="16" applyNumberFormat="0" applyFill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49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49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49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50" fillId="0" borderId="15" applyNumberFormat="0" applyFill="0" applyAlignment="0" applyProtection="0">
      <alignment vertical="center"/>
    </xf>
    <xf numFmtId="180" fontId="30" fillId="0" borderId="0">
      <alignment vertical="center"/>
    </xf>
    <xf numFmtId="180" fontId="50" fillId="0" borderId="15" applyNumberFormat="0" applyFill="0" applyAlignment="0" applyProtection="0">
      <alignment vertical="center"/>
    </xf>
    <xf numFmtId="180" fontId="50" fillId="0" borderId="15" applyNumberFormat="0" applyFill="0" applyAlignment="0" applyProtection="0">
      <alignment vertical="center"/>
    </xf>
    <xf numFmtId="180" fontId="30" fillId="0" borderId="0">
      <alignment vertical="center"/>
    </xf>
    <xf numFmtId="180" fontId="50" fillId="0" borderId="15" applyNumberFormat="0" applyFill="0" applyAlignment="0" applyProtection="0">
      <alignment vertical="center"/>
    </xf>
    <xf numFmtId="180" fontId="47" fillId="0" borderId="14" applyNumberFormat="0" applyFill="0" applyAlignment="0" applyProtection="0">
      <alignment vertical="center"/>
    </xf>
    <xf numFmtId="180" fontId="47" fillId="0" borderId="14" applyNumberFormat="0" applyFill="0" applyAlignment="0" applyProtection="0">
      <alignment vertical="center"/>
    </xf>
    <xf numFmtId="180" fontId="30" fillId="0" borderId="0">
      <alignment vertical="center"/>
    </xf>
    <xf numFmtId="180" fontId="47" fillId="0" borderId="14" applyNumberFormat="0" applyFill="0" applyAlignment="0" applyProtection="0">
      <alignment vertical="center"/>
    </xf>
    <xf numFmtId="180" fontId="33" fillId="0" borderId="0">
      <alignment vertical="center"/>
    </xf>
    <xf numFmtId="180" fontId="47" fillId="0" borderId="14" applyNumberFormat="0" applyFill="0" applyAlignment="0" applyProtection="0">
      <alignment vertical="center"/>
    </xf>
    <xf numFmtId="180" fontId="47" fillId="0" borderId="0" applyNumberFormat="0" applyFill="0" applyBorder="0" applyAlignment="0" applyProtection="0">
      <alignment vertical="center"/>
    </xf>
    <xf numFmtId="180" fontId="47" fillId="0" borderId="0" applyNumberFormat="0" applyFill="0" applyBorder="0" applyAlignment="0" applyProtection="0">
      <alignment vertical="center"/>
    </xf>
    <xf numFmtId="180" fontId="47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47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49" fillId="0" borderId="0" applyNumberFormat="0" applyFill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1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1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1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1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3" fillId="0" borderId="0">
      <alignment vertical="center"/>
    </xf>
    <xf numFmtId="180" fontId="33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3" fillId="0" borderId="0">
      <alignment vertical="center"/>
    </xf>
    <xf numFmtId="180" fontId="33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3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3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3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3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3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3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3" fillId="0" borderId="0">
      <alignment vertical="center"/>
    </xf>
    <xf numFmtId="180" fontId="33" fillId="0" borderId="0">
      <alignment vertical="center"/>
    </xf>
    <xf numFmtId="180" fontId="33" fillId="0" borderId="0">
      <alignment vertical="center"/>
    </xf>
    <xf numFmtId="180" fontId="33" fillId="0" borderId="0">
      <alignment vertical="center"/>
    </xf>
    <xf numFmtId="180" fontId="30" fillId="0" borderId="0">
      <alignment vertical="center"/>
    </xf>
    <xf numFmtId="180" fontId="33" fillId="0" borderId="0">
      <alignment vertical="center"/>
    </xf>
    <xf numFmtId="180" fontId="33" fillId="0" borderId="0">
      <alignment vertical="center"/>
    </xf>
    <xf numFmtId="180" fontId="33" fillId="0" borderId="0">
      <alignment vertical="center"/>
    </xf>
    <xf numFmtId="180" fontId="33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0" fillId="0" borderId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0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6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6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14" fillId="0" borderId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2" fillId="0" borderId="0" applyNumberFormat="0" applyFill="0" applyBorder="0" applyAlignment="0" applyProtection="0">
      <alignment vertical="center"/>
    </xf>
    <xf numFmtId="180" fontId="34" fillId="0" borderId="0" applyNumberFormat="0" applyFill="0" applyBorder="0" applyAlignment="0" applyProtection="0">
      <alignment vertical="top"/>
      <protection locked="0"/>
    </xf>
    <xf numFmtId="180" fontId="14" fillId="0" borderId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38" fillId="0" borderId="0" applyNumberFormat="0" applyFill="0" applyBorder="0" applyAlignment="0" applyProtection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1" fontId="40" fillId="0" borderId="0" applyFont="0" applyFill="0" applyBorder="0" applyAlignment="0" applyProtection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64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63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63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63" fillId="0" borderId="0">
      <alignment vertical="center"/>
    </xf>
    <xf numFmtId="180" fontId="40" fillId="0" borderId="0">
      <alignment vertical="center"/>
    </xf>
    <xf numFmtId="180" fontId="63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180" fontId="14" fillId="0" borderId="0">
      <alignment vertical="center"/>
    </xf>
    <xf numFmtId="180" fontId="14" fillId="0" borderId="0">
      <alignment vertical="center"/>
    </xf>
    <xf numFmtId="180" fontId="14" fillId="0" borderId="0">
      <alignment vertical="center"/>
    </xf>
    <xf numFmtId="180" fontId="14" fillId="0" borderId="0">
      <alignment vertical="center"/>
    </xf>
    <xf numFmtId="180" fontId="14" fillId="0" borderId="0">
      <alignment vertical="center"/>
    </xf>
    <xf numFmtId="180" fontId="14" fillId="0" borderId="0">
      <alignment vertical="center"/>
    </xf>
    <xf numFmtId="180" fontId="14" fillId="0" borderId="0">
      <alignment vertical="center"/>
    </xf>
    <xf numFmtId="180" fontId="14" fillId="0" borderId="0">
      <alignment vertical="center"/>
    </xf>
    <xf numFmtId="0" fontId="5" fillId="0" borderId="0"/>
    <xf numFmtId="43" fontId="5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/>
    <xf numFmtId="182" fontId="8" fillId="0" borderId="0">
      <alignment vertical="center"/>
    </xf>
    <xf numFmtId="0" fontId="5" fillId="0" borderId="0"/>
    <xf numFmtId="186" fontId="5" fillId="0" borderId="0" applyFont="0" applyFill="0" applyBorder="0" applyAlignment="0" applyProtection="0">
      <alignment vertical="center"/>
    </xf>
  </cellStyleXfs>
  <cellXfs count="153">
    <xf numFmtId="180" fontId="0" fillId="0" borderId="0" xfId="0">
      <alignment vertical="center"/>
    </xf>
    <xf numFmtId="180" fontId="5" fillId="0" borderId="0" xfId="3"/>
    <xf numFmtId="3" fontId="4" fillId="0" borderId="0" xfId="0" applyNumberFormat="1" applyFont="1" applyAlignment="1"/>
    <xf numFmtId="26" fontId="5" fillId="0" borderId="0" xfId="3" applyNumberFormat="1"/>
    <xf numFmtId="10" fontId="4" fillId="0" borderId="0" xfId="0" applyNumberFormat="1" applyFont="1" applyAlignment="1"/>
    <xf numFmtId="10" fontId="5" fillId="0" borderId="0" xfId="3" applyNumberFormat="1"/>
    <xf numFmtId="180" fontId="4" fillId="0" borderId="0" xfId="0" applyFont="1" applyAlignment="1"/>
    <xf numFmtId="26" fontId="4" fillId="0" borderId="0" xfId="0" applyNumberFormat="1" applyFont="1" applyAlignment="1"/>
    <xf numFmtId="176" fontId="4" fillId="0" borderId="0" xfId="4" applyNumberFormat="1" applyFont="1" applyAlignment="1"/>
    <xf numFmtId="177" fontId="4" fillId="0" borderId="0" xfId="0" applyNumberFormat="1" applyFont="1" applyAlignment="1"/>
    <xf numFmtId="176" fontId="4" fillId="0" borderId="0" xfId="1" applyNumberFormat="1" applyFont="1" applyAlignment="1"/>
    <xf numFmtId="10" fontId="4" fillId="0" borderId="0" xfId="2" applyNumberFormat="1" applyFont="1" applyAlignment="1"/>
    <xf numFmtId="180" fontId="0" fillId="0" borderId="0" xfId="0" pivotButton="1">
      <alignment vertical="center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  <xf numFmtId="180" fontId="0" fillId="0" borderId="0" xfId="0" applyNumberFormat="1" applyAlignment="1">
      <alignment horizontal="left" vertical="center"/>
    </xf>
    <xf numFmtId="180" fontId="0" fillId="0" borderId="0" xfId="0" applyNumberFormat="1">
      <alignment vertical="center"/>
    </xf>
    <xf numFmtId="180" fontId="9" fillId="2" borderId="0" xfId="0" applyFont="1" applyFill="1">
      <alignment vertical="center"/>
    </xf>
    <xf numFmtId="180" fontId="10" fillId="3" borderId="1" xfId="0" applyFont="1" applyFill="1" applyBorder="1">
      <alignment vertical="center"/>
    </xf>
    <xf numFmtId="180" fontId="10" fillId="2" borderId="1" xfId="0" applyFont="1" applyFill="1" applyBorder="1" applyAlignment="1">
      <alignment horizontal="left" vertical="center"/>
    </xf>
    <xf numFmtId="180" fontId="9" fillId="2" borderId="1" xfId="0" applyFont="1" applyFill="1" applyBorder="1" applyAlignment="1">
      <alignment horizontal="left" vertical="center"/>
    </xf>
    <xf numFmtId="178" fontId="9" fillId="2" borderId="1" xfId="1" applyNumberFormat="1" applyFont="1" applyFill="1" applyBorder="1">
      <alignment vertical="center"/>
    </xf>
    <xf numFmtId="179" fontId="9" fillId="2" borderId="1" xfId="1" applyNumberFormat="1" applyFont="1" applyFill="1" applyBorder="1">
      <alignment vertical="center"/>
    </xf>
    <xf numFmtId="180" fontId="4" fillId="0" borderId="0" xfId="5" applyFont="1"/>
    <xf numFmtId="178" fontId="4" fillId="0" borderId="0" xfId="6" applyNumberFormat="1" applyFont="1" applyAlignment="1"/>
    <xf numFmtId="177" fontId="4" fillId="0" borderId="0" xfId="5" applyNumberFormat="1" applyFont="1"/>
    <xf numFmtId="10" fontId="4" fillId="0" borderId="0" xfId="7" applyNumberFormat="1" applyFont="1" applyAlignment="1"/>
    <xf numFmtId="180" fontId="4" fillId="0" borderId="0" xfId="6" applyNumberFormat="1" applyFont="1" applyAlignment="1"/>
    <xf numFmtId="176" fontId="4" fillId="0" borderId="0" xfId="6" applyNumberFormat="1" applyFont="1" applyAlignment="1"/>
    <xf numFmtId="3" fontId="4" fillId="0" borderId="0" xfId="4" applyNumberFormat="1" applyFont="1" applyAlignment="1"/>
    <xf numFmtId="178" fontId="4" fillId="0" borderId="0" xfId="4" applyNumberFormat="1" applyFont="1" applyAlignment="1"/>
    <xf numFmtId="180" fontId="4" fillId="0" borderId="0" xfId="4" applyNumberFormat="1" applyFont="1" applyAlignment="1"/>
    <xf numFmtId="10" fontId="4" fillId="0" borderId="0" xfId="7" applyNumberFormat="1" applyFont="1" applyAlignment="1"/>
    <xf numFmtId="180" fontId="10" fillId="4" borderId="1" xfId="0" applyFont="1" applyFill="1" applyBorder="1" applyAlignment="1">
      <alignment horizontal="center" vertical="center"/>
    </xf>
    <xf numFmtId="179" fontId="9" fillId="5" borderId="1" xfId="1" applyNumberFormat="1" applyFont="1" applyFill="1" applyBorder="1">
      <alignment vertical="center"/>
    </xf>
    <xf numFmtId="10" fontId="9" fillId="5" borderId="1" xfId="2" applyNumberFormat="1" applyFont="1" applyFill="1" applyBorder="1">
      <alignment vertical="center"/>
    </xf>
    <xf numFmtId="180" fontId="10" fillId="6" borderId="1" xfId="0" applyFont="1" applyFill="1" applyBorder="1" applyAlignment="1">
      <alignment horizontal="center" vertical="center"/>
    </xf>
    <xf numFmtId="178" fontId="9" fillId="7" borderId="1" xfId="1" applyNumberFormat="1" applyFont="1" applyFill="1" applyBorder="1">
      <alignment vertical="center"/>
    </xf>
    <xf numFmtId="10" fontId="9" fillId="7" borderId="1" xfId="2" applyNumberFormat="1" applyFont="1" applyFill="1" applyBorder="1">
      <alignment vertical="center"/>
    </xf>
    <xf numFmtId="180" fontId="10" fillId="8" borderId="1" xfId="0" applyFont="1" applyFill="1" applyBorder="1" applyAlignment="1">
      <alignment horizontal="center" vertical="center"/>
    </xf>
    <xf numFmtId="178" fontId="9" fillId="9" borderId="1" xfId="1" applyNumberFormat="1" applyFont="1" applyFill="1" applyBorder="1">
      <alignment vertical="center"/>
    </xf>
    <xf numFmtId="10" fontId="9" fillId="9" borderId="1" xfId="2" applyNumberFormat="1" applyFont="1" applyFill="1" applyBorder="1">
      <alignment vertical="center"/>
    </xf>
    <xf numFmtId="180" fontId="10" fillId="2" borderId="5" xfId="0" applyFont="1" applyFill="1" applyBorder="1" applyAlignment="1">
      <alignment horizontal="left" vertical="center"/>
    </xf>
    <xf numFmtId="179" fontId="0" fillId="0" borderId="0" xfId="1" applyNumberFormat="1" applyFont="1">
      <alignment vertical="center"/>
    </xf>
    <xf numFmtId="180" fontId="3" fillId="0" borderId="0" xfId="0" applyFont="1" applyAlignment="1"/>
    <xf numFmtId="178" fontId="3" fillId="0" borderId="0" xfId="6" applyNumberFormat="1" applyFont="1" applyAlignment="1"/>
    <xf numFmtId="176" fontId="3" fillId="0" borderId="0" xfId="6" applyNumberFormat="1" applyFont="1" applyAlignment="1"/>
    <xf numFmtId="177" fontId="3" fillId="0" borderId="0" xfId="0" applyNumberFormat="1" applyFont="1" applyAlignment="1"/>
    <xf numFmtId="10" fontId="3" fillId="0" borderId="0" xfId="7" applyNumberFormat="1" applyFont="1" applyAlignment="1"/>
    <xf numFmtId="3" fontId="3" fillId="0" borderId="0" xfId="6" applyNumberFormat="1" applyFont="1" applyAlignment="1"/>
    <xf numFmtId="180" fontId="3" fillId="0" borderId="0" xfId="6" applyNumberFormat="1" applyFont="1" applyAlignment="1"/>
    <xf numFmtId="180" fontId="10" fillId="10" borderId="1" xfId="0" applyFont="1" applyFill="1" applyBorder="1" applyAlignment="1">
      <alignment horizontal="left" vertical="center"/>
    </xf>
    <xf numFmtId="178" fontId="10" fillId="10" borderId="1" xfId="1" applyNumberFormat="1" applyFont="1" applyFill="1" applyBorder="1">
      <alignment vertical="center"/>
    </xf>
    <xf numFmtId="10" fontId="10" fillId="10" borderId="1" xfId="2" applyNumberFormat="1" applyFont="1" applyFill="1" applyBorder="1">
      <alignment vertical="center"/>
    </xf>
    <xf numFmtId="179" fontId="10" fillId="10" borderId="1" xfId="1" applyNumberFormat="1" applyFont="1" applyFill="1" applyBorder="1">
      <alignment vertical="center"/>
    </xf>
    <xf numFmtId="180" fontId="10" fillId="10" borderId="1" xfId="0" applyFont="1" applyFill="1" applyBorder="1">
      <alignment vertical="center"/>
    </xf>
    <xf numFmtId="180" fontId="2" fillId="0" borderId="0" xfId="0" applyFont="1" applyAlignment="1"/>
    <xf numFmtId="178" fontId="2" fillId="0" borderId="0" xfId="6" applyNumberFormat="1" applyFont="1" applyAlignment="1"/>
    <xf numFmtId="176" fontId="2" fillId="0" borderId="0" xfId="6" applyNumberFormat="1" applyFont="1" applyAlignment="1"/>
    <xf numFmtId="177" fontId="2" fillId="0" borderId="0" xfId="0" applyNumberFormat="1" applyFont="1" applyAlignment="1"/>
    <xf numFmtId="10" fontId="2" fillId="0" borderId="0" xfId="7" applyNumberFormat="1" applyFont="1" applyAlignment="1"/>
    <xf numFmtId="180" fontId="2" fillId="0" borderId="0" xfId="6" applyNumberFormat="1" applyFont="1" applyAlignment="1"/>
    <xf numFmtId="3" fontId="2" fillId="0" borderId="0" xfId="6" applyNumberFormat="1" applyFont="1" applyAlignment="1"/>
    <xf numFmtId="180" fontId="13" fillId="41" borderId="1" xfId="0" applyFont="1" applyFill="1" applyBorder="1">
      <alignment vertical="center"/>
    </xf>
    <xf numFmtId="178" fontId="13" fillId="41" borderId="1" xfId="1" applyNumberFormat="1" applyFont="1" applyFill="1" applyBorder="1">
      <alignment vertical="center"/>
    </xf>
    <xf numFmtId="14" fontId="0" fillId="0" borderId="1" xfId="0" applyNumberFormat="1" applyBorder="1" applyAlignment="1">
      <alignment horizontal="left" vertical="center"/>
    </xf>
    <xf numFmtId="178" fontId="0" fillId="0" borderId="1" xfId="1" applyNumberFormat="1" applyFont="1" applyBorder="1">
      <alignment vertical="center"/>
    </xf>
    <xf numFmtId="180" fontId="9" fillId="2" borderId="1" xfId="0" applyFont="1" applyFill="1" applyBorder="1">
      <alignment vertical="center"/>
    </xf>
    <xf numFmtId="180" fontId="10" fillId="10" borderId="2" xfId="0" applyFont="1" applyFill="1" applyBorder="1">
      <alignment vertical="center"/>
    </xf>
    <xf numFmtId="178" fontId="10" fillId="10" borderId="2" xfId="1" applyNumberFormat="1" applyFont="1" applyFill="1" applyBorder="1">
      <alignment vertical="center"/>
    </xf>
    <xf numFmtId="10" fontId="10" fillId="10" borderId="2" xfId="2" applyNumberFormat="1" applyFont="1" applyFill="1" applyBorder="1">
      <alignment vertical="center"/>
    </xf>
    <xf numFmtId="179" fontId="10" fillId="10" borderId="2" xfId="1" applyNumberFormat="1" applyFont="1" applyFill="1" applyBorder="1">
      <alignment vertical="center"/>
    </xf>
    <xf numFmtId="10" fontId="9" fillId="2" borderId="1" xfId="2" applyNumberFormat="1" applyFont="1" applyFill="1" applyBorder="1">
      <alignment vertical="center"/>
    </xf>
    <xf numFmtId="0" fontId="0" fillId="0" borderId="0" xfId="0" applyNumberFormat="1" applyAlignment="1">
      <alignment horizontal="left" vertical="center"/>
    </xf>
    <xf numFmtId="0" fontId="0" fillId="0" borderId="0" xfId="0" pivotButton="1" applyNumberFormat="1">
      <alignment vertical="center"/>
    </xf>
    <xf numFmtId="0" fontId="0" fillId="0" borderId="0" xfId="0" applyNumberFormat="1">
      <alignment vertical="center"/>
    </xf>
    <xf numFmtId="180" fontId="1" fillId="0" borderId="0" xfId="0" applyFont="1" applyAlignment="1"/>
    <xf numFmtId="0" fontId="1" fillId="0" borderId="0" xfId="54004" applyFont="1"/>
    <xf numFmtId="178" fontId="1" fillId="0" borderId="0" xfId="54005" applyNumberFormat="1" applyFont="1" applyAlignment="1"/>
    <xf numFmtId="177" fontId="1" fillId="0" borderId="0" xfId="54004" applyNumberFormat="1" applyFont="1"/>
    <xf numFmtId="10" fontId="1" fillId="0" borderId="0" xfId="7" applyNumberFormat="1" applyFont="1" applyAlignment="1"/>
    <xf numFmtId="0" fontId="1" fillId="0" borderId="0" xfId="54005" applyNumberFormat="1" applyFont="1" applyAlignment="1"/>
    <xf numFmtId="176" fontId="1" fillId="0" borderId="0" xfId="54005" applyNumberFormat="1" applyFont="1" applyAlignment="1"/>
    <xf numFmtId="178" fontId="1" fillId="0" borderId="0" xfId="6" applyNumberFormat="1" applyFont="1" applyAlignment="1"/>
    <xf numFmtId="176" fontId="1" fillId="0" borderId="0" xfId="6" applyNumberFormat="1" applyFont="1" applyAlignment="1"/>
    <xf numFmtId="177" fontId="1" fillId="0" borderId="0" xfId="0" applyNumberFormat="1" applyFont="1" applyAlignment="1"/>
    <xf numFmtId="0" fontId="1" fillId="0" borderId="0" xfId="6" applyNumberFormat="1" applyFont="1" applyAlignment="1"/>
    <xf numFmtId="3" fontId="1" fillId="0" borderId="0" xfId="6" applyNumberFormat="1" applyFont="1" applyAlignment="1"/>
    <xf numFmtId="178" fontId="9" fillId="2" borderId="0" xfId="1" applyNumberFormat="1" applyFont="1" applyFill="1">
      <alignment vertical="center"/>
    </xf>
    <xf numFmtId="3" fontId="1" fillId="0" borderId="0" xfId="54005" applyNumberFormat="1" applyFont="1" applyAlignment="1"/>
    <xf numFmtId="180" fontId="0" fillId="0" borderId="0" xfId="0" applyAlignment="1">
      <alignment horizontal="left" vertical="center"/>
    </xf>
    <xf numFmtId="180" fontId="0" fillId="0" borderId="1" xfId="0" applyBorder="1" applyAlignment="1">
      <alignment horizontal="center" vertical="center"/>
    </xf>
    <xf numFmtId="178" fontId="0" fillId="0" borderId="1" xfId="0" applyNumberFormat="1" applyBorder="1">
      <alignment vertical="center"/>
    </xf>
    <xf numFmtId="180" fontId="10" fillId="3" borderId="1" xfId="0" applyFont="1" applyFill="1" applyBorder="1" applyAlignment="1">
      <alignment horizontal="center" vertical="center"/>
    </xf>
    <xf numFmtId="178" fontId="0" fillId="0" borderId="23" xfId="0" applyNumberFormat="1" applyBorder="1">
      <alignment vertical="center"/>
    </xf>
    <xf numFmtId="180" fontId="0" fillId="0" borderId="23" xfId="0" pivotButton="1" applyBorder="1" applyAlignment="1">
      <alignment horizontal="center" vertical="center"/>
    </xf>
    <xf numFmtId="0" fontId="0" fillId="0" borderId="23" xfId="0" applyNumberFormat="1" applyBorder="1" applyAlignment="1">
      <alignment horizontal="center" vertical="center"/>
    </xf>
    <xf numFmtId="180" fontId="0" fillId="0" borderId="23" xfId="0" applyBorder="1" applyAlignment="1">
      <alignment horizontal="center" vertical="center"/>
    </xf>
    <xf numFmtId="180" fontId="65" fillId="58" borderId="24" xfId="0" applyFont="1" applyFill="1" applyBorder="1" applyAlignment="1">
      <alignment wrapText="1"/>
    </xf>
    <xf numFmtId="178" fontId="67" fillId="0" borderId="24" xfId="1" applyNumberFormat="1" applyFont="1" applyBorder="1" applyAlignment="1">
      <alignment horizontal="right" wrapText="1"/>
    </xf>
    <xf numFmtId="178" fontId="66" fillId="0" borderId="24" xfId="1" applyNumberFormat="1" applyFont="1" applyBorder="1" applyAlignment="1">
      <alignment horizontal="right" wrapText="1"/>
    </xf>
    <xf numFmtId="14" fontId="66" fillId="59" borderId="24" xfId="0" applyNumberFormat="1" applyFont="1" applyFill="1" applyBorder="1" applyAlignment="1">
      <alignment horizontal="right" wrapText="1"/>
    </xf>
    <xf numFmtId="10" fontId="66" fillId="0" borderId="24" xfId="2" applyNumberFormat="1" applyFont="1" applyBorder="1" applyAlignment="1">
      <alignment horizontal="center" wrapText="1"/>
    </xf>
    <xf numFmtId="43" fontId="66" fillId="0" borderId="24" xfId="1" applyNumberFormat="1" applyFont="1" applyBorder="1" applyAlignment="1">
      <alignment horizontal="center" wrapText="1"/>
    </xf>
    <xf numFmtId="14" fontId="0" fillId="0" borderId="1" xfId="0" applyNumberFormat="1" applyBorder="1">
      <alignment vertical="center"/>
    </xf>
    <xf numFmtId="178" fontId="68" fillId="2" borderId="1" xfId="1" applyNumberFormat="1" applyFont="1" applyFill="1" applyBorder="1">
      <alignment vertical="center"/>
    </xf>
    <xf numFmtId="14" fontId="68" fillId="2" borderId="1" xfId="0" applyNumberFormat="1" applyFont="1" applyFill="1" applyBorder="1">
      <alignment vertical="center"/>
    </xf>
    <xf numFmtId="182" fontId="69" fillId="2" borderId="1" xfId="54007" applyFont="1" applyFill="1" applyBorder="1">
      <alignment vertical="center"/>
    </xf>
    <xf numFmtId="182" fontId="69" fillId="2" borderId="0" xfId="54007" applyFont="1" applyFill="1">
      <alignment vertical="center"/>
    </xf>
    <xf numFmtId="182" fontId="69" fillId="2" borderId="1" xfId="54007" applyFont="1" applyFill="1" applyBorder="1" applyAlignment="1">
      <alignment horizontal="center" vertical="center"/>
    </xf>
    <xf numFmtId="182" fontId="69" fillId="60" borderId="1" xfId="54007" applyFont="1" applyFill="1" applyBorder="1">
      <alignment vertical="center"/>
    </xf>
    <xf numFmtId="10" fontId="69" fillId="60" borderId="1" xfId="2" applyNumberFormat="1" applyFont="1" applyFill="1" applyBorder="1" applyAlignment="1">
      <alignment horizontal="right" vertical="center"/>
    </xf>
    <xf numFmtId="178" fontId="69" fillId="2" borderId="1" xfId="1" applyNumberFormat="1" applyFont="1" applyFill="1" applyBorder="1">
      <alignment vertical="center"/>
    </xf>
    <xf numFmtId="10" fontId="69" fillId="60" borderId="2" xfId="2" applyNumberFormat="1" applyFont="1" applyFill="1" applyBorder="1" applyAlignment="1">
      <alignment horizontal="right" vertical="center"/>
    </xf>
    <xf numFmtId="178" fontId="70" fillId="2" borderId="1" xfId="1" applyNumberFormat="1" applyFont="1" applyFill="1" applyBorder="1">
      <alignment vertical="center"/>
    </xf>
    <xf numFmtId="182" fontId="71" fillId="2" borderId="1" xfId="54007" applyFont="1" applyFill="1" applyBorder="1">
      <alignment vertical="center"/>
    </xf>
    <xf numFmtId="182" fontId="72" fillId="2" borderId="25" xfId="54007" applyFont="1" applyFill="1" applyBorder="1" applyAlignment="1">
      <alignment horizontal="center" vertical="center"/>
    </xf>
    <xf numFmtId="182" fontId="72" fillId="2" borderId="1" xfId="54007" applyFont="1" applyFill="1" applyBorder="1" applyAlignment="1">
      <alignment horizontal="center" vertical="center" wrapText="1"/>
    </xf>
    <xf numFmtId="182" fontId="71" fillId="2" borderId="1" xfId="54007" applyFont="1" applyFill="1" applyBorder="1" applyAlignment="1">
      <alignment horizontal="center" vertical="center"/>
    </xf>
    <xf numFmtId="178" fontId="71" fillId="2" borderId="1" xfId="1" applyNumberFormat="1" applyFont="1" applyFill="1" applyBorder="1">
      <alignment vertical="center"/>
    </xf>
    <xf numFmtId="10" fontId="71" fillId="2" borderId="1" xfId="2" applyNumberFormat="1" applyFont="1" applyFill="1" applyBorder="1" applyAlignment="1">
      <alignment horizontal="right" vertical="center"/>
    </xf>
    <xf numFmtId="10" fontId="71" fillId="2" borderId="2" xfId="2" applyNumberFormat="1" applyFont="1" applyFill="1" applyBorder="1" applyAlignment="1">
      <alignment horizontal="right" vertical="center"/>
    </xf>
    <xf numFmtId="182" fontId="72" fillId="61" borderId="1" xfId="54007" applyFont="1" applyFill="1" applyBorder="1">
      <alignment vertical="center"/>
    </xf>
    <xf numFmtId="178" fontId="72" fillId="61" borderId="1" xfId="1" applyNumberFormat="1" applyFont="1" applyFill="1" applyBorder="1">
      <alignment vertical="center"/>
    </xf>
    <xf numFmtId="10" fontId="72" fillId="61" borderId="1" xfId="2" applyNumberFormat="1" applyFont="1" applyFill="1" applyBorder="1" applyAlignment="1">
      <alignment horizontal="right" vertical="center"/>
    </xf>
    <xf numFmtId="178" fontId="72" fillId="2" borderId="1" xfId="1" applyNumberFormat="1" applyFont="1" applyFill="1" applyBorder="1">
      <alignment vertical="center"/>
    </xf>
    <xf numFmtId="0" fontId="71" fillId="2" borderId="1" xfId="54007" applyNumberFormat="1" applyFont="1" applyFill="1" applyBorder="1" applyAlignment="1">
      <alignment horizontal="center" vertical="center"/>
    </xf>
    <xf numFmtId="182" fontId="69" fillId="2" borderId="0" xfId="54007" applyFont="1" applyFill="1" applyAlignment="1">
      <alignment horizontal="center" vertical="center"/>
    </xf>
    <xf numFmtId="0" fontId="69" fillId="2" borderId="1" xfId="54007" applyNumberFormat="1" applyFont="1" applyFill="1" applyBorder="1" applyAlignment="1">
      <alignment horizontal="center" vertical="center"/>
    </xf>
    <xf numFmtId="179" fontId="9" fillId="2" borderId="2" xfId="1" applyNumberFormat="1" applyFont="1" applyFill="1" applyBorder="1">
      <alignment vertical="center"/>
    </xf>
    <xf numFmtId="10" fontId="9" fillId="2" borderId="2" xfId="2" applyNumberFormat="1" applyFont="1" applyFill="1" applyBorder="1">
      <alignment vertical="center"/>
    </xf>
    <xf numFmtId="182" fontId="69" fillId="2" borderId="23" xfId="54007" applyFont="1" applyFill="1" applyBorder="1">
      <alignment vertical="center"/>
    </xf>
    <xf numFmtId="182" fontId="70" fillId="2" borderId="23" xfId="54007" applyFont="1" applyFill="1" applyBorder="1">
      <alignment vertical="center"/>
    </xf>
    <xf numFmtId="178" fontId="0" fillId="0" borderId="0" xfId="1" applyNumberFormat="1" applyFont="1">
      <alignment vertical="center"/>
    </xf>
    <xf numFmtId="182" fontId="69" fillId="2" borderId="1" xfId="54007" applyFont="1" applyFill="1" applyBorder="1" applyAlignment="1">
      <alignment horizontal="center" vertical="center"/>
    </xf>
    <xf numFmtId="182" fontId="72" fillId="2" borderId="2" xfId="54007" applyFont="1" applyFill="1" applyBorder="1" applyAlignment="1">
      <alignment horizontal="center" vertical="center"/>
    </xf>
    <xf numFmtId="182" fontId="72" fillId="2" borderId="4" xfId="54007" applyFont="1" applyFill="1" applyBorder="1" applyAlignment="1">
      <alignment horizontal="center" vertical="center"/>
    </xf>
    <xf numFmtId="180" fontId="9" fillId="2" borderId="1" xfId="0" applyFont="1" applyFill="1" applyBorder="1" applyAlignment="1">
      <alignment horizontal="center" vertical="center" wrapText="1"/>
    </xf>
    <xf numFmtId="180" fontId="10" fillId="10" borderId="1" xfId="0" applyFont="1" applyFill="1" applyBorder="1" applyAlignment="1">
      <alignment horizontal="center" vertical="center"/>
    </xf>
    <xf numFmtId="14" fontId="73" fillId="2" borderId="1" xfId="0" applyNumberFormat="1" applyFont="1" applyFill="1" applyBorder="1" applyAlignment="1">
      <alignment horizontal="center" vertical="center"/>
    </xf>
    <xf numFmtId="14" fontId="9" fillId="2" borderId="1" xfId="0" applyNumberFormat="1" applyFont="1" applyFill="1" applyBorder="1" applyAlignment="1">
      <alignment horizontal="center" vertical="center"/>
    </xf>
    <xf numFmtId="180" fontId="9" fillId="2" borderId="2" xfId="0" applyFont="1" applyFill="1" applyBorder="1" applyAlignment="1">
      <alignment horizontal="center" vertical="center"/>
    </xf>
    <xf numFmtId="180" fontId="9" fillId="2" borderId="3" xfId="0" applyFont="1" applyFill="1" applyBorder="1" applyAlignment="1">
      <alignment horizontal="center" vertical="center"/>
    </xf>
    <xf numFmtId="180" fontId="9" fillId="2" borderId="4" xfId="0" applyFont="1" applyFill="1" applyBorder="1" applyAlignment="1">
      <alignment horizontal="center" vertical="center"/>
    </xf>
    <xf numFmtId="180" fontId="9" fillId="2" borderId="23" xfId="0" applyFont="1" applyFill="1" applyBorder="1" applyAlignment="1">
      <alignment horizontal="center" vertical="center"/>
    </xf>
    <xf numFmtId="180" fontId="9" fillId="2" borderId="25" xfId="0" applyFont="1" applyFill="1" applyBorder="1" applyAlignment="1">
      <alignment horizontal="center" vertical="center"/>
    </xf>
    <xf numFmtId="180" fontId="9" fillId="2" borderId="5" xfId="0" applyFont="1" applyFill="1" applyBorder="1" applyAlignment="1">
      <alignment horizontal="center" vertical="center"/>
    </xf>
    <xf numFmtId="0" fontId="1" fillId="0" borderId="0" xfId="54008" applyFont="1"/>
    <xf numFmtId="178" fontId="1" fillId="0" borderId="0" xfId="54009" applyNumberFormat="1" applyFont="1" applyAlignment="1"/>
    <xf numFmtId="177" fontId="1" fillId="0" borderId="0" xfId="54008" applyNumberFormat="1" applyFont="1"/>
    <xf numFmtId="10" fontId="1" fillId="0" borderId="0" xfId="7" applyNumberFormat="1" applyFont="1" applyAlignment="1"/>
    <xf numFmtId="0" fontId="1" fillId="0" borderId="0" xfId="54009" applyNumberFormat="1" applyFont="1" applyAlignment="1"/>
    <xf numFmtId="176" fontId="1" fillId="0" borderId="0" xfId="54009" applyNumberFormat="1" applyFont="1" applyAlignment="1"/>
  </cellXfs>
  <cellStyles count="54010">
    <cellStyle name="20% - 强调文字颜色 1 10" xfId="49490"/>
    <cellStyle name="20% - 强调文字颜色 1 11" xfId="49512"/>
    <cellStyle name="20% - 强调文字颜色 1 2" xfId="5856"/>
    <cellStyle name="20% - 强调文字颜色 1 3" xfId="5828"/>
    <cellStyle name="20% - 强调文字颜色 1 4" xfId="5863"/>
    <cellStyle name="20% - 强调文字颜色 1 5" xfId="5865"/>
    <cellStyle name="20% - 强调文字颜色 1 6" xfId="5867"/>
    <cellStyle name="20% - 强调文字颜色 1 7" xfId="5833"/>
    <cellStyle name="20% - 强调文字颜色 1 8" xfId="6937"/>
    <cellStyle name="20% - 强调文字颜色 1 8 2" xfId="49534"/>
    <cellStyle name="20% - 强调文字颜色 1 9" xfId="49535"/>
    <cellStyle name="20% - 强调文字颜色 2 10" xfId="49539"/>
    <cellStyle name="20% - 强调文字颜色 2 11" xfId="49543"/>
    <cellStyle name="20% - 强调文字颜色 2 2" xfId="5869"/>
    <cellStyle name="20% - 强调文字颜色 2 3" xfId="5874"/>
    <cellStyle name="20% - 强调文字颜色 2 4" xfId="5879"/>
    <cellStyle name="20% - 强调文字颜色 2 5" xfId="5884"/>
    <cellStyle name="20% - 强调文字颜色 2 6" xfId="5889"/>
    <cellStyle name="20% - 强调文字颜色 2 7" xfId="5894"/>
    <cellStyle name="20% - 强调文字颜色 2 8" xfId="10056"/>
    <cellStyle name="20% - 强调文字颜色 2 8 2" xfId="49545"/>
    <cellStyle name="20% - 强调文字颜色 2 9" xfId="49548"/>
    <cellStyle name="20% - 强调文字颜色 3 10" xfId="49504"/>
    <cellStyle name="20% - 强调文字颜色 3 11" xfId="49555"/>
    <cellStyle name="20% - 强调文字颜色 3 2" xfId="5897"/>
    <cellStyle name="20% - 强调文字颜色 3 3" xfId="5902"/>
    <cellStyle name="20% - 强调文字颜色 3 4" xfId="5907"/>
    <cellStyle name="20% - 强调文字颜色 3 5" xfId="5839"/>
    <cellStyle name="20% - 强调文字颜色 3 6" xfId="5915"/>
    <cellStyle name="20% - 强调文字颜色 3 7" xfId="5848"/>
    <cellStyle name="20% - 强调文字颜色 3 8" xfId="12231"/>
    <cellStyle name="20% - 强调文字颜色 3 8 2" xfId="49537"/>
    <cellStyle name="20% - 强调文字颜色 3 9" xfId="49542"/>
    <cellStyle name="20% - 强调文字颜色 4 10" xfId="49558"/>
    <cellStyle name="20% - 强调文字颜色 4 11" xfId="49563"/>
    <cellStyle name="20% - 强调文字颜色 4 2" xfId="5919"/>
    <cellStyle name="20% - 强调文字颜色 4 3" xfId="5925"/>
    <cellStyle name="20% - 强调文字颜色 4 4" xfId="5932"/>
    <cellStyle name="20% - 强调文字颜色 4 5" xfId="5938"/>
    <cellStyle name="20% - 强调文字颜色 4 6" xfId="5944"/>
    <cellStyle name="20% - 强调文字颜色 4 7" xfId="5949"/>
    <cellStyle name="20% - 强调文字颜色 4 8" xfId="9933"/>
    <cellStyle name="20% - 强调文字颜色 4 8 2" xfId="49584"/>
    <cellStyle name="20% - 强调文字颜色 4 9" xfId="49586"/>
    <cellStyle name="20% - 强调文字颜色 5 10" xfId="49587"/>
    <cellStyle name="20% - 强调文字颜色 5 11" xfId="49591"/>
    <cellStyle name="20% - 强调文字颜色 5 2" xfId="5952"/>
    <cellStyle name="20% - 强调文字颜色 5 3" xfId="5957"/>
    <cellStyle name="20% - 强调文字颜色 5 4" xfId="5963"/>
    <cellStyle name="20% - 强调文字颜色 5 5" xfId="5968"/>
    <cellStyle name="20% - 强调文字颜色 5 6" xfId="5976"/>
    <cellStyle name="20% - 强调文字颜色 5 7" xfId="5983"/>
    <cellStyle name="20% - 强调文字颜色 5 8" xfId="9053"/>
    <cellStyle name="20% - 强调文字颜色 5 8 2" xfId="49607"/>
    <cellStyle name="20% - 强调文字颜色 5 9" xfId="49610"/>
    <cellStyle name="20% - 强调文字颜色 6 10" xfId="49611"/>
    <cellStyle name="20% - 强调文字颜色 6 11" xfId="49612"/>
    <cellStyle name="20% - 强调文字颜色 6 2" xfId="5987"/>
    <cellStyle name="20% - 强调文字颜色 6 3" xfId="5988"/>
    <cellStyle name="20% - 强调文字颜色 6 4" xfId="5991"/>
    <cellStyle name="20% - 强调文字颜色 6 5" xfId="5853"/>
    <cellStyle name="20% - 强调文字颜色 6 6" xfId="5823"/>
    <cellStyle name="20% - 强调文字颜色 6 7" xfId="5860"/>
    <cellStyle name="20% - 强调文字颜色 6 8" xfId="9905"/>
    <cellStyle name="20% - 强调文字颜色 6 8 2" xfId="49533"/>
    <cellStyle name="20% - 强调文字颜色 6 9" xfId="49622"/>
    <cellStyle name="40% - 强调文字颜色 1 10" xfId="49623"/>
    <cellStyle name="40% - 强调文字颜色 1 11" xfId="49624"/>
    <cellStyle name="40% - 强调文字颜色 1 2" xfId="5872"/>
    <cellStyle name="40% - 强调文字颜色 1 3" xfId="5878"/>
    <cellStyle name="40% - 强调文字颜色 1 4" xfId="5883"/>
    <cellStyle name="40% - 强调文字颜色 1 5" xfId="5888"/>
    <cellStyle name="40% - 强调文字颜色 1 6" xfId="5893"/>
    <cellStyle name="40% - 强调文字颜色 1 7" xfId="5993"/>
    <cellStyle name="40% - 强调文字颜色 1 8" xfId="6128"/>
    <cellStyle name="40% - 强调文字颜色 1 8 2" xfId="49638"/>
    <cellStyle name="40% - 强调文字颜色 1 9" xfId="49641"/>
    <cellStyle name="40% - 强调文字颜色 2 10" xfId="49643"/>
    <cellStyle name="40% - 强调文字颜色 2 11" xfId="49491"/>
    <cellStyle name="40% - 强调文字颜色 2 2" xfId="5899"/>
    <cellStyle name="40% - 强调文字颜色 2 3" xfId="5904"/>
    <cellStyle name="40% - 强调文字颜色 2 4" xfId="5835"/>
    <cellStyle name="40% - 强调文字颜色 2 5" xfId="5910"/>
    <cellStyle name="40% - 强调文字颜色 2 6" xfId="5845"/>
    <cellStyle name="40% - 强调文字颜色 2 7" xfId="5995"/>
    <cellStyle name="40% - 强调文字颜色 2 8" xfId="8782"/>
    <cellStyle name="40% - 强调文字颜色 2 8 2" xfId="49649"/>
    <cellStyle name="40% - 强调文字颜色 2 9" xfId="49651"/>
    <cellStyle name="40% - 强调文字颜色 3 10" xfId="49653"/>
    <cellStyle name="40% - 强调文字颜色 3 11" xfId="49540"/>
    <cellStyle name="40% - 强调文字颜色 3 2" xfId="5922"/>
    <cellStyle name="40% - 强调文字颜色 3 3" xfId="5927"/>
    <cellStyle name="40% - 强调文字颜色 3 4" xfId="5934"/>
    <cellStyle name="40% - 强调文字颜色 3 5" xfId="5940"/>
    <cellStyle name="40% - 强调文字颜色 3 6" xfId="5946"/>
    <cellStyle name="40% - 强调文字颜色 3 7" xfId="5996"/>
    <cellStyle name="40% - 强调文字颜色 3 8" xfId="8426"/>
    <cellStyle name="40% - 强调文字颜色 3 8 2" xfId="49657"/>
    <cellStyle name="40% - 强调文字颜色 3 9" xfId="49658"/>
    <cellStyle name="40% - 强调文字颜色 4 10" xfId="49646"/>
    <cellStyle name="40% - 强调文字颜色 4 11" xfId="49505"/>
    <cellStyle name="40% - 强调文字颜色 4 2" xfId="5954"/>
    <cellStyle name="40% - 强调文字颜色 4 3" xfId="5959"/>
    <cellStyle name="40% - 强调文字颜色 4 4" xfId="5965"/>
    <cellStyle name="40% - 强调文字颜色 4 5" xfId="5971"/>
    <cellStyle name="40% - 强调文字颜色 4 6" xfId="5979"/>
    <cellStyle name="40% - 强调文字颜色 4 7" xfId="5997"/>
    <cellStyle name="40% - 强调文字颜色 4 8" xfId="7503"/>
    <cellStyle name="40% - 强调文字颜色 4 8 2" xfId="49661"/>
    <cellStyle name="40% - 强调文字颜色 4 9" xfId="49662"/>
    <cellStyle name="40% - 强调文字颜色 5 10" xfId="49664"/>
    <cellStyle name="40% - 强调文字颜色 5 11" xfId="49559"/>
    <cellStyle name="40% - 强调文字颜色 5 2" xfId="5999"/>
    <cellStyle name="40% - 强调文字颜色 5 3" xfId="6001"/>
    <cellStyle name="40% - 强调文字颜色 5 4" xfId="6003"/>
    <cellStyle name="40% - 强调文字颜色 5 5" xfId="6005"/>
    <cellStyle name="40% - 强调文字颜色 5 6" xfId="6007"/>
    <cellStyle name="40% - 强调文字颜色 5 7" xfId="6008"/>
    <cellStyle name="40% - 强调文字颜色 5 8" xfId="8769"/>
    <cellStyle name="40% - 强调文字颜色 5 8 2" xfId="49665"/>
    <cellStyle name="40% - 强调文字颜色 5 9" xfId="49492"/>
    <cellStyle name="40% - 强调文字颜色 6 10" xfId="49666"/>
    <cellStyle name="40% - 强调文字颜色 6 11" xfId="49588"/>
    <cellStyle name="40% - 强调文字颜色 6 2" xfId="6010"/>
    <cellStyle name="40% - 强调文字颜色 6 3" xfId="6012"/>
    <cellStyle name="40% - 强调文字颜色 6 4" xfId="6014"/>
    <cellStyle name="40% - 强调文字颜色 6 5" xfId="6016"/>
    <cellStyle name="40% - 强调文字颜色 6 6" xfId="6018"/>
    <cellStyle name="40% - 强调文字颜色 6 7" xfId="6019"/>
    <cellStyle name="40% - 强调文字颜色 6 8" xfId="11962"/>
    <cellStyle name="40% - 强调文字颜色 6 8 2" xfId="49667"/>
    <cellStyle name="40% - 强调文字颜色 6 9" xfId="49668"/>
    <cellStyle name="60% - 强调文字颜色 1 2" xfId="5905"/>
    <cellStyle name="60% - 强调文字颜色 1 3" xfId="5837"/>
    <cellStyle name="60% - 强调文字颜色 1 4" xfId="5913"/>
    <cellStyle name="60% - 强调文字颜色 1 5" xfId="5847"/>
    <cellStyle name="60% - 强调文字颜色 1 6" xfId="11975"/>
    <cellStyle name="60% - 强调文字颜色 1 6 2" xfId="49536"/>
    <cellStyle name="60% - 强调文字颜色 1 7" xfId="49541"/>
    <cellStyle name="60% - 强调文字颜色 1 8" xfId="49642"/>
    <cellStyle name="60% - 强调文字颜色 1 9" xfId="49489"/>
    <cellStyle name="60% - 强调文字颜色 2 2" xfId="5930"/>
    <cellStyle name="60% - 强调文字颜色 2 3" xfId="5935"/>
    <cellStyle name="60% - 强调文字颜色 2 4" xfId="5942"/>
    <cellStyle name="60% - 强调文字颜色 2 5" xfId="5948"/>
    <cellStyle name="60% - 强调文字颜色 2 6" xfId="10433"/>
    <cellStyle name="60% - 强调文字颜色 2 6 2" xfId="49583"/>
    <cellStyle name="60% - 强调文字颜色 2 7" xfId="49585"/>
    <cellStyle name="60% - 强调文字颜色 2 8" xfId="49669"/>
    <cellStyle name="60% - 强调文字颜色 2 9" xfId="49670"/>
    <cellStyle name="60% - 强调文字颜色 3 2" xfId="5961"/>
    <cellStyle name="60% - 强调文字颜色 3 3" xfId="5966"/>
    <cellStyle name="60% - 强调文字颜色 3 4" xfId="5974"/>
    <cellStyle name="60% - 强调文字颜色 3 5" xfId="5982"/>
    <cellStyle name="60% - 强调文字颜色 3 6" xfId="10470"/>
    <cellStyle name="60% - 强调文字颜色 3 6 2" xfId="49605"/>
    <cellStyle name="60% - 强调文字颜色 3 7" xfId="49608"/>
    <cellStyle name="60% - 强调文字颜色 3 8" xfId="49671"/>
    <cellStyle name="60% - 强调文字颜色 3 9" xfId="49673"/>
    <cellStyle name="60% - 强调文字颜色 4 2" xfId="5989"/>
    <cellStyle name="60% - 强调文字颜色 4 3" xfId="5852"/>
    <cellStyle name="60% - 强调文字颜色 4 4" xfId="5822"/>
    <cellStyle name="60% - 强调文字颜色 4 5" xfId="5859"/>
    <cellStyle name="60% - 强调文字颜色 4 6" xfId="9771"/>
    <cellStyle name="60% - 强调文字颜色 4 6 2" xfId="49532"/>
    <cellStyle name="60% - 强调文字颜色 4 7" xfId="49621"/>
    <cellStyle name="60% - 强调文字颜色 4 8" xfId="49674"/>
    <cellStyle name="60% - 强调文字颜色 4 9" xfId="49675"/>
    <cellStyle name="60% - 强调文字颜色 5 2" xfId="6021"/>
    <cellStyle name="60% - 强调文字颜色 5 3" xfId="6023"/>
    <cellStyle name="60% - 强调文字颜色 5 4" xfId="6024"/>
    <cellStyle name="60% - 强调文字颜色 5 5" xfId="6025"/>
    <cellStyle name="60% - 强调文字颜色 5 6" xfId="12404"/>
    <cellStyle name="60% - 强调文字颜色 5 6 2" xfId="49685"/>
    <cellStyle name="60% - 强调文字颜色 5 7" xfId="49689"/>
    <cellStyle name="60% - 强调文字颜色 5 8" xfId="49693"/>
    <cellStyle name="60% - 强调文字颜色 5 9" xfId="49696"/>
    <cellStyle name="60% - 强调文字颜色 6 2" xfId="6027"/>
    <cellStyle name="60% - 强调文字颜色 6 3" xfId="6029"/>
    <cellStyle name="60% - 强调文字颜色 6 4" xfId="6030"/>
    <cellStyle name="60% - 强调文字颜色 6 5" xfId="6032"/>
    <cellStyle name="60% - 强调文字颜色 6 6" xfId="11468"/>
    <cellStyle name="60% - 强调文字颜色 6 6 2" xfId="49707"/>
    <cellStyle name="60% - 强调文字颜色 6 7" xfId="49708"/>
    <cellStyle name="60% - 强调文字颜色 6 8" xfId="49652"/>
    <cellStyle name="60% - 强调文字颜色 6 9" xfId="49538"/>
    <cellStyle name="百分比" xfId="2" builtinId="5"/>
    <cellStyle name="百分比 2" xfId="7"/>
    <cellStyle name="百分比 2 2" xfId="1804"/>
    <cellStyle name="百分比 2 2 2" xfId="1812"/>
    <cellStyle name="百分比 2 2 2 2" xfId="6038"/>
    <cellStyle name="百分比 2 2 2 3" xfId="11209"/>
    <cellStyle name="百分比 2 2 2 4" xfId="4323"/>
    <cellStyle name="百分比 2 2 3" xfId="6037"/>
    <cellStyle name="百分比 2 2 4" xfId="11206"/>
    <cellStyle name="百分比 2 2 5" xfId="4320"/>
    <cellStyle name="百分比 2 3" xfId="6035"/>
    <cellStyle name="百分比 2 4" xfId="11204"/>
    <cellStyle name="百分比 2 5" xfId="4318"/>
    <cellStyle name="百分比 2 6" xfId="1803"/>
    <cellStyle name="百分比 3" xfId="1813"/>
    <cellStyle name="百分比 3 2" xfId="1815"/>
    <cellStyle name="百分比 3 2 2" xfId="1831"/>
    <cellStyle name="百分比 3 2 2 2" xfId="6031"/>
    <cellStyle name="百分比 3 2 2 3" xfId="11213"/>
    <cellStyle name="百分比 3 2 2 4" xfId="4329"/>
    <cellStyle name="百分比 3 2 3" xfId="6043"/>
    <cellStyle name="百分比 3 2 4" xfId="11212"/>
    <cellStyle name="百分比 3 2 5" xfId="4326"/>
    <cellStyle name="百分比 3 3" xfId="6041"/>
    <cellStyle name="百分比 3 4" xfId="11210"/>
    <cellStyle name="百分比 3 5" xfId="4324"/>
    <cellStyle name="百分比 4" xfId="1810"/>
    <cellStyle name="百分比 4 2" xfId="6045"/>
    <cellStyle name="百分比 4 3" xfId="11205"/>
    <cellStyle name="百分比 4 4" xfId="4319"/>
    <cellStyle name="标题 1 2" xfId="6048"/>
    <cellStyle name="标题 1 3" xfId="6050"/>
    <cellStyle name="标题 1 4" xfId="6054"/>
    <cellStyle name="标题 1 5" xfId="6058"/>
    <cellStyle name="标题 1 6" xfId="9328"/>
    <cellStyle name="标题 1 6 2" xfId="49712"/>
    <cellStyle name="标题 1 7" xfId="49713"/>
    <cellStyle name="标题 1 8" xfId="49714"/>
    <cellStyle name="标题 1 9" xfId="49715"/>
    <cellStyle name="标题 10" xfId="49720"/>
    <cellStyle name="标题 11" xfId="49725"/>
    <cellStyle name="标题 12" xfId="49730"/>
    <cellStyle name="标题 2 2" xfId="6059"/>
    <cellStyle name="标题 2 3" xfId="6061"/>
    <cellStyle name="标题 2 4" xfId="6065"/>
    <cellStyle name="标题 2 5" xfId="6068"/>
    <cellStyle name="标题 2 6" xfId="9989"/>
    <cellStyle name="标题 2 6 2" xfId="49739"/>
    <cellStyle name="标题 2 7" xfId="49741"/>
    <cellStyle name="标题 2 8" xfId="49742"/>
    <cellStyle name="标题 2 9" xfId="49744"/>
    <cellStyle name="标题 3 2" xfId="6070"/>
    <cellStyle name="标题 3 3" xfId="5842"/>
    <cellStyle name="标题 3 4" xfId="6073"/>
    <cellStyle name="标题 3 5" xfId="5851"/>
    <cellStyle name="标题 3 6" xfId="10744"/>
    <cellStyle name="标题 3 6 2" xfId="49745"/>
    <cellStyle name="标题 3 7" xfId="49746"/>
    <cellStyle name="标题 3 8" xfId="49748"/>
    <cellStyle name="标题 3 9" xfId="49750"/>
    <cellStyle name="标题 4 2" xfId="6075"/>
    <cellStyle name="标题 4 3" xfId="6077"/>
    <cellStyle name="标题 4 4" xfId="6079"/>
    <cellStyle name="标题 4 5" xfId="6082"/>
    <cellStyle name="标题 4 6" xfId="11489"/>
    <cellStyle name="标题 4 6 2" xfId="49751"/>
    <cellStyle name="标题 4 7" xfId="49752"/>
    <cellStyle name="标题 4 8" xfId="49753"/>
    <cellStyle name="标题 4 9" xfId="49759"/>
    <cellStyle name="标题 5" xfId="6083"/>
    <cellStyle name="标题 6" xfId="6085"/>
    <cellStyle name="标题 7" xfId="6087"/>
    <cellStyle name="标题 8" xfId="6089"/>
    <cellStyle name="标题 9" xfId="12455"/>
    <cellStyle name="标题 9 2" xfId="49770"/>
    <cellStyle name="差 2" xfId="6093"/>
    <cellStyle name="差 3" xfId="6094"/>
    <cellStyle name="差 4" xfId="6033"/>
    <cellStyle name="差 5" xfId="6039"/>
    <cellStyle name="差 6" xfId="11690"/>
    <cellStyle name="差 6 2" xfId="49771"/>
    <cellStyle name="差 7" xfId="49772"/>
    <cellStyle name="差 8" xfId="49773"/>
    <cellStyle name="差 9" xfId="49774"/>
    <cellStyle name="常规" xfId="0" builtinId="0"/>
    <cellStyle name="常规 10" xfId="23"/>
    <cellStyle name="常规 10 10" xfId="1846"/>
    <cellStyle name="常规 10 10 2" xfId="6102"/>
    <cellStyle name="常规 10 10 3" xfId="11214"/>
    <cellStyle name="常规 10 10 4" xfId="4334"/>
    <cellStyle name="常规 10 10 5" xfId="49775"/>
    <cellStyle name="常规 10 11" xfId="1853"/>
    <cellStyle name="常规 10 11 2" xfId="6106"/>
    <cellStyle name="常规 10 11 3" xfId="11215"/>
    <cellStyle name="常规 10 11 4" xfId="4337"/>
    <cellStyle name="常规 10 2" xfId="34"/>
    <cellStyle name="常规 10 2 2" xfId="1875"/>
    <cellStyle name="常规 10 2 2 2" xfId="1878"/>
    <cellStyle name="常规 10 2 3" xfId="1886"/>
    <cellStyle name="常规 10 2 4" xfId="1829"/>
    <cellStyle name="常规 10 2 5" xfId="1894"/>
    <cellStyle name="常规 10 2 6" xfId="6090"/>
    <cellStyle name="常规 10 2 7" xfId="49766"/>
    <cellStyle name="常规 10 3" xfId="41"/>
    <cellStyle name="常规 10 3 2" xfId="1907"/>
    <cellStyle name="常规 10 3 3" xfId="1908"/>
    <cellStyle name="常规 10 3 4" xfId="1909"/>
    <cellStyle name="常规 10 3 5" xfId="6117"/>
    <cellStyle name="常规 10 3 6" xfId="49769"/>
    <cellStyle name="常规 10 4" xfId="1915"/>
    <cellStyle name="常规 10 4 2" xfId="49776"/>
    <cellStyle name="常规 10 5" xfId="1924"/>
    <cellStyle name="常规 10 5 2" xfId="49625"/>
    <cellStyle name="常规 10 6" xfId="1932"/>
    <cellStyle name="常规 10 6 2" xfId="49626"/>
    <cellStyle name="常规 10 7" xfId="1939"/>
    <cellStyle name="常规 10 7 2" xfId="49628"/>
    <cellStyle name="常规 10 8" xfId="1945"/>
    <cellStyle name="常规 10 8 2" xfId="49630"/>
    <cellStyle name="常规 10 9" xfId="1950"/>
    <cellStyle name="常规 10 9 2" xfId="49633"/>
    <cellStyle name="常规 107" xfId="1952"/>
    <cellStyle name="常规 11" xfId="45"/>
    <cellStyle name="常规 11 10" xfId="1954"/>
    <cellStyle name="常规 11 10 2" xfId="6134"/>
    <cellStyle name="常规 11 10 3" xfId="11224"/>
    <cellStyle name="常规 11 10 4" xfId="4359"/>
    <cellStyle name="常规 11 11" xfId="1961"/>
    <cellStyle name="常规 11 11 2" xfId="6135"/>
    <cellStyle name="常规 11 11 3" xfId="11225"/>
    <cellStyle name="常规 11 11 4" xfId="4360"/>
    <cellStyle name="常规 11 2" xfId="47"/>
    <cellStyle name="常规 11 2 2" xfId="1968"/>
    <cellStyle name="常规 11 2 2 2" xfId="1969"/>
    <cellStyle name="常规 11 2 3" xfId="1786"/>
    <cellStyle name="常规 11 2 4" xfId="1970"/>
    <cellStyle name="常规 11 2 5" xfId="1971"/>
    <cellStyle name="常规 11 2 6" xfId="6136"/>
    <cellStyle name="常规 11 3" xfId="53"/>
    <cellStyle name="常规 11 3 2" xfId="1877"/>
    <cellStyle name="常规 11 3 3" xfId="1972"/>
    <cellStyle name="常规 11 3 4" xfId="1973"/>
    <cellStyle name="常规 11 3 5" xfId="6142"/>
    <cellStyle name="常规 11 4" xfId="1883"/>
    <cellStyle name="常规 11 5" xfId="1827"/>
    <cellStyle name="常规 11 6" xfId="1892"/>
    <cellStyle name="常规 11 7" xfId="1790"/>
    <cellStyle name="常规 11 8" xfId="1979"/>
    <cellStyle name="常规 11 9" xfId="1797"/>
    <cellStyle name="常规 12" xfId="54"/>
    <cellStyle name="常规 12 10" xfId="1951"/>
    <cellStyle name="常规 12 10 2" xfId="6132"/>
    <cellStyle name="常规 12 10 3" xfId="11222"/>
    <cellStyle name="常规 12 10 4" xfId="4356"/>
    <cellStyle name="常规 12 11" xfId="1822"/>
    <cellStyle name="常规 12 11 2" xfId="6147"/>
    <cellStyle name="常规 12 11 3" xfId="11211"/>
    <cellStyle name="常规 12 11 4" xfId="4325"/>
    <cellStyle name="常规 12 2" xfId="16"/>
    <cellStyle name="常规 12 2 2" xfId="1984"/>
    <cellStyle name="常规 12 2 2 2" xfId="1987"/>
    <cellStyle name="常规 12 2 3" xfId="1992"/>
    <cellStyle name="常规 12 2 4" xfId="1998"/>
    <cellStyle name="常规 12 2 5" xfId="2005"/>
    <cellStyle name="常规 12 2 6" xfId="6148"/>
    <cellStyle name="常规 12 3" xfId="61"/>
    <cellStyle name="常规 12 3 2" xfId="1960"/>
    <cellStyle name="常规 12 3 3" xfId="1836"/>
    <cellStyle name="常规 12 3 4" xfId="1845"/>
    <cellStyle name="常规 12 3 5" xfId="6155"/>
    <cellStyle name="常规 12 4" xfId="2012"/>
    <cellStyle name="常规 12 5" xfId="2018"/>
    <cellStyle name="常规 12 6" xfId="2024"/>
    <cellStyle name="常规 12 7" xfId="2029"/>
    <cellStyle name="常规 12 8" xfId="2035"/>
    <cellStyle name="常规 12 9" xfId="2041"/>
    <cellStyle name="常规 13" xfId="46"/>
    <cellStyle name="常规 13 10" xfId="2049"/>
    <cellStyle name="常规 13 10 2" xfId="6164"/>
    <cellStyle name="常规 13 10 3" xfId="11231"/>
    <cellStyle name="常规 13 10 4" xfId="4377"/>
    <cellStyle name="常规 13 11" xfId="2050"/>
    <cellStyle name="常规 13 11 2" xfId="6166"/>
    <cellStyle name="常规 13 11 3" xfId="11232"/>
    <cellStyle name="常规 13 11 4" xfId="4378"/>
    <cellStyle name="常规 13 2" xfId="62"/>
    <cellStyle name="常规 13 2 2" xfId="2057"/>
    <cellStyle name="常规 13 2 2 2" xfId="2006"/>
    <cellStyle name="常规 13 2 3" xfId="2062"/>
    <cellStyle name="常规 13 2 4" xfId="2066"/>
    <cellStyle name="常规 13 2 5" xfId="2071"/>
    <cellStyle name="常规 13 2 6" xfId="6167"/>
    <cellStyle name="常规 13 3" xfId="19"/>
    <cellStyle name="常规 13 3 2" xfId="2084"/>
    <cellStyle name="常规 13 3 3" xfId="2088"/>
    <cellStyle name="常规 13 3 4" xfId="2092"/>
    <cellStyle name="常规 13 3 5" xfId="6173"/>
    <cellStyle name="常规 13 4" xfId="2100"/>
    <cellStyle name="常规 13 5" xfId="2105"/>
    <cellStyle name="常规 13 6" xfId="2111"/>
    <cellStyle name="常规 13 7" xfId="2117"/>
    <cellStyle name="常规 13 8" xfId="2123"/>
    <cellStyle name="常规 13 9" xfId="2130"/>
    <cellStyle name="常规 14" xfId="50"/>
    <cellStyle name="常规 14 2" xfId="63"/>
    <cellStyle name="常规 14 2 2" xfId="2144"/>
    <cellStyle name="常规 14 2 2 2" xfId="2146"/>
    <cellStyle name="常规 14 2 3" xfId="2151"/>
    <cellStyle name="常规 14 2 4" xfId="2152"/>
    <cellStyle name="常规 14 2 5" xfId="2153"/>
    <cellStyle name="常规 14 2 6" xfId="6182"/>
    <cellStyle name="常规 14 3" xfId="64"/>
    <cellStyle name="常规 14 4" xfId="2165"/>
    <cellStyle name="常规 14 5" xfId="2173"/>
    <cellStyle name="常规 14 6" xfId="2179"/>
    <cellStyle name="常规 14 7" xfId="2185"/>
    <cellStyle name="常规 14 8" xfId="2190"/>
    <cellStyle name="常规 14 8 2" xfId="6004"/>
    <cellStyle name="常规 14 8 3" xfId="11249"/>
    <cellStyle name="常规 14 8 4" xfId="4410"/>
    <cellStyle name="常规 14 9" xfId="2195"/>
    <cellStyle name="常规 14 9 2" xfId="6006"/>
    <cellStyle name="常规 14 9 3" xfId="11250"/>
    <cellStyle name="常规 14 9 4" xfId="4411"/>
    <cellStyle name="常规 143" xfId="2196"/>
    <cellStyle name="常规 15" xfId="67"/>
    <cellStyle name="常规 15 10" xfId="2204"/>
    <cellStyle name="常规 15 11" xfId="2205"/>
    <cellStyle name="常规 15 11 2" xfId="6200"/>
    <cellStyle name="常规 15 11 3" xfId="11251"/>
    <cellStyle name="常规 15 11 4" xfId="4419"/>
    <cellStyle name="常规 15 12" xfId="2206"/>
    <cellStyle name="常规 15 12 2" xfId="6201"/>
    <cellStyle name="常规 15 12 3" xfId="11252"/>
    <cellStyle name="常规 15 12 4" xfId="4420"/>
    <cellStyle name="常规 15 2" xfId="70"/>
    <cellStyle name="常规 15 2 2" xfId="2212"/>
    <cellStyle name="常规 15 2 2 2" xfId="2124"/>
    <cellStyle name="常规 15 2 3" xfId="2214"/>
    <cellStyle name="常规 15 2 4" xfId="1953"/>
    <cellStyle name="常规 15 2 5" xfId="1821"/>
    <cellStyle name="常规 15 2 6" xfId="6202"/>
    <cellStyle name="常规 15 3" xfId="72"/>
    <cellStyle name="常规 15 3 2" xfId="2223"/>
    <cellStyle name="常规 15 3 2 2" xfId="2229"/>
    <cellStyle name="常规 15 3 3" xfId="2231"/>
    <cellStyle name="常规 15 3 4" xfId="2234"/>
    <cellStyle name="常规 15 3 5" xfId="2236"/>
    <cellStyle name="常规 15 3 6" xfId="6207"/>
    <cellStyle name="常规 15 4" xfId="2238"/>
    <cellStyle name="常规 15 4 2" xfId="2245"/>
    <cellStyle name="常规 15 5" xfId="2247"/>
    <cellStyle name="常规 15 6" xfId="2253"/>
    <cellStyle name="常规 15 7" xfId="2259"/>
    <cellStyle name="常规 15 8" xfId="2264"/>
    <cellStyle name="常规 15 9" xfId="2269"/>
    <cellStyle name="常规 16" xfId="78"/>
    <cellStyle name="常规 16 2" xfId="21"/>
    <cellStyle name="常规 16 2 2" xfId="1866"/>
    <cellStyle name="常规 16 2 2 2" xfId="1876"/>
    <cellStyle name="常规 16 2 3" xfId="1900"/>
    <cellStyle name="常规 16 2 4" xfId="1916"/>
    <cellStyle name="常规 16 2 5" xfId="1925"/>
    <cellStyle name="常规 16 2 6" xfId="6095"/>
    <cellStyle name="常规 16 3" xfId="42"/>
    <cellStyle name="常规 16 3 2" xfId="1966"/>
    <cellStyle name="常规 16 3 3" xfId="1872"/>
    <cellStyle name="常规 16 3 4" xfId="6099"/>
    <cellStyle name="常规 16 4" xfId="1860"/>
    <cellStyle name="常规 16 5" xfId="2048"/>
    <cellStyle name="常规 16 6" xfId="2136"/>
    <cellStyle name="常规 16 7" xfId="2199"/>
    <cellStyle name="常规 16 8" xfId="2274"/>
    <cellStyle name="常规 16 8 2" xfId="6225"/>
    <cellStyle name="常规 16 8 3" xfId="11256"/>
    <cellStyle name="常规 16 8 4" xfId="4436"/>
    <cellStyle name="常规 16 9" xfId="2280"/>
    <cellStyle name="常规 16 9 2" xfId="6230"/>
    <cellStyle name="常规 16 9 3" xfId="11257"/>
    <cellStyle name="常规 16 9 4" xfId="4437"/>
    <cellStyle name="常规 17" xfId="82"/>
    <cellStyle name="常规 17 10" xfId="1917"/>
    <cellStyle name="常规 17 10 2" xfId="6126"/>
    <cellStyle name="常规 17 10 3" xfId="11220"/>
    <cellStyle name="常规 17 10 4" xfId="4352"/>
    <cellStyle name="常规 17 2" xfId="84"/>
    <cellStyle name="常规 17 2 2" xfId="2285"/>
    <cellStyle name="常规 17 2 3" xfId="2286"/>
    <cellStyle name="常规 17 2 4" xfId="2287"/>
    <cellStyle name="常规 17 2 5" xfId="6168"/>
    <cellStyle name="常规 17 3" xfId="85"/>
    <cellStyle name="常规 17 3 2" xfId="2288"/>
    <cellStyle name="常规 17 3 3" xfId="2289"/>
    <cellStyle name="常规 17 3 4" xfId="6171"/>
    <cellStyle name="常规 17 4" xfId="2290"/>
    <cellStyle name="常规 17 5" xfId="2293"/>
    <cellStyle name="常规 17 6" xfId="2301"/>
    <cellStyle name="常规 17 7" xfId="2307"/>
    <cellStyle name="常规 17 8" xfId="2314"/>
    <cellStyle name="常规 17 9" xfId="2321"/>
    <cellStyle name="常规 17 9 2" xfId="6255"/>
    <cellStyle name="常规 17 9 3" xfId="11259"/>
    <cellStyle name="常规 17 9 4" xfId="4444"/>
    <cellStyle name="常规 18" xfId="26"/>
    <cellStyle name="常规 18 10" xfId="2237"/>
    <cellStyle name="常规 18 10 2" xfId="6221"/>
    <cellStyle name="常规 18 10 3" xfId="11253"/>
    <cellStyle name="常规 18 10 4" xfId="4430"/>
    <cellStyle name="常规 18 2" xfId="86"/>
    <cellStyle name="常规 18 2 2" xfId="2327"/>
    <cellStyle name="常规 18 2 3" xfId="2330"/>
    <cellStyle name="常规 18 2 4" xfId="2332"/>
    <cellStyle name="常规 18 2 5" xfId="6174"/>
    <cellStyle name="常规 18 3" xfId="88"/>
    <cellStyle name="常规 18 3 2" xfId="2336"/>
    <cellStyle name="常规 18 3 3" xfId="2337"/>
    <cellStyle name="常规 18 3 4" xfId="6263"/>
    <cellStyle name="常规 18 4" xfId="2338"/>
    <cellStyle name="常规 18 5" xfId="2340"/>
    <cellStyle name="常规 18 6" xfId="1785"/>
    <cellStyle name="常规 18 7" xfId="2346"/>
    <cellStyle name="常规 18 8" xfId="2347"/>
    <cellStyle name="常规 18 9" xfId="2352"/>
    <cellStyle name="常规 18 9 2" xfId="6274"/>
    <cellStyle name="常规 18 9 3" xfId="11261"/>
    <cellStyle name="常规 18 9 4" xfId="4456"/>
    <cellStyle name="常规 19" xfId="90"/>
    <cellStyle name="常规 19 2" xfId="93"/>
    <cellStyle name="常规 19 3" xfId="97"/>
    <cellStyle name="常规 19 4" xfId="2328"/>
    <cellStyle name="常规 19 5" xfId="4462"/>
    <cellStyle name="常规 2" xfId="8"/>
    <cellStyle name="常规 2 10" xfId="33"/>
    <cellStyle name="常规 2 10 10" xfId="6286"/>
    <cellStyle name="常规 2 10 11" xfId="6026"/>
    <cellStyle name="常规 2 10 11 2" xfId="49697"/>
    <cellStyle name="常规 2 10 12" xfId="6028"/>
    <cellStyle name="常规 2 10 12 2" xfId="49700"/>
    <cellStyle name="常规 2 10 13" xfId="6285"/>
    <cellStyle name="常规 2 10 13 2" xfId="49703"/>
    <cellStyle name="常规 2 10 14" xfId="10156"/>
    <cellStyle name="常规 2 10 14 2" xfId="49706"/>
    <cellStyle name="常规 2 10 15" xfId="53963"/>
    <cellStyle name="常规 2 10 2" xfId="51"/>
    <cellStyle name="常规 2 10 2 2" xfId="2143"/>
    <cellStyle name="常规 2 10 2 3" xfId="2159"/>
    <cellStyle name="常规 2 10 2 4" xfId="2167"/>
    <cellStyle name="常规 2 10 2 5" xfId="6178"/>
    <cellStyle name="常规 2 10 2 6" xfId="49663"/>
    <cellStyle name="常规 2 10 3" xfId="69"/>
    <cellStyle name="常规 2 10 3 2" xfId="2207"/>
    <cellStyle name="常规 2 10 3 3" xfId="2216"/>
    <cellStyle name="常规 2 10 3 4" xfId="6195"/>
    <cellStyle name="常规 2 10 4" xfId="80"/>
    <cellStyle name="常规 2 10 5" xfId="2279"/>
    <cellStyle name="常规 2 10 5 2" xfId="49780"/>
    <cellStyle name="常规 2 10 6" xfId="2325"/>
    <cellStyle name="常规 2 10 6 2" xfId="49783"/>
    <cellStyle name="常规 2 10 7" xfId="6275"/>
    <cellStyle name="常规 2 10 7 2" xfId="49787"/>
    <cellStyle name="常规 2 10 8" xfId="6287"/>
    <cellStyle name="常规 2 10 8 2" xfId="49794"/>
    <cellStyle name="常规 2 10 9" xfId="6288"/>
    <cellStyle name="常规 2 11" xfId="40"/>
    <cellStyle name="常规 2 11 2" xfId="55"/>
    <cellStyle name="常规 2 11 3" xfId="101"/>
    <cellStyle name="常规 2 11 4" xfId="2310"/>
    <cellStyle name="常规 2 11 5" xfId="2317"/>
    <cellStyle name="常规 2 11 6" xfId="6290"/>
    <cellStyle name="常规 2 12" xfId="102"/>
    <cellStyle name="常规 2 12 2" xfId="1782"/>
    <cellStyle name="常规 2 12 3" xfId="2342"/>
    <cellStyle name="常规 2 12 4" xfId="6291"/>
    <cellStyle name="常规 2 12 5" xfId="49802"/>
    <cellStyle name="常规 2 13" xfId="103"/>
    <cellStyle name="常规 2 13 2" xfId="49804"/>
    <cellStyle name="常规 2 14" xfId="104"/>
    <cellStyle name="常规 2 14 2" xfId="2360"/>
    <cellStyle name="常规 2 14 3" xfId="2361"/>
    <cellStyle name="常规 2 14 4" xfId="6293"/>
    <cellStyle name="常规 2 14 5" xfId="49806"/>
    <cellStyle name="常规 2 15" xfId="105"/>
    <cellStyle name="常规 2 15 2" xfId="2363"/>
    <cellStyle name="常规 2 15 3" xfId="2364"/>
    <cellStyle name="常规 2 15 4" xfId="6297"/>
    <cellStyle name="常规 2 15 5" xfId="49807"/>
    <cellStyle name="常规 2 16" xfId="106"/>
    <cellStyle name="常规 2 16 2" xfId="49808"/>
    <cellStyle name="常规 2 17" xfId="2367"/>
    <cellStyle name="常规 2 17 2" xfId="6301"/>
    <cellStyle name="常规 2 17 3" xfId="11265"/>
    <cellStyle name="常规 2 17 4" xfId="4468"/>
    <cellStyle name="常规 2 17 5" xfId="49810"/>
    <cellStyle name="常规 2 18" xfId="2149"/>
    <cellStyle name="常规 2 18 2" xfId="6185"/>
    <cellStyle name="常规 2 18 3" xfId="11238"/>
    <cellStyle name="常规 2 18 4" xfId="4394"/>
    <cellStyle name="常规 2 19" xfId="2371"/>
    <cellStyle name="常规 2 19 2" xfId="49812"/>
    <cellStyle name="常规 2 2" xfId="107"/>
    <cellStyle name="常规 2 2 10" xfId="49"/>
    <cellStyle name="常规 2 2 10 2" xfId="2375"/>
    <cellStyle name="常规 2 2 10 3" xfId="2376"/>
    <cellStyle name="常规 2 2 10 4" xfId="6304"/>
    <cellStyle name="常规 2 2 10 5" xfId="49813"/>
    <cellStyle name="常规 2 2 11" xfId="2377"/>
    <cellStyle name="常规 2 2 11 2" xfId="49814"/>
    <cellStyle name="常规 2 2 12" xfId="2378"/>
    <cellStyle name="常规 2 2 12 2" xfId="49815"/>
    <cellStyle name="常规 2 2 13" xfId="2380"/>
    <cellStyle name="常规 2 2 13 2" xfId="6311"/>
    <cellStyle name="常规 2 2 13 3" xfId="11267"/>
    <cellStyle name="常规 2 2 13 4" xfId="4473"/>
    <cellStyle name="常规 2 2 13 5" xfId="49816"/>
    <cellStyle name="常规 2 2 14" xfId="2385"/>
    <cellStyle name="常规 2 2 14 2" xfId="6315"/>
    <cellStyle name="常规 2 2 14 3" xfId="11269"/>
    <cellStyle name="常规 2 2 14 4" xfId="4475"/>
    <cellStyle name="常规 2 2 14 5" xfId="49817"/>
    <cellStyle name="常规 2 2 15" xfId="2392"/>
    <cellStyle name="常规 2 2 15 2" xfId="49818"/>
    <cellStyle name="常规 2 2 16" xfId="2395"/>
    <cellStyle name="常规 2 2 17" xfId="2397"/>
    <cellStyle name="常规 2 2 18" xfId="2400"/>
    <cellStyle name="常规 2 2 19" xfId="2402"/>
    <cellStyle name="常规 2 2 2" xfId="111"/>
    <cellStyle name="常规 2 2 2 10" xfId="2331"/>
    <cellStyle name="常规 2 2 2 10 2" xfId="49749"/>
    <cellStyle name="常规 2 2 2 11" xfId="2408"/>
    <cellStyle name="常规 2 2 2 11 2" xfId="49819"/>
    <cellStyle name="常规 2 2 2 12" xfId="2409"/>
    <cellStyle name="常规 2 2 2 12 2" xfId="49820"/>
    <cellStyle name="常规 2 2 2 13" xfId="2410"/>
    <cellStyle name="常规 2 2 2 13 2" xfId="6333"/>
    <cellStyle name="常规 2 2 2 13 3" xfId="11270"/>
    <cellStyle name="常规 2 2 2 13 4" xfId="4477"/>
    <cellStyle name="常规 2 2 2 13 5" xfId="49821"/>
    <cellStyle name="常规 2 2 2 14" xfId="2411"/>
    <cellStyle name="常规 2 2 2 14 2" xfId="6334"/>
    <cellStyle name="常规 2 2 2 14 3" xfId="11271"/>
    <cellStyle name="常规 2 2 2 14 4" xfId="4478"/>
    <cellStyle name="常规 2 2 2 14 5" xfId="49822"/>
    <cellStyle name="常规 2 2 2 15" xfId="2412"/>
    <cellStyle name="常规 2 2 2 16" xfId="5825"/>
    <cellStyle name="常规 2 2 2 17" xfId="5861"/>
    <cellStyle name="常规 2 2 2 17 2" xfId="49529"/>
    <cellStyle name="常规 2 2 2 18" xfId="5864"/>
    <cellStyle name="常规 2 2 2 19" xfId="5866"/>
    <cellStyle name="常规 2 2 2 2" xfId="115"/>
    <cellStyle name="常规 2 2 2 2 10" xfId="1789"/>
    <cellStyle name="常规 2 2 2 2 10 2" xfId="5840"/>
    <cellStyle name="常规 2 2 2 2 10 3" xfId="11203"/>
    <cellStyle name="常规 2 2 2 2 10 4" xfId="4315"/>
    <cellStyle name="常规 2 2 2 2 11" xfId="2415"/>
    <cellStyle name="常规 2 2 2 2 11 2" xfId="6071"/>
    <cellStyle name="常规 2 2 2 2 11 3" xfId="11272"/>
    <cellStyle name="常规 2 2 2 2 11 4" xfId="4480"/>
    <cellStyle name="常规 2 2 2 2 2" xfId="66"/>
    <cellStyle name="常规 2 2 2 2 2 2" xfId="2416"/>
    <cellStyle name="常规 2 2 2 2 2 2 2" xfId="2417"/>
    <cellStyle name="常规 2 2 2 2 2 3" xfId="2418"/>
    <cellStyle name="常规 2 2 2 2 2 4" xfId="2419"/>
    <cellStyle name="常规 2 2 2 2 2 5" xfId="2425"/>
    <cellStyle name="常规 2 2 2 2 2 6" xfId="6335"/>
    <cellStyle name="常规 2 2 2 2 3" xfId="77"/>
    <cellStyle name="常规 2 2 2 2 3 2" xfId="2426"/>
    <cellStyle name="常规 2 2 2 2 3 3" xfId="2427"/>
    <cellStyle name="常规 2 2 2 2 3 4" xfId="2430"/>
    <cellStyle name="常规 2 2 2 2 3 5" xfId="6340"/>
    <cellStyle name="常规 2 2 2 2 4" xfId="2431"/>
    <cellStyle name="常规 2 2 2 2 5" xfId="1788"/>
    <cellStyle name="常规 2 2 2 2 6" xfId="2414"/>
    <cellStyle name="常规 2 2 2 2 7" xfId="1796"/>
    <cellStyle name="常规 2 2 2 2 8" xfId="2356"/>
    <cellStyle name="常规 2 2 2 2 9" xfId="2326"/>
    <cellStyle name="常规 2 2 2 20" xfId="5854"/>
    <cellStyle name="常规 2 2 2 21" xfId="5824"/>
    <cellStyle name="常规 2 2 2 22" xfId="7883"/>
    <cellStyle name="常规 2 2 2 23" xfId="53968"/>
    <cellStyle name="常规 2 2 2 3" xfId="118"/>
    <cellStyle name="常规 2 2 2 3 10" xfId="1887"/>
    <cellStyle name="常规 2 2 2 3 10 2" xfId="6111"/>
    <cellStyle name="常规 2 2 2 3 10 3" xfId="11219"/>
    <cellStyle name="常规 2 2 2 3 10 4" xfId="4350"/>
    <cellStyle name="常规 2 2 2 3 11" xfId="1830"/>
    <cellStyle name="常规 2 2 2 3 11 2" xfId="6114"/>
    <cellStyle name="常规 2 2 2 3 11 3" xfId="11274"/>
    <cellStyle name="常规 2 2 2 3 11 4" xfId="4487"/>
    <cellStyle name="常规 2 2 2 3 2" xfId="100"/>
    <cellStyle name="常规 2 2 2 3 2 2" xfId="2432"/>
    <cellStyle name="常规 2 2 2 3 2 2 2" xfId="2428"/>
    <cellStyle name="常规 2 2 2 3 2 3" xfId="2434"/>
    <cellStyle name="常规 2 2 2 3 2 4" xfId="2436"/>
    <cellStyle name="常规 2 2 2 3 2 5" xfId="2437"/>
    <cellStyle name="常规 2 2 2 3 2 6" xfId="6344"/>
    <cellStyle name="常规 2 2 2 3 3" xfId="121"/>
    <cellStyle name="常规 2 2 2 3 3 2" xfId="2369"/>
    <cellStyle name="常规 2 2 2 3 3 3" xfId="2147"/>
    <cellStyle name="常规 2 2 2 3 3 4" xfId="2373"/>
    <cellStyle name="常规 2 2 2 3 3 5" xfId="6347"/>
    <cellStyle name="常规 2 2 2 3 4" xfId="2438"/>
    <cellStyle name="常规 2 2 2 3 5" xfId="2439"/>
    <cellStyle name="常规 2 2 2 3 6" xfId="2440"/>
    <cellStyle name="常规 2 2 2 3 7" xfId="2441"/>
    <cellStyle name="常规 2 2 2 3 8" xfId="2442"/>
    <cellStyle name="常规 2 2 2 3 9" xfId="2335"/>
    <cellStyle name="常规 2 2 2 4" xfId="125"/>
    <cellStyle name="常规 2 2 2 4 10" xfId="2445"/>
    <cellStyle name="常规 2 2 2 4 10 2" xfId="6350"/>
    <cellStyle name="常规 2 2 2 4 10 3" xfId="11276"/>
    <cellStyle name="常规 2 2 2 4 10 4" xfId="4490"/>
    <cellStyle name="常规 2 2 2 4 2" xfId="127"/>
    <cellStyle name="常规 2 2 2 4 2 2" xfId="2448"/>
    <cellStyle name="常规 2 2 2 4 2 3" xfId="2449"/>
    <cellStyle name="常规 2 2 2 4 2 4" xfId="2198"/>
    <cellStyle name="常规 2 2 2 4 2 5" xfId="6351"/>
    <cellStyle name="常规 2 2 2 4 3" xfId="130"/>
    <cellStyle name="常规 2 2 2 4 3 2" xfId="2450"/>
    <cellStyle name="常规 2 2 2 4 3 3" xfId="2451"/>
    <cellStyle name="常规 2 2 2 4 3 4" xfId="6353"/>
    <cellStyle name="常规 2 2 2 4 4" xfId="2453"/>
    <cellStyle name="常规 2 2 2 4 5" xfId="2455"/>
    <cellStyle name="常规 2 2 2 4 6" xfId="2457"/>
    <cellStyle name="常规 2 2 2 4 7" xfId="2459"/>
    <cellStyle name="常规 2 2 2 4 8" xfId="2460"/>
    <cellStyle name="常规 2 2 2 4 9" xfId="1955"/>
    <cellStyle name="常规 2 2 2 4 9 2" xfId="6133"/>
    <cellStyle name="常规 2 2 2 4 9 3" xfId="11223"/>
    <cellStyle name="常规 2 2 2 4 9 4" xfId="4358"/>
    <cellStyle name="常规 2 2 2 5" xfId="133"/>
    <cellStyle name="常规 2 2 2 5 2" xfId="135"/>
    <cellStyle name="常规 2 2 2 5 2 2" xfId="2461"/>
    <cellStyle name="常规 2 2 2 5 3" xfId="109"/>
    <cellStyle name="常规 2 2 2 6" xfId="138"/>
    <cellStyle name="常规 2 2 2 6 2" xfId="2462"/>
    <cellStyle name="常规 2 2 2 6 3" xfId="2358"/>
    <cellStyle name="常规 2 2 2 6 4" xfId="2359"/>
    <cellStyle name="常规 2 2 2 6 5" xfId="6363"/>
    <cellStyle name="常规 2 2 2 6 6" xfId="49823"/>
    <cellStyle name="常规 2 2 2 7" xfId="141"/>
    <cellStyle name="常规 2 2 2 7 2" xfId="2463"/>
    <cellStyle name="常规 2 2 2 7 3" xfId="2464"/>
    <cellStyle name="常规 2 2 2 7 4" xfId="6365"/>
    <cellStyle name="常规 2 2 2 8" xfId="144"/>
    <cellStyle name="常规 2 2 2 8 2" xfId="2465"/>
    <cellStyle name="常规 2 2 2 8 3" xfId="2466"/>
    <cellStyle name="常规 2 2 2 8 4" xfId="6368"/>
    <cellStyle name="常规 2 2 2 9" xfId="2467"/>
    <cellStyle name="常规 2 2 2 9 2" xfId="49824"/>
    <cellStyle name="常规 2 2 20" xfId="2391"/>
    <cellStyle name="常规 2 2 21" xfId="6322"/>
    <cellStyle name="常规 2 2 22" xfId="6325"/>
    <cellStyle name="常规 2 2 23" xfId="6327"/>
    <cellStyle name="常规 2 2 24" xfId="53967"/>
    <cellStyle name="常规 2 2 3" xfId="146"/>
    <cellStyle name="常规 2 2 3 10" xfId="2473"/>
    <cellStyle name="常规 2 2 3 10 2" xfId="6374"/>
    <cellStyle name="常规 2 2 3 10 3" xfId="11280"/>
    <cellStyle name="常规 2 2 3 10 4" xfId="4504"/>
    <cellStyle name="常规 2 2 3 11" xfId="2476"/>
    <cellStyle name="常规 2 2 3 12" xfId="2479"/>
    <cellStyle name="常规 2 2 3 13" xfId="2481"/>
    <cellStyle name="常规 2 2 3 14" xfId="6378"/>
    <cellStyle name="常规 2 2 3 15" xfId="5986"/>
    <cellStyle name="常规 2 2 3 16" xfId="53969"/>
    <cellStyle name="常规 2 2 3 2" xfId="147"/>
    <cellStyle name="常规 2 2 3 2 2" xfId="148"/>
    <cellStyle name="常规 2 2 3 2 2 2" xfId="2483"/>
    <cellStyle name="常规 2 2 3 2 2 3" xfId="2485"/>
    <cellStyle name="常规 2 2 3 2 2 4" xfId="2487"/>
    <cellStyle name="常规 2 2 3 2 2 5" xfId="6381"/>
    <cellStyle name="常规 2 2 3 2 3" xfId="149"/>
    <cellStyle name="常规 2 2 3 2 3 2" xfId="2387"/>
    <cellStyle name="常规 2 2 3 2 3 3" xfId="2394"/>
    <cellStyle name="常规 2 2 3 2 3 4" xfId="5950"/>
    <cellStyle name="常规 2 2 3 2 4" xfId="2488"/>
    <cellStyle name="常规 2 2 3 2 5" xfId="2489"/>
    <cellStyle name="常规 2 2 3 2 6" xfId="6379"/>
    <cellStyle name="常规 2 2 3 3" xfId="150"/>
    <cellStyle name="常规 2 2 3 3 2" xfId="2490"/>
    <cellStyle name="常规 2 2 3 3 3" xfId="2491"/>
    <cellStyle name="常规 2 2 3 3 4" xfId="2492"/>
    <cellStyle name="常规 2 2 3 3 5" xfId="6387"/>
    <cellStyle name="常规 2 2 3 3 6" xfId="49827"/>
    <cellStyle name="常规 2 2 3 4" xfId="151"/>
    <cellStyle name="常规 2 2 3 4 2" xfId="2493"/>
    <cellStyle name="常规 2 2 3 4 3" xfId="2494"/>
    <cellStyle name="常规 2 2 3 4 4" xfId="6388"/>
    <cellStyle name="常规 2 2 3 4 5" xfId="49828"/>
    <cellStyle name="常规 2 2 3 5" xfId="152"/>
    <cellStyle name="常规 2 2 3 5 2" xfId="2496"/>
    <cellStyle name="常规 2 2 3 5 3" xfId="2498"/>
    <cellStyle name="常规 2 2 3 5 4" xfId="6390"/>
    <cellStyle name="常规 2 2 3 6" xfId="2482"/>
    <cellStyle name="常规 2 2 3 6 2" xfId="49829"/>
    <cellStyle name="常规 2 2 3 7" xfId="2484"/>
    <cellStyle name="常规 2 2 3 7 2" xfId="49830"/>
    <cellStyle name="常规 2 2 3 8" xfId="2486"/>
    <cellStyle name="常规 2 2 3 9" xfId="2499"/>
    <cellStyle name="常规 2 2 4" xfId="154"/>
    <cellStyle name="常规 2 2 4 10" xfId="2382"/>
    <cellStyle name="常规 2 2 4 10 2" xfId="6313"/>
    <cellStyle name="常规 2 2 4 10 3" xfId="11268"/>
    <cellStyle name="常规 2 2 4 10 4" xfId="4474"/>
    <cellStyle name="常规 2 2 4 11" xfId="2388"/>
    <cellStyle name="常规 2 2 4 11 2" xfId="6318"/>
    <cellStyle name="常规 2 2 4 11 3" xfId="11281"/>
    <cellStyle name="常规 2 2 4 11 4" xfId="4510"/>
    <cellStyle name="常规 2 2 4 2" xfId="155"/>
    <cellStyle name="常规 2 2 4 2 2" xfId="2505"/>
    <cellStyle name="常规 2 2 4 2 2 2" xfId="2348"/>
    <cellStyle name="常规 2 2 4 2 3" xfId="2506"/>
    <cellStyle name="常规 2 2 4 2 4" xfId="2507"/>
    <cellStyle name="常规 2 2 4 2 5" xfId="2508"/>
    <cellStyle name="常规 2 2 4 2 6" xfId="6306"/>
    <cellStyle name="常规 2 2 4 3" xfId="156"/>
    <cellStyle name="常规 2 2 4 3 2" xfId="2509"/>
    <cellStyle name="常规 2 2 4 3 3" xfId="2510"/>
    <cellStyle name="常规 2 2 4 3 4" xfId="2444"/>
    <cellStyle name="常规 2 2 4 3 5" xfId="6308"/>
    <cellStyle name="常规 2 2 4 4" xfId="2379"/>
    <cellStyle name="常规 2 2 4 5" xfId="2381"/>
    <cellStyle name="常规 2 2 4 6" xfId="2386"/>
    <cellStyle name="常规 2 2 4 7" xfId="2393"/>
    <cellStyle name="常规 2 2 4 8" xfId="2396"/>
    <cellStyle name="常规 2 2 4 9" xfId="2399"/>
    <cellStyle name="常规 2 2 5" xfId="157"/>
    <cellStyle name="常规 2 2 5 2" xfId="2516"/>
    <cellStyle name="常规 2 2 5 2 2" xfId="2517"/>
    <cellStyle name="常规 2 2 5 3" xfId="2519"/>
    <cellStyle name="常规 2 2 5 4" xfId="2520"/>
    <cellStyle name="常规 2 2 5 5" xfId="1802"/>
    <cellStyle name="常规 2 2 5 6" xfId="6399"/>
    <cellStyle name="常规 2 2 5 7" xfId="49832"/>
    <cellStyle name="常规 2 2 6" xfId="158"/>
    <cellStyle name="常规 2 2 6 2" xfId="159"/>
    <cellStyle name="常规 2 2 6 2 2" xfId="2354"/>
    <cellStyle name="常规 2 2 6 3" xfId="160"/>
    <cellStyle name="常规 2 2 7" xfId="161"/>
    <cellStyle name="常规 2 2 7 2" xfId="2529"/>
    <cellStyle name="常规 2 2 7 3" xfId="2530"/>
    <cellStyle name="常规 2 2 7 4" xfId="6049"/>
    <cellStyle name="常规 2 2 7 5" xfId="49709"/>
    <cellStyle name="常规 2 2 8" xfId="162"/>
    <cellStyle name="常规 2 2 8 2" xfId="2007"/>
    <cellStyle name="常规 2 2 8 3" xfId="2531"/>
    <cellStyle name="常规 2 2 8 4" xfId="6051"/>
    <cellStyle name="常规 2 2 8 5" xfId="49710"/>
    <cellStyle name="常规 2 2 9" xfId="163"/>
    <cellStyle name="常规 2 2 9 2" xfId="2534"/>
    <cellStyle name="常规 2 2 9 3" xfId="2536"/>
    <cellStyle name="常规 2 2 9 4" xfId="6055"/>
    <cellStyle name="常规 2 2 9 5" xfId="49711"/>
    <cellStyle name="常规 2 20" xfId="2362"/>
    <cellStyle name="常规 2 21" xfId="2365"/>
    <cellStyle name="常规 2 22" xfId="2366"/>
    <cellStyle name="常规 2 23" xfId="2150"/>
    <cellStyle name="常规 2 24" xfId="2370"/>
    <cellStyle name="常规 2 25" xfId="5829"/>
    <cellStyle name="常规 2 26" xfId="6409"/>
    <cellStyle name="常规 2 27" xfId="6380"/>
    <cellStyle name="常规 2 28" xfId="53966"/>
    <cellStyle name="常规 2 29" xfId="58"/>
    <cellStyle name="常规 2 3" xfId="165"/>
    <cellStyle name="常规 2 3 10" xfId="166"/>
    <cellStyle name="常规 2 3 10 2" xfId="2538"/>
    <cellStyle name="常规 2 3 10 3" xfId="2374"/>
    <cellStyle name="常规 2 3 10 4" xfId="6158"/>
    <cellStyle name="常规 2 3 10 5" xfId="49834"/>
    <cellStyle name="常规 2 3 11" xfId="2533"/>
    <cellStyle name="常规 2 3 11 2" xfId="49835"/>
    <cellStyle name="常规 2 3 12" xfId="2535"/>
    <cellStyle name="常规 2 3 12 2" xfId="49836"/>
    <cellStyle name="常规 2 3 13" xfId="2539"/>
    <cellStyle name="常规 2 3 13 2" xfId="6413"/>
    <cellStyle name="常规 2 3 13 3" xfId="11283"/>
    <cellStyle name="常规 2 3 13 4" xfId="4520"/>
    <cellStyle name="常规 2 3 13 5" xfId="49837"/>
    <cellStyle name="常规 2 3 14" xfId="2540"/>
    <cellStyle name="常规 2 3 14 2" xfId="6414"/>
    <cellStyle name="常规 2 3 14 3" xfId="11284"/>
    <cellStyle name="常规 2 3 14 4" xfId="4521"/>
    <cellStyle name="常规 2 3 14 5" xfId="49838"/>
    <cellStyle name="常规 2 3 15" xfId="2542"/>
    <cellStyle name="常规 2 3 15 2" xfId="49839"/>
    <cellStyle name="常规 2 3 16" xfId="2543"/>
    <cellStyle name="常规 2 3 17" xfId="2544"/>
    <cellStyle name="常规 2 3 18" xfId="2545"/>
    <cellStyle name="常规 2 3 19" xfId="2546"/>
    <cellStyle name="常规 2 3 2" xfId="168"/>
    <cellStyle name="常规 2 3 2 10" xfId="2547"/>
    <cellStyle name="常规 2 3 2 10 2" xfId="49590"/>
    <cellStyle name="常规 2 3 2 11" xfId="2548"/>
    <cellStyle name="常规 2 3 2 11 2" xfId="49841"/>
    <cellStyle name="常规 2 3 2 12" xfId="2550"/>
    <cellStyle name="常规 2 3 2 12 2" xfId="49560"/>
    <cellStyle name="常规 2 3 2 13" xfId="2552"/>
    <cellStyle name="常规 2 3 2 13 2" xfId="6431"/>
    <cellStyle name="常规 2 3 2 13 3" xfId="11285"/>
    <cellStyle name="常规 2 3 2 13 4" xfId="4524"/>
    <cellStyle name="常规 2 3 2 13 5" xfId="49564"/>
    <cellStyle name="常规 2 3 2 14" xfId="2553"/>
    <cellStyle name="常规 2 3 2 14 2" xfId="6432"/>
    <cellStyle name="常规 2 3 2 14 3" xfId="11286"/>
    <cellStyle name="常规 2 3 2 14 4" xfId="4525"/>
    <cellStyle name="常规 2 3 2 14 5" xfId="49566"/>
    <cellStyle name="常规 2 3 2 15" xfId="2145"/>
    <cellStyle name="常规 2 3 2 16" xfId="6435"/>
    <cellStyle name="常规 2 3 2 17" xfId="6437"/>
    <cellStyle name="常规 2 3 2 17 2" xfId="49506"/>
    <cellStyle name="常规 2 3 2 18" xfId="6438"/>
    <cellStyle name="常规 2 3 2 19" xfId="6439"/>
    <cellStyle name="常规 2 3 2 2" xfId="52"/>
    <cellStyle name="常规 2 3 2 2 10" xfId="2554"/>
    <cellStyle name="常规 2 3 2 2 10 2" xfId="6441"/>
    <cellStyle name="常规 2 3 2 2 10 3" xfId="11287"/>
    <cellStyle name="常规 2 3 2 2 10 4" xfId="4526"/>
    <cellStyle name="常规 2 3 2 2 11" xfId="2559"/>
    <cellStyle name="常规 2 3 2 2 11 2" xfId="6442"/>
    <cellStyle name="常规 2 3 2 2 11 3" xfId="11288"/>
    <cellStyle name="常规 2 3 2 2 11 4" xfId="4527"/>
    <cellStyle name="常规 2 3 2 2 2" xfId="169"/>
    <cellStyle name="常规 2 3 2 2 2 2" xfId="2324"/>
    <cellStyle name="常规 2 3 2 2 2 2 2" xfId="2093"/>
    <cellStyle name="常规 2 3 2 2 2 3" xfId="2353"/>
    <cellStyle name="常规 2 3 2 2 2 4" xfId="2565"/>
    <cellStyle name="常规 2 3 2 2 2 5" xfId="2567"/>
    <cellStyle name="常规 2 3 2 2 2 6" xfId="6443"/>
    <cellStyle name="常规 2 3 2 2 3" xfId="170"/>
    <cellStyle name="常规 2 3 2 2 3 2" xfId="2568"/>
    <cellStyle name="常规 2 3 2 2 3 3" xfId="2569"/>
    <cellStyle name="常规 2 3 2 2 3 4" xfId="2570"/>
    <cellStyle name="常规 2 3 2 2 3 5" xfId="6450"/>
    <cellStyle name="常规 2 3 2 2 4" xfId="1974"/>
    <cellStyle name="常规 2 3 2 2 5" xfId="2571"/>
    <cellStyle name="常规 2 3 2 2 6" xfId="2572"/>
    <cellStyle name="常规 2 3 2 2 7" xfId="2573"/>
    <cellStyle name="常规 2 3 2 2 8" xfId="2574"/>
    <cellStyle name="常规 2 3 2 2 9" xfId="2575"/>
    <cellStyle name="常规 2 3 2 20" xfId="6434"/>
    <cellStyle name="常规 2 3 2 21" xfId="6436"/>
    <cellStyle name="常规 2 3 2 22" xfId="9103"/>
    <cellStyle name="常规 2 3 2 23" xfId="53962"/>
    <cellStyle name="常规 2 3 2 3" xfId="171"/>
    <cellStyle name="常规 2 3 2 3 10" xfId="2577"/>
    <cellStyle name="常规 2 3 2 3 10 2" xfId="6459"/>
    <cellStyle name="常规 2 3 2 3 10 3" xfId="11292"/>
    <cellStyle name="常规 2 3 2 3 10 4" xfId="4535"/>
    <cellStyle name="常规 2 3 2 3 11" xfId="2582"/>
    <cellStyle name="常规 2 3 2 3 11 2" xfId="6460"/>
    <cellStyle name="常规 2 3 2 3 11 3" xfId="11293"/>
    <cellStyle name="常规 2 3 2 3 11 4" xfId="4536"/>
    <cellStyle name="常规 2 3 2 3 2" xfId="173"/>
    <cellStyle name="常规 2 3 2 3 2 2" xfId="2452"/>
    <cellStyle name="常规 2 3 2 3 2 2 2" xfId="2587"/>
    <cellStyle name="常规 2 3 2 3 2 3" xfId="2454"/>
    <cellStyle name="常规 2 3 2 3 2 4" xfId="2456"/>
    <cellStyle name="常规 2 3 2 3 2 5" xfId="2458"/>
    <cellStyle name="常规 2 3 2 3 2 6" xfId="6461"/>
    <cellStyle name="常规 2 3 2 3 3" xfId="175"/>
    <cellStyle name="常规 2 3 2 3 3 2" xfId="2588"/>
    <cellStyle name="常规 2 3 2 3 3 3" xfId="2589"/>
    <cellStyle name="常规 2 3 2 3 3 4" xfId="2590"/>
    <cellStyle name="常规 2 3 2 3 3 5" xfId="6466"/>
    <cellStyle name="常规 2 3 2 3 4" xfId="2591"/>
    <cellStyle name="常规 2 3 2 3 5" xfId="1867"/>
    <cellStyle name="常规 2 3 2 3 6" xfId="1901"/>
    <cellStyle name="常规 2 3 2 3 7" xfId="1918"/>
    <cellStyle name="常规 2 3 2 3 8" xfId="1926"/>
    <cellStyle name="常规 2 3 2 3 9" xfId="1933"/>
    <cellStyle name="常规 2 3 2 4" xfId="176"/>
    <cellStyle name="常规 2 3 2 4 10" xfId="2592"/>
    <cellStyle name="常规 2 3 2 4 10 2" xfId="6476"/>
    <cellStyle name="常规 2 3 2 4 10 3" xfId="11296"/>
    <cellStyle name="常规 2 3 2 4 10 4" xfId="4542"/>
    <cellStyle name="常规 2 3 2 4 2" xfId="178"/>
    <cellStyle name="常规 2 3 2 4 2 2" xfId="2593"/>
    <cellStyle name="常规 2 3 2 4 2 3" xfId="2594"/>
    <cellStyle name="常规 2 3 2 4 2 4" xfId="2595"/>
    <cellStyle name="常规 2 3 2 4 2 5" xfId="6477"/>
    <cellStyle name="常规 2 3 2 4 3" xfId="179"/>
    <cellStyle name="常规 2 3 2 4 3 2" xfId="2596"/>
    <cellStyle name="常规 2 3 2 4 3 3" xfId="2597"/>
    <cellStyle name="常规 2 3 2 4 3 4" xfId="6479"/>
    <cellStyle name="常规 2 3 2 4 4" xfId="2598"/>
    <cellStyle name="常规 2 3 2 4 5" xfId="1967"/>
    <cellStyle name="常规 2 3 2 4 6" xfId="1873"/>
    <cellStyle name="常规 2 3 2 4 7" xfId="1884"/>
    <cellStyle name="常规 2 3 2 4 8" xfId="1828"/>
    <cellStyle name="常规 2 3 2 4 9" xfId="1893"/>
    <cellStyle name="常规 2 3 2 4 9 2" xfId="6484"/>
    <cellStyle name="常规 2 3 2 4 9 3" xfId="11228"/>
    <cellStyle name="常规 2 3 2 4 9 4" xfId="4368"/>
    <cellStyle name="常规 2 3 2 5" xfId="180"/>
    <cellStyle name="常规 2 3 2 5 2" xfId="181"/>
    <cellStyle name="常规 2 3 2 5 2 2" xfId="2599"/>
    <cellStyle name="常规 2 3 2 5 3" xfId="182"/>
    <cellStyle name="常规 2 3 2 6" xfId="183"/>
    <cellStyle name="常规 2 3 2 6 2" xfId="2600"/>
    <cellStyle name="常规 2 3 2 6 3" xfId="2601"/>
    <cellStyle name="常规 2 3 2 6 4" xfId="2602"/>
    <cellStyle name="常规 2 3 2 6 5" xfId="6489"/>
    <cellStyle name="常规 2 3 2 6 6" xfId="49501"/>
    <cellStyle name="常规 2 3 2 7" xfId="185"/>
    <cellStyle name="常规 2 3 2 7 2" xfId="2603"/>
    <cellStyle name="常规 2 3 2 7 3" xfId="2604"/>
    <cellStyle name="常规 2 3 2 7 4" xfId="6491"/>
    <cellStyle name="常规 2 3 2 8" xfId="187"/>
    <cellStyle name="常规 2 3 2 8 2" xfId="2605"/>
    <cellStyle name="常规 2 3 2 8 3" xfId="2607"/>
    <cellStyle name="常规 2 3 2 8 4" xfId="6492"/>
    <cellStyle name="常规 2 3 2 9" xfId="2609"/>
    <cellStyle name="常规 2 3 2 9 2" xfId="49647"/>
    <cellStyle name="常规 2 3 20" xfId="2541"/>
    <cellStyle name="常规 2 3 21" xfId="6417"/>
    <cellStyle name="常规 2 3 22" xfId="6420"/>
    <cellStyle name="常规 2 3 23" xfId="6423"/>
    <cellStyle name="常规 2 3 24" xfId="53970"/>
    <cellStyle name="常规 2 3 3" xfId="189"/>
    <cellStyle name="常规 2 3 3 10" xfId="2613"/>
    <cellStyle name="常规 2 3 3 10 2" xfId="6499"/>
    <cellStyle name="常规 2 3 3 10 3" xfId="11298"/>
    <cellStyle name="常规 2 3 3 10 4" xfId="4551"/>
    <cellStyle name="常规 2 3 3 11" xfId="2495"/>
    <cellStyle name="常规 2 3 3 11 2" xfId="6500"/>
    <cellStyle name="常规 2 3 3 11 3" xfId="11299"/>
    <cellStyle name="常规 2 3 3 11 4" xfId="4552"/>
    <cellStyle name="常规 2 3 3 12" xfId="2497"/>
    <cellStyle name="常规 2 3 3 13" xfId="6501"/>
    <cellStyle name="常规 2 3 3 14" xfId="6502"/>
    <cellStyle name="常规 2 3 3 15" xfId="53971"/>
    <cellStyle name="常规 2 3 3 2" xfId="60"/>
    <cellStyle name="常规 2 3 3 2 2" xfId="190"/>
    <cellStyle name="常规 2 3 3 2 2 2" xfId="2614"/>
    <cellStyle name="常规 2 3 3 2 3" xfId="191"/>
    <cellStyle name="常规 2 3 3 3" xfId="193"/>
    <cellStyle name="常规 2 3 3 3 2" xfId="1787"/>
    <cellStyle name="常规 2 3 3 3 3" xfId="2615"/>
    <cellStyle name="常规 2 3 3 3 4" xfId="2616"/>
    <cellStyle name="常规 2 3 3 3 5" xfId="6507"/>
    <cellStyle name="常规 2 3 3 4" xfId="195"/>
    <cellStyle name="常规 2 3 3 4 2" xfId="2617"/>
    <cellStyle name="常规 2 3 3 4 3" xfId="2576"/>
    <cellStyle name="常规 2 3 3 4 4" xfId="6510"/>
    <cellStyle name="常规 2 3 3 5" xfId="197"/>
    <cellStyle name="常规 2 3 3 5 2" xfId="2564"/>
    <cellStyle name="常规 2 3 3 5 3" xfId="2566"/>
    <cellStyle name="常规 2 3 3 5 4" xfId="6512"/>
    <cellStyle name="常规 2 3 3 6" xfId="2030"/>
    <cellStyle name="常规 2 3 3 6 2" xfId="49654"/>
    <cellStyle name="常规 2 3 3 7" xfId="2036"/>
    <cellStyle name="常规 2 3 3 7 2" xfId="49655"/>
    <cellStyle name="常规 2 3 3 8" xfId="2042"/>
    <cellStyle name="常规 2 3 3 9" xfId="2618"/>
    <cellStyle name="常规 2 3 4" xfId="198"/>
    <cellStyle name="常规 2 3 4 10" xfId="2619"/>
    <cellStyle name="常规 2 3 4 10 2" xfId="6518"/>
    <cellStyle name="常规 2 3 4 10 3" xfId="11300"/>
    <cellStyle name="常规 2 3 4 10 4" xfId="4553"/>
    <cellStyle name="常规 2 3 4 11" xfId="2620"/>
    <cellStyle name="常规 2 3 4 11 2" xfId="6519"/>
    <cellStyle name="常规 2 3 4 11 3" xfId="11301"/>
    <cellStyle name="常规 2 3 4 11 4" xfId="4554"/>
    <cellStyle name="常规 2 3 4 2" xfId="18"/>
    <cellStyle name="常规 2 3 4 2 2" xfId="2086"/>
    <cellStyle name="常规 2 3 4 2 2 2" xfId="2077"/>
    <cellStyle name="常规 2 3 4 2 3" xfId="2090"/>
    <cellStyle name="常规 2 3 4 2 4" xfId="2095"/>
    <cellStyle name="常规 2 3 4 2 5" xfId="2333"/>
    <cellStyle name="常规 2 3 4 2 6" xfId="6521"/>
    <cellStyle name="常规 2 3 4 3" xfId="199"/>
    <cellStyle name="常规 2 3 4 3 2" xfId="2413"/>
    <cellStyle name="常规 2 3 4 3 3" xfId="1795"/>
    <cellStyle name="常规 2 3 4 3 4" xfId="2355"/>
    <cellStyle name="常规 2 3 4 3 5" xfId="6527"/>
    <cellStyle name="常规 2 3 4 4" xfId="2106"/>
    <cellStyle name="常规 2 3 4 5" xfId="2112"/>
    <cellStyle name="常规 2 3 4 6" xfId="2118"/>
    <cellStyle name="常规 2 3 4 7" xfId="2125"/>
    <cellStyle name="常规 2 3 4 8" xfId="2131"/>
    <cellStyle name="常规 2 3 4 9" xfId="2621"/>
    <cellStyle name="常规 2 3 5" xfId="200"/>
    <cellStyle name="常规 2 3 5 2" xfId="2160"/>
    <cellStyle name="常规 2 3 5 2 2" xfId="2625"/>
    <cellStyle name="常规 2 3 5 3" xfId="2168"/>
    <cellStyle name="常规 2 3 5 4" xfId="2174"/>
    <cellStyle name="常规 2 3 5 5" xfId="2180"/>
    <cellStyle name="常规 2 3 5 6" xfId="6539"/>
    <cellStyle name="常规 2 3 5 7" xfId="49843"/>
    <cellStyle name="常规 2 3 6" xfId="202"/>
    <cellStyle name="常规 2 3 6 2" xfId="74"/>
    <cellStyle name="常规 2 3 6 2 2" xfId="2222"/>
    <cellStyle name="常规 2 3 6 3" xfId="203"/>
    <cellStyle name="常规 2 3 7" xfId="205"/>
    <cellStyle name="常规 2 3 7 2" xfId="1852"/>
    <cellStyle name="常规 2 3 7 3" xfId="1861"/>
    <cellStyle name="常规 2 3 7 4" xfId="6550"/>
    <cellStyle name="常规 2 3 8" xfId="206"/>
    <cellStyle name="常规 2 3 8 2" xfId="2076"/>
    <cellStyle name="常规 2 3 8 3" xfId="2631"/>
    <cellStyle name="常规 2 3 8 4" xfId="6522"/>
    <cellStyle name="常规 2 3 8 5" xfId="49733"/>
    <cellStyle name="常规 2 3 9" xfId="207"/>
    <cellStyle name="常规 2 3 9 2" xfId="2633"/>
    <cellStyle name="常规 2 3 9 3" xfId="2634"/>
    <cellStyle name="常规 2 3 9 4" xfId="6525"/>
    <cellStyle name="常规 2 3 9 5" xfId="49734"/>
    <cellStyle name="常规 2 30" xfId="54006"/>
    <cellStyle name="常规 2 4" xfId="209"/>
    <cellStyle name="常规 2 4 10" xfId="210"/>
    <cellStyle name="常规 2 4 10 2" xfId="2638"/>
    <cellStyle name="常规 2 4 10 3" xfId="2639"/>
    <cellStyle name="常规 2 4 10 4" xfId="6557"/>
    <cellStyle name="常规 2 4 10 5" xfId="49847"/>
    <cellStyle name="常规 2 4 11" xfId="2640"/>
    <cellStyle name="常规 2 4 11 2" xfId="49848"/>
    <cellStyle name="常规 2 4 12" xfId="2641"/>
    <cellStyle name="常规 2 4 12 2" xfId="49849"/>
    <cellStyle name="常规 2 4 13" xfId="2642"/>
    <cellStyle name="常规 2 4 13 2" xfId="49850"/>
    <cellStyle name="常规 2 4 14" xfId="2429"/>
    <cellStyle name="常规 2 4 14 2" xfId="6342"/>
    <cellStyle name="常规 2 4 14 3" xfId="11275"/>
    <cellStyle name="常规 2 4 14 4" xfId="4488"/>
    <cellStyle name="常规 2 4 15" xfId="2643"/>
    <cellStyle name="常规 2 4 15 2" xfId="6564"/>
    <cellStyle name="常规 2 4 15 3" xfId="11303"/>
    <cellStyle name="常规 2 4 15 4" xfId="4562"/>
    <cellStyle name="常规 2 4 16" xfId="2645"/>
    <cellStyle name="常规 2 4 17" xfId="2646"/>
    <cellStyle name="常规 2 4 18" xfId="2647"/>
    <cellStyle name="常规 2 4 19" xfId="2648"/>
    <cellStyle name="常规 2 4 2" xfId="211"/>
    <cellStyle name="常规 2 4 2 10" xfId="2650"/>
    <cellStyle name="常规 2 4 2 10 2" xfId="49592"/>
    <cellStyle name="常规 2 4 2 11" xfId="2651"/>
    <cellStyle name="常规 2 4 2 11 2" xfId="49593"/>
    <cellStyle name="常规 2 4 2 12" xfId="2652"/>
    <cellStyle name="常规 2 4 2 12 2" xfId="49596"/>
    <cellStyle name="常规 2 4 2 13" xfId="2653"/>
    <cellStyle name="常规 2 4 2 13 2" xfId="6574"/>
    <cellStyle name="常规 2 4 2 13 3" xfId="11321"/>
    <cellStyle name="常规 2 4 2 13 4" xfId="4581"/>
    <cellStyle name="常规 2 4 2 13 5" xfId="49602"/>
    <cellStyle name="常规 2 4 2 14" xfId="2654"/>
    <cellStyle name="常规 2 4 2 14 2" xfId="6575"/>
    <cellStyle name="常规 2 4 2 14 3" xfId="11326"/>
    <cellStyle name="常规 2 4 2 14 4" xfId="4587"/>
    <cellStyle name="常规 2 4 2 14 5" xfId="49604"/>
    <cellStyle name="常规 2 4 2 15" xfId="2655"/>
    <cellStyle name="常规 2 4 2 16" xfId="6577"/>
    <cellStyle name="常规 2 4 2 17" xfId="6579"/>
    <cellStyle name="常规 2 4 2 17 2" xfId="49672"/>
    <cellStyle name="常规 2 4 2 18" xfId="6580"/>
    <cellStyle name="常规 2 4 2 19" xfId="6581"/>
    <cellStyle name="常规 2 4 2 2" xfId="212"/>
    <cellStyle name="常规 2 4 2 2 10" xfId="2660"/>
    <cellStyle name="常规 2 4 2 2 10 2" xfId="6584"/>
    <cellStyle name="常规 2 4 2 2 10 3" xfId="11330"/>
    <cellStyle name="常规 2 4 2 2 10 4" xfId="4593"/>
    <cellStyle name="常规 2 4 2 2 11" xfId="2662"/>
    <cellStyle name="常规 2 4 2 2 11 2" xfId="6587"/>
    <cellStyle name="常规 2 4 2 2 11 3" xfId="11333"/>
    <cellStyle name="常规 2 4 2 2 11 4" xfId="4597"/>
    <cellStyle name="常规 2 4 2 2 2" xfId="213"/>
    <cellStyle name="常规 2 4 2 2 2 2" xfId="2664"/>
    <cellStyle name="常规 2 4 2 2 2 2 2" xfId="2665"/>
    <cellStyle name="常规 2 4 2 2 2 3" xfId="2667"/>
    <cellStyle name="常规 2 4 2 2 2 4" xfId="2668"/>
    <cellStyle name="常规 2 4 2 2 2 5" xfId="2670"/>
    <cellStyle name="常规 2 4 2 2 2 6" xfId="6589"/>
    <cellStyle name="常规 2 4 2 2 3" xfId="214"/>
    <cellStyle name="常规 2 4 2 2 3 2" xfId="2672"/>
    <cellStyle name="常规 2 4 2 2 3 3" xfId="2673"/>
    <cellStyle name="常规 2 4 2 2 3 4" xfId="2674"/>
    <cellStyle name="常规 2 4 2 2 3 5" xfId="6594"/>
    <cellStyle name="常规 2 4 2 2 4" xfId="2675"/>
    <cellStyle name="常规 2 4 2 2 5" xfId="2676"/>
    <cellStyle name="常规 2 4 2 2 6" xfId="2677"/>
    <cellStyle name="常规 2 4 2 2 7" xfId="2678"/>
    <cellStyle name="常规 2 4 2 2 8" xfId="2679"/>
    <cellStyle name="常规 2 4 2 2 9" xfId="2680"/>
    <cellStyle name="常规 2 4 2 20" xfId="6576"/>
    <cellStyle name="常规 2 4 2 21" xfId="6578"/>
    <cellStyle name="常规 2 4 2 22" xfId="9803"/>
    <cellStyle name="常规 2 4 2 23" xfId="53974"/>
    <cellStyle name="常规 2 4 2 3" xfId="215"/>
    <cellStyle name="常规 2 4 2 3 10" xfId="2685"/>
    <cellStyle name="常规 2 4 2 3 10 2" xfId="6602"/>
    <cellStyle name="常规 2 4 2 3 10 3" xfId="11335"/>
    <cellStyle name="常规 2 4 2 3 10 4" xfId="4605"/>
    <cellStyle name="常规 2 4 2 3 11" xfId="2688"/>
    <cellStyle name="常规 2 4 2 3 11 2" xfId="6604"/>
    <cellStyle name="常规 2 4 2 3 11 3" xfId="11336"/>
    <cellStyle name="常规 2 4 2 3 11 4" xfId="4606"/>
    <cellStyle name="常规 2 4 2 3 2" xfId="216"/>
    <cellStyle name="常规 2 4 2 3 2 2" xfId="2690"/>
    <cellStyle name="常规 2 4 2 3 2 2 2" xfId="2636"/>
    <cellStyle name="常规 2 4 2 3 2 3" xfId="2691"/>
    <cellStyle name="常规 2 4 2 3 2 4" xfId="2693"/>
    <cellStyle name="常规 2 4 2 3 2 5" xfId="2695"/>
    <cellStyle name="常规 2 4 2 3 2 6" xfId="6607"/>
    <cellStyle name="常规 2 4 2 3 3" xfId="217"/>
    <cellStyle name="常规 2 4 2 3 3 2" xfId="2697"/>
    <cellStyle name="常规 2 4 2 3 3 3" xfId="2698"/>
    <cellStyle name="常规 2 4 2 3 3 4" xfId="2700"/>
    <cellStyle name="常规 2 4 2 3 3 5" xfId="6614"/>
    <cellStyle name="常规 2 4 2 3 4" xfId="2702"/>
    <cellStyle name="常规 2 4 2 3 5" xfId="2703"/>
    <cellStyle name="常规 2 4 2 3 6" xfId="2704"/>
    <cellStyle name="常规 2 4 2 3 7" xfId="2705"/>
    <cellStyle name="常规 2 4 2 3 8" xfId="2706"/>
    <cellStyle name="常规 2 4 2 3 9" xfId="2707"/>
    <cellStyle name="常规 2 4 2 4" xfId="218"/>
    <cellStyle name="常规 2 4 2 4 10" xfId="2712"/>
    <cellStyle name="常规 2 4 2 4 10 2" xfId="6626"/>
    <cellStyle name="常规 2 4 2 4 10 3" xfId="11195"/>
    <cellStyle name="常规 2 4 2 4 10 4" xfId="4307"/>
    <cellStyle name="常规 2 4 2 4 2" xfId="219"/>
    <cellStyle name="常规 2 4 2 4 2 2" xfId="2474"/>
    <cellStyle name="常规 2 4 2 4 2 3" xfId="2477"/>
    <cellStyle name="常规 2 4 2 4 2 4" xfId="2480"/>
    <cellStyle name="常规 2 4 2 4 2 5" xfId="5912"/>
    <cellStyle name="常规 2 4 2 4 3" xfId="220"/>
    <cellStyle name="常规 2 4 2 4 3 2" xfId="2713"/>
    <cellStyle name="常规 2 4 2 4 3 3" xfId="2714"/>
    <cellStyle name="常规 2 4 2 4 3 4" xfId="5846"/>
    <cellStyle name="常规 2 4 2 4 4" xfId="2715"/>
    <cellStyle name="常规 2 4 2 4 5" xfId="2716"/>
    <cellStyle name="常规 2 4 2 4 6" xfId="2717"/>
    <cellStyle name="常规 2 4 2 4 7" xfId="2718"/>
    <cellStyle name="常规 2 4 2 4 8" xfId="2719"/>
    <cellStyle name="常规 2 4 2 4 9" xfId="2720"/>
    <cellStyle name="常规 2 4 2 4 9 2" xfId="6635"/>
    <cellStyle name="常规 2 4 2 4 9 3" xfId="11279"/>
    <cellStyle name="常规 2 4 2 4 9 4" xfId="4501"/>
    <cellStyle name="常规 2 4 2 5" xfId="221"/>
    <cellStyle name="常规 2 4 2 5 2" xfId="223"/>
    <cellStyle name="常规 2 4 2 5 2 2" xfId="2727"/>
    <cellStyle name="常规 2 4 2 5 3" xfId="225"/>
    <cellStyle name="常规 2 4 2 6" xfId="226"/>
    <cellStyle name="常规 2 4 2 6 2" xfId="2733"/>
    <cellStyle name="常规 2 4 2 6 3" xfId="2734"/>
    <cellStyle name="常规 2 4 2 6 4" xfId="2736"/>
    <cellStyle name="常规 2 4 2 6 5" xfId="6639"/>
    <cellStyle name="常规 2 4 2 6 6" xfId="49851"/>
    <cellStyle name="常规 2 4 2 7" xfId="227"/>
    <cellStyle name="常规 2 4 2 7 2" xfId="2742"/>
    <cellStyle name="常规 2 4 2 7 3" xfId="2743"/>
    <cellStyle name="常规 2 4 2 7 4" xfId="6643"/>
    <cellStyle name="常规 2 4 2 8" xfId="228"/>
    <cellStyle name="常规 2 4 2 8 2" xfId="2748"/>
    <cellStyle name="常规 2 4 2 8 3" xfId="2749"/>
    <cellStyle name="常规 2 4 2 8 4" xfId="6644"/>
    <cellStyle name="常规 2 4 2 9" xfId="1816"/>
    <cellStyle name="常规 2 4 2 9 2" xfId="49852"/>
    <cellStyle name="常规 2 4 20" xfId="2644"/>
    <cellStyle name="常规 2 4 21" xfId="6567"/>
    <cellStyle name="常规 2 4 22" xfId="6568"/>
    <cellStyle name="常规 2 4 23" xfId="6569"/>
    <cellStyle name="常规 2 4 24" xfId="53972"/>
    <cellStyle name="常规 2 4 3" xfId="229"/>
    <cellStyle name="常规 2 4 3 10" xfId="2750"/>
    <cellStyle name="常规 2 4 3 10 2" xfId="6646"/>
    <cellStyle name="常规 2 4 3 10 3" xfId="11226"/>
    <cellStyle name="常规 2 4 3 10 4" xfId="4363"/>
    <cellStyle name="常规 2 4 3 11" xfId="2751"/>
    <cellStyle name="常规 2 4 3 11 2" xfId="6647"/>
    <cellStyle name="常规 2 4 3 11 3" xfId="11198"/>
    <cellStyle name="常规 2 4 3 11 4" xfId="4310"/>
    <cellStyle name="常规 2 4 3 12" xfId="2752"/>
    <cellStyle name="常规 2 4 3 13" xfId="6648"/>
    <cellStyle name="常规 2 4 3 14" xfId="6649"/>
    <cellStyle name="常规 2 4 3 15" xfId="53976"/>
    <cellStyle name="常规 2 4 3 2" xfId="232"/>
    <cellStyle name="常规 2 4 3 2 2" xfId="233"/>
    <cellStyle name="常规 2 4 3 2 2 2" xfId="2757"/>
    <cellStyle name="常规 2 4 3 2 3" xfId="234"/>
    <cellStyle name="常规 2 4 3 3" xfId="237"/>
    <cellStyle name="常规 2 4 3 3 2" xfId="2762"/>
    <cellStyle name="常规 2 4 3 3 3" xfId="2763"/>
    <cellStyle name="常规 2 4 3 3 4" xfId="2764"/>
    <cellStyle name="常规 2 4 3 3 5" xfId="6654"/>
    <cellStyle name="常规 2 4 3 4" xfId="239"/>
    <cellStyle name="常规 2 4 3 4 2" xfId="2769"/>
    <cellStyle name="常规 2 4 3 4 3" xfId="2770"/>
    <cellStyle name="常规 2 4 3 4 4" xfId="6662"/>
    <cellStyle name="常规 2 4 3 5" xfId="112"/>
    <cellStyle name="常规 2 4 3 5 2" xfId="2230"/>
    <cellStyle name="常规 2 4 3 5 3" xfId="2233"/>
    <cellStyle name="常规 2 4 3 5 4" xfId="6329"/>
    <cellStyle name="常规 2 4 3 6" xfId="2468"/>
    <cellStyle name="常规 2 4 3 6 2" xfId="49825"/>
    <cellStyle name="常规 2 4 3 7" xfId="2500"/>
    <cellStyle name="常规 2 4 3 7 2" xfId="49831"/>
    <cellStyle name="常规 2 4 3 8" xfId="2511"/>
    <cellStyle name="常规 2 4 3 9" xfId="2521"/>
    <cellStyle name="常规 2 4 4" xfId="65"/>
    <cellStyle name="常规 2 4 4 10" xfId="2771"/>
    <cellStyle name="常规 2 4 4 10 2" xfId="6666"/>
    <cellStyle name="常规 2 4 4 10 3" xfId="11297"/>
    <cellStyle name="常规 2 4 4 10 4" xfId="4548"/>
    <cellStyle name="常规 2 4 4 11" xfId="2773"/>
    <cellStyle name="常规 2 4 4 11 2" xfId="6668"/>
    <cellStyle name="常规 2 4 4 11 3" xfId="11346"/>
    <cellStyle name="常规 2 4 4 11 4" xfId="4621"/>
    <cellStyle name="常规 2 4 4 2" xfId="240"/>
    <cellStyle name="常规 2 4 4 2 2" xfId="2779"/>
    <cellStyle name="常规 2 4 4 2 2 2" xfId="2780"/>
    <cellStyle name="常规 2 4 4 2 3" xfId="2781"/>
    <cellStyle name="常规 2 4 4 2 4" xfId="2782"/>
    <cellStyle name="常规 2 4 4 2 5" xfId="2783"/>
    <cellStyle name="常规 2 4 4 2 6" xfId="6669"/>
    <cellStyle name="常规 2 4 4 3" xfId="241"/>
    <cellStyle name="常规 2 4 4 3 2" xfId="2788"/>
    <cellStyle name="常规 2 4 4 3 3" xfId="2789"/>
    <cellStyle name="常规 2 4 4 3 4" xfId="2790"/>
    <cellStyle name="常规 2 4 4 3 5" xfId="6677"/>
    <cellStyle name="常规 2 4 4 4" xfId="2791"/>
    <cellStyle name="常规 2 4 4 5" xfId="2421"/>
    <cellStyle name="常规 2 4 4 6" xfId="2610"/>
    <cellStyle name="常规 2 4 4 7" xfId="2226"/>
    <cellStyle name="常规 2 4 4 8" xfId="2622"/>
    <cellStyle name="常规 2 4 4 9" xfId="2627"/>
    <cellStyle name="常规 2 4 5" xfId="76"/>
    <cellStyle name="常规 2 4 5 2" xfId="2795"/>
    <cellStyle name="常规 2 4 5 2 2" xfId="2797"/>
    <cellStyle name="常规 2 4 5 3" xfId="2803"/>
    <cellStyle name="常规 2 4 5 4" xfId="2804"/>
    <cellStyle name="常规 2 4 5 5" xfId="2649"/>
    <cellStyle name="常规 2 4 5 6" xfId="6682"/>
    <cellStyle name="常规 2 4 5 7" xfId="49855"/>
    <cellStyle name="常规 2 4 6" xfId="244"/>
    <cellStyle name="常规 2 4 6 2" xfId="246"/>
    <cellStyle name="常规 2 4 6 3" xfId="248"/>
    <cellStyle name="常规 2 4 7" xfId="30"/>
    <cellStyle name="常规 2 4 7 2" xfId="2805"/>
    <cellStyle name="常规 2 4 7 3" xfId="2806"/>
    <cellStyle name="常规 2 4 7 4" xfId="2807"/>
    <cellStyle name="常规 2 4 7 5" xfId="6689"/>
    <cellStyle name="常规 2 4 8" xfId="250"/>
    <cellStyle name="常规 2 4 8 2" xfId="2808"/>
    <cellStyle name="常规 2 4 8 3" xfId="2809"/>
    <cellStyle name="常规 2 4 8 4" xfId="6528"/>
    <cellStyle name="常规 2 4 9" xfId="38"/>
    <cellStyle name="常规 2 4 9 2" xfId="2811"/>
    <cellStyle name="常规 2 4 9 3" xfId="2813"/>
    <cellStyle name="常规 2 4 9 4" xfId="6530"/>
    <cellStyle name="常规 2 5" xfId="251"/>
    <cellStyle name="常规 2 5 10" xfId="252"/>
    <cellStyle name="常规 2 5 10 2" xfId="2816"/>
    <cellStyle name="常规 2 5 10 3" xfId="2817"/>
    <cellStyle name="常规 2 5 10 4" xfId="5972"/>
    <cellStyle name="常规 2 5 10 5" xfId="49601"/>
    <cellStyle name="常规 2 5 11" xfId="2735"/>
    <cellStyle name="常规 2 5 11 2" xfId="49603"/>
    <cellStyle name="常规 2 5 12" xfId="2737"/>
    <cellStyle name="常规 2 5 12 2" xfId="49606"/>
    <cellStyle name="常规 2 5 13" xfId="2818"/>
    <cellStyle name="常规 2 5 13 2" xfId="49609"/>
    <cellStyle name="常规 2 5 14" xfId="2819"/>
    <cellStyle name="常规 2 5 14 2" xfId="6701"/>
    <cellStyle name="常规 2 5 14 3" xfId="11266"/>
    <cellStyle name="常规 2 5 14 4" xfId="4469"/>
    <cellStyle name="常规 2 5 15" xfId="2820"/>
    <cellStyle name="常规 2 5 15 2" xfId="6702"/>
    <cellStyle name="常规 2 5 15 3" xfId="11282"/>
    <cellStyle name="常规 2 5 15 4" xfId="4519"/>
    <cellStyle name="常规 2 5 16" xfId="2822"/>
    <cellStyle name="常规 2 5 17" xfId="2823"/>
    <cellStyle name="常规 2 5 18" xfId="2824"/>
    <cellStyle name="常规 2 5 19" xfId="2826"/>
    <cellStyle name="常规 2 5 2" xfId="253"/>
    <cellStyle name="常规 2 5 2 10" xfId="2827"/>
    <cellStyle name="常规 2 5 2 10 2" xfId="49680"/>
    <cellStyle name="常规 2 5 2 11" xfId="2828"/>
    <cellStyle name="常规 2 5 2 11 2" xfId="49683"/>
    <cellStyle name="常规 2 5 2 12" xfId="2829"/>
    <cellStyle name="常规 2 5 2 12 2" xfId="49684"/>
    <cellStyle name="常规 2 5 2 13" xfId="2830"/>
    <cellStyle name="常规 2 5 2 13 2" xfId="6712"/>
    <cellStyle name="常规 2 5 2 13 3" xfId="11349"/>
    <cellStyle name="常规 2 5 2 13 4" xfId="4628"/>
    <cellStyle name="常规 2 5 2 13 5" xfId="49688"/>
    <cellStyle name="常规 2 5 2 14" xfId="2831"/>
    <cellStyle name="常规 2 5 2 14 2" xfId="6713"/>
    <cellStyle name="常规 2 5 2 14 3" xfId="11350"/>
    <cellStyle name="常规 2 5 2 14 4" xfId="4629"/>
    <cellStyle name="常规 2 5 2 14 5" xfId="49692"/>
    <cellStyle name="常规 2 5 2 15" xfId="2832"/>
    <cellStyle name="常规 2 5 2 16" xfId="6715"/>
    <cellStyle name="常规 2 5 2 17" xfId="6717"/>
    <cellStyle name="常规 2 5 2 17 2" xfId="49860"/>
    <cellStyle name="常规 2 5 2 18" xfId="6718"/>
    <cellStyle name="常规 2 5 2 19" xfId="6719"/>
    <cellStyle name="常规 2 5 2 2" xfId="254"/>
    <cellStyle name="常规 2 5 2 2 10" xfId="2158"/>
    <cellStyle name="常规 2 5 2 2 10 2" xfId="6188"/>
    <cellStyle name="常规 2 5 2 2 10 3" xfId="11243"/>
    <cellStyle name="常规 2 5 2 2 10 4" xfId="4401"/>
    <cellStyle name="常规 2 5 2 2 11" xfId="2166"/>
    <cellStyle name="常规 2 5 2 2 11 2" xfId="6190"/>
    <cellStyle name="常规 2 5 2 2 11 3" xfId="11248"/>
    <cellStyle name="常规 2 5 2 2 11 4" xfId="4407"/>
    <cellStyle name="常规 2 5 2 2 2" xfId="255"/>
    <cellStyle name="常规 2 5 2 2 2 2" xfId="2834"/>
    <cellStyle name="常规 2 5 2 2 2 2 2" xfId="2839"/>
    <cellStyle name="常规 2 5 2 2 2 3" xfId="2840"/>
    <cellStyle name="常规 2 5 2 2 2 4" xfId="2845"/>
    <cellStyle name="常规 2 5 2 2 2 5" xfId="2851"/>
    <cellStyle name="常规 2 5 2 2 2 6" xfId="6722"/>
    <cellStyle name="常规 2 5 2 2 3" xfId="256"/>
    <cellStyle name="常规 2 5 2 2 3 2" xfId="1805"/>
    <cellStyle name="常规 2 5 2 2 3 3" xfId="2856"/>
    <cellStyle name="常规 2 5 2 2 3 4" xfId="2861"/>
    <cellStyle name="常规 2 5 2 2 3 5" xfId="6034"/>
    <cellStyle name="常规 2 5 2 2 4" xfId="1814"/>
    <cellStyle name="常规 2 5 2 2 5" xfId="1811"/>
    <cellStyle name="常规 2 5 2 2 6" xfId="2866"/>
    <cellStyle name="常规 2 5 2 2 7" xfId="2867"/>
    <cellStyle name="常规 2 5 2 2 8" xfId="2868"/>
    <cellStyle name="常规 2 5 2 2 9" xfId="2869"/>
    <cellStyle name="常规 2 5 2 20" xfId="6714"/>
    <cellStyle name="常规 2 5 2 21" xfId="6716"/>
    <cellStyle name="常规 2 5 2 22" xfId="7378"/>
    <cellStyle name="常规 2 5 2 23" xfId="53957"/>
    <cellStyle name="常规 2 5 2 3" xfId="258"/>
    <cellStyle name="常规 2 5 2 3 10" xfId="2871"/>
    <cellStyle name="常规 2 5 2 3 10 2" xfId="6735"/>
    <cellStyle name="常规 2 5 2 3 10 3" xfId="11260"/>
    <cellStyle name="常规 2 5 2 3 10 4" xfId="4448"/>
    <cellStyle name="常规 2 5 2 3 11" xfId="2873"/>
    <cellStyle name="常规 2 5 2 3 11 2" xfId="6737"/>
    <cellStyle name="常规 2 5 2 3 11 3" xfId="11262"/>
    <cellStyle name="常规 2 5 2 3 11 4" xfId="4460"/>
    <cellStyle name="常规 2 5 2 3 2" xfId="259"/>
    <cellStyle name="常规 2 5 2 3 2 2" xfId="2875"/>
    <cellStyle name="常规 2 5 2 3 2 2 2" xfId="2877"/>
    <cellStyle name="常规 2 5 2 3 2 3" xfId="2878"/>
    <cellStyle name="常规 2 5 2 3 2 4" xfId="2880"/>
    <cellStyle name="常规 2 5 2 3 2 5" xfId="2882"/>
    <cellStyle name="常规 2 5 2 3 2 6" xfId="6165"/>
    <cellStyle name="常规 2 5 2 3 3" xfId="260"/>
    <cellStyle name="常规 2 5 2 3 3 2" xfId="2883"/>
    <cellStyle name="常规 2 5 2 3 3 3" xfId="2885"/>
    <cellStyle name="常规 2 5 2 3 3 4" xfId="2887"/>
    <cellStyle name="常规 2 5 2 3 3 5" xfId="6360"/>
    <cellStyle name="常规 2 5 2 3 4" xfId="2888"/>
    <cellStyle name="常规 2 5 2 3 5" xfId="2889"/>
    <cellStyle name="常规 2 5 2 3 6" xfId="2890"/>
    <cellStyle name="常规 2 5 2 3 7" xfId="2891"/>
    <cellStyle name="常规 2 5 2 3 8" xfId="2892"/>
    <cellStyle name="常规 2 5 2 3 9" xfId="2893"/>
    <cellStyle name="常规 2 5 2 4" xfId="262"/>
    <cellStyle name="常规 2 5 2 4 10" xfId="2894"/>
    <cellStyle name="常规 2 5 2 4 10 2" xfId="6751"/>
    <cellStyle name="常规 2 5 2 4 10 3" xfId="11345"/>
    <cellStyle name="常规 2 5 2 4 10 4" xfId="4617"/>
    <cellStyle name="常规 2 5 2 4 2" xfId="263"/>
    <cellStyle name="常规 2 5 2 4 2 2" xfId="2895"/>
    <cellStyle name="常规 2 5 2 4 2 3" xfId="2897"/>
    <cellStyle name="常规 2 5 2 4 2 4" xfId="2899"/>
    <cellStyle name="常规 2 5 2 4 2 5" xfId="6752"/>
    <cellStyle name="常规 2 5 2 4 3" xfId="264"/>
    <cellStyle name="常规 2 5 2 4 3 2" xfId="2900"/>
    <cellStyle name="常规 2 5 2 4 3 3" xfId="2901"/>
    <cellStyle name="常规 2 5 2 4 3 4" xfId="6757"/>
    <cellStyle name="常规 2 5 2 4 4" xfId="2902"/>
    <cellStyle name="常规 2 5 2 4 5" xfId="2903"/>
    <cellStyle name="常规 2 5 2 4 6" xfId="2904"/>
    <cellStyle name="常规 2 5 2 4 7" xfId="2905"/>
    <cellStyle name="常规 2 5 2 4 8" xfId="2518"/>
    <cellStyle name="常规 2 5 2 4 9" xfId="2906"/>
    <cellStyle name="常规 2 5 2 4 9 2" xfId="6765"/>
    <cellStyle name="常规 2 5 2 4 9 3" xfId="11354"/>
    <cellStyle name="常规 2 5 2 4 9 4" xfId="4640"/>
    <cellStyle name="常规 2 5 2 5" xfId="265"/>
    <cellStyle name="常规 2 5 2 5 2" xfId="267"/>
    <cellStyle name="常规 2 5 2 5 2 2" xfId="2908"/>
    <cellStyle name="常规 2 5 2 5 3" xfId="268"/>
    <cellStyle name="常规 2 5 2 6" xfId="269"/>
    <cellStyle name="常规 2 5 2 6 2" xfId="2909"/>
    <cellStyle name="常规 2 5 2 6 3" xfId="2910"/>
    <cellStyle name="常规 2 5 2 6 4" xfId="2911"/>
    <cellStyle name="常规 2 5 2 6 5" xfId="6773"/>
    <cellStyle name="常规 2 5 2 6 6" xfId="49865"/>
    <cellStyle name="常规 2 5 2 7" xfId="271"/>
    <cellStyle name="常规 2 5 2 7 2" xfId="2912"/>
    <cellStyle name="常规 2 5 2 7 3" xfId="2913"/>
    <cellStyle name="常规 2 5 2 7 4" xfId="6776"/>
    <cellStyle name="常规 2 5 2 8" xfId="273"/>
    <cellStyle name="常规 2 5 2 8 2" xfId="2914"/>
    <cellStyle name="常规 2 5 2 8 3" xfId="2915"/>
    <cellStyle name="常规 2 5 2 8 4" xfId="5868"/>
    <cellStyle name="常规 2 5 2 9" xfId="2916"/>
    <cellStyle name="常规 2 5 2 9 2" xfId="49544"/>
    <cellStyle name="常规 2 5 20" xfId="2821"/>
    <cellStyle name="常规 2 5 21" xfId="6704"/>
    <cellStyle name="常规 2 5 22" xfId="6705"/>
    <cellStyle name="常规 2 5 23" xfId="6707"/>
    <cellStyle name="常规 2 5 24" xfId="53977"/>
    <cellStyle name="常规 2 5 3" xfId="274"/>
    <cellStyle name="常规 2 5 3 10" xfId="2917"/>
    <cellStyle name="常规 2 5 3 10 2" xfId="6779"/>
    <cellStyle name="常规 2 5 3 10 3" xfId="11355"/>
    <cellStyle name="常规 2 5 3 10 4" xfId="4648"/>
    <cellStyle name="常规 2 5 3 11" xfId="2918"/>
    <cellStyle name="常规 2 5 3 11 2" xfId="6780"/>
    <cellStyle name="常规 2 5 3 11 3" xfId="11356"/>
    <cellStyle name="常规 2 5 3 11 4" xfId="4649"/>
    <cellStyle name="常规 2 5 3 12" xfId="2919"/>
    <cellStyle name="常规 2 5 3 13" xfId="6781"/>
    <cellStyle name="常规 2 5 3 14" xfId="6782"/>
    <cellStyle name="常规 2 5 3 15" xfId="53965"/>
    <cellStyle name="常规 2 5 3 2" xfId="275"/>
    <cellStyle name="常规 2 5 3 2 2" xfId="276"/>
    <cellStyle name="常规 2 5 3 2 2 2" xfId="2920"/>
    <cellStyle name="常规 2 5 3 2 3" xfId="277"/>
    <cellStyle name="常规 2 5 3 3" xfId="278"/>
    <cellStyle name="常规 2 5 3 3 2" xfId="2921"/>
    <cellStyle name="常规 2 5 3 3 3" xfId="2922"/>
    <cellStyle name="常规 2 5 3 3 4" xfId="2923"/>
    <cellStyle name="常规 2 5 3 3 5" xfId="6787"/>
    <cellStyle name="常规 2 5 3 4" xfId="279"/>
    <cellStyle name="常规 2 5 3 4 2" xfId="2924"/>
    <cellStyle name="常规 2 5 3 4 3" xfId="2137"/>
    <cellStyle name="常规 2 5 3 4 4" xfId="6790"/>
    <cellStyle name="常规 2 5 3 5" xfId="280"/>
    <cellStyle name="常规 2 5 3 5 2" xfId="2926"/>
    <cellStyle name="常规 2 5 3 5 3" xfId="2297"/>
    <cellStyle name="常规 2 5 3 5 4" xfId="6794"/>
    <cellStyle name="常规 2 5 3 6" xfId="2930"/>
    <cellStyle name="常规 2 5 3 6 2" xfId="49589"/>
    <cellStyle name="常规 2 5 3 7" xfId="2932"/>
    <cellStyle name="常规 2 5 3 7 2" xfId="49840"/>
    <cellStyle name="常规 2 5 3 8" xfId="2934"/>
    <cellStyle name="常规 2 5 3 9" xfId="2935"/>
    <cellStyle name="常规 2 5 4" xfId="99"/>
    <cellStyle name="常规 2 5 4 10" xfId="2936"/>
    <cellStyle name="常规 2 5 4 10 2" xfId="6807"/>
    <cellStyle name="常规 2 5 4 10 3" xfId="11357"/>
    <cellStyle name="常规 2 5 4 10 4" xfId="4659"/>
    <cellStyle name="常规 2 5 4 11" xfId="2937"/>
    <cellStyle name="常规 2 5 4 11 2" xfId="6808"/>
    <cellStyle name="常规 2 5 4 11 3" xfId="11358"/>
    <cellStyle name="常规 2 5 4 11 4" xfId="4660"/>
    <cellStyle name="常规 2 5 4 2" xfId="282"/>
    <cellStyle name="常规 2 5 4 2 2" xfId="2938"/>
    <cellStyle name="常规 2 5 4 2 2 2" xfId="2939"/>
    <cellStyle name="常规 2 5 4 2 3" xfId="2941"/>
    <cellStyle name="常规 2 5 4 2 4" xfId="2942"/>
    <cellStyle name="常规 2 5 4 2 5" xfId="2943"/>
    <cellStyle name="常规 2 5 4 2 6" xfId="6809"/>
    <cellStyle name="常规 2 5 4 3" xfId="283"/>
    <cellStyle name="常规 2 5 4 3 2" xfId="2944"/>
    <cellStyle name="常规 2 5 4 3 3" xfId="2945"/>
    <cellStyle name="常规 2 5 4 3 4" xfId="2946"/>
    <cellStyle name="常规 2 5 4 3 5" xfId="6816"/>
    <cellStyle name="常规 2 5 4 4" xfId="2947"/>
    <cellStyle name="常规 2 5 4 5" xfId="2948"/>
    <cellStyle name="常规 2 5 4 6" xfId="2950"/>
    <cellStyle name="常规 2 5 4 7" xfId="2952"/>
    <cellStyle name="常规 2 5 4 8" xfId="2953"/>
    <cellStyle name="常规 2 5 4 9" xfId="2954"/>
    <cellStyle name="常规 2 5 5" xfId="120"/>
    <cellStyle name="常规 2 5 5 2" xfId="2956"/>
    <cellStyle name="常规 2 5 5 2 2" xfId="2957"/>
    <cellStyle name="常规 2 5 5 3" xfId="2958"/>
    <cellStyle name="常规 2 5 5 4" xfId="2959"/>
    <cellStyle name="常规 2 5 5 5" xfId="2960"/>
    <cellStyle name="常规 2 5 5 6" xfId="6828"/>
    <cellStyle name="常规 2 5 5 7" xfId="49866"/>
    <cellStyle name="常规 2 5 6" xfId="286"/>
    <cellStyle name="常规 2 5 6 2" xfId="287"/>
    <cellStyle name="常规 2 5 6 3" xfId="288"/>
    <cellStyle name="常规 2 5 7" xfId="290"/>
    <cellStyle name="常规 2 5 7 2" xfId="2963"/>
    <cellStyle name="常规 2 5 7 3" xfId="2964"/>
    <cellStyle name="常规 2 5 7 4" xfId="2965"/>
    <cellStyle name="常规 2 5 7 5" xfId="6837"/>
    <cellStyle name="常规 2 5 8" xfId="291"/>
    <cellStyle name="常规 2 5 8 2" xfId="2966"/>
    <cellStyle name="常规 2 5 8 3" xfId="2967"/>
    <cellStyle name="常规 2 5 8 4" xfId="6839"/>
    <cellStyle name="常规 2 5 9" xfId="292"/>
    <cellStyle name="常规 2 5 9 2" xfId="2969"/>
    <cellStyle name="常规 2 5 9 3" xfId="2971"/>
    <cellStyle name="常规 2 5 9 4" xfId="6842"/>
    <cellStyle name="常规 2 6" xfId="293"/>
    <cellStyle name="常规 2 6 10" xfId="2973"/>
    <cellStyle name="常规 2 6 10 2" xfId="49870"/>
    <cellStyle name="常规 2 6 11" xfId="2974"/>
    <cellStyle name="常规 2 6 11 2" xfId="49871"/>
    <cellStyle name="常规 2 6 12" xfId="2975"/>
    <cellStyle name="常规 2 6 12 2" xfId="49872"/>
    <cellStyle name="常规 2 6 13" xfId="2976"/>
    <cellStyle name="常规 2 6 13 2" xfId="6849"/>
    <cellStyle name="常规 2 6 13 3" xfId="11360"/>
    <cellStyle name="常规 2 6 13 4" xfId="4675"/>
    <cellStyle name="常规 2 6 13 5" xfId="49873"/>
    <cellStyle name="常规 2 6 14" xfId="2977"/>
    <cellStyle name="常规 2 6 14 2" xfId="49874"/>
    <cellStyle name="常规 2 6 15" xfId="2978"/>
    <cellStyle name="常规 2 6 15 2" xfId="49875"/>
    <cellStyle name="常规 2 6 16" xfId="2980"/>
    <cellStyle name="常规 2 6 17" xfId="2982"/>
    <cellStyle name="常规 2 6 17 2" xfId="49876"/>
    <cellStyle name="常规 2 6 18" xfId="6860"/>
    <cellStyle name="常规 2 6 19" xfId="6862"/>
    <cellStyle name="常规 2 6 2" xfId="294"/>
    <cellStyle name="常规 2 6 2 10" xfId="2985"/>
    <cellStyle name="常规 2 6 2 10 2" xfId="6865"/>
    <cellStyle name="常规 2 6 2 10 3" xfId="11362"/>
    <cellStyle name="常规 2 6 2 10 4" xfId="4679"/>
    <cellStyle name="常规 2 6 2 11" xfId="2986"/>
    <cellStyle name="常规 2 6 2 11 2" xfId="6866"/>
    <cellStyle name="常规 2 6 2 11 3" xfId="11363"/>
    <cellStyle name="常规 2 6 2 11 4" xfId="4680"/>
    <cellStyle name="常规 2 6 2 12" xfId="2987"/>
    <cellStyle name="常规 2 6 2 13" xfId="6867"/>
    <cellStyle name="常规 2 6 2 14" xfId="6868"/>
    <cellStyle name="常规 2 6 2 15" xfId="53979"/>
    <cellStyle name="常规 2 6 2 2" xfId="295"/>
    <cellStyle name="常规 2 6 2 2 2" xfId="266"/>
    <cellStyle name="常规 2 6 2 2 2 2" xfId="2907"/>
    <cellStyle name="常规 2 6 2 2 3" xfId="270"/>
    <cellStyle name="常规 2 6 2 3" xfId="296"/>
    <cellStyle name="常规 2 6 2 3 2" xfId="2925"/>
    <cellStyle name="常规 2 6 2 3 3" xfId="2931"/>
    <cellStyle name="常规 2 6 2 3 4" xfId="2933"/>
    <cellStyle name="常规 2 6 2 3 5" xfId="6871"/>
    <cellStyle name="常规 2 6 2 4" xfId="298"/>
    <cellStyle name="常规 2 6 2 4 2" xfId="2949"/>
    <cellStyle name="常规 2 6 2 4 3" xfId="2951"/>
    <cellStyle name="常规 2 6 2 4 4" xfId="6873"/>
    <cellStyle name="常规 2 6 2 5" xfId="300"/>
    <cellStyle name="常规 2 6 2 5 2" xfId="2961"/>
    <cellStyle name="常规 2 6 2 5 3" xfId="2989"/>
    <cellStyle name="常规 2 6 2 5 4" xfId="6876"/>
    <cellStyle name="常规 2 6 2 6" xfId="2990"/>
    <cellStyle name="常规 2 6 2 6 2" xfId="49878"/>
    <cellStyle name="常规 2 6 2 7" xfId="2992"/>
    <cellStyle name="常规 2 6 2 7 2" xfId="49879"/>
    <cellStyle name="常规 2 6 2 8" xfId="2994"/>
    <cellStyle name="常规 2 6 2 9" xfId="2996"/>
    <cellStyle name="常规 2 6 20" xfId="6854"/>
    <cellStyle name="常规 2 6 21" xfId="6857"/>
    <cellStyle name="常规 2 6 22" xfId="6859"/>
    <cellStyle name="常规 2 6 23" xfId="6861"/>
    <cellStyle name="常规 2 6 24" xfId="11479"/>
    <cellStyle name="常规 2 6 25" xfId="53973"/>
    <cellStyle name="常规 2 6 3" xfId="302"/>
    <cellStyle name="常规 2 6 3 10" xfId="2017"/>
    <cellStyle name="常规 2 6 3 10 2" xfId="5920"/>
    <cellStyle name="常规 2 6 3 10 3" xfId="11230"/>
    <cellStyle name="常规 2 6 3 10 4" xfId="4375"/>
    <cellStyle name="常规 2 6 3 11" xfId="2023"/>
    <cellStyle name="常规 2 6 3 11 2" xfId="5926"/>
    <cellStyle name="常规 2 6 3 11 3" xfId="11229"/>
    <cellStyle name="常规 2 6 3 11 4" xfId="4371"/>
    <cellStyle name="常规 2 6 3 2" xfId="303"/>
    <cellStyle name="常规 2 6 3 2 2" xfId="2988"/>
    <cellStyle name="常规 2 6 3 2 2 2" xfId="2962"/>
    <cellStyle name="常规 2 6 3 2 3" xfId="2991"/>
    <cellStyle name="常规 2 6 3 2 4" xfId="2993"/>
    <cellStyle name="常规 2 6 3 2 5" xfId="2995"/>
    <cellStyle name="常规 2 6 3 2 6" xfId="6888"/>
    <cellStyle name="常规 2 6 3 3" xfId="304"/>
    <cellStyle name="常规 2 6 3 3 2" xfId="2997"/>
    <cellStyle name="常规 2 6 3 3 3" xfId="2999"/>
    <cellStyle name="常规 2 6 3 3 4" xfId="3001"/>
    <cellStyle name="常规 2 6 3 3 5" xfId="6890"/>
    <cellStyle name="常规 2 6 3 4" xfId="3004"/>
    <cellStyle name="常规 2 6 3 5" xfId="2998"/>
    <cellStyle name="常规 2 6 3 6" xfId="3000"/>
    <cellStyle name="常规 2 6 3 7" xfId="3002"/>
    <cellStyle name="常规 2 6 3 8" xfId="3005"/>
    <cellStyle name="常规 2 6 3 9" xfId="3007"/>
    <cellStyle name="常规 2 6 4" xfId="126"/>
    <cellStyle name="常规 2 6 4 10" xfId="2294"/>
    <cellStyle name="常规 2 6 4 10 2" xfId="6233"/>
    <cellStyle name="常规 2 6 4 10 3" xfId="11258"/>
    <cellStyle name="常规 2 6 4 10 4" xfId="4439"/>
    <cellStyle name="常规 2 6 4 2" xfId="307"/>
    <cellStyle name="常规 2 6 4 2 2" xfId="2398"/>
    <cellStyle name="常规 2 6 4 2 3" xfId="2401"/>
    <cellStyle name="常规 2 6 4 2 4" xfId="2403"/>
    <cellStyle name="常规 2 6 4 2 5" xfId="6906"/>
    <cellStyle name="常规 2 6 4 3" xfId="310"/>
    <cellStyle name="常规 2 6 4 3 2" xfId="3009"/>
    <cellStyle name="常规 2 6 4 3 3" xfId="3010"/>
    <cellStyle name="常规 2 6 4 3 4" xfId="6908"/>
    <cellStyle name="常规 2 6 4 4" xfId="2197"/>
    <cellStyle name="常规 2 6 4 5" xfId="3011"/>
    <cellStyle name="常规 2 6 4 6" xfId="3012"/>
    <cellStyle name="常规 2 6 4 7" xfId="3014"/>
    <cellStyle name="常规 2 6 4 8" xfId="3016"/>
    <cellStyle name="常规 2 6 4 9" xfId="3018"/>
    <cellStyle name="常规 2 6 4 9 2" xfId="6923"/>
    <cellStyle name="常规 2 6 4 9 3" xfId="11364"/>
    <cellStyle name="常规 2 6 4 9 4" xfId="4695"/>
    <cellStyle name="常规 2 6 5" xfId="129"/>
    <cellStyle name="常规 2 6 5 2" xfId="315"/>
    <cellStyle name="常规 2 6 5 2 2" xfId="3020"/>
    <cellStyle name="常规 2 6 5 3" xfId="320"/>
    <cellStyle name="常规 2 6 6" xfId="324"/>
    <cellStyle name="常规 2 6 6 2" xfId="3021"/>
    <cellStyle name="常规 2 6 6 3" xfId="3022"/>
    <cellStyle name="常规 2 6 6 4" xfId="6930"/>
    <cellStyle name="常规 2 6 6 5" xfId="49880"/>
    <cellStyle name="常规 2 6 7" xfId="326"/>
    <cellStyle name="常规 2 6 7 2" xfId="3023"/>
    <cellStyle name="常规 2 6 7 3" xfId="3024"/>
    <cellStyle name="常规 2 6 7 4" xfId="6933"/>
    <cellStyle name="常规 2 6 7 5" xfId="49881"/>
    <cellStyle name="常规 2 6 8" xfId="327"/>
    <cellStyle name="常规 2 6 8 2" xfId="3025"/>
    <cellStyle name="常规 2 6 8 3" xfId="3026"/>
    <cellStyle name="常规 2 6 8 4" xfId="6935"/>
    <cellStyle name="常规 2 6 9" xfId="3027"/>
    <cellStyle name="常规 2 6 9 2" xfId="49882"/>
    <cellStyle name="常规 2 7" xfId="328"/>
    <cellStyle name="常规 2 7 10" xfId="3028"/>
    <cellStyle name="常规 2 7 10 2" xfId="49886"/>
    <cellStyle name="常规 2 7 11" xfId="3029"/>
    <cellStyle name="常规 2 7 11 2" xfId="49887"/>
    <cellStyle name="常规 2 7 12" xfId="3030"/>
    <cellStyle name="常规 2 7 12 2" xfId="6939"/>
    <cellStyle name="常规 2 7 12 3" xfId="11366"/>
    <cellStyle name="常规 2 7 12 4" xfId="4697"/>
    <cellStyle name="常规 2 7 13" xfId="3031"/>
    <cellStyle name="常规 2 7 13 2" xfId="49659"/>
    <cellStyle name="常规 2 7 14" xfId="6941"/>
    <cellStyle name="常规 2 7 15" xfId="6943"/>
    <cellStyle name="常规 2 7 15 2" xfId="49660"/>
    <cellStyle name="常规 2 7 16" xfId="6944"/>
    <cellStyle name="常规 2 7 17" xfId="6926"/>
    <cellStyle name="常规 2 7 18" xfId="6945"/>
    <cellStyle name="常规 2 7 19" xfId="6946"/>
    <cellStyle name="常规 2 7 2" xfId="330"/>
    <cellStyle name="常规 2 7 2 2" xfId="331"/>
    <cellStyle name="常规 2 7 2 2 2" xfId="3033"/>
    <cellStyle name="常规 2 7 2 3" xfId="332"/>
    <cellStyle name="常规 2 7 20" xfId="10912"/>
    <cellStyle name="常规 2 7 21" xfId="53975"/>
    <cellStyle name="常规 2 7 3" xfId="333"/>
    <cellStyle name="常规 2 7 3 2" xfId="3038"/>
    <cellStyle name="常规 2 7 3 3" xfId="3039"/>
    <cellStyle name="常规 2 7 3 4" xfId="6949"/>
    <cellStyle name="常规 2 7 3 5" xfId="49511"/>
    <cellStyle name="常规 2 7 4" xfId="134"/>
    <cellStyle name="常规 2 7 4 2" xfId="3040"/>
    <cellStyle name="常规 2 7 4 3" xfId="3041"/>
    <cellStyle name="常规 2 7 4 4" xfId="3042"/>
    <cellStyle name="常规 2 7 4 5" xfId="6951"/>
    <cellStyle name="常规 2 7 5" xfId="108"/>
    <cellStyle name="常规 2 7 6" xfId="3043"/>
    <cellStyle name="常规 2 7 6 2" xfId="49888"/>
    <cellStyle name="常规 2 7 7" xfId="3044"/>
    <cellStyle name="常规 2 7 7 2" xfId="49889"/>
    <cellStyle name="常规 2 7 8" xfId="3045"/>
    <cellStyle name="常规 2 7 8 2" xfId="49890"/>
    <cellStyle name="常规 2 7 9" xfId="3046"/>
    <cellStyle name="常规 2 7 9 2" xfId="49891"/>
    <cellStyle name="常规 2 8" xfId="334"/>
    <cellStyle name="常规 2 8 10" xfId="3047"/>
    <cellStyle name="常规 2 8 10 2" xfId="49738"/>
    <cellStyle name="常规 2 8 11" xfId="3048"/>
    <cellStyle name="常规 2 8 11 2" xfId="49740"/>
    <cellStyle name="常规 2 8 12" xfId="3049"/>
    <cellStyle name="常规 2 8 12 2" xfId="6960"/>
    <cellStyle name="常规 2 8 12 3" xfId="11367"/>
    <cellStyle name="常规 2 8 12 4" xfId="4702"/>
    <cellStyle name="常规 2 8 13" xfId="3050"/>
    <cellStyle name="常规 2 8 13 2" xfId="49743"/>
    <cellStyle name="常规 2 8 14" xfId="6961"/>
    <cellStyle name="常规 2 8 15" xfId="6962"/>
    <cellStyle name="常规 2 8 15 2" xfId="49893"/>
    <cellStyle name="常规 2 8 16" xfId="6963"/>
    <cellStyle name="常规 2 8 17" xfId="6965"/>
    <cellStyle name="常规 2 8 18" xfId="6966"/>
    <cellStyle name="常规 2 8 19" xfId="6967"/>
    <cellStyle name="常规 2 8 2" xfId="335"/>
    <cellStyle name="常规 2 8 2 2" xfId="336"/>
    <cellStyle name="常规 2 8 2 2 2" xfId="3052"/>
    <cellStyle name="常规 2 8 2 3" xfId="337"/>
    <cellStyle name="常规 2 8 20" xfId="7363"/>
    <cellStyle name="常规 2 8 21" xfId="53980"/>
    <cellStyle name="常规 2 8 3" xfId="338"/>
    <cellStyle name="常规 2 8 3 2" xfId="3054"/>
    <cellStyle name="常规 2 8 3 3" xfId="3055"/>
    <cellStyle name="常规 2 8 3 4" xfId="6973"/>
    <cellStyle name="常规 2 8 3 5" xfId="49894"/>
    <cellStyle name="常规 2 8 4" xfId="339"/>
    <cellStyle name="常规 2 8 4 2" xfId="2669"/>
    <cellStyle name="常规 2 8 4 3" xfId="2671"/>
    <cellStyle name="常规 2 8 4 4" xfId="3056"/>
    <cellStyle name="常规 2 8 4 5" xfId="6975"/>
    <cellStyle name="常规 2 8 5" xfId="32"/>
    <cellStyle name="常规 2 8 6" xfId="3059"/>
    <cellStyle name="常规 2 8 6 2" xfId="49799"/>
    <cellStyle name="常规 2 8 7" xfId="3061"/>
    <cellStyle name="常规 2 8 7 2" xfId="49801"/>
    <cellStyle name="常规 2 8 8" xfId="3063"/>
    <cellStyle name="常规 2 8 8 2" xfId="49803"/>
    <cellStyle name="常规 2 8 9" xfId="3064"/>
    <cellStyle name="常规 2 8 9 2" xfId="49805"/>
    <cellStyle name="常规 2 9" xfId="340"/>
    <cellStyle name="常规 2 9 10" xfId="6984"/>
    <cellStyle name="常规 2 9 11" xfId="6985"/>
    <cellStyle name="常规 2 9 12" xfId="6986"/>
    <cellStyle name="常规 2 9 12 2" xfId="49809"/>
    <cellStyle name="常规 2 9 13" xfId="6186"/>
    <cellStyle name="常规 2 9 13 2" xfId="49811"/>
    <cellStyle name="常规 2 9 14" xfId="6759"/>
    <cellStyle name="常规 2 9 15" xfId="11245"/>
    <cellStyle name="常规 2 9 15 2" xfId="49486"/>
    <cellStyle name="常规 2 9 16" xfId="49897"/>
    <cellStyle name="常规 2 9 17" xfId="53981"/>
    <cellStyle name="常规 2 9 2" xfId="164"/>
    <cellStyle name="常规 2 9 2 2" xfId="167"/>
    <cellStyle name="常规 2 9 2 3" xfId="188"/>
    <cellStyle name="常规 2 9 3" xfId="208"/>
    <cellStyle name="常规 2 9 3 2" xfId="3065"/>
    <cellStyle name="常规 2 9 3 3" xfId="49844"/>
    <cellStyle name="常规 2 9 4" xfId="3067"/>
    <cellStyle name="常规 2 9 5" xfId="3069"/>
    <cellStyle name="常规 2 9 5 2" xfId="49867"/>
    <cellStyle name="常规 2 9 6" xfId="3071"/>
    <cellStyle name="常规 2 9 6 2" xfId="49883"/>
    <cellStyle name="常规 2 9 7" xfId="3072"/>
    <cellStyle name="常规 2 9 7 2" xfId="49892"/>
    <cellStyle name="常规 2 9 8" xfId="6994"/>
    <cellStyle name="常规 2 9 8 2" xfId="49896"/>
    <cellStyle name="常规 2 9 9" xfId="6995"/>
    <cellStyle name="常规 2 9 9 2" xfId="49898"/>
    <cellStyle name="常规 2_Sheet1" xfId="2082"/>
    <cellStyle name="常规 20" xfId="68"/>
    <cellStyle name="常规 20 2" xfId="71"/>
    <cellStyle name="常规 20 2 2" xfId="2213"/>
    <cellStyle name="常规 20 2 3" xfId="2215"/>
    <cellStyle name="常规 20 2 4" xfId="6203"/>
    <cellStyle name="常规 20 3" xfId="73"/>
    <cellStyle name="常规 20 4" xfId="2239"/>
    <cellStyle name="常规 20 4 2" xfId="6224"/>
    <cellStyle name="常规 20 4 3" xfId="11254"/>
    <cellStyle name="常规 20 4 4" xfId="4432"/>
    <cellStyle name="常规 20 5" xfId="4434"/>
    <cellStyle name="常规 21" xfId="79"/>
    <cellStyle name="常规 21 2" xfId="22"/>
    <cellStyle name="常规 21 3" xfId="43"/>
    <cellStyle name="常规 21 4" xfId="1859"/>
    <cellStyle name="常规 22" xfId="83"/>
    <cellStyle name="常规 22 2" xfId="2070"/>
    <cellStyle name="常规 22 3" xfId="2075"/>
    <cellStyle name="常规 22 4" xfId="6229"/>
    <cellStyle name="常规 22 5" xfId="49777"/>
    <cellStyle name="常规 23" xfId="27"/>
    <cellStyle name="常规 23 2" xfId="87"/>
    <cellStyle name="常规 23 3" xfId="89"/>
    <cellStyle name="常规 23 4" xfId="2339"/>
    <cellStyle name="常规 23 5" xfId="2341"/>
    <cellStyle name="常规 23 6" xfId="6257"/>
    <cellStyle name="常规 24" xfId="91"/>
    <cellStyle name="常规 24 2" xfId="94"/>
    <cellStyle name="常规 24 3" xfId="98"/>
    <cellStyle name="常规 24 4" xfId="2329"/>
    <cellStyle name="常规 24 5" xfId="3073"/>
    <cellStyle name="常规 24 6" xfId="6278"/>
    <cellStyle name="常规 24 7" xfId="49784"/>
    <cellStyle name="常规 25" xfId="341"/>
    <cellStyle name="常规 25 2" xfId="343"/>
    <cellStyle name="常规 25 3" xfId="344"/>
    <cellStyle name="常规 25 4" xfId="3074"/>
    <cellStyle name="常规 25 5" xfId="3075"/>
    <cellStyle name="常规 25 6" xfId="6996"/>
    <cellStyle name="常规 25 7" xfId="49790"/>
    <cellStyle name="常规 26" xfId="345"/>
    <cellStyle name="常规 26 2" xfId="347"/>
    <cellStyle name="常规 26 3" xfId="348"/>
    <cellStyle name="常规 26 4" xfId="3076"/>
    <cellStyle name="常规 26 5" xfId="3077"/>
    <cellStyle name="常规 26 6" xfId="6997"/>
    <cellStyle name="常规 26 7" xfId="49795"/>
    <cellStyle name="常规 27" xfId="349"/>
    <cellStyle name="常规 27 2" xfId="351"/>
    <cellStyle name="常规 27 3" xfId="352"/>
    <cellStyle name="常规 27 4" xfId="2433"/>
    <cellStyle name="常规 27 5" xfId="2435"/>
    <cellStyle name="常规 27 6" xfId="6999"/>
    <cellStyle name="常规 27 7" xfId="11368"/>
    <cellStyle name="常规 27 8" xfId="4706"/>
    <cellStyle name="常规 28" xfId="353"/>
    <cellStyle name="常规 28 2" xfId="7000"/>
    <cellStyle name="常规 28 3" xfId="11369"/>
    <cellStyle name="常规 28 4" xfId="4708"/>
    <cellStyle name="常规 28 5" xfId="49899"/>
    <cellStyle name="常规 29" xfId="230"/>
    <cellStyle name="常规 29 2" xfId="3078"/>
    <cellStyle name="常规 29 3" xfId="3079"/>
    <cellStyle name="常规 29 4" xfId="49853"/>
    <cellStyle name="常规 3" xfId="5"/>
    <cellStyle name="常规 3 10" xfId="364"/>
    <cellStyle name="常规 3 10 2" xfId="3080"/>
    <cellStyle name="常规 3 10 3" xfId="3081"/>
    <cellStyle name="常规 3 10 4" xfId="7003"/>
    <cellStyle name="常规 3 10 5" xfId="49901"/>
    <cellStyle name="常规 3 11" xfId="3082"/>
    <cellStyle name="常规 3 11 2" xfId="49902"/>
    <cellStyle name="常规 3 12" xfId="3083"/>
    <cellStyle name="常规 3 12 2" xfId="49903"/>
    <cellStyle name="常规 3 13" xfId="3084"/>
    <cellStyle name="常规 3 13 2" xfId="49904"/>
    <cellStyle name="常规 3 14" xfId="3085"/>
    <cellStyle name="常规 3 14 2" xfId="49905"/>
    <cellStyle name="常规 3 15" xfId="3087"/>
    <cellStyle name="常规 3 15 2" xfId="49826"/>
    <cellStyle name="常规 3 16" xfId="3090"/>
    <cellStyle name="常规 3 16 2" xfId="7013"/>
    <cellStyle name="常规 3 16 3" xfId="11370"/>
    <cellStyle name="常规 3 16 4" xfId="4710"/>
    <cellStyle name="常规 3 17" xfId="3093"/>
    <cellStyle name="常规 3 17 2" xfId="7014"/>
    <cellStyle name="常规 3 17 3" xfId="11371"/>
    <cellStyle name="常规 3 17 4" xfId="4711"/>
    <cellStyle name="常规 3 18" xfId="3095"/>
    <cellStyle name="常规 3 19" xfId="3097"/>
    <cellStyle name="常规 3 2" xfId="297"/>
    <cellStyle name="常规 3 2 10" xfId="3098"/>
    <cellStyle name="常规 3 2 10 2" xfId="49907"/>
    <cellStyle name="常规 3 2 11" xfId="3099"/>
    <cellStyle name="常规 3 2 11 2" xfId="7017"/>
    <cellStyle name="常规 3 2 11 3" xfId="11372"/>
    <cellStyle name="常规 3 2 11 4" xfId="4712"/>
    <cellStyle name="常规 3 2 12" xfId="3100"/>
    <cellStyle name="常规 3 2 12 2" xfId="49911"/>
    <cellStyle name="常规 3 2 13" xfId="3101"/>
    <cellStyle name="常规 3 2 13 2" xfId="49914"/>
    <cellStyle name="常规 3 2 14" xfId="3102"/>
    <cellStyle name="常规 3 2 14 2" xfId="49917"/>
    <cellStyle name="常规 3 2 15" xfId="7020"/>
    <cellStyle name="常规 3 2 15 2" xfId="49920"/>
    <cellStyle name="常规 3 2 16" xfId="7023"/>
    <cellStyle name="常规 3 2 16 2" xfId="49923"/>
    <cellStyle name="常规 3 2 17" xfId="7025"/>
    <cellStyle name="常规 3 2 18" xfId="7026"/>
    <cellStyle name="常规 3 2 19" xfId="7027"/>
    <cellStyle name="常规 3 2 2" xfId="281"/>
    <cellStyle name="常规 3 2 2 10" xfId="3103"/>
    <cellStyle name="常规 3 2 2 10 2" xfId="7028"/>
    <cellStyle name="常规 3 2 2 10 3" xfId="11373"/>
    <cellStyle name="常规 3 2 2 10 4" xfId="4713"/>
    <cellStyle name="常规 3 2 2 11" xfId="3108"/>
    <cellStyle name="常规 3 2 2 11 2" xfId="7029"/>
    <cellStyle name="常规 3 2 2 11 3" xfId="11374"/>
    <cellStyle name="常规 3 2 2 11 4" xfId="4714"/>
    <cellStyle name="常规 3 2 2 2" xfId="365"/>
    <cellStyle name="常规 3 2 2 2 2" xfId="3113"/>
    <cellStyle name="常规 3 2 2 2 2 2" xfId="2687"/>
    <cellStyle name="常规 3 2 2 2 3" xfId="3114"/>
    <cellStyle name="常规 3 2 2 2 4" xfId="3115"/>
    <cellStyle name="常规 3 2 2 2 5" xfId="3116"/>
    <cellStyle name="常规 3 2 2 2 6" xfId="6798"/>
    <cellStyle name="常规 3 2 2 3" xfId="56"/>
    <cellStyle name="常规 3 2 2 3 2" xfId="3117"/>
    <cellStyle name="常规 3 2 2 3 3" xfId="3118"/>
    <cellStyle name="常规 3 2 2 3 4" xfId="3119"/>
    <cellStyle name="常规 3 2 2 3 5" xfId="6237"/>
    <cellStyle name="常规 3 2 2 4" xfId="2304"/>
    <cellStyle name="常规 3 2 2 5" xfId="2311"/>
    <cellStyle name="常规 3 2 2 6" xfId="2318"/>
    <cellStyle name="常规 3 2 2 7" xfId="3120"/>
    <cellStyle name="常规 3 2 2 8" xfId="3123"/>
    <cellStyle name="常规 3 2 2 9" xfId="3126"/>
    <cellStyle name="常规 3 2 20" xfId="7021"/>
    <cellStyle name="常规 3 2 21" xfId="6375"/>
    <cellStyle name="常规 3 2 22" xfId="53961"/>
    <cellStyle name="常规 3 2 3" xfId="366"/>
    <cellStyle name="常规 3 2 3 10" xfId="2721"/>
    <cellStyle name="常规 3 2 3 10 2" xfId="6637"/>
    <cellStyle name="常规 3 2 3 10 3" xfId="11343"/>
    <cellStyle name="常规 3 2 3 10 4" xfId="4613"/>
    <cellStyle name="常规 3 2 3 11" xfId="2728"/>
    <cellStyle name="常规 3 2 3 11 2" xfId="6640"/>
    <cellStyle name="常规 3 2 3 11 3" xfId="11344"/>
    <cellStyle name="常规 3 2 3 11 4" xfId="4614"/>
    <cellStyle name="常规 3 2 3 2" xfId="367"/>
    <cellStyle name="常规 3 2 3 2 2" xfId="3131"/>
    <cellStyle name="常规 3 2 3 2 2 2" xfId="2420"/>
    <cellStyle name="常规 3 2 3 2 3" xfId="3132"/>
    <cellStyle name="常规 3 2 3 2 4" xfId="3133"/>
    <cellStyle name="常规 3 2 3 2 5" xfId="3134"/>
    <cellStyle name="常规 3 2 3 2 6" xfId="7043"/>
    <cellStyle name="常规 3 2 3 3" xfId="20"/>
    <cellStyle name="常规 3 2 3 3 2" xfId="3135"/>
    <cellStyle name="常规 3 2 3 3 3" xfId="3136"/>
    <cellStyle name="常规 3 2 3 3 4" xfId="3137"/>
    <cellStyle name="常规 3 2 3 3 5" xfId="5830"/>
    <cellStyle name="常规 3 2 3 4" xfId="2343"/>
    <cellStyle name="常规 3 2 3 5" xfId="3138"/>
    <cellStyle name="常规 3 2 3 6" xfId="2349"/>
    <cellStyle name="常规 3 2 3 7" xfId="3141"/>
    <cellStyle name="常规 3 2 3 8" xfId="3144"/>
    <cellStyle name="常规 3 2 3 9" xfId="3147"/>
    <cellStyle name="常规 3 2 4" xfId="368"/>
    <cellStyle name="常规 3 2 4 10" xfId="2984"/>
    <cellStyle name="常规 3 2 4 10 2" xfId="6863"/>
    <cellStyle name="常规 3 2 4 10 3" xfId="11361"/>
    <cellStyle name="常规 3 2 4 10 4" xfId="4677"/>
    <cellStyle name="常规 3 2 4 2" xfId="369"/>
    <cellStyle name="常规 3 2 4 2 2" xfId="3150"/>
    <cellStyle name="常规 3 2 4 2 3" xfId="3151"/>
    <cellStyle name="常规 3 2 4 2 4" xfId="3152"/>
    <cellStyle name="常规 3 2 4 2 5" xfId="7059"/>
    <cellStyle name="常规 3 2 4 3" xfId="370"/>
    <cellStyle name="常规 3 2 4 3 2" xfId="3153"/>
    <cellStyle name="常规 3 2 4 3 3" xfId="3154"/>
    <cellStyle name="常规 3 2 4 3 4" xfId="7063"/>
    <cellStyle name="常规 3 2 4 4" xfId="3155"/>
    <cellStyle name="常规 3 2 4 5" xfId="3156"/>
    <cellStyle name="常规 3 2 4 6" xfId="3157"/>
    <cellStyle name="常规 3 2 4 7" xfId="3158"/>
    <cellStyle name="常规 3 2 4 8" xfId="3160"/>
    <cellStyle name="常规 3 2 4 9" xfId="3162"/>
    <cellStyle name="常规 3 2 4 9 2" xfId="7070"/>
    <cellStyle name="常规 3 2 4 9 3" xfId="11393"/>
    <cellStyle name="常规 3 2 4 9 4" xfId="4737"/>
    <cellStyle name="常规 3 2 5" xfId="371"/>
    <cellStyle name="常规 3 2 5 2" xfId="257"/>
    <cellStyle name="常规 3 2 5 2 2" xfId="3164"/>
    <cellStyle name="常规 3 2 5 3" xfId="261"/>
    <cellStyle name="常规 3 2 6" xfId="372"/>
    <cellStyle name="常规 3 2 6 2" xfId="49565"/>
    <cellStyle name="常规 3 2 7" xfId="373"/>
    <cellStyle name="常规 3 2 7 2" xfId="49569"/>
    <cellStyle name="常规 3 2 8" xfId="374"/>
    <cellStyle name="常规 3 2 8 2" xfId="3165"/>
    <cellStyle name="常规 3 2 8 3" xfId="3166"/>
    <cellStyle name="常规 3 2 8 4" xfId="5838"/>
    <cellStyle name="常规 3 2 9" xfId="3168"/>
    <cellStyle name="常规 3 2 9 2" xfId="49551"/>
    <cellStyle name="常规 3 20" xfId="3088"/>
    <cellStyle name="常规 3 21" xfId="3091"/>
    <cellStyle name="常规 3 22" xfId="3094"/>
    <cellStyle name="常规 3 23" xfId="3096"/>
    <cellStyle name="常规 3 24" xfId="7015"/>
    <cellStyle name="常规 3 25" xfId="7074"/>
    <cellStyle name="常规 3 26" xfId="7075"/>
    <cellStyle name="常规 3 27" xfId="53982"/>
    <cellStyle name="常规 3 28" xfId="357"/>
    <cellStyle name="常规 3 3" xfId="299"/>
    <cellStyle name="常规 3 3 10" xfId="3169"/>
    <cellStyle name="常规 3 3 11" xfId="3170"/>
    <cellStyle name="常规 3 3 12" xfId="7077"/>
    <cellStyle name="常规 3 3 13" xfId="7079"/>
    <cellStyle name="常规 3 3 14" xfId="53983"/>
    <cellStyle name="常规 3 3 2" xfId="375"/>
    <cellStyle name="常规 3 3 2 2" xfId="376"/>
    <cellStyle name="常规 3 3 2 2 2" xfId="3171"/>
    <cellStyle name="常规 3 3 2 2 3" xfId="3172"/>
    <cellStyle name="常规 3 3 2 2 4" xfId="3173"/>
    <cellStyle name="常规 3 3 2 2 5" xfId="7080"/>
    <cellStyle name="常规 3 3 2 3" xfId="329"/>
    <cellStyle name="常规 3 3 2 3 2" xfId="3174"/>
    <cellStyle name="常规 3 3 2 3 3" xfId="3175"/>
    <cellStyle name="常规 3 3 2 3 4" xfId="7084"/>
    <cellStyle name="常规 3 3 2 4" xfId="3176"/>
    <cellStyle name="常规 3 3 2 5" xfId="3177"/>
    <cellStyle name="常规 3 3 2 6" xfId="6819"/>
    <cellStyle name="常规 3 3 3" xfId="377"/>
    <cellStyle name="常规 3 3 3 2" xfId="49928"/>
    <cellStyle name="常规 3 3 4" xfId="57"/>
    <cellStyle name="常规 3 3 4 2" xfId="49930"/>
    <cellStyle name="常规 3 3 5" xfId="356"/>
    <cellStyle name="常规 3 3 5 2" xfId="3178"/>
    <cellStyle name="常规 3 3 5 3" xfId="3179"/>
    <cellStyle name="常规 3 3 5 4" xfId="5917"/>
    <cellStyle name="常规 3 3 6" xfId="2955"/>
    <cellStyle name="常规 3 3 6 2" xfId="49574"/>
    <cellStyle name="常规 3 3 7" xfId="3180"/>
    <cellStyle name="常规 3 3 7 2" xfId="49578"/>
    <cellStyle name="常规 3 3 8" xfId="2626"/>
    <cellStyle name="常规 3 3 8 2" xfId="5936"/>
    <cellStyle name="常规 3 3 8 3" xfId="11302"/>
    <cellStyle name="常规 3 3 8 4" xfId="4558"/>
    <cellStyle name="常规 3 3 9" xfId="3181"/>
    <cellStyle name="常规 3 4" xfId="301"/>
    <cellStyle name="常规 3 4 10" xfId="3182"/>
    <cellStyle name="常规 3 4 10 2" xfId="7089"/>
    <cellStyle name="常规 3 4 10 3" xfId="11394"/>
    <cellStyle name="常规 3 4 10 4" xfId="4744"/>
    <cellStyle name="常规 3 4 11" xfId="3183"/>
    <cellStyle name="常规 3 4 11 2" xfId="7090"/>
    <cellStyle name="常规 3 4 11 3" xfId="11395"/>
    <cellStyle name="常规 3 4 11 4" xfId="4745"/>
    <cellStyle name="常规 3 4 2" xfId="17"/>
    <cellStyle name="常规 3 4 2 2" xfId="3184"/>
    <cellStyle name="常规 3 4 2 2 2" xfId="3185"/>
    <cellStyle name="常规 3 4 2 3" xfId="3186"/>
    <cellStyle name="常规 3 4 2 4" xfId="3187"/>
    <cellStyle name="常规 3 4 2 5" xfId="3188"/>
    <cellStyle name="常规 3 4 2 6" xfId="6833"/>
    <cellStyle name="常规 3 4 3" xfId="378"/>
    <cellStyle name="常规 3 4 3 2" xfId="3189"/>
    <cellStyle name="常规 3 4 3 3" xfId="3190"/>
    <cellStyle name="常规 3 4 3 4" xfId="3191"/>
    <cellStyle name="常规 3 4 3 5" xfId="6877"/>
    <cellStyle name="常规 3 4 4" xfId="3192"/>
    <cellStyle name="常规 3 4 5" xfId="3193"/>
    <cellStyle name="常规 3 4 6" xfId="3194"/>
    <cellStyle name="常规 3 4 7" xfId="3195"/>
    <cellStyle name="常规 3 4 8" xfId="3196"/>
    <cellStyle name="常规 3 4 9" xfId="3197"/>
    <cellStyle name="常规 3 5" xfId="379"/>
    <cellStyle name="常规 3 5 2" xfId="3198"/>
    <cellStyle name="常规 3 5 3" xfId="3199"/>
    <cellStyle name="常规 3 5 4" xfId="3200"/>
    <cellStyle name="常规 3 5 5" xfId="6878"/>
    <cellStyle name="常规 3 5 6" xfId="49877"/>
    <cellStyle name="常规 3 6" xfId="380"/>
    <cellStyle name="常规 3 6 2" xfId="381"/>
    <cellStyle name="常规 3 6 2 2" xfId="3202"/>
    <cellStyle name="常规 3 6 3" xfId="382"/>
    <cellStyle name="常规 3 7" xfId="383"/>
    <cellStyle name="常规 3 7 2" xfId="3203"/>
    <cellStyle name="常规 3 7 2 2" xfId="3204"/>
    <cellStyle name="常规 3 7 3" xfId="3206"/>
    <cellStyle name="常规 3 7 4" xfId="3207"/>
    <cellStyle name="常规 3 7 5" xfId="3208"/>
    <cellStyle name="常规 3 7 6" xfId="6883"/>
    <cellStyle name="常规 3 8" xfId="384"/>
    <cellStyle name="常规 3 8 2" xfId="3210"/>
    <cellStyle name="常规 3 8 2 2" xfId="3211"/>
    <cellStyle name="常规 3 8 3" xfId="3212"/>
    <cellStyle name="常规 3 8 4" xfId="3213"/>
    <cellStyle name="常规 3 8 5" xfId="3215"/>
    <cellStyle name="常规 3 8 6" xfId="6885"/>
    <cellStyle name="常规 3 9" xfId="385"/>
    <cellStyle name="常规 3 9 2" xfId="3216"/>
    <cellStyle name="常规 3 9 2 2" xfId="3217"/>
    <cellStyle name="常规 3 9 3" xfId="3218"/>
    <cellStyle name="常规 3 9 4" xfId="49931"/>
    <cellStyle name="常规 30" xfId="342"/>
    <cellStyle name="常规 30 2" xfId="49791"/>
    <cellStyle name="常规 31" xfId="346"/>
    <cellStyle name="常规 32" xfId="350"/>
    <cellStyle name="常规 33" xfId="354"/>
    <cellStyle name="常规 33 2" xfId="3219"/>
    <cellStyle name="常规 33 3" xfId="3220"/>
    <cellStyle name="常规 33 4" xfId="7001"/>
    <cellStyle name="常规 33 5" xfId="49900"/>
    <cellStyle name="常规 34" xfId="231"/>
    <cellStyle name="常规 34 2" xfId="49854"/>
    <cellStyle name="常规 35" xfId="235"/>
    <cellStyle name="常规 35 2" xfId="49932"/>
    <cellStyle name="常规 36" xfId="238"/>
    <cellStyle name="常规 36 2" xfId="49934"/>
    <cellStyle name="常规 37" xfId="110"/>
    <cellStyle name="常规 37 2" xfId="49936"/>
    <cellStyle name="常规 38" xfId="145"/>
    <cellStyle name="常规 38 2" xfId="49937"/>
    <cellStyle name="常规 39" xfId="153"/>
    <cellStyle name="常规 39 2" xfId="49939"/>
    <cellStyle name="常规 4" xfId="387"/>
    <cellStyle name="常规 4 10" xfId="389"/>
    <cellStyle name="常规 4 10 2" xfId="390"/>
    <cellStyle name="常规 4 10 3" xfId="391"/>
    <cellStyle name="常规 4 10 4" xfId="3229"/>
    <cellStyle name="常规 4 10 5" xfId="3230"/>
    <cellStyle name="常规 4 10 6" xfId="7124"/>
    <cellStyle name="常规 4 11" xfId="392"/>
    <cellStyle name="常规 4 11 2" xfId="49942"/>
    <cellStyle name="常规 4 12" xfId="393"/>
    <cellStyle name="常规 4 12 2" xfId="1986"/>
    <cellStyle name="常规 4 12 3" xfId="3235"/>
    <cellStyle name="常规 4 12 4" xfId="6149"/>
    <cellStyle name="常规 4 13" xfId="394"/>
    <cellStyle name="常规 4 13 2" xfId="49943"/>
    <cellStyle name="常规 4 14" xfId="1997"/>
    <cellStyle name="常规 4 14 2" xfId="49944"/>
    <cellStyle name="常规 4 15" xfId="2004"/>
    <cellStyle name="常规 4 15 2" xfId="6154"/>
    <cellStyle name="常规 4 15 3" xfId="11411"/>
    <cellStyle name="常规 4 15 4" xfId="4776"/>
    <cellStyle name="常规 4 16" xfId="2798"/>
    <cellStyle name="常规 4 16 2" xfId="6685"/>
    <cellStyle name="常规 4 16 3" xfId="11348"/>
    <cellStyle name="常规 4 16 4" xfId="4624"/>
    <cellStyle name="常规 4 17" xfId="3237"/>
    <cellStyle name="常规 4 18" xfId="3242"/>
    <cellStyle name="常规 4 19" xfId="3247"/>
    <cellStyle name="常规 4 2" xfId="305"/>
    <cellStyle name="常规 4 2 10" xfId="7130"/>
    <cellStyle name="常规 4 2 11" xfId="7131"/>
    <cellStyle name="常规 4 2 11 2" xfId="49945"/>
    <cellStyle name="常规 4 2 12" xfId="7132"/>
    <cellStyle name="常规 4 2 13" xfId="7133"/>
    <cellStyle name="常规 4 2 13 2" xfId="49946"/>
    <cellStyle name="常规 4 2 14" xfId="6889"/>
    <cellStyle name="常规 4 2 15" xfId="7660"/>
    <cellStyle name="常规 4 2 16" xfId="53985"/>
    <cellStyle name="常规 4 2 2" xfId="395"/>
    <cellStyle name="常规 4 2 2 2" xfId="401"/>
    <cellStyle name="常规 4 2 2 3" xfId="408"/>
    <cellStyle name="常规 4 2 2 4" xfId="49947"/>
    <cellStyle name="常规 4 2 3" xfId="411"/>
    <cellStyle name="常规 4 2 4" xfId="3003"/>
    <cellStyle name="常规 4 2 4 2" xfId="49948"/>
    <cellStyle name="常规 4 2 5" xfId="3006"/>
    <cellStyle name="常规 4 2 5 2" xfId="49949"/>
    <cellStyle name="常规 4 2 6" xfId="3008"/>
    <cellStyle name="常规 4 2 7" xfId="3252"/>
    <cellStyle name="常规 4 2 8" xfId="7140"/>
    <cellStyle name="常规 4 2 9" xfId="7141"/>
    <cellStyle name="常规 4 2 9 2" xfId="49950"/>
    <cellStyle name="常规 4 20" xfId="2003"/>
    <cellStyle name="常规 4 21" xfId="6686"/>
    <cellStyle name="常规 4 22" xfId="7129"/>
    <cellStyle name="常规 4 23" xfId="53984"/>
    <cellStyle name="常规 4 3" xfId="413"/>
    <cellStyle name="常规 4 3 10" xfId="6496"/>
    <cellStyle name="常规 4 3 11" xfId="6515"/>
    <cellStyle name="常规 4 3 11 2" xfId="49842"/>
    <cellStyle name="常规 4 3 12" xfId="6537"/>
    <cellStyle name="常规 4 3 13" xfId="6543"/>
    <cellStyle name="常规 4 3 13 2" xfId="49731"/>
    <cellStyle name="常规 4 3 14" xfId="7116"/>
    <cellStyle name="常规 4 3 14 2" xfId="49732"/>
    <cellStyle name="常规 4 3 15" xfId="53986"/>
    <cellStyle name="常规 4 3 2" xfId="416"/>
    <cellStyle name="常规 4 3 2 2" xfId="49951"/>
    <cellStyle name="常规 4 3 3" xfId="420"/>
    <cellStyle name="常规 4 3 4" xfId="424"/>
    <cellStyle name="常规 4 3 5" xfId="3017"/>
    <cellStyle name="常规 4 3 5 2" xfId="49954"/>
    <cellStyle name="常规 4 3 6" xfId="3019"/>
    <cellStyle name="常规 4 3 7" xfId="3253"/>
    <cellStyle name="常规 4 3 8" xfId="6547"/>
    <cellStyle name="常规 4 3 9" xfId="7143"/>
    <cellStyle name="常规 4 3 9 2" xfId="49956"/>
    <cellStyle name="常规 4 4" xfId="396"/>
    <cellStyle name="常规 4 4 10" xfId="6972"/>
    <cellStyle name="常规 4 4 11" xfId="6974"/>
    <cellStyle name="常规 4 4 11 2" xfId="49895"/>
    <cellStyle name="常规 4 4 12" xfId="6976"/>
    <cellStyle name="常规 4 4 13" xfId="6979"/>
    <cellStyle name="常规 4 4 13 2" xfId="49798"/>
    <cellStyle name="常规 4 4 14" xfId="12142"/>
    <cellStyle name="常规 4 4 14 2" xfId="49800"/>
    <cellStyle name="常规 4 4 15" xfId="53987"/>
    <cellStyle name="常规 4 4 2" xfId="402"/>
    <cellStyle name="常规 4 4 2 2" xfId="49957"/>
    <cellStyle name="常规 4 4 3" xfId="409"/>
    <cellStyle name="常规 4 4 4" xfId="362"/>
    <cellStyle name="常规 4 4 5" xfId="3254"/>
    <cellStyle name="常规 4 4 5 2" xfId="49959"/>
    <cellStyle name="常规 4 4 6" xfId="3255"/>
    <cellStyle name="常规 4 4 7" xfId="3257"/>
    <cellStyle name="常规 4 4 8" xfId="7151"/>
    <cellStyle name="常规 4 4 9" xfId="7152"/>
    <cellStyle name="常规 4 4 9 2" xfId="49962"/>
    <cellStyle name="常规 4 5" xfId="412"/>
    <cellStyle name="常规 4 5 10" xfId="7153"/>
    <cellStyle name="常规 4 5 11" xfId="7154"/>
    <cellStyle name="常规 4 5 11 2" xfId="49963"/>
    <cellStyle name="常规 4 5 12" xfId="7155"/>
    <cellStyle name="常规 4 5 12 2" xfId="49964"/>
    <cellStyle name="常规 4 5 13" xfId="8348"/>
    <cellStyle name="常规 4 5 13 2" xfId="49965"/>
    <cellStyle name="常规 4 5 14" xfId="49966"/>
    <cellStyle name="常规 4 5 15" xfId="53958"/>
    <cellStyle name="常规 4 5 2" xfId="426"/>
    <cellStyle name="常规 4 5 2 2" xfId="49967"/>
    <cellStyle name="常规 4 5 3" xfId="428"/>
    <cellStyle name="常规 4 5 3 2" xfId="3258"/>
    <cellStyle name="常规 4 5 4" xfId="430"/>
    <cellStyle name="常规 4 5 5" xfId="3260"/>
    <cellStyle name="常规 4 5 5 2" xfId="49969"/>
    <cellStyle name="常规 4 5 6" xfId="3261"/>
    <cellStyle name="常规 4 5 6 2" xfId="49971"/>
    <cellStyle name="常规 4 5 7" xfId="7167"/>
    <cellStyle name="常规 4 5 7 2" xfId="49973"/>
    <cellStyle name="常规 4 5 8" xfId="7168"/>
    <cellStyle name="常规 4 5 8 2" xfId="49974"/>
    <cellStyle name="常规 4 5 9" xfId="7169"/>
    <cellStyle name="常规 4 6" xfId="432"/>
    <cellStyle name="常规 4 6 10" xfId="7170"/>
    <cellStyle name="常规 4 6 11" xfId="7171"/>
    <cellStyle name="常规 4 6 11 2" xfId="49975"/>
    <cellStyle name="常规 4 6 12" xfId="7172"/>
    <cellStyle name="常规 4 6 12 2" xfId="49976"/>
    <cellStyle name="常规 4 6 13" xfId="10021"/>
    <cellStyle name="常规 4 6 13 2" xfId="49977"/>
    <cellStyle name="常规 4 6 14" xfId="49978"/>
    <cellStyle name="常规 4 6 15" xfId="53978"/>
    <cellStyle name="常规 4 6 2" xfId="433"/>
    <cellStyle name="常规 4 6 2 2" xfId="49980"/>
    <cellStyle name="常规 4 6 3" xfId="434"/>
    <cellStyle name="常规 4 6 3 2" xfId="3264"/>
    <cellStyle name="常规 4 6 4" xfId="435"/>
    <cellStyle name="常规 4 6 5" xfId="3266"/>
    <cellStyle name="常规 4 6 5 2" xfId="49984"/>
    <cellStyle name="常规 4 6 6" xfId="3268"/>
    <cellStyle name="常规 4 6 6 2" xfId="49986"/>
    <cellStyle name="常规 4 6 7" xfId="7183"/>
    <cellStyle name="常规 4 6 7 2" xfId="49988"/>
    <cellStyle name="常规 4 6 8" xfId="7184"/>
    <cellStyle name="常规 4 6 8 2" xfId="49989"/>
    <cellStyle name="常规 4 6 9" xfId="7185"/>
    <cellStyle name="常规 4 7" xfId="436"/>
    <cellStyle name="常规 4 7 10" xfId="7186"/>
    <cellStyle name="常规 4 7 11" xfId="7187"/>
    <cellStyle name="常规 4 7 11 2" xfId="49990"/>
    <cellStyle name="常规 4 7 12" xfId="7189"/>
    <cellStyle name="常规 4 7 12 2" xfId="49991"/>
    <cellStyle name="常规 4 7 13" xfId="12827"/>
    <cellStyle name="常规 4 7 13 2" xfId="49992"/>
    <cellStyle name="常规 4 7 14" xfId="49993"/>
    <cellStyle name="常规 4 7 15" xfId="53959"/>
    <cellStyle name="常规 4 7 2" xfId="437"/>
    <cellStyle name="常规 4 7 2 2" xfId="49632"/>
    <cellStyle name="常规 4 7 3" xfId="438"/>
    <cellStyle name="常规 4 7 3 2" xfId="3272"/>
    <cellStyle name="常规 4 7 4" xfId="439"/>
    <cellStyle name="常规 4 7 5" xfId="3275"/>
    <cellStyle name="常规 4 7 5 2" xfId="49637"/>
    <cellStyle name="常规 4 7 6" xfId="3277"/>
    <cellStyle name="常规 4 7 6 2" xfId="49640"/>
    <cellStyle name="常规 4 7 7" xfId="7195"/>
    <cellStyle name="常规 4 7 7 2" xfId="49995"/>
    <cellStyle name="常规 4 7 8" xfId="7196"/>
    <cellStyle name="常规 4 7 8 2" xfId="49996"/>
    <cellStyle name="常规 4 7 9" xfId="7197"/>
    <cellStyle name="常规 4 8" xfId="440"/>
    <cellStyle name="常规 4 8 10" xfId="6822"/>
    <cellStyle name="常规 4 8 11" xfId="6825"/>
    <cellStyle name="常规 4 8 11 2" xfId="49929"/>
    <cellStyle name="常规 4 8 12" xfId="5916"/>
    <cellStyle name="常规 4 8 12 2" xfId="49572"/>
    <cellStyle name="常规 4 8 13" xfId="12333"/>
    <cellStyle name="常规 4 8 13 2" xfId="49573"/>
    <cellStyle name="常规 4 8 14" xfId="49577"/>
    <cellStyle name="常规 4 8 15" xfId="53988"/>
    <cellStyle name="常规 4 8 2" xfId="184"/>
    <cellStyle name="常规 4 8 2 2" xfId="49552"/>
    <cellStyle name="常规 4 8 3" xfId="186"/>
    <cellStyle name="常规 4 8 3 2" xfId="3279"/>
    <cellStyle name="常规 4 8 4" xfId="441"/>
    <cellStyle name="常规 4 8 5" xfId="3281"/>
    <cellStyle name="常规 4 8 5 2" xfId="49648"/>
    <cellStyle name="常规 4 8 6" xfId="3283"/>
    <cellStyle name="常规 4 8 6 2" xfId="49650"/>
    <cellStyle name="常规 4 8 7" xfId="7201"/>
    <cellStyle name="常规 4 8 7 2" xfId="49997"/>
    <cellStyle name="常规 4 8 8" xfId="7202"/>
    <cellStyle name="常规 4 8 8 2" xfId="49998"/>
    <cellStyle name="常规 4 8 9" xfId="7203"/>
    <cellStyle name="常规 4 9" xfId="442"/>
    <cellStyle name="常规 4 9 10" xfId="7109"/>
    <cellStyle name="常规 4 9 11" xfId="7111"/>
    <cellStyle name="常规 4 9 12" xfId="8669"/>
    <cellStyle name="常规 4 9 12 2" xfId="49999"/>
    <cellStyle name="常规 4 9 13" xfId="50000"/>
    <cellStyle name="常规 4 9 14" xfId="50001"/>
    <cellStyle name="常规 4 9 15" xfId="53989"/>
    <cellStyle name="常规 4 9 2" xfId="445"/>
    <cellStyle name="常规 4 9 2 2" xfId="49656"/>
    <cellStyle name="常规 4 9 3" xfId="448"/>
    <cellStyle name="常规 4 9 4" xfId="388"/>
    <cellStyle name="常规 4 9 5" xfId="3285"/>
    <cellStyle name="常规 4 9 6" xfId="7206"/>
    <cellStyle name="常规 4 9 7" xfId="7207"/>
    <cellStyle name="常规 4 9 8" xfId="7208"/>
    <cellStyle name="常规 4 9 9" xfId="7209"/>
    <cellStyle name="常规 40" xfId="236"/>
    <cellStyle name="常规 40 2" xfId="3221"/>
    <cellStyle name="常规 40 3" xfId="49933"/>
    <cellStyle name="常规 41" xfId="3222"/>
    <cellStyle name="常规 41 2" xfId="49935"/>
    <cellStyle name="常规 42" xfId="3223"/>
    <cellStyle name="常规 43" xfId="3224"/>
    <cellStyle name="常规 43 2" xfId="49938"/>
    <cellStyle name="常规 44" xfId="4285"/>
    <cellStyle name="常规 45" xfId="4286"/>
    <cellStyle name="常规 45 2" xfId="50002"/>
    <cellStyle name="常规 46" xfId="4287"/>
    <cellStyle name="常规 46 2" xfId="50003"/>
    <cellStyle name="常规 47" xfId="4297"/>
    <cellStyle name="常规 47 2" xfId="50004"/>
    <cellStyle name="常规 48" xfId="4298"/>
    <cellStyle name="常规 49" xfId="4295"/>
    <cellStyle name="常规 5" xfId="450"/>
    <cellStyle name="常规 5 10" xfId="451"/>
    <cellStyle name="常规 5 10 2" xfId="3288"/>
    <cellStyle name="常规 5 10 3" xfId="3289"/>
    <cellStyle name="常规 5 10 4" xfId="7217"/>
    <cellStyle name="常规 5 10 5" xfId="50009"/>
    <cellStyle name="常规 5 11" xfId="3291"/>
    <cellStyle name="常规 5 11 2" xfId="50010"/>
    <cellStyle name="常规 5 12" xfId="3294"/>
    <cellStyle name="常规 5 12 2" xfId="50011"/>
    <cellStyle name="常规 5 13" xfId="3297"/>
    <cellStyle name="常规 5 13 2" xfId="50012"/>
    <cellStyle name="常规 5 14" xfId="3300"/>
    <cellStyle name="常规 5 14 2" xfId="7224"/>
    <cellStyle name="常规 5 14 3" xfId="11412"/>
    <cellStyle name="常规 5 14 4" xfId="4778"/>
    <cellStyle name="常规 5 15" xfId="3303"/>
    <cellStyle name="常规 5 15 2" xfId="7225"/>
    <cellStyle name="常规 5 15 3" xfId="11413"/>
    <cellStyle name="常规 5 15 4" xfId="4779"/>
    <cellStyle name="常规 5 16" xfId="2774"/>
    <cellStyle name="常规 5 17" xfId="2784"/>
    <cellStyle name="常规 5 18" xfId="2792"/>
    <cellStyle name="常规 5 19" xfId="2422"/>
    <cellStyle name="常规 5 2" xfId="311"/>
    <cellStyle name="常规 5 2 10" xfId="3307"/>
    <cellStyle name="常规 5 2 10 2" xfId="50013"/>
    <cellStyle name="常规 5 2 11" xfId="2606"/>
    <cellStyle name="常规 5 2 11 2" xfId="50014"/>
    <cellStyle name="常规 5 2 12" xfId="2608"/>
    <cellStyle name="常规 5 2 12 2" xfId="50015"/>
    <cellStyle name="常规 5 2 13" xfId="3308"/>
    <cellStyle name="常规 5 2 13 2" xfId="7227"/>
    <cellStyle name="常规 5 2 13 3" xfId="11414"/>
    <cellStyle name="常规 5 2 13 4" xfId="4781"/>
    <cellStyle name="常规 5 2 13 5" xfId="50016"/>
    <cellStyle name="常规 5 2 14" xfId="3309"/>
    <cellStyle name="常规 5 2 14 2" xfId="7228"/>
    <cellStyle name="常规 5 2 14 3" xfId="11415"/>
    <cellStyle name="常规 5 2 14 4" xfId="4782"/>
    <cellStyle name="常规 5 2 14 5" xfId="50017"/>
    <cellStyle name="常规 5 2 15" xfId="3310"/>
    <cellStyle name="常规 5 2 16" xfId="7230"/>
    <cellStyle name="常规 5 2 17" xfId="7232"/>
    <cellStyle name="常规 5 2 17 2" xfId="50018"/>
    <cellStyle name="常规 5 2 18" xfId="7233"/>
    <cellStyle name="常规 5 2 19" xfId="7234"/>
    <cellStyle name="常规 5 2 2" xfId="452"/>
    <cellStyle name="常规 5 2 2 10" xfId="3311"/>
    <cellStyle name="常规 5 2 2 10 2" xfId="7235"/>
    <cellStyle name="常规 5 2 2 10 3" xfId="11420"/>
    <cellStyle name="常规 5 2 2 10 4" xfId="4787"/>
    <cellStyle name="常规 5 2 2 11" xfId="3312"/>
    <cellStyle name="常规 5 2 2 11 2" xfId="7236"/>
    <cellStyle name="常规 5 2 2 11 3" xfId="11425"/>
    <cellStyle name="常规 5 2 2 11 4" xfId="4792"/>
    <cellStyle name="常规 5 2 2 2" xfId="201"/>
    <cellStyle name="常规 5 2 2 2 2" xfId="2217"/>
    <cellStyle name="常规 5 2 2 2 2 2" xfId="2224"/>
    <cellStyle name="常规 5 2 2 2 3" xfId="2240"/>
    <cellStyle name="常规 5 2 2 2 4" xfId="2248"/>
    <cellStyle name="常规 5 2 2 2 5" xfId="2254"/>
    <cellStyle name="常规 5 2 2 2 6" xfId="7237"/>
    <cellStyle name="常规 5 2 2 3" xfId="204"/>
    <cellStyle name="常规 5 2 2 3 2" xfId="1851"/>
    <cellStyle name="常规 5 2 2 3 3" xfId="1858"/>
    <cellStyle name="常规 5 2 2 3 4" xfId="2047"/>
    <cellStyle name="常规 5 2 2 3 5" xfId="7238"/>
    <cellStyle name="常规 5 2 2 4" xfId="2083"/>
    <cellStyle name="常规 5 2 2 5" xfId="2087"/>
    <cellStyle name="常规 5 2 2 6" xfId="2091"/>
    <cellStyle name="常规 5 2 2 7" xfId="3313"/>
    <cellStyle name="常规 5 2 2 8" xfId="3314"/>
    <cellStyle name="常规 5 2 2 9" xfId="3315"/>
    <cellStyle name="常规 5 2 20" xfId="7229"/>
    <cellStyle name="常规 5 2 21" xfId="7231"/>
    <cellStyle name="常规 5 2 22" xfId="10489"/>
    <cellStyle name="常规 5 2 23" xfId="53964"/>
    <cellStyle name="常规 5 2 3" xfId="453"/>
    <cellStyle name="常规 5 2 3 10" xfId="3316"/>
    <cellStyle name="常规 5 2 3 10 2" xfId="7242"/>
    <cellStyle name="常规 5 2 3 10 3" xfId="11426"/>
    <cellStyle name="常规 5 2 3 10 4" xfId="4793"/>
    <cellStyle name="常规 5 2 3 11" xfId="3317"/>
    <cellStyle name="常规 5 2 3 11 2" xfId="5857"/>
    <cellStyle name="常规 5 2 3 11 3" xfId="11427"/>
    <cellStyle name="常规 5 2 3 11 4" xfId="4794"/>
    <cellStyle name="常规 5 2 3 2" xfId="243"/>
    <cellStyle name="常规 5 2 3 2 2" xfId="3318"/>
    <cellStyle name="常规 5 2 3 2 2 2" xfId="3319"/>
    <cellStyle name="常规 5 2 3 2 3" xfId="3321"/>
    <cellStyle name="常规 5 2 3 2 4" xfId="3322"/>
    <cellStyle name="常规 5 2 3 2 5" xfId="3323"/>
    <cellStyle name="常规 5 2 3 2 6" xfId="7243"/>
    <cellStyle name="常规 5 2 3 3" xfId="29"/>
    <cellStyle name="常规 5 2 3 3 2" xfId="3324"/>
    <cellStyle name="常规 5 2 3 3 3" xfId="3325"/>
    <cellStyle name="常规 5 2 3 3 4" xfId="3326"/>
    <cellStyle name="常规 5 2 3 3 5" xfId="7248"/>
    <cellStyle name="常规 5 2 3 4" xfId="3327"/>
    <cellStyle name="常规 5 2 3 5" xfId="3328"/>
    <cellStyle name="常规 5 2 3 6" xfId="3329"/>
    <cellStyle name="常规 5 2 3 7" xfId="2872"/>
    <cellStyle name="常规 5 2 3 8" xfId="2874"/>
    <cellStyle name="常规 5 2 3 9" xfId="3330"/>
    <cellStyle name="常规 5 2 4" xfId="454"/>
    <cellStyle name="常规 5 2 4 10" xfId="3201"/>
    <cellStyle name="常规 5 2 4 10 2" xfId="7098"/>
    <cellStyle name="常规 5 2 4 10 3" xfId="11429"/>
    <cellStyle name="常规 5 2 4 10 4" xfId="4800"/>
    <cellStyle name="常规 5 2 4 2" xfId="285"/>
    <cellStyle name="常规 5 2 4 2 2" xfId="3331"/>
    <cellStyle name="常规 5 2 4 2 3" xfId="3333"/>
    <cellStyle name="常规 5 2 4 2 4" xfId="3335"/>
    <cellStyle name="常规 5 2 4 2 5" xfId="7255"/>
    <cellStyle name="常规 5 2 4 3" xfId="289"/>
    <cellStyle name="常规 5 2 4 3 2" xfId="3336"/>
    <cellStyle name="常规 5 2 4 3 3" xfId="3337"/>
    <cellStyle name="常规 5 2 4 3 4" xfId="7260"/>
    <cellStyle name="常规 5 2 4 4" xfId="3338"/>
    <cellStyle name="常规 5 2 4 5" xfId="3339"/>
    <cellStyle name="常规 5 2 4 6" xfId="3340"/>
    <cellStyle name="常规 5 2 4 7" xfId="3341"/>
    <cellStyle name="常规 5 2 4 8" xfId="2833"/>
    <cellStyle name="常规 5 2 4 9" xfId="2870"/>
    <cellStyle name="常规 5 2 4 9 2" xfId="6732"/>
    <cellStyle name="常规 5 2 4 9 3" xfId="11353"/>
    <cellStyle name="常规 5 2 4 9 4" xfId="4635"/>
    <cellStyle name="常规 5 2 5" xfId="172"/>
    <cellStyle name="常规 5 2 5 2" xfId="323"/>
    <cellStyle name="常规 5 2 5 2 2" xfId="3342"/>
    <cellStyle name="常规 5 2 5 3" xfId="325"/>
    <cellStyle name="常规 5 2 6" xfId="174"/>
    <cellStyle name="常规 5 2 6 2" xfId="3343"/>
    <cellStyle name="常规 5 2 6 3" xfId="3344"/>
    <cellStyle name="常规 5 2 6 4" xfId="3345"/>
    <cellStyle name="常规 5 2 6 5" xfId="7268"/>
    <cellStyle name="常规 5 2 6 6" xfId="50019"/>
    <cellStyle name="常规 5 2 7" xfId="456"/>
    <cellStyle name="常规 5 2 7 2" xfId="3346"/>
    <cellStyle name="常规 5 2 7 3" xfId="3347"/>
    <cellStyle name="常规 5 2 7 4" xfId="7271"/>
    <cellStyle name="常规 5 2 8" xfId="36"/>
    <cellStyle name="常规 5 2 8 2" xfId="3348"/>
    <cellStyle name="常规 5 2 8 3" xfId="3349"/>
    <cellStyle name="常规 5 2 8 4" xfId="7272"/>
    <cellStyle name="常规 5 2 9" xfId="3350"/>
    <cellStyle name="常规 5 2 9 2" xfId="50020"/>
    <cellStyle name="常规 5 20" xfId="3304"/>
    <cellStyle name="常规 5 21" xfId="2775"/>
    <cellStyle name="常规 5 22" xfId="6676"/>
    <cellStyle name="常规 5 23" xfId="6680"/>
    <cellStyle name="常规 5 24" xfId="6425"/>
    <cellStyle name="常规 5 25" xfId="53990"/>
    <cellStyle name="常规 5 3" xfId="459"/>
    <cellStyle name="常规 5 3 10" xfId="3351"/>
    <cellStyle name="常规 5 3 10 2" xfId="7276"/>
    <cellStyle name="常规 5 3 10 3" xfId="11431"/>
    <cellStyle name="常规 5 3 10 4" xfId="4808"/>
    <cellStyle name="常规 5 3 11" xfId="3353"/>
    <cellStyle name="常规 5 3 12" xfId="3355"/>
    <cellStyle name="常规 5 3 13" xfId="3357"/>
    <cellStyle name="常规 5 3 14" xfId="7282"/>
    <cellStyle name="常规 5 3 15" xfId="7285"/>
    <cellStyle name="常规 5 3 16" xfId="53991"/>
    <cellStyle name="常规 5 3 2" xfId="460"/>
    <cellStyle name="常规 5 3 2 2" xfId="386"/>
    <cellStyle name="常规 5 3 2 2 2" xfId="3359"/>
    <cellStyle name="常规 5 3 2 2 3" xfId="3360"/>
    <cellStyle name="常规 5 3 2 2 4" xfId="3361"/>
    <cellStyle name="常规 5 3 2 2 5" xfId="7287"/>
    <cellStyle name="常规 5 3 2 3" xfId="449"/>
    <cellStyle name="常规 5 3 2 3 2" xfId="3362"/>
    <cellStyle name="常规 5 3 2 3 3" xfId="3364"/>
    <cellStyle name="常规 5 3 2 3 4" xfId="7291"/>
    <cellStyle name="常规 5 3 2 4" xfId="3366"/>
    <cellStyle name="常规 5 3 2 5" xfId="3367"/>
    <cellStyle name="常规 5 3 2 6" xfId="7286"/>
    <cellStyle name="常规 5 3 3" xfId="461"/>
    <cellStyle name="常规 5 3 3 2" xfId="3368"/>
    <cellStyle name="常规 5 3 3 3" xfId="3369"/>
    <cellStyle name="常规 5 3 3 4" xfId="3370"/>
    <cellStyle name="常规 5 3 3 5" xfId="7296"/>
    <cellStyle name="常规 5 3 3 6" xfId="50021"/>
    <cellStyle name="常规 5 3 4" xfId="462"/>
    <cellStyle name="常规 5 3 4 2" xfId="3371"/>
    <cellStyle name="常规 5 3 4 3" xfId="3372"/>
    <cellStyle name="常规 5 3 4 4" xfId="7298"/>
    <cellStyle name="常规 5 3 4 5" xfId="50022"/>
    <cellStyle name="常规 5 3 5" xfId="177"/>
    <cellStyle name="常规 5 3 5 2" xfId="3373"/>
    <cellStyle name="常规 5 3 5 3" xfId="3374"/>
    <cellStyle name="常规 5 3 5 4" xfId="7300"/>
    <cellStyle name="常规 5 3 6" xfId="3375"/>
    <cellStyle name="常规 5 3 6 2" xfId="50023"/>
    <cellStyle name="常规 5 3 7" xfId="3376"/>
    <cellStyle name="常规 5 3 7 2" xfId="50024"/>
    <cellStyle name="常规 5 3 8" xfId="3377"/>
    <cellStyle name="常规 5 3 9" xfId="3378"/>
    <cellStyle name="常规 5 4" xfId="417"/>
    <cellStyle name="常规 5 4 10" xfId="3379"/>
    <cellStyle name="常规 5 4 10 2" xfId="7306"/>
    <cellStyle name="常规 5 4 10 3" xfId="11432"/>
    <cellStyle name="常规 5 4 10 4" xfId="4811"/>
    <cellStyle name="常规 5 4 11" xfId="3381"/>
    <cellStyle name="常规 5 4 11 2" xfId="7307"/>
    <cellStyle name="常规 5 4 11 3" xfId="11433"/>
    <cellStyle name="常规 5 4 11 4" xfId="4812"/>
    <cellStyle name="常规 5 4 2" xfId="463"/>
    <cellStyle name="常规 5 4 2 2" xfId="3382"/>
    <cellStyle name="常规 5 4 2 2 2" xfId="3383"/>
    <cellStyle name="常规 5 4 2 3" xfId="3384"/>
    <cellStyle name="常规 5 4 2 4" xfId="2225"/>
    <cellStyle name="常规 5 4 2 5" xfId="2232"/>
    <cellStyle name="常规 5 4 2 6" xfId="7308"/>
    <cellStyle name="常规 5 4 3" xfId="464"/>
    <cellStyle name="常规 5 4 3 2" xfId="3385"/>
    <cellStyle name="常规 5 4 3 3" xfId="3386"/>
    <cellStyle name="常规 5 4 3 4" xfId="2246"/>
    <cellStyle name="常规 5 4 3 5" xfId="7312"/>
    <cellStyle name="常规 5 4 4" xfId="3387"/>
    <cellStyle name="常规 5 4 5" xfId="3388"/>
    <cellStyle name="常规 5 4 6" xfId="3389"/>
    <cellStyle name="常规 5 4 7" xfId="3390"/>
    <cellStyle name="常规 5 4 8" xfId="3391"/>
    <cellStyle name="常规 5 4 9" xfId="3392"/>
    <cellStyle name="常规 5 5" xfId="421"/>
    <cellStyle name="常规 5 5 2" xfId="3393"/>
    <cellStyle name="常规 5 5 2 2" xfId="3394"/>
    <cellStyle name="常规 5 5 3" xfId="3395"/>
    <cellStyle name="常规 5 5 4" xfId="3396"/>
    <cellStyle name="常规 5 5 5" xfId="2772"/>
    <cellStyle name="常规 5 5 6" xfId="6916"/>
    <cellStyle name="常规 5 5 7" xfId="49952"/>
    <cellStyle name="常规 5 6" xfId="425"/>
    <cellStyle name="常规 5 6 2" xfId="466"/>
    <cellStyle name="常规 5 6 2 2" xfId="3397"/>
    <cellStyle name="常规 5 6 3" xfId="468"/>
    <cellStyle name="常规 5 7" xfId="471"/>
    <cellStyle name="常规 5 7 2" xfId="3398"/>
    <cellStyle name="常规 5 7 3" xfId="3399"/>
    <cellStyle name="常规 5 7 4" xfId="6919"/>
    <cellStyle name="常规 5 7 5" xfId="49953"/>
    <cellStyle name="常规 5 8" xfId="474"/>
    <cellStyle name="常规 5 8 2" xfId="3400"/>
    <cellStyle name="常规 5 8 3" xfId="3401"/>
    <cellStyle name="常规 5 8 4" xfId="6922"/>
    <cellStyle name="常规 5 8 5" xfId="49955"/>
    <cellStyle name="常规 5 9" xfId="477"/>
    <cellStyle name="常规 5 9 2" xfId="3402"/>
    <cellStyle name="常规 5 9 3" xfId="3405"/>
    <cellStyle name="常规 5 9 4" xfId="7142"/>
    <cellStyle name="常规 50" xfId="4296"/>
    <cellStyle name="常规 51" xfId="4299"/>
    <cellStyle name="常规 52" xfId="3408"/>
    <cellStyle name="常规 52 2" xfId="50005"/>
    <cellStyle name="常规 53" xfId="4300"/>
    <cellStyle name="常规 53 2" xfId="7214"/>
    <cellStyle name="常规 53 3" xfId="50006"/>
    <cellStyle name="常规 54" xfId="4301"/>
    <cellStyle name="常规 54 2" xfId="7215"/>
    <cellStyle name="常规 55" xfId="4302"/>
    <cellStyle name="常规 55 2" xfId="7341"/>
    <cellStyle name="常规 56" xfId="4304"/>
    <cellStyle name="常规 56 2" xfId="7343"/>
    <cellStyle name="常规 57" xfId="7345"/>
    <cellStyle name="常规 58" xfId="7347"/>
    <cellStyle name="常规 59" xfId="7349"/>
    <cellStyle name="常规 6" xfId="478"/>
    <cellStyle name="常规 6 10" xfId="355"/>
    <cellStyle name="常规 6 10 2" xfId="3409"/>
    <cellStyle name="常规 6 10 3" xfId="3410"/>
    <cellStyle name="常规 6 10 4" xfId="7352"/>
    <cellStyle name="常规 6 10 5" xfId="50026"/>
    <cellStyle name="常规 6 11" xfId="3411"/>
    <cellStyle name="常规 6 11 2" xfId="50027"/>
    <cellStyle name="常规 6 12" xfId="1985"/>
    <cellStyle name="常规 6 12 2" xfId="50028"/>
    <cellStyle name="常规 6 13" xfId="3236"/>
    <cellStyle name="常规 6 13 2" xfId="7128"/>
    <cellStyle name="常规 6 13 3" xfId="11434"/>
    <cellStyle name="常规 6 13 4" xfId="4819"/>
    <cellStyle name="常规 6 13 5" xfId="50029"/>
    <cellStyle name="常规 6 14" xfId="2661"/>
    <cellStyle name="常规 6 14 2" xfId="6585"/>
    <cellStyle name="常规 6 14 3" xfId="11329"/>
    <cellStyle name="常规 6 14 4" xfId="4592"/>
    <cellStyle name="常规 6 15" xfId="2663"/>
    <cellStyle name="常规 6 15 2" xfId="50030"/>
    <cellStyle name="常规 6 16" xfId="2812"/>
    <cellStyle name="常规 6 17" xfId="2814"/>
    <cellStyle name="常规 6 18" xfId="3412"/>
    <cellStyle name="常规 6 19" xfId="6968"/>
    <cellStyle name="常规 6 2" xfId="321"/>
    <cellStyle name="常规 6 2 10" xfId="3414"/>
    <cellStyle name="常规 6 2 10 2" xfId="50032"/>
    <cellStyle name="常规 6 2 11" xfId="3417"/>
    <cellStyle name="常规 6 2 12" xfId="3420"/>
    <cellStyle name="常规 6 2 13" xfId="3423"/>
    <cellStyle name="常规 6 2 13 2" xfId="7365"/>
    <cellStyle name="常规 6 2 13 3" xfId="11435"/>
    <cellStyle name="常规 6 2 13 4" xfId="4821"/>
    <cellStyle name="常规 6 2 14" xfId="2927"/>
    <cellStyle name="常规 6 2 14 2" xfId="6797"/>
    <cellStyle name="常规 6 2 14 3" xfId="11375"/>
    <cellStyle name="常规 6 2 14 4" xfId="4715"/>
    <cellStyle name="常规 6 2 15" xfId="2298"/>
    <cellStyle name="常规 6 2 16" xfId="6242"/>
    <cellStyle name="常规 6 2 17" xfId="6247"/>
    <cellStyle name="常规 6 2 18" xfId="53993"/>
    <cellStyle name="常规 6 2 2" xfId="479"/>
    <cellStyle name="常规 6 2 2 10" xfId="3209"/>
    <cellStyle name="常规 6 2 2 10 2" xfId="7106"/>
    <cellStyle name="常规 6 2 2 10 3" xfId="11436"/>
    <cellStyle name="常规 6 2 2 10 4" xfId="4823"/>
    <cellStyle name="常规 6 2 2 11" xfId="3426"/>
    <cellStyle name="常规 6 2 2 11 2" xfId="7367"/>
    <cellStyle name="常规 6 2 2 11 3" xfId="11437"/>
    <cellStyle name="常规 6 2 2 11 4" xfId="4824"/>
    <cellStyle name="常规 6 2 2 2" xfId="480"/>
    <cellStyle name="常规 6 2 2 2 2" xfId="3428"/>
    <cellStyle name="常规 6 2 2 2 2 2" xfId="3429"/>
    <cellStyle name="常规 6 2 2 2 3" xfId="3431"/>
    <cellStyle name="常规 6 2 2 2 4" xfId="3432"/>
    <cellStyle name="常规 6 2 2 2 5" xfId="3433"/>
    <cellStyle name="常规 6 2 2 2 6" xfId="7368"/>
    <cellStyle name="常规 6 2 2 3" xfId="481"/>
    <cellStyle name="常规 6 2 2 3 2" xfId="3435"/>
    <cellStyle name="常规 6 2 2 3 3" xfId="3436"/>
    <cellStyle name="常规 6 2 2 3 4" xfId="3437"/>
    <cellStyle name="常规 6 2 2 3 5" xfId="7373"/>
    <cellStyle name="常规 6 2 2 4" xfId="3438"/>
    <cellStyle name="常规 6 2 2 5" xfId="3440"/>
    <cellStyle name="常规 6 2 2 6" xfId="3443"/>
    <cellStyle name="常规 6 2 2 7" xfId="3446"/>
    <cellStyle name="常规 6 2 2 8" xfId="3449"/>
    <cellStyle name="常规 6 2 2 9" xfId="3452"/>
    <cellStyle name="常规 6 2 3" xfId="482"/>
    <cellStyle name="常规 6 2 3 10" xfId="3455"/>
    <cellStyle name="常规 6 2 3 10 2" xfId="7022"/>
    <cellStyle name="常规 6 2 3 10 3" xfId="11438"/>
    <cellStyle name="常规 6 2 3 10 4" xfId="4828"/>
    <cellStyle name="常规 6 2 3 11" xfId="3456"/>
    <cellStyle name="常规 6 2 3 11 2" xfId="7024"/>
    <cellStyle name="常规 6 2 3 11 3" xfId="11439"/>
    <cellStyle name="常规 6 2 3 11 4" xfId="4829"/>
    <cellStyle name="常规 6 2 3 2" xfId="483"/>
    <cellStyle name="常规 6 2 3 2 2" xfId="3142"/>
    <cellStyle name="常规 6 2 3 2 2 2" xfId="2235"/>
    <cellStyle name="常规 6 2 3 2 3" xfId="3145"/>
    <cellStyle name="常规 6 2 3 2 4" xfId="3148"/>
    <cellStyle name="常规 6 2 3 2 5" xfId="3460"/>
    <cellStyle name="常规 6 2 3 2 6" xfId="7382"/>
    <cellStyle name="常规 6 2 3 3" xfId="484"/>
    <cellStyle name="常规 6 2 3 3 2" xfId="3159"/>
    <cellStyle name="常规 6 2 3 3 3" xfId="3161"/>
    <cellStyle name="常规 6 2 3 3 4" xfId="3163"/>
    <cellStyle name="常规 6 2 3 3 5" xfId="7383"/>
    <cellStyle name="常规 6 2 3 4" xfId="3465"/>
    <cellStyle name="常规 6 2 3 5" xfId="3469"/>
    <cellStyle name="常规 6 2 3 6" xfId="3474"/>
    <cellStyle name="常规 6 2 3 7" xfId="3479"/>
    <cellStyle name="常规 6 2 3 8" xfId="3484"/>
    <cellStyle name="常规 6 2 3 9" xfId="3489"/>
    <cellStyle name="常规 6 2 4" xfId="485"/>
    <cellStyle name="常规 6 2 4 10" xfId="3494"/>
    <cellStyle name="常规 6 2 4 10 2" xfId="7392"/>
    <cellStyle name="常规 6 2 4 10 3" xfId="11440"/>
    <cellStyle name="常规 6 2 4 10 4" xfId="4836"/>
    <cellStyle name="常规 6 2 4 2" xfId="455"/>
    <cellStyle name="常规 6 2 4 2 2" xfId="3499"/>
    <cellStyle name="常规 6 2 4 2 3" xfId="3501"/>
    <cellStyle name="常规 6 2 4 2 4" xfId="3502"/>
    <cellStyle name="常规 6 2 4 2 5" xfId="7393"/>
    <cellStyle name="常规 6 2 4 3" xfId="35"/>
    <cellStyle name="常规 6 2 4 3 2" xfId="1874"/>
    <cellStyle name="常规 6 2 4 3 3" xfId="1885"/>
    <cellStyle name="常规 6 2 4 3 4" xfId="6091"/>
    <cellStyle name="常规 6 2 4 4" xfId="1899"/>
    <cellStyle name="常规 6 2 4 5" xfId="1914"/>
    <cellStyle name="常规 6 2 4 6" xfId="1923"/>
    <cellStyle name="常规 6 2 4 7" xfId="1931"/>
    <cellStyle name="常规 6 2 4 8" xfId="1938"/>
    <cellStyle name="常规 6 2 4 9" xfId="1944"/>
    <cellStyle name="常规 6 2 4 9 2" xfId="5885"/>
    <cellStyle name="常规 6 2 4 9 3" xfId="11221"/>
    <cellStyle name="常规 6 2 4 9 4" xfId="4355"/>
    <cellStyle name="常规 6 2 5" xfId="24"/>
    <cellStyle name="常规 6 2 5 2" xfId="486"/>
    <cellStyle name="常规 6 2 5 2 2" xfId="3507"/>
    <cellStyle name="常规 6 2 5 3" xfId="48"/>
    <cellStyle name="常规 6 2 6" xfId="487"/>
    <cellStyle name="常规 6 2 6 2" xfId="3508"/>
    <cellStyle name="常规 6 2 6 3" xfId="1777"/>
    <cellStyle name="常规 6 2 6 4" xfId="1906"/>
    <cellStyle name="常规 6 2 6 5" xfId="7398"/>
    <cellStyle name="常规 6 2 7" xfId="488"/>
    <cellStyle name="常规 6 2 7 2" xfId="3513"/>
    <cellStyle name="常规 6 2 7 3" xfId="2055"/>
    <cellStyle name="常规 6 2 7 4" xfId="7400"/>
    <cellStyle name="常规 6 2 8" xfId="489"/>
    <cellStyle name="常规 6 2 8 2" xfId="2850"/>
    <cellStyle name="常规 6 2 8 3" xfId="2142"/>
    <cellStyle name="常规 6 2 8 4" xfId="7401"/>
    <cellStyle name="常规 6 2 9" xfId="2940"/>
    <cellStyle name="常规 6 2 9 2" xfId="50033"/>
    <cellStyle name="常规 6 20" xfId="6588"/>
    <cellStyle name="常规 6 21" xfId="6696"/>
    <cellStyle name="常规 6 22" xfId="53992"/>
    <cellStyle name="常规 6 3" xfId="494"/>
    <cellStyle name="常规 6 3 10" xfId="3518"/>
    <cellStyle name="常规 6 3 10 2" xfId="7403"/>
    <cellStyle name="常规 6 3 10 3" xfId="11443"/>
    <cellStyle name="常规 6 3 10 4" xfId="4842"/>
    <cellStyle name="常规 6 3 11" xfId="3519"/>
    <cellStyle name="常规 6 3 11 2" xfId="7404"/>
    <cellStyle name="常规 6 3 11 3" xfId="11445"/>
    <cellStyle name="常规 6 3 11 4" xfId="4845"/>
    <cellStyle name="常规 6 3 2" xfId="495"/>
    <cellStyle name="常规 6 3 2 2" xfId="3520"/>
    <cellStyle name="常规 6 3 2 2 2" xfId="3521"/>
    <cellStyle name="常规 6 3 2 3" xfId="3522"/>
    <cellStyle name="常规 6 3 2 4" xfId="3523"/>
    <cellStyle name="常规 6 3 2 5" xfId="3524"/>
    <cellStyle name="常规 6 3 2 6" xfId="7405"/>
    <cellStyle name="常规 6 3 3" xfId="496"/>
    <cellStyle name="常规 6 3 3 2" xfId="3525"/>
    <cellStyle name="常规 6 3 3 3" xfId="3526"/>
    <cellStyle name="常规 6 3 3 4" xfId="3527"/>
    <cellStyle name="常规 6 3 3 5" xfId="7409"/>
    <cellStyle name="常规 6 3 4" xfId="3528"/>
    <cellStyle name="常规 6 3 5" xfId="3529"/>
    <cellStyle name="常规 6 3 6" xfId="3530"/>
    <cellStyle name="常规 6 3 7" xfId="3531"/>
    <cellStyle name="常规 6 3 8" xfId="3532"/>
    <cellStyle name="常规 6 3 9" xfId="3533"/>
    <cellStyle name="常规 6 4" xfId="403"/>
    <cellStyle name="常规 6 4 10" xfId="3534"/>
    <cellStyle name="常规 6 4 10 2" xfId="7419"/>
    <cellStyle name="常规 6 4 10 3" xfId="11453"/>
    <cellStyle name="常规 6 4 10 4" xfId="4853"/>
    <cellStyle name="常规 6 4 11" xfId="3535"/>
    <cellStyle name="常规 6 4 11 2" xfId="7420"/>
    <cellStyle name="常规 6 4 11 3" xfId="11456"/>
    <cellStyle name="常规 6 4 11 4" xfId="4856"/>
    <cellStyle name="常规 6 4 2" xfId="81"/>
    <cellStyle name="常规 6 4 2 2" xfId="3536"/>
    <cellStyle name="常规 6 4 2 2 2" xfId="3537"/>
    <cellStyle name="常规 6 4 2 3" xfId="3542"/>
    <cellStyle name="常规 6 4 2 4" xfId="3320"/>
    <cellStyle name="常规 6 4 2 5" xfId="3543"/>
    <cellStyle name="常规 6 4 2 6" xfId="7421"/>
    <cellStyle name="常规 6 4 3" xfId="25"/>
    <cellStyle name="常规 6 4 3 2" xfId="3544"/>
    <cellStyle name="常规 6 4 3 3" xfId="3545"/>
    <cellStyle name="常规 6 4 3 4" xfId="3546"/>
    <cellStyle name="常规 6 4 3 5" xfId="7425"/>
    <cellStyle name="常规 6 4 4" xfId="3547"/>
    <cellStyle name="常规 6 4 5" xfId="3548"/>
    <cellStyle name="常规 6 4 6" xfId="3430"/>
    <cellStyle name="常规 6 4 7" xfId="3549"/>
    <cellStyle name="常规 6 4 8" xfId="3550"/>
    <cellStyle name="常规 6 4 9" xfId="3552"/>
    <cellStyle name="常规 6 5" xfId="410"/>
    <cellStyle name="常规 6 5 2" xfId="3553"/>
    <cellStyle name="常规 6 5 2 2" xfId="3554"/>
    <cellStyle name="常规 6 5 3" xfId="3555"/>
    <cellStyle name="常规 6 5 4" xfId="3556"/>
    <cellStyle name="常规 6 5 5" xfId="3557"/>
    <cellStyle name="常规 6 5 6" xfId="7137"/>
    <cellStyle name="常规 6 5 7" xfId="49958"/>
    <cellStyle name="常规 6 6" xfId="363"/>
    <cellStyle name="常规 6 6 2" xfId="497"/>
    <cellStyle name="常规 6 6 3" xfId="498"/>
    <cellStyle name="常规 6 7" xfId="499"/>
    <cellStyle name="常规 6 7 2" xfId="3558"/>
    <cellStyle name="常规 6 7 3" xfId="3559"/>
    <cellStyle name="常规 6 7 4" xfId="7145"/>
    <cellStyle name="常规 6 8" xfId="500"/>
    <cellStyle name="常规 6 8 2" xfId="3560"/>
    <cellStyle name="常规 6 8 3" xfId="3561"/>
    <cellStyle name="常规 6 8 4" xfId="7148"/>
    <cellStyle name="常规 6 8 5" xfId="49960"/>
    <cellStyle name="常规 6 9" xfId="501"/>
    <cellStyle name="常规 6 9 2" xfId="2549"/>
    <cellStyle name="常规 6 9 3" xfId="2551"/>
    <cellStyle name="常规 6 9 4" xfId="7149"/>
    <cellStyle name="常规 6 9 5" xfId="49961"/>
    <cellStyle name="常规 60" xfId="7342"/>
    <cellStyle name="常规 61" xfId="7344"/>
    <cellStyle name="常规 62" xfId="7346"/>
    <cellStyle name="常规 63" xfId="7348"/>
    <cellStyle name="常规 64" xfId="7350"/>
    <cellStyle name="常规 65" xfId="7440"/>
    <cellStyle name="常规 66" xfId="7442"/>
    <cellStyle name="常规 67" xfId="7444"/>
    <cellStyle name="常规 68" xfId="7446"/>
    <cellStyle name="常规 69" xfId="7447"/>
    <cellStyle name="常规 7" xfId="222"/>
    <cellStyle name="常规 7 10" xfId="502"/>
    <cellStyle name="常规 7 10 2" xfId="3013"/>
    <cellStyle name="常规 7 10 3" xfId="3015"/>
    <cellStyle name="常规 7 10 4" xfId="7449"/>
    <cellStyle name="常规 7 10 5" xfId="50035"/>
    <cellStyle name="常规 7 11" xfId="3562"/>
    <cellStyle name="常规 7 11 2" xfId="50036"/>
    <cellStyle name="常规 7 12" xfId="3563"/>
    <cellStyle name="常规 7 12 2" xfId="50037"/>
    <cellStyle name="常规 7 13" xfId="3564"/>
    <cellStyle name="常规 7 13 2" xfId="7452"/>
    <cellStyle name="常规 7 13 3" xfId="11462"/>
    <cellStyle name="常规 7 13 4" xfId="4866"/>
    <cellStyle name="常规 7 13 5" xfId="50038"/>
    <cellStyle name="常规 7 14" xfId="2686"/>
    <cellStyle name="常规 7 14 2" xfId="6603"/>
    <cellStyle name="常规 7 14 3" xfId="11334"/>
    <cellStyle name="常规 7 14 4" xfId="4604"/>
    <cellStyle name="常规 7 15" xfId="2689"/>
    <cellStyle name="常规 7 15 2" xfId="50039"/>
    <cellStyle name="常规 7 16" xfId="3565"/>
    <cellStyle name="常规 7 17" xfId="3566"/>
    <cellStyle name="常规 7 18" xfId="3568"/>
    <cellStyle name="常规 7 19" xfId="7458"/>
    <cellStyle name="常规 7 2" xfId="505"/>
    <cellStyle name="常规 7 2 10" xfId="3570"/>
    <cellStyle name="常规 7 2 10 2" xfId="49747"/>
    <cellStyle name="常规 7 2 11" xfId="3571"/>
    <cellStyle name="常规 7 2 12" xfId="3572"/>
    <cellStyle name="常规 7 2 13" xfId="3573"/>
    <cellStyle name="常规 7 2 13 2" xfId="7462"/>
    <cellStyle name="常规 7 2 13 3" xfId="11478"/>
    <cellStyle name="常规 7 2 13 4" xfId="4883"/>
    <cellStyle name="常规 7 2 14" xfId="3205"/>
    <cellStyle name="常规 7 2 14 2" xfId="7103"/>
    <cellStyle name="常规 7 2 14 3" xfId="11404"/>
    <cellStyle name="常规 7 2 14 4" xfId="4764"/>
    <cellStyle name="常规 7 2 15" xfId="3574"/>
    <cellStyle name="常规 7 2 16" xfId="7463"/>
    <cellStyle name="常规 7 2 17" xfId="7464"/>
    <cellStyle name="常规 7 2 18" xfId="53995"/>
    <cellStyle name="常规 7 2 2" xfId="75"/>
    <cellStyle name="常规 7 2 2 10" xfId="3576"/>
    <cellStyle name="常规 7 2 2 10 2" xfId="6060"/>
    <cellStyle name="常规 7 2 2 10 3" xfId="11481"/>
    <cellStyle name="常规 7 2 2 10 4" xfId="4887"/>
    <cellStyle name="常规 7 2 2 11" xfId="3577"/>
    <cellStyle name="常规 7 2 2 11 2" xfId="6064"/>
    <cellStyle name="常规 7 2 2 11 3" xfId="11485"/>
    <cellStyle name="常规 7 2 2 11 4" xfId="4891"/>
    <cellStyle name="常规 7 2 2 2" xfId="506"/>
    <cellStyle name="常规 7 2 2 2 2" xfId="2532"/>
    <cellStyle name="常规 7 2 2 2 2 2" xfId="3578"/>
    <cellStyle name="常规 7 2 2 2 3" xfId="3579"/>
    <cellStyle name="常规 7 2 2 2 4" xfId="3580"/>
    <cellStyle name="常规 7 2 2 2 5" xfId="3581"/>
    <cellStyle name="常规 7 2 2 2 6" xfId="7467"/>
    <cellStyle name="常规 7 2 2 3" xfId="507"/>
    <cellStyle name="常规 7 2 2 3 2" xfId="2537"/>
    <cellStyle name="常规 7 2 2 3 3" xfId="3582"/>
    <cellStyle name="常规 7 2 2 3 4" xfId="3583"/>
    <cellStyle name="常规 7 2 2 3 5" xfId="7470"/>
    <cellStyle name="常规 7 2 2 4" xfId="3585"/>
    <cellStyle name="常规 7 2 2 5" xfId="3066"/>
    <cellStyle name="常规 7 2 2 6" xfId="3586"/>
    <cellStyle name="常规 7 2 2 7" xfId="3587"/>
    <cellStyle name="常规 7 2 2 8" xfId="3575"/>
    <cellStyle name="常规 7 2 2 9" xfId="3588"/>
    <cellStyle name="常规 7 2 3" xfId="242"/>
    <cellStyle name="常规 7 2 3 10" xfId="2896"/>
    <cellStyle name="常规 7 2 3 10 2" xfId="6753"/>
    <cellStyle name="常规 7 2 3 10 3" xfId="11264"/>
    <cellStyle name="常规 7 2 3 10 4" xfId="4464"/>
    <cellStyle name="常规 7 2 3 11" xfId="2898"/>
    <cellStyle name="常规 7 2 3 11 2" xfId="6755"/>
    <cellStyle name="常规 7 2 3 11 3" xfId="11486"/>
    <cellStyle name="常规 7 2 3 11 4" xfId="4896"/>
    <cellStyle name="常规 7 2 3 2" xfId="245"/>
    <cellStyle name="常规 7 2 3 2 2" xfId="2632"/>
    <cellStyle name="常规 7 2 3 2 2 2" xfId="3551"/>
    <cellStyle name="常规 7 2 3 2 3" xfId="3589"/>
    <cellStyle name="常规 7 2 3 2 4" xfId="3590"/>
    <cellStyle name="常规 7 2 3 2 5" xfId="3591"/>
    <cellStyle name="常规 7 2 3 2 6" xfId="7477"/>
    <cellStyle name="常规 7 2 3 3" xfId="247"/>
    <cellStyle name="常规 7 2 3 3 2" xfId="2635"/>
    <cellStyle name="常规 7 2 3 3 3" xfId="3592"/>
    <cellStyle name="常规 7 2 3 3 4" xfId="3593"/>
    <cellStyle name="常规 7 2 3 3 5" xfId="6608"/>
    <cellStyle name="常规 7 2 3 4" xfId="2692"/>
    <cellStyle name="常规 7 2 3 5" xfId="2694"/>
    <cellStyle name="常规 7 2 3 6" xfId="2696"/>
    <cellStyle name="常规 7 2 3 7" xfId="3595"/>
    <cellStyle name="常规 7 2 3 8" xfId="3596"/>
    <cellStyle name="常规 7 2 3 9" xfId="3352"/>
    <cellStyle name="常规 7 2 4" xfId="28"/>
    <cellStyle name="常规 7 2 4 10" xfId="3256"/>
    <cellStyle name="常规 7 2 4 10 2" xfId="7147"/>
    <cellStyle name="常规 7 2 4 10 3" xfId="11461"/>
    <cellStyle name="常规 7 2 4 10 4" xfId="4865"/>
    <cellStyle name="常规 7 2 4 2" xfId="508"/>
    <cellStyle name="常规 7 2 4 2 2" xfId="2810"/>
    <cellStyle name="常规 7 2 4 2 3" xfId="3597"/>
    <cellStyle name="常规 7 2 4 2 4" xfId="3032"/>
    <cellStyle name="常规 7 2 4 2 5" xfId="7484"/>
    <cellStyle name="常规 7 2 4 3" xfId="509"/>
    <cellStyle name="常规 7 2 4 3 2" xfId="2815"/>
    <cellStyle name="常规 7 2 4 3 3" xfId="3413"/>
    <cellStyle name="常规 7 2 4 3 4" xfId="6615"/>
    <cellStyle name="常规 7 2 4 4" xfId="2699"/>
    <cellStyle name="常规 7 2 4 5" xfId="2701"/>
    <cellStyle name="常规 7 2 4 6" xfId="3598"/>
    <cellStyle name="常规 7 2 4 7" xfId="3599"/>
    <cellStyle name="常规 7 2 4 8" xfId="3600"/>
    <cellStyle name="常规 7 2 4 9" xfId="3601"/>
    <cellStyle name="常规 7 2 4 9 2" xfId="7490"/>
    <cellStyle name="常规 7 2 4 9 3" xfId="11487"/>
    <cellStyle name="常规 7 2 4 9 4" xfId="4897"/>
    <cellStyle name="常规 7 2 5" xfId="249"/>
    <cellStyle name="常规 7 2 5 2" xfId="510"/>
    <cellStyle name="常规 7 2 5 2 2" xfId="2968"/>
    <cellStyle name="常规 7 2 5 3" xfId="511"/>
    <cellStyle name="常规 7 2 6" xfId="37"/>
    <cellStyle name="常规 7 2 6 2" xfId="3290"/>
    <cellStyle name="常规 7 2 6 3" xfId="3602"/>
    <cellStyle name="常规 7 2 6 4" xfId="3603"/>
    <cellStyle name="常规 7 2 6 5" xfId="7494"/>
    <cellStyle name="常规 7 2 7" xfId="92"/>
    <cellStyle name="常规 7 2 7 2" xfId="3604"/>
    <cellStyle name="常规 7 2 7 3" xfId="3605"/>
    <cellStyle name="常规 7 2 7 4" xfId="7495"/>
    <cellStyle name="常规 7 2 8" xfId="96"/>
    <cellStyle name="常规 7 2 8 2" xfId="3606"/>
    <cellStyle name="常规 7 2 8 3" xfId="3607"/>
    <cellStyle name="常规 7 2 8 4" xfId="7499"/>
    <cellStyle name="常规 7 2 9" xfId="3608"/>
    <cellStyle name="常规 7 2 9 2" xfId="50047"/>
    <cellStyle name="常规 7 20" xfId="6605"/>
    <cellStyle name="常规 7 21" xfId="7454"/>
    <cellStyle name="常规 7 22" xfId="53994"/>
    <cellStyle name="常规 7 3" xfId="512"/>
    <cellStyle name="常规 7 3 10" xfId="3332"/>
    <cellStyle name="常规 7 3 10 2" xfId="7256"/>
    <cellStyle name="常规 7 3 10 3" xfId="11430"/>
    <cellStyle name="常规 7 3 10 4" xfId="4801"/>
    <cellStyle name="常规 7 3 11" xfId="3334"/>
    <cellStyle name="常规 7 3 11 2" xfId="7258"/>
    <cellStyle name="常规 7 3 11 3" xfId="11488"/>
    <cellStyle name="常规 7 3 11 4" xfId="4898"/>
    <cellStyle name="常规 7 3 2" xfId="119"/>
    <cellStyle name="常规 7 3 2 2" xfId="2368"/>
    <cellStyle name="常规 7 3 2 2 2" xfId="3167"/>
    <cellStyle name="常规 7 3 2 3" xfId="2148"/>
    <cellStyle name="常规 7 3 2 4" xfId="2372"/>
    <cellStyle name="常规 7 3 2 5" xfId="3610"/>
    <cellStyle name="常规 7 3 2 6" xfId="7481"/>
    <cellStyle name="常规 7 3 3" xfId="284"/>
    <cellStyle name="常规 7 3 3 2" xfId="3611"/>
    <cellStyle name="常规 7 3 3 3" xfId="2475"/>
    <cellStyle name="常规 7 3 3 4" xfId="2478"/>
    <cellStyle name="常规 7 3 3 5" xfId="7274"/>
    <cellStyle name="常规 7 3 4" xfId="3354"/>
    <cellStyle name="常规 7 3 5" xfId="3356"/>
    <cellStyle name="常规 7 3 6" xfId="3358"/>
    <cellStyle name="常规 7 3 7" xfId="3612"/>
    <cellStyle name="常规 7 3 8" xfId="3613"/>
    <cellStyle name="常规 7 3 9" xfId="3614"/>
    <cellStyle name="常规 7 4" xfId="427"/>
    <cellStyle name="常规 7 4 10" xfId="3616"/>
    <cellStyle name="常规 7 4 10 2" xfId="7507"/>
    <cellStyle name="常规 7 4 10 3" xfId="11491"/>
    <cellStyle name="常规 7 4 10 4" xfId="4901"/>
    <cellStyle name="常规 7 4 11" xfId="3617"/>
    <cellStyle name="常规 7 4 11 2" xfId="7508"/>
    <cellStyle name="常规 7 4 11 3" xfId="11492"/>
    <cellStyle name="常规 7 4 11 4" xfId="4902"/>
    <cellStyle name="常规 7 4 2" xfId="128"/>
    <cellStyle name="常规 7 4 2 2" xfId="3567"/>
    <cellStyle name="常规 7 4 2 2 2" xfId="3618"/>
    <cellStyle name="常规 7 4 2 3" xfId="3569"/>
    <cellStyle name="常规 7 4 2 4" xfId="3619"/>
    <cellStyle name="常规 7 4 2 5" xfId="3620"/>
    <cellStyle name="常规 7 4 2 6" xfId="7487"/>
    <cellStyle name="常规 7 4 3" xfId="322"/>
    <cellStyle name="常规 7 4 3 2" xfId="3621"/>
    <cellStyle name="常规 7 4 3 3" xfId="2726"/>
    <cellStyle name="常规 7 4 3 4" xfId="3622"/>
    <cellStyle name="常规 7 4 3 5" xfId="7489"/>
    <cellStyle name="常规 7 4 4" xfId="3623"/>
    <cellStyle name="常规 7 4 5" xfId="3053"/>
    <cellStyle name="常规 7 4 6" xfId="3624"/>
    <cellStyle name="常规 7 4 7" xfId="3625"/>
    <cellStyle name="常规 7 4 8" xfId="3626"/>
    <cellStyle name="常规 7 4 9" xfId="3627"/>
    <cellStyle name="常规 7 5" xfId="429"/>
    <cellStyle name="常规 7 5 2" xfId="3259"/>
    <cellStyle name="常规 7 5 2 2" xfId="3628"/>
    <cellStyle name="常规 7 5 3" xfId="3629"/>
    <cellStyle name="常规 7 5 4" xfId="3630"/>
    <cellStyle name="常规 7 5 5" xfId="3631"/>
    <cellStyle name="常规 7 5 6" xfId="7158"/>
    <cellStyle name="常规 7 5 7" xfId="49968"/>
    <cellStyle name="常规 7 6" xfId="431"/>
    <cellStyle name="常规 7 6 2" xfId="31"/>
    <cellStyle name="常规 7 6 3" xfId="39"/>
    <cellStyle name="常规 7 7" xfId="513"/>
    <cellStyle name="常规 7 7 2" xfId="3632"/>
    <cellStyle name="常规 7 7 3" xfId="3633"/>
    <cellStyle name="常规 7 7 4" xfId="7164"/>
    <cellStyle name="常规 7 8" xfId="514"/>
    <cellStyle name="常规 7 8 2" xfId="3634"/>
    <cellStyle name="常规 7 8 3" xfId="3380"/>
    <cellStyle name="常规 7 8 4" xfId="7165"/>
    <cellStyle name="常规 7 8 5" xfId="49970"/>
    <cellStyle name="常规 7 9" xfId="515"/>
    <cellStyle name="常规 7 9 2" xfId="3636"/>
    <cellStyle name="常规 7 9 3" xfId="3637"/>
    <cellStyle name="常规 7 9 4" xfId="7166"/>
    <cellStyle name="常规 7 9 5" xfId="49972"/>
    <cellStyle name="常规 70" xfId="7441"/>
    <cellStyle name="常规 71" xfId="7443"/>
    <cellStyle name="常规 72" xfId="7445"/>
    <cellStyle name="常规 73" xfId="12252"/>
    <cellStyle name="常规 74" xfId="11841"/>
    <cellStyle name="常规 75" xfId="4303"/>
    <cellStyle name="常规 76" xfId="4305"/>
    <cellStyle name="常规 77" xfId="52965"/>
    <cellStyle name="常规 78" xfId="52544"/>
    <cellStyle name="常规 79" xfId="53956"/>
    <cellStyle name="常规 8" xfId="224"/>
    <cellStyle name="常规 8 10" xfId="3638"/>
    <cellStyle name="常规 8 10 2" xfId="50048"/>
    <cellStyle name="常规 8 11" xfId="3639"/>
    <cellStyle name="常规 8 11 2" xfId="7518"/>
    <cellStyle name="常规 8 11 3" xfId="11493"/>
    <cellStyle name="常规 8 11 4" xfId="4903"/>
    <cellStyle name="常规 8 11 5" xfId="50049"/>
    <cellStyle name="常规 8 12" xfId="3640"/>
    <cellStyle name="常规 8 12 2" xfId="7519"/>
    <cellStyle name="常规 8 12 3" xfId="11494"/>
    <cellStyle name="常规 8 12 4" xfId="4904"/>
    <cellStyle name="常规 8 13" xfId="7520"/>
    <cellStyle name="常规 8 14" xfId="6627"/>
    <cellStyle name="常规 8 15" xfId="7521"/>
    <cellStyle name="常规 8 16" xfId="7522"/>
    <cellStyle name="常规 8 17" xfId="7523"/>
    <cellStyle name="常规 8 18" xfId="7524"/>
    <cellStyle name="常规 8 19" xfId="10091"/>
    <cellStyle name="常规 8 2" xfId="516"/>
    <cellStyle name="常规 8 2 2" xfId="3641"/>
    <cellStyle name="常规 8 2 2 2" xfId="3642"/>
    <cellStyle name="常规 8 2 3" xfId="3643"/>
    <cellStyle name="常规 8 2 4" xfId="3644"/>
    <cellStyle name="常规 8 2 5" xfId="3645"/>
    <cellStyle name="常规 8 2 6" xfId="6934"/>
    <cellStyle name="常规 8 2 7" xfId="50050"/>
    <cellStyle name="常规 8 3" xfId="517"/>
    <cellStyle name="常规 8 3 2" xfId="3646"/>
    <cellStyle name="常规 8 3 2 2" xfId="3647"/>
    <cellStyle name="常规 8 3 3" xfId="3648"/>
    <cellStyle name="常规 8 3 4" xfId="3649"/>
    <cellStyle name="常规 8 3 5" xfId="3650"/>
    <cellStyle name="常规 8 3 6" xfId="7528"/>
    <cellStyle name="常规 8 3 7" xfId="50051"/>
    <cellStyle name="常规 8 4" xfId="3262"/>
    <cellStyle name="常规 8 4 2" xfId="3651"/>
    <cellStyle name="常规 8 4 3" xfId="49979"/>
    <cellStyle name="常规 8 5" xfId="3263"/>
    <cellStyle name="常规 8 5 2" xfId="49981"/>
    <cellStyle name="常规 8 6" xfId="3265"/>
    <cellStyle name="常规 8 6 2" xfId="49982"/>
    <cellStyle name="常规 8 7" xfId="3267"/>
    <cellStyle name="常规 8 7 2" xfId="49983"/>
    <cellStyle name="常规 8 8" xfId="3269"/>
    <cellStyle name="常规 8 8 2" xfId="49985"/>
    <cellStyle name="常规 8 9" xfId="3652"/>
    <cellStyle name="常规 8 9 2" xfId="49987"/>
    <cellStyle name="常规 80" xfId="15"/>
    <cellStyle name="常规 81" xfId="13"/>
    <cellStyle name="常规 82" xfId="53996"/>
    <cellStyle name="常规 83" xfId="53997"/>
    <cellStyle name="常规 84" xfId="53998"/>
    <cellStyle name="常规 85" xfId="53999"/>
    <cellStyle name="常规 86" xfId="54000"/>
    <cellStyle name="常规 87" xfId="54001"/>
    <cellStyle name="常规 88" xfId="54002"/>
    <cellStyle name="常规 89" xfId="54003"/>
    <cellStyle name="常规 9" xfId="518"/>
    <cellStyle name="常规 9 10" xfId="3653"/>
    <cellStyle name="常规 9 10 2" xfId="50056"/>
    <cellStyle name="常规 9 11" xfId="3654"/>
    <cellStyle name="常规 9 11 2" xfId="50061"/>
    <cellStyle name="常规 9 12" xfId="2056"/>
    <cellStyle name="常规 9 12 2" xfId="6052"/>
    <cellStyle name="常规 9 12 3" xfId="11227"/>
    <cellStyle name="常规 9 12 4" xfId="4365"/>
    <cellStyle name="常规 9 13" xfId="2061"/>
    <cellStyle name="常规 9 13 2" xfId="6056"/>
    <cellStyle name="常规 9 13 3" xfId="11233"/>
    <cellStyle name="常规 9 13 4" xfId="4380"/>
    <cellStyle name="常规 9 14" xfId="6170"/>
    <cellStyle name="常规 9 15" xfId="6172"/>
    <cellStyle name="常规 9 16" xfId="7534"/>
    <cellStyle name="常规 9 17" xfId="7535"/>
    <cellStyle name="常规 9 18" xfId="7536"/>
    <cellStyle name="常规 9 19" xfId="7537"/>
    <cellStyle name="常规 9 2" xfId="519"/>
    <cellStyle name="常规 9 2 2" xfId="3655"/>
    <cellStyle name="常规 9 2 2 2" xfId="3656"/>
    <cellStyle name="常规 9 2 3" xfId="3657"/>
    <cellStyle name="常规 9 2 4" xfId="3658"/>
    <cellStyle name="常规 9 2 5" xfId="2666"/>
    <cellStyle name="常规 9 2 6" xfId="5877"/>
    <cellStyle name="常规 9 2 7" xfId="49627"/>
    <cellStyle name="常规 9 20" xfId="7530"/>
    <cellStyle name="常规 9 3" xfId="520"/>
    <cellStyle name="常规 9 3 2" xfId="3659"/>
    <cellStyle name="常规 9 3 2 2" xfId="2825"/>
    <cellStyle name="常规 9 3 3" xfId="3660"/>
    <cellStyle name="常规 9 3 4" xfId="3661"/>
    <cellStyle name="常规 9 3 5" xfId="3662"/>
    <cellStyle name="常规 9 3 6" xfId="5882"/>
    <cellStyle name="常规 9 3 7" xfId="49629"/>
    <cellStyle name="常规 9 4" xfId="3270"/>
    <cellStyle name="常规 9 4 2" xfId="3663"/>
    <cellStyle name="常规 9 4 2 2" xfId="3664"/>
    <cellStyle name="常规 9 4 3" xfId="3665"/>
    <cellStyle name="常规 9 4 4" xfId="49631"/>
    <cellStyle name="常规 9 5" xfId="3271"/>
    <cellStyle name="常规 9 5 2" xfId="3273"/>
    <cellStyle name="常规 9 5 3" xfId="49634"/>
    <cellStyle name="常规 9 6" xfId="3274"/>
    <cellStyle name="常规 9 6 2" xfId="49635"/>
    <cellStyle name="常规 9 7" xfId="3276"/>
    <cellStyle name="常规 9 7 2" xfId="49636"/>
    <cellStyle name="常规 9 8" xfId="3278"/>
    <cellStyle name="常规 9 8 2" xfId="49639"/>
    <cellStyle name="常规 9 9" xfId="3666"/>
    <cellStyle name="常规 9 9 2" xfId="49994"/>
    <cellStyle name="常规 90" xfId="3"/>
    <cellStyle name="常规 90 2" xfId="11"/>
    <cellStyle name="常规 91" xfId="9"/>
    <cellStyle name="常规 92" xfId="54004"/>
    <cellStyle name="常规 93" xfId="54007"/>
    <cellStyle name="常规 94" xfId="54008"/>
    <cellStyle name="超链接 10" xfId="6843" hidden="1"/>
    <cellStyle name="超链接 10" xfId="9596" hidden="1"/>
    <cellStyle name="超链接 10" xfId="8737" hidden="1"/>
    <cellStyle name="超链接 10" xfId="11814" hidden="1"/>
    <cellStyle name="超链接 10" xfId="10996" hidden="1"/>
    <cellStyle name="超链接 10" xfId="9065" hidden="1"/>
    <cellStyle name="超链接 10" xfId="8573" hidden="1"/>
    <cellStyle name="超链接 10" xfId="12532" hidden="1"/>
    <cellStyle name="超链接 10" xfId="8848" hidden="1"/>
    <cellStyle name="超链接 10" xfId="10474" hidden="1"/>
    <cellStyle name="超链接 10" xfId="7264" hidden="1"/>
    <cellStyle name="超链接 10" xfId="6504" hidden="1"/>
    <cellStyle name="超链接 10" xfId="10066" hidden="1"/>
    <cellStyle name="超链接 10" xfId="8176" hidden="1"/>
    <cellStyle name="超链接 10" xfId="10520" hidden="1"/>
    <cellStyle name="超链接 10" xfId="6591" hidden="1"/>
    <cellStyle name="超链接 10" xfId="12708" hidden="1"/>
    <cellStyle name="超链接 10" xfId="7948" hidden="1"/>
    <cellStyle name="超链接 10" xfId="9446" hidden="1"/>
    <cellStyle name="超链接 10" xfId="11781" hidden="1"/>
    <cellStyle name="超链接 10" xfId="9746" hidden="1"/>
    <cellStyle name="超链接 10" xfId="10714" hidden="1"/>
    <cellStyle name="超链接 10" xfId="8513" hidden="1"/>
    <cellStyle name="超链接 10" xfId="12136" hidden="1"/>
    <cellStyle name="超链接 10" xfId="11837" hidden="1"/>
    <cellStyle name="超链接 10" xfId="9499" hidden="1"/>
    <cellStyle name="超链接 10" xfId="9203" hidden="1"/>
    <cellStyle name="超链接 10" xfId="11099" hidden="1"/>
    <cellStyle name="超链接 10" xfId="12112" hidden="1"/>
    <cellStyle name="超链接 10" xfId="12038" hidden="1"/>
    <cellStyle name="超链接 10" xfId="9136" hidden="1"/>
    <cellStyle name="超链接 10" xfId="11994" hidden="1"/>
    <cellStyle name="超链接 10" xfId="12604" hidden="1"/>
    <cellStyle name="超链接 10" xfId="7317" hidden="1"/>
    <cellStyle name="超链接 10" xfId="12149" hidden="1"/>
    <cellStyle name="超链接 10" xfId="8649" hidden="1"/>
    <cellStyle name="超链接 10" xfId="10191" hidden="1"/>
    <cellStyle name="超链接 10" xfId="8177" hidden="1"/>
    <cellStyle name="超链接 10" xfId="11112" hidden="1"/>
    <cellStyle name="超链接 10" xfId="9898" hidden="1"/>
    <cellStyle name="超链接 10" xfId="7852" hidden="1"/>
    <cellStyle name="超链接 10" xfId="11324" hidden="1"/>
    <cellStyle name="超链接 10" xfId="11560" hidden="1"/>
    <cellStyle name="超链接 10" xfId="9923" hidden="1"/>
    <cellStyle name="超链接 10" xfId="8759" hidden="1"/>
    <cellStyle name="超链接 10" xfId="10484" hidden="1"/>
    <cellStyle name="超链接 10" xfId="7992" hidden="1"/>
    <cellStyle name="超链接 10" xfId="12197" hidden="1"/>
    <cellStyle name="超链接 10" xfId="12525" hidden="1"/>
    <cellStyle name="超链接 10" xfId="6749" hidden="1"/>
    <cellStyle name="超链接 10" xfId="12182" hidden="1"/>
    <cellStyle name="超链接 10" xfId="10896" hidden="1"/>
    <cellStyle name="超链接 10" xfId="8187" hidden="1"/>
    <cellStyle name="超链接 10" xfId="11748" hidden="1"/>
    <cellStyle name="超链接 10" xfId="11185" hidden="1"/>
    <cellStyle name="超链接 10" xfId="10274" hidden="1"/>
    <cellStyle name="超链接 10" xfId="11725" hidden="1"/>
    <cellStyle name="超链接 10" xfId="12154" hidden="1"/>
    <cellStyle name="超链接 10" xfId="9744" hidden="1"/>
    <cellStyle name="超链接 10" xfId="10821" hidden="1"/>
    <cellStyle name="超链接 10" xfId="9732" hidden="1"/>
    <cellStyle name="超链接 10" xfId="12613" hidden="1"/>
    <cellStyle name="超链接 10" xfId="8011" hidden="1"/>
    <cellStyle name="超链接 10" xfId="7857" hidden="1"/>
    <cellStyle name="超链接 10" xfId="9339" hidden="1"/>
    <cellStyle name="超链接 10" xfId="11001" hidden="1"/>
    <cellStyle name="超链接 10" xfId="7871" hidden="1"/>
    <cellStyle name="超链接 10" xfId="9217" hidden="1"/>
    <cellStyle name="超链接 10" xfId="10264" hidden="1"/>
    <cellStyle name="超链接 10" xfId="11110" hidden="1"/>
    <cellStyle name="超链接 10" xfId="12589" hidden="1"/>
    <cellStyle name="超链接 10" xfId="8010" hidden="1"/>
    <cellStyle name="超链接 10" xfId="11422" hidden="1"/>
    <cellStyle name="超链接 10" xfId="7218" hidden="1"/>
    <cellStyle name="超链接 10" xfId="10986" hidden="1"/>
    <cellStyle name="超链接 10" xfId="6633" hidden="1"/>
    <cellStyle name="超链接 10" xfId="11577" hidden="1"/>
    <cellStyle name="超链接 10" xfId="8100" hidden="1"/>
    <cellStyle name="超链接 10" xfId="6874" hidden="1"/>
    <cellStyle name="超链接 10" xfId="12581" hidden="1"/>
    <cellStyle name="超链接 10" xfId="11710" hidden="1"/>
    <cellStyle name="超链接 10" xfId="7502" hidden="1"/>
    <cellStyle name="超链接 10" xfId="8423" hidden="1"/>
    <cellStyle name="超链接 10" xfId="6683" hidden="1"/>
    <cellStyle name="超链接 10" xfId="11255" hidden="1"/>
    <cellStyle name="超链接 10" xfId="12311" hidden="1"/>
    <cellStyle name="超链接 10" xfId="9212" hidden="1"/>
    <cellStyle name="超链接 10" xfId="8527" hidden="1"/>
    <cellStyle name="超链接 10" xfId="9178" hidden="1"/>
    <cellStyle name="超链接 10" xfId="7389" hidden="1"/>
    <cellStyle name="超链接 10" xfId="11723" hidden="1"/>
    <cellStyle name="超链接 10" xfId="8857" hidden="1"/>
    <cellStyle name="超链接 10" xfId="8125" hidden="1"/>
    <cellStyle name="超链接 10" xfId="12343" hidden="1"/>
    <cellStyle name="超链接 10" xfId="9246" hidden="1"/>
    <cellStyle name="超链接 10" xfId="6179" hidden="1"/>
    <cellStyle name="超链接 10" xfId="6699" hidden="1"/>
    <cellStyle name="超链接 10" xfId="7606" hidden="1"/>
    <cellStyle name="超链接 10" xfId="10756" hidden="1"/>
    <cellStyle name="超链接 10" xfId="9326" hidden="1"/>
    <cellStyle name="超链接 10" xfId="10734" hidden="1"/>
    <cellStyle name="超链接 10" xfId="5873" hidden="1"/>
    <cellStyle name="超链接 10" xfId="11644" hidden="1"/>
    <cellStyle name="超链接 10" xfId="6657" hidden="1"/>
    <cellStyle name="超链接 10" xfId="8625" hidden="1"/>
    <cellStyle name="超链接 10" xfId="10241" hidden="1"/>
    <cellStyle name="超链接 10" xfId="10694" hidden="1"/>
    <cellStyle name="超链接 10" xfId="10034" hidden="1"/>
    <cellStyle name="超链接 10" xfId="11197" hidden="1"/>
    <cellStyle name="超链接 10" xfId="7322" hidden="1"/>
    <cellStyle name="超链接 10" xfId="12355" hidden="1"/>
    <cellStyle name="超链接 10" xfId="10548" hidden="1"/>
    <cellStyle name="超链接 10" xfId="6653" hidden="1"/>
    <cellStyle name="超链接 10" xfId="10165" hidden="1"/>
    <cellStyle name="超链接 10" xfId="10854" hidden="1"/>
    <cellStyle name="超链接 10" xfId="10855" hidden="1"/>
    <cellStyle name="超链接 10" xfId="10888" hidden="1"/>
    <cellStyle name="超链接 10" xfId="11451" hidden="1"/>
    <cellStyle name="超链接 10" xfId="12003" hidden="1"/>
    <cellStyle name="超链接 10" xfId="11088" hidden="1"/>
    <cellStyle name="超链接 10" xfId="7761" hidden="1"/>
    <cellStyle name="超链接 10" xfId="8181" hidden="1"/>
    <cellStyle name="超链接 10" xfId="10467" hidden="1"/>
    <cellStyle name="超链接 10" xfId="12070" hidden="1"/>
    <cellStyle name="超链接 10" xfId="12694" hidden="1"/>
    <cellStyle name="超链接 10" xfId="8054" hidden="1"/>
    <cellStyle name="超链接 10" xfId="8092" hidden="1"/>
    <cellStyle name="超链接 10" xfId="11626" hidden="1"/>
    <cellStyle name="超链接 10" xfId="6246" hidden="1"/>
    <cellStyle name="超链接 10" xfId="9081" hidden="1"/>
    <cellStyle name="超链接 10" xfId="10761" hidden="1"/>
    <cellStyle name="超链接 10" xfId="9893" hidden="1"/>
    <cellStyle name="超链接 10" xfId="8751" hidden="1"/>
    <cellStyle name="超链接 10" xfId="12520" hidden="1"/>
    <cellStyle name="超链接 10" xfId="8624" hidden="1"/>
    <cellStyle name="超链接 10" xfId="11850" hidden="1"/>
    <cellStyle name="超链接 10" xfId="6993" hidden="1"/>
    <cellStyle name="超链接 10" xfId="8842" hidden="1"/>
    <cellStyle name="超链接 10" xfId="11878" hidden="1"/>
    <cellStyle name="超链接 10" xfId="8287" hidden="1"/>
    <cellStyle name="超链接 10" xfId="8771" hidden="1"/>
    <cellStyle name="超链接 10" xfId="7135" hidden="1"/>
    <cellStyle name="超链接 10" xfId="9574" hidden="1"/>
    <cellStyle name="超链接 10" xfId="6013" hidden="1"/>
    <cellStyle name="超链接 10" xfId="11936" hidden="1"/>
    <cellStyle name="超链接 10" xfId="9251" hidden="1"/>
    <cellStyle name="超链接 10" xfId="8444" hidden="1"/>
    <cellStyle name="超链接 10" xfId="8489" hidden="1"/>
    <cellStyle name="超链接 10" xfId="10239" hidden="1"/>
    <cellStyle name="超链接 10" xfId="11986" hidden="1"/>
    <cellStyle name="超链接 10" xfId="12357" hidden="1"/>
    <cellStyle name="超链接 10" xfId="9244" hidden="1"/>
    <cellStyle name="超链接 10" xfId="7388" hidden="1"/>
    <cellStyle name="超链接 10" xfId="12731" hidden="1"/>
    <cellStyle name="超链接 10" xfId="12934" hidden="1"/>
    <cellStyle name="超链接 10" xfId="8179" hidden="1"/>
    <cellStyle name="超链接 10" xfId="10280" hidden="1"/>
    <cellStyle name="超链接 10" xfId="9415" hidden="1"/>
    <cellStyle name="超链接 10" xfId="8536" hidden="1"/>
    <cellStyle name="超链接 10" xfId="7559" hidden="1"/>
    <cellStyle name="超链接 10" xfId="10227" hidden="1"/>
    <cellStyle name="超链接 10" xfId="9600" hidden="1"/>
    <cellStyle name="超链接 10" xfId="7466" hidden="1"/>
    <cellStyle name="超链接 10" xfId="11678" hidden="1"/>
    <cellStyle name="超链接 10" xfId="8644" hidden="1"/>
    <cellStyle name="超链接 10" xfId="6830" hidden="1"/>
    <cellStyle name="超链接 10" xfId="12654" hidden="1"/>
    <cellStyle name="超链接 10" xfId="11998" hidden="1"/>
    <cellStyle name="超链接 10" xfId="9720" hidden="1"/>
    <cellStyle name="超链接 10" xfId="8207" hidden="1"/>
    <cellStyle name="超链接 10" xfId="12373" hidden="1"/>
    <cellStyle name="超链接 10" xfId="5943" hidden="1"/>
    <cellStyle name="超链接 10" xfId="8518" hidden="1"/>
    <cellStyle name="超链接 10" xfId="12531" hidden="1"/>
    <cellStyle name="超链接 10" xfId="8419" hidden="1"/>
    <cellStyle name="超链接 10" xfId="9518" hidden="1"/>
    <cellStyle name="超链接 10" xfId="10702" hidden="1"/>
    <cellStyle name="超链接 10" xfId="9806" hidden="1"/>
    <cellStyle name="超链接 10" xfId="12601" hidden="1"/>
    <cellStyle name="超链接 10" xfId="12642" hidden="1"/>
    <cellStyle name="超链接 10" xfId="10131" hidden="1"/>
    <cellStyle name="超链接 10" xfId="12637" hidden="1"/>
    <cellStyle name="超链接 10" xfId="10246" hidden="1"/>
    <cellStyle name="超链接 10" xfId="13558" hidden="1"/>
    <cellStyle name="超链接 10" xfId="13560" hidden="1"/>
    <cellStyle name="超链接 10" xfId="13562" hidden="1"/>
    <cellStyle name="超链接 10" xfId="13564" hidden="1"/>
    <cellStyle name="超链接 10" xfId="13566" hidden="1"/>
    <cellStyle name="超链接 10" xfId="13568" hidden="1"/>
    <cellStyle name="超链接 10" xfId="13570" hidden="1"/>
    <cellStyle name="超链接 10" xfId="13572" hidden="1"/>
    <cellStyle name="超链接 10" xfId="13574" hidden="1"/>
    <cellStyle name="超链接 10" xfId="13576" hidden="1"/>
    <cellStyle name="超链接 10" xfId="13578" hidden="1"/>
    <cellStyle name="超链接 10" xfId="13580" hidden="1"/>
    <cellStyle name="超链接 10" xfId="13582" hidden="1"/>
    <cellStyle name="超链接 10" xfId="13584" hidden="1"/>
    <cellStyle name="超链接 10" xfId="13586" hidden="1"/>
    <cellStyle name="超链接 10" xfId="13588" hidden="1"/>
    <cellStyle name="超链接 10" xfId="13590" hidden="1"/>
    <cellStyle name="超链接 10" xfId="13592" hidden="1"/>
    <cellStyle name="超链接 10" xfId="13594" hidden="1"/>
    <cellStyle name="超链接 10" xfId="13596" hidden="1"/>
    <cellStyle name="超链接 10" xfId="13598" hidden="1"/>
    <cellStyle name="超链接 10" xfId="13600" hidden="1"/>
    <cellStyle name="超链接 10" xfId="13602" hidden="1"/>
    <cellStyle name="超链接 10" xfId="13604" hidden="1"/>
    <cellStyle name="超链接 10" xfId="13606" hidden="1"/>
    <cellStyle name="超链接 10" xfId="13608" hidden="1"/>
    <cellStyle name="超链接 10" xfId="13610" hidden="1"/>
    <cellStyle name="超链接 10" xfId="13612" hidden="1"/>
    <cellStyle name="超链接 10" xfId="13614" hidden="1"/>
    <cellStyle name="超链接 10" xfId="13616" hidden="1"/>
    <cellStyle name="超链接 10" xfId="13618" hidden="1"/>
    <cellStyle name="超链接 10" xfId="13620" hidden="1"/>
    <cellStyle name="超链接 10" xfId="13622" hidden="1"/>
    <cellStyle name="超链接 10" xfId="13624" hidden="1"/>
    <cellStyle name="超链接 10" xfId="13626" hidden="1"/>
    <cellStyle name="超链接 10" xfId="13628" hidden="1"/>
    <cellStyle name="超链接 10" xfId="13630" hidden="1"/>
    <cellStyle name="超链接 10" xfId="13632" hidden="1"/>
    <cellStyle name="超链接 10" xfId="13634" hidden="1"/>
    <cellStyle name="超链接 10" xfId="13636" hidden="1"/>
    <cellStyle name="超链接 10" xfId="13638" hidden="1"/>
    <cellStyle name="超链接 10" xfId="13640" hidden="1"/>
    <cellStyle name="超链接 10" xfId="13642" hidden="1"/>
    <cellStyle name="超链接 10" xfId="13644" hidden="1"/>
    <cellStyle name="超链接 10" xfId="13646" hidden="1"/>
    <cellStyle name="超链接 10" xfId="13648" hidden="1"/>
    <cellStyle name="超链接 10" xfId="13650" hidden="1"/>
    <cellStyle name="超链接 10" xfId="13652" hidden="1"/>
    <cellStyle name="超链接 10" xfId="13654" hidden="1"/>
    <cellStyle name="超链接 10" xfId="13656" hidden="1"/>
    <cellStyle name="超链接 10" xfId="13658" hidden="1"/>
    <cellStyle name="超链接 10" xfId="13660" hidden="1"/>
    <cellStyle name="超链接 10" xfId="13662" hidden="1"/>
    <cellStyle name="超链接 10" xfId="13664" hidden="1"/>
    <cellStyle name="超链接 10" xfId="13666" hidden="1"/>
    <cellStyle name="超链接 10" xfId="13668" hidden="1"/>
    <cellStyle name="超链接 10" xfId="13670" hidden="1"/>
    <cellStyle name="超链接 10" xfId="13672" hidden="1"/>
    <cellStyle name="超链接 10" xfId="13674" hidden="1"/>
    <cellStyle name="超链接 10" xfId="13676" hidden="1"/>
    <cellStyle name="超链接 10" xfId="13678" hidden="1"/>
    <cellStyle name="超链接 10" xfId="13680" hidden="1"/>
    <cellStyle name="超链接 10" xfId="13682" hidden="1"/>
    <cellStyle name="超链接 10" xfId="13684" hidden="1"/>
    <cellStyle name="超链接 10" xfId="13686" hidden="1"/>
    <cellStyle name="超链接 10" xfId="13688" hidden="1"/>
    <cellStyle name="超链接 10" xfId="13690" hidden="1"/>
    <cellStyle name="超链接 10" xfId="13692" hidden="1"/>
    <cellStyle name="超链接 10" xfId="13694" hidden="1"/>
    <cellStyle name="超链接 10" xfId="13696" hidden="1"/>
    <cellStyle name="超链接 10" xfId="13698" hidden="1"/>
    <cellStyle name="超链接 10" xfId="13700" hidden="1"/>
    <cellStyle name="超链接 10" xfId="13702" hidden="1"/>
    <cellStyle name="超链接 10" xfId="13704" hidden="1"/>
    <cellStyle name="超链接 10" xfId="13706" hidden="1"/>
    <cellStyle name="超链接 10" xfId="13708" hidden="1"/>
    <cellStyle name="超链接 10" xfId="13710" hidden="1"/>
    <cellStyle name="超链接 10" xfId="13712" hidden="1"/>
    <cellStyle name="超链接 10" xfId="13714" hidden="1"/>
    <cellStyle name="超链接 10" xfId="13716" hidden="1"/>
    <cellStyle name="超链接 10" xfId="13718" hidden="1"/>
    <cellStyle name="超链接 10" xfId="13720" hidden="1"/>
    <cellStyle name="超链接 10" xfId="13777" hidden="1"/>
    <cellStyle name="超链接 10" xfId="13779" hidden="1"/>
    <cellStyle name="超链接 10" xfId="9559" hidden="1"/>
    <cellStyle name="超链接 10" xfId="7939" hidden="1"/>
    <cellStyle name="超链接 10" xfId="12665" hidden="1"/>
    <cellStyle name="超链接 10" xfId="7497" hidden="1"/>
    <cellStyle name="超链接 10" xfId="8420" hidden="1"/>
    <cellStyle name="超链接 10" xfId="15410" hidden="1"/>
    <cellStyle name="超链接 10" xfId="15412" hidden="1"/>
    <cellStyle name="超链接 10" xfId="15414" hidden="1"/>
    <cellStyle name="超链接 10" xfId="15416" hidden="1"/>
    <cellStyle name="超链接 10" xfId="15418" hidden="1"/>
    <cellStyle name="超链接 10" xfId="15420" hidden="1"/>
    <cellStyle name="超链接 10" xfId="15422" hidden="1"/>
    <cellStyle name="超链接 10" xfId="15424" hidden="1"/>
    <cellStyle name="超链接 10" xfId="15426" hidden="1"/>
    <cellStyle name="超链接 10" xfId="15428" hidden="1"/>
    <cellStyle name="超链接 10" xfId="15430" hidden="1"/>
    <cellStyle name="超链接 10" xfId="15432" hidden="1"/>
    <cellStyle name="超链接 10" xfId="15434" hidden="1"/>
    <cellStyle name="超链接 10" xfId="15436" hidden="1"/>
    <cellStyle name="超链接 10" xfId="15438" hidden="1"/>
    <cellStyle name="超链接 10" xfId="15440" hidden="1"/>
    <cellStyle name="超链接 10" xfId="15442" hidden="1"/>
    <cellStyle name="超链接 10" xfId="15444" hidden="1"/>
    <cellStyle name="超链接 10" xfId="15446" hidden="1"/>
    <cellStyle name="超链接 10" xfId="15448" hidden="1"/>
    <cellStyle name="超链接 10" xfId="15450" hidden="1"/>
    <cellStyle name="超链接 10" xfId="15452" hidden="1"/>
    <cellStyle name="超链接 10" xfId="15454" hidden="1"/>
    <cellStyle name="超链接 10" xfId="15456" hidden="1"/>
    <cellStyle name="超链接 10" xfId="15458" hidden="1"/>
    <cellStyle name="超链接 10" xfId="15460" hidden="1"/>
    <cellStyle name="超链接 10" xfId="15462" hidden="1"/>
    <cellStyle name="超链接 10" xfId="15464" hidden="1"/>
    <cellStyle name="超链接 10" xfId="15466" hidden="1"/>
    <cellStyle name="超链接 10" xfId="15468" hidden="1"/>
    <cellStyle name="超链接 10" xfId="15470" hidden="1"/>
    <cellStyle name="超链接 10" xfId="15472" hidden="1"/>
    <cellStyle name="超链接 10" xfId="15474" hidden="1"/>
    <cellStyle name="超链接 10" xfId="15476" hidden="1"/>
    <cellStyle name="超链接 10" xfId="15478" hidden="1"/>
    <cellStyle name="超链接 10" xfId="15480" hidden="1"/>
    <cellStyle name="超链接 10" xfId="15482" hidden="1"/>
    <cellStyle name="超链接 10" xfId="15484" hidden="1"/>
    <cellStyle name="超链接 10" xfId="15486" hidden="1"/>
    <cellStyle name="超链接 10" xfId="15488" hidden="1"/>
    <cellStyle name="超链接 10" xfId="15490" hidden="1"/>
    <cellStyle name="超链接 10" xfId="15492" hidden="1"/>
    <cellStyle name="超链接 10" xfId="15494" hidden="1"/>
    <cellStyle name="超链接 10" xfId="15496" hidden="1"/>
    <cellStyle name="超链接 10" xfId="15498" hidden="1"/>
    <cellStyle name="超链接 10" xfId="15500" hidden="1"/>
    <cellStyle name="超链接 10" xfId="15502" hidden="1"/>
    <cellStyle name="超链接 10" xfId="15504" hidden="1"/>
    <cellStyle name="超链接 10" xfId="15506" hidden="1"/>
    <cellStyle name="超链接 10" xfId="15508" hidden="1"/>
    <cellStyle name="超链接 10" xfId="15510" hidden="1"/>
    <cellStyle name="超链接 10" xfId="15512" hidden="1"/>
    <cellStyle name="超链接 10" xfId="15514" hidden="1"/>
    <cellStyle name="超链接 10" xfId="15516" hidden="1"/>
    <cellStyle name="超链接 10" xfId="15518" hidden="1"/>
    <cellStyle name="超链接 10" xfId="15520" hidden="1"/>
    <cellStyle name="超链接 10" xfId="15522" hidden="1"/>
    <cellStyle name="超链接 10" xfId="15524" hidden="1"/>
    <cellStyle name="超链接 10" xfId="15526" hidden="1"/>
    <cellStyle name="超链接 10" xfId="15528" hidden="1"/>
    <cellStyle name="超链接 10" xfId="15530" hidden="1"/>
    <cellStyle name="超链接 10" xfId="15532" hidden="1"/>
    <cellStyle name="超链接 10" xfId="15534" hidden="1"/>
    <cellStyle name="超链接 10" xfId="15536" hidden="1"/>
    <cellStyle name="超链接 10" xfId="15538" hidden="1"/>
    <cellStyle name="超链接 10" xfId="15540" hidden="1"/>
    <cellStyle name="超链接 10" xfId="15542" hidden="1"/>
    <cellStyle name="超链接 10" xfId="15544" hidden="1"/>
    <cellStyle name="超链接 10" xfId="15546" hidden="1"/>
    <cellStyle name="超链接 10" xfId="15548" hidden="1"/>
    <cellStyle name="超链接 10" xfId="15550" hidden="1"/>
    <cellStyle name="超链接 10" xfId="15552" hidden="1"/>
    <cellStyle name="超链接 10" xfId="15554" hidden="1"/>
    <cellStyle name="超链接 10" xfId="15556" hidden="1"/>
    <cellStyle name="超链接 10" xfId="15558" hidden="1"/>
    <cellStyle name="超链接 10" xfId="15560" hidden="1"/>
    <cellStyle name="超链接 10" xfId="15562" hidden="1"/>
    <cellStyle name="超链接 10" xfId="15564" hidden="1"/>
    <cellStyle name="超链接 10" xfId="15566" hidden="1"/>
    <cellStyle name="超链接 10" xfId="15568" hidden="1"/>
    <cellStyle name="超链接 10" xfId="15570" hidden="1"/>
    <cellStyle name="超链接 10" xfId="15572" hidden="1"/>
    <cellStyle name="超链接 10" xfId="15629" hidden="1"/>
    <cellStyle name="超链接 10" xfId="15631" hidden="1"/>
    <cellStyle name="超链接 10" xfId="14281" hidden="1"/>
    <cellStyle name="超链接 10" xfId="9032" hidden="1"/>
    <cellStyle name="超链接 10" xfId="11337" hidden="1"/>
    <cellStyle name="超链接 10" xfId="11163" hidden="1"/>
    <cellStyle name="超链接 10" xfId="11887" hidden="1"/>
    <cellStyle name="超链接 10" xfId="17096" hidden="1"/>
    <cellStyle name="超链接 10" xfId="17098" hidden="1"/>
    <cellStyle name="超链接 10" xfId="17100" hidden="1"/>
    <cellStyle name="超链接 10" xfId="17102" hidden="1"/>
    <cellStyle name="超链接 10" xfId="17104" hidden="1"/>
    <cellStyle name="超链接 10" xfId="17106" hidden="1"/>
    <cellStyle name="超链接 10" xfId="17108" hidden="1"/>
    <cellStyle name="超链接 10" xfId="17110" hidden="1"/>
    <cellStyle name="超链接 10" xfId="17112" hidden="1"/>
    <cellStyle name="超链接 10" xfId="17114" hidden="1"/>
    <cellStyle name="超链接 10" xfId="17116" hidden="1"/>
    <cellStyle name="超链接 10" xfId="17118" hidden="1"/>
    <cellStyle name="超链接 10" xfId="17120" hidden="1"/>
    <cellStyle name="超链接 10" xfId="17122" hidden="1"/>
    <cellStyle name="超链接 10" xfId="17124" hidden="1"/>
    <cellStyle name="超链接 10" xfId="17126" hidden="1"/>
    <cellStyle name="超链接 10" xfId="17128" hidden="1"/>
    <cellStyle name="超链接 10" xfId="17130" hidden="1"/>
    <cellStyle name="超链接 10" xfId="17132" hidden="1"/>
    <cellStyle name="超链接 10" xfId="17134" hidden="1"/>
    <cellStyle name="超链接 10" xfId="17136" hidden="1"/>
    <cellStyle name="超链接 10" xfId="17138" hidden="1"/>
    <cellStyle name="超链接 10" xfId="17140" hidden="1"/>
    <cellStyle name="超链接 10" xfId="17142" hidden="1"/>
    <cellStyle name="超链接 10" xfId="17144" hidden="1"/>
    <cellStyle name="超链接 10" xfId="17146" hidden="1"/>
    <cellStyle name="超链接 10" xfId="17148" hidden="1"/>
    <cellStyle name="超链接 10" xfId="17150" hidden="1"/>
    <cellStyle name="超链接 10" xfId="17152" hidden="1"/>
    <cellStyle name="超链接 10" xfId="17154" hidden="1"/>
    <cellStyle name="超链接 10" xfId="17156" hidden="1"/>
    <cellStyle name="超链接 10" xfId="17158" hidden="1"/>
    <cellStyle name="超链接 10" xfId="17160" hidden="1"/>
    <cellStyle name="超链接 10" xfId="17162" hidden="1"/>
    <cellStyle name="超链接 10" xfId="17164" hidden="1"/>
    <cellStyle name="超链接 10" xfId="17166" hidden="1"/>
    <cellStyle name="超链接 10" xfId="17168" hidden="1"/>
    <cellStyle name="超链接 10" xfId="17170" hidden="1"/>
    <cellStyle name="超链接 10" xfId="17172" hidden="1"/>
    <cellStyle name="超链接 10" xfId="17174" hidden="1"/>
    <cellStyle name="超链接 10" xfId="17176" hidden="1"/>
    <cellStyle name="超链接 10" xfId="17178" hidden="1"/>
    <cellStyle name="超链接 10" xfId="17180" hidden="1"/>
    <cellStyle name="超链接 10" xfId="17182" hidden="1"/>
    <cellStyle name="超链接 10" xfId="17184" hidden="1"/>
    <cellStyle name="超链接 10" xfId="17186" hidden="1"/>
    <cellStyle name="超链接 10" xfId="17188" hidden="1"/>
    <cellStyle name="超链接 10" xfId="17190" hidden="1"/>
    <cellStyle name="超链接 10" xfId="17192" hidden="1"/>
    <cellStyle name="超链接 10" xfId="17194" hidden="1"/>
    <cellStyle name="超链接 10" xfId="17196" hidden="1"/>
    <cellStyle name="超链接 10" xfId="17198" hidden="1"/>
    <cellStyle name="超链接 10" xfId="17200" hidden="1"/>
    <cellStyle name="超链接 10" xfId="17202" hidden="1"/>
    <cellStyle name="超链接 10" xfId="17204" hidden="1"/>
    <cellStyle name="超链接 10" xfId="17206" hidden="1"/>
    <cellStyle name="超链接 10" xfId="17208" hidden="1"/>
    <cellStyle name="超链接 10" xfId="17210" hidden="1"/>
    <cellStyle name="超链接 10" xfId="17212" hidden="1"/>
    <cellStyle name="超链接 10" xfId="17214" hidden="1"/>
    <cellStyle name="超链接 10" xfId="17216" hidden="1"/>
    <cellStyle name="超链接 10" xfId="17218" hidden="1"/>
    <cellStyle name="超链接 10" xfId="17220" hidden="1"/>
    <cellStyle name="超链接 10" xfId="17222" hidden="1"/>
    <cellStyle name="超链接 10" xfId="17224" hidden="1"/>
    <cellStyle name="超链接 10" xfId="17226" hidden="1"/>
    <cellStyle name="超链接 10" xfId="17228" hidden="1"/>
    <cellStyle name="超链接 10" xfId="17230" hidden="1"/>
    <cellStyle name="超链接 10" xfId="17232" hidden="1"/>
    <cellStyle name="超链接 10" xfId="17234" hidden="1"/>
    <cellStyle name="超链接 10" xfId="17236" hidden="1"/>
    <cellStyle name="超链接 10" xfId="17238" hidden="1"/>
    <cellStyle name="超链接 10" xfId="17240" hidden="1"/>
    <cellStyle name="超链接 10" xfId="17242" hidden="1"/>
    <cellStyle name="超链接 10" xfId="17244" hidden="1"/>
    <cellStyle name="超链接 10" xfId="17246" hidden="1"/>
    <cellStyle name="超链接 10" xfId="17248" hidden="1"/>
    <cellStyle name="超链接 10" xfId="17250" hidden="1"/>
    <cellStyle name="超链接 10" xfId="17252" hidden="1"/>
    <cellStyle name="超链接 10" xfId="17254" hidden="1"/>
    <cellStyle name="超链接 10" xfId="17256" hidden="1"/>
    <cellStyle name="超链接 10" xfId="17258" hidden="1"/>
    <cellStyle name="超链接 10" xfId="17315" hidden="1"/>
    <cellStyle name="超链接 10" xfId="17317" hidden="1"/>
    <cellStyle name="超链接 10" xfId="17730" hidden="1"/>
    <cellStyle name="超链接 10" xfId="20115" hidden="1"/>
    <cellStyle name="超链接 10" xfId="19264" hidden="1"/>
    <cellStyle name="超链接 10" xfId="22145" hidden="1"/>
    <cellStyle name="超链接 10" xfId="21494" hidden="1"/>
    <cellStyle name="超链接 10" xfId="19588" hidden="1"/>
    <cellStyle name="超链接 10" xfId="19102" hidden="1"/>
    <cellStyle name="超链接 10" xfId="22851" hidden="1"/>
    <cellStyle name="超链接 10" xfId="19373" hidden="1"/>
    <cellStyle name="超链接 10" xfId="20975" hidden="1"/>
    <cellStyle name="超链接 10" xfId="17945" hidden="1"/>
    <cellStyle name="超链接 10" xfId="4517" hidden="1"/>
    <cellStyle name="超链接 10" xfId="20574" hidden="1"/>
    <cellStyle name="超链接 10" xfId="18707" hidden="1"/>
    <cellStyle name="超链接 10" xfId="21020" hidden="1"/>
    <cellStyle name="超链接 10" xfId="4472" hidden="1"/>
    <cellStyle name="超链接 10" xfId="23027" hidden="1"/>
    <cellStyle name="超链接 10" xfId="18479" hidden="1"/>
    <cellStyle name="超链接 10" xfId="19966" hidden="1"/>
    <cellStyle name="超链接 10" xfId="22112" hidden="1"/>
    <cellStyle name="超链接 10" xfId="20265" hidden="1"/>
    <cellStyle name="超链接 10" xfId="21214" hidden="1"/>
    <cellStyle name="超链接 10" xfId="19042" hidden="1"/>
    <cellStyle name="超链接 10" xfId="22461" hidden="1"/>
    <cellStyle name="超链接 10" xfId="22168" hidden="1"/>
    <cellStyle name="超链接 10" xfId="20019" hidden="1"/>
    <cellStyle name="超链接 10" xfId="19724" hidden="1"/>
    <cellStyle name="超链接 10" xfId="21597" hidden="1"/>
    <cellStyle name="超链接 10" xfId="22438" hidden="1"/>
    <cellStyle name="超链接 10" xfId="22366" hidden="1"/>
    <cellStyle name="超链接 10" xfId="19657" hidden="1"/>
    <cellStyle name="超链接 10" xfId="22322" hidden="1"/>
    <cellStyle name="超链接 10" xfId="22923" hidden="1"/>
    <cellStyle name="超链接 10" xfId="17973" hidden="1"/>
    <cellStyle name="超链接 10" xfId="22473" hidden="1"/>
    <cellStyle name="超链接 10" xfId="19177" hidden="1"/>
    <cellStyle name="超链接 10" xfId="20697" hidden="1"/>
    <cellStyle name="超链接 10" xfId="18708" hidden="1"/>
    <cellStyle name="超链接 10" xfId="21610" hidden="1"/>
    <cellStyle name="超链接 10" xfId="20413" hidden="1"/>
    <cellStyle name="超链接 10" xfId="18399" hidden="1"/>
    <cellStyle name="超链接 10" xfId="21741" hidden="1"/>
    <cellStyle name="超链接 10" xfId="21895" hidden="1"/>
    <cellStyle name="超链接 10" xfId="20437" hidden="1"/>
    <cellStyle name="超链接 10" xfId="19286" hidden="1"/>
    <cellStyle name="超链接 10" xfId="20985" hidden="1"/>
    <cellStyle name="超链接 10" xfId="18523" hidden="1"/>
    <cellStyle name="超链接 10" xfId="22521" hidden="1"/>
    <cellStyle name="超链接 10" xfId="22844" hidden="1"/>
    <cellStyle name="超链接 10" xfId="17681" hidden="1"/>
    <cellStyle name="超链接 10" xfId="22506" hidden="1"/>
    <cellStyle name="超链接 10" xfId="21395" hidden="1"/>
    <cellStyle name="超链接 10" xfId="18718" hidden="1"/>
    <cellStyle name="超链接 10" xfId="22079" hidden="1"/>
    <cellStyle name="超链接 10" xfId="21682" hidden="1"/>
    <cellStyle name="超链接 10" xfId="20778" hidden="1"/>
    <cellStyle name="超链接 10" xfId="22057" hidden="1"/>
    <cellStyle name="超链接 10" xfId="22478" hidden="1"/>
    <cellStyle name="超链接 10" xfId="20263" hidden="1"/>
    <cellStyle name="超链接 10" xfId="21320" hidden="1"/>
    <cellStyle name="超链接 10" xfId="20251" hidden="1"/>
    <cellStyle name="超链接 10" xfId="22932" hidden="1"/>
    <cellStyle name="超链接 10" xfId="18542" hidden="1"/>
    <cellStyle name="超链接 10" xfId="18404" hidden="1"/>
    <cellStyle name="超链接 10" xfId="19859" hidden="1"/>
    <cellStyle name="超链接 10" xfId="21499" hidden="1"/>
    <cellStyle name="超链接 10" xfId="18413" hidden="1"/>
    <cellStyle name="超链接 10" xfId="19738" hidden="1"/>
    <cellStyle name="超链接 10" xfId="20768" hidden="1"/>
    <cellStyle name="超链接 10" xfId="21608" hidden="1"/>
    <cellStyle name="超链接 10" xfId="22908" hidden="1"/>
    <cellStyle name="超链接 10" xfId="18541" hidden="1"/>
    <cellStyle name="超链接 10" xfId="21794" hidden="1"/>
    <cellStyle name="超链接 10" xfId="17922" hidden="1"/>
    <cellStyle name="超链接 10" xfId="21484" hidden="1"/>
    <cellStyle name="超链接 10" xfId="4336" hidden="1"/>
    <cellStyle name="超链接 10" xfId="21912" hidden="1"/>
    <cellStyle name="超链接 10" xfId="18631" hidden="1"/>
    <cellStyle name="超链接 10" xfId="17745" hidden="1"/>
    <cellStyle name="超链接 10" xfId="22900" hidden="1"/>
    <cellStyle name="超链接 10" xfId="22043" hidden="1"/>
    <cellStyle name="超链接 10" xfId="18088" hidden="1"/>
    <cellStyle name="超链接 10" xfId="18953" hidden="1"/>
    <cellStyle name="超链接 10" xfId="6157" hidden="1"/>
    <cellStyle name="超链接 10" xfId="21714" hidden="1"/>
    <cellStyle name="超链接 10" xfId="22633" hidden="1"/>
    <cellStyle name="超链接 10" xfId="19733" hidden="1"/>
    <cellStyle name="超链接 10" xfId="19056" hidden="1"/>
    <cellStyle name="超链接 10" xfId="19699" hidden="1"/>
    <cellStyle name="超链接 10" xfId="18023" hidden="1"/>
    <cellStyle name="超链接 10" xfId="22055" hidden="1"/>
    <cellStyle name="超链接 10" xfId="19382" hidden="1"/>
    <cellStyle name="超链接 10" xfId="18656" hidden="1"/>
    <cellStyle name="超链接 10" xfId="22664" hidden="1"/>
    <cellStyle name="超链接 10" xfId="19767" hidden="1"/>
    <cellStyle name="超链接 10" xfId="4701" hidden="1"/>
    <cellStyle name="超链接 10" xfId="4357" hidden="1"/>
    <cellStyle name="超链接 10" xfId="18168" hidden="1"/>
    <cellStyle name="超链接 10" xfId="21255" hidden="1"/>
    <cellStyle name="超链接 10" xfId="19847" hidden="1"/>
    <cellStyle name="超链接 10" xfId="21234" hidden="1"/>
    <cellStyle name="超链接 10" xfId="7408" hidden="1"/>
    <cellStyle name="超链接 10" xfId="21979" hidden="1"/>
    <cellStyle name="超链接 10" xfId="4417" hidden="1"/>
    <cellStyle name="超链接 10" xfId="19153" hidden="1"/>
    <cellStyle name="超链接 10" xfId="20745" hidden="1"/>
    <cellStyle name="超链接 10" xfId="21194" hidden="1"/>
    <cellStyle name="超链接 10" xfId="20544" hidden="1"/>
    <cellStyle name="超链接 10" xfId="21693" hidden="1"/>
    <cellStyle name="超链接 10" xfId="17978" hidden="1"/>
    <cellStyle name="超链接 10" xfId="22676" hidden="1"/>
    <cellStyle name="超链接 10" xfId="21048" hidden="1"/>
    <cellStyle name="超链接 10" xfId="4423" hidden="1"/>
    <cellStyle name="超链接 10" xfId="20671" hidden="1"/>
    <cellStyle name="超链接 10" xfId="21353" hidden="1"/>
    <cellStyle name="超链接 10" xfId="21354" hidden="1"/>
    <cellStyle name="超链接 10" xfId="21387" hidden="1"/>
    <cellStyle name="超链接 10" xfId="21806" hidden="1"/>
    <cellStyle name="超链接 10" xfId="22331" hidden="1"/>
    <cellStyle name="超链接 10" xfId="21586" hidden="1"/>
    <cellStyle name="超链接 10" xfId="18315" hidden="1"/>
    <cellStyle name="超链接 10" xfId="18712" hidden="1"/>
    <cellStyle name="超链接 10" xfId="20969" hidden="1"/>
    <cellStyle name="超链接 10" xfId="22398" hidden="1"/>
    <cellStyle name="超链接 10" xfId="23013" hidden="1"/>
    <cellStyle name="超链接 10" xfId="18585" hidden="1"/>
    <cellStyle name="超链接 10" xfId="18623" hidden="1"/>
    <cellStyle name="超链接 10" xfId="21961" hidden="1"/>
    <cellStyle name="超链接 10" xfId="4657" hidden="1"/>
    <cellStyle name="超链接 10" xfId="19604" hidden="1"/>
    <cellStyle name="超链接 10" xfId="21260" hidden="1"/>
    <cellStyle name="超链接 10" xfId="20408" hidden="1"/>
    <cellStyle name="超链接 10" xfId="19278" hidden="1"/>
    <cellStyle name="超链接 10" xfId="22839" hidden="1"/>
    <cellStyle name="超链接 10" xfId="19152" hidden="1"/>
    <cellStyle name="超链接 10" xfId="22180" hidden="1"/>
    <cellStyle name="超链接 10" xfId="17814" hidden="1"/>
    <cellStyle name="超链接 10" xfId="19367" hidden="1"/>
    <cellStyle name="超链接 10" xfId="22208" hidden="1"/>
    <cellStyle name="超链接 10" xfId="18818" hidden="1"/>
    <cellStyle name="超链接 10" xfId="19297" hidden="1"/>
    <cellStyle name="超链接 10" xfId="17890" hidden="1"/>
    <cellStyle name="超链接 10" xfId="20093" hidden="1"/>
    <cellStyle name="超链接 10" xfId="7122" hidden="1"/>
    <cellStyle name="超链接 10" xfId="22266" hidden="1"/>
    <cellStyle name="超链接 10" xfId="19772" hidden="1"/>
    <cellStyle name="超链接 10" xfId="18973" hidden="1"/>
    <cellStyle name="超链接 10" xfId="19018" hidden="1"/>
    <cellStyle name="超链接 10" xfId="20743" hidden="1"/>
    <cellStyle name="超链接 10" xfId="22314" hidden="1"/>
    <cellStyle name="超链接 10" xfId="22678" hidden="1"/>
    <cellStyle name="超链接 10" xfId="19765" hidden="1"/>
    <cellStyle name="超链接 10" xfId="18022" hidden="1"/>
    <cellStyle name="超链接 10" xfId="23050" hidden="1"/>
    <cellStyle name="超链接 10" xfId="23252" hidden="1"/>
    <cellStyle name="超链接 10" xfId="18710" hidden="1"/>
    <cellStyle name="超链接 10" xfId="20784" hidden="1"/>
    <cellStyle name="超链接 10" xfId="19935" hidden="1"/>
    <cellStyle name="超链接 10" xfId="19065" hidden="1"/>
    <cellStyle name="超链接 10" xfId="18127" hidden="1"/>
    <cellStyle name="超链接 10" xfId="20732" hidden="1"/>
    <cellStyle name="超链接 10" xfId="20119" hidden="1"/>
    <cellStyle name="超链接 10" xfId="18063" hidden="1"/>
    <cellStyle name="超链接 10" xfId="22012" hidden="1"/>
    <cellStyle name="超链接 10" xfId="19172" hidden="1"/>
    <cellStyle name="超链接 10" xfId="17724" hidden="1"/>
    <cellStyle name="超链接 10" xfId="22973" hidden="1"/>
    <cellStyle name="超链接 10" xfId="22326" hidden="1"/>
    <cellStyle name="超链接 10" xfId="20239" hidden="1"/>
    <cellStyle name="超链接 10" xfId="18738" hidden="1"/>
    <cellStyle name="超链接 10" xfId="22694" hidden="1"/>
    <cellStyle name="超链接 10" xfId="4813" hidden="1"/>
    <cellStyle name="超链接 10" xfId="19047" hidden="1"/>
    <cellStyle name="超链接 10" xfId="22850" hidden="1"/>
    <cellStyle name="超链接 10" xfId="18949" hidden="1"/>
    <cellStyle name="超链接 10" xfId="20037" hidden="1"/>
    <cellStyle name="超链接 10" xfId="21202" hidden="1"/>
    <cellStyle name="超链接 10" xfId="20323" hidden="1"/>
    <cellStyle name="超链接 10" xfId="22920" hidden="1"/>
    <cellStyle name="超链接 10" xfId="22961" hidden="1"/>
    <cellStyle name="超链接 10" xfId="20638" hidden="1"/>
    <cellStyle name="超链接 10" xfId="22956" hidden="1"/>
    <cellStyle name="超链接 10" xfId="20750" hidden="1"/>
    <cellStyle name="超链接 10" xfId="23876" hidden="1"/>
    <cellStyle name="超链接 10" xfId="23878" hidden="1"/>
    <cellStyle name="超链接 10" xfId="23880" hidden="1"/>
    <cellStyle name="超链接 10" xfId="23882" hidden="1"/>
    <cellStyle name="超链接 10" xfId="23884" hidden="1"/>
    <cellStyle name="超链接 10" xfId="23886" hidden="1"/>
    <cellStyle name="超链接 10" xfId="23888" hidden="1"/>
    <cellStyle name="超链接 10" xfId="23890" hidden="1"/>
    <cellStyle name="超链接 10" xfId="23892" hidden="1"/>
    <cellStyle name="超链接 10" xfId="23894" hidden="1"/>
    <cellStyle name="超链接 10" xfId="23896" hidden="1"/>
    <cellStyle name="超链接 10" xfId="23898" hidden="1"/>
    <cellStyle name="超链接 10" xfId="23900" hidden="1"/>
    <cellStyle name="超链接 10" xfId="23902" hidden="1"/>
    <cellStyle name="超链接 10" xfId="23904" hidden="1"/>
    <cellStyle name="超链接 10" xfId="23906" hidden="1"/>
    <cellStyle name="超链接 10" xfId="23908" hidden="1"/>
    <cellStyle name="超链接 10" xfId="23910" hidden="1"/>
    <cellStyle name="超链接 10" xfId="23912" hidden="1"/>
    <cellStyle name="超链接 10" xfId="23914" hidden="1"/>
    <cellStyle name="超链接 10" xfId="23916" hidden="1"/>
    <cellStyle name="超链接 10" xfId="23918" hidden="1"/>
    <cellStyle name="超链接 10" xfId="23920" hidden="1"/>
    <cellStyle name="超链接 10" xfId="23922" hidden="1"/>
    <cellStyle name="超链接 10" xfId="23924" hidden="1"/>
    <cellStyle name="超链接 10" xfId="23926" hidden="1"/>
    <cellStyle name="超链接 10" xfId="23928" hidden="1"/>
    <cellStyle name="超链接 10" xfId="23930" hidden="1"/>
    <cellStyle name="超链接 10" xfId="23932" hidden="1"/>
    <cellStyle name="超链接 10" xfId="23934" hidden="1"/>
    <cellStyle name="超链接 10" xfId="23936" hidden="1"/>
    <cellStyle name="超链接 10" xfId="23938" hidden="1"/>
    <cellStyle name="超链接 10" xfId="23940" hidden="1"/>
    <cellStyle name="超链接 10" xfId="23942" hidden="1"/>
    <cellStyle name="超链接 10" xfId="23944" hidden="1"/>
    <cellStyle name="超链接 10" xfId="23946" hidden="1"/>
    <cellStyle name="超链接 10" xfId="23948" hidden="1"/>
    <cellStyle name="超链接 10" xfId="23950" hidden="1"/>
    <cellStyle name="超链接 10" xfId="23952" hidden="1"/>
    <cellStyle name="超链接 10" xfId="23954" hidden="1"/>
    <cellStyle name="超链接 10" xfId="23956" hidden="1"/>
    <cellStyle name="超链接 10" xfId="23958" hidden="1"/>
    <cellStyle name="超链接 10" xfId="23960" hidden="1"/>
    <cellStyle name="超链接 10" xfId="23962" hidden="1"/>
    <cellStyle name="超链接 10" xfId="23964" hidden="1"/>
    <cellStyle name="超链接 10" xfId="23966" hidden="1"/>
    <cellStyle name="超链接 10" xfId="23968" hidden="1"/>
    <cellStyle name="超链接 10" xfId="23970" hidden="1"/>
    <cellStyle name="超链接 10" xfId="23972" hidden="1"/>
    <cellStyle name="超链接 10" xfId="23974" hidden="1"/>
    <cellStyle name="超链接 10" xfId="23976" hidden="1"/>
    <cellStyle name="超链接 10" xfId="23978" hidden="1"/>
    <cellStyle name="超链接 10" xfId="23980" hidden="1"/>
    <cellStyle name="超链接 10" xfId="23982" hidden="1"/>
    <cellStyle name="超链接 10" xfId="23984" hidden="1"/>
    <cellStyle name="超链接 10" xfId="23986" hidden="1"/>
    <cellStyle name="超链接 10" xfId="23988" hidden="1"/>
    <cellStyle name="超链接 10" xfId="23990" hidden="1"/>
    <cellStyle name="超链接 10" xfId="23992" hidden="1"/>
    <cellStyle name="超链接 10" xfId="23994" hidden="1"/>
    <cellStyle name="超链接 10" xfId="23996" hidden="1"/>
    <cellStyle name="超链接 10" xfId="23998" hidden="1"/>
    <cellStyle name="超链接 10" xfId="24000" hidden="1"/>
    <cellStyle name="超链接 10" xfId="24002" hidden="1"/>
    <cellStyle name="超链接 10" xfId="24004" hidden="1"/>
    <cellStyle name="超链接 10" xfId="24006" hidden="1"/>
    <cellStyle name="超链接 10" xfId="24008" hidden="1"/>
    <cellStyle name="超链接 10" xfId="24010" hidden="1"/>
    <cellStyle name="超链接 10" xfId="24012" hidden="1"/>
    <cellStyle name="超链接 10" xfId="24014" hidden="1"/>
    <cellStyle name="超链接 10" xfId="24016" hidden="1"/>
    <cellStyle name="超链接 10" xfId="24018" hidden="1"/>
    <cellStyle name="超链接 10" xfId="24020" hidden="1"/>
    <cellStyle name="超链接 10" xfId="24022" hidden="1"/>
    <cellStyle name="超链接 10" xfId="24024" hidden="1"/>
    <cellStyle name="超链接 10" xfId="24026" hidden="1"/>
    <cellStyle name="超链接 10" xfId="24028" hidden="1"/>
    <cellStyle name="超链接 10" xfId="24030" hidden="1"/>
    <cellStyle name="超链接 10" xfId="24032" hidden="1"/>
    <cellStyle name="超链接 10" xfId="24034" hidden="1"/>
    <cellStyle name="超链接 10" xfId="24036" hidden="1"/>
    <cellStyle name="超链接 10" xfId="24038" hidden="1"/>
    <cellStyle name="超链接 10" xfId="24095" hidden="1"/>
    <cellStyle name="超链接 10" xfId="24097" hidden="1"/>
    <cellStyle name="超链接 10" xfId="20078" hidden="1"/>
    <cellStyle name="超链接 10" xfId="18471" hidden="1"/>
    <cellStyle name="超链接 10" xfId="22984" hidden="1"/>
    <cellStyle name="超链接 10" xfId="18084" hidden="1"/>
    <cellStyle name="超链接 10" xfId="18950" hidden="1"/>
    <cellStyle name="超链接 10" xfId="25728" hidden="1"/>
    <cellStyle name="超链接 10" xfId="25730" hidden="1"/>
    <cellStyle name="超链接 10" xfId="25732" hidden="1"/>
    <cellStyle name="超链接 10" xfId="25734" hidden="1"/>
    <cellStyle name="超链接 10" xfId="25736" hidden="1"/>
    <cellStyle name="超链接 10" xfId="25738" hidden="1"/>
    <cellStyle name="超链接 10" xfId="25740" hidden="1"/>
    <cellStyle name="超链接 10" xfId="25742" hidden="1"/>
    <cellStyle name="超链接 10" xfId="25744" hidden="1"/>
    <cellStyle name="超链接 10" xfId="25746" hidden="1"/>
    <cellStyle name="超链接 10" xfId="25748" hidden="1"/>
    <cellStyle name="超链接 10" xfId="25750" hidden="1"/>
    <cellStyle name="超链接 10" xfId="25752" hidden="1"/>
    <cellStyle name="超链接 10" xfId="25754" hidden="1"/>
    <cellStyle name="超链接 10" xfId="25756" hidden="1"/>
    <cellStyle name="超链接 10" xfId="25758" hidden="1"/>
    <cellStyle name="超链接 10" xfId="25760" hidden="1"/>
    <cellStyle name="超链接 10" xfId="25762" hidden="1"/>
    <cellStyle name="超链接 10" xfId="25764" hidden="1"/>
    <cellStyle name="超链接 10" xfId="25766" hidden="1"/>
    <cellStyle name="超链接 10" xfId="25768" hidden="1"/>
    <cellStyle name="超链接 10" xfId="25770" hidden="1"/>
    <cellStyle name="超链接 10" xfId="25772" hidden="1"/>
    <cellStyle name="超链接 10" xfId="25774" hidden="1"/>
    <cellStyle name="超链接 10" xfId="25776" hidden="1"/>
    <cellStyle name="超链接 10" xfId="25778" hidden="1"/>
    <cellStyle name="超链接 10" xfId="25780" hidden="1"/>
    <cellStyle name="超链接 10" xfId="25782" hidden="1"/>
    <cellStyle name="超链接 10" xfId="25784" hidden="1"/>
    <cellStyle name="超链接 10" xfId="25786" hidden="1"/>
    <cellStyle name="超链接 10" xfId="25788" hidden="1"/>
    <cellStyle name="超链接 10" xfId="25790" hidden="1"/>
    <cellStyle name="超链接 10" xfId="25792" hidden="1"/>
    <cellStyle name="超链接 10" xfId="25794" hidden="1"/>
    <cellStyle name="超链接 10" xfId="25796" hidden="1"/>
    <cellStyle name="超链接 10" xfId="25798" hidden="1"/>
    <cellStyle name="超链接 10" xfId="25800" hidden="1"/>
    <cellStyle name="超链接 10" xfId="25802" hidden="1"/>
    <cellStyle name="超链接 10" xfId="25804" hidden="1"/>
    <cellStyle name="超链接 10" xfId="25806" hidden="1"/>
    <cellStyle name="超链接 10" xfId="25808" hidden="1"/>
    <cellStyle name="超链接 10" xfId="25810" hidden="1"/>
    <cellStyle name="超链接 10" xfId="25812" hidden="1"/>
    <cellStyle name="超链接 10" xfId="25814" hidden="1"/>
    <cellStyle name="超链接 10" xfId="25816" hidden="1"/>
    <cellStyle name="超链接 10" xfId="25818" hidden="1"/>
    <cellStyle name="超链接 10" xfId="25820" hidden="1"/>
    <cellStyle name="超链接 10" xfId="25822" hidden="1"/>
    <cellStyle name="超链接 10" xfId="25824" hidden="1"/>
    <cellStyle name="超链接 10" xfId="25826" hidden="1"/>
    <cellStyle name="超链接 10" xfId="25828" hidden="1"/>
    <cellStyle name="超链接 10" xfId="25830" hidden="1"/>
    <cellStyle name="超链接 10" xfId="25832" hidden="1"/>
    <cellStyle name="超链接 10" xfId="25834" hidden="1"/>
    <cellStyle name="超链接 10" xfId="25836" hidden="1"/>
    <cellStyle name="超链接 10" xfId="25838" hidden="1"/>
    <cellStyle name="超链接 10" xfId="25840" hidden="1"/>
    <cellStyle name="超链接 10" xfId="25842" hidden="1"/>
    <cellStyle name="超链接 10" xfId="25844" hidden="1"/>
    <cellStyle name="超链接 10" xfId="25846" hidden="1"/>
    <cellStyle name="超链接 10" xfId="25848" hidden="1"/>
    <cellStyle name="超链接 10" xfId="25850" hidden="1"/>
    <cellStyle name="超链接 10" xfId="25852" hidden="1"/>
    <cellStyle name="超链接 10" xfId="25854" hidden="1"/>
    <cellStyle name="超链接 10" xfId="25856" hidden="1"/>
    <cellStyle name="超链接 10" xfId="25858" hidden="1"/>
    <cellStyle name="超链接 10" xfId="25860" hidden="1"/>
    <cellStyle name="超链接 10" xfId="25862" hidden="1"/>
    <cellStyle name="超链接 10" xfId="25864" hidden="1"/>
    <cellStyle name="超链接 10" xfId="25866" hidden="1"/>
    <cellStyle name="超链接 10" xfId="25868" hidden="1"/>
    <cellStyle name="超链接 10" xfId="25870" hidden="1"/>
    <cellStyle name="超链接 10" xfId="25872" hidden="1"/>
    <cellStyle name="超链接 10" xfId="25874" hidden="1"/>
    <cellStyle name="超链接 10" xfId="25876" hidden="1"/>
    <cellStyle name="超链接 10" xfId="25878" hidden="1"/>
    <cellStyle name="超链接 10" xfId="25880" hidden="1"/>
    <cellStyle name="超链接 10" xfId="25882" hidden="1"/>
    <cellStyle name="超链接 10" xfId="25884" hidden="1"/>
    <cellStyle name="超链接 10" xfId="25886" hidden="1"/>
    <cellStyle name="超链接 10" xfId="25888" hidden="1"/>
    <cellStyle name="超链接 10" xfId="25890" hidden="1"/>
    <cellStyle name="超链接 10" xfId="25947" hidden="1"/>
    <cellStyle name="超链接 10" xfId="25949" hidden="1"/>
    <cellStyle name="超链接 10" xfId="24599" hidden="1"/>
    <cellStyle name="超链接 10" xfId="19556" hidden="1"/>
    <cellStyle name="超链接 10" xfId="21747" hidden="1"/>
    <cellStyle name="超链接 10" xfId="21660" hidden="1"/>
    <cellStyle name="超链接 10" xfId="22217" hidden="1"/>
    <cellStyle name="超链接 10" xfId="27414" hidden="1"/>
    <cellStyle name="超链接 10" xfId="27416" hidden="1"/>
    <cellStyle name="超链接 10" xfId="27418" hidden="1"/>
    <cellStyle name="超链接 10" xfId="27420" hidden="1"/>
    <cellStyle name="超链接 10" xfId="27422" hidden="1"/>
    <cellStyle name="超链接 10" xfId="27424" hidden="1"/>
    <cellStyle name="超链接 10" xfId="27426" hidden="1"/>
    <cellStyle name="超链接 10" xfId="27428" hidden="1"/>
    <cellStyle name="超链接 10" xfId="27430" hidden="1"/>
    <cellStyle name="超链接 10" xfId="27432" hidden="1"/>
    <cellStyle name="超链接 10" xfId="27434" hidden="1"/>
    <cellStyle name="超链接 10" xfId="27436" hidden="1"/>
    <cellStyle name="超链接 10" xfId="27438" hidden="1"/>
    <cellStyle name="超链接 10" xfId="27440" hidden="1"/>
    <cellStyle name="超链接 10" xfId="27442" hidden="1"/>
    <cellStyle name="超链接 10" xfId="27444" hidden="1"/>
    <cellStyle name="超链接 10" xfId="27446" hidden="1"/>
    <cellStyle name="超链接 10" xfId="27448" hidden="1"/>
    <cellStyle name="超链接 10" xfId="27450" hidden="1"/>
    <cellStyle name="超链接 10" xfId="27452" hidden="1"/>
    <cellStyle name="超链接 10" xfId="27454" hidden="1"/>
    <cellStyle name="超链接 10" xfId="27456" hidden="1"/>
    <cellStyle name="超链接 10" xfId="27458" hidden="1"/>
    <cellStyle name="超链接 10" xfId="27460" hidden="1"/>
    <cellStyle name="超链接 10" xfId="27462" hidden="1"/>
    <cellStyle name="超链接 10" xfId="27464" hidden="1"/>
    <cellStyle name="超链接 10" xfId="27466" hidden="1"/>
    <cellStyle name="超链接 10" xfId="27468" hidden="1"/>
    <cellStyle name="超链接 10" xfId="27470" hidden="1"/>
    <cellStyle name="超链接 10" xfId="27472" hidden="1"/>
    <cellStyle name="超链接 10" xfId="27474" hidden="1"/>
    <cellStyle name="超链接 10" xfId="27476" hidden="1"/>
    <cellStyle name="超链接 10" xfId="27478" hidden="1"/>
    <cellStyle name="超链接 10" xfId="27480" hidden="1"/>
    <cellStyle name="超链接 10" xfId="27482" hidden="1"/>
    <cellStyle name="超链接 10" xfId="27484" hidden="1"/>
    <cellStyle name="超链接 10" xfId="27486" hidden="1"/>
    <cellStyle name="超链接 10" xfId="27488" hidden="1"/>
    <cellStyle name="超链接 10" xfId="27490" hidden="1"/>
    <cellStyle name="超链接 10" xfId="27492" hidden="1"/>
    <cellStyle name="超链接 10" xfId="27494" hidden="1"/>
    <cellStyle name="超链接 10" xfId="27496" hidden="1"/>
    <cellStyle name="超链接 10" xfId="27498" hidden="1"/>
    <cellStyle name="超链接 10" xfId="27500" hidden="1"/>
    <cellStyle name="超链接 10" xfId="27502" hidden="1"/>
    <cellStyle name="超链接 10" xfId="27504" hidden="1"/>
    <cellStyle name="超链接 10" xfId="27506" hidden="1"/>
    <cellStyle name="超链接 10" xfId="27508" hidden="1"/>
    <cellStyle name="超链接 10" xfId="27510" hidden="1"/>
    <cellStyle name="超链接 10" xfId="27512" hidden="1"/>
    <cellStyle name="超链接 10" xfId="27514" hidden="1"/>
    <cellStyle name="超链接 10" xfId="27516" hidden="1"/>
    <cellStyle name="超链接 10" xfId="27518" hidden="1"/>
    <cellStyle name="超链接 10" xfId="27520" hidden="1"/>
    <cellStyle name="超链接 10" xfId="27522" hidden="1"/>
    <cellStyle name="超链接 10" xfId="27524" hidden="1"/>
    <cellStyle name="超链接 10" xfId="27526" hidden="1"/>
    <cellStyle name="超链接 10" xfId="27528" hidden="1"/>
    <cellStyle name="超链接 10" xfId="27530" hidden="1"/>
    <cellStyle name="超链接 10" xfId="27532" hidden="1"/>
    <cellStyle name="超链接 10" xfId="27534" hidden="1"/>
    <cellStyle name="超链接 10" xfId="27536" hidden="1"/>
    <cellStyle name="超链接 10" xfId="27538" hidden="1"/>
    <cellStyle name="超链接 10" xfId="27540" hidden="1"/>
    <cellStyle name="超链接 10" xfId="27542" hidden="1"/>
    <cellStyle name="超链接 10" xfId="27544" hidden="1"/>
    <cellStyle name="超链接 10" xfId="27546" hidden="1"/>
    <cellStyle name="超链接 10" xfId="27548" hidden="1"/>
    <cellStyle name="超链接 10" xfId="27550" hidden="1"/>
    <cellStyle name="超链接 10" xfId="27552" hidden="1"/>
    <cellStyle name="超链接 10" xfId="27554" hidden="1"/>
    <cellStyle name="超链接 10" xfId="27556" hidden="1"/>
    <cellStyle name="超链接 10" xfId="27558" hidden="1"/>
    <cellStyle name="超链接 10" xfId="27560" hidden="1"/>
    <cellStyle name="超链接 10" xfId="27562" hidden="1"/>
    <cellStyle name="超链接 10" xfId="27564" hidden="1"/>
    <cellStyle name="超链接 10" xfId="27566" hidden="1"/>
    <cellStyle name="超链接 10" xfId="27568" hidden="1"/>
    <cellStyle name="超链接 10" xfId="27570" hidden="1"/>
    <cellStyle name="超链接 10" xfId="27572" hidden="1"/>
    <cellStyle name="超链接 10" xfId="27574" hidden="1"/>
    <cellStyle name="超链接 10" xfId="27576" hidden="1"/>
    <cellStyle name="超链接 10" xfId="27633" hidden="1"/>
    <cellStyle name="超链接 10" xfId="27635" hidden="1"/>
    <cellStyle name="超链接 10" xfId="28869" hidden="1"/>
    <cellStyle name="超链接 10" xfId="31307" hidden="1"/>
    <cellStyle name="超链接 10" xfId="30456" hidden="1"/>
    <cellStyle name="超链接 10" xfId="33337" hidden="1"/>
    <cellStyle name="超链接 10" xfId="32686" hidden="1"/>
    <cellStyle name="超链接 10" xfId="30780" hidden="1"/>
    <cellStyle name="超链接 10" xfId="30294" hidden="1"/>
    <cellStyle name="超链接 10" xfId="34043" hidden="1"/>
    <cellStyle name="超链接 10" xfId="30565" hidden="1"/>
    <cellStyle name="超链接 10" xfId="32167" hidden="1"/>
    <cellStyle name="超链接 10" xfId="29120" hidden="1"/>
    <cellStyle name="超链接 10" xfId="28650" hidden="1"/>
    <cellStyle name="超链接 10" xfId="31766" hidden="1"/>
    <cellStyle name="超链接 10" xfId="29899" hidden="1"/>
    <cellStyle name="超链接 10" xfId="32212" hidden="1"/>
    <cellStyle name="超链接 10" xfId="28700" hidden="1"/>
    <cellStyle name="超链接 10" xfId="34219" hidden="1"/>
    <cellStyle name="超链接 10" xfId="29671" hidden="1"/>
    <cellStyle name="超链接 10" xfId="31158" hidden="1"/>
    <cellStyle name="超链接 10" xfId="33304" hidden="1"/>
    <cellStyle name="超链接 10" xfId="31457" hidden="1"/>
    <cellStyle name="超链接 10" xfId="32406" hidden="1"/>
    <cellStyle name="超链接 10" xfId="30234" hidden="1"/>
    <cellStyle name="超链接 10" xfId="33653" hidden="1"/>
    <cellStyle name="超链接 10" xfId="33360" hidden="1"/>
    <cellStyle name="超链接 10" xfId="31211" hidden="1"/>
    <cellStyle name="超链接 10" xfId="30916" hidden="1"/>
    <cellStyle name="超链接 10" xfId="32789" hidden="1"/>
    <cellStyle name="超链接 10" xfId="33630" hidden="1"/>
    <cellStyle name="超链接 10" xfId="33558" hidden="1"/>
    <cellStyle name="超链接 10" xfId="30849" hidden="1"/>
    <cellStyle name="超链接 10" xfId="33514" hidden="1"/>
    <cellStyle name="超链接 10" xfId="34115" hidden="1"/>
    <cellStyle name="超链接 10" xfId="29154" hidden="1"/>
    <cellStyle name="超链接 10" xfId="33665" hidden="1"/>
    <cellStyle name="超链接 10" xfId="30369" hidden="1"/>
    <cellStyle name="超链接 10" xfId="31889" hidden="1"/>
    <cellStyle name="超链接 10" xfId="29900" hidden="1"/>
    <cellStyle name="超链接 10" xfId="32802" hidden="1"/>
    <cellStyle name="超链接 10" xfId="31605" hidden="1"/>
    <cellStyle name="超链接 10" xfId="29591" hidden="1"/>
    <cellStyle name="超链接 10" xfId="32933" hidden="1"/>
    <cellStyle name="超链接 10" xfId="33087" hidden="1"/>
    <cellStyle name="超链接 10" xfId="31629" hidden="1"/>
    <cellStyle name="超链接 10" xfId="30478" hidden="1"/>
    <cellStyle name="超链接 10" xfId="32177" hidden="1"/>
    <cellStyle name="超链接 10" xfId="29715" hidden="1"/>
    <cellStyle name="超链接 10" xfId="33713" hidden="1"/>
    <cellStyle name="超链接 10" xfId="34036" hidden="1"/>
    <cellStyle name="超链接 10" xfId="28805" hidden="1"/>
    <cellStyle name="超链接 10" xfId="33698" hidden="1"/>
    <cellStyle name="超链接 10" xfId="32587" hidden="1"/>
    <cellStyle name="超链接 10" xfId="29910" hidden="1"/>
    <cellStyle name="超链接 10" xfId="33271" hidden="1"/>
    <cellStyle name="超链接 10" xfId="32874" hidden="1"/>
    <cellStyle name="超链接 10" xfId="31970" hidden="1"/>
    <cellStyle name="超链接 10" xfId="33249" hidden="1"/>
    <cellStyle name="超链接 10" xfId="33670" hidden="1"/>
    <cellStyle name="超链接 10" xfId="31455" hidden="1"/>
    <cellStyle name="超链接 10" xfId="32512" hidden="1"/>
    <cellStyle name="超链接 10" xfId="31443" hidden="1"/>
    <cellStyle name="超链接 10" xfId="34124" hidden="1"/>
    <cellStyle name="超链接 10" xfId="29734" hidden="1"/>
    <cellStyle name="超链接 10" xfId="29596" hidden="1"/>
    <cellStyle name="超链接 10" xfId="31051" hidden="1"/>
    <cellStyle name="超链接 10" xfId="32691" hidden="1"/>
    <cellStyle name="超链接 10" xfId="29605" hidden="1"/>
    <cellStyle name="超链接 10" xfId="30930" hidden="1"/>
    <cellStyle name="超链接 10" xfId="31960" hidden="1"/>
    <cellStyle name="超链接 10" xfId="32800" hidden="1"/>
    <cellStyle name="超链接 10" xfId="34100" hidden="1"/>
    <cellStyle name="超链接 10" xfId="29733" hidden="1"/>
    <cellStyle name="超链接 10" xfId="32986" hidden="1"/>
    <cellStyle name="超链接 10" xfId="29095" hidden="1"/>
    <cellStyle name="超链接 10" xfId="32676" hidden="1"/>
    <cellStyle name="超链接 10" xfId="28731" hidden="1"/>
    <cellStyle name="超链接 10" xfId="33104" hidden="1"/>
    <cellStyle name="超链接 10" xfId="29823" hidden="1"/>
    <cellStyle name="超链接 10" xfId="28886" hidden="1"/>
    <cellStyle name="超链接 10" xfId="34092" hidden="1"/>
    <cellStyle name="超链接 10" xfId="33235" hidden="1"/>
    <cellStyle name="超链接 10" xfId="29280" hidden="1"/>
    <cellStyle name="超链接 10" xfId="30145" hidden="1"/>
    <cellStyle name="超链接 10" xfId="28760" hidden="1"/>
    <cellStyle name="超链接 10" xfId="32906" hidden="1"/>
    <cellStyle name="超链接 10" xfId="33825" hidden="1"/>
    <cellStyle name="超链接 10" xfId="30925" hidden="1"/>
    <cellStyle name="超链接 10" xfId="30248" hidden="1"/>
    <cellStyle name="超链接 10" xfId="30891" hidden="1"/>
    <cellStyle name="超链接 10" xfId="29206" hidden="1"/>
    <cellStyle name="超链接 10" xfId="33247" hidden="1"/>
    <cellStyle name="超链接 10" xfId="30574" hidden="1"/>
    <cellStyle name="超链接 10" xfId="29848" hidden="1"/>
    <cellStyle name="超链接 10" xfId="33856" hidden="1"/>
    <cellStyle name="超链接 10" xfId="30959" hidden="1"/>
    <cellStyle name="超链接 10" xfId="28433" hidden="1"/>
    <cellStyle name="超链接 10" xfId="28772" hidden="1"/>
    <cellStyle name="超链接 10" xfId="29360" hidden="1"/>
    <cellStyle name="超链接 10" xfId="32447" hidden="1"/>
    <cellStyle name="超链接 10" xfId="31039" hidden="1"/>
    <cellStyle name="超链接 10" xfId="32426" hidden="1"/>
    <cellStyle name="超链接 10" xfId="28291" hidden="1"/>
    <cellStyle name="超链接 10" xfId="33171" hidden="1"/>
    <cellStyle name="超链接 10" xfId="28744" hidden="1"/>
    <cellStyle name="超链接 10" xfId="30345" hidden="1"/>
    <cellStyle name="超链接 10" xfId="31937" hidden="1"/>
    <cellStyle name="超链接 10" xfId="32386" hidden="1"/>
    <cellStyle name="超链接 10" xfId="31736" hidden="1"/>
    <cellStyle name="超链接 10" xfId="32885" hidden="1"/>
    <cellStyle name="超链接 10" xfId="29159" hidden="1"/>
    <cellStyle name="超链接 10" xfId="33868" hidden="1"/>
    <cellStyle name="超链接 10" xfId="32240" hidden="1"/>
    <cellStyle name="超链接 10" xfId="28741" hidden="1"/>
    <cellStyle name="超链接 10" xfId="31863" hidden="1"/>
    <cellStyle name="超链接 10" xfId="32545" hidden="1"/>
    <cellStyle name="超链接 10" xfId="32546" hidden="1"/>
    <cellStyle name="超链接 10" xfId="32579" hidden="1"/>
    <cellStyle name="超链接 10" xfId="32998" hidden="1"/>
    <cellStyle name="超链接 10" xfId="33523" hidden="1"/>
    <cellStyle name="超链接 10" xfId="32778" hidden="1"/>
    <cellStyle name="超链接 10" xfId="29507" hidden="1"/>
    <cellStyle name="超链接 10" xfId="29904" hidden="1"/>
    <cellStyle name="超链接 10" xfId="32161" hidden="1"/>
    <cellStyle name="超链接 10" xfId="33590" hidden="1"/>
    <cellStyle name="超链接 10" xfId="34205" hidden="1"/>
    <cellStyle name="超链接 10" xfId="29777" hidden="1"/>
    <cellStyle name="超链接 10" xfId="29815" hidden="1"/>
    <cellStyle name="超链接 10" xfId="33153" hidden="1"/>
    <cellStyle name="超链接 10" xfId="28479" hidden="1"/>
    <cellStyle name="超链接 10" xfId="30796" hidden="1"/>
    <cellStyle name="超链接 10" xfId="32452" hidden="1"/>
    <cellStyle name="超链接 10" xfId="31600" hidden="1"/>
    <cellStyle name="超链接 10" xfId="30470" hidden="1"/>
    <cellStyle name="超链接 10" xfId="34031" hidden="1"/>
    <cellStyle name="超链接 10" xfId="30344" hidden="1"/>
    <cellStyle name="超链接 10" xfId="33372" hidden="1"/>
    <cellStyle name="超链接 10" xfId="28960" hidden="1"/>
    <cellStyle name="超链接 10" xfId="30559" hidden="1"/>
    <cellStyle name="超链接 10" xfId="33400" hidden="1"/>
    <cellStyle name="超链接 10" xfId="30010" hidden="1"/>
    <cellStyle name="超链接 10" xfId="30489" hidden="1"/>
    <cellStyle name="超链接 10" xfId="29055" hidden="1"/>
    <cellStyle name="超链接 10" xfId="31285" hidden="1"/>
    <cellStyle name="超链接 10" xfId="28353" hidden="1"/>
    <cellStyle name="超链接 10" xfId="33458" hidden="1"/>
    <cellStyle name="超链接 10" xfId="30964" hidden="1"/>
    <cellStyle name="超链接 10" xfId="30165" hidden="1"/>
    <cellStyle name="超链接 10" xfId="30210" hidden="1"/>
    <cellStyle name="超链接 10" xfId="31935" hidden="1"/>
    <cellStyle name="超链接 10" xfId="33506" hidden="1"/>
    <cellStyle name="超链接 10" xfId="33870" hidden="1"/>
    <cellStyle name="超链接 10" xfId="30957" hidden="1"/>
    <cellStyle name="超链接 10" xfId="29205" hidden="1"/>
    <cellStyle name="超链接 10" xfId="34242" hidden="1"/>
    <cellStyle name="超链接 10" xfId="34444" hidden="1"/>
    <cellStyle name="超链接 10" xfId="29902" hidden="1"/>
    <cellStyle name="超链接 10" xfId="31976" hidden="1"/>
    <cellStyle name="超链接 10" xfId="31127" hidden="1"/>
    <cellStyle name="超链接 10" xfId="30257" hidden="1"/>
    <cellStyle name="超链接 10" xfId="29319" hidden="1"/>
    <cellStyle name="超链接 10" xfId="31924" hidden="1"/>
    <cellStyle name="超链接 10" xfId="31311" hidden="1"/>
    <cellStyle name="超链接 10" xfId="29255" hidden="1"/>
    <cellStyle name="超链接 10" xfId="33204" hidden="1"/>
    <cellStyle name="超链接 10" xfId="30364" hidden="1"/>
    <cellStyle name="超链接 10" xfId="28860" hidden="1"/>
    <cellStyle name="超链接 10" xfId="34165" hidden="1"/>
    <cellStyle name="超链接 10" xfId="33518" hidden="1"/>
    <cellStyle name="超链接 10" xfId="31431" hidden="1"/>
    <cellStyle name="超链接 10" xfId="29930" hidden="1"/>
    <cellStyle name="超链接 10" xfId="33886" hidden="1"/>
    <cellStyle name="超链接 10" xfId="28323" hidden="1"/>
    <cellStyle name="超链接 10" xfId="30239" hidden="1"/>
    <cellStyle name="超链接 10" xfId="34042" hidden="1"/>
    <cellStyle name="超链接 10" xfId="30141" hidden="1"/>
    <cellStyle name="超链接 10" xfId="31229" hidden="1"/>
    <cellStyle name="超链接 10" xfId="32394" hidden="1"/>
    <cellStyle name="超链接 10" xfId="31515" hidden="1"/>
    <cellStyle name="超链接 10" xfId="34112" hidden="1"/>
    <cellStyle name="超链接 10" xfId="34153" hidden="1"/>
    <cellStyle name="超链接 10" xfId="31830" hidden="1"/>
    <cellStyle name="超链接 10" xfId="34148" hidden="1"/>
    <cellStyle name="超链接 10" xfId="31942" hidden="1"/>
    <cellStyle name="超链接 10" xfId="35068" hidden="1"/>
    <cellStyle name="超链接 10" xfId="35070" hidden="1"/>
    <cellStyle name="超链接 10" xfId="35072" hidden="1"/>
    <cellStyle name="超链接 10" xfId="35074" hidden="1"/>
    <cellStyle name="超链接 10" xfId="35076" hidden="1"/>
    <cellStyle name="超链接 10" xfId="35078" hidden="1"/>
    <cellStyle name="超链接 10" xfId="35080" hidden="1"/>
    <cellStyle name="超链接 10" xfId="35082" hidden="1"/>
    <cellStyle name="超链接 10" xfId="35084" hidden="1"/>
    <cellStyle name="超链接 10" xfId="35086" hidden="1"/>
    <cellStyle name="超链接 10" xfId="35088" hidden="1"/>
    <cellStyle name="超链接 10" xfId="35090" hidden="1"/>
    <cellStyle name="超链接 10" xfId="35092" hidden="1"/>
    <cellStyle name="超链接 10" xfId="35094" hidden="1"/>
    <cellStyle name="超链接 10" xfId="35096" hidden="1"/>
    <cellStyle name="超链接 10" xfId="35098" hidden="1"/>
    <cellStyle name="超链接 10" xfId="35100" hidden="1"/>
    <cellStyle name="超链接 10" xfId="35102" hidden="1"/>
    <cellStyle name="超链接 10" xfId="35104" hidden="1"/>
    <cellStyle name="超链接 10" xfId="35106" hidden="1"/>
    <cellStyle name="超链接 10" xfId="35108" hidden="1"/>
    <cellStyle name="超链接 10" xfId="35110" hidden="1"/>
    <cellStyle name="超链接 10" xfId="35112" hidden="1"/>
    <cellStyle name="超链接 10" xfId="35114" hidden="1"/>
    <cellStyle name="超链接 10" xfId="35116" hidden="1"/>
    <cellStyle name="超链接 10" xfId="35118" hidden="1"/>
    <cellStyle name="超链接 10" xfId="35120" hidden="1"/>
    <cellStyle name="超链接 10" xfId="35122" hidden="1"/>
    <cellStyle name="超链接 10" xfId="35124" hidden="1"/>
    <cellStyle name="超链接 10" xfId="35126" hidden="1"/>
    <cellStyle name="超链接 10" xfId="35128" hidden="1"/>
    <cellStyle name="超链接 10" xfId="35130" hidden="1"/>
    <cellStyle name="超链接 10" xfId="35132" hidden="1"/>
    <cellStyle name="超链接 10" xfId="35134" hidden="1"/>
    <cellStyle name="超链接 10" xfId="35136" hidden="1"/>
    <cellStyle name="超链接 10" xfId="35138" hidden="1"/>
    <cellStyle name="超链接 10" xfId="35140" hidden="1"/>
    <cellStyle name="超链接 10" xfId="35142" hidden="1"/>
    <cellStyle name="超链接 10" xfId="35144" hidden="1"/>
    <cellStyle name="超链接 10" xfId="35146" hidden="1"/>
    <cellStyle name="超链接 10" xfId="35148" hidden="1"/>
    <cellStyle name="超链接 10" xfId="35150" hidden="1"/>
    <cellStyle name="超链接 10" xfId="35152" hidden="1"/>
    <cellStyle name="超链接 10" xfId="35154" hidden="1"/>
    <cellStyle name="超链接 10" xfId="35156" hidden="1"/>
    <cellStyle name="超链接 10" xfId="35158" hidden="1"/>
    <cellStyle name="超链接 10" xfId="35160" hidden="1"/>
    <cellStyle name="超链接 10" xfId="35162" hidden="1"/>
    <cellStyle name="超链接 10" xfId="35164" hidden="1"/>
    <cellStyle name="超链接 10" xfId="35166" hidden="1"/>
    <cellStyle name="超链接 10" xfId="35168" hidden="1"/>
    <cellStyle name="超链接 10" xfId="35170" hidden="1"/>
    <cellStyle name="超链接 10" xfId="35172" hidden="1"/>
    <cellStyle name="超链接 10" xfId="35174" hidden="1"/>
    <cellStyle name="超链接 10" xfId="35176" hidden="1"/>
    <cellStyle name="超链接 10" xfId="35178" hidden="1"/>
    <cellStyle name="超链接 10" xfId="35180" hidden="1"/>
    <cellStyle name="超链接 10" xfId="35182" hidden="1"/>
    <cellStyle name="超链接 10" xfId="35184" hidden="1"/>
    <cellStyle name="超链接 10" xfId="35186" hidden="1"/>
    <cellStyle name="超链接 10" xfId="35188" hidden="1"/>
    <cellStyle name="超链接 10" xfId="35190" hidden="1"/>
    <cellStyle name="超链接 10" xfId="35192" hidden="1"/>
    <cellStyle name="超链接 10" xfId="35194" hidden="1"/>
    <cellStyle name="超链接 10" xfId="35196" hidden="1"/>
    <cellStyle name="超链接 10" xfId="35198" hidden="1"/>
    <cellStyle name="超链接 10" xfId="35200" hidden="1"/>
    <cellStyle name="超链接 10" xfId="35202" hidden="1"/>
    <cellStyle name="超链接 10" xfId="35204" hidden="1"/>
    <cellStyle name="超链接 10" xfId="35206" hidden="1"/>
    <cellStyle name="超链接 10" xfId="35208" hidden="1"/>
    <cellStyle name="超链接 10" xfId="35210" hidden="1"/>
    <cellStyle name="超链接 10" xfId="35212" hidden="1"/>
    <cellStyle name="超链接 10" xfId="35214" hidden="1"/>
    <cellStyle name="超链接 10" xfId="35216" hidden="1"/>
    <cellStyle name="超链接 10" xfId="35218" hidden="1"/>
    <cellStyle name="超链接 10" xfId="35220" hidden="1"/>
    <cellStyle name="超链接 10" xfId="35222" hidden="1"/>
    <cellStyle name="超链接 10" xfId="35224" hidden="1"/>
    <cellStyle name="超链接 10" xfId="35226" hidden="1"/>
    <cellStyle name="超链接 10" xfId="35228" hidden="1"/>
    <cellStyle name="超链接 10" xfId="35230" hidden="1"/>
    <cellStyle name="超链接 10" xfId="35287" hidden="1"/>
    <cellStyle name="超链接 10" xfId="35289" hidden="1"/>
    <cellStyle name="超链接 10" xfId="31270" hidden="1"/>
    <cellStyle name="超链接 10" xfId="29663" hidden="1"/>
    <cellStyle name="超链接 10" xfId="34176" hidden="1"/>
    <cellStyle name="超链接 10" xfId="29276" hidden="1"/>
    <cellStyle name="超链接 10" xfId="30142" hidden="1"/>
    <cellStyle name="超链接 10" xfId="36920" hidden="1"/>
    <cellStyle name="超链接 10" xfId="36922" hidden="1"/>
    <cellStyle name="超链接 10" xfId="36924" hidden="1"/>
    <cellStyle name="超链接 10" xfId="36926" hidden="1"/>
    <cellStyle name="超链接 10" xfId="36928" hidden="1"/>
    <cellStyle name="超链接 10" xfId="36930" hidden="1"/>
    <cellStyle name="超链接 10" xfId="36932" hidden="1"/>
    <cellStyle name="超链接 10" xfId="36934" hidden="1"/>
    <cellStyle name="超链接 10" xfId="36936" hidden="1"/>
    <cellStyle name="超链接 10" xfId="36938" hidden="1"/>
    <cellStyle name="超链接 10" xfId="36940" hidden="1"/>
    <cellStyle name="超链接 10" xfId="36942" hidden="1"/>
    <cellStyle name="超链接 10" xfId="36944" hidden="1"/>
    <cellStyle name="超链接 10" xfId="36946" hidden="1"/>
    <cellStyle name="超链接 10" xfId="36948" hidden="1"/>
    <cellStyle name="超链接 10" xfId="36950" hidden="1"/>
    <cellStyle name="超链接 10" xfId="36952" hidden="1"/>
    <cellStyle name="超链接 10" xfId="36954" hidden="1"/>
    <cellStyle name="超链接 10" xfId="36956" hidden="1"/>
    <cellStyle name="超链接 10" xfId="36958" hidden="1"/>
    <cellStyle name="超链接 10" xfId="36960" hidden="1"/>
    <cellStyle name="超链接 10" xfId="36962" hidden="1"/>
    <cellStyle name="超链接 10" xfId="36964" hidden="1"/>
    <cellStyle name="超链接 10" xfId="36966" hidden="1"/>
    <cellStyle name="超链接 10" xfId="36968" hidden="1"/>
    <cellStyle name="超链接 10" xfId="36970" hidden="1"/>
    <cellStyle name="超链接 10" xfId="36972" hidden="1"/>
    <cellStyle name="超链接 10" xfId="36974" hidden="1"/>
    <cellStyle name="超链接 10" xfId="36976" hidden="1"/>
    <cellStyle name="超链接 10" xfId="36978" hidden="1"/>
    <cellStyle name="超链接 10" xfId="36980" hidden="1"/>
    <cellStyle name="超链接 10" xfId="36982" hidden="1"/>
    <cellStyle name="超链接 10" xfId="36984" hidden="1"/>
    <cellStyle name="超链接 10" xfId="36986" hidden="1"/>
    <cellStyle name="超链接 10" xfId="36988" hidden="1"/>
    <cellStyle name="超链接 10" xfId="36990" hidden="1"/>
    <cellStyle name="超链接 10" xfId="36992" hidden="1"/>
    <cellStyle name="超链接 10" xfId="36994" hidden="1"/>
    <cellStyle name="超链接 10" xfId="36996" hidden="1"/>
    <cellStyle name="超链接 10" xfId="36998" hidden="1"/>
    <cellStyle name="超链接 10" xfId="37000" hidden="1"/>
    <cellStyle name="超链接 10" xfId="37002" hidden="1"/>
    <cellStyle name="超链接 10" xfId="37004" hidden="1"/>
    <cellStyle name="超链接 10" xfId="37006" hidden="1"/>
    <cellStyle name="超链接 10" xfId="37008" hidden="1"/>
    <cellStyle name="超链接 10" xfId="37010" hidden="1"/>
    <cellStyle name="超链接 10" xfId="37012" hidden="1"/>
    <cellStyle name="超链接 10" xfId="37014" hidden="1"/>
    <cellStyle name="超链接 10" xfId="37016" hidden="1"/>
    <cellStyle name="超链接 10" xfId="37018" hidden="1"/>
    <cellStyle name="超链接 10" xfId="37020" hidden="1"/>
    <cellStyle name="超链接 10" xfId="37022" hidden="1"/>
    <cellStyle name="超链接 10" xfId="37024" hidden="1"/>
    <cellStyle name="超链接 10" xfId="37026" hidden="1"/>
    <cellStyle name="超链接 10" xfId="37028" hidden="1"/>
    <cellStyle name="超链接 10" xfId="37030" hidden="1"/>
    <cellStyle name="超链接 10" xfId="37032" hidden="1"/>
    <cellStyle name="超链接 10" xfId="37034" hidden="1"/>
    <cellStyle name="超链接 10" xfId="37036" hidden="1"/>
    <cellStyle name="超链接 10" xfId="37038" hidden="1"/>
    <cellStyle name="超链接 10" xfId="37040" hidden="1"/>
    <cellStyle name="超链接 10" xfId="37042" hidden="1"/>
    <cellStyle name="超链接 10" xfId="37044" hidden="1"/>
    <cellStyle name="超链接 10" xfId="37046" hidden="1"/>
    <cellStyle name="超链接 10" xfId="37048" hidden="1"/>
    <cellStyle name="超链接 10" xfId="37050" hidden="1"/>
    <cellStyle name="超链接 10" xfId="37052" hidden="1"/>
    <cellStyle name="超链接 10" xfId="37054" hidden="1"/>
    <cellStyle name="超链接 10" xfId="37056" hidden="1"/>
    <cellStyle name="超链接 10" xfId="37058" hidden="1"/>
    <cellStyle name="超链接 10" xfId="37060" hidden="1"/>
    <cellStyle name="超链接 10" xfId="37062" hidden="1"/>
    <cellStyle name="超链接 10" xfId="37064" hidden="1"/>
    <cellStyle name="超链接 10" xfId="37066" hidden="1"/>
    <cellStyle name="超链接 10" xfId="37068" hidden="1"/>
    <cellStyle name="超链接 10" xfId="37070" hidden="1"/>
    <cellStyle name="超链接 10" xfId="37072" hidden="1"/>
    <cellStyle name="超链接 10" xfId="37074" hidden="1"/>
    <cellStyle name="超链接 10" xfId="37076" hidden="1"/>
    <cellStyle name="超链接 10" xfId="37078" hidden="1"/>
    <cellStyle name="超链接 10" xfId="37080" hidden="1"/>
    <cellStyle name="超链接 10" xfId="37082" hidden="1"/>
    <cellStyle name="超链接 10" xfId="37139" hidden="1"/>
    <cellStyle name="超链接 10" xfId="37141" hidden="1"/>
    <cellStyle name="超链接 10" xfId="35791" hidden="1"/>
    <cellStyle name="超链接 10" xfId="30748" hidden="1"/>
    <cellStyle name="超链接 10" xfId="32939" hidden="1"/>
    <cellStyle name="超链接 10" xfId="32852" hidden="1"/>
    <cellStyle name="超链接 10" xfId="33409" hidden="1"/>
    <cellStyle name="超链接 10" xfId="38606" hidden="1"/>
    <cellStyle name="超链接 10" xfId="38608" hidden="1"/>
    <cellStyle name="超链接 10" xfId="38610" hidden="1"/>
    <cellStyle name="超链接 10" xfId="38612" hidden="1"/>
    <cellStyle name="超链接 10" xfId="38614" hidden="1"/>
    <cellStyle name="超链接 10" xfId="38616" hidden="1"/>
    <cellStyle name="超链接 10" xfId="38618" hidden="1"/>
    <cellStyle name="超链接 10" xfId="38620" hidden="1"/>
    <cellStyle name="超链接 10" xfId="38622" hidden="1"/>
    <cellStyle name="超链接 10" xfId="38624" hidden="1"/>
    <cellStyle name="超链接 10" xfId="38626" hidden="1"/>
    <cellStyle name="超链接 10" xfId="38628" hidden="1"/>
    <cellStyle name="超链接 10" xfId="38630" hidden="1"/>
    <cellStyle name="超链接 10" xfId="38632" hidden="1"/>
    <cellStyle name="超链接 10" xfId="38634" hidden="1"/>
    <cellStyle name="超链接 10" xfId="38636" hidden="1"/>
    <cellStyle name="超链接 10" xfId="38638" hidden="1"/>
    <cellStyle name="超链接 10" xfId="38640" hidden="1"/>
    <cellStyle name="超链接 10" xfId="38642" hidden="1"/>
    <cellStyle name="超链接 10" xfId="38644" hidden="1"/>
    <cellStyle name="超链接 10" xfId="38646" hidden="1"/>
    <cellStyle name="超链接 10" xfId="38648" hidden="1"/>
    <cellStyle name="超链接 10" xfId="38650" hidden="1"/>
    <cellStyle name="超链接 10" xfId="38652" hidden="1"/>
    <cellStyle name="超链接 10" xfId="38654" hidden="1"/>
    <cellStyle name="超链接 10" xfId="38656" hidden="1"/>
    <cellStyle name="超链接 10" xfId="38658" hidden="1"/>
    <cellStyle name="超链接 10" xfId="38660" hidden="1"/>
    <cellStyle name="超链接 10" xfId="38662" hidden="1"/>
    <cellStyle name="超链接 10" xfId="38664" hidden="1"/>
    <cellStyle name="超链接 10" xfId="38666" hidden="1"/>
    <cellStyle name="超链接 10" xfId="38668" hidden="1"/>
    <cellStyle name="超链接 10" xfId="38670" hidden="1"/>
    <cellStyle name="超链接 10" xfId="38672" hidden="1"/>
    <cellStyle name="超链接 10" xfId="38674" hidden="1"/>
    <cellStyle name="超链接 10" xfId="38676" hidden="1"/>
    <cellStyle name="超链接 10" xfId="38678" hidden="1"/>
    <cellStyle name="超链接 10" xfId="38680" hidden="1"/>
    <cellStyle name="超链接 10" xfId="38682" hidden="1"/>
    <cellStyle name="超链接 10" xfId="38684" hidden="1"/>
    <cellStyle name="超链接 10" xfId="38686" hidden="1"/>
    <cellStyle name="超链接 10" xfId="38688" hidden="1"/>
    <cellStyle name="超链接 10" xfId="38690" hidden="1"/>
    <cellStyle name="超链接 10" xfId="38692" hidden="1"/>
    <cellStyle name="超链接 10" xfId="38694" hidden="1"/>
    <cellStyle name="超链接 10" xfId="38696" hidden="1"/>
    <cellStyle name="超链接 10" xfId="38698" hidden="1"/>
    <cellStyle name="超链接 10" xfId="38700" hidden="1"/>
    <cellStyle name="超链接 10" xfId="38702" hidden="1"/>
    <cellStyle name="超链接 10" xfId="38704" hidden="1"/>
    <cellStyle name="超链接 10" xfId="38706" hidden="1"/>
    <cellStyle name="超链接 10" xfId="38708" hidden="1"/>
    <cellStyle name="超链接 10" xfId="38710" hidden="1"/>
    <cellStyle name="超链接 10" xfId="38712" hidden="1"/>
    <cellStyle name="超链接 10" xfId="38714" hidden="1"/>
    <cellStyle name="超链接 10" xfId="38716" hidden="1"/>
    <cellStyle name="超链接 10" xfId="38718" hidden="1"/>
    <cellStyle name="超链接 10" xfId="38720" hidden="1"/>
    <cellStyle name="超链接 10" xfId="38722" hidden="1"/>
    <cellStyle name="超链接 10" xfId="38724" hidden="1"/>
    <cellStyle name="超链接 10" xfId="38726" hidden="1"/>
    <cellStyle name="超链接 10" xfId="38728" hidden="1"/>
    <cellStyle name="超链接 10" xfId="38730" hidden="1"/>
    <cellStyle name="超链接 10" xfId="38732" hidden="1"/>
    <cellStyle name="超链接 10" xfId="38734" hidden="1"/>
    <cellStyle name="超链接 10" xfId="38736" hidden="1"/>
    <cellStyle name="超链接 10" xfId="38738" hidden="1"/>
    <cellStyle name="超链接 10" xfId="38740" hidden="1"/>
    <cellStyle name="超链接 10" xfId="38742" hidden="1"/>
    <cellStyle name="超链接 10" xfId="38744" hidden="1"/>
    <cellStyle name="超链接 10" xfId="38746" hidden="1"/>
    <cellStyle name="超链接 10" xfId="38748" hidden="1"/>
    <cellStyle name="超链接 10" xfId="38750" hidden="1"/>
    <cellStyle name="超链接 10" xfId="38752" hidden="1"/>
    <cellStyle name="超链接 10" xfId="38754" hidden="1"/>
    <cellStyle name="超链接 10" xfId="38756" hidden="1"/>
    <cellStyle name="超链接 10" xfId="38758" hidden="1"/>
    <cellStyle name="超链接 10" xfId="38760" hidden="1"/>
    <cellStyle name="超链接 10" xfId="38762" hidden="1"/>
    <cellStyle name="超链接 10" xfId="38764" hidden="1"/>
    <cellStyle name="超链接 10" xfId="38766" hidden="1"/>
    <cellStyle name="超链接 10" xfId="38768" hidden="1"/>
    <cellStyle name="超链接 10" xfId="38825" hidden="1"/>
    <cellStyle name="超链接 10" xfId="38827" hidden="1"/>
    <cellStyle name="超链接 10" xfId="39240" hidden="1"/>
    <cellStyle name="超链接 10" xfId="41625" hidden="1"/>
    <cellStyle name="超链接 10" xfId="40774" hidden="1"/>
    <cellStyle name="超链接 10" xfId="43655" hidden="1"/>
    <cellStyle name="超链接 10" xfId="43004" hidden="1"/>
    <cellStyle name="超链接 10" xfId="41098" hidden="1"/>
    <cellStyle name="超链接 10" xfId="40612" hidden="1"/>
    <cellStyle name="超链接 10" xfId="44361" hidden="1"/>
    <cellStyle name="超链接 10" xfId="40883" hidden="1"/>
    <cellStyle name="超链接 10" xfId="42485" hidden="1"/>
    <cellStyle name="超链接 10" xfId="39455" hidden="1"/>
    <cellStyle name="超链接 10" xfId="28101" hidden="1"/>
    <cellStyle name="超链接 10" xfId="42084" hidden="1"/>
    <cellStyle name="超链接 10" xfId="40217" hidden="1"/>
    <cellStyle name="超链接 10" xfId="42530" hidden="1"/>
    <cellStyle name="超链接 10" xfId="28070" hidden="1"/>
    <cellStyle name="超链接 10" xfId="44537" hidden="1"/>
    <cellStyle name="超链接 10" xfId="39989" hidden="1"/>
    <cellStyle name="超链接 10" xfId="41476" hidden="1"/>
    <cellStyle name="超链接 10" xfId="43622" hidden="1"/>
    <cellStyle name="超链接 10" xfId="41775" hidden="1"/>
    <cellStyle name="超链接 10" xfId="42724" hidden="1"/>
    <cellStyle name="超链接 10" xfId="40552" hidden="1"/>
    <cellStyle name="超链接 10" xfId="43971" hidden="1"/>
    <cellStyle name="超链接 10" xfId="43678" hidden="1"/>
    <cellStyle name="超链接 10" xfId="41529" hidden="1"/>
    <cellStyle name="超链接 10" xfId="41234" hidden="1"/>
    <cellStyle name="超链接 10" xfId="43107" hidden="1"/>
    <cellStyle name="超链接 10" xfId="43948" hidden="1"/>
    <cellStyle name="超链接 10" xfId="43876" hidden="1"/>
    <cellStyle name="超链接 10" xfId="41167" hidden="1"/>
    <cellStyle name="超链接 10" xfId="43832" hidden="1"/>
    <cellStyle name="超链接 10" xfId="44433" hidden="1"/>
    <cellStyle name="超链接 10" xfId="39483" hidden="1"/>
    <cellStyle name="超链接 10" xfId="43983" hidden="1"/>
    <cellStyle name="超链接 10" xfId="40687" hidden="1"/>
    <cellStyle name="超链接 10" xfId="42207" hidden="1"/>
    <cellStyle name="超链接 10" xfId="40218" hidden="1"/>
    <cellStyle name="超链接 10" xfId="43120" hidden="1"/>
    <cellStyle name="超链接 10" xfId="41923" hidden="1"/>
    <cellStyle name="超链接 10" xfId="39909" hidden="1"/>
    <cellStyle name="超链接 10" xfId="43251" hidden="1"/>
    <cellStyle name="超链接 10" xfId="43405" hidden="1"/>
    <cellStyle name="超链接 10" xfId="41947" hidden="1"/>
    <cellStyle name="超链接 10" xfId="40796" hidden="1"/>
    <cellStyle name="超链接 10" xfId="42495" hidden="1"/>
    <cellStyle name="超链接 10" xfId="40033" hidden="1"/>
    <cellStyle name="超链接 10" xfId="44031" hidden="1"/>
    <cellStyle name="超链接 10" xfId="44354" hidden="1"/>
    <cellStyle name="超链接 10" xfId="39191" hidden="1"/>
    <cellStyle name="超链接 10" xfId="44016" hidden="1"/>
    <cellStyle name="超链接 10" xfId="42905" hidden="1"/>
    <cellStyle name="超链接 10" xfId="40228" hidden="1"/>
    <cellStyle name="超链接 10" xfId="43589" hidden="1"/>
    <cellStyle name="超链接 10" xfId="43192" hidden="1"/>
    <cellStyle name="超链接 10" xfId="42288" hidden="1"/>
    <cellStyle name="超链接 10" xfId="43567" hidden="1"/>
    <cellStyle name="超链接 10" xfId="43988" hidden="1"/>
    <cellStyle name="超链接 10" xfId="41773" hidden="1"/>
    <cellStyle name="超链接 10" xfId="42830" hidden="1"/>
    <cellStyle name="超链接 10" xfId="41761" hidden="1"/>
    <cellStyle name="超链接 10" xfId="44442" hidden="1"/>
    <cellStyle name="超链接 10" xfId="40052" hidden="1"/>
    <cellStyle name="超链接 10" xfId="39914" hidden="1"/>
    <cellStyle name="超链接 10" xfId="41369" hidden="1"/>
    <cellStyle name="超链接 10" xfId="43009" hidden="1"/>
    <cellStyle name="超链接 10" xfId="39923" hidden="1"/>
    <cellStyle name="超链接 10" xfId="41248" hidden="1"/>
    <cellStyle name="超链接 10" xfId="42278" hidden="1"/>
    <cellStyle name="超链接 10" xfId="43118" hidden="1"/>
    <cellStyle name="超链接 10" xfId="44418" hidden="1"/>
    <cellStyle name="超链接 10" xfId="40051" hidden="1"/>
    <cellStyle name="超链接 10" xfId="43304" hidden="1"/>
    <cellStyle name="超链接 10" xfId="39432" hidden="1"/>
    <cellStyle name="超链接 10" xfId="42994" hidden="1"/>
    <cellStyle name="超链接 10" xfId="27986" hidden="1"/>
    <cellStyle name="超链接 10" xfId="43422" hidden="1"/>
    <cellStyle name="超链接 10" xfId="40141" hidden="1"/>
    <cellStyle name="超链接 10" xfId="39255" hidden="1"/>
    <cellStyle name="超链接 10" xfId="44410" hidden="1"/>
    <cellStyle name="超链接 10" xfId="43553" hidden="1"/>
    <cellStyle name="超链接 10" xfId="39598" hidden="1"/>
    <cellStyle name="超链接 10" xfId="40463" hidden="1"/>
    <cellStyle name="超链接 10" xfId="28423" hidden="1"/>
    <cellStyle name="超链接 10" xfId="43224" hidden="1"/>
    <cellStyle name="超链接 10" xfId="44143" hidden="1"/>
    <cellStyle name="超链接 10" xfId="41243" hidden="1"/>
    <cellStyle name="超链接 10" xfId="40566" hidden="1"/>
    <cellStyle name="超链接 10" xfId="41209" hidden="1"/>
    <cellStyle name="超链接 10" xfId="39533" hidden="1"/>
    <cellStyle name="超链接 10" xfId="43565" hidden="1"/>
    <cellStyle name="超链接 10" xfId="40892" hidden="1"/>
    <cellStyle name="超链接 10" xfId="40166" hidden="1"/>
    <cellStyle name="超链接 10" xfId="44174" hidden="1"/>
    <cellStyle name="超链接 10" xfId="41277" hidden="1"/>
    <cellStyle name="超链接 10" xfId="28201" hidden="1"/>
    <cellStyle name="超链接 10" xfId="27999" hidden="1"/>
    <cellStyle name="超链接 10" xfId="39678" hidden="1"/>
    <cellStyle name="超链接 10" xfId="42765" hidden="1"/>
    <cellStyle name="超链接 10" xfId="41357" hidden="1"/>
    <cellStyle name="超链接 10" xfId="42744" hidden="1"/>
    <cellStyle name="超链接 10" xfId="29217" hidden="1"/>
    <cellStyle name="超链接 10" xfId="43489" hidden="1"/>
    <cellStyle name="超链接 10" xfId="28031" hidden="1"/>
    <cellStyle name="超链接 10" xfId="40663" hidden="1"/>
    <cellStyle name="超链接 10" xfId="42255" hidden="1"/>
    <cellStyle name="超链接 10" xfId="42704" hidden="1"/>
    <cellStyle name="超链接 10" xfId="42054" hidden="1"/>
    <cellStyle name="超链接 10" xfId="43203" hidden="1"/>
    <cellStyle name="超链接 10" xfId="39488" hidden="1"/>
    <cellStyle name="超链接 10" xfId="44186" hidden="1"/>
    <cellStyle name="超链接 10" xfId="42558" hidden="1"/>
    <cellStyle name="超链接 10" xfId="28035" hidden="1"/>
    <cellStyle name="超链接 10" xfId="42181" hidden="1"/>
    <cellStyle name="超链接 10" xfId="42863" hidden="1"/>
    <cellStyle name="超链接 10" xfId="42864" hidden="1"/>
    <cellStyle name="超链接 10" xfId="42897" hidden="1"/>
    <cellStyle name="超链接 10" xfId="43316" hidden="1"/>
    <cellStyle name="超链接 10" xfId="43841" hidden="1"/>
    <cellStyle name="超链接 10" xfId="43096" hidden="1"/>
    <cellStyle name="超链接 10" xfId="39825" hidden="1"/>
    <cellStyle name="超链接 10" xfId="40222" hidden="1"/>
    <cellStyle name="超链接 10" xfId="42479" hidden="1"/>
    <cellStyle name="超链接 10" xfId="43908" hidden="1"/>
    <cellStyle name="超链接 10" xfId="44523" hidden="1"/>
    <cellStyle name="超链接 10" xfId="40095" hidden="1"/>
    <cellStyle name="超链接 10" xfId="40133" hidden="1"/>
    <cellStyle name="超链接 10" xfId="43471" hidden="1"/>
    <cellStyle name="超链接 10" xfId="28167" hidden="1"/>
    <cellStyle name="超链接 10" xfId="41114" hidden="1"/>
    <cellStyle name="超链接 10" xfId="42770" hidden="1"/>
    <cellStyle name="超链接 10" xfId="41918" hidden="1"/>
    <cellStyle name="超链接 10" xfId="40788" hidden="1"/>
    <cellStyle name="超链接 10" xfId="44349" hidden="1"/>
    <cellStyle name="超链接 10" xfId="40662" hidden="1"/>
    <cellStyle name="超链接 10" xfId="43690" hidden="1"/>
    <cellStyle name="超链接 10" xfId="39324" hidden="1"/>
    <cellStyle name="超链接 10" xfId="40877" hidden="1"/>
    <cellStyle name="超链接 10" xfId="43718" hidden="1"/>
    <cellStyle name="超链接 10" xfId="40328" hidden="1"/>
    <cellStyle name="超链接 10" xfId="40807" hidden="1"/>
    <cellStyle name="超链接 10" xfId="39400" hidden="1"/>
    <cellStyle name="超链接 10" xfId="41603" hidden="1"/>
    <cellStyle name="超链接 10" xfId="29049" hidden="1"/>
    <cellStyle name="超链接 10" xfId="43776" hidden="1"/>
    <cellStyle name="超链接 10" xfId="41282" hidden="1"/>
    <cellStyle name="超链接 10" xfId="40483" hidden="1"/>
    <cellStyle name="超链接 10" xfId="40528" hidden="1"/>
    <cellStyle name="超链接 10" xfId="42253" hidden="1"/>
    <cellStyle name="超链接 10" xfId="43824" hidden="1"/>
    <cellStyle name="超链接 10" xfId="44188" hidden="1"/>
    <cellStyle name="超链接 10" xfId="41275" hidden="1"/>
    <cellStyle name="超链接 10" xfId="39532" hidden="1"/>
    <cellStyle name="超链接 10" xfId="44560" hidden="1"/>
    <cellStyle name="超链接 10" xfId="44762" hidden="1"/>
    <cellStyle name="超链接 10" xfId="40220" hidden="1"/>
    <cellStyle name="超链接 10" xfId="42294" hidden="1"/>
    <cellStyle name="超链接 10" xfId="41445" hidden="1"/>
    <cellStyle name="超链接 10" xfId="40575" hidden="1"/>
    <cellStyle name="超链接 10" xfId="39637" hidden="1"/>
    <cellStyle name="超链接 10" xfId="42242" hidden="1"/>
    <cellStyle name="超链接 10" xfId="41629" hidden="1"/>
    <cellStyle name="超链接 10" xfId="39573" hidden="1"/>
    <cellStyle name="超链接 10" xfId="43522" hidden="1"/>
    <cellStyle name="超链接 10" xfId="40682" hidden="1"/>
    <cellStyle name="超链接 10" xfId="39234" hidden="1"/>
    <cellStyle name="超链接 10" xfId="44483" hidden="1"/>
    <cellStyle name="超链接 10" xfId="43836" hidden="1"/>
    <cellStyle name="超链接 10" xfId="41749" hidden="1"/>
    <cellStyle name="超链接 10" xfId="40248" hidden="1"/>
    <cellStyle name="超链接 10" xfId="44204" hidden="1"/>
    <cellStyle name="超链接 10" xfId="28246" hidden="1"/>
    <cellStyle name="超链接 10" xfId="40557" hidden="1"/>
    <cellStyle name="超链接 10" xfId="44360" hidden="1"/>
    <cellStyle name="超链接 10" xfId="40459" hidden="1"/>
    <cellStyle name="超链接 10" xfId="41547" hidden="1"/>
    <cellStyle name="超链接 10" xfId="42712" hidden="1"/>
    <cellStyle name="超链接 10" xfId="41833" hidden="1"/>
    <cellStyle name="超链接 10" xfId="44430" hidden="1"/>
    <cellStyle name="超链接 10" xfId="44471" hidden="1"/>
    <cellStyle name="超链接 10" xfId="42148" hidden="1"/>
    <cellStyle name="超链接 10" xfId="44466" hidden="1"/>
    <cellStyle name="超链接 10" xfId="42260" hidden="1"/>
    <cellStyle name="超链接 10" xfId="45386" hidden="1"/>
    <cellStyle name="超链接 10" xfId="45388" hidden="1"/>
    <cellStyle name="超链接 10" xfId="45390" hidden="1"/>
    <cellStyle name="超链接 10" xfId="45392" hidden="1"/>
    <cellStyle name="超链接 10" xfId="45394" hidden="1"/>
    <cellStyle name="超链接 10" xfId="45396" hidden="1"/>
    <cellStyle name="超链接 10" xfId="45398" hidden="1"/>
    <cellStyle name="超链接 10" xfId="45400" hidden="1"/>
    <cellStyle name="超链接 10" xfId="45402" hidden="1"/>
    <cellStyle name="超链接 10" xfId="45404" hidden="1"/>
    <cellStyle name="超链接 10" xfId="45406" hidden="1"/>
    <cellStyle name="超链接 10" xfId="45408" hidden="1"/>
    <cellStyle name="超链接 10" xfId="45410" hidden="1"/>
    <cellStyle name="超链接 10" xfId="45412" hidden="1"/>
    <cellStyle name="超链接 10" xfId="45414" hidden="1"/>
    <cellStyle name="超链接 10" xfId="45416" hidden="1"/>
    <cellStyle name="超链接 10" xfId="45418" hidden="1"/>
    <cellStyle name="超链接 10" xfId="45420" hidden="1"/>
    <cellStyle name="超链接 10" xfId="45422" hidden="1"/>
    <cellStyle name="超链接 10" xfId="45424" hidden="1"/>
    <cellStyle name="超链接 10" xfId="45426" hidden="1"/>
    <cellStyle name="超链接 10" xfId="45428" hidden="1"/>
    <cellStyle name="超链接 10" xfId="45430" hidden="1"/>
    <cellStyle name="超链接 10" xfId="45432" hidden="1"/>
    <cellStyle name="超链接 10" xfId="45434" hidden="1"/>
    <cellStyle name="超链接 10" xfId="45436" hidden="1"/>
    <cellStyle name="超链接 10" xfId="45438" hidden="1"/>
    <cellStyle name="超链接 10" xfId="45440" hidden="1"/>
    <cellStyle name="超链接 10" xfId="45442" hidden="1"/>
    <cellStyle name="超链接 10" xfId="45444" hidden="1"/>
    <cellStyle name="超链接 10" xfId="45446" hidden="1"/>
    <cellStyle name="超链接 10" xfId="45448" hidden="1"/>
    <cellStyle name="超链接 10" xfId="45450" hidden="1"/>
    <cellStyle name="超链接 10" xfId="45452" hidden="1"/>
    <cellStyle name="超链接 10" xfId="45454" hidden="1"/>
    <cellStyle name="超链接 10" xfId="45456" hidden="1"/>
    <cellStyle name="超链接 10" xfId="45458" hidden="1"/>
    <cellStyle name="超链接 10" xfId="45460" hidden="1"/>
    <cellStyle name="超链接 10" xfId="45462" hidden="1"/>
    <cellStyle name="超链接 10" xfId="45464" hidden="1"/>
    <cellStyle name="超链接 10" xfId="45466" hidden="1"/>
    <cellStyle name="超链接 10" xfId="45468" hidden="1"/>
    <cellStyle name="超链接 10" xfId="45470" hidden="1"/>
    <cellStyle name="超链接 10" xfId="45472" hidden="1"/>
    <cellStyle name="超链接 10" xfId="45474" hidden="1"/>
    <cellStyle name="超链接 10" xfId="45476" hidden="1"/>
    <cellStyle name="超链接 10" xfId="45478" hidden="1"/>
    <cellStyle name="超链接 10" xfId="45480" hidden="1"/>
    <cellStyle name="超链接 10" xfId="45482" hidden="1"/>
    <cellStyle name="超链接 10" xfId="45484" hidden="1"/>
    <cellStyle name="超链接 10" xfId="45486" hidden="1"/>
    <cellStyle name="超链接 10" xfId="45488" hidden="1"/>
    <cellStyle name="超链接 10" xfId="45490" hidden="1"/>
    <cellStyle name="超链接 10" xfId="45492" hidden="1"/>
    <cellStyle name="超链接 10" xfId="45494" hidden="1"/>
    <cellStyle name="超链接 10" xfId="45496" hidden="1"/>
    <cellStyle name="超链接 10" xfId="45498" hidden="1"/>
    <cellStyle name="超链接 10" xfId="45500" hidden="1"/>
    <cellStyle name="超链接 10" xfId="45502" hidden="1"/>
    <cellStyle name="超链接 10" xfId="45504" hidden="1"/>
    <cellStyle name="超链接 10" xfId="45506" hidden="1"/>
    <cellStyle name="超链接 10" xfId="45508" hidden="1"/>
    <cellStyle name="超链接 10" xfId="45510" hidden="1"/>
    <cellStyle name="超链接 10" xfId="45512" hidden="1"/>
    <cellStyle name="超链接 10" xfId="45514" hidden="1"/>
    <cellStyle name="超链接 10" xfId="45516" hidden="1"/>
    <cellStyle name="超链接 10" xfId="45518" hidden="1"/>
    <cellStyle name="超链接 10" xfId="45520" hidden="1"/>
    <cellStyle name="超链接 10" xfId="45522" hidden="1"/>
    <cellStyle name="超链接 10" xfId="45524" hidden="1"/>
    <cellStyle name="超链接 10" xfId="45526" hidden="1"/>
    <cellStyle name="超链接 10" xfId="45528" hidden="1"/>
    <cellStyle name="超链接 10" xfId="45530" hidden="1"/>
    <cellStyle name="超链接 10" xfId="45532" hidden="1"/>
    <cellStyle name="超链接 10" xfId="45534" hidden="1"/>
    <cellStyle name="超链接 10" xfId="45536" hidden="1"/>
    <cellStyle name="超链接 10" xfId="45538" hidden="1"/>
    <cellStyle name="超链接 10" xfId="45540" hidden="1"/>
    <cellStyle name="超链接 10" xfId="45542" hidden="1"/>
    <cellStyle name="超链接 10" xfId="45544" hidden="1"/>
    <cellStyle name="超链接 10" xfId="45546" hidden="1"/>
    <cellStyle name="超链接 10" xfId="45548" hidden="1"/>
    <cellStyle name="超链接 10" xfId="45605" hidden="1"/>
    <cellStyle name="超链接 10" xfId="45607" hidden="1"/>
    <cellStyle name="超链接 10" xfId="41588" hidden="1"/>
    <cellStyle name="超链接 10" xfId="39981" hidden="1"/>
    <cellStyle name="超链接 10" xfId="44494" hidden="1"/>
    <cellStyle name="超链接 10" xfId="39594" hidden="1"/>
    <cellStyle name="超链接 10" xfId="40460" hidden="1"/>
    <cellStyle name="超链接 10" xfId="47238" hidden="1"/>
    <cellStyle name="超链接 10" xfId="47240" hidden="1"/>
    <cellStyle name="超链接 10" xfId="47242" hidden="1"/>
    <cellStyle name="超链接 10" xfId="47244" hidden="1"/>
    <cellStyle name="超链接 10" xfId="47246" hidden="1"/>
    <cellStyle name="超链接 10" xfId="47248" hidden="1"/>
    <cellStyle name="超链接 10" xfId="47250" hidden="1"/>
    <cellStyle name="超链接 10" xfId="47252" hidden="1"/>
    <cellStyle name="超链接 10" xfId="47254" hidden="1"/>
    <cellStyle name="超链接 10" xfId="47256" hidden="1"/>
    <cellStyle name="超链接 10" xfId="47258" hidden="1"/>
    <cellStyle name="超链接 10" xfId="47260" hidden="1"/>
    <cellStyle name="超链接 10" xfId="47262" hidden="1"/>
    <cellStyle name="超链接 10" xfId="47264" hidden="1"/>
    <cellStyle name="超链接 10" xfId="47266" hidden="1"/>
    <cellStyle name="超链接 10" xfId="47268" hidden="1"/>
    <cellStyle name="超链接 10" xfId="47270" hidden="1"/>
    <cellStyle name="超链接 10" xfId="47272" hidden="1"/>
    <cellStyle name="超链接 10" xfId="47274" hidden="1"/>
    <cellStyle name="超链接 10" xfId="47276" hidden="1"/>
    <cellStyle name="超链接 10" xfId="47278" hidden="1"/>
    <cellStyle name="超链接 10" xfId="47280" hidden="1"/>
    <cellStyle name="超链接 10" xfId="47282" hidden="1"/>
    <cellStyle name="超链接 10" xfId="47284" hidden="1"/>
    <cellStyle name="超链接 10" xfId="47286" hidden="1"/>
    <cellStyle name="超链接 10" xfId="47288" hidden="1"/>
    <cellStyle name="超链接 10" xfId="47290" hidden="1"/>
    <cellStyle name="超链接 10" xfId="47292" hidden="1"/>
    <cellStyle name="超链接 10" xfId="47294" hidden="1"/>
    <cellStyle name="超链接 10" xfId="47296" hidden="1"/>
    <cellStyle name="超链接 10" xfId="47298" hidden="1"/>
    <cellStyle name="超链接 10" xfId="47300" hidden="1"/>
    <cellStyle name="超链接 10" xfId="47302" hidden="1"/>
    <cellStyle name="超链接 10" xfId="47304" hidden="1"/>
    <cellStyle name="超链接 10" xfId="47306" hidden="1"/>
    <cellStyle name="超链接 10" xfId="47308" hidden="1"/>
    <cellStyle name="超链接 10" xfId="47310" hidden="1"/>
    <cellStyle name="超链接 10" xfId="47312" hidden="1"/>
    <cellStyle name="超链接 10" xfId="47314" hidden="1"/>
    <cellStyle name="超链接 10" xfId="47316" hidden="1"/>
    <cellStyle name="超链接 10" xfId="47318" hidden="1"/>
    <cellStyle name="超链接 10" xfId="47320" hidden="1"/>
    <cellStyle name="超链接 10" xfId="47322" hidden="1"/>
    <cellStyle name="超链接 10" xfId="47324" hidden="1"/>
    <cellStyle name="超链接 10" xfId="47326" hidden="1"/>
    <cellStyle name="超链接 10" xfId="47328" hidden="1"/>
    <cellStyle name="超链接 10" xfId="47330" hidden="1"/>
    <cellStyle name="超链接 10" xfId="47332" hidden="1"/>
    <cellStyle name="超链接 10" xfId="47334" hidden="1"/>
    <cellStyle name="超链接 10" xfId="47336" hidden="1"/>
    <cellStyle name="超链接 10" xfId="47338" hidden="1"/>
    <cellStyle name="超链接 10" xfId="47340" hidden="1"/>
    <cellStyle name="超链接 10" xfId="47342" hidden="1"/>
    <cellStyle name="超链接 10" xfId="47344" hidden="1"/>
    <cellStyle name="超链接 10" xfId="47346" hidden="1"/>
    <cellStyle name="超链接 10" xfId="47348" hidden="1"/>
    <cellStyle name="超链接 10" xfId="47350" hidden="1"/>
    <cellStyle name="超链接 10" xfId="47352" hidden="1"/>
    <cellStyle name="超链接 10" xfId="47354" hidden="1"/>
    <cellStyle name="超链接 10" xfId="47356" hidden="1"/>
    <cellStyle name="超链接 10" xfId="47358" hidden="1"/>
    <cellStyle name="超链接 10" xfId="47360" hidden="1"/>
    <cellStyle name="超链接 10" xfId="47362" hidden="1"/>
    <cellStyle name="超链接 10" xfId="47364" hidden="1"/>
    <cellStyle name="超链接 10" xfId="47366" hidden="1"/>
    <cellStyle name="超链接 10" xfId="47368" hidden="1"/>
    <cellStyle name="超链接 10" xfId="47370" hidden="1"/>
    <cellStyle name="超链接 10" xfId="47372" hidden="1"/>
    <cellStyle name="超链接 10" xfId="47374" hidden="1"/>
    <cellStyle name="超链接 10" xfId="47376" hidden="1"/>
    <cellStyle name="超链接 10" xfId="47378" hidden="1"/>
    <cellStyle name="超链接 10" xfId="47380" hidden="1"/>
    <cellStyle name="超链接 10" xfId="47382" hidden="1"/>
    <cellStyle name="超链接 10" xfId="47384" hidden="1"/>
    <cellStyle name="超链接 10" xfId="47386" hidden="1"/>
    <cellStyle name="超链接 10" xfId="47388" hidden="1"/>
    <cellStyle name="超链接 10" xfId="47390" hidden="1"/>
    <cellStyle name="超链接 10" xfId="47392" hidden="1"/>
    <cellStyle name="超链接 10" xfId="47394" hidden="1"/>
    <cellStyle name="超链接 10" xfId="47396" hidden="1"/>
    <cellStyle name="超链接 10" xfId="47398" hidden="1"/>
    <cellStyle name="超链接 10" xfId="47400" hidden="1"/>
    <cellStyle name="超链接 10" xfId="47457" hidden="1"/>
    <cellStyle name="超链接 10" xfId="47459" hidden="1"/>
    <cellStyle name="超链接 10" xfId="46109" hidden="1"/>
    <cellStyle name="超链接 10" xfId="41066" hidden="1"/>
    <cellStyle name="超链接 10" xfId="43257" hidden="1"/>
    <cellStyle name="超链接 10" xfId="43170" hidden="1"/>
    <cellStyle name="超链接 10" xfId="43727" hidden="1"/>
    <cellStyle name="超链接 10" xfId="48924" hidden="1"/>
    <cellStyle name="超链接 10" xfId="48926" hidden="1"/>
    <cellStyle name="超链接 10" xfId="48928" hidden="1"/>
    <cellStyle name="超链接 10" xfId="48930" hidden="1"/>
    <cellStyle name="超链接 10" xfId="48932" hidden="1"/>
    <cellStyle name="超链接 10" xfId="48934" hidden="1"/>
    <cellStyle name="超链接 10" xfId="48936" hidden="1"/>
    <cellStyle name="超链接 10" xfId="48938" hidden="1"/>
    <cellStyle name="超链接 10" xfId="48940" hidden="1"/>
    <cellStyle name="超链接 10" xfId="48942" hidden="1"/>
    <cellStyle name="超链接 10" xfId="48944" hidden="1"/>
    <cellStyle name="超链接 10" xfId="48946" hidden="1"/>
    <cellStyle name="超链接 10" xfId="48948" hidden="1"/>
    <cellStyle name="超链接 10" xfId="48950" hidden="1"/>
    <cellStyle name="超链接 10" xfId="48952" hidden="1"/>
    <cellStyle name="超链接 10" xfId="48954" hidden="1"/>
    <cellStyle name="超链接 10" xfId="48956" hidden="1"/>
    <cellStyle name="超链接 10" xfId="48958" hidden="1"/>
    <cellStyle name="超链接 10" xfId="48960" hidden="1"/>
    <cellStyle name="超链接 10" xfId="48962" hidden="1"/>
    <cellStyle name="超链接 10" xfId="48964" hidden="1"/>
    <cellStyle name="超链接 10" xfId="48966" hidden="1"/>
    <cellStyle name="超链接 10" xfId="48968" hidden="1"/>
    <cellStyle name="超链接 10" xfId="48970" hidden="1"/>
    <cellStyle name="超链接 10" xfId="48972" hidden="1"/>
    <cellStyle name="超链接 10" xfId="48974" hidden="1"/>
    <cellStyle name="超链接 10" xfId="48976" hidden="1"/>
    <cellStyle name="超链接 10" xfId="48978" hidden="1"/>
    <cellStyle name="超链接 10" xfId="48980" hidden="1"/>
    <cellStyle name="超链接 10" xfId="48982" hidden="1"/>
    <cellStyle name="超链接 10" xfId="48984" hidden="1"/>
    <cellStyle name="超链接 10" xfId="48986" hidden="1"/>
    <cellStyle name="超链接 10" xfId="48988" hidden="1"/>
    <cellStyle name="超链接 10" xfId="48990" hidden="1"/>
    <cellStyle name="超链接 10" xfId="48992" hidden="1"/>
    <cellStyle name="超链接 10" xfId="48994" hidden="1"/>
    <cellStyle name="超链接 10" xfId="48996" hidden="1"/>
    <cellStyle name="超链接 10" xfId="48998" hidden="1"/>
    <cellStyle name="超链接 10" xfId="49000" hidden="1"/>
    <cellStyle name="超链接 10" xfId="49002" hidden="1"/>
    <cellStyle name="超链接 10" xfId="49004" hidden="1"/>
    <cellStyle name="超链接 10" xfId="49006" hidden="1"/>
    <cellStyle name="超链接 10" xfId="49008" hidden="1"/>
    <cellStyle name="超链接 10" xfId="49010" hidden="1"/>
    <cellStyle name="超链接 10" xfId="49012" hidden="1"/>
    <cellStyle name="超链接 10" xfId="49014" hidden="1"/>
    <cellStyle name="超链接 10" xfId="49016" hidden="1"/>
    <cellStyle name="超链接 10" xfId="49018" hidden="1"/>
    <cellStyle name="超链接 10" xfId="49020" hidden="1"/>
    <cellStyle name="超链接 10" xfId="49022" hidden="1"/>
    <cellStyle name="超链接 10" xfId="49024" hidden="1"/>
    <cellStyle name="超链接 10" xfId="49026" hidden="1"/>
    <cellStyle name="超链接 10" xfId="49028" hidden="1"/>
    <cellStyle name="超链接 10" xfId="49030" hidden="1"/>
    <cellStyle name="超链接 10" xfId="49032" hidden="1"/>
    <cellStyle name="超链接 10" xfId="49034" hidden="1"/>
    <cellStyle name="超链接 10" xfId="49036" hidden="1"/>
    <cellStyle name="超链接 10" xfId="49038" hidden="1"/>
    <cellStyle name="超链接 10" xfId="49040" hidden="1"/>
    <cellStyle name="超链接 10" xfId="49042" hidden="1"/>
    <cellStyle name="超链接 10" xfId="49044" hidden="1"/>
    <cellStyle name="超链接 10" xfId="49046" hidden="1"/>
    <cellStyle name="超链接 10" xfId="49048" hidden="1"/>
    <cellStyle name="超链接 10" xfId="49050" hidden="1"/>
    <cellStyle name="超链接 10" xfId="49052" hidden="1"/>
    <cellStyle name="超链接 10" xfId="49054" hidden="1"/>
    <cellStyle name="超链接 10" xfId="49056" hidden="1"/>
    <cellStyle name="超链接 10" xfId="49058" hidden="1"/>
    <cellStyle name="超链接 10" xfId="49060" hidden="1"/>
    <cellStyle name="超链接 10" xfId="49062" hidden="1"/>
    <cellStyle name="超链接 10" xfId="49064" hidden="1"/>
    <cellStyle name="超链接 10" xfId="49066" hidden="1"/>
    <cellStyle name="超链接 10" xfId="49068" hidden="1"/>
    <cellStyle name="超链接 10" xfId="49070" hidden="1"/>
    <cellStyle name="超链接 10" xfId="49072" hidden="1"/>
    <cellStyle name="超链接 10" xfId="49074" hidden="1"/>
    <cellStyle name="超链接 10" xfId="49076" hidden="1"/>
    <cellStyle name="超链接 10" xfId="49078" hidden="1"/>
    <cellStyle name="超链接 10" xfId="49080" hidden="1"/>
    <cellStyle name="超链接 10" xfId="49082" hidden="1"/>
    <cellStyle name="超链接 10" xfId="49084" hidden="1"/>
    <cellStyle name="超链接 10" xfId="49086" hidden="1"/>
    <cellStyle name="超链接 10" xfId="49143" hidden="1"/>
    <cellStyle name="超链接 10" xfId="49145" hidden="1"/>
    <cellStyle name="超链接 10" xfId="521"/>
    <cellStyle name="超链接 10 10" xfId="59"/>
    <cellStyle name="超链接 10 100" xfId="522"/>
    <cellStyle name="超链接 10 101" xfId="524"/>
    <cellStyle name="超链接 10 102" xfId="525"/>
    <cellStyle name="超链接 10 103" xfId="526"/>
    <cellStyle name="超链接 10 104" xfId="306"/>
    <cellStyle name="超链接 10 105" xfId="308"/>
    <cellStyle name="超链接 10 106" xfId="457"/>
    <cellStyle name="超链接 10 107" xfId="414"/>
    <cellStyle name="超链接 10 108" xfId="418"/>
    <cellStyle name="超链接 10 109" xfId="422"/>
    <cellStyle name="超链接 10 11" xfId="192"/>
    <cellStyle name="超链接 10 110" xfId="309"/>
    <cellStyle name="超链接 10 111" xfId="458"/>
    <cellStyle name="超链接 10 112" xfId="415"/>
    <cellStyle name="超链接 10 113" xfId="419"/>
    <cellStyle name="超链接 10 114" xfId="423"/>
    <cellStyle name="超链接 10 115" xfId="469"/>
    <cellStyle name="超链接 10 116" xfId="472"/>
    <cellStyle name="超链接 10 117" xfId="475"/>
    <cellStyle name="超链接 10 118" xfId="527"/>
    <cellStyle name="超链接 10 119" xfId="113"/>
    <cellStyle name="超链接 10 12" xfId="194"/>
    <cellStyle name="超链接 10 120" xfId="470"/>
    <cellStyle name="超链接 10 121" xfId="473"/>
    <cellStyle name="超链接 10 122" xfId="476"/>
    <cellStyle name="超链接 10 123" xfId="528"/>
    <cellStyle name="超链接 10 124" xfId="114"/>
    <cellStyle name="超链接 10 125" xfId="116"/>
    <cellStyle name="超链接 10 126" xfId="122"/>
    <cellStyle name="超链接 10 127" xfId="131"/>
    <cellStyle name="超链接 10 128" xfId="136"/>
    <cellStyle name="超链接 10 129" xfId="139"/>
    <cellStyle name="超链接 10 13" xfId="196"/>
    <cellStyle name="超链接 10 130" xfId="117"/>
    <cellStyle name="超链接 10 131" xfId="123"/>
    <cellStyle name="超链接 10 132" xfId="132"/>
    <cellStyle name="超链接 10 133" xfId="137"/>
    <cellStyle name="超链接 10 134" xfId="140"/>
    <cellStyle name="超链接 10 135" xfId="142"/>
    <cellStyle name="超链接 10 136" xfId="529"/>
    <cellStyle name="超链接 10 137" xfId="503"/>
    <cellStyle name="超链接 10 138" xfId="531"/>
    <cellStyle name="超链接 10 139" xfId="533"/>
    <cellStyle name="超链接 10 14" xfId="535"/>
    <cellStyle name="超链接 10 140" xfId="143"/>
    <cellStyle name="超链接 10 141" xfId="530"/>
    <cellStyle name="超链接 10 142" xfId="504"/>
    <cellStyle name="超链接 10 143" xfId="532"/>
    <cellStyle name="超链接 10 144" xfId="534"/>
    <cellStyle name="超链接 10 145" xfId="537"/>
    <cellStyle name="超链接 10 146" xfId="540"/>
    <cellStyle name="超链接 10 147" xfId="543"/>
    <cellStyle name="超链接 10 148" xfId="546"/>
    <cellStyle name="超链接 10 149" xfId="313"/>
    <cellStyle name="超链接 10 15" xfId="444"/>
    <cellStyle name="超链接 10 150" xfId="538"/>
    <cellStyle name="超链接 10 151" xfId="541"/>
    <cellStyle name="超链接 10 152" xfId="544"/>
    <cellStyle name="超链接 10 153" xfId="547"/>
    <cellStyle name="超链接 10 154" xfId="314"/>
    <cellStyle name="超链接 10 155" xfId="318"/>
    <cellStyle name="超链接 10 156" xfId="492"/>
    <cellStyle name="超链接 10 157" xfId="399"/>
    <cellStyle name="超链接 10 158" xfId="406"/>
    <cellStyle name="超链接 10 159" xfId="361"/>
    <cellStyle name="超链接 10 16" xfId="447"/>
    <cellStyle name="超链接 10 160" xfId="319"/>
    <cellStyle name="超链接 10 161" xfId="493"/>
    <cellStyle name="超链接 10 162" xfId="400"/>
    <cellStyle name="超链接 10 163" xfId="407"/>
    <cellStyle name="超链接 10 164" xfId="360"/>
    <cellStyle name="超链接 10 165" xfId="551"/>
    <cellStyle name="超链接 10 166" xfId="555"/>
    <cellStyle name="超链接 10 167" xfId="559"/>
    <cellStyle name="超链接 10 168" xfId="563"/>
    <cellStyle name="超链接 10 169" xfId="567"/>
    <cellStyle name="超链接 10 17" xfId="569"/>
    <cellStyle name="超链接 10 170" xfId="550"/>
    <cellStyle name="超链接 10 171" xfId="554"/>
    <cellStyle name="超链接 10 172" xfId="558"/>
    <cellStyle name="超链接 10 173" xfId="562"/>
    <cellStyle name="超链接 10 174" xfId="566"/>
    <cellStyle name="超链接 10 175" xfId="573"/>
    <cellStyle name="超链接 10 176" xfId="577"/>
    <cellStyle name="超链接 10 177" xfId="581"/>
    <cellStyle name="超链接 10 178" xfId="585"/>
    <cellStyle name="超链接 10 179" xfId="589"/>
    <cellStyle name="超链接 10 18" xfId="591"/>
    <cellStyle name="超链接 10 180" xfId="572"/>
    <cellStyle name="超链接 10 181" xfId="576"/>
    <cellStyle name="超链接 10 182" xfId="580"/>
    <cellStyle name="超链接 10 183" xfId="584"/>
    <cellStyle name="超链接 10 184" xfId="588"/>
    <cellStyle name="超链接 10 185" xfId="595"/>
    <cellStyle name="超链接 10 186" xfId="599"/>
    <cellStyle name="超链接 10 187" xfId="603"/>
    <cellStyle name="超链接 10 188" xfId="607"/>
    <cellStyle name="超链接 10 189" xfId="611"/>
    <cellStyle name="超链接 10 19" xfId="613"/>
    <cellStyle name="超链接 10 190" xfId="594"/>
    <cellStyle name="超链接 10 191" xfId="598"/>
    <cellStyle name="超链接 10 192" xfId="602"/>
    <cellStyle name="超链接 10 193" xfId="606"/>
    <cellStyle name="超链接 10 194" xfId="610"/>
    <cellStyle name="超链接 10 195" xfId="617"/>
    <cellStyle name="超链接 10 196" xfId="621"/>
    <cellStyle name="超链接 10 197" xfId="625"/>
    <cellStyle name="超链接 10 198" xfId="629"/>
    <cellStyle name="超链接 10 199" xfId="633"/>
    <cellStyle name="超链接 10 2" xfId="634"/>
    <cellStyle name="超链接 10 20" xfId="443"/>
    <cellStyle name="超链接 10 200" xfId="536"/>
    <cellStyle name="超链接 10 201" xfId="539"/>
    <cellStyle name="超链接 10 202" xfId="542"/>
    <cellStyle name="超链接 10 203" xfId="545"/>
    <cellStyle name="超链接 10 204" xfId="312"/>
    <cellStyle name="超链接 10 205" xfId="317"/>
    <cellStyle name="超链接 10 206" xfId="491"/>
    <cellStyle name="超链接 10 207" xfId="398"/>
    <cellStyle name="超链接 10 208" xfId="405"/>
    <cellStyle name="超链接 10 209" xfId="359"/>
    <cellStyle name="超链接 10 21" xfId="446"/>
    <cellStyle name="超链接 10 210" xfId="316"/>
    <cellStyle name="超链接 10 211" xfId="490"/>
    <cellStyle name="超链接 10 212" xfId="397"/>
    <cellStyle name="超链接 10 213" xfId="404"/>
    <cellStyle name="超链接 10 214" xfId="358"/>
    <cellStyle name="超链接 10 215" xfId="549"/>
    <cellStyle name="超链接 10 216" xfId="553"/>
    <cellStyle name="超链接 10 217" xfId="557"/>
    <cellStyle name="超链接 10 218" xfId="561"/>
    <cellStyle name="超链接 10 219" xfId="565"/>
    <cellStyle name="超链接 10 22" xfId="568"/>
    <cellStyle name="超链接 10 220" xfId="548"/>
    <cellStyle name="超链接 10 221" xfId="552"/>
    <cellStyle name="超链接 10 222" xfId="556"/>
    <cellStyle name="超链接 10 223" xfId="560"/>
    <cellStyle name="超链接 10 224" xfId="564"/>
    <cellStyle name="超链接 10 225" xfId="571"/>
    <cellStyle name="超链接 10 226" xfId="575"/>
    <cellStyle name="超链接 10 227" xfId="579"/>
    <cellStyle name="超链接 10 228" xfId="583"/>
    <cellStyle name="超链接 10 229" xfId="587"/>
    <cellStyle name="超链接 10 23" xfId="590"/>
    <cellStyle name="超链接 10 230" xfId="570"/>
    <cellStyle name="超链接 10 231" xfId="574"/>
    <cellStyle name="超链接 10 232" xfId="578"/>
    <cellStyle name="超链接 10 233" xfId="582"/>
    <cellStyle name="超链接 10 234" xfId="586"/>
    <cellStyle name="超链接 10 235" xfId="593"/>
    <cellStyle name="超链接 10 236" xfId="597"/>
    <cellStyle name="超链接 10 237" xfId="601"/>
    <cellStyle name="超链接 10 238" xfId="605"/>
    <cellStyle name="超链接 10 239" xfId="609"/>
    <cellStyle name="超链接 10 24" xfId="612"/>
    <cellStyle name="超链接 10 240" xfId="592"/>
    <cellStyle name="超链接 10 241" xfId="596"/>
    <cellStyle name="超链接 10 242" xfId="600"/>
    <cellStyle name="超链接 10 243" xfId="604"/>
    <cellStyle name="超链接 10 244" xfId="608"/>
    <cellStyle name="超链接 10 245" xfId="616"/>
    <cellStyle name="超链接 10 246" xfId="620"/>
    <cellStyle name="超链接 10 247" xfId="624"/>
    <cellStyle name="超链接 10 248" xfId="628"/>
    <cellStyle name="超链接 10 249" xfId="632"/>
    <cellStyle name="超链接 10 25" xfId="636"/>
    <cellStyle name="超链接 10 250" xfId="615"/>
    <cellStyle name="超链接 10 251" xfId="619"/>
    <cellStyle name="超链接 10 252" xfId="623"/>
    <cellStyle name="超链接 10 253" xfId="627"/>
    <cellStyle name="超链接 10 254" xfId="631"/>
    <cellStyle name="超链接 10 255" xfId="640"/>
    <cellStyle name="超链接 10 256" xfId="644"/>
    <cellStyle name="超链接 10 257" xfId="648"/>
    <cellStyle name="超链接 10 258" xfId="652"/>
    <cellStyle name="超链接 10 259" xfId="656"/>
    <cellStyle name="超链接 10 26" xfId="658"/>
    <cellStyle name="超链接 10 260" xfId="639"/>
    <cellStyle name="超链接 10 261" xfId="643"/>
    <cellStyle name="超链接 10 262" xfId="647"/>
    <cellStyle name="超链接 10 263" xfId="651"/>
    <cellStyle name="超链接 10 264" xfId="655"/>
    <cellStyle name="超链接 10 265" xfId="662"/>
    <cellStyle name="超链接 10 266" xfId="666"/>
    <cellStyle name="超链接 10 267" xfId="670"/>
    <cellStyle name="超链接 10 268" xfId="674"/>
    <cellStyle name="超链接 10 269" xfId="679"/>
    <cellStyle name="超链接 10 27" xfId="681"/>
    <cellStyle name="超链接 10 270" xfId="661"/>
    <cellStyle name="超链接 10 271" xfId="665"/>
    <cellStyle name="超链接 10 272" xfId="669"/>
    <cellStyle name="超链接 10 273" xfId="673"/>
    <cellStyle name="超链接 10 274" xfId="678"/>
    <cellStyle name="超链接 10 275" xfId="686"/>
    <cellStyle name="超链接 10 276" xfId="691"/>
    <cellStyle name="超链接 10 277" xfId="696"/>
    <cellStyle name="超链接 10 278" xfId="701"/>
    <cellStyle name="超链接 10 279" xfId="706"/>
    <cellStyle name="超链接 10 28" xfId="708"/>
    <cellStyle name="超链接 10 280" xfId="685"/>
    <cellStyle name="超链接 10 281" xfId="690"/>
    <cellStyle name="超链接 10 282" xfId="695"/>
    <cellStyle name="超链接 10 283" xfId="700"/>
    <cellStyle name="超链接 10 284" xfId="705"/>
    <cellStyle name="超链接 10 285" xfId="713"/>
    <cellStyle name="超链接 10 286" xfId="718"/>
    <cellStyle name="超链接 10 287" xfId="722"/>
    <cellStyle name="超链接 10 288" xfId="726"/>
    <cellStyle name="超链接 10 289" xfId="730"/>
    <cellStyle name="超链接 10 29" xfId="732"/>
    <cellStyle name="超链接 10 290" xfId="712"/>
    <cellStyle name="超链接 10 291" xfId="717"/>
    <cellStyle name="超链接 10 292" xfId="721"/>
    <cellStyle name="超链接 10 293" xfId="725"/>
    <cellStyle name="超链接 10 294" xfId="729"/>
    <cellStyle name="超链接 10 295" xfId="736"/>
    <cellStyle name="超链接 10 296" xfId="740"/>
    <cellStyle name="超链接 10 297" xfId="744"/>
    <cellStyle name="超链接 10 298" xfId="748"/>
    <cellStyle name="超链接 10 299" xfId="752"/>
    <cellStyle name="超链接 10 3" xfId="753"/>
    <cellStyle name="超链接 10 30" xfId="635"/>
    <cellStyle name="超链接 10 300" xfId="614"/>
    <cellStyle name="超链接 10 301" xfId="618"/>
    <cellStyle name="超链接 10 302" xfId="622"/>
    <cellStyle name="超链接 10 303" xfId="626"/>
    <cellStyle name="超链接 10 304" xfId="630"/>
    <cellStyle name="超链接 10 305" xfId="638"/>
    <cellStyle name="超链接 10 306" xfId="642"/>
    <cellStyle name="超链接 10 307" xfId="646"/>
    <cellStyle name="超链接 10 308" xfId="650"/>
    <cellStyle name="超链接 10 309" xfId="654"/>
    <cellStyle name="超链接 10 31" xfId="657"/>
    <cellStyle name="超链接 10 310" xfId="637"/>
    <cellStyle name="超链接 10 311" xfId="641"/>
    <cellStyle name="超链接 10 312" xfId="645"/>
    <cellStyle name="超链接 10 313" xfId="649"/>
    <cellStyle name="超链接 10 314" xfId="653"/>
    <cellStyle name="超链接 10 315" xfId="660"/>
    <cellStyle name="超链接 10 316" xfId="664"/>
    <cellStyle name="超链接 10 317" xfId="668"/>
    <cellStyle name="超链接 10 318" xfId="672"/>
    <cellStyle name="超链接 10 319" xfId="677"/>
    <cellStyle name="超链接 10 32" xfId="680"/>
    <cellStyle name="超链接 10 320" xfId="659"/>
    <cellStyle name="超链接 10 321" xfId="663"/>
    <cellStyle name="超链接 10 322" xfId="667"/>
    <cellStyle name="超链接 10 323" xfId="671"/>
    <cellStyle name="超链接 10 324" xfId="676"/>
    <cellStyle name="超链接 10 325" xfId="684"/>
    <cellStyle name="超链接 10 326" xfId="689"/>
    <cellStyle name="超链接 10 327" xfId="694"/>
    <cellStyle name="超链接 10 328" xfId="699"/>
    <cellStyle name="超链接 10 329" xfId="704"/>
    <cellStyle name="超链接 10 33" xfId="707"/>
    <cellStyle name="超链接 10 330" xfId="683"/>
    <cellStyle name="超链接 10 331" xfId="688"/>
    <cellStyle name="超链接 10 332" xfId="693"/>
    <cellStyle name="超链接 10 333" xfId="698"/>
    <cellStyle name="超链接 10 334" xfId="703"/>
    <cellStyle name="超链接 10 335" xfId="711"/>
    <cellStyle name="超链接 10 336" xfId="716"/>
    <cellStyle name="超链接 10 337" xfId="720"/>
    <cellStyle name="超链接 10 338" xfId="724"/>
    <cellStyle name="超链接 10 339" xfId="728"/>
    <cellStyle name="超链接 10 34" xfId="731"/>
    <cellStyle name="超链接 10 340" xfId="710"/>
    <cellStyle name="超链接 10 341" xfId="715"/>
    <cellStyle name="超链接 10 342" xfId="719"/>
    <cellStyle name="超链接 10 343" xfId="723"/>
    <cellStyle name="超链接 10 344" xfId="727"/>
    <cellStyle name="超链接 10 345" xfId="735"/>
    <cellStyle name="超链接 10 346" xfId="739"/>
    <cellStyle name="超链接 10 347" xfId="743"/>
    <cellStyle name="超链接 10 348" xfId="747"/>
    <cellStyle name="超链接 10 349" xfId="751"/>
    <cellStyle name="超链接 10 35" xfId="755"/>
    <cellStyle name="超链接 10 350" xfId="734"/>
    <cellStyle name="超链接 10 351" xfId="738"/>
    <cellStyle name="超链接 10 352" xfId="742"/>
    <cellStyle name="超链接 10 353" xfId="746"/>
    <cellStyle name="超链接 10 354" xfId="750"/>
    <cellStyle name="超链接 10 355" xfId="759"/>
    <cellStyle name="超链接 10 356" xfId="763"/>
    <cellStyle name="超链接 10 357" xfId="767"/>
    <cellStyle name="超链接 10 358" xfId="771"/>
    <cellStyle name="超链接 10 359" xfId="775"/>
    <cellStyle name="超链接 10 36" xfId="778"/>
    <cellStyle name="超链接 10 360" xfId="758"/>
    <cellStyle name="超链接 10 361" xfId="762"/>
    <cellStyle name="超链接 10 362" xfId="766"/>
    <cellStyle name="超链接 10 363" xfId="770"/>
    <cellStyle name="超链接 10 364" xfId="774"/>
    <cellStyle name="超链接 10 365" xfId="782"/>
    <cellStyle name="超链接 10 366" xfId="786"/>
    <cellStyle name="超链接 10 367" xfId="790"/>
    <cellStyle name="超链接 10 368" xfId="794"/>
    <cellStyle name="超链接 10 369" xfId="798"/>
    <cellStyle name="超链接 10 37" xfId="800"/>
    <cellStyle name="超链接 10 370" xfId="781"/>
    <cellStyle name="超链接 10 371" xfId="785"/>
    <cellStyle name="超链接 10 372" xfId="789"/>
    <cellStyle name="超链接 10 373" xfId="793"/>
    <cellStyle name="超链接 10 374" xfId="797"/>
    <cellStyle name="超链接 10 375" xfId="804"/>
    <cellStyle name="超链接 10 376" xfId="808"/>
    <cellStyle name="超链接 10 377" xfId="812"/>
    <cellStyle name="超链接 10 378" xfId="816"/>
    <cellStyle name="超链接 10 379" xfId="820"/>
    <cellStyle name="超链接 10 38" xfId="822"/>
    <cellStyle name="超链接 10 380" xfId="803"/>
    <cellStyle name="超链接 10 381" xfId="807"/>
    <cellStyle name="超链接 10 382" xfId="811"/>
    <cellStyle name="超链接 10 383" xfId="815"/>
    <cellStyle name="超链接 10 384" xfId="819"/>
    <cellStyle name="超链接 10 385" xfId="826"/>
    <cellStyle name="超链接 10 386" xfId="830"/>
    <cellStyle name="超链接 10 387" xfId="834"/>
    <cellStyle name="超链接 10 388" xfId="838"/>
    <cellStyle name="超链接 10 389" xfId="842"/>
    <cellStyle name="超链接 10 39" xfId="844"/>
    <cellStyle name="超链接 10 390" xfId="825"/>
    <cellStyle name="超链接 10 391" xfId="829"/>
    <cellStyle name="超链接 10 392" xfId="833"/>
    <cellStyle name="超链接 10 393" xfId="837"/>
    <cellStyle name="超链接 10 394" xfId="841"/>
    <cellStyle name="超链接 10 395" xfId="848"/>
    <cellStyle name="超链接 10 396" xfId="852"/>
    <cellStyle name="超链接 10 397" xfId="856"/>
    <cellStyle name="超链接 10 398" xfId="860"/>
    <cellStyle name="超链接 10 399" xfId="864"/>
    <cellStyle name="超链接 10 4" xfId="865"/>
    <cellStyle name="超链接 10 40" xfId="754"/>
    <cellStyle name="超链接 10 400" xfId="733"/>
    <cellStyle name="超链接 10 401" xfId="737"/>
    <cellStyle name="超链接 10 402" xfId="741"/>
    <cellStyle name="超链接 10 403" xfId="745"/>
    <cellStyle name="超链接 10 404" xfId="749"/>
    <cellStyle name="超链接 10 405" xfId="757"/>
    <cellStyle name="超链接 10 406" xfId="761"/>
    <cellStyle name="超链接 10 407" xfId="765"/>
    <cellStyle name="超链接 10 408" xfId="769"/>
    <cellStyle name="超链接 10 409" xfId="773"/>
    <cellStyle name="超链接 10 41" xfId="777"/>
    <cellStyle name="超链接 10 410" xfId="756"/>
    <cellStyle name="超链接 10 411" xfId="760"/>
    <cellStyle name="超链接 10 412" xfId="764"/>
    <cellStyle name="超链接 10 413" xfId="768"/>
    <cellStyle name="超链接 10 414" xfId="772"/>
    <cellStyle name="超链接 10 415" xfId="780"/>
    <cellStyle name="超链接 10 416" xfId="784"/>
    <cellStyle name="超链接 10 417" xfId="788"/>
    <cellStyle name="超链接 10 418" xfId="792"/>
    <cellStyle name="超链接 10 419" xfId="796"/>
    <cellStyle name="超链接 10 42" xfId="799"/>
    <cellStyle name="超链接 10 420" xfId="779"/>
    <cellStyle name="超链接 10 421" xfId="783"/>
    <cellStyle name="超链接 10 422" xfId="787"/>
    <cellStyle name="超链接 10 423" xfId="791"/>
    <cellStyle name="超链接 10 424" xfId="795"/>
    <cellStyle name="超链接 10 425" xfId="802"/>
    <cellStyle name="超链接 10 426" xfId="806"/>
    <cellStyle name="超链接 10 427" xfId="810"/>
    <cellStyle name="超链接 10 428" xfId="814"/>
    <cellStyle name="超链接 10 429" xfId="818"/>
    <cellStyle name="超链接 10 43" xfId="821"/>
    <cellStyle name="超链接 10 430" xfId="801"/>
    <cellStyle name="超链接 10 431" xfId="805"/>
    <cellStyle name="超链接 10 432" xfId="809"/>
    <cellStyle name="超链接 10 433" xfId="813"/>
    <cellStyle name="超链接 10 434" xfId="817"/>
    <cellStyle name="超链接 10 435" xfId="824"/>
    <cellStyle name="超链接 10 436" xfId="828"/>
    <cellStyle name="超链接 10 437" xfId="832"/>
    <cellStyle name="超链接 10 438" xfId="836"/>
    <cellStyle name="超链接 10 439" xfId="840"/>
    <cellStyle name="超链接 10 44" xfId="843"/>
    <cellStyle name="超链接 10 440" xfId="823"/>
    <cellStyle name="超链接 10 441" xfId="827"/>
    <cellStyle name="超链接 10 442" xfId="831"/>
    <cellStyle name="超链接 10 443" xfId="835"/>
    <cellStyle name="超链接 10 444" xfId="839"/>
    <cellStyle name="超链接 10 445" xfId="847"/>
    <cellStyle name="超链接 10 446" xfId="851"/>
    <cellStyle name="超链接 10 447" xfId="855"/>
    <cellStyle name="超链接 10 448" xfId="859"/>
    <cellStyle name="超链接 10 449" xfId="863"/>
    <cellStyle name="超链接 10 45" xfId="867"/>
    <cellStyle name="超链接 10 450" xfId="846"/>
    <cellStyle name="超链接 10 451" xfId="850"/>
    <cellStyle name="超链接 10 452" xfId="854"/>
    <cellStyle name="超链接 10 453" xfId="858"/>
    <cellStyle name="超链接 10 454" xfId="862"/>
    <cellStyle name="超链接 10 455" xfId="871"/>
    <cellStyle name="超链接 10 456" xfId="875"/>
    <cellStyle name="超链接 10 457" xfId="879"/>
    <cellStyle name="超链接 10 458" xfId="883"/>
    <cellStyle name="超链接 10 459" xfId="887"/>
    <cellStyle name="超链接 10 46" xfId="889"/>
    <cellStyle name="超链接 10 460" xfId="870"/>
    <cellStyle name="超链接 10 461" xfId="874"/>
    <cellStyle name="超链接 10 462" xfId="878"/>
    <cellStyle name="超链接 10 463" xfId="882"/>
    <cellStyle name="超链接 10 464" xfId="886"/>
    <cellStyle name="超链接 10 465" xfId="893"/>
    <cellStyle name="超链接 10 466" xfId="897"/>
    <cellStyle name="超链接 10 467" xfId="901"/>
    <cellStyle name="超链接 10 468" xfId="905"/>
    <cellStyle name="超链接 10 469" xfId="909"/>
    <cellStyle name="超链接 10 47" xfId="911"/>
    <cellStyle name="超链接 10 470" xfId="892"/>
    <cellStyle name="超链接 10 471" xfId="896"/>
    <cellStyle name="超链接 10 472" xfId="900"/>
    <cellStyle name="超链接 10 473" xfId="904"/>
    <cellStyle name="超链接 10 474" xfId="908"/>
    <cellStyle name="超链接 10 475" xfId="915"/>
    <cellStyle name="超链接 10 476" xfId="919"/>
    <cellStyle name="超链接 10 477" xfId="923"/>
    <cellStyle name="超链接 10 478" xfId="927"/>
    <cellStyle name="超链接 10 479" xfId="931"/>
    <cellStyle name="超链接 10 48" xfId="933"/>
    <cellStyle name="超链接 10 480" xfId="914"/>
    <cellStyle name="超链接 10 481" xfId="918"/>
    <cellStyle name="超链接 10 482" xfId="922"/>
    <cellStyle name="超链接 10 483" xfId="926"/>
    <cellStyle name="超链接 10 484" xfId="930"/>
    <cellStyle name="超链接 10 485" xfId="937"/>
    <cellStyle name="超链接 10 486" xfId="941"/>
    <cellStyle name="超链接 10 487" xfId="945"/>
    <cellStyle name="超链接 10 488" xfId="949"/>
    <cellStyle name="超链接 10 489" xfId="953"/>
    <cellStyle name="超链接 10 49" xfId="955"/>
    <cellStyle name="超链接 10 490" xfId="936"/>
    <cellStyle name="超链接 10 491" xfId="940"/>
    <cellStyle name="超链接 10 492" xfId="944"/>
    <cellStyle name="超链接 10 493" xfId="948"/>
    <cellStyle name="超链接 10 494" xfId="952"/>
    <cellStyle name="超链接 10 495" xfId="959"/>
    <cellStyle name="超链接 10 496" xfId="963"/>
    <cellStyle name="超链接 10 497" xfId="967"/>
    <cellStyle name="超链接 10 498" xfId="971"/>
    <cellStyle name="超链接 10 499" xfId="975"/>
    <cellStyle name="超链接 10 5" xfId="976"/>
    <cellStyle name="超链接 10 50" xfId="866"/>
    <cellStyle name="超链接 10 500" xfId="845"/>
    <cellStyle name="超链接 10 501" xfId="849"/>
    <cellStyle name="超链接 10 502" xfId="853"/>
    <cellStyle name="超链接 10 503" xfId="857"/>
    <cellStyle name="超链接 10 504" xfId="861"/>
    <cellStyle name="超链接 10 505" xfId="869"/>
    <cellStyle name="超链接 10 506" xfId="873"/>
    <cellStyle name="超链接 10 507" xfId="877"/>
    <cellStyle name="超链接 10 508" xfId="881"/>
    <cellStyle name="超链接 10 509" xfId="885"/>
    <cellStyle name="超链接 10 51" xfId="888"/>
    <cellStyle name="超链接 10 510" xfId="868"/>
    <cellStyle name="超链接 10 511" xfId="872"/>
    <cellStyle name="超链接 10 512" xfId="876"/>
    <cellStyle name="超链接 10 513" xfId="880"/>
    <cellStyle name="超链接 10 514" xfId="884"/>
    <cellStyle name="超链接 10 515" xfId="891"/>
    <cellStyle name="超链接 10 516" xfId="895"/>
    <cellStyle name="超链接 10 517" xfId="899"/>
    <cellStyle name="超链接 10 518" xfId="903"/>
    <cellStyle name="超链接 10 519" xfId="907"/>
    <cellStyle name="超链接 10 52" xfId="910"/>
    <cellStyle name="超链接 10 520" xfId="890"/>
    <cellStyle name="超链接 10 521" xfId="894"/>
    <cellStyle name="超链接 10 522" xfId="898"/>
    <cellStyle name="超链接 10 523" xfId="902"/>
    <cellStyle name="超链接 10 524" xfId="906"/>
    <cellStyle name="超链接 10 525" xfId="913"/>
    <cellStyle name="超链接 10 526" xfId="917"/>
    <cellStyle name="超链接 10 527" xfId="921"/>
    <cellStyle name="超链接 10 528" xfId="925"/>
    <cellStyle name="超链接 10 529" xfId="929"/>
    <cellStyle name="超链接 10 53" xfId="932"/>
    <cellStyle name="超链接 10 530" xfId="912"/>
    <cellStyle name="超链接 10 531" xfId="916"/>
    <cellStyle name="超链接 10 532" xfId="920"/>
    <cellStyle name="超链接 10 533" xfId="924"/>
    <cellStyle name="超链接 10 534" xfId="928"/>
    <cellStyle name="超链接 10 535" xfId="935"/>
    <cellStyle name="超链接 10 536" xfId="939"/>
    <cellStyle name="超链接 10 537" xfId="943"/>
    <cellStyle name="超链接 10 538" xfId="947"/>
    <cellStyle name="超链接 10 539" xfId="951"/>
    <cellStyle name="超链接 10 54" xfId="954"/>
    <cellStyle name="超链接 10 540" xfId="934"/>
    <cellStyle name="超链接 10 541" xfId="938"/>
    <cellStyle name="超链接 10 542" xfId="942"/>
    <cellStyle name="超链接 10 543" xfId="946"/>
    <cellStyle name="超链接 10 544" xfId="950"/>
    <cellStyle name="超链接 10 545" xfId="958"/>
    <cellStyle name="超链接 10 546" xfId="962"/>
    <cellStyle name="超链接 10 547" xfId="966"/>
    <cellStyle name="超链接 10 548" xfId="970"/>
    <cellStyle name="超链接 10 549" xfId="974"/>
    <cellStyle name="超链接 10 55" xfId="978"/>
    <cellStyle name="超链接 10 550" xfId="957"/>
    <cellStyle name="超链接 10 551" xfId="961"/>
    <cellStyle name="超链接 10 552" xfId="965"/>
    <cellStyle name="超链接 10 553" xfId="969"/>
    <cellStyle name="超链接 10 554" xfId="973"/>
    <cellStyle name="超链接 10 555" xfId="982"/>
    <cellStyle name="超链接 10 556" xfId="986"/>
    <cellStyle name="超链接 10 557" xfId="990"/>
    <cellStyle name="超链接 10 558" xfId="994"/>
    <cellStyle name="超链接 10 559" xfId="998"/>
    <cellStyle name="超链接 10 56" xfId="1000"/>
    <cellStyle name="超链接 10 560" xfId="981"/>
    <cellStyle name="超链接 10 561" xfId="985"/>
    <cellStyle name="超链接 10 562" xfId="989"/>
    <cellStyle name="超链接 10 563" xfId="993"/>
    <cellStyle name="超链接 10 564" xfId="997"/>
    <cellStyle name="超链接 10 565" xfId="1004"/>
    <cellStyle name="超链接 10 566" xfId="1008"/>
    <cellStyle name="超链接 10 567" xfId="1012"/>
    <cellStyle name="超链接 10 568" xfId="1016"/>
    <cellStyle name="超链接 10 569" xfId="1020"/>
    <cellStyle name="超链接 10 57" xfId="1022"/>
    <cellStyle name="超链接 10 570" xfId="1003"/>
    <cellStyle name="超链接 10 571" xfId="1007"/>
    <cellStyle name="超链接 10 572" xfId="1011"/>
    <cellStyle name="超链接 10 573" xfId="1015"/>
    <cellStyle name="超链接 10 574" xfId="1019"/>
    <cellStyle name="超链接 10 575" xfId="1026"/>
    <cellStyle name="超链接 10 576" xfId="1030"/>
    <cellStyle name="超链接 10 577" xfId="1034"/>
    <cellStyle name="超链接 10 578" xfId="1038"/>
    <cellStyle name="超链接 10 579" xfId="1042"/>
    <cellStyle name="超链接 10 58" xfId="1044"/>
    <cellStyle name="超链接 10 580" xfId="1025"/>
    <cellStyle name="超链接 10 581" xfId="1029"/>
    <cellStyle name="超链接 10 582" xfId="1033"/>
    <cellStyle name="超链接 10 583" xfId="1037"/>
    <cellStyle name="超链接 10 584" xfId="1041"/>
    <cellStyle name="超链接 10 585" xfId="1048"/>
    <cellStyle name="超链接 10 586" xfId="1052"/>
    <cellStyle name="超链接 10 587" xfId="1056"/>
    <cellStyle name="超链接 10 588" xfId="1060"/>
    <cellStyle name="超链接 10 589" xfId="1064"/>
    <cellStyle name="超链接 10 59" xfId="1066"/>
    <cellStyle name="超链接 10 590" xfId="1047"/>
    <cellStyle name="超链接 10 591" xfId="1051"/>
    <cellStyle name="超链接 10 592" xfId="1055"/>
    <cellStyle name="超链接 10 593" xfId="1059"/>
    <cellStyle name="超链接 10 594" xfId="1063"/>
    <cellStyle name="超链接 10 595" xfId="1070"/>
    <cellStyle name="超链接 10 596" xfId="1074"/>
    <cellStyle name="超链接 10 597" xfId="1078"/>
    <cellStyle name="超链接 10 598" xfId="1082"/>
    <cellStyle name="超链接 10 599" xfId="1086"/>
    <cellStyle name="超链接 10 6" xfId="1087"/>
    <cellStyle name="超链接 10 60" xfId="977"/>
    <cellStyle name="超链接 10 600" xfId="956"/>
    <cellStyle name="超链接 10 601" xfId="960"/>
    <cellStyle name="超链接 10 602" xfId="964"/>
    <cellStyle name="超链接 10 603" xfId="968"/>
    <cellStyle name="超链接 10 604" xfId="972"/>
    <cellStyle name="超链接 10 605" xfId="980"/>
    <cellStyle name="超链接 10 606" xfId="984"/>
    <cellStyle name="超链接 10 607" xfId="988"/>
    <cellStyle name="超链接 10 608" xfId="992"/>
    <cellStyle name="超链接 10 609" xfId="996"/>
    <cellStyle name="超链接 10 61" xfId="999"/>
    <cellStyle name="超链接 10 610" xfId="979"/>
    <cellStyle name="超链接 10 611" xfId="983"/>
    <cellStyle name="超链接 10 612" xfId="987"/>
    <cellStyle name="超链接 10 613" xfId="991"/>
    <cellStyle name="超链接 10 614" xfId="995"/>
    <cellStyle name="超链接 10 615" xfId="1002"/>
    <cellStyle name="超链接 10 616" xfId="1006"/>
    <cellStyle name="超链接 10 617" xfId="1010"/>
    <cellStyle name="超链接 10 618" xfId="1014"/>
    <cellStyle name="超链接 10 619" xfId="1018"/>
    <cellStyle name="超链接 10 62" xfId="1021"/>
    <cellStyle name="超链接 10 620" xfId="1001"/>
    <cellStyle name="超链接 10 621" xfId="1005"/>
    <cellStyle name="超链接 10 622" xfId="1009"/>
    <cellStyle name="超链接 10 623" xfId="1013"/>
    <cellStyle name="超链接 10 624" xfId="1017"/>
    <cellStyle name="超链接 10 625" xfId="1024"/>
    <cellStyle name="超链接 10 626" xfId="1028"/>
    <cellStyle name="超链接 10 627" xfId="1032"/>
    <cellStyle name="超链接 10 628" xfId="1036"/>
    <cellStyle name="超链接 10 629" xfId="1040"/>
    <cellStyle name="超链接 10 63" xfId="1043"/>
    <cellStyle name="超链接 10 630" xfId="1023"/>
    <cellStyle name="超链接 10 631" xfId="1027"/>
    <cellStyle name="超链接 10 632" xfId="1031"/>
    <cellStyle name="超链接 10 633" xfId="1035"/>
    <cellStyle name="超链接 10 634" xfId="1039"/>
    <cellStyle name="超链接 10 635" xfId="1046"/>
    <cellStyle name="超链接 10 636" xfId="1050"/>
    <cellStyle name="超链接 10 637" xfId="1054"/>
    <cellStyle name="超链接 10 638" xfId="1058"/>
    <cellStyle name="超链接 10 639" xfId="1062"/>
    <cellStyle name="超链接 10 64" xfId="1065"/>
    <cellStyle name="超链接 10 640" xfId="1045"/>
    <cellStyle name="超链接 10 641" xfId="1049"/>
    <cellStyle name="超链接 10 642" xfId="1053"/>
    <cellStyle name="超链接 10 643" xfId="1057"/>
    <cellStyle name="超链接 10 644" xfId="1061"/>
    <cellStyle name="超链接 10 645" xfId="1069"/>
    <cellStyle name="超链接 10 646" xfId="1073"/>
    <cellStyle name="超链接 10 647" xfId="1077"/>
    <cellStyle name="超链接 10 648" xfId="1081"/>
    <cellStyle name="超链接 10 649" xfId="1085"/>
    <cellStyle name="超链接 10 65" xfId="1089"/>
    <cellStyle name="超链接 10 650" xfId="1068"/>
    <cellStyle name="超链接 10 651" xfId="1072"/>
    <cellStyle name="超链接 10 652" xfId="1076"/>
    <cellStyle name="超链接 10 653" xfId="1080"/>
    <cellStyle name="超链接 10 654" xfId="1084"/>
    <cellStyle name="超链接 10 655" xfId="1093"/>
    <cellStyle name="超链接 10 656" xfId="1097"/>
    <cellStyle name="超链接 10 657" xfId="1101"/>
    <cellStyle name="超链接 10 658" xfId="1105"/>
    <cellStyle name="超链接 10 659" xfId="1109"/>
    <cellStyle name="超链接 10 66" xfId="1111"/>
    <cellStyle name="超链接 10 660" xfId="1092"/>
    <cellStyle name="超链接 10 661" xfId="1096"/>
    <cellStyle name="超链接 10 662" xfId="1100"/>
    <cellStyle name="超链接 10 663" xfId="1104"/>
    <cellStyle name="超链接 10 664" xfId="1108"/>
    <cellStyle name="超链接 10 665" xfId="1115"/>
    <cellStyle name="超链接 10 666" xfId="1119"/>
    <cellStyle name="超链接 10 667" xfId="1123"/>
    <cellStyle name="超链接 10 668" xfId="1127"/>
    <cellStyle name="超链接 10 669" xfId="1131"/>
    <cellStyle name="超链接 10 67" xfId="1133"/>
    <cellStyle name="超链接 10 670" xfId="1114"/>
    <cellStyle name="超链接 10 671" xfId="1118"/>
    <cellStyle name="超链接 10 672" xfId="1122"/>
    <cellStyle name="超链接 10 673" xfId="1126"/>
    <cellStyle name="超链接 10 674" xfId="1130"/>
    <cellStyle name="超链接 10 675" xfId="1137"/>
    <cellStyle name="超链接 10 676" xfId="1141"/>
    <cellStyle name="超链接 10 677" xfId="1145"/>
    <cellStyle name="超链接 10 678" xfId="1149"/>
    <cellStyle name="超链接 10 679" xfId="1153"/>
    <cellStyle name="超链接 10 68" xfId="1155"/>
    <cellStyle name="超链接 10 680" xfId="1136"/>
    <cellStyle name="超链接 10 681" xfId="1140"/>
    <cellStyle name="超链接 10 682" xfId="1144"/>
    <cellStyle name="超链接 10 683" xfId="1148"/>
    <cellStyle name="超链接 10 684" xfId="1152"/>
    <cellStyle name="超链接 10 685" xfId="1159"/>
    <cellStyle name="超链接 10 686" xfId="1163"/>
    <cellStyle name="超链接 10 687" xfId="1167"/>
    <cellStyle name="超链接 10 688" xfId="1171"/>
    <cellStyle name="超链接 10 689" xfId="1175"/>
    <cellStyle name="超链接 10 69" xfId="1177"/>
    <cellStyle name="超链接 10 690" xfId="1158"/>
    <cellStyle name="超链接 10 691" xfId="1162"/>
    <cellStyle name="超链接 10 692" xfId="1166"/>
    <cellStyle name="超链接 10 693" xfId="1170"/>
    <cellStyle name="超链接 10 694" xfId="1174"/>
    <cellStyle name="超链接 10 695" xfId="1181"/>
    <cellStyle name="超链接 10 696" xfId="1185"/>
    <cellStyle name="超链接 10 697" xfId="1189"/>
    <cellStyle name="超链接 10 698" xfId="1193"/>
    <cellStyle name="超链接 10 699" xfId="1197"/>
    <cellStyle name="超链接 10 7" xfId="1198"/>
    <cellStyle name="超链接 10 70" xfId="1088"/>
    <cellStyle name="超链接 10 700" xfId="1067"/>
    <cellStyle name="超链接 10 701" xfId="1071"/>
    <cellStyle name="超链接 10 702" xfId="1075"/>
    <cellStyle name="超链接 10 703" xfId="1079"/>
    <cellStyle name="超链接 10 704" xfId="1083"/>
    <cellStyle name="超链接 10 705" xfId="1091"/>
    <cellStyle name="超链接 10 706" xfId="1095"/>
    <cellStyle name="超链接 10 707" xfId="1099"/>
    <cellStyle name="超链接 10 708" xfId="1103"/>
    <cellStyle name="超链接 10 709" xfId="1107"/>
    <cellStyle name="超链接 10 71" xfId="1110"/>
    <cellStyle name="超链接 10 710" xfId="1090"/>
    <cellStyle name="超链接 10 711" xfId="1094"/>
    <cellStyle name="超链接 10 712" xfId="1098"/>
    <cellStyle name="超链接 10 713" xfId="1102"/>
    <cellStyle name="超链接 10 714" xfId="1106"/>
    <cellStyle name="超链接 10 715" xfId="1113"/>
    <cellStyle name="超链接 10 716" xfId="1117"/>
    <cellStyle name="超链接 10 717" xfId="1121"/>
    <cellStyle name="超链接 10 718" xfId="1125"/>
    <cellStyle name="超链接 10 719" xfId="1129"/>
    <cellStyle name="超链接 10 72" xfId="1132"/>
    <cellStyle name="超链接 10 720" xfId="1112"/>
    <cellStyle name="超链接 10 721" xfId="1116"/>
    <cellStyle name="超链接 10 722" xfId="1120"/>
    <cellStyle name="超链接 10 723" xfId="1124"/>
    <cellStyle name="超链接 10 724" xfId="1128"/>
    <cellStyle name="超链接 10 725" xfId="1135"/>
    <cellStyle name="超链接 10 726" xfId="1139"/>
    <cellStyle name="超链接 10 727" xfId="1143"/>
    <cellStyle name="超链接 10 728" xfId="1147"/>
    <cellStyle name="超链接 10 729" xfId="1151"/>
    <cellStyle name="超链接 10 73" xfId="1154"/>
    <cellStyle name="超链接 10 730" xfId="1134"/>
    <cellStyle name="超链接 10 731" xfId="1138"/>
    <cellStyle name="超链接 10 732" xfId="1142"/>
    <cellStyle name="超链接 10 733" xfId="1146"/>
    <cellStyle name="超链接 10 734" xfId="1150"/>
    <cellStyle name="超链接 10 735" xfId="1157"/>
    <cellStyle name="超链接 10 736" xfId="1161"/>
    <cellStyle name="超链接 10 737" xfId="1165"/>
    <cellStyle name="超链接 10 738" xfId="1169"/>
    <cellStyle name="超链接 10 739" xfId="1173"/>
    <cellStyle name="超链接 10 74" xfId="1176"/>
    <cellStyle name="超链接 10 740" xfId="1156"/>
    <cellStyle name="超链接 10 741" xfId="1160"/>
    <cellStyle name="超链接 10 742" xfId="1164"/>
    <cellStyle name="超链接 10 743" xfId="1168"/>
    <cellStyle name="超链接 10 744" xfId="1172"/>
    <cellStyle name="超链接 10 745" xfId="1180"/>
    <cellStyle name="超链接 10 746" xfId="1184"/>
    <cellStyle name="超链接 10 747" xfId="1188"/>
    <cellStyle name="超链接 10 748" xfId="1192"/>
    <cellStyle name="超链接 10 749" xfId="1196"/>
    <cellStyle name="超链接 10 75" xfId="1201"/>
    <cellStyle name="超链接 10 750" xfId="1179"/>
    <cellStyle name="超链接 10 751" xfId="1183"/>
    <cellStyle name="超链接 10 752" xfId="1187"/>
    <cellStyle name="超链接 10 753" xfId="1191"/>
    <cellStyle name="超链接 10 754" xfId="1195"/>
    <cellStyle name="超链接 10 755" xfId="1205"/>
    <cellStyle name="超链接 10 756" xfId="1209"/>
    <cellStyle name="超链接 10 757" xfId="1213"/>
    <cellStyle name="超链接 10 758" xfId="1217"/>
    <cellStyle name="超链接 10 759" xfId="1221"/>
    <cellStyle name="超链接 10 76" xfId="1224"/>
    <cellStyle name="超链接 10 760" xfId="1204"/>
    <cellStyle name="超链接 10 761" xfId="1208"/>
    <cellStyle name="超链接 10 762" xfId="1212"/>
    <cellStyle name="超链接 10 763" xfId="1216"/>
    <cellStyle name="超链接 10 764" xfId="1220"/>
    <cellStyle name="超链接 10 765" xfId="1228"/>
    <cellStyle name="超链接 10 766" xfId="1232"/>
    <cellStyle name="超链接 10 767" xfId="1236"/>
    <cellStyle name="超链接 10 768" xfId="1240"/>
    <cellStyle name="超链接 10 769" xfId="1244"/>
    <cellStyle name="超链接 10 77" xfId="1247"/>
    <cellStyle name="超链接 10 770" xfId="1227"/>
    <cellStyle name="超链接 10 771" xfId="1231"/>
    <cellStyle name="超链接 10 772" xfId="1235"/>
    <cellStyle name="超链接 10 773" xfId="1239"/>
    <cellStyle name="超链接 10 774" xfId="1243"/>
    <cellStyle name="超链接 10 775" xfId="1251"/>
    <cellStyle name="超链接 10 776" xfId="1255"/>
    <cellStyle name="超链接 10 777" xfId="1259"/>
    <cellStyle name="超链接 10 778" xfId="1263"/>
    <cellStyle name="超链接 10 779" xfId="1267"/>
    <cellStyle name="超链接 10 78" xfId="1270"/>
    <cellStyle name="超链接 10 780" xfId="1250"/>
    <cellStyle name="超链接 10 781" xfId="1254"/>
    <cellStyle name="超链接 10 782" xfId="1258"/>
    <cellStyle name="超链接 10 783" xfId="1262"/>
    <cellStyle name="超链接 10 784" xfId="1266"/>
    <cellStyle name="超链接 10 785" xfId="1274"/>
    <cellStyle name="超链接 10 786" xfId="1278"/>
    <cellStyle name="超链接 10 787" xfId="1282"/>
    <cellStyle name="超链接 10 788" xfId="1286"/>
    <cellStyle name="超链接 10 789" xfId="1290"/>
    <cellStyle name="超链接 10 79" xfId="1293"/>
    <cellStyle name="超链接 10 790" xfId="1273"/>
    <cellStyle name="超链接 10 791" xfId="1277"/>
    <cellStyle name="超链接 10 792" xfId="1281"/>
    <cellStyle name="超链接 10 793" xfId="1285"/>
    <cellStyle name="超链接 10 794" xfId="1289"/>
    <cellStyle name="超链接 10 795" xfId="1297"/>
    <cellStyle name="超链接 10 796" xfId="1301"/>
    <cellStyle name="超链接 10 797" xfId="1305"/>
    <cellStyle name="超链接 10 798" xfId="1309"/>
    <cellStyle name="超链接 10 799" xfId="1313"/>
    <cellStyle name="超链接 10 8" xfId="1314"/>
    <cellStyle name="超链接 10 80" xfId="1200"/>
    <cellStyle name="超链接 10 800" xfId="1178"/>
    <cellStyle name="超链接 10 801" xfId="1182"/>
    <cellStyle name="超链接 10 802" xfId="1186"/>
    <cellStyle name="超链接 10 803" xfId="1190"/>
    <cellStyle name="超链接 10 804" xfId="1194"/>
    <cellStyle name="超链接 10 805" xfId="1203"/>
    <cellStyle name="超链接 10 806" xfId="1207"/>
    <cellStyle name="超链接 10 807" xfId="1211"/>
    <cellStyle name="超链接 10 808" xfId="1215"/>
    <cellStyle name="超链接 10 809" xfId="1219"/>
    <cellStyle name="超链接 10 81" xfId="1223"/>
    <cellStyle name="超链接 10 810" xfId="1202"/>
    <cellStyle name="超链接 10 811" xfId="1206"/>
    <cellStyle name="超链接 10 812" xfId="1210"/>
    <cellStyle name="超链接 10 813" xfId="1214"/>
    <cellStyle name="超链接 10 814" xfId="1218"/>
    <cellStyle name="超链接 10 815" xfId="1226"/>
    <cellStyle name="超链接 10 816" xfId="1230"/>
    <cellStyle name="超链接 10 817" xfId="1234"/>
    <cellStyle name="超链接 10 818" xfId="1238"/>
    <cellStyle name="超链接 10 819" xfId="1242"/>
    <cellStyle name="超链接 10 82" xfId="1246"/>
    <cellStyle name="超链接 10 820" xfId="1225"/>
    <cellStyle name="超链接 10 821" xfId="1229"/>
    <cellStyle name="超链接 10 822" xfId="1233"/>
    <cellStyle name="超链接 10 823" xfId="1237"/>
    <cellStyle name="超链接 10 824" xfId="1241"/>
    <cellStyle name="超链接 10 825" xfId="1249"/>
    <cellStyle name="超链接 10 826" xfId="1253"/>
    <cellStyle name="超链接 10 827" xfId="1257"/>
    <cellStyle name="超链接 10 828" xfId="1261"/>
    <cellStyle name="超链接 10 829" xfId="1265"/>
    <cellStyle name="超链接 10 83" xfId="1269"/>
    <cellStyle name="超链接 10 830" xfId="1248"/>
    <cellStyle name="超链接 10 831" xfId="1252"/>
    <cellStyle name="超链接 10 832" xfId="1256"/>
    <cellStyle name="超链接 10 833" xfId="1260"/>
    <cellStyle name="超链接 10 834" xfId="1264"/>
    <cellStyle name="超链接 10 835" xfId="1272"/>
    <cellStyle name="超链接 10 836" xfId="1276"/>
    <cellStyle name="超链接 10 837" xfId="1280"/>
    <cellStyle name="超链接 10 838" xfId="1284"/>
    <cellStyle name="超链接 10 839" xfId="1288"/>
    <cellStyle name="超链接 10 84" xfId="1292"/>
    <cellStyle name="超链接 10 840" xfId="1271"/>
    <cellStyle name="超链接 10 841" xfId="1275"/>
    <cellStyle name="超链接 10 842" xfId="1279"/>
    <cellStyle name="超链接 10 843" xfId="1283"/>
    <cellStyle name="超链接 10 844" xfId="1287"/>
    <cellStyle name="超链接 10 845" xfId="1296"/>
    <cellStyle name="超链接 10 846" xfId="1300"/>
    <cellStyle name="超链接 10 847" xfId="1304"/>
    <cellStyle name="超链接 10 848" xfId="1308"/>
    <cellStyle name="超链接 10 849" xfId="1312"/>
    <cellStyle name="超链接 10 85" xfId="1316"/>
    <cellStyle name="超链接 10 850" xfId="1295"/>
    <cellStyle name="超链接 10 851" xfId="1299"/>
    <cellStyle name="超链接 10 852" xfId="1303"/>
    <cellStyle name="超链接 10 853" xfId="1307"/>
    <cellStyle name="超链接 10 854" xfId="1311"/>
    <cellStyle name="超链接 10 855" xfId="1320"/>
    <cellStyle name="超链接 10 856" xfId="1324"/>
    <cellStyle name="超链接 10 857" xfId="1328"/>
    <cellStyle name="超链接 10 858" xfId="1332"/>
    <cellStyle name="超链接 10 859" xfId="1336"/>
    <cellStyle name="超链接 10 86" xfId="1338"/>
    <cellStyle name="超链接 10 860" xfId="1319"/>
    <cellStyle name="超链接 10 861" xfId="1323"/>
    <cellStyle name="超链接 10 862" xfId="1327"/>
    <cellStyle name="超链接 10 863" xfId="1331"/>
    <cellStyle name="超链接 10 864" xfId="1335"/>
    <cellStyle name="超链接 10 865" xfId="1342"/>
    <cellStyle name="超链接 10 866" xfId="1346"/>
    <cellStyle name="超链接 10 867" xfId="1350"/>
    <cellStyle name="超链接 10 868" xfId="1354"/>
    <cellStyle name="超链接 10 869" xfId="1358"/>
    <cellStyle name="超链接 10 87" xfId="1360"/>
    <cellStyle name="超链接 10 870" xfId="1341"/>
    <cellStyle name="超链接 10 871" xfId="1345"/>
    <cellStyle name="超链接 10 872" xfId="1349"/>
    <cellStyle name="超链接 10 873" xfId="1353"/>
    <cellStyle name="超链接 10 874" xfId="1357"/>
    <cellStyle name="超链接 10 875" xfId="1364"/>
    <cellStyle name="超链接 10 876" xfId="1368"/>
    <cellStyle name="超链接 10 877" xfId="1372"/>
    <cellStyle name="超链接 10 878" xfId="1376"/>
    <cellStyle name="超链接 10 879" xfId="1380"/>
    <cellStyle name="超链接 10 88" xfId="1382"/>
    <cellStyle name="超链接 10 880" xfId="1363"/>
    <cellStyle name="超链接 10 881" xfId="1367"/>
    <cellStyle name="超链接 10 882" xfId="1371"/>
    <cellStyle name="超链接 10 883" xfId="1375"/>
    <cellStyle name="超链接 10 884" xfId="1379"/>
    <cellStyle name="超链接 10 885" xfId="1386"/>
    <cellStyle name="超链接 10 886" xfId="1390"/>
    <cellStyle name="超链接 10 887" xfId="1394"/>
    <cellStyle name="超链接 10 888" xfId="1398"/>
    <cellStyle name="超链接 10 889" xfId="1402"/>
    <cellStyle name="超链接 10 89" xfId="1404"/>
    <cellStyle name="超链接 10 890" xfId="1385"/>
    <cellStyle name="超链接 10 891" xfId="1389"/>
    <cellStyle name="超链接 10 892" xfId="1393"/>
    <cellStyle name="超链接 10 893" xfId="1397"/>
    <cellStyle name="超链接 10 894" xfId="1401"/>
    <cellStyle name="超链接 10 895" xfId="1407"/>
    <cellStyle name="超链接 10 896" xfId="1410"/>
    <cellStyle name="超链接 10 897" xfId="1413"/>
    <cellStyle name="超链接 10 898" xfId="1416"/>
    <cellStyle name="超链接 10 899" xfId="1419"/>
    <cellStyle name="超链接 10 9" xfId="1420"/>
    <cellStyle name="超链接 10 90" xfId="1315"/>
    <cellStyle name="超链接 10 900" xfId="1294"/>
    <cellStyle name="超链接 10 901" xfId="1298"/>
    <cellStyle name="超链接 10 902" xfId="1302"/>
    <cellStyle name="超链接 10 903" xfId="1306"/>
    <cellStyle name="超链接 10 904" xfId="1310"/>
    <cellStyle name="超链接 10 905" xfId="1318"/>
    <cellStyle name="超链接 10 906" xfId="1322"/>
    <cellStyle name="超链接 10 907" xfId="1326"/>
    <cellStyle name="超链接 10 908" xfId="1330"/>
    <cellStyle name="超链接 10 909" xfId="1334"/>
    <cellStyle name="超链接 10 91" xfId="1337"/>
    <cellStyle name="超链接 10 910" xfId="1317"/>
    <cellStyle name="超链接 10 911" xfId="1321"/>
    <cellStyle name="超链接 10 912" xfId="1325"/>
    <cellStyle name="超链接 10 913" xfId="1329"/>
    <cellStyle name="超链接 10 914" xfId="1333"/>
    <cellStyle name="超链接 10 915" xfId="1340"/>
    <cellStyle name="超链接 10 916" xfId="1344"/>
    <cellStyle name="超链接 10 917" xfId="1348"/>
    <cellStyle name="超链接 10 918" xfId="1352"/>
    <cellStyle name="超链接 10 919" xfId="1356"/>
    <cellStyle name="超链接 10 92" xfId="1359"/>
    <cellStyle name="超链接 10 920" xfId="1339"/>
    <cellStyle name="超链接 10 921" xfId="1343"/>
    <cellStyle name="超链接 10 922" xfId="1347"/>
    <cellStyle name="超链接 10 923" xfId="1351"/>
    <cellStyle name="超链接 10 924" xfId="1355"/>
    <cellStyle name="超链接 10 925" xfId="1362"/>
    <cellStyle name="超链接 10 926" xfId="1366"/>
    <cellStyle name="超链接 10 927" xfId="1370"/>
    <cellStyle name="超链接 10 928" xfId="1374"/>
    <cellStyle name="超链接 10 929" xfId="1378"/>
    <cellStyle name="超链接 10 93" xfId="1381"/>
    <cellStyle name="超链接 10 930" xfId="1361"/>
    <cellStyle name="超链接 10 931" xfId="1365"/>
    <cellStyle name="超链接 10 932" xfId="1369"/>
    <cellStyle name="超链接 10 933" xfId="1373"/>
    <cellStyle name="超链接 10 934" xfId="1377"/>
    <cellStyle name="超链接 10 935" xfId="1384"/>
    <cellStyle name="超链接 10 936" xfId="1388"/>
    <cellStyle name="超链接 10 937" xfId="1392"/>
    <cellStyle name="超链接 10 938" xfId="1396"/>
    <cellStyle name="超链接 10 939" xfId="1400"/>
    <cellStyle name="超链接 10 94" xfId="1403"/>
    <cellStyle name="超链接 10 940" xfId="1383"/>
    <cellStyle name="超链接 10 941" xfId="1387"/>
    <cellStyle name="超链接 10 942" xfId="1391"/>
    <cellStyle name="超链接 10 943" xfId="1395"/>
    <cellStyle name="超链接 10 944" xfId="1399"/>
    <cellStyle name="超链接 10 945" xfId="1406"/>
    <cellStyle name="超链接 10 946" xfId="1409"/>
    <cellStyle name="超链接 10 947" xfId="1412"/>
    <cellStyle name="超链接 10 948" xfId="1415"/>
    <cellStyle name="超链接 10 949" xfId="1418"/>
    <cellStyle name="超链接 10 95" xfId="1421"/>
    <cellStyle name="超链接 10 950" xfId="1405"/>
    <cellStyle name="超链接 10 951" xfId="1408"/>
    <cellStyle name="超链接 10 952" xfId="1411"/>
    <cellStyle name="超链接 10 953" xfId="1414"/>
    <cellStyle name="超链接 10 954" xfId="1417"/>
    <cellStyle name="超链接 10 955" xfId="1423"/>
    <cellStyle name="超链接 10 956" xfId="1425"/>
    <cellStyle name="超链接 10 957" xfId="1427"/>
    <cellStyle name="超链接 10 958" xfId="1429"/>
    <cellStyle name="超链接 10 959" xfId="1431"/>
    <cellStyle name="超链接 10 96" xfId="1432"/>
    <cellStyle name="超链接 10 960" xfId="1422"/>
    <cellStyle name="超链接 10 961" xfId="1424"/>
    <cellStyle name="超链接 10 962" xfId="1426"/>
    <cellStyle name="超链接 10 963" xfId="1428"/>
    <cellStyle name="超链接 10 964" xfId="1430"/>
    <cellStyle name="超链接 10 965" xfId="1434"/>
    <cellStyle name="超链接 10 966" xfId="1436"/>
    <cellStyle name="超链接 10 967" xfId="1438"/>
    <cellStyle name="超链接 10 968" xfId="1440"/>
    <cellStyle name="超链接 10 969" xfId="1442"/>
    <cellStyle name="超链接 10 97" xfId="1443"/>
    <cellStyle name="超链接 10 970" xfId="1433"/>
    <cellStyle name="超链接 10 971" xfId="1435"/>
    <cellStyle name="超链接 10 972" xfId="1437"/>
    <cellStyle name="超链接 10 973" xfId="1439"/>
    <cellStyle name="超链接 10 974" xfId="1441"/>
    <cellStyle name="超链接 10 975" xfId="1445"/>
    <cellStyle name="超链接 10 976" xfId="1447"/>
    <cellStyle name="超链接 10 977" xfId="1449"/>
    <cellStyle name="超链接 10 978" xfId="1451"/>
    <cellStyle name="超链接 10 979" xfId="1453"/>
    <cellStyle name="超链接 10 98" xfId="1454"/>
    <cellStyle name="超链接 10 980" xfId="1444"/>
    <cellStyle name="超链接 10 981" xfId="1446"/>
    <cellStyle name="超链接 10 982" xfId="1448"/>
    <cellStyle name="超链接 10 983" xfId="1450"/>
    <cellStyle name="超链接 10 984" xfId="1452"/>
    <cellStyle name="超链接 10 985" xfId="1456"/>
    <cellStyle name="超链接 10 986" xfId="1458"/>
    <cellStyle name="超链接 10 987" xfId="1460"/>
    <cellStyle name="超链接 10 988" xfId="1462"/>
    <cellStyle name="超链接 10 989" xfId="1464"/>
    <cellStyle name="超链接 10 99" xfId="1465"/>
    <cellStyle name="超链接 10 990" xfId="1455"/>
    <cellStyle name="超链接 10 991" xfId="1457"/>
    <cellStyle name="超链接 10 992" xfId="1459"/>
    <cellStyle name="超链接 10 993" xfId="1461"/>
    <cellStyle name="超链接 10 994" xfId="1463"/>
    <cellStyle name="超链接 10 995" xfId="1466"/>
    <cellStyle name="超链接 10 996" xfId="1467"/>
    <cellStyle name="超链接 10 997" xfId="1468"/>
    <cellStyle name="超链接 10 998" xfId="1469"/>
    <cellStyle name="超链接 10 999" xfId="1470"/>
    <cellStyle name="超链接 100" xfId="7550"/>
    <cellStyle name="超链接 101" xfId="7288"/>
    <cellStyle name="超链接 102" xfId="7290"/>
    <cellStyle name="超链接 103" xfId="9824"/>
    <cellStyle name="超链接 103 2" xfId="50220"/>
    <cellStyle name="超链接 104" xfId="50221"/>
    <cellStyle name="超链接 11" xfId="12315" hidden="1"/>
    <cellStyle name="超链接 11" xfId="6598" hidden="1"/>
    <cellStyle name="超链接 11" xfId="9670" hidden="1"/>
    <cellStyle name="超链接 11" xfId="11886" hidden="1"/>
    <cellStyle name="超链接 11" xfId="9801" hidden="1"/>
    <cellStyle name="超链接 11" xfId="9702" hidden="1"/>
    <cellStyle name="超链接 11" xfId="11239" hidden="1"/>
    <cellStyle name="超链接 11" xfId="7625" hidden="1"/>
    <cellStyle name="超链接 11" xfId="12020" hidden="1"/>
    <cellStyle name="超链接 11" xfId="7450" hidden="1"/>
    <cellStyle name="超链接 11" xfId="11037" hidden="1"/>
    <cellStyle name="超链接 11" xfId="8412" hidden="1"/>
    <cellStyle name="超链接 11" xfId="11574" hidden="1"/>
    <cellStyle name="超链接 11" xfId="11737" hidden="1"/>
    <cellStyle name="超链接 11" xfId="6279" hidden="1"/>
    <cellStyle name="超链接 11" xfId="11888" hidden="1"/>
    <cellStyle name="超链接 11" xfId="10194" hidden="1"/>
    <cellStyle name="超链接 11" xfId="11823" hidden="1"/>
    <cellStyle name="超链接 11" xfId="11311" hidden="1"/>
    <cellStyle name="超链接 11" xfId="11505" hidden="1"/>
    <cellStyle name="超链接 11" xfId="10941" hidden="1"/>
    <cellStyle name="超链接 11" xfId="9717" hidden="1"/>
    <cellStyle name="超链接 11" xfId="9017" hidden="1"/>
    <cellStyle name="超链接 11" xfId="12878" hidden="1"/>
    <cellStyle name="超链接 11" xfId="11874" hidden="1"/>
    <cellStyle name="超链接 11" xfId="10234" hidden="1"/>
    <cellStyle name="超链接 11" xfId="9319" hidden="1"/>
    <cellStyle name="超链接 11" xfId="12011" hidden="1"/>
    <cellStyle name="超链接 11" xfId="9994" hidden="1"/>
    <cellStyle name="超链接 11" xfId="8384" hidden="1"/>
    <cellStyle name="超链接 11" xfId="9198" hidden="1"/>
    <cellStyle name="超链接 11" xfId="8689" hidden="1"/>
    <cellStyle name="超链接 11" xfId="10026" hidden="1"/>
    <cellStyle name="超链接 11" xfId="10725" hidden="1"/>
    <cellStyle name="超链接 11" xfId="7085" hidden="1"/>
    <cellStyle name="超链接 11" xfId="11861" hidden="1"/>
    <cellStyle name="超链接 11" xfId="8522" hidden="1"/>
    <cellStyle name="超链接 11" xfId="9621" hidden="1"/>
    <cellStyle name="超链接 11" xfId="7987" hidden="1"/>
    <cellStyle name="超链接 11" xfId="11786" hidden="1"/>
    <cellStyle name="超链接 11" xfId="9486" hidden="1"/>
    <cellStyle name="超链接 11" xfId="12487" hidden="1"/>
    <cellStyle name="超链接 11" xfId="6636" hidden="1"/>
    <cellStyle name="超链接 11" xfId="12530" hidden="1"/>
    <cellStyle name="超链接 11" xfId="9628" hidden="1"/>
    <cellStyle name="超链接 11" xfId="9861" hidden="1"/>
    <cellStyle name="超链接 11" xfId="12434" hidden="1"/>
    <cellStyle name="超链接 11" xfId="6824" hidden="1"/>
    <cellStyle name="超链接 11" xfId="7683" hidden="1"/>
    <cellStyle name="超链接 11" xfId="11808" hidden="1"/>
    <cellStyle name="超链接 11" xfId="7901" hidden="1"/>
    <cellStyle name="超链接 11" xfId="9782" hidden="1"/>
    <cellStyle name="超链接 11" xfId="11109" hidden="1"/>
    <cellStyle name="超链接 11" xfId="8152" hidden="1"/>
    <cellStyle name="超链接 11" xfId="9888" hidden="1"/>
    <cellStyle name="超链接 11" xfId="9199" hidden="1"/>
    <cellStyle name="超链接 11" xfId="12304" hidden="1"/>
    <cellStyle name="超链接 11" xfId="12005" hidden="1"/>
    <cellStyle name="超链接 11" xfId="9715" hidden="1"/>
    <cellStyle name="超链接 11" xfId="10625" hidden="1"/>
    <cellStyle name="超链接 11" xfId="11246" hidden="1"/>
    <cellStyle name="超链接 11" xfId="10188" hidden="1"/>
    <cellStyle name="超链接 11" xfId="12904" hidden="1"/>
    <cellStyle name="超链接 11" xfId="12135" hidden="1"/>
    <cellStyle name="超链接 11" xfId="9159" hidden="1"/>
    <cellStyle name="超链接 11" xfId="11119" hidden="1"/>
    <cellStyle name="超链接 11" xfId="6907" hidden="1"/>
    <cellStyle name="超链接 11" xfId="6766" hidden="1"/>
    <cellStyle name="超链接 11" xfId="9137" hidden="1"/>
    <cellStyle name="超链接 11" xfId="9623" hidden="1"/>
    <cellStyle name="超链接 11" xfId="11627" hidden="1"/>
    <cellStyle name="超链接 11" xfId="9997" hidden="1"/>
    <cellStyle name="超链接 11" xfId="10336" hidden="1"/>
    <cellStyle name="超链接 11" xfId="8919" hidden="1"/>
    <cellStyle name="超链接 11" xfId="7008" hidden="1"/>
    <cellStyle name="超链接 11" xfId="7117" hidden="1"/>
    <cellStyle name="超链接 11" xfId="6467" hidden="1"/>
    <cellStyle name="超链接 11" xfId="10972" hidden="1"/>
    <cellStyle name="超链接 11" xfId="7036" hidden="1"/>
    <cellStyle name="超链接 11" xfId="7764" hidden="1"/>
    <cellStyle name="超链接 11" xfId="10790" hidden="1"/>
    <cellStyle name="超链接 11" xfId="10594" hidden="1"/>
    <cellStyle name="超链接 11" xfId="11774" hidden="1"/>
    <cellStyle name="超链接 11" xfId="12317" hidden="1"/>
    <cellStyle name="超链接 11" xfId="10016" hidden="1"/>
    <cellStyle name="超链接 11" xfId="8655" hidden="1"/>
    <cellStyle name="超链接 11" xfId="9206" hidden="1"/>
    <cellStyle name="超链接 11" xfId="8728" hidden="1"/>
    <cellStyle name="超链接 11" xfId="10161" hidden="1"/>
    <cellStyle name="超链接 11" xfId="6137" hidden="1"/>
    <cellStyle name="超链接 11" xfId="8226" hidden="1"/>
    <cellStyle name="超链接 11" xfId="7577" hidden="1"/>
    <cellStyle name="超链接 11" xfId="12885" hidden="1"/>
    <cellStyle name="超链接 11" xfId="12075" hidden="1"/>
    <cellStyle name="超链接 11" xfId="12127" hidden="1"/>
    <cellStyle name="超链接 11" xfId="11516" hidden="1"/>
    <cellStyle name="超链接 11" xfId="9953" hidden="1"/>
    <cellStyle name="超链接 11" xfId="9426" hidden="1"/>
    <cellStyle name="超链接 11" xfId="12749" hidden="1"/>
    <cellStyle name="超链接 11" xfId="7605" hidden="1"/>
    <cellStyle name="超链接 11" xfId="8282" hidden="1"/>
    <cellStyle name="超链接 11" xfId="9194" hidden="1"/>
    <cellStyle name="超链接 11" xfId="6925" hidden="1"/>
    <cellStyle name="超链接 11" xfId="12214" hidden="1"/>
    <cellStyle name="超链接 11" xfId="11424" hidden="1"/>
    <cellStyle name="超链接 11" xfId="8416" hidden="1"/>
    <cellStyle name="超链接 11" xfId="12354" hidden="1"/>
    <cellStyle name="超链接 11" xfId="9552" hidden="1"/>
    <cellStyle name="超链接 11" xfId="7469" hidden="1"/>
    <cellStyle name="超链接 11" xfId="11498" hidden="1"/>
    <cellStyle name="超链接 11" xfId="9701" hidden="1"/>
    <cellStyle name="超链接 11" xfId="12172" hidden="1"/>
    <cellStyle name="超链接 11" xfId="10557" hidden="1"/>
    <cellStyle name="超链接 11" xfId="9355" hidden="1"/>
    <cellStyle name="超链接 11" xfId="5895" hidden="1"/>
    <cellStyle name="超链接 11" xfId="8568" hidden="1"/>
    <cellStyle name="超链接 11" xfId="12661" hidden="1"/>
    <cellStyle name="超链接 11" xfId="12482" hidden="1"/>
    <cellStyle name="超链接 11" xfId="7418" hidden="1"/>
    <cellStyle name="超链接 11" xfId="10742" hidden="1"/>
    <cellStyle name="超链接 11" xfId="9533" hidden="1"/>
    <cellStyle name="超链接 11" xfId="6743" hidden="1"/>
    <cellStyle name="超链接 11" xfId="6795" hidden="1"/>
    <cellStyle name="超链接 11" xfId="11007" hidden="1"/>
    <cellStyle name="超链接 11" xfId="6118" hidden="1"/>
    <cellStyle name="超链接 11" xfId="9149" hidden="1"/>
    <cellStyle name="超链接 11" xfId="12119" hidden="1"/>
    <cellStyle name="超链接 11" xfId="10319" hidden="1"/>
    <cellStyle name="超链接 11" xfId="12845" hidden="1"/>
    <cellStyle name="超链接 11" xfId="10642" hidden="1"/>
    <cellStyle name="超链接 11" xfId="10084" hidden="1"/>
    <cellStyle name="超链接 11" xfId="11049" hidden="1"/>
    <cellStyle name="超链接 11" xfId="10607" hidden="1"/>
    <cellStyle name="超链接 11" xfId="10062" hidden="1"/>
    <cellStyle name="超链接 11" xfId="12144" hidden="1"/>
    <cellStyle name="超链接 11" xfId="12086" hidden="1"/>
    <cellStyle name="超链接 11" xfId="6762" hidden="1"/>
    <cellStyle name="超链接 11" xfId="10379" hidden="1"/>
    <cellStyle name="超链接 11" xfId="10850" hidden="1"/>
    <cellStyle name="超链接 11" xfId="11388" hidden="1"/>
    <cellStyle name="超链接 11" xfId="7732" hidden="1"/>
    <cellStyle name="超链接 11" xfId="12954" hidden="1"/>
    <cellStyle name="超链接 11" xfId="7543" hidden="1"/>
    <cellStyle name="超链接 11" xfId="8155" hidden="1"/>
    <cellStyle name="超链接 11" xfId="7849" hidden="1"/>
    <cellStyle name="超链接 11" xfId="12336" hidden="1"/>
    <cellStyle name="超链接 11" xfId="6942" hidden="1"/>
    <cellStyle name="超链接 11" xfId="10031" hidden="1"/>
    <cellStyle name="超链接 11" xfId="7813" hidden="1"/>
    <cellStyle name="超链接 11" xfId="10027" hidden="1"/>
    <cellStyle name="超链接 11" xfId="11866" hidden="1"/>
    <cellStyle name="超链接 11" xfId="12174" hidden="1"/>
    <cellStyle name="超链接 11" xfId="7515" hidden="1"/>
    <cellStyle name="超链接 11" xfId="8614" hidden="1"/>
    <cellStyle name="超链接 11" xfId="10472" hidden="1"/>
    <cellStyle name="超链接 11" xfId="9023" hidden="1"/>
    <cellStyle name="超链接 11" xfId="6456" hidden="1"/>
    <cellStyle name="超链接 11" xfId="12247" hidden="1"/>
    <cellStyle name="超链接 11" xfId="12032" hidden="1"/>
    <cellStyle name="超链接 11" xfId="6412" hidden="1"/>
    <cellStyle name="超链接 11" xfId="9138" hidden="1"/>
    <cellStyle name="超链接 11" xfId="9699" hidden="1"/>
    <cellStyle name="超链接 11" xfId="11500" hidden="1"/>
    <cellStyle name="超链接 11" xfId="7011" hidden="1"/>
    <cellStyle name="超链接 11" xfId="9641" hidden="1"/>
    <cellStyle name="超链接 11" xfId="7712" hidden="1"/>
    <cellStyle name="超链接 11" xfId="10648" hidden="1"/>
    <cellStyle name="超链接 11" xfId="7973" hidden="1"/>
    <cellStyle name="超链接 11" xfId="6739" hidden="1"/>
    <cellStyle name="超链接 11" xfId="7390" hidden="1"/>
    <cellStyle name="超链接 11" xfId="8817" hidden="1"/>
    <cellStyle name="超链接 11" xfId="12629" hidden="1"/>
    <cellStyle name="超链接 11" xfId="6187" hidden="1"/>
    <cellStyle name="超链接 11" xfId="6143" hidden="1"/>
    <cellStyle name="超链接 11" xfId="6553" hidden="1"/>
    <cellStyle name="超链接 11" xfId="8638" hidden="1"/>
    <cellStyle name="超链接 11" xfId="12625" hidden="1"/>
    <cellStyle name="超链接 11" xfId="9864" hidden="1"/>
    <cellStyle name="超链接 11" xfId="8807" hidden="1"/>
    <cellStyle name="超链接 11" xfId="9934" hidden="1"/>
    <cellStyle name="超链接 11" xfId="11390" hidden="1"/>
    <cellStyle name="超链接 11" xfId="10340" hidden="1"/>
    <cellStyle name="超链接 11" xfId="10780" hidden="1"/>
    <cellStyle name="超链接 11" xfId="13839" hidden="1"/>
    <cellStyle name="超链接 11" xfId="13841" hidden="1"/>
    <cellStyle name="超链接 11" xfId="13843" hidden="1"/>
    <cellStyle name="超链接 11" xfId="13845" hidden="1"/>
    <cellStyle name="超链接 11" xfId="13847" hidden="1"/>
    <cellStyle name="超链接 11" xfId="13849" hidden="1"/>
    <cellStyle name="超链接 11" xfId="13851" hidden="1"/>
    <cellStyle name="超链接 11" xfId="13853" hidden="1"/>
    <cellStyle name="超链接 11" xfId="13855" hidden="1"/>
    <cellStyle name="超链接 11" xfId="13857" hidden="1"/>
    <cellStyle name="超链接 11" xfId="13859" hidden="1"/>
    <cellStyle name="超链接 11" xfId="13861" hidden="1"/>
    <cellStyle name="超链接 11" xfId="13863" hidden="1"/>
    <cellStyle name="超链接 11" xfId="13865" hidden="1"/>
    <cellStyle name="超链接 11" xfId="13867" hidden="1"/>
    <cellStyle name="超链接 11" xfId="13869" hidden="1"/>
    <cellStyle name="超链接 11" xfId="13871" hidden="1"/>
    <cellStyle name="超链接 11" xfId="13873" hidden="1"/>
    <cellStyle name="超链接 11" xfId="13875" hidden="1"/>
    <cellStyle name="超链接 11" xfId="13877" hidden="1"/>
    <cellStyle name="超链接 11" xfId="13879" hidden="1"/>
    <cellStyle name="超链接 11" xfId="13881" hidden="1"/>
    <cellStyle name="超链接 11" xfId="13883" hidden="1"/>
    <cellStyle name="超链接 11" xfId="13885" hidden="1"/>
    <cellStyle name="超链接 11" xfId="13887" hidden="1"/>
    <cellStyle name="超链接 11" xfId="13889" hidden="1"/>
    <cellStyle name="超链接 11" xfId="13891" hidden="1"/>
    <cellStyle name="超链接 11" xfId="13893" hidden="1"/>
    <cellStyle name="超链接 11" xfId="13895" hidden="1"/>
    <cellStyle name="超链接 11" xfId="13897" hidden="1"/>
    <cellStyle name="超链接 11" xfId="13899" hidden="1"/>
    <cellStyle name="超链接 11" xfId="13901" hidden="1"/>
    <cellStyle name="超链接 11" xfId="13903" hidden="1"/>
    <cellStyle name="超链接 11" xfId="13905" hidden="1"/>
    <cellStyle name="超链接 11" xfId="13907" hidden="1"/>
    <cellStyle name="超链接 11" xfId="13909" hidden="1"/>
    <cellStyle name="超链接 11" xfId="13911" hidden="1"/>
    <cellStyle name="超链接 11" xfId="13913" hidden="1"/>
    <cellStyle name="超链接 11" xfId="13915" hidden="1"/>
    <cellStyle name="超链接 11" xfId="13917" hidden="1"/>
    <cellStyle name="超链接 11" xfId="13919" hidden="1"/>
    <cellStyle name="超链接 11" xfId="13921" hidden="1"/>
    <cellStyle name="超链接 11" xfId="13923" hidden="1"/>
    <cellStyle name="超链接 11" xfId="13925" hidden="1"/>
    <cellStyle name="超链接 11" xfId="13927" hidden="1"/>
    <cellStyle name="超链接 11" xfId="13929" hidden="1"/>
    <cellStyle name="超链接 11" xfId="13931" hidden="1"/>
    <cellStyle name="超链接 11" xfId="13933" hidden="1"/>
    <cellStyle name="超链接 11" xfId="13935" hidden="1"/>
    <cellStyle name="超链接 11" xfId="13937" hidden="1"/>
    <cellStyle name="超链接 11" xfId="13939" hidden="1"/>
    <cellStyle name="超链接 11" xfId="13941" hidden="1"/>
    <cellStyle name="超链接 11" xfId="13943" hidden="1"/>
    <cellStyle name="超链接 11" xfId="13945" hidden="1"/>
    <cellStyle name="超链接 11" xfId="13947" hidden="1"/>
    <cellStyle name="超链接 11" xfId="13949" hidden="1"/>
    <cellStyle name="超链接 11" xfId="13951" hidden="1"/>
    <cellStyle name="超链接 11" xfId="13953" hidden="1"/>
    <cellStyle name="超链接 11" xfId="13955" hidden="1"/>
    <cellStyle name="超链接 11" xfId="13957" hidden="1"/>
    <cellStyle name="超链接 11" xfId="13959" hidden="1"/>
    <cellStyle name="超链接 11" xfId="13961" hidden="1"/>
    <cellStyle name="超链接 11" xfId="13963" hidden="1"/>
    <cellStyle name="超链接 11" xfId="13965" hidden="1"/>
    <cellStyle name="超链接 11" xfId="13967" hidden="1"/>
    <cellStyle name="超链接 11" xfId="13969" hidden="1"/>
    <cellStyle name="超链接 11" xfId="13971" hidden="1"/>
    <cellStyle name="超链接 11" xfId="13973" hidden="1"/>
    <cellStyle name="超链接 11" xfId="13975" hidden="1"/>
    <cellStyle name="超链接 11" xfId="13977" hidden="1"/>
    <cellStyle name="超链接 11" xfId="13979" hidden="1"/>
    <cellStyle name="超链接 11" xfId="13981" hidden="1"/>
    <cellStyle name="超链接 11" xfId="13983" hidden="1"/>
    <cellStyle name="超链接 11" xfId="13985" hidden="1"/>
    <cellStyle name="超链接 11" xfId="13987" hidden="1"/>
    <cellStyle name="超链接 11" xfId="13989" hidden="1"/>
    <cellStyle name="超链接 11" xfId="13991" hidden="1"/>
    <cellStyle name="超链接 11" xfId="13993" hidden="1"/>
    <cellStyle name="超链接 11" xfId="13995" hidden="1"/>
    <cellStyle name="超链接 11" xfId="13997" hidden="1"/>
    <cellStyle name="超链接 11" xfId="13999" hidden="1"/>
    <cellStyle name="超链接 11" xfId="14001" hidden="1"/>
    <cellStyle name="超链接 11" xfId="14058" hidden="1"/>
    <cellStyle name="超链接 11" xfId="14060" hidden="1"/>
    <cellStyle name="超链接 11" xfId="8922" hidden="1"/>
    <cellStyle name="超链接 11" xfId="6917" hidden="1"/>
    <cellStyle name="超链接 11" xfId="12458" hidden="1"/>
    <cellStyle name="超链接 11" xfId="10815" hidden="1"/>
    <cellStyle name="超链接 11" xfId="10278" hidden="1"/>
    <cellStyle name="超链接 11" xfId="15691" hidden="1"/>
    <cellStyle name="超链接 11" xfId="15693" hidden="1"/>
    <cellStyle name="超链接 11" xfId="15695" hidden="1"/>
    <cellStyle name="超链接 11" xfId="15697" hidden="1"/>
    <cellStyle name="超链接 11" xfId="15699" hidden="1"/>
    <cellStyle name="超链接 11" xfId="15701" hidden="1"/>
    <cellStyle name="超链接 11" xfId="15703" hidden="1"/>
    <cellStyle name="超链接 11" xfId="15705" hidden="1"/>
    <cellStyle name="超链接 11" xfId="15707" hidden="1"/>
    <cellStyle name="超链接 11" xfId="15709" hidden="1"/>
    <cellStyle name="超链接 11" xfId="15711" hidden="1"/>
    <cellStyle name="超链接 11" xfId="15713" hidden="1"/>
    <cellStyle name="超链接 11" xfId="15715" hidden="1"/>
    <cellStyle name="超链接 11" xfId="15717" hidden="1"/>
    <cellStyle name="超链接 11" xfId="15719" hidden="1"/>
    <cellStyle name="超链接 11" xfId="15721" hidden="1"/>
    <cellStyle name="超链接 11" xfId="15723" hidden="1"/>
    <cellStyle name="超链接 11" xfId="15725" hidden="1"/>
    <cellStyle name="超链接 11" xfId="15727" hidden="1"/>
    <cellStyle name="超链接 11" xfId="15729" hidden="1"/>
    <cellStyle name="超链接 11" xfId="15731" hidden="1"/>
    <cellStyle name="超链接 11" xfId="15733" hidden="1"/>
    <cellStyle name="超链接 11" xfId="15735" hidden="1"/>
    <cellStyle name="超链接 11" xfId="15737" hidden="1"/>
    <cellStyle name="超链接 11" xfId="15739" hidden="1"/>
    <cellStyle name="超链接 11" xfId="15741" hidden="1"/>
    <cellStyle name="超链接 11" xfId="15743" hidden="1"/>
    <cellStyle name="超链接 11" xfId="15745" hidden="1"/>
    <cellStyle name="超链接 11" xfId="15747" hidden="1"/>
    <cellStyle name="超链接 11" xfId="15749" hidden="1"/>
    <cellStyle name="超链接 11" xfId="15751" hidden="1"/>
    <cellStyle name="超链接 11" xfId="15753" hidden="1"/>
    <cellStyle name="超链接 11" xfId="15755" hidden="1"/>
    <cellStyle name="超链接 11" xfId="15757" hidden="1"/>
    <cellStyle name="超链接 11" xfId="15759" hidden="1"/>
    <cellStyle name="超链接 11" xfId="15761" hidden="1"/>
    <cellStyle name="超链接 11" xfId="15763" hidden="1"/>
    <cellStyle name="超链接 11" xfId="15765" hidden="1"/>
    <cellStyle name="超链接 11" xfId="15767" hidden="1"/>
    <cellStyle name="超链接 11" xfId="15769" hidden="1"/>
    <cellStyle name="超链接 11" xfId="15771" hidden="1"/>
    <cellStyle name="超链接 11" xfId="15773" hidden="1"/>
    <cellStyle name="超链接 11" xfId="15775" hidden="1"/>
    <cellStyle name="超链接 11" xfId="15777" hidden="1"/>
    <cellStyle name="超链接 11" xfId="15779" hidden="1"/>
    <cellStyle name="超链接 11" xfId="15781" hidden="1"/>
    <cellStyle name="超链接 11" xfId="15783" hidden="1"/>
    <cellStyle name="超链接 11" xfId="15785" hidden="1"/>
    <cellStyle name="超链接 11" xfId="15787" hidden="1"/>
    <cellStyle name="超链接 11" xfId="15789" hidden="1"/>
    <cellStyle name="超链接 11" xfId="15791" hidden="1"/>
    <cellStyle name="超链接 11" xfId="15793" hidden="1"/>
    <cellStyle name="超链接 11" xfId="15795" hidden="1"/>
    <cellStyle name="超链接 11" xfId="15797" hidden="1"/>
    <cellStyle name="超链接 11" xfId="15799" hidden="1"/>
    <cellStyle name="超链接 11" xfId="15801" hidden="1"/>
    <cellStyle name="超链接 11" xfId="15803" hidden="1"/>
    <cellStyle name="超链接 11" xfId="15805" hidden="1"/>
    <cellStyle name="超链接 11" xfId="15807" hidden="1"/>
    <cellStyle name="超链接 11" xfId="15809" hidden="1"/>
    <cellStyle name="超链接 11" xfId="15811" hidden="1"/>
    <cellStyle name="超链接 11" xfId="15813" hidden="1"/>
    <cellStyle name="超链接 11" xfId="15815" hidden="1"/>
    <cellStyle name="超链接 11" xfId="15817" hidden="1"/>
    <cellStyle name="超链接 11" xfId="15819" hidden="1"/>
    <cellStyle name="超链接 11" xfId="15821" hidden="1"/>
    <cellStyle name="超链接 11" xfId="15823" hidden="1"/>
    <cellStyle name="超链接 11" xfId="15825" hidden="1"/>
    <cellStyle name="超链接 11" xfId="15827" hidden="1"/>
    <cellStyle name="超链接 11" xfId="15829" hidden="1"/>
    <cellStyle name="超链接 11" xfId="15831" hidden="1"/>
    <cellStyle name="超链接 11" xfId="15833" hidden="1"/>
    <cellStyle name="超链接 11" xfId="15835" hidden="1"/>
    <cellStyle name="超链接 11" xfId="15837" hidden="1"/>
    <cellStyle name="超链接 11" xfId="15839" hidden="1"/>
    <cellStyle name="超链接 11" xfId="15841" hidden="1"/>
    <cellStyle name="超链接 11" xfId="15843" hidden="1"/>
    <cellStyle name="超链接 11" xfId="15845" hidden="1"/>
    <cellStyle name="超链接 11" xfId="15847" hidden="1"/>
    <cellStyle name="超链接 11" xfId="15849" hidden="1"/>
    <cellStyle name="超链接 11" xfId="15851" hidden="1"/>
    <cellStyle name="超链接 11" xfId="15853" hidden="1"/>
    <cellStyle name="超链接 11" xfId="15910" hidden="1"/>
    <cellStyle name="超链接 11" xfId="15912" hidden="1"/>
    <cellStyle name="超链接 11" xfId="14280" hidden="1"/>
    <cellStyle name="超链接 11" xfId="12895" hidden="1"/>
    <cellStyle name="超链接 11" xfId="8157" hidden="1"/>
    <cellStyle name="超链接 11" xfId="12906" hidden="1"/>
    <cellStyle name="超链接 11" xfId="10796" hidden="1"/>
    <cellStyle name="超链接 11" xfId="17377" hidden="1"/>
    <cellStyle name="超链接 11" xfId="17379" hidden="1"/>
    <cellStyle name="超链接 11" xfId="17381" hidden="1"/>
    <cellStyle name="超链接 11" xfId="17383" hidden="1"/>
    <cellStyle name="超链接 11" xfId="17385" hidden="1"/>
    <cellStyle name="超链接 11" xfId="17387" hidden="1"/>
    <cellStyle name="超链接 11" xfId="17389" hidden="1"/>
    <cellStyle name="超链接 11" xfId="17391" hidden="1"/>
    <cellStyle name="超链接 11" xfId="17393" hidden="1"/>
    <cellStyle name="超链接 11" xfId="17395" hidden="1"/>
    <cellStyle name="超链接 11" xfId="17397" hidden="1"/>
    <cellStyle name="超链接 11" xfId="17399" hidden="1"/>
    <cellStyle name="超链接 11" xfId="17401" hidden="1"/>
    <cellStyle name="超链接 11" xfId="17403" hidden="1"/>
    <cellStyle name="超链接 11" xfId="17405" hidden="1"/>
    <cellStyle name="超链接 11" xfId="17407" hidden="1"/>
    <cellStyle name="超链接 11" xfId="17409" hidden="1"/>
    <cellStyle name="超链接 11" xfId="17411" hidden="1"/>
    <cellStyle name="超链接 11" xfId="17413" hidden="1"/>
    <cellStyle name="超链接 11" xfId="17415" hidden="1"/>
    <cellStyle name="超链接 11" xfId="17417" hidden="1"/>
    <cellStyle name="超链接 11" xfId="17419" hidden="1"/>
    <cellStyle name="超链接 11" xfId="17421" hidden="1"/>
    <cellStyle name="超链接 11" xfId="17423" hidden="1"/>
    <cellStyle name="超链接 11" xfId="17425" hidden="1"/>
    <cellStyle name="超链接 11" xfId="17427" hidden="1"/>
    <cellStyle name="超链接 11" xfId="17429" hidden="1"/>
    <cellStyle name="超链接 11" xfId="17431" hidden="1"/>
    <cellStyle name="超链接 11" xfId="17433" hidden="1"/>
    <cellStyle name="超链接 11" xfId="17435" hidden="1"/>
    <cellStyle name="超链接 11" xfId="17437" hidden="1"/>
    <cellStyle name="超链接 11" xfId="17439" hidden="1"/>
    <cellStyle name="超链接 11" xfId="17441" hidden="1"/>
    <cellStyle name="超链接 11" xfId="17443" hidden="1"/>
    <cellStyle name="超链接 11" xfId="17445" hidden="1"/>
    <cellStyle name="超链接 11" xfId="17447" hidden="1"/>
    <cellStyle name="超链接 11" xfId="17449" hidden="1"/>
    <cellStyle name="超链接 11" xfId="17451" hidden="1"/>
    <cellStyle name="超链接 11" xfId="17453" hidden="1"/>
    <cellStyle name="超链接 11" xfId="17455" hidden="1"/>
    <cellStyle name="超链接 11" xfId="17457" hidden="1"/>
    <cellStyle name="超链接 11" xfId="17459" hidden="1"/>
    <cellStyle name="超链接 11" xfId="17461" hidden="1"/>
    <cellStyle name="超链接 11" xfId="17463" hidden="1"/>
    <cellStyle name="超链接 11" xfId="17465" hidden="1"/>
    <cellStyle name="超链接 11" xfId="17467" hidden="1"/>
    <cellStyle name="超链接 11" xfId="17469" hidden="1"/>
    <cellStyle name="超链接 11" xfId="17471" hidden="1"/>
    <cellStyle name="超链接 11" xfId="17473" hidden="1"/>
    <cellStyle name="超链接 11" xfId="17475" hidden="1"/>
    <cellStyle name="超链接 11" xfId="17477" hidden="1"/>
    <cellStyle name="超链接 11" xfId="17479" hidden="1"/>
    <cellStyle name="超链接 11" xfId="17481" hidden="1"/>
    <cellStyle name="超链接 11" xfId="17483" hidden="1"/>
    <cellStyle name="超链接 11" xfId="17485" hidden="1"/>
    <cellStyle name="超链接 11" xfId="17487" hidden="1"/>
    <cellStyle name="超链接 11" xfId="17489" hidden="1"/>
    <cellStyle name="超链接 11" xfId="17491" hidden="1"/>
    <cellStyle name="超链接 11" xfId="17493" hidden="1"/>
    <cellStyle name="超链接 11" xfId="17495" hidden="1"/>
    <cellStyle name="超链接 11" xfId="17497" hidden="1"/>
    <cellStyle name="超链接 11" xfId="17499" hidden="1"/>
    <cellStyle name="超链接 11" xfId="17501" hidden="1"/>
    <cellStyle name="超链接 11" xfId="17503" hidden="1"/>
    <cellStyle name="超链接 11" xfId="17505" hidden="1"/>
    <cellStyle name="超链接 11" xfId="17507" hidden="1"/>
    <cellStyle name="超链接 11" xfId="17509" hidden="1"/>
    <cellStyle name="超链接 11" xfId="17511" hidden="1"/>
    <cellStyle name="超链接 11" xfId="17513" hidden="1"/>
    <cellStyle name="超链接 11" xfId="17515" hidden="1"/>
    <cellStyle name="超链接 11" xfId="17517" hidden="1"/>
    <cellStyle name="超链接 11" xfId="17519" hidden="1"/>
    <cellStyle name="超链接 11" xfId="17521" hidden="1"/>
    <cellStyle name="超链接 11" xfId="17523" hidden="1"/>
    <cellStyle name="超链接 11" xfId="17525" hidden="1"/>
    <cellStyle name="超链接 11" xfId="17527" hidden="1"/>
    <cellStyle name="超链接 11" xfId="17529" hidden="1"/>
    <cellStyle name="超链接 11" xfId="17531" hidden="1"/>
    <cellStyle name="超链接 11" xfId="17533" hidden="1"/>
    <cellStyle name="超链接 11" xfId="17535" hidden="1"/>
    <cellStyle name="超链接 11" xfId="17537" hidden="1"/>
    <cellStyle name="超链接 11" xfId="17539" hidden="1"/>
    <cellStyle name="超链接 11" xfId="17596" hidden="1"/>
    <cellStyle name="超链接 11" xfId="17598" hidden="1"/>
    <cellStyle name="超链接 11" xfId="22637" hidden="1"/>
    <cellStyle name="超链接 11" xfId="4466" hidden="1"/>
    <cellStyle name="超链接 11" xfId="20189" hidden="1"/>
    <cellStyle name="超链接 11" xfId="22216" hidden="1"/>
    <cellStyle name="超链接 11" xfId="20319" hidden="1"/>
    <cellStyle name="超链接 11" xfId="20221" hidden="1"/>
    <cellStyle name="超链接 11" xfId="21707" hidden="1"/>
    <cellStyle name="超链接 11" xfId="18186" hidden="1"/>
    <cellStyle name="超链接 11" xfId="22348" hidden="1"/>
    <cellStyle name="超链接 11" xfId="18055" hidden="1"/>
    <cellStyle name="超链接 11" xfId="21535" hidden="1"/>
    <cellStyle name="超链接 11" xfId="18942" hidden="1"/>
    <cellStyle name="超链接 11" xfId="21909" hidden="1"/>
    <cellStyle name="超链接 11" xfId="22069" hidden="1"/>
    <cellStyle name="超链接 11" xfId="4637" hidden="1"/>
    <cellStyle name="超链接 11" xfId="22218" hidden="1"/>
    <cellStyle name="超链接 11" xfId="20700" hidden="1"/>
    <cellStyle name="超链接 11" xfId="22154" hidden="1"/>
    <cellStyle name="超链接 11" xfId="21729" hidden="1"/>
    <cellStyle name="超链接 11" xfId="21842" hidden="1"/>
    <cellStyle name="超链接 11" xfId="21439" hidden="1"/>
    <cellStyle name="超链接 11" xfId="20236" hidden="1"/>
    <cellStyle name="超链接 11" xfId="19541" hidden="1"/>
    <cellStyle name="超链接 11" xfId="23196" hidden="1"/>
    <cellStyle name="超链接 11" xfId="22204" hidden="1"/>
    <cellStyle name="超链接 11" xfId="20738" hidden="1"/>
    <cellStyle name="超链接 11" xfId="19840" hidden="1"/>
    <cellStyle name="超链接 11" xfId="22339" hidden="1"/>
    <cellStyle name="超链接 11" xfId="20505" hidden="1"/>
    <cellStyle name="超链接 11" xfId="18914" hidden="1"/>
    <cellStyle name="超链接 11" xfId="19719" hidden="1"/>
    <cellStyle name="超链接 11" xfId="19216" hidden="1"/>
    <cellStyle name="超链接 11" xfId="20536" hidden="1"/>
    <cellStyle name="超链接 11" xfId="21225" hidden="1"/>
    <cellStyle name="超链接 11" xfId="17864" hidden="1"/>
    <cellStyle name="超链接 11" xfId="22191" hidden="1"/>
    <cellStyle name="超链接 11" xfId="19051" hidden="1"/>
    <cellStyle name="超链接 11" xfId="20140" hidden="1"/>
    <cellStyle name="超链接 11" xfId="18518" hidden="1"/>
    <cellStyle name="超链接 11" xfId="22117" hidden="1"/>
    <cellStyle name="超链接 11" xfId="20006" hidden="1"/>
    <cellStyle name="超链接 11" xfId="22806" hidden="1"/>
    <cellStyle name="超链接 11" xfId="4333" hidden="1"/>
    <cellStyle name="超链接 11" xfId="22849" hidden="1"/>
    <cellStyle name="超链接 11" xfId="20147" hidden="1"/>
    <cellStyle name="超链接 11" xfId="20376" hidden="1"/>
    <cellStyle name="超链接 11" xfId="22754" hidden="1"/>
    <cellStyle name="超链接 11" xfId="17720" hidden="1"/>
    <cellStyle name="超链接 11" xfId="18241" hidden="1"/>
    <cellStyle name="超链接 11" xfId="22139" hidden="1"/>
    <cellStyle name="超链接 11" xfId="18433" hidden="1"/>
    <cellStyle name="超链接 11" xfId="20300" hidden="1"/>
    <cellStyle name="超链接 11" xfId="21607" hidden="1"/>
    <cellStyle name="超链接 11" xfId="18683" hidden="1"/>
    <cellStyle name="超链接 11" xfId="20403" hidden="1"/>
    <cellStyle name="超链接 11" xfId="19720" hidden="1"/>
    <cellStyle name="超链接 11" xfId="22626" hidden="1"/>
    <cellStyle name="超链接 11" xfId="22333" hidden="1"/>
    <cellStyle name="超链接 11" xfId="20234" hidden="1"/>
    <cellStyle name="超链接 11" xfId="21125" hidden="1"/>
    <cellStyle name="超链接 11" xfId="21712" hidden="1"/>
    <cellStyle name="超链接 11" xfId="20694" hidden="1"/>
    <cellStyle name="超链接 11" xfId="23222" hidden="1"/>
    <cellStyle name="超链接 11" xfId="22460" hidden="1"/>
    <cellStyle name="超链接 11" xfId="19680" hidden="1"/>
    <cellStyle name="超链接 11" xfId="21617" hidden="1"/>
    <cellStyle name="超链接 11" xfId="17769" hidden="1"/>
    <cellStyle name="超链接 11" xfId="17689" hidden="1"/>
    <cellStyle name="超链接 11" xfId="19658" hidden="1"/>
    <cellStyle name="超链接 11" xfId="20142" hidden="1"/>
    <cellStyle name="超链接 11" xfId="21962" hidden="1"/>
    <cellStyle name="超链接 11" xfId="20508" hidden="1"/>
    <cellStyle name="超链接 11" xfId="20839" hidden="1"/>
    <cellStyle name="超链接 11" xfId="19443" hidden="1"/>
    <cellStyle name="超链接 11" xfId="17820" hidden="1"/>
    <cellStyle name="超链接 11" xfId="17886" hidden="1"/>
    <cellStyle name="超链接 11" xfId="6465" hidden="1"/>
    <cellStyle name="超链接 11" xfId="21470" hidden="1"/>
    <cellStyle name="超链接 11" xfId="17832" hidden="1"/>
    <cellStyle name="超链接 11" xfId="18318" hidden="1"/>
    <cellStyle name="超链接 11" xfId="21289" hidden="1"/>
    <cellStyle name="超链接 11" xfId="21094" hidden="1"/>
    <cellStyle name="超链接 11" xfId="22105" hidden="1"/>
    <cellStyle name="超链接 11" xfId="22639" hidden="1"/>
    <cellStyle name="超链接 11" xfId="20527" hidden="1"/>
    <cellStyle name="超链接 11" xfId="19183" hidden="1"/>
    <cellStyle name="超链接 11" xfId="19727" hidden="1"/>
    <cellStyle name="超链接 11" xfId="19255" hidden="1"/>
    <cellStyle name="超链接 11" xfId="20667" hidden="1"/>
    <cellStyle name="超链接 11" xfId="4736" hidden="1"/>
    <cellStyle name="超链接 11" xfId="18757" hidden="1"/>
    <cellStyle name="超链接 11" xfId="18140" hidden="1"/>
    <cellStyle name="超链接 11" xfId="23203" hidden="1"/>
    <cellStyle name="超链接 11" xfId="22403" hidden="1"/>
    <cellStyle name="超链接 11" xfId="22452" hidden="1"/>
    <cellStyle name="超链接 11" xfId="21851" hidden="1"/>
    <cellStyle name="超链接 11" xfId="20465" hidden="1"/>
    <cellStyle name="超链接 11" xfId="19946" hidden="1"/>
    <cellStyle name="超链接 11" xfId="23068" hidden="1"/>
    <cellStyle name="超链接 11" xfId="18167" hidden="1"/>
    <cellStyle name="超链接 11" xfId="18813" hidden="1"/>
    <cellStyle name="超链接 11" xfId="19715" hidden="1"/>
    <cellStyle name="超链接 11" xfId="17779" hidden="1"/>
    <cellStyle name="超链接 11" xfId="22538" hidden="1"/>
    <cellStyle name="超链接 11" xfId="21796" hidden="1"/>
    <cellStyle name="超链接 11" xfId="18946" hidden="1"/>
    <cellStyle name="超链接 11" xfId="22675" hidden="1"/>
    <cellStyle name="超链接 11" xfId="20071" hidden="1"/>
    <cellStyle name="超链接 11" xfId="18065" hidden="1"/>
    <cellStyle name="超链接 11" xfId="21836" hidden="1"/>
    <cellStyle name="超链接 11" xfId="20220" hidden="1"/>
    <cellStyle name="超链接 11" xfId="22496" hidden="1"/>
    <cellStyle name="超链接 11" xfId="21057" hidden="1"/>
    <cellStyle name="超链接 11" xfId="19875" hidden="1"/>
    <cellStyle name="超链接 11" xfId="4832" hidden="1"/>
    <cellStyle name="超链接 11" xfId="19097" hidden="1"/>
    <cellStyle name="超链接 11" xfId="22980" hidden="1"/>
    <cellStyle name="超链接 11" xfId="22801" hidden="1"/>
    <cellStyle name="超链接 11" xfId="18040" hidden="1"/>
    <cellStyle name="超链接 11" xfId="21242" hidden="1"/>
    <cellStyle name="超链接 11" xfId="20052" hidden="1"/>
    <cellStyle name="超链接 11" xfId="17675" hidden="1"/>
    <cellStyle name="超链接 11" xfId="17705" hidden="1"/>
    <cellStyle name="超链接 11" xfId="21505" hidden="1"/>
    <cellStyle name="超链接 11" xfId="4742" hidden="1"/>
    <cellStyle name="超链接 11" xfId="19670" hidden="1"/>
    <cellStyle name="超链接 11" xfId="22444" hidden="1"/>
    <cellStyle name="超链接 11" xfId="20822" hidden="1"/>
    <cellStyle name="超链接 11" xfId="23163" hidden="1"/>
    <cellStyle name="超链接 11" xfId="21142" hidden="1"/>
    <cellStyle name="超链接 11" xfId="20592" hidden="1"/>
    <cellStyle name="超链接 11" xfId="21547" hidden="1"/>
    <cellStyle name="超链接 11" xfId="21107" hidden="1"/>
    <cellStyle name="超链接 11" xfId="20570" hidden="1"/>
    <cellStyle name="超链接 11" xfId="22468" hidden="1"/>
    <cellStyle name="超链接 11" xfId="22413" hidden="1"/>
    <cellStyle name="超链接 11" xfId="17686" hidden="1"/>
    <cellStyle name="超链接 11" xfId="20882" hidden="1"/>
    <cellStyle name="超链接 11" xfId="21349" hidden="1"/>
    <cellStyle name="超链接 11" xfId="21770" hidden="1"/>
    <cellStyle name="超链接 11" xfId="18287" hidden="1"/>
    <cellStyle name="超链接 11" xfId="23272" hidden="1"/>
    <cellStyle name="超链接 11" xfId="18113" hidden="1"/>
    <cellStyle name="超链接 11" xfId="18686" hidden="1"/>
    <cellStyle name="超链接 11" xfId="18396" hidden="1"/>
    <cellStyle name="超链接 11" xfId="22657" hidden="1"/>
    <cellStyle name="超链接 11" xfId="17787" hidden="1"/>
    <cellStyle name="超链接 11" xfId="20541" hidden="1"/>
    <cellStyle name="超链接 11" xfId="18360" hidden="1"/>
    <cellStyle name="超链接 11" xfId="20537" hidden="1"/>
    <cellStyle name="超链接 11" xfId="22196" hidden="1"/>
    <cellStyle name="超链接 11" xfId="22498" hidden="1"/>
    <cellStyle name="超链接 11" xfId="18098" hidden="1"/>
    <cellStyle name="超链接 11" xfId="19143" hidden="1"/>
    <cellStyle name="超链接 11" xfId="20973" hidden="1"/>
    <cellStyle name="超链接 11" xfId="19547" hidden="1"/>
    <cellStyle name="超链接 11" xfId="4544" hidden="1"/>
    <cellStyle name="超链接 11" xfId="22570" hidden="1"/>
    <cellStyle name="超链接 11" xfId="22360" hidden="1"/>
    <cellStyle name="超链接 11" xfId="4557" hidden="1"/>
    <cellStyle name="超链接 11" xfId="19659" hidden="1"/>
    <cellStyle name="超链接 11" xfId="20218" hidden="1"/>
    <cellStyle name="超链接 11" xfId="21838" hidden="1"/>
    <cellStyle name="超链接 11" xfId="17823" hidden="1"/>
    <cellStyle name="超链接 11" xfId="20160" hidden="1"/>
    <cellStyle name="超链接 11" xfId="18267" hidden="1"/>
    <cellStyle name="超链接 11" xfId="21148" hidden="1"/>
    <cellStyle name="超链接 11" xfId="18504" hidden="1"/>
    <cellStyle name="超链接 11" xfId="17671" hidden="1"/>
    <cellStyle name="超链接 11" xfId="18024" hidden="1"/>
    <cellStyle name="超链接 11" xfId="19342" hidden="1"/>
    <cellStyle name="超链接 11" xfId="22948" hidden="1"/>
    <cellStyle name="超链接 11" xfId="4698" hidden="1"/>
    <cellStyle name="超链接 11" xfId="7051" hidden="1"/>
    <cellStyle name="超链接 11" xfId="4497" hidden="1"/>
    <cellStyle name="超链接 11" xfId="19166" hidden="1"/>
    <cellStyle name="超链接 11" xfId="22944" hidden="1"/>
    <cellStyle name="超链接 11" xfId="20379" hidden="1"/>
    <cellStyle name="超链接 11" xfId="19332" hidden="1"/>
    <cellStyle name="超链接 11" xfId="20446" hidden="1"/>
    <cellStyle name="超链接 11" xfId="21772" hidden="1"/>
    <cellStyle name="超链接 11" xfId="20843" hidden="1"/>
    <cellStyle name="超链接 11" xfId="21279" hidden="1"/>
    <cellStyle name="超链接 11" xfId="24157" hidden="1"/>
    <cellStyle name="超链接 11" xfId="24159" hidden="1"/>
    <cellStyle name="超链接 11" xfId="24161" hidden="1"/>
    <cellStyle name="超链接 11" xfId="24163" hidden="1"/>
    <cellStyle name="超链接 11" xfId="24165" hidden="1"/>
    <cellStyle name="超链接 11" xfId="24167" hidden="1"/>
    <cellStyle name="超链接 11" xfId="24169" hidden="1"/>
    <cellStyle name="超链接 11" xfId="24171" hidden="1"/>
    <cellStyle name="超链接 11" xfId="24173" hidden="1"/>
    <cellStyle name="超链接 11" xfId="24175" hidden="1"/>
    <cellStyle name="超链接 11" xfId="24177" hidden="1"/>
    <cellStyle name="超链接 11" xfId="24179" hidden="1"/>
    <cellStyle name="超链接 11" xfId="24181" hidden="1"/>
    <cellStyle name="超链接 11" xfId="24183" hidden="1"/>
    <cellStyle name="超链接 11" xfId="24185" hidden="1"/>
    <cellStyle name="超链接 11" xfId="24187" hidden="1"/>
    <cellStyle name="超链接 11" xfId="24189" hidden="1"/>
    <cellStyle name="超链接 11" xfId="24191" hidden="1"/>
    <cellStyle name="超链接 11" xfId="24193" hidden="1"/>
    <cellStyle name="超链接 11" xfId="24195" hidden="1"/>
    <cellStyle name="超链接 11" xfId="24197" hidden="1"/>
    <cellStyle name="超链接 11" xfId="24199" hidden="1"/>
    <cellStyle name="超链接 11" xfId="24201" hidden="1"/>
    <cellStyle name="超链接 11" xfId="24203" hidden="1"/>
    <cellStyle name="超链接 11" xfId="24205" hidden="1"/>
    <cellStyle name="超链接 11" xfId="24207" hidden="1"/>
    <cellStyle name="超链接 11" xfId="24209" hidden="1"/>
    <cellStyle name="超链接 11" xfId="24211" hidden="1"/>
    <cellStyle name="超链接 11" xfId="24213" hidden="1"/>
    <cellStyle name="超链接 11" xfId="24215" hidden="1"/>
    <cellStyle name="超链接 11" xfId="24217" hidden="1"/>
    <cellStyle name="超链接 11" xfId="24219" hidden="1"/>
    <cellStyle name="超链接 11" xfId="24221" hidden="1"/>
    <cellStyle name="超链接 11" xfId="24223" hidden="1"/>
    <cellStyle name="超链接 11" xfId="24225" hidden="1"/>
    <cellStyle name="超链接 11" xfId="24227" hidden="1"/>
    <cellStyle name="超链接 11" xfId="24229" hidden="1"/>
    <cellStyle name="超链接 11" xfId="24231" hidden="1"/>
    <cellStyle name="超链接 11" xfId="24233" hidden="1"/>
    <cellStyle name="超链接 11" xfId="24235" hidden="1"/>
    <cellStyle name="超链接 11" xfId="24237" hidden="1"/>
    <cellStyle name="超链接 11" xfId="24239" hidden="1"/>
    <cellStyle name="超链接 11" xfId="24241" hidden="1"/>
    <cellStyle name="超链接 11" xfId="24243" hidden="1"/>
    <cellStyle name="超链接 11" xfId="24245" hidden="1"/>
    <cellStyle name="超链接 11" xfId="24247" hidden="1"/>
    <cellStyle name="超链接 11" xfId="24249" hidden="1"/>
    <cellStyle name="超链接 11" xfId="24251" hidden="1"/>
    <cellStyle name="超链接 11" xfId="24253" hidden="1"/>
    <cellStyle name="超链接 11" xfId="24255" hidden="1"/>
    <cellStyle name="超链接 11" xfId="24257" hidden="1"/>
    <cellStyle name="超链接 11" xfId="24259" hidden="1"/>
    <cellStyle name="超链接 11" xfId="24261" hidden="1"/>
    <cellStyle name="超链接 11" xfId="24263" hidden="1"/>
    <cellStyle name="超链接 11" xfId="24265" hidden="1"/>
    <cellStyle name="超链接 11" xfId="24267" hidden="1"/>
    <cellStyle name="超链接 11" xfId="24269" hidden="1"/>
    <cellStyle name="超链接 11" xfId="24271" hidden="1"/>
    <cellStyle name="超链接 11" xfId="24273" hidden="1"/>
    <cellStyle name="超链接 11" xfId="24275" hidden="1"/>
    <cellStyle name="超链接 11" xfId="24277" hidden="1"/>
    <cellStyle name="超链接 11" xfId="24279" hidden="1"/>
    <cellStyle name="超链接 11" xfId="24281" hidden="1"/>
    <cellStyle name="超链接 11" xfId="24283" hidden="1"/>
    <cellStyle name="超链接 11" xfId="24285" hidden="1"/>
    <cellStyle name="超链接 11" xfId="24287" hidden="1"/>
    <cellStyle name="超链接 11" xfId="24289" hidden="1"/>
    <cellStyle name="超链接 11" xfId="24291" hidden="1"/>
    <cellStyle name="超链接 11" xfId="24293" hidden="1"/>
    <cellStyle name="超链接 11" xfId="24295" hidden="1"/>
    <cellStyle name="超链接 11" xfId="24297" hidden="1"/>
    <cellStyle name="超链接 11" xfId="24299" hidden="1"/>
    <cellStyle name="超链接 11" xfId="24301" hidden="1"/>
    <cellStyle name="超链接 11" xfId="24303" hidden="1"/>
    <cellStyle name="超链接 11" xfId="24305" hidden="1"/>
    <cellStyle name="超链接 11" xfId="24307" hidden="1"/>
    <cellStyle name="超链接 11" xfId="24309" hidden="1"/>
    <cellStyle name="超链接 11" xfId="24311" hidden="1"/>
    <cellStyle name="超链接 11" xfId="24313" hidden="1"/>
    <cellStyle name="超链接 11" xfId="24315" hidden="1"/>
    <cellStyle name="超链接 11" xfId="24317" hidden="1"/>
    <cellStyle name="超链接 11" xfId="24319" hidden="1"/>
    <cellStyle name="超链接 11" xfId="24376" hidden="1"/>
    <cellStyle name="超链接 11" xfId="24378" hidden="1"/>
    <cellStyle name="超链接 11" xfId="19446" hidden="1"/>
    <cellStyle name="超链接 11" xfId="17775" hidden="1"/>
    <cellStyle name="超链接 11" xfId="22777" hidden="1"/>
    <cellStyle name="超链接 11" xfId="21314" hidden="1"/>
    <cellStyle name="超链接 11" xfId="20782" hidden="1"/>
    <cellStyle name="超链接 11" xfId="26009" hidden="1"/>
    <cellStyle name="超链接 11" xfId="26011" hidden="1"/>
    <cellStyle name="超链接 11" xfId="26013" hidden="1"/>
    <cellStyle name="超链接 11" xfId="26015" hidden="1"/>
    <cellStyle name="超链接 11" xfId="26017" hidden="1"/>
    <cellStyle name="超链接 11" xfId="26019" hidden="1"/>
    <cellStyle name="超链接 11" xfId="26021" hidden="1"/>
    <cellStyle name="超链接 11" xfId="26023" hidden="1"/>
    <cellStyle name="超链接 11" xfId="26025" hidden="1"/>
    <cellStyle name="超链接 11" xfId="26027" hidden="1"/>
    <cellStyle name="超链接 11" xfId="26029" hidden="1"/>
    <cellStyle name="超链接 11" xfId="26031" hidden="1"/>
    <cellStyle name="超链接 11" xfId="26033" hidden="1"/>
    <cellStyle name="超链接 11" xfId="26035" hidden="1"/>
    <cellStyle name="超链接 11" xfId="26037" hidden="1"/>
    <cellStyle name="超链接 11" xfId="26039" hidden="1"/>
    <cellStyle name="超链接 11" xfId="26041" hidden="1"/>
    <cellStyle name="超链接 11" xfId="26043" hidden="1"/>
    <cellStyle name="超链接 11" xfId="26045" hidden="1"/>
    <cellStyle name="超链接 11" xfId="26047" hidden="1"/>
    <cellStyle name="超链接 11" xfId="26049" hidden="1"/>
    <cellStyle name="超链接 11" xfId="26051" hidden="1"/>
    <cellStyle name="超链接 11" xfId="26053" hidden="1"/>
    <cellStyle name="超链接 11" xfId="26055" hidden="1"/>
    <cellStyle name="超链接 11" xfId="26057" hidden="1"/>
    <cellStyle name="超链接 11" xfId="26059" hidden="1"/>
    <cellStyle name="超链接 11" xfId="26061" hidden="1"/>
    <cellStyle name="超链接 11" xfId="26063" hidden="1"/>
    <cellStyle name="超链接 11" xfId="26065" hidden="1"/>
    <cellStyle name="超链接 11" xfId="26067" hidden="1"/>
    <cellStyle name="超链接 11" xfId="26069" hidden="1"/>
    <cellStyle name="超链接 11" xfId="26071" hidden="1"/>
    <cellStyle name="超链接 11" xfId="26073" hidden="1"/>
    <cellStyle name="超链接 11" xfId="26075" hidden="1"/>
    <cellStyle name="超链接 11" xfId="26077" hidden="1"/>
    <cellStyle name="超链接 11" xfId="26079" hidden="1"/>
    <cellStyle name="超链接 11" xfId="26081" hidden="1"/>
    <cellStyle name="超链接 11" xfId="26083" hidden="1"/>
    <cellStyle name="超链接 11" xfId="26085" hidden="1"/>
    <cellStyle name="超链接 11" xfId="26087" hidden="1"/>
    <cellStyle name="超链接 11" xfId="26089" hidden="1"/>
    <cellStyle name="超链接 11" xfId="26091" hidden="1"/>
    <cellStyle name="超链接 11" xfId="26093" hidden="1"/>
    <cellStyle name="超链接 11" xfId="26095" hidden="1"/>
    <cellStyle name="超链接 11" xfId="26097" hidden="1"/>
    <cellStyle name="超链接 11" xfId="26099" hidden="1"/>
    <cellStyle name="超链接 11" xfId="26101" hidden="1"/>
    <cellStyle name="超链接 11" xfId="26103" hidden="1"/>
    <cellStyle name="超链接 11" xfId="26105" hidden="1"/>
    <cellStyle name="超链接 11" xfId="26107" hidden="1"/>
    <cellStyle name="超链接 11" xfId="26109" hidden="1"/>
    <cellStyle name="超链接 11" xfId="26111" hidden="1"/>
    <cellStyle name="超链接 11" xfId="26113" hidden="1"/>
    <cellStyle name="超链接 11" xfId="26115" hidden="1"/>
    <cellStyle name="超链接 11" xfId="26117" hidden="1"/>
    <cellStyle name="超链接 11" xfId="26119" hidden="1"/>
    <cellStyle name="超链接 11" xfId="26121" hidden="1"/>
    <cellStyle name="超链接 11" xfId="26123" hidden="1"/>
    <cellStyle name="超链接 11" xfId="26125" hidden="1"/>
    <cellStyle name="超链接 11" xfId="26127" hidden="1"/>
    <cellStyle name="超链接 11" xfId="26129" hidden="1"/>
    <cellStyle name="超链接 11" xfId="26131" hidden="1"/>
    <cellStyle name="超链接 11" xfId="26133" hidden="1"/>
    <cellStyle name="超链接 11" xfId="26135" hidden="1"/>
    <cellStyle name="超链接 11" xfId="26137" hidden="1"/>
    <cellStyle name="超链接 11" xfId="26139" hidden="1"/>
    <cellStyle name="超链接 11" xfId="26141" hidden="1"/>
    <cellStyle name="超链接 11" xfId="26143" hidden="1"/>
    <cellStyle name="超链接 11" xfId="26145" hidden="1"/>
    <cellStyle name="超链接 11" xfId="26147" hidden="1"/>
    <cellStyle name="超链接 11" xfId="26149" hidden="1"/>
    <cellStyle name="超链接 11" xfId="26151" hidden="1"/>
    <cellStyle name="超链接 11" xfId="26153" hidden="1"/>
    <cellStyle name="超链接 11" xfId="26155" hidden="1"/>
    <cellStyle name="超链接 11" xfId="26157" hidden="1"/>
    <cellStyle name="超链接 11" xfId="26159" hidden="1"/>
    <cellStyle name="超链接 11" xfId="26161" hidden="1"/>
    <cellStyle name="超链接 11" xfId="26163" hidden="1"/>
    <cellStyle name="超链接 11" xfId="26165" hidden="1"/>
    <cellStyle name="超链接 11" xfId="26167" hidden="1"/>
    <cellStyle name="超链接 11" xfId="26169" hidden="1"/>
    <cellStyle name="超链接 11" xfId="26171" hidden="1"/>
    <cellStyle name="超链接 11" xfId="26228" hidden="1"/>
    <cellStyle name="超链接 11" xfId="26230" hidden="1"/>
    <cellStyle name="超链接 11" xfId="24598" hidden="1"/>
    <cellStyle name="超链接 11" xfId="23213" hidden="1"/>
    <cellStyle name="超链接 11" xfId="18688" hidden="1"/>
    <cellStyle name="超链接 11" xfId="23224" hidden="1"/>
    <cellStyle name="超链接 11" xfId="21295" hidden="1"/>
    <cellStyle name="超链接 11" xfId="27695" hidden="1"/>
    <cellStyle name="超链接 11" xfId="27697" hidden="1"/>
    <cellStyle name="超链接 11" xfId="27699" hidden="1"/>
    <cellStyle name="超链接 11" xfId="27701" hidden="1"/>
    <cellStyle name="超链接 11" xfId="27703" hidden="1"/>
    <cellStyle name="超链接 11" xfId="27705" hidden="1"/>
    <cellStyle name="超链接 11" xfId="27707" hidden="1"/>
    <cellStyle name="超链接 11" xfId="27709" hidden="1"/>
    <cellStyle name="超链接 11" xfId="27711" hidden="1"/>
    <cellStyle name="超链接 11" xfId="27713" hidden="1"/>
    <cellStyle name="超链接 11" xfId="27715" hidden="1"/>
    <cellStyle name="超链接 11" xfId="27717" hidden="1"/>
    <cellStyle name="超链接 11" xfId="27719" hidden="1"/>
    <cellStyle name="超链接 11" xfId="27721" hidden="1"/>
    <cellStyle name="超链接 11" xfId="27723" hidden="1"/>
    <cellStyle name="超链接 11" xfId="27725" hidden="1"/>
    <cellStyle name="超链接 11" xfId="27727" hidden="1"/>
    <cellStyle name="超链接 11" xfId="27729" hidden="1"/>
    <cellStyle name="超链接 11" xfId="27731" hidden="1"/>
    <cellStyle name="超链接 11" xfId="27733" hidden="1"/>
    <cellStyle name="超链接 11" xfId="27735" hidden="1"/>
    <cellStyle name="超链接 11" xfId="27737" hidden="1"/>
    <cellStyle name="超链接 11" xfId="27739" hidden="1"/>
    <cellStyle name="超链接 11" xfId="27741" hidden="1"/>
    <cellStyle name="超链接 11" xfId="27743" hidden="1"/>
    <cellStyle name="超链接 11" xfId="27745" hidden="1"/>
    <cellStyle name="超链接 11" xfId="27747" hidden="1"/>
    <cellStyle name="超链接 11" xfId="27749" hidden="1"/>
    <cellStyle name="超链接 11" xfId="27751" hidden="1"/>
    <cellStyle name="超链接 11" xfId="27753" hidden="1"/>
    <cellStyle name="超链接 11" xfId="27755" hidden="1"/>
    <cellStyle name="超链接 11" xfId="27757" hidden="1"/>
    <cellStyle name="超链接 11" xfId="27759" hidden="1"/>
    <cellStyle name="超链接 11" xfId="27761" hidden="1"/>
    <cellStyle name="超链接 11" xfId="27763" hidden="1"/>
    <cellStyle name="超链接 11" xfId="27765" hidden="1"/>
    <cellStyle name="超链接 11" xfId="27767" hidden="1"/>
    <cellStyle name="超链接 11" xfId="27769" hidden="1"/>
    <cellStyle name="超链接 11" xfId="27771" hidden="1"/>
    <cellStyle name="超链接 11" xfId="27773" hidden="1"/>
    <cellStyle name="超链接 11" xfId="27775" hidden="1"/>
    <cellStyle name="超链接 11" xfId="27777" hidden="1"/>
    <cellStyle name="超链接 11" xfId="27779" hidden="1"/>
    <cellStyle name="超链接 11" xfId="27781" hidden="1"/>
    <cellStyle name="超链接 11" xfId="27783" hidden="1"/>
    <cellStyle name="超链接 11" xfId="27785" hidden="1"/>
    <cellStyle name="超链接 11" xfId="27787" hidden="1"/>
    <cellStyle name="超链接 11" xfId="27789" hidden="1"/>
    <cellStyle name="超链接 11" xfId="27791" hidden="1"/>
    <cellStyle name="超链接 11" xfId="27793" hidden="1"/>
    <cellStyle name="超链接 11" xfId="27795" hidden="1"/>
    <cellStyle name="超链接 11" xfId="27797" hidden="1"/>
    <cellStyle name="超链接 11" xfId="27799" hidden="1"/>
    <cellStyle name="超链接 11" xfId="27801" hidden="1"/>
    <cellStyle name="超链接 11" xfId="27803" hidden="1"/>
    <cellStyle name="超链接 11" xfId="27805" hidden="1"/>
    <cellStyle name="超链接 11" xfId="27807" hidden="1"/>
    <cellStyle name="超链接 11" xfId="27809" hidden="1"/>
    <cellStyle name="超链接 11" xfId="27811" hidden="1"/>
    <cellStyle name="超链接 11" xfId="27813" hidden="1"/>
    <cellStyle name="超链接 11" xfId="27815" hidden="1"/>
    <cellStyle name="超链接 11" xfId="27817" hidden="1"/>
    <cellStyle name="超链接 11" xfId="27819" hidden="1"/>
    <cellStyle name="超链接 11" xfId="27821" hidden="1"/>
    <cellStyle name="超链接 11" xfId="27823" hidden="1"/>
    <cellStyle name="超链接 11" xfId="27825" hidden="1"/>
    <cellStyle name="超链接 11" xfId="27827" hidden="1"/>
    <cellStyle name="超链接 11" xfId="27829" hidden="1"/>
    <cellStyle name="超链接 11" xfId="27831" hidden="1"/>
    <cellStyle name="超链接 11" xfId="27833" hidden="1"/>
    <cellStyle name="超链接 11" xfId="27835" hidden="1"/>
    <cellStyle name="超链接 11" xfId="27837" hidden="1"/>
    <cellStyle name="超链接 11" xfId="27839" hidden="1"/>
    <cellStyle name="超链接 11" xfId="27841" hidden="1"/>
    <cellStyle name="超链接 11" xfId="27843" hidden="1"/>
    <cellStyle name="超链接 11" xfId="27845" hidden="1"/>
    <cellStyle name="超链接 11" xfId="27847" hidden="1"/>
    <cellStyle name="超链接 11" xfId="27849" hidden="1"/>
    <cellStyle name="超链接 11" xfId="27851" hidden="1"/>
    <cellStyle name="超链接 11" xfId="27853" hidden="1"/>
    <cellStyle name="超链接 11" xfId="27855" hidden="1"/>
    <cellStyle name="超链接 11" xfId="27857" hidden="1"/>
    <cellStyle name="超链接 11" xfId="27914" hidden="1"/>
    <cellStyle name="超链接 11" xfId="27916" hidden="1"/>
    <cellStyle name="超链接 11" xfId="33829" hidden="1"/>
    <cellStyle name="超链接 11" xfId="28706" hidden="1"/>
    <cellStyle name="超链接 11" xfId="31381" hidden="1"/>
    <cellStyle name="超链接 11" xfId="33408" hidden="1"/>
    <cellStyle name="超链接 11" xfId="31511" hidden="1"/>
    <cellStyle name="超链接 11" xfId="31413" hidden="1"/>
    <cellStyle name="超链接 11" xfId="32899" hidden="1"/>
    <cellStyle name="超链接 11" xfId="29378" hidden="1"/>
    <cellStyle name="超链接 11" xfId="33540" hidden="1"/>
    <cellStyle name="超链接 11" xfId="29245" hidden="1"/>
    <cellStyle name="超链接 11" xfId="32727" hidden="1"/>
    <cellStyle name="超链接 11" xfId="30134" hidden="1"/>
    <cellStyle name="超链接 11" xfId="33101" hidden="1"/>
    <cellStyle name="超链接 11" xfId="33261" hidden="1"/>
    <cellStyle name="超链接 11" xfId="28505" hidden="1"/>
    <cellStyle name="超链接 11" xfId="33410" hidden="1"/>
    <cellStyle name="超链接 11" xfId="31892" hidden="1"/>
    <cellStyle name="超链接 11" xfId="33346" hidden="1"/>
    <cellStyle name="超链接 11" xfId="32921" hidden="1"/>
    <cellStyle name="超链接 11" xfId="33034" hidden="1"/>
    <cellStyle name="超链接 11" xfId="32631" hidden="1"/>
    <cellStyle name="超链接 11" xfId="31428" hidden="1"/>
    <cellStyle name="超链接 11" xfId="30733" hidden="1"/>
    <cellStyle name="超链接 11" xfId="34388" hidden="1"/>
    <cellStyle name="超链接 11" xfId="33396" hidden="1"/>
    <cellStyle name="超链接 11" xfId="31930" hidden="1"/>
    <cellStyle name="超链接 11" xfId="31032" hidden="1"/>
    <cellStyle name="超链接 11" xfId="33531" hidden="1"/>
    <cellStyle name="超链接 11" xfId="31697" hidden="1"/>
    <cellStyle name="超链接 11" xfId="30106" hidden="1"/>
    <cellStyle name="超链接 11" xfId="30911" hidden="1"/>
    <cellStyle name="超链接 11" xfId="30408" hidden="1"/>
    <cellStyle name="超链接 11" xfId="31728" hidden="1"/>
    <cellStyle name="超链接 11" xfId="32417" hidden="1"/>
    <cellStyle name="超链接 11" xfId="29020" hidden="1"/>
    <cellStyle name="超链接 11" xfId="33383" hidden="1"/>
    <cellStyle name="超链接 11" xfId="30243" hidden="1"/>
    <cellStyle name="超链接 11" xfId="31332" hidden="1"/>
    <cellStyle name="超链接 11" xfId="29710" hidden="1"/>
    <cellStyle name="超链接 11" xfId="33309" hidden="1"/>
    <cellStyle name="超链接 11" xfId="31198" hidden="1"/>
    <cellStyle name="超链接 11" xfId="33998" hidden="1"/>
    <cellStyle name="超链接 11" xfId="28733" hidden="1"/>
    <cellStyle name="超链接 11" xfId="34041" hidden="1"/>
    <cellStyle name="超链接 11" xfId="31339" hidden="1"/>
    <cellStyle name="超链接 11" xfId="31568" hidden="1"/>
    <cellStyle name="超链接 11" xfId="33946" hidden="1"/>
    <cellStyle name="超链接 11" xfId="28856" hidden="1"/>
    <cellStyle name="超链接 11" xfId="29433" hidden="1"/>
    <cellStyle name="超链接 11" xfId="33331" hidden="1"/>
    <cellStyle name="超链接 11" xfId="29625" hidden="1"/>
    <cellStyle name="超链接 11" xfId="31492" hidden="1"/>
    <cellStyle name="超链接 11" xfId="32799" hidden="1"/>
    <cellStyle name="超链接 11" xfId="29875" hidden="1"/>
    <cellStyle name="超链接 11" xfId="31595" hidden="1"/>
    <cellStyle name="超链接 11" xfId="30912" hidden="1"/>
    <cellStyle name="超链接 11" xfId="33818" hidden="1"/>
    <cellStyle name="超链接 11" xfId="33525" hidden="1"/>
    <cellStyle name="超链接 11" xfId="31426" hidden="1"/>
    <cellStyle name="超链接 11" xfId="32317" hidden="1"/>
    <cellStyle name="超链接 11" xfId="32904" hidden="1"/>
    <cellStyle name="超链接 11" xfId="31886" hidden="1"/>
    <cellStyle name="超链接 11" xfId="34414" hidden="1"/>
    <cellStyle name="超链接 11" xfId="33652" hidden="1"/>
    <cellStyle name="超链接 11" xfId="30872" hidden="1"/>
    <cellStyle name="超链接 11" xfId="32809" hidden="1"/>
    <cellStyle name="超链接 11" xfId="28910" hidden="1"/>
    <cellStyle name="超链接 11" xfId="28815" hidden="1"/>
    <cellStyle name="超链接 11" xfId="30850" hidden="1"/>
    <cellStyle name="超链接 11" xfId="31334" hidden="1"/>
    <cellStyle name="超链接 11" xfId="33154" hidden="1"/>
    <cellStyle name="超链接 11" xfId="31700" hidden="1"/>
    <cellStyle name="超链接 11" xfId="32031" hidden="1"/>
    <cellStyle name="超链接 11" xfId="30635" hidden="1"/>
    <cellStyle name="超链接 11" xfId="28967" hidden="1"/>
    <cellStyle name="超链接 11" xfId="29044" hidden="1"/>
    <cellStyle name="超链接 11" xfId="28625" hidden="1"/>
    <cellStyle name="超链接 11" xfId="32662" hidden="1"/>
    <cellStyle name="超链接 11" xfId="28981" hidden="1"/>
    <cellStyle name="超链接 11" xfId="29510" hidden="1"/>
    <cellStyle name="超链接 11" xfId="32481" hidden="1"/>
    <cellStyle name="超链接 11" xfId="32286" hidden="1"/>
    <cellStyle name="超链接 11" xfId="33297" hidden="1"/>
    <cellStyle name="超链接 11" xfId="33831" hidden="1"/>
    <cellStyle name="超链接 11" xfId="31719" hidden="1"/>
    <cellStyle name="超链接 11" xfId="30375" hidden="1"/>
    <cellStyle name="超链接 11" xfId="30919" hidden="1"/>
    <cellStyle name="超链接 11" xfId="30447" hidden="1"/>
    <cellStyle name="超链接 11" xfId="31859" hidden="1"/>
    <cellStyle name="超链接 11" xfId="28409" hidden="1"/>
    <cellStyle name="超链接 11" xfId="29949" hidden="1"/>
    <cellStyle name="超链接 11" xfId="29332" hidden="1"/>
    <cellStyle name="超链接 11" xfId="34395" hidden="1"/>
    <cellStyle name="超链接 11" xfId="33595" hidden="1"/>
    <cellStyle name="超链接 11" xfId="33644" hidden="1"/>
    <cellStyle name="超链接 11" xfId="33043" hidden="1"/>
    <cellStyle name="超链接 11" xfId="31657" hidden="1"/>
    <cellStyle name="超链接 11" xfId="31138" hidden="1"/>
    <cellStyle name="超链接 11" xfId="34260" hidden="1"/>
    <cellStyle name="超链接 11" xfId="29359" hidden="1"/>
    <cellStyle name="超链接 11" xfId="30005" hidden="1"/>
    <cellStyle name="超链接 11" xfId="30907" hidden="1"/>
    <cellStyle name="超链接 11" xfId="28923" hidden="1"/>
    <cellStyle name="超链接 11" xfId="33730" hidden="1"/>
    <cellStyle name="超链接 11" xfId="32988" hidden="1"/>
    <cellStyle name="超链接 11" xfId="30138" hidden="1"/>
    <cellStyle name="超链接 11" xfId="33867" hidden="1"/>
    <cellStyle name="超链接 11" xfId="31263" hidden="1"/>
    <cellStyle name="超链接 11" xfId="29257" hidden="1"/>
    <cellStyle name="超链接 11" xfId="33028" hidden="1"/>
    <cellStyle name="超链接 11" xfId="31412" hidden="1"/>
    <cellStyle name="超链接 11" xfId="33688" hidden="1"/>
    <cellStyle name="超链接 11" xfId="32249" hidden="1"/>
    <cellStyle name="超链接 11" xfId="31067" hidden="1"/>
    <cellStyle name="超链接 11" xfId="28301" hidden="1"/>
    <cellStyle name="超链接 11" xfId="30289" hidden="1"/>
    <cellStyle name="超链接 11" xfId="34172" hidden="1"/>
    <cellStyle name="超链接 11" xfId="33993" hidden="1"/>
    <cellStyle name="超链接 11" xfId="29226" hidden="1"/>
    <cellStyle name="超链接 11" xfId="32434" hidden="1"/>
    <cellStyle name="超链接 11" xfId="31244" hidden="1"/>
    <cellStyle name="超链接 11" xfId="28799" hidden="1"/>
    <cellStyle name="超链接 11" xfId="28835" hidden="1"/>
    <cellStyle name="超链接 11" xfId="32697" hidden="1"/>
    <cellStyle name="超链接 11" xfId="28397" hidden="1"/>
    <cellStyle name="超链接 11" xfId="30862" hidden="1"/>
    <cellStyle name="超链接 11" xfId="33636" hidden="1"/>
    <cellStyle name="超链接 11" xfId="32014" hidden="1"/>
    <cellStyle name="超链接 11" xfId="34355" hidden="1"/>
    <cellStyle name="超链接 11" xfId="32334" hidden="1"/>
    <cellStyle name="超链接 11" xfId="31784" hidden="1"/>
    <cellStyle name="超链接 11" xfId="32739" hidden="1"/>
    <cellStyle name="超链接 11" xfId="32299" hidden="1"/>
    <cellStyle name="超链接 11" xfId="31762" hidden="1"/>
    <cellStyle name="超链接 11" xfId="33660" hidden="1"/>
    <cellStyle name="超链接 11" xfId="33605" hidden="1"/>
    <cellStyle name="超链接 11" xfId="28812" hidden="1"/>
    <cellStyle name="超链接 11" xfId="32074" hidden="1"/>
    <cellStyle name="超链接 11" xfId="32541" hidden="1"/>
    <cellStyle name="超链接 11" xfId="32962" hidden="1"/>
    <cellStyle name="超链接 11" xfId="29479" hidden="1"/>
    <cellStyle name="超链接 11" xfId="34464" hidden="1"/>
    <cellStyle name="超链接 11" xfId="29305" hidden="1"/>
    <cellStyle name="超链接 11" xfId="29878" hidden="1"/>
    <cellStyle name="超链接 11" xfId="29588" hidden="1"/>
    <cellStyle name="超链接 11" xfId="33849" hidden="1"/>
    <cellStyle name="超链接 11" xfId="28932" hidden="1"/>
    <cellStyle name="超链接 11" xfId="31733" hidden="1"/>
    <cellStyle name="超链接 11" xfId="29552" hidden="1"/>
    <cellStyle name="超链接 11" xfId="31729" hidden="1"/>
    <cellStyle name="超链接 11" xfId="33388" hidden="1"/>
    <cellStyle name="超链接 11" xfId="33690" hidden="1"/>
    <cellStyle name="超链接 11" xfId="29290" hidden="1"/>
    <cellStyle name="超链接 11" xfId="30335" hidden="1"/>
    <cellStyle name="超链接 11" xfId="32165" hidden="1"/>
    <cellStyle name="超链接 11" xfId="30739" hidden="1"/>
    <cellStyle name="超链接 11" xfId="28618" hidden="1"/>
    <cellStyle name="超链接 11" xfId="33762" hidden="1"/>
    <cellStyle name="超链接 11" xfId="33552" hidden="1"/>
    <cellStyle name="超链接 11" xfId="28592" hidden="1"/>
    <cellStyle name="超链接 11" xfId="30851" hidden="1"/>
    <cellStyle name="超链接 11" xfId="31410" hidden="1"/>
    <cellStyle name="超链接 11" xfId="33030" hidden="1"/>
    <cellStyle name="超链接 11" xfId="28970" hidden="1"/>
    <cellStyle name="超链接 11" xfId="31352" hidden="1"/>
    <cellStyle name="超链接 11" xfId="29459" hidden="1"/>
    <cellStyle name="超链接 11" xfId="32340" hidden="1"/>
    <cellStyle name="超链接 11" xfId="29696" hidden="1"/>
    <cellStyle name="超链接 11" xfId="28795" hidden="1"/>
    <cellStyle name="超链接 11" xfId="29207" hidden="1"/>
    <cellStyle name="超链接 11" xfId="30534" hidden="1"/>
    <cellStyle name="超链接 11" xfId="34140" hidden="1"/>
    <cellStyle name="超链接 11" xfId="28438" hidden="1"/>
    <cellStyle name="超链接 11" xfId="28414" hidden="1"/>
    <cellStyle name="超链接 11" xfId="28682" hidden="1"/>
    <cellStyle name="超链接 11" xfId="30358" hidden="1"/>
    <cellStyle name="超链接 11" xfId="34136" hidden="1"/>
    <cellStyle name="超链接 11" xfId="31571" hidden="1"/>
    <cellStyle name="超链接 11" xfId="30524" hidden="1"/>
    <cellStyle name="超链接 11" xfId="31638" hidden="1"/>
    <cellStyle name="超链接 11" xfId="32964" hidden="1"/>
    <cellStyle name="超链接 11" xfId="32035" hidden="1"/>
    <cellStyle name="超链接 11" xfId="32471" hidden="1"/>
    <cellStyle name="超链接 11" xfId="35349" hidden="1"/>
    <cellStyle name="超链接 11" xfId="35351" hidden="1"/>
    <cellStyle name="超链接 11" xfId="35353" hidden="1"/>
    <cellStyle name="超链接 11" xfId="35355" hidden="1"/>
    <cellStyle name="超链接 11" xfId="35357" hidden="1"/>
    <cellStyle name="超链接 11" xfId="35359" hidden="1"/>
    <cellStyle name="超链接 11" xfId="35361" hidden="1"/>
    <cellStyle name="超链接 11" xfId="35363" hidden="1"/>
    <cellStyle name="超链接 11" xfId="35365" hidden="1"/>
    <cellStyle name="超链接 11" xfId="35367" hidden="1"/>
    <cellStyle name="超链接 11" xfId="35369" hidden="1"/>
    <cellStyle name="超链接 11" xfId="35371" hidden="1"/>
    <cellStyle name="超链接 11" xfId="35373" hidden="1"/>
    <cellStyle name="超链接 11" xfId="35375" hidden="1"/>
    <cellStyle name="超链接 11" xfId="35377" hidden="1"/>
    <cellStyle name="超链接 11" xfId="35379" hidden="1"/>
    <cellStyle name="超链接 11" xfId="35381" hidden="1"/>
    <cellStyle name="超链接 11" xfId="35383" hidden="1"/>
    <cellStyle name="超链接 11" xfId="35385" hidden="1"/>
    <cellStyle name="超链接 11" xfId="35387" hidden="1"/>
    <cellStyle name="超链接 11" xfId="35389" hidden="1"/>
    <cellStyle name="超链接 11" xfId="35391" hidden="1"/>
    <cellStyle name="超链接 11" xfId="35393" hidden="1"/>
    <cellStyle name="超链接 11" xfId="35395" hidden="1"/>
    <cellStyle name="超链接 11" xfId="35397" hidden="1"/>
    <cellStyle name="超链接 11" xfId="35399" hidden="1"/>
    <cellStyle name="超链接 11" xfId="35401" hidden="1"/>
    <cellStyle name="超链接 11" xfId="35403" hidden="1"/>
    <cellStyle name="超链接 11" xfId="35405" hidden="1"/>
    <cellStyle name="超链接 11" xfId="35407" hidden="1"/>
    <cellStyle name="超链接 11" xfId="35409" hidden="1"/>
    <cellStyle name="超链接 11" xfId="35411" hidden="1"/>
    <cellStyle name="超链接 11" xfId="35413" hidden="1"/>
    <cellStyle name="超链接 11" xfId="35415" hidden="1"/>
    <cellStyle name="超链接 11" xfId="35417" hidden="1"/>
    <cellStyle name="超链接 11" xfId="35419" hidden="1"/>
    <cellStyle name="超链接 11" xfId="35421" hidden="1"/>
    <cellStyle name="超链接 11" xfId="35423" hidden="1"/>
    <cellStyle name="超链接 11" xfId="35425" hidden="1"/>
    <cellStyle name="超链接 11" xfId="35427" hidden="1"/>
    <cellStyle name="超链接 11" xfId="35429" hidden="1"/>
    <cellStyle name="超链接 11" xfId="35431" hidden="1"/>
    <cellStyle name="超链接 11" xfId="35433" hidden="1"/>
    <cellStyle name="超链接 11" xfId="35435" hidden="1"/>
    <cellStyle name="超链接 11" xfId="35437" hidden="1"/>
    <cellStyle name="超链接 11" xfId="35439" hidden="1"/>
    <cellStyle name="超链接 11" xfId="35441" hidden="1"/>
    <cellStyle name="超链接 11" xfId="35443" hidden="1"/>
    <cellStyle name="超链接 11" xfId="35445" hidden="1"/>
    <cellStyle name="超链接 11" xfId="35447" hidden="1"/>
    <cellStyle name="超链接 11" xfId="35449" hidden="1"/>
    <cellStyle name="超链接 11" xfId="35451" hidden="1"/>
    <cellStyle name="超链接 11" xfId="35453" hidden="1"/>
    <cellStyle name="超链接 11" xfId="35455" hidden="1"/>
    <cellStyle name="超链接 11" xfId="35457" hidden="1"/>
    <cellStyle name="超链接 11" xfId="35459" hidden="1"/>
    <cellStyle name="超链接 11" xfId="35461" hidden="1"/>
    <cellStyle name="超链接 11" xfId="35463" hidden="1"/>
    <cellStyle name="超链接 11" xfId="35465" hidden="1"/>
    <cellStyle name="超链接 11" xfId="35467" hidden="1"/>
    <cellStyle name="超链接 11" xfId="35469" hidden="1"/>
    <cellStyle name="超链接 11" xfId="35471" hidden="1"/>
    <cellStyle name="超链接 11" xfId="35473" hidden="1"/>
    <cellStyle name="超链接 11" xfId="35475" hidden="1"/>
    <cellStyle name="超链接 11" xfId="35477" hidden="1"/>
    <cellStyle name="超链接 11" xfId="35479" hidden="1"/>
    <cellStyle name="超链接 11" xfId="35481" hidden="1"/>
    <cellStyle name="超链接 11" xfId="35483" hidden="1"/>
    <cellStyle name="超链接 11" xfId="35485" hidden="1"/>
    <cellStyle name="超链接 11" xfId="35487" hidden="1"/>
    <cellStyle name="超链接 11" xfId="35489" hidden="1"/>
    <cellStyle name="超链接 11" xfId="35491" hidden="1"/>
    <cellStyle name="超链接 11" xfId="35493" hidden="1"/>
    <cellStyle name="超链接 11" xfId="35495" hidden="1"/>
    <cellStyle name="超链接 11" xfId="35497" hidden="1"/>
    <cellStyle name="超链接 11" xfId="35499" hidden="1"/>
    <cellStyle name="超链接 11" xfId="35501" hidden="1"/>
    <cellStyle name="超链接 11" xfId="35503" hidden="1"/>
    <cellStyle name="超链接 11" xfId="35505" hidden="1"/>
    <cellStyle name="超链接 11" xfId="35507" hidden="1"/>
    <cellStyle name="超链接 11" xfId="35509" hidden="1"/>
    <cellStyle name="超链接 11" xfId="35511" hidden="1"/>
    <cellStyle name="超链接 11" xfId="35568" hidden="1"/>
    <cellStyle name="超链接 11" xfId="35570" hidden="1"/>
    <cellStyle name="超链接 11" xfId="30638" hidden="1"/>
    <cellStyle name="超链接 11" xfId="28918" hidden="1"/>
    <cellStyle name="超链接 11" xfId="33969" hidden="1"/>
    <cellStyle name="超链接 11" xfId="32506" hidden="1"/>
    <cellStyle name="超链接 11" xfId="31974" hidden="1"/>
    <cellStyle name="超链接 11" xfId="37201" hidden="1"/>
    <cellStyle name="超链接 11" xfId="37203" hidden="1"/>
    <cellStyle name="超链接 11" xfId="37205" hidden="1"/>
    <cellStyle name="超链接 11" xfId="37207" hidden="1"/>
    <cellStyle name="超链接 11" xfId="37209" hidden="1"/>
    <cellStyle name="超链接 11" xfId="37211" hidden="1"/>
    <cellStyle name="超链接 11" xfId="37213" hidden="1"/>
    <cellStyle name="超链接 11" xfId="37215" hidden="1"/>
    <cellStyle name="超链接 11" xfId="37217" hidden="1"/>
    <cellStyle name="超链接 11" xfId="37219" hidden="1"/>
    <cellStyle name="超链接 11" xfId="37221" hidden="1"/>
    <cellStyle name="超链接 11" xfId="37223" hidden="1"/>
    <cellStyle name="超链接 11" xfId="37225" hidden="1"/>
    <cellStyle name="超链接 11" xfId="37227" hidden="1"/>
    <cellStyle name="超链接 11" xfId="37229" hidden="1"/>
    <cellStyle name="超链接 11" xfId="37231" hidden="1"/>
    <cellStyle name="超链接 11" xfId="37233" hidden="1"/>
    <cellStyle name="超链接 11" xfId="37235" hidden="1"/>
    <cellStyle name="超链接 11" xfId="37237" hidden="1"/>
    <cellStyle name="超链接 11" xfId="37239" hidden="1"/>
    <cellStyle name="超链接 11" xfId="37241" hidden="1"/>
    <cellStyle name="超链接 11" xfId="37243" hidden="1"/>
    <cellStyle name="超链接 11" xfId="37245" hidden="1"/>
    <cellStyle name="超链接 11" xfId="37247" hidden="1"/>
    <cellStyle name="超链接 11" xfId="37249" hidden="1"/>
    <cellStyle name="超链接 11" xfId="37251" hidden="1"/>
    <cellStyle name="超链接 11" xfId="37253" hidden="1"/>
    <cellStyle name="超链接 11" xfId="37255" hidden="1"/>
    <cellStyle name="超链接 11" xfId="37257" hidden="1"/>
    <cellStyle name="超链接 11" xfId="37259" hidden="1"/>
    <cellStyle name="超链接 11" xfId="37261" hidden="1"/>
    <cellStyle name="超链接 11" xfId="37263" hidden="1"/>
    <cellStyle name="超链接 11" xfId="37265" hidden="1"/>
    <cellStyle name="超链接 11" xfId="37267" hidden="1"/>
    <cellStyle name="超链接 11" xfId="37269" hidden="1"/>
    <cellStyle name="超链接 11" xfId="37271" hidden="1"/>
    <cellStyle name="超链接 11" xfId="37273" hidden="1"/>
    <cellStyle name="超链接 11" xfId="37275" hidden="1"/>
    <cellStyle name="超链接 11" xfId="37277" hidden="1"/>
    <cellStyle name="超链接 11" xfId="37279" hidden="1"/>
    <cellStyle name="超链接 11" xfId="37281" hidden="1"/>
    <cellStyle name="超链接 11" xfId="37283" hidden="1"/>
    <cellStyle name="超链接 11" xfId="37285" hidden="1"/>
    <cellStyle name="超链接 11" xfId="37287" hidden="1"/>
    <cellStyle name="超链接 11" xfId="37289" hidden="1"/>
    <cellStyle name="超链接 11" xfId="37291" hidden="1"/>
    <cellStyle name="超链接 11" xfId="37293" hidden="1"/>
    <cellStyle name="超链接 11" xfId="37295" hidden="1"/>
    <cellStyle name="超链接 11" xfId="37297" hidden="1"/>
    <cellStyle name="超链接 11" xfId="37299" hidden="1"/>
    <cellStyle name="超链接 11" xfId="37301" hidden="1"/>
    <cellStyle name="超链接 11" xfId="37303" hidden="1"/>
    <cellStyle name="超链接 11" xfId="37305" hidden="1"/>
    <cellStyle name="超链接 11" xfId="37307" hidden="1"/>
    <cellStyle name="超链接 11" xfId="37309" hidden="1"/>
    <cellStyle name="超链接 11" xfId="37311" hidden="1"/>
    <cellStyle name="超链接 11" xfId="37313" hidden="1"/>
    <cellStyle name="超链接 11" xfId="37315" hidden="1"/>
    <cellStyle name="超链接 11" xfId="37317" hidden="1"/>
    <cellStyle name="超链接 11" xfId="37319" hidden="1"/>
    <cellStyle name="超链接 11" xfId="37321" hidden="1"/>
    <cellStyle name="超链接 11" xfId="37323" hidden="1"/>
    <cellStyle name="超链接 11" xfId="37325" hidden="1"/>
    <cellStyle name="超链接 11" xfId="37327" hidden="1"/>
    <cellStyle name="超链接 11" xfId="37329" hidden="1"/>
    <cellStyle name="超链接 11" xfId="37331" hidden="1"/>
    <cellStyle name="超链接 11" xfId="37333" hidden="1"/>
    <cellStyle name="超链接 11" xfId="37335" hidden="1"/>
    <cellStyle name="超链接 11" xfId="37337" hidden="1"/>
    <cellStyle name="超链接 11" xfId="37339" hidden="1"/>
    <cellStyle name="超链接 11" xfId="37341" hidden="1"/>
    <cellStyle name="超链接 11" xfId="37343" hidden="1"/>
    <cellStyle name="超链接 11" xfId="37345" hidden="1"/>
    <cellStyle name="超链接 11" xfId="37347" hidden="1"/>
    <cellStyle name="超链接 11" xfId="37349" hidden="1"/>
    <cellStyle name="超链接 11" xfId="37351" hidden="1"/>
    <cellStyle name="超链接 11" xfId="37353" hidden="1"/>
    <cellStyle name="超链接 11" xfId="37355" hidden="1"/>
    <cellStyle name="超链接 11" xfId="37357" hidden="1"/>
    <cellStyle name="超链接 11" xfId="37359" hidden="1"/>
    <cellStyle name="超链接 11" xfId="37361" hidden="1"/>
    <cellStyle name="超链接 11" xfId="37363" hidden="1"/>
    <cellStyle name="超链接 11" xfId="37420" hidden="1"/>
    <cellStyle name="超链接 11" xfId="37422" hidden="1"/>
    <cellStyle name="超链接 11" xfId="35790" hidden="1"/>
    <cellStyle name="超链接 11" xfId="34405" hidden="1"/>
    <cellStyle name="超链接 11" xfId="29880" hidden="1"/>
    <cellStyle name="超链接 11" xfId="34416" hidden="1"/>
    <cellStyle name="超链接 11" xfId="32487" hidden="1"/>
    <cellStyle name="超链接 11" xfId="38887" hidden="1"/>
    <cellStyle name="超链接 11" xfId="38889" hidden="1"/>
    <cellStyle name="超链接 11" xfId="38891" hidden="1"/>
    <cellStyle name="超链接 11" xfId="38893" hidden="1"/>
    <cellStyle name="超链接 11" xfId="38895" hidden="1"/>
    <cellStyle name="超链接 11" xfId="38897" hidden="1"/>
    <cellStyle name="超链接 11" xfId="38899" hidden="1"/>
    <cellStyle name="超链接 11" xfId="38901" hidden="1"/>
    <cellStyle name="超链接 11" xfId="38903" hidden="1"/>
    <cellStyle name="超链接 11" xfId="38905" hidden="1"/>
    <cellStyle name="超链接 11" xfId="38907" hidden="1"/>
    <cellStyle name="超链接 11" xfId="38909" hidden="1"/>
    <cellStyle name="超链接 11" xfId="38911" hidden="1"/>
    <cellStyle name="超链接 11" xfId="38913" hidden="1"/>
    <cellStyle name="超链接 11" xfId="38915" hidden="1"/>
    <cellStyle name="超链接 11" xfId="38917" hidden="1"/>
    <cellStyle name="超链接 11" xfId="38919" hidden="1"/>
    <cellStyle name="超链接 11" xfId="38921" hidden="1"/>
    <cellStyle name="超链接 11" xfId="38923" hidden="1"/>
    <cellStyle name="超链接 11" xfId="38925" hidden="1"/>
    <cellStyle name="超链接 11" xfId="38927" hidden="1"/>
    <cellStyle name="超链接 11" xfId="38929" hidden="1"/>
    <cellStyle name="超链接 11" xfId="38931" hidden="1"/>
    <cellStyle name="超链接 11" xfId="38933" hidden="1"/>
    <cellStyle name="超链接 11" xfId="38935" hidden="1"/>
    <cellStyle name="超链接 11" xfId="38937" hidden="1"/>
    <cellStyle name="超链接 11" xfId="38939" hidden="1"/>
    <cellStyle name="超链接 11" xfId="38941" hidden="1"/>
    <cellStyle name="超链接 11" xfId="38943" hidden="1"/>
    <cellStyle name="超链接 11" xfId="38945" hidden="1"/>
    <cellStyle name="超链接 11" xfId="38947" hidden="1"/>
    <cellStyle name="超链接 11" xfId="38949" hidden="1"/>
    <cellStyle name="超链接 11" xfId="38951" hidden="1"/>
    <cellStyle name="超链接 11" xfId="38953" hidden="1"/>
    <cellStyle name="超链接 11" xfId="38955" hidden="1"/>
    <cellStyle name="超链接 11" xfId="38957" hidden="1"/>
    <cellStyle name="超链接 11" xfId="38959" hidden="1"/>
    <cellStyle name="超链接 11" xfId="38961" hidden="1"/>
    <cellStyle name="超链接 11" xfId="38963" hidden="1"/>
    <cellStyle name="超链接 11" xfId="38965" hidden="1"/>
    <cellStyle name="超链接 11" xfId="38967" hidden="1"/>
    <cellStyle name="超链接 11" xfId="38969" hidden="1"/>
    <cellStyle name="超链接 11" xfId="38971" hidden="1"/>
    <cellStyle name="超链接 11" xfId="38973" hidden="1"/>
    <cellStyle name="超链接 11" xfId="38975" hidden="1"/>
    <cellStyle name="超链接 11" xfId="38977" hidden="1"/>
    <cellStyle name="超链接 11" xfId="38979" hidden="1"/>
    <cellStyle name="超链接 11" xfId="38981" hidden="1"/>
    <cellStyle name="超链接 11" xfId="38983" hidden="1"/>
    <cellStyle name="超链接 11" xfId="38985" hidden="1"/>
    <cellStyle name="超链接 11" xfId="38987" hidden="1"/>
    <cellStyle name="超链接 11" xfId="38989" hidden="1"/>
    <cellStyle name="超链接 11" xfId="38991" hidden="1"/>
    <cellStyle name="超链接 11" xfId="38993" hidden="1"/>
    <cellStyle name="超链接 11" xfId="38995" hidden="1"/>
    <cellStyle name="超链接 11" xfId="38997" hidden="1"/>
    <cellStyle name="超链接 11" xfId="38999" hidden="1"/>
    <cellStyle name="超链接 11" xfId="39001" hidden="1"/>
    <cellStyle name="超链接 11" xfId="39003" hidden="1"/>
    <cellStyle name="超链接 11" xfId="39005" hidden="1"/>
    <cellStyle name="超链接 11" xfId="39007" hidden="1"/>
    <cellStyle name="超链接 11" xfId="39009" hidden="1"/>
    <cellStyle name="超链接 11" xfId="39011" hidden="1"/>
    <cellStyle name="超链接 11" xfId="39013" hidden="1"/>
    <cellStyle name="超链接 11" xfId="39015" hidden="1"/>
    <cellStyle name="超链接 11" xfId="39017" hidden="1"/>
    <cellStyle name="超链接 11" xfId="39019" hidden="1"/>
    <cellStyle name="超链接 11" xfId="39021" hidden="1"/>
    <cellStyle name="超链接 11" xfId="39023" hidden="1"/>
    <cellStyle name="超链接 11" xfId="39025" hidden="1"/>
    <cellStyle name="超链接 11" xfId="39027" hidden="1"/>
    <cellStyle name="超链接 11" xfId="39029" hidden="1"/>
    <cellStyle name="超链接 11" xfId="39031" hidden="1"/>
    <cellStyle name="超链接 11" xfId="39033" hidden="1"/>
    <cellStyle name="超链接 11" xfId="39035" hidden="1"/>
    <cellStyle name="超链接 11" xfId="39037" hidden="1"/>
    <cellStyle name="超链接 11" xfId="39039" hidden="1"/>
    <cellStyle name="超链接 11" xfId="39041" hidden="1"/>
    <cellStyle name="超链接 11" xfId="39043" hidden="1"/>
    <cellStyle name="超链接 11" xfId="39045" hidden="1"/>
    <cellStyle name="超链接 11" xfId="39047" hidden="1"/>
    <cellStyle name="超链接 11" xfId="39049" hidden="1"/>
    <cellStyle name="超链接 11" xfId="39106" hidden="1"/>
    <cellStyle name="超链接 11" xfId="39108" hidden="1"/>
    <cellStyle name="超链接 11" xfId="44147" hidden="1"/>
    <cellStyle name="超链接 11" xfId="28066" hidden="1"/>
    <cellStyle name="超链接 11" xfId="41699" hidden="1"/>
    <cellStyle name="超链接 11" xfId="43726" hidden="1"/>
    <cellStyle name="超链接 11" xfId="41829" hidden="1"/>
    <cellStyle name="超链接 11" xfId="41731" hidden="1"/>
    <cellStyle name="超链接 11" xfId="43217" hidden="1"/>
    <cellStyle name="超链接 11" xfId="39696" hidden="1"/>
    <cellStyle name="超链接 11" xfId="43858" hidden="1"/>
    <cellStyle name="超链接 11" xfId="39565" hidden="1"/>
    <cellStyle name="超链接 11" xfId="43045" hidden="1"/>
    <cellStyle name="超链接 11" xfId="40452" hidden="1"/>
    <cellStyle name="超链接 11" xfId="43419" hidden="1"/>
    <cellStyle name="超链接 11" xfId="43579" hidden="1"/>
    <cellStyle name="超链接 11" xfId="28150" hidden="1"/>
    <cellStyle name="超链接 11" xfId="43728" hidden="1"/>
    <cellStyle name="超链接 11" xfId="42210" hidden="1"/>
    <cellStyle name="超链接 11" xfId="43664" hidden="1"/>
    <cellStyle name="超链接 11" xfId="43239" hidden="1"/>
    <cellStyle name="超链接 11" xfId="43352" hidden="1"/>
    <cellStyle name="超链接 11" xfId="42949" hidden="1"/>
    <cellStyle name="超链接 11" xfId="41746" hidden="1"/>
    <cellStyle name="超链接 11" xfId="41051" hidden="1"/>
    <cellStyle name="超链接 11" xfId="44706" hidden="1"/>
    <cellStyle name="超链接 11" xfId="43714" hidden="1"/>
    <cellStyle name="超链接 11" xfId="42248" hidden="1"/>
    <cellStyle name="超链接 11" xfId="41350" hidden="1"/>
    <cellStyle name="超链接 11" xfId="43849" hidden="1"/>
    <cellStyle name="超链接 11" xfId="42015" hidden="1"/>
    <cellStyle name="超链接 11" xfId="40424" hidden="1"/>
    <cellStyle name="超链接 11" xfId="41229" hidden="1"/>
    <cellStyle name="超链接 11" xfId="40726" hidden="1"/>
    <cellStyle name="超链接 11" xfId="42046" hidden="1"/>
    <cellStyle name="超链接 11" xfId="42735" hidden="1"/>
    <cellStyle name="超链接 11" xfId="39374" hidden="1"/>
    <cellStyle name="超链接 11" xfId="43701" hidden="1"/>
    <cellStyle name="超链接 11" xfId="40561" hidden="1"/>
    <cellStyle name="超链接 11" xfId="41650" hidden="1"/>
    <cellStyle name="超链接 11" xfId="40028" hidden="1"/>
    <cellStyle name="超链接 11" xfId="43627" hidden="1"/>
    <cellStyle name="超链接 11" xfId="41516" hidden="1"/>
    <cellStyle name="超链接 11" xfId="44316" hidden="1"/>
    <cellStyle name="超链接 11" xfId="27984" hidden="1"/>
    <cellStyle name="超链接 11" xfId="44359" hidden="1"/>
    <cellStyle name="超链接 11" xfId="41657" hidden="1"/>
    <cellStyle name="超链接 11" xfId="41886" hidden="1"/>
    <cellStyle name="超链接 11" xfId="44264" hidden="1"/>
    <cellStyle name="超链接 11" xfId="39230" hidden="1"/>
    <cellStyle name="超链接 11" xfId="39751" hidden="1"/>
    <cellStyle name="超链接 11" xfId="43649" hidden="1"/>
    <cellStyle name="超链接 11" xfId="39943" hidden="1"/>
    <cellStyle name="超链接 11" xfId="41810" hidden="1"/>
    <cellStyle name="超链接 11" xfId="43117" hidden="1"/>
    <cellStyle name="超链接 11" xfId="40193" hidden="1"/>
    <cellStyle name="超链接 11" xfId="41913" hidden="1"/>
    <cellStyle name="超链接 11" xfId="41230" hidden="1"/>
    <cellStyle name="超链接 11" xfId="44136" hidden="1"/>
    <cellStyle name="超链接 11" xfId="43843" hidden="1"/>
    <cellStyle name="超链接 11" xfId="41744" hidden="1"/>
    <cellStyle name="超链接 11" xfId="42635" hidden="1"/>
    <cellStyle name="超链接 11" xfId="43222" hidden="1"/>
    <cellStyle name="超链接 11" xfId="42204" hidden="1"/>
    <cellStyle name="超链接 11" xfId="44732" hidden="1"/>
    <cellStyle name="超链接 11" xfId="43970" hidden="1"/>
    <cellStyle name="超链接 11" xfId="41190" hidden="1"/>
    <cellStyle name="超链接 11" xfId="43127" hidden="1"/>
    <cellStyle name="超链接 11" xfId="39279" hidden="1"/>
    <cellStyle name="超链接 11" xfId="39199" hidden="1"/>
    <cellStyle name="超链接 11" xfId="41168" hidden="1"/>
    <cellStyle name="超链接 11" xfId="41652" hidden="1"/>
    <cellStyle name="超链接 11" xfId="43472" hidden="1"/>
    <cellStyle name="超链接 11" xfId="42018" hidden="1"/>
    <cellStyle name="超链接 11" xfId="42349" hidden="1"/>
    <cellStyle name="超链接 11" xfId="40953" hidden="1"/>
    <cellStyle name="超链接 11" xfId="39330" hidden="1"/>
    <cellStyle name="超链接 11" xfId="39396" hidden="1"/>
    <cellStyle name="超链接 11" xfId="28624" hidden="1"/>
    <cellStyle name="超链接 11" xfId="42980" hidden="1"/>
    <cellStyle name="超链接 11" xfId="39342" hidden="1"/>
    <cellStyle name="超链接 11" xfId="39828" hidden="1"/>
    <cellStyle name="超链接 11" xfId="42799" hidden="1"/>
    <cellStyle name="超链接 11" xfId="42604" hidden="1"/>
    <cellStyle name="超链接 11" xfId="43615" hidden="1"/>
    <cellStyle name="超链接 11" xfId="44149" hidden="1"/>
    <cellStyle name="超链接 11" xfId="42037" hidden="1"/>
    <cellStyle name="超链接 11" xfId="40693" hidden="1"/>
    <cellStyle name="超链接 11" xfId="41237" hidden="1"/>
    <cellStyle name="超链接 11" xfId="40765" hidden="1"/>
    <cellStyle name="超链接 11" xfId="42177" hidden="1"/>
    <cellStyle name="超链接 11" xfId="28210" hidden="1"/>
    <cellStyle name="超链接 11" xfId="40267" hidden="1"/>
    <cellStyle name="超链接 11" xfId="39650" hidden="1"/>
    <cellStyle name="超链接 11" xfId="44713" hidden="1"/>
    <cellStyle name="超链接 11" xfId="43913" hidden="1"/>
    <cellStyle name="超链接 11" xfId="43962" hidden="1"/>
    <cellStyle name="超链接 11" xfId="43361" hidden="1"/>
    <cellStyle name="超链接 11" xfId="41975" hidden="1"/>
    <cellStyle name="超链接 11" xfId="41456" hidden="1"/>
    <cellStyle name="超链接 11" xfId="44578" hidden="1"/>
    <cellStyle name="超链接 11" xfId="39677" hidden="1"/>
    <cellStyle name="超链接 11" xfId="40323" hidden="1"/>
    <cellStyle name="超链接 11" xfId="41225" hidden="1"/>
    <cellStyle name="超链接 11" xfId="39289" hidden="1"/>
    <cellStyle name="超链接 11" xfId="44048" hidden="1"/>
    <cellStyle name="超链接 11" xfId="43306" hidden="1"/>
    <cellStyle name="超链接 11" xfId="40456" hidden="1"/>
    <cellStyle name="超链接 11" xfId="44185" hidden="1"/>
    <cellStyle name="超链接 11" xfId="41581" hidden="1"/>
    <cellStyle name="超链接 11" xfId="39575" hidden="1"/>
    <cellStyle name="超链接 11" xfId="43346" hidden="1"/>
    <cellStyle name="超链接 11" xfId="41730" hidden="1"/>
    <cellStyle name="超链接 11" xfId="44006" hidden="1"/>
    <cellStyle name="超链接 11" xfId="42567" hidden="1"/>
    <cellStyle name="超链接 11" xfId="41385" hidden="1"/>
    <cellStyle name="超链接 11" xfId="28259" hidden="1"/>
    <cellStyle name="超链接 11" xfId="40607" hidden="1"/>
    <cellStyle name="超链接 11" xfId="44490" hidden="1"/>
    <cellStyle name="超链接 11" xfId="44311" hidden="1"/>
    <cellStyle name="超链接 11" xfId="39550" hidden="1"/>
    <cellStyle name="超链接 11" xfId="42752" hidden="1"/>
    <cellStyle name="超链接 11" xfId="41562" hidden="1"/>
    <cellStyle name="超链接 11" xfId="39185" hidden="1"/>
    <cellStyle name="超链接 11" xfId="39215" hidden="1"/>
    <cellStyle name="超链接 11" xfId="43015" hidden="1"/>
    <cellStyle name="超链接 11" xfId="28215" hidden="1"/>
    <cellStyle name="超链接 11" xfId="41180" hidden="1"/>
    <cellStyle name="超链接 11" xfId="43954" hidden="1"/>
    <cellStyle name="超链接 11" xfId="42332" hidden="1"/>
    <cellStyle name="超链接 11" xfId="44673" hidden="1"/>
    <cellStyle name="超链接 11" xfId="42652" hidden="1"/>
    <cellStyle name="超链接 11" xfId="42102" hidden="1"/>
    <cellStyle name="超链接 11" xfId="43057" hidden="1"/>
    <cellStyle name="超链接 11" xfId="42617" hidden="1"/>
    <cellStyle name="超链接 11" xfId="42080" hidden="1"/>
    <cellStyle name="超链接 11" xfId="43978" hidden="1"/>
    <cellStyle name="超链接 11" xfId="43923" hidden="1"/>
    <cellStyle name="超链接 11" xfId="39196" hidden="1"/>
    <cellStyle name="超链接 11" xfId="42392" hidden="1"/>
    <cellStyle name="超链接 11" xfId="42859" hidden="1"/>
    <cellStyle name="超链接 11" xfId="43280" hidden="1"/>
    <cellStyle name="超链接 11" xfId="39797" hidden="1"/>
    <cellStyle name="超链接 11" xfId="44782" hidden="1"/>
    <cellStyle name="超链接 11" xfId="39623" hidden="1"/>
    <cellStyle name="超链接 11" xfId="40196" hidden="1"/>
    <cellStyle name="超链接 11" xfId="39906" hidden="1"/>
    <cellStyle name="超链接 11" xfId="44167" hidden="1"/>
    <cellStyle name="超链接 11" xfId="39297" hidden="1"/>
    <cellStyle name="超链接 11" xfId="42051" hidden="1"/>
    <cellStyle name="超链接 11" xfId="39870" hidden="1"/>
    <cellStyle name="超链接 11" xfId="42047" hidden="1"/>
    <cellStyle name="超链接 11" xfId="43706" hidden="1"/>
    <cellStyle name="超链接 11" xfId="44008" hidden="1"/>
    <cellStyle name="超链接 11" xfId="39608" hidden="1"/>
    <cellStyle name="超链接 11" xfId="40653" hidden="1"/>
    <cellStyle name="超链接 11" xfId="42483" hidden="1"/>
    <cellStyle name="超链接 11" xfId="41057" hidden="1"/>
    <cellStyle name="超链接 11" xfId="28114" hidden="1"/>
    <cellStyle name="超链接 11" xfId="44080" hidden="1"/>
    <cellStyle name="超链接 11" xfId="43870" hidden="1"/>
    <cellStyle name="超链接 11" xfId="28122" hidden="1"/>
    <cellStyle name="超链接 11" xfId="41169" hidden="1"/>
    <cellStyle name="超链接 11" xfId="41728" hidden="1"/>
    <cellStyle name="超链接 11" xfId="43348" hidden="1"/>
    <cellStyle name="超链接 11" xfId="39333" hidden="1"/>
    <cellStyle name="超链接 11" xfId="41670" hidden="1"/>
    <cellStyle name="超链接 11" xfId="39777" hidden="1"/>
    <cellStyle name="超链接 11" xfId="42658" hidden="1"/>
    <cellStyle name="超链接 11" xfId="40014" hidden="1"/>
    <cellStyle name="超链接 11" xfId="39181" hidden="1"/>
    <cellStyle name="超链接 11" xfId="39534" hidden="1"/>
    <cellStyle name="超链接 11" xfId="40852" hidden="1"/>
    <cellStyle name="超链接 11" xfId="44458" hidden="1"/>
    <cellStyle name="超链接 11" xfId="28198" hidden="1"/>
    <cellStyle name="超链接 11" xfId="28995" hidden="1"/>
    <cellStyle name="超链接 11" xfId="28086" hidden="1"/>
    <cellStyle name="超链接 11" xfId="40676" hidden="1"/>
    <cellStyle name="超链接 11" xfId="44454" hidden="1"/>
    <cellStyle name="超链接 11" xfId="41889" hidden="1"/>
    <cellStyle name="超链接 11" xfId="40842" hidden="1"/>
    <cellStyle name="超链接 11" xfId="41956" hidden="1"/>
    <cellStyle name="超链接 11" xfId="43282" hidden="1"/>
    <cellStyle name="超链接 11" xfId="42353" hidden="1"/>
    <cellStyle name="超链接 11" xfId="42789" hidden="1"/>
    <cellStyle name="超链接 11" xfId="45667" hidden="1"/>
    <cellStyle name="超链接 11" xfId="45669" hidden="1"/>
    <cellStyle name="超链接 11" xfId="45671" hidden="1"/>
    <cellStyle name="超链接 11" xfId="45673" hidden="1"/>
    <cellStyle name="超链接 11" xfId="45675" hidden="1"/>
    <cellStyle name="超链接 11" xfId="45677" hidden="1"/>
    <cellStyle name="超链接 11" xfId="45679" hidden="1"/>
    <cellStyle name="超链接 11" xfId="45681" hidden="1"/>
    <cellStyle name="超链接 11" xfId="45683" hidden="1"/>
    <cellStyle name="超链接 11" xfId="45685" hidden="1"/>
    <cellStyle name="超链接 11" xfId="45687" hidden="1"/>
    <cellStyle name="超链接 11" xfId="45689" hidden="1"/>
    <cellStyle name="超链接 11" xfId="45691" hidden="1"/>
    <cellStyle name="超链接 11" xfId="45693" hidden="1"/>
    <cellStyle name="超链接 11" xfId="45695" hidden="1"/>
    <cellStyle name="超链接 11" xfId="45697" hidden="1"/>
    <cellStyle name="超链接 11" xfId="45699" hidden="1"/>
    <cellStyle name="超链接 11" xfId="45701" hidden="1"/>
    <cellStyle name="超链接 11" xfId="45703" hidden="1"/>
    <cellStyle name="超链接 11" xfId="45705" hidden="1"/>
    <cellStyle name="超链接 11" xfId="45707" hidden="1"/>
    <cellStyle name="超链接 11" xfId="45709" hidden="1"/>
    <cellStyle name="超链接 11" xfId="45711" hidden="1"/>
    <cellStyle name="超链接 11" xfId="45713" hidden="1"/>
    <cellStyle name="超链接 11" xfId="45715" hidden="1"/>
    <cellStyle name="超链接 11" xfId="45717" hidden="1"/>
    <cellStyle name="超链接 11" xfId="45719" hidden="1"/>
    <cellStyle name="超链接 11" xfId="45721" hidden="1"/>
    <cellStyle name="超链接 11" xfId="45723" hidden="1"/>
    <cellStyle name="超链接 11" xfId="45725" hidden="1"/>
    <cellStyle name="超链接 11" xfId="45727" hidden="1"/>
    <cellStyle name="超链接 11" xfId="45729" hidden="1"/>
    <cellStyle name="超链接 11" xfId="45731" hidden="1"/>
    <cellStyle name="超链接 11" xfId="45733" hidden="1"/>
    <cellStyle name="超链接 11" xfId="45735" hidden="1"/>
    <cellStyle name="超链接 11" xfId="45737" hidden="1"/>
    <cellStyle name="超链接 11" xfId="45739" hidden="1"/>
    <cellStyle name="超链接 11" xfId="45741" hidden="1"/>
    <cellStyle name="超链接 11" xfId="45743" hidden="1"/>
    <cellStyle name="超链接 11" xfId="45745" hidden="1"/>
    <cellStyle name="超链接 11" xfId="45747" hidden="1"/>
    <cellStyle name="超链接 11" xfId="45749" hidden="1"/>
    <cellStyle name="超链接 11" xfId="45751" hidden="1"/>
    <cellStyle name="超链接 11" xfId="45753" hidden="1"/>
    <cellStyle name="超链接 11" xfId="45755" hidden="1"/>
    <cellStyle name="超链接 11" xfId="45757" hidden="1"/>
    <cellStyle name="超链接 11" xfId="45759" hidden="1"/>
    <cellStyle name="超链接 11" xfId="45761" hidden="1"/>
    <cellStyle name="超链接 11" xfId="45763" hidden="1"/>
    <cellStyle name="超链接 11" xfId="45765" hidden="1"/>
    <cellStyle name="超链接 11" xfId="45767" hidden="1"/>
    <cellStyle name="超链接 11" xfId="45769" hidden="1"/>
    <cellStyle name="超链接 11" xfId="45771" hidden="1"/>
    <cellStyle name="超链接 11" xfId="45773" hidden="1"/>
    <cellStyle name="超链接 11" xfId="45775" hidden="1"/>
    <cellStyle name="超链接 11" xfId="45777" hidden="1"/>
    <cellStyle name="超链接 11" xfId="45779" hidden="1"/>
    <cellStyle name="超链接 11" xfId="45781" hidden="1"/>
    <cellStyle name="超链接 11" xfId="45783" hidden="1"/>
    <cellStyle name="超链接 11" xfId="45785" hidden="1"/>
    <cellStyle name="超链接 11" xfId="45787" hidden="1"/>
    <cellStyle name="超链接 11" xfId="45789" hidden="1"/>
    <cellStyle name="超链接 11" xfId="45791" hidden="1"/>
    <cellStyle name="超链接 11" xfId="45793" hidden="1"/>
    <cellStyle name="超链接 11" xfId="45795" hidden="1"/>
    <cellStyle name="超链接 11" xfId="45797" hidden="1"/>
    <cellStyle name="超链接 11" xfId="45799" hidden="1"/>
    <cellStyle name="超链接 11" xfId="45801" hidden="1"/>
    <cellStyle name="超链接 11" xfId="45803" hidden="1"/>
    <cellStyle name="超链接 11" xfId="45805" hidden="1"/>
    <cellStyle name="超链接 11" xfId="45807" hidden="1"/>
    <cellStyle name="超链接 11" xfId="45809" hidden="1"/>
    <cellStyle name="超链接 11" xfId="45811" hidden="1"/>
    <cellStyle name="超链接 11" xfId="45813" hidden="1"/>
    <cellStyle name="超链接 11" xfId="45815" hidden="1"/>
    <cellStyle name="超链接 11" xfId="45817" hidden="1"/>
    <cellStyle name="超链接 11" xfId="45819" hidden="1"/>
    <cellStyle name="超链接 11" xfId="45821" hidden="1"/>
    <cellStyle name="超链接 11" xfId="45823" hidden="1"/>
    <cellStyle name="超链接 11" xfId="45825" hidden="1"/>
    <cellStyle name="超链接 11" xfId="45827" hidden="1"/>
    <cellStyle name="超链接 11" xfId="45829" hidden="1"/>
    <cellStyle name="超链接 11" xfId="45886" hidden="1"/>
    <cellStyle name="超链接 11" xfId="45888" hidden="1"/>
    <cellStyle name="超链接 11" xfId="40956" hidden="1"/>
    <cellStyle name="超链接 11" xfId="39285" hidden="1"/>
    <cellStyle name="超链接 11" xfId="44287" hidden="1"/>
    <cellStyle name="超链接 11" xfId="42824" hidden="1"/>
    <cellStyle name="超链接 11" xfId="42292" hidden="1"/>
    <cellStyle name="超链接 11" xfId="47519" hidden="1"/>
    <cellStyle name="超链接 11" xfId="47521" hidden="1"/>
    <cellStyle name="超链接 11" xfId="47523" hidden="1"/>
    <cellStyle name="超链接 11" xfId="47525" hidden="1"/>
    <cellStyle name="超链接 11" xfId="47527" hidden="1"/>
    <cellStyle name="超链接 11" xfId="47529" hidden="1"/>
    <cellStyle name="超链接 11" xfId="47531" hidden="1"/>
    <cellStyle name="超链接 11" xfId="47533" hidden="1"/>
    <cellStyle name="超链接 11" xfId="47535" hidden="1"/>
    <cellStyle name="超链接 11" xfId="47537" hidden="1"/>
    <cellStyle name="超链接 11" xfId="47539" hidden="1"/>
    <cellStyle name="超链接 11" xfId="47541" hidden="1"/>
    <cellStyle name="超链接 11" xfId="47543" hidden="1"/>
    <cellStyle name="超链接 11" xfId="47545" hidden="1"/>
    <cellStyle name="超链接 11" xfId="47547" hidden="1"/>
    <cellStyle name="超链接 11" xfId="47549" hidden="1"/>
    <cellStyle name="超链接 11" xfId="47551" hidden="1"/>
    <cellStyle name="超链接 11" xfId="47553" hidden="1"/>
    <cellStyle name="超链接 11" xfId="47555" hidden="1"/>
    <cellStyle name="超链接 11" xfId="47557" hidden="1"/>
    <cellStyle name="超链接 11" xfId="47559" hidden="1"/>
    <cellStyle name="超链接 11" xfId="47561" hidden="1"/>
    <cellStyle name="超链接 11" xfId="47563" hidden="1"/>
    <cellStyle name="超链接 11" xfId="47565" hidden="1"/>
    <cellStyle name="超链接 11" xfId="47567" hidden="1"/>
    <cellStyle name="超链接 11" xfId="47569" hidden="1"/>
    <cellStyle name="超链接 11" xfId="47571" hidden="1"/>
    <cellStyle name="超链接 11" xfId="47573" hidden="1"/>
    <cellStyle name="超链接 11" xfId="47575" hidden="1"/>
    <cellStyle name="超链接 11" xfId="47577" hidden="1"/>
    <cellStyle name="超链接 11" xfId="47579" hidden="1"/>
    <cellStyle name="超链接 11" xfId="47581" hidden="1"/>
    <cellStyle name="超链接 11" xfId="47583" hidden="1"/>
    <cellStyle name="超链接 11" xfId="47585" hidden="1"/>
    <cellStyle name="超链接 11" xfId="47587" hidden="1"/>
    <cellStyle name="超链接 11" xfId="47589" hidden="1"/>
    <cellStyle name="超链接 11" xfId="47591" hidden="1"/>
    <cellStyle name="超链接 11" xfId="47593" hidden="1"/>
    <cellStyle name="超链接 11" xfId="47595" hidden="1"/>
    <cellStyle name="超链接 11" xfId="47597" hidden="1"/>
    <cellStyle name="超链接 11" xfId="47599" hidden="1"/>
    <cellStyle name="超链接 11" xfId="47601" hidden="1"/>
    <cellStyle name="超链接 11" xfId="47603" hidden="1"/>
    <cellStyle name="超链接 11" xfId="47605" hidden="1"/>
    <cellStyle name="超链接 11" xfId="47607" hidden="1"/>
    <cellStyle name="超链接 11" xfId="47609" hidden="1"/>
    <cellStyle name="超链接 11" xfId="47611" hidden="1"/>
    <cellStyle name="超链接 11" xfId="47613" hidden="1"/>
    <cellStyle name="超链接 11" xfId="47615" hidden="1"/>
    <cellStyle name="超链接 11" xfId="47617" hidden="1"/>
    <cellStyle name="超链接 11" xfId="47619" hidden="1"/>
    <cellStyle name="超链接 11" xfId="47621" hidden="1"/>
    <cellStyle name="超链接 11" xfId="47623" hidden="1"/>
    <cellStyle name="超链接 11" xfId="47625" hidden="1"/>
    <cellStyle name="超链接 11" xfId="47627" hidden="1"/>
    <cellStyle name="超链接 11" xfId="47629" hidden="1"/>
    <cellStyle name="超链接 11" xfId="47631" hidden="1"/>
    <cellStyle name="超链接 11" xfId="47633" hidden="1"/>
    <cellStyle name="超链接 11" xfId="47635" hidden="1"/>
    <cellStyle name="超链接 11" xfId="47637" hidden="1"/>
    <cellStyle name="超链接 11" xfId="47639" hidden="1"/>
    <cellStyle name="超链接 11" xfId="47641" hidden="1"/>
    <cellStyle name="超链接 11" xfId="47643" hidden="1"/>
    <cellStyle name="超链接 11" xfId="47645" hidden="1"/>
    <cellStyle name="超链接 11" xfId="47647" hidden="1"/>
    <cellStyle name="超链接 11" xfId="47649" hidden="1"/>
    <cellStyle name="超链接 11" xfId="47651" hidden="1"/>
    <cellStyle name="超链接 11" xfId="47653" hidden="1"/>
    <cellStyle name="超链接 11" xfId="47655" hidden="1"/>
    <cellStyle name="超链接 11" xfId="47657" hidden="1"/>
    <cellStyle name="超链接 11" xfId="47659" hidden="1"/>
    <cellStyle name="超链接 11" xfId="47661" hidden="1"/>
    <cellStyle name="超链接 11" xfId="47663" hidden="1"/>
    <cellStyle name="超链接 11" xfId="47665" hidden="1"/>
    <cellStyle name="超链接 11" xfId="47667" hidden="1"/>
    <cellStyle name="超链接 11" xfId="47669" hidden="1"/>
    <cellStyle name="超链接 11" xfId="47671" hidden="1"/>
    <cellStyle name="超链接 11" xfId="47673" hidden="1"/>
    <cellStyle name="超链接 11" xfId="47675" hidden="1"/>
    <cellStyle name="超链接 11" xfId="47677" hidden="1"/>
    <cellStyle name="超链接 11" xfId="47679" hidden="1"/>
    <cellStyle name="超链接 11" xfId="47681" hidden="1"/>
    <cellStyle name="超链接 11" xfId="47738" hidden="1"/>
    <cellStyle name="超链接 11" xfId="47740" hidden="1"/>
    <cellStyle name="超链接 11" xfId="46108" hidden="1"/>
    <cellStyle name="超链接 11" xfId="44723" hidden="1"/>
    <cellStyle name="超链接 11" xfId="40198" hidden="1"/>
    <cellStyle name="超链接 11" xfId="44734" hidden="1"/>
    <cellStyle name="超链接 11" xfId="42805" hidden="1"/>
    <cellStyle name="超链接 11" xfId="49205" hidden="1"/>
    <cellStyle name="超链接 11" xfId="49207" hidden="1"/>
    <cellStyle name="超链接 11" xfId="49209" hidden="1"/>
    <cellStyle name="超链接 11" xfId="49211" hidden="1"/>
    <cellStyle name="超链接 11" xfId="49213" hidden="1"/>
    <cellStyle name="超链接 11" xfId="49215" hidden="1"/>
    <cellStyle name="超链接 11" xfId="49217" hidden="1"/>
    <cellStyle name="超链接 11" xfId="49219" hidden="1"/>
    <cellStyle name="超链接 11" xfId="49221" hidden="1"/>
    <cellStyle name="超链接 11" xfId="49223" hidden="1"/>
    <cellStyle name="超链接 11" xfId="49225" hidden="1"/>
    <cellStyle name="超链接 11" xfId="49227" hidden="1"/>
    <cellStyle name="超链接 11" xfId="49229" hidden="1"/>
    <cellStyle name="超链接 11" xfId="49231" hidden="1"/>
    <cellStyle name="超链接 11" xfId="49233" hidden="1"/>
    <cellStyle name="超链接 11" xfId="49235" hidden="1"/>
    <cellStyle name="超链接 11" xfId="49237" hidden="1"/>
    <cellStyle name="超链接 11" xfId="49239" hidden="1"/>
    <cellStyle name="超链接 11" xfId="49241" hidden="1"/>
    <cellStyle name="超链接 11" xfId="49243" hidden="1"/>
    <cellStyle name="超链接 11" xfId="49245" hidden="1"/>
    <cellStyle name="超链接 11" xfId="49247" hidden="1"/>
    <cellStyle name="超链接 11" xfId="49249" hidden="1"/>
    <cellStyle name="超链接 11" xfId="49251" hidden="1"/>
    <cellStyle name="超链接 11" xfId="49253" hidden="1"/>
    <cellStyle name="超链接 11" xfId="49255" hidden="1"/>
    <cellStyle name="超链接 11" xfId="49257" hidden="1"/>
    <cellStyle name="超链接 11" xfId="49259" hidden="1"/>
    <cellStyle name="超链接 11" xfId="49261" hidden="1"/>
    <cellStyle name="超链接 11" xfId="49263" hidden="1"/>
    <cellStyle name="超链接 11" xfId="49265" hidden="1"/>
    <cellStyle name="超链接 11" xfId="49267" hidden="1"/>
    <cellStyle name="超链接 11" xfId="49269" hidden="1"/>
    <cellStyle name="超链接 11" xfId="49271" hidden="1"/>
    <cellStyle name="超链接 11" xfId="49273" hidden="1"/>
    <cellStyle name="超链接 11" xfId="49275" hidden="1"/>
    <cellStyle name="超链接 11" xfId="49277" hidden="1"/>
    <cellStyle name="超链接 11" xfId="49279" hidden="1"/>
    <cellStyle name="超链接 11" xfId="49281" hidden="1"/>
    <cellStyle name="超链接 11" xfId="49283" hidden="1"/>
    <cellStyle name="超链接 11" xfId="49285" hidden="1"/>
    <cellStyle name="超链接 11" xfId="49287" hidden="1"/>
    <cellStyle name="超链接 11" xfId="49289" hidden="1"/>
    <cellStyle name="超链接 11" xfId="49291" hidden="1"/>
    <cellStyle name="超链接 11" xfId="49293" hidden="1"/>
    <cellStyle name="超链接 11" xfId="49295" hidden="1"/>
    <cellStyle name="超链接 11" xfId="49297" hidden="1"/>
    <cellStyle name="超链接 11" xfId="49299" hidden="1"/>
    <cellStyle name="超链接 11" xfId="49301" hidden="1"/>
    <cellStyle name="超链接 11" xfId="49303" hidden="1"/>
    <cellStyle name="超链接 11" xfId="49305" hidden="1"/>
    <cellStyle name="超链接 11" xfId="49307" hidden="1"/>
    <cellStyle name="超链接 11" xfId="49309" hidden="1"/>
    <cellStyle name="超链接 11" xfId="49311" hidden="1"/>
    <cellStyle name="超链接 11" xfId="49313" hidden="1"/>
    <cellStyle name="超链接 11" xfId="49315" hidden="1"/>
    <cellStyle name="超链接 11" xfId="49317" hidden="1"/>
    <cellStyle name="超链接 11" xfId="49319" hidden="1"/>
    <cellStyle name="超链接 11" xfId="49321" hidden="1"/>
    <cellStyle name="超链接 11" xfId="49323" hidden="1"/>
    <cellStyle name="超链接 11" xfId="49325" hidden="1"/>
    <cellStyle name="超链接 11" xfId="49327" hidden="1"/>
    <cellStyle name="超链接 11" xfId="49329" hidden="1"/>
    <cellStyle name="超链接 11" xfId="49331" hidden="1"/>
    <cellStyle name="超链接 11" xfId="49333" hidden="1"/>
    <cellStyle name="超链接 11" xfId="49335" hidden="1"/>
    <cellStyle name="超链接 11" xfId="49337" hidden="1"/>
    <cellStyle name="超链接 11" xfId="49339" hidden="1"/>
    <cellStyle name="超链接 11" xfId="49341" hidden="1"/>
    <cellStyle name="超链接 11" xfId="49343" hidden="1"/>
    <cellStyle name="超链接 11" xfId="49345" hidden="1"/>
    <cellStyle name="超链接 11" xfId="49347" hidden="1"/>
    <cellStyle name="超链接 11" xfId="49349" hidden="1"/>
    <cellStyle name="超链接 11" xfId="49351" hidden="1"/>
    <cellStyle name="超链接 11" xfId="49353" hidden="1"/>
    <cellStyle name="超链接 11" xfId="49355" hidden="1"/>
    <cellStyle name="超链接 11" xfId="49357" hidden="1"/>
    <cellStyle name="超链接 11" xfId="49359" hidden="1"/>
    <cellStyle name="超链接 11" xfId="49361" hidden="1"/>
    <cellStyle name="超链接 11" xfId="49363" hidden="1"/>
    <cellStyle name="超链接 11" xfId="49365" hidden="1"/>
    <cellStyle name="超链接 11" xfId="49367" hidden="1"/>
    <cellStyle name="超链接 11" xfId="49424" hidden="1"/>
    <cellStyle name="超链接 11" xfId="49426" hidden="1"/>
    <cellStyle name="超链接 11" xfId="1472"/>
    <cellStyle name="超链接 11 10" xfId="50223"/>
    <cellStyle name="超链接 11 100" xfId="50228"/>
    <cellStyle name="超链接 11 101" xfId="50231"/>
    <cellStyle name="超链接 11 102" xfId="50234"/>
    <cellStyle name="超链接 11 103" xfId="49906"/>
    <cellStyle name="超链接 11 104" xfId="49908"/>
    <cellStyle name="超链接 11 105" xfId="49909"/>
    <cellStyle name="超链接 11 106" xfId="49912"/>
    <cellStyle name="超链接 11 107" xfId="49915"/>
    <cellStyle name="超链接 11 108" xfId="49918"/>
    <cellStyle name="超链接 11 109" xfId="49921"/>
    <cellStyle name="超链接 11 11" xfId="50235"/>
    <cellStyle name="超链接 11 110" xfId="49910"/>
    <cellStyle name="超链接 11 111" xfId="49913"/>
    <cellStyle name="超链接 11 112" xfId="49916"/>
    <cellStyle name="超链接 11 113" xfId="49919"/>
    <cellStyle name="超链接 11 114" xfId="49922"/>
    <cellStyle name="超链接 11 115" xfId="49924"/>
    <cellStyle name="超链接 11 116" xfId="49926"/>
    <cellStyle name="超链接 11 117" xfId="50236"/>
    <cellStyle name="超链接 11 118" xfId="50238"/>
    <cellStyle name="超链接 11 119" xfId="50240"/>
    <cellStyle name="超链接 11 12" xfId="50242"/>
    <cellStyle name="超链接 11 120" xfId="49925"/>
    <cellStyle name="超链接 11 121" xfId="49927"/>
    <cellStyle name="超链接 11 122" xfId="50237"/>
    <cellStyle name="超链接 11 123" xfId="50239"/>
    <cellStyle name="超链接 11 124" xfId="50241"/>
    <cellStyle name="超链接 11 125" xfId="50243"/>
    <cellStyle name="超链接 11 126" xfId="50245"/>
    <cellStyle name="超链接 11 127" xfId="49644"/>
    <cellStyle name="超链接 11 128" xfId="49502"/>
    <cellStyle name="超链接 11 129" xfId="49553"/>
    <cellStyle name="超链接 11 13" xfId="50247"/>
    <cellStyle name="超链接 11 130" xfId="50244"/>
    <cellStyle name="超链接 11 131" xfId="50246"/>
    <cellStyle name="超链接 11 132" xfId="49645"/>
    <cellStyle name="超链接 11 133" xfId="49503"/>
    <cellStyle name="超链接 11 134" xfId="49554"/>
    <cellStyle name="超链接 11 135" xfId="50248"/>
    <cellStyle name="超链接 11 136" xfId="50250"/>
    <cellStyle name="超链接 11 137" xfId="50252"/>
    <cellStyle name="超链接 11 138" xfId="50254"/>
    <cellStyle name="超链接 11 139" xfId="50256"/>
    <cellStyle name="超链接 11 14" xfId="50258"/>
    <cellStyle name="超链接 11 140" xfId="50249"/>
    <cellStyle name="超链接 11 141" xfId="50251"/>
    <cellStyle name="超链接 11 142" xfId="50253"/>
    <cellStyle name="超链接 11 143" xfId="50255"/>
    <cellStyle name="超链接 11 144" xfId="50257"/>
    <cellStyle name="超链接 11 145" xfId="50259"/>
    <cellStyle name="超链接 11 146" xfId="50262"/>
    <cellStyle name="超链接 11 147" xfId="50265"/>
    <cellStyle name="超链接 11 148" xfId="50268"/>
    <cellStyle name="超链接 11 149" xfId="50271"/>
    <cellStyle name="超链接 11 15" xfId="50274"/>
    <cellStyle name="超链接 11 150" xfId="50260"/>
    <cellStyle name="超链接 11 151" xfId="50263"/>
    <cellStyle name="超链接 11 152" xfId="50266"/>
    <cellStyle name="超链接 11 153" xfId="50269"/>
    <cellStyle name="超链接 11 154" xfId="50272"/>
    <cellStyle name="超链接 11 155" xfId="50276"/>
    <cellStyle name="超链接 11 156" xfId="50280"/>
    <cellStyle name="超链接 11 157" xfId="50284"/>
    <cellStyle name="超链接 11 158" xfId="50288"/>
    <cellStyle name="超链接 11 159" xfId="50292"/>
    <cellStyle name="超链接 11 16" xfId="50296"/>
    <cellStyle name="超链接 11 160" xfId="50277"/>
    <cellStyle name="超链接 11 161" xfId="50281"/>
    <cellStyle name="超链接 11 162" xfId="50285"/>
    <cellStyle name="超链接 11 163" xfId="50289"/>
    <cellStyle name="超链接 11 164" xfId="50293"/>
    <cellStyle name="超链接 11 165" xfId="50298"/>
    <cellStyle name="超链接 11 166" xfId="50302"/>
    <cellStyle name="超链接 11 167" xfId="50306"/>
    <cellStyle name="超链接 11 168" xfId="50310"/>
    <cellStyle name="超链接 11 169" xfId="50314"/>
    <cellStyle name="超链接 11 17" xfId="50318"/>
    <cellStyle name="超链接 11 170" xfId="50299"/>
    <cellStyle name="超链接 11 171" xfId="50303"/>
    <cellStyle name="超链接 11 172" xfId="50307"/>
    <cellStyle name="超链接 11 173" xfId="50311"/>
    <cellStyle name="超链接 11 174" xfId="50315"/>
    <cellStyle name="超链接 11 175" xfId="50320"/>
    <cellStyle name="超链接 11 176" xfId="50324"/>
    <cellStyle name="超链接 11 177" xfId="50328"/>
    <cellStyle name="超链接 11 178" xfId="50332"/>
    <cellStyle name="超链接 11 179" xfId="50336"/>
    <cellStyle name="超链接 11 18" xfId="50340"/>
    <cellStyle name="超链接 11 180" xfId="50321"/>
    <cellStyle name="超链接 11 181" xfId="50325"/>
    <cellStyle name="超链接 11 182" xfId="50329"/>
    <cellStyle name="超链接 11 183" xfId="50333"/>
    <cellStyle name="超链接 11 184" xfId="50337"/>
    <cellStyle name="超链接 11 185" xfId="50342"/>
    <cellStyle name="超链接 11 186" xfId="50346"/>
    <cellStyle name="超链接 11 187" xfId="50350"/>
    <cellStyle name="超链接 11 188" xfId="50354"/>
    <cellStyle name="超链接 11 189" xfId="50358"/>
    <cellStyle name="超链接 11 19" xfId="50362"/>
    <cellStyle name="超链接 11 190" xfId="50343"/>
    <cellStyle name="超链接 11 191" xfId="50347"/>
    <cellStyle name="超链接 11 192" xfId="50351"/>
    <cellStyle name="超链接 11 193" xfId="50355"/>
    <cellStyle name="超链接 11 194" xfId="50359"/>
    <cellStyle name="超链接 11 195" xfId="50364"/>
    <cellStyle name="超链接 11 196" xfId="50368"/>
    <cellStyle name="超链接 11 197" xfId="50372"/>
    <cellStyle name="超链接 11 198" xfId="50376"/>
    <cellStyle name="超链接 11 199" xfId="50380"/>
    <cellStyle name="超链接 11 2" xfId="50384"/>
    <cellStyle name="超链接 11 20" xfId="50275"/>
    <cellStyle name="超链接 11 200" xfId="50261"/>
    <cellStyle name="超链接 11 201" xfId="50264"/>
    <cellStyle name="超链接 11 202" xfId="50267"/>
    <cellStyle name="超链接 11 203" xfId="50270"/>
    <cellStyle name="超链接 11 204" xfId="50273"/>
    <cellStyle name="超链接 11 205" xfId="50278"/>
    <cellStyle name="超链接 11 206" xfId="50282"/>
    <cellStyle name="超链接 11 207" xfId="50286"/>
    <cellStyle name="超链接 11 208" xfId="50290"/>
    <cellStyle name="超链接 11 209" xfId="50294"/>
    <cellStyle name="超链接 11 21" xfId="50297"/>
    <cellStyle name="超链接 11 210" xfId="50279"/>
    <cellStyle name="超链接 11 211" xfId="50283"/>
    <cellStyle name="超链接 11 212" xfId="50287"/>
    <cellStyle name="超链接 11 213" xfId="50291"/>
    <cellStyle name="超链接 11 214" xfId="50295"/>
    <cellStyle name="超链接 11 215" xfId="50300"/>
    <cellStyle name="超链接 11 216" xfId="50304"/>
    <cellStyle name="超链接 11 217" xfId="50308"/>
    <cellStyle name="超链接 11 218" xfId="50312"/>
    <cellStyle name="超链接 11 219" xfId="50316"/>
    <cellStyle name="超链接 11 22" xfId="50319"/>
    <cellStyle name="超链接 11 220" xfId="50301"/>
    <cellStyle name="超链接 11 221" xfId="50305"/>
    <cellStyle name="超链接 11 222" xfId="50309"/>
    <cellStyle name="超链接 11 223" xfId="50313"/>
    <cellStyle name="超链接 11 224" xfId="50317"/>
    <cellStyle name="超链接 11 225" xfId="50322"/>
    <cellStyle name="超链接 11 226" xfId="50326"/>
    <cellStyle name="超链接 11 227" xfId="50330"/>
    <cellStyle name="超链接 11 228" xfId="50334"/>
    <cellStyle name="超链接 11 229" xfId="50338"/>
    <cellStyle name="超链接 11 23" xfId="50341"/>
    <cellStyle name="超链接 11 230" xfId="50323"/>
    <cellStyle name="超链接 11 231" xfId="50327"/>
    <cellStyle name="超链接 11 232" xfId="50331"/>
    <cellStyle name="超链接 11 233" xfId="50335"/>
    <cellStyle name="超链接 11 234" xfId="50339"/>
    <cellStyle name="超链接 11 235" xfId="50344"/>
    <cellStyle name="超链接 11 236" xfId="50348"/>
    <cellStyle name="超链接 11 237" xfId="50352"/>
    <cellStyle name="超链接 11 238" xfId="50356"/>
    <cellStyle name="超链接 11 239" xfId="50360"/>
    <cellStyle name="超链接 11 24" xfId="50363"/>
    <cellStyle name="超链接 11 240" xfId="50345"/>
    <cellStyle name="超链接 11 241" xfId="50349"/>
    <cellStyle name="超链接 11 242" xfId="50353"/>
    <cellStyle name="超链接 11 243" xfId="50357"/>
    <cellStyle name="超链接 11 244" xfId="50361"/>
    <cellStyle name="超链接 11 245" xfId="50365"/>
    <cellStyle name="超链接 11 246" xfId="50369"/>
    <cellStyle name="超链接 11 247" xfId="50373"/>
    <cellStyle name="超链接 11 248" xfId="50377"/>
    <cellStyle name="超链接 11 249" xfId="50381"/>
    <cellStyle name="超链接 11 25" xfId="50385"/>
    <cellStyle name="超链接 11 250" xfId="50366"/>
    <cellStyle name="超链接 11 251" xfId="50370"/>
    <cellStyle name="超链接 11 252" xfId="50374"/>
    <cellStyle name="超链接 11 253" xfId="50378"/>
    <cellStyle name="超链接 11 254" xfId="50382"/>
    <cellStyle name="超链接 11 255" xfId="50387"/>
    <cellStyle name="超链接 11 256" xfId="50391"/>
    <cellStyle name="超链接 11 257" xfId="50395"/>
    <cellStyle name="超链接 11 258" xfId="50399"/>
    <cellStyle name="超链接 11 259" xfId="50403"/>
    <cellStyle name="超链接 11 26" xfId="50407"/>
    <cellStyle name="超链接 11 260" xfId="50388"/>
    <cellStyle name="超链接 11 261" xfId="50392"/>
    <cellStyle name="超链接 11 262" xfId="50396"/>
    <cellStyle name="超链接 11 263" xfId="50400"/>
    <cellStyle name="超链接 11 264" xfId="50404"/>
    <cellStyle name="超链接 11 265" xfId="50409"/>
    <cellStyle name="超链接 11 266" xfId="50413"/>
    <cellStyle name="超链接 11 267" xfId="50417"/>
    <cellStyle name="超链接 11 268" xfId="50421"/>
    <cellStyle name="超链接 11 269" xfId="50425"/>
    <cellStyle name="超链接 11 27" xfId="50429"/>
    <cellStyle name="超链接 11 270" xfId="50410"/>
    <cellStyle name="超链接 11 271" xfId="50414"/>
    <cellStyle name="超链接 11 272" xfId="50418"/>
    <cellStyle name="超链接 11 273" xfId="50422"/>
    <cellStyle name="超链接 11 274" xfId="50426"/>
    <cellStyle name="超链接 11 275" xfId="50431"/>
    <cellStyle name="超链接 11 276" xfId="50435"/>
    <cellStyle name="超链接 11 277" xfId="50439"/>
    <cellStyle name="超链接 11 278" xfId="50443"/>
    <cellStyle name="超链接 11 279" xfId="50447"/>
    <cellStyle name="超链接 11 28" xfId="50451"/>
    <cellStyle name="超链接 11 280" xfId="50432"/>
    <cellStyle name="超链接 11 281" xfId="50436"/>
    <cellStyle name="超链接 11 282" xfId="50440"/>
    <cellStyle name="超链接 11 283" xfId="50444"/>
    <cellStyle name="超链接 11 284" xfId="50448"/>
    <cellStyle name="超链接 11 285" xfId="50453"/>
    <cellStyle name="超链接 11 286" xfId="50457"/>
    <cellStyle name="超链接 11 287" xfId="50461"/>
    <cellStyle name="超链接 11 288" xfId="50465"/>
    <cellStyle name="超链接 11 289" xfId="50469"/>
    <cellStyle name="超链接 11 29" xfId="50473"/>
    <cellStyle name="超链接 11 290" xfId="50454"/>
    <cellStyle name="超链接 11 291" xfId="50458"/>
    <cellStyle name="超链接 11 292" xfId="50462"/>
    <cellStyle name="超链接 11 293" xfId="50466"/>
    <cellStyle name="超链接 11 294" xfId="50470"/>
    <cellStyle name="超链接 11 295" xfId="50475"/>
    <cellStyle name="超链接 11 296" xfId="50479"/>
    <cellStyle name="超链接 11 297" xfId="50483"/>
    <cellStyle name="超链接 11 298" xfId="50487"/>
    <cellStyle name="超链接 11 299" xfId="50491"/>
    <cellStyle name="超链接 11 3" xfId="50495"/>
    <cellStyle name="超链接 11 30" xfId="50386"/>
    <cellStyle name="超链接 11 300" xfId="50367"/>
    <cellStyle name="超链接 11 301" xfId="50371"/>
    <cellStyle name="超链接 11 302" xfId="50375"/>
    <cellStyle name="超链接 11 303" xfId="50379"/>
    <cellStyle name="超链接 11 304" xfId="50383"/>
    <cellStyle name="超链接 11 305" xfId="50389"/>
    <cellStyle name="超链接 11 306" xfId="50393"/>
    <cellStyle name="超链接 11 307" xfId="50397"/>
    <cellStyle name="超链接 11 308" xfId="50401"/>
    <cellStyle name="超链接 11 309" xfId="50405"/>
    <cellStyle name="超链接 11 31" xfId="50408"/>
    <cellStyle name="超链接 11 310" xfId="50390"/>
    <cellStyle name="超链接 11 311" xfId="50394"/>
    <cellStyle name="超链接 11 312" xfId="50398"/>
    <cellStyle name="超链接 11 313" xfId="50402"/>
    <cellStyle name="超链接 11 314" xfId="50406"/>
    <cellStyle name="超链接 11 315" xfId="50411"/>
    <cellStyle name="超链接 11 316" xfId="50415"/>
    <cellStyle name="超链接 11 317" xfId="50419"/>
    <cellStyle name="超链接 11 318" xfId="50423"/>
    <cellStyle name="超链接 11 319" xfId="50427"/>
    <cellStyle name="超链接 11 32" xfId="50430"/>
    <cellStyle name="超链接 11 320" xfId="50412"/>
    <cellStyle name="超链接 11 321" xfId="50416"/>
    <cellStyle name="超链接 11 322" xfId="50420"/>
    <cellStyle name="超链接 11 323" xfId="50424"/>
    <cellStyle name="超链接 11 324" xfId="50428"/>
    <cellStyle name="超链接 11 325" xfId="50433"/>
    <cellStyle name="超链接 11 326" xfId="50437"/>
    <cellStyle name="超链接 11 327" xfId="50441"/>
    <cellStyle name="超链接 11 328" xfId="50445"/>
    <cellStyle name="超链接 11 329" xfId="50449"/>
    <cellStyle name="超链接 11 33" xfId="50452"/>
    <cellStyle name="超链接 11 330" xfId="50434"/>
    <cellStyle name="超链接 11 331" xfId="50438"/>
    <cellStyle name="超链接 11 332" xfId="50442"/>
    <cellStyle name="超链接 11 333" xfId="50446"/>
    <cellStyle name="超链接 11 334" xfId="50450"/>
    <cellStyle name="超链接 11 335" xfId="50455"/>
    <cellStyle name="超链接 11 336" xfId="50459"/>
    <cellStyle name="超链接 11 337" xfId="50463"/>
    <cellStyle name="超链接 11 338" xfId="50467"/>
    <cellStyle name="超链接 11 339" xfId="50471"/>
    <cellStyle name="超链接 11 34" xfId="50474"/>
    <cellStyle name="超链接 11 340" xfId="50456"/>
    <cellStyle name="超链接 11 341" xfId="50460"/>
    <cellStyle name="超链接 11 342" xfId="50464"/>
    <cellStyle name="超链接 11 343" xfId="50468"/>
    <cellStyle name="超链接 11 344" xfId="50472"/>
    <cellStyle name="超链接 11 345" xfId="50476"/>
    <cellStyle name="超链接 11 346" xfId="50480"/>
    <cellStyle name="超链接 11 347" xfId="50484"/>
    <cellStyle name="超链接 11 348" xfId="50488"/>
    <cellStyle name="超链接 11 349" xfId="50492"/>
    <cellStyle name="超链接 11 35" xfId="50496"/>
    <cellStyle name="超链接 11 350" xfId="50477"/>
    <cellStyle name="超链接 11 351" xfId="50481"/>
    <cellStyle name="超链接 11 352" xfId="50485"/>
    <cellStyle name="超链接 11 353" xfId="50489"/>
    <cellStyle name="超链接 11 354" xfId="50493"/>
    <cellStyle name="超链接 11 355" xfId="50498"/>
    <cellStyle name="超链接 11 356" xfId="50502"/>
    <cellStyle name="超链接 11 357" xfId="50506"/>
    <cellStyle name="超链接 11 358" xfId="50510"/>
    <cellStyle name="超链接 11 359" xfId="50514"/>
    <cellStyle name="超链接 11 36" xfId="50518"/>
    <cellStyle name="超链接 11 360" xfId="50499"/>
    <cellStyle name="超链接 11 361" xfId="50503"/>
    <cellStyle name="超链接 11 362" xfId="50507"/>
    <cellStyle name="超链接 11 363" xfId="50511"/>
    <cellStyle name="超链接 11 364" xfId="50515"/>
    <cellStyle name="超链接 11 365" xfId="50520"/>
    <cellStyle name="超链接 11 366" xfId="50524"/>
    <cellStyle name="超链接 11 367" xfId="50528"/>
    <cellStyle name="超链接 11 368" xfId="50532"/>
    <cellStyle name="超链接 11 369" xfId="50536"/>
    <cellStyle name="超链接 11 37" xfId="50540"/>
    <cellStyle name="超链接 11 370" xfId="50521"/>
    <cellStyle name="超链接 11 371" xfId="50525"/>
    <cellStyle name="超链接 11 372" xfId="50529"/>
    <cellStyle name="超链接 11 373" xfId="50533"/>
    <cellStyle name="超链接 11 374" xfId="50537"/>
    <cellStyle name="超链接 11 375" xfId="50542"/>
    <cellStyle name="超链接 11 376" xfId="50546"/>
    <cellStyle name="超链接 11 377" xfId="50550"/>
    <cellStyle name="超链接 11 378" xfId="50554"/>
    <cellStyle name="超链接 11 379" xfId="50558"/>
    <cellStyle name="超链接 11 38" xfId="50562"/>
    <cellStyle name="超链接 11 380" xfId="50543"/>
    <cellStyle name="超链接 11 381" xfId="50547"/>
    <cellStyle name="超链接 11 382" xfId="50551"/>
    <cellStyle name="超链接 11 383" xfId="50555"/>
    <cellStyle name="超链接 11 384" xfId="50559"/>
    <cellStyle name="超链接 11 385" xfId="50564"/>
    <cellStyle name="超链接 11 386" xfId="50568"/>
    <cellStyle name="超链接 11 387" xfId="50572"/>
    <cellStyle name="超链接 11 388" xfId="50576"/>
    <cellStyle name="超链接 11 389" xfId="50580"/>
    <cellStyle name="超链接 11 39" xfId="50584"/>
    <cellStyle name="超链接 11 390" xfId="50565"/>
    <cellStyle name="超链接 11 391" xfId="50569"/>
    <cellStyle name="超链接 11 392" xfId="50573"/>
    <cellStyle name="超链接 11 393" xfId="50577"/>
    <cellStyle name="超链接 11 394" xfId="50581"/>
    <cellStyle name="超链接 11 395" xfId="50586"/>
    <cellStyle name="超链接 11 396" xfId="50588"/>
    <cellStyle name="超链接 11 397" xfId="50590"/>
    <cellStyle name="超链接 11 398" xfId="50591"/>
    <cellStyle name="超链接 11 399" xfId="50592"/>
    <cellStyle name="超链接 11 4" xfId="50593"/>
    <cellStyle name="超链接 11 40" xfId="50497"/>
    <cellStyle name="超链接 11 400" xfId="50478"/>
    <cellStyle name="超链接 11 401" xfId="50482"/>
    <cellStyle name="超链接 11 402" xfId="50486"/>
    <cellStyle name="超链接 11 403" xfId="50490"/>
    <cellStyle name="超链接 11 404" xfId="50494"/>
    <cellStyle name="超链接 11 405" xfId="50500"/>
    <cellStyle name="超链接 11 406" xfId="50504"/>
    <cellStyle name="超链接 11 407" xfId="50508"/>
    <cellStyle name="超链接 11 408" xfId="50512"/>
    <cellStyle name="超链接 11 409" xfId="50516"/>
    <cellStyle name="超链接 11 41" xfId="50519"/>
    <cellStyle name="超链接 11 410" xfId="50501"/>
    <cellStyle name="超链接 11 411" xfId="50505"/>
    <cellStyle name="超链接 11 412" xfId="50509"/>
    <cellStyle name="超链接 11 413" xfId="50513"/>
    <cellStyle name="超链接 11 414" xfId="50517"/>
    <cellStyle name="超链接 11 415" xfId="50522"/>
    <cellStyle name="超链接 11 416" xfId="50526"/>
    <cellStyle name="超链接 11 417" xfId="50530"/>
    <cellStyle name="超链接 11 418" xfId="50534"/>
    <cellStyle name="超链接 11 419" xfId="50538"/>
    <cellStyle name="超链接 11 42" xfId="50541"/>
    <cellStyle name="超链接 11 420" xfId="50523"/>
    <cellStyle name="超链接 11 421" xfId="50527"/>
    <cellStyle name="超链接 11 422" xfId="50531"/>
    <cellStyle name="超链接 11 423" xfId="50535"/>
    <cellStyle name="超链接 11 424" xfId="50539"/>
    <cellStyle name="超链接 11 425" xfId="50544"/>
    <cellStyle name="超链接 11 426" xfId="50548"/>
    <cellStyle name="超链接 11 427" xfId="50552"/>
    <cellStyle name="超链接 11 428" xfId="50556"/>
    <cellStyle name="超链接 11 429" xfId="50560"/>
    <cellStyle name="超链接 11 43" xfId="50563"/>
    <cellStyle name="超链接 11 430" xfId="50545"/>
    <cellStyle name="超链接 11 431" xfId="50549"/>
    <cellStyle name="超链接 11 432" xfId="50553"/>
    <cellStyle name="超链接 11 433" xfId="50557"/>
    <cellStyle name="超链接 11 434" xfId="50561"/>
    <cellStyle name="超链接 11 435" xfId="50566"/>
    <cellStyle name="超链接 11 436" xfId="50570"/>
    <cellStyle name="超链接 11 437" xfId="50574"/>
    <cellStyle name="超链接 11 438" xfId="50578"/>
    <cellStyle name="超链接 11 439" xfId="50582"/>
    <cellStyle name="超链接 11 44" xfId="50585"/>
    <cellStyle name="超链接 11 440" xfId="50567"/>
    <cellStyle name="超链接 11 441" xfId="50571"/>
    <cellStyle name="超链接 11 442" xfId="50575"/>
    <cellStyle name="超链接 11 443" xfId="50579"/>
    <cellStyle name="超链接 11 444" xfId="50583"/>
    <cellStyle name="超链接 11 445" xfId="50587"/>
    <cellStyle name="超链接 11 446" xfId="50589"/>
    <cellStyle name="超链接 11 45" xfId="50594"/>
    <cellStyle name="超链接 11 46" xfId="50596"/>
    <cellStyle name="超链接 11 47" xfId="50598"/>
    <cellStyle name="超链接 11 48" xfId="50600"/>
    <cellStyle name="超链接 11 49" xfId="50602"/>
    <cellStyle name="超链接 11 5" xfId="50604"/>
    <cellStyle name="超链接 11 50" xfId="50595"/>
    <cellStyle name="超链接 11 51" xfId="50597"/>
    <cellStyle name="超链接 11 52" xfId="50599"/>
    <cellStyle name="超链接 11 53" xfId="50601"/>
    <cellStyle name="超链接 11 54" xfId="50603"/>
    <cellStyle name="超链接 11 55" xfId="50605"/>
    <cellStyle name="超链接 11 56" xfId="50607"/>
    <cellStyle name="超链接 11 57" xfId="50609"/>
    <cellStyle name="超链接 11 58" xfId="50611"/>
    <cellStyle name="超链接 11 59" xfId="50613"/>
    <cellStyle name="超链接 11 6" xfId="50615"/>
    <cellStyle name="超链接 11 60" xfId="50606"/>
    <cellStyle name="超链接 11 61" xfId="50608"/>
    <cellStyle name="超链接 11 62" xfId="50610"/>
    <cellStyle name="超链接 11 63" xfId="50612"/>
    <cellStyle name="超链接 11 64" xfId="50614"/>
    <cellStyle name="超链接 11 65" xfId="50616"/>
    <cellStyle name="超链接 11 66" xfId="50618"/>
    <cellStyle name="超链接 11 67" xfId="50620"/>
    <cellStyle name="超链接 11 68" xfId="50622"/>
    <cellStyle name="超链接 11 69" xfId="50624"/>
    <cellStyle name="超链接 11 7" xfId="50626"/>
    <cellStyle name="超链接 11 70" xfId="50617"/>
    <cellStyle name="超链接 11 71" xfId="50619"/>
    <cellStyle name="超链接 11 72" xfId="50621"/>
    <cellStyle name="超链接 11 73" xfId="50623"/>
    <cellStyle name="超链接 11 74" xfId="50625"/>
    <cellStyle name="超链接 11 75" xfId="50627"/>
    <cellStyle name="超链接 11 76" xfId="50629"/>
    <cellStyle name="超链接 11 77" xfId="50631"/>
    <cellStyle name="超链接 11 78" xfId="50633"/>
    <cellStyle name="超链接 11 79" xfId="50635"/>
    <cellStyle name="超链接 11 8" xfId="50637"/>
    <cellStyle name="超链接 11 80" xfId="50628"/>
    <cellStyle name="超链接 11 81" xfId="50630"/>
    <cellStyle name="超链接 11 82" xfId="50632"/>
    <cellStyle name="超链接 11 83" xfId="50634"/>
    <cellStyle name="超链接 11 84" xfId="50636"/>
    <cellStyle name="超链接 11 85" xfId="50638"/>
    <cellStyle name="超链接 11 86" xfId="50640"/>
    <cellStyle name="超链接 11 87" xfId="50642"/>
    <cellStyle name="超链接 11 88" xfId="50644"/>
    <cellStyle name="超链接 11 89" xfId="50040"/>
    <cellStyle name="超链接 11 9" xfId="50646"/>
    <cellStyle name="超链接 11 90" xfId="50639"/>
    <cellStyle name="超链接 11 91" xfId="50641"/>
    <cellStyle name="超链接 11 92" xfId="50643"/>
    <cellStyle name="超链接 11 93" xfId="50645"/>
    <cellStyle name="超链接 11 94" xfId="50041"/>
    <cellStyle name="超链接 11 95" xfId="50042"/>
    <cellStyle name="超链接 11 96" xfId="50043"/>
    <cellStyle name="超链接 11 97" xfId="50044"/>
    <cellStyle name="超链接 11 98" xfId="50045"/>
    <cellStyle name="超链接 11 99" xfId="50046"/>
    <cellStyle name="超链接 12" xfId="11609" hidden="1"/>
    <cellStyle name="超链接 12" xfId="12772" hidden="1"/>
    <cellStyle name="超链接 12" xfId="10618" hidden="1"/>
    <cellStyle name="超链接 12" xfId="12498" hidden="1"/>
    <cellStyle name="超链接 12" xfId="9238" hidden="1"/>
    <cellStyle name="超链接 12" xfId="11441" hidden="1"/>
    <cellStyle name="超链接 12" xfId="12330" hidden="1"/>
    <cellStyle name="超链接 12" xfId="11706" hidden="1"/>
    <cellStyle name="超链接 12" xfId="12295" hidden="1"/>
    <cellStyle name="超链接 12" xfId="10025" hidden="1"/>
    <cellStyle name="超链接 12" xfId="10817" hidden="1"/>
    <cellStyle name="超链接 12" xfId="8035" hidden="1"/>
    <cellStyle name="超链接 12" xfId="9885" hidden="1"/>
    <cellStyle name="超链接 12" xfId="9479" hidden="1"/>
    <cellStyle name="超链接 12" xfId="12375" hidden="1"/>
    <cellStyle name="超链接 12" xfId="11653" hidden="1"/>
    <cellStyle name="超链接 12" xfId="7869" hidden="1"/>
    <cellStyle name="超链接 12" xfId="7173" hidden="1"/>
    <cellStyle name="超链接 12" xfId="11897" hidden="1"/>
    <cellStyle name="超链接 12" xfId="10967" hidden="1"/>
    <cellStyle name="超链接 12" xfId="14279" hidden="1"/>
    <cellStyle name="超链接 12" xfId="6011" hidden="1"/>
    <cellStyle name="超链接 12" xfId="9459" hidden="1"/>
    <cellStyle name="超链接 12" xfId="8429" hidden="1"/>
    <cellStyle name="超链接 12" xfId="9196" hidden="1"/>
    <cellStyle name="超链接 12" xfId="21944" hidden="1"/>
    <cellStyle name="超链接 12" xfId="23091" hidden="1"/>
    <cellStyle name="超链接 12" xfId="21118" hidden="1"/>
    <cellStyle name="超链接 12" xfId="22817" hidden="1"/>
    <cellStyle name="超链接 12" xfId="19759" hidden="1"/>
    <cellStyle name="超链接 12" xfId="21798" hidden="1"/>
    <cellStyle name="超链接 12" xfId="22652" hidden="1"/>
    <cellStyle name="超链接 12" xfId="22039" hidden="1"/>
    <cellStyle name="超链接 12" xfId="22617" hidden="1"/>
    <cellStyle name="超链接 12" xfId="20535" hidden="1"/>
    <cellStyle name="超链接 12" xfId="21316" hidden="1"/>
    <cellStyle name="超链接 12" xfId="18566" hidden="1"/>
    <cellStyle name="超链接 12" xfId="20400" hidden="1"/>
    <cellStyle name="超链接 12" xfId="19999" hidden="1"/>
    <cellStyle name="超链接 12" xfId="22696" hidden="1"/>
    <cellStyle name="超链接 12" xfId="21987" hidden="1"/>
    <cellStyle name="超链接 12" xfId="18411" hidden="1"/>
    <cellStyle name="超链接 12" xfId="17900" hidden="1"/>
    <cellStyle name="超链接 12" xfId="22227" hidden="1"/>
    <cellStyle name="超链接 12" xfId="21465" hidden="1"/>
    <cellStyle name="超链接 12" xfId="24597" hidden="1"/>
    <cellStyle name="超链接 12" xfId="7210" hidden="1"/>
    <cellStyle name="超链接 12" xfId="19979" hidden="1"/>
    <cellStyle name="超链接 12" xfId="18958" hidden="1"/>
    <cellStyle name="超链接 12" xfId="19717" hidden="1"/>
    <cellStyle name="超链接 12" xfId="33136" hidden="1"/>
    <cellStyle name="超链接 12" xfId="34283" hidden="1"/>
    <cellStyle name="超链接 12" xfId="32310" hidden="1"/>
    <cellStyle name="超链接 12" xfId="34009" hidden="1"/>
    <cellStyle name="超链接 12" xfId="30951" hidden="1"/>
    <cellStyle name="超链接 12" xfId="32990" hidden="1"/>
    <cellStyle name="超链接 12" xfId="33844" hidden="1"/>
    <cellStyle name="超链接 12" xfId="33231" hidden="1"/>
    <cellStyle name="超链接 12" xfId="33809" hidden="1"/>
    <cellStyle name="超链接 12" xfId="31727" hidden="1"/>
    <cellStyle name="超链接 12" xfId="32508" hidden="1"/>
    <cellStyle name="超链接 12" xfId="29758" hidden="1"/>
    <cellStyle name="超链接 12" xfId="31592" hidden="1"/>
    <cellStyle name="超链接 12" xfId="31191" hidden="1"/>
    <cellStyle name="超链接 12" xfId="33888" hidden="1"/>
    <cellStyle name="超链接 12" xfId="33179" hidden="1"/>
    <cellStyle name="超链接 12" xfId="29603" hidden="1"/>
    <cellStyle name="超链接 12" xfId="29069" hidden="1"/>
    <cellStyle name="超链接 12" xfId="33419" hidden="1"/>
    <cellStyle name="超链接 12" xfId="32657" hidden="1"/>
    <cellStyle name="超链接 12" xfId="35789" hidden="1"/>
    <cellStyle name="超链接 12" xfId="28352" hidden="1"/>
    <cellStyle name="超链接 12" xfId="31171" hidden="1"/>
    <cellStyle name="超链接 12" xfId="30150" hidden="1"/>
    <cellStyle name="超链接 12" xfId="30909" hidden="1"/>
    <cellStyle name="超链接 12" xfId="43454" hidden="1"/>
    <cellStyle name="超链接 12" xfId="44601" hidden="1"/>
    <cellStyle name="超链接 12" xfId="42628" hidden="1"/>
    <cellStyle name="超链接 12" xfId="44327" hidden="1"/>
    <cellStyle name="超链接 12" xfId="41269" hidden="1"/>
    <cellStyle name="超链接 12" xfId="43308" hidden="1"/>
    <cellStyle name="超链接 12" xfId="44162" hidden="1"/>
    <cellStyle name="超链接 12" xfId="43549" hidden="1"/>
    <cellStyle name="超链接 12" xfId="44127" hidden="1"/>
    <cellStyle name="超链接 12" xfId="42045" hidden="1"/>
    <cellStyle name="超链接 12" xfId="42826" hidden="1"/>
    <cellStyle name="超链接 12" xfId="40076" hidden="1"/>
    <cellStyle name="超链接 12" xfId="41910" hidden="1"/>
    <cellStyle name="超链接 12" xfId="41509" hidden="1"/>
    <cellStyle name="超链接 12" xfId="44206" hidden="1"/>
    <cellStyle name="超链接 12" xfId="43497" hidden="1"/>
    <cellStyle name="超链接 12" xfId="39921" hidden="1"/>
    <cellStyle name="超链接 12" xfId="39410" hidden="1"/>
    <cellStyle name="超链接 12" xfId="43737" hidden="1"/>
    <cellStyle name="超链接 12" xfId="42975" hidden="1"/>
    <cellStyle name="超链接 12" xfId="46107" hidden="1"/>
    <cellStyle name="超链接 12" xfId="29090" hidden="1"/>
    <cellStyle name="超链接 12" xfId="41489" hidden="1"/>
    <cellStyle name="超链接 12" xfId="40468" hidden="1"/>
    <cellStyle name="超链接 12" xfId="41227" hidden="1"/>
    <cellStyle name="超链接 12" xfId="1473"/>
    <cellStyle name="超链接 12 10" xfId="50648"/>
    <cellStyle name="超链接 12 11" xfId="50649"/>
    <cellStyle name="超链接 12 12" xfId="50650"/>
    <cellStyle name="超链接 12 13" xfId="50651"/>
    <cellStyle name="超链接 12 14" xfId="50652"/>
    <cellStyle name="超链接 12 15" xfId="50653"/>
    <cellStyle name="超链接 12 16" xfId="49788"/>
    <cellStyle name="超链接 12 17" xfId="49570"/>
    <cellStyle name="超链接 12 18" xfId="49940"/>
    <cellStyle name="超链接 12 19" xfId="50007"/>
    <cellStyle name="超链接 12 2" xfId="50655"/>
    <cellStyle name="超链接 12 20" xfId="50654"/>
    <cellStyle name="超链接 12 21" xfId="49789"/>
    <cellStyle name="超链接 12 22" xfId="49571"/>
    <cellStyle name="超链接 12 23" xfId="49941"/>
    <cellStyle name="超链接 12 24" xfId="50008"/>
    <cellStyle name="超链接 12 25" xfId="50025"/>
    <cellStyle name="超链接 12 26" xfId="50034"/>
    <cellStyle name="超链接 12 3" xfId="50656"/>
    <cellStyle name="超链接 12 4" xfId="50657"/>
    <cellStyle name="超链接 12 5" xfId="50658"/>
    <cellStyle name="超链接 12 6" xfId="50659"/>
    <cellStyle name="超链接 12 7" xfId="50660"/>
    <cellStyle name="超链接 12 8" xfId="50661"/>
    <cellStyle name="超链接 12 9" xfId="50662"/>
    <cellStyle name="超链接 13" xfId="6905" hidden="1"/>
    <cellStyle name="超链接 13" xfId="9301" hidden="1"/>
    <cellStyle name="超链接 13" xfId="7925" hidden="1"/>
    <cellStyle name="超链接 13" xfId="7156" hidden="1"/>
    <cellStyle name="超链接 13" xfId="6538" hidden="1"/>
    <cellStyle name="超链接 13" xfId="7972" hidden="1"/>
    <cellStyle name="超链接 13" xfId="5953" hidden="1"/>
    <cellStyle name="超链接 13" xfId="12196" hidden="1"/>
    <cellStyle name="超链接 13" xfId="8318" hidden="1"/>
    <cellStyle name="超链接 13" xfId="9219" hidden="1"/>
    <cellStyle name="超链接 13" xfId="8405" hidden="1"/>
    <cellStyle name="超链接 13" xfId="6981" hidden="1"/>
    <cellStyle name="超链接 13" xfId="8424" hidden="1"/>
    <cellStyle name="超链接 13" xfId="11100" hidden="1"/>
    <cellStyle name="超链接 13" xfId="9988" hidden="1"/>
    <cellStyle name="超链接 13" xfId="9889" hidden="1"/>
    <cellStyle name="超链接 13" xfId="7709" hidden="1"/>
    <cellStyle name="超链接 13" xfId="9856" hidden="1"/>
    <cellStyle name="超链接 13" xfId="12780" hidden="1"/>
    <cellStyle name="超链接 13" xfId="12542" hidden="1"/>
    <cellStyle name="超链接 13" xfId="14278" hidden="1"/>
    <cellStyle name="超链接 13" xfId="12908" hidden="1"/>
    <cellStyle name="超链接 13" xfId="8130" hidden="1"/>
    <cellStyle name="超链接 13" xfId="10522" hidden="1"/>
    <cellStyle name="超链接 13" xfId="8003" hidden="1"/>
    <cellStyle name="超链接 13" xfId="17768" hidden="1"/>
    <cellStyle name="超链接 13" xfId="19822" hidden="1"/>
    <cellStyle name="超链接 13" xfId="18457" hidden="1"/>
    <cellStyle name="超链接 13" xfId="17893" hidden="1"/>
    <cellStyle name="超链接 13" xfId="4506" hidden="1"/>
    <cellStyle name="超链接 13" xfId="18503" hidden="1"/>
    <cellStyle name="超链接 13" xfId="7295" hidden="1"/>
    <cellStyle name="超链接 13" xfId="22520" hidden="1"/>
    <cellStyle name="超链接 13" xfId="18849" hidden="1"/>
    <cellStyle name="超链接 13" xfId="19740" hidden="1"/>
    <cellStyle name="超链接 13" xfId="18935" hidden="1"/>
    <cellStyle name="超链接 13" xfId="17805" hidden="1"/>
    <cellStyle name="超链接 13" xfId="18954" hidden="1"/>
    <cellStyle name="超链接 13" xfId="21598" hidden="1"/>
    <cellStyle name="超链接 13" xfId="20500" hidden="1"/>
    <cellStyle name="超链接 13" xfId="20404" hidden="1"/>
    <cellStyle name="超链接 13" xfId="18264" hidden="1"/>
    <cellStyle name="超链接 13" xfId="20371" hidden="1"/>
    <cellStyle name="超链接 13" xfId="23099" hidden="1"/>
    <cellStyle name="超链接 13" xfId="22861" hidden="1"/>
    <cellStyle name="超链接 13" xfId="24596" hidden="1"/>
    <cellStyle name="超链接 13" xfId="23226" hidden="1"/>
    <cellStyle name="超链接 13" xfId="18661" hidden="1"/>
    <cellStyle name="超链接 13" xfId="21022" hidden="1"/>
    <cellStyle name="超链接 13" xfId="18534" hidden="1"/>
    <cellStyle name="超链接 13" xfId="28909" hidden="1"/>
    <cellStyle name="超链接 13" xfId="31014" hidden="1"/>
    <cellStyle name="超链接 13" xfId="29649" hidden="1"/>
    <cellStyle name="超链接 13" xfId="29062" hidden="1"/>
    <cellStyle name="超链接 13" xfId="28671" hidden="1"/>
    <cellStyle name="超链接 13" xfId="29695" hidden="1"/>
    <cellStyle name="超链接 13" xfId="28327" hidden="1"/>
    <cellStyle name="超链接 13" xfId="33712" hidden="1"/>
    <cellStyle name="超链接 13" xfId="30041" hidden="1"/>
    <cellStyle name="超链接 13" xfId="30932" hidden="1"/>
    <cellStyle name="超链接 13" xfId="30127" hidden="1"/>
    <cellStyle name="超链接 13" xfId="28951" hidden="1"/>
    <cellStyle name="超链接 13" xfId="30146" hidden="1"/>
    <cellStyle name="超链接 13" xfId="32790" hidden="1"/>
    <cellStyle name="超链接 13" xfId="31692" hidden="1"/>
    <cellStyle name="超链接 13" xfId="31596" hidden="1"/>
    <cellStyle name="超链接 13" xfId="29456" hidden="1"/>
    <cellStyle name="超链接 13" xfId="31563" hidden="1"/>
    <cellStyle name="超链接 13" xfId="34291" hidden="1"/>
    <cellStyle name="超链接 13" xfId="34053" hidden="1"/>
    <cellStyle name="超链接 13" xfId="35788" hidden="1"/>
    <cellStyle name="超链接 13" xfId="34418" hidden="1"/>
    <cellStyle name="超链接 13" xfId="29853" hidden="1"/>
    <cellStyle name="超链接 13" xfId="32214" hidden="1"/>
    <cellStyle name="超链接 13" xfId="29726" hidden="1"/>
    <cellStyle name="超链接 13" xfId="39278" hidden="1"/>
    <cellStyle name="超链接 13" xfId="41332" hidden="1"/>
    <cellStyle name="超链接 13" xfId="39967" hidden="1"/>
    <cellStyle name="超链接 13" xfId="39403" hidden="1"/>
    <cellStyle name="超链接 13" xfId="28091" hidden="1"/>
    <cellStyle name="超链接 13" xfId="40013" hidden="1"/>
    <cellStyle name="超链接 13" xfId="29139" hidden="1"/>
    <cellStyle name="超链接 13" xfId="44030" hidden="1"/>
    <cellStyle name="超链接 13" xfId="40359" hidden="1"/>
    <cellStyle name="超链接 13" xfId="41250" hidden="1"/>
    <cellStyle name="超链接 13" xfId="40445" hidden="1"/>
    <cellStyle name="超链接 13" xfId="39315" hidden="1"/>
    <cellStyle name="超链接 13" xfId="40464" hidden="1"/>
    <cellStyle name="超链接 13" xfId="43108" hidden="1"/>
    <cellStyle name="超链接 13" xfId="42010" hidden="1"/>
    <cellStyle name="超链接 13" xfId="41914" hidden="1"/>
    <cellStyle name="超链接 13" xfId="39774" hidden="1"/>
    <cellStyle name="超链接 13" xfId="41881" hidden="1"/>
    <cellStyle name="超链接 13" xfId="44609" hidden="1"/>
    <cellStyle name="超链接 13" xfId="44371" hidden="1"/>
    <cellStyle name="超链接 13" xfId="46106" hidden="1"/>
    <cellStyle name="超链接 13" xfId="44736" hidden="1"/>
    <cellStyle name="超链接 13" xfId="40171" hidden="1"/>
    <cellStyle name="超链接 13" xfId="42532" hidden="1"/>
    <cellStyle name="超链接 13" xfId="40044" hidden="1"/>
    <cellStyle name="超链接 13" xfId="1474"/>
    <cellStyle name="超链接 13 10" xfId="50664"/>
    <cellStyle name="超链接 13 11" xfId="50665"/>
    <cellStyle name="超链接 13 12" xfId="50666"/>
    <cellStyle name="超链接 13 13" xfId="50667"/>
    <cellStyle name="超链接 13 14" xfId="50668"/>
    <cellStyle name="超链接 13 15" xfId="50669"/>
    <cellStyle name="超链接 13 16" xfId="50671"/>
    <cellStyle name="超链接 13 17" xfId="50673"/>
    <cellStyle name="超链接 13 18" xfId="50675"/>
    <cellStyle name="超链接 13 19" xfId="50677"/>
    <cellStyle name="超链接 13 2" xfId="50679"/>
    <cellStyle name="超链接 13 20" xfId="50670"/>
    <cellStyle name="超链接 13 21" xfId="50672"/>
    <cellStyle name="超链接 13 22" xfId="50674"/>
    <cellStyle name="超链接 13 23" xfId="50676"/>
    <cellStyle name="超链接 13 24" xfId="50678"/>
    <cellStyle name="超链接 13 25" xfId="50680"/>
    <cellStyle name="超链接 13 26" xfId="50681"/>
    <cellStyle name="超链接 13 3" xfId="50682"/>
    <cellStyle name="超链接 13 4" xfId="50683"/>
    <cellStyle name="超链接 13 5" xfId="50684"/>
    <cellStyle name="超链接 13 6" xfId="50685"/>
    <cellStyle name="超链接 13 7" xfId="50686"/>
    <cellStyle name="超链接 13 8" xfId="50687"/>
    <cellStyle name="超链接 13 9" xfId="50688"/>
    <cellStyle name="超链接 14" xfId="8701" hidden="1"/>
    <cellStyle name="超链接 14" xfId="8317" hidden="1"/>
    <cellStyle name="超链接 14" xfId="7746" hidden="1"/>
    <cellStyle name="超链接 14" xfId="12072" hidden="1"/>
    <cellStyle name="超链接 14" xfId="8548" hidden="1"/>
    <cellStyle name="超链接 14" xfId="8465" hidden="1"/>
    <cellStyle name="超链接 14" xfId="6725" hidden="1"/>
    <cellStyle name="超链接 14" xfId="12822" hidden="1"/>
    <cellStyle name="超链接 14" xfId="9381" hidden="1"/>
    <cellStyle name="超链接 14" xfId="11839" hidden="1"/>
    <cellStyle name="超链接 14" xfId="9128" hidden="1"/>
    <cellStyle name="超链接 14" xfId="12807" hidden="1"/>
    <cellStyle name="超链接 14" xfId="11669" hidden="1"/>
    <cellStyle name="超链接 14" xfId="11984" hidden="1"/>
    <cellStyle name="超链接 14" xfId="8975" hidden="1"/>
    <cellStyle name="超链接 14" xfId="12685" hidden="1"/>
    <cellStyle name="超链接 14" xfId="11638" hidden="1"/>
    <cellStyle name="超链接 14" xfId="6119" hidden="1"/>
    <cellStyle name="超链接 14" xfId="12886" hidden="1"/>
    <cellStyle name="超链接 14" xfId="10723" hidden="1"/>
    <cellStyle name="超链接 14" xfId="14277" hidden="1"/>
    <cellStyle name="超链接 14" xfId="9809" hidden="1"/>
    <cellStyle name="超链接 14" xfId="8435" hidden="1"/>
    <cellStyle name="超链接 14" xfId="12884" hidden="1"/>
    <cellStyle name="超链接 14" xfId="6105" hidden="1"/>
    <cellStyle name="超链接 14" xfId="19228" hidden="1"/>
    <cellStyle name="超链接 14" xfId="18848" hidden="1"/>
    <cellStyle name="超链接 14" xfId="18301" hidden="1"/>
    <cellStyle name="超链接 14" xfId="22400" hidden="1"/>
    <cellStyle name="超链接 14" xfId="19077" hidden="1"/>
    <cellStyle name="超链接 14" xfId="18994" hidden="1"/>
    <cellStyle name="超链接 14" xfId="17662" hidden="1"/>
    <cellStyle name="超链接 14" xfId="23141" hidden="1"/>
    <cellStyle name="超链接 14" xfId="19901" hidden="1"/>
    <cellStyle name="超链接 14" xfId="22170" hidden="1"/>
    <cellStyle name="超链接 14" xfId="19649" hidden="1"/>
    <cellStyle name="超链接 14" xfId="23126" hidden="1"/>
    <cellStyle name="超链接 14" xfId="22003" hidden="1"/>
    <cellStyle name="超链接 14" xfId="22312" hidden="1"/>
    <cellStyle name="超链接 14" xfId="19499" hidden="1"/>
    <cellStyle name="超链接 14" xfId="23004" hidden="1"/>
    <cellStyle name="超链接 14" xfId="21973" hidden="1"/>
    <cellStyle name="超链接 14" xfId="7083" hidden="1"/>
    <cellStyle name="超链接 14" xfId="23204" hidden="1"/>
    <cellStyle name="超链接 14" xfId="21223" hidden="1"/>
    <cellStyle name="超链接 14" xfId="24595" hidden="1"/>
    <cellStyle name="超链接 14" xfId="20326" hidden="1"/>
    <cellStyle name="超链接 14" xfId="18964" hidden="1"/>
    <cellStyle name="超链接 14" xfId="23202" hidden="1"/>
    <cellStyle name="超链接 14" xfId="7094" hidden="1"/>
    <cellStyle name="超链接 14" xfId="30420" hidden="1"/>
    <cellStyle name="超链接 14" xfId="30040" hidden="1"/>
    <cellStyle name="超链接 14" xfId="29493" hidden="1"/>
    <cellStyle name="超链接 14" xfId="33592" hidden="1"/>
    <cellStyle name="超链接 14" xfId="30269" hidden="1"/>
    <cellStyle name="超链接 14" xfId="30186" hidden="1"/>
    <cellStyle name="超链接 14" xfId="28784" hidden="1"/>
    <cellStyle name="超链接 14" xfId="34333" hidden="1"/>
    <cellStyle name="超链接 14" xfId="31093" hidden="1"/>
    <cellStyle name="超链接 14" xfId="33362" hidden="1"/>
    <cellStyle name="超链接 14" xfId="30841" hidden="1"/>
    <cellStyle name="超链接 14" xfId="34318" hidden="1"/>
    <cellStyle name="超链接 14" xfId="33195" hidden="1"/>
    <cellStyle name="超链接 14" xfId="33504" hidden="1"/>
    <cellStyle name="超链接 14" xfId="30691" hidden="1"/>
    <cellStyle name="超链接 14" xfId="34196" hidden="1"/>
    <cellStyle name="超链接 14" xfId="33165" hidden="1"/>
    <cellStyle name="超链接 14" xfId="28398" hidden="1"/>
    <cellStyle name="超链接 14" xfId="34396" hidden="1"/>
    <cellStyle name="超链接 14" xfId="32415" hidden="1"/>
    <cellStyle name="超链接 14" xfId="35787" hidden="1"/>
    <cellStyle name="超链接 14" xfId="31518" hidden="1"/>
    <cellStyle name="超链接 14" xfId="30156" hidden="1"/>
    <cellStyle name="超链接 14" xfId="34394" hidden="1"/>
    <cellStyle name="超链接 14" xfId="28388" hidden="1"/>
    <cellStyle name="超链接 14" xfId="40738" hidden="1"/>
    <cellStyle name="超链接 14" xfId="40358" hidden="1"/>
    <cellStyle name="超链接 14" xfId="39811" hidden="1"/>
    <cellStyle name="超链接 14" xfId="43910" hidden="1"/>
    <cellStyle name="超链接 14" xfId="40587" hidden="1"/>
    <cellStyle name="超链接 14" xfId="40504" hidden="1"/>
    <cellStyle name="超链接 14" xfId="39172" hidden="1"/>
    <cellStyle name="超链接 14" xfId="44651" hidden="1"/>
    <cellStyle name="超链接 14" xfId="41411" hidden="1"/>
    <cellStyle name="超链接 14" xfId="43680" hidden="1"/>
    <cellStyle name="超链接 14" xfId="41159" hidden="1"/>
    <cellStyle name="超链接 14" xfId="44636" hidden="1"/>
    <cellStyle name="超链接 14" xfId="43513" hidden="1"/>
    <cellStyle name="超链接 14" xfId="43822" hidden="1"/>
    <cellStyle name="超链接 14" xfId="41009" hidden="1"/>
    <cellStyle name="超链接 14" xfId="44514" hidden="1"/>
    <cellStyle name="超链接 14" xfId="43483" hidden="1"/>
    <cellStyle name="超链接 14" xfId="29019" hidden="1"/>
    <cellStyle name="超链接 14" xfId="44714" hidden="1"/>
    <cellStyle name="超链接 14" xfId="42733" hidden="1"/>
    <cellStyle name="超链接 14" xfId="46105" hidden="1"/>
    <cellStyle name="超链接 14" xfId="41836" hidden="1"/>
    <cellStyle name="超链接 14" xfId="40474" hidden="1"/>
    <cellStyle name="超链接 14" xfId="44712" hidden="1"/>
    <cellStyle name="超链接 14" xfId="29027" hidden="1"/>
    <cellStyle name="超链接 14" xfId="1475"/>
    <cellStyle name="超链接 14 10" xfId="50689"/>
    <cellStyle name="超链接 14 11" xfId="50690"/>
    <cellStyle name="超链接 14 12" xfId="50691"/>
    <cellStyle name="超链接 14 13" xfId="50692"/>
    <cellStyle name="超链接 14 14" xfId="50693"/>
    <cellStyle name="超链接 14 15" xfId="50694"/>
    <cellStyle name="超链接 14 16" xfId="50696"/>
    <cellStyle name="超链接 14 17" xfId="50698"/>
    <cellStyle name="超链接 14 18" xfId="50700"/>
    <cellStyle name="超链接 14 19" xfId="50702"/>
    <cellStyle name="超链接 14 2" xfId="50704"/>
    <cellStyle name="超链接 14 20" xfId="50695"/>
    <cellStyle name="超链接 14 21" xfId="50697"/>
    <cellStyle name="超链接 14 22" xfId="50699"/>
    <cellStyle name="超链接 14 23" xfId="50701"/>
    <cellStyle name="超链接 14 24" xfId="50703"/>
    <cellStyle name="超链接 14 25" xfId="50705"/>
    <cellStyle name="超链接 14 26" xfId="50706"/>
    <cellStyle name="超链接 14 3" xfId="50707"/>
    <cellStyle name="超链接 14 4" xfId="50708"/>
    <cellStyle name="超链接 14 5" xfId="50709"/>
    <cellStyle name="超链接 14 6" xfId="50710"/>
    <cellStyle name="超链接 14 7" xfId="50711"/>
    <cellStyle name="超链接 14 8" xfId="50712"/>
    <cellStyle name="超链接 14 9" xfId="49833"/>
    <cellStyle name="超链接 15" xfId="10402" hidden="1"/>
    <cellStyle name="超链接 15" xfId="12180" hidden="1"/>
    <cellStyle name="超链接 15" xfId="7644" hidden="1"/>
    <cellStyle name="超链接 15" xfId="8608" hidden="1"/>
    <cellStyle name="超链接 15" xfId="6092" hidden="1"/>
    <cellStyle name="超链接 15" xfId="11392" hidden="1"/>
    <cellStyle name="超链接 15" xfId="12472" hidden="1"/>
    <cellStyle name="超链接 15" xfId="12473" hidden="1"/>
    <cellStyle name="超链接 15" xfId="11807" hidden="1"/>
    <cellStyle name="超链接 15" xfId="8716" hidden="1"/>
    <cellStyle name="超链接 15" xfId="6918" hidden="1"/>
    <cellStyle name="超链接 15" xfId="10492" hidden="1"/>
    <cellStyle name="超链接 15" xfId="10414" hidden="1"/>
    <cellStyle name="超链接 15" xfId="9645" hidden="1"/>
    <cellStyle name="超链接 15" xfId="9532" hidden="1"/>
    <cellStyle name="超链接 15" xfId="10895" hidden="1"/>
    <cellStyle name="超链接 15" xfId="10446" hidden="1"/>
    <cellStyle name="超链接 15" xfId="9343" hidden="1"/>
    <cellStyle name="超链接 15" xfId="12319" hidden="1"/>
    <cellStyle name="超链接 15" xfId="7572" hidden="1"/>
    <cellStyle name="超链接 15" xfId="14276" hidden="1"/>
    <cellStyle name="超链接 15" xfId="12619" hidden="1"/>
    <cellStyle name="超链接 15" xfId="9603" hidden="1"/>
    <cellStyle name="超链接 15" xfId="8084" hidden="1"/>
    <cellStyle name="超链接 15" xfId="10299" hidden="1"/>
    <cellStyle name="超链接 15" xfId="20905" hidden="1"/>
    <cellStyle name="超链接 15" xfId="22504" hidden="1"/>
    <cellStyle name="超链接 15" xfId="18205" hidden="1"/>
    <cellStyle name="超链接 15" xfId="19137" hidden="1"/>
    <cellStyle name="超链接 15" xfId="4759" hidden="1"/>
    <cellStyle name="超链接 15" xfId="21774" hidden="1"/>
    <cellStyle name="超链接 15" xfId="22791" hidden="1"/>
    <cellStyle name="超链接 15" xfId="22792" hidden="1"/>
    <cellStyle name="超链接 15" xfId="22138" hidden="1"/>
    <cellStyle name="超链接 15" xfId="19243" hidden="1"/>
    <cellStyle name="超链接 15" xfId="17776" hidden="1"/>
    <cellStyle name="超链接 15" xfId="20992" hidden="1"/>
    <cellStyle name="超链接 15" xfId="20917" hidden="1"/>
    <cellStyle name="超链接 15" xfId="20164" hidden="1"/>
    <cellStyle name="超链接 15" xfId="20051" hidden="1"/>
    <cellStyle name="超链接 15" xfId="21394" hidden="1"/>
    <cellStyle name="超链接 15" xfId="20948" hidden="1"/>
    <cellStyle name="超链接 15" xfId="19863" hidden="1"/>
    <cellStyle name="超链接 15" xfId="22641" hidden="1"/>
    <cellStyle name="超链接 15" xfId="18137" hidden="1"/>
    <cellStyle name="超链接 15" xfId="24594" hidden="1"/>
    <cellStyle name="超链接 15" xfId="22938" hidden="1"/>
    <cellStyle name="超链接 15" xfId="20122" hidden="1"/>
    <cellStyle name="超链接 15" xfId="18615" hidden="1"/>
    <cellStyle name="超链接 15" xfId="20802" hidden="1"/>
    <cellStyle name="超链接 15" xfId="32097" hidden="1"/>
    <cellStyle name="超链接 15" xfId="33696" hidden="1"/>
    <cellStyle name="超链接 15" xfId="29397" hidden="1"/>
    <cellStyle name="超链接 15" xfId="30329" hidden="1"/>
    <cellStyle name="超链接 15" xfId="28380" hidden="1"/>
    <cellStyle name="超链接 15" xfId="32966" hidden="1"/>
    <cellStyle name="超链接 15" xfId="33983" hidden="1"/>
    <cellStyle name="超链接 15" xfId="33984" hidden="1"/>
    <cellStyle name="超链接 15" xfId="33330" hidden="1"/>
    <cellStyle name="超链接 15" xfId="30435" hidden="1"/>
    <cellStyle name="超链接 15" xfId="28919" hidden="1"/>
    <cellStyle name="超链接 15" xfId="32184" hidden="1"/>
    <cellStyle name="超链接 15" xfId="32109" hidden="1"/>
    <cellStyle name="超链接 15" xfId="31356" hidden="1"/>
    <cellStyle name="超链接 15" xfId="31243" hidden="1"/>
    <cellStyle name="超链接 15" xfId="32586" hidden="1"/>
    <cellStyle name="超链接 15" xfId="32140" hidden="1"/>
    <cellStyle name="超链接 15" xfId="31055" hidden="1"/>
    <cellStyle name="超链接 15" xfId="33833" hidden="1"/>
    <cellStyle name="超链接 15" xfId="29329" hidden="1"/>
    <cellStyle name="超链接 15" xfId="35786" hidden="1"/>
    <cellStyle name="超链接 15" xfId="34130" hidden="1"/>
    <cellStyle name="超链接 15" xfId="31314" hidden="1"/>
    <cellStyle name="超链接 15" xfId="29807" hidden="1"/>
    <cellStyle name="超链接 15" xfId="31994" hidden="1"/>
    <cellStyle name="超链接 15" xfId="42415" hidden="1"/>
    <cellStyle name="超链接 15" xfId="44014" hidden="1"/>
    <cellStyle name="超链接 15" xfId="39715" hidden="1"/>
    <cellStyle name="超链接 15" xfId="40647" hidden="1"/>
    <cellStyle name="超链接 15" xfId="28226" hidden="1"/>
    <cellStyle name="超链接 15" xfId="43284" hidden="1"/>
    <cellStyle name="超链接 15" xfId="44301" hidden="1"/>
    <cellStyle name="超链接 15" xfId="44302" hidden="1"/>
    <cellStyle name="超链接 15" xfId="43648" hidden="1"/>
    <cellStyle name="超链接 15" xfId="40753" hidden="1"/>
    <cellStyle name="超链接 15" xfId="39286" hidden="1"/>
    <cellStyle name="超链接 15" xfId="42502" hidden="1"/>
    <cellStyle name="超链接 15" xfId="42427" hidden="1"/>
    <cellStyle name="超链接 15" xfId="41674" hidden="1"/>
    <cellStyle name="超链接 15" xfId="41561" hidden="1"/>
    <cellStyle name="超链接 15" xfId="42904" hidden="1"/>
    <cellStyle name="超链接 15" xfId="42458" hidden="1"/>
    <cellStyle name="超链接 15" xfId="41373" hidden="1"/>
    <cellStyle name="超链接 15" xfId="44151" hidden="1"/>
    <cellStyle name="超链接 15" xfId="39647" hidden="1"/>
    <cellStyle name="超链接 15" xfId="46104" hidden="1"/>
    <cellStyle name="超链接 15" xfId="44448" hidden="1"/>
    <cellStyle name="超链接 15" xfId="41632" hidden="1"/>
    <cellStyle name="超链接 15" xfId="40125" hidden="1"/>
    <cellStyle name="超链接 15" xfId="42312" hidden="1"/>
    <cellStyle name="超链接 15" xfId="1477"/>
    <cellStyle name="超链接 15 10" xfId="50713"/>
    <cellStyle name="超链接 15 11" xfId="50715"/>
    <cellStyle name="超链接 15 12" xfId="50717"/>
    <cellStyle name="超链接 15 13" xfId="50719"/>
    <cellStyle name="超链接 15 14" xfId="50722"/>
    <cellStyle name="超链接 15 15" xfId="50725"/>
    <cellStyle name="超链接 15 16" xfId="50729"/>
    <cellStyle name="超链接 15 17" xfId="50733"/>
    <cellStyle name="超链接 15 18" xfId="50737"/>
    <cellStyle name="超链接 15 19" xfId="50741"/>
    <cellStyle name="超链接 15 2" xfId="50747"/>
    <cellStyle name="超链接 15 20" xfId="50726"/>
    <cellStyle name="超链接 15 21" xfId="50730"/>
    <cellStyle name="超链接 15 22" xfId="50734"/>
    <cellStyle name="超链接 15 23" xfId="50738"/>
    <cellStyle name="超链接 15 24" xfId="50742"/>
    <cellStyle name="超链接 15 25" xfId="50749"/>
    <cellStyle name="超链接 15 26" xfId="50751"/>
    <cellStyle name="超链接 15 3" xfId="50755"/>
    <cellStyle name="超链接 15 4" xfId="50759"/>
    <cellStyle name="超链接 15 5" xfId="50763"/>
    <cellStyle name="超链接 15 6" xfId="50769"/>
    <cellStyle name="超链接 15 7" xfId="49497"/>
    <cellStyle name="超链接 15 8" xfId="50775"/>
    <cellStyle name="超链接 15 9" xfId="50781"/>
    <cellStyle name="超链接 16" xfId="8814" hidden="1"/>
    <cellStyle name="超链接 16" xfId="11323" hidden="1"/>
    <cellStyle name="超链接 16" xfId="8761" hidden="1"/>
    <cellStyle name="超链接 16" xfId="12329" hidden="1"/>
    <cellStyle name="超链接 16" xfId="12506" hidden="1"/>
    <cellStyle name="超链接 16" xfId="10098" hidden="1"/>
    <cellStyle name="超链接 16" xfId="8545" hidden="1"/>
    <cellStyle name="超链接 16" xfId="12467" hidden="1"/>
    <cellStyle name="超链接 16" xfId="9952" hidden="1"/>
    <cellStyle name="超链接 16" xfId="8210" hidden="1"/>
    <cellStyle name="超链接 16" xfId="10774" hidden="1"/>
    <cellStyle name="超链接 16" xfId="11116" hidden="1"/>
    <cellStyle name="超链接 16" xfId="10279" hidden="1"/>
    <cellStyle name="超链接 16" xfId="12741" hidden="1"/>
    <cellStyle name="超链接 16" xfId="7091" hidden="1"/>
    <cellStyle name="超链接 16" xfId="12715" hidden="1"/>
    <cellStyle name="超链接 16" xfId="6769" hidden="1"/>
    <cellStyle name="超链接 16" xfId="10838" hidden="1"/>
    <cellStyle name="超链接 16" xfId="12107" hidden="1"/>
    <cellStyle name="超链接 16" xfId="10325" hidden="1"/>
    <cellStyle name="超链接 16" xfId="14275" hidden="1"/>
    <cellStyle name="超链接 16" xfId="12183" hidden="1"/>
    <cellStyle name="超链接 16" xfId="10210" hidden="1"/>
    <cellStyle name="超链接 16" xfId="12464" hidden="1"/>
    <cellStyle name="超链接 16" xfId="10757" hidden="1"/>
    <cellStyle name="超链接 16" xfId="19339" hidden="1"/>
    <cellStyle name="超链接 16" xfId="21740" hidden="1"/>
    <cellStyle name="超链接 16" xfId="19288" hidden="1"/>
    <cellStyle name="超链接 16" xfId="22651" hidden="1"/>
    <cellStyle name="超链接 16" xfId="22825" hidden="1"/>
    <cellStyle name="超链接 16" xfId="20605" hidden="1"/>
    <cellStyle name="超链接 16" xfId="19074" hidden="1"/>
    <cellStyle name="超链接 16" xfId="22786" hidden="1"/>
    <cellStyle name="超链接 16" xfId="20464" hidden="1"/>
    <cellStyle name="超链接 16" xfId="18741" hidden="1"/>
    <cellStyle name="超链接 16" xfId="21273" hidden="1"/>
    <cellStyle name="超链接 16" xfId="21614" hidden="1"/>
    <cellStyle name="超链接 16" xfId="20783" hidden="1"/>
    <cellStyle name="超链接 16" xfId="23060" hidden="1"/>
    <cellStyle name="超链接 16" xfId="17868" hidden="1"/>
    <cellStyle name="超链接 16" xfId="23034" hidden="1"/>
    <cellStyle name="超链接 16" xfId="17692" hidden="1"/>
    <cellStyle name="超链接 16" xfId="21337" hidden="1"/>
    <cellStyle name="超链接 16" xfId="22433" hidden="1"/>
    <cellStyle name="超链接 16" xfId="20828" hidden="1"/>
    <cellStyle name="超链接 16" xfId="24593" hidden="1"/>
    <cellStyle name="超链接 16" xfId="22507" hidden="1"/>
    <cellStyle name="超链接 16" xfId="20716" hidden="1"/>
    <cellStyle name="超链接 16" xfId="22783" hidden="1"/>
    <cellStyle name="超链接 16" xfId="21256" hidden="1"/>
    <cellStyle name="超链接 16" xfId="30531" hidden="1"/>
    <cellStyle name="超链接 16" xfId="32932" hidden="1"/>
    <cellStyle name="超链接 16" xfId="30480" hidden="1"/>
    <cellStyle name="超链接 16" xfId="33843" hidden="1"/>
    <cellStyle name="超链接 16" xfId="34017" hidden="1"/>
    <cellStyle name="超链接 16" xfId="31797" hidden="1"/>
    <cellStyle name="超链接 16" xfId="30266" hidden="1"/>
    <cellStyle name="超链接 16" xfId="33978" hidden="1"/>
    <cellStyle name="超链接 16" xfId="31656" hidden="1"/>
    <cellStyle name="超链接 16" xfId="29933" hidden="1"/>
    <cellStyle name="超链接 16" xfId="32465" hidden="1"/>
    <cellStyle name="超链接 16" xfId="32806" hidden="1"/>
    <cellStyle name="超链接 16" xfId="31975" hidden="1"/>
    <cellStyle name="超链接 16" xfId="34252" hidden="1"/>
    <cellStyle name="超链接 16" xfId="29024" hidden="1"/>
    <cellStyle name="超链接 16" xfId="34226" hidden="1"/>
    <cellStyle name="超链接 16" xfId="28818" hidden="1"/>
    <cellStyle name="超链接 16" xfId="32529" hidden="1"/>
    <cellStyle name="超链接 16" xfId="33625" hidden="1"/>
    <cellStyle name="超链接 16" xfId="32020" hidden="1"/>
    <cellStyle name="超链接 16" xfId="35785" hidden="1"/>
    <cellStyle name="超链接 16" xfId="33699" hidden="1"/>
    <cellStyle name="超链接 16" xfId="31908" hidden="1"/>
    <cellStyle name="超链接 16" xfId="33975" hidden="1"/>
    <cellStyle name="超链接 16" xfId="32448" hidden="1"/>
    <cellStyle name="超链接 16" xfId="40849" hidden="1"/>
    <cellStyle name="超链接 16" xfId="43250" hidden="1"/>
    <cellStyle name="超链接 16" xfId="40798" hidden="1"/>
    <cellStyle name="超链接 16" xfId="44161" hidden="1"/>
    <cellStyle name="超链接 16" xfId="44335" hidden="1"/>
    <cellStyle name="超链接 16" xfId="42115" hidden="1"/>
    <cellStyle name="超链接 16" xfId="40584" hidden="1"/>
    <cellStyle name="超链接 16" xfId="44296" hidden="1"/>
    <cellStyle name="超链接 16" xfId="41974" hidden="1"/>
    <cellStyle name="超链接 16" xfId="40251" hidden="1"/>
    <cellStyle name="超链接 16" xfId="42783" hidden="1"/>
    <cellStyle name="超链接 16" xfId="43124" hidden="1"/>
    <cellStyle name="超链接 16" xfId="42293" hidden="1"/>
    <cellStyle name="超链接 16" xfId="44570" hidden="1"/>
    <cellStyle name="超链接 16" xfId="39378" hidden="1"/>
    <cellStyle name="超链接 16" xfId="44544" hidden="1"/>
    <cellStyle name="超链接 16" xfId="39202" hidden="1"/>
    <cellStyle name="超链接 16" xfId="42847" hidden="1"/>
    <cellStyle name="超链接 16" xfId="43943" hidden="1"/>
    <cellStyle name="超链接 16" xfId="42338" hidden="1"/>
    <cellStyle name="超链接 16" xfId="46103" hidden="1"/>
    <cellStyle name="超链接 16" xfId="44017" hidden="1"/>
    <cellStyle name="超链接 16" xfId="42226" hidden="1"/>
    <cellStyle name="超链接 16" xfId="44293" hidden="1"/>
    <cellStyle name="超链接 16" xfId="42766" hidden="1"/>
    <cellStyle name="超链接 16" xfId="1479"/>
    <cellStyle name="超链接 16 10" xfId="50783"/>
    <cellStyle name="超链接 16 11" xfId="50785"/>
    <cellStyle name="超链接 16 12" xfId="50787"/>
    <cellStyle name="超链接 16 13" xfId="50789"/>
    <cellStyle name="超链接 16 14" xfId="50791"/>
    <cellStyle name="超链接 16 15" xfId="50793"/>
    <cellStyle name="超链接 16 16" xfId="50797"/>
    <cellStyle name="超链接 16 17" xfId="50801"/>
    <cellStyle name="超链接 16 18" xfId="50805"/>
    <cellStyle name="超链接 16 19" xfId="50809"/>
    <cellStyle name="超链接 16 2" xfId="50813"/>
    <cellStyle name="超链接 16 20" xfId="50794"/>
    <cellStyle name="超链接 16 21" xfId="50798"/>
    <cellStyle name="超链接 16 22" xfId="50802"/>
    <cellStyle name="超链接 16 23" xfId="50806"/>
    <cellStyle name="超链接 16 24" xfId="50810"/>
    <cellStyle name="超链接 16 25" xfId="50815"/>
    <cellStyle name="超链接 16 26" xfId="50817"/>
    <cellStyle name="超链接 16 3" xfId="50819"/>
    <cellStyle name="超链接 16 4" xfId="50821"/>
    <cellStyle name="超链接 16 5" xfId="50823"/>
    <cellStyle name="超链接 16 6" xfId="50825"/>
    <cellStyle name="超链接 16 7" xfId="50827"/>
    <cellStyle name="超链接 16 8" xfId="50829"/>
    <cellStyle name="超链接 16 9" xfId="50831"/>
    <cellStyle name="超链接 17" xfId="10970" hidden="1"/>
    <cellStyle name="超链接 17" xfId="8727" hidden="1"/>
    <cellStyle name="超链接 17" xfId="12867" hidden="1"/>
    <cellStyle name="超链接 17" xfId="11869" hidden="1"/>
    <cellStyle name="超链接 17" xfId="11698" hidden="1"/>
    <cellStyle name="超链接 17" xfId="10531" hidden="1"/>
    <cellStyle name="超链接 17" xfId="12419" hidden="1"/>
    <cellStyle name="超链接 17" xfId="6162" hidden="1"/>
    <cellStyle name="超链接 17" xfId="10047" hidden="1"/>
    <cellStyle name="超链接 17" xfId="6956" hidden="1"/>
    <cellStyle name="超链接 17" xfId="6397" hidden="1"/>
    <cellStyle name="超链接 17" xfId="10310" hidden="1"/>
    <cellStyle name="超链接 17" xfId="6300" hidden="1"/>
    <cellStyle name="超链接 17" xfId="10873" hidden="1"/>
    <cellStyle name="超链接 17" xfId="8113" hidden="1"/>
    <cellStyle name="超链接 17" xfId="11552" hidden="1"/>
    <cellStyle name="超链接 17" xfId="5973" hidden="1"/>
    <cellStyle name="超链接 17" xfId="12248" hidden="1"/>
    <cellStyle name="超链接 17" xfId="8621" hidden="1"/>
    <cellStyle name="超链接 17" xfId="6402" hidden="1"/>
    <cellStyle name="超链接 17" xfId="14274" hidden="1"/>
    <cellStyle name="超链接 17" xfId="12190" hidden="1"/>
    <cellStyle name="超链接 17" xfId="11482" hidden="1"/>
    <cellStyle name="超链接 17" xfId="6724" hidden="1"/>
    <cellStyle name="超链接 17" xfId="11828" hidden="1"/>
    <cellStyle name="超链接 17" xfId="21468" hidden="1"/>
    <cellStyle name="超链接 17" xfId="19254" hidden="1"/>
    <cellStyle name="超链接 17" xfId="23185" hidden="1"/>
    <cellStyle name="超链接 17" xfId="22199" hidden="1"/>
    <cellStyle name="超链接 17" xfId="22031" hidden="1"/>
    <cellStyle name="超链接 17" xfId="21031" hidden="1"/>
    <cellStyle name="超链接 17" xfId="22739" hidden="1"/>
    <cellStyle name="超链接 17" xfId="4332" hidden="1"/>
    <cellStyle name="超链接 17" xfId="20556" hidden="1"/>
    <cellStyle name="超链接 17" xfId="17794" hidden="1"/>
    <cellStyle name="超链接 17" xfId="4571" hidden="1"/>
    <cellStyle name="超链接 17" xfId="20813" hidden="1"/>
    <cellStyle name="超链接 17" xfId="4633" hidden="1"/>
    <cellStyle name="超链接 17" xfId="21372" hidden="1"/>
    <cellStyle name="超链接 17" xfId="18644" hidden="1"/>
    <cellStyle name="超链接 17" xfId="21887" hidden="1"/>
    <cellStyle name="超链接 17" xfId="4804" hidden="1"/>
    <cellStyle name="超链接 17" xfId="22571" hidden="1"/>
    <cellStyle name="超链接 17" xfId="19149" hidden="1"/>
    <cellStyle name="超链接 17" xfId="6559" hidden="1"/>
    <cellStyle name="超链接 17" xfId="24592" hidden="1"/>
    <cellStyle name="超链接 17" xfId="22514" hidden="1"/>
    <cellStyle name="超链接 17" xfId="21829" hidden="1"/>
    <cellStyle name="超链接 17" xfId="17661" hidden="1"/>
    <cellStyle name="超链接 17" xfId="22159" hidden="1"/>
    <cellStyle name="超链接 17" xfId="32660" hidden="1"/>
    <cellStyle name="超链接 17" xfId="30446" hidden="1"/>
    <cellStyle name="超链接 17" xfId="34377" hidden="1"/>
    <cellStyle name="超链接 17" xfId="33391" hidden="1"/>
    <cellStyle name="超链接 17" xfId="33223" hidden="1"/>
    <cellStyle name="超链接 17" xfId="32223" hidden="1"/>
    <cellStyle name="超链接 17" xfId="33931" hidden="1"/>
    <cellStyle name="超链接 17" xfId="28427" hidden="1"/>
    <cellStyle name="超链接 17" xfId="31748" hidden="1"/>
    <cellStyle name="超链接 17" xfId="28940" hidden="1"/>
    <cellStyle name="超链接 17" xfId="28579" hidden="1"/>
    <cellStyle name="超链接 17" xfId="32005" hidden="1"/>
    <cellStyle name="超链接 17" xfId="28517" hidden="1"/>
    <cellStyle name="超链接 17" xfId="32564" hidden="1"/>
    <cellStyle name="超链接 17" xfId="29836" hidden="1"/>
    <cellStyle name="超链接 17" xfId="33079" hidden="1"/>
    <cellStyle name="超链接 17" xfId="28337" hidden="1"/>
    <cellStyle name="超链接 17" xfId="33763" hidden="1"/>
    <cellStyle name="超链接 17" xfId="30341" hidden="1"/>
    <cellStyle name="超链接 17" xfId="28583" hidden="1"/>
    <cellStyle name="超链接 17" xfId="35784" hidden="1"/>
    <cellStyle name="超链接 17" xfId="33706" hidden="1"/>
    <cellStyle name="超链接 17" xfId="33021" hidden="1"/>
    <cellStyle name="超链接 17" xfId="28783" hidden="1"/>
    <cellStyle name="超链接 17" xfId="33351" hidden="1"/>
    <cellStyle name="超链接 17" xfId="42978" hidden="1"/>
    <cellStyle name="超链接 17" xfId="40764" hidden="1"/>
    <cellStyle name="超链接 17" xfId="44695" hidden="1"/>
    <cellStyle name="超链接 17" xfId="43709" hidden="1"/>
    <cellStyle name="超链接 17" xfId="43541" hidden="1"/>
    <cellStyle name="超链接 17" xfId="42541" hidden="1"/>
    <cellStyle name="超链接 17" xfId="44249" hidden="1"/>
    <cellStyle name="超链接 17" xfId="27983" hidden="1"/>
    <cellStyle name="超链接 17" xfId="42066" hidden="1"/>
    <cellStyle name="超链接 17" xfId="39304" hidden="1"/>
    <cellStyle name="超链接 17" xfId="28126" hidden="1"/>
    <cellStyle name="超链接 17" xfId="42323" hidden="1"/>
    <cellStyle name="超链接 17" xfId="28147" hidden="1"/>
    <cellStyle name="超链接 17" xfId="42882" hidden="1"/>
    <cellStyle name="超链接 17" xfId="40154" hidden="1"/>
    <cellStyle name="超链接 17" xfId="43397" hidden="1"/>
    <cellStyle name="超链接 17" xfId="28240" hidden="1"/>
    <cellStyle name="超链接 17" xfId="44081" hidden="1"/>
    <cellStyle name="超链接 17" xfId="40659" hidden="1"/>
    <cellStyle name="超链接 17" xfId="28687" hidden="1"/>
    <cellStyle name="超链接 17" xfId="46102" hidden="1"/>
    <cellStyle name="超链接 17" xfId="44024" hidden="1"/>
    <cellStyle name="超链接 17" xfId="43339" hidden="1"/>
    <cellStyle name="超链接 17" xfId="39171" hidden="1"/>
    <cellStyle name="超链接 17" xfId="43669" hidden="1"/>
    <cellStyle name="超链接 17" xfId="1481"/>
    <cellStyle name="超链接 17 10" xfId="50833"/>
    <cellStyle name="超链接 17 11" xfId="50835"/>
    <cellStyle name="超链接 17 12" xfId="50837"/>
    <cellStyle name="超链接 17 13" xfId="50839"/>
    <cellStyle name="超链接 17 14" xfId="50841"/>
    <cellStyle name="超链接 17 15" xfId="50843"/>
    <cellStyle name="超链接 17 16" xfId="50847"/>
    <cellStyle name="超链接 17 17" xfId="50851"/>
    <cellStyle name="超链接 17 18" xfId="50855"/>
    <cellStyle name="超链接 17 19" xfId="50859"/>
    <cellStyle name="超链接 17 2" xfId="49556"/>
    <cellStyle name="超链接 17 20" xfId="50844"/>
    <cellStyle name="超链接 17 21" xfId="50848"/>
    <cellStyle name="超链接 17 22" xfId="50852"/>
    <cellStyle name="超链接 17 23" xfId="50856"/>
    <cellStyle name="超链接 17 24" xfId="50860"/>
    <cellStyle name="超链接 17 25" xfId="50863"/>
    <cellStyle name="超链接 17 26" xfId="50865"/>
    <cellStyle name="超链接 17 3" xfId="49561"/>
    <cellStyle name="超链接 17 4" xfId="49778"/>
    <cellStyle name="超链接 17 5" xfId="49781"/>
    <cellStyle name="超链接 17 6" xfId="49785"/>
    <cellStyle name="超链接 17 7" xfId="49792"/>
    <cellStyle name="超链接 17 8" xfId="49796"/>
    <cellStyle name="超链接 17 9" xfId="50867"/>
    <cellStyle name="超链接 18" xfId="11852" hidden="1"/>
    <cellStyle name="超链接 18" xfId="7007" hidden="1"/>
    <cellStyle name="超链接 18" xfId="6487" hidden="1"/>
    <cellStyle name="超链接 18" xfId="11008" hidden="1"/>
    <cellStyle name="超链接 18" xfId="6498" hidden="1"/>
    <cellStyle name="超链接 18" xfId="6991" hidden="1"/>
    <cellStyle name="超链接 18" xfId="8943" hidden="1"/>
    <cellStyle name="超链接 18" xfId="6582" hidden="1"/>
    <cellStyle name="超链接 18" xfId="9662" hidden="1"/>
    <cellStyle name="超链接 18" xfId="8528" hidden="1"/>
    <cellStyle name="超链接 18" xfId="11145" hidden="1"/>
    <cellStyle name="超链接 18" xfId="8228" hidden="1"/>
    <cellStyle name="超链接 18" xfId="8835" hidden="1"/>
    <cellStyle name="超链接 18" xfId="9407" hidden="1"/>
    <cellStyle name="超链接 18" xfId="11625" hidden="1"/>
    <cellStyle name="超链接 18" xfId="11543" hidden="1"/>
    <cellStyle name="超链接 18" xfId="8376" hidden="1"/>
    <cellStyle name="超链接 18" xfId="6321" hidden="1"/>
    <cellStyle name="超链接 18" xfId="6778" hidden="1"/>
    <cellStyle name="超链接 18" xfId="10060" hidden="1"/>
    <cellStyle name="超链接 18" xfId="14273" hidden="1"/>
    <cellStyle name="超链接 18" xfId="10848" hidden="1"/>
    <cellStyle name="超链接 18" xfId="9890" hidden="1"/>
    <cellStyle name="超链接 18" xfId="11405" hidden="1"/>
    <cellStyle name="超链接 18" xfId="6875" hidden="1"/>
    <cellStyle name="超链接 18" xfId="22182" hidden="1"/>
    <cellStyle name="超链接 18" xfId="17819" hidden="1"/>
    <cellStyle name="超链接 18" xfId="4341" hidden="1"/>
    <cellStyle name="超链接 18" xfId="21506" hidden="1"/>
    <cellStyle name="超链接 18" xfId="4364" hidden="1"/>
    <cellStyle name="超链接 18" xfId="17812" hidden="1"/>
    <cellStyle name="超链接 18" xfId="19467" hidden="1"/>
    <cellStyle name="超链接 18" xfId="4484" hidden="1"/>
    <cellStyle name="超链接 18" xfId="20181" hidden="1"/>
    <cellStyle name="超链接 18" xfId="19057" hidden="1"/>
    <cellStyle name="超链接 18" xfId="21642" hidden="1"/>
    <cellStyle name="超链接 18" xfId="18759" hidden="1"/>
    <cellStyle name="超链接 18" xfId="19360" hidden="1"/>
    <cellStyle name="超链接 18" xfId="19927" hidden="1"/>
    <cellStyle name="超链接 18" xfId="21960" hidden="1"/>
    <cellStyle name="超链接 18" xfId="21878" hidden="1"/>
    <cellStyle name="超链接 18" xfId="18906" hidden="1"/>
    <cellStyle name="超链接 18" xfId="6694" hidden="1"/>
    <cellStyle name="超链接 18" xfId="17697" hidden="1"/>
    <cellStyle name="超链接 18" xfId="20568" hidden="1"/>
    <cellStyle name="超链接 18" xfId="24591" hidden="1"/>
    <cellStyle name="超链接 18" xfId="21347" hidden="1"/>
    <cellStyle name="超链接 18" xfId="20405" hidden="1"/>
    <cellStyle name="超链接 18" xfId="21783" hidden="1"/>
    <cellStyle name="超链接 18" xfId="17746" hidden="1"/>
    <cellStyle name="超链接 18" xfId="33374" hidden="1"/>
    <cellStyle name="超链接 18" xfId="28966" hidden="1"/>
    <cellStyle name="超链接 18" xfId="28641" hidden="1"/>
    <cellStyle name="超链接 18" xfId="32698" hidden="1"/>
    <cellStyle name="超链接 18" xfId="28648" hidden="1"/>
    <cellStyle name="超链接 18" xfId="28958" hidden="1"/>
    <cellStyle name="超链接 18" xfId="30659" hidden="1"/>
    <cellStyle name="超链接 18" xfId="28696" hidden="1"/>
    <cellStyle name="超链接 18" xfId="31373" hidden="1"/>
    <cellStyle name="超链接 18" xfId="30249" hidden="1"/>
    <cellStyle name="超链接 18" xfId="32834" hidden="1"/>
    <cellStyle name="超链接 18" xfId="29951" hidden="1"/>
    <cellStyle name="超链接 18" xfId="30552" hidden="1"/>
    <cellStyle name="超链接 18" xfId="31119" hidden="1"/>
    <cellStyle name="超链接 18" xfId="33152" hidden="1"/>
    <cellStyle name="超链接 18" xfId="33070" hidden="1"/>
    <cellStyle name="超链接 18" xfId="30098" hidden="1"/>
    <cellStyle name="超链接 18" xfId="28530" hidden="1"/>
    <cellStyle name="超链接 18" xfId="28825" hidden="1"/>
    <cellStyle name="超链接 18" xfId="31760" hidden="1"/>
    <cellStyle name="超链接 18" xfId="35783" hidden="1"/>
    <cellStyle name="超链接 18" xfId="32539" hidden="1"/>
    <cellStyle name="超链接 18" xfId="31597" hidden="1"/>
    <cellStyle name="超链接 18" xfId="32975" hidden="1"/>
    <cellStyle name="超链接 18" xfId="28887" hidden="1"/>
    <cellStyle name="超链接 18" xfId="43692" hidden="1"/>
    <cellStyle name="超链接 18" xfId="39329" hidden="1"/>
    <cellStyle name="超链接 18" xfId="27990" hidden="1"/>
    <cellStyle name="超链接 18" xfId="43016" hidden="1"/>
    <cellStyle name="超链接 18" xfId="28002" hidden="1"/>
    <cellStyle name="超链接 18" xfId="39322" hidden="1"/>
    <cellStyle name="超链接 18" xfId="40977" hidden="1"/>
    <cellStyle name="超链接 18" xfId="28076" hidden="1"/>
    <cellStyle name="超链接 18" xfId="41691" hidden="1"/>
    <cellStyle name="超链接 18" xfId="40567" hidden="1"/>
    <cellStyle name="超链接 18" xfId="43152" hidden="1"/>
    <cellStyle name="超链接 18" xfId="40269" hidden="1"/>
    <cellStyle name="超链接 18" xfId="40870" hidden="1"/>
    <cellStyle name="超链接 18" xfId="41437" hidden="1"/>
    <cellStyle name="超链接 18" xfId="43470" hidden="1"/>
    <cellStyle name="超链接 18" xfId="43388" hidden="1"/>
    <cellStyle name="超链接 18" xfId="40416" hidden="1"/>
    <cellStyle name="超链接 18" xfId="28768" hidden="1"/>
    <cellStyle name="超链接 18" xfId="39207" hidden="1"/>
    <cellStyle name="超链接 18" xfId="42078" hidden="1"/>
    <cellStyle name="超链接 18" xfId="46101" hidden="1"/>
    <cellStyle name="超链接 18" xfId="42857" hidden="1"/>
    <cellStyle name="超链接 18" xfId="41915" hidden="1"/>
    <cellStyle name="超链接 18" xfId="43293" hidden="1"/>
    <cellStyle name="超链接 18" xfId="39256" hidden="1"/>
    <cellStyle name="超链接 18" xfId="1483"/>
    <cellStyle name="超链接 18 10" xfId="50869"/>
    <cellStyle name="超链接 18 11" xfId="50871"/>
    <cellStyle name="超链接 18 12" xfId="50873"/>
    <cellStyle name="超链接 18 13" xfId="50875"/>
    <cellStyle name="超链接 18 14" xfId="50877"/>
    <cellStyle name="超链接 18 15" xfId="50879"/>
    <cellStyle name="超链接 18 16" xfId="50883"/>
    <cellStyle name="超链接 18 17" xfId="50887"/>
    <cellStyle name="超链接 18 18" xfId="50891"/>
    <cellStyle name="超链接 18 19" xfId="50895"/>
    <cellStyle name="超链接 18 2" xfId="50899"/>
    <cellStyle name="超链接 18 20" xfId="50880"/>
    <cellStyle name="超链接 18 21" xfId="50884"/>
    <cellStyle name="超链接 18 22" xfId="50888"/>
    <cellStyle name="超链接 18 23" xfId="50892"/>
    <cellStyle name="超链接 18 24" xfId="50896"/>
    <cellStyle name="超链接 18 25" xfId="50901"/>
    <cellStyle name="超链接 18 26" xfId="50903"/>
    <cellStyle name="超链接 18 3" xfId="50905"/>
    <cellStyle name="超链接 18 4" xfId="50907"/>
    <cellStyle name="超链接 18 5" xfId="50909"/>
    <cellStyle name="超链接 18 6" xfId="50911"/>
    <cellStyle name="超链接 18 7" xfId="50913"/>
    <cellStyle name="超链接 18 8" xfId="50915"/>
    <cellStyle name="超链接 18 9" xfId="50917"/>
    <cellStyle name="超链接 19" xfId="6924" hidden="1"/>
    <cellStyle name="超链接 19" xfId="12024" hidden="1"/>
    <cellStyle name="超链接 19" xfId="10372" hidden="1"/>
    <cellStyle name="超链接 19" xfId="10439" hidden="1"/>
    <cellStyle name="超链接 19" xfId="10901" hidden="1"/>
    <cellStyle name="超链接 19" xfId="9470" hidden="1"/>
    <cellStyle name="超链接 19" xfId="9472" hidden="1"/>
    <cellStyle name="超链接 19" xfId="11561" hidden="1"/>
    <cellStyle name="超链接 19" xfId="10481" hidden="1"/>
    <cellStyle name="超链接 19" xfId="11758" hidden="1"/>
    <cellStyle name="超链接 19" xfId="12353" hidden="1"/>
    <cellStyle name="超链接 19" xfId="12478" hidden="1"/>
    <cellStyle name="超链接 19" xfId="8102" hidden="1"/>
    <cellStyle name="超链接 19" xfId="12168" hidden="1"/>
    <cellStyle name="超链接 19" xfId="10208" hidden="1"/>
    <cellStyle name="超链接 19" xfId="8838" hidden="1"/>
    <cellStyle name="超链接 19" xfId="8959" hidden="1"/>
    <cellStyle name="超链接 19" xfId="6192" hidden="1"/>
    <cellStyle name="超链接 19" xfId="8887" hidden="1"/>
    <cellStyle name="超链接 19" xfId="12453" hidden="1"/>
    <cellStyle name="超链接 19" xfId="14272" hidden="1"/>
    <cellStyle name="超链接 19" xfId="8869" hidden="1"/>
    <cellStyle name="超链接 19" xfId="10526" hidden="1"/>
    <cellStyle name="超链接 19" xfId="8957" hidden="1"/>
    <cellStyle name="超链接 19" xfId="10306" hidden="1"/>
    <cellStyle name="超链接 19" xfId="17778" hidden="1"/>
    <cellStyle name="超链接 19" xfId="22352" hidden="1"/>
    <cellStyle name="超链接 19" xfId="20875" hidden="1"/>
    <cellStyle name="超链接 19" xfId="20941" hidden="1"/>
    <cellStyle name="超链接 19" xfId="21400" hidden="1"/>
    <cellStyle name="超链接 19" xfId="19990" hidden="1"/>
    <cellStyle name="超链接 19" xfId="19992" hidden="1"/>
    <cellStyle name="超链接 19" xfId="21896" hidden="1"/>
    <cellStyle name="超链接 19" xfId="20982" hidden="1"/>
    <cellStyle name="超链接 19" xfId="22089" hidden="1"/>
    <cellStyle name="超链接 19" xfId="22674" hidden="1"/>
    <cellStyle name="超链接 19" xfId="22797" hidden="1"/>
    <cellStyle name="超链接 19" xfId="18633" hidden="1"/>
    <cellStyle name="超链接 19" xfId="22492" hidden="1"/>
    <cellStyle name="超链接 19" xfId="20714" hidden="1"/>
    <cellStyle name="超链接 19" xfId="19363" hidden="1"/>
    <cellStyle name="超链接 19" xfId="19483" hidden="1"/>
    <cellStyle name="超链接 19" xfId="6910" hidden="1"/>
    <cellStyle name="超链接 19" xfId="19412" hidden="1"/>
    <cellStyle name="超链接 19" xfId="22773" hidden="1"/>
    <cellStyle name="超链接 19" xfId="24590" hidden="1"/>
    <cellStyle name="超链接 19" xfId="19394" hidden="1"/>
    <cellStyle name="超链接 19" xfId="21026" hidden="1"/>
    <cellStyle name="超链接 19" xfId="19481" hidden="1"/>
    <cellStyle name="超链接 19" xfId="20809" hidden="1"/>
    <cellStyle name="超链接 19" xfId="28922" hidden="1"/>
    <cellStyle name="超链接 19" xfId="33544" hidden="1"/>
    <cellStyle name="超链接 19" xfId="32067" hidden="1"/>
    <cellStyle name="超链接 19" xfId="32133" hidden="1"/>
    <cellStyle name="超链接 19" xfId="32592" hidden="1"/>
    <cellStyle name="超链接 19" xfId="31182" hidden="1"/>
    <cellStyle name="超链接 19" xfId="31184" hidden="1"/>
    <cellStyle name="超链接 19" xfId="33088" hidden="1"/>
    <cellStyle name="超链接 19" xfId="32174" hidden="1"/>
    <cellStyle name="超链接 19" xfId="33281" hidden="1"/>
    <cellStyle name="超链接 19" xfId="33866" hidden="1"/>
    <cellStyle name="超链接 19" xfId="33989" hidden="1"/>
    <cellStyle name="超链接 19" xfId="29825" hidden="1"/>
    <cellStyle name="超链接 19" xfId="33684" hidden="1"/>
    <cellStyle name="超链接 19" xfId="31906" hidden="1"/>
    <cellStyle name="超链接 19" xfId="30555" hidden="1"/>
    <cellStyle name="超链接 19" xfId="30675" hidden="1"/>
    <cellStyle name="超链接 19" xfId="28441" hidden="1"/>
    <cellStyle name="超链接 19" xfId="30604" hidden="1"/>
    <cellStyle name="超链接 19" xfId="33965" hidden="1"/>
    <cellStyle name="超链接 19" xfId="35782" hidden="1"/>
    <cellStyle name="超链接 19" xfId="30586" hidden="1"/>
    <cellStyle name="超链接 19" xfId="32218" hidden="1"/>
    <cellStyle name="超链接 19" xfId="30673" hidden="1"/>
    <cellStyle name="超链接 19" xfId="32001" hidden="1"/>
    <cellStyle name="超链接 19" xfId="39288" hidden="1"/>
    <cellStyle name="超链接 19" xfId="43862" hidden="1"/>
    <cellStyle name="超链接 19" xfId="42385" hidden="1"/>
    <cellStyle name="超链接 19" xfId="42451" hidden="1"/>
    <cellStyle name="超链接 19" xfId="42910" hidden="1"/>
    <cellStyle name="超链接 19" xfId="41500" hidden="1"/>
    <cellStyle name="超链接 19" xfId="41502" hidden="1"/>
    <cellStyle name="超链接 19" xfId="43406" hidden="1"/>
    <cellStyle name="超链接 19" xfId="42492" hidden="1"/>
    <cellStyle name="超链接 19" xfId="43599" hidden="1"/>
    <cellStyle name="超链接 19" xfId="44184" hidden="1"/>
    <cellStyle name="超链接 19" xfId="44307" hidden="1"/>
    <cellStyle name="超链接 19" xfId="40143" hidden="1"/>
    <cellStyle name="超链接 19" xfId="44002" hidden="1"/>
    <cellStyle name="超链接 19" xfId="42224" hidden="1"/>
    <cellStyle name="超链接 19" xfId="40873" hidden="1"/>
    <cellStyle name="超链接 19" xfId="40993" hidden="1"/>
    <cellStyle name="超链接 19" xfId="28912" hidden="1"/>
    <cellStyle name="超链接 19" xfId="40922" hidden="1"/>
    <cellStyle name="超链接 19" xfId="44283" hidden="1"/>
    <cellStyle name="超链接 19" xfId="46100" hidden="1"/>
    <cellStyle name="超链接 19" xfId="40904" hidden="1"/>
    <cellStyle name="超链接 19" xfId="42536" hidden="1"/>
    <cellStyle name="超链接 19" xfId="40991" hidden="1"/>
    <cellStyle name="超链接 19" xfId="42319" hidden="1"/>
    <cellStyle name="超链接 19" xfId="1485"/>
    <cellStyle name="超链接 19 10" xfId="50919"/>
    <cellStyle name="超链接 19 11" xfId="50921"/>
    <cellStyle name="超链接 19 12" xfId="50923"/>
    <cellStyle name="超链接 19 13" xfId="50925"/>
    <cellStyle name="超链接 19 14" xfId="50927"/>
    <cellStyle name="超链接 19 15" xfId="50929"/>
    <cellStyle name="超链接 19 16" xfId="50933"/>
    <cellStyle name="超链接 19 17" xfId="50937"/>
    <cellStyle name="超链接 19 18" xfId="50941"/>
    <cellStyle name="超链接 19 19" xfId="50945"/>
    <cellStyle name="超链接 19 2" xfId="50949"/>
    <cellStyle name="超链接 19 20" xfId="50930"/>
    <cellStyle name="超链接 19 21" xfId="50934"/>
    <cellStyle name="超链接 19 22" xfId="50938"/>
    <cellStyle name="超链接 19 23" xfId="50942"/>
    <cellStyle name="超链接 19 24" xfId="50946"/>
    <cellStyle name="超链接 19 25" xfId="50951"/>
    <cellStyle name="超链接 19 26" xfId="50953"/>
    <cellStyle name="超链接 19 3" xfId="50955"/>
    <cellStyle name="超链接 19 4" xfId="50957"/>
    <cellStyle name="超链接 19 5" xfId="50959"/>
    <cellStyle name="超链接 19 6" xfId="50961"/>
    <cellStyle name="超链接 19 7" xfId="50963"/>
    <cellStyle name="超链接 19 8" xfId="50965"/>
    <cellStyle name="超链接 19 9" xfId="49845"/>
    <cellStyle name="超链接 2" xfId="1486"/>
    <cellStyle name="超链接 2 10" xfId="9133" hidden="1"/>
    <cellStyle name="超链接 2 10" xfId="6276" hidden="1"/>
    <cellStyle name="超链接 2 10" xfId="19654" hidden="1"/>
    <cellStyle name="超链接 2 10" xfId="4638" hidden="1"/>
    <cellStyle name="超链接 2 10" xfId="30846" hidden="1"/>
    <cellStyle name="超链接 2 10" xfId="28503" hidden="1"/>
    <cellStyle name="超链接 2 10" xfId="41164" hidden="1"/>
    <cellStyle name="超链接 2 10" xfId="28151" hidden="1"/>
    <cellStyle name="超链接 2 10" xfId="1487"/>
    <cellStyle name="超链接 2 10 2" xfId="1488"/>
    <cellStyle name="超链接 2 10 3" xfId="50720"/>
    <cellStyle name="超链接 2 10 4" xfId="50723"/>
    <cellStyle name="超链接 2 11" xfId="10043" hidden="1"/>
    <cellStyle name="超链接 2 11" xfId="9184" hidden="1"/>
    <cellStyle name="超链接 2 11" xfId="20553" hidden="1"/>
    <cellStyle name="超链接 2 11" xfId="19705" hidden="1"/>
    <cellStyle name="超链接 2 11" xfId="31745" hidden="1"/>
    <cellStyle name="超链接 2 11" xfId="30897" hidden="1"/>
    <cellStyle name="超链接 2 11" xfId="42063" hidden="1"/>
    <cellStyle name="超链接 2 11" xfId="41215" hidden="1"/>
    <cellStyle name="超链接 2 11" xfId="1489"/>
    <cellStyle name="超链接 2 11 2" xfId="1490"/>
    <cellStyle name="超链接 2 11 3" xfId="50967"/>
    <cellStyle name="超链接 2 11 4" xfId="50968"/>
    <cellStyle name="超链接 2 12" xfId="11028" hidden="1"/>
    <cellStyle name="超链接 2 12" xfId="10620" hidden="1"/>
    <cellStyle name="超链接 2 12" xfId="21526" hidden="1"/>
    <cellStyle name="超链接 2 12" xfId="21120" hidden="1"/>
    <cellStyle name="超链接 2 12" xfId="32718" hidden="1"/>
    <cellStyle name="超链接 2 12" xfId="32312" hidden="1"/>
    <cellStyle name="超链接 2 12" xfId="43036" hidden="1"/>
    <cellStyle name="超链接 2 12" xfId="42630" hidden="1"/>
    <cellStyle name="超链接 2 12" xfId="1491"/>
    <cellStyle name="超链接 2 12 2" xfId="1492"/>
    <cellStyle name="超链接 2 12 3" xfId="50969"/>
    <cellStyle name="超链接 2 12 4" xfId="50970"/>
    <cellStyle name="超链接 2 13" xfId="9274" hidden="1"/>
    <cellStyle name="超链接 2 13" xfId="11811" hidden="1"/>
    <cellStyle name="超链接 2 13" xfId="19795" hidden="1"/>
    <cellStyle name="超链接 2 13" xfId="22142" hidden="1"/>
    <cellStyle name="超链接 2 13" xfId="30987" hidden="1"/>
    <cellStyle name="超链接 2 13" xfId="33334" hidden="1"/>
    <cellStyle name="超链接 2 13" xfId="41305" hidden="1"/>
    <cellStyle name="超链接 2 13" xfId="43652" hidden="1"/>
    <cellStyle name="超链接 2 13" xfId="1493"/>
    <cellStyle name="超链接 2 13 2" xfId="1494"/>
    <cellStyle name="超链接 2 13 3" xfId="50971"/>
    <cellStyle name="超链接 2 13 4" xfId="50972"/>
    <cellStyle name="超链接 2 14" xfId="10983" hidden="1"/>
    <cellStyle name="超链接 2 14" xfId="21481" hidden="1"/>
    <cellStyle name="超链接 2 14" xfId="32673" hidden="1"/>
    <cellStyle name="超链接 2 14" xfId="42991" hidden="1"/>
    <cellStyle name="超链接 2 14" xfId="1495"/>
    <cellStyle name="超链接 2 14 2" xfId="1496"/>
    <cellStyle name="超链接 2 15" xfId="1497"/>
    <cellStyle name="超链接 2 15 2" xfId="1498"/>
    <cellStyle name="超链接 2 15 3" xfId="7567"/>
    <cellStyle name="超链接 2 15 4" xfId="11503"/>
    <cellStyle name="超链接 2 16" xfId="1499"/>
    <cellStyle name="超链接 2 16 2" xfId="3669"/>
    <cellStyle name="超链接 2 16 3" xfId="3670"/>
    <cellStyle name="超链接 2 16 4" xfId="7569"/>
    <cellStyle name="超链接 2 17" xfId="1500"/>
    <cellStyle name="超链接 2 17 2" xfId="3671"/>
    <cellStyle name="超链接 2 17 3" xfId="3672"/>
    <cellStyle name="超链接 2 17 4" xfId="7571"/>
    <cellStyle name="超链接 2 18" xfId="3673"/>
    <cellStyle name="超链接 2 18 2" xfId="50973"/>
    <cellStyle name="超链接 2 19" xfId="3674"/>
    <cellStyle name="超链接 2 2" xfId="1501"/>
    <cellStyle name="超链接 2 2 10" xfId="4290"/>
    <cellStyle name="超链接 2 2 10 2" xfId="50974"/>
    <cellStyle name="超链接 2 2 11" xfId="7576"/>
    <cellStyle name="超链接 2 2 2" xfId="1502"/>
    <cellStyle name="超链接 2 2 2 2" xfId="1503"/>
    <cellStyle name="超链接 2 2 2 2 2" xfId="1504"/>
    <cellStyle name="超链接 2 2 2 2 3" xfId="3675"/>
    <cellStyle name="超链接 2 2 2 2 4" xfId="3676"/>
    <cellStyle name="超链接 2 2 2 2 5" xfId="3677"/>
    <cellStyle name="超链接 2 2 2 3" xfId="1505"/>
    <cellStyle name="超链接 2 2 2 3 2" xfId="1506"/>
    <cellStyle name="超链接 2 2 2 3 3" xfId="2876"/>
    <cellStyle name="超链接 2 2 2 3 4" xfId="2879"/>
    <cellStyle name="超链接 2 2 2 3 5" xfId="2881"/>
    <cellStyle name="超链接 2 2 2 4" xfId="1507"/>
    <cellStyle name="超链接 2 2 2 4 2" xfId="1508"/>
    <cellStyle name="超链接 2 2 2 4 3" xfId="2884"/>
    <cellStyle name="超链接 2 2 2 4 4" xfId="2886"/>
    <cellStyle name="超链接 2 2 2 5" xfId="1509"/>
    <cellStyle name="超链接 2 2 2 5 2" xfId="272"/>
    <cellStyle name="超链接 2 2 2 6" xfId="1510"/>
    <cellStyle name="超链接 2 2 2 7" xfId="3678"/>
    <cellStyle name="超链接 2 2 3" xfId="1511"/>
    <cellStyle name="超链接 2 2 3 2" xfId="1512"/>
    <cellStyle name="超链接 2 2 3 3" xfId="3679"/>
    <cellStyle name="超链接 2 2 4" xfId="1513"/>
    <cellStyle name="超链接 2 2 4 2" xfId="1514"/>
    <cellStyle name="超链接 2 2 4 3" xfId="3680"/>
    <cellStyle name="超链接 2 2 5" xfId="1515"/>
    <cellStyle name="超链接 2 2 6" xfId="1516"/>
    <cellStyle name="超链接 2 2 6 2" xfId="1517"/>
    <cellStyle name="超链接 2 2 7" xfId="1518"/>
    <cellStyle name="超链接 2 2 8" xfId="1519"/>
    <cellStyle name="超链接 2 2 9" xfId="3681"/>
    <cellStyle name="超链接 2 20" xfId="3667"/>
    <cellStyle name="超链接 2 21" xfId="3668"/>
    <cellStyle name="超链接 2 22" xfId="4289"/>
    <cellStyle name="超链接 2 23" xfId="7573"/>
    <cellStyle name="超链接 2 3" xfId="1520"/>
    <cellStyle name="超链接 2 3 10" xfId="4291"/>
    <cellStyle name="超链接 2 3 10 2" xfId="51013"/>
    <cellStyle name="超链接 2 3 11" xfId="7588"/>
    <cellStyle name="超链接 2 3 2" xfId="1521"/>
    <cellStyle name="超链接 2 3 2 2" xfId="1199"/>
    <cellStyle name="超链接 2 3 2 2 2" xfId="1522"/>
    <cellStyle name="超链接 2 3 2 2 3" xfId="3086"/>
    <cellStyle name="超链接 2 3 2 2 4" xfId="3089"/>
    <cellStyle name="超链接 2 3 2 2 5" xfId="3092"/>
    <cellStyle name="超链接 2 3 2 3" xfId="1222"/>
    <cellStyle name="超链接 2 3 2 3 2" xfId="1523"/>
    <cellStyle name="超链接 2 3 2 3 3" xfId="3684"/>
    <cellStyle name="超链接 2 3 2 3 4" xfId="3687"/>
    <cellStyle name="超链接 2 3 2 3 5" xfId="3690"/>
    <cellStyle name="超链接 2 3 2 4" xfId="1245"/>
    <cellStyle name="超链接 2 3 2 4 2" xfId="1524"/>
    <cellStyle name="超链接 2 3 2 4 3" xfId="3697"/>
    <cellStyle name="超链接 2 3 2 4 4" xfId="3702"/>
    <cellStyle name="超链接 2 3 2 5" xfId="1268"/>
    <cellStyle name="超链接 2 3 2 5 2" xfId="1525"/>
    <cellStyle name="超链接 2 3 2 6" xfId="1291"/>
    <cellStyle name="超链接 2 3 2 7" xfId="3584"/>
    <cellStyle name="超链接 2 3 3" xfId="1526"/>
    <cellStyle name="超链接 2 3 3 2" xfId="1527"/>
    <cellStyle name="超链接 2 3 3 3" xfId="3707"/>
    <cellStyle name="超链接 2 3 4" xfId="465"/>
    <cellStyle name="超链接 2 3 4 2" xfId="1528"/>
    <cellStyle name="超链接 2 3 4 3" xfId="3708"/>
    <cellStyle name="超链接 2 3 5" xfId="467"/>
    <cellStyle name="超链接 2 3 6" xfId="1529"/>
    <cellStyle name="超链接 2 3 6 2" xfId="1530"/>
    <cellStyle name="超链接 2 3 7" xfId="1531"/>
    <cellStyle name="超链接 2 3 8" xfId="1532"/>
    <cellStyle name="超链接 2 3 9" xfId="3709"/>
    <cellStyle name="超链接 2 4" xfId="1533"/>
    <cellStyle name="超链接 2 4 10" xfId="4292"/>
    <cellStyle name="超链接 2 4 10 2" xfId="51014"/>
    <cellStyle name="超链接 2 4 11" xfId="6280"/>
    <cellStyle name="超链接 2 4 2" xfId="1534"/>
    <cellStyle name="超链接 2 4 2 2" xfId="1535"/>
    <cellStyle name="超链接 2 4 2 2 2" xfId="1536"/>
    <cellStyle name="超链接 2 4 2 2 3" xfId="3710"/>
    <cellStyle name="超链接 2 4 2 2 4" xfId="3711"/>
    <cellStyle name="超链接 2 4 2 2 5" xfId="3712"/>
    <cellStyle name="超链接 2 4 2 3" xfId="1537"/>
    <cellStyle name="超链接 2 4 2 3 2" xfId="95"/>
    <cellStyle name="超链接 2 4 2 3 3" xfId="3609"/>
    <cellStyle name="超链接 2 4 2 3 4" xfId="3713"/>
    <cellStyle name="超链接 2 4 2 3 5" xfId="3714"/>
    <cellStyle name="超链接 2 4 2 4" xfId="1538"/>
    <cellStyle name="超链接 2 4 2 4 2" xfId="1539"/>
    <cellStyle name="超链接 2 4 2 4 3" xfId="3615"/>
    <cellStyle name="超链接 2 4 2 4 4" xfId="3715"/>
    <cellStyle name="超链接 2 4 2 5" xfId="1540"/>
    <cellStyle name="超链接 2 4 2 5 2" xfId="1541"/>
    <cellStyle name="超链接 2 4 2 6" xfId="1542"/>
    <cellStyle name="超链接 2 4 2 7" xfId="3594"/>
    <cellStyle name="超链接 2 4 3" xfId="1543"/>
    <cellStyle name="超链接 2 4 3 2" xfId="1544"/>
    <cellStyle name="超链接 2 4 3 3" xfId="2357"/>
    <cellStyle name="超链接 2 4 4" xfId="1545"/>
    <cellStyle name="超链接 2 4 4 2" xfId="1546"/>
    <cellStyle name="超链接 2 4 4 3" xfId="2443"/>
    <cellStyle name="超链接 2 4 5" xfId="1547"/>
    <cellStyle name="超链接 2 4 6" xfId="1548"/>
    <cellStyle name="超链接 2 4 6 2" xfId="1549"/>
    <cellStyle name="超链接 2 4 7" xfId="1550"/>
    <cellStyle name="超链接 2 4 8" xfId="1551"/>
    <cellStyle name="超链接 2 4 9" xfId="3716"/>
    <cellStyle name="超链接 2 5" xfId="1552"/>
    <cellStyle name="超链接 2 5 10" xfId="4293"/>
    <cellStyle name="超链接 2 5 10 2" xfId="51015"/>
    <cellStyle name="超链接 2 5 11" xfId="7615"/>
    <cellStyle name="超链接 2 5 2" xfId="1553"/>
    <cellStyle name="超链接 2 5 2 2" xfId="1554"/>
    <cellStyle name="超链接 2 5 2 2 2" xfId="1555"/>
    <cellStyle name="超链接 2 5 2 2 3" xfId="2979"/>
    <cellStyle name="超链接 2 5 2 2 4" xfId="2981"/>
    <cellStyle name="超链接 2 5 2 2 5" xfId="2983"/>
    <cellStyle name="超链接 2 5 2 3" xfId="1556"/>
    <cellStyle name="超链接 2 5 2 3 2" xfId="1557"/>
    <cellStyle name="超链接 2 5 2 3 3" xfId="3717"/>
    <cellStyle name="超链接 2 5 2 3 4" xfId="3718"/>
    <cellStyle name="超链接 2 5 2 3 5" xfId="3719"/>
    <cellStyle name="超链接 2 5 2 4" xfId="1558"/>
    <cellStyle name="超链接 2 5 2 4 2" xfId="1559"/>
    <cellStyle name="超链接 2 5 2 4 3" xfId="3720"/>
    <cellStyle name="超链接 2 5 2 4 4" xfId="3721"/>
    <cellStyle name="超链接 2 5 2 5" xfId="1560"/>
    <cellStyle name="超链接 2 5 2 5 2" xfId="1561"/>
    <cellStyle name="超链接 2 5 2 6" xfId="1562"/>
    <cellStyle name="超链接 2 5 2 7" xfId="3051"/>
    <cellStyle name="超链接 2 5 3" xfId="1563"/>
    <cellStyle name="超链接 2 5 3 2" xfId="1565"/>
    <cellStyle name="超链接 2 5 3 3" xfId="3722"/>
    <cellStyle name="超链接 2 5 4" xfId="1566"/>
    <cellStyle name="超链接 2 5 4 2" xfId="1567"/>
    <cellStyle name="超链接 2 5 4 3" xfId="3723"/>
    <cellStyle name="超链接 2 5 5" xfId="1568"/>
    <cellStyle name="超链接 2 5 6" xfId="1569"/>
    <cellStyle name="超链接 2 5 6 2" xfId="523"/>
    <cellStyle name="超链接 2 5 7" xfId="1570"/>
    <cellStyle name="超链接 2 5 8" xfId="1571"/>
    <cellStyle name="超链接 2 5 9" xfId="3724"/>
    <cellStyle name="超链接 2 6" xfId="11144" hidden="1"/>
    <cellStyle name="超链接 2 6" xfId="8059" hidden="1"/>
    <cellStyle name="超链接 2 6" xfId="14120" hidden="1"/>
    <cellStyle name="超链接 2 6" xfId="21641" hidden="1"/>
    <cellStyle name="超链接 2 6" xfId="18590" hidden="1"/>
    <cellStyle name="超链接 2 6" xfId="24438" hidden="1"/>
    <cellStyle name="超链接 2 6" xfId="32833" hidden="1"/>
    <cellStyle name="超链接 2 6" xfId="29782" hidden="1"/>
    <cellStyle name="超链接 2 6" xfId="35630" hidden="1"/>
    <cellStyle name="超链接 2 6" xfId="43151" hidden="1"/>
    <cellStyle name="超链接 2 6" xfId="40100" hidden="1"/>
    <cellStyle name="超链接 2 6" xfId="45948" hidden="1"/>
    <cellStyle name="超链接 2 6" xfId="1572"/>
    <cellStyle name="超链接 2 6 2" xfId="1573"/>
    <cellStyle name="超链接 2 6 2 2" xfId="1574"/>
    <cellStyle name="超链接 2 6 2 3" xfId="3726"/>
    <cellStyle name="超链接 2 6 2 4" xfId="2970"/>
    <cellStyle name="超链接 2 6 2 5" xfId="2972"/>
    <cellStyle name="超链接 2 6 3" xfId="1575"/>
    <cellStyle name="超链接 2 6 3 2" xfId="1576"/>
    <cellStyle name="超链接 2 6 3 3" xfId="3729"/>
    <cellStyle name="超链接 2 6 3 4" xfId="3730"/>
    <cellStyle name="超链接 2 6 3 5" xfId="3731"/>
    <cellStyle name="超链接 2 6 4" xfId="1577"/>
    <cellStyle name="超链接 2 6 4 2" xfId="1578"/>
    <cellStyle name="超链接 2 6 4 3" xfId="3732"/>
    <cellStyle name="超链接 2 6 4 4" xfId="3733"/>
    <cellStyle name="超链接 2 6 5" xfId="1579"/>
    <cellStyle name="超链接 2 6 5 2" xfId="1580"/>
    <cellStyle name="超链接 2 6 5 3" xfId="3734"/>
    <cellStyle name="超链接 2 6 5 4" xfId="3735"/>
    <cellStyle name="超链接 2 6 5 5" xfId="7338"/>
    <cellStyle name="超链接 2 6 6" xfId="1581"/>
    <cellStyle name="超链接 2 6 6 2" xfId="51016"/>
    <cellStyle name="超链接 2 6 7" xfId="3738"/>
    <cellStyle name="超链接 2 6 7 2" xfId="51017"/>
    <cellStyle name="超链接 2 6 8" xfId="3741"/>
    <cellStyle name="超链接 2 6 8 2" xfId="51018"/>
    <cellStyle name="超链接 2 6 9" xfId="50031"/>
    <cellStyle name="超链接 2 7" xfId="6415" hidden="1"/>
    <cellStyle name="超链接 2 7" xfId="12658" hidden="1"/>
    <cellStyle name="超链接 2 7" xfId="4385" hidden="1"/>
    <cellStyle name="超链接 2 7" xfId="22977" hidden="1"/>
    <cellStyle name="超链接 2 7" xfId="28593" hidden="1"/>
    <cellStyle name="超链接 2 7" xfId="34169" hidden="1"/>
    <cellStyle name="超链接 2 7" xfId="28016" hidden="1"/>
    <cellStyle name="超链接 2 7" xfId="44487" hidden="1"/>
    <cellStyle name="超链接 2 7" xfId="1582"/>
    <cellStyle name="超链接 2 7 10" xfId="1583"/>
    <cellStyle name="超链接 2 7 10 2" xfId="1584"/>
    <cellStyle name="超链接 2 7 11" xfId="1585"/>
    <cellStyle name="超链接 2 7 11 2" xfId="1586"/>
    <cellStyle name="超链接 2 7 12" xfId="1587"/>
    <cellStyle name="超链接 2 7 12 2" xfId="1588"/>
    <cellStyle name="超链接 2 7 13" xfId="1589"/>
    <cellStyle name="超链接 2 7 13 2" xfId="1590"/>
    <cellStyle name="超链接 2 7 14" xfId="1591"/>
    <cellStyle name="超链接 2 7 14 2" xfId="1592"/>
    <cellStyle name="超链接 2 7 15" xfId="1593"/>
    <cellStyle name="超链接 2 7 15 2" xfId="1594"/>
    <cellStyle name="超链接 2 7 16" xfId="1595"/>
    <cellStyle name="超链接 2 7 16 2" xfId="1596"/>
    <cellStyle name="超链接 2 7 17" xfId="1597"/>
    <cellStyle name="超链接 2 7 17 2" xfId="3772"/>
    <cellStyle name="超链接 2 7 17 3" xfId="3773"/>
    <cellStyle name="超链接 2 7 18" xfId="3774"/>
    <cellStyle name="超链接 2 7 18 2" xfId="51019"/>
    <cellStyle name="超链接 2 7 19" xfId="51020"/>
    <cellStyle name="超链接 2 7 2" xfId="1598"/>
    <cellStyle name="超链接 2 7 2 2" xfId="1599"/>
    <cellStyle name="超链接 2 7 2 3" xfId="3781"/>
    <cellStyle name="超链接 2 7 2 4" xfId="3782"/>
    <cellStyle name="超链接 2 7 2 5" xfId="7656"/>
    <cellStyle name="超链接 2 7 3" xfId="1600"/>
    <cellStyle name="超链接 2 7 3 2" xfId="1601"/>
    <cellStyle name="超链接 2 7 3 3" xfId="7659"/>
    <cellStyle name="超链接 2 7 3 4" xfId="11512"/>
    <cellStyle name="超链接 2 7 4" xfId="1602"/>
    <cellStyle name="超链接 2 7 4 2" xfId="1603"/>
    <cellStyle name="超链接 2 7 5" xfId="1604"/>
    <cellStyle name="超链接 2 7 5 2" xfId="1605"/>
    <cellStyle name="超链接 2 7 6" xfId="1606"/>
    <cellStyle name="超链接 2 7 6 2" xfId="1607"/>
    <cellStyle name="超链接 2 7 7" xfId="1608"/>
    <cellStyle name="超链接 2 7 7 2" xfId="44"/>
    <cellStyle name="超链接 2 7 8" xfId="1609"/>
    <cellStyle name="超链接 2 7 8 2" xfId="1610"/>
    <cellStyle name="超链接 2 7 9" xfId="1611"/>
    <cellStyle name="超链接 2 7 9 2" xfId="1612"/>
    <cellStyle name="超链接 2 8" xfId="8534" hidden="1"/>
    <cellStyle name="超链接 2 8" xfId="8310" hidden="1"/>
    <cellStyle name="超链接 2 8" xfId="19063" hidden="1"/>
    <cellStyle name="超链接 2 8" xfId="18841" hidden="1"/>
    <cellStyle name="超链接 2 8" xfId="30255" hidden="1"/>
    <cellStyle name="超链接 2 8" xfId="30033" hidden="1"/>
    <cellStyle name="超链接 2 8" xfId="40573" hidden="1"/>
    <cellStyle name="超链接 2 8" xfId="40351" hidden="1"/>
    <cellStyle name="超链接 2 8" xfId="1614"/>
    <cellStyle name="超链接 2 8 10" xfId="1615"/>
    <cellStyle name="超链接 2 8 10 2" xfId="1616"/>
    <cellStyle name="超链接 2 8 11" xfId="1617"/>
    <cellStyle name="超链接 2 8 11 2" xfId="3801"/>
    <cellStyle name="超链接 2 8 11 3" xfId="3806"/>
    <cellStyle name="超链接 2 8 12" xfId="2796"/>
    <cellStyle name="超链接 2 8 12 2" xfId="51021"/>
    <cellStyle name="超链接 2 8 13" xfId="51022"/>
    <cellStyle name="超链接 2 8 2" xfId="1618"/>
    <cellStyle name="超链接 2 8 2 2" xfId="1619"/>
    <cellStyle name="超链接 2 8 2 3" xfId="3811"/>
    <cellStyle name="超链接 2 8 2 4" xfId="3812"/>
    <cellStyle name="超链接 2 8 2 5" xfId="6563"/>
    <cellStyle name="超链接 2 8 3" xfId="1620"/>
    <cellStyle name="超链接 2 8 3 2" xfId="1621"/>
    <cellStyle name="超链接 2 8 3 3" xfId="6566"/>
    <cellStyle name="超链接 2 8 3 4" xfId="11513"/>
    <cellStyle name="超链接 2 8 4" xfId="1622"/>
    <cellStyle name="超链接 2 8 4 2" xfId="1623"/>
    <cellStyle name="超链接 2 8 5" xfId="1624"/>
    <cellStyle name="超链接 2 8 5 2" xfId="1625"/>
    <cellStyle name="超链接 2 8 6" xfId="1626"/>
    <cellStyle name="超链接 2 8 6 2" xfId="1627"/>
    <cellStyle name="超链接 2 8 7" xfId="1628"/>
    <cellStyle name="超链接 2 8 7 2" xfId="1629"/>
    <cellStyle name="超链接 2 8 8" xfId="1630"/>
    <cellStyle name="超链接 2 8 8 2" xfId="1631"/>
    <cellStyle name="超链接 2 8 9" xfId="1632"/>
    <cellStyle name="超链接 2 8 9 2" xfId="1633"/>
    <cellStyle name="超链接 2 9" xfId="11872" hidden="1"/>
    <cellStyle name="超链接 2 9" xfId="8331" hidden="1"/>
    <cellStyle name="超链接 2 9" xfId="22202" hidden="1"/>
    <cellStyle name="超链接 2 9" xfId="18862" hidden="1"/>
    <cellStyle name="超链接 2 9" xfId="33394" hidden="1"/>
    <cellStyle name="超链接 2 9" xfId="30054" hidden="1"/>
    <cellStyle name="超链接 2 9" xfId="43712" hidden="1"/>
    <cellStyle name="超链接 2 9" xfId="40372" hidden="1"/>
    <cellStyle name="超链接 2 9" xfId="1634"/>
    <cellStyle name="超链接 2 9 10" xfId="1564"/>
    <cellStyle name="超链接 2 9 10 2" xfId="776"/>
    <cellStyle name="超链接 2 9 11" xfId="51024"/>
    <cellStyle name="超链接 2 9 12" xfId="51025"/>
    <cellStyle name="超链接 2 9 13" xfId="51026"/>
    <cellStyle name="超链接 2 9 2" xfId="1635"/>
    <cellStyle name="超链接 2 9 2 2" xfId="1636"/>
    <cellStyle name="超链接 2 9 3" xfId="1637"/>
    <cellStyle name="超链接 2 9 3 2" xfId="1638"/>
    <cellStyle name="超链接 2 9 4" xfId="1639"/>
    <cellStyle name="超链接 2 9 4 2" xfId="1640"/>
    <cellStyle name="超链接 2 9 5" xfId="1641"/>
    <cellStyle name="超链接 2 9 5 2" xfId="1642"/>
    <cellStyle name="超链接 2 9 6" xfId="1643"/>
    <cellStyle name="超链接 2 9 6 2" xfId="1644"/>
    <cellStyle name="超链接 2 9 7" xfId="1645"/>
    <cellStyle name="超链接 2 9 7 2" xfId="1648"/>
    <cellStyle name="超链接 2 9 8" xfId="1649"/>
    <cellStyle name="超链接 2 9 8 2" xfId="1650"/>
    <cellStyle name="超链接 2 9 9" xfId="1651"/>
    <cellStyle name="超链接 2 9 9 2" xfId="124"/>
    <cellStyle name="超链接 20" xfId="12224" hidden="1"/>
    <cellStyle name="超链接 20" xfId="10615" hidden="1"/>
    <cellStyle name="超链接 20" xfId="9875" hidden="1"/>
    <cellStyle name="超链接 20" xfId="7735" hidden="1"/>
    <cellStyle name="超链接 20" xfId="8750" hidden="1"/>
    <cellStyle name="超链接 20" xfId="8452" hidden="1"/>
    <cellStyle name="超链接 20" xfId="11103" hidden="1"/>
    <cellStyle name="超链接 20" xfId="9054" hidden="1"/>
    <cellStyle name="超链接 20" xfId="9800" hidden="1"/>
    <cellStyle name="超链接 20" xfId="12847" hidden="1"/>
    <cellStyle name="超链接 20" xfId="12200" hidden="1"/>
    <cellStyle name="超链接 20" xfId="12313" hidden="1"/>
    <cellStyle name="超链接 20" xfId="9195" hidden="1"/>
    <cellStyle name="超链接 20" xfId="11724" hidden="1"/>
    <cellStyle name="超链接 20" xfId="10220" hidden="1"/>
    <cellStyle name="超链接 20" xfId="10753" hidden="1"/>
    <cellStyle name="超链接 20" xfId="10877" hidden="1"/>
    <cellStyle name="超链接 20" xfId="8305" hidden="1"/>
    <cellStyle name="超链接 20" xfId="7574" hidden="1"/>
    <cellStyle name="超链接 20" xfId="12016" hidden="1"/>
    <cellStyle name="超链接 20" xfId="14271" hidden="1"/>
    <cellStyle name="超链接 20" xfId="12854" hidden="1"/>
    <cellStyle name="超链接 20" xfId="7601" hidden="1"/>
    <cellStyle name="超链接 20" xfId="10745" hidden="1"/>
    <cellStyle name="超链接 20" xfId="6742" hidden="1"/>
    <cellStyle name="超链接 20" xfId="22548" hidden="1"/>
    <cellStyle name="超链接 20" xfId="21115" hidden="1"/>
    <cellStyle name="超链接 20" xfId="20390" hidden="1"/>
    <cellStyle name="超链接 20" xfId="18290" hidden="1"/>
    <cellStyle name="超链接 20" xfId="19277" hidden="1"/>
    <cellStyle name="超链接 20" xfId="18981" hidden="1"/>
    <cellStyle name="超链接 20" xfId="21601" hidden="1"/>
    <cellStyle name="超链接 20" xfId="19577" hidden="1"/>
    <cellStyle name="超链接 20" xfId="20318" hidden="1"/>
    <cellStyle name="超链接 20" xfId="23165" hidden="1"/>
    <cellStyle name="超链接 20" xfId="22524" hidden="1"/>
    <cellStyle name="超链接 20" xfId="22635" hidden="1"/>
    <cellStyle name="超链接 20" xfId="19716" hidden="1"/>
    <cellStyle name="超链接 20" xfId="22056" hidden="1"/>
    <cellStyle name="超链接 20" xfId="20726" hidden="1"/>
    <cellStyle name="超链接 20" xfId="21252" hidden="1"/>
    <cellStyle name="超链接 20" xfId="21376" hidden="1"/>
    <cellStyle name="超链接 20" xfId="18836" hidden="1"/>
    <cellStyle name="超链接 20" xfId="18138" hidden="1"/>
    <cellStyle name="超链接 20" xfId="22344" hidden="1"/>
    <cellStyle name="超链接 20" xfId="24589" hidden="1"/>
    <cellStyle name="超链接 20" xfId="23172" hidden="1"/>
    <cellStyle name="超链接 20" xfId="18163" hidden="1"/>
    <cellStyle name="超链接 20" xfId="21244" hidden="1"/>
    <cellStyle name="超链接 20" xfId="17674" hidden="1"/>
    <cellStyle name="超链接 20" xfId="33740" hidden="1"/>
    <cellStyle name="超链接 20" xfId="32307" hidden="1"/>
    <cellStyle name="超链接 20" xfId="31582" hidden="1"/>
    <cellStyle name="超链接 20" xfId="29482" hidden="1"/>
    <cellStyle name="超链接 20" xfId="30469" hidden="1"/>
    <cellStyle name="超链接 20" xfId="30173" hidden="1"/>
    <cellStyle name="超链接 20" xfId="32793" hidden="1"/>
    <cellStyle name="超链接 20" xfId="30769" hidden="1"/>
    <cellStyle name="超链接 20" xfId="31510" hidden="1"/>
    <cellStyle name="超链接 20" xfId="34357" hidden="1"/>
    <cellStyle name="超链接 20" xfId="33716" hidden="1"/>
    <cellStyle name="超链接 20" xfId="33827" hidden="1"/>
    <cellStyle name="超链接 20" xfId="30908" hidden="1"/>
    <cellStyle name="超链接 20" xfId="33248" hidden="1"/>
    <cellStyle name="超链接 20" xfId="31918" hidden="1"/>
    <cellStyle name="超链接 20" xfId="32444" hidden="1"/>
    <cellStyle name="超链接 20" xfId="32568" hidden="1"/>
    <cellStyle name="超链接 20" xfId="30028" hidden="1"/>
    <cellStyle name="超链接 20" xfId="29330" hidden="1"/>
    <cellStyle name="超链接 20" xfId="33536" hidden="1"/>
    <cellStyle name="超链接 20" xfId="35781" hidden="1"/>
    <cellStyle name="超链接 20" xfId="34364" hidden="1"/>
    <cellStyle name="超链接 20" xfId="29355" hidden="1"/>
    <cellStyle name="超链接 20" xfId="32436" hidden="1"/>
    <cellStyle name="超链接 20" xfId="28798" hidden="1"/>
    <cellStyle name="超链接 20" xfId="44058" hidden="1"/>
    <cellStyle name="超链接 20" xfId="42625" hidden="1"/>
    <cellStyle name="超链接 20" xfId="41900" hidden="1"/>
    <cellStyle name="超链接 20" xfId="39800" hidden="1"/>
    <cellStyle name="超链接 20" xfId="40787" hidden="1"/>
    <cellStyle name="超链接 20" xfId="40491" hidden="1"/>
    <cellStyle name="超链接 20" xfId="43111" hidden="1"/>
    <cellStyle name="超链接 20" xfId="41087" hidden="1"/>
    <cellStyle name="超链接 20" xfId="41828" hidden="1"/>
    <cellStyle name="超链接 20" xfId="44675" hidden="1"/>
    <cellStyle name="超链接 20" xfId="44034" hidden="1"/>
    <cellStyle name="超链接 20" xfId="44145" hidden="1"/>
    <cellStyle name="超链接 20" xfId="41226" hidden="1"/>
    <cellStyle name="超链接 20" xfId="43566" hidden="1"/>
    <cellStyle name="超链接 20" xfId="42236" hidden="1"/>
    <cellStyle name="超链接 20" xfId="42762" hidden="1"/>
    <cellStyle name="超链接 20" xfId="42886" hidden="1"/>
    <cellStyle name="超链接 20" xfId="40346" hidden="1"/>
    <cellStyle name="超链接 20" xfId="39648" hidden="1"/>
    <cellStyle name="超链接 20" xfId="43854" hidden="1"/>
    <cellStyle name="超链接 20" xfId="46099" hidden="1"/>
    <cellStyle name="超链接 20" xfId="44682" hidden="1"/>
    <cellStyle name="超链接 20" xfId="39673" hidden="1"/>
    <cellStyle name="超链接 20" xfId="42754" hidden="1"/>
    <cellStyle name="超链接 20" xfId="39184" hidden="1"/>
    <cellStyle name="超链接 20" xfId="1476"/>
    <cellStyle name="超链接 20 10" xfId="50714"/>
    <cellStyle name="超链接 20 11" xfId="50716"/>
    <cellStyle name="超链接 20 12" xfId="50718"/>
    <cellStyle name="超链接 20 13" xfId="50721"/>
    <cellStyle name="超链接 20 14" xfId="50724"/>
    <cellStyle name="超链接 20 15" xfId="50727"/>
    <cellStyle name="超链接 20 16" xfId="50731"/>
    <cellStyle name="超链接 20 17" xfId="50735"/>
    <cellStyle name="超链接 20 18" xfId="50739"/>
    <cellStyle name="超链接 20 19" xfId="50743"/>
    <cellStyle name="超链接 20 2" xfId="50748"/>
    <cellStyle name="超链接 20 20" xfId="50728"/>
    <cellStyle name="超链接 20 21" xfId="50732"/>
    <cellStyle name="超链接 20 22" xfId="50736"/>
    <cellStyle name="超链接 20 23" xfId="50740"/>
    <cellStyle name="超链接 20 24" xfId="50744"/>
    <cellStyle name="超链接 20 25" xfId="50750"/>
    <cellStyle name="超链接 20 26" xfId="50752"/>
    <cellStyle name="超链接 20 3" xfId="50756"/>
    <cellStyle name="超链接 20 4" xfId="50760"/>
    <cellStyle name="超链接 20 5" xfId="50764"/>
    <cellStyle name="超链接 20 6" xfId="50770"/>
    <cellStyle name="超链接 20 7" xfId="49498"/>
    <cellStyle name="超链接 20 8" xfId="50776"/>
    <cellStyle name="超链接 20 9" xfId="50782"/>
    <cellStyle name="超链接 21" xfId="9232" hidden="1"/>
    <cellStyle name="超链接 21" xfId="8242" hidden="1"/>
    <cellStyle name="超链接 21" xfId="7423" hidden="1"/>
    <cellStyle name="超链接 21" xfId="6152" hidden="1"/>
    <cellStyle name="超链接 21" xfId="9723" hidden="1"/>
    <cellStyle name="超链接 21" xfId="6592" hidden="1"/>
    <cellStyle name="超链接 21" xfId="9447" hidden="1"/>
    <cellStyle name="超链接 21" xfId="12575" hidden="1"/>
    <cellStyle name="超链接 21" xfId="6850" hidden="1"/>
    <cellStyle name="超链接 21" xfId="7793" hidden="1"/>
    <cellStyle name="超链接 21" xfId="9544" hidden="1"/>
    <cellStyle name="超链接 21" xfId="12722" hidden="1"/>
    <cellStyle name="超链接 21" xfId="9269" hidden="1"/>
    <cellStyle name="超链接 21" xfId="10760" hidden="1"/>
    <cellStyle name="超链接 21" xfId="8321" hidden="1"/>
    <cellStyle name="超链接 21" xfId="12863" hidden="1"/>
    <cellStyle name="超链接 21" xfId="7784" hidden="1"/>
    <cellStyle name="超链接 21" xfId="12723" hidden="1"/>
    <cellStyle name="超链接 21" xfId="8754" hidden="1"/>
    <cellStyle name="超链接 21" xfId="6416" hidden="1"/>
    <cellStyle name="超链接 21" xfId="14270" hidden="1"/>
    <cellStyle name="超链接 21" xfId="9570" hidden="1"/>
    <cellStyle name="超链接 21" xfId="11680" hidden="1"/>
    <cellStyle name="超链接 21" xfId="7199" hidden="1"/>
    <cellStyle name="超链接 21" xfId="9122" hidden="1"/>
    <cellStyle name="超链接 21" xfId="19753" hidden="1"/>
    <cellStyle name="超链接 21" xfId="18773" hidden="1"/>
    <cellStyle name="超链接 21" xfId="18042" hidden="1"/>
    <cellStyle name="超链接 21" xfId="7019" hidden="1"/>
    <cellStyle name="超链接 21" xfId="20242" hidden="1"/>
    <cellStyle name="超链接 21" xfId="4470" hidden="1"/>
    <cellStyle name="超链接 21" xfId="19967" hidden="1"/>
    <cellStyle name="超链接 21" xfId="22894" hidden="1"/>
    <cellStyle name="超链接 21" xfId="17736" hidden="1"/>
    <cellStyle name="超链接 21" xfId="18340" hidden="1"/>
    <cellStyle name="超链接 21" xfId="20063" hidden="1"/>
    <cellStyle name="超链接 21" xfId="23041" hidden="1"/>
    <cellStyle name="超链接 21" xfId="19790" hidden="1"/>
    <cellStyle name="超链接 21" xfId="21259" hidden="1"/>
    <cellStyle name="超链接 21" xfId="18852" hidden="1"/>
    <cellStyle name="超链接 21" xfId="23181" hidden="1"/>
    <cellStyle name="超链接 21" xfId="18332" hidden="1"/>
    <cellStyle name="超链接 21" xfId="23042" hidden="1"/>
    <cellStyle name="超链接 21" xfId="19281" hidden="1"/>
    <cellStyle name="超链接 21" xfId="4384" hidden="1"/>
    <cellStyle name="超链接 21" xfId="24588" hidden="1"/>
    <cellStyle name="超链接 21" xfId="20089" hidden="1"/>
    <cellStyle name="超链接 21" xfId="22014" hidden="1"/>
    <cellStyle name="超链接 21" xfId="17917" hidden="1"/>
    <cellStyle name="超链接 21" xfId="19644" hidden="1"/>
    <cellStyle name="超链接 21" xfId="30945" hidden="1"/>
    <cellStyle name="超链接 21" xfId="29965" hidden="1"/>
    <cellStyle name="超链接 21" xfId="29228" hidden="1"/>
    <cellStyle name="超链接 21" xfId="28420" hidden="1"/>
    <cellStyle name="超链接 21" xfId="31434" hidden="1"/>
    <cellStyle name="超链接 21" xfId="28701" hidden="1"/>
    <cellStyle name="超链接 21" xfId="31159" hidden="1"/>
    <cellStyle name="超链接 21" xfId="34086" hidden="1"/>
    <cellStyle name="超链接 21" xfId="28875" hidden="1"/>
    <cellStyle name="超链接 21" xfId="29532" hidden="1"/>
    <cellStyle name="超链接 21" xfId="31255" hidden="1"/>
    <cellStyle name="超链接 21" xfId="34233" hidden="1"/>
    <cellStyle name="超链接 21" xfId="30982" hidden="1"/>
    <cellStyle name="超链接 21" xfId="32451" hidden="1"/>
    <cellStyle name="超链接 21" xfId="30044" hidden="1"/>
    <cellStyle name="超链接 21" xfId="34373" hidden="1"/>
    <cellStyle name="超链接 21" xfId="29524" hidden="1"/>
    <cellStyle name="超链接 21" xfId="34234" hidden="1"/>
    <cellStyle name="超链接 21" xfId="30473" hidden="1"/>
    <cellStyle name="超链接 21" xfId="28594" hidden="1"/>
    <cellStyle name="超链接 21" xfId="35780" hidden="1"/>
    <cellStyle name="超链接 21" xfId="31281" hidden="1"/>
    <cellStyle name="超链接 21" xfId="33206" hidden="1"/>
    <cellStyle name="超链接 21" xfId="29086" hidden="1"/>
    <cellStyle name="超链接 21" xfId="30836" hidden="1"/>
    <cellStyle name="超链接 21" xfId="41263" hidden="1"/>
    <cellStyle name="超链接 21" xfId="40283" hidden="1"/>
    <cellStyle name="超链接 21" xfId="39552" hidden="1"/>
    <cellStyle name="超链接 21" xfId="28974" hidden="1"/>
    <cellStyle name="超链接 21" xfId="41752" hidden="1"/>
    <cellStyle name="超链接 21" xfId="28068" hidden="1"/>
    <cellStyle name="超链接 21" xfId="41477" hidden="1"/>
    <cellStyle name="超链接 21" xfId="44404" hidden="1"/>
    <cellStyle name="超链接 21" xfId="39246" hidden="1"/>
    <cellStyle name="超链接 21" xfId="39850" hidden="1"/>
    <cellStyle name="超链接 21" xfId="41573" hidden="1"/>
    <cellStyle name="超链接 21" xfId="44551" hidden="1"/>
    <cellStyle name="超链接 21" xfId="41300" hidden="1"/>
    <cellStyle name="超链接 21" xfId="42769" hidden="1"/>
    <cellStyle name="超链接 21" xfId="40362" hidden="1"/>
    <cellStyle name="超链接 21" xfId="44691" hidden="1"/>
    <cellStyle name="超链接 21" xfId="39842" hidden="1"/>
    <cellStyle name="超链接 21" xfId="44552" hidden="1"/>
    <cellStyle name="超链接 21" xfId="40791" hidden="1"/>
    <cellStyle name="超链接 21" xfId="28015" hidden="1"/>
    <cellStyle name="超链接 21" xfId="46098" hidden="1"/>
    <cellStyle name="超链接 21" xfId="41599" hidden="1"/>
    <cellStyle name="超链接 21" xfId="43524" hidden="1"/>
    <cellStyle name="超链接 21" xfId="39427" hidden="1"/>
    <cellStyle name="超链接 21" xfId="41154" hidden="1"/>
    <cellStyle name="超链接 21" xfId="1478"/>
    <cellStyle name="超链接 21 10" xfId="50784"/>
    <cellStyle name="超链接 21 11" xfId="50786"/>
    <cellStyle name="超链接 21 12" xfId="50788"/>
    <cellStyle name="超链接 21 13" xfId="50790"/>
    <cellStyle name="超链接 21 14" xfId="50792"/>
    <cellStyle name="超链接 21 15" xfId="50795"/>
    <cellStyle name="超链接 21 16" xfId="50799"/>
    <cellStyle name="超链接 21 17" xfId="50803"/>
    <cellStyle name="超链接 21 18" xfId="50807"/>
    <cellStyle name="超链接 21 19" xfId="50811"/>
    <cellStyle name="超链接 21 2" xfId="50814"/>
    <cellStyle name="超链接 21 20" xfId="50796"/>
    <cellStyle name="超链接 21 21" xfId="50800"/>
    <cellStyle name="超链接 21 22" xfId="50804"/>
    <cellStyle name="超链接 21 23" xfId="50808"/>
    <cellStyle name="超链接 21 24" xfId="50812"/>
    <cellStyle name="超链接 21 25" xfId="50816"/>
    <cellStyle name="超链接 21 26" xfId="50818"/>
    <cellStyle name="超链接 21 3" xfId="50820"/>
    <cellStyle name="超链接 21 4" xfId="50822"/>
    <cellStyle name="超链接 21 5" xfId="50824"/>
    <cellStyle name="超链接 21 6" xfId="50826"/>
    <cellStyle name="超链接 21 7" xfId="50828"/>
    <cellStyle name="超链接 21 8" xfId="50830"/>
    <cellStyle name="超链接 21 9" xfId="50832"/>
    <cellStyle name="超链接 22" xfId="9853" hidden="1"/>
    <cellStyle name="超链接 22" xfId="9622" hidden="1"/>
    <cellStyle name="超链接 22" xfId="11601" hidden="1"/>
    <cellStyle name="超链接 22" xfId="9553" hidden="1"/>
    <cellStyle name="超链接 22" xfId="10925" hidden="1"/>
    <cellStyle name="超链接 22" xfId="7500" hidden="1"/>
    <cellStyle name="超链接 22" xfId="6855" hidden="1"/>
    <cellStyle name="超链接 22" xfId="8480" hidden="1"/>
    <cellStyle name="超链接 22" xfId="9431" hidden="1"/>
    <cellStyle name="超链接 22" xfId="12670" hidden="1"/>
    <cellStyle name="超链接 22" xfId="11107" hidden="1"/>
    <cellStyle name="超链接 22" xfId="8275" hidden="1"/>
    <cellStyle name="超链接 22" xfId="9262" hidden="1"/>
    <cellStyle name="超链接 22" xfId="9818" hidden="1"/>
    <cellStyle name="超链接 22" xfId="8036" hidden="1"/>
    <cellStyle name="超链接 22" xfId="6641" hidden="1"/>
    <cellStyle name="超链接 22" xfId="11697" hidden="1"/>
    <cellStyle name="超链接 22" xfId="9816" hidden="1"/>
    <cellStyle name="超链接 22" xfId="7668" hidden="1"/>
    <cellStyle name="超链接 22" xfId="9786" hidden="1"/>
    <cellStyle name="超链接 22" xfId="14269" hidden="1"/>
    <cellStyle name="超链接 22" xfId="6015" hidden="1"/>
    <cellStyle name="超链接 22" xfId="8860" hidden="1"/>
    <cellStyle name="超链接 22" xfId="9051" hidden="1"/>
    <cellStyle name="超链接 22" xfId="10965" hidden="1"/>
    <cellStyle name="超链接 22" xfId="20368" hidden="1"/>
    <cellStyle name="超链接 22" xfId="20141" hidden="1"/>
    <cellStyle name="超链接 22" xfId="21936" hidden="1"/>
    <cellStyle name="超链接 22" xfId="20072" hidden="1"/>
    <cellStyle name="超链接 22" xfId="21423" hidden="1"/>
    <cellStyle name="超链接 22" xfId="18086" hidden="1"/>
    <cellStyle name="超链接 22" xfId="17739" hidden="1"/>
    <cellStyle name="超链接 22" xfId="19009" hidden="1"/>
    <cellStyle name="超链接 22" xfId="19951" hidden="1"/>
    <cellStyle name="超链接 22" xfId="22989" hidden="1"/>
    <cellStyle name="超链接 22" xfId="21605" hidden="1"/>
    <cellStyle name="超链接 22" xfId="18806" hidden="1"/>
    <cellStyle name="超链接 22" xfId="19783" hidden="1"/>
    <cellStyle name="超链接 22" xfId="20335" hidden="1"/>
    <cellStyle name="超链接 22" xfId="18567" hidden="1"/>
    <cellStyle name="超链接 22" xfId="4435" hidden="1"/>
    <cellStyle name="超链接 22" xfId="22030" hidden="1"/>
    <cellStyle name="超链接 22" xfId="20333" hidden="1"/>
    <cellStyle name="超链接 22" xfId="18226" hidden="1"/>
    <cellStyle name="超链接 22" xfId="20304" hidden="1"/>
    <cellStyle name="超链接 22" xfId="24587" hidden="1"/>
    <cellStyle name="超链接 22" xfId="7120" hidden="1"/>
    <cellStyle name="超链接 22" xfId="19385" hidden="1"/>
    <cellStyle name="超链接 22" xfId="19575" hidden="1"/>
    <cellStyle name="超链接 22" xfId="21463" hidden="1"/>
    <cellStyle name="超链接 22" xfId="31560" hidden="1"/>
    <cellStyle name="超链接 22" xfId="31333" hidden="1"/>
    <cellStyle name="超链接 22" xfId="33128" hidden="1"/>
    <cellStyle name="超链接 22" xfId="31264" hidden="1"/>
    <cellStyle name="超链接 22" xfId="32615" hidden="1"/>
    <cellStyle name="超链接 22" xfId="29278" hidden="1"/>
    <cellStyle name="超链接 22" xfId="28879" hidden="1"/>
    <cellStyle name="超链接 22" xfId="30201" hidden="1"/>
    <cellStyle name="超链接 22" xfId="31143" hidden="1"/>
    <cellStyle name="超链接 22" xfId="34181" hidden="1"/>
    <cellStyle name="超链接 22" xfId="32797" hidden="1"/>
    <cellStyle name="超链接 22" xfId="29998" hidden="1"/>
    <cellStyle name="超链接 22" xfId="30975" hidden="1"/>
    <cellStyle name="超链接 22" xfId="31527" hidden="1"/>
    <cellStyle name="超链接 22" xfId="29759" hidden="1"/>
    <cellStyle name="超链接 22" xfId="28735" hidden="1"/>
    <cellStyle name="超链接 22" xfId="33222" hidden="1"/>
    <cellStyle name="超链接 22" xfId="31525" hidden="1"/>
    <cellStyle name="超链接 22" xfId="29418" hidden="1"/>
    <cellStyle name="超链接 22" xfId="31496" hidden="1"/>
    <cellStyle name="超链接 22" xfId="35779" hidden="1"/>
    <cellStyle name="超链接 22" xfId="28354" hidden="1"/>
    <cellStyle name="超链接 22" xfId="30577" hidden="1"/>
    <cellStyle name="超链接 22" xfId="30767" hidden="1"/>
    <cellStyle name="超链接 22" xfId="32655" hidden="1"/>
    <cellStyle name="超链接 22" xfId="41878" hidden="1"/>
    <cellStyle name="超链接 22" xfId="41651" hidden="1"/>
    <cellStyle name="超链接 22" xfId="43446" hidden="1"/>
    <cellStyle name="超链接 22" xfId="41582" hidden="1"/>
    <cellStyle name="超链接 22" xfId="42933" hidden="1"/>
    <cellStyle name="超链接 22" xfId="39596" hidden="1"/>
    <cellStyle name="超链接 22" xfId="39249" hidden="1"/>
    <cellStyle name="超链接 22" xfId="40519" hidden="1"/>
    <cellStyle name="超链接 22" xfId="41461" hidden="1"/>
    <cellStyle name="超链接 22" xfId="44499" hidden="1"/>
    <cellStyle name="超链接 22" xfId="43115" hidden="1"/>
    <cellStyle name="超链接 22" xfId="40316" hidden="1"/>
    <cellStyle name="超链接 22" xfId="41293" hidden="1"/>
    <cellStyle name="超链接 22" xfId="41845" hidden="1"/>
    <cellStyle name="超链接 22" xfId="40077" hidden="1"/>
    <cellStyle name="超链接 22" xfId="28044" hidden="1"/>
    <cellStyle name="超链接 22" xfId="43540" hidden="1"/>
    <cellStyle name="超链接 22" xfId="41843" hidden="1"/>
    <cellStyle name="超链接 22" xfId="39736" hidden="1"/>
    <cellStyle name="超链接 22" xfId="41814" hidden="1"/>
    <cellStyle name="超链接 22" xfId="46097" hidden="1"/>
    <cellStyle name="超链接 22" xfId="29047" hidden="1"/>
    <cellStyle name="超链接 22" xfId="40895" hidden="1"/>
    <cellStyle name="超链接 22" xfId="41085" hidden="1"/>
    <cellStyle name="超链接 22" xfId="42973" hidden="1"/>
    <cellStyle name="超链接 22" xfId="1480"/>
    <cellStyle name="超链接 22 10" xfId="50834"/>
    <cellStyle name="超链接 22 11" xfId="50836"/>
    <cellStyle name="超链接 22 12" xfId="50838"/>
    <cellStyle name="超链接 22 13" xfId="50840"/>
    <cellStyle name="超链接 22 14" xfId="50842"/>
    <cellStyle name="超链接 22 15" xfId="50845"/>
    <cellStyle name="超链接 22 16" xfId="50849"/>
    <cellStyle name="超链接 22 17" xfId="50853"/>
    <cellStyle name="超链接 22 18" xfId="50857"/>
    <cellStyle name="超链接 22 19" xfId="50861"/>
    <cellStyle name="超链接 22 2" xfId="49557"/>
    <cellStyle name="超链接 22 20" xfId="50846"/>
    <cellStyle name="超链接 22 21" xfId="50850"/>
    <cellStyle name="超链接 22 22" xfId="50854"/>
    <cellStyle name="超链接 22 23" xfId="50858"/>
    <cellStyle name="超链接 22 24" xfId="50862"/>
    <cellStyle name="超链接 22 25" xfId="50864"/>
    <cellStyle name="超链接 22 26" xfId="50866"/>
    <cellStyle name="超链接 22 3" xfId="49562"/>
    <cellStyle name="超链接 22 4" xfId="49779"/>
    <cellStyle name="超链接 22 5" xfId="49782"/>
    <cellStyle name="超链接 22 6" xfId="49786"/>
    <cellStyle name="超链接 22 7" xfId="49793"/>
    <cellStyle name="超链接 22 8" xfId="49797"/>
    <cellStyle name="超链接 22 9" xfId="50868"/>
    <cellStyle name="超链接 23" xfId="10030" hidden="1"/>
    <cellStyle name="超链接 23" xfId="6903" hidden="1"/>
    <cellStyle name="超链接 23" xfId="9192" hidden="1"/>
    <cellStyle name="超链接 23" xfId="10179" hidden="1"/>
    <cellStyle name="超链接 23" xfId="12378" hidden="1"/>
    <cellStyle name="超链接 23" xfId="11101" hidden="1"/>
    <cellStyle name="超链接 23" xfId="8611" hidden="1"/>
    <cellStyle name="超链接 23" xfId="11739" hidden="1"/>
    <cellStyle name="超链接 23" xfId="10088" hidden="1"/>
    <cellStyle name="超链接 23" xfId="9366" hidden="1"/>
    <cellStyle name="超链接 23" xfId="10036" hidden="1"/>
    <cellStyle name="超链接 23" xfId="12744" hidden="1"/>
    <cellStyle name="超链接 23" xfId="9058" hidden="1"/>
    <cellStyle name="超链接 23" xfId="6227" hidden="1"/>
    <cellStyle name="超链接 23" xfId="10510" hidden="1"/>
    <cellStyle name="超链接 23" xfId="12557" hidden="1"/>
    <cellStyle name="超链接 23" xfId="11863" hidden="1"/>
    <cellStyle name="超链接 23" xfId="10266" hidden="1"/>
    <cellStyle name="超链接 23" xfId="8976" hidden="1"/>
    <cellStyle name="超链接 23" xfId="12018" hidden="1"/>
    <cellStyle name="超链接 23" xfId="14268" hidden="1"/>
    <cellStyle name="超链接 23" xfId="12569" hidden="1"/>
    <cellStyle name="超链接 23" xfId="8983" hidden="1"/>
    <cellStyle name="超链接 23" xfId="10980" hidden="1"/>
    <cellStyle name="超链接 23" xfId="7820" hidden="1"/>
    <cellStyle name="超链接 23" xfId="20540" hidden="1"/>
    <cellStyle name="超链接 23" xfId="17766" hidden="1"/>
    <cellStyle name="超链接 23" xfId="19713" hidden="1"/>
    <cellStyle name="超链接 23" xfId="20685" hidden="1"/>
    <cellStyle name="超链接 23" xfId="22699" hidden="1"/>
    <cellStyle name="超链接 23" xfId="21599" hidden="1"/>
    <cellStyle name="超链接 23" xfId="19140" hidden="1"/>
    <cellStyle name="超链接 23" xfId="22071" hidden="1"/>
    <cellStyle name="超链接 23" xfId="20596" hidden="1"/>
    <cellStyle name="超链接 23" xfId="19886" hidden="1"/>
    <cellStyle name="超链接 23" xfId="20546" hidden="1"/>
    <cellStyle name="超链接 23" xfId="23063" hidden="1"/>
    <cellStyle name="超链接 23" xfId="19581" hidden="1"/>
    <cellStyle name="超链接 23" xfId="4671" hidden="1"/>
    <cellStyle name="超链接 23" xfId="21010" hidden="1"/>
    <cellStyle name="超链接 23" xfId="22876" hidden="1"/>
    <cellStyle name="超链接 23" xfId="22193" hidden="1"/>
    <cellStyle name="超链接 23" xfId="20770" hidden="1"/>
    <cellStyle name="超链接 23" xfId="19500" hidden="1"/>
    <cellStyle name="超链接 23" xfId="22346" hidden="1"/>
    <cellStyle name="超链接 23" xfId="24586" hidden="1"/>
    <cellStyle name="超链接 23" xfId="22888" hidden="1"/>
    <cellStyle name="超链接 23" xfId="19507" hidden="1"/>
    <cellStyle name="超链接 23" xfId="21478" hidden="1"/>
    <cellStyle name="超链接 23" xfId="18367" hidden="1"/>
    <cellStyle name="超链接 23" xfId="31732" hidden="1"/>
    <cellStyle name="超链接 23" xfId="28907" hidden="1"/>
    <cellStyle name="超链接 23" xfId="30905" hidden="1"/>
    <cellStyle name="超链接 23" xfId="31877" hidden="1"/>
    <cellStyle name="超链接 23" xfId="33891" hidden="1"/>
    <cellStyle name="超链接 23" xfId="32791" hidden="1"/>
    <cellStyle name="超链接 23" xfId="30332" hidden="1"/>
    <cellStyle name="超链接 23" xfId="33263" hidden="1"/>
    <cellStyle name="超链接 23" xfId="31788" hidden="1"/>
    <cellStyle name="超链接 23" xfId="31078" hidden="1"/>
    <cellStyle name="超链接 23" xfId="31738" hidden="1"/>
    <cellStyle name="超链接 23" xfId="34255" hidden="1"/>
    <cellStyle name="超链接 23" xfId="30773" hidden="1"/>
    <cellStyle name="超链接 23" xfId="28465" hidden="1"/>
    <cellStyle name="超链接 23" xfId="32202" hidden="1"/>
    <cellStyle name="超链接 23" xfId="34068" hidden="1"/>
    <cellStyle name="超链接 23" xfId="33385" hidden="1"/>
    <cellStyle name="超链接 23" xfId="31962" hidden="1"/>
    <cellStyle name="超链接 23" xfId="30692" hidden="1"/>
    <cellStyle name="超链接 23" xfId="33538" hidden="1"/>
    <cellStyle name="超链接 23" xfId="35778" hidden="1"/>
    <cellStyle name="超链接 23" xfId="34080" hidden="1"/>
    <cellStyle name="超链接 23" xfId="30699" hidden="1"/>
    <cellStyle name="超链接 23" xfId="32670" hidden="1"/>
    <cellStyle name="超链接 23" xfId="29559" hidden="1"/>
    <cellStyle name="超链接 23" xfId="42050" hidden="1"/>
    <cellStyle name="超链接 23" xfId="39276" hidden="1"/>
    <cellStyle name="超链接 23" xfId="41223" hidden="1"/>
    <cellStyle name="超链接 23" xfId="42195" hidden="1"/>
    <cellStyle name="超链接 23" xfId="44209" hidden="1"/>
    <cellStyle name="超链接 23" xfId="43109" hidden="1"/>
    <cellStyle name="超链接 23" xfId="40650" hidden="1"/>
    <cellStyle name="超链接 23" xfId="43581" hidden="1"/>
    <cellStyle name="超链接 23" xfId="42106" hidden="1"/>
    <cellStyle name="超链接 23" xfId="41396" hidden="1"/>
    <cellStyle name="超链接 23" xfId="42056" hidden="1"/>
    <cellStyle name="超链接 23" xfId="44573" hidden="1"/>
    <cellStyle name="超链接 23" xfId="41091" hidden="1"/>
    <cellStyle name="超链接 23" xfId="28179" hidden="1"/>
    <cellStyle name="超链接 23" xfId="42520" hidden="1"/>
    <cellStyle name="超链接 23" xfId="44386" hidden="1"/>
    <cellStyle name="超链接 23" xfId="43703" hidden="1"/>
    <cellStyle name="超链接 23" xfId="42280" hidden="1"/>
    <cellStyle name="超链接 23" xfId="41010" hidden="1"/>
    <cellStyle name="超链接 23" xfId="43856" hidden="1"/>
    <cellStyle name="超链接 23" xfId="46096" hidden="1"/>
    <cellStyle name="超链接 23" xfId="44398" hidden="1"/>
    <cellStyle name="超链接 23" xfId="41017" hidden="1"/>
    <cellStyle name="超链接 23" xfId="42988" hidden="1"/>
    <cellStyle name="超链接 23" xfId="39877" hidden="1"/>
    <cellStyle name="超链接 23" xfId="1482"/>
    <cellStyle name="超链接 23 10" xfId="50870"/>
    <cellStyle name="超链接 23 11" xfId="50872"/>
    <cellStyle name="超链接 23 12" xfId="50874"/>
    <cellStyle name="超链接 23 13" xfId="50876"/>
    <cellStyle name="超链接 23 14" xfId="50878"/>
    <cellStyle name="超链接 23 15" xfId="50881"/>
    <cellStyle name="超链接 23 16" xfId="50885"/>
    <cellStyle name="超链接 23 17" xfId="50889"/>
    <cellStyle name="超链接 23 18" xfId="50893"/>
    <cellStyle name="超链接 23 19" xfId="50897"/>
    <cellStyle name="超链接 23 2" xfId="50900"/>
    <cellStyle name="超链接 23 20" xfId="50882"/>
    <cellStyle name="超链接 23 21" xfId="50886"/>
    <cellStyle name="超链接 23 22" xfId="50890"/>
    <cellStyle name="超链接 23 23" xfId="50894"/>
    <cellStyle name="超链接 23 24" xfId="50898"/>
    <cellStyle name="超链接 23 25" xfId="50902"/>
    <cellStyle name="超链接 23 26" xfId="50904"/>
    <cellStyle name="超链接 23 3" xfId="50906"/>
    <cellStyle name="超链接 23 4" xfId="50908"/>
    <cellStyle name="超链接 23 5" xfId="50910"/>
    <cellStyle name="超链接 23 6" xfId="50912"/>
    <cellStyle name="超链接 23 7" xfId="50914"/>
    <cellStyle name="超链接 23 8" xfId="50916"/>
    <cellStyle name="超链接 23 9" xfId="50918"/>
    <cellStyle name="超链接 24" xfId="6338" hidden="1"/>
    <cellStyle name="超链接 24" xfId="12132" hidden="1"/>
    <cellStyle name="超链接 24" xfId="12774" hidden="1"/>
    <cellStyle name="超链接 24" xfId="7315" hidden="1"/>
    <cellStyle name="超链接 24" xfId="12241" hidden="1"/>
    <cellStyle name="超链接 24" xfId="6231" hidden="1"/>
    <cellStyle name="超链接 24" xfId="10123" hidden="1"/>
    <cellStyle name="超链接 24" xfId="7542" hidden="1"/>
    <cellStyle name="超链接 24" xfId="9797" hidden="1"/>
    <cellStyle name="超链接 24" xfId="7743" hidden="1"/>
    <cellStyle name="超链接 24" xfId="6980" hidden="1"/>
    <cellStyle name="超链接 24" xfId="9300" hidden="1"/>
    <cellStyle name="超链接 24" xfId="6621" hidden="1"/>
    <cellStyle name="超链接 24" xfId="9971" hidden="1"/>
    <cellStyle name="超链接 24" xfId="8496" hidden="1"/>
    <cellStyle name="超链接 24" xfId="12361" hidden="1"/>
    <cellStyle name="超链接 24" xfId="10643" hidden="1"/>
    <cellStyle name="超链接 24" xfId="9076" hidden="1"/>
    <cellStyle name="超链接 24" xfId="6394" hidden="1"/>
    <cellStyle name="超链接 24" xfId="8382" hidden="1"/>
    <cellStyle name="超链接 24" xfId="14267" hidden="1"/>
    <cellStyle name="超链接 24" xfId="9462" hidden="1"/>
    <cellStyle name="超链接 24" xfId="9483" hidden="1"/>
    <cellStyle name="超链接 24" xfId="12794" hidden="1"/>
    <cellStyle name="超链接 24" xfId="11767" hidden="1"/>
    <cellStyle name="超链接 24" xfId="6675" hidden="1"/>
    <cellStyle name="超链接 24" xfId="22457" hidden="1"/>
    <cellStyle name="超链接 24" xfId="23093" hidden="1"/>
    <cellStyle name="超链接 24" xfId="17971" hidden="1"/>
    <cellStyle name="超链接 24" xfId="22564" hidden="1"/>
    <cellStyle name="超链接 24" xfId="6832" hidden="1"/>
    <cellStyle name="超链接 24" xfId="20630" hidden="1"/>
    <cellStyle name="超链接 24" xfId="18112" hidden="1"/>
    <cellStyle name="超链接 24" xfId="20315" hidden="1"/>
    <cellStyle name="超链接 24" xfId="18298" hidden="1"/>
    <cellStyle name="超链接 24" xfId="17804" hidden="1"/>
    <cellStyle name="超链接 24" xfId="19821" hidden="1"/>
    <cellStyle name="超链接 24" xfId="4446" hidden="1"/>
    <cellStyle name="超链接 24" xfId="20483" hidden="1"/>
    <cellStyle name="超链接 24" xfId="19025" hidden="1"/>
    <cellStyle name="超链接 24" xfId="22682" hidden="1"/>
    <cellStyle name="超链接 24" xfId="21143" hidden="1"/>
    <cellStyle name="超链接 24" xfId="19599" hidden="1"/>
    <cellStyle name="超链接 24" xfId="4598" hidden="1"/>
    <cellStyle name="超链接 24" xfId="18912" hidden="1"/>
    <cellStyle name="超链接 24" xfId="24585" hidden="1"/>
    <cellStyle name="超链接 24" xfId="19982" hidden="1"/>
    <cellStyle name="超链接 24" xfId="20003" hidden="1"/>
    <cellStyle name="超链接 24" xfId="23113" hidden="1"/>
    <cellStyle name="超链接 24" xfId="22098" hidden="1"/>
    <cellStyle name="超链接 24" xfId="28540" hidden="1"/>
    <cellStyle name="超链接 24" xfId="33649" hidden="1"/>
    <cellStyle name="超链接 24" xfId="34285" hidden="1"/>
    <cellStyle name="超链接 24" xfId="29152" hidden="1"/>
    <cellStyle name="超链接 24" xfId="33756" hidden="1"/>
    <cellStyle name="超链接 24" xfId="28467" hidden="1"/>
    <cellStyle name="超链接 24" xfId="31822" hidden="1"/>
    <cellStyle name="超链接 24" xfId="29304" hidden="1"/>
    <cellStyle name="超链接 24" xfId="31507" hidden="1"/>
    <cellStyle name="超链接 24" xfId="29490" hidden="1"/>
    <cellStyle name="超链接 24" xfId="28950" hidden="1"/>
    <cellStyle name="超链接 24" xfId="31013" hidden="1"/>
    <cellStyle name="超链接 24" xfId="28721" hidden="1"/>
    <cellStyle name="超链接 24" xfId="31675" hidden="1"/>
    <cellStyle name="超链接 24" xfId="30217" hidden="1"/>
    <cellStyle name="超链接 24" xfId="33874" hidden="1"/>
    <cellStyle name="超链接 24" xfId="32335" hidden="1"/>
    <cellStyle name="超链接 24" xfId="30791" hidden="1"/>
    <cellStyle name="超链接 24" xfId="28576" hidden="1"/>
    <cellStyle name="超链接 24" xfId="30104" hidden="1"/>
    <cellStyle name="超链接 24" xfId="35777" hidden="1"/>
    <cellStyle name="超链接 24" xfId="31174" hidden="1"/>
    <cellStyle name="超链接 24" xfId="31195" hidden="1"/>
    <cellStyle name="超链接 24" xfId="34305" hidden="1"/>
    <cellStyle name="超链接 24" xfId="33290" hidden="1"/>
    <cellStyle name="超链接 24" xfId="28757" hidden="1"/>
    <cellStyle name="超链接 24" xfId="43967" hidden="1"/>
    <cellStyle name="超链接 24" xfId="44603" hidden="1"/>
    <cellStyle name="超链接 24" xfId="39481" hidden="1"/>
    <cellStyle name="超链接 24" xfId="44074" hidden="1"/>
    <cellStyle name="超链接 24" xfId="28862" hidden="1"/>
    <cellStyle name="超链接 24" xfId="42140" hidden="1"/>
    <cellStyle name="超链接 24" xfId="39622" hidden="1"/>
    <cellStyle name="超链接 24" xfId="41825" hidden="1"/>
    <cellStyle name="超链接 24" xfId="39808" hidden="1"/>
    <cellStyle name="超链接 24" xfId="39314" hidden="1"/>
    <cellStyle name="超链接 24" xfId="41331" hidden="1"/>
    <cellStyle name="超链接 24" xfId="28051" hidden="1"/>
    <cellStyle name="超链接 24" xfId="41993" hidden="1"/>
    <cellStyle name="超链接 24" xfId="40535" hidden="1"/>
    <cellStyle name="超链接 24" xfId="44192" hidden="1"/>
    <cellStyle name="超链接 24" xfId="42653" hidden="1"/>
    <cellStyle name="超链接 24" xfId="41109" hidden="1"/>
    <cellStyle name="超链接 24" xfId="28131" hidden="1"/>
    <cellStyle name="超链接 24" xfId="40422" hidden="1"/>
    <cellStyle name="超链接 24" xfId="46095" hidden="1"/>
    <cellStyle name="超链接 24" xfId="41492" hidden="1"/>
    <cellStyle name="超链接 24" xfId="41513" hidden="1"/>
    <cellStyle name="超链接 24" xfId="44623" hidden="1"/>
    <cellStyle name="超链接 24" xfId="43608" hidden="1"/>
    <cellStyle name="超链接 24" xfId="1484"/>
    <cellStyle name="超链接 24 10" xfId="50920"/>
    <cellStyle name="超链接 24 11" xfId="50922"/>
    <cellStyle name="超链接 24 12" xfId="50924"/>
    <cellStyle name="超链接 24 13" xfId="50926"/>
    <cellStyle name="超链接 24 14" xfId="50928"/>
    <cellStyle name="超链接 24 15" xfId="50931"/>
    <cellStyle name="超链接 24 16" xfId="50935"/>
    <cellStyle name="超链接 24 17" xfId="50939"/>
    <cellStyle name="超链接 24 18" xfId="50943"/>
    <cellStyle name="超链接 24 19" xfId="50947"/>
    <cellStyle name="超链接 24 2" xfId="50950"/>
    <cellStyle name="超链接 24 20" xfId="50932"/>
    <cellStyle name="超链接 24 21" xfId="50936"/>
    <cellStyle name="超链接 24 22" xfId="50940"/>
    <cellStyle name="超链接 24 23" xfId="50944"/>
    <cellStyle name="超链接 24 24" xfId="50948"/>
    <cellStyle name="超链接 24 25" xfId="50952"/>
    <cellStyle name="超链接 24 26" xfId="50954"/>
    <cellStyle name="超链接 24 3" xfId="50956"/>
    <cellStyle name="超链接 24 4" xfId="50958"/>
    <cellStyle name="超链接 24 5" xfId="50960"/>
    <cellStyle name="超链接 24 6" xfId="50962"/>
    <cellStyle name="超链接 24 7" xfId="50964"/>
    <cellStyle name="超链接 24 8" xfId="50966"/>
    <cellStyle name="超链接 24 9" xfId="49846"/>
    <cellStyle name="超链接 25" xfId="10094" hidden="1"/>
    <cellStyle name="超链接 25" xfId="10430" hidden="1"/>
    <cellStyle name="超链接 25" xfId="6970" hidden="1"/>
    <cellStyle name="超链接 25" xfId="9356" hidden="1"/>
    <cellStyle name="超链接 25" xfId="9270" hidden="1"/>
    <cellStyle name="超链接 25" xfId="11960" hidden="1"/>
    <cellStyle name="超链接 25" xfId="7947" hidden="1"/>
    <cellStyle name="超链接 25" xfId="9916" hidden="1"/>
    <cellStyle name="超链接 25" xfId="12882" hidden="1"/>
    <cellStyle name="超链接 25" xfId="10356" hidden="1"/>
    <cellStyle name="超链接 25" xfId="12033" hidden="1"/>
    <cellStyle name="超链接 25" xfId="8001" hidden="1"/>
    <cellStyle name="超链接 25" xfId="12362" hidden="1"/>
    <cellStyle name="超链接 25" xfId="7920" hidden="1"/>
    <cellStyle name="超链接 25" xfId="10392" hidden="1"/>
    <cellStyle name="超链接 25" xfId="11176" hidden="1"/>
    <cellStyle name="超链接 25" xfId="6042" hidden="1"/>
    <cellStyle name="超链接 25" xfId="7776" hidden="1"/>
    <cellStyle name="超链接 25" xfId="8315" hidden="1"/>
    <cellStyle name="超链接 25" xfId="11150" hidden="1"/>
    <cellStyle name="超链接 25" xfId="14266" hidden="1"/>
    <cellStyle name="超链接 25" xfId="9056" hidden="1"/>
    <cellStyle name="超链接 25" xfId="9207" hidden="1"/>
    <cellStyle name="超链接 25" xfId="10705" hidden="1"/>
    <cellStyle name="超链接 25" xfId="11473" hidden="1"/>
    <cellStyle name="超链接 25" xfId="20601" hidden="1"/>
    <cellStyle name="超链接 25" xfId="20933" hidden="1"/>
    <cellStyle name="超链接 25" xfId="17800" hidden="1"/>
    <cellStyle name="超链接 25" xfId="19876" hidden="1"/>
    <cellStyle name="超链接 25" xfId="19791" hidden="1"/>
    <cellStyle name="超链接 25" xfId="22290" hidden="1"/>
    <cellStyle name="超链接 25" xfId="18478" hidden="1"/>
    <cellStyle name="超链接 25" xfId="20430" hidden="1"/>
    <cellStyle name="超链接 25" xfId="23200" hidden="1"/>
    <cellStyle name="超链接 25" xfId="20859" hidden="1"/>
    <cellStyle name="超链接 25" xfId="22361" hidden="1"/>
    <cellStyle name="超链接 25" xfId="18532" hidden="1"/>
    <cellStyle name="超链接 25" xfId="22683" hidden="1"/>
    <cellStyle name="超链接 25" xfId="18452" hidden="1"/>
    <cellStyle name="超链接 25" xfId="20895" hidden="1"/>
    <cellStyle name="超链接 25" xfId="21673" hidden="1"/>
    <cellStyle name="超链接 25" xfId="7150" hidden="1"/>
    <cellStyle name="超链接 25" xfId="18330" hidden="1"/>
    <cellStyle name="超链接 25" xfId="18846" hidden="1"/>
    <cellStyle name="超链接 25" xfId="21647" hidden="1"/>
    <cellStyle name="超链接 25" xfId="24584" hidden="1"/>
    <cellStyle name="超链接 25" xfId="19579" hidden="1"/>
    <cellStyle name="超链接 25" xfId="19728" hidden="1"/>
    <cellStyle name="超链接 25" xfId="21205" hidden="1"/>
    <cellStyle name="超链接 25" xfId="21823" hidden="1"/>
    <cellStyle name="超链接 25" xfId="31793" hidden="1"/>
    <cellStyle name="超链接 25" xfId="32125" hidden="1"/>
    <cellStyle name="超链接 25" xfId="28946" hidden="1"/>
    <cellStyle name="超链接 25" xfId="31068" hidden="1"/>
    <cellStyle name="超链接 25" xfId="30983" hidden="1"/>
    <cellStyle name="超链接 25" xfId="33482" hidden="1"/>
    <cellStyle name="超链接 25" xfId="29670" hidden="1"/>
    <cellStyle name="超链接 25" xfId="31622" hidden="1"/>
    <cellStyle name="超链接 25" xfId="34392" hidden="1"/>
    <cellStyle name="超链接 25" xfId="32051" hidden="1"/>
    <cellStyle name="超链接 25" xfId="33553" hidden="1"/>
    <cellStyle name="超链接 25" xfId="29724" hidden="1"/>
    <cellStyle name="超链接 25" xfId="33875" hidden="1"/>
    <cellStyle name="超链接 25" xfId="29644" hidden="1"/>
    <cellStyle name="超链接 25" xfId="32087" hidden="1"/>
    <cellStyle name="超链接 25" xfId="32865" hidden="1"/>
    <cellStyle name="超链接 25" xfId="28360" hidden="1"/>
    <cellStyle name="超链接 25" xfId="29522" hidden="1"/>
    <cellStyle name="超链接 25" xfId="30038" hidden="1"/>
    <cellStyle name="超链接 25" xfId="32839" hidden="1"/>
    <cellStyle name="超链接 25" xfId="35776" hidden="1"/>
    <cellStyle name="超链接 25" xfId="30771" hidden="1"/>
    <cellStyle name="超链接 25" xfId="30920" hidden="1"/>
    <cellStyle name="超链接 25" xfId="32397" hidden="1"/>
    <cellStyle name="超链接 25" xfId="33015" hidden="1"/>
    <cellStyle name="超链接 25" xfId="42111" hidden="1"/>
    <cellStyle name="超链接 25" xfId="42443" hidden="1"/>
    <cellStyle name="超链接 25" xfId="39310" hidden="1"/>
    <cellStyle name="超链接 25" xfId="41386" hidden="1"/>
    <cellStyle name="超链接 25" xfId="41301" hidden="1"/>
    <cellStyle name="超链接 25" xfId="43800" hidden="1"/>
    <cellStyle name="超链接 25" xfId="39988" hidden="1"/>
    <cellStyle name="超链接 25" xfId="41940" hidden="1"/>
    <cellStyle name="超链接 25" xfId="44710" hidden="1"/>
    <cellStyle name="超链接 25" xfId="42369" hidden="1"/>
    <cellStyle name="超链接 25" xfId="43871" hidden="1"/>
    <cellStyle name="超链接 25" xfId="40042" hidden="1"/>
    <cellStyle name="超链接 25" xfId="44193" hidden="1"/>
    <cellStyle name="超链接 25" xfId="39962" hidden="1"/>
    <cellStyle name="超链接 25" xfId="42405" hidden="1"/>
    <cellStyle name="超链接 25" xfId="43183" hidden="1"/>
    <cellStyle name="超链接 25" xfId="29061" hidden="1"/>
    <cellStyle name="超链接 25" xfId="39840" hidden="1"/>
    <cellStyle name="超链接 25" xfId="40356" hidden="1"/>
    <cellStyle name="超链接 25" xfId="43157" hidden="1"/>
    <cellStyle name="超链接 25" xfId="46094" hidden="1"/>
    <cellStyle name="超链接 25" xfId="41089" hidden="1"/>
    <cellStyle name="超链接 25" xfId="41238" hidden="1"/>
    <cellStyle name="超链接 25" xfId="42715" hidden="1"/>
    <cellStyle name="超链接 25" xfId="43333" hidden="1"/>
    <cellStyle name="超链接 25" xfId="1653"/>
    <cellStyle name="超链接 25 10" xfId="51027"/>
    <cellStyle name="超链接 25 11" xfId="51029"/>
    <cellStyle name="超链接 25 12" xfId="51031"/>
    <cellStyle name="超链接 25 13" xfId="51033"/>
    <cellStyle name="超链接 25 14" xfId="51035"/>
    <cellStyle name="超链接 25 15" xfId="51037"/>
    <cellStyle name="超链接 25 16" xfId="51041"/>
    <cellStyle name="超链接 25 17" xfId="51045"/>
    <cellStyle name="超链接 25 18" xfId="51049"/>
    <cellStyle name="超链接 25 19" xfId="51053"/>
    <cellStyle name="超链接 25 2" xfId="51059"/>
    <cellStyle name="超链接 25 20" xfId="51038"/>
    <cellStyle name="超链接 25 21" xfId="51042"/>
    <cellStyle name="超链接 25 22" xfId="51046"/>
    <cellStyle name="超链接 25 23" xfId="51050"/>
    <cellStyle name="超链接 25 24" xfId="51054"/>
    <cellStyle name="超链接 25 25" xfId="51061"/>
    <cellStyle name="超链接 25 26" xfId="51063"/>
    <cellStyle name="超链接 25 3" xfId="51067"/>
    <cellStyle name="超链接 25 4" xfId="51071"/>
    <cellStyle name="超链接 25 5" xfId="51075"/>
    <cellStyle name="超链接 25 6" xfId="51081"/>
    <cellStyle name="超链接 25 7" xfId="51087"/>
    <cellStyle name="超链接 25 8" xfId="51093"/>
    <cellStyle name="超链接 25 9" xfId="51099"/>
    <cellStyle name="超链接 26" xfId="12042" hidden="1"/>
    <cellStyle name="超链接 26" xfId="11859" hidden="1"/>
    <cellStyle name="超链接 26" xfId="11740" hidden="1"/>
    <cellStyle name="超链接 26" xfId="9780" hidden="1"/>
    <cellStyle name="超链接 26" xfId="12524" hidden="1"/>
    <cellStyle name="超链接 26" xfId="8072" hidden="1"/>
    <cellStyle name="超链接 26" xfId="10566" hidden="1"/>
    <cellStyle name="超链接 26" xfId="8133" hidden="1"/>
    <cellStyle name="超链接 26" xfId="12027" hidden="1"/>
    <cellStyle name="超链接 26" xfId="11401" hidden="1"/>
    <cellStyle name="超链接 26" xfId="10113" hidden="1"/>
    <cellStyle name="超链接 26" xfId="6969" hidden="1"/>
    <cellStyle name="超链接 26" xfId="12835" hidden="1"/>
    <cellStyle name="超链接 26" xfId="8445" hidden="1"/>
    <cellStyle name="超链接 26" xfId="7226" hidden="1"/>
    <cellStyle name="超链接 26" xfId="8461" hidden="1"/>
    <cellStyle name="超链接 26" xfId="12060" hidden="1"/>
    <cellStyle name="超链接 26" xfId="11126" hidden="1"/>
    <cellStyle name="超链接 26" xfId="7902" hidden="1"/>
    <cellStyle name="超链接 26" xfId="7068" hidden="1"/>
    <cellStyle name="超链接 26" xfId="14265" hidden="1"/>
    <cellStyle name="超链接 26" xfId="12890" hidden="1"/>
    <cellStyle name="超链接 26" xfId="8772" hidden="1"/>
    <cellStyle name="超链接 26" xfId="12188" hidden="1"/>
    <cellStyle name="超链接 26" xfId="10575" hidden="1"/>
    <cellStyle name="超链接 26" xfId="22370" hidden="1"/>
    <cellStyle name="超链接 26" xfId="22189" hidden="1"/>
    <cellStyle name="超链接 26" xfId="22072" hidden="1"/>
    <cellStyle name="超链接 26" xfId="20298" hidden="1"/>
    <cellStyle name="超链接 26" xfId="22843" hidden="1"/>
    <cellStyle name="超链接 26" xfId="18603" hidden="1"/>
    <cellStyle name="超链接 26" xfId="21066" hidden="1"/>
    <cellStyle name="超链接 26" xfId="18664" hidden="1"/>
    <cellStyle name="超链接 26" xfId="22355" hidden="1"/>
    <cellStyle name="超链接 26" xfId="21780" hidden="1"/>
    <cellStyle name="超链接 26" xfId="20620" hidden="1"/>
    <cellStyle name="超链接 26" xfId="17799" hidden="1"/>
    <cellStyle name="超链接 26" xfId="23153" hidden="1"/>
    <cellStyle name="超链接 26" xfId="18974" hidden="1"/>
    <cellStyle name="超链接 26" xfId="17928" hidden="1"/>
    <cellStyle name="超链接 26" xfId="18990" hidden="1"/>
    <cellStyle name="超链接 26" xfId="22388" hidden="1"/>
    <cellStyle name="超链接 26" xfId="21624" hidden="1"/>
    <cellStyle name="超链接 26" xfId="18434" hidden="1"/>
    <cellStyle name="超链接 26" xfId="17857" hidden="1"/>
    <cellStyle name="超链接 26" xfId="24583" hidden="1"/>
    <cellStyle name="超链接 26" xfId="23208" hidden="1"/>
    <cellStyle name="超链接 26" xfId="19298" hidden="1"/>
    <cellStyle name="超链接 26" xfId="22512" hidden="1"/>
    <cellStyle name="超链接 26" xfId="21075" hidden="1"/>
    <cellStyle name="超链接 26" xfId="33562" hidden="1"/>
    <cellStyle name="超链接 26" xfId="33381" hidden="1"/>
    <cellStyle name="超链接 26" xfId="33264" hidden="1"/>
    <cellStyle name="超链接 26" xfId="31490" hidden="1"/>
    <cellStyle name="超链接 26" xfId="34035" hidden="1"/>
    <cellStyle name="超链接 26" xfId="29795" hidden="1"/>
    <cellStyle name="超链接 26" xfId="32258" hidden="1"/>
    <cellStyle name="超链接 26" xfId="29856" hidden="1"/>
    <cellStyle name="超链接 26" xfId="33547" hidden="1"/>
    <cellStyle name="超链接 26" xfId="32972" hidden="1"/>
    <cellStyle name="超链接 26" xfId="31812" hidden="1"/>
    <cellStyle name="超链接 26" xfId="28945" hidden="1"/>
    <cellStyle name="超链接 26" xfId="34345" hidden="1"/>
    <cellStyle name="超链接 26" xfId="30166" hidden="1"/>
    <cellStyle name="超链接 26" xfId="29101" hidden="1"/>
    <cellStyle name="超链接 26" xfId="30182" hidden="1"/>
    <cellStyle name="超链接 26" xfId="33580" hidden="1"/>
    <cellStyle name="超链接 26" xfId="32816" hidden="1"/>
    <cellStyle name="超链接 26" xfId="29626" hidden="1"/>
    <cellStyle name="超链接 26" xfId="29010" hidden="1"/>
    <cellStyle name="超链接 26" xfId="35775" hidden="1"/>
    <cellStyle name="超链接 26" xfId="34400" hidden="1"/>
    <cellStyle name="超链接 26" xfId="30490" hidden="1"/>
    <cellStyle name="超链接 26" xfId="33704" hidden="1"/>
    <cellStyle name="超链接 26" xfId="32267" hidden="1"/>
    <cellStyle name="超链接 26" xfId="43880" hidden="1"/>
    <cellStyle name="超链接 26" xfId="43699" hidden="1"/>
    <cellStyle name="超链接 26" xfId="43582" hidden="1"/>
    <cellStyle name="超链接 26" xfId="41808" hidden="1"/>
    <cellStyle name="超链接 26" xfId="44353" hidden="1"/>
    <cellStyle name="超链接 26" xfId="40113" hidden="1"/>
    <cellStyle name="超链接 26" xfId="42576" hidden="1"/>
    <cellStyle name="超链接 26" xfId="40174" hidden="1"/>
    <cellStyle name="超链接 26" xfId="43865" hidden="1"/>
    <cellStyle name="超链接 26" xfId="43290" hidden="1"/>
    <cellStyle name="超链接 26" xfId="42130" hidden="1"/>
    <cellStyle name="超链接 26" xfId="39309" hidden="1"/>
    <cellStyle name="超链接 26" xfId="44663" hidden="1"/>
    <cellStyle name="超链接 26" xfId="40484" hidden="1"/>
    <cellStyle name="超链接 26" xfId="39438" hidden="1"/>
    <cellStyle name="超链接 26" xfId="40500" hidden="1"/>
    <cellStyle name="超链接 26" xfId="43898" hidden="1"/>
    <cellStyle name="超链接 26" xfId="43134" hidden="1"/>
    <cellStyle name="超链接 26" xfId="39944" hidden="1"/>
    <cellStyle name="超链接 26" xfId="39367" hidden="1"/>
    <cellStyle name="超链接 26" xfId="46093" hidden="1"/>
    <cellStyle name="超链接 26" xfId="44718" hidden="1"/>
    <cellStyle name="超链接 26" xfId="40808" hidden="1"/>
    <cellStyle name="超链接 26" xfId="44022" hidden="1"/>
    <cellStyle name="超链接 26" xfId="42585" hidden="1"/>
    <cellStyle name="超链接 26" xfId="1655"/>
    <cellStyle name="超链接 26 10" xfId="51101"/>
    <cellStyle name="超链接 26 11" xfId="51103"/>
    <cellStyle name="超链接 26 12" xfId="51105"/>
    <cellStyle name="超链接 26 13" xfId="51107"/>
    <cellStyle name="超链接 26 14" xfId="51109"/>
    <cellStyle name="超链接 26 15" xfId="51111"/>
    <cellStyle name="超链接 26 16" xfId="51115"/>
    <cellStyle name="超链接 26 17" xfId="51119"/>
    <cellStyle name="超链接 26 18" xfId="51123"/>
    <cellStyle name="超链接 26 19" xfId="50062"/>
    <cellStyle name="超链接 26 2" xfId="51127"/>
    <cellStyle name="超链接 26 20" xfId="51112"/>
    <cellStyle name="超链接 26 21" xfId="51116"/>
    <cellStyle name="超链接 26 22" xfId="51120"/>
    <cellStyle name="超链接 26 23" xfId="51124"/>
    <cellStyle name="超链接 26 24" xfId="50063"/>
    <cellStyle name="超链接 26 25" xfId="50066"/>
    <cellStyle name="超链接 26 26" xfId="50068"/>
    <cellStyle name="超链接 26 3" xfId="51129"/>
    <cellStyle name="超链接 26 4" xfId="51131"/>
    <cellStyle name="超链接 26 5" xfId="51133"/>
    <cellStyle name="超链接 26 6" xfId="51135"/>
    <cellStyle name="超链接 26 7" xfId="51137"/>
    <cellStyle name="超链接 26 8" xfId="51139"/>
    <cellStyle name="超链接 26 9" xfId="51141"/>
    <cellStyle name="超链接 27" xfId="8450" hidden="1"/>
    <cellStyle name="超链接 27" xfId="12936" hidden="1"/>
    <cellStyle name="超链接 27" xfId="9829" hidden="1"/>
    <cellStyle name="超链接 27" xfId="6531" hidden="1"/>
    <cellStyle name="超链接 27" xfId="7718" hidden="1"/>
    <cellStyle name="超链接 27" xfId="5906" hidden="1"/>
    <cellStyle name="超链接 27" xfId="9992" hidden="1"/>
    <cellStyle name="超链接 27" xfId="9748" hidden="1"/>
    <cellStyle name="超链接 27" xfId="11791" hidden="1"/>
    <cellStyle name="超链接 27" xfId="12223" hidden="1"/>
    <cellStyle name="超链接 27" xfId="8333" hidden="1"/>
    <cellStyle name="超链接 27" xfId="11624" hidden="1"/>
    <cellStyle name="超链接 27" xfId="7052" hidden="1"/>
    <cellStyle name="超链接 27" xfId="7220" hidden="1"/>
    <cellStyle name="超链接 27" xfId="9408" hidden="1"/>
    <cellStyle name="超链接 27" xfId="12111" hidden="1"/>
    <cellStyle name="超链接 27" xfId="6667" hidden="1"/>
    <cellStyle name="超链接 27" xfId="8926" hidden="1"/>
    <cellStyle name="超链接 27" xfId="10598" hidden="1"/>
    <cellStyle name="超链接 27" xfId="8203" hidden="1"/>
    <cellStyle name="超链接 27" xfId="14264" hidden="1"/>
    <cellStyle name="超链接 27" xfId="6989" hidden="1"/>
    <cellStyle name="超链接 27" xfId="8510" hidden="1"/>
    <cellStyle name="超链接 27" xfId="11474" hidden="1"/>
    <cellStyle name="超链接 27" xfId="11958" hidden="1"/>
    <cellStyle name="超链接 27" xfId="18979" hidden="1"/>
    <cellStyle name="超链接 27" xfId="23254" hidden="1"/>
    <cellStyle name="超链接 27" xfId="20344" hidden="1"/>
    <cellStyle name="超链接 27" xfId="5960" hidden="1"/>
    <cellStyle name="超链接 27" xfId="18273" hidden="1"/>
    <cellStyle name="超链接 27" xfId="7375" hidden="1"/>
    <cellStyle name="超链接 27" xfId="20503" hidden="1"/>
    <cellStyle name="超链接 27" xfId="20267" hidden="1"/>
    <cellStyle name="超链接 27" xfId="22122" hidden="1"/>
    <cellStyle name="超链接 27" xfId="22547" hidden="1"/>
    <cellStyle name="超链接 27" xfId="18864" hidden="1"/>
    <cellStyle name="超链接 27" xfId="21959" hidden="1"/>
    <cellStyle name="超链接 27" xfId="17846" hidden="1"/>
    <cellStyle name="超链接 27" xfId="17924" hidden="1"/>
    <cellStyle name="超链接 27" xfId="19928" hidden="1"/>
    <cellStyle name="超链接 27" xfId="22437" hidden="1"/>
    <cellStyle name="超链接 27" xfId="4386" hidden="1"/>
    <cellStyle name="超链接 27" xfId="19450" hidden="1"/>
    <cellStyle name="超链接 27" xfId="21098" hidden="1"/>
    <cellStyle name="超链接 27" xfId="18734" hidden="1"/>
    <cellStyle name="超链接 27" xfId="24582" hidden="1"/>
    <cellStyle name="超链接 27" xfId="17810" hidden="1"/>
    <cellStyle name="超链接 27" xfId="19039" hidden="1"/>
    <cellStyle name="超链接 27" xfId="21824" hidden="1"/>
    <cellStyle name="超链接 27" xfId="22288" hidden="1"/>
    <cellStyle name="超链接 27" xfId="30171" hidden="1"/>
    <cellStyle name="超链接 27" xfId="34446" hidden="1"/>
    <cellStyle name="超链接 27" xfId="31536" hidden="1"/>
    <cellStyle name="超链接 27" xfId="28665" hidden="1"/>
    <cellStyle name="超链接 27" xfId="29465" hidden="1"/>
    <cellStyle name="超链接 27" xfId="28307" hidden="1"/>
    <cellStyle name="超链接 27" xfId="31695" hidden="1"/>
    <cellStyle name="超链接 27" xfId="31459" hidden="1"/>
    <cellStyle name="超链接 27" xfId="33314" hidden="1"/>
    <cellStyle name="超链接 27" xfId="33739" hidden="1"/>
    <cellStyle name="超链接 27" xfId="30056" hidden="1"/>
    <cellStyle name="超链接 27" xfId="33151" hidden="1"/>
    <cellStyle name="超链接 27" xfId="28996" hidden="1"/>
    <cellStyle name="超链接 27" xfId="29097" hidden="1"/>
    <cellStyle name="超链接 27" xfId="31120" hidden="1"/>
    <cellStyle name="超链接 27" xfId="33629" hidden="1"/>
    <cellStyle name="超链接 27" xfId="28752" hidden="1"/>
    <cellStyle name="超链接 27" xfId="30642" hidden="1"/>
    <cellStyle name="超链接 27" xfId="32290" hidden="1"/>
    <cellStyle name="超链接 27" xfId="29926" hidden="1"/>
    <cellStyle name="超链接 27" xfId="35774" hidden="1"/>
    <cellStyle name="超链接 27" xfId="28956" hidden="1"/>
    <cellStyle name="超链接 27" xfId="30231" hidden="1"/>
    <cellStyle name="超链接 27" xfId="33016" hidden="1"/>
    <cellStyle name="超链接 27" xfId="33480" hidden="1"/>
    <cellStyle name="超链接 27" xfId="40489" hidden="1"/>
    <cellStyle name="超链接 27" xfId="44764" hidden="1"/>
    <cellStyle name="超链接 27" xfId="41854" hidden="1"/>
    <cellStyle name="超链接 27" xfId="28331" hidden="1"/>
    <cellStyle name="超链接 27" xfId="39783" hidden="1"/>
    <cellStyle name="超链接 27" xfId="29195" hidden="1"/>
    <cellStyle name="超链接 27" xfId="42013" hidden="1"/>
    <cellStyle name="超链接 27" xfId="41777" hidden="1"/>
    <cellStyle name="超链接 27" xfId="43632" hidden="1"/>
    <cellStyle name="超链接 27" xfId="44057" hidden="1"/>
    <cellStyle name="超链接 27" xfId="40374" hidden="1"/>
    <cellStyle name="超链接 27" xfId="43469" hidden="1"/>
    <cellStyle name="超链接 27" xfId="39356" hidden="1"/>
    <cellStyle name="超链接 27" xfId="39434" hidden="1"/>
    <cellStyle name="超链接 27" xfId="41438" hidden="1"/>
    <cellStyle name="超链接 27" xfId="43947" hidden="1"/>
    <cellStyle name="超链接 27" xfId="28017" hidden="1"/>
    <cellStyle name="超链接 27" xfId="40960" hidden="1"/>
    <cellStyle name="超链接 27" xfId="42608" hidden="1"/>
    <cellStyle name="超链接 27" xfId="40244" hidden="1"/>
    <cellStyle name="超链接 27" xfId="46092" hidden="1"/>
    <cellStyle name="超链接 27" xfId="39320" hidden="1"/>
    <cellStyle name="超链接 27" xfId="40549" hidden="1"/>
    <cellStyle name="超链接 27" xfId="43334" hidden="1"/>
    <cellStyle name="超链接 27" xfId="43798" hidden="1"/>
    <cellStyle name="超链接 27" xfId="1657"/>
    <cellStyle name="超链接 27 10" xfId="50076"/>
    <cellStyle name="超链接 27 11" xfId="50078"/>
    <cellStyle name="超链接 27 12" xfId="50080"/>
    <cellStyle name="超链接 27 13" xfId="50082"/>
    <cellStyle name="超链接 27 14" xfId="50084"/>
    <cellStyle name="超链接 27 15" xfId="50086"/>
    <cellStyle name="超链接 27 16" xfId="50090"/>
    <cellStyle name="超链接 27 17" xfId="50094"/>
    <cellStyle name="超链接 27 18" xfId="50098"/>
    <cellStyle name="超链接 27 19" xfId="50102"/>
    <cellStyle name="超链接 27 2" xfId="51143"/>
    <cellStyle name="超链接 27 20" xfId="50087"/>
    <cellStyle name="超链接 27 21" xfId="50091"/>
    <cellStyle name="超链接 27 22" xfId="50095"/>
    <cellStyle name="超链接 27 23" xfId="50099"/>
    <cellStyle name="超链接 27 24" xfId="50103"/>
    <cellStyle name="超链接 27 25" xfId="50106"/>
    <cellStyle name="超链接 27 26" xfId="50108"/>
    <cellStyle name="超链接 27 3" xfId="51145"/>
    <cellStyle name="超链接 27 4" xfId="51147"/>
    <cellStyle name="超链接 27 5" xfId="51149"/>
    <cellStyle name="超链接 27 6" xfId="51151"/>
    <cellStyle name="超链接 27 7" xfId="49567"/>
    <cellStyle name="超链接 27 8" xfId="49499"/>
    <cellStyle name="超链接 27 9" xfId="49549"/>
    <cellStyle name="超链接 28" xfId="9527" hidden="1"/>
    <cellStyle name="超链接 28" xfId="11247" hidden="1"/>
    <cellStyle name="超链接 28" xfId="6834" hidden="1"/>
    <cellStyle name="超链接 28" xfId="9132" hidden="1"/>
    <cellStyle name="超链接 28" xfId="9167" hidden="1"/>
    <cellStyle name="超链接 28" xfId="8881" hidden="1"/>
    <cellStyle name="超链接 28" xfId="12898" hidden="1"/>
    <cellStyle name="超链接 28" xfId="11703" hidden="1"/>
    <cellStyle name="超链接 28" xfId="8623" hidden="1"/>
    <cellStyle name="超链接 28" xfId="11148" hidden="1"/>
    <cellStyle name="超链接 28" xfId="6454" hidden="1"/>
    <cellStyle name="超链接 28" xfId="12427" hidden="1"/>
    <cellStyle name="超链接 28" xfId="12156" hidden="1"/>
    <cellStyle name="超链接 28" xfId="6063" hidden="1"/>
    <cellStyle name="超链接 28" xfId="10998" hidden="1"/>
    <cellStyle name="超链接 28" xfId="8043" hidden="1"/>
    <cellStyle name="超链接 28" xfId="7190" hidden="1"/>
    <cellStyle name="超链接 28" xfId="11604" hidden="1"/>
    <cellStyle name="超链接 28" xfId="9835" hidden="1"/>
    <cellStyle name="超链接 28" xfId="5901" hidden="1"/>
    <cellStyle name="超链接 28" xfId="14263" hidden="1"/>
    <cellStyle name="超链接 28" xfId="9240" hidden="1"/>
    <cellStyle name="超链接 28" xfId="11030" hidden="1"/>
    <cellStyle name="超链接 28" xfId="6634" hidden="1"/>
    <cellStyle name="超链接 28" xfId="12303" hidden="1"/>
    <cellStyle name="超链接 28" xfId="20046" hidden="1"/>
    <cellStyle name="超链接 28" xfId="21713" hidden="1"/>
    <cellStyle name="超链接 28" xfId="17726" hidden="1"/>
    <cellStyle name="超链接 28" xfId="19653" hidden="1"/>
    <cellStyle name="超链接 28" xfId="19688" hidden="1"/>
    <cellStyle name="超链接 28" xfId="19406" hidden="1"/>
    <cellStyle name="超链接 28" xfId="23216" hidden="1"/>
    <cellStyle name="超链接 28" xfId="22036" hidden="1"/>
    <cellStyle name="超链接 28" xfId="19151" hidden="1"/>
    <cellStyle name="超链接 28" xfId="21645" hidden="1"/>
    <cellStyle name="超链接 28" xfId="6020" hidden="1"/>
    <cellStyle name="超链接 28" xfId="22747" hidden="1"/>
    <cellStyle name="超链接 28" xfId="22480" hidden="1"/>
    <cellStyle name="超链接 28" xfId="7125" hidden="1"/>
    <cellStyle name="超链接 28" xfId="21496" hidden="1"/>
    <cellStyle name="超链接 28" xfId="18574" hidden="1"/>
    <cellStyle name="超链接 28" xfId="17911" hidden="1"/>
    <cellStyle name="超链接 28" xfId="21939" hidden="1"/>
    <cellStyle name="超链接 28" xfId="20350" hidden="1"/>
    <cellStyle name="超链接 28" xfId="4830" hidden="1"/>
    <cellStyle name="超链接 28" xfId="24581" hidden="1"/>
    <cellStyle name="超链接 28" xfId="19761" hidden="1"/>
    <cellStyle name="超链接 28" xfId="21528" hidden="1"/>
    <cellStyle name="超链接 28" xfId="6141" hidden="1"/>
    <cellStyle name="超链接 28" xfId="22625" hidden="1"/>
    <cellStyle name="超链接 28" xfId="31238" hidden="1"/>
    <cellStyle name="超链接 28" xfId="32905" hidden="1"/>
    <cellStyle name="超链接 28" xfId="28863" hidden="1"/>
    <cellStyle name="超链接 28" xfId="30845" hidden="1"/>
    <cellStyle name="超链接 28" xfId="30880" hidden="1"/>
    <cellStyle name="超链接 28" xfId="30598" hidden="1"/>
    <cellStyle name="超链接 28" xfId="34408" hidden="1"/>
    <cellStyle name="超链接 28" xfId="33228" hidden="1"/>
    <cellStyle name="超链接 28" xfId="30343" hidden="1"/>
    <cellStyle name="超链接 28" xfId="32837" hidden="1"/>
    <cellStyle name="超链接 28" xfId="28616" hidden="1"/>
    <cellStyle name="超链接 28" xfId="33939" hidden="1"/>
    <cellStyle name="超链接 28" xfId="33672" hidden="1"/>
    <cellStyle name="超链接 28" xfId="28367" hidden="1"/>
    <cellStyle name="超链接 28" xfId="32688" hidden="1"/>
    <cellStyle name="超链接 28" xfId="29766" hidden="1"/>
    <cellStyle name="超链接 28" xfId="29080" hidden="1"/>
    <cellStyle name="超链接 28" xfId="33131" hidden="1"/>
    <cellStyle name="超链接 28" xfId="31542" hidden="1"/>
    <cellStyle name="超链接 28" xfId="28305" hidden="1"/>
    <cellStyle name="超链接 28" xfId="35773" hidden="1"/>
    <cellStyle name="超链接 28" xfId="30953" hidden="1"/>
    <cellStyle name="超链接 28" xfId="32720" hidden="1"/>
    <cellStyle name="超链接 28" xfId="28732" hidden="1"/>
    <cellStyle name="超链接 28" xfId="33817" hidden="1"/>
    <cellStyle name="超链接 28" xfId="41556" hidden="1"/>
    <cellStyle name="超链接 28" xfId="43223" hidden="1"/>
    <cellStyle name="超链接 28" xfId="39236" hidden="1"/>
    <cellStyle name="超链接 28" xfId="41163" hidden="1"/>
    <cellStyle name="超链接 28" xfId="41198" hidden="1"/>
    <cellStyle name="超链接 28" xfId="40916" hidden="1"/>
    <cellStyle name="超链接 28" xfId="44726" hidden="1"/>
    <cellStyle name="超链接 28" xfId="43546" hidden="1"/>
    <cellStyle name="超链接 28" xfId="40661" hidden="1"/>
    <cellStyle name="超链接 28" xfId="43155" hidden="1"/>
    <cellStyle name="超链接 28" xfId="28356" hidden="1"/>
    <cellStyle name="超链接 28" xfId="44257" hidden="1"/>
    <cellStyle name="超链接 28" xfId="43990" hidden="1"/>
    <cellStyle name="超链接 28" xfId="29051" hidden="1"/>
    <cellStyle name="超链接 28" xfId="43006" hidden="1"/>
    <cellStyle name="超链接 28" xfId="40084" hidden="1"/>
    <cellStyle name="超链接 28" xfId="39421" hidden="1"/>
    <cellStyle name="超链接 28" xfId="43449" hidden="1"/>
    <cellStyle name="超链接 28" xfId="41860" hidden="1"/>
    <cellStyle name="超链接 28" xfId="28257" hidden="1"/>
    <cellStyle name="超链接 28" xfId="46091" hidden="1"/>
    <cellStyle name="超链接 28" xfId="41271" hidden="1"/>
    <cellStyle name="超链接 28" xfId="43038" hidden="1"/>
    <cellStyle name="超链接 28" xfId="28413" hidden="1"/>
    <cellStyle name="超链接 28" xfId="44135" hidden="1"/>
    <cellStyle name="超链接 28" xfId="1659"/>
    <cellStyle name="超链接 28 10" xfId="50135"/>
    <cellStyle name="超链接 28 11" xfId="50140"/>
    <cellStyle name="超链接 28 12" xfId="50145"/>
    <cellStyle name="超链接 28 13" xfId="50150"/>
    <cellStyle name="超链接 28 14" xfId="50156"/>
    <cellStyle name="超链接 28 15" xfId="50162"/>
    <cellStyle name="超链接 28 16" xfId="50170"/>
    <cellStyle name="超链接 28 17" xfId="50178"/>
    <cellStyle name="超链接 28 18" xfId="50186"/>
    <cellStyle name="超链接 28 19" xfId="50194"/>
    <cellStyle name="超链接 28 2" xfId="51153"/>
    <cellStyle name="超链接 28 20" xfId="50163"/>
    <cellStyle name="超链接 28 21" xfId="50171"/>
    <cellStyle name="超链接 28 22" xfId="50179"/>
    <cellStyle name="超链接 28 23" xfId="50187"/>
    <cellStyle name="超链接 28 24" xfId="50195"/>
    <cellStyle name="超链接 28 25" xfId="50202"/>
    <cellStyle name="超链接 28 26" xfId="50208"/>
    <cellStyle name="超链接 28 3" xfId="51155"/>
    <cellStyle name="超链接 28 4" xfId="51157"/>
    <cellStyle name="超链接 28 5" xfId="51159"/>
    <cellStyle name="超链接 28 6" xfId="51161"/>
    <cellStyle name="超链接 28 7" xfId="49575"/>
    <cellStyle name="超链接 28 8" xfId="49579"/>
    <cellStyle name="超链接 28 9" xfId="49581"/>
    <cellStyle name="超链接 29" xfId="10190" hidden="1"/>
    <cellStyle name="超链接 29" xfId="9089" hidden="1"/>
    <cellStyle name="超链接 29" xfId="8633" hidden="1"/>
    <cellStyle name="超链接 29" xfId="7105" hidden="1"/>
    <cellStyle name="超链接 29" xfId="6736" hidden="1"/>
    <cellStyle name="超链接 29" xfId="10367" hidden="1"/>
    <cellStyle name="超链接 29" xfId="9695" hidden="1"/>
    <cellStyle name="超链接 29" xfId="5844" hidden="1"/>
    <cellStyle name="超链接 29" xfId="9848" hidden="1"/>
    <cellStyle name="超链接 29" xfId="8162" hidden="1"/>
    <cellStyle name="超链接 29" xfId="8193" hidden="1"/>
    <cellStyle name="超链接 29" xfId="9322" hidden="1"/>
    <cellStyle name="超链接 29" xfId="11290" hidden="1"/>
    <cellStyle name="超链接 29" xfId="9539" hidden="1"/>
    <cellStyle name="超链接 29" xfId="6947" hidden="1"/>
    <cellStyle name="超链接 29" xfId="8219" hidden="1"/>
    <cellStyle name="超链接 29" xfId="12218" hidden="1"/>
    <cellStyle name="超链接 29" xfId="12907" hidden="1"/>
    <cellStyle name="超链接 29" xfId="10327" hidden="1"/>
    <cellStyle name="超链接 29" xfId="11695" hidden="1"/>
    <cellStyle name="超链接 29" xfId="14262" hidden="1"/>
    <cellStyle name="超链接 29" xfId="11029" hidden="1"/>
    <cellStyle name="超链接 29" xfId="12009" hidden="1"/>
    <cellStyle name="超链接 29" xfId="9787" hidden="1"/>
    <cellStyle name="超链接 29" xfId="12706" hidden="1"/>
    <cellStyle name="超链接 29" xfId="20696" hidden="1"/>
    <cellStyle name="超链接 29" xfId="19612" hidden="1"/>
    <cellStyle name="超链接 29" xfId="19161" hidden="1"/>
    <cellStyle name="超链接 29" xfId="17879" hidden="1"/>
    <cellStyle name="超链接 29" xfId="17669" hidden="1"/>
    <cellStyle name="超链接 29" xfId="20870" hidden="1"/>
    <cellStyle name="超链接 29" xfId="20214" hidden="1"/>
    <cellStyle name="超链接 29" xfId="7438" hidden="1"/>
    <cellStyle name="超链接 29" xfId="20363" hidden="1"/>
    <cellStyle name="超链接 29" xfId="18693" hidden="1"/>
    <cellStyle name="超链接 29" xfId="18724" hidden="1"/>
    <cellStyle name="超链接 29" xfId="19843" hidden="1"/>
    <cellStyle name="超链接 29" xfId="21719" hidden="1"/>
    <cellStyle name="超链接 29" xfId="20058" hidden="1"/>
    <cellStyle name="超链接 29" xfId="17788" hidden="1"/>
    <cellStyle name="超链接 29" xfId="18750" hidden="1"/>
    <cellStyle name="超链接 29" xfId="22542" hidden="1"/>
    <cellStyle name="超链接 29" xfId="23225" hidden="1"/>
    <cellStyle name="超链接 29" xfId="20830" hidden="1"/>
    <cellStyle name="超链接 29" xfId="22028" hidden="1"/>
    <cellStyle name="超链接 29" xfId="24580" hidden="1"/>
    <cellStyle name="超链接 29" xfId="21527" hidden="1"/>
    <cellStyle name="超链接 29" xfId="22337" hidden="1"/>
    <cellStyle name="超链接 29" xfId="20305" hidden="1"/>
    <cellStyle name="超链接 29" xfId="23025" hidden="1"/>
    <cellStyle name="超链接 29" xfId="31888" hidden="1"/>
    <cellStyle name="超链接 29" xfId="30804" hidden="1"/>
    <cellStyle name="超链接 29" xfId="30353" hidden="1"/>
    <cellStyle name="超链接 29" xfId="29036" hidden="1"/>
    <cellStyle name="超链接 29" xfId="28793" hidden="1"/>
    <cellStyle name="超链接 29" xfId="32062" hidden="1"/>
    <cellStyle name="超链接 29" xfId="31406" hidden="1"/>
    <cellStyle name="超链接 29" xfId="28283" hidden="1"/>
    <cellStyle name="超链接 29" xfId="31555" hidden="1"/>
    <cellStyle name="超链接 29" xfId="29885" hidden="1"/>
    <cellStyle name="超链接 29" xfId="29916" hidden="1"/>
    <cellStyle name="超链接 29" xfId="31035" hidden="1"/>
    <cellStyle name="超链接 29" xfId="32911" hidden="1"/>
    <cellStyle name="超链接 29" xfId="31250" hidden="1"/>
    <cellStyle name="超链接 29" xfId="28933" hidden="1"/>
    <cellStyle name="超链接 29" xfId="29942" hidden="1"/>
    <cellStyle name="超链接 29" xfId="33734" hidden="1"/>
    <cellStyle name="超链接 29" xfId="34417" hidden="1"/>
    <cellStyle name="超链接 29" xfId="32022" hidden="1"/>
    <cellStyle name="超链接 29" xfId="33220" hidden="1"/>
    <cellStyle name="超链接 29" xfId="35772" hidden="1"/>
    <cellStyle name="超链接 29" xfId="32719" hidden="1"/>
    <cellStyle name="超链接 29" xfId="33529" hidden="1"/>
    <cellStyle name="超链接 29" xfId="31497" hidden="1"/>
    <cellStyle name="超链接 29" xfId="34217" hidden="1"/>
    <cellStyle name="超链接 29" xfId="42206" hidden="1"/>
    <cellStyle name="超链接 29" xfId="41122" hidden="1"/>
    <cellStyle name="超链接 29" xfId="40671" hidden="1"/>
    <cellStyle name="超链接 29" xfId="39389" hidden="1"/>
    <cellStyle name="超链接 29" xfId="39179" hidden="1"/>
    <cellStyle name="超链接 29" xfId="42380" hidden="1"/>
    <cellStyle name="超链接 29" xfId="41724" hidden="1"/>
    <cellStyle name="超链接 29" xfId="29242" hidden="1"/>
    <cellStyle name="超链接 29" xfId="41873" hidden="1"/>
    <cellStyle name="超链接 29" xfId="40203" hidden="1"/>
    <cellStyle name="超链接 29" xfId="40234" hidden="1"/>
    <cellStyle name="超链接 29" xfId="41353" hidden="1"/>
    <cellStyle name="超链接 29" xfId="43229" hidden="1"/>
    <cellStyle name="超链接 29" xfId="41568" hidden="1"/>
    <cellStyle name="超链接 29" xfId="39298" hidden="1"/>
    <cellStyle name="超链接 29" xfId="40260" hidden="1"/>
    <cellStyle name="超链接 29" xfId="44052" hidden="1"/>
    <cellStyle name="超链接 29" xfId="44735" hidden="1"/>
    <cellStyle name="超链接 29" xfId="42340" hidden="1"/>
    <cellStyle name="超链接 29" xfId="43538" hidden="1"/>
    <cellStyle name="超链接 29" xfId="46090" hidden="1"/>
    <cellStyle name="超链接 29" xfId="43037" hidden="1"/>
    <cellStyle name="超链接 29" xfId="43847" hidden="1"/>
    <cellStyle name="超链接 29" xfId="41815" hidden="1"/>
    <cellStyle name="超链接 29" xfId="44535" hidden="1"/>
    <cellStyle name="超链接 29" xfId="1661"/>
    <cellStyle name="超链接 29 10" xfId="49546"/>
    <cellStyle name="超链接 29 11" xfId="51163"/>
    <cellStyle name="超链接 29 12" xfId="51165"/>
    <cellStyle name="超链接 29 13" xfId="51167"/>
    <cellStyle name="超链接 29 14" xfId="51169"/>
    <cellStyle name="超链接 29 15" xfId="51171"/>
    <cellStyle name="超链接 29 16" xfId="51175"/>
    <cellStyle name="超链接 29 17" xfId="51179"/>
    <cellStyle name="超链接 29 18" xfId="51183"/>
    <cellStyle name="超链接 29 19" xfId="51187"/>
    <cellStyle name="超链接 29 2" xfId="49487"/>
    <cellStyle name="超链接 29 20" xfId="51172"/>
    <cellStyle name="超链接 29 21" xfId="51176"/>
    <cellStyle name="超链接 29 22" xfId="51180"/>
    <cellStyle name="超链接 29 23" xfId="51184"/>
    <cellStyle name="超链接 29 24" xfId="51188"/>
    <cellStyle name="超链接 29 25" xfId="51191"/>
    <cellStyle name="超链接 29 26" xfId="51193"/>
    <cellStyle name="超链接 29 3" xfId="51195"/>
    <cellStyle name="超链接 29 4" xfId="51197"/>
    <cellStyle name="超链接 29 5" xfId="51199"/>
    <cellStyle name="超链接 29 6" xfId="51201"/>
    <cellStyle name="超链接 29 7" xfId="49594"/>
    <cellStyle name="超链接 29 8" xfId="49597"/>
    <cellStyle name="超链接 29 9" xfId="49599"/>
    <cellStyle name="超链接 3" xfId="1662"/>
    <cellStyle name="超链接 3 10" xfId="6120" hidden="1"/>
    <cellStyle name="超链接 3 10" xfId="10829" hidden="1"/>
    <cellStyle name="超链接 3 10" xfId="7082" hidden="1"/>
    <cellStyle name="超链接 3 10" xfId="21328" hidden="1"/>
    <cellStyle name="超链接 3 10" xfId="28399" hidden="1"/>
    <cellStyle name="超链接 3 10" xfId="32520" hidden="1"/>
    <cellStyle name="超链接 3 10" xfId="29018" hidden="1"/>
    <cellStyle name="超链接 3 10" xfId="42838" hidden="1"/>
    <cellStyle name="超链接 3 10" xfId="1663"/>
    <cellStyle name="超链接 3 10 2" xfId="1664"/>
    <cellStyle name="超链接 3 10 3" xfId="51207"/>
    <cellStyle name="超链接 3 10 4" xfId="51210"/>
    <cellStyle name="超链接 3 11" xfId="11391" hidden="1"/>
    <cellStyle name="超链接 3 11" xfId="8483" hidden="1"/>
    <cellStyle name="超链接 3 11" xfId="21773" hidden="1"/>
    <cellStyle name="超链接 3 11" xfId="19012" hidden="1"/>
    <cellStyle name="超链接 3 11" xfId="32965" hidden="1"/>
    <cellStyle name="超链接 3 11" xfId="30204" hidden="1"/>
    <cellStyle name="超链接 3 11" xfId="43283" hidden="1"/>
    <cellStyle name="超链接 3 11" xfId="40522" hidden="1"/>
    <cellStyle name="超链接 3 11" xfId="1665"/>
    <cellStyle name="超链接 3 11 2" xfId="1666"/>
    <cellStyle name="超链接 3 11 3" xfId="51211"/>
    <cellStyle name="超链接 3 11 4" xfId="51212"/>
    <cellStyle name="超链接 3 12" xfId="1667"/>
    <cellStyle name="超链接 3 12 2" xfId="1668"/>
    <cellStyle name="超链接 3 12 2 2" xfId="51213"/>
    <cellStyle name="超链接 3 12 3" xfId="3816"/>
    <cellStyle name="超链接 3 12 4" xfId="3817"/>
    <cellStyle name="超链接 3 12 5" xfId="6220"/>
    <cellStyle name="超链接 3 13" xfId="1669"/>
    <cellStyle name="超链接 3 13 2" xfId="1670"/>
    <cellStyle name="超链接 3 13 3" xfId="3818"/>
    <cellStyle name="超链接 3 13 4" xfId="3819"/>
    <cellStyle name="超链接 3 13 5" xfId="7686"/>
    <cellStyle name="超链接 3 14" xfId="1671"/>
    <cellStyle name="超链接 3 14 2" xfId="1672"/>
    <cellStyle name="超链接 3 14 3" xfId="3820"/>
    <cellStyle name="超链接 3 14 4" xfId="3500"/>
    <cellStyle name="超链接 3 14 5" xfId="7687"/>
    <cellStyle name="超链接 3 15" xfId="1673"/>
    <cellStyle name="超链接 3 15 2" xfId="1674"/>
    <cellStyle name="超链接 3 16" xfId="1675"/>
    <cellStyle name="超链接 3 17" xfId="3821"/>
    <cellStyle name="超链接 3 18" xfId="4294"/>
    <cellStyle name="超链接 3 2" xfId="1676"/>
    <cellStyle name="超链接 3 2 2" xfId="1677"/>
    <cellStyle name="超链接 3 2 2 2" xfId="1678"/>
    <cellStyle name="超链接 3 3" xfId="1679"/>
    <cellStyle name="超链接 3 3 2" xfId="1680"/>
    <cellStyle name="超链接 3 4" xfId="1681"/>
    <cellStyle name="超链接 3 4 2" xfId="1682"/>
    <cellStyle name="超链接 3 5" xfId="1683"/>
    <cellStyle name="超链接 3 5 2" xfId="1684"/>
    <cellStyle name="超链接 3 6" xfId="1685"/>
    <cellStyle name="超链接 3 6 2" xfId="1686"/>
    <cellStyle name="超链接 3 7" xfId="1687"/>
    <cellStyle name="超链接 3 7 2" xfId="1688"/>
    <cellStyle name="超链接 3 8" xfId="1690"/>
    <cellStyle name="超链接 3 8 2" xfId="1691"/>
    <cellStyle name="超链接 3 9" xfId="7663" hidden="1"/>
    <cellStyle name="超链接 3 9" xfId="8446" hidden="1"/>
    <cellStyle name="超链接 3 9" xfId="18221" hidden="1"/>
    <cellStyle name="超链接 3 9" xfId="18975" hidden="1"/>
    <cellStyle name="超链接 3 9" xfId="29413" hidden="1"/>
    <cellStyle name="超链接 3 9" xfId="30167" hidden="1"/>
    <cellStyle name="超链接 3 9" xfId="39731" hidden="1"/>
    <cellStyle name="超链接 3 9" xfId="40485" hidden="1"/>
    <cellStyle name="超链接 3 9" xfId="1692"/>
    <cellStyle name="超链接 3 9 2" xfId="1471"/>
    <cellStyle name="超链接 3 9 3" xfId="50647"/>
    <cellStyle name="超链接 3 9 4" xfId="50663"/>
    <cellStyle name="超链接 30" xfId="12413" hidden="1"/>
    <cellStyle name="超链接 30" xfId="9084" hidden="1"/>
    <cellStyle name="超链接 30" xfId="8956" hidden="1"/>
    <cellStyle name="超链接 30" xfId="8014" hidden="1"/>
    <cellStyle name="超链接 30" xfId="8487" hidden="1"/>
    <cellStyle name="超链接 30" xfId="8834" hidden="1"/>
    <cellStyle name="超链接 30" xfId="9939" hidden="1"/>
    <cellStyle name="超链接 30" xfId="9228" hidden="1"/>
    <cellStyle name="超链接 30" xfId="11971" hidden="1"/>
    <cellStyle name="超链接 30" xfId="11055" hidden="1"/>
    <cellStyle name="超链接 30" xfId="9477" hidden="1"/>
    <cellStyle name="超链接 30" xfId="8598" hidden="1"/>
    <cellStyle name="超链接 30" xfId="9727" hidden="1"/>
    <cellStyle name="超链接 30" xfId="10497" hidden="1"/>
    <cellStyle name="超链接 30" xfId="12802" hidden="1"/>
    <cellStyle name="超链接 30" xfId="12770" hidden="1"/>
    <cellStyle name="超链接 30" xfId="8895" hidden="1"/>
    <cellStyle name="超链接 30" xfId="8811" hidden="1"/>
    <cellStyle name="超链接 30" xfId="5929" hidden="1"/>
    <cellStyle name="超链接 30" xfId="11379" hidden="1"/>
    <cellStyle name="超链接 30" xfId="14260" hidden="1"/>
    <cellStyle name="超链接 30" xfId="8074" hidden="1"/>
    <cellStyle name="超链接 30" xfId="11677" hidden="1"/>
    <cellStyle name="超链接 30" xfId="9281" hidden="1"/>
    <cellStyle name="超链接 30" xfId="12235" hidden="1"/>
    <cellStyle name="超链接 30" xfId="22733" hidden="1"/>
    <cellStyle name="超链接 30" xfId="19607" hidden="1"/>
    <cellStyle name="超链接 30" xfId="19480" hidden="1"/>
    <cellStyle name="超链接 30" xfId="18545" hidden="1"/>
    <cellStyle name="超链接 30" xfId="19016" hidden="1"/>
    <cellStyle name="超链接 30" xfId="19359" hidden="1"/>
    <cellStyle name="超链接 30" xfId="20451" hidden="1"/>
    <cellStyle name="超链接 30" xfId="19749" hidden="1"/>
    <cellStyle name="超链接 30" xfId="22300" hidden="1"/>
    <cellStyle name="超链接 30" xfId="21553" hidden="1"/>
    <cellStyle name="超链接 30" xfId="19997" hidden="1"/>
    <cellStyle name="超链接 30" xfId="19127" hidden="1"/>
    <cellStyle name="超链接 30" xfId="20246" hidden="1"/>
    <cellStyle name="超链接 30" xfId="20997" hidden="1"/>
    <cellStyle name="超链接 30" xfId="23121" hidden="1"/>
    <cellStyle name="超链接 30" xfId="23089" hidden="1"/>
    <cellStyle name="超链接 30" xfId="19420" hidden="1"/>
    <cellStyle name="超链接 30" xfId="19336" hidden="1"/>
    <cellStyle name="超链接 30" xfId="4694" hidden="1"/>
    <cellStyle name="超链接 30" xfId="21761" hidden="1"/>
    <cellStyle name="超链接 30" xfId="24578" hidden="1"/>
    <cellStyle name="超链接 30" xfId="18605" hidden="1"/>
    <cellStyle name="超链接 30" xfId="22011" hidden="1"/>
    <cellStyle name="超链接 30" xfId="19802" hidden="1"/>
    <cellStyle name="超链接 30" xfId="22558" hidden="1"/>
    <cellStyle name="超链接 30" xfId="33925" hidden="1"/>
    <cellStyle name="超链接 30" xfId="30799" hidden="1"/>
    <cellStyle name="超链接 30" xfId="30672" hidden="1"/>
    <cellStyle name="超链接 30" xfId="29737" hidden="1"/>
    <cellStyle name="超链接 30" xfId="30208" hidden="1"/>
    <cellStyle name="超链接 30" xfId="30551" hidden="1"/>
    <cellStyle name="超链接 30" xfId="31643" hidden="1"/>
    <cellStyle name="超链接 30" xfId="30941" hidden="1"/>
    <cellStyle name="超链接 30" xfId="33492" hidden="1"/>
    <cellStyle name="超链接 30" xfId="32745" hidden="1"/>
    <cellStyle name="超链接 30" xfId="31189" hidden="1"/>
    <cellStyle name="超链接 30" xfId="30319" hidden="1"/>
    <cellStyle name="超链接 30" xfId="31438" hidden="1"/>
    <cellStyle name="超链接 30" xfId="32189" hidden="1"/>
    <cellStyle name="超链接 30" xfId="34313" hidden="1"/>
    <cellStyle name="超链接 30" xfId="34281" hidden="1"/>
    <cellStyle name="超链接 30" xfId="30612" hidden="1"/>
    <cellStyle name="超链接 30" xfId="30528" hidden="1"/>
    <cellStyle name="超链接 30" xfId="28317" hidden="1"/>
    <cellStyle name="超链接 30" xfId="32953" hidden="1"/>
    <cellStyle name="超链接 30" xfId="35770" hidden="1"/>
    <cellStyle name="超链接 30" xfId="29797" hidden="1"/>
    <cellStyle name="超链接 30" xfId="33203" hidden="1"/>
    <cellStyle name="超链接 30" xfId="30994" hidden="1"/>
    <cellStyle name="超链接 30" xfId="33750" hidden="1"/>
    <cellStyle name="超链接 30" xfId="44243" hidden="1"/>
    <cellStyle name="超链接 30" xfId="41117" hidden="1"/>
    <cellStyle name="超链接 30" xfId="40990" hidden="1"/>
    <cellStyle name="超链接 30" xfId="40055" hidden="1"/>
    <cellStyle name="超链接 30" xfId="40526" hidden="1"/>
    <cellStyle name="超链接 30" xfId="40869" hidden="1"/>
    <cellStyle name="超链接 30" xfId="41961" hidden="1"/>
    <cellStyle name="超链接 30" xfId="41259" hidden="1"/>
    <cellStyle name="超链接 30" xfId="43810" hidden="1"/>
    <cellStyle name="超链接 30" xfId="43063" hidden="1"/>
    <cellStyle name="超链接 30" xfId="41507" hidden="1"/>
    <cellStyle name="超链接 30" xfId="40637" hidden="1"/>
    <cellStyle name="超链接 30" xfId="41756" hidden="1"/>
    <cellStyle name="超链接 30" xfId="42507" hidden="1"/>
    <cellStyle name="超链接 30" xfId="44631" hidden="1"/>
    <cellStyle name="超链接 30" xfId="44599" hidden="1"/>
    <cellStyle name="超链接 30" xfId="40930" hidden="1"/>
    <cellStyle name="超链接 30" xfId="40846" hidden="1"/>
    <cellStyle name="超链接 30" xfId="28197" hidden="1"/>
    <cellStyle name="超链接 30" xfId="43271" hidden="1"/>
    <cellStyle name="超链接 30" xfId="46088" hidden="1"/>
    <cellStyle name="超链接 30" xfId="40115" hidden="1"/>
    <cellStyle name="超链接 30" xfId="43521" hidden="1"/>
    <cellStyle name="超链接 30" xfId="41312" hidden="1"/>
    <cellStyle name="超链接 30" xfId="44068" hidden="1"/>
    <cellStyle name="超链接 30" xfId="1652"/>
    <cellStyle name="超链接 30 10" xfId="51028"/>
    <cellStyle name="超链接 30 11" xfId="51030"/>
    <cellStyle name="超链接 30 12" xfId="51032"/>
    <cellStyle name="超链接 30 13" xfId="51034"/>
    <cellStyle name="超链接 30 14" xfId="51036"/>
    <cellStyle name="超链接 30 15" xfId="51039"/>
    <cellStyle name="超链接 30 16" xfId="51043"/>
    <cellStyle name="超链接 30 17" xfId="51047"/>
    <cellStyle name="超链接 30 18" xfId="51051"/>
    <cellStyle name="超链接 30 19" xfId="51055"/>
    <cellStyle name="超链接 30 2" xfId="51060"/>
    <cellStyle name="超链接 30 20" xfId="51040"/>
    <cellStyle name="超链接 30 21" xfId="51044"/>
    <cellStyle name="超链接 30 22" xfId="51048"/>
    <cellStyle name="超链接 30 23" xfId="51052"/>
    <cellStyle name="超链接 30 24" xfId="51056"/>
    <cellStyle name="超链接 30 25" xfId="51062"/>
    <cellStyle name="超链接 30 26" xfId="51064"/>
    <cellStyle name="超链接 30 3" xfId="51068"/>
    <cellStyle name="超链接 30 4" xfId="51072"/>
    <cellStyle name="超链接 30 5" xfId="51076"/>
    <cellStyle name="超链接 30 6" xfId="51082"/>
    <cellStyle name="超链接 30 7" xfId="51088"/>
    <cellStyle name="超链接 30 8" xfId="51094"/>
    <cellStyle name="超链接 30 9" xfId="51100"/>
    <cellStyle name="超链接 31" xfId="10656" hidden="1"/>
    <cellStyle name="超链接 31" xfId="9261" hidden="1"/>
    <cellStyle name="超链接 31" xfId="10015" hidden="1"/>
    <cellStyle name="超链接 31" xfId="8386" hidden="1"/>
    <cellStyle name="超链接 31" xfId="12215" hidden="1"/>
    <cellStyle name="超链接 31" xfId="6869" hidden="1"/>
    <cellStyle name="超链接 31" xfId="7912" hidden="1"/>
    <cellStyle name="超链接 31" xfId="8524" hidden="1"/>
    <cellStyle name="超链接 31" xfId="12293" hidden="1"/>
    <cellStyle name="超链接 31" xfId="10004" hidden="1"/>
    <cellStyle name="超链接 31" xfId="12164" hidden="1"/>
    <cellStyle name="超链接 31" xfId="6270" hidden="1"/>
    <cellStyle name="超链接 31" xfId="12785" hidden="1"/>
    <cellStyle name="超链接 31" xfId="9202" hidden="1"/>
    <cellStyle name="超链接 31" xfId="6116" hidden="1"/>
    <cellStyle name="超链接 31" xfId="8223" hidden="1"/>
    <cellStyle name="超链接 31" xfId="8681" hidden="1"/>
    <cellStyle name="超链接 31" xfId="12572" hidden="1"/>
    <cellStyle name="超链接 31" xfId="7416" hidden="1"/>
    <cellStyle name="超链接 31" xfId="12131" hidden="1"/>
    <cellStyle name="超链接 31" xfId="14258" hidden="1"/>
    <cellStyle name="超链接 31" xfId="11036" hidden="1"/>
    <cellStyle name="超链接 31" xfId="12137" hidden="1"/>
    <cellStyle name="超链接 31" xfId="11236" hidden="1"/>
    <cellStyle name="超链接 31" xfId="10209" hidden="1"/>
    <cellStyle name="超链接 31" xfId="21156" hidden="1"/>
    <cellStyle name="超链接 31" xfId="19782" hidden="1"/>
    <cellStyle name="超链接 31" xfId="20526" hidden="1"/>
    <cellStyle name="超链接 31" xfId="18916" hidden="1"/>
    <cellStyle name="超链接 31" xfId="22539" hidden="1"/>
    <cellStyle name="超链接 31" xfId="17742" hidden="1"/>
    <cellStyle name="超链接 31" xfId="18444" hidden="1"/>
    <cellStyle name="超链接 31" xfId="19053" hidden="1"/>
    <cellStyle name="超链接 31" xfId="22615" hidden="1"/>
    <cellStyle name="超链接 31" xfId="20515" hidden="1"/>
    <cellStyle name="超链接 31" xfId="22488" hidden="1"/>
    <cellStyle name="超链接 31" xfId="4643" hidden="1"/>
    <cellStyle name="超链接 31" xfId="23104" hidden="1"/>
    <cellStyle name="超链接 31" xfId="19723" hidden="1"/>
    <cellStyle name="超链接 31" xfId="4668" hidden="1"/>
    <cellStyle name="超链接 31" xfId="18754" hidden="1"/>
    <cellStyle name="超链接 31" xfId="19208" hidden="1"/>
    <cellStyle name="超链接 31" xfId="22891" hidden="1"/>
    <cellStyle name="超链接 31" xfId="18038" hidden="1"/>
    <cellStyle name="超链接 31" xfId="22456" hidden="1"/>
    <cellStyle name="超链接 31" xfId="24576" hidden="1"/>
    <cellStyle name="超链接 31" xfId="21534" hidden="1"/>
    <cellStyle name="超链接 31" xfId="22462" hidden="1"/>
    <cellStyle name="超链接 31" xfId="21705" hidden="1"/>
    <cellStyle name="超链接 31" xfId="20715" hidden="1"/>
    <cellStyle name="超链接 31" xfId="32348" hidden="1"/>
    <cellStyle name="超链接 31" xfId="30974" hidden="1"/>
    <cellStyle name="超链接 31" xfId="31718" hidden="1"/>
    <cellStyle name="超链接 31" xfId="30108" hidden="1"/>
    <cellStyle name="超链接 31" xfId="33731" hidden="1"/>
    <cellStyle name="超链接 31" xfId="28883" hidden="1"/>
    <cellStyle name="超链接 31" xfId="29636" hidden="1"/>
    <cellStyle name="超链接 31" xfId="30245" hidden="1"/>
    <cellStyle name="超链接 31" xfId="33807" hidden="1"/>
    <cellStyle name="超链接 31" xfId="31707" hidden="1"/>
    <cellStyle name="超链接 31" xfId="33680" hidden="1"/>
    <cellStyle name="超链接 31" xfId="28499" hidden="1"/>
    <cellStyle name="超链接 31" xfId="34296" hidden="1"/>
    <cellStyle name="超链接 31" xfId="30915" hidden="1"/>
    <cellStyle name="超链接 31" xfId="28396" hidden="1"/>
    <cellStyle name="超链接 31" xfId="29946" hidden="1"/>
    <cellStyle name="超链接 31" xfId="30400" hidden="1"/>
    <cellStyle name="超链接 31" xfId="34083" hidden="1"/>
    <cellStyle name="超链接 31" xfId="29224" hidden="1"/>
    <cellStyle name="超链接 31" xfId="33648" hidden="1"/>
    <cellStyle name="超链接 31" xfId="35768" hidden="1"/>
    <cellStyle name="超链接 31" xfId="32726" hidden="1"/>
    <cellStyle name="超链接 31" xfId="33654" hidden="1"/>
    <cellStyle name="超链接 31" xfId="32897" hidden="1"/>
    <cellStyle name="超链接 31" xfId="31907" hidden="1"/>
    <cellStyle name="超链接 31" xfId="42666" hidden="1"/>
    <cellStyle name="超链接 31" xfId="41292" hidden="1"/>
    <cellStyle name="超链接 31" xfId="42036" hidden="1"/>
    <cellStyle name="超链接 31" xfId="40426" hidden="1"/>
    <cellStyle name="超链接 31" xfId="44049" hidden="1"/>
    <cellStyle name="超链接 31" xfId="39252" hidden="1"/>
    <cellStyle name="超链接 31" xfId="39954" hidden="1"/>
    <cellStyle name="超链接 31" xfId="40563" hidden="1"/>
    <cellStyle name="超链接 31" xfId="44125" hidden="1"/>
    <cellStyle name="超链接 31" xfId="42025" hidden="1"/>
    <cellStyle name="超链接 31" xfId="43998" hidden="1"/>
    <cellStyle name="超链接 31" xfId="28155" hidden="1"/>
    <cellStyle name="超链接 31" xfId="44614" hidden="1"/>
    <cellStyle name="超链接 31" xfId="41233" hidden="1"/>
    <cellStyle name="超链接 31" xfId="28176" hidden="1"/>
    <cellStyle name="超链接 31" xfId="40264" hidden="1"/>
    <cellStyle name="超链接 31" xfId="40718" hidden="1"/>
    <cellStyle name="超链接 31" xfId="44401" hidden="1"/>
    <cellStyle name="超链接 31" xfId="39548" hidden="1"/>
    <cellStyle name="超链接 31" xfId="43966" hidden="1"/>
    <cellStyle name="超链接 31" xfId="46086" hidden="1"/>
    <cellStyle name="超链接 31" xfId="43044" hidden="1"/>
    <cellStyle name="超链接 31" xfId="43972" hidden="1"/>
    <cellStyle name="超链接 31" xfId="43215" hidden="1"/>
    <cellStyle name="超链接 31" xfId="42225" hidden="1"/>
    <cellStyle name="超链接 31" xfId="1654"/>
    <cellStyle name="超链接 31 10" xfId="51102"/>
    <cellStyle name="超链接 31 11" xfId="51104"/>
    <cellStyle name="超链接 31 12" xfId="51106"/>
    <cellStyle name="超链接 31 13" xfId="51108"/>
    <cellStyle name="超链接 31 14" xfId="51110"/>
    <cellStyle name="超链接 31 15" xfId="51113"/>
    <cellStyle name="超链接 31 16" xfId="51117"/>
    <cellStyle name="超链接 31 17" xfId="51121"/>
    <cellStyle name="超链接 31 18" xfId="51125"/>
    <cellStyle name="超链接 31 19" xfId="50064"/>
    <cellStyle name="超链接 31 2" xfId="51128"/>
    <cellStyle name="超链接 31 20" xfId="51114"/>
    <cellStyle name="超链接 31 21" xfId="51118"/>
    <cellStyle name="超链接 31 22" xfId="51122"/>
    <cellStyle name="超链接 31 23" xfId="51126"/>
    <cellStyle name="超链接 31 24" xfId="50065"/>
    <cellStyle name="超链接 31 25" xfId="50067"/>
    <cellStyle name="超链接 31 26" xfId="50069"/>
    <cellStyle name="超链接 31 3" xfId="51130"/>
    <cellStyle name="超链接 31 4" xfId="51132"/>
    <cellStyle name="超链接 31 5" xfId="51134"/>
    <cellStyle name="超链接 31 6" xfId="51136"/>
    <cellStyle name="超链接 31 7" xfId="51138"/>
    <cellStyle name="超链接 31 8" xfId="51140"/>
    <cellStyle name="超链接 31 9" xfId="51142"/>
    <cellStyle name="超链接 32" xfId="9396" hidden="1"/>
    <cellStyle name="超链接 32" xfId="6343" hidden="1"/>
    <cellStyle name="超链接 32" xfId="10562" hidden="1"/>
    <cellStyle name="超链接 32" xfId="11794" hidden="1"/>
    <cellStyle name="超链接 32" xfId="7714" hidden="1"/>
    <cellStyle name="超链接 32" xfId="11614" hidden="1"/>
    <cellStyle name="超链接 32" xfId="10514" hidden="1"/>
    <cellStyle name="超链接 32" xfId="6982" hidden="1"/>
    <cellStyle name="超链接 32" xfId="12483" hidden="1"/>
    <cellStyle name="超链接 32" xfId="10463" hidden="1"/>
    <cellStyle name="超链接 32" xfId="8161" hidden="1"/>
    <cellStyle name="超链接 32" xfId="9656" hidden="1"/>
    <cellStyle name="超链接 32" xfId="8385" hidden="1"/>
    <cellStyle name="超链接 32" xfId="8788" hidden="1"/>
    <cellStyle name="超链接 32" xfId="11208" hidden="1"/>
    <cellStyle name="超链接 32" xfId="11471" hidden="1"/>
    <cellStyle name="超链接 32" xfId="9831" hidden="1"/>
    <cellStyle name="超链接 32" xfId="10582" hidden="1"/>
    <cellStyle name="超链接 32" xfId="11463" hidden="1"/>
    <cellStyle name="超链接 32" xfId="9222" hidden="1"/>
    <cellStyle name="超链接 32" xfId="14257" hidden="1"/>
    <cellStyle name="超链接 32" xfId="11417" hidden="1"/>
    <cellStyle name="超链接 32" xfId="11901" hidden="1"/>
    <cellStyle name="超链接 32" xfId="12758" hidden="1"/>
    <cellStyle name="超链接 32" xfId="12800" hidden="1"/>
    <cellStyle name="超链接 32" xfId="19916" hidden="1"/>
    <cellStyle name="超链接 32" xfId="4509" hidden="1"/>
    <cellStyle name="超链接 32" xfId="21062" hidden="1"/>
    <cellStyle name="超链接 32" xfId="22125" hidden="1"/>
    <cellStyle name="超链接 32" xfId="18269" hidden="1"/>
    <cellStyle name="超链接 32" xfId="21949" hidden="1"/>
    <cellStyle name="超链接 32" xfId="21014" hidden="1"/>
    <cellStyle name="超链接 32" xfId="17806" hidden="1"/>
    <cellStyle name="超链接 32" xfId="22802" hidden="1"/>
    <cellStyle name="超链接 32" xfId="20965" hidden="1"/>
    <cellStyle name="超链接 32" xfId="18692" hidden="1"/>
    <cellStyle name="超链接 32" xfId="20175" hidden="1"/>
    <cellStyle name="超链接 32" xfId="18915" hidden="1"/>
    <cellStyle name="超链接 32" xfId="19313" hidden="1"/>
    <cellStyle name="超链接 32" xfId="21699" hidden="1"/>
    <cellStyle name="超链接 32" xfId="21821" hidden="1"/>
    <cellStyle name="超链接 32" xfId="20346" hidden="1"/>
    <cellStyle name="超链接 32" xfId="21082" hidden="1"/>
    <cellStyle name="超链接 32" xfId="21814" hidden="1"/>
    <cellStyle name="超链接 32" xfId="19743" hidden="1"/>
    <cellStyle name="超链接 32" xfId="24575" hidden="1"/>
    <cellStyle name="超链接 32" xfId="21790" hidden="1"/>
    <cellStyle name="超链接 32" xfId="22231" hidden="1"/>
    <cellStyle name="超链接 32" xfId="23077" hidden="1"/>
    <cellStyle name="超链接 32" xfId="23119" hidden="1"/>
    <cellStyle name="超链接 32" xfId="31108" hidden="1"/>
    <cellStyle name="超链接 32" xfId="28543" hidden="1"/>
    <cellStyle name="超链接 32" xfId="32254" hidden="1"/>
    <cellStyle name="超链接 32" xfId="33317" hidden="1"/>
    <cellStyle name="超链接 32" xfId="29461" hidden="1"/>
    <cellStyle name="超链接 32" xfId="33141" hidden="1"/>
    <cellStyle name="超链接 32" xfId="32206" hidden="1"/>
    <cellStyle name="超链接 32" xfId="28952" hidden="1"/>
    <cellStyle name="超链接 32" xfId="33994" hidden="1"/>
    <cellStyle name="超链接 32" xfId="32157" hidden="1"/>
    <cellStyle name="超链接 32" xfId="29884" hidden="1"/>
    <cellStyle name="超链接 32" xfId="31367" hidden="1"/>
    <cellStyle name="超链接 32" xfId="30107" hidden="1"/>
    <cellStyle name="超链接 32" xfId="30505" hidden="1"/>
    <cellStyle name="超链接 32" xfId="32891" hidden="1"/>
    <cellStyle name="超链接 32" xfId="33013" hidden="1"/>
    <cellStyle name="超链接 32" xfId="31538" hidden="1"/>
    <cellStyle name="超链接 32" xfId="32274" hidden="1"/>
    <cellStyle name="超链接 32" xfId="33006" hidden="1"/>
    <cellStyle name="超链接 32" xfId="30935" hidden="1"/>
    <cellStyle name="超链接 32" xfId="35767" hidden="1"/>
    <cellStyle name="超链接 32" xfId="32982" hidden="1"/>
    <cellStyle name="超链接 32" xfId="33423" hidden="1"/>
    <cellStyle name="超链接 32" xfId="34269" hidden="1"/>
    <cellStyle name="超链接 32" xfId="34311" hidden="1"/>
    <cellStyle name="超链接 32" xfId="41426" hidden="1"/>
    <cellStyle name="超链接 32" xfId="28094" hidden="1"/>
    <cellStyle name="超链接 32" xfId="42572" hidden="1"/>
    <cellStyle name="超链接 32" xfId="43635" hidden="1"/>
    <cellStyle name="超链接 32" xfId="39779" hidden="1"/>
    <cellStyle name="超链接 32" xfId="43459" hidden="1"/>
    <cellStyle name="超链接 32" xfId="42524" hidden="1"/>
    <cellStyle name="超链接 32" xfId="39316" hidden="1"/>
    <cellStyle name="超链接 32" xfId="44312" hidden="1"/>
    <cellStyle name="超链接 32" xfId="42475" hidden="1"/>
    <cellStyle name="超链接 32" xfId="40202" hidden="1"/>
    <cellStyle name="超链接 32" xfId="41685" hidden="1"/>
    <cellStyle name="超链接 32" xfId="40425" hidden="1"/>
    <cellStyle name="超链接 32" xfId="40823" hidden="1"/>
    <cellStyle name="超链接 32" xfId="43209" hidden="1"/>
    <cellStyle name="超链接 32" xfId="43331" hidden="1"/>
    <cellStyle name="超链接 32" xfId="41856" hidden="1"/>
    <cellStyle name="超链接 32" xfId="42592" hidden="1"/>
    <cellStyle name="超链接 32" xfId="43324" hidden="1"/>
    <cellStyle name="超链接 32" xfId="41253" hidden="1"/>
    <cellStyle name="超链接 32" xfId="46085" hidden="1"/>
    <cellStyle name="超链接 32" xfId="43300" hidden="1"/>
    <cellStyle name="超链接 32" xfId="43741" hidden="1"/>
    <cellStyle name="超链接 32" xfId="44587" hidden="1"/>
    <cellStyle name="超链接 32" xfId="44629" hidden="1"/>
    <cellStyle name="超链接 32" xfId="1656"/>
    <cellStyle name="超链接 32 10" xfId="50077"/>
    <cellStyle name="超链接 32 11" xfId="50079"/>
    <cellStyle name="超链接 32 12" xfId="50081"/>
    <cellStyle name="超链接 32 13" xfId="50083"/>
    <cellStyle name="超链接 32 14" xfId="50085"/>
    <cellStyle name="超链接 32 15" xfId="50088"/>
    <cellStyle name="超链接 32 16" xfId="50092"/>
    <cellStyle name="超链接 32 17" xfId="50096"/>
    <cellStyle name="超链接 32 18" xfId="50100"/>
    <cellStyle name="超链接 32 19" xfId="50104"/>
    <cellStyle name="超链接 32 2" xfId="51144"/>
    <cellStyle name="超链接 32 20" xfId="50089"/>
    <cellStyle name="超链接 32 21" xfId="50093"/>
    <cellStyle name="超链接 32 22" xfId="50097"/>
    <cellStyle name="超链接 32 23" xfId="50101"/>
    <cellStyle name="超链接 32 24" xfId="50105"/>
    <cellStyle name="超链接 32 25" xfId="50107"/>
    <cellStyle name="超链接 32 26" xfId="50109"/>
    <cellStyle name="超链接 32 3" xfId="51146"/>
    <cellStyle name="超链接 32 4" xfId="51148"/>
    <cellStyle name="超链接 32 5" xfId="51150"/>
    <cellStyle name="超链接 32 6" xfId="51152"/>
    <cellStyle name="超链接 32 7" xfId="49568"/>
    <cellStyle name="超链接 32 8" xfId="49500"/>
    <cellStyle name="超链接 32 9" xfId="49550"/>
    <cellStyle name="超链接 33" xfId="11308" hidden="1"/>
    <cellStyle name="超链接 33" xfId="8906" hidden="1"/>
    <cellStyle name="超链接 33" xfId="6239" hidden="1"/>
    <cellStyle name="超链接 33" xfId="6339" hidden="1"/>
    <cellStyle name="超链接 33" xfId="10609" hidden="1"/>
    <cellStyle name="超链接 33" xfId="12176" hidden="1"/>
    <cellStyle name="超链接 33" xfId="11983" hidden="1"/>
    <cellStyle name="超链接 33" xfId="12285" hidden="1"/>
    <cellStyle name="超链接 33" xfId="12590" hidden="1"/>
    <cellStyle name="超链接 33" xfId="10249" hidden="1"/>
    <cellStyle name="超链接 33" xfId="11400" hidden="1"/>
    <cellStyle name="超链接 33" xfId="12385" hidden="1"/>
    <cellStyle name="超链接 33" xfId="6835" hidden="1"/>
    <cellStyle name="超链接 33" xfId="11165" hidden="1"/>
    <cellStyle name="超链接 33" xfId="8377" hidden="1"/>
    <cellStyle name="超链接 33" xfId="10779" hidden="1"/>
    <cellStyle name="超链接 33" xfId="7049" hidden="1"/>
    <cellStyle name="超链接 33" xfId="11812" hidden="1"/>
    <cellStyle name="超链接 33" xfId="7734" hidden="1"/>
    <cellStyle name="超链接 33" xfId="9980" hidden="1"/>
    <cellStyle name="超链接 33" xfId="14256" hidden="1"/>
    <cellStyle name="超链接 33" xfId="7797" hidden="1"/>
    <cellStyle name="超链接 33" xfId="9913" hidden="1"/>
    <cellStyle name="超链接 33" xfId="11312" hidden="1"/>
    <cellStyle name="超链接 33" xfId="11935" hidden="1"/>
    <cellStyle name="超链接 33" xfId="21726" hidden="1"/>
    <cellStyle name="超链接 33" xfId="19430" hidden="1"/>
    <cellStyle name="超链接 33" xfId="4664" hidden="1"/>
    <cellStyle name="超链接 33" xfId="4623" hidden="1"/>
    <cellStyle name="超链接 33" xfId="21109" hidden="1"/>
    <cellStyle name="超链接 33" xfId="22500" hidden="1"/>
    <cellStyle name="超链接 33" xfId="22311" hidden="1"/>
    <cellStyle name="超链接 33" xfId="22607" hidden="1"/>
    <cellStyle name="超链接 33" xfId="22909" hidden="1"/>
    <cellStyle name="超链接 33" xfId="20753" hidden="1"/>
    <cellStyle name="超链接 33" xfId="21779" hidden="1"/>
    <cellStyle name="超链接 33" xfId="22706" hidden="1"/>
    <cellStyle name="超链接 33" xfId="17727" hidden="1"/>
    <cellStyle name="超链接 33" xfId="21662" hidden="1"/>
    <cellStyle name="超链接 33" xfId="18907" hidden="1"/>
    <cellStyle name="超链接 33" xfId="21278" hidden="1"/>
    <cellStyle name="超链接 33" xfId="17844" hidden="1"/>
    <cellStyle name="超链接 33" xfId="22143" hidden="1"/>
    <cellStyle name="超链接 33" xfId="18289" hidden="1"/>
    <cellStyle name="超链接 33" xfId="20492" hidden="1"/>
    <cellStyle name="超链接 33" xfId="24574" hidden="1"/>
    <cellStyle name="超链接 33" xfId="18344" hidden="1"/>
    <cellStyle name="超链接 33" xfId="20427" hidden="1"/>
    <cellStyle name="超链接 33" xfId="21730" hidden="1"/>
    <cellStyle name="超链接 33" xfId="22265" hidden="1"/>
    <cellStyle name="超链接 33" xfId="32918" hidden="1"/>
    <cellStyle name="超链接 33" xfId="30622" hidden="1"/>
    <cellStyle name="超链接 33" xfId="28473" hidden="1"/>
    <cellStyle name="超链接 33" xfId="28541" hidden="1"/>
    <cellStyle name="超链接 33" xfId="32301" hidden="1"/>
    <cellStyle name="超链接 33" xfId="33692" hidden="1"/>
    <cellStyle name="超链接 33" xfId="33503" hidden="1"/>
    <cellStyle name="超链接 33" xfId="33799" hidden="1"/>
    <cellStyle name="超链接 33" xfId="34101" hidden="1"/>
    <cellStyle name="超链接 33" xfId="31945" hidden="1"/>
    <cellStyle name="超链接 33" xfId="32971" hidden="1"/>
    <cellStyle name="超链接 33" xfId="33898" hidden="1"/>
    <cellStyle name="超链接 33" xfId="28864" hidden="1"/>
    <cellStyle name="超链接 33" xfId="32854" hidden="1"/>
    <cellStyle name="超链接 33" xfId="30099" hidden="1"/>
    <cellStyle name="超链接 33" xfId="32470" hidden="1"/>
    <cellStyle name="超链接 33" xfId="28993" hidden="1"/>
    <cellStyle name="超链接 33" xfId="33335" hidden="1"/>
    <cellStyle name="超链接 33" xfId="29481" hidden="1"/>
    <cellStyle name="超链接 33" xfId="31684" hidden="1"/>
    <cellStyle name="超链接 33" xfId="35766" hidden="1"/>
    <cellStyle name="超链接 33" xfId="29536" hidden="1"/>
    <cellStyle name="超链接 33" xfId="31619" hidden="1"/>
    <cellStyle name="超链接 33" xfId="32922" hidden="1"/>
    <cellStyle name="超链接 33" xfId="33457" hidden="1"/>
    <cellStyle name="超链接 33" xfId="43236" hidden="1"/>
    <cellStyle name="超链接 33" xfId="40940" hidden="1"/>
    <cellStyle name="超链接 33" xfId="28172" hidden="1"/>
    <cellStyle name="超链接 33" xfId="28142" hidden="1"/>
    <cellStyle name="超链接 33" xfId="42619" hidden="1"/>
    <cellStyle name="超链接 33" xfId="44010" hidden="1"/>
    <cellStyle name="超链接 33" xfId="43821" hidden="1"/>
    <cellStyle name="超链接 33" xfId="44117" hidden="1"/>
    <cellStyle name="超链接 33" xfId="44419" hidden="1"/>
    <cellStyle name="超链接 33" xfId="42263" hidden="1"/>
    <cellStyle name="超链接 33" xfId="43289" hidden="1"/>
    <cellStyle name="超链接 33" xfId="44216" hidden="1"/>
    <cellStyle name="超链接 33" xfId="39237" hidden="1"/>
    <cellStyle name="超链接 33" xfId="43172" hidden="1"/>
    <cellStyle name="超链接 33" xfId="40417" hidden="1"/>
    <cellStyle name="超链接 33" xfId="42788" hidden="1"/>
    <cellStyle name="超链接 33" xfId="39354" hidden="1"/>
    <cellStyle name="超链接 33" xfId="43653" hidden="1"/>
    <cellStyle name="超链接 33" xfId="39799" hidden="1"/>
    <cellStyle name="超链接 33" xfId="42002" hidden="1"/>
    <cellStyle name="超链接 33" xfId="46084" hidden="1"/>
    <cellStyle name="超链接 33" xfId="39854" hidden="1"/>
    <cellStyle name="超链接 33" xfId="41937" hidden="1"/>
    <cellStyle name="超链接 33" xfId="43240" hidden="1"/>
    <cellStyle name="超链接 33" xfId="43775" hidden="1"/>
    <cellStyle name="超链接 33" xfId="1658"/>
    <cellStyle name="超链接 33 10" xfId="50136"/>
    <cellStyle name="超链接 33 11" xfId="50141"/>
    <cellStyle name="超链接 33 12" xfId="50146"/>
    <cellStyle name="超链接 33 13" xfId="50151"/>
    <cellStyle name="超链接 33 14" xfId="50157"/>
    <cellStyle name="超链接 33 15" xfId="50164"/>
    <cellStyle name="超链接 33 16" xfId="50172"/>
    <cellStyle name="超链接 33 17" xfId="50180"/>
    <cellStyle name="超链接 33 18" xfId="50188"/>
    <cellStyle name="超链接 33 19" xfId="50196"/>
    <cellStyle name="超链接 33 2" xfId="51154"/>
    <cellStyle name="超链接 33 20" xfId="50165"/>
    <cellStyle name="超链接 33 21" xfId="50173"/>
    <cellStyle name="超链接 33 22" xfId="50181"/>
    <cellStyle name="超链接 33 23" xfId="50189"/>
    <cellStyle name="超链接 33 24" xfId="50197"/>
    <cellStyle name="超链接 33 25" xfId="50203"/>
    <cellStyle name="超链接 33 26" xfId="50209"/>
    <cellStyle name="超链接 33 3" xfId="51156"/>
    <cellStyle name="超链接 33 4" xfId="51158"/>
    <cellStyle name="超链接 33 5" xfId="51160"/>
    <cellStyle name="超链接 33 6" xfId="51162"/>
    <cellStyle name="超链接 33 7" xfId="49576"/>
    <cellStyle name="超链接 33 8" xfId="49580"/>
    <cellStyle name="超链接 33 9" xfId="49582"/>
    <cellStyle name="超链接 34" xfId="8790" hidden="1"/>
    <cellStyle name="超链接 34" xfId="12894" hidden="1"/>
    <cellStyle name="超链接 34" xfId="10387" hidden="1"/>
    <cellStyle name="超链接 34" xfId="10511" hidden="1"/>
    <cellStyle name="超链接 34" xfId="11628" hidden="1"/>
    <cellStyle name="超链接 34" xfId="12608" hidden="1"/>
    <cellStyle name="超链接 34" xfId="8876" hidden="1"/>
    <cellStyle name="超链接 34" xfId="7540" hidden="1"/>
    <cellStyle name="超链接 34" xfId="11742" hidden="1"/>
    <cellStyle name="超链接 34" xfId="11021" hidden="1"/>
    <cellStyle name="超链接 34" xfId="7896" hidden="1"/>
    <cellStyle name="超链接 34" xfId="12306" hidden="1"/>
    <cellStyle name="超链接 34" xfId="7665" hidden="1"/>
    <cellStyle name="超链接 34" xfId="7848" hidden="1"/>
    <cellStyle name="超链接 34" xfId="12966" hidden="1"/>
    <cellStyle name="超链接 34" xfId="8422" hidden="1"/>
    <cellStyle name="超链接 34" xfId="8665" hidden="1"/>
    <cellStyle name="超链接 34" xfId="12359" hidden="1"/>
    <cellStyle name="超链接 34" xfId="10971" hidden="1"/>
    <cellStyle name="超链接 34" xfId="8899" hidden="1"/>
    <cellStyle name="超链接 34" xfId="14255" hidden="1"/>
    <cellStyle name="超链接 34" xfId="12130" hidden="1"/>
    <cellStyle name="超链接 34" xfId="8910" hidden="1"/>
    <cellStyle name="超链接 34" xfId="12444" hidden="1"/>
    <cellStyle name="超链接 34" xfId="12565" hidden="1"/>
    <cellStyle name="超链接 34" xfId="19315" hidden="1"/>
    <cellStyle name="超链接 34" xfId="23212" hidden="1"/>
    <cellStyle name="超链接 34" xfId="20890" hidden="1"/>
    <cellStyle name="超链接 34" xfId="21011" hidden="1"/>
    <cellStyle name="超链接 34" xfId="21963" hidden="1"/>
    <cellStyle name="超链接 34" xfId="22927" hidden="1"/>
    <cellStyle name="超链接 34" xfId="19401" hidden="1"/>
    <cellStyle name="超链接 34" xfId="18110" hidden="1"/>
    <cellStyle name="超链接 34" xfId="22074" hidden="1"/>
    <cellStyle name="超链接 34" xfId="21519" hidden="1"/>
    <cellStyle name="超链接 34" xfId="18428" hidden="1"/>
    <cellStyle name="超链接 34" xfId="22628" hidden="1"/>
    <cellStyle name="超链接 34" xfId="18223" hidden="1"/>
    <cellStyle name="超链接 34" xfId="18395" hidden="1"/>
    <cellStyle name="超链接 34" xfId="23284" hidden="1"/>
    <cellStyle name="超链接 34" xfId="18952" hidden="1"/>
    <cellStyle name="超链接 34" xfId="19193" hidden="1"/>
    <cellStyle name="超链接 34" xfId="22680" hidden="1"/>
    <cellStyle name="超链接 34" xfId="21469" hidden="1"/>
    <cellStyle name="超链接 34" xfId="19423" hidden="1"/>
    <cellStyle name="超链接 34" xfId="24573" hidden="1"/>
    <cellStyle name="超链接 34" xfId="22455" hidden="1"/>
    <cellStyle name="超链接 34" xfId="19434" hidden="1"/>
    <cellStyle name="超链接 34" xfId="22764" hidden="1"/>
    <cellStyle name="超链接 34" xfId="22884" hidden="1"/>
    <cellStyle name="超链接 34" xfId="30507" hidden="1"/>
    <cellStyle name="超链接 34" xfId="34404" hidden="1"/>
    <cellStyle name="超链接 34" xfId="32082" hidden="1"/>
    <cellStyle name="超链接 34" xfId="32203" hidden="1"/>
    <cellStyle name="超链接 34" xfId="33155" hidden="1"/>
    <cellStyle name="超链接 34" xfId="34119" hidden="1"/>
    <cellStyle name="超链接 34" xfId="30593" hidden="1"/>
    <cellStyle name="超链接 34" xfId="29302" hidden="1"/>
    <cellStyle name="超链接 34" xfId="33266" hidden="1"/>
    <cellStyle name="超链接 34" xfId="32711" hidden="1"/>
    <cellStyle name="超链接 34" xfId="29620" hidden="1"/>
    <cellStyle name="超链接 34" xfId="33820" hidden="1"/>
    <cellStyle name="超链接 34" xfId="29415" hidden="1"/>
    <cellStyle name="超链接 34" xfId="29587" hidden="1"/>
    <cellStyle name="超链接 34" xfId="34476" hidden="1"/>
    <cellStyle name="超链接 34" xfId="30144" hidden="1"/>
    <cellStyle name="超链接 34" xfId="30385" hidden="1"/>
    <cellStyle name="超链接 34" xfId="33872" hidden="1"/>
    <cellStyle name="超链接 34" xfId="32661" hidden="1"/>
    <cellStyle name="超链接 34" xfId="30615" hidden="1"/>
    <cellStyle name="超链接 34" xfId="35765" hidden="1"/>
    <cellStyle name="超链接 34" xfId="33647" hidden="1"/>
    <cellStyle name="超链接 34" xfId="30626" hidden="1"/>
    <cellStyle name="超链接 34" xfId="33956" hidden="1"/>
    <cellStyle name="超链接 34" xfId="34076" hidden="1"/>
    <cellStyle name="超链接 34" xfId="40825" hidden="1"/>
    <cellStyle name="超链接 34" xfId="44722" hidden="1"/>
    <cellStyle name="超链接 34" xfId="42400" hidden="1"/>
    <cellStyle name="超链接 34" xfId="42521" hidden="1"/>
    <cellStyle name="超链接 34" xfId="43473" hidden="1"/>
    <cellStyle name="超链接 34" xfId="44437" hidden="1"/>
    <cellStyle name="超链接 34" xfId="40911" hidden="1"/>
    <cellStyle name="超链接 34" xfId="39620" hidden="1"/>
    <cellStyle name="超链接 34" xfId="43584" hidden="1"/>
    <cellStyle name="超链接 34" xfId="43029" hidden="1"/>
    <cellStyle name="超链接 34" xfId="39938" hidden="1"/>
    <cellStyle name="超链接 34" xfId="44138" hidden="1"/>
    <cellStyle name="超链接 34" xfId="39733" hidden="1"/>
    <cellStyle name="超链接 34" xfId="39905" hidden="1"/>
    <cellStyle name="超链接 34" xfId="44794" hidden="1"/>
    <cellStyle name="超链接 34" xfId="40462" hidden="1"/>
    <cellStyle name="超链接 34" xfId="40703" hidden="1"/>
    <cellStyle name="超链接 34" xfId="44190" hidden="1"/>
    <cellStyle name="超链接 34" xfId="42979" hidden="1"/>
    <cellStyle name="超链接 34" xfId="40933" hidden="1"/>
    <cellStyle name="超链接 34" xfId="46083" hidden="1"/>
    <cellStyle name="超链接 34" xfId="43965" hidden="1"/>
    <cellStyle name="超链接 34" xfId="40944" hidden="1"/>
    <cellStyle name="超链接 34" xfId="44274" hidden="1"/>
    <cellStyle name="超链接 34" xfId="44394" hidden="1"/>
    <cellStyle name="超链接 34" xfId="1660"/>
    <cellStyle name="超链接 34 10" xfId="49547"/>
    <cellStyle name="超链接 34 11" xfId="51164"/>
    <cellStyle name="超链接 34 12" xfId="51166"/>
    <cellStyle name="超链接 34 13" xfId="51168"/>
    <cellStyle name="超链接 34 14" xfId="51170"/>
    <cellStyle name="超链接 34 15" xfId="51173"/>
    <cellStyle name="超链接 34 16" xfId="51177"/>
    <cellStyle name="超链接 34 17" xfId="51181"/>
    <cellStyle name="超链接 34 18" xfId="51185"/>
    <cellStyle name="超链接 34 19" xfId="51189"/>
    <cellStyle name="超链接 34 2" xfId="49488"/>
    <cellStyle name="超链接 34 20" xfId="51174"/>
    <cellStyle name="超链接 34 21" xfId="51178"/>
    <cellStyle name="超链接 34 22" xfId="51182"/>
    <cellStyle name="超链接 34 23" xfId="51186"/>
    <cellStyle name="超链接 34 24" xfId="51190"/>
    <cellStyle name="超链接 34 25" xfId="51192"/>
    <cellStyle name="超链接 34 26" xfId="51194"/>
    <cellStyle name="超链接 34 3" xfId="51196"/>
    <cellStyle name="超链接 34 4" xfId="51198"/>
    <cellStyle name="超链接 34 5" xfId="51200"/>
    <cellStyle name="超链接 34 6" xfId="51202"/>
    <cellStyle name="超链接 34 7" xfId="49595"/>
    <cellStyle name="超链接 34 8" xfId="49598"/>
    <cellStyle name="超链接 34 9" xfId="49600"/>
    <cellStyle name="超链接 35" xfId="8731" hidden="1"/>
    <cellStyle name="超链接 35" xfId="7946" hidden="1"/>
    <cellStyle name="超链接 35" xfId="8320" hidden="1"/>
    <cellStyle name="超链接 35" xfId="9713" hidden="1"/>
    <cellStyle name="超链接 35" xfId="8110" hidden="1"/>
    <cellStyle name="超链接 35" xfId="12015" hidden="1"/>
    <cellStyle name="超链接 35" xfId="9268" hidden="1"/>
    <cellStyle name="超链接 35" xfId="7720" hidden="1"/>
    <cellStyle name="超链接 35" xfId="9855" hidden="1"/>
    <cellStyle name="超链接 35" xfId="8884" hidden="1"/>
    <cellStyle name="超链接 35" xfId="6481" hidden="1"/>
    <cellStyle name="超链接 35" xfId="9886" hidden="1"/>
    <cellStyle name="超链接 35" xfId="8028" hidden="1"/>
    <cellStyle name="超链接 35" xfId="7381" hidden="1"/>
    <cellStyle name="超链接 35" xfId="12695" hidden="1"/>
    <cellStyle name="超链接 35" xfId="9557" hidden="1"/>
    <cellStyle name="超链接 35" xfId="8252" hidden="1"/>
    <cellStyle name="超链接 35" xfId="9735" hidden="1"/>
    <cellStyle name="超链接 35" xfId="8257" hidden="1"/>
    <cellStyle name="超链接 35" xfId="8765" hidden="1"/>
    <cellStyle name="超链接 35" xfId="14254" hidden="1"/>
    <cellStyle name="超链接 35" xfId="10052" hidden="1"/>
    <cellStyle name="超链接 35" xfId="8366" hidden="1"/>
    <cellStyle name="超链接 35" xfId="10108" hidden="1"/>
    <cellStyle name="超链接 35" xfId="11630" hidden="1"/>
    <cellStyle name="超链接 35" xfId="19258" hidden="1"/>
    <cellStyle name="超链接 35" xfId="18477" hidden="1"/>
    <cellStyle name="超链接 35" xfId="18851" hidden="1"/>
    <cellStyle name="超链接 35" xfId="20232" hidden="1"/>
    <cellStyle name="超链接 35" xfId="18641" hidden="1"/>
    <cellStyle name="超链接 35" xfId="22343" hidden="1"/>
    <cellStyle name="超链接 35" xfId="19789" hidden="1"/>
    <cellStyle name="超链接 35" xfId="18275" hidden="1"/>
    <cellStyle name="超链接 35" xfId="20370" hidden="1"/>
    <cellStyle name="超链接 35" xfId="19409" hidden="1"/>
    <cellStyle name="超链接 35" xfId="6449" hidden="1"/>
    <cellStyle name="超链接 35" xfId="20401" hidden="1"/>
    <cellStyle name="超链接 35" xfId="18559" hidden="1"/>
    <cellStyle name="超链接 35" xfId="18017" hidden="1"/>
    <cellStyle name="超链接 35" xfId="23014" hidden="1"/>
    <cellStyle name="超链接 35" xfId="20076" hidden="1"/>
    <cellStyle name="超链接 35" xfId="18783" hidden="1"/>
    <cellStyle name="超链接 35" xfId="20254" hidden="1"/>
    <cellStyle name="超链接 35" xfId="18788" hidden="1"/>
    <cellStyle name="超链接 35" xfId="19292" hidden="1"/>
    <cellStyle name="超链接 35" xfId="24572" hidden="1"/>
    <cellStyle name="超链接 35" xfId="20561" hidden="1"/>
    <cellStyle name="超链接 35" xfId="18896" hidden="1"/>
    <cellStyle name="超链接 35" xfId="20615" hidden="1"/>
    <cellStyle name="超链接 35" xfId="21965" hidden="1"/>
    <cellStyle name="超链接 35" xfId="30450" hidden="1"/>
    <cellStyle name="超链接 35" xfId="29669" hidden="1"/>
    <cellStyle name="超链接 35" xfId="30043" hidden="1"/>
    <cellStyle name="超链接 35" xfId="31424" hidden="1"/>
    <cellStyle name="超链接 35" xfId="29833" hidden="1"/>
    <cellStyle name="超链接 35" xfId="33535" hidden="1"/>
    <cellStyle name="超链接 35" xfId="30981" hidden="1"/>
    <cellStyle name="超链接 35" xfId="29467" hidden="1"/>
    <cellStyle name="超链接 35" xfId="31562" hidden="1"/>
    <cellStyle name="超链接 35" xfId="30601" hidden="1"/>
    <cellStyle name="超链接 35" xfId="28636" hidden="1"/>
    <cellStyle name="超链接 35" xfId="31593" hidden="1"/>
    <cellStyle name="超链接 35" xfId="29751" hidden="1"/>
    <cellStyle name="超链接 35" xfId="29200" hidden="1"/>
    <cellStyle name="超链接 35" xfId="34206" hidden="1"/>
    <cellStyle name="超链接 35" xfId="31268" hidden="1"/>
    <cellStyle name="超链接 35" xfId="29975" hidden="1"/>
    <cellStyle name="超链接 35" xfId="31446" hidden="1"/>
    <cellStyle name="超链接 35" xfId="29980" hidden="1"/>
    <cellStyle name="超链接 35" xfId="30484" hidden="1"/>
    <cellStyle name="超链接 35" xfId="35764" hidden="1"/>
    <cellStyle name="超链接 35" xfId="31753" hidden="1"/>
    <cellStyle name="超链接 35" xfId="30088" hidden="1"/>
    <cellStyle name="超链接 35" xfId="31807" hidden="1"/>
    <cellStyle name="超链接 35" xfId="33157" hidden="1"/>
    <cellStyle name="超链接 35" xfId="40768" hidden="1"/>
    <cellStyle name="超链接 35" xfId="39987" hidden="1"/>
    <cellStyle name="超链接 35" xfId="40361" hidden="1"/>
    <cellStyle name="超链接 35" xfId="41742" hidden="1"/>
    <cellStyle name="超链接 35" xfId="40151" hidden="1"/>
    <cellStyle name="超链接 35" xfId="43853" hidden="1"/>
    <cellStyle name="超链接 35" xfId="41299" hidden="1"/>
    <cellStyle name="超链接 35" xfId="39785" hidden="1"/>
    <cellStyle name="超链接 35" xfId="41880" hidden="1"/>
    <cellStyle name="超链接 35" xfId="40919" hidden="1"/>
    <cellStyle name="超链接 35" xfId="28612" hidden="1"/>
    <cellStyle name="超链接 35" xfId="41911" hidden="1"/>
    <cellStyle name="超链接 35" xfId="40069" hidden="1"/>
    <cellStyle name="超链接 35" xfId="39527" hidden="1"/>
    <cellStyle name="超链接 35" xfId="44524" hidden="1"/>
    <cellStyle name="超链接 35" xfId="41586" hidden="1"/>
    <cellStyle name="超链接 35" xfId="40293" hidden="1"/>
    <cellStyle name="超链接 35" xfId="41764" hidden="1"/>
    <cellStyle name="超链接 35" xfId="40298" hidden="1"/>
    <cellStyle name="超链接 35" xfId="40802" hidden="1"/>
    <cellStyle name="超链接 35" xfId="46082" hidden="1"/>
    <cellStyle name="超链接 35" xfId="42071" hidden="1"/>
    <cellStyle name="超链接 35" xfId="40406" hidden="1"/>
    <cellStyle name="超链接 35" xfId="42125" hidden="1"/>
    <cellStyle name="超链接 35" xfId="43475" hidden="1"/>
    <cellStyle name="超链接 35" xfId="1694"/>
    <cellStyle name="超链接 35 10" xfId="49686"/>
    <cellStyle name="超链接 35 11" xfId="49690"/>
    <cellStyle name="超链接 35 12" xfId="49694"/>
    <cellStyle name="超链接 35 13" xfId="49856"/>
    <cellStyle name="超链接 35 14" xfId="49858"/>
    <cellStyle name="超链接 35 15" xfId="49861"/>
    <cellStyle name="超链接 35 16" xfId="51216"/>
    <cellStyle name="超链接 35 17" xfId="51220"/>
    <cellStyle name="超链接 35 18" xfId="51224"/>
    <cellStyle name="超链接 35 19" xfId="51228"/>
    <cellStyle name="超链接 35 2" xfId="51234"/>
    <cellStyle name="超链接 35 20" xfId="49862"/>
    <cellStyle name="超链接 35 21" xfId="51217"/>
    <cellStyle name="超链接 35 22" xfId="51221"/>
    <cellStyle name="超链接 35 23" xfId="51225"/>
    <cellStyle name="超链接 35 24" xfId="51229"/>
    <cellStyle name="超链接 35 25" xfId="51236"/>
    <cellStyle name="超链接 35 26" xfId="51238"/>
    <cellStyle name="超链接 35 3" xfId="51242"/>
    <cellStyle name="超链接 35 4" xfId="51246"/>
    <cellStyle name="超链接 35 5" xfId="51250"/>
    <cellStyle name="超链接 35 6" xfId="51256"/>
    <cellStyle name="超链接 35 7" xfId="49617"/>
    <cellStyle name="超链接 35 8" xfId="49517"/>
    <cellStyle name="超链接 35 9" xfId="49523"/>
    <cellStyle name="超链接 36" xfId="9100" hidden="1"/>
    <cellStyle name="超链接 36" xfId="11078" hidden="1"/>
    <cellStyle name="超链接 36" xfId="7705" hidden="1"/>
    <cellStyle name="超链接 36" xfId="8786" hidden="1"/>
    <cellStyle name="超链接 36" xfId="6783" hidden="1"/>
    <cellStyle name="超链接 36" xfId="12798" hidden="1"/>
    <cellStyle name="超链接 36" xfId="11816" hidden="1"/>
    <cellStyle name="超链接 36" xfId="12842" hidden="1"/>
    <cellStyle name="超链接 36" xfId="7917" hidden="1"/>
    <cellStyle name="超链接 36" xfId="6534" hidden="1"/>
    <cellStyle name="超链接 36" xfId="8660" hidden="1"/>
    <cellStyle name="超链接 36" xfId="10530" hidden="1"/>
    <cellStyle name="超链接 36" xfId="7711" hidden="1"/>
    <cellStyle name="超链接 36" xfId="11389" hidden="1"/>
    <cellStyle name="超链接 36" xfId="12852" hidden="1"/>
    <cellStyle name="超链接 36" xfId="12782" hidden="1"/>
    <cellStyle name="超链接 36" xfId="10697" hidden="1"/>
    <cellStyle name="超链接 36" xfId="6283" hidden="1"/>
    <cellStyle name="超链接 36" xfId="10491" hidden="1"/>
    <cellStyle name="超链接 36" xfId="11550" hidden="1"/>
    <cellStyle name="超链接 36" xfId="14253" hidden="1"/>
    <cellStyle name="超链接 36" xfId="10142" hidden="1"/>
    <cellStyle name="超链接 36" xfId="11495" hidden="1"/>
    <cellStyle name="超链接 36" xfId="7556" hidden="1"/>
    <cellStyle name="超链接 36" xfId="12536" hidden="1"/>
    <cellStyle name="超链接 36" xfId="19623" hidden="1"/>
    <cellStyle name="超链接 36" xfId="21576" hidden="1"/>
    <cellStyle name="超链接 36" xfId="18261" hidden="1"/>
    <cellStyle name="超链接 36" xfId="19311" hidden="1"/>
    <cellStyle name="超链接 36" xfId="17698" hidden="1"/>
    <cellStyle name="超链接 36" xfId="23117" hidden="1"/>
    <cellStyle name="超链接 36" xfId="22147" hidden="1"/>
    <cellStyle name="超链接 36" xfId="23160" hidden="1"/>
    <cellStyle name="超链接 36" xfId="18449" hidden="1"/>
    <cellStyle name="超链接 36" xfId="6316" hidden="1"/>
    <cellStyle name="超链接 36" xfId="19188" hidden="1"/>
    <cellStyle name="超链接 36" xfId="21030" hidden="1"/>
    <cellStyle name="超链接 36" xfId="18266" hidden="1"/>
    <cellStyle name="超链接 36" xfId="21771" hidden="1"/>
    <cellStyle name="超链接 36" xfId="23170" hidden="1"/>
    <cellStyle name="超链接 36" xfId="23101" hidden="1"/>
    <cellStyle name="超链接 36" xfId="21197" hidden="1"/>
    <cellStyle name="超链接 36" xfId="4543" hidden="1"/>
    <cellStyle name="超链接 36" xfId="20991" hidden="1"/>
    <cellStyle name="超链接 36" xfId="21885" hidden="1"/>
    <cellStyle name="超链接 36" xfId="24571" hidden="1"/>
    <cellStyle name="超链接 36" xfId="20649" hidden="1"/>
    <cellStyle name="超链接 36" xfId="21833" hidden="1"/>
    <cellStyle name="超链接 36" xfId="18124" hidden="1"/>
    <cellStyle name="超链接 36" xfId="22855" hidden="1"/>
    <cellStyle name="超链接 36" xfId="30815" hidden="1"/>
    <cellStyle name="超链接 36" xfId="32768" hidden="1"/>
    <cellStyle name="超链接 36" xfId="29453" hidden="1"/>
    <cellStyle name="超链接 36" xfId="30503" hidden="1"/>
    <cellStyle name="超链接 36" xfId="28826" hidden="1"/>
    <cellStyle name="超链接 36" xfId="34309" hidden="1"/>
    <cellStyle name="超链接 36" xfId="33339" hidden="1"/>
    <cellStyle name="超链接 36" xfId="34352" hidden="1"/>
    <cellStyle name="超链接 36" xfId="29641" hidden="1"/>
    <cellStyle name="超链接 36" xfId="28668" hidden="1"/>
    <cellStyle name="超链接 36" xfId="30380" hidden="1"/>
    <cellStyle name="超链接 36" xfId="32222" hidden="1"/>
    <cellStyle name="超链接 36" xfId="29458" hidden="1"/>
    <cellStyle name="超链接 36" xfId="32963" hidden="1"/>
    <cellStyle name="超链接 36" xfId="34362" hidden="1"/>
    <cellStyle name="超链接 36" xfId="34293" hidden="1"/>
    <cellStyle name="超链接 36" xfId="32389" hidden="1"/>
    <cellStyle name="超链接 36" xfId="28508" hidden="1"/>
    <cellStyle name="超链接 36" xfId="32183" hidden="1"/>
    <cellStyle name="超链接 36" xfId="33077" hidden="1"/>
    <cellStyle name="超链接 36" xfId="35763" hidden="1"/>
    <cellStyle name="超链接 36" xfId="31841" hidden="1"/>
    <cellStyle name="超链接 36" xfId="33025" hidden="1"/>
    <cellStyle name="超链接 36" xfId="29316" hidden="1"/>
    <cellStyle name="超链接 36" xfId="34047" hidden="1"/>
    <cellStyle name="超链接 36" xfId="41133" hidden="1"/>
    <cellStyle name="超链接 36" xfId="43086" hidden="1"/>
    <cellStyle name="超链接 36" xfId="39771" hidden="1"/>
    <cellStyle name="超链接 36" xfId="40821" hidden="1"/>
    <cellStyle name="超链接 36" xfId="39208" hidden="1"/>
    <cellStyle name="超链接 36" xfId="44627" hidden="1"/>
    <cellStyle name="超链接 36" xfId="43657" hidden="1"/>
    <cellStyle name="超链接 36" xfId="44670" hidden="1"/>
    <cellStyle name="超链接 36" xfId="39959" hidden="1"/>
    <cellStyle name="超链接 36" xfId="28526" hidden="1"/>
    <cellStyle name="超链接 36" xfId="40698" hidden="1"/>
    <cellStyle name="超链接 36" xfId="42540" hidden="1"/>
    <cellStyle name="超链接 36" xfId="39776" hidden="1"/>
    <cellStyle name="超链接 36" xfId="43281" hidden="1"/>
    <cellStyle name="超链接 36" xfId="44680" hidden="1"/>
    <cellStyle name="超链接 36" xfId="44611" hidden="1"/>
    <cellStyle name="超链接 36" xfId="42707" hidden="1"/>
    <cellStyle name="超链接 36" xfId="28113" hidden="1"/>
    <cellStyle name="超链接 36" xfId="42501" hidden="1"/>
    <cellStyle name="超链接 36" xfId="43395" hidden="1"/>
    <cellStyle name="超链接 36" xfId="46081" hidden="1"/>
    <cellStyle name="超链接 36" xfId="42159" hidden="1"/>
    <cellStyle name="超链接 36" xfId="43343" hidden="1"/>
    <cellStyle name="超链接 36" xfId="39634" hidden="1"/>
    <cellStyle name="超链接 36" xfId="44365" hidden="1"/>
    <cellStyle name="超链接 36" xfId="1696"/>
    <cellStyle name="超链接 36 10" xfId="51258"/>
    <cellStyle name="超链接 36 11" xfId="51260"/>
    <cellStyle name="超链接 36 12" xfId="51262"/>
    <cellStyle name="超链接 36 13" xfId="51264"/>
    <cellStyle name="超链接 36 14" xfId="51266"/>
    <cellStyle name="超链接 36 15" xfId="51268"/>
    <cellStyle name="超链接 36 16" xfId="51272"/>
    <cellStyle name="超链接 36 17" xfId="51276"/>
    <cellStyle name="超链接 36 18" xfId="51280"/>
    <cellStyle name="超链接 36 19" xfId="50224"/>
    <cellStyle name="超链接 36 2" xfId="51284"/>
    <cellStyle name="超链接 36 20" xfId="51269"/>
    <cellStyle name="超链接 36 21" xfId="51273"/>
    <cellStyle name="超链接 36 22" xfId="51277"/>
    <cellStyle name="超链接 36 23" xfId="51281"/>
    <cellStyle name="超链接 36 24" xfId="50225"/>
    <cellStyle name="超链接 36 25" xfId="50229"/>
    <cellStyle name="超链接 36 26" xfId="50232"/>
    <cellStyle name="超链接 36 3" xfId="51286"/>
    <cellStyle name="超链接 36 4" xfId="51288"/>
    <cellStyle name="超链接 36 5" xfId="51290"/>
    <cellStyle name="超链接 36 6" xfId="51292"/>
    <cellStyle name="超链接 36 7" xfId="49676"/>
    <cellStyle name="超链接 36 8" xfId="49678"/>
    <cellStyle name="超链接 36 9" xfId="49681"/>
    <cellStyle name="超链接 37" xfId="8852" hidden="1"/>
    <cellStyle name="超链接 37" xfId="10458" hidden="1"/>
    <cellStyle name="超链接 37" xfId="8089" hidden="1"/>
    <cellStyle name="超链接 37" xfId="6852" hidden="1"/>
    <cellStyle name="超链接 37" xfId="7340" hidden="1"/>
    <cellStyle name="超链接 37" xfId="8206" hidden="1"/>
    <cellStyle name="超链接 37" xfId="8646" hidden="1"/>
    <cellStyle name="超链接 37" xfId="9975" hidden="1"/>
    <cellStyle name="超链接 37" xfId="12632" hidden="1"/>
    <cellStyle name="超链接 37" xfId="9204" hidden="1"/>
    <cellStyle name="超链接 37" xfId="11633" hidden="1"/>
    <cellStyle name="超链接 37" xfId="12603" hidden="1"/>
    <cellStyle name="超链接 37" xfId="8326" hidden="1"/>
    <cellStyle name="超链接 37" xfId="6891" hidden="1"/>
    <cellStyle name="超链接 37" xfId="9050" hidden="1"/>
    <cellStyle name="超链接 37" xfId="8121" hidden="1"/>
    <cellStyle name="超链接 37" xfId="6262" hidden="1"/>
    <cellStyle name="超链接 37" xfId="8462" hidden="1"/>
    <cellStyle name="超链接 37" xfId="7851" hidden="1"/>
    <cellStyle name="超链接 37" xfId="8241" hidden="1"/>
    <cellStyle name="超链接 37" xfId="14252" hidden="1"/>
    <cellStyle name="超链接 37" xfId="10663" hidden="1"/>
    <cellStyle name="超链接 37" xfId="10834" hidden="1"/>
    <cellStyle name="超链接 37" xfId="9643" hidden="1"/>
    <cellStyle name="超链接 37" xfId="9938" hidden="1"/>
    <cellStyle name="超链接 37" xfId="19377" hidden="1"/>
    <cellStyle name="超链接 37" xfId="20960" hidden="1"/>
    <cellStyle name="超链接 37" xfId="18620" hidden="1"/>
    <cellStyle name="超链接 37" xfId="17738" hidden="1"/>
    <cellStyle name="超链接 37" xfId="17994" hidden="1"/>
    <cellStyle name="超链接 37" xfId="18737" hidden="1"/>
    <cellStyle name="超链接 37" xfId="19174" hidden="1"/>
    <cellStyle name="超链接 37" xfId="20487" hidden="1"/>
    <cellStyle name="超链接 37" xfId="22951" hidden="1"/>
    <cellStyle name="超链接 37" xfId="19725" hidden="1"/>
    <cellStyle name="超链接 37" xfId="21968" hidden="1"/>
    <cellStyle name="超链接 37" xfId="22922" hidden="1"/>
    <cellStyle name="超链接 37" xfId="18857" hidden="1"/>
    <cellStyle name="超链接 37" xfId="17754" hidden="1"/>
    <cellStyle name="超链接 37" xfId="19574" hidden="1"/>
    <cellStyle name="超链接 37" xfId="18652" hidden="1"/>
    <cellStyle name="超链接 37" xfId="4647" hidden="1"/>
    <cellStyle name="超链接 37" xfId="18991" hidden="1"/>
    <cellStyle name="超链接 37" xfId="18398" hidden="1"/>
    <cellStyle name="超链接 37" xfId="18772" hidden="1"/>
    <cellStyle name="超链接 37" xfId="24570" hidden="1"/>
    <cellStyle name="超链接 37" xfId="21163" hidden="1"/>
    <cellStyle name="超链接 37" xfId="21333" hidden="1"/>
    <cellStyle name="超链接 37" xfId="20162" hidden="1"/>
    <cellStyle name="超链接 37" xfId="20450" hidden="1"/>
    <cellStyle name="超链接 37" xfId="30569" hidden="1"/>
    <cellStyle name="超链接 37" xfId="32152" hidden="1"/>
    <cellStyle name="超链接 37" xfId="29812" hidden="1"/>
    <cellStyle name="超链接 37" xfId="28877" hidden="1"/>
    <cellStyle name="超链接 37" xfId="29176" hidden="1"/>
    <cellStyle name="超链接 37" xfId="29929" hidden="1"/>
    <cellStyle name="超链接 37" xfId="30366" hidden="1"/>
    <cellStyle name="超链接 37" xfId="31679" hidden="1"/>
    <cellStyle name="超链接 37" xfId="34143" hidden="1"/>
    <cellStyle name="超链接 37" xfId="30917" hidden="1"/>
    <cellStyle name="超链接 37" xfId="33160" hidden="1"/>
    <cellStyle name="超链接 37" xfId="34114" hidden="1"/>
    <cellStyle name="超链接 37" xfId="30049" hidden="1"/>
    <cellStyle name="超链接 37" xfId="28895" hidden="1"/>
    <cellStyle name="超链接 37" xfId="30766" hidden="1"/>
    <cellStyle name="超链接 37" xfId="29844" hidden="1"/>
    <cellStyle name="超链接 37" xfId="28492" hidden="1"/>
    <cellStyle name="超链接 37" xfId="30183" hidden="1"/>
    <cellStyle name="超链接 37" xfId="29590" hidden="1"/>
    <cellStyle name="超链接 37" xfId="29964" hidden="1"/>
    <cellStyle name="超链接 37" xfId="35762" hidden="1"/>
    <cellStyle name="超链接 37" xfId="32355" hidden="1"/>
    <cellStyle name="超链接 37" xfId="32525" hidden="1"/>
    <cellStyle name="超链接 37" xfId="31354" hidden="1"/>
    <cellStyle name="超链接 37" xfId="31642" hidden="1"/>
    <cellStyle name="超链接 37" xfId="40887" hidden="1"/>
    <cellStyle name="超链接 37" xfId="42470" hidden="1"/>
    <cellStyle name="超链接 37" xfId="40130" hidden="1"/>
    <cellStyle name="超链接 37" xfId="39248" hidden="1"/>
    <cellStyle name="超链接 37" xfId="39504" hidden="1"/>
    <cellStyle name="超链接 37" xfId="40247" hidden="1"/>
    <cellStyle name="超链接 37" xfId="40684" hidden="1"/>
    <cellStyle name="超链接 37" xfId="41997" hidden="1"/>
    <cellStyle name="超链接 37" xfId="44461" hidden="1"/>
    <cellStyle name="超链接 37" xfId="41235" hidden="1"/>
    <cellStyle name="超链接 37" xfId="43478" hidden="1"/>
    <cellStyle name="超链接 37" xfId="44432" hidden="1"/>
    <cellStyle name="超链接 37" xfId="40367" hidden="1"/>
    <cellStyle name="超链接 37" xfId="39264" hidden="1"/>
    <cellStyle name="超链接 37" xfId="41084" hidden="1"/>
    <cellStyle name="超链接 37" xfId="40162" hidden="1"/>
    <cellStyle name="超链接 37" xfId="28159" hidden="1"/>
    <cellStyle name="超链接 37" xfId="40501" hidden="1"/>
    <cellStyle name="超链接 37" xfId="39908" hidden="1"/>
    <cellStyle name="超链接 37" xfId="40282" hidden="1"/>
    <cellStyle name="超链接 37" xfId="46080" hidden="1"/>
    <cellStyle name="超链接 37" xfId="42673" hidden="1"/>
    <cellStyle name="超链接 37" xfId="42843" hidden="1"/>
    <cellStyle name="超链接 37" xfId="41672" hidden="1"/>
    <cellStyle name="超链接 37" xfId="41960" hidden="1"/>
    <cellStyle name="超链接 37" xfId="1698"/>
    <cellStyle name="超链接 37 10" xfId="51294"/>
    <cellStyle name="超链接 37 11" xfId="51296"/>
    <cellStyle name="超链接 37 12" xfId="51298"/>
    <cellStyle name="超链接 37 13" xfId="51300"/>
    <cellStyle name="超链接 37 14" xfId="51302"/>
    <cellStyle name="超链接 37 15" xfId="51304"/>
    <cellStyle name="超链接 37 16" xfId="51308"/>
    <cellStyle name="超链接 37 17" xfId="51312"/>
    <cellStyle name="超链接 37 18" xfId="51316"/>
    <cellStyle name="超链接 37 19" xfId="51320"/>
    <cellStyle name="超链接 37 2" xfId="51324"/>
    <cellStyle name="超链接 37 20" xfId="51305"/>
    <cellStyle name="超链接 37 21" xfId="51309"/>
    <cellStyle name="超链接 37 22" xfId="51313"/>
    <cellStyle name="超链接 37 23" xfId="51317"/>
    <cellStyle name="超链接 37 24" xfId="51321"/>
    <cellStyle name="超链接 37 25" xfId="51326"/>
    <cellStyle name="超链接 37 26" xfId="51328"/>
    <cellStyle name="超链接 37 3" xfId="51330"/>
    <cellStyle name="超链接 37 4" xfId="51332"/>
    <cellStyle name="超链接 37 5" xfId="51334"/>
    <cellStyle name="超链接 37 6" xfId="51336"/>
    <cellStyle name="超链接 37 7" xfId="49698"/>
    <cellStyle name="超链接 37 8" xfId="49701"/>
    <cellStyle name="超链接 37 9" xfId="49704"/>
    <cellStyle name="超链接 38" xfId="8815" hidden="1"/>
    <cellStyle name="超链接 38" xfId="12888" hidden="1"/>
    <cellStyle name="超链接 38" xfId="7640" hidden="1"/>
    <cellStyle name="超链接 38" xfId="8194" hidden="1"/>
    <cellStyle name="超链接 38" xfId="11896" hidden="1"/>
    <cellStyle name="超链接 38" xfId="9810" hidden="1"/>
    <cellStyle name="超链接 38" xfId="6151" hidden="1"/>
    <cellStyle name="超链接 38" xfId="12510" hidden="1"/>
    <cellStyle name="超链接 38" xfId="8215" hidden="1"/>
    <cellStyle name="超链接 38" xfId="9186" hidden="1"/>
    <cellStyle name="超链接 38" xfId="8200" hidden="1"/>
    <cellStyle name="超链接 38" xfId="7749" hidden="1"/>
    <cellStyle name="超链接 38" xfId="8658" hidden="1"/>
    <cellStyle name="超链接 38" xfId="12425" hidden="1"/>
    <cellStyle name="超链接 38" xfId="5886" hidden="1"/>
    <cellStyle name="超链接 38" xfId="7072" hidden="1"/>
    <cellStyle name="超链接 38" xfId="8182" hidden="1"/>
    <cellStyle name="超链接 38" xfId="9075" hidden="1"/>
    <cellStyle name="超链接 38" xfId="9899" hidden="1"/>
    <cellStyle name="超链接 38" xfId="9639" hidden="1"/>
    <cellStyle name="超链接 38" xfId="14251" hidden="1"/>
    <cellStyle name="超链接 38" xfId="7747" hidden="1"/>
    <cellStyle name="超链接 38" xfId="12736" hidden="1"/>
    <cellStyle name="超链接 38" xfId="12052" hidden="1"/>
    <cellStyle name="超链接 38" xfId="6211" hidden="1"/>
    <cellStyle name="超链接 38" xfId="19340" hidden="1"/>
    <cellStyle name="超链接 38" xfId="23206" hidden="1"/>
    <cellStyle name="超链接 38" xfId="18201" hidden="1"/>
    <cellStyle name="超链接 38" xfId="18725" hidden="1"/>
    <cellStyle name="超链接 38" xfId="22226" hidden="1"/>
    <cellStyle name="超链接 38" xfId="20327" hidden="1"/>
    <cellStyle name="超链接 38" xfId="4654" hidden="1"/>
    <cellStyle name="超链接 38" xfId="22829" hidden="1"/>
    <cellStyle name="超链接 38" xfId="18746" hidden="1"/>
    <cellStyle name="超链接 38" xfId="19707" hidden="1"/>
    <cellStyle name="超链接 38" xfId="18731" hidden="1"/>
    <cellStyle name="超链接 38" xfId="18303" hidden="1"/>
    <cellStyle name="超链接 38" xfId="19186" hidden="1"/>
    <cellStyle name="超链接 38" xfId="22745" hidden="1"/>
    <cellStyle name="超链接 38" xfId="4351" hidden="1"/>
    <cellStyle name="超链接 38" xfId="17860" hidden="1"/>
    <cellStyle name="超链接 38" xfId="18713" hidden="1"/>
    <cellStyle name="超链接 38" xfId="19598" hidden="1"/>
    <cellStyle name="超链接 38" xfId="20414" hidden="1"/>
    <cellStyle name="超链接 38" xfId="20158" hidden="1"/>
    <cellStyle name="超链接 38" xfId="24569" hidden="1"/>
    <cellStyle name="超链接 38" xfId="18302" hidden="1"/>
    <cellStyle name="超链接 38" xfId="23055" hidden="1"/>
    <cellStyle name="超链接 38" xfId="22380" hidden="1"/>
    <cellStyle name="超链接 38" xfId="4645" hidden="1"/>
    <cellStyle name="超链接 38" xfId="30532" hidden="1"/>
    <cellStyle name="超链接 38" xfId="34398" hidden="1"/>
    <cellStyle name="超链接 38" xfId="29393" hidden="1"/>
    <cellStyle name="超链接 38" xfId="29917" hidden="1"/>
    <cellStyle name="超链接 38" xfId="33418" hidden="1"/>
    <cellStyle name="超链接 38" xfId="31519" hidden="1"/>
    <cellStyle name="超链接 38" xfId="28419" hidden="1"/>
    <cellStyle name="超链接 38" xfId="34021" hidden="1"/>
    <cellStyle name="超链接 38" xfId="29938" hidden="1"/>
    <cellStyle name="超链接 38" xfId="30899" hidden="1"/>
    <cellStyle name="超链接 38" xfId="29923" hidden="1"/>
    <cellStyle name="超链接 38" xfId="29495" hidden="1"/>
    <cellStyle name="超链接 38" xfId="30378" hidden="1"/>
    <cellStyle name="超链接 38" xfId="33937" hidden="1"/>
    <cellStyle name="超链接 38" xfId="28296" hidden="1"/>
    <cellStyle name="超链接 38" xfId="29013" hidden="1"/>
    <cellStyle name="超链接 38" xfId="29905" hidden="1"/>
    <cellStyle name="超链接 38" xfId="30790" hidden="1"/>
    <cellStyle name="超链接 38" xfId="31606" hidden="1"/>
    <cellStyle name="超链接 38" xfId="31350" hidden="1"/>
    <cellStyle name="超链接 38" xfId="35761" hidden="1"/>
    <cellStyle name="超链接 38" xfId="29494" hidden="1"/>
    <cellStyle name="超链接 38" xfId="34247" hidden="1"/>
    <cellStyle name="超链接 38" xfId="33572" hidden="1"/>
    <cellStyle name="超链接 38" xfId="28454" hidden="1"/>
    <cellStyle name="超链接 38" xfId="40850" hidden="1"/>
    <cellStyle name="超链接 38" xfId="44716" hidden="1"/>
    <cellStyle name="超链接 38" xfId="39711" hidden="1"/>
    <cellStyle name="超链接 38" xfId="40235" hidden="1"/>
    <cellStyle name="超链接 38" xfId="43736" hidden="1"/>
    <cellStyle name="超链接 38" xfId="41837" hidden="1"/>
    <cellStyle name="超链接 38" xfId="28164" hidden="1"/>
    <cellStyle name="超链接 38" xfId="44339" hidden="1"/>
    <cellStyle name="超链接 38" xfId="40256" hidden="1"/>
    <cellStyle name="超链接 38" xfId="41217" hidden="1"/>
    <cellStyle name="超链接 38" xfId="40241" hidden="1"/>
    <cellStyle name="超链接 38" xfId="39813" hidden="1"/>
    <cellStyle name="超链接 38" xfId="40696" hidden="1"/>
    <cellStyle name="超链接 38" xfId="44255" hidden="1"/>
    <cellStyle name="超链接 38" xfId="27996" hidden="1"/>
    <cellStyle name="超链接 38" xfId="39370" hidden="1"/>
    <cellStyle name="超链接 38" xfId="40223" hidden="1"/>
    <cellStyle name="超链接 38" xfId="41108" hidden="1"/>
    <cellStyle name="超链接 38" xfId="41924" hidden="1"/>
    <cellStyle name="超链接 38" xfId="41668" hidden="1"/>
    <cellStyle name="超链接 38" xfId="46079" hidden="1"/>
    <cellStyle name="超链接 38" xfId="39812" hidden="1"/>
    <cellStyle name="超链接 38" xfId="44565" hidden="1"/>
    <cellStyle name="超链接 38" xfId="43890" hidden="1"/>
    <cellStyle name="超链接 38" xfId="28157" hidden="1"/>
    <cellStyle name="超链接 38" xfId="1700"/>
    <cellStyle name="超链接 38 10" xfId="49757"/>
    <cellStyle name="超链接 38 11" xfId="51341"/>
    <cellStyle name="超链接 38 12" xfId="51346"/>
    <cellStyle name="超链接 38 13" xfId="51352"/>
    <cellStyle name="超链接 38 14" xfId="51358"/>
    <cellStyle name="超链接 38 15" xfId="51364"/>
    <cellStyle name="超链接 38 16" xfId="51372"/>
    <cellStyle name="超链接 38 17" xfId="51380"/>
    <cellStyle name="超链接 38 18" xfId="51388"/>
    <cellStyle name="超链接 38 19" xfId="51396"/>
    <cellStyle name="超链接 38 2" xfId="51400"/>
    <cellStyle name="超链接 38 20" xfId="51365"/>
    <cellStyle name="超链接 38 21" xfId="51373"/>
    <cellStyle name="超链接 38 22" xfId="51381"/>
    <cellStyle name="超链接 38 23" xfId="51389"/>
    <cellStyle name="超链接 38 24" xfId="51397"/>
    <cellStyle name="超链接 38 25" xfId="51406"/>
    <cellStyle name="超链接 38 26" xfId="51412"/>
    <cellStyle name="超链接 38 3" xfId="51414"/>
    <cellStyle name="超链接 38 4" xfId="51416"/>
    <cellStyle name="超链接 38 5" xfId="51418"/>
    <cellStyle name="超链接 38 6" xfId="51420"/>
    <cellStyle name="超链接 38 7" xfId="51422"/>
    <cellStyle name="超链接 38 8" xfId="51424"/>
    <cellStyle name="超链接 38 9" xfId="51426"/>
    <cellStyle name="超链接 39" xfId="12496" hidden="1"/>
    <cellStyle name="超链接 39" xfId="12468" hidden="1"/>
    <cellStyle name="超链接 39" xfId="12125" hidden="1"/>
    <cellStyle name="超链接 39" xfId="9398" hidden="1"/>
    <cellStyle name="超链接 39" xfId="7875" hidden="1"/>
    <cellStyle name="超链接 39" xfId="11766" hidden="1"/>
    <cellStyle name="超链接 39" xfId="10082" hidden="1"/>
    <cellStyle name="超链接 39" xfId="8992" hidden="1"/>
    <cellStyle name="超链接 39" xfId="9506" hidden="1"/>
    <cellStyle name="超链接 39" xfId="7073" hidden="1"/>
    <cellStyle name="超链接 39" xfId="10369" hidden="1"/>
    <cellStyle name="超链接 39" xfId="6193" hidden="1"/>
    <cellStyle name="超链接 39" xfId="12571" hidden="1"/>
    <cellStyle name="超链接 39" xfId="11572" hidden="1"/>
    <cellStyle name="超链接 39" xfId="9681" hidden="1"/>
    <cellStyle name="超链接 39" xfId="7102" hidden="1"/>
    <cellStyle name="超链接 39" xfId="12554" hidden="1"/>
    <cellStyle name="超链接 39" xfId="11876" hidden="1"/>
    <cellStyle name="超链接 39" xfId="11108" hidden="1"/>
    <cellStyle name="超链接 39" xfId="7796" hidden="1"/>
    <cellStyle name="超链接 39" xfId="14250" hidden="1"/>
    <cellStyle name="超链接 39" xfId="12320" hidden="1"/>
    <cellStyle name="超链接 39" xfId="12881" hidden="1"/>
    <cellStyle name="超链接 39" xfId="6125" hidden="1"/>
    <cellStyle name="超链接 39" xfId="10797" hidden="1"/>
    <cellStyle name="超链接 39" xfId="22815" hidden="1"/>
    <cellStyle name="超链接 39" xfId="22787" hidden="1"/>
    <cellStyle name="超链接 39" xfId="22450" hidden="1"/>
    <cellStyle name="超链接 39" xfId="19918" hidden="1"/>
    <cellStyle name="超链接 39" xfId="18417" hidden="1"/>
    <cellStyle name="超链接 39" xfId="22097" hidden="1"/>
    <cellStyle name="超链接 39" xfId="20590" hidden="1"/>
    <cellStyle name="超链接 39" xfId="19516" hidden="1"/>
    <cellStyle name="超链接 39" xfId="20026" hidden="1"/>
    <cellStyle name="超链接 39" xfId="17861" hidden="1"/>
    <cellStyle name="超链接 39" xfId="20872" hidden="1"/>
    <cellStyle name="超链接 39" xfId="4693" hidden="1"/>
    <cellStyle name="超链接 39" xfId="22890" hidden="1"/>
    <cellStyle name="超链接 39" xfId="21907" hidden="1"/>
    <cellStyle name="超链接 39" xfId="20200" hidden="1"/>
    <cellStyle name="超链接 39" xfId="17877" hidden="1"/>
    <cellStyle name="超链接 39" xfId="22873" hidden="1"/>
    <cellStyle name="超链接 39" xfId="22206" hidden="1"/>
    <cellStyle name="超链接 39" xfId="21606" hidden="1"/>
    <cellStyle name="超链接 39" xfId="18343" hidden="1"/>
    <cellStyle name="超链接 39" xfId="24568" hidden="1"/>
    <cellStyle name="超链接 39" xfId="22642" hidden="1"/>
    <cellStyle name="超链接 39" xfId="23199" hidden="1"/>
    <cellStyle name="超链接 39" xfId="4683" hidden="1"/>
    <cellStyle name="超链接 39" xfId="21296" hidden="1"/>
    <cellStyle name="超链接 39" xfId="34007" hidden="1"/>
    <cellStyle name="超链接 39" xfId="33979" hidden="1"/>
    <cellStyle name="超链接 39" xfId="33642" hidden="1"/>
    <cellStyle name="超链接 39" xfId="31110" hidden="1"/>
    <cellStyle name="超链接 39" xfId="29609" hidden="1"/>
    <cellStyle name="超链接 39" xfId="33289" hidden="1"/>
    <cellStyle name="超链接 39" xfId="31782" hidden="1"/>
    <cellStyle name="超链接 39" xfId="30708" hidden="1"/>
    <cellStyle name="超链接 39" xfId="31218" hidden="1"/>
    <cellStyle name="超链接 39" xfId="29014" hidden="1"/>
    <cellStyle name="超链接 39" xfId="32064" hidden="1"/>
    <cellStyle name="超链接 39" xfId="28442" hidden="1"/>
    <cellStyle name="超链接 39" xfId="34082" hidden="1"/>
    <cellStyle name="超链接 39" xfId="33099" hidden="1"/>
    <cellStyle name="超链接 39" xfId="31392" hidden="1"/>
    <cellStyle name="超链接 39" xfId="29034" hidden="1"/>
    <cellStyle name="超链接 39" xfId="34065" hidden="1"/>
    <cellStyle name="超链接 39" xfId="33398" hidden="1"/>
    <cellStyle name="超链接 39" xfId="32798" hidden="1"/>
    <cellStyle name="超链接 39" xfId="29535" hidden="1"/>
    <cellStyle name="超链接 39" xfId="35760" hidden="1"/>
    <cellStyle name="超链接 39" xfId="33834" hidden="1"/>
    <cellStyle name="超链接 39" xfId="34391" hidden="1"/>
    <cellStyle name="超链接 39" xfId="28404" hidden="1"/>
    <cellStyle name="超链接 39" xfId="32488" hidden="1"/>
    <cellStyle name="超链接 39" xfId="44325" hidden="1"/>
    <cellStyle name="超链接 39" xfId="44297" hidden="1"/>
    <cellStyle name="超链接 39" xfId="43960" hidden="1"/>
    <cellStyle name="超链接 39" xfId="41428" hidden="1"/>
    <cellStyle name="超链接 39" xfId="39927" hidden="1"/>
    <cellStyle name="超链接 39" xfId="43607" hidden="1"/>
    <cellStyle name="超链接 39" xfId="42100" hidden="1"/>
    <cellStyle name="超链接 39" xfId="41026" hidden="1"/>
    <cellStyle name="超链接 39" xfId="41536" hidden="1"/>
    <cellStyle name="超链接 39" xfId="39371" hidden="1"/>
    <cellStyle name="超链接 39" xfId="42382" hidden="1"/>
    <cellStyle name="超链接 39" xfId="28196" hidden="1"/>
    <cellStyle name="超链接 39" xfId="44400" hidden="1"/>
    <cellStyle name="超链接 39" xfId="43417" hidden="1"/>
    <cellStyle name="超链接 39" xfId="41710" hidden="1"/>
    <cellStyle name="超链接 39" xfId="39387" hidden="1"/>
    <cellStyle name="超链接 39" xfId="44383" hidden="1"/>
    <cellStyle name="超链接 39" xfId="43716" hidden="1"/>
    <cellStyle name="超链接 39" xfId="43116" hidden="1"/>
    <cellStyle name="超链接 39" xfId="39853" hidden="1"/>
    <cellStyle name="超链接 39" xfId="46078" hidden="1"/>
    <cellStyle name="超链接 39" xfId="44152" hidden="1"/>
    <cellStyle name="超链接 39" xfId="44709" hidden="1"/>
    <cellStyle name="超链接 39" xfId="28186" hidden="1"/>
    <cellStyle name="超链接 39" xfId="42806" hidden="1"/>
    <cellStyle name="超链接 39" xfId="1702"/>
    <cellStyle name="超链接 39 10" xfId="51428"/>
    <cellStyle name="超链接 39 11" xfId="51430"/>
    <cellStyle name="超链接 39 12" xfId="51432"/>
    <cellStyle name="超链接 39 13" xfId="51434"/>
    <cellStyle name="超链接 39 14" xfId="51436"/>
    <cellStyle name="超链接 39 15" xfId="51438"/>
    <cellStyle name="超链接 39 16" xfId="51442"/>
    <cellStyle name="超链接 39 17" xfId="51446"/>
    <cellStyle name="超链接 39 18" xfId="51450"/>
    <cellStyle name="超链接 39 19" xfId="51454"/>
    <cellStyle name="超链接 39 2" xfId="51458"/>
    <cellStyle name="超链接 39 20" xfId="51439"/>
    <cellStyle name="超链接 39 21" xfId="51443"/>
    <cellStyle name="超链接 39 22" xfId="51447"/>
    <cellStyle name="超链接 39 23" xfId="51451"/>
    <cellStyle name="超链接 39 24" xfId="51455"/>
    <cellStyle name="超链接 39 25" xfId="51460"/>
    <cellStyle name="超链接 39 26" xfId="51462"/>
    <cellStyle name="超链接 39 3" xfId="51464"/>
    <cellStyle name="超链接 39 4" xfId="51466"/>
    <cellStyle name="超链接 39 5" xfId="51468"/>
    <cellStyle name="超链接 39 6" xfId="51470"/>
    <cellStyle name="超链接 39 7" xfId="51472"/>
    <cellStyle name="超链接 39 8" xfId="51474"/>
    <cellStyle name="超链接 39 9" xfId="49868"/>
    <cellStyle name="超链接 4" xfId="11747" hidden="1"/>
    <cellStyle name="超链接 4" xfId="11700" hidden="1"/>
    <cellStyle name="超链接 4" xfId="8987" hidden="1"/>
    <cellStyle name="超链接 4" xfId="22078" hidden="1"/>
    <cellStyle name="超链接 4" xfId="22033" hidden="1"/>
    <cellStyle name="超链接 4" xfId="19511" hidden="1"/>
    <cellStyle name="超链接 4" xfId="33270" hidden="1"/>
    <cellStyle name="超链接 4" xfId="33225" hidden="1"/>
    <cellStyle name="超链接 4" xfId="30703" hidden="1"/>
    <cellStyle name="超链接 4" xfId="43588" hidden="1"/>
    <cellStyle name="超链接 4" xfId="43543" hidden="1"/>
    <cellStyle name="超链接 4" xfId="41021" hidden="1"/>
    <cellStyle name="超链接 4" xfId="1703"/>
    <cellStyle name="超链接 4 10" xfId="51476"/>
    <cellStyle name="超链接 4 11" xfId="51477"/>
    <cellStyle name="超链接 4 12" xfId="51478"/>
    <cellStyle name="超链接 4 2" xfId="10523" hidden="1"/>
    <cellStyle name="超链接 4 2" xfId="9497" hidden="1"/>
    <cellStyle name="超链接 4 2" xfId="21023" hidden="1"/>
    <cellStyle name="超链接 4 2" xfId="20017" hidden="1"/>
    <cellStyle name="超链接 4 2" xfId="32215" hidden="1"/>
    <cellStyle name="超链接 4 2" xfId="31209" hidden="1"/>
    <cellStyle name="超链接 4 2" xfId="42533" hidden="1"/>
    <cellStyle name="超链接 4 2" xfId="41527" hidden="1"/>
    <cellStyle name="超链接 4 2" xfId="1704"/>
    <cellStyle name="超链接 4 2 2" xfId="1705"/>
    <cellStyle name="超链接 4 2 3" xfId="51479"/>
    <cellStyle name="超链接 4 3" xfId="9935" hidden="1"/>
    <cellStyle name="超链接 4 3" xfId="9909" hidden="1"/>
    <cellStyle name="超链接 4 3" xfId="20447" hidden="1"/>
    <cellStyle name="超链接 4 3" xfId="20423" hidden="1"/>
    <cellStyle name="超链接 4 3" xfId="31639" hidden="1"/>
    <cellStyle name="超链接 4 3" xfId="31615" hidden="1"/>
    <cellStyle name="超链接 4 3" xfId="41957" hidden="1"/>
    <cellStyle name="超链接 4 3" xfId="41933" hidden="1"/>
    <cellStyle name="超链接 4 3" xfId="1706"/>
    <cellStyle name="超链接 4 3 2" xfId="1707"/>
    <cellStyle name="超链接 4 3 3" xfId="51480"/>
    <cellStyle name="超链接 4 4" xfId="8457" hidden="1"/>
    <cellStyle name="超链接 4 4" xfId="10534" hidden="1"/>
    <cellStyle name="超链接 4 4" xfId="18986" hidden="1"/>
    <cellStyle name="超链接 4 4" xfId="21034" hidden="1"/>
    <cellStyle name="超链接 4 4" xfId="30178" hidden="1"/>
    <cellStyle name="超链接 4 4" xfId="32226" hidden="1"/>
    <cellStyle name="超链接 4 4" xfId="40496" hidden="1"/>
    <cellStyle name="超链接 4 4" xfId="42544" hidden="1"/>
    <cellStyle name="超链接 4 4" xfId="1708"/>
    <cellStyle name="超链接 4 4 2" xfId="1613"/>
    <cellStyle name="超链接 4 4 3" xfId="51023"/>
    <cellStyle name="超链接 4 5" xfId="1709"/>
    <cellStyle name="超链接 4 5 2" xfId="1689"/>
    <cellStyle name="超链接 4 5 3" xfId="3822"/>
    <cellStyle name="超链接 4 5 4" xfId="3635"/>
    <cellStyle name="超链接 4 5 5" xfId="7551"/>
    <cellStyle name="超链接 4 6" xfId="1710"/>
    <cellStyle name="超链接 4 6 2" xfId="1712"/>
    <cellStyle name="超链接 4 7" xfId="1713"/>
    <cellStyle name="超链接 4 7 2" xfId="1714"/>
    <cellStyle name="超链接 4 8" xfId="1711"/>
    <cellStyle name="超链接 4 8 2" xfId="1715"/>
    <cellStyle name="超链接 4 9" xfId="50222"/>
    <cellStyle name="超链接 40" xfId="10038" hidden="1"/>
    <cellStyle name="超链接 40" xfId="12968" hidden="1"/>
    <cellStyle name="超链接 40" xfId="8506" hidden="1"/>
    <cellStyle name="超链接 40" xfId="6036" hidden="1"/>
    <cellStyle name="超链接 40" xfId="10953" hidden="1"/>
    <cellStyle name="超链接 40" xfId="9317" hidden="1"/>
    <cellStyle name="超链接 40" xfId="12230" hidden="1"/>
    <cellStyle name="超链接 40" xfId="9353" hidden="1"/>
    <cellStyle name="超链接 40" xfId="7107" hidden="1"/>
    <cellStyle name="超链接 40" xfId="11930" hidden="1"/>
    <cellStyle name="超链接 40" xfId="8844" hidden="1"/>
    <cellStyle name="超链接 40" xfId="9427" hidden="1"/>
    <cellStyle name="超链接 40" xfId="12933" hidden="1"/>
    <cellStyle name="超链接 40" xfId="12148" hidden="1"/>
    <cellStyle name="超链接 40" xfId="10490" hidden="1"/>
    <cellStyle name="超链接 40" xfId="9019" hidden="1"/>
    <cellStyle name="超链接 40" xfId="11813" hidden="1"/>
    <cellStyle name="超链接 40" xfId="5820" hidden="1"/>
    <cellStyle name="超链接 40" xfId="12750" hidden="1"/>
    <cellStyle name="超链接 40" xfId="9307" hidden="1"/>
    <cellStyle name="超链接 40" xfId="14249" hidden="1"/>
    <cellStyle name="超链接 40" xfId="9003" hidden="1"/>
    <cellStyle name="超链接 40" xfId="12497" hidden="1"/>
    <cellStyle name="超链接 40" xfId="9489" hidden="1"/>
    <cellStyle name="超链接 40" xfId="7795" hidden="1"/>
    <cellStyle name="超链接 40" xfId="20548" hidden="1"/>
    <cellStyle name="超链接 40" xfId="23286" hidden="1"/>
    <cellStyle name="超链接 40" xfId="19035" hidden="1"/>
    <cellStyle name="超链接 40" xfId="4688" hidden="1"/>
    <cellStyle name="超链接 40" xfId="21451" hidden="1"/>
    <cellStyle name="超链接 40" xfId="19838" hidden="1"/>
    <cellStyle name="超链接 40" xfId="22554" hidden="1"/>
    <cellStyle name="超链接 40" xfId="19873" hidden="1"/>
    <cellStyle name="超链接 40" xfId="17880" hidden="1"/>
    <cellStyle name="超链接 40" xfId="22260" hidden="1"/>
    <cellStyle name="超链接 40" xfId="19369" hidden="1"/>
    <cellStyle name="超链接 40" xfId="19947" hidden="1"/>
    <cellStyle name="超链接 40" xfId="23251" hidden="1"/>
    <cellStyle name="超链接 40" xfId="22472" hidden="1"/>
    <cellStyle name="超链接 40" xfId="20990" hidden="1"/>
    <cellStyle name="超链接 40" xfId="19543" hidden="1"/>
    <cellStyle name="超链接 40" xfId="22144" hidden="1"/>
    <cellStyle name="超链接 40" xfId="4895" hidden="1"/>
    <cellStyle name="超链接 40" xfId="23069" hidden="1"/>
    <cellStyle name="超链接 40" xfId="19828" hidden="1"/>
    <cellStyle name="超链接 40" xfId="24567" hidden="1"/>
    <cellStyle name="超链接 40" xfId="19527" hidden="1"/>
    <cellStyle name="超链接 40" xfId="22816" hidden="1"/>
    <cellStyle name="超链接 40" xfId="20009" hidden="1"/>
    <cellStyle name="超链接 40" xfId="18342" hidden="1"/>
    <cellStyle name="超链接 40" xfId="31740" hidden="1"/>
    <cellStyle name="超链接 40" xfId="34478" hidden="1"/>
    <cellStyle name="超链接 40" xfId="30227" hidden="1"/>
    <cellStyle name="超链接 40" xfId="28358" hidden="1"/>
    <cellStyle name="超链接 40" xfId="32643" hidden="1"/>
    <cellStyle name="超链接 40" xfId="31030" hidden="1"/>
    <cellStyle name="超链接 40" xfId="33746" hidden="1"/>
    <cellStyle name="超链接 40" xfId="31065" hidden="1"/>
    <cellStyle name="超链接 40" xfId="29037" hidden="1"/>
    <cellStyle name="超链接 40" xfId="33452" hidden="1"/>
    <cellStyle name="超链接 40" xfId="30561" hidden="1"/>
    <cellStyle name="超链接 40" xfId="31139" hidden="1"/>
    <cellStyle name="超链接 40" xfId="34443" hidden="1"/>
    <cellStyle name="超链接 40" xfId="33664" hidden="1"/>
    <cellStyle name="超链接 40" xfId="32182" hidden="1"/>
    <cellStyle name="超链接 40" xfId="30735" hidden="1"/>
    <cellStyle name="超链接 40" xfId="33336" hidden="1"/>
    <cellStyle name="超链接 40" xfId="28273" hidden="1"/>
    <cellStyle name="超链接 40" xfId="34261" hidden="1"/>
    <cellStyle name="超链接 40" xfId="31020" hidden="1"/>
    <cellStyle name="超链接 40" xfId="35759" hidden="1"/>
    <cellStyle name="超链接 40" xfId="30719" hidden="1"/>
    <cellStyle name="超链接 40" xfId="34008" hidden="1"/>
    <cellStyle name="超链接 40" xfId="31201" hidden="1"/>
    <cellStyle name="超链接 40" xfId="29534" hidden="1"/>
    <cellStyle name="超链接 40" xfId="42058" hidden="1"/>
    <cellStyle name="超链接 40" xfId="44796" hidden="1"/>
    <cellStyle name="超链接 40" xfId="40545" hidden="1"/>
    <cellStyle name="超链接 40" xfId="28191" hidden="1"/>
    <cellStyle name="超链接 40" xfId="42961" hidden="1"/>
    <cellStyle name="超链接 40" xfId="41348" hidden="1"/>
    <cellStyle name="超链接 40" xfId="44064" hidden="1"/>
    <cellStyle name="超链接 40" xfId="41383" hidden="1"/>
    <cellStyle name="超链接 40" xfId="39390" hidden="1"/>
    <cellStyle name="超链接 40" xfId="43770" hidden="1"/>
    <cellStyle name="超链接 40" xfId="40879" hidden="1"/>
    <cellStyle name="超链接 40" xfId="41457" hidden="1"/>
    <cellStyle name="超链接 40" xfId="44761" hidden="1"/>
    <cellStyle name="超链接 40" xfId="43982" hidden="1"/>
    <cellStyle name="超链接 40" xfId="42500" hidden="1"/>
    <cellStyle name="超链接 40" xfId="41053" hidden="1"/>
    <cellStyle name="超链接 40" xfId="43654" hidden="1"/>
    <cellStyle name="超链接 40" xfId="28272" hidden="1"/>
    <cellStyle name="超链接 40" xfId="44579" hidden="1"/>
    <cellStyle name="超链接 40" xfId="41338" hidden="1"/>
    <cellStyle name="超链接 40" xfId="46077" hidden="1"/>
    <cellStyle name="超链接 40" xfId="41037" hidden="1"/>
    <cellStyle name="超链接 40" xfId="44326" hidden="1"/>
    <cellStyle name="超链接 40" xfId="41519" hidden="1"/>
    <cellStyle name="超链接 40" xfId="39852" hidden="1"/>
    <cellStyle name="超链接 40" xfId="1693"/>
    <cellStyle name="超链接 40 10" xfId="49687"/>
    <cellStyle name="超链接 40 11" xfId="49691"/>
    <cellStyle name="超链接 40 12" xfId="49695"/>
    <cellStyle name="超链接 40 13" xfId="49857"/>
    <cellStyle name="超链接 40 14" xfId="49859"/>
    <cellStyle name="超链接 40 15" xfId="49863"/>
    <cellStyle name="超链接 40 16" xfId="51218"/>
    <cellStyle name="超链接 40 17" xfId="51222"/>
    <cellStyle name="超链接 40 18" xfId="51226"/>
    <cellStyle name="超链接 40 19" xfId="51230"/>
    <cellStyle name="超链接 40 2" xfId="51235"/>
    <cellStyle name="超链接 40 20" xfId="49864"/>
    <cellStyle name="超链接 40 21" xfId="51219"/>
    <cellStyle name="超链接 40 22" xfId="51223"/>
    <cellStyle name="超链接 40 23" xfId="51227"/>
    <cellStyle name="超链接 40 24" xfId="51231"/>
    <cellStyle name="超链接 40 25" xfId="51237"/>
    <cellStyle name="超链接 40 26" xfId="51239"/>
    <cellStyle name="超链接 40 3" xfId="51243"/>
    <cellStyle name="超链接 40 4" xfId="51247"/>
    <cellStyle name="超链接 40 5" xfId="51251"/>
    <cellStyle name="超链接 40 6" xfId="51257"/>
    <cellStyle name="超链接 40 7" xfId="49618"/>
    <cellStyle name="超链接 40 8" xfId="49518"/>
    <cellStyle name="超链接 40 9" xfId="49524"/>
    <cellStyle name="超链接 41" xfId="10002" hidden="1"/>
    <cellStyle name="超链接 41" xfId="9306" hidden="1"/>
    <cellStyle name="超链接 41" xfId="10461" hidden="1"/>
    <cellStyle name="超链接 41" xfId="8169" hidden="1"/>
    <cellStyle name="超链接 41" xfId="7460" hidden="1"/>
    <cellStyle name="超链接 41" xfId="7844" hidden="1"/>
    <cellStyle name="超链接 41" xfId="9294" hidden="1"/>
    <cellStyle name="超链接 41" xfId="12831" hidden="1"/>
    <cellStyle name="超链接 41" xfId="12412" hidden="1"/>
    <cellStyle name="超链接 41" xfId="12714" hidden="1"/>
    <cellStyle name="超链接 41" xfId="12853" hidden="1"/>
    <cellStyle name="超链接 41" xfId="12615" hidden="1"/>
    <cellStyle name="超链接 41" xfId="9007" hidden="1"/>
    <cellStyle name="超链接 41" xfId="11399" hidden="1"/>
    <cellStyle name="超链接 41" xfId="8564" hidden="1"/>
    <cellStyle name="超链接 41" xfId="7100" hidden="1"/>
    <cellStyle name="超链接 41" xfId="8575" hidden="1"/>
    <cellStyle name="超链接 41" xfId="12609" hidden="1"/>
    <cellStyle name="超链接 41" xfId="12725" hidden="1"/>
    <cellStyle name="超链接 41" xfId="7407" hidden="1"/>
    <cellStyle name="超链接 41" xfId="14248" hidden="1"/>
    <cellStyle name="超链接 41" xfId="11058" hidden="1"/>
    <cellStyle name="超链接 41" xfId="6272" hidden="1"/>
    <cellStyle name="超链接 41" xfId="10924" hidden="1"/>
    <cellStyle name="超链接 41" xfId="11606" hidden="1"/>
    <cellStyle name="超链接 41" xfId="20513" hidden="1"/>
    <cellStyle name="超链接 41" xfId="19827" hidden="1"/>
    <cellStyle name="超链接 41" xfId="20963" hidden="1"/>
    <cellStyle name="超链接 41" xfId="18700" hidden="1"/>
    <cellStyle name="超链接 41" xfId="18060" hidden="1"/>
    <cellStyle name="超链接 41" xfId="18391" hidden="1"/>
    <cellStyle name="超链接 41" xfId="19815" hidden="1"/>
    <cellStyle name="超链接 41" xfId="23149" hidden="1"/>
    <cellStyle name="超链接 41" xfId="22732" hidden="1"/>
    <cellStyle name="超链接 41" xfId="23033" hidden="1"/>
    <cellStyle name="超链接 41" xfId="23171" hidden="1"/>
    <cellStyle name="超链接 41" xfId="22934" hidden="1"/>
    <cellStyle name="超链接 41" xfId="19531" hidden="1"/>
    <cellStyle name="超链接 41" xfId="21778" hidden="1"/>
    <cellStyle name="超链接 41" xfId="19093" hidden="1"/>
    <cellStyle name="超链接 41" xfId="17875" hidden="1"/>
    <cellStyle name="超链接 41" xfId="19104" hidden="1"/>
    <cellStyle name="超链接 41" xfId="22928" hidden="1"/>
    <cellStyle name="超链接 41" xfId="23044" hidden="1"/>
    <cellStyle name="超链接 41" xfId="18033" hidden="1"/>
    <cellStyle name="超链接 41" xfId="24566" hidden="1"/>
    <cellStyle name="超链接 41" xfId="21556" hidden="1"/>
    <cellStyle name="超链接 41" xfId="4514" hidden="1"/>
    <cellStyle name="超链接 41" xfId="21422" hidden="1"/>
    <cellStyle name="超链接 41" xfId="21941" hidden="1"/>
    <cellStyle name="超链接 41" xfId="31705" hidden="1"/>
    <cellStyle name="超链接 41" xfId="31019" hidden="1"/>
    <cellStyle name="超链接 41" xfId="32155" hidden="1"/>
    <cellStyle name="超链接 41" xfId="29892" hidden="1"/>
    <cellStyle name="超链接 41" xfId="29252" hidden="1"/>
    <cellStyle name="超链接 41" xfId="29583" hidden="1"/>
    <cellStyle name="超链接 41" xfId="31007" hidden="1"/>
    <cellStyle name="超链接 41" xfId="34341" hidden="1"/>
    <cellStyle name="超链接 41" xfId="33924" hidden="1"/>
    <cellStyle name="超链接 41" xfId="34225" hidden="1"/>
    <cellStyle name="超链接 41" xfId="34363" hidden="1"/>
    <cellStyle name="超链接 41" xfId="34126" hidden="1"/>
    <cellStyle name="超链接 41" xfId="30723" hidden="1"/>
    <cellStyle name="超链接 41" xfId="32970" hidden="1"/>
    <cellStyle name="超链接 41" xfId="30285" hidden="1"/>
    <cellStyle name="超链接 41" xfId="29032" hidden="1"/>
    <cellStyle name="超链接 41" xfId="30296" hidden="1"/>
    <cellStyle name="超链接 41" xfId="34120" hidden="1"/>
    <cellStyle name="超链接 41" xfId="34236" hidden="1"/>
    <cellStyle name="超链接 41" xfId="29216" hidden="1"/>
    <cellStyle name="超链接 41" xfId="35758" hidden="1"/>
    <cellStyle name="超链接 41" xfId="32748" hidden="1"/>
    <cellStyle name="超链接 41" xfId="28501" hidden="1"/>
    <cellStyle name="超链接 41" xfId="32614" hidden="1"/>
    <cellStyle name="超链接 41" xfId="33133" hidden="1"/>
    <cellStyle name="超链接 41" xfId="42023" hidden="1"/>
    <cellStyle name="超链接 41" xfId="41337" hidden="1"/>
    <cellStyle name="超链接 41" xfId="42473" hidden="1"/>
    <cellStyle name="超链接 41" xfId="40210" hidden="1"/>
    <cellStyle name="超链接 41" xfId="39570" hidden="1"/>
    <cellStyle name="超链接 41" xfId="39901" hidden="1"/>
    <cellStyle name="超链接 41" xfId="41325" hidden="1"/>
    <cellStyle name="超链接 41" xfId="44659" hidden="1"/>
    <cellStyle name="超链接 41" xfId="44242" hidden="1"/>
    <cellStyle name="超链接 41" xfId="44543" hidden="1"/>
    <cellStyle name="超链接 41" xfId="44681" hidden="1"/>
    <cellStyle name="超链接 41" xfId="44444" hidden="1"/>
    <cellStyle name="超链接 41" xfId="41041" hidden="1"/>
    <cellStyle name="超链接 41" xfId="43288" hidden="1"/>
    <cellStyle name="超链接 41" xfId="40603" hidden="1"/>
    <cellStyle name="超链接 41" xfId="39385" hidden="1"/>
    <cellStyle name="超链接 41" xfId="40614" hidden="1"/>
    <cellStyle name="超链接 41" xfId="44438" hidden="1"/>
    <cellStyle name="超链接 41" xfId="44554" hidden="1"/>
    <cellStyle name="超链接 41" xfId="39543" hidden="1"/>
    <cellStyle name="超链接 41" xfId="46076" hidden="1"/>
    <cellStyle name="超链接 41" xfId="43066" hidden="1"/>
    <cellStyle name="超链接 41" xfId="28098" hidden="1"/>
    <cellStyle name="超链接 41" xfId="42932" hidden="1"/>
    <cellStyle name="超链接 41" xfId="43451" hidden="1"/>
    <cellStyle name="超链接 41" xfId="1695"/>
    <cellStyle name="超链接 41 10" xfId="51259"/>
    <cellStyle name="超链接 41 11" xfId="51261"/>
    <cellStyle name="超链接 41 12" xfId="51263"/>
    <cellStyle name="超链接 41 13" xfId="51265"/>
    <cellStyle name="超链接 41 14" xfId="51267"/>
    <cellStyle name="超链接 41 15" xfId="51270"/>
    <cellStyle name="超链接 41 16" xfId="51274"/>
    <cellStyle name="超链接 41 17" xfId="51278"/>
    <cellStyle name="超链接 41 18" xfId="51282"/>
    <cellStyle name="超链接 41 19" xfId="50226"/>
    <cellStyle name="超链接 41 2" xfId="51285"/>
    <cellStyle name="超链接 41 20" xfId="51271"/>
    <cellStyle name="超链接 41 21" xfId="51275"/>
    <cellStyle name="超链接 41 22" xfId="51279"/>
    <cellStyle name="超链接 41 23" xfId="51283"/>
    <cellStyle name="超链接 41 24" xfId="50227"/>
    <cellStyle name="超链接 41 25" xfId="50230"/>
    <cellStyle name="超链接 41 26" xfId="50233"/>
    <cellStyle name="超链接 41 3" xfId="51287"/>
    <cellStyle name="超链接 41 4" xfId="51289"/>
    <cellStyle name="超链接 41 5" xfId="51291"/>
    <cellStyle name="超链接 41 6" xfId="51293"/>
    <cellStyle name="超链接 41 7" xfId="49677"/>
    <cellStyle name="超链接 41 8" xfId="49679"/>
    <cellStyle name="超链接 41 9" xfId="49682"/>
    <cellStyle name="超链接 42" xfId="12700" hidden="1"/>
    <cellStyle name="超链接 42" xfId="11139" hidden="1"/>
    <cellStyle name="超链接 42" xfId="9774" hidden="1"/>
    <cellStyle name="超链接 42" xfId="11884" hidden="1"/>
    <cellStyle name="超链接 42" xfId="11136" hidden="1"/>
    <cellStyle name="超链接 42" xfId="11062" hidden="1"/>
    <cellStyle name="超链接 42" xfId="9455" hidden="1"/>
    <cellStyle name="超链接 42" xfId="6337" hidden="1"/>
    <cellStyle name="超链接 42" xfId="11939" hidden="1"/>
    <cellStyle name="超链接 42" xfId="11087" hidden="1"/>
    <cellStyle name="超链接 42" xfId="9296" hidden="1"/>
    <cellStyle name="超链接 42" xfId="11129" hidden="1"/>
    <cellStyle name="超链接 42" xfId="7309" hidden="1"/>
    <cellStyle name="超链接 42" xfId="10146" hidden="1"/>
    <cellStyle name="超链接 42" xfId="12417" hidden="1"/>
    <cellStyle name="超链接 42" xfId="8642" hidden="1"/>
    <cellStyle name="超链接 42" xfId="8581" hidden="1"/>
    <cellStyle name="超链接 42" xfId="10257" hidden="1"/>
    <cellStyle name="超链接 42" xfId="10952" hidden="1"/>
    <cellStyle name="超链接 42" xfId="10831" hidden="1"/>
    <cellStyle name="超链接 42" xfId="14247" hidden="1"/>
    <cellStyle name="超链接 42" xfId="12193" hidden="1"/>
    <cellStyle name="超链接 42" xfId="11365" hidden="1"/>
    <cellStyle name="超链接 42" xfId="11201" hidden="1"/>
    <cellStyle name="超链接 42" xfId="11084" hidden="1"/>
    <cellStyle name="超链接 42" xfId="23019" hidden="1"/>
    <cellStyle name="超链接 42" xfId="21636" hidden="1"/>
    <cellStyle name="超链接 42" xfId="20292" hidden="1"/>
    <cellStyle name="超链接 42" xfId="22214" hidden="1"/>
    <cellStyle name="超链接 42" xfId="21634" hidden="1"/>
    <cellStyle name="超链接 42" xfId="21560" hidden="1"/>
    <cellStyle name="超链接 42" xfId="19975" hidden="1"/>
    <cellStyle name="超链接 42" xfId="4483" hidden="1"/>
    <cellStyle name="超链接 42" xfId="22269" hidden="1"/>
    <cellStyle name="超链接 42" xfId="21585" hidden="1"/>
    <cellStyle name="超链接 42" xfId="19817" hidden="1"/>
    <cellStyle name="超链接 42" xfId="21627" hidden="1"/>
    <cellStyle name="超链接 42" xfId="17967" hidden="1"/>
    <cellStyle name="超链接 42" xfId="20653" hidden="1"/>
    <cellStyle name="超链接 42" xfId="22737" hidden="1"/>
    <cellStyle name="超链接 42" xfId="19170" hidden="1"/>
    <cellStyle name="超链接 42" xfId="19110" hidden="1"/>
    <cellStyle name="超链接 42" xfId="20761" hidden="1"/>
    <cellStyle name="超链接 42" xfId="21450" hidden="1"/>
    <cellStyle name="超链接 42" xfId="21330" hidden="1"/>
    <cellStyle name="超链接 42" xfId="24565" hidden="1"/>
    <cellStyle name="超链接 42" xfId="22517" hidden="1"/>
    <cellStyle name="超链接 42" xfId="21757" hidden="1"/>
    <cellStyle name="超链接 42" xfId="21696" hidden="1"/>
    <cellStyle name="超链接 42" xfId="21582" hidden="1"/>
    <cellStyle name="超链接 42" xfId="34211" hidden="1"/>
    <cellStyle name="超链接 42" xfId="32828" hidden="1"/>
    <cellStyle name="超链接 42" xfId="31484" hidden="1"/>
    <cellStyle name="超链接 42" xfId="33406" hidden="1"/>
    <cellStyle name="超链接 42" xfId="32826" hidden="1"/>
    <cellStyle name="超链接 42" xfId="32752" hidden="1"/>
    <cellStyle name="超链接 42" xfId="31167" hidden="1"/>
    <cellStyle name="超链接 42" xfId="28539" hidden="1"/>
    <cellStyle name="超链接 42" xfId="33461" hidden="1"/>
    <cellStyle name="超链接 42" xfId="32777" hidden="1"/>
    <cellStyle name="超链接 42" xfId="31009" hidden="1"/>
    <cellStyle name="超链接 42" xfId="32819" hidden="1"/>
    <cellStyle name="超链接 42" xfId="29147" hidden="1"/>
    <cellStyle name="超链接 42" xfId="31845" hidden="1"/>
    <cellStyle name="超链接 42" xfId="33929" hidden="1"/>
    <cellStyle name="超链接 42" xfId="30362" hidden="1"/>
    <cellStyle name="超链接 42" xfId="30302" hidden="1"/>
    <cellStyle name="超链接 42" xfId="31953" hidden="1"/>
    <cellStyle name="超链接 42" xfId="32642" hidden="1"/>
    <cellStyle name="超链接 42" xfId="32522" hidden="1"/>
    <cellStyle name="超链接 42" xfId="35757" hidden="1"/>
    <cellStyle name="超链接 42" xfId="33709" hidden="1"/>
    <cellStyle name="超链接 42" xfId="32949" hidden="1"/>
    <cellStyle name="超链接 42" xfId="32888" hidden="1"/>
    <cellStyle name="超链接 42" xfId="32774" hidden="1"/>
    <cellStyle name="超链接 42" xfId="44529" hidden="1"/>
    <cellStyle name="超链接 42" xfId="43146" hidden="1"/>
    <cellStyle name="超链接 42" xfId="41802" hidden="1"/>
    <cellStyle name="超链接 42" xfId="43724" hidden="1"/>
    <cellStyle name="超链接 42" xfId="43144" hidden="1"/>
    <cellStyle name="超链接 42" xfId="43070" hidden="1"/>
    <cellStyle name="超链接 42" xfId="41485" hidden="1"/>
    <cellStyle name="超链接 42" xfId="28075" hidden="1"/>
    <cellStyle name="超链接 42" xfId="43779" hidden="1"/>
    <cellStyle name="超链接 42" xfId="43095" hidden="1"/>
    <cellStyle name="超链接 42" xfId="41327" hidden="1"/>
    <cellStyle name="超链接 42" xfId="43137" hidden="1"/>
    <cellStyle name="超链接 42" xfId="39477" hidden="1"/>
    <cellStyle name="超链接 42" xfId="42163" hidden="1"/>
    <cellStyle name="超链接 42" xfId="44247" hidden="1"/>
    <cellStyle name="超链接 42" xfId="40680" hidden="1"/>
    <cellStyle name="超链接 42" xfId="40620" hidden="1"/>
    <cellStyle name="超链接 42" xfId="42271" hidden="1"/>
    <cellStyle name="超链接 42" xfId="42960" hidden="1"/>
    <cellStyle name="超链接 42" xfId="42840" hidden="1"/>
    <cellStyle name="超链接 42" xfId="46075" hidden="1"/>
    <cellStyle name="超链接 42" xfId="44027" hidden="1"/>
    <cellStyle name="超链接 42" xfId="43267" hidden="1"/>
    <cellStyle name="超链接 42" xfId="43206" hidden="1"/>
    <cellStyle name="超链接 42" xfId="43092" hidden="1"/>
    <cellStyle name="超链接 42" xfId="1697"/>
    <cellStyle name="超链接 42 10" xfId="51295"/>
    <cellStyle name="超链接 42 11" xfId="51297"/>
    <cellStyle name="超链接 42 12" xfId="51299"/>
    <cellStyle name="超链接 42 13" xfId="51301"/>
    <cellStyle name="超链接 42 14" xfId="51303"/>
    <cellStyle name="超链接 42 15" xfId="51306"/>
    <cellStyle name="超链接 42 16" xfId="51310"/>
    <cellStyle name="超链接 42 17" xfId="51314"/>
    <cellStyle name="超链接 42 18" xfId="51318"/>
    <cellStyle name="超链接 42 19" xfId="51322"/>
    <cellStyle name="超链接 42 2" xfId="51325"/>
    <cellStyle name="超链接 42 20" xfId="51307"/>
    <cellStyle name="超链接 42 21" xfId="51311"/>
    <cellStyle name="超链接 42 22" xfId="51315"/>
    <cellStyle name="超链接 42 23" xfId="51319"/>
    <cellStyle name="超链接 42 24" xfId="51323"/>
    <cellStyle name="超链接 42 25" xfId="51327"/>
    <cellStyle name="超链接 42 26" xfId="51329"/>
    <cellStyle name="超链接 42 3" xfId="51331"/>
    <cellStyle name="超链接 42 4" xfId="51333"/>
    <cellStyle name="超链接 42 5" xfId="51335"/>
    <cellStyle name="超链接 42 6" xfId="51337"/>
    <cellStyle name="超链接 42 7" xfId="49699"/>
    <cellStyle name="超链接 42 8" xfId="49702"/>
    <cellStyle name="超链接 42 9" xfId="49705"/>
    <cellStyle name="超链接 43" xfId="7380" hidden="1"/>
    <cellStyle name="超链接 43" xfId="10678" hidden="1"/>
    <cellStyle name="超链接 43" xfId="6506" hidden="1"/>
    <cellStyle name="超链接 43" xfId="11020" hidden="1"/>
    <cellStyle name="超链接 43" xfId="8322" hidden="1"/>
    <cellStyle name="超链接 43" xfId="9977" hidden="1"/>
    <cellStyle name="超链接 43" xfId="8582" hidden="1"/>
    <cellStyle name="超链接 43" xfId="9383" hidden="1"/>
    <cellStyle name="超链接 43" xfId="12436" hidden="1"/>
    <cellStyle name="超链接 43" xfId="8946" hidden="1"/>
    <cellStyle name="超链接 43" xfId="10205" hidden="1"/>
    <cellStyle name="超链接 43" xfId="11178" hidden="1"/>
    <cellStyle name="超链接 43" xfId="7336" hidden="1"/>
    <cellStyle name="超链接 43" xfId="10840" hidden="1"/>
    <cellStyle name="超链接 43" xfId="8183" hidden="1"/>
    <cellStyle name="超链接 43" xfId="12002" hidden="1"/>
    <cellStyle name="超链接 43" xfId="9410" hidden="1"/>
    <cellStyle name="超链接 43" xfId="11856" hidden="1"/>
    <cellStyle name="超链接 43" xfId="10450" hidden="1"/>
    <cellStyle name="超链接 43" xfId="7176" hidden="1"/>
    <cellStyle name="超链接 43" xfId="14246" hidden="1"/>
    <cellStyle name="超链接 43" xfId="10945" hidden="1"/>
    <cellStyle name="超链接 43" xfId="12187" hidden="1"/>
    <cellStyle name="超链接 43" xfId="8432" hidden="1"/>
    <cellStyle name="超链接 43" xfId="11039" hidden="1"/>
    <cellStyle name="超链接 43" xfId="18016" hidden="1"/>
    <cellStyle name="超链接 43" xfId="21178" hidden="1"/>
    <cellStyle name="超链接 43" xfId="4515" hidden="1"/>
    <cellStyle name="超链接 43" xfId="21518" hidden="1"/>
    <cellStyle name="超链接 43" xfId="18853" hidden="1"/>
    <cellStyle name="超链接 43" xfId="20489" hidden="1"/>
    <cellStyle name="超链接 43" xfId="19111" hidden="1"/>
    <cellStyle name="超链接 43" xfId="19903" hidden="1"/>
    <cellStyle name="超链接 43" xfId="22756" hidden="1"/>
    <cellStyle name="超链接 43" xfId="19470" hidden="1"/>
    <cellStyle name="超链接 43" xfId="20711" hidden="1"/>
    <cellStyle name="超链接 43" xfId="21675" hidden="1"/>
    <cellStyle name="超链接 43" xfId="17991" hidden="1"/>
    <cellStyle name="超链接 43" xfId="21339" hidden="1"/>
    <cellStyle name="超链接 43" xfId="18714" hidden="1"/>
    <cellStyle name="超链接 43" xfId="22330" hidden="1"/>
    <cellStyle name="超链接 43" xfId="19930" hidden="1"/>
    <cellStyle name="超链接 43" xfId="22186" hidden="1"/>
    <cellStyle name="超链接 43" xfId="20952" hidden="1"/>
    <cellStyle name="超链接 43" xfId="17903" hidden="1"/>
    <cellStyle name="超链接 43" xfId="24564" hidden="1"/>
    <cellStyle name="超链接 43" xfId="21443" hidden="1"/>
    <cellStyle name="超链接 43" xfId="22511" hidden="1"/>
    <cellStyle name="超链接 43" xfId="18961" hidden="1"/>
    <cellStyle name="超链接 43" xfId="21537" hidden="1"/>
    <cellStyle name="超链接 43" xfId="29199" hidden="1"/>
    <cellStyle name="超链接 43" xfId="32370" hidden="1"/>
    <cellStyle name="超链接 43" xfId="28652" hidden="1"/>
    <cellStyle name="超链接 43" xfId="32710" hidden="1"/>
    <cellStyle name="超链接 43" xfId="30045" hidden="1"/>
    <cellStyle name="超链接 43" xfId="31681" hidden="1"/>
    <cellStyle name="超链接 43" xfId="30303" hidden="1"/>
    <cellStyle name="超链接 43" xfId="31095" hidden="1"/>
    <cellStyle name="超链接 43" xfId="33948" hidden="1"/>
    <cellStyle name="超链接 43" xfId="30662" hidden="1"/>
    <cellStyle name="超链接 43" xfId="31903" hidden="1"/>
    <cellStyle name="超链接 43" xfId="32867" hidden="1"/>
    <cellStyle name="超链接 43" xfId="29173" hidden="1"/>
    <cellStyle name="超链接 43" xfId="32531" hidden="1"/>
    <cellStyle name="超链接 43" xfId="29906" hidden="1"/>
    <cellStyle name="超链接 43" xfId="33522" hidden="1"/>
    <cellStyle name="超链接 43" xfId="31122" hidden="1"/>
    <cellStyle name="超链接 43" xfId="33378" hidden="1"/>
    <cellStyle name="超链接 43" xfId="32144" hidden="1"/>
    <cellStyle name="超链接 43" xfId="29072" hidden="1"/>
    <cellStyle name="超链接 43" xfId="35756" hidden="1"/>
    <cellStyle name="超链接 43" xfId="32635" hidden="1"/>
    <cellStyle name="超链接 43" xfId="33703" hidden="1"/>
    <cellStyle name="超链接 43" xfId="30153" hidden="1"/>
    <cellStyle name="超链接 43" xfId="32729" hidden="1"/>
    <cellStyle name="超链接 43" xfId="39526" hidden="1"/>
    <cellStyle name="超链接 43" xfId="42688" hidden="1"/>
    <cellStyle name="超链接 43" xfId="28099" hidden="1"/>
    <cellStyle name="超链接 43" xfId="43028" hidden="1"/>
    <cellStyle name="超链接 43" xfId="40363" hidden="1"/>
    <cellStyle name="超链接 43" xfId="41999" hidden="1"/>
    <cellStyle name="超链接 43" xfId="40621" hidden="1"/>
    <cellStyle name="超链接 43" xfId="41413" hidden="1"/>
    <cellStyle name="超链接 43" xfId="44266" hidden="1"/>
    <cellStyle name="超链接 43" xfId="40980" hidden="1"/>
    <cellStyle name="超链接 43" xfId="42221" hidden="1"/>
    <cellStyle name="超链接 43" xfId="43185" hidden="1"/>
    <cellStyle name="超链接 43" xfId="39501" hidden="1"/>
    <cellStyle name="超链接 43" xfId="42849" hidden="1"/>
    <cellStyle name="超链接 43" xfId="40224" hidden="1"/>
    <cellStyle name="超链接 43" xfId="43840" hidden="1"/>
    <cellStyle name="超链接 43" xfId="41440" hidden="1"/>
    <cellStyle name="超链接 43" xfId="43696" hidden="1"/>
    <cellStyle name="超链接 43" xfId="42462" hidden="1"/>
    <cellStyle name="超链接 43" xfId="39413" hidden="1"/>
    <cellStyle name="超链接 43" xfId="46074" hidden="1"/>
    <cellStyle name="超链接 43" xfId="42953" hidden="1"/>
    <cellStyle name="超链接 43" xfId="44021" hidden="1"/>
    <cellStyle name="超链接 43" xfId="40471" hidden="1"/>
    <cellStyle name="超链接 43" xfId="43047" hidden="1"/>
    <cellStyle name="超链接 43" xfId="1699"/>
    <cellStyle name="超链接 43 10" xfId="49758"/>
    <cellStyle name="超链接 43 11" xfId="51342"/>
    <cellStyle name="超链接 43 12" xfId="51347"/>
    <cellStyle name="超链接 43 13" xfId="51353"/>
    <cellStyle name="超链接 43 14" xfId="51359"/>
    <cellStyle name="超链接 43 15" xfId="51366"/>
    <cellStyle name="超链接 43 16" xfId="51374"/>
    <cellStyle name="超链接 43 17" xfId="51382"/>
    <cellStyle name="超链接 43 18" xfId="51390"/>
    <cellStyle name="超链接 43 19" xfId="51398"/>
    <cellStyle name="超链接 43 2" xfId="51401"/>
    <cellStyle name="超链接 43 20" xfId="51367"/>
    <cellStyle name="超链接 43 21" xfId="51375"/>
    <cellStyle name="超链接 43 22" xfId="51383"/>
    <cellStyle name="超链接 43 23" xfId="51391"/>
    <cellStyle name="超链接 43 24" xfId="51399"/>
    <cellStyle name="超链接 43 25" xfId="51407"/>
    <cellStyle name="超链接 43 26" xfId="51413"/>
    <cellStyle name="超链接 43 3" xfId="51415"/>
    <cellStyle name="超链接 43 4" xfId="51417"/>
    <cellStyle name="超链接 43 5" xfId="51419"/>
    <cellStyle name="超链接 43 6" xfId="51421"/>
    <cellStyle name="超链接 43 7" xfId="51423"/>
    <cellStyle name="超链接 43 8" xfId="51425"/>
    <cellStyle name="超链接 43 9" xfId="51427"/>
    <cellStyle name="超链接 44" xfId="12462" hidden="1"/>
    <cellStyle name="超链接 44" xfId="6823" hidden="1"/>
    <cellStyle name="超链接 44" xfId="12926" hidden="1"/>
    <cellStyle name="超链接 44" xfId="10698" hidden="1"/>
    <cellStyle name="超链接 44" xfId="7092" hidden="1"/>
    <cellStyle name="超链接 44" xfId="6693" hidden="1"/>
    <cellStyle name="超链接 44" xfId="9440" hidden="1"/>
    <cellStyle name="超链接 44" xfId="11696" hidden="1"/>
    <cellStyle name="超链接 44" xfId="8044" hidden="1"/>
    <cellStyle name="超链接 44" xfId="8853" hidden="1"/>
    <cellStyle name="超链接 44" xfId="8519" hidden="1"/>
    <cellStyle name="超链接 44" xfId="6845" hidden="1"/>
    <cellStyle name="超链接 44" xfId="7979" hidden="1"/>
    <cellStyle name="超链接 44" xfId="9932" hidden="1"/>
    <cellStyle name="超链接 44" xfId="12912" hidden="1"/>
    <cellStyle name="超链接 44" xfId="8776" hidden="1"/>
    <cellStyle name="超链接 44" xfId="11096" hidden="1"/>
    <cellStyle name="超链接 44" xfId="7561" hidden="1"/>
    <cellStyle name="超链接 44" xfId="8471" hidden="1"/>
    <cellStyle name="超链接 44" xfId="6586" hidden="1"/>
    <cellStyle name="超链接 44" xfId="14245" hidden="1"/>
    <cellStyle name="超链接 44" xfId="11450" hidden="1"/>
    <cellStyle name="超链接 44" xfId="11511" hidden="1"/>
    <cellStyle name="超链接 44" xfId="9637" hidden="1"/>
    <cellStyle name="超链接 44" xfId="7999" hidden="1"/>
    <cellStyle name="超链接 44" xfId="22781" hidden="1"/>
    <cellStyle name="超链接 44" xfId="17719" hidden="1"/>
    <cellStyle name="超链接 44" xfId="23244" hidden="1"/>
    <cellStyle name="超链接 44" xfId="21198" hidden="1"/>
    <cellStyle name="超链接 44" xfId="17869" hidden="1"/>
    <cellStyle name="超链接 44" xfId="6144" hidden="1"/>
    <cellStyle name="超链接 44" xfId="19960" hidden="1"/>
    <cellStyle name="超链接 44" xfId="22029" hidden="1"/>
    <cellStyle name="超链接 44" xfId="18575" hidden="1"/>
    <cellStyle name="超链接 44" xfId="19378" hidden="1"/>
    <cellStyle name="超链接 44" xfId="19048" hidden="1"/>
    <cellStyle name="超链接 44" xfId="17732" hidden="1"/>
    <cellStyle name="超链接 44" xfId="18510" hidden="1"/>
    <cellStyle name="超链接 44" xfId="20445" hidden="1"/>
    <cellStyle name="超链接 44" xfId="23230" hidden="1"/>
    <cellStyle name="超链接 44" xfId="19302" hidden="1"/>
    <cellStyle name="超链接 44" xfId="21594" hidden="1"/>
    <cellStyle name="超链接 44" xfId="18129" hidden="1"/>
    <cellStyle name="超链接 44" xfId="19000" hidden="1"/>
    <cellStyle name="超链接 44" xfId="4428" hidden="1"/>
    <cellStyle name="超链接 44" xfId="24563" hidden="1"/>
    <cellStyle name="超链接 44" xfId="21805" hidden="1"/>
    <cellStyle name="超链接 44" xfId="21848" hidden="1"/>
    <cellStyle name="超链接 44" xfId="20156" hidden="1"/>
    <cellStyle name="超链接 44" xfId="18530" hidden="1"/>
    <cellStyle name="超链接 44" xfId="33973" hidden="1"/>
    <cellStyle name="超链接 44" xfId="28855" hidden="1"/>
    <cellStyle name="超链接 44" xfId="34436" hidden="1"/>
    <cellStyle name="超链接 44" xfId="32390" hidden="1"/>
    <cellStyle name="超链接 44" xfId="29025" hidden="1"/>
    <cellStyle name="超链接 44" xfId="28767" hidden="1"/>
    <cellStyle name="超链接 44" xfId="31152" hidden="1"/>
    <cellStyle name="超链接 44" xfId="33221" hidden="1"/>
    <cellStyle name="超链接 44" xfId="29767" hidden="1"/>
    <cellStyle name="超链接 44" xfId="30570" hidden="1"/>
    <cellStyle name="超链接 44" xfId="30240" hidden="1"/>
    <cellStyle name="超链接 44" xfId="28871" hidden="1"/>
    <cellStyle name="超链接 44" xfId="29702" hidden="1"/>
    <cellStyle name="超链接 44" xfId="31637" hidden="1"/>
    <cellStyle name="超链接 44" xfId="34422" hidden="1"/>
    <cellStyle name="超链接 44" xfId="30494" hidden="1"/>
    <cellStyle name="超链接 44" xfId="32786" hidden="1"/>
    <cellStyle name="超链接 44" xfId="29321" hidden="1"/>
    <cellStyle name="超链接 44" xfId="30192" hidden="1"/>
    <cellStyle name="超链接 44" xfId="28698" hidden="1"/>
    <cellStyle name="超链接 44" xfId="35755" hidden="1"/>
    <cellStyle name="超链接 44" xfId="32997" hidden="1"/>
    <cellStyle name="超链接 44" xfId="33040" hidden="1"/>
    <cellStyle name="超链接 44" xfId="31348" hidden="1"/>
    <cellStyle name="超链接 44" xfId="29722" hidden="1"/>
    <cellStyle name="超链接 44" xfId="44291" hidden="1"/>
    <cellStyle name="超链接 44" xfId="39229" hidden="1"/>
    <cellStyle name="超链接 44" xfId="44754" hidden="1"/>
    <cellStyle name="超链接 44" xfId="42708" hidden="1"/>
    <cellStyle name="超链接 44" xfId="39379" hidden="1"/>
    <cellStyle name="超链接 44" xfId="28415" hidden="1"/>
    <cellStyle name="超链接 44" xfId="41470" hidden="1"/>
    <cellStyle name="超链接 44" xfId="43539" hidden="1"/>
    <cellStyle name="超链接 44" xfId="40085" hidden="1"/>
    <cellStyle name="超链接 44" xfId="40888" hidden="1"/>
    <cellStyle name="超链接 44" xfId="40558" hidden="1"/>
    <cellStyle name="超链接 44" xfId="39242" hidden="1"/>
    <cellStyle name="超链接 44" xfId="40020" hidden="1"/>
    <cellStyle name="超链接 44" xfId="41955" hidden="1"/>
    <cellStyle name="超链接 44" xfId="44740" hidden="1"/>
    <cellStyle name="超链接 44" xfId="40812" hidden="1"/>
    <cellStyle name="超链接 44" xfId="43104" hidden="1"/>
    <cellStyle name="超链接 44" xfId="39639" hidden="1"/>
    <cellStyle name="超链接 44" xfId="40510" hidden="1"/>
    <cellStyle name="超链接 44" xfId="28040" hidden="1"/>
    <cellStyle name="超链接 44" xfId="46073" hidden="1"/>
    <cellStyle name="超链接 44" xfId="43315" hidden="1"/>
    <cellStyle name="超链接 44" xfId="43358" hidden="1"/>
    <cellStyle name="超链接 44" xfId="41666" hidden="1"/>
    <cellStyle name="超链接 44" xfId="40040" hidden="1"/>
    <cellStyle name="超链接 44" xfId="1701"/>
    <cellStyle name="超链接 44 10" xfId="51429"/>
    <cellStyle name="超链接 44 11" xfId="51431"/>
    <cellStyle name="超链接 44 12" xfId="51433"/>
    <cellStyle name="超链接 44 13" xfId="51435"/>
    <cellStyle name="超链接 44 14" xfId="51437"/>
    <cellStyle name="超链接 44 15" xfId="51440"/>
    <cellStyle name="超链接 44 16" xfId="51444"/>
    <cellStyle name="超链接 44 17" xfId="51448"/>
    <cellStyle name="超链接 44 18" xfId="51452"/>
    <cellStyle name="超链接 44 19" xfId="51456"/>
    <cellStyle name="超链接 44 2" xfId="51459"/>
    <cellStyle name="超链接 44 20" xfId="51441"/>
    <cellStyle name="超链接 44 21" xfId="51445"/>
    <cellStyle name="超链接 44 22" xfId="51449"/>
    <cellStyle name="超链接 44 23" xfId="51453"/>
    <cellStyle name="超链接 44 24" xfId="51457"/>
    <cellStyle name="超链接 44 25" xfId="51461"/>
    <cellStyle name="超链接 44 26" xfId="51463"/>
    <cellStyle name="超链接 44 3" xfId="51465"/>
    <cellStyle name="超链接 44 4" xfId="51467"/>
    <cellStyle name="超链接 44 5" xfId="51469"/>
    <cellStyle name="超链接 44 6" xfId="51471"/>
    <cellStyle name="超链接 44 7" xfId="51473"/>
    <cellStyle name="超链接 44 8" xfId="51475"/>
    <cellStyle name="超链接 44 9" xfId="49869"/>
    <cellStyle name="超链接 45" xfId="6370" hidden="1"/>
    <cellStyle name="超链接 45" xfId="10555" hidden="1"/>
    <cellStyle name="超链接 45" xfId="11168" hidden="1"/>
    <cellStyle name="超链接 45" xfId="9660" hidden="1"/>
    <cellStyle name="超链接 45" xfId="8563" hidden="1"/>
    <cellStyle name="超链接 45" xfId="8864" hidden="1"/>
    <cellStyle name="超链接 45" xfId="11207" hidden="1"/>
    <cellStyle name="超链接 45" xfId="6189" hidden="1"/>
    <cellStyle name="超链接 45" xfId="11428" hidden="1"/>
    <cellStyle name="超链接 45" xfId="7541" hidden="1"/>
    <cellStyle name="超链接 45" xfId="12626" hidden="1"/>
    <cellStyle name="超链接 45" xfId="7693" hidden="1"/>
    <cellStyle name="超链接 45" xfId="11864" hidden="1"/>
    <cellStyle name="超链接 45" xfId="7927" hidden="1"/>
    <cellStyle name="超链接 45" xfId="11826" hidden="1"/>
    <cellStyle name="超链接 45" xfId="10480" hidden="1"/>
    <cellStyle name="超链接 45" xfId="9664" hidden="1"/>
    <cellStyle name="超链接 45" xfId="8902" hidden="1"/>
    <cellStyle name="超链接 45" xfId="11667" hidden="1"/>
    <cellStyle name="超链接 45" xfId="9918" hidden="1"/>
    <cellStyle name="超链接 45" xfId="14244" hidden="1"/>
    <cellStyle name="超链接 45" xfId="12712" hidden="1"/>
    <cellStyle name="超链接 45" xfId="10401" hidden="1"/>
    <cellStyle name="超链接 45" xfId="6292" hidden="1"/>
    <cellStyle name="超链接 45" xfId="10992" hidden="1"/>
    <cellStyle name="超链接 45" xfId="6629" hidden="1"/>
    <cellStyle name="超链接 45" xfId="21055" hidden="1"/>
    <cellStyle name="超链接 45" xfId="21665" hidden="1"/>
    <cellStyle name="超链接 45" xfId="20179" hidden="1"/>
    <cellStyle name="超链接 45" xfId="19092" hidden="1"/>
    <cellStyle name="超链接 45" xfId="19389" hidden="1"/>
    <cellStyle name="超链接 45" xfId="21698" hidden="1"/>
    <cellStyle name="超链接 45" xfId="6932" hidden="1"/>
    <cellStyle name="超链接 45" xfId="21797" hidden="1"/>
    <cellStyle name="超链接 45" xfId="18111" hidden="1"/>
    <cellStyle name="超链接 45" xfId="22945" hidden="1"/>
    <cellStyle name="超链接 45" xfId="18249" hidden="1"/>
    <cellStyle name="超链接 45" xfId="22194" hidden="1"/>
    <cellStyle name="超链接 45" xfId="18459" hidden="1"/>
    <cellStyle name="超链接 45" xfId="22157" hidden="1"/>
    <cellStyle name="超链接 45" xfId="20981" hidden="1"/>
    <cellStyle name="超链接 45" xfId="20183" hidden="1"/>
    <cellStyle name="超链接 45" xfId="19426" hidden="1"/>
    <cellStyle name="超链接 45" xfId="22001" hidden="1"/>
    <cellStyle name="超链接 45" xfId="20432" hidden="1"/>
    <cellStyle name="超链接 45" xfId="24562" hidden="1"/>
    <cellStyle name="超链接 45" xfId="23031" hidden="1"/>
    <cellStyle name="超链接 45" xfId="20904" hidden="1"/>
    <cellStyle name="超链接 45" xfId="4503" hidden="1"/>
    <cellStyle name="超链接 45" xfId="21490" hidden="1"/>
    <cellStyle name="超链接 45" xfId="28561" hidden="1"/>
    <cellStyle name="超链接 45" xfId="32247" hidden="1"/>
    <cellStyle name="超链接 45" xfId="32857" hidden="1"/>
    <cellStyle name="超链接 45" xfId="31371" hidden="1"/>
    <cellStyle name="超链接 45" xfId="30284" hidden="1"/>
    <cellStyle name="超链接 45" xfId="30581" hidden="1"/>
    <cellStyle name="超链接 45" xfId="32890" hidden="1"/>
    <cellStyle name="超链接 45" xfId="28439" hidden="1"/>
    <cellStyle name="超链接 45" xfId="32989" hidden="1"/>
    <cellStyle name="超链接 45" xfId="29303" hidden="1"/>
    <cellStyle name="超链接 45" xfId="34137" hidden="1"/>
    <cellStyle name="超链接 45" xfId="29441" hidden="1"/>
    <cellStyle name="超链接 45" xfId="33386" hidden="1"/>
    <cellStyle name="超链接 45" xfId="29651" hidden="1"/>
    <cellStyle name="超链接 45" xfId="33349" hidden="1"/>
    <cellStyle name="超链接 45" xfId="32173" hidden="1"/>
    <cellStyle name="超链接 45" xfId="31375" hidden="1"/>
    <cellStyle name="超链接 45" xfId="30618" hidden="1"/>
    <cellStyle name="超链接 45" xfId="33193" hidden="1"/>
    <cellStyle name="超链接 45" xfId="31624" hidden="1"/>
    <cellStyle name="超链接 45" xfId="35754" hidden="1"/>
    <cellStyle name="超链接 45" xfId="34223" hidden="1"/>
    <cellStyle name="超链接 45" xfId="32096" hidden="1"/>
    <cellStyle name="超链接 45" xfId="28511" hidden="1"/>
    <cellStyle name="超链接 45" xfId="32682" hidden="1"/>
    <cellStyle name="超链接 45" xfId="28727" hidden="1"/>
    <cellStyle name="超链接 45" xfId="42565" hidden="1"/>
    <cellStyle name="超链接 45" xfId="43175" hidden="1"/>
    <cellStyle name="超链接 45" xfId="41689" hidden="1"/>
    <cellStyle name="超链接 45" xfId="40602" hidden="1"/>
    <cellStyle name="超链接 45" xfId="40899" hidden="1"/>
    <cellStyle name="超链接 45" xfId="43208" hidden="1"/>
    <cellStyle name="超链接 45" xfId="28928" hidden="1"/>
    <cellStyle name="超链接 45" xfId="43307" hidden="1"/>
    <cellStyle name="超链接 45" xfId="39621" hidden="1"/>
    <cellStyle name="超链接 45" xfId="44455" hidden="1"/>
    <cellStyle name="超链接 45" xfId="39759" hidden="1"/>
    <cellStyle name="超链接 45" xfId="43704" hidden="1"/>
    <cellStyle name="超链接 45" xfId="39969" hidden="1"/>
    <cellStyle name="超链接 45" xfId="43667" hidden="1"/>
    <cellStyle name="超链接 45" xfId="42491" hidden="1"/>
    <cellStyle name="超链接 45" xfId="41693" hidden="1"/>
    <cellStyle name="超链接 45" xfId="40936" hidden="1"/>
    <cellStyle name="超链接 45" xfId="43511" hidden="1"/>
    <cellStyle name="超链接 45" xfId="41942" hidden="1"/>
    <cellStyle name="超链接 45" xfId="46072" hidden="1"/>
    <cellStyle name="超链接 45" xfId="44541" hidden="1"/>
    <cellStyle name="超链接 45" xfId="42414" hidden="1"/>
    <cellStyle name="超链接 45" xfId="28089" hidden="1"/>
    <cellStyle name="超链接 45" xfId="43000" hidden="1"/>
    <cellStyle name="超链接 45" xfId="1717"/>
    <cellStyle name="超链接 45 10" xfId="51481"/>
    <cellStyle name="超链接 45 11" xfId="51483"/>
    <cellStyle name="超链接 45 12" xfId="51485"/>
    <cellStyle name="超链接 45 13" xfId="51487"/>
    <cellStyle name="超链接 45 14" xfId="51489"/>
    <cellStyle name="超链接 45 15" xfId="51491"/>
    <cellStyle name="超链接 45 16" xfId="51495"/>
    <cellStyle name="超链接 45 17" xfId="51499"/>
    <cellStyle name="超链接 45 18" xfId="51503"/>
    <cellStyle name="超链接 45 19" xfId="51507"/>
    <cellStyle name="超链接 45 2" xfId="51517"/>
    <cellStyle name="超链接 45 20" xfId="51492"/>
    <cellStyle name="超链接 45 21" xfId="51496"/>
    <cellStyle name="超链接 45 22" xfId="51500"/>
    <cellStyle name="超链接 45 23" xfId="51504"/>
    <cellStyle name="超链接 45 24" xfId="51508"/>
    <cellStyle name="超链接 45 25" xfId="51519"/>
    <cellStyle name="超链接 45 26" xfId="51521"/>
    <cellStyle name="超链接 45 3" xfId="51529"/>
    <cellStyle name="超链接 45 4" xfId="51537"/>
    <cellStyle name="超链接 45 5" xfId="51545"/>
    <cellStyle name="超链接 45 6" xfId="51555"/>
    <cellStyle name="超链接 45 7" xfId="50983"/>
    <cellStyle name="超链接 45 8" xfId="50993"/>
    <cellStyle name="超链接 45 9" xfId="51003"/>
    <cellStyle name="超链接 46" xfId="11318" hidden="1"/>
    <cellStyle name="超链接 46" xfId="9796" hidden="1"/>
    <cellStyle name="超链接 46" xfId="7674" hidden="1"/>
    <cellStyle name="超链接 46" xfId="8667" hidden="1"/>
    <cellStyle name="超链接 46" xfId="10985" hidden="1"/>
    <cellStyle name="超链接 46" xfId="12944" hidden="1"/>
    <cellStyle name="超链接 46" xfId="9045" hidden="1"/>
    <cellStyle name="超链接 46" xfId="9611" hidden="1"/>
    <cellStyle name="超链接 46" xfId="9163" hidden="1"/>
    <cellStyle name="超链接 46" xfId="12028" hidden="1"/>
    <cellStyle name="超链接 46" xfId="8893" hidden="1"/>
    <cellStyle name="超链接 46" xfId="10159" hidden="1"/>
    <cellStyle name="超链接 46" xfId="10471" hidden="1"/>
    <cellStyle name="超链接 46" xfId="8760" hidden="1"/>
    <cellStyle name="超链接 46" xfId="6421" hidden="1"/>
    <cellStyle name="超链接 46" xfId="11827" hidden="1"/>
    <cellStyle name="超链接 46" xfId="6088" hidden="1"/>
    <cellStyle name="超链接 46" xfId="12576" hidden="1"/>
    <cellStyle name="超链接 46" xfId="9376" hidden="1"/>
    <cellStyle name="超链接 46" xfId="9249" hidden="1"/>
    <cellStyle name="超链接 46" xfId="14243" hidden="1"/>
    <cellStyle name="超链接 46" xfId="6655" hidden="1"/>
    <cellStyle name="超链接 46" xfId="10335" hidden="1"/>
    <cellStyle name="超链接 46" xfId="11948" hidden="1"/>
    <cellStyle name="超链接 46" xfId="9583" hidden="1"/>
    <cellStyle name="超链接 46" xfId="21736" hidden="1"/>
    <cellStyle name="超链接 46" xfId="20314" hidden="1"/>
    <cellStyle name="超链接 46" xfId="18232" hidden="1"/>
    <cellStyle name="超链接 46" xfId="19195" hidden="1"/>
    <cellStyle name="超链接 46" xfId="21483" hidden="1"/>
    <cellStyle name="超链接 46" xfId="23262" hidden="1"/>
    <cellStyle name="超链接 46" xfId="19569" hidden="1"/>
    <cellStyle name="超链接 46" xfId="20130" hidden="1"/>
    <cellStyle name="超链接 46" xfId="19684" hidden="1"/>
    <cellStyle name="超链接 46" xfId="22356" hidden="1"/>
    <cellStyle name="超链接 46" xfId="19418" hidden="1"/>
    <cellStyle name="超链接 46" xfId="20665" hidden="1"/>
    <cellStyle name="超链接 46" xfId="20972" hidden="1"/>
    <cellStyle name="超链接 46" xfId="19287" hidden="1"/>
    <cellStyle name="超链接 46" xfId="4555" hidden="1"/>
    <cellStyle name="超链接 46" xfId="22158" hidden="1"/>
    <cellStyle name="超链接 46" xfId="4765" hidden="1"/>
    <cellStyle name="超链接 46" xfId="22895" hidden="1"/>
    <cellStyle name="超链接 46" xfId="19896" hidden="1"/>
    <cellStyle name="超链接 46" xfId="19770" hidden="1"/>
    <cellStyle name="超链接 46" xfId="24561" hidden="1"/>
    <cellStyle name="超链接 46" xfId="4422" hidden="1"/>
    <cellStyle name="超链接 46" xfId="20838" hidden="1"/>
    <cellStyle name="超链接 46" xfId="22278" hidden="1"/>
    <cellStyle name="超链接 46" xfId="20102" hidden="1"/>
    <cellStyle name="超链接 46" xfId="32928" hidden="1"/>
    <cellStyle name="超链接 46" xfId="31506" hidden="1"/>
    <cellStyle name="超链接 46" xfId="29424" hidden="1"/>
    <cellStyle name="超链接 46" xfId="30387" hidden="1"/>
    <cellStyle name="超链接 46" xfId="32675" hidden="1"/>
    <cellStyle name="超链接 46" xfId="34454" hidden="1"/>
    <cellStyle name="超链接 46" xfId="30761" hidden="1"/>
    <cellStyle name="超链接 46" xfId="31322" hidden="1"/>
    <cellStyle name="超链接 46" xfId="30876" hidden="1"/>
    <cellStyle name="超链接 46" xfId="33548" hidden="1"/>
    <cellStyle name="超链接 46" xfId="30610" hidden="1"/>
    <cellStyle name="超链接 46" xfId="31857" hidden="1"/>
    <cellStyle name="超链接 46" xfId="32164" hidden="1"/>
    <cellStyle name="超链接 46" xfId="30479" hidden="1"/>
    <cellStyle name="超链接 46" xfId="28597" hidden="1"/>
    <cellStyle name="超链接 46" xfId="33350" hidden="1"/>
    <cellStyle name="超链接 46" xfId="28379" hidden="1"/>
    <cellStyle name="超链接 46" xfId="34087" hidden="1"/>
    <cellStyle name="超链接 46" xfId="31088" hidden="1"/>
    <cellStyle name="超链接 46" xfId="30962" hidden="1"/>
    <cellStyle name="超链接 46" xfId="35753" hidden="1"/>
    <cellStyle name="超链接 46" xfId="28742" hidden="1"/>
    <cellStyle name="超链接 46" xfId="32030" hidden="1"/>
    <cellStyle name="超链接 46" xfId="33470" hidden="1"/>
    <cellStyle name="超链接 46" xfId="31294" hidden="1"/>
    <cellStyle name="超链接 46" xfId="43246" hidden="1"/>
    <cellStyle name="超链接 46" xfId="41824" hidden="1"/>
    <cellStyle name="超链接 46" xfId="39742" hidden="1"/>
    <cellStyle name="超链接 46" xfId="40705" hidden="1"/>
    <cellStyle name="超链接 46" xfId="42993" hidden="1"/>
    <cellStyle name="超链接 46" xfId="44772" hidden="1"/>
    <cellStyle name="超链接 46" xfId="41079" hidden="1"/>
    <cellStyle name="超链接 46" xfId="41640" hidden="1"/>
    <cellStyle name="超链接 46" xfId="41194" hidden="1"/>
    <cellStyle name="超链接 46" xfId="43866" hidden="1"/>
    <cellStyle name="超链接 46" xfId="40928" hidden="1"/>
    <cellStyle name="超链接 46" xfId="42175" hidden="1"/>
    <cellStyle name="超链接 46" xfId="42482" hidden="1"/>
    <cellStyle name="超链接 46" xfId="40797" hidden="1"/>
    <cellStyle name="超链接 46" xfId="28120" hidden="1"/>
    <cellStyle name="超链接 46" xfId="43668" hidden="1"/>
    <cellStyle name="超链接 46" xfId="28227" hidden="1"/>
    <cellStyle name="超链接 46" xfId="44405" hidden="1"/>
    <cellStyle name="超链接 46" xfId="41406" hidden="1"/>
    <cellStyle name="超链接 46" xfId="41280" hidden="1"/>
    <cellStyle name="超链接 46" xfId="46071" hidden="1"/>
    <cellStyle name="超链接 46" xfId="28034" hidden="1"/>
    <cellStyle name="超链接 46" xfId="42348" hidden="1"/>
    <cellStyle name="超链接 46" xfId="43788" hidden="1"/>
    <cellStyle name="超链接 46" xfId="41612" hidden="1"/>
    <cellStyle name="超链接 46" xfId="1719"/>
    <cellStyle name="超链接 46 10" xfId="51557"/>
    <cellStyle name="超链接 46 11" xfId="51559"/>
    <cellStyle name="超链接 46 12" xfId="51561"/>
    <cellStyle name="超链接 46 13" xfId="51563"/>
    <cellStyle name="超链接 46 14" xfId="51565"/>
    <cellStyle name="超链接 46 15" xfId="49716"/>
    <cellStyle name="超链接 46 16" xfId="49721"/>
    <cellStyle name="超链接 46 17" xfId="49726"/>
    <cellStyle name="超链接 46 18" xfId="51567"/>
    <cellStyle name="超链接 46 19" xfId="51571"/>
    <cellStyle name="超链接 46 2" xfId="51575"/>
    <cellStyle name="超链接 46 20" xfId="49717"/>
    <cellStyle name="超链接 46 21" xfId="49722"/>
    <cellStyle name="超链接 46 22" xfId="49727"/>
    <cellStyle name="超链接 46 23" xfId="51568"/>
    <cellStyle name="超链接 46 24" xfId="51572"/>
    <cellStyle name="超链接 46 25" xfId="51577"/>
    <cellStyle name="超链接 46 26" xfId="51579"/>
    <cellStyle name="超链接 46 3" xfId="51581"/>
    <cellStyle name="超链接 46 4" xfId="51583"/>
    <cellStyle name="超链接 46 5" xfId="51585"/>
    <cellStyle name="超链接 46 6" xfId="49760"/>
    <cellStyle name="超链接 46 7" xfId="49762"/>
    <cellStyle name="超链接 46 8" xfId="49764"/>
    <cellStyle name="超链接 46 9" xfId="49767"/>
    <cellStyle name="超链接 47" xfId="11402" hidden="1"/>
    <cellStyle name="超链接 47" xfId="12435" hidden="1"/>
    <cellStyle name="超链接 47" xfId="8304" hidden="1"/>
    <cellStyle name="超链接 47" xfId="8238" hidden="1"/>
    <cellStyle name="超链接 47" xfId="9773" hidden="1"/>
    <cellStyle name="超链接 47" xfId="10782" hidden="1"/>
    <cellStyle name="超链接 47" xfId="7740" hidden="1"/>
    <cellStyle name="超链接 47" xfId="7878" hidden="1"/>
    <cellStyle name="超链接 47" xfId="9493" hidden="1"/>
    <cellStyle name="超链接 47" xfId="7219" hidden="1"/>
    <cellStyle name="超链接 47" xfId="11909" hidden="1"/>
    <cellStyle name="超链接 47" xfId="7922" hidden="1"/>
    <cellStyle name="超链接 47" xfId="11584" hidden="1"/>
    <cellStyle name="超链接 47" xfId="10140" hidden="1"/>
    <cellStyle name="超链接 47" xfId="7677" hidden="1"/>
    <cellStyle name="超链接 47" xfId="7895" hidden="1"/>
    <cellStyle name="超链接 47" xfId="12555" hidden="1"/>
    <cellStyle name="超链接 47" xfId="6252" hidden="1"/>
    <cellStyle name="超链接 47" xfId="10991" hidden="1"/>
    <cellStyle name="超链接 47" xfId="9972" hidden="1"/>
    <cellStyle name="超链接 47" xfId="14242" hidden="1"/>
    <cellStyle name="超链接 47" xfId="8973" hidden="1"/>
    <cellStyle name="超链接 47" xfId="6398" hidden="1"/>
    <cellStyle name="超链接 47" xfId="12588" hidden="1"/>
    <cellStyle name="超链接 47" xfId="7623" hidden="1"/>
    <cellStyle name="超链接 47" xfId="21781" hidden="1"/>
    <cellStyle name="超链接 47" xfId="22755" hidden="1"/>
    <cellStyle name="超链接 47" xfId="18835" hidden="1"/>
    <cellStyle name="超链接 47" xfId="18769" hidden="1"/>
    <cellStyle name="超链接 47" xfId="20291" hidden="1"/>
    <cellStyle name="超链接 47" xfId="21281" hidden="1"/>
    <cellStyle name="超链接 47" xfId="18295" hidden="1"/>
    <cellStyle name="超链接 47" xfId="18420" hidden="1"/>
    <cellStyle name="超链接 47" xfId="20013" hidden="1"/>
    <cellStyle name="超链接 47" xfId="17923" hidden="1"/>
    <cellStyle name="超链接 47" xfId="22239" hidden="1"/>
    <cellStyle name="超链接 47" xfId="18454" hidden="1"/>
    <cellStyle name="超链接 47" xfId="21919" hidden="1"/>
    <cellStyle name="超链接 47" xfId="20647" hidden="1"/>
    <cellStyle name="超链接 47" xfId="18235" hidden="1"/>
    <cellStyle name="超链接 47" xfId="18427" hidden="1"/>
    <cellStyle name="超链接 47" xfId="22874" hidden="1"/>
    <cellStyle name="超链接 47" xfId="4655" hidden="1"/>
    <cellStyle name="超链接 47" xfId="21489" hidden="1"/>
    <cellStyle name="超链接 47" xfId="20484" hidden="1"/>
    <cellStyle name="超链接 47" xfId="24560" hidden="1"/>
    <cellStyle name="超链接 47" xfId="19497" hidden="1"/>
    <cellStyle name="超链接 47" xfId="4561" hidden="1"/>
    <cellStyle name="超链接 47" xfId="22907" hidden="1"/>
    <cellStyle name="超链接 47" xfId="18184" hidden="1"/>
    <cellStyle name="超链接 47" xfId="32973" hidden="1"/>
    <cellStyle name="超链接 47" xfId="33947" hidden="1"/>
    <cellStyle name="超链接 47" xfId="30027" hidden="1"/>
    <cellStyle name="超链接 47" xfId="29961" hidden="1"/>
    <cellStyle name="超链接 47" xfId="31483" hidden="1"/>
    <cellStyle name="超链接 47" xfId="32473" hidden="1"/>
    <cellStyle name="超链接 47" xfId="29487" hidden="1"/>
    <cellStyle name="超链接 47" xfId="29612" hidden="1"/>
    <cellStyle name="超链接 47" xfId="31205" hidden="1"/>
    <cellStyle name="超链接 47" xfId="29096" hidden="1"/>
    <cellStyle name="超链接 47" xfId="33431" hidden="1"/>
    <cellStyle name="超链接 47" xfId="29646" hidden="1"/>
    <cellStyle name="超链接 47" xfId="33111" hidden="1"/>
    <cellStyle name="超链接 47" xfId="31839" hidden="1"/>
    <cellStyle name="超链接 47" xfId="29427" hidden="1"/>
    <cellStyle name="超链接 47" xfId="29619" hidden="1"/>
    <cellStyle name="超链接 47" xfId="34066" hidden="1"/>
    <cellStyle name="超链接 47" xfId="28484" hidden="1"/>
    <cellStyle name="超链接 47" xfId="32681" hidden="1"/>
    <cellStyle name="超链接 47" xfId="31676" hidden="1"/>
    <cellStyle name="超链接 47" xfId="35752" hidden="1"/>
    <cellStyle name="超链接 47" xfId="30689" hidden="1"/>
    <cellStyle name="超链接 47" xfId="28580" hidden="1"/>
    <cellStyle name="超链接 47" xfId="34099" hidden="1"/>
    <cellStyle name="超链接 47" xfId="29376" hidden="1"/>
    <cellStyle name="超链接 47" xfId="43291" hidden="1"/>
    <cellStyle name="超链接 47" xfId="44265" hidden="1"/>
    <cellStyle name="超链接 47" xfId="40345" hidden="1"/>
    <cellStyle name="超链接 47" xfId="40279" hidden="1"/>
    <cellStyle name="超链接 47" xfId="41801" hidden="1"/>
    <cellStyle name="超链接 47" xfId="42791" hidden="1"/>
    <cellStyle name="超链接 47" xfId="39805" hidden="1"/>
    <cellStyle name="超链接 47" xfId="39930" hidden="1"/>
    <cellStyle name="超链接 47" xfId="41523" hidden="1"/>
    <cellStyle name="超链接 47" xfId="39433" hidden="1"/>
    <cellStyle name="超链接 47" xfId="43749" hidden="1"/>
    <cellStyle name="超链接 47" xfId="39964" hidden="1"/>
    <cellStyle name="超链接 47" xfId="43429" hidden="1"/>
    <cellStyle name="超链接 47" xfId="42157" hidden="1"/>
    <cellStyle name="超链接 47" xfId="39745" hidden="1"/>
    <cellStyle name="超链接 47" xfId="39937" hidden="1"/>
    <cellStyle name="超链接 47" xfId="44384" hidden="1"/>
    <cellStyle name="超链接 47" xfId="28165" hidden="1"/>
    <cellStyle name="超链接 47" xfId="42999" hidden="1"/>
    <cellStyle name="超链接 47" xfId="41994" hidden="1"/>
    <cellStyle name="超链接 47" xfId="46070" hidden="1"/>
    <cellStyle name="超链接 47" xfId="41007" hidden="1"/>
    <cellStyle name="超链接 47" xfId="28125" hidden="1"/>
    <cellStyle name="超链接 47" xfId="44417" hidden="1"/>
    <cellStyle name="超链接 47" xfId="39694" hidden="1"/>
    <cellStyle name="超链接 47" xfId="1721"/>
    <cellStyle name="超链接 47 10" xfId="51587"/>
    <cellStyle name="超链接 47 11" xfId="51589"/>
    <cellStyle name="超链接 47 12" xfId="51591"/>
    <cellStyle name="超链接 47 13" xfId="51593"/>
    <cellStyle name="超链接 47 14" xfId="51595"/>
    <cellStyle name="超链接 47 15" xfId="51597"/>
    <cellStyle name="超链接 47 16" xfId="51601"/>
    <cellStyle name="超链接 47 17" xfId="51605"/>
    <cellStyle name="超链接 47 18" xfId="51609"/>
    <cellStyle name="超链接 47 19" xfId="51613"/>
    <cellStyle name="超链接 47 2" xfId="51617"/>
    <cellStyle name="超链接 47 20" xfId="51598"/>
    <cellStyle name="超链接 47 21" xfId="51602"/>
    <cellStyle name="超链接 47 22" xfId="51606"/>
    <cellStyle name="超链接 47 23" xfId="51610"/>
    <cellStyle name="超链接 47 24" xfId="51614"/>
    <cellStyle name="超链接 47 25" xfId="51619"/>
    <cellStyle name="超链接 47 26" xfId="51621"/>
    <cellStyle name="超链接 47 3" xfId="51623"/>
    <cellStyle name="超链接 47 4" xfId="51625"/>
    <cellStyle name="超链接 47 5" xfId="51627"/>
    <cellStyle name="超链接 47 6" xfId="51629"/>
    <cellStyle name="超链接 47 7" xfId="51631"/>
    <cellStyle name="超链接 47 8" xfId="51633"/>
    <cellStyle name="超链接 47 9" xfId="51635"/>
    <cellStyle name="超链接 48" xfId="12830" hidden="1"/>
    <cellStyle name="超链接 48" xfId="10217" hidden="1"/>
    <cellStyle name="超链接 48" xfId="5928" hidden="1"/>
    <cellStyle name="超链接 48" xfId="10465" hidden="1"/>
    <cellStyle name="超链接 48" xfId="9964" hidden="1"/>
    <cellStyle name="超链接 48" xfId="8368" hidden="1"/>
    <cellStyle name="超链接 48" xfId="8467" hidden="1"/>
    <cellStyle name="超链接 48" xfId="12184" hidden="1"/>
    <cellStyle name="超链接 48" xfId="12957" hidden="1"/>
    <cellStyle name="超链接 48" xfId="9048" hidden="1"/>
    <cellStyle name="超链接 48" xfId="8298" hidden="1"/>
    <cellStyle name="超链接 48" xfId="6245" hidden="1"/>
    <cellStyle name="超链接 48" xfId="12394" hidden="1"/>
    <cellStyle name="超链接 48" xfId="8540" hidden="1"/>
    <cellStyle name="超链接 48" xfId="10445" hidden="1"/>
    <cellStyle name="超链接 48" xfId="7533" hidden="1"/>
    <cellStyle name="超链接 48" xfId="8123" hidden="1"/>
    <cellStyle name="超链接 48" xfId="6895" hidden="1"/>
    <cellStyle name="超链接 48" xfId="9172" hidden="1"/>
    <cellStyle name="超链接 48" xfId="9115" hidden="1"/>
    <cellStyle name="超链接 48" xfId="14241" hidden="1"/>
    <cellStyle name="超链接 48" xfId="5990" hidden="1"/>
    <cellStyle name="超链接 48" xfId="6747" hidden="1"/>
    <cellStyle name="超链接 48" xfId="11693" hidden="1"/>
    <cellStyle name="超链接 48" xfId="10118" hidden="1"/>
    <cellStyle name="超链接 48" xfId="23148" hidden="1"/>
    <cellStyle name="超链接 48" xfId="20723" hidden="1"/>
    <cellStyle name="超链接 48" xfId="7332" hidden="1"/>
    <cellStyle name="超链接 48" xfId="20967" hidden="1"/>
    <cellStyle name="超链接 48" xfId="20476" hidden="1"/>
    <cellStyle name="超链接 48" xfId="18898" hidden="1"/>
    <cellStyle name="超链接 48" xfId="18996" hidden="1"/>
    <cellStyle name="超链接 48" xfId="22508" hidden="1"/>
    <cellStyle name="超链接 48" xfId="23275" hidden="1"/>
    <cellStyle name="超链接 48" xfId="19572" hidden="1"/>
    <cellStyle name="超链接 48" xfId="18829" hidden="1"/>
    <cellStyle name="超链接 48" xfId="4658" hidden="1"/>
    <cellStyle name="超链接 48" xfId="22715" hidden="1"/>
    <cellStyle name="超链接 48" xfId="19069" hidden="1"/>
    <cellStyle name="超链接 48" xfId="20947" hidden="1"/>
    <cellStyle name="超链接 48" xfId="18107" hidden="1"/>
    <cellStyle name="超链接 48" xfId="18654" hidden="1"/>
    <cellStyle name="超链接 48" xfId="17758" hidden="1"/>
    <cellStyle name="超链接 48" xfId="19693" hidden="1"/>
    <cellStyle name="超链接 48" xfId="19637" hidden="1"/>
    <cellStyle name="超链接 48" xfId="24559" hidden="1"/>
    <cellStyle name="超链接 48" xfId="7247" hidden="1"/>
    <cellStyle name="超链接 48" xfId="17679" hidden="1"/>
    <cellStyle name="超链接 48" xfId="22026" hidden="1"/>
    <cellStyle name="超链接 48" xfId="20625" hidden="1"/>
    <cellStyle name="超链接 48" xfId="34340" hidden="1"/>
    <cellStyle name="超链接 48" xfId="31915" hidden="1"/>
    <cellStyle name="超链接 48" xfId="28316" hidden="1"/>
    <cellStyle name="超链接 48" xfId="32159" hidden="1"/>
    <cellStyle name="超链接 48" xfId="31668" hidden="1"/>
    <cellStyle name="超链接 48" xfId="30090" hidden="1"/>
    <cellStyle name="超链接 48" xfId="30188" hidden="1"/>
    <cellStyle name="超链接 48" xfId="33700" hidden="1"/>
    <cellStyle name="超链接 48" xfId="34467" hidden="1"/>
    <cellStyle name="超链接 48" xfId="30764" hidden="1"/>
    <cellStyle name="超链接 48" xfId="30021" hidden="1"/>
    <cellStyle name="超链接 48" xfId="28478" hidden="1"/>
    <cellStyle name="超链接 48" xfId="33907" hidden="1"/>
    <cellStyle name="超链接 48" xfId="30261" hidden="1"/>
    <cellStyle name="超链接 48" xfId="32139" hidden="1"/>
    <cellStyle name="超链接 48" xfId="29299" hidden="1"/>
    <cellStyle name="超链接 48" xfId="29846" hidden="1"/>
    <cellStyle name="超链接 48" xfId="28899" hidden="1"/>
    <cellStyle name="超链接 48" xfId="30885" hidden="1"/>
    <cellStyle name="超链接 48" xfId="30829" hidden="1"/>
    <cellStyle name="超链接 48" xfId="35751" hidden="1"/>
    <cellStyle name="超链接 48" xfId="28345" hidden="1"/>
    <cellStyle name="超链接 48" xfId="28803" hidden="1"/>
    <cellStyle name="超链接 48" xfId="33218" hidden="1"/>
    <cellStyle name="超链接 48" xfId="31817" hidden="1"/>
    <cellStyle name="超链接 48" xfId="44658" hidden="1"/>
    <cellStyle name="超链接 48" xfId="42233" hidden="1"/>
    <cellStyle name="超链接 48" xfId="29169" hidden="1"/>
    <cellStyle name="超链接 48" xfId="42477" hidden="1"/>
    <cellStyle name="超链接 48" xfId="41986" hidden="1"/>
    <cellStyle name="超链接 48" xfId="40408" hidden="1"/>
    <cellStyle name="超链接 48" xfId="40506" hidden="1"/>
    <cellStyle name="超链接 48" xfId="44018" hidden="1"/>
    <cellStyle name="超链接 48" xfId="44785" hidden="1"/>
    <cellStyle name="超链接 48" xfId="41082" hidden="1"/>
    <cellStyle name="超链接 48" xfId="40339" hidden="1"/>
    <cellStyle name="超链接 48" xfId="28168" hidden="1"/>
    <cellStyle name="超链接 48" xfId="44225" hidden="1"/>
    <cellStyle name="超链接 48" xfId="40579" hidden="1"/>
    <cellStyle name="超链接 48" xfId="42457" hidden="1"/>
    <cellStyle name="超链接 48" xfId="39617" hidden="1"/>
    <cellStyle name="超链接 48" xfId="40164" hidden="1"/>
    <cellStyle name="超链接 48" xfId="39268" hidden="1"/>
    <cellStyle name="超链接 48" xfId="41203" hidden="1"/>
    <cellStyle name="超链接 48" xfId="41147" hidden="1"/>
    <cellStyle name="超链接 48" xfId="46069" hidden="1"/>
    <cellStyle name="超链接 48" xfId="29108" hidden="1"/>
    <cellStyle name="超链接 48" xfId="39189" hidden="1"/>
    <cellStyle name="超链接 48" xfId="43536" hidden="1"/>
    <cellStyle name="超链接 48" xfId="42135" hidden="1"/>
    <cellStyle name="超链接 48" xfId="1647"/>
    <cellStyle name="超链接 48 10" xfId="51640"/>
    <cellStyle name="超链接 48 11" xfId="51645"/>
    <cellStyle name="超链接 48 12" xfId="51650"/>
    <cellStyle name="超链接 48 13" xfId="51656"/>
    <cellStyle name="超链接 48 14" xfId="51662"/>
    <cellStyle name="超链接 48 15" xfId="51668"/>
    <cellStyle name="超链接 48 16" xfId="51676"/>
    <cellStyle name="超链接 48 17" xfId="51684"/>
    <cellStyle name="超链接 48 18" xfId="51692"/>
    <cellStyle name="超链接 48 19" xfId="51700"/>
    <cellStyle name="超链接 48 2" xfId="51704"/>
    <cellStyle name="超链接 48 20" xfId="51669"/>
    <cellStyle name="超链接 48 21" xfId="51677"/>
    <cellStyle name="超链接 48 22" xfId="51685"/>
    <cellStyle name="超链接 48 23" xfId="51693"/>
    <cellStyle name="超链接 48 24" xfId="51701"/>
    <cellStyle name="超链接 48 25" xfId="51710"/>
    <cellStyle name="超链接 48 26" xfId="51716"/>
    <cellStyle name="超链接 48 3" xfId="51718"/>
    <cellStyle name="超链接 48 4" xfId="51720"/>
    <cellStyle name="超链接 48 5" xfId="51722"/>
    <cellStyle name="超链接 48 6" xfId="51724"/>
    <cellStyle name="超链接 48 7" xfId="51726"/>
    <cellStyle name="超链接 48 8" xfId="51728"/>
    <cellStyle name="超链接 48 9" xfId="51730"/>
    <cellStyle name="超链接 49" xfId="9342" hidden="1"/>
    <cellStyle name="超链接 49" xfId="10006" hidden="1"/>
    <cellStyle name="超链接 49" xfId="12825" hidden="1"/>
    <cellStyle name="超链接 49" xfId="7653" hidden="1"/>
    <cellStyle name="超链接 49" xfId="10574" hidden="1"/>
    <cellStyle name="超链接 49" xfId="5834" hidden="1"/>
    <cellStyle name="超链接 49" xfId="9760" hidden="1"/>
    <cellStyle name="超链接 49" xfId="6811" hidden="1"/>
    <cellStyle name="超链接 49" xfId="12334" hidden="1"/>
    <cellStyle name="超链接 49" xfId="12217" hidden="1"/>
    <cellStyle name="超链接 49" xfId="10120" hidden="1"/>
    <cellStyle name="超链接 49" xfId="12795" hidden="1"/>
    <cellStyle name="超链接 49" xfId="12297" hidden="1"/>
    <cellStyle name="超链接 49" xfId="8160" hidden="1"/>
    <cellStyle name="超链接 49" xfId="8560" hidden="1"/>
    <cellStyle name="超链接 49" xfId="12335" hidden="1"/>
    <cellStyle name="超链接 49" xfId="7579" hidden="1"/>
    <cellStyle name="超链接 49" xfId="8214" hidden="1"/>
    <cellStyle name="超链接 49" xfId="6847" hidden="1"/>
    <cellStyle name="超链接 49" xfId="12078" hidden="1"/>
    <cellStyle name="超链接 49" xfId="14240" hidden="1"/>
    <cellStyle name="超链接 49" xfId="12474" hidden="1"/>
    <cellStyle name="超链接 49" xfId="12269" hidden="1"/>
    <cellStyle name="超链接 49" xfId="9659" hidden="1"/>
    <cellStyle name="超链接 49" xfId="10117" hidden="1"/>
    <cellStyle name="超链接 49" xfId="19862" hidden="1"/>
    <cellStyle name="超链接 49" xfId="20517" hidden="1"/>
    <cellStyle name="超链接 49" xfId="23144" hidden="1"/>
    <cellStyle name="超链接 49" xfId="18214" hidden="1"/>
    <cellStyle name="超链接 49" xfId="21074" hidden="1"/>
    <cellStyle name="超链接 49" xfId="7457" hidden="1"/>
    <cellStyle name="超链接 49" xfId="20279" hidden="1"/>
    <cellStyle name="超链接 49" xfId="17713" hidden="1"/>
    <cellStyle name="超链接 49" xfId="22655" hidden="1"/>
    <cellStyle name="超链接 49" xfId="22541" hidden="1"/>
    <cellStyle name="超链接 49" xfId="20627" hidden="1"/>
    <cellStyle name="超链接 49" xfId="23114" hidden="1"/>
    <cellStyle name="超链接 49" xfId="22619" hidden="1"/>
    <cellStyle name="超链接 49" xfId="18691" hidden="1"/>
    <cellStyle name="超链接 49" xfId="19089" hidden="1"/>
    <cellStyle name="超链接 49" xfId="22656" hidden="1"/>
    <cellStyle name="超链接 49" xfId="18142" hidden="1"/>
    <cellStyle name="超链接 49" xfId="18745" hidden="1"/>
    <cellStyle name="超链接 49" xfId="17734" hidden="1"/>
    <cellStyle name="超链接 49" xfId="22406" hidden="1"/>
    <cellStyle name="超链接 49" xfId="24558" hidden="1"/>
    <cellStyle name="超链接 49" xfId="22793" hidden="1"/>
    <cellStyle name="超链接 49" xfId="22591" hidden="1"/>
    <cellStyle name="超链接 49" xfId="20178" hidden="1"/>
    <cellStyle name="超链接 49" xfId="20624" hidden="1"/>
    <cellStyle name="超链接 49" xfId="31054" hidden="1"/>
    <cellStyle name="超链接 49" xfId="31709" hidden="1"/>
    <cellStyle name="超链接 49" xfId="34336" hidden="1"/>
    <cellStyle name="超链接 49" xfId="29406" hidden="1"/>
    <cellStyle name="超链接 49" xfId="32266" hidden="1"/>
    <cellStyle name="超链接 49" xfId="28279" hidden="1"/>
    <cellStyle name="超链接 49" xfId="31471" hidden="1"/>
    <cellStyle name="超链接 49" xfId="28846" hidden="1"/>
    <cellStyle name="超链接 49" xfId="33847" hidden="1"/>
    <cellStyle name="超链接 49" xfId="33733" hidden="1"/>
    <cellStyle name="超链接 49" xfId="31819" hidden="1"/>
    <cellStyle name="超链接 49" xfId="34306" hidden="1"/>
    <cellStyle name="超链接 49" xfId="33811" hidden="1"/>
    <cellStyle name="超链接 49" xfId="29883" hidden="1"/>
    <cellStyle name="超链接 49" xfId="30281" hidden="1"/>
    <cellStyle name="超链接 49" xfId="33848" hidden="1"/>
    <cellStyle name="超链接 49" xfId="29334" hidden="1"/>
    <cellStyle name="超链接 49" xfId="29937" hidden="1"/>
    <cellStyle name="超链接 49" xfId="28873" hidden="1"/>
    <cellStyle name="超链接 49" xfId="33598" hidden="1"/>
    <cellStyle name="超链接 49" xfId="35750" hidden="1"/>
    <cellStyle name="超链接 49" xfId="33985" hidden="1"/>
    <cellStyle name="超链接 49" xfId="33783" hidden="1"/>
    <cellStyle name="超链接 49" xfId="31370" hidden="1"/>
    <cellStyle name="超链接 49" xfId="31816" hidden="1"/>
    <cellStyle name="超链接 49" xfId="41372" hidden="1"/>
    <cellStyle name="超链接 49" xfId="42027" hidden="1"/>
    <cellStyle name="超链接 49" xfId="44654" hidden="1"/>
    <cellStyle name="超链接 49" xfId="39724" hidden="1"/>
    <cellStyle name="超链接 49" xfId="42584" hidden="1"/>
    <cellStyle name="超链接 49" xfId="29250" hidden="1"/>
    <cellStyle name="超链接 49" xfId="41789" hidden="1"/>
    <cellStyle name="超链接 49" xfId="39223" hidden="1"/>
    <cellStyle name="超链接 49" xfId="44165" hidden="1"/>
    <cellStyle name="超链接 49" xfId="44051" hidden="1"/>
    <cellStyle name="超链接 49" xfId="42137" hidden="1"/>
    <cellStyle name="超链接 49" xfId="44624" hidden="1"/>
    <cellStyle name="超链接 49" xfId="44129" hidden="1"/>
    <cellStyle name="超链接 49" xfId="40201" hidden="1"/>
    <cellStyle name="超链接 49" xfId="40599" hidden="1"/>
    <cellStyle name="超链接 49" xfId="44166" hidden="1"/>
    <cellStyle name="超链接 49" xfId="39652" hidden="1"/>
    <cellStyle name="超链接 49" xfId="40255" hidden="1"/>
    <cellStyle name="超链接 49" xfId="39244" hidden="1"/>
    <cellStyle name="超链接 49" xfId="43916" hidden="1"/>
    <cellStyle name="超链接 49" xfId="46068" hidden="1"/>
    <cellStyle name="超链接 49" xfId="44303" hidden="1"/>
    <cellStyle name="超链接 49" xfId="44101" hidden="1"/>
    <cellStyle name="超链接 49" xfId="41688" hidden="1"/>
    <cellStyle name="超链接 49" xfId="42134" hidden="1"/>
    <cellStyle name="超链接 49" xfId="1723"/>
    <cellStyle name="超链接 49 10" xfId="51732"/>
    <cellStyle name="超链接 49 11" xfId="50070"/>
    <cellStyle name="超链接 49 12" xfId="50072"/>
    <cellStyle name="超链接 49 13" xfId="50074"/>
    <cellStyle name="超链接 49 14" xfId="50110"/>
    <cellStyle name="超链接 49 15" xfId="50112"/>
    <cellStyle name="超链接 49 16" xfId="50116"/>
    <cellStyle name="超链接 49 17" xfId="50120"/>
    <cellStyle name="超链接 49 18" xfId="50124"/>
    <cellStyle name="超链接 49 19" xfId="51734"/>
    <cellStyle name="超链接 49 2" xfId="51738"/>
    <cellStyle name="超链接 49 20" xfId="50113"/>
    <cellStyle name="超链接 49 21" xfId="50117"/>
    <cellStyle name="超链接 49 22" xfId="50121"/>
    <cellStyle name="超链接 49 23" xfId="50125"/>
    <cellStyle name="超链接 49 24" xfId="51735"/>
    <cellStyle name="超链接 49 25" xfId="51740"/>
    <cellStyle name="超链接 49 26" xfId="51742"/>
    <cellStyle name="超链接 49 3" xfId="51744"/>
    <cellStyle name="超链接 49 4" xfId="51746"/>
    <cellStyle name="超链接 49 5" xfId="51748"/>
    <cellStyle name="超链接 49 6" xfId="51750"/>
    <cellStyle name="超链接 49 7" xfId="51752"/>
    <cellStyle name="超链接 49 8" xfId="51754"/>
    <cellStyle name="超链接 49 9" xfId="49884"/>
    <cellStyle name="超链接 5" xfId="7978" hidden="1"/>
    <cellStyle name="超链接 5" xfId="10469" hidden="1"/>
    <cellStyle name="超链接 5" xfId="11556" hidden="1"/>
    <cellStyle name="超链接 5" xfId="9791" hidden="1"/>
    <cellStyle name="超链接 5" xfId="5850" hidden="1"/>
    <cellStyle name="超链接 5" xfId="8709" hidden="1"/>
    <cellStyle name="超链接 5" xfId="9108" hidden="1"/>
    <cellStyle name="超链接 5" xfId="10193" hidden="1"/>
    <cellStyle name="超链接 5" xfId="11054" hidden="1"/>
    <cellStyle name="超链接 5" xfId="7558" hidden="1"/>
    <cellStyle name="超链接 5" xfId="6774" hidden="1"/>
    <cellStyle name="超链接 5" xfId="8766" hidden="1"/>
    <cellStyle name="超链接 5" xfId="6332" hidden="1"/>
    <cellStyle name="超链接 5" xfId="12283" hidden="1"/>
    <cellStyle name="超链接 5" xfId="11658" hidden="1"/>
    <cellStyle name="超链接 5" xfId="12952" hidden="1"/>
    <cellStyle name="超链接 5" xfId="11053" hidden="1"/>
    <cellStyle name="超链接 5" xfId="8146" hidden="1"/>
    <cellStyle name="超链接 5" xfId="6964" hidden="1"/>
    <cellStyle name="超链接 5" xfId="9584" hidden="1"/>
    <cellStyle name="超链接 5" xfId="12810" hidden="1"/>
    <cellStyle name="超链接 5" xfId="9970" hidden="1"/>
    <cellStyle name="超链接 5" xfId="7840" hidden="1"/>
    <cellStyle name="超链接 5" xfId="9139" hidden="1"/>
    <cellStyle name="超链接 5" xfId="6786" hidden="1"/>
    <cellStyle name="超链接 5" xfId="8640" hidden="1"/>
    <cellStyle name="超链接 5" xfId="11679" hidden="1"/>
    <cellStyle name="超链接 5" xfId="6764" hidden="1"/>
    <cellStyle name="超链接 5" xfId="5826" hidden="1"/>
    <cellStyle name="超链接 5" xfId="8672" hidden="1"/>
    <cellStyle name="超链接 5" xfId="8683" hidden="1"/>
    <cellStyle name="超链接 5" xfId="7689" hidden="1"/>
    <cellStyle name="超链接 5" xfId="12398" hidden="1"/>
    <cellStyle name="超链接 5" xfId="9998" hidden="1"/>
    <cellStyle name="超链接 5" xfId="7326" hidden="1"/>
    <cellStyle name="超链接 5" xfId="10569" hidden="1"/>
    <cellStyle name="超链接 5" xfId="9201" hidden="1"/>
    <cellStyle name="超链接 5" xfId="7010" hidden="1"/>
    <cellStyle name="超链接 5" xfId="6497" hidden="1"/>
    <cellStyle name="超链接 5" xfId="7965" hidden="1"/>
    <cellStyle name="超链接 5" xfId="9041" hidden="1"/>
    <cellStyle name="超链接 5" xfId="11783" hidden="1"/>
    <cellStyle name="超链接 5" xfId="10716" hidden="1"/>
    <cellStyle name="超链接 5" xfId="12432" hidden="1"/>
    <cellStyle name="超链接 5" xfId="8425" hidden="1"/>
    <cellStyle name="超链接 5" xfId="6631" hidden="1"/>
    <cellStyle name="超链接 5" xfId="6978" hidden="1"/>
    <cellStyle name="超链接 5" xfId="9817" hidden="1"/>
    <cellStyle name="超链接 5" xfId="7918" hidden="1"/>
    <cellStyle name="超链接 5" xfId="12820" hidden="1"/>
    <cellStyle name="超链接 5" xfId="9188" hidden="1"/>
    <cellStyle name="超链接 5" xfId="12969" hidden="1"/>
    <cellStyle name="超链接 5" xfId="10595" hidden="1"/>
    <cellStyle name="超链接 5" xfId="6990" hidden="1"/>
    <cellStyle name="超链接 5" xfId="12181" hidden="1"/>
    <cellStyle name="超链接 5" xfId="7996" hidden="1"/>
    <cellStyle name="超链接 5" xfId="8087" hidden="1"/>
    <cellStyle name="超链接 5" xfId="9012" hidden="1"/>
    <cellStyle name="超链接 5" xfId="11120" hidden="1"/>
    <cellStyle name="超链接 5" xfId="11763" hidden="1"/>
    <cellStyle name="超链接 5" xfId="8588" hidden="1"/>
    <cellStyle name="超链接 5" xfId="6410" hidden="1"/>
    <cellStyle name="超链接 5" xfId="8686" hidden="1"/>
    <cellStyle name="超链接 5" xfId="9716" hidden="1"/>
    <cellStyle name="超链接 5" xfId="8403" hidden="1"/>
    <cellStyle name="超链接 5" xfId="11672" hidden="1"/>
    <cellStyle name="超链接 5" xfId="7894" hidden="1"/>
    <cellStyle name="超链接 5" xfId="10250" hidden="1"/>
    <cellStyle name="超链接 5" xfId="11716" hidden="1"/>
    <cellStyle name="超链接 5" xfId="10708" hidden="1"/>
    <cellStyle name="超链接 5" xfId="11327" hidden="1"/>
    <cellStyle name="超链接 5" xfId="7284" hidden="1"/>
    <cellStyle name="超链接 5" xfId="9180" hidden="1"/>
    <cellStyle name="超链接 5" xfId="8299" hidden="1"/>
    <cellStyle name="超链接 5" xfId="10040" hidden="1"/>
    <cellStyle name="超链接 5" xfId="12440" hidden="1"/>
    <cellStyle name="超链接 5" xfId="11121" hidden="1"/>
    <cellStyle name="超链接 5" xfId="8356" hidden="1"/>
    <cellStyle name="超链接 5" xfId="10674" hidden="1"/>
    <cellStyle name="超链接 5" xfId="12305" hidden="1"/>
    <cellStyle name="超链接 5" xfId="12439" hidden="1"/>
    <cellStyle name="超链接 5" xfId="10578" hidden="1"/>
    <cellStyle name="超链接 5" xfId="7067" hidden="1"/>
    <cellStyle name="超链接 5" xfId="10521" hidden="1"/>
    <cellStyle name="超链接 5" xfId="10833" hidden="1"/>
    <cellStyle name="超链接 5" xfId="7241" hidden="1"/>
    <cellStyle name="超链接 5" xfId="9841" hidden="1"/>
    <cellStyle name="超链接 5" xfId="11091" hidden="1"/>
    <cellStyle name="超链接 5" xfId="9759" hidden="1"/>
    <cellStyle name="超链接 5" xfId="18509" hidden="1"/>
    <cellStyle name="超链接 5" xfId="20971" hidden="1"/>
    <cellStyle name="超链接 5" xfId="21891" hidden="1"/>
    <cellStyle name="超链接 5" xfId="20309" hidden="1"/>
    <cellStyle name="超链接 5" xfId="7437" hidden="1"/>
    <cellStyle name="超链接 5" xfId="19236" hidden="1"/>
    <cellStyle name="超链接 5" xfId="19630" hidden="1"/>
    <cellStyle name="超链接 5" xfId="20699" hidden="1"/>
    <cellStyle name="超链接 5" xfId="21552" hidden="1"/>
    <cellStyle name="超链接 5" xfId="18126" hidden="1"/>
    <cellStyle name="超链接 5" xfId="17696" hidden="1"/>
    <cellStyle name="超链接 5" xfId="19293" hidden="1"/>
    <cellStyle name="超链接 5" xfId="4523" hidden="1"/>
    <cellStyle name="超链接 5" xfId="22605" hidden="1"/>
    <cellStyle name="超链接 5" xfId="21992" hidden="1"/>
    <cellStyle name="超链接 5" xfId="23270" hidden="1"/>
    <cellStyle name="超链接 5" xfId="21551" hidden="1"/>
    <cellStyle name="超链接 5" xfId="18677" hidden="1"/>
    <cellStyle name="超链接 5" xfId="17798" hidden="1"/>
    <cellStyle name="超链接 5" xfId="20103" hidden="1"/>
    <cellStyle name="超链接 5" xfId="23129" hidden="1"/>
    <cellStyle name="超链接 5" xfId="20482" hidden="1"/>
    <cellStyle name="超链接 5" xfId="18387" hidden="1"/>
    <cellStyle name="超链接 5" xfId="19660" hidden="1"/>
    <cellStyle name="超链接 5" xfId="17701" hidden="1"/>
    <cellStyle name="超链接 5" xfId="19168" hidden="1"/>
    <cellStyle name="超链接 5" xfId="22013" hidden="1"/>
    <cellStyle name="超链接 5" xfId="17688" hidden="1"/>
    <cellStyle name="超链接 5" xfId="4894" hidden="1"/>
    <cellStyle name="超链接 5" xfId="19199" hidden="1"/>
    <cellStyle name="超链接 5" xfId="19210" hidden="1"/>
    <cellStyle name="超链接 5" xfId="18245" hidden="1"/>
    <cellStyle name="超链接 5" xfId="22719" hidden="1"/>
    <cellStyle name="超链接 5" xfId="20509" hidden="1"/>
    <cellStyle name="超链接 5" xfId="17982" hidden="1"/>
    <cellStyle name="超链接 5" xfId="21069" hidden="1"/>
    <cellStyle name="超链接 5" xfId="19722" hidden="1"/>
    <cellStyle name="超链接 5" xfId="17822" hidden="1"/>
    <cellStyle name="超链接 5" xfId="4379" hidden="1"/>
    <cellStyle name="超链接 5" xfId="18496" hidden="1"/>
    <cellStyle name="超链接 5" xfId="19565" hidden="1"/>
    <cellStyle name="超链接 5" xfId="22114" hidden="1"/>
    <cellStyle name="超链接 5" xfId="21216" hidden="1"/>
    <cellStyle name="超链接 5" xfId="22752" hidden="1"/>
    <cellStyle name="超链接 5" xfId="18955" hidden="1"/>
    <cellStyle name="超链接 5" xfId="4387" hidden="1"/>
    <cellStyle name="超链接 5" xfId="17803" hidden="1"/>
    <cellStyle name="超链接 5" xfId="20334" hidden="1"/>
    <cellStyle name="超链接 5" xfId="18450" hidden="1"/>
    <cellStyle name="超链接 5" xfId="23139" hidden="1"/>
    <cellStyle name="超链接 5" xfId="19709" hidden="1"/>
    <cellStyle name="超链接 5" xfId="23287" hidden="1"/>
    <cellStyle name="超链接 5" xfId="21095" hidden="1"/>
    <cellStyle name="超链接 5" xfId="17811" hidden="1"/>
    <cellStyle name="超链接 5" xfId="22505" hidden="1"/>
    <cellStyle name="超链接 5" xfId="18527" hidden="1"/>
    <cellStyle name="超链接 5" xfId="18618" hidden="1"/>
    <cellStyle name="超链接 5" xfId="19536" hidden="1"/>
    <cellStyle name="超链接 5" xfId="21618" hidden="1"/>
    <cellStyle name="超链接 5" xfId="22094" hidden="1"/>
    <cellStyle name="超链接 5" xfId="19117" hidden="1"/>
    <cellStyle name="超链接 5" xfId="6542" hidden="1"/>
    <cellStyle name="超链接 5" xfId="19213" hidden="1"/>
    <cellStyle name="超链接 5" xfId="20235" hidden="1"/>
    <cellStyle name="超链接 5" xfId="18933" hidden="1"/>
    <cellStyle name="超链接 5" xfId="22006" hidden="1"/>
    <cellStyle name="超链接 5" xfId="18426" hidden="1"/>
    <cellStyle name="超链接 5" xfId="20754" hidden="1"/>
    <cellStyle name="超链接 5" xfId="22048" hidden="1"/>
    <cellStyle name="超链接 5" xfId="21208" hidden="1"/>
    <cellStyle name="超链接 5" xfId="21743" hidden="1"/>
    <cellStyle name="超链接 5" xfId="17958" hidden="1"/>
    <cellStyle name="超链接 5" xfId="19701" hidden="1"/>
    <cellStyle name="超链接 5" xfId="18830" hidden="1"/>
    <cellStyle name="超链接 5" xfId="20550" hidden="1"/>
    <cellStyle name="超链接 5" xfId="22760" hidden="1"/>
    <cellStyle name="超链接 5" xfId="21619" hidden="1"/>
    <cellStyle name="超链接 5" xfId="18886" hidden="1"/>
    <cellStyle name="超链接 5" xfId="21174" hidden="1"/>
    <cellStyle name="超链接 5" xfId="22627" hidden="1"/>
    <cellStyle name="超链接 5" xfId="22759" hidden="1"/>
    <cellStyle name="超链接 5" xfId="21078" hidden="1"/>
    <cellStyle name="超链接 5" xfId="17856" hidden="1"/>
    <cellStyle name="超链接 5" xfId="21021" hidden="1"/>
    <cellStyle name="超链接 5" xfId="21332" hidden="1"/>
    <cellStyle name="超链接 5" xfId="17931" hidden="1"/>
    <cellStyle name="超链接 5" xfId="20356" hidden="1"/>
    <cellStyle name="超链接 5" xfId="21589" hidden="1"/>
    <cellStyle name="超链接 5" xfId="20278" hidden="1"/>
    <cellStyle name="超链接 5" xfId="29701" hidden="1"/>
    <cellStyle name="超链接 5" xfId="32163" hidden="1"/>
    <cellStyle name="超链接 5" xfId="33083" hidden="1"/>
    <cellStyle name="超链接 5" xfId="31501" hidden="1"/>
    <cellStyle name="超链接 5" xfId="28285" hidden="1"/>
    <cellStyle name="超链接 5" xfId="30428" hidden="1"/>
    <cellStyle name="超链接 5" xfId="30822" hidden="1"/>
    <cellStyle name="超链接 5" xfId="31891" hidden="1"/>
    <cellStyle name="超链接 5" xfId="32744" hidden="1"/>
    <cellStyle name="超链接 5" xfId="29318" hidden="1"/>
    <cellStyle name="超链接 5" xfId="28822" hidden="1"/>
    <cellStyle name="超链接 5" xfId="30485" hidden="1"/>
    <cellStyle name="超链接 5" xfId="28537" hidden="1"/>
    <cellStyle name="超链接 5" xfId="33797" hidden="1"/>
    <cellStyle name="超链接 5" xfId="33184" hidden="1"/>
    <cellStyle name="超链接 5" xfId="34462" hidden="1"/>
    <cellStyle name="超链接 5" xfId="32743" hidden="1"/>
    <cellStyle name="超链接 5" xfId="29869" hidden="1"/>
    <cellStyle name="超链接 5" xfId="28944" hidden="1"/>
    <cellStyle name="超链接 5" xfId="31295" hidden="1"/>
    <cellStyle name="超链接 5" xfId="34321" hidden="1"/>
    <cellStyle name="超链接 5" xfId="31674" hidden="1"/>
    <cellStyle name="超链接 5" xfId="29579" hidden="1"/>
    <cellStyle name="超链接 5" xfId="30852" hidden="1"/>
    <cellStyle name="超链接 5" xfId="28829" hidden="1"/>
    <cellStyle name="超链接 5" xfId="30360" hidden="1"/>
    <cellStyle name="超链接 5" xfId="33205" hidden="1"/>
    <cellStyle name="超链接 5" xfId="28814" hidden="1"/>
    <cellStyle name="超链接 5" xfId="28275" hidden="1"/>
    <cellStyle name="超链接 5" xfId="30391" hidden="1"/>
    <cellStyle name="超链接 5" xfId="30402" hidden="1"/>
    <cellStyle name="超链接 5" xfId="29437" hidden="1"/>
    <cellStyle name="超链接 5" xfId="33911" hidden="1"/>
    <cellStyle name="超链接 5" xfId="31701" hidden="1"/>
    <cellStyle name="超链接 5" xfId="29163" hidden="1"/>
    <cellStyle name="超链接 5" xfId="32261" hidden="1"/>
    <cellStyle name="超链接 5" xfId="30914" hidden="1"/>
    <cellStyle name="超链接 5" xfId="28969" hidden="1"/>
    <cellStyle name="超链接 5" xfId="28647" hidden="1"/>
    <cellStyle name="超链接 5" xfId="29688" hidden="1"/>
    <cellStyle name="超链接 5" xfId="30757" hidden="1"/>
    <cellStyle name="超链接 5" xfId="33306" hidden="1"/>
    <cellStyle name="超链接 5" xfId="32408" hidden="1"/>
    <cellStyle name="超链接 5" xfId="33944" hidden="1"/>
    <cellStyle name="超链接 5" xfId="30147" hidden="1"/>
    <cellStyle name="超链接 5" xfId="28729" hidden="1"/>
    <cellStyle name="超链接 5" xfId="28949" hidden="1"/>
    <cellStyle name="超链接 5" xfId="31526" hidden="1"/>
    <cellStyle name="超链接 5" xfId="29642" hidden="1"/>
    <cellStyle name="超链接 5" xfId="34331" hidden="1"/>
    <cellStyle name="超链接 5" xfId="30901" hidden="1"/>
    <cellStyle name="超链接 5" xfId="34479" hidden="1"/>
    <cellStyle name="超链接 5" xfId="32287" hidden="1"/>
    <cellStyle name="超链接 5" xfId="28957" hidden="1"/>
    <cellStyle name="超链接 5" xfId="33697" hidden="1"/>
    <cellStyle name="超链接 5" xfId="29719" hidden="1"/>
    <cellStyle name="超链接 5" xfId="29810" hidden="1"/>
    <cellStyle name="超链接 5" xfId="30728" hidden="1"/>
    <cellStyle name="超链接 5" xfId="32810" hidden="1"/>
    <cellStyle name="超链接 5" xfId="33286" hidden="1"/>
    <cellStyle name="超链接 5" xfId="30309" hidden="1"/>
    <cellStyle name="超链接 5" xfId="28590" hidden="1"/>
    <cellStyle name="超链接 5" xfId="30405" hidden="1"/>
    <cellStyle name="超链接 5" xfId="31427" hidden="1"/>
    <cellStyle name="超链接 5" xfId="30125" hidden="1"/>
    <cellStyle name="超链接 5" xfId="33198" hidden="1"/>
    <cellStyle name="超链接 5" xfId="29618" hidden="1"/>
    <cellStyle name="超链接 5" xfId="31946" hidden="1"/>
    <cellStyle name="超链接 5" xfId="33240" hidden="1"/>
    <cellStyle name="超链接 5" xfId="32400" hidden="1"/>
    <cellStyle name="超链接 5" xfId="32935" hidden="1"/>
    <cellStyle name="超链接 5" xfId="29134" hidden="1"/>
    <cellStyle name="超链接 5" xfId="30893" hidden="1"/>
    <cellStyle name="超链接 5" xfId="30022" hidden="1"/>
    <cellStyle name="超链接 5" xfId="31742" hidden="1"/>
    <cellStyle name="超链接 5" xfId="33952" hidden="1"/>
    <cellStyle name="超链接 5" xfId="32811" hidden="1"/>
    <cellStyle name="超链接 5" xfId="30078" hidden="1"/>
    <cellStyle name="超链接 5" xfId="32366" hidden="1"/>
    <cellStyle name="超链接 5" xfId="33819" hidden="1"/>
    <cellStyle name="超链接 5" xfId="33951" hidden="1"/>
    <cellStyle name="超链接 5" xfId="32270" hidden="1"/>
    <cellStyle name="超链接 5" xfId="29009" hidden="1"/>
    <cellStyle name="超链接 5" xfId="32213" hidden="1"/>
    <cellStyle name="超链接 5" xfId="32524" hidden="1"/>
    <cellStyle name="超链接 5" xfId="29104" hidden="1"/>
    <cellStyle name="超链接 5" xfId="31548" hidden="1"/>
    <cellStyle name="超链接 5" xfId="32781" hidden="1"/>
    <cellStyle name="超链接 5" xfId="31470" hidden="1"/>
    <cellStyle name="超链接 5" xfId="40019" hidden="1"/>
    <cellStyle name="超链接 5" xfId="42481" hidden="1"/>
    <cellStyle name="超链接 5" xfId="43401" hidden="1"/>
    <cellStyle name="超链接 5" xfId="41819" hidden="1"/>
    <cellStyle name="超链接 5" xfId="29241" hidden="1"/>
    <cellStyle name="超链接 5" xfId="40746" hidden="1"/>
    <cellStyle name="超链接 5" xfId="41140" hidden="1"/>
    <cellStyle name="超链接 5" xfId="42209" hidden="1"/>
    <cellStyle name="超链接 5" xfId="43062" hidden="1"/>
    <cellStyle name="超链接 5" xfId="39636" hidden="1"/>
    <cellStyle name="超链接 5" xfId="39206" hidden="1"/>
    <cellStyle name="超链接 5" xfId="40803" hidden="1"/>
    <cellStyle name="超链接 5" xfId="28104" hidden="1"/>
    <cellStyle name="超链接 5" xfId="44115" hidden="1"/>
    <cellStyle name="超链接 5" xfId="43502" hidden="1"/>
    <cellStyle name="超链接 5" xfId="44780" hidden="1"/>
    <cellStyle name="超链接 5" xfId="43061" hidden="1"/>
    <cellStyle name="超链接 5" xfId="40187" hidden="1"/>
    <cellStyle name="超链接 5" xfId="39308" hidden="1"/>
    <cellStyle name="超链接 5" xfId="41613" hidden="1"/>
    <cellStyle name="超链接 5" xfId="44639" hidden="1"/>
    <cellStyle name="超链接 5" xfId="41992" hidden="1"/>
    <cellStyle name="超链接 5" xfId="39897" hidden="1"/>
    <cellStyle name="超链接 5" xfId="41170" hidden="1"/>
    <cellStyle name="超链接 5" xfId="39211" hidden="1"/>
    <cellStyle name="超链接 5" xfId="40678" hidden="1"/>
    <cellStyle name="超链接 5" xfId="43523" hidden="1"/>
    <cellStyle name="超链接 5" xfId="39198" hidden="1"/>
    <cellStyle name="超链接 5" xfId="28271" hidden="1"/>
    <cellStyle name="超链接 5" xfId="40709" hidden="1"/>
    <cellStyle name="超链接 5" xfId="40720" hidden="1"/>
    <cellStyle name="超链接 5" xfId="39755" hidden="1"/>
    <cellStyle name="超链接 5" xfId="44229" hidden="1"/>
    <cellStyle name="超链接 5" xfId="42019" hidden="1"/>
    <cellStyle name="超链接 5" xfId="39492" hidden="1"/>
    <cellStyle name="超链接 5" xfId="42579" hidden="1"/>
    <cellStyle name="超链接 5" xfId="41232" hidden="1"/>
    <cellStyle name="超链接 5" xfId="39332" hidden="1"/>
    <cellStyle name="超链接 5" xfId="28011" hidden="1"/>
    <cellStyle name="超链接 5" xfId="40006" hidden="1"/>
    <cellStyle name="超链接 5" xfId="41075" hidden="1"/>
    <cellStyle name="超链接 5" xfId="43624" hidden="1"/>
    <cellStyle name="超链接 5" xfId="42726" hidden="1"/>
    <cellStyle name="超链接 5" xfId="44262" hidden="1"/>
    <cellStyle name="超链接 5" xfId="40465" hidden="1"/>
    <cellStyle name="超链接 5" xfId="28018" hidden="1"/>
    <cellStyle name="超链接 5" xfId="39313" hidden="1"/>
    <cellStyle name="超链接 5" xfId="41844" hidden="1"/>
    <cellStyle name="超链接 5" xfId="39960" hidden="1"/>
    <cellStyle name="超链接 5" xfId="44649" hidden="1"/>
    <cellStyle name="超链接 5" xfId="41219" hidden="1"/>
    <cellStyle name="超链接 5" xfId="44797" hidden="1"/>
    <cellStyle name="超链接 5" xfId="42605" hidden="1"/>
    <cellStyle name="超链接 5" xfId="39321" hidden="1"/>
    <cellStyle name="超链接 5" xfId="44015" hidden="1"/>
    <cellStyle name="超链接 5" xfId="40037" hidden="1"/>
    <cellStyle name="超链接 5" xfId="40128" hidden="1"/>
    <cellStyle name="超链接 5" xfId="41046" hidden="1"/>
    <cellStyle name="超链接 5" xfId="43128" hidden="1"/>
    <cellStyle name="超链接 5" xfId="43604" hidden="1"/>
    <cellStyle name="超链接 5" xfId="40627" hidden="1"/>
    <cellStyle name="超链接 5" xfId="28674" hidden="1"/>
    <cellStyle name="超链接 5" xfId="40723" hidden="1"/>
    <cellStyle name="超链接 5" xfId="41745" hidden="1"/>
    <cellStyle name="超链接 5" xfId="40443" hidden="1"/>
    <cellStyle name="超链接 5" xfId="43516" hidden="1"/>
    <cellStyle name="超链接 5" xfId="39936" hidden="1"/>
    <cellStyle name="超链接 5" xfId="42264" hidden="1"/>
    <cellStyle name="超链接 5" xfId="43558" hidden="1"/>
    <cellStyle name="超链接 5" xfId="42718" hidden="1"/>
    <cellStyle name="超链接 5" xfId="43253" hidden="1"/>
    <cellStyle name="超链接 5" xfId="39468" hidden="1"/>
    <cellStyle name="超链接 5" xfId="41211" hidden="1"/>
    <cellStyle name="超链接 5" xfId="40340" hidden="1"/>
    <cellStyle name="超链接 5" xfId="42060" hidden="1"/>
    <cellStyle name="超链接 5" xfId="44270" hidden="1"/>
    <cellStyle name="超链接 5" xfId="43129" hidden="1"/>
    <cellStyle name="超链接 5" xfId="40396" hidden="1"/>
    <cellStyle name="超链接 5" xfId="42684" hidden="1"/>
    <cellStyle name="超链接 5" xfId="44137" hidden="1"/>
    <cellStyle name="超链接 5" xfId="44269" hidden="1"/>
    <cellStyle name="超链接 5" xfId="42588" hidden="1"/>
    <cellStyle name="超链接 5" xfId="39366" hidden="1"/>
    <cellStyle name="超链接 5" xfId="42531" hidden="1"/>
    <cellStyle name="超链接 5" xfId="42842" hidden="1"/>
    <cellStyle name="超链接 5" xfId="39441" hidden="1"/>
    <cellStyle name="超链接 5" xfId="41866" hidden="1"/>
    <cellStyle name="超链接 5" xfId="43099" hidden="1"/>
    <cellStyle name="超链接 5" xfId="41788" hidden="1"/>
    <cellStyle name="超链接 5" xfId="1724"/>
    <cellStyle name="超链接 5 10" xfId="10934" hidden="1"/>
    <cellStyle name="超链接 5 10" xfId="14127" hidden="1"/>
    <cellStyle name="超链接 5 10" xfId="21432" hidden="1"/>
    <cellStyle name="超链接 5 10" xfId="24445" hidden="1"/>
    <cellStyle name="超链接 5 10" xfId="32624" hidden="1"/>
    <cellStyle name="超链接 5 10" xfId="35637" hidden="1"/>
    <cellStyle name="超链接 5 10" xfId="42942" hidden="1"/>
    <cellStyle name="超链接 5 10" xfId="45955" hidden="1"/>
    <cellStyle name="超链接 5 10" xfId="3824"/>
    <cellStyle name="超链接 5 100" xfId="3825"/>
    <cellStyle name="超链接 5 101" xfId="3826"/>
    <cellStyle name="超链接 5 102" xfId="3427"/>
    <cellStyle name="超链接 5 103" xfId="3434"/>
    <cellStyle name="超链接 5 104" xfId="3439"/>
    <cellStyle name="超链接 5 105" xfId="3441"/>
    <cellStyle name="超链接 5 106" xfId="3444"/>
    <cellStyle name="超链接 5 107" xfId="3447"/>
    <cellStyle name="超链接 5 108" xfId="3450"/>
    <cellStyle name="超链接 5 109" xfId="3453"/>
    <cellStyle name="超链接 5 11" xfId="9468" hidden="1"/>
    <cellStyle name="超链接 5 11" xfId="14128" hidden="1"/>
    <cellStyle name="超链接 5 11" xfId="19988" hidden="1"/>
    <cellStyle name="超链接 5 11" xfId="24446" hidden="1"/>
    <cellStyle name="超链接 5 11" xfId="31180" hidden="1"/>
    <cellStyle name="超链接 5 11" xfId="35638" hidden="1"/>
    <cellStyle name="超链接 5 11" xfId="41498" hidden="1"/>
    <cellStyle name="超链接 5 11" xfId="45956" hidden="1"/>
    <cellStyle name="超链接 5 11" xfId="3813"/>
    <cellStyle name="超链接 5 110" xfId="3442"/>
    <cellStyle name="超链接 5 111" xfId="3445"/>
    <cellStyle name="超链接 5 112" xfId="3448"/>
    <cellStyle name="超链接 5 113" xfId="3451"/>
    <cellStyle name="超链接 5 114" xfId="3454"/>
    <cellStyle name="超链接 5 115" xfId="3827"/>
    <cellStyle name="超链接 5 116" xfId="3829"/>
    <cellStyle name="超链接 5 117" xfId="3831"/>
    <cellStyle name="超链接 5 118" xfId="2446"/>
    <cellStyle name="超链接 5 119" xfId="3682"/>
    <cellStyle name="超链接 5 12" xfId="9837" hidden="1"/>
    <cellStyle name="超链接 5 12" xfId="14129" hidden="1"/>
    <cellStyle name="超链接 5 12" xfId="20352" hidden="1"/>
    <cellStyle name="超链接 5 12" xfId="24447" hidden="1"/>
    <cellStyle name="超链接 5 12" xfId="31544" hidden="1"/>
    <cellStyle name="超链接 5 12" xfId="35639" hidden="1"/>
    <cellStyle name="超链接 5 12" xfId="41862" hidden="1"/>
    <cellStyle name="超链接 5 12" xfId="45957" hidden="1"/>
    <cellStyle name="超链接 5 12" xfId="3833"/>
    <cellStyle name="超链接 5 120" xfId="3828"/>
    <cellStyle name="超链接 5 121" xfId="3830"/>
    <cellStyle name="超链接 5 122" xfId="3832"/>
    <cellStyle name="超链接 5 123" xfId="2447"/>
    <cellStyle name="超链接 5 124" xfId="3683"/>
    <cellStyle name="超链接 5 125" xfId="3685"/>
    <cellStyle name="超链接 5 126" xfId="3688"/>
    <cellStyle name="超链接 5 127" xfId="3691"/>
    <cellStyle name="超链接 5 128" xfId="3834"/>
    <cellStyle name="超链接 5 129" xfId="2383"/>
    <cellStyle name="超链接 5 13" xfId="7545" hidden="1"/>
    <cellStyle name="超链接 5 13" xfId="14130" hidden="1"/>
    <cellStyle name="超链接 5 13" xfId="18115" hidden="1"/>
    <cellStyle name="超链接 5 13" xfId="24448" hidden="1"/>
    <cellStyle name="超链接 5 13" xfId="29307" hidden="1"/>
    <cellStyle name="超链接 5 13" xfId="35640" hidden="1"/>
    <cellStyle name="超链接 5 13" xfId="39625" hidden="1"/>
    <cellStyle name="超链接 5 13" xfId="45958" hidden="1"/>
    <cellStyle name="超链接 5 13" xfId="3836"/>
    <cellStyle name="超链接 5 130" xfId="3686"/>
    <cellStyle name="超链接 5 131" xfId="3689"/>
    <cellStyle name="超链接 5 132" xfId="3692"/>
    <cellStyle name="超链接 5 133" xfId="3835"/>
    <cellStyle name="超链接 5 134" xfId="2384"/>
    <cellStyle name="超链接 5 135" xfId="2389"/>
    <cellStyle name="超链接 5 136" xfId="3837"/>
    <cellStyle name="超链接 5 137" xfId="3839"/>
    <cellStyle name="超链接 5 138" xfId="3841"/>
    <cellStyle name="超链接 5 139" xfId="3843"/>
    <cellStyle name="超链接 5 14" xfId="12621" hidden="1"/>
    <cellStyle name="超链接 5 14" xfId="14131" hidden="1"/>
    <cellStyle name="超链接 5 14" xfId="22940" hidden="1"/>
    <cellStyle name="超链接 5 14" xfId="24449" hidden="1"/>
    <cellStyle name="超链接 5 14" xfId="34132" hidden="1"/>
    <cellStyle name="超链接 5 14" xfId="35641" hidden="1"/>
    <cellStyle name="超链接 5 14" xfId="44450" hidden="1"/>
    <cellStyle name="超链接 5 14" xfId="45959" hidden="1"/>
    <cellStyle name="超链接 5 14" xfId="3725"/>
    <cellStyle name="超链接 5 140" xfId="2390"/>
    <cellStyle name="超链接 5 141" xfId="3838"/>
    <cellStyle name="超链接 5 142" xfId="3840"/>
    <cellStyle name="超链接 5 143" xfId="3842"/>
    <cellStyle name="超链接 5 144" xfId="3844"/>
    <cellStyle name="超链接 5 145" xfId="3845"/>
    <cellStyle name="超链接 5 146" xfId="3848"/>
    <cellStyle name="超链接 5 147" xfId="3457"/>
    <cellStyle name="超链接 5 148" xfId="3462"/>
    <cellStyle name="超链接 5 149" xfId="3466"/>
    <cellStyle name="超链接 5 15" xfId="7838" hidden="1"/>
    <cellStyle name="超链接 5 15" xfId="14132" hidden="1"/>
    <cellStyle name="超链接 5 15" xfId="18385" hidden="1"/>
    <cellStyle name="超链接 5 15" xfId="24450" hidden="1"/>
    <cellStyle name="超链接 5 15" xfId="29577" hidden="1"/>
    <cellStyle name="超链接 5 15" xfId="35642" hidden="1"/>
    <cellStyle name="超链接 5 15" xfId="39895" hidden="1"/>
    <cellStyle name="超链接 5 15" xfId="45960" hidden="1"/>
    <cellStyle name="超链接 5 15" xfId="3727"/>
    <cellStyle name="超链接 5 150" xfId="3846"/>
    <cellStyle name="超链接 5 151" xfId="3849"/>
    <cellStyle name="超链接 5 152" xfId="3458"/>
    <cellStyle name="超链接 5 153" xfId="3463"/>
    <cellStyle name="超链接 5 154" xfId="3467"/>
    <cellStyle name="超链接 5 155" xfId="3470"/>
    <cellStyle name="超链接 5 156" xfId="3475"/>
    <cellStyle name="超链接 5 157" xfId="3480"/>
    <cellStyle name="超链接 5 158" xfId="3485"/>
    <cellStyle name="超链接 5 159" xfId="3490"/>
    <cellStyle name="超链接 5 16" xfId="8389" hidden="1"/>
    <cellStyle name="超链接 5 16" xfId="14133" hidden="1"/>
    <cellStyle name="超链接 5 16" xfId="18919" hidden="1"/>
    <cellStyle name="超链接 5 16" xfId="24451" hidden="1"/>
    <cellStyle name="超链接 5 16" xfId="30111" hidden="1"/>
    <cellStyle name="超链接 5 16" xfId="35643" hidden="1"/>
    <cellStyle name="超链接 5 16" xfId="40429" hidden="1"/>
    <cellStyle name="超链接 5 16" xfId="45961" hidden="1"/>
    <cellStyle name="超链接 5 16" xfId="3403"/>
    <cellStyle name="超链接 5 160" xfId="3471"/>
    <cellStyle name="超链接 5 161" xfId="3476"/>
    <cellStyle name="超链接 5 162" xfId="3481"/>
    <cellStyle name="超链接 5 163" xfId="3486"/>
    <cellStyle name="超链接 5 164" xfId="3491"/>
    <cellStyle name="超链接 5 165" xfId="3851"/>
    <cellStyle name="超链接 5 166" xfId="3855"/>
    <cellStyle name="超链接 5 167" xfId="3859"/>
    <cellStyle name="超链接 5 168" xfId="3863"/>
    <cellStyle name="超链接 5 169" xfId="3693"/>
    <cellStyle name="超链接 5 17" xfId="12753" hidden="1"/>
    <cellStyle name="超链接 5 17" xfId="14134" hidden="1"/>
    <cellStyle name="超链接 5 17" xfId="23072" hidden="1"/>
    <cellStyle name="超链接 5 17" xfId="24452" hidden="1"/>
    <cellStyle name="超链接 5 17" xfId="34264" hidden="1"/>
    <cellStyle name="超链接 5 17" xfId="35644" hidden="1"/>
    <cellStyle name="超链接 5 17" xfId="44582" hidden="1"/>
    <cellStyle name="超链接 5 17" xfId="45962" hidden="1"/>
    <cellStyle name="超链接 5 17" xfId="3406"/>
    <cellStyle name="超链接 5 170" xfId="3852"/>
    <cellStyle name="超链接 5 171" xfId="3856"/>
    <cellStyle name="超链接 5 172" xfId="3860"/>
    <cellStyle name="超链接 5 173" xfId="3864"/>
    <cellStyle name="超链接 5 174" xfId="3694"/>
    <cellStyle name="超链接 5 175" xfId="3698"/>
    <cellStyle name="超链接 5 176" xfId="3703"/>
    <cellStyle name="超链接 5 177" xfId="3867"/>
    <cellStyle name="超链接 5 178" xfId="3871"/>
    <cellStyle name="超链接 5 179" xfId="3875"/>
    <cellStyle name="超链接 5 18" xfId="10798" hidden="1"/>
    <cellStyle name="超链接 5 18" xfId="14135" hidden="1"/>
    <cellStyle name="超链接 5 18" xfId="21297" hidden="1"/>
    <cellStyle name="超链接 5 18" xfId="24453" hidden="1"/>
    <cellStyle name="超链接 5 18" xfId="32489" hidden="1"/>
    <cellStyle name="超链接 5 18" xfId="35645" hidden="1"/>
    <cellStyle name="超链接 5 18" xfId="42807" hidden="1"/>
    <cellStyle name="超链接 5 18" xfId="45963" hidden="1"/>
    <cellStyle name="超链接 5 18" xfId="3736"/>
    <cellStyle name="超链接 5 180" xfId="3699"/>
    <cellStyle name="超链接 5 181" xfId="3704"/>
    <cellStyle name="超链接 5 182" xfId="3868"/>
    <cellStyle name="超链接 5 183" xfId="3872"/>
    <cellStyle name="超链接 5 184" xfId="3876"/>
    <cellStyle name="超链接 5 185" xfId="3879"/>
    <cellStyle name="超链接 5 186" xfId="3883"/>
    <cellStyle name="超链接 5 187" xfId="3887"/>
    <cellStyle name="超链接 5 188" xfId="3891"/>
    <cellStyle name="超链接 5 189" xfId="3895"/>
    <cellStyle name="超链接 5 19" xfId="12679" hidden="1"/>
    <cellStyle name="超链接 5 19" xfId="14136" hidden="1"/>
    <cellStyle name="超链接 5 19" xfId="22998" hidden="1"/>
    <cellStyle name="超链接 5 19" xfId="24454" hidden="1"/>
    <cellStyle name="超链接 5 19" xfId="34190" hidden="1"/>
    <cellStyle name="超链接 5 19" xfId="35646" hidden="1"/>
    <cellStyle name="超链接 5 19" xfId="44508" hidden="1"/>
    <cellStyle name="超链接 5 19" xfId="45964" hidden="1"/>
    <cellStyle name="超链接 5 19" xfId="3739"/>
    <cellStyle name="超链接 5 190" xfId="3880"/>
    <cellStyle name="超链接 5 191" xfId="3884"/>
    <cellStyle name="超链接 5 192" xfId="3888"/>
    <cellStyle name="超链接 5 193" xfId="3892"/>
    <cellStyle name="超链接 5 194" xfId="3896"/>
    <cellStyle name="超链接 5 195" xfId="3899"/>
    <cellStyle name="超链接 5 196" xfId="3903"/>
    <cellStyle name="超链接 5 197" xfId="3495"/>
    <cellStyle name="超链接 5 198" xfId="1865"/>
    <cellStyle name="超链接 5 199" xfId="1898"/>
    <cellStyle name="超链接 5 2" xfId="12724" hidden="1"/>
    <cellStyle name="超链接 5 2" xfId="10294" hidden="1"/>
    <cellStyle name="超链接 5 2" xfId="23043" hidden="1"/>
    <cellStyle name="超链接 5 2" xfId="20797" hidden="1"/>
    <cellStyle name="超链接 5 2" xfId="34235" hidden="1"/>
    <cellStyle name="超链接 5 2" xfId="31989" hidden="1"/>
    <cellStyle name="超链接 5 2" xfId="44553" hidden="1"/>
    <cellStyle name="超链接 5 2" xfId="42307" hidden="1"/>
    <cellStyle name="超链接 5 2" xfId="1725"/>
    <cellStyle name="超链接 5 2 2" xfId="3907"/>
    <cellStyle name="超链接 5 2 3" xfId="3908"/>
    <cellStyle name="超链接 5 2 4" xfId="7708"/>
    <cellStyle name="超链接 5 20" xfId="8126" hidden="1"/>
    <cellStyle name="超链接 5 20" xfId="14137" hidden="1"/>
    <cellStyle name="超链接 5 20" xfId="18657" hidden="1"/>
    <cellStyle name="超链接 5 20" xfId="24455" hidden="1"/>
    <cellStyle name="超链接 5 20" xfId="29849" hidden="1"/>
    <cellStyle name="超链接 5 20" xfId="35647" hidden="1"/>
    <cellStyle name="超链接 5 20" xfId="40167" hidden="1"/>
    <cellStyle name="超链接 5 20" xfId="45965" hidden="1"/>
    <cellStyle name="超链接 5 20" xfId="3728"/>
    <cellStyle name="超链接 5 200" xfId="3847"/>
    <cellStyle name="超链接 5 201" xfId="3850"/>
    <cellStyle name="超链接 5 202" xfId="3459"/>
    <cellStyle name="超链接 5 203" xfId="3464"/>
    <cellStyle name="超链接 5 204" xfId="3468"/>
    <cellStyle name="超链接 5 205" xfId="3472"/>
    <cellStyle name="超链接 5 206" xfId="3477"/>
    <cellStyle name="超链接 5 207" xfId="3482"/>
    <cellStyle name="超链接 5 208" xfId="3487"/>
    <cellStyle name="超链接 5 209" xfId="3492"/>
    <cellStyle name="超链接 5 21" xfId="11387" hidden="1"/>
    <cellStyle name="超链接 5 21" xfId="14138" hidden="1"/>
    <cellStyle name="超链接 5 21" xfId="21769" hidden="1"/>
    <cellStyle name="超链接 5 21" xfId="24456" hidden="1"/>
    <cellStyle name="超链接 5 21" xfId="32961" hidden="1"/>
    <cellStyle name="超链接 5 21" xfId="35648" hidden="1"/>
    <cellStyle name="超链接 5 21" xfId="43279" hidden="1"/>
    <cellStyle name="超链接 5 21" xfId="45966" hidden="1"/>
    <cellStyle name="超链接 5 21" xfId="3404"/>
    <cellStyle name="超链接 5 210" xfId="3473"/>
    <cellStyle name="超链接 5 211" xfId="3478"/>
    <cellStyle name="超链接 5 212" xfId="3483"/>
    <cellStyle name="超链接 5 213" xfId="3488"/>
    <cellStyle name="超链接 5 214" xfId="3493"/>
    <cellStyle name="超链接 5 215" xfId="3853"/>
    <cellStyle name="超链接 5 216" xfId="3857"/>
    <cellStyle name="超链接 5 217" xfId="3861"/>
    <cellStyle name="超链接 5 218" xfId="3865"/>
    <cellStyle name="超链接 5 219" xfId="3695"/>
    <cellStyle name="超链接 5 22" xfId="12384" hidden="1"/>
    <cellStyle name="超链接 5 22" xfId="14139" hidden="1"/>
    <cellStyle name="超链接 5 22" xfId="22705" hidden="1"/>
    <cellStyle name="超链接 5 22" xfId="24457" hidden="1"/>
    <cellStyle name="超链接 5 22" xfId="33897" hidden="1"/>
    <cellStyle name="超链接 5 22" xfId="35649" hidden="1"/>
    <cellStyle name="超链接 5 22" xfId="44215" hidden="1"/>
    <cellStyle name="超链接 5 22" xfId="45967" hidden="1"/>
    <cellStyle name="超链接 5 22" xfId="3407"/>
    <cellStyle name="超链接 5 220" xfId="3854"/>
    <cellStyle name="超链接 5 221" xfId="3858"/>
    <cellStyle name="超链接 5 222" xfId="3862"/>
    <cellStyle name="超链接 5 223" xfId="3866"/>
    <cellStyle name="超链接 5 224" xfId="3696"/>
    <cellStyle name="超链接 5 225" xfId="3700"/>
    <cellStyle name="超链接 5 226" xfId="3705"/>
    <cellStyle name="超链接 5 227" xfId="3869"/>
    <cellStyle name="超链接 5 228" xfId="3873"/>
    <cellStyle name="超链接 5 229" xfId="3877"/>
    <cellStyle name="超链接 5 23" xfId="10513" hidden="1"/>
    <cellStyle name="超链接 5 23" xfId="14140" hidden="1"/>
    <cellStyle name="超链接 5 23" xfId="21013" hidden="1"/>
    <cellStyle name="超链接 5 23" xfId="24458" hidden="1"/>
    <cellStyle name="超链接 5 23" xfId="32205" hidden="1"/>
    <cellStyle name="超链接 5 23" xfId="35650" hidden="1"/>
    <cellStyle name="超链接 5 23" xfId="42523" hidden="1"/>
    <cellStyle name="超链接 5 23" xfId="45968" hidden="1"/>
    <cellStyle name="超链接 5 23" xfId="3737"/>
    <cellStyle name="超链接 5 230" xfId="3701"/>
    <cellStyle name="超链接 5 231" xfId="3706"/>
    <cellStyle name="超链接 5 232" xfId="3870"/>
    <cellStyle name="超链接 5 233" xfId="3874"/>
    <cellStyle name="超链接 5 234" xfId="3878"/>
    <cellStyle name="超链接 5 235" xfId="3881"/>
    <cellStyle name="超链接 5 236" xfId="3885"/>
    <cellStyle name="超链接 5 237" xfId="3889"/>
    <cellStyle name="超链接 5 238" xfId="3893"/>
    <cellStyle name="超链接 5 239" xfId="3897"/>
    <cellStyle name="超链接 5 24" xfId="7620" hidden="1"/>
    <cellStyle name="超链接 5 24" xfId="14141" hidden="1"/>
    <cellStyle name="超链接 5 24" xfId="18181" hidden="1"/>
    <cellStyle name="超链接 5 24" xfId="24459" hidden="1"/>
    <cellStyle name="超链接 5 24" xfId="29373" hidden="1"/>
    <cellStyle name="超链接 5 24" xfId="35651" hidden="1"/>
    <cellStyle name="超链接 5 24" xfId="39691" hidden="1"/>
    <cellStyle name="超链接 5 24" xfId="45969" hidden="1"/>
    <cellStyle name="超链接 5 24" xfId="3740"/>
    <cellStyle name="超链接 5 240" xfId="3882"/>
    <cellStyle name="超链接 5 241" xfId="3886"/>
    <cellStyle name="超链接 5 242" xfId="3890"/>
    <cellStyle name="超链接 5 243" xfId="3894"/>
    <cellStyle name="超链接 5 244" xfId="3898"/>
    <cellStyle name="超链接 5 245" xfId="3900"/>
    <cellStyle name="超链接 5 246" xfId="3904"/>
    <cellStyle name="超链接 5 247" xfId="3496"/>
    <cellStyle name="超链接 5 248" xfId="1864"/>
    <cellStyle name="超链接 5 249" xfId="1897"/>
    <cellStyle name="超链接 5 25" xfId="12345" hidden="1"/>
    <cellStyle name="超链接 5 25" xfId="14142" hidden="1"/>
    <cellStyle name="超链接 5 25" xfId="22666" hidden="1"/>
    <cellStyle name="超链接 5 25" xfId="24460" hidden="1"/>
    <cellStyle name="超链接 5 25" xfId="33858" hidden="1"/>
    <cellStyle name="超链接 5 25" xfId="35652" hidden="1"/>
    <cellStyle name="超链接 5 25" xfId="44176" hidden="1"/>
    <cellStyle name="超链接 5 25" xfId="45970" hidden="1"/>
    <cellStyle name="超链接 5 25" xfId="3742"/>
    <cellStyle name="超链接 5 250" xfId="3901"/>
    <cellStyle name="超链接 5 251" xfId="3905"/>
    <cellStyle name="超链接 5 252" xfId="3497"/>
    <cellStyle name="超链接 5 253" xfId="1863"/>
    <cellStyle name="超链接 5 254" xfId="1896"/>
    <cellStyle name="超链接 5 255" xfId="1913"/>
    <cellStyle name="超链接 5 256" xfId="1922"/>
    <cellStyle name="超链接 5 257" xfId="1930"/>
    <cellStyle name="超链接 5 258" xfId="1937"/>
    <cellStyle name="超链接 5 259" xfId="1943"/>
    <cellStyle name="超链接 5 26" xfId="10408" hidden="1"/>
    <cellStyle name="超链接 5 26" xfId="14143" hidden="1"/>
    <cellStyle name="超链接 5 26" xfId="20911" hidden="1"/>
    <cellStyle name="超链接 5 26" xfId="24461" hidden="1"/>
    <cellStyle name="超链接 5 26" xfId="32103" hidden="1"/>
    <cellStyle name="超链接 5 26" xfId="35653" hidden="1"/>
    <cellStyle name="超链接 5 26" xfId="42421" hidden="1"/>
    <cellStyle name="超链接 5 26" xfId="45971" hidden="1"/>
    <cellStyle name="超链接 5 26" xfId="3415"/>
    <cellStyle name="超链接 5 260" xfId="1912"/>
    <cellStyle name="超链接 5 261" xfId="1921"/>
    <cellStyle name="超链接 5 262" xfId="1929"/>
    <cellStyle name="超链接 5 263" xfId="1936"/>
    <cellStyle name="超链接 5 264" xfId="1942"/>
    <cellStyle name="超链接 5 265" xfId="1949"/>
    <cellStyle name="超链接 5 266" xfId="3034"/>
    <cellStyle name="超链接 5 267" xfId="3909"/>
    <cellStyle name="超链接 5 268" xfId="3913"/>
    <cellStyle name="超链接 5 269" xfId="2555"/>
    <cellStyle name="超链接 5 27" xfId="8688" hidden="1"/>
    <cellStyle name="超链接 5 27" xfId="14144" hidden="1"/>
    <cellStyle name="超链接 5 27" xfId="19215" hidden="1"/>
    <cellStyle name="超链接 5 27" xfId="24462" hidden="1"/>
    <cellStyle name="超链接 5 27" xfId="30407" hidden="1"/>
    <cellStyle name="超链接 5 27" xfId="35654" hidden="1"/>
    <cellStyle name="超链接 5 27" xfId="40725" hidden="1"/>
    <cellStyle name="超链接 5 27" xfId="45972" hidden="1"/>
    <cellStyle name="超链接 5 27" xfId="3418"/>
    <cellStyle name="超链接 5 270" xfId="1948"/>
    <cellStyle name="超链接 5 271" xfId="3035"/>
    <cellStyle name="超链接 5 272" xfId="3910"/>
    <cellStyle name="超链接 5 273" xfId="3914"/>
    <cellStyle name="超链接 5 274" xfId="2556"/>
    <cellStyle name="超链接 5 275" xfId="2560"/>
    <cellStyle name="超链接 5 276" xfId="3917"/>
    <cellStyle name="超链接 5 277" xfId="3797"/>
    <cellStyle name="超链接 5 278" xfId="3921"/>
    <cellStyle name="超链接 5 279" xfId="3925"/>
    <cellStyle name="超链接 5 28" xfId="10842" hidden="1"/>
    <cellStyle name="超链接 5 28" xfId="14145" hidden="1"/>
    <cellStyle name="超链接 5 28" xfId="21341" hidden="1"/>
    <cellStyle name="超链接 5 28" xfId="24463" hidden="1"/>
    <cellStyle name="超链接 5 28" xfId="32533" hidden="1"/>
    <cellStyle name="超链接 5 28" xfId="35655" hidden="1"/>
    <cellStyle name="超链接 5 28" xfId="42851" hidden="1"/>
    <cellStyle name="超链接 5 28" xfId="45973" hidden="1"/>
    <cellStyle name="超链接 5 28" xfId="3421"/>
    <cellStyle name="超链接 5 280" xfId="2561"/>
    <cellStyle name="超链接 5 281" xfId="3918"/>
    <cellStyle name="超链接 5 282" xfId="3798"/>
    <cellStyle name="超链接 5 283" xfId="3922"/>
    <cellStyle name="超链接 5 284" xfId="3926"/>
    <cellStyle name="超链接 5 285" xfId="3104"/>
    <cellStyle name="超链接 5 286" xfId="3109"/>
    <cellStyle name="超链接 5 287" xfId="3929"/>
    <cellStyle name="超链接 5 288" xfId="3933"/>
    <cellStyle name="超链接 5 289" xfId="3937"/>
    <cellStyle name="超链接 5 29" xfId="9403" hidden="1"/>
    <cellStyle name="超链接 5 29" xfId="14146" hidden="1"/>
    <cellStyle name="超链接 5 29" xfId="19923" hidden="1"/>
    <cellStyle name="超链接 5 29" xfId="24464" hidden="1"/>
    <cellStyle name="超链接 5 29" xfId="31115" hidden="1"/>
    <cellStyle name="超链接 5 29" xfId="35656" hidden="1"/>
    <cellStyle name="超链接 5 29" xfId="41433" hidden="1"/>
    <cellStyle name="超链接 5 29" xfId="45974" hidden="1"/>
    <cellStyle name="超链接 5 29" xfId="3424"/>
    <cellStyle name="超链接 5 290" xfId="3105"/>
    <cellStyle name="超链接 5 291" xfId="3110"/>
    <cellStyle name="超链接 5 292" xfId="3930"/>
    <cellStyle name="超链接 5 293" xfId="3934"/>
    <cellStyle name="超链接 5 294" xfId="3938"/>
    <cellStyle name="超链接 5 295" xfId="3941"/>
    <cellStyle name="超链接 5 296" xfId="3945"/>
    <cellStyle name="超链接 5 297" xfId="3503"/>
    <cellStyle name="超链接 5 298" xfId="1965"/>
    <cellStyle name="超链接 5 299" xfId="1871"/>
    <cellStyle name="超链接 5 3" xfId="9705" hidden="1"/>
    <cellStyle name="超链接 5 3" xfId="8000" hidden="1"/>
    <cellStyle name="超链接 5 3" xfId="20224" hidden="1"/>
    <cellStyle name="超链接 5 3" xfId="18531" hidden="1"/>
    <cellStyle name="超链接 5 3" xfId="31416" hidden="1"/>
    <cellStyle name="超链接 5 3" xfId="29723" hidden="1"/>
    <cellStyle name="超链接 5 3" xfId="41734" hidden="1"/>
    <cellStyle name="超链接 5 3" xfId="40041" hidden="1"/>
    <cellStyle name="超链接 5 3" xfId="3949"/>
    <cellStyle name="超链接 5 30" xfId="9745" hidden="1"/>
    <cellStyle name="超链接 5 30" xfId="14147" hidden="1"/>
    <cellStyle name="超链接 5 30" xfId="20264" hidden="1"/>
    <cellStyle name="超链接 5 30" xfId="24465" hidden="1"/>
    <cellStyle name="超链接 5 30" xfId="31456" hidden="1"/>
    <cellStyle name="超链接 5 30" xfId="35657" hidden="1"/>
    <cellStyle name="超链接 5 30" xfId="41774" hidden="1"/>
    <cellStyle name="超链接 5 30" xfId="45975" hidden="1"/>
    <cellStyle name="超链接 5 30" xfId="3743"/>
    <cellStyle name="超链接 5 300" xfId="3902"/>
    <cellStyle name="超链接 5 301" xfId="3906"/>
    <cellStyle name="超链接 5 302" xfId="3498"/>
    <cellStyle name="超链接 5 303" xfId="1862"/>
    <cellStyle name="超链接 5 304" xfId="1895"/>
    <cellStyle name="超链接 5 305" xfId="1911"/>
    <cellStyle name="超链接 5 306" xfId="1920"/>
    <cellStyle name="超链接 5 307" xfId="1928"/>
    <cellStyle name="超链接 5 308" xfId="1935"/>
    <cellStyle name="超链接 5 309" xfId="1941"/>
    <cellStyle name="超链接 5 31" xfId="7954" hidden="1"/>
    <cellStyle name="超链接 5 31" xfId="14148" hidden="1"/>
    <cellStyle name="超链接 5 31" xfId="18485" hidden="1"/>
    <cellStyle name="超链接 5 31" xfId="24466" hidden="1"/>
    <cellStyle name="超链接 5 31" xfId="29677" hidden="1"/>
    <cellStyle name="超链接 5 31" xfId="35658" hidden="1"/>
    <cellStyle name="超链接 5 31" xfId="39995" hidden="1"/>
    <cellStyle name="超链接 5 31" xfId="45976" hidden="1"/>
    <cellStyle name="超链接 5 31" xfId="3416"/>
    <cellStyle name="超链接 5 310" xfId="1910"/>
    <cellStyle name="超链接 5 311" xfId="1919"/>
    <cellStyle name="超链接 5 312" xfId="1927"/>
    <cellStyle name="超链接 5 313" xfId="1934"/>
    <cellStyle name="超链接 5 314" xfId="1940"/>
    <cellStyle name="超链接 5 315" xfId="1947"/>
    <cellStyle name="超链接 5 316" xfId="3036"/>
    <cellStyle name="超链接 5 317" xfId="3911"/>
    <cellStyle name="超链接 5 318" xfId="3915"/>
    <cellStyle name="超链接 5 319" xfId="2557"/>
    <cellStyle name="超链接 5 32" xfId="8178" hidden="1"/>
    <cellStyle name="超链接 5 32" xfId="14149" hidden="1"/>
    <cellStyle name="超链接 5 32" xfId="18709" hidden="1"/>
    <cellStyle name="超链接 5 32" xfId="24467" hidden="1"/>
    <cellStyle name="超链接 5 32" xfId="29901" hidden="1"/>
    <cellStyle name="超链接 5 32" xfId="35659" hidden="1"/>
    <cellStyle name="超链接 5 32" xfId="40219" hidden="1"/>
    <cellStyle name="超链接 5 32" xfId="45977" hidden="1"/>
    <cellStyle name="超链接 5 32" xfId="3419"/>
    <cellStyle name="超链接 5 320" xfId="1946"/>
    <cellStyle name="超链接 5 321" xfId="3037"/>
    <cellStyle name="超链接 5 322" xfId="3912"/>
    <cellStyle name="超链接 5 323" xfId="3916"/>
    <cellStyle name="超链接 5 324" xfId="2558"/>
    <cellStyle name="超链接 5 325" xfId="2562"/>
    <cellStyle name="超链接 5 326" xfId="3919"/>
    <cellStyle name="超链接 5 327" xfId="3799"/>
    <cellStyle name="超链接 5 328" xfId="3923"/>
    <cellStyle name="超链接 5 329" xfId="3927"/>
    <cellStyle name="超链接 5 33" xfId="11033" hidden="1"/>
    <cellStyle name="超链接 5 33" xfId="14150" hidden="1"/>
    <cellStyle name="超链接 5 33" xfId="21531" hidden="1"/>
    <cellStyle name="超链接 5 33" xfId="24468" hidden="1"/>
    <cellStyle name="超链接 5 33" xfId="32723" hidden="1"/>
    <cellStyle name="超链接 5 33" xfId="35660" hidden="1"/>
    <cellStyle name="超链接 5 33" xfId="43041" hidden="1"/>
    <cellStyle name="超链接 5 33" xfId="45978" hidden="1"/>
    <cellStyle name="超链接 5 33" xfId="3422"/>
    <cellStyle name="超链接 5 330" xfId="2563"/>
    <cellStyle name="超链接 5 331" xfId="3920"/>
    <cellStyle name="超链接 5 332" xfId="3800"/>
    <cellStyle name="超链接 5 333" xfId="3924"/>
    <cellStyle name="超链接 5 334" xfId="3928"/>
    <cellStyle name="超链接 5 335" xfId="3106"/>
    <cellStyle name="超链接 5 336" xfId="3111"/>
    <cellStyle name="超链接 5 337" xfId="3931"/>
    <cellStyle name="超链接 5 338" xfId="3935"/>
    <cellStyle name="超链接 5 339" xfId="3939"/>
    <cellStyle name="超链接 5 34" xfId="7071" hidden="1"/>
    <cellStyle name="超链接 5 34" xfId="14151" hidden="1"/>
    <cellStyle name="超链接 5 34" xfId="17859" hidden="1"/>
    <cellStyle name="超链接 5 34" xfId="24469" hidden="1"/>
    <cellStyle name="超链接 5 34" xfId="29012" hidden="1"/>
    <cellStyle name="超链接 5 34" xfId="35661" hidden="1"/>
    <cellStyle name="超链接 5 34" xfId="39369" hidden="1"/>
    <cellStyle name="超链接 5 34" xfId="45979" hidden="1"/>
    <cellStyle name="超链接 5 34" xfId="3425"/>
    <cellStyle name="超链接 5 340" xfId="3107"/>
    <cellStyle name="超链接 5 341" xfId="3112"/>
    <cellStyle name="超链接 5 342" xfId="3932"/>
    <cellStyle name="超链接 5 343" xfId="3936"/>
    <cellStyle name="超链接 5 344" xfId="3940"/>
    <cellStyle name="超链接 5 345" xfId="3942"/>
    <cellStyle name="超链接 5 346" xfId="3946"/>
    <cellStyle name="超链接 5 347" xfId="3504"/>
    <cellStyle name="超链接 5 348" xfId="1964"/>
    <cellStyle name="超链接 5 349" xfId="1870"/>
    <cellStyle name="超链接 5 35" xfId="6619" hidden="1"/>
    <cellStyle name="超链接 5 35" xfId="14152" hidden="1"/>
    <cellStyle name="超链接 5 35" xfId="4449" hidden="1"/>
    <cellStyle name="超链接 5 35" xfId="24470" hidden="1"/>
    <cellStyle name="超链接 5 35" xfId="28719" hidden="1"/>
    <cellStyle name="超链接 5 35" xfId="35662" hidden="1"/>
    <cellStyle name="超链接 5 35" xfId="28053" hidden="1"/>
    <cellStyle name="超链接 5 35" xfId="45980" hidden="1"/>
    <cellStyle name="超链接 5 35" xfId="2928"/>
    <cellStyle name="超链接 5 350" xfId="3943"/>
    <cellStyle name="超链接 5 351" xfId="3947"/>
    <cellStyle name="超链接 5 352" xfId="3505"/>
    <cellStyle name="超链接 5 353" xfId="1963"/>
    <cellStyle name="超链接 5 354" xfId="1869"/>
    <cellStyle name="超链接 5 355" xfId="1882"/>
    <cellStyle name="超链接 5 356" xfId="1823"/>
    <cellStyle name="超链接 5 357" xfId="1891"/>
    <cellStyle name="超链接 5 358" xfId="1791"/>
    <cellStyle name="超链接 5 359" xfId="1978"/>
    <cellStyle name="超链接 5 36" xfId="7691" hidden="1"/>
    <cellStyle name="超链接 5 36" xfId="14153" hidden="1"/>
    <cellStyle name="超链接 5 36" xfId="18247" hidden="1"/>
    <cellStyle name="超链接 5 36" xfId="24471" hidden="1"/>
    <cellStyle name="超链接 5 36" xfId="29439" hidden="1"/>
    <cellStyle name="超链接 5 36" xfId="35663" hidden="1"/>
    <cellStyle name="超链接 5 36" xfId="39757" hidden="1"/>
    <cellStyle name="超链接 5 36" xfId="45981" hidden="1"/>
    <cellStyle name="超链接 5 36" xfId="2299"/>
    <cellStyle name="超链接 5 360" xfId="1881"/>
    <cellStyle name="超链接 5 361" xfId="1824"/>
    <cellStyle name="超链接 5 362" xfId="1890"/>
    <cellStyle name="超链接 5 363" xfId="1792"/>
    <cellStyle name="超链接 5 364" xfId="1977"/>
    <cellStyle name="超链接 5 365" xfId="1798"/>
    <cellStyle name="超链接 5 366" xfId="3950"/>
    <cellStyle name="超链接 5 367" xfId="3954"/>
    <cellStyle name="超链接 5 368" xfId="3958"/>
    <cellStyle name="超链接 5 369" xfId="3962"/>
    <cellStyle name="超链接 5 37" xfId="8859" hidden="1"/>
    <cellStyle name="超链接 5 37" xfId="14154" hidden="1"/>
    <cellStyle name="超链接 5 37" xfId="19384" hidden="1"/>
    <cellStyle name="超链接 5 37" xfId="24472" hidden="1"/>
    <cellStyle name="超链接 5 37" xfId="30576" hidden="1"/>
    <cellStyle name="超链接 5 37" xfId="35664" hidden="1"/>
    <cellStyle name="超链接 5 37" xfId="40894" hidden="1"/>
    <cellStyle name="超链接 5 37" xfId="45982" hidden="1"/>
    <cellStyle name="超链接 5 37" xfId="2305"/>
    <cellStyle name="超链接 5 370" xfId="1799"/>
    <cellStyle name="超链接 5 371" xfId="3951"/>
    <cellStyle name="超链接 5 372" xfId="3955"/>
    <cellStyle name="超链接 5 373" xfId="3959"/>
    <cellStyle name="超链接 5 374" xfId="3963"/>
    <cellStyle name="超链接 5 375" xfId="3966"/>
    <cellStyle name="超链接 5 376" xfId="3970"/>
    <cellStyle name="超链接 5 377" xfId="3802"/>
    <cellStyle name="超链接 5 378" xfId="3807"/>
    <cellStyle name="超链接 5 379" xfId="3974"/>
    <cellStyle name="超链接 5 38" xfId="10442" hidden="1"/>
    <cellStyle name="超链接 5 38" xfId="14155" hidden="1"/>
    <cellStyle name="超链接 5 38" xfId="20944" hidden="1"/>
    <cellStyle name="超链接 5 38" xfId="24473" hidden="1"/>
    <cellStyle name="超链接 5 38" xfId="32136" hidden="1"/>
    <cellStyle name="超链接 5 38" xfId="35665" hidden="1"/>
    <cellStyle name="超链接 5 38" xfId="42454" hidden="1"/>
    <cellStyle name="超链接 5 38" xfId="45983" hidden="1"/>
    <cellStyle name="超链接 5 38" xfId="2312"/>
    <cellStyle name="超链接 5 380" xfId="3967"/>
    <cellStyle name="超链接 5 381" xfId="3971"/>
    <cellStyle name="超链接 5 382" xfId="3803"/>
    <cellStyle name="超链接 5 383" xfId="3808"/>
    <cellStyle name="超链接 5 384" xfId="3975"/>
    <cellStyle name="超链接 5 385" xfId="3978"/>
    <cellStyle name="超链接 5 386" xfId="3982"/>
    <cellStyle name="超链接 5 387" xfId="3986"/>
    <cellStyle name="超链接 5 388" xfId="3990"/>
    <cellStyle name="超链接 5 389" xfId="3994"/>
    <cellStyle name="超链接 5 39" xfId="6673" hidden="1"/>
    <cellStyle name="超链接 5 39" xfId="14157" hidden="1"/>
    <cellStyle name="超链接 5 39" xfId="4382" hidden="1"/>
    <cellStyle name="超链接 5 39" xfId="24475" hidden="1"/>
    <cellStyle name="超链接 5 39" xfId="28755" hidden="1"/>
    <cellStyle name="超链接 5 39" xfId="35667" hidden="1"/>
    <cellStyle name="超链接 5 39" xfId="28013" hidden="1"/>
    <cellStyle name="超链接 5 39" xfId="45985" hidden="1"/>
    <cellStyle name="超链接 5 39" xfId="2319"/>
    <cellStyle name="超链接 5 390" xfId="3979"/>
    <cellStyle name="超链接 5 391" xfId="3983"/>
    <cellStyle name="超链接 5 392" xfId="3987"/>
    <cellStyle name="超链接 5 393" xfId="3991"/>
    <cellStyle name="超链接 5 394" xfId="3995"/>
    <cellStyle name="超链接 5 395" xfId="3998"/>
    <cellStyle name="超链接 5 396" xfId="4002"/>
    <cellStyle name="超链接 5 397" xfId="3509"/>
    <cellStyle name="超链接 5 398" xfId="1780"/>
    <cellStyle name="超链接 5 399" xfId="1905"/>
    <cellStyle name="超链接 5 4" xfId="9543" hidden="1"/>
    <cellStyle name="超链接 5 4" xfId="11242" hidden="1"/>
    <cellStyle name="超链接 5 4" xfId="20062" hidden="1"/>
    <cellStyle name="超链接 5 4" xfId="21710" hidden="1"/>
    <cellStyle name="超链接 5 4" xfId="31254" hidden="1"/>
    <cellStyle name="超链接 5 4" xfId="32902" hidden="1"/>
    <cellStyle name="超链接 5 4" xfId="41572" hidden="1"/>
    <cellStyle name="超链接 5 4" xfId="43220" hidden="1"/>
    <cellStyle name="超链接 5 4" xfId="4006"/>
    <cellStyle name="超链接 5 40" xfId="10429" hidden="1"/>
    <cellStyle name="超链接 5 40" xfId="14158" hidden="1"/>
    <cellStyle name="超链接 5 40" xfId="20932" hidden="1"/>
    <cellStyle name="超链接 5 40" xfId="24476" hidden="1"/>
    <cellStyle name="超链接 5 40" xfId="32124" hidden="1"/>
    <cellStyle name="超链接 5 40" xfId="35668" hidden="1"/>
    <cellStyle name="超链接 5 40" xfId="42442" hidden="1"/>
    <cellStyle name="超链接 5 40" xfId="45986" hidden="1"/>
    <cellStyle name="超链接 5 40" xfId="2929"/>
    <cellStyle name="超链接 5 400" xfId="3944"/>
    <cellStyle name="超链接 5 401" xfId="3948"/>
    <cellStyle name="超链接 5 402" xfId="3506"/>
    <cellStyle name="超链接 5 403" xfId="1962"/>
    <cellStyle name="超链接 5 404" xfId="1868"/>
    <cellStyle name="超链接 5 405" xfId="1880"/>
    <cellStyle name="超链接 5 406" xfId="1825"/>
    <cellStyle name="超链接 5 407" xfId="1889"/>
    <cellStyle name="超链接 5 408" xfId="1793"/>
    <cellStyle name="超链接 5 409" xfId="1976"/>
    <cellStyle name="超链接 5 41" xfId="9124" hidden="1"/>
    <cellStyle name="超链接 5 41" xfId="14160" hidden="1"/>
    <cellStyle name="超链接 5 41" xfId="19645" hidden="1"/>
    <cellStyle name="超链接 5 41" xfId="24478" hidden="1"/>
    <cellStyle name="超链接 5 41" xfId="30837" hidden="1"/>
    <cellStyle name="超链接 5 41" xfId="35670" hidden="1"/>
    <cellStyle name="超链接 5 41" xfId="41155" hidden="1"/>
    <cellStyle name="超链接 5 41" xfId="45988" hidden="1"/>
    <cellStyle name="超链接 5 41" xfId="2300"/>
    <cellStyle name="超链接 5 410" xfId="1879"/>
    <cellStyle name="超链接 5 411" xfId="1826"/>
    <cellStyle name="超链接 5 412" xfId="1888"/>
    <cellStyle name="超链接 5 413" xfId="1794"/>
    <cellStyle name="超链接 5 414" xfId="1975"/>
    <cellStyle name="超链接 5 415" xfId="1800"/>
    <cellStyle name="超链接 5 416" xfId="3952"/>
    <cellStyle name="超链接 5 417" xfId="3956"/>
    <cellStyle name="超链接 5 418" xfId="3960"/>
    <cellStyle name="超链接 5 419" xfId="3964"/>
    <cellStyle name="超链接 5 42" xfId="12301" hidden="1"/>
    <cellStyle name="超链接 5 42" xfId="14161" hidden="1"/>
    <cellStyle name="超链接 5 42" xfId="22623" hidden="1"/>
    <cellStyle name="超链接 5 42" xfId="24479" hidden="1"/>
    <cellStyle name="超链接 5 42" xfId="33815" hidden="1"/>
    <cellStyle name="超链接 5 42" xfId="35671" hidden="1"/>
    <cellStyle name="超链接 5 42" xfId="44133" hidden="1"/>
    <cellStyle name="超链接 5 42" xfId="45989" hidden="1"/>
    <cellStyle name="超链接 5 42" xfId="2306"/>
    <cellStyle name="超链接 5 420" xfId="1801"/>
    <cellStyle name="超链接 5 421" xfId="3953"/>
    <cellStyle name="超链接 5 422" xfId="3957"/>
    <cellStyle name="超链接 5 423" xfId="3961"/>
    <cellStyle name="超链接 5 424" xfId="3965"/>
    <cellStyle name="超链接 5 425" xfId="3968"/>
    <cellStyle name="超链接 5 426" xfId="3972"/>
    <cellStyle name="超链接 5 427" xfId="3804"/>
    <cellStyle name="超链接 5 428" xfId="3809"/>
    <cellStyle name="超链接 5 429" xfId="3976"/>
    <cellStyle name="超链接 5 43" xfId="6503" hidden="1"/>
    <cellStyle name="超链接 5 43" xfId="14163" hidden="1"/>
    <cellStyle name="超链接 5 43" xfId="4518" hidden="1"/>
    <cellStyle name="超链接 5 43" xfId="24481" hidden="1"/>
    <cellStyle name="超链接 5 43" xfId="28649" hidden="1"/>
    <cellStyle name="超链接 5 43" xfId="35673" hidden="1"/>
    <cellStyle name="超链接 5 43" xfId="28102" hidden="1"/>
    <cellStyle name="超链接 5 43" xfId="45991" hidden="1"/>
    <cellStyle name="超链接 5 43" xfId="2313"/>
    <cellStyle name="超链接 5 430" xfId="3969"/>
    <cellStyle name="超链接 5 431" xfId="3973"/>
    <cellStyle name="超链接 5 432" xfId="3805"/>
    <cellStyle name="超链接 5 433" xfId="3810"/>
    <cellStyle name="超链接 5 434" xfId="3977"/>
    <cellStyle name="超链接 5 435" xfId="3980"/>
    <cellStyle name="超链接 5 436" xfId="3984"/>
    <cellStyle name="超链接 5 437" xfId="3988"/>
    <cellStyle name="超链接 5 438" xfId="3992"/>
    <cellStyle name="超链接 5 439" xfId="3996"/>
    <cellStyle name="超链接 5 44" xfId="7819" hidden="1"/>
    <cellStyle name="超链接 5 44" xfId="14164" hidden="1"/>
    <cellStyle name="超链接 5 44" xfId="18366" hidden="1"/>
    <cellStyle name="超链接 5 44" xfId="24482" hidden="1"/>
    <cellStyle name="超链接 5 44" xfId="29558" hidden="1"/>
    <cellStyle name="超链接 5 44" xfId="35674" hidden="1"/>
    <cellStyle name="超链接 5 44" xfId="39876" hidden="1"/>
    <cellStyle name="超链接 5 44" xfId="45992" hidden="1"/>
    <cellStyle name="超链接 5 44" xfId="2320"/>
    <cellStyle name="超链接 5 440" xfId="3981"/>
    <cellStyle name="超链接 5 441" xfId="3985"/>
    <cellStyle name="超链接 5 442" xfId="3989"/>
    <cellStyle name="超链接 5 443" xfId="3993"/>
    <cellStyle name="超链接 5 444" xfId="3997"/>
    <cellStyle name="超链接 5 445" xfId="3999"/>
    <cellStyle name="超链接 5 446" xfId="4003"/>
    <cellStyle name="超链接 5 447" xfId="3510"/>
    <cellStyle name="超链接 5 448" xfId="1779"/>
    <cellStyle name="超链接 5 449" xfId="1904"/>
    <cellStyle name="超链接 5 45" xfId="7474" hidden="1"/>
    <cellStyle name="超链接 5 45" xfId="14166" hidden="1"/>
    <cellStyle name="超链接 5 45" xfId="18069" hidden="1"/>
    <cellStyle name="超链接 5 45" xfId="24484" hidden="1"/>
    <cellStyle name="超链接 5 45" xfId="29261" hidden="1"/>
    <cellStyle name="超链接 5 45" xfId="35676" hidden="1"/>
    <cellStyle name="超链接 5 45" xfId="39579" hidden="1"/>
    <cellStyle name="超链接 5 45" xfId="45994" hidden="1"/>
    <cellStyle name="超链接 5 45" xfId="3121"/>
    <cellStyle name="超链接 5 450" xfId="4000"/>
    <cellStyle name="超链接 5 451" xfId="4004"/>
    <cellStyle name="超链接 5 452" xfId="3511"/>
    <cellStyle name="超链接 5 453" xfId="1778"/>
    <cellStyle name="超链接 5 454" xfId="1903"/>
    <cellStyle name="超链接 5 455" xfId="2011"/>
    <cellStyle name="超链接 5 456" xfId="2016"/>
    <cellStyle name="超链接 5 457" xfId="2022"/>
    <cellStyle name="超链接 5 458" xfId="2028"/>
    <cellStyle name="超链接 5 459" xfId="2034"/>
    <cellStyle name="超链接 5 46" xfId="10009" hidden="1"/>
    <cellStyle name="超链接 5 46" xfId="14167" hidden="1"/>
    <cellStyle name="超链接 5 46" xfId="20520" hidden="1"/>
    <cellStyle name="超链接 5 46" xfId="24485" hidden="1"/>
    <cellStyle name="超链接 5 46" xfId="31712" hidden="1"/>
    <cellStyle name="超链接 5 46" xfId="35677" hidden="1"/>
    <cellStyle name="超链接 5 46" xfId="42030" hidden="1"/>
    <cellStyle name="超链接 5 46" xfId="45995" hidden="1"/>
    <cellStyle name="超链接 5 46" xfId="3124"/>
    <cellStyle name="超链接 5 460" xfId="2010"/>
    <cellStyle name="超链接 5 461" xfId="2015"/>
    <cellStyle name="超链接 5 462" xfId="2021"/>
    <cellStyle name="超链接 5 463" xfId="2027"/>
    <cellStyle name="超链接 5 464" xfId="2033"/>
    <cellStyle name="超链接 5 465" xfId="2040"/>
    <cellStyle name="超链接 5 466" xfId="3225"/>
    <cellStyle name="超链接 5 467" xfId="3231"/>
    <cellStyle name="超链接 5 468" xfId="1983"/>
    <cellStyle name="超链接 5 469" xfId="1991"/>
    <cellStyle name="超链接 5 47" xfId="7568" hidden="1"/>
    <cellStyle name="超链接 5 47" xfId="14169" hidden="1"/>
    <cellStyle name="超链接 5 47" xfId="18135" hidden="1"/>
    <cellStyle name="超链接 5 47" xfId="24487" hidden="1"/>
    <cellStyle name="超链接 5 47" xfId="29327" hidden="1"/>
    <cellStyle name="超链接 5 47" xfId="35679" hidden="1"/>
    <cellStyle name="超链接 5 47" xfId="39645" hidden="1"/>
    <cellStyle name="超链接 5 47" xfId="45997" hidden="1"/>
    <cellStyle name="超链接 5 47" xfId="3127"/>
    <cellStyle name="超链接 5 470" xfId="2039"/>
    <cellStyle name="超链接 5 471" xfId="3226"/>
    <cellStyle name="超链接 5 472" xfId="3232"/>
    <cellStyle name="超链接 5 473" xfId="1982"/>
    <cellStyle name="超链接 5 474" xfId="1990"/>
    <cellStyle name="超链接 5 475" xfId="1996"/>
    <cellStyle name="超链接 5 476" xfId="2002"/>
    <cellStyle name="超链接 5 477" xfId="2799"/>
    <cellStyle name="超链接 5 478" xfId="3238"/>
    <cellStyle name="超链接 5 479" xfId="3243"/>
    <cellStyle name="超链接 5 48" xfId="12488" hidden="1"/>
    <cellStyle name="超链接 5 48" xfId="14170" hidden="1"/>
    <cellStyle name="超链接 5 48" xfId="22807" hidden="1"/>
    <cellStyle name="超链接 5 48" xfId="24488" hidden="1"/>
    <cellStyle name="超链接 5 48" xfId="33999" hidden="1"/>
    <cellStyle name="超链接 5 48" xfId="35680" hidden="1"/>
    <cellStyle name="超链接 5 48" xfId="44317" hidden="1"/>
    <cellStyle name="超链接 5 48" xfId="45998" hidden="1"/>
    <cellStyle name="超链接 5 48" xfId="4007"/>
    <cellStyle name="超链接 5 480" xfId="1995"/>
    <cellStyle name="超链接 5 481" xfId="2001"/>
    <cellStyle name="超链接 5 482" xfId="2800"/>
    <cellStyle name="超链接 5 483" xfId="3239"/>
    <cellStyle name="超链接 5 484" xfId="3244"/>
    <cellStyle name="超链接 5 485" xfId="3248"/>
    <cellStyle name="超链接 5 486" xfId="4009"/>
    <cellStyle name="超链接 5 487" xfId="4013"/>
    <cellStyle name="超链接 5 488" xfId="4017"/>
    <cellStyle name="超链接 5 489" xfId="4021"/>
    <cellStyle name="超链接 5 49" xfId="6191" hidden="1"/>
    <cellStyle name="超链接 5 49" xfId="14172" hidden="1"/>
    <cellStyle name="超链接 5 49" xfId="4413" hidden="1"/>
    <cellStyle name="超链接 5 49" xfId="24490" hidden="1"/>
    <cellStyle name="超链接 5 49" xfId="28440" hidden="1"/>
    <cellStyle name="超链接 5 49" xfId="35682" hidden="1"/>
    <cellStyle name="超链接 5 49" xfId="28027" hidden="1"/>
    <cellStyle name="超链接 5 49" xfId="46000" hidden="1"/>
    <cellStyle name="超链接 5 49" xfId="4025"/>
    <cellStyle name="超链接 5 490" xfId="3249"/>
    <cellStyle name="超链接 5 491" xfId="4010"/>
    <cellStyle name="超链接 5 492" xfId="4014"/>
    <cellStyle name="超链接 5 493" xfId="4018"/>
    <cellStyle name="超链接 5 494" xfId="4022"/>
    <cellStyle name="超链接 5 495" xfId="4027"/>
    <cellStyle name="超链接 5 496" xfId="4031"/>
    <cellStyle name="超链接 5 497" xfId="3514"/>
    <cellStyle name="超链接 5 498" xfId="2054"/>
    <cellStyle name="超链接 5 499" xfId="2081"/>
    <cellStyle name="超链接 5 5" xfId="12727" hidden="1"/>
    <cellStyle name="超链接 5 5" xfId="7914" hidden="1"/>
    <cellStyle name="超链接 5 5" xfId="23046" hidden="1"/>
    <cellStyle name="超链接 5 5" xfId="18446" hidden="1"/>
    <cellStyle name="超链接 5 5" xfId="34238" hidden="1"/>
    <cellStyle name="超链接 5 5" xfId="29638" hidden="1"/>
    <cellStyle name="超链接 5 5" xfId="44556" hidden="1"/>
    <cellStyle name="超链接 5 5" xfId="39956" hidden="1"/>
    <cellStyle name="超链接 5 5" xfId="4035"/>
    <cellStyle name="超链接 5 50" xfId="9733" hidden="1"/>
    <cellStyle name="超链接 5 50" xfId="14173" hidden="1"/>
    <cellStyle name="超链接 5 50" xfId="20252" hidden="1"/>
    <cellStyle name="超链接 5 50" xfId="24491" hidden="1"/>
    <cellStyle name="超链接 5 50" xfId="31444" hidden="1"/>
    <cellStyle name="超链接 5 50" xfId="35683" hidden="1"/>
    <cellStyle name="超链接 5 50" xfId="41762" hidden="1"/>
    <cellStyle name="超链接 5 50" xfId="46001" hidden="1"/>
    <cellStyle name="超链接 5 50" xfId="3122"/>
    <cellStyle name="超链接 5 500" xfId="4001"/>
    <cellStyle name="超链接 5 501" xfId="4005"/>
    <cellStyle name="超链接 5 502" xfId="3512"/>
    <cellStyle name="超链接 5 503" xfId="1781"/>
    <cellStyle name="超链接 5 504" xfId="1902"/>
    <cellStyle name="超链接 5 505" xfId="2009"/>
    <cellStyle name="超链接 5 506" xfId="2014"/>
    <cellStyle name="超链接 5 507" xfId="2020"/>
    <cellStyle name="超链接 5 508" xfId="2026"/>
    <cellStyle name="超链接 5 509" xfId="2032"/>
    <cellStyle name="超链接 5 51" xfId="9331" hidden="1"/>
    <cellStyle name="超链接 5 51" xfId="14175" hidden="1"/>
    <cellStyle name="超链接 5 51" xfId="19851" hidden="1"/>
    <cellStyle name="超链接 5 51" xfId="24493" hidden="1"/>
    <cellStyle name="超链接 5 51" xfId="31043" hidden="1"/>
    <cellStyle name="超链接 5 51" xfId="35685" hidden="1"/>
    <cellStyle name="超链接 5 51" xfId="41361" hidden="1"/>
    <cellStyle name="超链接 5 51" xfId="46003" hidden="1"/>
    <cellStyle name="超链接 5 51" xfId="3125"/>
    <cellStyle name="超链接 5 510" xfId="2008"/>
    <cellStyle name="超链接 5 511" xfId="2013"/>
    <cellStyle name="超链接 5 512" xfId="2019"/>
    <cellStyle name="超链接 5 513" xfId="2025"/>
    <cellStyle name="超链接 5 514" xfId="2031"/>
    <cellStyle name="超链接 5 515" xfId="2038"/>
    <cellStyle name="超链接 5 516" xfId="3227"/>
    <cellStyle name="超链接 5 517" xfId="3233"/>
    <cellStyle name="超链接 5 518" xfId="1981"/>
    <cellStyle name="超链接 5 519" xfId="1989"/>
    <cellStyle name="超链接 5 52" xfId="10092" hidden="1"/>
    <cellStyle name="超链接 5 52" xfId="14176" hidden="1"/>
    <cellStyle name="超链接 5 52" xfId="20599" hidden="1"/>
    <cellStyle name="超链接 5 52" xfId="24494" hidden="1"/>
    <cellStyle name="超链接 5 52" xfId="31791" hidden="1"/>
    <cellStyle name="超链接 5 52" xfId="35686" hidden="1"/>
    <cellStyle name="超链接 5 52" xfId="42109" hidden="1"/>
    <cellStyle name="超链接 5 52" xfId="46004" hidden="1"/>
    <cellStyle name="超链接 5 52" xfId="3128"/>
    <cellStyle name="超链接 5 520" xfId="2037"/>
    <cellStyle name="超链接 5 521" xfId="3228"/>
    <cellStyle name="超链接 5 522" xfId="3234"/>
    <cellStyle name="超链接 5 523" xfId="1980"/>
    <cellStyle name="超链接 5 524" xfId="1988"/>
    <cellStyle name="超链接 5 525" xfId="1994"/>
    <cellStyle name="超链接 5 526" xfId="2000"/>
    <cellStyle name="超链接 5 527" xfId="2801"/>
    <cellStyle name="超链接 5 528" xfId="3240"/>
    <cellStyle name="超链接 5 529" xfId="3245"/>
    <cellStyle name="超链接 5 53" xfId="11865" hidden="1"/>
    <cellStyle name="超链接 5 53" xfId="14178" hidden="1"/>
    <cellStyle name="超链接 5 53" xfId="22195" hidden="1"/>
    <cellStyle name="超链接 5 53" xfId="24496" hidden="1"/>
    <cellStyle name="超链接 5 53" xfId="33387" hidden="1"/>
    <cellStyle name="超链接 5 53" xfId="35688" hidden="1"/>
    <cellStyle name="超链接 5 53" xfId="43705" hidden="1"/>
    <cellStyle name="超链接 5 53" xfId="46006" hidden="1"/>
    <cellStyle name="超链接 5 53" xfId="4008"/>
    <cellStyle name="超链接 5 530" xfId="1993"/>
    <cellStyle name="超链接 5 531" xfId="1999"/>
    <cellStyle name="超链接 5 532" xfId="2802"/>
    <cellStyle name="超链接 5 533" xfId="3241"/>
    <cellStyle name="超链接 5 534" xfId="3246"/>
    <cellStyle name="超链接 5 535" xfId="3250"/>
    <cellStyle name="超链接 5 536" xfId="4011"/>
    <cellStyle name="超链接 5 537" xfId="4015"/>
    <cellStyle name="超链接 5 538" xfId="4019"/>
    <cellStyle name="超链接 5 539" xfId="4023"/>
    <cellStyle name="超链接 5 54" xfId="10849" hidden="1"/>
    <cellStyle name="超链接 5 54" xfId="14179" hidden="1"/>
    <cellStyle name="超链接 5 54" xfId="21348" hidden="1"/>
    <cellStyle name="超链接 5 54" xfId="24497" hidden="1"/>
    <cellStyle name="超链接 5 54" xfId="32540" hidden="1"/>
    <cellStyle name="超链接 5 54" xfId="35689" hidden="1"/>
    <cellStyle name="超链接 5 54" xfId="42858" hidden="1"/>
    <cellStyle name="超链接 5 54" xfId="46007" hidden="1"/>
    <cellStyle name="超链接 5 54" xfId="4026"/>
    <cellStyle name="超链接 5 540" xfId="3251"/>
    <cellStyle name="超链接 5 541" xfId="4012"/>
    <cellStyle name="超链接 5 542" xfId="4016"/>
    <cellStyle name="超链接 5 543" xfId="4020"/>
    <cellStyle name="超链接 5 544" xfId="4024"/>
    <cellStyle name="超链接 5 545" xfId="4028"/>
    <cellStyle name="超链接 5 546" xfId="4032"/>
    <cellStyle name="超链接 5 547" xfId="3515"/>
    <cellStyle name="超链接 5 548" xfId="2053"/>
    <cellStyle name="超链接 5 549" xfId="2080"/>
    <cellStyle name="超链接 5 55" xfId="7956" hidden="1"/>
    <cellStyle name="超链接 5 55" xfId="14181" hidden="1"/>
    <cellStyle name="超链接 5 55" xfId="18487" hidden="1"/>
    <cellStyle name="超链接 5 55" xfId="24499" hidden="1"/>
    <cellStyle name="超链接 5 55" xfId="29679" hidden="1"/>
    <cellStyle name="超链接 5 55" xfId="35691" hidden="1"/>
    <cellStyle name="超链接 5 55" xfId="39997" hidden="1"/>
    <cellStyle name="超链接 5 55" xfId="46009" hidden="1"/>
    <cellStyle name="超链接 5 55" xfId="4036"/>
    <cellStyle name="超链接 5 550" xfId="4029"/>
    <cellStyle name="超链接 5 551" xfId="4033"/>
    <cellStyle name="超链接 5 552" xfId="3516"/>
    <cellStyle name="超链接 5 553" xfId="2052"/>
    <cellStyle name="超链接 5 554" xfId="2079"/>
    <cellStyle name="超链接 5 555" xfId="2099"/>
    <cellStyle name="超链接 5 556" xfId="2104"/>
    <cellStyle name="超链接 5 557" xfId="2110"/>
    <cellStyle name="超链接 5 558" xfId="2116"/>
    <cellStyle name="超链接 5 559" xfId="2122"/>
    <cellStyle name="超链接 5 56" xfId="12460" hidden="1"/>
    <cellStyle name="超链接 5 56" xfId="14182" hidden="1"/>
    <cellStyle name="超链接 5 56" xfId="22779" hidden="1"/>
    <cellStyle name="超链接 5 56" xfId="24500" hidden="1"/>
    <cellStyle name="超链接 5 56" xfId="33971" hidden="1"/>
    <cellStyle name="超链接 5 56" xfId="35692" hidden="1"/>
    <cellStyle name="超链接 5 56" xfId="44289" hidden="1"/>
    <cellStyle name="超链接 5 56" xfId="46010" hidden="1"/>
    <cellStyle name="超链接 5 56" xfId="3814"/>
    <cellStyle name="超链接 5 560" xfId="2098"/>
    <cellStyle name="超链接 5 561" xfId="2103"/>
    <cellStyle name="超链接 5 562" xfId="2109"/>
    <cellStyle name="超链接 5 563" xfId="2115"/>
    <cellStyle name="超链接 5 564" xfId="2121"/>
    <cellStyle name="超链接 5 565" xfId="2129"/>
    <cellStyle name="超链接 5 566" xfId="4038"/>
    <cellStyle name="超链接 5 567" xfId="4042"/>
    <cellStyle name="超链接 5 568" xfId="1959"/>
    <cellStyle name="超链接 5 569" xfId="1835"/>
    <cellStyle name="超链接 5 57" xfId="10464" hidden="1"/>
    <cellStyle name="超链接 5 57" xfId="14184" hidden="1"/>
    <cellStyle name="超链接 5 57" xfId="20966" hidden="1"/>
    <cellStyle name="超链接 5 57" xfId="24502" hidden="1"/>
    <cellStyle name="超链接 5 57" xfId="32158" hidden="1"/>
    <cellStyle name="超链接 5 57" xfId="35694" hidden="1"/>
    <cellStyle name="超链接 5 57" xfId="42476" hidden="1"/>
    <cellStyle name="超链接 5 57" xfId="46012" hidden="1"/>
    <cellStyle name="超链接 5 57" xfId="4046"/>
    <cellStyle name="超链接 5 570" xfId="2128"/>
    <cellStyle name="超链接 5 571" xfId="4039"/>
    <cellStyle name="超链接 5 572" xfId="4043"/>
    <cellStyle name="超链接 5 573" xfId="1958"/>
    <cellStyle name="超链接 5 574" xfId="1834"/>
    <cellStyle name="超链接 5 575" xfId="1844"/>
    <cellStyle name="超链接 5 576" xfId="3744"/>
    <cellStyle name="超链接 5 577" xfId="3748"/>
    <cellStyle name="超链接 5 578" xfId="3752"/>
    <cellStyle name="超链接 5 579" xfId="3756"/>
    <cellStyle name="超链接 5 58" xfId="11982" hidden="1"/>
    <cellStyle name="超链接 5 58" xfId="14185" hidden="1"/>
    <cellStyle name="超链接 5 58" xfId="22310" hidden="1"/>
    <cellStyle name="超链接 5 58" xfId="24503" hidden="1"/>
    <cellStyle name="超链接 5 58" xfId="33502" hidden="1"/>
    <cellStyle name="超链接 5 58" xfId="35695" hidden="1"/>
    <cellStyle name="超链接 5 58" xfId="43820" hidden="1"/>
    <cellStyle name="超链接 5 58" xfId="46013" hidden="1"/>
    <cellStyle name="超链接 5 58" xfId="4048"/>
    <cellStyle name="超链接 5 580" xfId="1843"/>
    <cellStyle name="超链接 5 581" xfId="3745"/>
    <cellStyle name="超链接 5 582" xfId="3749"/>
    <cellStyle name="超链接 5 583" xfId="3753"/>
    <cellStyle name="超链接 5 584" xfId="3757"/>
    <cellStyle name="超链接 5 585" xfId="3760"/>
    <cellStyle name="超链接 5 586" xfId="3764"/>
    <cellStyle name="超链接 5 587" xfId="3768"/>
    <cellStyle name="超链接 5 588" xfId="3775"/>
    <cellStyle name="超链接 5 589" xfId="2835"/>
    <cellStyle name="超链接 5 59" xfId="5977" hidden="1"/>
    <cellStyle name="超链接 5 59" xfId="14187" hidden="1"/>
    <cellStyle name="超链接 5 59" xfId="7259" hidden="1"/>
    <cellStyle name="超链接 5 59" xfId="24505" hidden="1"/>
    <cellStyle name="超链接 5 59" xfId="28339" hidden="1"/>
    <cellStyle name="超链接 5 59" xfId="35697" hidden="1"/>
    <cellStyle name="超链接 5 59" xfId="29116" hidden="1"/>
    <cellStyle name="超链接 5 59" xfId="46015" hidden="1"/>
    <cellStyle name="超链接 5 59" xfId="3779"/>
    <cellStyle name="超链接 5 590" xfId="3761"/>
    <cellStyle name="超链接 5 591" xfId="3765"/>
    <cellStyle name="超链接 5 592" xfId="3769"/>
    <cellStyle name="超链接 5 593" xfId="3776"/>
    <cellStyle name="超链接 5 594" xfId="2836"/>
    <cellStyle name="超链接 5 595" xfId="2841"/>
    <cellStyle name="超链接 5 596" xfId="2846"/>
    <cellStyle name="超链接 5 597" xfId="2852"/>
    <cellStyle name="超链接 5 598" xfId="2141"/>
    <cellStyle name="超链接 5 599" xfId="2157"/>
    <cellStyle name="超链接 5 6" xfId="8801" hidden="1"/>
    <cellStyle name="超链接 5 6" xfId="9088" hidden="1"/>
    <cellStyle name="超链接 5 6" xfId="19326" hidden="1"/>
    <cellStyle name="超链接 5 6" xfId="19611" hidden="1"/>
    <cellStyle name="超链接 5 6" xfId="30518" hidden="1"/>
    <cellStyle name="超链接 5 6" xfId="30803" hidden="1"/>
    <cellStyle name="超链接 5 6" xfId="40836" hidden="1"/>
    <cellStyle name="超链接 5 6" xfId="41121" hidden="1"/>
    <cellStyle name="超链接 5 6" xfId="3363"/>
    <cellStyle name="超链接 5 60" xfId="11406" hidden="1"/>
    <cellStyle name="超链接 5 60" xfId="14188" hidden="1"/>
    <cellStyle name="超链接 5 60" xfId="21784" hidden="1"/>
    <cellStyle name="超链接 5 60" xfId="24506" hidden="1"/>
    <cellStyle name="超链接 5 60" xfId="32976" hidden="1"/>
    <cellStyle name="超链接 5 60" xfId="35698" hidden="1"/>
    <cellStyle name="超链接 5 60" xfId="43294" hidden="1"/>
    <cellStyle name="超链接 5 60" xfId="46016" hidden="1"/>
    <cellStyle name="超链接 5 60" xfId="4037"/>
    <cellStyle name="超链接 5 600" xfId="4030"/>
    <cellStyle name="超链接 5 601" xfId="4034"/>
    <cellStyle name="超链接 5 602" xfId="3517"/>
    <cellStyle name="超链接 5 603" xfId="2051"/>
    <cellStyle name="超链接 5 604" xfId="2078"/>
    <cellStyle name="超链接 5 605" xfId="2097"/>
    <cellStyle name="超链接 5 606" xfId="2102"/>
    <cellStyle name="超链接 5 607" xfId="2108"/>
    <cellStyle name="超链接 5 608" xfId="2114"/>
    <cellStyle name="超链接 5 609" xfId="2120"/>
    <cellStyle name="超链接 5 61" xfId="9464" hidden="1"/>
    <cellStyle name="超链接 5 61" xfId="14190" hidden="1"/>
    <cellStyle name="超链接 5 61" xfId="19984" hidden="1"/>
    <cellStyle name="超链接 5 61" xfId="24508" hidden="1"/>
    <cellStyle name="超链接 5 61" xfId="31176" hidden="1"/>
    <cellStyle name="超链接 5 61" xfId="35700" hidden="1"/>
    <cellStyle name="超链接 5 61" xfId="41494" hidden="1"/>
    <cellStyle name="超链接 5 61" xfId="46018" hidden="1"/>
    <cellStyle name="超链接 5 61" xfId="3815"/>
    <cellStyle name="超链接 5 610" xfId="2096"/>
    <cellStyle name="超链接 5 611" xfId="2101"/>
    <cellStyle name="超链接 5 612" xfId="2107"/>
    <cellStyle name="超链接 5 613" xfId="2113"/>
    <cellStyle name="超链接 5 614" xfId="2119"/>
    <cellStyle name="超链接 5 615" xfId="2127"/>
    <cellStyle name="超链接 5 616" xfId="4040"/>
    <cellStyle name="超链接 5 617" xfId="4044"/>
    <cellStyle name="超链接 5 618" xfId="1957"/>
    <cellStyle name="超链接 5 619" xfId="1833"/>
    <cellStyle name="超链接 5 62" xfId="11743" hidden="1"/>
    <cellStyle name="超链接 5 62" xfId="14191" hidden="1"/>
    <cellStyle name="超链接 5 62" xfId="22075" hidden="1"/>
    <cellStyle name="超链接 5 62" xfId="24509" hidden="1"/>
    <cellStyle name="超链接 5 62" xfId="33267" hidden="1"/>
    <cellStyle name="超链接 5 62" xfId="35701" hidden="1"/>
    <cellStyle name="超链接 5 62" xfId="43585" hidden="1"/>
    <cellStyle name="超链接 5 62" xfId="46019" hidden="1"/>
    <cellStyle name="超链接 5 62" xfId="4047"/>
    <cellStyle name="超链接 5 620" xfId="2126"/>
    <cellStyle name="超链接 5 621" xfId="4041"/>
    <cellStyle name="超链接 5 622" xfId="4045"/>
    <cellStyle name="超链接 5 623" xfId="1956"/>
    <cellStyle name="超链接 5 624" xfId="1832"/>
    <cellStyle name="超链接 5 625" xfId="1842"/>
    <cellStyle name="超链接 5 626" xfId="3746"/>
    <cellStyle name="超链接 5 627" xfId="3750"/>
    <cellStyle name="超链接 5 628" xfId="3754"/>
    <cellStyle name="超链接 5 629" xfId="3758"/>
    <cellStyle name="超链接 5 63" xfId="11458" hidden="1"/>
    <cellStyle name="超链接 5 63" xfId="14193" hidden="1"/>
    <cellStyle name="超链接 5 63" xfId="21811" hidden="1"/>
    <cellStyle name="超链接 5 63" xfId="24511" hidden="1"/>
    <cellStyle name="超链接 5 63" xfId="33003" hidden="1"/>
    <cellStyle name="超链接 5 63" xfId="35703" hidden="1"/>
    <cellStyle name="超链接 5 63" xfId="43321" hidden="1"/>
    <cellStyle name="超链接 5 63" xfId="46021" hidden="1"/>
    <cellStyle name="超链接 5 63" xfId="4049"/>
    <cellStyle name="超链接 5 630" xfId="1841"/>
    <cellStyle name="超链接 5 631" xfId="3747"/>
    <cellStyle name="超链接 5 632" xfId="3751"/>
    <cellStyle name="超链接 5 633" xfId="3755"/>
    <cellStyle name="超链接 5 634" xfId="3759"/>
    <cellStyle name="超链接 5 635" xfId="3762"/>
    <cellStyle name="超链接 5 636" xfId="3766"/>
    <cellStyle name="超链接 5 637" xfId="3770"/>
    <cellStyle name="超链接 5 638" xfId="3777"/>
    <cellStyle name="超链接 5 639" xfId="2837"/>
    <cellStyle name="超链接 5 64" xfId="7095" hidden="1"/>
    <cellStyle name="超链接 5 64" xfId="14194" hidden="1"/>
    <cellStyle name="超链接 5 64" xfId="17871" hidden="1"/>
    <cellStyle name="超链接 5 64" xfId="24512" hidden="1"/>
    <cellStyle name="超链接 5 64" xfId="29028" hidden="1"/>
    <cellStyle name="超链接 5 64" xfId="35704" hidden="1"/>
    <cellStyle name="超链接 5 64" xfId="39381" hidden="1"/>
    <cellStyle name="超链接 5 64" xfId="46022" hidden="1"/>
    <cellStyle name="超链接 5 64" xfId="3780"/>
    <cellStyle name="超链接 5 640" xfId="3763"/>
    <cellStyle name="超链接 5 641" xfId="3767"/>
    <cellStyle name="超链接 5 642" xfId="3771"/>
    <cellStyle name="超链接 5 643" xfId="3778"/>
    <cellStyle name="超链接 5 644" xfId="2838"/>
    <cellStyle name="超链接 5 645" xfId="2842"/>
    <cellStyle name="超链接 5 646" xfId="2847"/>
    <cellStyle name="超链接 5 647" xfId="2853"/>
    <cellStyle name="超链接 5 648" xfId="2140"/>
    <cellStyle name="超链接 5 649" xfId="2156"/>
    <cellStyle name="超链接 5 65" xfId="9280" hidden="1"/>
    <cellStyle name="超链接 5 65" xfId="14196" hidden="1"/>
    <cellStyle name="超链接 5 65" xfId="19801" hidden="1"/>
    <cellStyle name="超链接 5 65" xfId="24514" hidden="1"/>
    <cellStyle name="超链接 5 65" xfId="30993" hidden="1"/>
    <cellStyle name="超链接 5 65" xfId="35706" hidden="1"/>
    <cellStyle name="超链接 5 65" xfId="41311" hidden="1"/>
    <cellStyle name="超链接 5 65" xfId="46024" hidden="1"/>
    <cellStyle name="超链接 5 65" xfId="3783"/>
    <cellStyle name="超链接 5 650" xfId="2843"/>
    <cellStyle name="超链接 5 651" xfId="2848"/>
    <cellStyle name="超链接 5 652" xfId="2854"/>
    <cellStyle name="超链接 5 653" xfId="2139"/>
    <cellStyle name="超链接 5 654" xfId="2155"/>
    <cellStyle name="超链接 5 655" xfId="2164"/>
    <cellStyle name="超链接 5 656" xfId="2172"/>
    <cellStyle name="超链接 5 657" xfId="2178"/>
    <cellStyle name="超链接 5 658" xfId="2184"/>
    <cellStyle name="超链接 5 659" xfId="2189"/>
    <cellStyle name="超链接 5 66" xfId="12704" hidden="1"/>
    <cellStyle name="超链接 5 66" xfId="14197" hidden="1"/>
    <cellStyle name="超链接 5 66" xfId="23023" hidden="1"/>
    <cellStyle name="超链接 5 66" xfId="24515" hidden="1"/>
    <cellStyle name="超链接 5 66" xfId="34215" hidden="1"/>
    <cellStyle name="超链接 5 66" xfId="35707" hidden="1"/>
    <cellStyle name="超链接 5 66" xfId="44533" hidden="1"/>
    <cellStyle name="超链接 5 66" xfId="46025" hidden="1"/>
    <cellStyle name="超链接 5 66" xfId="3785"/>
    <cellStyle name="超链接 5 660" xfId="2163"/>
    <cellStyle name="超链接 5 661" xfId="2171"/>
    <cellStyle name="超链接 5 662" xfId="2177"/>
    <cellStyle name="超链接 5 663" xfId="2183"/>
    <cellStyle name="超链接 5 664" xfId="2188"/>
    <cellStyle name="超链接 5 665" xfId="2194"/>
    <cellStyle name="超链接 5 666" xfId="4050"/>
    <cellStyle name="超链接 5 667" xfId="4054"/>
    <cellStyle name="超链接 5 668" xfId="4058"/>
    <cellStyle name="超链接 5 669" xfId="4062"/>
    <cellStyle name="超链接 5 67" xfId="6210" hidden="1"/>
    <cellStyle name="超链接 5 67" xfId="14199" hidden="1"/>
    <cellStyle name="超链接 5 67" xfId="4682" hidden="1"/>
    <cellStyle name="超链接 5 67" xfId="24517" hidden="1"/>
    <cellStyle name="超链接 5 67" xfId="28453" hidden="1"/>
    <cellStyle name="超链接 5 67" xfId="35709" hidden="1"/>
    <cellStyle name="超链接 5 67" xfId="28185" hidden="1"/>
    <cellStyle name="超链接 5 67" xfId="46027" hidden="1"/>
    <cellStyle name="超链接 5 67" xfId="3787"/>
    <cellStyle name="超链接 5 670" xfId="2193"/>
    <cellStyle name="超链接 5 671" xfId="4051"/>
    <cellStyle name="超链接 5 672" xfId="4055"/>
    <cellStyle name="超链接 5 673" xfId="4059"/>
    <cellStyle name="超链接 5 674" xfId="4063"/>
    <cellStyle name="超链接 5 675" xfId="4066"/>
    <cellStyle name="超链接 5 676" xfId="3538"/>
    <cellStyle name="超链接 5 677" xfId="4070"/>
    <cellStyle name="超链接 5 678" xfId="4074"/>
    <cellStyle name="超链接 5 679" xfId="4078"/>
    <cellStyle name="超链接 5 68" xfId="10749" hidden="1"/>
    <cellStyle name="超链接 5 68" xfId="14200" hidden="1"/>
    <cellStyle name="超链接 5 68" xfId="21248" hidden="1"/>
    <cellStyle name="超链接 5 68" xfId="24518" hidden="1"/>
    <cellStyle name="超链接 5 68" xfId="32440" hidden="1"/>
    <cellStyle name="超链接 5 68" xfId="35710" hidden="1"/>
    <cellStyle name="超链接 5 68" xfId="42758" hidden="1"/>
    <cellStyle name="超链接 5 68" xfId="46028" hidden="1"/>
    <cellStyle name="超链接 5 68" xfId="3789"/>
    <cellStyle name="超链接 5 680" xfId="4067"/>
    <cellStyle name="超链接 5 681" xfId="3539"/>
    <cellStyle name="超链接 5 682" xfId="4071"/>
    <cellStyle name="超链接 5 683" xfId="4075"/>
    <cellStyle name="超链接 5 684" xfId="4079"/>
    <cellStyle name="超链接 5 685" xfId="4082"/>
    <cellStyle name="超链接 5 686" xfId="4086"/>
    <cellStyle name="超链接 5 687" xfId="4090"/>
    <cellStyle name="超链接 5 688" xfId="4094"/>
    <cellStyle name="超链接 5 689" xfId="1806"/>
    <cellStyle name="超链接 5 69" xfId="9564" hidden="1"/>
    <cellStyle name="超链接 5 69" xfId="14202" hidden="1"/>
    <cellStyle name="超链接 5 69" xfId="20083" hidden="1"/>
    <cellStyle name="超链接 5 69" xfId="24520" hidden="1"/>
    <cellStyle name="超链接 5 69" xfId="31275" hidden="1"/>
    <cellStyle name="超链接 5 69" xfId="35712" hidden="1"/>
    <cellStyle name="超链接 5 69" xfId="41593" hidden="1"/>
    <cellStyle name="超链接 5 69" xfId="46030" hidden="1"/>
    <cellStyle name="超链接 5 69" xfId="3791"/>
    <cellStyle name="超链接 5 690" xfId="4083"/>
    <cellStyle name="超链接 5 691" xfId="4087"/>
    <cellStyle name="超链接 5 692" xfId="4091"/>
    <cellStyle name="超链接 5 693" xfId="4095"/>
    <cellStyle name="超链接 5 694" xfId="1807"/>
    <cellStyle name="超链接 5 695" xfId="2857"/>
    <cellStyle name="超链接 5 696" xfId="2862"/>
    <cellStyle name="超链接 5 697" xfId="4098"/>
    <cellStyle name="超链接 5 698" xfId="2208"/>
    <cellStyle name="超链接 5 699" xfId="2218"/>
    <cellStyle name="超链接 5 7" xfId="8308" hidden="1"/>
    <cellStyle name="超链接 5 7" xfId="14124" hidden="1"/>
    <cellStyle name="超链接 5 7" xfId="18839" hidden="1"/>
    <cellStyle name="超链接 5 7" xfId="24442" hidden="1"/>
    <cellStyle name="超链接 5 7" xfId="30031" hidden="1"/>
    <cellStyle name="超链接 5 7" xfId="35634" hidden="1"/>
    <cellStyle name="超链接 5 7" xfId="40349" hidden="1"/>
    <cellStyle name="超链接 5 7" xfId="45952" hidden="1"/>
    <cellStyle name="超链接 5 7" xfId="3365"/>
    <cellStyle name="超链接 5 70" xfId="9185" hidden="1"/>
    <cellStyle name="超链接 5 70" xfId="14203" hidden="1"/>
    <cellStyle name="超链接 5 70" xfId="19706" hidden="1"/>
    <cellStyle name="超链接 5 70" xfId="24521" hidden="1"/>
    <cellStyle name="超链接 5 70" xfId="30898" hidden="1"/>
    <cellStyle name="超链接 5 70" xfId="35713" hidden="1"/>
    <cellStyle name="超链接 5 70" xfId="41216" hidden="1"/>
    <cellStyle name="超链接 5 70" xfId="46031" hidden="1"/>
    <cellStyle name="超链接 5 70" xfId="3784"/>
    <cellStyle name="超链接 5 700" xfId="2844"/>
    <cellStyle name="超链接 5 701" xfId="2849"/>
    <cellStyle name="超链接 5 702" xfId="2855"/>
    <cellStyle name="超链接 5 703" xfId="2138"/>
    <cellStyle name="超链接 5 704" xfId="2154"/>
    <cellStyle name="超链接 5 705" xfId="2162"/>
    <cellStyle name="超链接 5 706" xfId="2170"/>
    <cellStyle name="超链接 5 707" xfId="2176"/>
    <cellStyle name="超链接 5 708" xfId="2182"/>
    <cellStyle name="超链接 5 709" xfId="2187"/>
    <cellStyle name="超链接 5 71" xfId="7962" hidden="1"/>
    <cellStyle name="超链接 5 71" xfId="14205" hidden="1"/>
    <cellStyle name="超链接 5 71" xfId="18493" hidden="1"/>
    <cellStyle name="超链接 5 71" xfId="24523" hidden="1"/>
    <cellStyle name="超链接 5 71" xfId="29685" hidden="1"/>
    <cellStyle name="超链接 5 71" xfId="35715" hidden="1"/>
    <cellStyle name="超链接 5 71" xfId="40003" hidden="1"/>
    <cellStyle name="超链接 5 71" xfId="46033" hidden="1"/>
    <cellStyle name="超链接 5 71" xfId="3786"/>
    <cellStyle name="超链接 5 710" xfId="2161"/>
    <cellStyle name="超链接 5 711" xfId="2169"/>
    <cellStyle name="超链接 5 712" xfId="2175"/>
    <cellStyle name="超链接 5 713" xfId="2181"/>
    <cellStyle name="超链接 5 714" xfId="2186"/>
    <cellStyle name="超链接 5 715" xfId="2192"/>
    <cellStyle name="超链接 5 716" xfId="4052"/>
    <cellStyle name="超链接 5 717" xfId="4056"/>
    <cellStyle name="超链接 5 718" xfId="4060"/>
    <cellStyle name="超链接 5 719" xfId="4064"/>
    <cellStyle name="超链接 5 72" xfId="6898" hidden="1"/>
    <cellStyle name="超链接 5 72" xfId="14206" hidden="1"/>
    <cellStyle name="超链接 5 72" xfId="17761" hidden="1"/>
    <cellStyle name="超链接 5 72" xfId="24524" hidden="1"/>
    <cellStyle name="超链接 5 72" xfId="28902" hidden="1"/>
    <cellStyle name="超链接 5 72" xfId="35716" hidden="1"/>
    <cellStyle name="超链接 5 72" xfId="39271" hidden="1"/>
    <cellStyle name="超链接 5 72" xfId="46034" hidden="1"/>
    <cellStyle name="超链接 5 72" xfId="3788"/>
    <cellStyle name="超链接 5 720" xfId="2191"/>
    <cellStyle name="超链接 5 721" xfId="4053"/>
    <cellStyle name="超链接 5 722" xfId="4057"/>
    <cellStyle name="超链接 5 723" xfId="4061"/>
    <cellStyle name="超链接 5 724" xfId="4065"/>
    <cellStyle name="超链接 5 725" xfId="4068"/>
    <cellStyle name="超链接 5 726" xfId="3540"/>
    <cellStyle name="超链接 5 727" xfId="4072"/>
    <cellStyle name="超链接 5 728" xfId="4076"/>
    <cellStyle name="超链接 5 729" xfId="4080"/>
    <cellStyle name="超链接 5 73" xfId="12253" hidden="1"/>
    <cellStyle name="超链接 5 73" xfId="14208" hidden="1"/>
    <cellStyle name="超链接 5 73" xfId="22575" hidden="1"/>
    <cellStyle name="超链接 5 73" xfId="24526" hidden="1"/>
    <cellStyle name="超链接 5 73" xfId="33767" hidden="1"/>
    <cellStyle name="超链接 5 73" xfId="35718" hidden="1"/>
    <cellStyle name="超链接 5 73" xfId="44085" hidden="1"/>
    <cellStyle name="超链接 5 73" xfId="46036" hidden="1"/>
    <cellStyle name="超链接 5 73" xfId="3790"/>
    <cellStyle name="超链接 5 730" xfId="4069"/>
    <cellStyle name="超链接 5 731" xfId="3541"/>
    <cellStyle name="超链接 5 732" xfId="4073"/>
    <cellStyle name="超链接 5 733" xfId="4077"/>
    <cellStyle name="超链接 5 734" xfId="4081"/>
    <cellStyle name="超链接 5 735" xfId="4084"/>
    <cellStyle name="超链接 5 736" xfId="4088"/>
    <cellStyle name="超链接 5 737" xfId="4092"/>
    <cellStyle name="超链接 5 738" xfId="4096"/>
    <cellStyle name="超链接 5 739" xfId="1808"/>
    <cellStyle name="超链接 5 74" xfId="7846" hidden="1"/>
    <cellStyle name="超链接 5 74" xfId="14209" hidden="1"/>
    <cellStyle name="超链接 5 74" xfId="18393" hidden="1"/>
    <cellStyle name="超链接 5 74" xfId="24527" hidden="1"/>
    <cellStyle name="超链接 5 74" xfId="29585" hidden="1"/>
    <cellStyle name="超链接 5 74" xfId="35719" hidden="1"/>
    <cellStyle name="超链接 5 74" xfId="39903" hidden="1"/>
    <cellStyle name="超链接 5 74" xfId="46037" hidden="1"/>
    <cellStyle name="超链接 5 74" xfId="3792"/>
    <cellStyle name="超链接 5 740" xfId="4085"/>
    <cellStyle name="超链接 5 741" xfId="4089"/>
    <cellStyle name="超链接 5 742" xfId="4093"/>
    <cellStyle name="超链接 5 743" xfId="4097"/>
    <cellStyle name="超链接 5 744" xfId="1809"/>
    <cellStyle name="超链接 5 745" xfId="2858"/>
    <cellStyle name="超链接 5 746" xfId="2863"/>
    <cellStyle name="超链接 5 747" xfId="4099"/>
    <cellStyle name="超链接 5 748" xfId="2209"/>
    <cellStyle name="超链接 5 749" xfId="2219"/>
    <cellStyle name="超链接 5 75" xfId="9310" hidden="1"/>
    <cellStyle name="超链接 5 75" xfId="14211" hidden="1"/>
    <cellStyle name="超链接 5 75" xfId="19831" hidden="1"/>
    <cellStyle name="超链接 5 75" xfId="24529" hidden="1"/>
    <cellStyle name="超链接 5 75" xfId="31023" hidden="1"/>
    <cellStyle name="超链接 5 75" xfId="35721" hidden="1"/>
    <cellStyle name="超链接 5 75" xfId="41341" hidden="1"/>
    <cellStyle name="超链接 5 75" xfId="46039" hidden="1"/>
    <cellStyle name="超链接 5 75" xfId="3793"/>
    <cellStyle name="超链接 5 750" xfId="2859"/>
    <cellStyle name="超链接 5 751" xfId="2864"/>
    <cellStyle name="超链接 5 752" xfId="4100"/>
    <cellStyle name="超链接 5 753" xfId="2210"/>
    <cellStyle name="超链接 5 754" xfId="2220"/>
    <cellStyle name="超链接 5 755" xfId="2241"/>
    <cellStyle name="超链接 5 756" xfId="2249"/>
    <cellStyle name="超链接 5 757" xfId="2255"/>
    <cellStyle name="超链接 5 758" xfId="2260"/>
    <cellStyle name="超链接 5 759" xfId="2265"/>
    <cellStyle name="超链接 5 76" xfId="8379" hidden="1"/>
    <cellStyle name="超链接 5 76" xfId="14212" hidden="1"/>
    <cellStyle name="超链接 5 76" xfId="18909" hidden="1"/>
    <cellStyle name="超链接 5 76" xfId="24530" hidden="1"/>
    <cellStyle name="超链接 5 76" xfId="30101" hidden="1"/>
    <cellStyle name="超链接 5 76" xfId="35722" hidden="1"/>
    <cellStyle name="超链接 5 76" xfId="40419" hidden="1"/>
    <cellStyle name="超链接 5 76" xfId="46040" hidden="1"/>
    <cellStyle name="超链接 5 76" xfId="3795"/>
    <cellStyle name="超链接 5 760" xfId="2242"/>
    <cellStyle name="超链接 5 761" xfId="2250"/>
    <cellStyle name="超链接 5 762" xfId="2256"/>
    <cellStyle name="超链接 5 763" xfId="2261"/>
    <cellStyle name="超链接 5 764" xfId="2266"/>
    <cellStyle name="超链接 5 765" xfId="2270"/>
    <cellStyle name="超链接 5 766" xfId="4102"/>
    <cellStyle name="超链接 5 767" xfId="4106"/>
    <cellStyle name="超链接 5 768" xfId="4110"/>
    <cellStyle name="超链接 5 769" xfId="2578"/>
    <cellStyle name="超链接 5 77" xfId="9090" hidden="1"/>
    <cellStyle name="超链接 5 77" xfId="14214" hidden="1"/>
    <cellStyle name="超链接 5 77" xfId="19613" hidden="1"/>
    <cellStyle name="超链接 5 77" xfId="24532" hidden="1"/>
    <cellStyle name="超链接 5 77" xfId="30805" hidden="1"/>
    <cellStyle name="超链接 5 77" xfId="35724" hidden="1"/>
    <cellStyle name="超链接 5 77" xfId="41123" hidden="1"/>
    <cellStyle name="超链接 5 77" xfId="46042" hidden="1"/>
    <cellStyle name="超链接 5 77" xfId="4114"/>
    <cellStyle name="超链接 5 770" xfId="2271"/>
    <cellStyle name="超链接 5 771" xfId="4103"/>
    <cellStyle name="超链接 5 772" xfId="4107"/>
    <cellStyle name="超链接 5 773" xfId="4111"/>
    <cellStyle name="超链接 5 774" xfId="2579"/>
    <cellStyle name="超链接 5 775" xfId="2583"/>
    <cellStyle name="超链接 5 776" xfId="4116"/>
    <cellStyle name="超链接 5 777" xfId="2656"/>
    <cellStyle name="超链接 5 778" xfId="2681"/>
    <cellStyle name="超链接 5 779" xfId="2708"/>
    <cellStyle name="超链接 5 78" xfId="12921" hidden="1"/>
    <cellStyle name="超链接 5 78" xfId="14215" hidden="1"/>
    <cellStyle name="超链接 5 78" xfId="23239" hidden="1"/>
    <cellStyle name="超链接 5 78" xfId="24533" hidden="1"/>
    <cellStyle name="超链接 5 78" xfId="34431" hidden="1"/>
    <cellStyle name="超链接 5 78" xfId="35725" hidden="1"/>
    <cellStyle name="超链接 5 78" xfId="44749" hidden="1"/>
    <cellStyle name="超链接 5 78" xfId="46043" hidden="1"/>
    <cellStyle name="超链接 5 78" xfId="4120"/>
    <cellStyle name="超链接 5 780" xfId="2584"/>
    <cellStyle name="超链接 5 781" xfId="4117"/>
    <cellStyle name="超链接 5 782" xfId="2657"/>
    <cellStyle name="超链接 5 783" xfId="2682"/>
    <cellStyle name="超链接 5 784" xfId="2709"/>
    <cellStyle name="超链接 5 785" xfId="2722"/>
    <cellStyle name="超链接 5 786" xfId="2729"/>
    <cellStyle name="超链接 5 787" xfId="2738"/>
    <cellStyle name="超链接 5 788" xfId="2744"/>
    <cellStyle name="超链接 5 789" xfId="1817"/>
    <cellStyle name="超链接 5 79" xfId="12396" hidden="1"/>
    <cellStyle name="超链接 5 79" xfId="14217" hidden="1"/>
    <cellStyle name="超链接 5 79" xfId="22717" hidden="1"/>
    <cellStyle name="超链接 5 79" xfId="24535" hidden="1"/>
    <cellStyle name="超链接 5 79" xfId="33909" hidden="1"/>
    <cellStyle name="超链接 5 79" xfId="35727" hidden="1"/>
    <cellStyle name="超链接 5 79" xfId="44227" hidden="1"/>
    <cellStyle name="超链接 5 79" xfId="46045" hidden="1"/>
    <cellStyle name="超链接 5 79" xfId="4122"/>
    <cellStyle name="超链接 5 790" xfId="2723"/>
    <cellStyle name="超链接 5 791" xfId="2730"/>
    <cellStyle name="超链接 5 792" xfId="2739"/>
    <cellStyle name="超链接 5 793" xfId="2745"/>
    <cellStyle name="超链接 5 794" xfId="1818"/>
    <cellStyle name="超链接 5 795" xfId="4124"/>
    <cellStyle name="超链接 5 796" xfId="4128"/>
    <cellStyle name="超链接 5 797" xfId="4132"/>
    <cellStyle name="超链接 5 798" xfId="1840"/>
    <cellStyle name="超链接 5 799" xfId="1850"/>
    <cellStyle name="超链接 5 8" xfId="12206" hidden="1"/>
    <cellStyle name="超链接 5 8" xfId="14125" hidden="1"/>
    <cellStyle name="超链接 5 8" xfId="22530" hidden="1"/>
    <cellStyle name="超链接 5 8" xfId="24443" hidden="1"/>
    <cellStyle name="超链接 5 8" xfId="33722" hidden="1"/>
    <cellStyle name="超链接 5 8" xfId="35635" hidden="1"/>
    <cellStyle name="超链接 5 8" xfId="44040" hidden="1"/>
    <cellStyle name="超链接 5 8" xfId="45953" hidden="1"/>
    <cellStyle name="超链接 5 8" xfId="3823"/>
    <cellStyle name="超链接 5 80" xfId="10654" hidden="1"/>
    <cellStyle name="超链接 5 80" xfId="14218" hidden="1"/>
    <cellStyle name="超链接 5 80" xfId="21154" hidden="1"/>
    <cellStyle name="超链接 5 80" xfId="24536" hidden="1"/>
    <cellStyle name="超链接 5 80" xfId="32346" hidden="1"/>
    <cellStyle name="超链接 5 80" xfId="35728" hidden="1"/>
    <cellStyle name="超链接 5 80" xfId="42664" hidden="1"/>
    <cellStyle name="超链接 5 80" xfId="46046" hidden="1"/>
    <cellStyle name="超链接 5 80" xfId="3794"/>
    <cellStyle name="超链接 5 800" xfId="2860"/>
    <cellStyle name="超链接 5 801" xfId="2865"/>
    <cellStyle name="超链接 5 802" xfId="4101"/>
    <cellStyle name="超链接 5 803" xfId="2211"/>
    <cellStyle name="超链接 5 804" xfId="2221"/>
    <cellStyle name="超链接 5 805" xfId="2243"/>
    <cellStyle name="超链接 5 806" xfId="2251"/>
    <cellStyle name="超链接 5 807" xfId="2257"/>
    <cellStyle name="超链接 5 808" xfId="2262"/>
    <cellStyle name="超链接 5 809" xfId="2267"/>
    <cellStyle name="超链接 5 81" xfId="9882" hidden="1"/>
    <cellStyle name="超链接 5 81" xfId="14220" hidden="1"/>
    <cellStyle name="超链接 5 81" xfId="20397" hidden="1"/>
    <cellStyle name="超链接 5 81" xfId="24538" hidden="1"/>
    <cellStyle name="超链接 5 81" xfId="31589" hidden="1"/>
    <cellStyle name="超链接 5 81" xfId="35730" hidden="1"/>
    <cellStyle name="超链接 5 81" xfId="41907" hidden="1"/>
    <cellStyle name="超链接 5 81" xfId="46048" hidden="1"/>
    <cellStyle name="超链接 5 81" xfId="3796"/>
    <cellStyle name="超链接 5 810" xfId="2244"/>
    <cellStyle name="超链接 5 811" xfId="2252"/>
    <cellStyle name="超链接 5 812" xfId="2258"/>
    <cellStyle name="超链接 5 813" xfId="2263"/>
    <cellStyle name="超链接 5 814" xfId="2268"/>
    <cellStyle name="超链接 5 815" xfId="2272"/>
    <cellStyle name="超链接 5 816" xfId="4104"/>
    <cellStyle name="超链接 5 817" xfId="4108"/>
    <cellStyle name="超链接 5 818" xfId="4112"/>
    <cellStyle name="超链接 5 819" xfId="2580"/>
    <cellStyle name="超链接 5 82" xfId="12103" hidden="1"/>
    <cellStyle name="超链接 5 82" xfId="14221" hidden="1"/>
    <cellStyle name="超链接 5 82" xfId="22429" hidden="1"/>
    <cellStyle name="超链接 5 82" xfId="24539" hidden="1"/>
    <cellStyle name="超链接 5 82" xfId="33621" hidden="1"/>
    <cellStyle name="超链接 5 82" xfId="35731" hidden="1"/>
    <cellStyle name="超链接 5 82" xfId="43939" hidden="1"/>
    <cellStyle name="超链接 5 82" xfId="46049" hidden="1"/>
    <cellStyle name="超链接 5 82" xfId="4115"/>
    <cellStyle name="超链接 5 820" xfId="2273"/>
    <cellStyle name="超链接 5 821" xfId="4105"/>
    <cellStyle name="超链接 5 822" xfId="4109"/>
    <cellStyle name="超链接 5 823" xfId="4113"/>
    <cellStyle name="超链接 5 824" xfId="2581"/>
    <cellStyle name="超链接 5 825" xfId="2585"/>
    <cellStyle name="超链接 5 826" xfId="4118"/>
    <cellStyle name="超链接 5 827" xfId="2658"/>
    <cellStyle name="超链接 5 828" xfId="2683"/>
    <cellStyle name="超链接 5 829" xfId="2710"/>
    <cellStyle name="超链接 5 83" xfId="7877" hidden="1"/>
    <cellStyle name="超链接 5 83" xfId="14223" hidden="1"/>
    <cellStyle name="超链接 5 83" xfId="18419" hidden="1"/>
    <cellStyle name="超链接 5 83" xfId="24541" hidden="1"/>
    <cellStyle name="超链接 5 83" xfId="29611" hidden="1"/>
    <cellStyle name="超链接 5 83" xfId="35733" hidden="1"/>
    <cellStyle name="超链接 5 83" xfId="39929" hidden="1"/>
    <cellStyle name="超链接 5 83" xfId="46051" hidden="1"/>
    <cellStyle name="超链接 5 83" xfId="4121"/>
    <cellStyle name="超链接 5 830" xfId="2586"/>
    <cellStyle name="超链接 5 831" xfId="4119"/>
    <cellStyle name="超链接 5 832" xfId="2659"/>
    <cellStyle name="超链接 5 833" xfId="2684"/>
    <cellStyle name="超链接 5 834" xfId="2711"/>
    <cellStyle name="超链接 5 835" xfId="2724"/>
    <cellStyle name="超链接 5 836" xfId="2731"/>
    <cellStyle name="超链接 5 837" xfId="2740"/>
    <cellStyle name="超链接 5 838" xfId="2746"/>
    <cellStyle name="超链接 5 839" xfId="1819"/>
    <cellStyle name="超链接 5 84" xfId="9827" hidden="1"/>
    <cellStyle name="超链接 5 84" xfId="14224" hidden="1"/>
    <cellStyle name="超链接 5 84" xfId="20342" hidden="1"/>
    <cellStyle name="超链接 5 84" xfId="24542" hidden="1"/>
    <cellStyle name="超链接 5 84" xfId="31534" hidden="1"/>
    <cellStyle name="超链接 5 84" xfId="35734" hidden="1"/>
    <cellStyle name="超链接 5 84" xfId="41852" hidden="1"/>
    <cellStyle name="超链接 5 84" xfId="46052" hidden="1"/>
    <cellStyle name="超链接 5 84" xfId="4123"/>
    <cellStyle name="超链接 5 840" xfId="2725"/>
    <cellStyle name="超链接 5 841" xfId="2732"/>
    <cellStyle name="超链接 5 842" xfId="2741"/>
    <cellStyle name="超链接 5 843" xfId="2747"/>
    <cellStyle name="超链接 5 844" xfId="1820"/>
    <cellStyle name="超链接 5 845" xfId="4125"/>
    <cellStyle name="超链接 5 846" xfId="4129"/>
    <cellStyle name="超链接 5 847" xfId="4133"/>
    <cellStyle name="超链接 5 848" xfId="1839"/>
    <cellStyle name="超链接 5 849" xfId="1849"/>
    <cellStyle name="超链接 5 85" xfId="8941" hidden="1"/>
    <cellStyle name="超链接 5 85" xfId="14226" hidden="1"/>
    <cellStyle name="超链接 5 85" xfId="19465" hidden="1"/>
    <cellStyle name="超链接 5 85" xfId="24544" hidden="1"/>
    <cellStyle name="超链接 5 85" xfId="30657" hidden="1"/>
    <cellStyle name="超链接 5 85" xfId="35736" hidden="1"/>
    <cellStyle name="超链接 5 85" xfId="40975" hidden="1"/>
    <cellStyle name="超链接 5 85" xfId="46054" hidden="1"/>
    <cellStyle name="超链接 5 85" xfId="3129"/>
    <cellStyle name="超链接 5 850" xfId="4126"/>
    <cellStyle name="超链接 5 851" xfId="4130"/>
    <cellStyle name="超链接 5 852" xfId="4134"/>
    <cellStyle name="超链接 5 853" xfId="1838"/>
    <cellStyle name="超链接 5 854" xfId="1848"/>
    <cellStyle name="超链接 5 855" xfId="1857"/>
    <cellStyle name="超链接 5 856" xfId="2046"/>
    <cellStyle name="超链接 5 857" xfId="2135"/>
    <cellStyle name="超链接 5 858" xfId="2202"/>
    <cellStyle name="超链接 5 859" xfId="2275"/>
    <cellStyle name="超链接 5 86" xfId="10166" hidden="1"/>
    <cellStyle name="超链接 5 86" xfId="14227" hidden="1"/>
    <cellStyle name="超链接 5 86" xfId="20672" hidden="1"/>
    <cellStyle name="超链接 5 86" xfId="24545" hidden="1"/>
    <cellStyle name="超链接 5 86" xfId="31864" hidden="1"/>
    <cellStyle name="超链接 5 86" xfId="35737" hidden="1"/>
    <cellStyle name="超链接 5 86" xfId="42182" hidden="1"/>
    <cellStyle name="超链接 5 86" xfId="46055" hidden="1"/>
    <cellStyle name="超链接 5 86" xfId="1783"/>
    <cellStyle name="超链接 5 860" xfId="1856"/>
    <cellStyle name="超链接 5 861" xfId="2045"/>
    <cellStyle name="超链接 5 862" xfId="2134"/>
    <cellStyle name="超链接 5 863" xfId="2201"/>
    <cellStyle name="超链接 5 864" xfId="2276"/>
    <cellStyle name="超链接 5 865" xfId="2281"/>
    <cellStyle name="超链接 5 866" xfId="4136"/>
    <cellStyle name="超链接 5 867" xfId="4140"/>
    <cellStyle name="超链接 5 868" xfId="4144"/>
    <cellStyle name="超链接 5 869" xfId="4148"/>
    <cellStyle name="超链接 5 87" xfId="9298" hidden="1"/>
    <cellStyle name="超链接 5 87" xfId="14229" hidden="1"/>
    <cellStyle name="超链接 5 87" xfId="19819" hidden="1"/>
    <cellStyle name="超链接 5 87" xfId="24547" hidden="1"/>
    <cellStyle name="超链接 5 87" xfId="31011" hidden="1"/>
    <cellStyle name="超链接 5 87" xfId="35739" hidden="1"/>
    <cellStyle name="超链接 5 87" xfId="41329" hidden="1"/>
    <cellStyle name="超链接 5 87" xfId="46057" hidden="1"/>
    <cellStyle name="超链接 5 87" xfId="2344"/>
    <cellStyle name="超链接 5 870" xfId="2282"/>
    <cellStyle name="超链接 5 871" xfId="4137"/>
    <cellStyle name="超链接 5 872" xfId="4141"/>
    <cellStyle name="超链接 5 873" xfId="4145"/>
    <cellStyle name="超链接 5 874" xfId="4149"/>
    <cellStyle name="超链接 5 875" xfId="4152"/>
    <cellStyle name="超链接 5 876" xfId="4156"/>
    <cellStyle name="超链接 5 877" xfId="2753"/>
    <cellStyle name="超链接 5 878" xfId="2758"/>
    <cellStyle name="超链接 5 879" xfId="2765"/>
    <cellStyle name="超链接 5 88" xfId="9697" hidden="1"/>
    <cellStyle name="超链接 5 88" xfId="14230" hidden="1"/>
    <cellStyle name="超链接 5 88" xfId="20216" hidden="1"/>
    <cellStyle name="超链接 5 88" xfId="24548" hidden="1"/>
    <cellStyle name="超链接 5 88" xfId="31408" hidden="1"/>
    <cellStyle name="超链接 5 88" xfId="35740" hidden="1"/>
    <cellStyle name="超链接 5 88" xfId="41726" hidden="1"/>
    <cellStyle name="超链接 5 88" xfId="46058" hidden="1"/>
    <cellStyle name="超链接 5 88" xfId="3139"/>
    <cellStyle name="超链接 5 880" xfId="4153"/>
    <cellStyle name="超链接 5 881" xfId="4157"/>
    <cellStyle name="超链接 5 882" xfId="2754"/>
    <cellStyle name="超链接 5 883" xfId="2759"/>
    <cellStyle name="超链接 5 884" xfId="2766"/>
    <cellStyle name="超链接 5 885" xfId="2404"/>
    <cellStyle name="超链接 5 886" xfId="2469"/>
    <cellStyle name="超链接 5 887" xfId="2501"/>
    <cellStyle name="超链接 5 888" xfId="2512"/>
    <cellStyle name="超链接 5 889" xfId="2522"/>
    <cellStyle name="超链接 5 89" xfId="10931" hidden="1"/>
    <cellStyle name="超链接 5 89" xfId="14259" hidden="1"/>
    <cellStyle name="超链接 5 89" xfId="21429" hidden="1"/>
    <cellStyle name="超链接 5 89" xfId="24577" hidden="1"/>
    <cellStyle name="超链接 5 89" xfId="32621" hidden="1"/>
    <cellStyle name="超链接 5 89" xfId="35769" hidden="1"/>
    <cellStyle name="超链接 5 89" xfId="42939" hidden="1"/>
    <cellStyle name="超链接 5 89" xfId="46087" hidden="1"/>
    <cellStyle name="超链接 5 89" xfId="2350"/>
    <cellStyle name="超链接 5 890" xfId="2405"/>
    <cellStyle name="超链接 5 891" xfId="2470"/>
    <cellStyle name="超链接 5 892" xfId="2502"/>
    <cellStyle name="超链接 5 893" xfId="2513"/>
    <cellStyle name="超链接 5 894" xfId="2523"/>
    <cellStyle name="超链接 5 895" xfId="2526"/>
    <cellStyle name="超链接 5 896" xfId="2060"/>
    <cellStyle name="超链接 5 897" xfId="2065"/>
    <cellStyle name="超链接 5 898" xfId="2069"/>
    <cellStyle name="超链接 5 899" xfId="2074"/>
    <cellStyle name="超链接 5 9" xfId="9325" hidden="1"/>
    <cellStyle name="超链接 5 9" xfId="14126" hidden="1"/>
    <cellStyle name="超链接 5 9" xfId="19846" hidden="1"/>
    <cellStyle name="超链接 5 9" xfId="24444" hidden="1"/>
    <cellStyle name="超链接 5 9" xfId="31038" hidden="1"/>
    <cellStyle name="超链接 5 9" xfId="35636" hidden="1"/>
    <cellStyle name="超链接 5 9" xfId="41356" hidden="1"/>
    <cellStyle name="超链接 5 9" xfId="45954" hidden="1"/>
    <cellStyle name="超链接 5 9" xfId="4160"/>
    <cellStyle name="超链接 5 90" xfId="6348" hidden="1"/>
    <cellStyle name="超链接 5 90" xfId="14261" hidden="1"/>
    <cellStyle name="超链接 5 90" xfId="4619" hidden="1"/>
    <cellStyle name="超链接 5 90" xfId="24579" hidden="1"/>
    <cellStyle name="超链接 5 90" xfId="28546" hidden="1"/>
    <cellStyle name="超链接 5 90" xfId="35771" hidden="1"/>
    <cellStyle name="超链接 5 90" xfId="28140" hidden="1"/>
    <cellStyle name="超链接 5 90" xfId="46089" hidden="1"/>
    <cellStyle name="超链接 5 90" xfId="3130"/>
    <cellStyle name="超链接 5 900" xfId="4127"/>
    <cellStyle name="超链接 5 901" xfId="4131"/>
    <cellStyle name="超链接 5 902" xfId="4135"/>
    <cellStyle name="超链接 5 903" xfId="1837"/>
    <cellStyle name="超链接 5 904" xfId="1847"/>
    <cellStyle name="超链接 5 905" xfId="1855"/>
    <cellStyle name="超链接 5 906" xfId="2044"/>
    <cellStyle name="超链接 5 907" xfId="2133"/>
    <cellStyle name="超链接 5 908" xfId="2200"/>
    <cellStyle name="超链接 5 909" xfId="2277"/>
    <cellStyle name="超链接 5 91" xfId="1784"/>
    <cellStyle name="超链接 5 91 2" xfId="51756"/>
    <cellStyle name="超链接 5 910" xfId="1854"/>
    <cellStyle name="超链接 5 911" xfId="2043"/>
    <cellStyle name="超链接 5 912" xfId="2132"/>
    <cellStyle name="超链接 5 913" xfId="2203"/>
    <cellStyle name="超链接 5 914" xfId="2278"/>
    <cellStyle name="超链接 5 915" xfId="2283"/>
    <cellStyle name="超链接 5 916" xfId="4138"/>
    <cellStyle name="超链接 5 917" xfId="4142"/>
    <cellStyle name="超链接 5 918" xfId="4146"/>
    <cellStyle name="超链接 5 919" xfId="4150"/>
    <cellStyle name="超链接 5 92" xfId="2345"/>
    <cellStyle name="超链接 5 920" xfId="2284"/>
    <cellStyle name="超链接 5 921" xfId="4139"/>
    <cellStyle name="超链接 5 922" xfId="4143"/>
    <cellStyle name="超链接 5 923" xfId="4147"/>
    <cellStyle name="超链接 5 924" xfId="4151"/>
    <cellStyle name="超链接 5 925" xfId="4154"/>
    <cellStyle name="超链接 5 926" xfId="4158"/>
    <cellStyle name="超链接 5 927" xfId="2755"/>
    <cellStyle name="超链接 5 928" xfId="2760"/>
    <cellStyle name="超链接 5 929" xfId="2767"/>
    <cellStyle name="超链接 5 93" xfId="3140"/>
    <cellStyle name="超链接 5 930" xfId="4155"/>
    <cellStyle name="超链接 5 931" xfId="4159"/>
    <cellStyle name="超链接 5 932" xfId="2756"/>
    <cellStyle name="超链接 5 933" xfId="2761"/>
    <cellStyle name="超链接 5 934" xfId="2768"/>
    <cellStyle name="超链接 5 935" xfId="2406"/>
    <cellStyle name="超链接 5 936" xfId="2471"/>
    <cellStyle name="超链接 5 937" xfId="2503"/>
    <cellStyle name="超链接 5 938" xfId="2514"/>
    <cellStyle name="超链接 5 939" xfId="2524"/>
    <cellStyle name="超链接 5 94" xfId="2351"/>
    <cellStyle name="超链接 5 940" xfId="2407"/>
    <cellStyle name="超链接 5 941" xfId="2472"/>
    <cellStyle name="超链接 5 942" xfId="2504"/>
    <cellStyle name="超链接 5 943" xfId="2515"/>
    <cellStyle name="超链接 5 944" xfId="2525"/>
    <cellStyle name="超链接 5 945" xfId="2527"/>
    <cellStyle name="超链接 5 946" xfId="2059"/>
    <cellStyle name="超链接 5 947" xfId="2064"/>
    <cellStyle name="超链接 5 948" xfId="2068"/>
    <cellStyle name="超链接 5 949" xfId="2073"/>
    <cellStyle name="超链接 5 95" xfId="3143"/>
    <cellStyle name="超链接 5 950" xfId="2528"/>
    <cellStyle name="超链接 5 951" xfId="2058"/>
    <cellStyle name="超链接 5 952" xfId="2063"/>
    <cellStyle name="超链接 5 953" xfId="2067"/>
    <cellStyle name="超链接 5 954" xfId="2072"/>
    <cellStyle name="超链接 5 955" xfId="2291"/>
    <cellStyle name="超链接 5 956" xfId="2295"/>
    <cellStyle name="超链接 5 957" xfId="2302"/>
    <cellStyle name="超链接 5 958" xfId="2308"/>
    <cellStyle name="超链接 5 959" xfId="2315"/>
    <cellStyle name="超链接 5 96" xfId="3146"/>
    <cellStyle name="超链接 5 960" xfId="2292"/>
    <cellStyle name="超链接 5 961" xfId="2296"/>
    <cellStyle name="超链接 5 962" xfId="2303"/>
    <cellStyle name="超链接 5 963" xfId="2309"/>
    <cellStyle name="超链接 5 964" xfId="2316"/>
    <cellStyle name="超链接 5 965" xfId="2322"/>
    <cellStyle name="超链接 5 966" xfId="3286"/>
    <cellStyle name="超链接 5 967" xfId="3292"/>
    <cellStyle name="超链接 5 968" xfId="3295"/>
    <cellStyle name="超链接 5 969" xfId="3298"/>
    <cellStyle name="超链接 5 97" xfId="3149"/>
    <cellStyle name="超链接 5 970" xfId="2323"/>
    <cellStyle name="超链接 5 971" xfId="3287"/>
    <cellStyle name="超链接 5 972" xfId="3293"/>
    <cellStyle name="超链接 5 973" xfId="3296"/>
    <cellStyle name="超链接 5 974" xfId="3299"/>
    <cellStyle name="超链接 5 975" xfId="3301"/>
    <cellStyle name="超链接 5 976" xfId="3305"/>
    <cellStyle name="超链接 5 977" xfId="2776"/>
    <cellStyle name="超链接 5 978" xfId="2785"/>
    <cellStyle name="超链接 5 979" xfId="2793"/>
    <cellStyle name="超链接 5 98" xfId="3461"/>
    <cellStyle name="超链接 5 980" xfId="3302"/>
    <cellStyle name="超链接 5 981" xfId="3306"/>
    <cellStyle name="超链接 5 982" xfId="2777"/>
    <cellStyle name="超链接 5 983" xfId="2786"/>
    <cellStyle name="超链接 5 984" xfId="2794"/>
    <cellStyle name="超链接 5 985" xfId="2423"/>
    <cellStyle name="超链接 5 986" xfId="2611"/>
    <cellStyle name="超链接 5 987" xfId="2227"/>
    <cellStyle name="超链接 5 988" xfId="2623"/>
    <cellStyle name="超链接 5 989" xfId="2628"/>
    <cellStyle name="超链接 5 99" xfId="2637"/>
    <cellStyle name="超链接 5 990" xfId="2424"/>
    <cellStyle name="超链接 5 991" xfId="2612"/>
    <cellStyle name="超链接 5 992" xfId="2228"/>
    <cellStyle name="超链接 5 993" xfId="2624"/>
    <cellStyle name="超链接 5 994" xfId="2629"/>
    <cellStyle name="超链接 5 995" xfId="2630"/>
    <cellStyle name="超链接 5 996" xfId="2085"/>
    <cellStyle name="超链接 5 997" xfId="2089"/>
    <cellStyle name="超链接 5 998" xfId="2094"/>
    <cellStyle name="超链接 5 999" xfId="2334"/>
    <cellStyle name="超链接 50" xfId="7988" hidden="1"/>
    <cellStyle name="超链接 50" xfId="11659" hidden="1"/>
    <cellStyle name="超链接 50" xfId="7163" hidden="1"/>
    <cellStyle name="超链接 50" xfId="8870" hidden="1"/>
    <cellStyle name="超链接 50" xfId="12515" hidden="1"/>
    <cellStyle name="超链接 50" xfId="6870" hidden="1"/>
    <cellStyle name="超链接 50" xfId="8070" hidden="1"/>
    <cellStyle name="超链接 50" xfId="8361" hidden="1"/>
    <cellStyle name="超链接 50" xfId="8985" hidden="1"/>
    <cellStyle name="超链接 50" xfId="12624" hidden="1"/>
    <cellStyle name="超链接 50" xfId="10305" hidden="1"/>
    <cellStyle name="超链接 50" xfId="11623" hidden="1"/>
    <cellStyle name="超链接 50" xfId="11853" hidden="1"/>
    <cellStyle name="超链接 50" xfId="10244" hidden="1"/>
    <cellStyle name="超链接 50" xfId="9329" hidden="1"/>
    <cellStyle name="超链接 50" xfId="6361" hidden="1"/>
    <cellStyle name="超链接 50" xfId="7261" hidden="1"/>
    <cellStyle name="超链接 50" xfId="9794" hidden="1"/>
    <cellStyle name="超链接 50" xfId="7812" hidden="1"/>
    <cellStyle name="超链接 50" xfId="10943" hidden="1"/>
    <cellStyle name="超链接 50" xfId="14239" hidden="1"/>
    <cellStyle name="超链接 50" xfId="12081" hidden="1"/>
    <cellStyle name="超链接 50" xfId="12014" hidden="1"/>
    <cellStyle name="超链接 50" xfId="12406" hidden="1"/>
    <cellStyle name="超链接 50" xfId="12801" hidden="1"/>
    <cellStyle name="超链接 50" xfId="18519" hidden="1"/>
    <cellStyle name="超链接 50" xfId="21993" hidden="1"/>
    <cellStyle name="超链接 50" xfId="17899" hidden="1"/>
    <cellStyle name="超链接 50" xfId="19395" hidden="1"/>
    <cellStyle name="超链接 50" xfId="22834" hidden="1"/>
    <cellStyle name="超链接 50" xfId="17743" hidden="1"/>
    <cellStyle name="超链接 50" xfId="18601" hidden="1"/>
    <cellStyle name="超链接 50" xfId="18891" hidden="1"/>
    <cellStyle name="超链接 50" xfId="19509" hidden="1"/>
    <cellStyle name="超链接 50" xfId="22943" hidden="1"/>
    <cellStyle name="超链接 50" xfId="20808" hidden="1"/>
    <cellStyle name="超链接 50" xfId="21958" hidden="1"/>
    <cellStyle name="超链接 50" xfId="22183" hidden="1"/>
    <cellStyle name="超链接 50" xfId="20748" hidden="1"/>
    <cellStyle name="超链接 50" xfId="19849" hidden="1"/>
    <cellStyle name="超链接 50" xfId="4615" hidden="1"/>
    <cellStyle name="超链接 50" xfId="17942" hidden="1"/>
    <cellStyle name="超链接 50" xfId="20312" hidden="1"/>
    <cellStyle name="超链接 50" xfId="18359" hidden="1"/>
    <cellStyle name="超链接 50" xfId="21441" hidden="1"/>
    <cellStyle name="超链接 50" xfId="24557" hidden="1"/>
    <cellStyle name="超链接 50" xfId="22409" hidden="1"/>
    <cellStyle name="超链接 50" xfId="22342" hidden="1"/>
    <cellStyle name="超链接 50" xfId="22726" hidden="1"/>
    <cellStyle name="超链接 50" xfId="23120" hidden="1"/>
    <cellStyle name="超链接 50" xfId="29711" hidden="1"/>
    <cellStyle name="超链接 50" xfId="33185" hidden="1"/>
    <cellStyle name="超链接 50" xfId="29068" hidden="1"/>
    <cellStyle name="超链接 50" xfId="30587" hidden="1"/>
    <cellStyle name="超链接 50" xfId="34026" hidden="1"/>
    <cellStyle name="超链接 50" xfId="28884" hidden="1"/>
    <cellStyle name="超链接 50" xfId="29793" hidden="1"/>
    <cellStyle name="超链接 50" xfId="30083" hidden="1"/>
    <cellStyle name="超链接 50" xfId="30701" hidden="1"/>
    <cellStyle name="超链接 50" xfId="34135" hidden="1"/>
    <cellStyle name="超链接 50" xfId="32000" hidden="1"/>
    <cellStyle name="超链接 50" xfId="33150" hidden="1"/>
    <cellStyle name="超链接 50" xfId="33375" hidden="1"/>
    <cellStyle name="超链接 50" xfId="31940" hidden="1"/>
    <cellStyle name="超链接 50" xfId="31041" hidden="1"/>
    <cellStyle name="超链接 50" xfId="28555" hidden="1"/>
    <cellStyle name="超链接 50" xfId="29117" hidden="1"/>
    <cellStyle name="超链接 50" xfId="31504" hidden="1"/>
    <cellStyle name="超链接 50" xfId="29551" hidden="1"/>
    <cellStyle name="超链接 50" xfId="32633" hidden="1"/>
    <cellStyle name="超链接 50" xfId="35749" hidden="1"/>
    <cellStyle name="超链接 50" xfId="33601" hidden="1"/>
    <cellStyle name="超链接 50" xfId="33534" hidden="1"/>
    <cellStyle name="超链接 50" xfId="33918" hidden="1"/>
    <cellStyle name="超链接 50" xfId="34312" hidden="1"/>
    <cellStyle name="超链接 50" xfId="40029" hidden="1"/>
    <cellStyle name="超链接 50" xfId="43503" hidden="1"/>
    <cellStyle name="超链接 50" xfId="39409" hidden="1"/>
    <cellStyle name="超链接 50" xfId="40905" hidden="1"/>
    <cellStyle name="超链接 50" xfId="44344" hidden="1"/>
    <cellStyle name="超链接 50" xfId="39253" hidden="1"/>
    <cellStyle name="超链接 50" xfId="40111" hidden="1"/>
    <cellStyle name="超链接 50" xfId="40401" hidden="1"/>
    <cellStyle name="超链接 50" xfId="41019" hidden="1"/>
    <cellStyle name="超链接 50" xfId="44453" hidden="1"/>
    <cellStyle name="超链接 50" xfId="42318" hidden="1"/>
    <cellStyle name="超链接 50" xfId="43468" hidden="1"/>
    <cellStyle name="超链接 50" xfId="43693" hidden="1"/>
    <cellStyle name="超链接 50" xfId="42258" hidden="1"/>
    <cellStyle name="超链接 50" xfId="41359" hidden="1"/>
    <cellStyle name="超链接 50" xfId="28137" hidden="1"/>
    <cellStyle name="超链接 50" xfId="39452" hidden="1"/>
    <cellStyle name="超链接 50" xfId="41822" hidden="1"/>
    <cellStyle name="超链接 50" xfId="39869" hidden="1"/>
    <cellStyle name="超链接 50" xfId="42951" hidden="1"/>
    <cellStyle name="超链接 50" xfId="46067" hidden="1"/>
    <cellStyle name="超链接 50" xfId="43919" hidden="1"/>
    <cellStyle name="超链接 50" xfId="43852" hidden="1"/>
    <cellStyle name="超链接 50" xfId="44236" hidden="1"/>
    <cellStyle name="超链接 50" xfId="44630" hidden="1"/>
    <cellStyle name="超链接 50" xfId="1716"/>
    <cellStyle name="超链接 50 10" xfId="51482"/>
    <cellStyle name="超链接 50 11" xfId="51484"/>
    <cellStyle name="超链接 50 12" xfId="51486"/>
    <cellStyle name="超链接 50 13" xfId="51488"/>
    <cellStyle name="超链接 50 14" xfId="51490"/>
    <cellStyle name="超链接 50 15" xfId="51493"/>
    <cellStyle name="超链接 50 16" xfId="51497"/>
    <cellStyle name="超链接 50 17" xfId="51501"/>
    <cellStyle name="超链接 50 18" xfId="51505"/>
    <cellStyle name="超链接 50 19" xfId="51509"/>
    <cellStyle name="超链接 50 2" xfId="51518"/>
    <cellStyle name="超链接 50 20" xfId="51494"/>
    <cellStyle name="超链接 50 21" xfId="51498"/>
    <cellStyle name="超链接 50 22" xfId="51502"/>
    <cellStyle name="超链接 50 23" xfId="51506"/>
    <cellStyle name="超链接 50 24" xfId="51510"/>
    <cellStyle name="超链接 50 25" xfId="51520"/>
    <cellStyle name="超链接 50 26" xfId="51522"/>
    <cellStyle name="超链接 50 3" xfId="51530"/>
    <cellStyle name="超链接 50 4" xfId="51538"/>
    <cellStyle name="超链接 50 5" xfId="51546"/>
    <cellStyle name="超链接 50 6" xfId="51556"/>
    <cellStyle name="超链接 50 7" xfId="50984"/>
    <cellStyle name="超链接 50 8" xfId="50994"/>
    <cellStyle name="超链接 50 9" xfId="51004"/>
    <cellStyle name="超链接 51" xfId="10176" hidden="1"/>
    <cellStyle name="超链接 51" xfId="12494" hidden="1"/>
    <cellStyle name="超链接 51" xfId="10856" hidden="1"/>
    <cellStyle name="超链接 51" xfId="6419" hidden="1"/>
    <cellStyle name="超链接 51" xfId="7483" hidden="1"/>
    <cellStyle name="超链接 51" xfId="6222" hidden="1"/>
    <cellStyle name="超链接 51" xfId="12702" hidden="1"/>
    <cellStyle name="超链接 51" xfId="11508" hidden="1"/>
    <cellStyle name="超链接 51" xfId="12446" hidden="1"/>
    <cellStyle name="超链接 51" xfId="11289" hidden="1"/>
    <cellStyle name="超链接 51" xfId="6595" hidden="1"/>
    <cellStyle name="超链接 51" xfId="12229" hidden="1"/>
    <cellStyle name="超链接 51" xfId="8086" hidden="1"/>
    <cellStyle name="超链接 51" xfId="10881" hidden="1"/>
    <cellStyle name="超链接 51" xfId="7699" hidden="1"/>
    <cellStyle name="超链接 51" xfId="6931" hidden="1"/>
    <cellStyle name="超链接 51" xfId="9547" hidden="1"/>
    <cellStyle name="超链接 51" xfId="9215" hidden="1"/>
    <cellStyle name="超链接 51" xfId="11709" hidden="1"/>
    <cellStyle name="超链接 51" xfId="6486" hidden="1"/>
    <cellStyle name="超链接 51" xfId="14238" hidden="1"/>
    <cellStyle name="超链接 51" xfId="12716" hidden="1"/>
    <cellStyle name="超链接 51" xfId="11580" hidden="1"/>
    <cellStyle name="超链接 51" xfId="12350" hidden="1"/>
    <cellStyle name="超链接 51" xfId="10421" hidden="1"/>
    <cellStyle name="超链接 51" xfId="20682" hidden="1"/>
    <cellStyle name="超链接 51" xfId="22813" hidden="1"/>
    <cellStyle name="超链接 51" xfId="21355" hidden="1"/>
    <cellStyle name="超链接 51" xfId="4383" hidden="1"/>
    <cellStyle name="超链接 51" xfId="18076" hidden="1"/>
    <cellStyle name="超链接 51" xfId="4673" hidden="1"/>
    <cellStyle name="超链接 51" xfId="23021" hidden="1"/>
    <cellStyle name="超链接 51" xfId="21845" hidden="1"/>
    <cellStyle name="超链接 51" xfId="22766" hidden="1"/>
    <cellStyle name="超链接 51" xfId="21718" hidden="1"/>
    <cellStyle name="超链接 51" xfId="4467" hidden="1"/>
    <cellStyle name="超链接 51" xfId="22553" hidden="1"/>
    <cellStyle name="超链接 51" xfId="18617" hidden="1"/>
    <cellStyle name="超链接 51" xfId="21380" hidden="1"/>
    <cellStyle name="超链接 51" xfId="18255" hidden="1"/>
    <cellStyle name="超链接 51" xfId="17783" hidden="1"/>
    <cellStyle name="超链接 51" xfId="20066" hidden="1"/>
    <cellStyle name="超链接 51" xfId="19736" hidden="1"/>
    <cellStyle name="超链接 51" xfId="22042" hidden="1"/>
    <cellStyle name="超链接 51" xfId="4344" hidden="1"/>
    <cellStyle name="超链接 51" xfId="24556" hidden="1"/>
    <cellStyle name="超链接 51" xfId="23035" hidden="1"/>
    <cellStyle name="超链接 51" xfId="21915" hidden="1"/>
    <cellStyle name="超链接 51" xfId="22671" hidden="1"/>
    <cellStyle name="超链接 51" xfId="20924" hidden="1"/>
    <cellStyle name="超链接 51" xfId="31874" hidden="1"/>
    <cellStyle name="超链接 51" xfId="34005" hidden="1"/>
    <cellStyle name="超链接 51" xfId="32547" hidden="1"/>
    <cellStyle name="超链接 51" xfId="28596" hidden="1"/>
    <cellStyle name="超链接 51" xfId="29268" hidden="1"/>
    <cellStyle name="超链接 51" xfId="28462" hidden="1"/>
    <cellStyle name="超链接 51" xfId="34213" hidden="1"/>
    <cellStyle name="超链接 51" xfId="33037" hidden="1"/>
    <cellStyle name="超链接 51" xfId="33958" hidden="1"/>
    <cellStyle name="超链接 51" xfId="32910" hidden="1"/>
    <cellStyle name="超链接 51" xfId="28703" hidden="1"/>
    <cellStyle name="超链接 51" xfId="33745" hidden="1"/>
    <cellStyle name="超链接 51" xfId="29809" hidden="1"/>
    <cellStyle name="超链接 51" xfId="32572" hidden="1"/>
    <cellStyle name="超链接 51" xfId="29447" hidden="1"/>
    <cellStyle name="超链接 51" xfId="28927" hidden="1"/>
    <cellStyle name="超链接 51" xfId="31258" hidden="1"/>
    <cellStyle name="超链接 51" xfId="30928" hidden="1"/>
    <cellStyle name="超链接 51" xfId="33234" hidden="1"/>
    <cellStyle name="超链接 51" xfId="28640" hidden="1"/>
    <cellStyle name="超链接 51" xfId="35748" hidden="1"/>
    <cellStyle name="超链接 51" xfId="34227" hidden="1"/>
    <cellStyle name="超链接 51" xfId="33107" hidden="1"/>
    <cellStyle name="超链接 51" xfId="33863" hidden="1"/>
    <cellStyle name="超链接 51" xfId="32116" hidden="1"/>
    <cellStyle name="超链接 51" xfId="42192" hidden="1"/>
    <cellStyle name="超链接 51" xfId="44323" hidden="1"/>
    <cellStyle name="超链接 51" xfId="42865" hidden="1"/>
    <cellStyle name="超链接 51" xfId="28014" hidden="1"/>
    <cellStyle name="超链接 51" xfId="39586" hidden="1"/>
    <cellStyle name="超链接 51" xfId="28181" hidden="1"/>
    <cellStyle name="超链接 51" xfId="44531" hidden="1"/>
    <cellStyle name="超链接 51" xfId="43355" hidden="1"/>
    <cellStyle name="超链接 51" xfId="44276" hidden="1"/>
    <cellStyle name="超链接 51" xfId="43228" hidden="1"/>
    <cellStyle name="超链接 51" xfId="28067" hidden="1"/>
    <cellStyle name="超链接 51" xfId="44063" hidden="1"/>
    <cellStyle name="超链接 51" xfId="40127" hidden="1"/>
    <cellStyle name="超链接 51" xfId="42890" hidden="1"/>
    <cellStyle name="超链接 51" xfId="39765" hidden="1"/>
    <cellStyle name="超链接 51" xfId="39293" hidden="1"/>
    <cellStyle name="超链接 51" xfId="41576" hidden="1"/>
    <cellStyle name="超链接 51" xfId="41246" hidden="1"/>
    <cellStyle name="超链接 51" xfId="43552" hidden="1"/>
    <cellStyle name="超链接 51" xfId="27993" hidden="1"/>
    <cellStyle name="超链接 51" xfId="46066" hidden="1"/>
    <cellStyle name="超链接 51" xfId="44545" hidden="1"/>
    <cellStyle name="超链接 51" xfId="43425" hidden="1"/>
    <cellStyle name="超链接 51" xfId="44181" hidden="1"/>
    <cellStyle name="超链接 51" xfId="42434" hidden="1"/>
    <cellStyle name="超链接 51" xfId="1718"/>
    <cellStyle name="超链接 51 10" xfId="51558"/>
    <cellStyle name="超链接 51 11" xfId="51560"/>
    <cellStyle name="超链接 51 12" xfId="51562"/>
    <cellStyle name="超链接 51 13" xfId="51564"/>
    <cellStyle name="超链接 51 14" xfId="51566"/>
    <cellStyle name="超链接 51 15" xfId="49718"/>
    <cellStyle name="超链接 51 16" xfId="49723"/>
    <cellStyle name="超链接 51 17" xfId="49728"/>
    <cellStyle name="超链接 51 18" xfId="51569"/>
    <cellStyle name="超链接 51 19" xfId="51573"/>
    <cellStyle name="超链接 51 2" xfId="51576"/>
    <cellStyle name="超链接 51 20" xfId="49719"/>
    <cellStyle name="超链接 51 21" xfId="49724"/>
    <cellStyle name="超链接 51 22" xfId="49729"/>
    <cellStyle name="超链接 51 23" xfId="51570"/>
    <cellStyle name="超链接 51 24" xfId="51574"/>
    <cellStyle name="超链接 51 25" xfId="51578"/>
    <cellStyle name="超链接 51 26" xfId="51580"/>
    <cellStyle name="超链接 51 3" xfId="51582"/>
    <cellStyle name="超链接 51 4" xfId="51584"/>
    <cellStyle name="超链接 51 5" xfId="51586"/>
    <cellStyle name="超链接 51 6" xfId="49761"/>
    <cellStyle name="超链接 51 7" xfId="49763"/>
    <cellStyle name="超链接 51 8" xfId="49765"/>
    <cellStyle name="超链接 51 9" xfId="49768"/>
    <cellStyle name="超链接 52" xfId="10355" hidden="1"/>
    <cellStyle name="超链接 52" xfId="8475" hidden="1"/>
    <cellStyle name="超链接 52" xfId="12364" hidden="1"/>
    <cellStyle name="超链接 52" xfId="9749" hidden="1"/>
    <cellStyle name="超链接 52" xfId="11655" hidden="1"/>
    <cellStyle name="超链接 52" xfId="12091" hidden="1"/>
    <cellStyle name="超链接 52" xfId="7099" hidden="1"/>
    <cellStyle name="超链接 52" xfId="8473" hidden="1"/>
    <cellStyle name="超链接 52" xfId="7324" hidden="1"/>
    <cellStyle name="超链接 52" xfId="11798" hidden="1"/>
    <cellStyle name="超链接 52" xfId="8521" hidden="1"/>
    <cellStyle name="超链接 52" xfId="10666" hidden="1"/>
    <cellStyle name="超链接 52" xfId="7281" hidden="1"/>
    <cellStyle name="超链接 52" xfId="6359" hidden="1"/>
    <cellStyle name="超链接 52" xfId="11818" hidden="1"/>
    <cellStyle name="超链接 52" xfId="5967" hidden="1"/>
    <cellStyle name="超链接 52" xfId="7957" hidden="1"/>
    <cellStyle name="超链接 52" xfId="8006" hidden="1"/>
    <cellStyle name="超链接 52" xfId="8631" hidden="1"/>
    <cellStyle name="超链接 52" xfId="9160" hidden="1"/>
    <cellStyle name="超链接 52" xfId="14237" hidden="1"/>
    <cellStyle name="超链接 52" xfId="7655" hidden="1"/>
    <cellStyle name="超链接 52" xfId="12789" hidden="1"/>
    <cellStyle name="超链接 52" xfId="12698" hidden="1"/>
    <cellStyle name="超链接 52" xfId="12567" hidden="1"/>
    <cellStyle name="超链接 52" xfId="20858" hidden="1"/>
    <cellStyle name="超链接 52" xfId="19004" hidden="1"/>
    <cellStyle name="超链接 52" xfId="22685" hidden="1"/>
    <cellStyle name="超链接 52" xfId="20268" hidden="1"/>
    <cellStyle name="超链接 52" xfId="21989" hidden="1"/>
    <cellStyle name="超链接 52" xfId="22418" hidden="1"/>
    <cellStyle name="超链接 52" xfId="17874" hidden="1"/>
    <cellStyle name="超链接 52" xfId="19002" hidden="1"/>
    <cellStyle name="超链接 52" xfId="17980" hidden="1"/>
    <cellStyle name="超链接 52" xfId="22129" hidden="1"/>
    <cellStyle name="超链接 52" xfId="19050" hidden="1"/>
    <cellStyle name="超链接 52" xfId="21166" hidden="1"/>
    <cellStyle name="超链接 52" xfId="17956" hidden="1"/>
    <cellStyle name="超链接 52" xfId="5981" hidden="1"/>
    <cellStyle name="超链接 52" xfId="22149" hidden="1"/>
    <cellStyle name="超链接 52" xfId="4806" hidden="1"/>
    <cellStyle name="超链接 52" xfId="18488" hidden="1"/>
    <cellStyle name="超链接 52" xfId="18537" hidden="1"/>
    <cellStyle name="超链接 52" xfId="19159" hidden="1"/>
    <cellStyle name="超链接 52" xfId="19681" hidden="1"/>
    <cellStyle name="超链接 52" xfId="24555" hidden="1"/>
    <cellStyle name="超链接 52" xfId="18216" hidden="1"/>
    <cellStyle name="超链接 52" xfId="23108" hidden="1"/>
    <cellStyle name="超链接 52" xfId="23017" hidden="1"/>
    <cellStyle name="超链接 52" xfId="22886" hidden="1"/>
    <cellStyle name="超链接 52" xfId="32050" hidden="1"/>
    <cellStyle name="超链接 52" xfId="30196" hidden="1"/>
    <cellStyle name="超链接 52" xfId="33877" hidden="1"/>
    <cellStyle name="超链接 52" xfId="31460" hidden="1"/>
    <cellStyle name="超链接 52" xfId="33181" hidden="1"/>
    <cellStyle name="超链接 52" xfId="33610" hidden="1"/>
    <cellStyle name="超链接 52" xfId="29031" hidden="1"/>
    <cellStyle name="超链接 52" xfId="30194" hidden="1"/>
    <cellStyle name="超链接 52" xfId="29161" hidden="1"/>
    <cellStyle name="超链接 52" xfId="33321" hidden="1"/>
    <cellStyle name="超链接 52" xfId="30242" hidden="1"/>
    <cellStyle name="超链接 52" xfId="32358" hidden="1"/>
    <cellStyle name="超链接 52" xfId="29132" hidden="1"/>
    <cellStyle name="超链接 52" xfId="28554" hidden="1"/>
    <cellStyle name="超链接 52" xfId="33341" hidden="1"/>
    <cellStyle name="超链接 52" xfId="28334" hidden="1"/>
    <cellStyle name="超链接 52" xfId="29680" hidden="1"/>
    <cellStyle name="超链接 52" xfId="29729" hidden="1"/>
    <cellStyle name="超链接 52" xfId="30351" hidden="1"/>
    <cellStyle name="超链接 52" xfId="30873" hidden="1"/>
    <cellStyle name="超链接 52" xfId="35747" hidden="1"/>
    <cellStyle name="超链接 52" xfId="29408" hidden="1"/>
    <cellStyle name="超链接 52" xfId="34300" hidden="1"/>
    <cellStyle name="超链接 52" xfId="34209" hidden="1"/>
    <cellStyle name="超链接 52" xfId="34078" hidden="1"/>
    <cellStyle name="超链接 52" xfId="42368" hidden="1"/>
    <cellStyle name="超链接 52" xfId="40514" hidden="1"/>
    <cellStyle name="超链接 52" xfId="44195" hidden="1"/>
    <cellStyle name="超链接 52" xfId="41778" hidden="1"/>
    <cellStyle name="超链接 52" xfId="43499" hidden="1"/>
    <cellStyle name="超链接 52" xfId="43928" hidden="1"/>
    <cellStyle name="超链接 52" xfId="39384" hidden="1"/>
    <cellStyle name="超链接 52" xfId="40512" hidden="1"/>
    <cellStyle name="超链接 52" xfId="39490" hidden="1"/>
    <cellStyle name="超链接 52" xfId="43639" hidden="1"/>
    <cellStyle name="超链接 52" xfId="40560" hidden="1"/>
    <cellStyle name="超链接 52" xfId="42676" hidden="1"/>
    <cellStyle name="超链接 52" xfId="39466" hidden="1"/>
    <cellStyle name="超链接 52" xfId="28342" hidden="1"/>
    <cellStyle name="超链接 52" xfId="43659" hidden="1"/>
    <cellStyle name="超链接 52" xfId="28242" hidden="1"/>
    <cellStyle name="超链接 52" xfId="39998" hidden="1"/>
    <cellStyle name="超链接 52" xfId="40047" hidden="1"/>
    <cellStyle name="超链接 52" xfId="40669" hidden="1"/>
    <cellStyle name="超链接 52" xfId="41191" hidden="1"/>
    <cellStyle name="超链接 52" xfId="46065" hidden="1"/>
    <cellStyle name="超链接 52" xfId="39726" hidden="1"/>
    <cellStyle name="超链接 52" xfId="44618" hidden="1"/>
    <cellStyle name="超链接 52" xfId="44527" hidden="1"/>
    <cellStyle name="超链接 52" xfId="44396" hidden="1"/>
    <cellStyle name="超链接 52" xfId="1720"/>
    <cellStyle name="超链接 52 10" xfId="51588"/>
    <cellStyle name="超链接 52 11" xfId="51590"/>
    <cellStyle name="超链接 52 12" xfId="51592"/>
    <cellStyle name="超链接 52 13" xfId="51594"/>
    <cellStyle name="超链接 52 14" xfId="51596"/>
    <cellStyle name="超链接 52 15" xfId="51599"/>
    <cellStyle name="超链接 52 16" xfId="51603"/>
    <cellStyle name="超链接 52 17" xfId="51607"/>
    <cellStyle name="超链接 52 18" xfId="51611"/>
    <cellStyle name="超链接 52 19" xfId="51615"/>
    <cellStyle name="超链接 52 2" xfId="51618"/>
    <cellStyle name="超链接 52 20" xfId="51600"/>
    <cellStyle name="超链接 52 21" xfId="51604"/>
    <cellStyle name="超链接 52 22" xfId="51608"/>
    <cellStyle name="超链接 52 23" xfId="51612"/>
    <cellStyle name="超链接 52 24" xfId="51616"/>
    <cellStyle name="超链接 52 25" xfId="51620"/>
    <cellStyle name="超链接 52 26" xfId="51622"/>
    <cellStyle name="超链接 52 3" xfId="51624"/>
    <cellStyle name="超链接 52 4" xfId="51626"/>
    <cellStyle name="超链接 52 5" xfId="51628"/>
    <cellStyle name="超链接 52 6" xfId="51630"/>
    <cellStyle name="超链接 52 7" xfId="51632"/>
    <cellStyle name="超链接 52 8" xfId="51634"/>
    <cellStyle name="超链接 52 9" xfId="51636"/>
    <cellStyle name="超链接 53" xfId="11537" hidden="1"/>
    <cellStyle name="超链接 53" xfId="8164" hidden="1"/>
    <cellStyle name="超链接 53" xfId="12422" hidden="1"/>
    <cellStyle name="超链接 53" xfId="12166" hidden="1"/>
    <cellStyle name="超链接 53" xfId="7980" hidden="1"/>
    <cellStyle name="超链接 53" xfId="7719" hidden="1"/>
    <cellStyle name="超链接 53" xfId="8174" hidden="1"/>
    <cellStyle name="超链接 53" xfId="11153" hidden="1"/>
    <cellStyle name="超链接 53" xfId="11000" hidden="1"/>
    <cellStyle name="超链接 53" xfId="9683" hidden="1"/>
    <cellStyle name="超链接 53" xfId="12900" hidden="1"/>
    <cellStyle name="超链接 53" xfId="7193" hidden="1"/>
    <cellStyle name="超链接 53" xfId="12158" hidden="1"/>
    <cellStyle name="超链接 53" xfId="12397" hidden="1"/>
    <cellStyle name="超链接 53" xfId="10019" hidden="1"/>
    <cellStyle name="超链接 53" xfId="12917" hidden="1"/>
    <cellStyle name="超链接 53" xfId="12108" hidden="1"/>
    <cellStyle name="超链接 53" xfId="8114" hidden="1"/>
    <cellStyle name="超链接 53" xfId="11042" hidden="1"/>
    <cellStyle name="超链接 53" xfId="11179" hidden="1"/>
    <cellStyle name="超链接 53" xfId="14236" hidden="1"/>
    <cellStyle name="超链接 53" xfId="9176" hidden="1"/>
    <cellStyle name="超链接 53" xfId="10946" hidden="1"/>
    <cellStyle name="超链接 53" xfId="8735" hidden="1"/>
    <cellStyle name="超链接 53" xfId="9563" hidden="1"/>
    <cellStyle name="超链接 53" xfId="21872" hidden="1"/>
    <cellStyle name="超链接 53" xfId="18695" hidden="1"/>
    <cellStyle name="超链接 53" xfId="22742" hidden="1"/>
    <cellStyle name="超链接 53" xfId="22490" hidden="1"/>
    <cellStyle name="超链接 53" xfId="18511" hidden="1"/>
    <cellStyle name="超链接 53" xfId="18274" hidden="1"/>
    <cellStyle name="超链接 53" xfId="18705" hidden="1"/>
    <cellStyle name="超链接 53" xfId="21650" hidden="1"/>
    <cellStyle name="超链接 53" xfId="21498" hidden="1"/>
    <cellStyle name="超链接 53" xfId="20202" hidden="1"/>
    <cellStyle name="超链接 53" xfId="23218" hidden="1"/>
    <cellStyle name="超链接 53" xfId="17914" hidden="1"/>
    <cellStyle name="超链接 53" xfId="22482" hidden="1"/>
    <cellStyle name="超链接 53" xfId="22718" hidden="1"/>
    <cellStyle name="超链接 53" xfId="20530" hidden="1"/>
    <cellStyle name="超链接 53" xfId="23235" hidden="1"/>
    <cellStyle name="超链接 53" xfId="22434" hidden="1"/>
    <cellStyle name="超链接 53" xfId="18645" hidden="1"/>
    <cellStyle name="超链接 53" xfId="21540" hidden="1"/>
    <cellStyle name="超链接 53" xfId="21676" hidden="1"/>
    <cellStyle name="超链接 53" xfId="24554" hidden="1"/>
    <cellStyle name="超链接 53" xfId="19697" hidden="1"/>
    <cellStyle name="超链接 53" xfId="21444" hidden="1"/>
    <cellStyle name="超链接 53" xfId="19262" hidden="1"/>
    <cellStyle name="超链接 53" xfId="20082" hidden="1"/>
    <cellStyle name="超链接 53" xfId="33064" hidden="1"/>
    <cellStyle name="超链接 53" xfId="29887" hidden="1"/>
    <cellStyle name="超链接 53" xfId="33934" hidden="1"/>
    <cellStyle name="超链接 53" xfId="33682" hidden="1"/>
    <cellStyle name="超链接 53" xfId="29703" hidden="1"/>
    <cellStyle name="超链接 53" xfId="29466" hidden="1"/>
    <cellStyle name="超链接 53" xfId="29897" hidden="1"/>
    <cellStyle name="超链接 53" xfId="32842" hidden="1"/>
    <cellStyle name="超链接 53" xfId="32690" hidden="1"/>
    <cellStyle name="超链接 53" xfId="31394" hidden="1"/>
    <cellStyle name="超链接 53" xfId="34410" hidden="1"/>
    <cellStyle name="超链接 53" xfId="29083" hidden="1"/>
    <cellStyle name="超链接 53" xfId="33674" hidden="1"/>
    <cellStyle name="超链接 53" xfId="33910" hidden="1"/>
    <cellStyle name="超链接 53" xfId="31722" hidden="1"/>
    <cellStyle name="超链接 53" xfId="34427" hidden="1"/>
    <cellStyle name="超链接 53" xfId="33626" hidden="1"/>
    <cellStyle name="超链接 53" xfId="29837" hidden="1"/>
    <cellStyle name="超链接 53" xfId="32732" hidden="1"/>
    <cellStyle name="超链接 53" xfId="32868" hidden="1"/>
    <cellStyle name="超链接 53" xfId="35746" hidden="1"/>
    <cellStyle name="超链接 53" xfId="30889" hidden="1"/>
    <cellStyle name="超链接 53" xfId="32636" hidden="1"/>
    <cellStyle name="超链接 53" xfId="30454" hidden="1"/>
    <cellStyle name="超链接 53" xfId="31274" hidden="1"/>
    <cellStyle name="超链接 53" xfId="43382" hidden="1"/>
    <cellStyle name="超链接 53" xfId="40205" hidden="1"/>
    <cellStyle name="超链接 53" xfId="44252" hidden="1"/>
    <cellStyle name="超链接 53" xfId="44000" hidden="1"/>
    <cellStyle name="超链接 53" xfId="40021" hidden="1"/>
    <cellStyle name="超链接 53" xfId="39784" hidden="1"/>
    <cellStyle name="超链接 53" xfId="40215" hidden="1"/>
    <cellStyle name="超链接 53" xfId="43160" hidden="1"/>
    <cellStyle name="超链接 53" xfId="43008" hidden="1"/>
    <cellStyle name="超链接 53" xfId="41712" hidden="1"/>
    <cellStyle name="超链接 53" xfId="44728" hidden="1"/>
    <cellStyle name="超链接 53" xfId="39424" hidden="1"/>
    <cellStyle name="超链接 53" xfId="43992" hidden="1"/>
    <cellStyle name="超链接 53" xfId="44228" hidden="1"/>
    <cellStyle name="超链接 53" xfId="42040" hidden="1"/>
    <cellStyle name="超链接 53" xfId="44745" hidden="1"/>
    <cellStyle name="超链接 53" xfId="43944" hidden="1"/>
    <cellStyle name="超链接 53" xfId="40155" hidden="1"/>
    <cellStyle name="超链接 53" xfId="43050" hidden="1"/>
    <cellStyle name="超链接 53" xfId="43186" hidden="1"/>
    <cellStyle name="超链接 53" xfId="46064" hidden="1"/>
    <cellStyle name="超链接 53" xfId="41207" hidden="1"/>
    <cellStyle name="超链接 53" xfId="42954" hidden="1"/>
    <cellStyle name="超链接 53" xfId="40772" hidden="1"/>
    <cellStyle name="超链接 53" xfId="41592" hidden="1"/>
    <cellStyle name="超链接 53" xfId="1646"/>
    <cellStyle name="超链接 53 10" xfId="51641"/>
    <cellStyle name="超链接 53 11" xfId="51646"/>
    <cellStyle name="超链接 53 12" xfId="51651"/>
    <cellStyle name="超链接 53 13" xfId="51657"/>
    <cellStyle name="超链接 53 14" xfId="51663"/>
    <cellStyle name="超链接 53 15" xfId="51670"/>
    <cellStyle name="超链接 53 16" xfId="51678"/>
    <cellStyle name="超链接 53 17" xfId="51686"/>
    <cellStyle name="超链接 53 18" xfId="51694"/>
    <cellStyle name="超链接 53 19" xfId="51702"/>
    <cellStyle name="超链接 53 2" xfId="51705"/>
    <cellStyle name="超链接 53 20" xfId="51671"/>
    <cellStyle name="超链接 53 21" xfId="51679"/>
    <cellStyle name="超链接 53 22" xfId="51687"/>
    <cellStyle name="超链接 53 23" xfId="51695"/>
    <cellStyle name="超链接 53 24" xfId="51703"/>
    <cellStyle name="超链接 53 25" xfId="51711"/>
    <cellStyle name="超链接 53 26" xfId="51717"/>
    <cellStyle name="超链接 53 3" xfId="51719"/>
    <cellStyle name="超链接 53 4" xfId="51721"/>
    <cellStyle name="超链接 53 5" xfId="51723"/>
    <cellStyle name="超链接 53 6" xfId="51725"/>
    <cellStyle name="超链接 53 7" xfId="51727"/>
    <cellStyle name="超链接 53 8" xfId="51729"/>
    <cellStyle name="超链接 53 9" xfId="51731"/>
    <cellStyle name="超链接 54" xfId="7386" hidden="1"/>
    <cellStyle name="超链接 54" xfId="7280" hidden="1"/>
    <cellStyle name="超链接 54" xfId="12211" hidden="1"/>
    <cellStyle name="超链接 54" xfId="6150" hidden="1"/>
    <cellStyle name="超链接 54" xfId="9316" hidden="1"/>
    <cellStyle name="超链接 54" xfId="12079" hidden="1"/>
    <cellStyle name="超链接 54" xfId="12276" hidden="1"/>
    <cellStyle name="超链接 54" xfId="12743" hidden="1"/>
    <cellStyle name="超链接 54" xfId="7212" hidden="1"/>
    <cellStyle name="超链接 54" xfId="10599" hidden="1"/>
    <cellStyle name="超链接 54" xfId="11104" hidden="1"/>
    <cellStyle name="超链接 54" xfId="8041" hidden="1"/>
    <cellStyle name="超链接 54" xfId="10284" hidden="1"/>
    <cellStyle name="超链接 54" xfId="8858" hidden="1"/>
    <cellStyle name="超链接 54" xfId="12689" hidden="1"/>
    <cellStyle name="超链接 54" xfId="8378" hidden="1"/>
    <cellStyle name="超链接 54" xfId="8576" hidden="1"/>
    <cellStyle name="超链接 54" xfId="11608" hidden="1"/>
    <cellStyle name="超链接 54" xfId="9101" hidden="1"/>
    <cellStyle name="超链接 54" xfId="12561" hidden="1"/>
    <cellStyle name="超链接 54" xfId="14235" hidden="1"/>
    <cellStyle name="超链接 54" xfId="8511" hidden="1"/>
    <cellStyle name="超链接 54" xfId="11132" hidden="1"/>
    <cellStyle name="超链接 54" xfId="12259" hidden="1"/>
    <cellStyle name="超链接 54" xfId="6100" hidden="1"/>
    <cellStyle name="超链接 54" xfId="18020" hidden="1"/>
    <cellStyle name="超链接 54" xfId="17955" hidden="1"/>
    <cellStyle name="超链接 54" xfId="22535" hidden="1"/>
    <cellStyle name="超链接 54" xfId="7032" hidden="1"/>
    <cellStyle name="超链接 54" xfId="19837" hidden="1"/>
    <cellStyle name="超链接 54" xfId="22407" hidden="1"/>
    <cellStyle name="超链接 54" xfId="22598" hidden="1"/>
    <cellStyle name="超链接 54" xfId="23062" hidden="1"/>
    <cellStyle name="超链接 54" xfId="17920" hidden="1"/>
    <cellStyle name="超链接 54" xfId="21099" hidden="1"/>
    <cellStyle name="超链接 54" xfId="21602" hidden="1"/>
    <cellStyle name="超链接 54" xfId="18572" hidden="1"/>
    <cellStyle name="超链接 54" xfId="20788" hidden="1"/>
    <cellStyle name="超链接 54" xfId="19383" hidden="1"/>
    <cellStyle name="超链接 54" xfId="23008" hidden="1"/>
    <cellStyle name="超链接 54" xfId="18908" hidden="1"/>
    <cellStyle name="超链接 54" xfId="19105" hidden="1"/>
    <cellStyle name="超链接 54" xfId="21943" hidden="1"/>
    <cellStyle name="超链接 54" xfId="19624" hidden="1"/>
    <cellStyle name="超链接 54" xfId="22880" hidden="1"/>
    <cellStyle name="超链接 54" xfId="24553" hidden="1"/>
    <cellStyle name="超链接 54" xfId="19040" hidden="1"/>
    <cellStyle name="超链接 54" xfId="21630" hidden="1"/>
    <cellStyle name="超链接 54" xfId="22581" hidden="1"/>
    <cellStyle name="超链接 54" xfId="4752" hidden="1"/>
    <cellStyle name="超链接 54" xfId="29203" hidden="1"/>
    <cellStyle name="超链接 54" xfId="29131" hidden="1"/>
    <cellStyle name="超链接 54" xfId="33727" hidden="1"/>
    <cellStyle name="超链接 54" xfId="28418" hidden="1"/>
    <cellStyle name="超链接 54" xfId="31029" hidden="1"/>
    <cellStyle name="超链接 54" xfId="33599" hidden="1"/>
    <cellStyle name="超链接 54" xfId="33790" hidden="1"/>
    <cellStyle name="超链接 54" xfId="34254" hidden="1"/>
    <cellStyle name="超链接 54" xfId="29092" hidden="1"/>
    <cellStyle name="超链接 54" xfId="32291" hidden="1"/>
    <cellStyle name="超链接 54" xfId="32794" hidden="1"/>
    <cellStyle name="超链接 54" xfId="29764" hidden="1"/>
    <cellStyle name="超链接 54" xfId="31980" hidden="1"/>
    <cellStyle name="超链接 54" xfId="30575" hidden="1"/>
    <cellStyle name="超链接 54" xfId="34200" hidden="1"/>
    <cellStyle name="超链接 54" xfId="30100" hidden="1"/>
    <cellStyle name="超链接 54" xfId="30297" hidden="1"/>
    <cellStyle name="超链接 54" xfId="33135" hidden="1"/>
    <cellStyle name="超链接 54" xfId="30816" hidden="1"/>
    <cellStyle name="超链接 54" xfId="34072" hidden="1"/>
    <cellStyle name="超链接 54" xfId="35745" hidden="1"/>
    <cellStyle name="超链接 54" xfId="30232" hidden="1"/>
    <cellStyle name="超链接 54" xfId="32822" hidden="1"/>
    <cellStyle name="超链接 54" xfId="33773" hidden="1"/>
    <cellStyle name="超链接 54" xfId="28384" hidden="1"/>
    <cellStyle name="超链接 54" xfId="39530" hidden="1"/>
    <cellStyle name="超链接 54" xfId="39465" hidden="1"/>
    <cellStyle name="超链接 54" xfId="44045" hidden="1"/>
    <cellStyle name="超链接 54" xfId="28977" hidden="1"/>
    <cellStyle name="超链接 54" xfId="41347" hidden="1"/>
    <cellStyle name="超链接 54" xfId="43917" hidden="1"/>
    <cellStyle name="超链接 54" xfId="44108" hidden="1"/>
    <cellStyle name="超链接 54" xfId="44572" hidden="1"/>
    <cellStyle name="超链接 54" xfId="39430" hidden="1"/>
    <cellStyle name="超链接 54" xfId="42609" hidden="1"/>
    <cellStyle name="超链接 54" xfId="43112" hidden="1"/>
    <cellStyle name="超链接 54" xfId="40082" hidden="1"/>
    <cellStyle name="超链接 54" xfId="42298" hidden="1"/>
    <cellStyle name="超链接 54" xfId="40893" hidden="1"/>
    <cellStyle name="超链接 54" xfId="44518" hidden="1"/>
    <cellStyle name="超链接 54" xfId="40418" hidden="1"/>
    <cellStyle name="超链接 54" xfId="40615" hidden="1"/>
    <cellStyle name="超链接 54" xfId="43453" hidden="1"/>
    <cellStyle name="超链接 54" xfId="41134" hidden="1"/>
    <cellStyle name="超链接 54" xfId="44390" hidden="1"/>
    <cellStyle name="超链接 54" xfId="46063" hidden="1"/>
    <cellStyle name="超链接 54" xfId="40550" hidden="1"/>
    <cellStyle name="超链接 54" xfId="43140" hidden="1"/>
    <cellStyle name="超链接 54" xfId="44091" hidden="1"/>
    <cellStyle name="超链接 54" xfId="28223" hidden="1"/>
    <cellStyle name="超链接 54" xfId="1722"/>
    <cellStyle name="超链接 54 10" xfId="51733"/>
    <cellStyle name="超链接 54 11" xfId="50071"/>
    <cellStyle name="超链接 54 12" xfId="50073"/>
    <cellStyle name="超链接 54 13" xfId="50075"/>
    <cellStyle name="超链接 54 14" xfId="50111"/>
    <cellStyle name="超链接 54 15" xfId="50114"/>
    <cellStyle name="超链接 54 16" xfId="50118"/>
    <cellStyle name="超链接 54 17" xfId="50122"/>
    <cellStyle name="超链接 54 18" xfId="50126"/>
    <cellStyle name="超链接 54 19" xfId="51736"/>
    <cellStyle name="超链接 54 2" xfId="51739"/>
    <cellStyle name="超链接 54 20" xfId="50115"/>
    <cellStyle name="超链接 54 21" xfId="50119"/>
    <cellStyle name="超链接 54 22" xfId="50123"/>
    <cellStyle name="超链接 54 23" xfId="50127"/>
    <cellStyle name="超链接 54 24" xfId="51737"/>
    <cellStyle name="超链接 54 25" xfId="51741"/>
    <cellStyle name="超链接 54 26" xfId="51743"/>
    <cellStyle name="超链接 54 3" xfId="51745"/>
    <cellStyle name="超链接 54 4" xfId="51747"/>
    <cellStyle name="超链接 54 5" xfId="51749"/>
    <cellStyle name="超链接 54 6" xfId="51751"/>
    <cellStyle name="超链接 54 7" xfId="51753"/>
    <cellStyle name="超链接 54 8" xfId="51755"/>
    <cellStyle name="超链接 54 9" xfId="49885"/>
    <cellStyle name="超链接 55" xfId="12456" hidden="1"/>
    <cellStyle name="超链接 55" xfId="10394" hidden="1"/>
    <cellStyle name="超链接 55" xfId="12799" hidden="1"/>
    <cellStyle name="超链接 55" xfId="12264" hidden="1"/>
    <cellStyle name="超链接 55" xfId="11484" hidden="1"/>
    <cellStyle name="超链接 55" xfId="8979" hidden="1"/>
    <cellStyle name="超链接 55" xfId="8601" hidden="1"/>
    <cellStyle name="超链接 55" xfId="12922" hidden="1"/>
    <cellStyle name="超链接 55" xfId="7943" hidden="1"/>
    <cellStyle name="超链接 55" xfId="12006" hidden="1"/>
    <cellStyle name="超链接 55" xfId="6894" hidden="1"/>
    <cellStyle name="超链接 55" xfId="12039" hidden="1"/>
    <cellStyle name="超链接 55" xfId="9813" hidden="1"/>
    <cellStyle name="超链接 55" xfId="9387" hidden="1"/>
    <cellStyle name="超链接 55" xfId="8080" hidden="1"/>
    <cellStyle name="超链接 55" xfId="9698" hidden="1"/>
    <cellStyle name="超链接 55" xfId="10105" hidden="1"/>
    <cellStyle name="超链接 55" xfId="12915" hidden="1"/>
    <cellStyle name="超链接 55" xfId="12834" hidden="1"/>
    <cellStyle name="超链接 55" xfId="11115" hidden="1"/>
    <cellStyle name="超链接 55" xfId="14234" hidden="1"/>
    <cellStyle name="超链接 55" xfId="10135" hidden="1"/>
    <cellStyle name="超链接 55" xfId="8917" hidden="1"/>
    <cellStyle name="超链接 55" xfId="8651" hidden="1"/>
    <cellStyle name="超链接 55" xfId="6330" hidden="1"/>
    <cellStyle name="超链接 55" xfId="22775" hidden="1"/>
    <cellStyle name="超链接 55" xfId="20897" hidden="1"/>
    <cellStyle name="超链接 55" xfId="23118" hidden="1"/>
    <cellStyle name="超链接 55" xfId="22586" hidden="1"/>
    <cellStyle name="超链接 55" xfId="21831" hidden="1"/>
    <cellStyle name="超链接 55" xfId="19503" hidden="1"/>
    <cellStyle name="超链接 55" xfId="19130" hidden="1"/>
    <cellStyle name="超链接 55" xfId="23240" hidden="1"/>
    <cellStyle name="超链接 55" xfId="18475" hidden="1"/>
    <cellStyle name="超链接 55" xfId="22334" hidden="1"/>
    <cellStyle name="超链接 55" xfId="17757" hidden="1"/>
    <cellStyle name="超链接 55" xfId="22367" hidden="1"/>
    <cellStyle name="超链接 55" xfId="20330" hidden="1"/>
    <cellStyle name="超链接 55" xfId="19907" hidden="1"/>
    <cellStyle name="超链接 55" xfId="18611" hidden="1"/>
    <cellStyle name="超链接 55" xfId="20217" hidden="1"/>
    <cellStyle name="超链接 55" xfId="20612" hidden="1"/>
    <cellStyle name="超链接 55" xfId="23233" hidden="1"/>
    <cellStyle name="超链接 55" xfId="23152" hidden="1"/>
    <cellStyle name="超链接 55" xfId="21613" hidden="1"/>
    <cellStyle name="超链接 55" xfId="24552" hidden="1"/>
    <cellStyle name="超链接 55" xfId="20642" hidden="1"/>
    <cellStyle name="超链接 55" xfId="19441" hidden="1"/>
    <cellStyle name="超链接 55" xfId="19179" hidden="1"/>
    <cellStyle name="超链接 55" xfId="4427" hidden="1"/>
    <cellStyle name="超链接 55" xfId="33967" hidden="1"/>
    <cellStyle name="超链接 55" xfId="32089" hidden="1"/>
    <cellStyle name="超链接 55" xfId="34310" hidden="1"/>
    <cellStyle name="超链接 55" xfId="33778" hidden="1"/>
    <cellStyle name="超链接 55" xfId="33023" hidden="1"/>
    <cellStyle name="超链接 55" xfId="30695" hidden="1"/>
    <cellStyle name="超链接 55" xfId="30322" hidden="1"/>
    <cellStyle name="超链接 55" xfId="34432" hidden="1"/>
    <cellStyle name="超链接 55" xfId="29667" hidden="1"/>
    <cellStyle name="超链接 55" xfId="33526" hidden="1"/>
    <cellStyle name="超链接 55" xfId="28898" hidden="1"/>
    <cellStyle name="超链接 55" xfId="33559" hidden="1"/>
    <cellStyle name="超链接 55" xfId="31522" hidden="1"/>
    <cellStyle name="超链接 55" xfId="31099" hidden="1"/>
    <cellStyle name="超链接 55" xfId="29803" hidden="1"/>
    <cellStyle name="超链接 55" xfId="31409" hidden="1"/>
    <cellStyle name="超链接 55" xfId="31804" hidden="1"/>
    <cellStyle name="超链接 55" xfId="34425" hidden="1"/>
    <cellStyle name="超链接 55" xfId="34344" hidden="1"/>
    <cellStyle name="超链接 55" xfId="32805" hidden="1"/>
    <cellStyle name="超链接 55" xfId="35744" hidden="1"/>
    <cellStyle name="超链接 55" xfId="31834" hidden="1"/>
    <cellStyle name="超链接 55" xfId="30633" hidden="1"/>
    <cellStyle name="超链接 55" xfId="30371" hidden="1"/>
    <cellStyle name="超链接 55" xfId="28535" hidden="1"/>
    <cellStyle name="超链接 55" xfId="44285" hidden="1"/>
    <cellStyle name="超链接 55" xfId="42407" hidden="1"/>
    <cellStyle name="超链接 55" xfId="44628" hidden="1"/>
    <cellStyle name="超链接 55" xfId="44096" hidden="1"/>
    <cellStyle name="超链接 55" xfId="43341" hidden="1"/>
    <cellStyle name="超链接 55" xfId="41013" hidden="1"/>
    <cellStyle name="超链接 55" xfId="40640" hidden="1"/>
    <cellStyle name="超链接 55" xfId="44750" hidden="1"/>
    <cellStyle name="超链接 55" xfId="39985" hidden="1"/>
    <cellStyle name="超链接 55" xfId="43844" hidden="1"/>
    <cellStyle name="超链接 55" xfId="39267" hidden="1"/>
    <cellStyle name="超链接 55" xfId="43877" hidden="1"/>
    <cellStyle name="超链接 55" xfId="41840" hidden="1"/>
    <cellStyle name="超链接 55" xfId="41417" hidden="1"/>
    <cellStyle name="超链接 55" xfId="40121" hidden="1"/>
    <cellStyle name="超链接 55" xfId="41727" hidden="1"/>
    <cellStyle name="超链接 55" xfId="42122" hidden="1"/>
    <cellStyle name="超链接 55" xfId="44743" hidden="1"/>
    <cellStyle name="超链接 55" xfId="44662" hidden="1"/>
    <cellStyle name="超链接 55" xfId="43123" hidden="1"/>
    <cellStyle name="超链接 55" xfId="46062" hidden="1"/>
    <cellStyle name="超链接 55" xfId="42152" hidden="1"/>
    <cellStyle name="超链接 55" xfId="40951" hidden="1"/>
    <cellStyle name="超链接 55" xfId="40689" hidden="1"/>
    <cellStyle name="超链接 55" xfId="28039" hidden="1"/>
    <cellStyle name="超链接 55" xfId="1727"/>
    <cellStyle name="超链接 55 10" xfId="51758"/>
    <cellStyle name="超链接 55 11" xfId="50746"/>
    <cellStyle name="超链接 55 12" xfId="50754"/>
    <cellStyle name="超链接 55 13" xfId="50758"/>
    <cellStyle name="超链接 55 14" xfId="50762"/>
    <cellStyle name="超链接 55 15" xfId="50767"/>
    <cellStyle name="超链接 55 16" xfId="49495"/>
    <cellStyle name="超链接 55 17" xfId="50773"/>
    <cellStyle name="超链接 55 18" xfId="50779"/>
    <cellStyle name="超链接 55 19" xfId="51761"/>
    <cellStyle name="超链接 55 2" xfId="51766"/>
    <cellStyle name="超链接 55 20" xfId="50768"/>
    <cellStyle name="超链接 55 21" xfId="49496"/>
    <cellStyle name="超链接 55 22" xfId="50774"/>
    <cellStyle name="超链接 55 23" xfId="50780"/>
    <cellStyle name="超链接 55 24" xfId="51762"/>
    <cellStyle name="超链接 55 25" xfId="51768"/>
    <cellStyle name="超链接 55 26" xfId="51770"/>
    <cellStyle name="超链接 55 3" xfId="51774"/>
    <cellStyle name="超链接 55 4" xfId="51778"/>
    <cellStyle name="超链接 55 5" xfId="51782"/>
    <cellStyle name="超链接 55 6" xfId="51788"/>
    <cellStyle name="超链接 55 7" xfId="51794"/>
    <cellStyle name="超链接 55 8" xfId="51800"/>
    <cellStyle name="超链接 55 9" xfId="51806"/>
    <cellStyle name="超链接 56" xfId="12088" hidden="1"/>
    <cellStyle name="超链接 56" xfId="6695" hidden="1"/>
    <cellStyle name="超链接 56" xfId="7448" hidden="1"/>
    <cellStyle name="超链接 56" xfId="9409" hidden="1"/>
    <cellStyle name="超链接 56" xfId="11024" hidden="1"/>
    <cellStyle name="超链接 56" xfId="12288" hidden="1"/>
    <cellStyle name="超链接 56" xfId="9587" hidden="1"/>
    <cellStyle name="超链接 56" xfId="10276" hidden="1"/>
    <cellStyle name="超链接 56" xfId="10902" hidden="1"/>
    <cellStyle name="超链接 56" xfId="10438" hidden="1"/>
    <cellStyle name="超链接 56" xfId="10754" hidden="1"/>
    <cellStyle name="超链接 56" xfId="12452" hidden="1"/>
    <cellStyle name="超链接 56" xfId="9324" hidden="1"/>
    <cellStyle name="超链接 56" xfId="10909" hidden="1"/>
    <cellStyle name="超链接 56" xfId="10388" hidden="1"/>
    <cellStyle name="超链接 56" xfId="9758" hidden="1"/>
    <cellStyle name="超链接 56" xfId="8630" hidden="1"/>
    <cellStyle name="超链接 56" xfId="11830" hidden="1"/>
    <cellStyle name="超链接 56" xfId="8240" hidden="1"/>
    <cellStyle name="超链接 56" xfId="11182" hidden="1"/>
    <cellStyle name="超链接 56" xfId="14233" hidden="1"/>
    <cellStyle name="超链接 56" xfId="6444" hidden="1"/>
    <cellStyle name="超链接 56" xfId="9550" hidden="1"/>
    <cellStyle name="超链接 56" xfId="8662" hidden="1"/>
    <cellStyle name="超链接 56" xfId="10584" hidden="1"/>
    <cellStyle name="超链接 56" xfId="22415" hidden="1"/>
    <cellStyle name="超链接 56" xfId="4342" hidden="1"/>
    <cellStyle name="超链接 56" xfId="18054" hidden="1"/>
    <cellStyle name="超链接 56" xfId="19929" hidden="1"/>
    <cellStyle name="超链接 56" xfId="21522" hidden="1"/>
    <cellStyle name="超链接 56" xfId="22610" hidden="1"/>
    <cellStyle name="超链接 56" xfId="20106" hidden="1"/>
    <cellStyle name="超链接 56" xfId="20780" hidden="1"/>
    <cellStyle name="超链接 56" xfId="21401" hidden="1"/>
    <cellStyle name="超链接 56" xfId="20940" hidden="1"/>
    <cellStyle name="超链接 56" xfId="21253" hidden="1"/>
    <cellStyle name="超链接 56" xfId="22772" hidden="1"/>
    <cellStyle name="超链接 56" xfId="19845" hidden="1"/>
    <cellStyle name="超链接 56" xfId="21408" hidden="1"/>
    <cellStyle name="超链接 56" xfId="20891" hidden="1"/>
    <cellStyle name="超链接 56" xfId="20277" hidden="1"/>
    <cellStyle name="超链接 56" xfId="19158" hidden="1"/>
    <cellStyle name="超链接 56" xfId="22161" hidden="1"/>
    <cellStyle name="超链接 56" xfId="18771" hidden="1"/>
    <cellStyle name="超链接 56" xfId="21679" hidden="1"/>
    <cellStyle name="超链接 56" xfId="24551" hidden="1"/>
    <cellStyle name="超链接 56" xfId="4547" hidden="1"/>
    <cellStyle name="超链接 56" xfId="20069" hidden="1"/>
    <cellStyle name="超链接 56" xfId="19190" hidden="1"/>
    <cellStyle name="超链接 56" xfId="21084" hidden="1"/>
    <cellStyle name="超链接 56" xfId="33607" hidden="1"/>
    <cellStyle name="超链接 56" xfId="28769" hidden="1"/>
    <cellStyle name="超链接 56" xfId="29244" hidden="1"/>
    <cellStyle name="超链接 56" xfId="31121" hidden="1"/>
    <cellStyle name="超链接 56" xfId="32714" hidden="1"/>
    <cellStyle name="超链接 56" xfId="33802" hidden="1"/>
    <cellStyle name="超链接 56" xfId="31298" hidden="1"/>
    <cellStyle name="超链接 56" xfId="31972" hidden="1"/>
    <cellStyle name="超链接 56" xfId="32593" hidden="1"/>
    <cellStyle name="超链接 56" xfId="32132" hidden="1"/>
    <cellStyle name="超链接 56" xfId="32445" hidden="1"/>
    <cellStyle name="超链接 56" xfId="33964" hidden="1"/>
    <cellStyle name="超链接 56" xfId="31037" hidden="1"/>
    <cellStyle name="超链接 56" xfId="32600" hidden="1"/>
    <cellStyle name="超链接 56" xfId="32083" hidden="1"/>
    <cellStyle name="超链接 56" xfId="31469" hidden="1"/>
    <cellStyle name="超链接 56" xfId="30350" hidden="1"/>
    <cellStyle name="超链接 56" xfId="33353" hidden="1"/>
    <cellStyle name="超链接 56" xfId="29963" hidden="1"/>
    <cellStyle name="超链接 56" xfId="32871" hidden="1"/>
    <cellStyle name="超链接 56" xfId="35743" hidden="1"/>
    <cellStyle name="超链接 56" xfId="28607" hidden="1"/>
    <cellStyle name="超链接 56" xfId="31261" hidden="1"/>
    <cellStyle name="超链接 56" xfId="30382" hidden="1"/>
    <cellStyle name="超链接 56" xfId="32276" hidden="1"/>
    <cellStyle name="超链接 56" xfId="43925" hidden="1"/>
    <cellStyle name="超链接 56" xfId="27991" hidden="1"/>
    <cellStyle name="超链接 56" xfId="39564" hidden="1"/>
    <cellStyle name="超链接 56" xfId="41439" hidden="1"/>
    <cellStyle name="超链接 56" xfId="43032" hidden="1"/>
    <cellStyle name="超链接 56" xfId="44120" hidden="1"/>
    <cellStyle name="超链接 56" xfId="41616" hidden="1"/>
    <cellStyle name="超链接 56" xfId="42290" hidden="1"/>
    <cellStyle name="超链接 56" xfId="42911" hidden="1"/>
    <cellStyle name="超链接 56" xfId="42450" hidden="1"/>
    <cellStyle name="超链接 56" xfId="42763" hidden="1"/>
    <cellStyle name="超链接 56" xfId="44282" hidden="1"/>
    <cellStyle name="超链接 56" xfId="41355" hidden="1"/>
    <cellStyle name="超链接 56" xfId="42918" hidden="1"/>
    <cellStyle name="超链接 56" xfId="42401" hidden="1"/>
    <cellStyle name="超链接 56" xfId="41787" hidden="1"/>
    <cellStyle name="超链接 56" xfId="40668" hidden="1"/>
    <cellStyle name="超链接 56" xfId="43671" hidden="1"/>
    <cellStyle name="超链接 56" xfId="40281" hidden="1"/>
    <cellStyle name="超链接 56" xfId="43189" hidden="1"/>
    <cellStyle name="超链接 56" xfId="46061" hidden="1"/>
    <cellStyle name="超链接 56" xfId="28117" hidden="1"/>
    <cellStyle name="超链接 56" xfId="41579" hidden="1"/>
    <cellStyle name="超链接 56" xfId="40700" hidden="1"/>
    <cellStyle name="超链接 56" xfId="42594" hidden="1"/>
    <cellStyle name="超链接 56" xfId="1729"/>
    <cellStyle name="超链接 56 10" xfId="51808"/>
    <cellStyle name="超链接 56 11" xfId="51058"/>
    <cellStyle name="超链接 56 12" xfId="51066"/>
    <cellStyle name="超链接 56 13" xfId="51070"/>
    <cellStyle name="超链接 56 14" xfId="51074"/>
    <cellStyle name="超链接 56 15" xfId="51079"/>
    <cellStyle name="超链接 56 16" xfId="51085"/>
    <cellStyle name="超链接 56 17" xfId="51091"/>
    <cellStyle name="超链接 56 18" xfId="51097"/>
    <cellStyle name="超链接 56 19" xfId="51811"/>
    <cellStyle name="超链接 56 2" xfId="51814"/>
    <cellStyle name="超链接 56 20" xfId="51080"/>
    <cellStyle name="超链接 56 21" xfId="51086"/>
    <cellStyle name="超链接 56 22" xfId="51092"/>
    <cellStyle name="超链接 56 23" xfId="51098"/>
    <cellStyle name="超链接 56 24" xfId="51812"/>
    <cellStyle name="超链接 56 25" xfId="51816"/>
    <cellStyle name="超链接 56 26" xfId="51818"/>
    <cellStyle name="超链接 56 3" xfId="51820"/>
    <cellStyle name="超链接 56 4" xfId="51822"/>
    <cellStyle name="超链接 56 5" xfId="51824"/>
    <cellStyle name="超链接 56 6" xfId="51826"/>
    <cellStyle name="超链接 56 7" xfId="51828"/>
    <cellStyle name="超链接 56 8" xfId="51830"/>
    <cellStyle name="超链接 56 9" xfId="51832"/>
    <cellStyle name="超链接 57" xfId="8591" hidden="1"/>
    <cellStyle name="超链接 57" xfId="11551" hidden="1"/>
    <cellStyle name="超链接 57" xfId="8107" hidden="1"/>
    <cellStyle name="超链接 57" xfId="5832" hidden="1"/>
    <cellStyle name="超链接 57" xfId="7595" hidden="1"/>
    <cellStyle name="超链接 57" xfId="7548" hidden="1"/>
    <cellStyle name="超链接 57" xfId="8394" hidden="1"/>
    <cellStyle name="超链接 57" xfId="10261" hidden="1"/>
    <cellStyle name="超链接 57" xfId="11496" hidden="1"/>
    <cellStyle name="超链接 57" xfId="12516" hidden="1"/>
    <cellStyle name="超链接 57" xfId="10482" hidden="1"/>
    <cellStyle name="超链接 57" xfId="5896" hidden="1"/>
    <cellStyle name="超链接 57" xfId="8404" hidden="1"/>
    <cellStyle name="超链接 57" xfId="8871" hidden="1"/>
    <cellStyle name="超链接 57" xfId="12270" hidden="1"/>
    <cellStyle name="超链接 57" xfId="8477" hidden="1"/>
    <cellStyle name="超链接 57" xfId="12065" hidden="1"/>
    <cellStyle name="超链接 57" xfId="11540" hidden="1"/>
    <cellStyle name="超链接 57" xfId="10922" hidden="1"/>
    <cellStyle name="超链接 57" xfId="8490" hidden="1"/>
    <cellStyle name="超链接 57" xfId="14232" hidden="1"/>
    <cellStyle name="超链接 57" xfId="10766" hidden="1"/>
    <cellStyle name="超链接 57" xfId="9654" hidden="1"/>
    <cellStyle name="超链接 57" xfId="12051" hidden="1"/>
    <cellStyle name="超链接 57" xfId="10024" hidden="1"/>
    <cellStyle name="超链接 57" xfId="19120" hidden="1"/>
    <cellStyle name="超链接 57" xfId="21886" hidden="1"/>
    <cellStyle name="超链接 57" xfId="18638" hidden="1"/>
    <cellStyle name="超链接 57" xfId="4884" hidden="1"/>
    <cellStyle name="超链接 57" xfId="18157" hidden="1"/>
    <cellStyle name="超链接 57" xfId="18118" hidden="1"/>
    <cellStyle name="超链接 57" xfId="18924" hidden="1"/>
    <cellStyle name="超链接 57" xfId="20765" hidden="1"/>
    <cellStyle name="超链接 57" xfId="21834" hidden="1"/>
    <cellStyle name="超链接 57" xfId="22835" hidden="1"/>
    <cellStyle name="超链接 57" xfId="20983" hidden="1"/>
    <cellStyle name="超链接 57" xfId="4831" hidden="1"/>
    <cellStyle name="超链接 57" xfId="18934" hidden="1"/>
    <cellStyle name="超链接 57" xfId="19396" hidden="1"/>
    <cellStyle name="超链接 57" xfId="22592" hidden="1"/>
    <cellStyle name="超链接 57" xfId="19006" hidden="1"/>
    <cellStyle name="超链接 57" xfId="22393" hidden="1"/>
    <cellStyle name="超链接 57" xfId="21875" hidden="1"/>
    <cellStyle name="超链接 57" xfId="21420" hidden="1"/>
    <cellStyle name="超链接 57" xfId="19019" hidden="1"/>
    <cellStyle name="超链接 57" xfId="24550" hidden="1"/>
    <cellStyle name="超链接 57" xfId="21265" hidden="1"/>
    <cellStyle name="超链接 57" xfId="20173" hidden="1"/>
    <cellStyle name="超链接 57" xfId="22379" hidden="1"/>
    <cellStyle name="超链接 57" xfId="20534" hidden="1"/>
    <cellStyle name="超链接 57" xfId="30312" hidden="1"/>
    <cellStyle name="超链接 57" xfId="33078" hidden="1"/>
    <cellStyle name="超链接 57" xfId="29830" hidden="1"/>
    <cellStyle name="超链接 57" xfId="28278" hidden="1"/>
    <cellStyle name="超链接 57" xfId="29349" hidden="1"/>
    <cellStyle name="超链接 57" xfId="29310" hidden="1"/>
    <cellStyle name="超链接 57" xfId="30116" hidden="1"/>
    <cellStyle name="超链接 57" xfId="31957" hidden="1"/>
    <cellStyle name="超链接 57" xfId="33026" hidden="1"/>
    <cellStyle name="超链接 57" xfId="34027" hidden="1"/>
    <cellStyle name="超链接 57" xfId="32175" hidden="1"/>
    <cellStyle name="超链接 57" xfId="28302" hidden="1"/>
    <cellStyle name="超链接 57" xfId="30126" hidden="1"/>
    <cellStyle name="超链接 57" xfId="30588" hidden="1"/>
    <cellStyle name="超链接 57" xfId="33784" hidden="1"/>
    <cellStyle name="超链接 57" xfId="30198" hidden="1"/>
    <cellStyle name="超链接 57" xfId="33585" hidden="1"/>
    <cellStyle name="超链接 57" xfId="33067" hidden="1"/>
    <cellStyle name="超链接 57" xfId="32612" hidden="1"/>
    <cellStyle name="超链接 57" xfId="30211" hidden="1"/>
    <cellStyle name="超链接 57" xfId="35742" hidden="1"/>
    <cellStyle name="超链接 57" xfId="32457" hidden="1"/>
    <cellStyle name="超链接 57" xfId="31365" hidden="1"/>
    <cellStyle name="超链接 57" xfId="33571" hidden="1"/>
    <cellStyle name="超链接 57" xfId="31726" hidden="1"/>
    <cellStyle name="超链接 57" xfId="40630" hidden="1"/>
    <cellStyle name="超链接 57" xfId="43396" hidden="1"/>
    <cellStyle name="超链接 57" xfId="40148" hidden="1"/>
    <cellStyle name="超链接 57" xfId="28268" hidden="1"/>
    <cellStyle name="超链接 57" xfId="39667" hidden="1"/>
    <cellStyle name="超链接 57" xfId="39628" hidden="1"/>
    <cellStyle name="超链接 57" xfId="40434" hidden="1"/>
    <cellStyle name="超链接 57" xfId="42275" hidden="1"/>
    <cellStyle name="超链接 57" xfId="43344" hidden="1"/>
    <cellStyle name="超链接 57" xfId="44345" hidden="1"/>
    <cellStyle name="超链接 57" xfId="42493" hidden="1"/>
    <cellStyle name="超链接 57" xfId="28258" hidden="1"/>
    <cellStyle name="超链接 57" xfId="40444" hidden="1"/>
    <cellStyle name="超链接 57" xfId="40906" hidden="1"/>
    <cellStyle name="超链接 57" xfId="44102" hidden="1"/>
    <cellStyle name="超链接 57" xfId="40516" hidden="1"/>
    <cellStyle name="超链接 57" xfId="43903" hidden="1"/>
    <cellStyle name="超链接 57" xfId="43385" hidden="1"/>
    <cellStyle name="超链接 57" xfId="42930" hidden="1"/>
    <cellStyle name="超链接 57" xfId="40529" hidden="1"/>
    <cellStyle name="超链接 57" xfId="46060" hidden="1"/>
    <cellStyle name="超链接 57" xfId="42775" hidden="1"/>
    <cellStyle name="超链接 57" xfId="41683" hidden="1"/>
    <cellStyle name="超链接 57" xfId="43889" hidden="1"/>
    <cellStyle name="超链接 57" xfId="42044" hidden="1"/>
    <cellStyle name="超链接 57" xfId="1731"/>
    <cellStyle name="超链接 57 10" xfId="51834"/>
    <cellStyle name="超链接 57 11" xfId="51233"/>
    <cellStyle name="超链接 57 12" xfId="51241"/>
    <cellStyle name="超链接 57 13" xfId="51245"/>
    <cellStyle name="超链接 57 14" xfId="51249"/>
    <cellStyle name="超链接 57 15" xfId="51254"/>
    <cellStyle name="超链接 57 16" xfId="49615"/>
    <cellStyle name="超链接 57 17" xfId="49515"/>
    <cellStyle name="超链接 57 18" xfId="49521"/>
    <cellStyle name="超链接 57 19" xfId="49527"/>
    <cellStyle name="超链接 57 2" xfId="51836"/>
    <cellStyle name="超链接 57 20" xfId="51255"/>
    <cellStyle name="超链接 57 21" xfId="49616"/>
    <cellStyle name="超链接 57 22" xfId="49516"/>
    <cellStyle name="超链接 57 23" xfId="49522"/>
    <cellStyle name="超链接 57 24" xfId="49528"/>
    <cellStyle name="超链接 57 25" xfId="49531"/>
    <cellStyle name="超链接 57 26" xfId="49620"/>
    <cellStyle name="超链接 57 3" xfId="51838"/>
    <cellStyle name="超链接 57 4" xfId="51840"/>
    <cellStyle name="超链接 57 5" xfId="51842"/>
    <cellStyle name="超链接 57 6" xfId="51844"/>
    <cellStyle name="超链接 57 7" xfId="51846"/>
    <cellStyle name="超链接 57 8" xfId="51848"/>
    <cellStyle name="超链接 57 9" xfId="51850"/>
    <cellStyle name="超链接 58" xfId="9627" hidden="1"/>
    <cellStyle name="超链接 58" xfId="9536" hidden="1"/>
    <cellStyle name="超链接 58" xfId="11448" hidden="1"/>
    <cellStyle name="超链接 58" xfId="9400" hidden="1"/>
    <cellStyle name="超链接 58" xfId="10665" hidden="1"/>
    <cellStyle name="超链接 58" xfId="9399" hidden="1"/>
    <cellStyle name="超链接 58" xfId="10847" hidden="1"/>
    <cellStyle name="超链接 58" xfId="9463" hidden="1"/>
    <cellStyle name="超链接 58" xfId="6228" hidden="1"/>
    <cellStyle name="超链接 58" xfId="8830" hidden="1"/>
    <cellStyle name="超链接 58" xfId="8704" hidden="1"/>
    <cellStyle name="超链接 58" xfId="8507" hidden="1"/>
    <cellStyle name="超链接 58" xfId="12539" hidden="1"/>
    <cellStyle name="超链接 58" xfId="11746" hidden="1"/>
    <cellStyle name="超链接 58" xfId="8550" hidden="1"/>
    <cellStyle name="超链接 58" xfId="9805" hidden="1"/>
    <cellStyle name="超链接 58" xfId="9776" hidden="1"/>
    <cellStyle name="超链接 58" xfId="8004" hidden="1"/>
    <cellStyle name="超链接 58" xfId="7262" hidden="1"/>
    <cellStyle name="超链接 58" xfId="6711" hidden="1"/>
    <cellStyle name="超链接 58" xfId="14231" hidden="1"/>
    <cellStyle name="超链接 58" xfId="12550" hidden="1"/>
    <cellStyle name="超链接 58" xfId="11071" hidden="1"/>
    <cellStyle name="超链接 58" xfId="9461" hidden="1"/>
    <cellStyle name="超链接 58" xfId="7697" hidden="1"/>
    <cellStyle name="超链接 58" xfId="20146" hidden="1"/>
    <cellStyle name="超链接 58" xfId="20055" hidden="1"/>
    <cellStyle name="超链接 58" xfId="21803" hidden="1"/>
    <cellStyle name="超链接 58" xfId="19920" hidden="1"/>
    <cellStyle name="超链接 58" xfId="21165" hidden="1"/>
    <cellStyle name="超链接 58" xfId="19919" hidden="1"/>
    <cellStyle name="超链接 58" xfId="21346" hidden="1"/>
    <cellStyle name="超链接 58" xfId="19983" hidden="1"/>
    <cellStyle name="超链接 58" xfId="6836" hidden="1"/>
    <cellStyle name="超链接 58" xfId="19355" hidden="1"/>
    <cellStyle name="超链接 58" xfId="19231" hidden="1"/>
    <cellStyle name="超链接 58" xfId="19036" hidden="1"/>
    <cellStyle name="超链接 58" xfId="22858" hidden="1"/>
    <cellStyle name="超链接 58" xfId="22077" hidden="1"/>
    <cellStyle name="超链接 58" xfId="19079" hidden="1"/>
    <cellStyle name="超链接 58" xfId="20322" hidden="1"/>
    <cellStyle name="超链接 58" xfId="20294" hidden="1"/>
    <cellStyle name="超链接 58" xfId="18535" hidden="1"/>
    <cellStyle name="超链接 58" xfId="17943" hidden="1"/>
    <cellStyle name="超链接 58" xfId="4306" hidden="1"/>
    <cellStyle name="超链接 58" xfId="24549" hidden="1"/>
    <cellStyle name="超链接 58" xfId="22869" hidden="1"/>
    <cellStyle name="超链接 58" xfId="21569" hidden="1"/>
    <cellStyle name="超链接 58" xfId="19981" hidden="1"/>
    <cellStyle name="超链接 58" xfId="18253" hidden="1"/>
    <cellStyle name="超链接 58" xfId="31338" hidden="1"/>
    <cellStyle name="超链接 58" xfId="31247" hidden="1"/>
    <cellStyle name="超链接 58" xfId="32995" hidden="1"/>
    <cellStyle name="超链接 58" xfId="31112" hidden="1"/>
    <cellStyle name="超链接 58" xfId="32357" hidden="1"/>
    <cellStyle name="超链接 58" xfId="31111" hidden="1"/>
    <cellStyle name="超链接 58" xfId="32538" hidden="1"/>
    <cellStyle name="超链接 58" xfId="31175" hidden="1"/>
    <cellStyle name="超链接 58" xfId="28466" hidden="1"/>
    <cellStyle name="超链接 58" xfId="30547" hidden="1"/>
    <cellStyle name="超链接 58" xfId="30423" hidden="1"/>
    <cellStyle name="超链接 58" xfId="30228" hidden="1"/>
    <cellStyle name="超链接 58" xfId="34050" hidden="1"/>
    <cellStyle name="超链接 58" xfId="33269" hidden="1"/>
    <cellStyle name="超链接 58" xfId="30271" hidden="1"/>
    <cellStyle name="超链接 58" xfId="31514" hidden="1"/>
    <cellStyle name="超链接 58" xfId="31486" hidden="1"/>
    <cellStyle name="超链接 58" xfId="29727" hidden="1"/>
    <cellStyle name="超链接 58" xfId="29118" hidden="1"/>
    <cellStyle name="超链接 58" xfId="28779" hidden="1"/>
    <cellStyle name="超链接 58" xfId="35741" hidden="1"/>
    <cellStyle name="超链接 58" xfId="34061" hidden="1"/>
    <cellStyle name="超链接 58" xfId="32761" hidden="1"/>
    <cellStyle name="超链接 58" xfId="31173" hidden="1"/>
    <cellStyle name="超链接 58" xfId="29445" hidden="1"/>
    <cellStyle name="超链接 58" xfId="41656" hidden="1"/>
    <cellStyle name="超链接 58" xfId="41565" hidden="1"/>
    <cellStyle name="超链接 58" xfId="43313" hidden="1"/>
    <cellStyle name="超链接 58" xfId="41430" hidden="1"/>
    <cellStyle name="超链接 58" xfId="42675" hidden="1"/>
    <cellStyle name="超链接 58" xfId="41429" hidden="1"/>
    <cellStyle name="超链接 58" xfId="42856" hidden="1"/>
    <cellStyle name="超链接 58" xfId="41493" hidden="1"/>
    <cellStyle name="超链接 58" xfId="28865" hidden="1"/>
    <cellStyle name="超链接 58" xfId="40865" hidden="1"/>
    <cellStyle name="超链接 58" xfId="40741" hidden="1"/>
    <cellStyle name="超链接 58" xfId="40546" hidden="1"/>
    <cellStyle name="超链接 58" xfId="44368" hidden="1"/>
    <cellStyle name="超链接 58" xfId="43587" hidden="1"/>
    <cellStyle name="超链接 58" xfId="40589" hidden="1"/>
    <cellStyle name="超链接 58" xfId="41832" hidden="1"/>
    <cellStyle name="超链接 58" xfId="41804" hidden="1"/>
    <cellStyle name="超链接 58" xfId="40045" hidden="1"/>
    <cellStyle name="超链接 58" xfId="39453" hidden="1"/>
    <cellStyle name="超链接 58" xfId="27976" hidden="1"/>
    <cellStyle name="超链接 58" xfId="46059" hidden="1"/>
    <cellStyle name="超链接 58" xfId="44379" hidden="1"/>
    <cellStyle name="超链接 58" xfId="43079" hidden="1"/>
    <cellStyle name="超链接 58" xfId="41491" hidden="1"/>
    <cellStyle name="超链接 58" xfId="39763" hidden="1"/>
    <cellStyle name="超链接 58" xfId="1733"/>
    <cellStyle name="超链接 58 10" xfId="51856"/>
    <cellStyle name="超链接 58 11" xfId="51516"/>
    <cellStyle name="超链接 58 12" xfId="51528"/>
    <cellStyle name="超链接 58 13" xfId="51536"/>
    <cellStyle name="超链接 58 14" xfId="51544"/>
    <cellStyle name="超链接 58 15" xfId="51553"/>
    <cellStyle name="超链接 58 16" xfId="50981"/>
    <cellStyle name="超链接 58 17" xfId="50991"/>
    <cellStyle name="超链接 58 18" xfId="51001"/>
    <cellStyle name="超链接 58 19" xfId="51011"/>
    <cellStyle name="超链接 58 2" xfId="51860"/>
    <cellStyle name="超链接 58 20" xfId="51554"/>
    <cellStyle name="超链接 58 21" xfId="50982"/>
    <cellStyle name="超链接 58 22" xfId="50992"/>
    <cellStyle name="超链接 58 23" xfId="51002"/>
    <cellStyle name="超链接 58 24" xfId="51012"/>
    <cellStyle name="超链接 58 25" xfId="51866"/>
    <cellStyle name="超链接 58 26" xfId="51872"/>
    <cellStyle name="超链接 58 3" xfId="51876"/>
    <cellStyle name="超链接 58 4" xfId="51880"/>
    <cellStyle name="超链接 58 5" xfId="51884"/>
    <cellStyle name="超链接 58 6" xfId="51888"/>
    <cellStyle name="超链接 58 7" xfId="51892"/>
    <cellStyle name="超链接 58 8" xfId="51896"/>
    <cellStyle name="超链接 58 9" xfId="51900"/>
    <cellStyle name="超链接 59" xfId="12141" hidden="1"/>
    <cellStyle name="超链接 59" xfId="10690" hidden="1"/>
    <cellStyle name="超链接 59" xfId="9792" hidden="1"/>
    <cellStyle name="超链接 59" xfId="10057" hidden="1"/>
    <cellStyle name="超链接 59" xfId="8671" hidden="1"/>
    <cellStyle name="超链接 59" xfId="11945" hidden="1"/>
    <cellStyle name="超链接 59" xfId="8787" hidden="1"/>
    <cellStyle name="超链接 59" xfId="8905" hidden="1"/>
    <cellStyle name="超链接 59" xfId="11817" hidden="1"/>
    <cellStyle name="超链接 59" xfId="7706" hidden="1"/>
    <cellStyle name="超链接 59" xfId="10318" hidden="1"/>
    <cellStyle name="超链接 59" xfId="8934" hidden="1"/>
    <cellStyle name="超链接 59" xfId="9299" hidden="1"/>
    <cellStyle name="超链接 59" xfId="10390" hidden="1"/>
    <cellStyle name="超链接 59" xfId="6827" hidden="1"/>
    <cellStyle name="超链接 59" xfId="9632" hidden="1"/>
    <cellStyle name="超链接 59" xfId="9962" hidden="1"/>
    <cellStyle name="超链接 59" xfId="8069" hidden="1"/>
    <cellStyle name="超链接 59" xfId="8008" hidden="1"/>
    <cellStyle name="超链接 59" xfId="8456" hidden="1"/>
    <cellStyle name="超链接 59" xfId="14228" hidden="1"/>
    <cellStyle name="超链接 59" xfId="10561" hidden="1"/>
    <cellStyle name="超链接 59" xfId="7370" hidden="1"/>
    <cellStyle name="超链接 59" xfId="9064" hidden="1"/>
    <cellStyle name="超链接 59" xfId="12383" hidden="1"/>
    <cellStyle name="超链接 59" xfId="22466" hidden="1"/>
    <cellStyle name="超链接 59" xfId="21190" hidden="1"/>
    <cellStyle name="超链接 59" xfId="20310" hidden="1"/>
    <cellStyle name="超链接 59" xfId="20565" hidden="1"/>
    <cellStyle name="超链接 59" xfId="19198" hidden="1"/>
    <cellStyle name="超链接 59" xfId="22275" hidden="1"/>
    <cellStyle name="超链接 59" xfId="19312" hidden="1"/>
    <cellStyle name="超链接 59" xfId="19429" hidden="1"/>
    <cellStyle name="超链接 59" xfId="22148" hidden="1"/>
    <cellStyle name="超链接 59" xfId="18262" hidden="1"/>
    <cellStyle name="超链接 59" xfId="20821" hidden="1"/>
    <cellStyle name="超链接 59" xfId="19458" hidden="1"/>
    <cellStyle name="超链接 59" xfId="19820" hidden="1"/>
    <cellStyle name="超链接 59" xfId="20893" hidden="1"/>
    <cellStyle name="超链接 59" xfId="17722" hidden="1"/>
    <cellStyle name="超链接 59" xfId="20151" hidden="1"/>
    <cellStyle name="超链接 59" xfId="20474" hidden="1"/>
    <cellStyle name="超链接 59" xfId="18600" hidden="1"/>
    <cellStyle name="超链接 59" xfId="18539" hidden="1"/>
    <cellStyle name="超链接 59" xfId="18985" hidden="1"/>
    <cellStyle name="超链接 59" xfId="24546" hidden="1"/>
    <cellStyle name="超链接 59" xfId="21061" hidden="1"/>
    <cellStyle name="超链接 59" xfId="18009" hidden="1"/>
    <cellStyle name="超链接 59" xfId="19587" hidden="1"/>
    <cellStyle name="超链接 59" xfId="22704" hidden="1"/>
    <cellStyle name="超链接 59" xfId="33658" hidden="1"/>
    <cellStyle name="超链接 59" xfId="32382" hidden="1"/>
    <cellStyle name="超链接 59" xfId="31502" hidden="1"/>
    <cellStyle name="超链接 59" xfId="31757" hidden="1"/>
    <cellStyle name="超链接 59" xfId="30390" hidden="1"/>
    <cellStyle name="超链接 59" xfId="33467" hidden="1"/>
    <cellStyle name="超链接 59" xfId="30504" hidden="1"/>
    <cellStyle name="超链接 59" xfId="30621" hidden="1"/>
    <cellStyle name="超链接 59" xfId="33340" hidden="1"/>
    <cellStyle name="超链接 59" xfId="29454" hidden="1"/>
    <cellStyle name="超链接 59" xfId="32013" hidden="1"/>
    <cellStyle name="超链接 59" xfId="30650" hidden="1"/>
    <cellStyle name="超链接 59" xfId="31012" hidden="1"/>
    <cellStyle name="超链接 59" xfId="32085" hidden="1"/>
    <cellStyle name="超链接 59" xfId="28858" hidden="1"/>
    <cellStyle name="超链接 59" xfId="31343" hidden="1"/>
    <cellStyle name="超链接 59" xfId="31666" hidden="1"/>
    <cellStyle name="超链接 59" xfId="29792" hidden="1"/>
    <cellStyle name="超链接 59" xfId="29731" hidden="1"/>
    <cellStyle name="超链接 59" xfId="30177" hidden="1"/>
    <cellStyle name="超链接 59" xfId="35738" hidden="1"/>
    <cellStyle name="超链接 59" xfId="32253" hidden="1"/>
    <cellStyle name="超链接 59" xfId="29191" hidden="1"/>
    <cellStyle name="超链接 59" xfId="30779" hidden="1"/>
    <cellStyle name="超链接 59" xfId="33896" hidden="1"/>
    <cellStyle name="超链接 59" xfId="43976" hidden="1"/>
    <cellStyle name="超链接 59" xfId="42700" hidden="1"/>
    <cellStyle name="超链接 59" xfId="41820" hidden="1"/>
    <cellStyle name="超链接 59" xfId="42075" hidden="1"/>
    <cellStyle name="超链接 59" xfId="40708" hidden="1"/>
    <cellStyle name="超链接 59" xfId="43785" hidden="1"/>
    <cellStyle name="超链接 59" xfId="40822" hidden="1"/>
    <cellStyle name="超链接 59" xfId="40939" hidden="1"/>
    <cellStyle name="超链接 59" xfId="43658" hidden="1"/>
    <cellStyle name="超链接 59" xfId="39772" hidden="1"/>
    <cellStyle name="超链接 59" xfId="42331" hidden="1"/>
    <cellStyle name="超链接 59" xfId="40968" hidden="1"/>
    <cellStyle name="超链接 59" xfId="41330" hidden="1"/>
    <cellStyle name="超链接 59" xfId="42403" hidden="1"/>
    <cellStyle name="超链接 59" xfId="39232" hidden="1"/>
    <cellStyle name="超链接 59" xfId="41661" hidden="1"/>
    <cellStyle name="超链接 59" xfId="41984" hidden="1"/>
    <cellStyle name="超链接 59" xfId="40110" hidden="1"/>
    <cellStyle name="超链接 59" xfId="40049" hidden="1"/>
    <cellStyle name="超链接 59" xfId="40495" hidden="1"/>
    <cellStyle name="超链接 59" xfId="46056" hidden="1"/>
    <cellStyle name="超链接 59" xfId="42571" hidden="1"/>
    <cellStyle name="超链接 59" xfId="39519" hidden="1"/>
    <cellStyle name="超链接 59" xfId="41097" hidden="1"/>
    <cellStyle name="超链接 59" xfId="44214" hidden="1"/>
    <cellStyle name="超链接 59" xfId="1735"/>
    <cellStyle name="超链接 59 10" xfId="51902"/>
    <cellStyle name="超链接 59 11" xfId="51764"/>
    <cellStyle name="超链接 59 12" xfId="51772"/>
    <cellStyle name="超链接 59 13" xfId="51776"/>
    <cellStyle name="超链接 59 14" xfId="51780"/>
    <cellStyle name="超链接 59 15" xfId="51785"/>
    <cellStyle name="超链接 59 16" xfId="51791"/>
    <cellStyle name="超链接 59 17" xfId="51797"/>
    <cellStyle name="超链接 59 18" xfId="51803"/>
    <cellStyle name="超链接 59 19" xfId="51905"/>
    <cellStyle name="超链接 59 2" xfId="51910"/>
    <cellStyle name="超链接 59 20" xfId="51786"/>
    <cellStyle name="超链接 59 21" xfId="51792"/>
    <cellStyle name="超链接 59 22" xfId="51798"/>
    <cellStyle name="超链接 59 23" xfId="51804"/>
    <cellStyle name="超链接 59 24" xfId="51906"/>
    <cellStyle name="超链接 59 25" xfId="51912"/>
    <cellStyle name="超链接 59 26" xfId="51914"/>
    <cellStyle name="超链接 59 3" xfId="51918"/>
    <cellStyle name="超链接 59 4" xfId="51922"/>
    <cellStyle name="超链接 59 5" xfId="51925"/>
    <cellStyle name="超链接 59 6" xfId="51928"/>
    <cellStyle name="超链接 59 7" xfId="51931"/>
    <cellStyle name="超链接 59 8" xfId="51934"/>
    <cellStyle name="超链接 59 9" xfId="49737"/>
    <cellStyle name="超链接 6" xfId="6533" hidden="1"/>
    <cellStyle name="超链接 6" xfId="7854" hidden="1"/>
    <cellStyle name="超链接 6" xfId="10498" hidden="1"/>
    <cellStyle name="超链接 6" xfId="10100" hidden="1"/>
    <cellStyle name="超链接 6" xfId="11591" hidden="1"/>
    <cellStyle name="超链接 6" xfId="5939" hidden="1"/>
    <cellStyle name="超链接 6" xfId="10593" hidden="1"/>
    <cellStyle name="超链接 6" xfId="10277" hidden="1"/>
    <cellStyle name="超链接 6" xfId="11523" hidden="1"/>
    <cellStyle name="超链接 6" xfId="12956" hidden="1"/>
    <cellStyle name="超链接 6" xfId="12903" hidden="1"/>
    <cellStyle name="超链接 6" xfId="9321" hidden="1"/>
    <cellStyle name="超链接 6" xfId="10544" hidden="1"/>
    <cellStyle name="超链接 6" xfId="12970" hidden="1"/>
    <cellStyle name="超链接 6" xfId="6624" hidden="1"/>
    <cellStyle name="超链接 6" xfId="8663" hidden="1"/>
    <cellStyle name="超链接 6" xfId="12501" hidden="1"/>
    <cellStyle name="超链接 6" xfId="7496" hidden="1"/>
    <cellStyle name="超链接 6" xfId="6405" hidden="1"/>
    <cellStyle name="超链接 6" xfId="9047" hidden="1"/>
    <cellStyle name="超链接 6" xfId="12775" hidden="1"/>
    <cellStyle name="超链接 6" xfId="6464" hidden="1"/>
    <cellStyle name="超链接 6" xfId="10073" hidden="1"/>
    <cellStyle name="超链接 6" xfId="9169" hidden="1"/>
    <cellStyle name="超链接 6" xfId="11938" hidden="1"/>
    <cellStyle name="超链接 6" xfId="10818" hidden="1"/>
    <cellStyle name="超链接 6" xfId="10215" hidden="1"/>
    <cellStyle name="超链接 6" xfId="10072" hidden="1"/>
    <cellStyle name="超链接 6" xfId="7639" hidden="1"/>
    <cellStyle name="超链接 6" xfId="6299" hidden="1"/>
    <cellStyle name="超链接 6" xfId="9852" hidden="1"/>
    <cellStyle name="超链接 6" xfId="6258" hidden="1"/>
    <cellStyle name="超链接 6" xfId="9734" hidden="1"/>
    <cellStyle name="超链接 6" xfId="9944" hidden="1"/>
    <cellStyle name="超链接 6" xfId="9046" hidden="1"/>
    <cellStyle name="超链接 6" xfId="6473" hidden="1"/>
    <cellStyle name="超链接 6" xfId="12734" hidden="1"/>
    <cellStyle name="超链接 6" xfId="9106" hidden="1"/>
    <cellStyle name="超链接 6" xfId="12766" hidden="1"/>
    <cellStyle name="超链接 6" xfId="11712" hidden="1"/>
    <cellStyle name="超链接 6" xfId="12237" hidden="1"/>
    <cellStyle name="超链接 6" xfId="8590" hidden="1"/>
    <cellStyle name="超链接 6" xfId="6880" hidden="1"/>
    <cellStyle name="超链接 6" xfId="7638" hidden="1"/>
    <cellStyle name="超链接 6" xfId="9116" hidden="1"/>
    <cellStyle name="超链接 6" xfId="9619" hidden="1"/>
    <cellStyle name="超链接 6" xfId="11135" hidden="1"/>
    <cellStyle name="超链接 6" xfId="11520" hidden="1"/>
    <cellStyle name="超链接 6" xfId="12633" hidden="1"/>
    <cellStyle name="超链接 6" xfId="9963" hidden="1"/>
    <cellStyle name="超链接 6" xfId="12159" hidden="1"/>
    <cellStyle name="超链接 6" xfId="12055" hidden="1"/>
    <cellStyle name="超链接 6" xfId="11857" hidden="1"/>
    <cellStyle name="超链接 6" xfId="8188" hidden="1"/>
    <cellStyle name="超链接 6" xfId="11184" hidden="1"/>
    <cellStyle name="超链接 6" xfId="11146" hidden="1"/>
    <cellStyle name="超链接 6" xfId="8159" hidden="1"/>
    <cellStyle name="超链接 6" xfId="6738" hidden="1"/>
    <cellStyle name="超链接 6" xfId="12195" hidden="1"/>
    <cellStyle name="超链接 6" xfId="7850" hidden="1"/>
    <cellStyle name="超链接 6" xfId="11464" hidden="1"/>
    <cellStyle name="超链接 6" xfId="12484" hidden="1"/>
    <cellStyle name="超链接 6" xfId="8685" hidden="1"/>
    <cellStyle name="超链接 6" xfId="12577" hidden="1"/>
    <cellStyle name="超链接 6" xfId="7112" hidden="1"/>
    <cellStyle name="超链接 6" xfId="8668" hidden="1"/>
    <cellStyle name="超链接 6" xfId="6573" hidden="1"/>
    <cellStyle name="超链接 6" xfId="12202" hidden="1"/>
    <cellStyle name="超链接 6" xfId="12471" hidden="1"/>
    <cellStyle name="超链接 6" xfId="10506" hidden="1"/>
    <cellStyle name="超链接 6" xfId="11875" hidden="1"/>
    <cellStyle name="超链接 6" xfId="11589" hidden="1"/>
    <cellStyle name="超链接 6" xfId="10359" hidden="1"/>
    <cellStyle name="超链接 6" xfId="11769" hidden="1"/>
    <cellStyle name="超链接 6" xfId="8612" hidden="1"/>
    <cellStyle name="超链接 6" xfId="11386" hidden="1"/>
    <cellStyle name="超链接 6" xfId="9769" hidden="1"/>
    <cellStyle name="超链接 6" xfId="10920" hidden="1"/>
    <cellStyle name="超链接 6" xfId="7012" hidden="1"/>
    <cellStyle name="超链接 6" xfId="6700" hidden="1"/>
    <cellStyle name="超链接 6" xfId="7716" hidden="1"/>
    <cellStyle name="超链接 6" xfId="8721" hidden="1"/>
    <cellStyle name="超链接 6" xfId="11913" hidden="1"/>
    <cellStyle name="超链接 6" xfId="11840" hidden="1"/>
    <cellStyle name="超链接 6" xfId="8497" hidden="1"/>
    <cellStyle name="超链接 6" xfId="7506" hidden="1"/>
    <cellStyle name="超链接 6" xfId="7651" hidden="1"/>
    <cellStyle name="超链接 6" xfId="11784" hidden="1"/>
    <cellStyle name="超链接 6" xfId="7976" hidden="1"/>
    <cellStyle name="超链接 6" xfId="12653" hidden="1"/>
    <cellStyle name="超链接 6" xfId="5871" hidden="1"/>
    <cellStyle name="超链接 6" xfId="7971" hidden="1"/>
    <cellStyle name="超链接 6" xfId="7814" hidden="1"/>
    <cellStyle name="超链接 6" xfId="8629" hidden="1"/>
    <cellStyle name="超链接 6" xfId="8849" hidden="1"/>
    <cellStyle name="超链接 6" xfId="8549" hidden="1"/>
    <cellStyle name="超链接 6" xfId="6198" hidden="1"/>
    <cellStyle name="超链接 6" xfId="12403" hidden="1"/>
    <cellStyle name="超链接 6" xfId="10308" hidden="1"/>
    <cellStyle name="超链接 6" xfId="6659" hidden="1"/>
    <cellStyle name="超链接 6" xfId="7921" hidden="1"/>
    <cellStyle name="超链接 6" xfId="11050" hidden="1"/>
    <cellStyle name="超链接 6" xfId="9236" hidden="1"/>
    <cellStyle name="超链接 6" xfId="9112" hidden="1"/>
    <cellStyle name="超链接 6" xfId="10428" hidden="1"/>
    <cellStyle name="超链接 6" xfId="10859" hidden="1"/>
    <cellStyle name="超链接 6" xfId="8648" hidden="1"/>
    <cellStyle name="超链接 6" xfId="12578" hidden="1"/>
    <cellStyle name="超链接 6" xfId="8476" hidden="1"/>
    <cellStyle name="超链接 6" xfId="7775" hidden="1"/>
    <cellStyle name="超链接 6" xfId="11351" hidden="1"/>
    <cellStyle name="超链接 6" xfId="7679" hidden="1"/>
    <cellStyle name="超链接 6" xfId="10914" hidden="1"/>
    <cellStyle name="超链接 6" xfId="10315" hidden="1"/>
    <cellStyle name="超链接 6" xfId="9736" hidden="1"/>
    <cellStyle name="超链接 6" xfId="9520" hidden="1"/>
    <cellStyle name="超链接 6" xfId="6893" hidden="1"/>
    <cellStyle name="超链接 6" xfId="11953" hidden="1"/>
    <cellStyle name="超链接 6" xfId="6802" hidden="1"/>
    <cellStyle name="超链接 6" xfId="7509" hidden="1"/>
    <cellStyle name="超链接 6" xfId="9648" hidden="1"/>
    <cellStyle name="超链接 6" xfId="9638" hidden="1"/>
    <cellStyle name="超链接 6" xfId="9880" hidden="1"/>
    <cellStyle name="超链接 6" xfId="10485" hidden="1"/>
    <cellStyle name="超链接 6" xfId="10553" hidden="1"/>
    <cellStyle name="超链接 6" xfId="10143" hidden="1"/>
    <cellStyle name="超链接 6" xfId="9220" hidden="1"/>
    <cellStyle name="超链接 6" xfId="10067" hidden="1"/>
    <cellStyle name="超链接 6" xfId="8081" hidden="1"/>
    <cellStyle name="超链接 6" xfId="6483" hidden="1"/>
    <cellStyle name="超链接 6" xfId="11927" hidden="1"/>
    <cellStyle name="超链接 6" xfId="8918" hidden="1"/>
    <cellStyle name="超链接 6" xfId="11525" hidden="1"/>
    <cellStyle name="超链接 6" xfId="9928" hidden="1"/>
    <cellStyle name="超链接 6" xfId="7004" hidden="1"/>
    <cellStyle name="超链接 6" xfId="9530" hidden="1"/>
    <cellStyle name="超链接 6" xfId="10334" hidden="1"/>
    <cellStyle name="超链接 6" xfId="11918" hidden="1"/>
    <cellStyle name="超链接 6" xfId="8698" hidden="1"/>
    <cellStyle name="超链接 6" xfId="7266" hidden="1"/>
    <cellStyle name="超链接 6" xfId="6261" hidden="1"/>
    <cellStyle name="超链接 6" xfId="10812" hidden="1"/>
    <cellStyle name="超链接 6" xfId="12347" hidden="1"/>
    <cellStyle name="超链接 6" xfId="8455" hidden="1"/>
    <cellStyle name="超链接 6" xfId="9211" hidden="1"/>
    <cellStyle name="超链接 6" xfId="7604" hidden="1"/>
    <cellStyle name="超链接 6" xfId="9354" hidden="1"/>
    <cellStyle name="超链接 6" xfId="10074" hidden="1"/>
    <cellStyle name="超链接 6" xfId="9915" hidden="1"/>
    <cellStyle name="超链接 6" xfId="6881" hidden="1"/>
    <cellStyle name="超链接 6" xfId="10403" hidden="1"/>
    <cellStyle name="超链接 6" xfId="7643" hidden="1"/>
    <cellStyle name="超链接 6" xfId="11879" hidden="1"/>
    <cellStyle name="超链接 6" xfId="10063" hidden="1"/>
    <cellStyle name="超链接 6" xfId="10894" hidden="1"/>
    <cellStyle name="超链接 6" xfId="8415" hidden="1"/>
    <cellStyle name="超链接 6" xfId="7330" hidden="1"/>
    <cellStyle name="超链接 6" xfId="9599" hidden="1"/>
    <cellStyle name="超链接 6" xfId="11890" hidden="1"/>
    <cellStyle name="超链接 6" xfId="10793" hidden="1"/>
    <cellStyle name="超链接 6" xfId="11340" hidden="1"/>
    <cellStyle name="超链接 6" xfId="8291" hidden="1"/>
    <cellStyle name="超链接 6" xfId="9692" hidden="1"/>
    <cellStyle name="超链接 6" xfId="6661" hidden="1"/>
    <cellStyle name="超链接 6" xfId="10204" hidden="1"/>
    <cellStyle name="超链接 6" xfId="10703" hidden="1"/>
    <cellStyle name="超链接 6" xfId="12348" hidden="1"/>
    <cellStyle name="超链接 6" xfId="8016" hidden="1"/>
    <cellStyle name="超链接 6" xfId="11661" hidden="1"/>
    <cellStyle name="超链接 6" xfId="8894" hidden="1"/>
    <cellStyle name="超链接 6" xfId="8373" hidden="1"/>
    <cellStyle name="超链接 6" xfId="9694" hidden="1"/>
    <cellStyle name="超链接 6" xfId="7635" hidden="1"/>
    <cellStyle name="超链接 6" xfId="9839" hidden="1"/>
    <cellStyle name="超链接 6" xfId="11825" hidden="1"/>
    <cellStyle name="超链接 6" xfId="6403" hidden="1"/>
    <cellStyle name="超链接 6" xfId="9340" hidden="1"/>
    <cellStyle name="超链接 6" xfId="12587" hidden="1"/>
    <cellStyle name="超链接 6" xfId="7431" hidden="1"/>
    <cellStyle name="超链接 6" xfId="7911" hidden="1"/>
    <cellStyle name="超链接 6" xfId="10425" hidden="1"/>
    <cellStyle name="超链接 6" xfId="11951" hidden="1"/>
    <cellStyle name="超链接 6" xfId="12939" hidden="1"/>
    <cellStyle name="超链接 6" xfId="11663" hidden="1"/>
    <cellStyle name="超链接 6" xfId="12767" hidden="1"/>
    <cellStyle name="超链接 6" xfId="11642" hidden="1"/>
    <cellStyle name="超链接 6" xfId="12596" hidden="1"/>
    <cellStyle name="超链接 6" xfId="12737" hidden="1"/>
    <cellStyle name="超链接 6" xfId="9651" hidden="1"/>
    <cellStyle name="超链接 6" xfId="12066" hidden="1"/>
    <cellStyle name="超链接 6" xfId="12240" hidden="1"/>
    <cellStyle name="超链接 6" xfId="12638" hidden="1"/>
    <cellStyle name="超链接 6" xfId="8106" hidden="1"/>
    <cellStyle name="超链接 6" xfId="12754" hidden="1"/>
    <cellStyle name="超链接 6" xfId="9572" hidden="1"/>
    <cellStyle name="超链接 6" xfId="9540" hidden="1"/>
    <cellStyle name="超链接 6" xfId="8561" hidden="1"/>
    <cellStyle name="超链接 6" xfId="10114" hidden="1"/>
    <cellStyle name="超链接 6" xfId="6858" hidden="1"/>
    <cellStyle name="超链接 6" xfId="12036" hidden="1"/>
    <cellStyle name="超链接 6" xfId="10042" hidden="1"/>
    <cellStyle name="超链接 6" xfId="12778" hidden="1"/>
    <cellStyle name="超链接 6" xfId="8951" hidden="1"/>
    <cellStyle name="超链接 6" xfId="9491" hidden="1"/>
    <cellStyle name="超链接 6" xfId="8433" hidden="1"/>
    <cellStyle name="超链接 6" xfId="10370" hidden="1"/>
    <cellStyle name="超链接 6" xfId="10077" hidden="1"/>
    <cellStyle name="超链接 6" xfId="9798" hidden="1"/>
    <cellStyle name="超链接 6" xfId="7970" hidden="1"/>
    <cellStyle name="超链接 6" xfId="7459" hidden="1"/>
    <cellStyle name="超链接 6" xfId="10503" hidden="1"/>
    <cellStyle name="超链接 6" xfId="12972" hidden="1"/>
    <cellStyle name="超链接 6" xfId="12100" hidden="1"/>
    <cellStyle name="超链接 6" xfId="8224" hidden="1"/>
    <cellStyle name="超链接 6" xfId="6772" hidden="1"/>
    <cellStyle name="超链接 6" xfId="10058" hidden="1"/>
    <cellStyle name="超链接 6" xfId="10116" hidden="1"/>
    <cellStyle name="超链接 6" xfId="6940" hidden="1"/>
    <cellStyle name="超链接 6" xfId="9673" hidden="1"/>
    <cellStyle name="超链接 6" xfId="10635" hidden="1"/>
    <cellStyle name="超链接 6" xfId="11565" hidden="1"/>
    <cellStyle name="超链接 6" xfId="11671" hidden="1"/>
    <cellStyle name="超链接 6" xfId="12050" hidden="1"/>
    <cellStyle name="超链接 6" xfId="8963" hidden="1"/>
    <cellStyle name="超链接 6" xfId="9358" hidden="1"/>
    <cellStyle name="超链接 6" xfId="9179" hidden="1"/>
    <cellStyle name="超链接 6" xfId="9441" hidden="1"/>
    <cellStyle name="超链接 6" xfId="8027" hidden="1"/>
    <cellStyle name="超链接 6" xfId="9830" hidden="1"/>
    <cellStyle name="超链接 6" xfId="5831" hidden="1"/>
    <cellStyle name="超链接 6" xfId="12064" hidden="1"/>
    <cellStyle name="超链接 6" xfId="12563" hidden="1"/>
    <cellStyle name="超链接 6" xfId="8345" hidden="1"/>
    <cellStyle name="超链接 6" xfId="10338" hidden="1"/>
    <cellStyle name="超链接 6" xfId="12031" hidden="1"/>
    <cellStyle name="超链接 6" xfId="8023" hidden="1"/>
    <cellStyle name="超链接 6" xfId="12684" hidden="1"/>
    <cellStyle name="超链接 6" xfId="6495" hidden="1"/>
    <cellStyle name="超链接 6" xfId="11620" hidden="1"/>
    <cellStyle name="超链接 6" xfId="8789" hidden="1"/>
    <cellStyle name="超链接 6" xfId="9275" hidden="1"/>
    <cellStyle name="超链接 6" xfId="8248" hidden="1"/>
    <cellStyle name="超链接 6" xfId="8056" hidden="1"/>
    <cellStyle name="超链接 6" xfId="11244" hidden="1"/>
    <cellStyle name="超链接 6" xfId="10216" hidden="1"/>
    <cellStyle name="超链接 6" xfId="9721" hidden="1"/>
    <cellStyle name="超链接 6" xfId="12199" hidden="1"/>
    <cellStyle name="超链接 6" xfId="8541" hidden="1"/>
    <cellStyle name="超链接 6" xfId="12874" hidden="1"/>
    <cellStyle name="超链接 6" xfId="12390" hidden="1"/>
    <cellStyle name="超链接 6" xfId="10357" hidden="1"/>
    <cellStyle name="超链接 6" xfId="10676" hidden="1"/>
    <cellStyle name="超链接 6" xfId="10110" hidden="1"/>
    <cellStyle name="超链接 6" xfId="10478" hidden="1"/>
    <cellStyle name="超链接 6" xfId="8076" hidden="1"/>
    <cellStyle name="超链接 6" xfId="9996" hidden="1"/>
    <cellStyle name="超链接 6" xfId="6953" hidden="1"/>
    <cellStyle name="超链接 6" xfId="12441" hidden="1"/>
    <cellStyle name="超链接 6" xfId="7865" hidden="1"/>
    <cellStyle name="超链接 6" xfId="7161" hidden="1"/>
    <cellStyle name="超链接 6" xfId="11536" hidden="1"/>
    <cellStyle name="超链接 6" xfId="10889" hidden="1"/>
    <cellStyle name="超链接 6" xfId="12179" hidden="1"/>
    <cellStyle name="超链接 6" xfId="8482" hidden="1"/>
    <cellStyle name="超链接 6" xfId="12659" hidden="1"/>
    <cellStyle name="超链接 6" xfId="9255" hidden="1"/>
    <cellStyle name="超链接 6" xfId="9608" hidden="1"/>
    <cellStyle name="超链接 6" xfId="10897" hidden="1"/>
    <cellStyle name="超链接 6" xfId="12635" hidden="1"/>
    <cellStyle name="超链接 6" xfId="12598" hidden="1"/>
    <cellStyle name="超链接 6" xfId="11134" hidden="1"/>
    <cellStyle name="超链接 6" xfId="7899" hidden="1"/>
    <cellStyle name="超链接 6" xfId="14286" hidden="1"/>
    <cellStyle name="超链接 6" xfId="14288" hidden="1"/>
    <cellStyle name="超链接 6" xfId="14290" hidden="1"/>
    <cellStyle name="超链接 6" xfId="14292" hidden="1"/>
    <cellStyle name="超链接 6" xfId="14294" hidden="1"/>
    <cellStyle name="超链接 6" xfId="14296" hidden="1"/>
    <cellStyle name="超链接 6" xfId="14298" hidden="1"/>
    <cellStyle name="超链接 6" xfId="14300" hidden="1"/>
    <cellStyle name="超链接 6" xfId="14302" hidden="1"/>
    <cellStyle name="超链接 6" xfId="14304" hidden="1"/>
    <cellStyle name="超链接 6" xfId="14306" hidden="1"/>
    <cellStyle name="超链接 6" xfId="14308" hidden="1"/>
    <cellStyle name="超链接 6" xfId="14310" hidden="1"/>
    <cellStyle name="超链接 6" xfId="14312" hidden="1"/>
    <cellStyle name="超链接 6" xfId="14314" hidden="1"/>
    <cellStyle name="超链接 6" xfId="14316" hidden="1"/>
    <cellStyle name="超链接 6" xfId="14318" hidden="1"/>
    <cellStyle name="超链接 6" xfId="14320" hidden="1"/>
    <cellStyle name="超链接 6" xfId="14322" hidden="1"/>
    <cellStyle name="超链接 6" xfId="14324" hidden="1"/>
    <cellStyle name="超链接 6" xfId="14326" hidden="1"/>
    <cellStyle name="超链接 6" xfId="14328" hidden="1"/>
    <cellStyle name="超链接 6" xfId="14330" hidden="1"/>
    <cellStyle name="超链接 6" xfId="14332" hidden="1"/>
    <cellStyle name="超链接 6" xfId="14334" hidden="1"/>
    <cellStyle name="超链接 6" xfId="14336" hidden="1"/>
    <cellStyle name="超链接 6" xfId="14338" hidden="1"/>
    <cellStyle name="超链接 6" xfId="14340" hidden="1"/>
    <cellStyle name="超链接 6" xfId="14342" hidden="1"/>
    <cellStyle name="超链接 6" xfId="14344" hidden="1"/>
    <cellStyle name="超链接 6" xfId="14346" hidden="1"/>
    <cellStyle name="超链接 6" xfId="14348" hidden="1"/>
    <cellStyle name="超链接 6" xfId="14350" hidden="1"/>
    <cellStyle name="超链接 6" xfId="14352" hidden="1"/>
    <cellStyle name="超链接 6" xfId="14354" hidden="1"/>
    <cellStyle name="超链接 6" xfId="14356" hidden="1"/>
    <cellStyle name="超链接 6" xfId="14358" hidden="1"/>
    <cellStyle name="超链接 6" xfId="14360" hidden="1"/>
    <cellStyle name="超链接 6" xfId="14362" hidden="1"/>
    <cellStyle name="超链接 6" xfId="14364" hidden="1"/>
    <cellStyle name="超链接 6" xfId="14366" hidden="1"/>
    <cellStyle name="超链接 6" xfId="14368" hidden="1"/>
    <cellStyle name="超链接 6" xfId="14370" hidden="1"/>
    <cellStyle name="超链接 6" xfId="14372" hidden="1"/>
    <cellStyle name="超链接 6" xfId="14374" hidden="1"/>
    <cellStyle name="超链接 6" xfId="14376" hidden="1"/>
    <cellStyle name="超链接 6" xfId="14378" hidden="1"/>
    <cellStyle name="超链接 6" xfId="14380" hidden="1"/>
    <cellStyle name="超链接 6" xfId="14382" hidden="1"/>
    <cellStyle name="超链接 6" xfId="14384" hidden="1"/>
    <cellStyle name="超链接 6" xfId="14386" hidden="1"/>
    <cellStyle name="超链接 6" xfId="14388" hidden="1"/>
    <cellStyle name="超链接 6" xfId="14390" hidden="1"/>
    <cellStyle name="超链接 6" xfId="14392" hidden="1"/>
    <cellStyle name="超链接 6" xfId="14394" hidden="1"/>
    <cellStyle name="超链接 6" xfId="14396" hidden="1"/>
    <cellStyle name="超链接 6" xfId="14398" hidden="1"/>
    <cellStyle name="超链接 6" xfId="14400" hidden="1"/>
    <cellStyle name="超链接 6" xfId="14402" hidden="1"/>
    <cellStyle name="超链接 6" xfId="14404" hidden="1"/>
    <cellStyle name="超链接 6" xfId="14406" hidden="1"/>
    <cellStyle name="超链接 6" xfId="14408" hidden="1"/>
    <cellStyle name="超链接 6" xfId="14410" hidden="1"/>
    <cellStyle name="超链接 6" xfId="14412" hidden="1"/>
    <cellStyle name="超链接 6" xfId="14414" hidden="1"/>
    <cellStyle name="超链接 6" xfId="14416" hidden="1"/>
    <cellStyle name="超链接 6" xfId="14418" hidden="1"/>
    <cellStyle name="超链接 6" xfId="14420" hidden="1"/>
    <cellStyle name="超链接 6" xfId="14422" hidden="1"/>
    <cellStyle name="超链接 6" xfId="14424" hidden="1"/>
    <cellStyle name="超链接 6" xfId="14426" hidden="1"/>
    <cellStyle name="超链接 6" xfId="14428" hidden="1"/>
    <cellStyle name="超链接 6" xfId="14430" hidden="1"/>
    <cellStyle name="超链接 6" xfId="14432" hidden="1"/>
    <cellStyle name="超链接 6" xfId="14434" hidden="1"/>
    <cellStyle name="超链接 6" xfId="14436" hidden="1"/>
    <cellStyle name="超链接 6" xfId="14438" hidden="1"/>
    <cellStyle name="超链接 6" xfId="14440" hidden="1"/>
    <cellStyle name="超链接 6" xfId="14442" hidden="1"/>
    <cellStyle name="超链接 6" xfId="14444" hidden="1"/>
    <cellStyle name="超链接 6" xfId="14446" hidden="1"/>
    <cellStyle name="超链接 6" xfId="14448" hidden="1"/>
    <cellStyle name="超链接 6" xfId="14505" hidden="1"/>
    <cellStyle name="超链接 6" xfId="14507" hidden="1"/>
    <cellStyle name="超链接 6" xfId="14285" hidden="1"/>
    <cellStyle name="超链接 6" xfId="9914" hidden="1"/>
    <cellStyle name="超链接 6" xfId="10803" hidden="1"/>
    <cellStyle name="超链接 6" xfId="6355" hidden="1"/>
    <cellStyle name="超链接 6" xfId="10211" hidden="1"/>
    <cellStyle name="超链接 6" xfId="15972" hidden="1"/>
    <cellStyle name="超链接 6" xfId="15974" hidden="1"/>
    <cellStyle name="超链接 6" xfId="15976" hidden="1"/>
    <cellStyle name="超链接 6" xfId="15978" hidden="1"/>
    <cellStyle name="超链接 6" xfId="15980" hidden="1"/>
    <cellStyle name="超链接 6" xfId="15982" hidden="1"/>
    <cellStyle name="超链接 6" xfId="15984" hidden="1"/>
    <cellStyle name="超链接 6" xfId="15986" hidden="1"/>
    <cellStyle name="超链接 6" xfId="15988" hidden="1"/>
    <cellStyle name="超链接 6" xfId="15990" hidden="1"/>
    <cellStyle name="超链接 6" xfId="15992" hidden="1"/>
    <cellStyle name="超链接 6" xfId="15994" hidden="1"/>
    <cellStyle name="超链接 6" xfId="15996" hidden="1"/>
    <cellStyle name="超链接 6" xfId="15998" hidden="1"/>
    <cellStyle name="超链接 6" xfId="16000" hidden="1"/>
    <cellStyle name="超链接 6" xfId="16002" hidden="1"/>
    <cellStyle name="超链接 6" xfId="16004" hidden="1"/>
    <cellStyle name="超链接 6" xfId="16006" hidden="1"/>
    <cellStyle name="超链接 6" xfId="16008" hidden="1"/>
    <cellStyle name="超链接 6" xfId="16010" hidden="1"/>
    <cellStyle name="超链接 6" xfId="16012" hidden="1"/>
    <cellStyle name="超链接 6" xfId="16014" hidden="1"/>
    <cellStyle name="超链接 6" xfId="16016" hidden="1"/>
    <cellStyle name="超链接 6" xfId="16018" hidden="1"/>
    <cellStyle name="超链接 6" xfId="16020" hidden="1"/>
    <cellStyle name="超链接 6" xfId="16022" hidden="1"/>
    <cellStyle name="超链接 6" xfId="16024" hidden="1"/>
    <cellStyle name="超链接 6" xfId="16026" hidden="1"/>
    <cellStyle name="超链接 6" xfId="16028" hidden="1"/>
    <cellStyle name="超链接 6" xfId="16030" hidden="1"/>
    <cellStyle name="超链接 6" xfId="16032" hidden="1"/>
    <cellStyle name="超链接 6" xfId="16034" hidden="1"/>
    <cellStyle name="超链接 6" xfId="16036" hidden="1"/>
    <cellStyle name="超链接 6" xfId="16038" hidden="1"/>
    <cellStyle name="超链接 6" xfId="16040" hidden="1"/>
    <cellStyle name="超链接 6" xfId="16042" hidden="1"/>
    <cellStyle name="超链接 6" xfId="16044" hidden="1"/>
    <cellStyle name="超链接 6" xfId="16046" hidden="1"/>
    <cellStyle name="超链接 6" xfId="16048" hidden="1"/>
    <cellStyle name="超链接 6" xfId="16050" hidden="1"/>
    <cellStyle name="超链接 6" xfId="16052" hidden="1"/>
    <cellStyle name="超链接 6" xfId="16054" hidden="1"/>
    <cellStyle name="超链接 6" xfId="16056" hidden="1"/>
    <cellStyle name="超链接 6" xfId="16058" hidden="1"/>
    <cellStyle name="超链接 6" xfId="16060" hidden="1"/>
    <cellStyle name="超链接 6" xfId="16062" hidden="1"/>
    <cellStyle name="超链接 6" xfId="16064" hidden="1"/>
    <cellStyle name="超链接 6" xfId="16066" hidden="1"/>
    <cellStyle name="超链接 6" xfId="16068" hidden="1"/>
    <cellStyle name="超链接 6" xfId="16070" hidden="1"/>
    <cellStyle name="超链接 6" xfId="16072" hidden="1"/>
    <cellStyle name="超链接 6" xfId="16074" hidden="1"/>
    <cellStyle name="超链接 6" xfId="16076" hidden="1"/>
    <cellStyle name="超链接 6" xfId="16078" hidden="1"/>
    <cellStyle name="超链接 6" xfId="16080" hidden="1"/>
    <cellStyle name="超链接 6" xfId="16082" hidden="1"/>
    <cellStyle name="超链接 6" xfId="16084" hidden="1"/>
    <cellStyle name="超链接 6" xfId="16086" hidden="1"/>
    <cellStyle name="超链接 6" xfId="16088" hidden="1"/>
    <cellStyle name="超链接 6" xfId="16090" hidden="1"/>
    <cellStyle name="超链接 6" xfId="16092" hidden="1"/>
    <cellStyle name="超链接 6" xfId="16094" hidden="1"/>
    <cellStyle name="超链接 6" xfId="16096" hidden="1"/>
    <cellStyle name="超链接 6" xfId="16098" hidden="1"/>
    <cellStyle name="超链接 6" xfId="16100" hidden="1"/>
    <cellStyle name="超链接 6" xfId="16102" hidden="1"/>
    <cellStyle name="超链接 6" xfId="16104" hidden="1"/>
    <cellStyle name="超链接 6" xfId="16106" hidden="1"/>
    <cellStyle name="超链接 6" xfId="16108" hidden="1"/>
    <cellStyle name="超链接 6" xfId="16110" hidden="1"/>
    <cellStyle name="超链接 6" xfId="16112" hidden="1"/>
    <cellStyle name="超链接 6" xfId="16114" hidden="1"/>
    <cellStyle name="超链接 6" xfId="16116" hidden="1"/>
    <cellStyle name="超链接 6" xfId="16118" hidden="1"/>
    <cellStyle name="超链接 6" xfId="16120" hidden="1"/>
    <cellStyle name="超链接 6" xfId="16122" hidden="1"/>
    <cellStyle name="超链接 6" xfId="16124" hidden="1"/>
    <cellStyle name="超链接 6" xfId="16126" hidden="1"/>
    <cellStyle name="超链接 6" xfId="16128" hidden="1"/>
    <cellStyle name="超链接 6" xfId="16130" hidden="1"/>
    <cellStyle name="超链接 6" xfId="16132" hidden="1"/>
    <cellStyle name="超链接 6" xfId="16134" hidden="1"/>
    <cellStyle name="超链接 6" xfId="16191" hidden="1"/>
    <cellStyle name="超链接 6" xfId="16193" hidden="1"/>
    <cellStyle name="超链接 6" xfId="6320" hidden="1"/>
    <cellStyle name="超链接 6" xfId="18401" hidden="1"/>
    <cellStyle name="超链接 6" xfId="20998" hidden="1"/>
    <cellStyle name="超链接 6" xfId="20607" hidden="1"/>
    <cellStyle name="超链接 6" xfId="21926" hidden="1"/>
    <cellStyle name="超链接 6" xfId="7314" hidden="1"/>
    <cellStyle name="超链接 6" xfId="21093" hidden="1"/>
    <cellStyle name="超链接 6" xfId="20781" hidden="1"/>
    <cellStyle name="超链接 6" xfId="21858" hidden="1"/>
    <cellStyle name="超链接 6" xfId="23274" hidden="1"/>
    <cellStyle name="超链接 6" xfId="23221" hidden="1"/>
    <cellStyle name="超链接 6" xfId="19842" hidden="1"/>
    <cellStyle name="超链接 6" xfId="21044" hidden="1"/>
    <cellStyle name="超链接 6" xfId="23288" hidden="1"/>
    <cellStyle name="超链接 6" xfId="4441" hidden="1"/>
    <cellStyle name="超链接 6" xfId="19191" hidden="1"/>
    <cellStyle name="超链接 6" xfId="22820" hidden="1"/>
    <cellStyle name="超链接 6" xfId="18083" hidden="1"/>
    <cellStyle name="超链接 6" xfId="6524" hidden="1"/>
    <cellStyle name="超链接 6" xfId="19571" hidden="1"/>
    <cellStyle name="超链接 6" xfId="23094" hidden="1"/>
    <cellStyle name="超链接 6" xfId="6468" hidden="1"/>
    <cellStyle name="超链接 6" xfId="20581" hidden="1"/>
    <cellStyle name="超链接 6" xfId="19690" hidden="1"/>
    <cellStyle name="超链接 6" xfId="22268" hidden="1"/>
    <cellStyle name="超链接 6" xfId="21317" hidden="1"/>
    <cellStyle name="超链接 6" xfId="20721" hidden="1"/>
    <cellStyle name="超链接 6" xfId="20580" hidden="1"/>
    <cellStyle name="超链接 6" xfId="18200" hidden="1"/>
    <cellStyle name="超链接 6" xfId="4634" hidden="1"/>
    <cellStyle name="超链接 6" xfId="20367" hidden="1"/>
    <cellStyle name="超链接 6" xfId="4653" hidden="1"/>
    <cellStyle name="超链接 6" xfId="20253" hidden="1"/>
    <cellStyle name="超链接 6" xfId="20456" hidden="1"/>
    <cellStyle name="超链接 6" xfId="19570" hidden="1"/>
    <cellStyle name="超链接 6" xfId="4534" hidden="1"/>
    <cellStyle name="超链接 6" xfId="23053" hidden="1"/>
    <cellStyle name="超链接 6" xfId="19628" hidden="1"/>
    <cellStyle name="超链接 6" xfId="23085" hidden="1"/>
    <cellStyle name="超链接 6" xfId="22044" hidden="1"/>
    <cellStyle name="超链接 6" xfId="22560" hidden="1"/>
    <cellStyle name="超链接 6" xfId="19119" hidden="1"/>
    <cellStyle name="超链接 6" xfId="17748" hidden="1"/>
    <cellStyle name="超链接 6" xfId="18199" hidden="1"/>
    <cellStyle name="超链接 6" xfId="19638" hidden="1"/>
    <cellStyle name="超链接 6" xfId="20138" hidden="1"/>
    <cellStyle name="超链接 6" xfId="21633" hidden="1"/>
    <cellStyle name="超链接 6" xfId="21855" hidden="1"/>
    <cellStyle name="超链接 6" xfId="22952" hidden="1"/>
    <cellStyle name="超链接 6" xfId="20475" hidden="1"/>
    <cellStyle name="超链接 6" xfId="22483" hidden="1"/>
    <cellStyle name="超链接 6" xfId="22383" hidden="1"/>
    <cellStyle name="超链接 6" xfId="22187" hidden="1"/>
    <cellStyle name="超链接 6" xfId="18719" hidden="1"/>
    <cellStyle name="超链接 6" xfId="21681" hidden="1"/>
    <cellStyle name="超链接 6" xfId="21643" hidden="1"/>
    <cellStyle name="超链接 6" xfId="18690" hidden="1"/>
    <cellStyle name="超链接 6" xfId="17670" hidden="1"/>
    <cellStyle name="超链接 6" xfId="22519" hidden="1"/>
    <cellStyle name="超链接 6" xfId="18397" hidden="1"/>
    <cellStyle name="超链接 6" xfId="21815" hidden="1"/>
    <cellStyle name="超链接 6" xfId="22803" hidden="1"/>
    <cellStyle name="超链接 6" xfId="19212" hidden="1"/>
    <cellStyle name="超链接 6" xfId="22896" hidden="1"/>
    <cellStyle name="超链接 6" xfId="17883" hidden="1"/>
    <cellStyle name="超链接 6" xfId="19196" hidden="1"/>
    <cellStyle name="超链接 6" xfId="4316" hidden="1"/>
    <cellStyle name="超链接 6" xfId="22526" hidden="1"/>
    <cellStyle name="超链接 6" xfId="22790" hidden="1"/>
    <cellStyle name="超链接 6" xfId="21006" hidden="1"/>
    <cellStyle name="超链接 6" xfId="22205" hidden="1"/>
    <cellStyle name="超链接 6" xfId="21924" hidden="1"/>
    <cellStyle name="超链接 6" xfId="20862" hidden="1"/>
    <cellStyle name="超链接 6" xfId="22100" hidden="1"/>
    <cellStyle name="超链接 6" xfId="19141" hidden="1"/>
    <cellStyle name="超链接 6" xfId="21768" hidden="1"/>
    <cellStyle name="超链接 6" xfId="20288" hidden="1"/>
    <cellStyle name="超链接 6" xfId="21418" hidden="1"/>
    <cellStyle name="超链接 6" xfId="17824" hidden="1"/>
    <cellStyle name="超链接 6" xfId="4354" hidden="1"/>
    <cellStyle name="超链接 6" xfId="18271" hidden="1"/>
    <cellStyle name="超链接 6" xfId="19248" hidden="1"/>
    <cellStyle name="超链接 6" xfId="22243" hidden="1"/>
    <cellStyle name="超链接 6" xfId="22171" hidden="1"/>
    <cellStyle name="超链接 6" xfId="19026" hidden="1"/>
    <cellStyle name="超链接 6" xfId="18091" hidden="1"/>
    <cellStyle name="超链接 6" xfId="18212" hidden="1"/>
    <cellStyle name="超链接 6" xfId="22115" hidden="1"/>
    <cellStyle name="超链接 6" xfId="18507" hidden="1"/>
    <cellStyle name="超链接 6" xfId="22972" hidden="1"/>
    <cellStyle name="超链接 6" xfId="7411" hidden="1"/>
    <cellStyle name="超链接 6" xfId="18502" hidden="1"/>
    <cellStyle name="超链接 6" xfId="18361" hidden="1"/>
    <cellStyle name="超链接 6" xfId="19157" hidden="1"/>
    <cellStyle name="超链接 6" xfId="19374" hidden="1"/>
    <cellStyle name="超链接 6" xfId="19078" hidden="1"/>
    <cellStyle name="超链接 6" xfId="4690" hidden="1"/>
    <cellStyle name="超链接 6" xfId="22724" hidden="1"/>
    <cellStyle name="超链接 6" xfId="20811" hidden="1"/>
    <cellStyle name="超链接 6" xfId="4414" hidden="1"/>
    <cellStyle name="超链接 6" xfId="18453" hidden="1"/>
    <cellStyle name="超链接 6" xfId="21548" hidden="1"/>
    <cellStyle name="超链接 6" xfId="19757" hidden="1"/>
    <cellStyle name="超链接 6" xfId="19634" hidden="1"/>
    <cellStyle name="超链接 6" xfId="20931" hidden="1"/>
    <cellStyle name="超链接 6" xfId="21358" hidden="1"/>
    <cellStyle name="超链接 6" xfId="19176" hidden="1"/>
    <cellStyle name="超链接 6" xfId="22897" hidden="1"/>
    <cellStyle name="超链接 6" xfId="19005" hidden="1"/>
    <cellStyle name="超链接 6" xfId="18329" hidden="1"/>
    <cellStyle name="超链接 6" xfId="21754" hidden="1"/>
    <cellStyle name="超链接 6" xfId="18237" hidden="1"/>
    <cellStyle name="超链接 6" xfId="21412" hidden="1"/>
    <cellStyle name="超链接 6" xfId="20818" hidden="1"/>
    <cellStyle name="超链接 6" xfId="20255" hidden="1"/>
    <cellStyle name="超链接 6" xfId="20039" hidden="1"/>
    <cellStyle name="超链接 6" xfId="17756" hidden="1"/>
    <cellStyle name="超链接 6" xfId="22283" hidden="1"/>
    <cellStyle name="超链接 6" xfId="17708" hidden="1"/>
    <cellStyle name="超链接 6" xfId="18092" hidden="1"/>
    <cellStyle name="超链接 6" xfId="20167" hidden="1"/>
    <cellStyle name="超链接 6" xfId="20157" hidden="1"/>
    <cellStyle name="超链接 6" xfId="20395" hidden="1"/>
    <cellStyle name="超链接 6" xfId="20986" hidden="1"/>
    <cellStyle name="超链接 6" xfId="21053" hidden="1"/>
    <cellStyle name="超链接 6" xfId="20650" hidden="1"/>
    <cellStyle name="超链接 6" xfId="19741" hidden="1"/>
    <cellStyle name="超链接 6" xfId="20575" hidden="1"/>
    <cellStyle name="超链接 6" xfId="18612" hidden="1"/>
    <cellStyle name="超链接 6" xfId="4457" hidden="1"/>
    <cellStyle name="超链接 6" xfId="22257" hidden="1"/>
    <cellStyle name="超链接 6" xfId="19442" hidden="1"/>
    <cellStyle name="超链接 6" xfId="21860" hidden="1"/>
    <cellStyle name="超链接 6" xfId="20441" hidden="1"/>
    <cellStyle name="超链接 6" xfId="17816" hidden="1"/>
    <cellStyle name="超链接 6" xfId="20049" hidden="1"/>
    <cellStyle name="超链接 6" xfId="20837" hidden="1"/>
    <cellStyle name="超链接 6" xfId="22248" hidden="1"/>
    <cellStyle name="超链接 6" xfId="19225" hidden="1"/>
    <cellStyle name="超链接 6" xfId="17947" hidden="1"/>
    <cellStyle name="超链接 6" xfId="4650" hidden="1"/>
    <cellStyle name="超链接 6" xfId="21311" hidden="1"/>
    <cellStyle name="超链接 6" xfId="22668" hidden="1"/>
    <cellStyle name="超链接 6" xfId="18984" hidden="1"/>
    <cellStyle name="超链接 6" xfId="19732" hidden="1"/>
    <cellStyle name="超链接 6" xfId="18166" hidden="1"/>
    <cellStyle name="超链接 6" xfId="19874" hidden="1"/>
    <cellStyle name="超链接 6" xfId="20582" hidden="1"/>
    <cellStyle name="超链接 6" xfId="20429" hidden="1"/>
    <cellStyle name="超链接 6" xfId="17749" hidden="1"/>
    <cellStyle name="超链接 6" xfId="20906" hidden="1"/>
    <cellStyle name="超链接 6" xfId="18204" hidden="1"/>
    <cellStyle name="超链接 6" xfId="22209" hidden="1"/>
    <cellStyle name="超链接 6" xfId="20571" hidden="1"/>
    <cellStyle name="超链接 6" xfId="21393" hidden="1"/>
    <cellStyle name="超链接 6" xfId="18945" hidden="1"/>
    <cellStyle name="超链接 6" xfId="17986" hidden="1"/>
    <cellStyle name="超链接 6" xfId="20118" hidden="1"/>
    <cellStyle name="超链接 6" xfId="22220" hidden="1"/>
    <cellStyle name="超链接 6" xfId="21292" hidden="1"/>
    <cellStyle name="超链接 6" xfId="21750" hidden="1"/>
    <cellStyle name="超链接 6" xfId="18822" hidden="1"/>
    <cellStyle name="超链接 6" xfId="20211" hidden="1"/>
    <cellStyle name="超链接 6" xfId="4408" hidden="1"/>
    <cellStyle name="超链接 6" xfId="20710" hidden="1"/>
    <cellStyle name="超链接 6" xfId="21203" hidden="1"/>
    <cellStyle name="超链接 6" xfId="22669" hidden="1"/>
    <cellStyle name="超链接 6" xfId="18547" hidden="1"/>
    <cellStyle name="超链接 6" xfId="21995" hidden="1"/>
    <cellStyle name="超链接 6" xfId="19419" hidden="1"/>
    <cellStyle name="超链接 6" xfId="18903" hidden="1"/>
    <cellStyle name="超链接 6" xfId="20213" hidden="1"/>
    <cellStyle name="超链接 6" xfId="18196" hidden="1"/>
    <cellStyle name="超链接 6" xfId="20354" hidden="1"/>
    <cellStyle name="超链接 6" xfId="22156" hidden="1"/>
    <cellStyle name="超链接 6" xfId="6558" hidden="1"/>
    <cellStyle name="超链接 6" xfId="19860" hidden="1"/>
    <cellStyle name="超链接 6" xfId="22906" hidden="1"/>
    <cellStyle name="超链接 6" xfId="18048" hidden="1"/>
    <cellStyle name="超链接 6" xfId="18443" hidden="1"/>
    <cellStyle name="超链接 6" xfId="20928" hidden="1"/>
    <cellStyle name="超链接 6" xfId="22281" hidden="1"/>
    <cellStyle name="超链接 6" xfId="23257" hidden="1"/>
    <cellStyle name="超链接 6" xfId="21997" hidden="1"/>
    <cellStyle name="超链接 6" xfId="23086" hidden="1"/>
    <cellStyle name="超链接 6" xfId="21977" hidden="1"/>
    <cellStyle name="超链接 6" xfId="22915" hidden="1"/>
    <cellStyle name="超链接 6" xfId="23056" hidden="1"/>
    <cellStyle name="超链接 6" xfId="20170" hidden="1"/>
    <cellStyle name="超链接 6" xfId="22394" hidden="1"/>
    <cellStyle name="超链接 6" xfId="22563" hidden="1"/>
    <cellStyle name="超链接 6" xfId="22957" hidden="1"/>
    <cellStyle name="超链接 6" xfId="18637" hidden="1"/>
    <cellStyle name="超链接 6" xfId="23073" hidden="1"/>
    <cellStyle name="超链接 6" xfId="20091" hidden="1"/>
    <cellStyle name="超链接 6" xfId="20059" hidden="1"/>
    <cellStyle name="超链接 6" xfId="19090" hidden="1"/>
    <cellStyle name="超链接 6" xfId="20621" hidden="1"/>
    <cellStyle name="超链接 6" xfId="17740" hidden="1"/>
    <cellStyle name="超链接 6" xfId="22364" hidden="1"/>
    <cellStyle name="超链接 6" xfId="20552" hidden="1"/>
    <cellStyle name="超链接 6" xfId="23097" hidden="1"/>
    <cellStyle name="超链接 6" xfId="19475" hidden="1"/>
    <cellStyle name="超链接 6" xfId="20011" hidden="1"/>
    <cellStyle name="超链接 6" xfId="18962" hidden="1"/>
    <cellStyle name="超链接 6" xfId="20873" hidden="1"/>
    <cellStyle name="超链接 6" xfId="20585" hidden="1"/>
    <cellStyle name="超链接 6" xfId="20316" hidden="1"/>
    <cellStyle name="超链接 6" xfId="18501" hidden="1"/>
    <cellStyle name="超链接 6" xfId="18059" hidden="1"/>
    <cellStyle name="超链接 6" xfId="21003" hidden="1"/>
    <cellStyle name="超链接 6" xfId="23290" hidden="1"/>
    <cellStyle name="超链接 6" xfId="22427" hidden="1"/>
    <cellStyle name="超链接 6" xfId="18755" hidden="1"/>
    <cellStyle name="超链接 6" xfId="17695" hidden="1"/>
    <cellStyle name="超链接 6" xfId="20566" hidden="1"/>
    <cellStyle name="超链接 6" xfId="20623" hidden="1"/>
    <cellStyle name="超链接 6" xfId="17786" hidden="1"/>
    <cellStyle name="超链接 6" xfId="20192" hidden="1"/>
    <cellStyle name="超链接 6" xfId="21135" hidden="1"/>
    <cellStyle name="超链接 6" xfId="21900" hidden="1"/>
    <cellStyle name="超链接 6" xfId="22005" hidden="1"/>
    <cellStyle name="超链接 6" xfId="22378" hidden="1"/>
    <cellStyle name="超链接 6" xfId="19487" hidden="1"/>
    <cellStyle name="超链接 6" xfId="19878" hidden="1"/>
    <cellStyle name="超链接 6" xfId="19700" hidden="1"/>
    <cellStyle name="超链接 6" xfId="19961" hidden="1"/>
    <cellStyle name="超链接 6" xfId="18558" hidden="1"/>
    <cellStyle name="超链接 6" xfId="20345" hidden="1"/>
    <cellStyle name="超链接 6" xfId="4892" hidden="1"/>
    <cellStyle name="超链接 6" xfId="22392" hidden="1"/>
    <cellStyle name="超链接 6" xfId="22882" hidden="1"/>
    <cellStyle name="超链接 6" xfId="18876" hidden="1"/>
    <cellStyle name="超链接 6" xfId="20841" hidden="1"/>
    <cellStyle name="超链接 6" xfId="22359" hidden="1"/>
    <cellStyle name="超链接 6" xfId="18554" hidden="1"/>
    <cellStyle name="超链接 6" xfId="23003" hidden="1"/>
    <cellStyle name="超链接 6" xfId="6408" hidden="1"/>
    <cellStyle name="超链接 6" xfId="21955" hidden="1"/>
    <cellStyle name="超链接 6" xfId="19314" hidden="1"/>
    <cellStyle name="超链接 6" xfId="19796" hidden="1"/>
    <cellStyle name="超链接 6" xfId="18779" hidden="1"/>
    <cellStyle name="超链接 6" xfId="18587" hidden="1"/>
    <cellStyle name="超链接 6" xfId="21711" hidden="1"/>
    <cellStyle name="超链接 6" xfId="20722" hidden="1"/>
    <cellStyle name="超链接 6" xfId="20240" hidden="1"/>
    <cellStyle name="超链接 6" xfId="22523" hidden="1"/>
    <cellStyle name="超链接 6" xfId="19070" hidden="1"/>
    <cellStyle name="超链接 6" xfId="23192" hidden="1"/>
    <cellStyle name="超链接 6" xfId="22711" hidden="1"/>
    <cellStyle name="超链接 6" xfId="20860" hidden="1"/>
    <cellStyle name="超链接 6" xfId="21176" hidden="1"/>
    <cellStyle name="超链接 6" xfId="20617" hidden="1"/>
    <cellStyle name="超链接 6" xfId="20979" hidden="1"/>
    <cellStyle name="超链接 6" xfId="18607" hidden="1"/>
    <cellStyle name="超链接 6" xfId="20507" hidden="1"/>
    <cellStyle name="超链接 6" xfId="17791" hidden="1"/>
    <cellStyle name="超链接 6" xfId="22761" hidden="1"/>
    <cellStyle name="超链接 6" xfId="18407" hidden="1"/>
    <cellStyle name="超链接 6" xfId="17897" hidden="1"/>
    <cellStyle name="超链接 6" xfId="21871" hidden="1"/>
    <cellStyle name="超链接 6" xfId="21388" hidden="1"/>
    <cellStyle name="超链接 6" xfId="22503" hidden="1"/>
    <cellStyle name="超链接 6" xfId="19011" hidden="1"/>
    <cellStyle name="超链接 6" xfId="22978" hidden="1"/>
    <cellStyle name="超链接 6" xfId="19776" hidden="1"/>
    <cellStyle name="超链接 6" xfId="20127" hidden="1"/>
    <cellStyle name="超链接 6" xfId="21396" hidden="1"/>
    <cellStyle name="超链接 6" xfId="22954" hidden="1"/>
    <cellStyle name="超链接 6" xfId="22917" hidden="1"/>
    <cellStyle name="超链接 6" xfId="21632" hidden="1"/>
    <cellStyle name="超链接 6" xfId="18431" hidden="1"/>
    <cellStyle name="超链接 6" xfId="24604" hidden="1"/>
    <cellStyle name="超链接 6" xfId="24606" hidden="1"/>
    <cellStyle name="超链接 6" xfId="24608" hidden="1"/>
    <cellStyle name="超链接 6" xfId="24610" hidden="1"/>
    <cellStyle name="超链接 6" xfId="24612" hidden="1"/>
    <cellStyle name="超链接 6" xfId="24614" hidden="1"/>
    <cellStyle name="超链接 6" xfId="24616" hidden="1"/>
    <cellStyle name="超链接 6" xfId="24618" hidden="1"/>
    <cellStyle name="超链接 6" xfId="24620" hidden="1"/>
    <cellStyle name="超链接 6" xfId="24622" hidden="1"/>
    <cellStyle name="超链接 6" xfId="24624" hidden="1"/>
    <cellStyle name="超链接 6" xfId="24626" hidden="1"/>
    <cellStyle name="超链接 6" xfId="24628" hidden="1"/>
    <cellStyle name="超链接 6" xfId="24630" hidden="1"/>
    <cellStyle name="超链接 6" xfId="24632" hidden="1"/>
    <cellStyle name="超链接 6" xfId="24634" hidden="1"/>
    <cellStyle name="超链接 6" xfId="24636" hidden="1"/>
    <cellStyle name="超链接 6" xfId="24638" hidden="1"/>
    <cellStyle name="超链接 6" xfId="24640" hidden="1"/>
    <cellStyle name="超链接 6" xfId="24642" hidden="1"/>
    <cellStyle name="超链接 6" xfId="24644" hidden="1"/>
    <cellStyle name="超链接 6" xfId="24646" hidden="1"/>
    <cellStyle name="超链接 6" xfId="24648" hidden="1"/>
    <cellStyle name="超链接 6" xfId="24650" hidden="1"/>
    <cellStyle name="超链接 6" xfId="24652" hidden="1"/>
    <cellStyle name="超链接 6" xfId="24654" hidden="1"/>
    <cellStyle name="超链接 6" xfId="24656" hidden="1"/>
    <cellStyle name="超链接 6" xfId="24658" hidden="1"/>
    <cellStyle name="超链接 6" xfId="24660" hidden="1"/>
    <cellStyle name="超链接 6" xfId="24662" hidden="1"/>
    <cellStyle name="超链接 6" xfId="24664" hidden="1"/>
    <cellStyle name="超链接 6" xfId="24666" hidden="1"/>
    <cellStyle name="超链接 6" xfId="24668" hidden="1"/>
    <cellStyle name="超链接 6" xfId="24670" hidden="1"/>
    <cellStyle name="超链接 6" xfId="24672" hidden="1"/>
    <cellStyle name="超链接 6" xfId="24674" hidden="1"/>
    <cellStyle name="超链接 6" xfId="24676" hidden="1"/>
    <cellStyle name="超链接 6" xfId="24678" hidden="1"/>
    <cellStyle name="超链接 6" xfId="24680" hidden="1"/>
    <cellStyle name="超链接 6" xfId="24682" hidden="1"/>
    <cellStyle name="超链接 6" xfId="24684" hidden="1"/>
    <cellStyle name="超链接 6" xfId="24686" hidden="1"/>
    <cellStyle name="超链接 6" xfId="24688" hidden="1"/>
    <cellStyle name="超链接 6" xfId="24690" hidden="1"/>
    <cellStyle name="超链接 6" xfId="24692" hidden="1"/>
    <cellStyle name="超链接 6" xfId="24694" hidden="1"/>
    <cellStyle name="超链接 6" xfId="24696" hidden="1"/>
    <cellStyle name="超链接 6" xfId="24698" hidden="1"/>
    <cellStyle name="超链接 6" xfId="24700" hidden="1"/>
    <cellStyle name="超链接 6" xfId="24702" hidden="1"/>
    <cellStyle name="超链接 6" xfId="24704" hidden="1"/>
    <cellStyle name="超链接 6" xfId="24706" hidden="1"/>
    <cellStyle name="超链接 6" xfId="24708" hidden="1"/>
    <cellStyle name="超链接 6" xfId="24710" hidden="1"/>
    <cellStyle name="超链接 6" xfId="24712" hidden="1"/>
    <cellStyle name="超链接 6" xfId="24714" hidden="1"/>
    <cellStyle name="超链接 6" xfId="24716" hidden="1"/>
    <cellStyle name="超链接 6" xfId="24718" hidden="1"/>
    <cellStyle name="超链接 6" xfId="24720" hidden="1"/>
    <cellStyle name="超链接 6" xfId="24722" hidden="1"/>
    <cellStyle name="超链接 6" xfId="24724" hidden="1"/>
    <cellStyle name="超链接 6" xfId="24726" hidden="1"/>
    <cellStyle name="超链接 6" xfId="24728" hidden="1"/>
    <cellStyle name="超链接 6" xfId="24730" hidden="1"/>
    <cellStyle name="超链接 6" xfId="24732" hidden="1"/>
    <cellStyle name="超链接 6" xfId="24734" hidden="1"/>
    <cellStyle name="超链接 6" xfId="24736" hidden="1"/>
    <cellStyle name="超链接 6" xfId="24738" hidden="1"/>
    <cellStyle name="超链接 6" xfId="24740" hidden="1"/>
    <cellStyle name="超链接 6" xfId="24742" hidden="1"/>
    <cellStyle name="超链接 6" xfId="24744" hidden="1"/>
    <cellStyle name="超链接 6" xfId="24746" hidden="1"/>
    <cellStyle name="超链接 6" xfId="24748" hidden="1"/>
    <cellStyle name="超链接 6" xfId="24750" hidden="1"/>
    <cellStyle name="超链接 6" xfId="24752" hidden="1"/>
    <cellStyle name="超链接 6" xfId="24754" hidden="1"/>
    <cellStyle name="超链接 6" xfId="24756" hidden="1"/>
    <cellStyle name="超链接 6" xfId="24758" hidden="1"/>
    <cellStyle name="超链接 6" xfId="24760" hidden="1"/>
    <cellStyle name="超链接 6" xfId="24762" hidden="1"/>
    <cellStyle name="超链接 6" xfId="24764" hidden="1"/>
    <cellStyle name="超链接 6" xfId="24766" hidden="1"/>
    <cellStyle name="超链接 6" xfId="24823" hidden="1"/>
    <cellStyle name="超链接 6" xfId="24825" hidden="1"/>
    <cellStyle name="超链接 6" xfId="24603" hidden="1"/>
    <cellStyle name="超链接 6" xfId="20428" hidden="1"/>
    <cellStyle name="超链接 6" xfId="21302" hidden="1"/>
    <cellStyle name="超链接 6" xfId="5858" hidden="1"/>
    <cellStyle name="超链接 6" xfId="20717" hidden="1"/>
    <cellStyle name="超链接 6" xfId="26290" hidden="1"/>
    <cellStyle name="超链接 6" xfId="26292" hidden="1"/>
    <cellStyle name="超链接 6" xfId="26294" hidden="1"/>
    <cellStyle name="超链接 6" xfId="26296" hidden="1"/>
    <cellStyle name="超链接 6" xfId="26298" hidden="1"/>
    <cellStyle name="超链接 6" xfId="26300" hidden="1"/>
    <cellStyle name="超链接 6" xfId="26302" hidden="1"/>
    <cellStyle name="超链接 6" xfId="26304" hidden="1"/>
    <cellStyle name="超链接 6" xfId="26306" hidden="1"/>
    <cellStyle name="超链接 6" xfId="26308" hidden="1"/>
    <cellStyle name="超链接 6" xfId="26310" hidden="1"/>
    <cellStyle name="超链接 6" xfId="26312" hidden="1"/>
    <cellStyle name="超链接 6" xfId="26314" hidden="1"/>
    <cellStyle name="超链接 6" xfId="26316" hidden="1"/>
    <cellStyle name="超链接 6" xfId="26318" hidden="1"/>
    <cellStyle name="超链接 6" xfId="26320" hidden="1"/>
    <cellStyle name="超链接 6" xfId="26322" hidden="1"/>
    <cellStyle name="超链接 6" xfId="26324" hidden="1"/>
    <cellStyle name="超链接 6" xfId="26326" hidden="1"/>
    <cellStyle name="超链接 6" xfId="26328" hidden="1"/>
    <cellStyle name="超链接 6" xfId="26330" hidden="1"/>
    <cellStyle name="超链接 6" xfId="26332" hidden="1"/>
    <cellStyle name="超链接 6" xfId="26334" hidden="1"/>
    <cellStyle name="超链接 6" xfId="26336" hidden="1"/>
    <cellStyle name="超链接 6" xfId="26338" hidden="1"/>
    <cellStyle name="超链接 6" xfId="26340" hidden="1"/>
    <cellStyle name="超链接 6" xfId="26342" hidden="1"/>
    <cellStyle name="超链接 6" xfId="26344" hidden="1"/>
    <cellStyle name="超链接 6" xfId="26346" hidden="1"/>
    <cellStyle name="超链接 6" xfId="26348" hidden="1"/>
    <cellStyle name="超链接 6" xfId="26350" hidden="1"/>
    <cellStyle name="超链接 6" xfId="26352" hidden="1"/>
    <cellStyle name="超链接 6" xfId="26354" hidden="1"/>
    <cellStyle name="超链接 6" xfId="26356" hidden="1"/>
    <cellStyle name="超链接 6" xfId="26358" hidden="1"/>
    <cellStyle name="超链接 6" xfId="26360" hidden="1"/>
    <cellStyle name="超链接 6" xfId="26362" hidden="1"/>
    <cellStyle name="超链接 6" xfId="26364" hidden="1"/>
    <cellStyle name="超链接 6" xfId="26366" hidden="1"/>
    <cellStyle name="超链接 6" xfId="26368" hidden="1"/>
    <cellStyle name="超链接 6" xfId="26370" hidden="1"/>
    <cellStyle name="超链接 6" xfId="26372" hidden="1"/>
    <cellStyle name="超链接 6" xfId="26374" hidden="1"/>
    <cellStyle name="超链接 6" xfId="26376" hidden="1"/>
    <cellStyle name="超链接 6" xfId="26378" hidden="1"/>
    <cellStyle name="超链接 6" xfId="26380" hidden="1"/>
    <cellStyle name="超链接 6" xfId="26382" hidden="1"/>
    <cellStyle name="超链接 6" xfId="26384" hidden="1"/>
    <cellStyle name="超链接 6" xfId="26386" hidden="1"/>
    <cellStyle name="超链接 6" xfId="26388" hidden="1"/>
    <cellStyle name="超链接 6" xfId="26390" hidden="1"/>
    <cellStyle name="超链接 6" xfId="26392" hidden="1"/>
    <cellStyle name="超链接 6" xfId="26394" hidden="1"/>
    <cellStyle name="超链接 6" xfId="26396" hidden="1"/>
    <cellStyle name="超链接 6" xfId="26398" hidden="1"/>
    <cellStyle name="超链接 6" xfId="26400" hidden="1"/>
    <cellStyle name="超链接 6" xfId="26402" hidden="1"/>
    <cellStyle name="超链接 6" xfId="26404" hidden="1"/>
    <cellStyle name="超链接 6" xfId="26406" hidden="1"/>
    <cellStyle name="超链接 6" xfId="26408" hidden="1"/>
    <cellStyle name="超链接 6" xfId="26410" hidden="1"/>
    <cellStyle name="超链接 6" xfId="26412" hidden="1"/>
    <cellStyle name="超链接 6" xfId="26414" hidden="1"/>
    <cellStyle name="超链接 6" xfId="26416" hidden="1"/>
    <cellStyle name="超链接 6" xfId="26418" hidden="1"/>
    <cellStyle name="超链接 6" xfId="26420" hidden="1"/>
    <cellStyle name="超链接 6" xfId="26422" hidden="1"/>
    <cellStyle name="超链接 6" xfId="26424" hidden="1"/>
    <cellStyle name="超链接 6" xfId="26426" hidden="1"/>
    <cellStyle name="超链接 6" xfId="26428" hidden="1"/>
    <cellStyle name="超链接 6" xfId="26430" hidden="1"/>
    <cellStyle name="超链接 6" xfId="26432" hidden="1"/>
    <cellStyle name="超链接 6" xfId="26434" hidden="1"/>
    <cellStyle name="超链接 6" xfId="26436" hidden="1"/>
    <cellStyle name="超链接 6" xfId="26438" hidden="1"/>
    <cellStyle name="超链接 6" xfId="26440" hidden="1"/>
    <cellStyle name="超链接 6" xfId="26442" hidden="1"/>
    <cellStyle name="超链接 6" xfId="26444" hidden="1"/>
    <cellStyle name="超链接 6" xfId="26446" hidden="1"/>
    <cellStyle name="超链接 6" xfId="26448" hidden="1"/>
    <cellStyle name="超链接 6" xfId="26450" hidden="1"/>
    <cellStyle name="超链接 6" xfId="26452" hidden="1"/>
    <cellStyle name="超链接 6" xfId="26509" hidden="1"/>
    <cellStyle name="超链接 6" xfId="26511" hidden="1"/>
    <cellStyle name="超链接 6" xfId="28667" hidden="1"/>
    <cellStyle name="超链接 6" xfId="29593" hidden="1"/>
    <cellStyle name="超链接 6" xfId="32190" hidden="1"/>
    <cellStyle name="超链接 6" xfId="31799" hidden="1"/>
    <cellStyle name="超链接 6" xfId="33118" hidden="1"/>
    <cellStyle name="超链接 6" xfId="28321" hidden="1"/>
    <cellStyle name="超链接 6" xfId="32285" hidden="1"/>
    <cellStyle name="超链接 6" xfId="31973" hidden="1"/>
    <cellStyle name="超链接 6" xfId="33050" hidden="1"/>
    <cellStyle name="超链接 6" xfId="34466" hidden="1"/>
    <cellStyle name="超链接 6" xfId="34413" hidden="1"/>
    <cellStyle name="超链接 6" xfId="31034" hidden="1"/>
    <cellStyle name="超链接 6" xfId="32236" hidden="1"/>
    <cellStyle name="超链接 6" xfId="34480" hidden="1"/>
    <cellStyle name="超链接 6" xfId="28724" hidden="1"/>
    <cellStyle name="超链接 6" xfId="30383" hidden="1"/>
    <cellStyle name="超链接 6" xfId="34012" hidden="1"/>
    <cellStyle name="超链接 6" xfId="29275" hidden="1"/>
    <cellStyle name="超链接 6" xfId="28586" hidden="1"/>
    <cellStyle name="超链接 6" xfId="30763" hidden="1"/>
    <cellStyle name="超链接 6" xfId="34286" hidden="1"/>
    <cellStyle name="超链接 6" xfId="28623" hidden="1"/>
    <cellStyle name="超链接 6" xfId="31773" hidden="1"/>
    <cellStyle name="超链接 6" xfId="30882" hidden="1"/>
    <cellStyle name="超链接 6" xfId="33460" hidden="1"/>
    <cellStyle name="超链接 6" xfId="32509" hidden="1"/>
    <cellStyle name="超链接 6" xfId="31913" hidden="1"/>
    <cellStyle name="超链接 6" xfId="31772" hidden="1"/>
    <cellStyle name="超链接 6" xfId="29392" hidden="1"/>
    <cellStyle name="超链接 6" xfId="28516" hidden="1"/>
    <cellStyle name="超链接 6" xfId="31559" hidden="1"/>
    <cellStyle name="超链接 6" xfId="28488" hidden="1"/>
    <cellStyle name="超链接 6" xfId="31445" hidden="1"/>
    <cellStyle name="超链接 6" xfId="31648" hidden="1"/>
    <cellStyle name="超链接 6" xfId="30762" hidden="1"/>
    <cellStyle name="超链接 6" xfId="28631" hidden="1"/>
    <cellStyle name="超链接 6" xfId="34245" hidden="1"/>
    <cellStyle name="超链接 6" xfId="30820" hidden="1"/>
    <cellStyle name="超链接 6" xfId="34277" hidden="1"/>
    <cellStyle name="超链接 6" xfId="33236" hidden="1"/>
    <cellStyle name="超链接 6" xfId="33752" hidden="1"/>
    <cellStyle name="超链接 6" xfId="30311" hidden="1"/>
    <cellStyle name="超链接 6" xfId="28889" hidden="1"/>
    <cellStyle name="超链接 6" xfId="29391" hidden="1"/>
    <cellStyle name="超链接 6" xfId="30830" hidden="1"/>
    <cellStyle name="超链接 6" xfId="31330" hidden="1"/>
    <cellStyle name="超链接 6" xfId="32825" hidden="1"/>
    <cellStyle name="超链接 6" xfId="33047" hidden="1"/>
    <cellStyle name="超链接 6" xfId="34144" hidden="1"/>
    <cellStyle name="超链接 6" xfId="31667" hidden="1"/>
    <cellStyle name="超链接 6" xfId="33675" hidden="1"/>
    <cellStyle name="超链接 6" xfId="33575" hidden="1"/>
    <cellStyle name="超链接 6" xfId="33379" hidden="1"/>
    <cellStyle name="超链接 6" xfId="29911" hidden="1"/>
    <cellStyle name="超链接 6" xfId="32873" hidden="1"/>
    <cellStyle name="超链接 6" xfId="32835" hidden="1"/>
    <cellStyle name="超链接 6" xfId="29882" hidden="1"/>
    <cellStyle name="超链接 6" xfId="28794" hidden="1"/>
    <cellStyle name="超链接 6" xfId="33711" hidden="1"/>
    <cellStyle name="超链接 6" xfId="29589" hidden="1"/>
    <cellStyle name="超链接 6" xfId="33007" hidden="1"/>
    <cellStyle name="超链接 6" xfId="33995" hidden="1"/>
    <cellStyle name="超链接 6" xfId="30404" hidden="1"/>
    <cellStyle name="超链接 6" xfId="34088" hidden="1"/>
    <cellStyle name="超链接 6" xfId="29040" hidden="1"/>
    <cellStyle name="超链接 6" xfId="30388" hidden="1"/>
    <cellStyle name="超链接 6" xfId="28695" hidden="1"/>
    <cellStyle name="超链接 6" xfId="33718" hidden="1"/>
    <cellStyle name="超链接 6" xfId="33982" hidden="1"/>
    <cellStyle name="超链接 6" xfId="32198" hidden="1"/>
    <cellStyle name="超链接 6" xfId="33397" hidden="1"/>
    <cellStyle name="超链接 6" xfId="33116" hidden="1"/>
    <cellStyle name="超链接 6" xfId="32054" hidden="1"/>
    <cellStyle name="超链接 6" xfId="33292" hidden="1"/>
    <cellStyle name="超链接 6" xfId="30333" hidden="1"/>
    <cellStyle name="超链接 6" xfId="32960" hidden="1"/>
    <cellStyle name="超链接 6" xfId="31480" hidden="1"/>
    <cellStyle name="超链接 6" xfId="32610" hidden="1"/>
    <cellStyle name="超链接 6" xfId="28971" hidden="1"/>
    <cellStyle name="超链接 6" xfId="28773" hidden="1"/>
    <cellStyle name="超链接 6" xfId="29463" hidden="1"/>
    <cellStyle name="超链接 6" xfId="30440" hidden="1"/>
    <cellStyle name="超链接 6" xfId="33435" hidden="1"/>
    <cellStyle name="超链接 6" xfId="33363" hidden="1"/>
    <cellStyle name="超链接 6" xfId="30218" hidden="1"/>
    <cellStyle name="超链接 6" xfId="29283" hidden="1"/>
    <cellStyle name="超链接 6" xfId="29404" hidden="1"/>
    <cellStyle name="超链接 6" xfId="33307" hidden="1"/>
    <cellStyle name="超链接 6" xfId="29699" hidden="1"/>
    <cellStyle name="超链接 6" xfId="34164" hidden="1"/>
    <cellStyle name="超链接 6" xfId="28290" hidden="1"/>
    <cellStyle name="超链接 6" xfId="29694" hidden="1"/>
    <cellStyle name="超链接 6" xfId="29553" hidden="1"/>
    <cellStyle name="超链接 6" xfId="30349" hidden="1"/>
    <cellStyle name="超链接 6" xfId="30566" hidden="1"/>
    <cellStyle name="超链接 6" xfId="30270" hidden="1"/>
    <cellStyle name="超链接 6" xfId="28446" hidden="1"/>
    <cellStyle name="超链接 6" xfId="33916" hidden="1"/>
    <cellStyle name="超链接 6" xfId="32003" hidden="1"/>
    <cellStyle name="超链接 6" xfId="28746" hidden="1"/>
    <cellStyle name="超链接 6" xfId="29645" hidden="1"/>
    <cellStyle name="超链接 6" xfId="32740" hidden="1"/>
    <cellStyle name="超链接 6" xfId="30949" hidden="1"/>
    <cellStyle name="超链接 6" xfId="30826" hidden="1"/>
    <cellStyle name="超链接 6" xfId="32123" hidden="1"/>
    <cellStyle name="超链接 6" xfId="32550" hidden="1"/>
    <cellStyle name="超链接 6" xfId="30368" hidden="1"/>
    <cellStyle name="超链接 6" xfId="34089" hidden="1"/>
    <cellStyle name="超链接 6" xfId="30197" hidden="1"/>
    <cellStyle name="超链接 6" xfId="29521" hidden="1"/>
    <cellStyle name="超链接 6" xfId="32946" hidden="1"/>
    <cellStyle name="超链接 6" xfId="29429" hidden="1"/>
    <cellStyle name="超链接 6" xfId="32604" hidden="1"/>
    <cellStyle name="超链接 6" xfId="32010" hidden="1"/>
    <cellStyle name="超链接 6" xfId="31447" hidden="1"/>
    <cellStyle name="超链接 6" xfId="31231" hidden="1"/>
    <cellStyle name="超链接 6" xfId="28897" hidden="1"/>
    <cellStyle name="超链接 6" xfId="33475" hidden="1"/>
    <cellStyle name="超链接 6" xfId="28840" hidden="1"/>
    <cellStyle name="超链接 6" xfId="29284" hidden="1"/>
    <cellStyle name="超链接 6" xfId="31359" hidden="1"/>
    <cellStyle name="超链接 6" xfId="31349" hidden="1"/>
    <cellStyle name="超链接 6" xfId="31587" hidden="1"/>
    <cellStyle name="超链接 6" xfId="32178" hidden="1"/>
    <cellStyle name="超链接 6" xfId="32245" hidden="1"/>
    <cellStyle name="超链接 6" xfId="31842" hidden="1"/>
    <cellStyle name="超链接 6" xfId="30933" hidden="1"/>
    <cellStyle name="超链接 6" xfId="31767" hidden="1"/>
    <cellStyle name="超链接 6" xfId="29804" hidden="1"/>
    <cellStyle name="超链接 6" xfId="28638" hidden="1"/>
    <cellStyle name="超链接 6" xfId="33449" hidden="1"/>
    <cellStyle name="超链接 6" xfId="30634" hidden="1"/>
    <cellStyle name="超链接 6" xfId="33052" hidden="1"/>
    <cellStyle name="超链接 6" xfId="31633" hidden="1"/>
    <cellStyle name="超链接 6" xfId="28963" hidden="1"/>
    <cellStyle name="超链接 6" xfId="31241" hidden="1"/>
    <cellStyle name="超链接 6" xfId="32029" hidden="1"/>
    <cellStyle name="超链接 6" xfId="33440" hidden="1"/>
    <cellStyle name="超链接 6" xfId="30417" hidden="1"/>
    <cellStyle name="超链接 6" xfId="29122" hidden="1"/>
    <cellStyle name="超链接 6" xfId="28491" hidden="1"/>
    <cellStyle name="超链接 6" xfId="32503" hidden="1"/>
    <cellStyle name="超链接 6" xfId="33860" hidden="1"/>
    <cellStyle name="超链接 6" xfId="30176" hidden="1"/>
    <cellStyle name="超链接 6" xfId="30924" hidden="1"/>
    <cellStyle name="超链接 6" xfId="29358" hidden="1"/>
    <cellStyle name="超链接 6" xfId="31066" hidden="1"/>
    <cellStyle name="超链接 6" xfId="31774" hidden="1"/>
    <cellStyle name="超链接 6" xfId="31621" hidden="1"/>
    <cellStyle name="超链接 6" xfId="28890" hidden="1"/>
    <cellStyle name="超链接 6" xfId="32098" hidden="1"/>
    <cellStyle name="超链接 6" xfId="29396" hidden="1"/>
    <cellStyle name="超链接 6" xfId="33401" hidden="1"/>
    <cellStyle name="超链接 6" xfId="31763" hidden="1"/>
    <cellStyle name="超链接 6" xfId="32585" hidden="1"/>
    <cellStyle name="超链接 6" xfId="30137" hidden="1"/>
    <cellStyle name="超链接 6" xfId="29167" hidden="1"/>
    <cellStyle name="超链接 6" xfId="31310" hidden="1"/>
    <cellStyle name="超链接 6" xfId="33412" hidden="1"/>
    <cellStyle name="超链接 6" xfId="32484" hidden="1"/>
    <cellStyle name="超链接 6" xfId="32942" hidden="1"/>
    <cellStyle name="超链接 6" xfId="30014" hidden="1"/>
    <cellStyle name="超链接 6" xfId="31403" hidden="1"/>
    <cellStyle name="超链接 6" xfId="28748" hidden="1"/>
    <cellStyle name="超链接 6" xfId="31902" hidden="1"/>
    <cellStyle name="超链接 6" xfId="32395" hidden="1"/>
    <cellStyle name="超链接 6" xfId="33861" hidden="1"/>
    <cellStyle name="超链接 6" xfId="29739" hidden="1"/>
    <cellStyle name="超链接 6" xfId="33187" hidden="1"/>
    <cellStyle name="超链接 6" xfId="30611" hidden="1"/>
    <cellStyle name="超链接 6" xfId="30095" hidden="1"/>
    <cellStyle name="超链接 6" xfId="31405" hidden="1"/>
    <cellStyle name="超链接 6" xfId="29388" hidden="1"/>
    <cellStyle name="超链接 6" xfId="31546" hidden="1"/>
    <cellStyle name="超链接 6" xfId="33348" hidden="1"/>
    <cellStyle name="超链接 6" xfId="28584" hidden="1"/>
    <cellStyle name="超链接 6" xfId="31052" hidden="1"/>
    <cellStyle name="超链接 6" xfId="34098" hidden="1"/>
    <cellStyle name="超链接 6" xfId="29235" hidden="1"/>
    <cellStyle name="超链接 6" xfId="29635" hidden="1"/>
    <cellStyle name="超链接 6" xfId="32120" hidden="1"/>
    <cellStyle name="超链接 6" xfId="33473" hidden="1"/>
    <cellStyle name="超链接 6" xfId="34449" hidden="1"/>
    <cellStyle name="超链接 6" xfId="33189" hidden="1"/>
    <cellStyle name="超链接 6" xfId="34278" hidden="1"/>
    <cellStyle name="超链接 6" xfId="33169" hidden="1"/>
    <cellStyle name="超链接 6" xfId="34107" hidden="1"/>
    <cellStyle name="超链接 6" xfId="34248" hidden="1"/>
    <cellStyle name="超链接 6" xfId="31362" hidden="1"/>
    <cellStyle name="超链接 6" xfId="33586" hidden="1"/>
    <cellStyle name="超链接 6" xfId="33755" hidden="1"/>
    <cellStyle name="超链接 6" xfId="34149" hidden="1"/>
    <cellStyle name="超链接 6" xfId="29829" hidden="1"/>
    <cellStyle name="超链接 6" xfId="34265" hidden="1"/>
    <cellStyle name="超链接 6" xfId="31283" hidden="1"/>
    <cellStyle name="超链接 6" xfId="31251" hidden="1"/>
    <cellStyle name="超链接 6" xfId="30282" hidden="1"/>
    <cellStyle name="超链接 6" xfId="31813" hidden="1"/>
    <cellStyle name="超链接 6" xfId="28881" hidden="1"/>
    <cellStyle name="超链接 6" xfId="33556" hidden="1"/>
    <cellStyle name="超链接 6" xfId="31744" hidden="1"/>
    <cellStyle name="超链接 6" xfId="34289" hidden="1"/>
    <cellStyle name="超链接 6" xfId="30667" hidden="1"/>
    <cellStyle name="超链接 6" xfId="31203" hidden="1"/>
    <cellStyle name="超链接 6" xfId="30154" hidden="1"/>
    <cellStyle name="超链接 6" xfId="32065" hidden="1"/>
    <cellStyle name="超链接 6" xfId="31777" hidden="1"/>
    <cellStyle name="超链接 6" xfId="31508" hidden="1"/>
    <cellStyle name="超链接 6" xfId="29693" hidden="1"/>
    <cellStyle name="超链接 6" xfId="29251" hidden="1"/>
    <cellStyle name="超链接 6" xfId="32195" hidden="1"/>
    <cellStyle name="超链接 6" xfId="34482" hidden="1"/>
    <cellStyle name="超链接 6" xfId="33619" hidden="1"/>
    <cellStyle name="超链接 6" xfId="29947" hidden="1"/>
    <cellStyle name="超链接 6" xfId="28821" hidden="1"/>
    <cellStyle name="超链接 6" xfId="31758" hidden="1"/>
    <cellStyle name="超链接 6" xfId="31815" hidden="1"/>
    <cellStyle name="超链接 6" xfId="28931" hidden="1"/>
    <cellStyle name="超链接 6" xfId="31384" hidden="1"/>
    <cellStyle name="超链接 6" xfId="32327" hidden="1"/>
    <cellStyle name="超链接 6" xfId="33092" hidden="1"/>
    <cellStyle name="超链接 6" xfId="33197" hidden="1"/>
    <cellStyle name="超链接 6" xfId="33570" hidden="1"/>
    <cellStyle name="超链接 6" xfId="30679" hidden="1"/>
    <cellStyle name="超链接 6" xfId="31070" hidden="1"/>
    <cellStyle name="超链接 6" xfId="30892" hidden="1"/>
    <cellStyle name="超链接 6" xfId="31153" hidden="1"/>
    <cellStyle name="超链接 6" xfId="29750" hidden="1"/>
    <cellStyle name="超链接 6" xfId="31537" hidden="1"/>
    <cellStyle name="超链接 6" xfId="28277" hidden="1"/>
    <cellStyle name="超链接 6" xfId="33584" hidden="1"/>
    <cellStyle name="超链接 6" xfId="34074" hidden="1"/>
    <cellStyle name="超链接 6" xfId="30068" hidden="1"/>
    <cellStyle name="超链接 6" xfId="32033" hidden="1"/>
    <cellStyle name="超链接 6" xfId="33551" hidden="1"/>
    <cellStyle name="超链接 6" xfId="29746" hidden="1"/>
    <cellStyle name="超链接 6" xfId="34195" hidden="1"/>
    <cellStyle name="超链接 6" xfId="28646" hidden="1"/>
    <cellStyle name="超链接 6" xfId="33147" hidden="1"/>
    <cellStyle name="超链接 6" xfId="30506" hidden="1"/>
    <cellStyle name="超链接 6" xfId="30988" hidden="1"/>
    <cellStyle name="超链接 6" xfId="29971" hidden="1"/>
    <cellStyle name="超链接 6" xfId="29779" hidden="1"/>
    <cellStyle name="超链接 6" xfId="32903" hidden="1"/>
    <cellStyle name="超链接 6" xfId="31914" hidden="1"/>
    <cellStyle name="超链接 6" xfId="31432" hidden="1"/>
    <cellStyle name="超链接 6" xfId="33715" hidden="1"/>
    <cellStyle name="超链接 6" xfId="30262" hidden="1"/>
    <cellStyle name="超链接 6" xfId="34384" hidden="1"/>
    <cellStyle name="超链接 6" xfId="33903" hidden="1"/>
    <cellStyle name="超链接 6" xfId="32052" hidden="1"/>
    <cellStyle name="超链接 6" xfId="32368" hidden="1"/>
    <cellStyle name="超链接 6" xfId="31809" hidden="1"/>
    <cellStyle name="超链接 6" xfId="32171" hidden="1"/>
    <cellStyle name="超链接 6" xfId="29799" hidden="1"/>
    <cellStyle name="超链接 6" xfId="31699" hidden="1"/>
    <cellStyle name="超链接 6" xfId="28937" hidden="1"/>
    <cellStyle name="超链接 6" xfId="33953" hidden="1"/>
    <cellStyle name="超链接 6" xfId="29599" hidden="1"/>
    <cellStyle name="超链接 6" xfId="29066" hidden="1"/>
    <cellStyle name="超链接 6" xfId="33063" hidden="1"/>
    <cellStyle name="超链接 6" xfId="32580" hidden="1"/>
    <cellStyle name="超链接 6" xfId="33695" hidden="1"/>
    <cellStyle name="超链接 6" xfId="30203" hidden="1"/>
    <cellStyle name="超链接 6" xfId="34170" hidden="1"/>
    <cellStyle name="超链接 6" xfId="30968" hidden="1"/>
    <cellStyle name="超链接 6" xfId="31319" hidden="1"/>
    <cellStyle name="超链接 6" xfId="32588" hidden="1"/>
    <cellStyle name="超链接 6" xfId="34146" hidden="1"/>
    <cellStyle name="超链接 6" xfId="34109" hidden="1"/>
    <cellStyle name="超链接 6" xfId="32824" hidden="1"/>
    <cellStyle name="超链接 6" xfId="29623" hidden="1"/>
    <cellStyle name="超链接 6" xfId="35796" hidden="1"/>
    <cellStyle name="超链接 6" xfId="35798" hidden="1"/>
    <cellStyle name="超链接 6" xfId="35800" hidden="1"/>
    <cellStyle name="超链接 6" xfId="35802" hidden="1"/>
    <cellStyle name="超链接 6" xfId="35804" hidden="1"/>
    <cellStyle name="超链接 6" xfId="35806" hidden="1"/>
    <cellStyle name="超链接 6" xfId="35808" hidden="1"/>
    <cellStyle name="超链接 6" xfId="35810" hidden="1"/>
    <cellStyle name="超链接 6" xfId="35812" hidden="1"/>
    <cellStyle name="超链接 6" xfId="35814" hidden="1"/>
    <cellStyle name="超链接 6" xfId="35816" hidden="1"/>
    <cellStyle name="超链接 6" xfId="35818" hidden="1"/>
    <cellStyle name="超链接 6" xfId="35820" hidden="1"/>
    <cellStyle name="超链接 6" xfId="35822" hidden="1"/>
    <cellStyle name="超链接 6" xfId="35824" hidden="1"/>
    <cellStyle name="超链接 6" xfId="35826" hidden="1"/>
    <cellStyle name="超链接 6" xfId="35828" hidden="1"/>
    <cellStyle name="超链接 6" xfId="35830" hidden="1"/>
    <cellStyle name="超链接 6" xfId="35832" hidden="1"/>
    <cellStyle name="超链接 6" xfId="35834" hidden="1"/>
    <cellStyle name="超链接 6" xfId="35836" hidden="1"/>
    <cellStyle name="超链接 6" xfId="35838" hidden="1"/>
    <cellStyle name="超链接 6" xfId="35840" hidden="1"/>
    <cellStyle name="超链接 6" xfId="35842" hidden="1"/>
    <cellStyle name="超链接 6" xfId="35844" hidden="1"/>
    <cellStyle name="超链接 6" xfId="35846" hidden="1"/>
    <cellStyle name="超链接 6" xfId="35848" hidden="1"/>
    <cellStyle name="超链接 6" xfId="35850" hidden="1"/>
    <cellStyle name="超链接 6" xfId="35852" hidden="1"/>
    <cellStyle name="超链接 6" xfId="35854" hidden="1"/>
    <cellStyle name="超链接 6" xfId="35856" hidden="1"/>
    <cellStyle name="超链接 6" xfId="35858" hidden="1"/>
    <cellStyle name="超链接 6" xfId="35860" hidden="1"/>
    <cellStyle name="超链接 6" xfId="35862" hidden="1"/>
    <cellStyle name="超链接 6" xfId="35864" hidden="1"/>
    <cellStyle name="超链接 6" xfId="35866" hidden="1"/>
    <cellStyle name="超链接 6" xfId="35868" hidden="1"/>
    <cellStyle name="超链接 6" xfId="35870" hidden="1"/>
    <cellStyle name="超链接 6" xfId="35872" hidden="1"/>
    <cellStyle name="超链接 6" xfId="35874" hidden="1"/>
    <cellStyle name="超链接 6" xfId="35876" hidden="1"/>
    <cellStyle name="超链接 6" xfId="35878" hidden="1"/>
    <cellStyle name="超链接 6" xfId="35880" hidden="1"/>
    <cellStyle name="超链接 6" xfId="35882" hidden="1"/>
    <cellStyle name="超链接 6" xfId="35884" hidden="1"/>
    <cellStyle name="超链接 6" xfId="35886" hidden="1"/>
    <cellStyle name="超链接 6" xfId="35888" hidden="1"/>
    <cellStyle name="超链接 6" xfId="35890" hidden="1"/>
    <cellStyle name="超链接 6" xfId="35892" hidden="1"/>
    <cellStyle name="超链接 6" xfId="35894" hidden="1"/>
    <cellStyle name="超链接 6" xfId="35896" hidden="1"/>
    <cellStyle name="超链接 6" xfId="35898" hidden="1"/>
    <cellStyle name="超链接 6" xfId="35900" hidden="1"/>
    <cellStyle name="超链接 6" xfId="35902" hidden="1"/>
    <cellStyle name="超链接 6" xfId="35904" hidden="1"/>
    <cellStyle name="超链接 6" xfId="35906" hidden="1"/>
    <cellStyle name="超链接 6" xfId="35908" hidden="1"/>
    <cellStyle name="超链接 6" xfId="35910" hidden="1"/>
    <cellStyle name="超链接 6" xfId="35912" hidden="1"/>
    <cellStyle name="超链接 6" xfId="35914" hidden="1"/>
    <cellStyle name="超链接 6" xfId="35916" hidden="1"/>
    <cellStyle name="超链接 6" xfId="35918" hidden="1"/>
    <cellStyle name="超链接 6" xfId="35920" hidden="1"/>
    <cellStyle name="超链接 6" xfId="35922" hidden="1"/>
    <cellStyle name="超链接 6" xfId="35924" hidden="1"/>
    <cellStyle name="超链接 6" xfId="35926" hidden="1"/>
    <cellStyle name="超链接 6" xfId="35928" hidden="1"/>
    <cellStyle name="超链接 6" xfId="35930" hidden="1"/>
    <cellStyle name="超链接 6" xfId="35932" hidden="1"/>
    <cellStyle name="超链接 6" xfId="35934" hidden="1"/>
    <cellStyle name="超链接 6" xfId="35936" hidden="1"/>
    <cellStyle name="超链接 6" xfId="35938" hidden="1"/>
    <cellStyle name="超链接 6" xfId="35940" hidden="1"/>
    <cellStyle name="超链接 6" xfId="35942" hidden="1"/>
    <cellStyle name="超链接 6" xfId="35944" hidden="1"/>
    <cellStyle name="超链接 6" xfId="35946" hidden="1"/>
    <cellStyle name="超链接 6" xfId="35948" hidden="1"/>
    <cellStyle name="超链接 6" xfId="35950" hidden="1"/>
    <cellStyle name="超链接 6" xfId="35952" hidden="1"/>
    <cellStyle name="超链接 6" xfId="35954" hidden="1"/>
    <cellStyle name="超链接 6" xfId="35956" hidden="1"/>
    <cellStyle name="超链接 6" xfId="35958" hidden="1"/>
    <cellStyle name="超链接 6" xfId="36015" hidden="1"/>
    <cellStyle name="超链接 6" xfId="36017" hidden="1"/>
    <cellStyle name="超链接 6" xfId="35795" hidden="1"/>
    <cellStyle name="超链接 6" xfId="31620" hidden="1"/>
    <cellStyle name="超链接 6" xfId="32494" hidden="1"/>
    <cellStyle name="超链接 6" xfId="28550" hidden="1"/>
    <cellStyle name="超链接 6" xfId="31909" hidden="1"/>
    <cellStyle name="超链接 6" xfId="37482" hidden="1"/>
    <cellStyle name="超链接 6" xfId="37484" hidden="1"/>
    <cellStyle name="超链接 6" xfId="37486" hidden="1"/>
    <cellStyle name="超链接 6" xfId="37488" hidden="1"/>
    <cellStyle name="超链接 6" xfId="37490" hidden="1"/>
    <cellStyle name="超链接 6" xfId="37492" hidden="1"/>
    <cellStyle name="超链接 6" xfId="37494" hidden="1"/>
    <cellStyle name="超链接 6" xfId="37496" hidden="1"/>
    <cellStyle name="超链接 6" xfId="37498" hidden="1"/>
    <cellStyle name="超链接 6" xfId="37500" hidden="1"/>
    <cellStyle name="超链接 6" xfId="37502" hidden="1"/>
    <cellStyle name="超链接 6" xfId="37504" hidden="1"/>
    <cellStyle name="超链接 6" xfId="37506" hidden="1"/>
    <cellStyle name="超链接 6" xfId="37508" hidden="1"/>
    <cellStyle name="超链接 6" xfId="37510" hidden="1"/>
    <cellStyle name="超链接 6" xfId="37512" hidden="1"/>
    <cellStyle name="超链接 6" xfId="37514" hidden="1"/>
    <cellStyle name="超链接 6" xfId="37516" hidden="1"/>
    <cellStyle name="超链接 6" xfId="37518" hidden="1"/>
    <cellStyle name="超链接 6" xfId="37520" hidden="1"/>
    <cellStyle name="超链接 6" xfId="37522" hidden="1"/>
    <cellStyle name="超链接 6" xfId="37524" hidden="1"/>
    <cellStyle name="超链接 6" xfId="37526" hidden="1"/>
    <cellStyle name="超链接 6" xfId="37528" hidden="1"/>
    <cellStyle name="超链接 6" xfId="37530" hidden="1"/>
    <cellStyle name="超链接 6" xfId="37532" hidden="1"/>
    <cellStyle name="超链接 6" xfId="37534" hidden="1"/>
    <cellStyle name="超链接 6" xfId="37536" hidden="1"/>
    <cellStyle name="超链接 6" xfId="37538" hidden="1"/>
    <cellStyle name="超链接 6" xfId="37540" hidden="1"/>
    <cellStyle name="超链接 6" xfId="37542" hidden="1"/>
    <cellStyle name="超链接 6" xfId="37544" hidden="1"/>
    <cellStyle name="超链接 6" xfId="37546" hidden="1"/>
    <cellStyle name="超链接 6" xfId="37548" hidden="1"/>
    <cellStyle name="超链接 6" xfId="37550" hidden="1"/>
    <cellStyle name="超链接 6" xfId="37552" hidden="1"/>
    <cellStyle name="超链接 6" xfId="37554" hidden="1"/>
    <cellStyle name="超链接 6" xfId="37556" hidden="1"/>
    <cellStyle name="超链接 6" xfId="37558" hidden="1"/>
    <cellStyle name="超链接 6" xfId="37560" hidden="1"/>
    <cellStyle name="超链接 6" xfId="37562" hidden="1"/>
    <cellStyle name="超链接 6" xfId="37564" hidden="1"/>
    <cellStyle name="超链接 6" xfId="37566" hidden="1"/>
    <cellStyle name="超链接 6" xfId="37568" hidden="1"/>
    <cellStyle name="超链接 6" xfId="37570" hidden="1"/>
    <cellStyle name="超链接 6" xfId="37572" hidden="1"/>
    <cellStyle name="超链接 6" xfId="37574" hidden="1"/>
    <cellStyle name="超链接 6" xfId="37576" hidden="1"/>
    <cellStyle name="超链接 6" xfId="37578" hidden="1"/>
    <cellStyle name="超链接 6" xfId="37580" hidden="1"/>
    <cellStyle name="超链接 6" xfId="37582" hidden="1"/>
    <cellStyle name="超链接 6" xfId="37584" hidden="1"/>
    <cellStyle name="超链接 6" xfId="37586" hidden="1"/>
    <cellStyle name="超链接 6" xfId="37588" hidden="1"/>
    <cellStyle name="超链接 6" xfId="37590" hidden="1"/>
    <cellStyle name="超链接 6" xfId="37592" hidden="1"/>
    <cellStyle name="超链接 6" xfId="37594" hidden="1"/>
    <cellStyle name="超链接 6" xfId="37596" hidden="1"/>
    <cellStyle name="超链接 6" xfId="37598" hidden="1"/>
    <cellStyle name="超链接 6" xfId="37600" hidden="1"/>
    <cellStyle name="超链接 6" xfId="37602" hidden="1"/>
    <cellStyle name="超链接 6" xfId="37604" hidden="1"/>
    <cellStyle name="超链接 6" xfId="37606" hidden="1"/>
    <cellStyle name="超链接 6" xfId="37608" hidden="1"/>
    <cellStyle name="超链接 6" xfId="37610" hidden="1"/>
    <cellStyle name="超链接 6" xfId="37612" hidden="1"/>
    <cellStyle name="超链接 6" xfId="37614" hidden="1"/>
    <cellStyle name="超链接 6" xfId="37616" hidden="1"/>
    <cellStyle name="超链接 6" xfId="37618" hidden="1"/>
    <cellStyle name="超链接 6" xfId="37620" hidden="1"/>
    <cellStyle name="超链接 6" xfId="37622" hidden="1"/>
    <cellStyle name="超链接 6" xfId="37624" hidden="1"/>
    <cellStyle name="超链接 6" xfId="37626" hidden="1"/>
    <cellStyle name="超链接 6" xfId="37628" hidden="1"/>
    <cellStyle name="超链接 6" xfId="37630" hidden="1"/>
    <cellStyle name="超链接 6" xfId="37632" hidden="1"/>
    <cellStyle name="超链接 6" xfId="37634" hidden="1"/>
    <cellStyle name="超链接 6" xfId="37636" hidden="1"/>
    <cellStyle name="超链接 6" xfId="37638" hidden="1"/>
    <cellStyle name="超链接 6" xfId="37640" hidden="1"/>
    <cellStyle name="超链接 6" xfId="37642" hidden="1"/>
    <cellStyle name="超链接 6" xfId="37644" hidden="1"/>
    <cellStyle name="超链接 6" xfId="37701" hidden="1"/>
    <cellStyle name="超链接 6" xfId="37703" hidden="1"/>
    <cellStyle name="超链接 6" xfId="28529" hidden="1"/>
    <cellStyle name="超链接 6" xfId="39911" hidden="1"/>
    <cellStyle name="超链接 6" xfId="42508" hidden="1"/>
    <cellStyle name="超链接 6" xfId="42117" hidden="1"/>
    <cellStyle name="超链接 6" xfId="43436" hidden="1"/>
    <cellStyle name="超链接 6" xfId="29151" hidden="1"/>
    <cellStyle name="超链接 6" xfId="42603" hidden="1"/>
    <cellStyle name="超链接 6" xfId="42291" hidden="1"/>
    <cellStyle name="超链接 6" xfId="43368" hidden="1"/>
    <cellStyle name="超链接 6" xfId="44784" hidden="1"/>
    <cellStyle name="超链接 6" xfId="44731" hidden="1"/>
    <cellStyle name="超链接 6" xfId="41352" hidden="1"/>
    <cellStyle name="超链接 6" xfId="42554" hidden="1"/>
    <cellStyle name="超链接 6" xfId="44798" hidden="1"/>
    <cellStyle name="超链接 6" xfId="28047" hidden="1"/>
    <cellStyle name="超链接 6" xfId="40701" hidden="1"/>
    <cellStyle name="超链接 6" xfId="44330" hidden="1"/>
    <cellStyle name="超链接 6" xfId="39593" hidden="1"/>
    <cellStyle name="超链接 6" xfId="28662" hidden="1"/>
    <cellStyle name="超链接 6" xfId="41081" hidden="1"/>
    <cellStyle name="超链接 6" xfId="44604" hidden="1"/>
    <cellStyle name="超链接 6" xfId="28626" hidden="1"/>
    <cellStyle name="超链接 6" xfId="42091" hidden="1"/>
    <cellStyle name="超链接 6" xfId="41200" hidden="1"/>
    <cellStyle name="超链接 6" xfId="43778" hidden="1"/>
    <cellStyle name="超链接 6" xfId="42827" hidden="1"/>
    <cellStyle name="超链接 6" xfId="42231" hidden="1"/>
    <cellStyle name="超链接 6" xfId="42090" hidden="1"/>
    <cellStyle name="超链接 6" xfId="39710" hidden="1"/>
    <cellStyle name="超链接 6" xfId="28148" hidden="1"/>
    <cellStyle name="超链接 6" xfId="41877" hidden="1"/>
    <cellStyle name="超链接 6" xfId="28163" hidden="1"/>
    <cellStyle name="超链接 6" xfId="41763" hidden="1"/>
    <cellStyle name="超链接 6" xfId="41966" hidden="1"/>
    <cellStyle name="超链接 6" xfId="41080" hidden="1"/>
    <cellStyle name="超链接 6" xfId="28109" hidden="1"/>
    <cellStyle name="超链接 6" xfId="44563" hidden="1"/>
    <cellStyle name="超链接 6" xfId="41138" hidden="1"/>
    <cellStyle name="超链接 6" xfId="44595" hidden="1"/>
    <cellStyle name="超链接 6" xfId="43554" hidden="1"/>
    <cellStyle name="超链接 6" xfId="44070" hidden="1"/>
    <cellStyle name="超链接 6" xfId="40629" hidden="1"/>
    <cellStyle name="超链接 6" xfId="39258" hidden="1"/>
    <cellStyle name="超链接 6" xfId="39709" hidden="1"/>
    <cellStyle name="超链接 6" xfId="41148" hidden="1"/>
    <cellStyle name="超链接 6" xfId="41648" hidden="1"/>
    <cellStyle name="超链接 6" xfId="43143" hidden="1"/>
    <cellStyle name="超链接 6" xfId="43365" hidden="1"/>
    <cellStyle name="超链接 6" xfId="44462" hidden="1"/>
    <cellStyle name="超链接 6" xfId="41985" hidden="1"/>
    <cellStyle name="超链接 6" xfId="43993" hidden="1"/>
    <cellStyle name="超链接 6" xfId="43893" hidden="1"/>
    <cellStyle name="超链接 6" xfId="43697" hidden="1"/>
    <cellStyle name="超链接 6" xfId="40229" hidden="1"/>
    <cellStyle name="超链接 6" xfId="43191" hidden="1"/>
    <cellStyle name="超链接 6" xfId="43153" hidden="1"/>
    <cellStyle name="超链接 6" xfId="40200" hidden="1"/>
    <cellStyle name="超链接 6" xfId="39180" hidden="1"/>
    <cellStyle name="超链接 6" xfId="44029" hidden="1"/>
    <cellStyle name="超链接 6" xfId="39907" hidden="1"/>
    <cellStyle name="超链接 6" xfId="43325" hidden="1"/>
    <cellStyle name="超链接 6" xfId="44313" hidden="1"/>
    <cellStyle name="超链接 6" xfId="40722" hidden="1"/>
    <cellStyle name="超链接 6" xfId="44406" hidden="1"/>
    <cellStyle name="超链接 6" xfId="39393" hidden="1"/>
    <cellStyle name="超链接 6" xfId="40706" hidden="1"/>
    <cellStyle name="超链接 6" xfId="27977" hidden="1"/>
    <cellStyle name="超链接 6" xfId="44036" hidden="1"/>
    <cellStyle name="超链接 6" xfId="44300" hidden="1"/>
    <cellStyle name="超链接 6" xfId="42516" hidden="1"/>
    <cellStyle name="超链接 6" xfId="43715" hidden="1"/>
    <cellStyle name="超链接 6" xfId="43434" hidden="1"/>
    <cellStyle name="超链接 6" xfId="42372" hidden="1"/>
    <cellStyle name="超链接 6" xfId="43610" hidden="1"/>
    <cellStyle name="超链接 6" xfId="40651" hidden="1"/>
    <cellStyle name="超链接 6" xfId="43278" hidden="1"/>
    <cellStyle name="超链接 6" xfId="41798" hidden="1"/>
    <cellStyle name="超链接 6" xfId="42928" hidden="1"/>
    <cellStyle name="超链接 6" xfId="39334" hidden="1"/>
    <cellStyle name="超链接 6" xfId="27998" hidden="1"/>
    <cellStyle name="超链接 6" xfId="39781" hidden="1"/>
    <cellStyle name="超链接 6" xfId="40758" hidden="1"/>
    <cellStyle name="超链接 6" xfId="43753" hidden="1"/>
    <cellStyle name="超链接 6" xfId="43681" hidden="1"/>
    <cellStyle name="超链接 6" xfId="40536" hidden="1"/>
    <cellStyle name="超链接 6" xfId="39601" hidden="1"/>
    <cellStyle name="超链接 6" xfId="39722" hidden="1"/>
    <cellStyle name="超链接 6" xfId="43625" hidden="1"/>
    <cellStyle name="超链接 6" xfId="40017" hidden="1"/>
    <cellStyle name="超链接 6" xfId="44482" hidden="1"/>
    <cellStyle name="超链接 6" xfId="29219" hidden="1"/>
    <cellStyle name="超链接 6" xfId="40012" hidden="1"/>
    <cellStyle name="超链接 6" xfId="39871" hidden="1"/>
    <cellStyle name="超链接 6" xfId="40667" hidden="1"/>
    <cellStyle name="超链接 6" xfId="40884" hidden="1"/>
    <cellStyle name="超链接 6" xfId="40588" hidden="1"/>
    <cellStyle name="超链接 6" xfId="28193" hidden="1"/>
    <cellStyle name="超链接 6" xfId="44234" hidden="1"/>
    <cellStyle name="超链接 6" xfId="42321" hidden="1"/>
    <cellStyle name="超链接 6" xfId="28028" hidden="1"/>
    <cellStyle name="超链接 6" xfId="39963" hidden="1"/>
    <cellStyle name="超链接 6" xfId="43058" hidden="1"/>
    <cellStyle name="超链接 6" xfId="41267" hidden="1"/>
    <cellStyle name="超链接 6" xfId="41144" hidden="1"/>
    <cellStyle name="超链接 6" xfId="42441" hidden="1"/>
    <cellStyle name="超链接 6" xfId="42868" hidden="1"/>
    <cellStyle name="超链接 6" xfId="40686" hidden="1"/>
    <cellStyle name="超链接 6" xfId="44407" hidden="1"/>
    <cellStyle name="超链接 6" xfId="40515" hidden="1"/>
    <cellStyle name="超链接 6" xfId="39839" hidden="1"/>
    <cellStyle name="超链接 6" xfId="43264" hidden="1"/>
    <cellStyle name="超链接 6" xfId="39747" hidden="1"/>
    <cellStyle name="超链接 6" xfId="42922" hidden="1"/>
    <cellStyle name="超链接 6" xfId="42328" hidden="1"/>
    <cellStyle name="超链接 6" xfId="41765" hidden="1"/>
    <cellStyle name="超链接 6" xfId="41549" hidden="1"/>
    <cellStyle name="超链接 6" xfId="39266" hidden="1"/>
    <cellStyle name="超链接 6" xfId="43793" hidden="1"/>
    <cellStyle name="超链接 6" xfId="39218" hidden="1"/>
    <cellStyle name="超链接 6" xfId="39602" hidden="1"/>
    <cellStyle name="超链接 6" xfId="41677" hidden="1"/>
    <cellStyle name="超链接 6" xfId="41667" hidden="1"/>
    <cellStyle name="超链接 6" xfId="41905" hidden="1"/>
    <cellStyle name="超链接 6" xfId="42496" hidden="1"/>
    <cellStyle name="超链接 6" xfId="42563" hidden="1"/>
    <cellStyle name="超链接 6" xfId="42160" hidden="1"/>
    <cellStyle name="超链接 6" xfId="41251" hidden="1"/>
    <cellStyle name="超链接 6" xfId="42085" hidden="1"/>
    <cellStyle name="超链接 6" xfId="40122" hidden="1"/>
    <cellStyle name="超链接 6" xfId="28060" hidden="1"/>
    <cellStyle name="超链接 6" xfId="43767" hidden="1"/>
    <cellStyle name="超链接 6" xfId="40952" hidden="1"/>
    <cellStyle name="超链接 6" xfId="43370" hidden="1"/>
    <cellStyle name="超链接 6" xfId="41951" hidden="1"/>
    <cellStyle name="超链接 6" xfId="39326" hidden="1"/>
    <cellStyle name="超链接 6" xfId="41559" hidden="1"/>
    <cellStyle name="超链接 6" xfId="42347" hidden="1"/>
    <cellStyle name="超链接 6" xfId="43758" hidden="1"/>
    <cellStyle name="超链接 6" xfId="40735" hidden="1"/>
    <cellStyle name="超链接 6" xfId="39457" hidden="1"/>
    <cellStyle name="超链接 6" xfId="28160" hidden="1"/>
    <cellStyle name="超链接 6" xfId="42821" hidden="1"/>
    <cellStyle name="超链接 6" xfId="44178" hidden="1"/>
    <cellStyle name="超链接 6" xfId="40494" hidden="1"/>
    <cellStyle name="超链接 6" xfId="41242" hidden="1"/>
    <cellStyle name="超链接 6" xfId="39676" hidden="1"/>
    <cellStyle name="超链接 6" xfId="41384" hidden="1"/>
    <cellStyle name="超链接 6" xfId="42092" hidden="1"/>
    <cellStyle name="超链接 6" xfId="41939" hidden="1"/>
    <cellStyle name="超链接 6" xfId="39259" hidden="1"/>
    <cellStyle name="超链接 6" xfId="42416" hidden="1"/>
    <cellStyle name="超链接 6" xfId="39714" hidden="1"/>
    <cellStyle name="超链接 6" xfId="43719" hidden="1"/>
    <cellStyle name="超链接 6" xfId="42081" hidden="1"/>
    <cellStyle name="超链接 6" xfId="42903" hidden="1"/>
    <cellStyle name="超链接 6" xfId="40455" hidden="1"/>
    <cellStyle name="超链接 6" xfId="39496" hidden="1"/>
    <cellStyle name="超链接 6" xfId="41628" hidden="1"/>
    <cellStyle name="超链接 6" xfId="43730" hidden="1"/>
    <cellStyle name="超链接 6" xfId="42802" hidden="1"/>
    <cellStyle name="超链接 6" xfId="43260" hidden="1"/>
    <cellStyle name="超链接 6" xfId="40332" hidden="1"/>
    <cellStyle name="超链接 6" xfId="41721" hidden="1"/>
    <cellStyle name="超链接 6" xfId="28024" hidden="1"/>
    <cellStyle name="超链接 6" xfId="42220" hidden="1"/>
    <cellStyle name="超链接 6" xfId="42713" hidden="1"/>
    <cellStyle name="超链接 6" xfId="44179" hidden="1"/>
    <cellStyle name="超链接 6" xfId="40057" hidden="1"/>
    <cellStyle name="超链接 6" xfId="43505" hidden="1"/>
    <cellStyle name="超链接 6" xfId="40929" hidden="1"/>
    <cellStyle name="超链接 6" xfId="40413" hidden="1"/>
    <cellStyle name="超链接 6" xfId="41723" hidden="1"/>
    <cellStyle name="超链接 6" xfId="39706" hidden="1"/>
    <cellStyle name="超链接 6" xfId="41864" hidden="1"/>
    <cellStyle name="超链接 6" xfId="43666" hidden="1"/>
    <cellStyle name="超链接 6" xfId="28686" hidden="1"/>
    <cellStyle name="超链接 6" xfId="41370" hidden="1"/>
    <cellStyle name="超链接 6" xfId="44416" hidden="1"/>
    <cellStyle name="超链接 6" xfId="39558" hidden="1"/>
    <cellStyle name="超链接 6" xfId="39953" hidden="1"/>
    <cellStyle name="超链接 6" xfId="42438" hidden="1"/>
    <cellStyle name="超链接 6" xfId="43791" hidden="1"/>
    <cellStyle name="超链接 6" xfId="44767" hidden="1"/>
    <cellStyle name="超链接 6" xfId="43507" hidden="1"/>
    <cellStyle name="超链接 6" xfId="44596" hidden="1"/>
    <cellStyle name="超链接 6" xfId="43487" hidden="1"/>
    <cellStyle name="超链接 6" xfId="44425" hidden="1"/>
    <cellStyle name="超链接 6" xfId="44566" hidden="1"/>
    <cellStyle name="超链接 6" xfId="41680" hidden="1"/>
    <cellStyle name="超链接 6" xfId="43904" hidden="1"/>
    <cellStyle name="超链接 6" xfId="44073" hidden="1"/>
    <cellStyle name="超链接 6" xfId="44467" hidden="1"/>
    <cellStyle name="超链接 6" xfId="40147" hidden="1"/>
    <cellStyle name="超链接 6" xfId="44583" hidden="1"/>
    <cellStyle name="超链接 6" xfId="41601" hidden="1"/>
    <cellStyle name="超链接 6" xfId="41569" hidden="1"/>
    <cellStyle name="超链接 6" xfId="40600" hidden="1"/>
    <cellStyle name="超链接 6" xfId="42131" hidden="1"/>
    <cellStyle name="超链接 6" xfId="39250" hidden="1"/>
    <cellStyle name="超链接 6" xfId="43874" hidden="1"/>
    <cellStyle name="超链接 6" xfId="42062" hidden="1"/>
    <cellStyle name="超链接 6" xfId="44607" hidden="1"/>
    <cellStyle name="超链接 6" xfId="40985" hidden="1"/>
    <cellStyle name="超链接 6" xfId="41521" hidden="1"/>
    <cellStyle name="超链接 6" xfId="40472" hidden="1"/>
    <cellStyle name="超链接 6" xfId="42383" hidden="1"/>
    <cellStyle name="超链接 6" xfId="42095" hidden="1"/>
    <cellStyle name="超链接 6" xfId="41826" hidden="1"/>
    <cellStyle name="超链接 6" xfId="40011" hidden="1"/>
    <cellStyle name="超链接 6" xfId="39569" hidden="1"/>
    <cellStyle name="超链接 6" xfId="42513" hidden="1"/>
    <cellStyle name="超链接 6" xfId="44800" hidden="1"/>
    <cellStyle name="超链接 6" xfId="43937" hidden="1"/>
    <cellStyle name="超链接 6" xfId="40265" hidden="1"/>
    <cellStyle name="超链接 6" xfId="39205" hidden="1"/>
    <cellStyle name="超链接 6" xfId="42076" hidden="1"/>
    <cellStyle name="超链接 6" xfId="42133" hidden="1"/>
    <cellStyle name="超链接 6" xfId="39296" hidden="1"/>
    <cellStyle name="超链接 6" xfId="41702" hidden="1"/>
    <cellStyle name="超链接 6" xfId="42645" hidden="1"/>
    <cellStyle name="超链接 6" xfId="43410" hidden="1"/>
    <cellStyle name="超链接 6" xfId="43515" hidden="1"/>
    <cellStyle name="超链接 6" xfId="43888" hidden="1"/>
    <cellStyle name="超链接 6" xfId="40997" hidden="1"/>
    <cellStyle name="超链接 6" xfId="41388" hidden="1"/>
    <cellStyle name="超链接 6" xfId="41210" hidden="1"/>
    <cellStyle name="超链接 6" xfId="41471" hidden="1"/>
    <cellStyle name="超链接 6" xfId="40068" hidden="1"/>
    <cellStyle name="超链接 6" xfId="41855" hidden="1"/>
    <cellStyle name="超链接 6" xfId="28269" hidden="1"/>
    <cellStyle name="超链接 6" xfId="43902" hidden="1"/>
    <cellStyle name="超链接 6" xfId="44392" hidden="1"/>
    <cellStyle name="超链接 6" xfId="40386" hidden="1"/>
    <cellStyle name="超链接 6" xfId="42351" hidden="1"/>
    <cellStyle name="超链接 6" xfId="43869" hidden="1"/>
    <cellStyle name="超链接 6" xfId="40064" hidden="1"/>
    <cellStyle name="超链接 6" xfId="44513" hidden="1"/>
    <cellStyle name="超链接 6" xfId="28589" hidden="1"/>
    <cellStyle name="超链接 6" xfId="43465" hidden="1"/>
    <cellStyle name="超链接 6" xfId="40824" hidden="1"/>
    <cellStyle name="超链接 6" xfId="41306" hidden="1"/>
    <cellStyle name="超链接 6" xfId="40289" hidden="1"/>
    <cellStyle name="超链接 6" xfId="40097" hidden="1"/>
    <cellStyle name="超链接 6" xfId="43221" hidden="1"/>
    <cellStyle name="超链接 6" xfId="42232" hidden="1"/>
    <cellStyle name="超链接 6" xfId="41750" hidden="1"/>
    <cellStyle name="超链接 6" xfId="44033" hidden="1"/>
    <cellStyle name="超链接 6" xfId="40580" hidden="1"/>
    <cellStyle name="超链接 6" xfId="44702" hidden="1"/>
    <cellStyle name="超链接 6" xfId="44221" hidden="1"/>
    <cellStyle name="超链接 6" xfId="42370" hidden="1"/>
    <cellStyle name="超链接 6" xfId="42686" hidden="1"/>
    <cellStyle name="超链接 6" xfId="42127" hidden="1"/>
    <cellStyle name="超链接 6" xfId="42489" hidden="1"/>
    <cellStyle name="超链接 6" xfId="40117" hidden="1"/>
    <cellStyle name="超链接 6" xfId="42017" hidden="1"/>
    <cellStyle name="超链接 6" xfId="39301" hidden="1"/>
    <cellStyle name="超链接 6" xfId="44271" hidden="1"/>
    <cellStyle name="超链接 6" xfId="39917" hidden="1"/>
    <cellStyle name="超链接 6" xfId="39407" hidden="1"/>
    <cellStyle name="超链接 6" xfId="43381" hidden="1"/>
    <cellStyle name="超链接 6" xfId="42898" hidden="1"/>
    <cellStyle name="超链接 6" xfId="44013" hidden="1"/>
    <cellStyle name="超链接 6" xfId="40521" hidden="1"/>
    <cellStyle name="超链接 6" xfId="44488" hidden="1"/>
    <cellStyle name="超链接 6" xfId="41286" hidden="1"/>
    <cellStyle name="超链接 6" xfId="41637" hidden="1"/>
    <cellStyle name="超链接 6" xfId="42906" hidden="1"/>
    <cellStyle name="超链接 6" xfId="44464" hidden="1"/>
    <cellStyle name="超链接 6" xfId="44427" hidden="1"/>
    <cellStyle name="超链接 6" xfId="43142" hidden="1"/>
    <cellStyle name="超链接 6" xfId="39941" hidden="1"/>
    <cellStyle name="超链接 6" xfId="46114" hidden="1"/>
    <cellStyle name="超链接 6" xfId="46116" hidden="1"/>
    <cellStyle name="超链接 6" xfId="46118" hidden="1"/>
    <cellStyle name="超链接 6" xfId="46120" hidden="1"/>
    <cellStyle name="超链接 6" xfId="46122" hidden="1"/>
    <cellStyle name="超链接 6" xfId="46124" hidden="1"/>
    <cellStyle name="超链接 6" xfId="46126" hidden="1"/>
    <cellStyle name="超链接 6" xfId="46128" hidden="1"/>
    <cellStyle name="超链接 6" xfId="46130" hidden="1"/>
    <cellStyle name="超链接 6" xfId="46132" hidden="1"/>
    <cellStyle name="超链接 6" xfId="46134" hidden="1"/>
    <cellStyle name="超链接 6" xfId="46136" hidden="1"/>
    <cellStyle name="超链接 6" xfId="46138" hidden="1"/>
    <cellStyle name="超链接 6" xfId="46140" hidden="1"/>
    <cellStyle name="超链接 6" xfId="46142" hidden="1"/>
    <cellStyle name="超链接 6" xfId="46144" hidden="1"/>
    <cellStyle name="超链接 6" xfId="46146" hidden="1"/>
    <cellStyle name="超链接 6" xfId="46148" hidden="1"/>
    <cellStyle name="超链接 6" xfId="46150" hidden="1"/>
    <cellStyle name="超链接 6" xfId="46152" hidden="1"/>
    <cellStyle name="超链接 6" xfId="46154" hidden="1"/>
    <cellStyle name="超链接 6" xfId="46156" hidden="1"/>
    <cellStyle name="超链接 6" xfId="46158" hidden="1"/>
    <cellStyle name="超链接 6" xfId="46160" hidden="1"/>
    <cellStyle name="超链接 6" xfId="46162" hidden="1"/>
    <cellStyle name="超链接 6" xfId="46164" hidden="1"/>
    <cellStyle name="超链接 6" xfId="46166" hidden="1"/>
    <cellStyle name="超链接 6" xfId="46168" hidden="1"/>
    <cellStyle name="超链接 6" xfId="46170" hidden="1"/>
    <cellStyle name="超链接 6" xfId="46172" hidden="1"/>
    <cellStyle name="超链接 6" xfId="46174" hidden="1"/>
    <cellStyle name="超链接 6" xfId="46176" hidden="1"/>
    <cellStyle name="超链接 6" xfId="46178" hidden="1"/>
    <cellStyle name="超链接 6" xfId="46180" hidden="1"/>
    <cellStyle name="超链接 6" xfId="46182" hidden="1"/>
    <cellStyle name="超链接 6" xfId="46184" hidden="1"/>
    <cellStyle name="超链接 6" xfId="46186" hidden="1"/>
    <cellStyle name="超链接 6" xfId="46188" hidden="1"/>
    <cellStyle name="超链接 6" xfId="46190" hidden="1"/>
    <cellStyle name="超链接 6" xfId="46192" hidden="1"/>
    <cellStyle name="超链接 6" xfId="46194" hidden="1"/>
    <cellStyle name="超链接 6" xfId="46196" hidden="1"/>
    <cellStyle name="超链接 6" xfId="46198" hidden="1"/>
    <cellStyle name="超链接 6" xfId="46200" hidden="1"/>
    <cellStyle name="超链接 6" xfId="46202" hidden="1"/>
    <cellStyle name="超链接 6" xfId="46204" hidden="1"/>
    <cellStyle name="超链接 6" xfId="46206" hidden="1"/>
    <cellStyle name="超链接 6" xfId="46208" hidden="1"/>
    <cellStyle name="超链接 6" xfId="46210" hidden="1"/>
    <cellStyle name="超链接 6" xfId="46212" hidden="1"/>
    <cellStyle name="超链接 6" xfId="46214" hidden="1"/>
    <cellStyle name="超链接 6" xfId="46216" hidden="1"/>
    <cellStyle name="超链接 6" xfId="46218" hidden="1"/>
    <cellStyle name="超链接 6" xfId="46220" hidden="1"/>
    <cellStyle name="超链接 6" xfId="46222" hidden="1"/>
    <cellStyle name="超链接 6" xfId="46224" hidden="1"/>
    <cellStyle name="超链接 6" xfId="46226" hidden="1"/>
    <cellStyle name="超链接 6" xfId="46228" hidden="1"/>
    <cellStyle name="超链接 6" xfId="46230" hidden="1"/>
    <cellStyle name="超链接 6" xfId="46232" hidden="1"/>
    <cellStyle name="超链接 6" xfId="46234" hidden="1"/>
    <cellStyle name="超链接 6" xfId="46236" hidden="1"/>
    <cellStyle name="超链接 6" xfId="46238" hidden="1"/>
    <cellStyle name="超链接 6" xfId="46240" hidden="1"/>
    <cellStyle name="超链接 6" xfId="46242" hidden="1"/>
    <cellStyle name="超链接 6" xfId="46244" hidden="1"/>
    <cellStyle name="超链接 6" xfId="46246" hidden="1"/>
    <cellStyle name="超链接 6" xfId="46248" hidden="1"/>
    <cellStyle name="超链接 6" xfId="46250" hidden="1"/>
    <cellStyle name="超链接 6" xfId="46252" hidden="1"/>
    <cellStyle name="超链接 6" xfId="46254" hidden="1"/>
    <cellStyle name="超链接 6" xfId="46256" hidden="1"/>
    <cellStyle name="超链接 6" xfId="46258" hidden="1"/>
    <cellStyle name="超链接 6" xfId="46260" hidden="1"/>
    <cellStyle name="超链接 6" xfId="46262" hidden="1"/>
    <cellStyle name="超链接 6" xfId="46264" hidden="1"/>
    <cellStyle name="超链接 6" xfId="46266" hidden="1"/>
    <cellStyle name="超链接 6" xfId="46268" hidden="1"/>
    <cellStyle name="超链接 6" xfId="46270" hidden="1"/>
    <cellStyle name="超链接 6" xfId="46272" hidden="1"/>
    <cellStyle name="超链接 6" xfId="46274" hidden="1"/>
    <cellStyle name="超链接 6" xfId="46276" hidden="1"/>
    <cellStyle name="超链接 6" xfId="46333" hidden="1"/>
    <cellStyle name="超链接 6" xfId="46335" hidden="1"/>
    <cellStyle name="超链接 6" xfId="46113" hidden="1"/>
    <cellStyle name="超链接 6" xfId="41938" hidden="1"/>
    <cellStyle name="超链接 6" xfId="42812" hidden="1"/>
    <cellStyle name="超链接 6" xfId="28287" hidden="1"/>
    <cellStyle name="超链接 6" xfId="42227" hidden="1"/>
    <cellStyle name="超链接 6" xfId="47800" hidden="1"/>
    <cellStyle name="超链接 6" xfId="47802" hidden="1"/>
    <cellStyle name="超链接 6" xfId="47804" hidden="1"/>
    <cellStyle name="超链接 6" xfId="47806" hidden="1"/>
    <cellStyle name="超链接 6" xfId="47808" hidden="1"/>
    <cellStyle name="超链接 6" xfId="47810" hidden="1"/>
    <cellStyle name="超链接 6" xfId="47812" hidden="1"/>
    <cellStyle name="超链接 6" xfId="47814" hidden="1"/>
    <cellStyle name="超链接 6" xfId="47816" hidden="1"/>
    <cellStyle name="超链接 6" xfId="47818" hidden="1"/>
    <cellStyle name="超链接 6" xfId="47820" hidden="1"/>
    <cellStyle name="超链接 6" xfId="47822" hidden="1"/>
    <cellStyle name="超链接 6" xfId="47824" hidden="1"/>
    <cellStyle name="超链接 6" xfId="47826" hidden="1"/>
    <cellStyle name="超链接 6" xfId="47828" hidden="1"/>
    <cellStyle name="超链接 6" xfId="47830" hidden="1"/>
    <cellStyle name="超链接 6" xfId="47832" hidden="1"/>
    <cellStyle name="超链接 6" xfId="47834" hidden="1"/>
    <cellStyle name="超链接 6" xfId="47836" hidden="1"/>
    <cellStyle name="超链接 6" xfId="47838" hidden="1"/>
    <cellStyle name="超链接 6" xfId="47840" hidden="1"/>
    <cellStyle name="超链接 6" xfId="47842" hidden="1"/>
    <cellStyle name="超链接 6" xfId="47844" hidden="1"/>
    <cellStyle name="超链接 6" xfId="47846" hidden="1"/>
    <cellStyle name="超链接 6" xfId="47848" hidden="1"/>
    <cellStyle name="超链接 6" xfId="47850" hidden="1"/>
    <cellStyle name="超链接 6" xfId="47852" hidden="1"/>
    <cellStyle name="超链接 6" xfId="47854" hidden="1"/>
    <cellStyle name="超链接 6" xfId="47856" hidden="1"/>
    <cellStyle name="超链接 6" xfId="47858" hidden="1"/>
    <cellStyle name="超链接 6" xfId="47860" hidden="1"/>
    <cellStyle name="超链接 6" xfId="47862" hidden="1"/>
    <cellStyle name="超链接 6" xfId="47864" hidden="1"/>
    <cellStyle name="超链接 6" xfId="47866" hidden="1"/>
    <cellStyle name="超链接 6" xfId="47868" hidden="1"/>
    <cellStyle name="超链接 6" xfId="47870" hidden="1"/>
    <cellStyle name="超链接 6" xfId="47872" hidden="1"/>
    <cellStyle name="超链接 6" xfId="47874" hidden="1"/>
    <cellStyle name="超链接 6" xfId="47876" hidden="1"/>
    <cellStyle name="超链接 6" xfId="47878" hidden="1"/>
    <cellStyle name="超链接 6" xfId="47880" hidden="1"/>
    <cellStyle name="超链接 6" xfId="47882" hidden="1"/>
    <cellStyle name="超链接 6" xfId="47884" hidden="1"/>
    <cellStyle name="超链接 6" xfId="47886" hidden="1"/>
    <cellStyle name="超链接 6" xfId="47888" hidden="1"/>
    <cellStyle name="超链接 6" xfId="47890" hidden="1"/>
    <cellStyle name="超链接 6" xfId="47892" hidden="1"/>
    <cellStyle name="超链接 6" xfId="47894" hidden="1"/>
    <cellStyle name="超链接 6" xfId="47896" hidden="1"/>
    <cellStyle name="超链接 6" xfId="47898" hidden="1"/>
    <cellStyle name="超链接 6" xfId="47900" hidden="1"/>
    <cellStyle name="超链接 6" xfId="47902" hidden="1"/>
    <cellStyle name="超链接 6" xfId="47904" hidden="1"/>
    <cellStyle name="超链接 6" xfId="47906" hidden="1"/>
    <cellStyle name="超链接 6" xfId="47908" hidden="1"/>
    <cellStyle name="超链接 6" xfId="47910" hidden="1"/>
    <cellStyle name="超链接 6" xfId="47912" hidden="1"/>
    <cellStyle name="超链接 6" xfId="47914" hidden="1"/>
    <cellStyle name="超链接 6" xfId="47916" hidden="1"/>
    <cellStyle name="超链接 6" xfId="47918" hidden="1"/>
    <cellStyle name="超链接 6" xfId="47920" hidden="1"/>
    <cellStyle name="超链接 6" xfId="47922" hidden="1"/>
    <cellStyle name="超链接 6" xfId="47924" hidden="1"/>
    <cellStyle name="超链接 6" xfId="47926" hidden="1"/>
    <cellStyle name="超链接 6" xfId="47928" hidden="1"/>
    <cellStyle name="超链接 6" xfId="47930" hidden="1"/>
    <cellStyle name="超链接 6" xfId="47932" hidden="1"/>
    <cellStyle name="超链接 6" xfId="47934" hidden="1"/>
    <cellStyle name="超链接 6" xfId="47936" hidden="1"/>
    <cellStyle name="超链接 6" xfId="47938" hidden="1"/>
    <cellStyle name="超链接 6" xfId="47940" hidden="1"/>
    <cellStyle name="超链接 6" xfId="47942" hidden="1"/>
    <cellStyle name="超链接 6" xfId="47944" hidden="1"/>
    <cellStyle name="超链接 6" xfId="47946" hidden="1"/>
    <cellStyle name="超链接 6" xfId="47948" hidden="1"/>
    <cellStyle name="超链接 6" xfId="47950" hidden="1"/>
    <cellStyle name="超链接 6" xfId="47952" hidden="1"/>
    <cellStyle name="超链接 6" xfId="47954" hidden="1"/>
    <cellStyle name="超链接 6" xfId="47956" hidden="1"/>
    <cellStyle name="超链接 6" xfId="47958" hidden="1"/>
    <cellStyle name="超链接 6" xfId="47960" hidden="1"/>
    <cellStyle name="超链接 6" xfId="47962" hidden="1"/>
    <cellStyle name="超链接 6" xfId="48019" hidden="1"/>
    <cellStyle name="超链接 6" xfId="48021" hidden="1"/>
    <cellStyle name="超链接 6" xfId="1736"/>
    <cellStyle name="超链接 6 10" xfId="4607"/>
    <cellStyle name="超链接 6 100" xfId="4921"/>
    <cellStyle name="超链接 6 101" xfId="4922"/>
    <cellStyle name="超链接 6 102" xfId="4846"/>
    <cellStyle name="超链接 6 103" xfId="4847"/>
    <cellStyle name="超链接 6 104" xfId="4923"/>
    <cellStyle name="超链接 6 105" xfId="4925"/>
    <cellStyle name="超链接 6 106" xfId="4927"/>
    <cellStyle name="超链接 6 107" xfId="4929"/>
    <cellStyle name="超链接 6 108" xfId="4931"/>
    <cellStyle name="超链接 6 109" xfId="4933"/>
    <cellStyle name="超链接 6 11" xfId="4608"/>
    <cellStyle name="超链接 6 110" xfId="4924"/>
    <cellStyle name="超链接 6 111" xfId="4926"/>
    <cellStyle name="超链接 6 112" xfId="4928"/>
    <cellStyle name="超链接 6 113" xfId="4930"/>
    <cellStyle name="超链接 6 114" xfId="4932"/>
    <cellStyle name="超链接 6 115" xfId="4935"/>
    <cellStyle name="超链接 6 116" xfId="4937"/>
    <cellStyle name="超链接 6 117" xfId="4939"/>
    <cellStyle name="超链接 6 118" xfId="4941"/>
    <cellStyle name="超链接 6 119" xfId="4943"/>
    <cellStyle name="超链接 6 12" xfId="4609"/>
    <cellStyle name="超链接 6 120" xfId="4934"/>
    <cellStyle name="超链接 6 121" xfId="4936"/>
    <cellStyle name="超链接 6 122" xfId="4938"/>
    <cellStyle name="超链接 6 123" xfId="4940"/>
    <cellStyle name="超链接 6 124" xfId="4942"/>
    <cellStyle name="超链接 6 125" xfId="4945"/>
    <cellStyle name="超链接 6 126" xfId="4947"/>
    <cellStyle name="超链接 6 127" xfId="4949"/>
    <cellStyle name="超链接 6 128" xfId="4951"/>
    <cellStyle name="超链接 6 129" xfId="4953"/>
    <cellStyle name="超链接 6 13" xfId="4610"/>
    <cellStyle name="超链接 6 130" xfId="4944"/>
    <cellStyle name="超链接 6 131" xfId="4946"/>
    <cellStyle name="超链接 6 132" xfId="4948"/>
    <cellStyle name="超链接 6 133" xfId="4950"/>
    <cellStyle name="超链接 6 134" xfId="4952"/>
    <cellStyle name="超链接 6 135" xfId="4955"/>
    <cellStyle name="超链接 6 136" xfId="4957"/>
    <cellStyle name="超链接 6 137" xfId="4959"/>
    <cellStyle name="超链接 6 138" xfId="4961"/>
    <cellStyle name="超链接 6 139" xfId="4963"/>
    <cellStyle name="超链接 6 14" xfId="4345"/>
    <cellStyle name="超链接 6 140" xfId="4954"/>
    <cellStyle name="超链接 6 141" xfId="4956"/>
    <cellStyle name="超链接 6 142" xfId="4958"/>
    <cellStyle name="超链接 6 143" xfId="4960"/>
    <cellStyle name="超链接 6 144" xfId="4962"/>
    <cellStyle name="超链接 6 145" xfId="4966"/>
    <cellStyle name="超链接 6 146" xfId="4969"/>
    <cellStyle name="超链接 6 147" xfId="4850"/>
    <cellStyle name="超链接 6 148" xfId="4972"/>
    <cellStyle name="超链接 6 149" xfId="4975"/>
    <cellStyle name="超链接 6 15" xfId="4612"/>
    <cellStyle name="超链接 6 150" xfId="4965"/>
    <cellStyle name="超链接 6 151" xfId="4968"/>
    <cellStyle name="超链接 6 152" xfId="4849"/>
    <cellStyle name="超链接 6 153" xfId="4971"/>
    <cellStyle name="超链接 6 154" xfId="4974"/>
    <cellStyle name="超链接 6 155" xfId="4979"/>
    <cellStyle name="超链接 6 156" xfId="4983"/>
    <cellStyle name="超链接 6 157" xfId="4987"/>
    <cellStyle name="超链接 6 158" xfId="4991"/>
    <cellStyle name="超链接 6 159" xfId="4995"/>
    <cellStyle name="超链接 6 16" xfId="4500"/>
    <cellStyle name="超链接 6 160" xfId="4978"/>
    <cellStyle name="超链接 6 161" xfId="4982"/>
    <cellStyle name="超链接 6 162" xfId="4986"/>
    <cellStyle name="超链接 6 163" xfId="4990"/>
    <cellStyle name="超链接 6 164" xfId="4994"/>
    <cellStyle name="超链接 6 165" xfId="4999"/>
    <cellStyle name="超链接 6 166" xfId="5003"/>
    <cellStyle name="超链接 6 167" xfId="5007"/>
    <cellStyle name="超链接 6 168" xfId="5011"/>
    <cellStyle name="超链接 6 169" xfId="5015"/>
    <cellStyle name="超链接 6 17" xfId="5017"/>
    <cellStyle name="超链接 6 170" xfId="4998"/>
    <cellStyle name="超链接 6 171" xfId="5002"/>
    <cellStyle name="超链接 6 172" xfId="5006"/>
    <cellStyle name="超链接 6 173" xfId="5010"/>
    <cellStyle name="超链接 6 174" xfId="5014"/>
    <cellStyle name="超链接 6 175" xfId="4391"/>
    <cellStyle name="超链接 6 176" xfId="4400"/>
    <cellStyle name="超链接 6 177" xfId="4406"/>
    <cellStyle name="超链接 6 178" xfId="5021"/>
    <cellStyle name="超链接 6 179" xfId="5025"/>
    <cellStyle name="超链接 6 18" xfId="5027"/>
    <cellStyle name="超链接 6 180" xfId="4390"/>
    <cellStyle name="超链接 6 181" xfId="4399"/>
    <cellStyle name="超链接 6 182" xfId="4405"/>
    <cellStyle name="超链接 6 183" xfId="5020"/>
    <cellStyle name="超链接 6 184" xfId="5024"/>
    <cellStyle name="超链接 6 185" xfId="5031"/>
    <cellStyle name="超链接 6 186" xfId="5035"/>
    <cellStyle name="超链接 6 187" xfId="4786"/>
    <cellStyle name="超链接 6 188" xfId="4791"/>
    <cellStyle name="超链接 6 189" xfId="5039"/>
    <cellStyle name="超链接 6 19" xfId="5041"/>
    <cellStyle name="超链接 6 190" xfId="5030"/>
    <cellStyle name="超链接 6 191" xfId="5034"/>
    <cellStyle name="超链接 6 192" xfId="4785"/>
    <cellStyle name="超链接 6 193" xfId="4790"/>
    <cellStyle name="超链接 6 194" xfId="5038"/>
    <cellStyle name="超链接 6 195" xfId="5045"/>
    <cellStyle name="超链接 6 196" xfId="5049"/>
    <cellStyle name="超链接 6 197" xfId="5053"/>
    <cellStyle name="超链接 6 198" xfId="5057"/>
    <cellStyle name="超链接 6 199" xfId="5061"/>
    <cellStyle name="超链接 6 2" xfId="4161"/>
    <cellStyle name="超链接 6 20" xfId="4611"/>
    <cellStyle name="超链接 6 200" xfId="4964"/>
    <cellStyle name="超链接 6 201" xfId="4967"/>
    <cellStyle name="超链接 6 202" xfId="4848"/>
    <cellStyle name="超链接 6 203" xfId="4970"/>
    <cellStyle name="超链接 6 204" xfId="4973"/>
    <cellStyle name="超链接 6 205" xfId="4977"/>
    <cellStyle name="超链接 6 206" xfId="4981"/>
    <cellStyle name="超链接 6 207" xfId="4985"/>
    <cellStyle name="超链接 6 208" xfId="4989"/>
    <cellStyle name="超链接 6 209" xfId="4993"/>
    <cellStyle name="超链接 6 21" xfId="4499"/>
    <cellStyle name="超链接 6 210" xfId="4976"/>
    <cellStyle name="超链接 6 211" xfId="4980"/>
    <cellStyle name="超链接 6 212" xfId="4984"/>
    <cellStyle name="超链接 6 213" xfId="4988"/>
    <cellStyle name="超链接 6 214" xfId="4992"/>
    <cellStyle name="超链接 6 215" xfId="4997"/>
    <cellStyle name="超链接 6 216" xfId="5001"/>
    <cellStyle name="超链接 6 217" xfId="5005"/>
    <cellStyle name="超链接 6 218" xfId="5009"/>
    <cellStyle name="超链接 6 219" xfId="5013"/>
    <cellStyle name="超链接 6 22" xfId="5016"/>
    <cellStyle name="超链接 6 220" xfId="4996"/>
    <cellStyle name="超链接 6 221" xfId="5000"/>
    <cellStyle name="超链接 6 222" xfId="5004"/>
    <cellStyle name="超链接 6 223" xfId="5008"/>
    <cellStyle name="超链接 6 224" xfId="5012"/>
    <cellStyle name="超链接 6 225" xfId="4389"/>
    <cellStyle name="超链接 6 226" xfId="4398"/>
    <cellStyle name="超链接 6 227" xfId="4404"/>
    <cellStyle name="超链接 6 228" xfId="5019"/>
    <cellStyle name="超链接 6 229" xfId="5023"/>
    <cellStyle name="超链接 6 23" xfId="5026"/>
    <cellStyle name="超链接 6 230" xfId="4388"/>
    <cellStyle name="超链接 6 231" xfId="4397"/>
    <cellStyle name="超链接 6 232" xfId="4403"/>
    <cellStyle name="超链接 6 233" xfId="5018"/>
    <cellStyle name="超链接 6 234" xfId="5022"/>
    <cellStyle name="超链接 6 235" xfId="5029"/>
    <cellStyle name="超链接 6 236" xfId="5033"/>
    <cellStyle name="超链接 6 237" xfId="4784"/>
    <cellStyle name="超链接 6 238" xfId="4789"/>
    <cellStyle name="超链接 6 239" xfId="5037"/>
    <cellStyle name="超链接 6 24" xfId="5040"/>
    <cellStyle name="超链接 6 240" xfId="5028"/>
    <cellStyle name="超链接 6 241" xfId="5032"/>
    <cellStyle name="超链接 6 242" xfId="4783"/>
    <cellStyle name="超链接 6 243" xfId="4788"/>
    <cellStyle name="超链接 6 244" xfId="5036"/>
    <cellStyle name="超链接 6 245" xfId="5044"/>
    <cellStyle name="超链接 6 246" xfId="5048"/>
    <cellStyle name="超链接 6 247" xfId="5052"/>
    <cellStyle name="超链接 6 248" xfId="5056"/>
    <cellStyle name="超链接 6 249" xfId="5060"/>
    <cellStyle name="超链接 6 25" xfId="5063"/>
    <cellStyle name="超链接 6 250" xfId="5043"/>
    <cellStyle name="超链接 6 251" xfId="5047"/>
    <cellStyle name="超链接 6 252" xfId="5051"/>
    <cellStyle name="超链接 6 253" xfId="5055"/>
    <cellStyle name="超链接 6 254" xfId="5059"/>
    <cellStyle name="超链接 6 255" xfId="5067"/>
    <cellStyle name="超链接 6 256" xfId="5071"/>
    <cellStyle name="超链接 6 257" xfId="5075"/>
    <cellStyle name="超链接 6 258" xfId="4758"/>
    <cellStyle name="超链接 6 259" xfId="5079"/>
    <cellStyle name="超链接 6 26" xfId="4841"/>
    <cellStyle name="超链接 6 260" xfId="5066"/>
    <cellStyle name="超链接 6 261" xfId="5070"/>
    <cellStyle name="超链接 6 262" xfId="5074"/>
    <cellStyle name="超链接 6 263" xfId="4757"/>
    <cellStyle name="超链接 6 264" xfId="5078"/>
    <cellStyle name="超链接 6 265" xfId="5083"/>
    <cellStyle name="超链接 6 266" xfId="5087"/>
    <cellStyle name="超链接 6 267" xfId="5091"/>
    <cellStyle name="超链接 6 268" xfId="5095"/>
    <cellStyle name="超链接 6 269" xfId="5099"/>
    <cellStyle name="超链接 6 27" xfId="4844"/>
    <cellStyle name="超链接 6 270" xfId="5082"/>
    <cellStyle name="超链接 6 271" xfId="5086"/>
    <cellStyle name="超链接 6 272" xfId="5090"/>
    <cellStyle name="超链接 6 273" xfId="5094"/>
    <cellStyle name="超链接 6 274" xfId="5098"/>
    <cellStyle name="超链接 6 275" xfId="5103"/>
    <cellStyle name="超链接 6 276" xfId="5107"/>
    <cellStyle name="超链接 6 277" xfId="5111"/>
    <cellStyle name="超链接 6 278" xfId="5115"/>
    <cellStyle name="超链接 6 279" xfId="5119"/>
    <cellStyle name="超链接 6 28" xfId="5121"/>
    <cellStyle name="超链接 6 280" xfId="5102"/>
    <cellStyle name="超链接 6 281" xfId="5106"/>
    <cellStyle name="超链接 6 282" xfId="5110"/>
    <cellStyle name="超链接 6 283" xfId="5114"/>
    <cellStyle name="超链接 6 284" xfId="5118"/>
    <cellStyle name="超链接 6 285" xfId="5125"/>
    <cellStyle name="超链接 6 286" xfId="5129"/>
    <cellStyle name="超链接 6 287" xfId="5133"/>
    <cellStyle name="超链接 6 288" xfId="5137"/>
    <cellStyle name="超链接 6 289" xfId="5141"/>
    <cellStyle name="超链接 6 29" xfId="5143"/>
    <cellStyle name="超链接 6 290" xfId="5124"/>
    <cellStyle name="超链接 6 291" xfId="5128"/>
    <cellStyle name="超链接 6 292" xfId="5132"/>
    <cellStyle name="超链接 6 293" xfId="5136"/>
    <cellStyle name="超链接 6 294" xfId="5140"/>
    <cellStyle name="超链接 6 295" xfId="5146"/>
    <cellStyle name="超链接 6 296" xfId="5149"/>
    <cellStyle name="超链接 6 297" xfId="5152"/>
    <cellStyle name="超链接 6 298" xfId="5155"/>
    <cellStyle name="超链接 6 299" xfId="5158"/>
    <cellStyle name="超链接 6 3" xfId="4162"/>
    <cellStyle name="超链接 6 3 2" xfId="7748"/>
    <cellStyle name="超链接 6 3 3" xfId="11745"/>
    <cellStyle name="超链接 6 30" xfId="5062"/>
    <cellStyle name="超链接 6 300" xfId="5042"/>
    <cellStyle name="超链接 6 301" xfId="5046"/>
    <cellStyle name="超链接 6 302" xfId="5050"/>
    <cellStyle name="超链接 6 303" xfId="5054"/>
    <cellStyle name="超链接 6 304" xfId="5058"/>
    <cellStyle name="超链接 6 305" xfId="5065"/>
    <cellStyle name="超链接 6 306" xfId="5069"/>
    <cellStyle name="超链接 6 307" xfId="5073"/>
    <cellStyle name="超链接 6 308" xfId="4756"/>
    <cellStyle name="超链接 6 309" xfId="5077"/>
    <cellStyle name="超链接 6 31" xfId="4840"/>
    <cellStyle name="超链接 6 310" xfId="5064"/>
    <cellStyle name="超链接 6 311" xfId="5068"/>
    <cellStyle name="超链接 6 312" xfId="5072"/>
    <cellStyle name="超链接 6 313" xfId="4755"/>
    <cellStyle name="超链接 6 314" xfId="5076"/>
    <cellStyle name="超链接 6 315" xfId="5081"/>
    <cellStyle name="超链接 6 316" xfId="5085"/>
    <cellStyle name="超链接 6 317" xfId="5089"/>
    <cellStyle name="超链接 6 318" xfId="5093"/>
    <cellStyle name="超链接 6 319" xfId="5097"/>
    <cellStyle name="超链接 6 32" xfId="4843"/>
    <cellStyle name="超链接 6 320" xfId="5080"/>
    <cellStyle name="超链接 6 321" xfId="5084"/>
    <cellStyle name="超链接 6 322" xfId="5088"/>
    <cellStyle name="超链接 6 323" xfId="5092"/>
    <cellStyle name="超链接 6 324" xfId="5096"/>
    <cellStyle name="超链接 6 325" xfId="5101"/>
    <cellStyle name="超链接 6 326" xfId="5105"/>
    <cellStyle name="超链接 6 327" xfId="5109"/>
    <cellStyle name="超链接 6 328" xfId="5113"/>
    <cellStyle name="超链接 6 329" xfId="5117"/>
    <cellStyle name="超链接 6 33" xfId="5120"/>
    <cellStyle name="超链接 6 330" xfId="5100"/>
    <cellStyle name="超链接 6 331" xfId="5104"/>
    <cellStyle name="超链接 6 332" xfId="5108"/>
    <cellStyle name="超链接 6 333" xfId="5112"/>
    <cellStyle name="超链接 6 334" xfId="5116"/>
    <cellStyle name="超链接 6 335" xfId="5123"/>
    <cellStyle name="超链接 6 336" xfId="5127"/>
    <cellStyle name="超链接 6 337" xfId="5131"/>
    <cellStyle name="超链接 6 338" xfId="5135"/>
    <cellStyle name="超链接 6 339" xfId="5139"/>
    <cellStyle name="超链接 6 34" xfId="5142"/>
    <cellStyle name="超链接 6 340" xfId="5122"/>
    <cellStyle name="超链接 6 341" xfId="5126"/>
    <cellStyle name="超链接 6 342" xfId="5130"/>
    <cellStyle name="超链接 6 343" xfId="5134"/>
    <cellStyle name="超链接 6 344" xfId="5138"/>
    <cellStyle name="超链接 6 345" xfId="5145"/>
    <cellStyle name="超链接 6 346" xfId="5148"/>
    <cellStyle name="超链接 6 347" xfId="5151"/>
    <cellStyle name="超链接 6 348" xfId="5154"/>
    <cellStyle name="超链接 6 349" xfId="5157"/>
    <cellStyle name="超链接 6 35" xfId="5160"/>
    <cellStyle name="超链接 6 350" xfId="5144"/>
    <cellStyle name="超链接 6 351" xfId="5147"/>
    <cellStyle name="超链接 6 352" xfId="5150"/>
    <cellStyle name="超链接 6 353" xfId="5153"/>
    <cellStyle name="超链接 6 354" xfId="5156"/>
    <cellStyle name="超链接 6 355" xfId="5161"/>
    <cellStyle name="超链接 6 356" xfId="5162"/>
    <cellStyle name="超链接 6 357" xfId="5163"/>
    <cellStyle name="超链接 6 358" xfId="50152"/>
    <cellStyle name="超链接 6 359" xfId="50158"/>
    <cellStyle name="超链接 6 36" xfId="5165"/>
    <cellStyle name="超链接 6 360" xfId="50137"/>
    <cellStyle name="超链接 6 361" xfId="50142"/>
    <cellStyle name="超链接 6 362" xfId="50147"/>
    <cellStyle name="超链接 6 363" xfId="50153"/>
    <cellStyle name="超链接 6 364" xfId="50159"/>
    <cellStyle name="超链接 6 365" xfId="50166"/>
    <cellStyle name="超链接 6 366" xfId="50174"/>
    <cellStyle name="超链接 6 367" xfId="50182"/>
    <cellStyle name="超链接 6 368" xfId="50190"/>
    <cellStyle name="超链接 6 369" xfId="50198"/>
    <cellStyle name="超链接 6 37" xfId="5167"/>
    <cellStyle name="超链接 6 370" xfId="50167"/>
    <cellStyle name="超链接 6 371" xfId="50175"/>
    <cellStyle name="超链接 6 372" xfId="50183"/>
    <cellStyle name="超链接 6 373" xfId="50191"/>
    <cellStyle name="超链接 6 374" xfId="50199"/>
    <cellStyle name="超链接 6 375" xfId="50204"/>
    <cellStyle name="超链接 6 376" xfId="50210"/>
    <cellStyle name="超链接 6 377" xfId="50214"/>
    <cellStyle name="超链接 6 378" xfId="50218"/>
    <cellStyle name="超链接 6 379" xfId="51937"/>
    <cellStyle name="超链接 6 38" xfId="5169"/>
    <cellStyle name="超链接 6 380" xfId="50205"/>
    <cellStyle name="超链接 6 381" xfId="50211"/>
    <cellStyle name="超链接 6 382" xfId="50215"/>
    <cellStyle name="超链接 6 383" xfId="50219"/>
    <cellStyle name="超链接 6 384" xfId="51938"/>
    <cellStyle name="超链接 6 385" xfId="51941"/>
    <cellStyle name="超链接 6 386" xfId="51945"/>
    <cellStyle name="超链接 6 387" xfId="51949"/>
    <cellStyle name="超链接 6 388" xfId="51953"/>
    <cellStyle name="超链接 6 389" xfId="51957"/>
    <cellStyle name="超链接 6 39" xfId="5171"/>
    <cellStyle name="超链接 6 390" xfId="51942"/>
    <cellStyle name="超链接 6 391" xfId="51946"/>
    <cellStyle name="超链接 6 392" xfId="51950"/>
    <cellStyle name="超链接 6 393" xfId="51954"/>
    <cellStyle name="超链接 6 394" xfId="51958"/>
    <cellStyle name="超链接 6 395" xfId="51960"/>
    <cellStyle name="超链接 6 396" xfId="51962"/>
    <cellStyle name="超链接 6 397" xfId="51963"/>
    <cellStyle name="超链接 6 398" xfId="51964"/>
    <cellStyle name="超链接 6 399" xfId="51965"/>
    <cellStyle name="超链接 6 4" xfId="5172"/>
    <cellStyle name="超链接 6 40" xfId="5159"/>
    <cellStyle name="超链接 6 400" xfId="50128"/>
    <cellStyle name="超链接 6 401" xfId="50129"/>
    <cellStyle name="超链接 6 402" xfId="50130"/>
    <cellStyle name="超链接 6 403" xfId="50131"/>
    <cellStyle name="超链接 6 404" xfId="50132"/>
    <cellStyle name="超链接 6 405" xfId="50134"/>
    <cellStyle name="超链接 6 406" xfId="50139"/>
    <cellStyle name="超链接 6 407" xfId="50144"/>
    <cellStyle name="超链接 6 408" xfId="50149"/>
    <cellStyle name="超链接 6 409" xfId="50155"/>
    <cellStyle name="超链接 6 41" xfId="5164"/>
    <cellStyle name="超链接 6 410" xfId="50133"/>
    <cellStyle name="超链接 6 411" xfId="50138"/>
    <cellStyle name="超链接 6 412" xfId="50143"/>
    <cellStyle name="超链接 6 413" xfId="50148"/>
    <cellStyle name="超链接 6 414" xfId="50154"/>
    <cellStyle name="超链接 6 415" xfId="50161"/>
    <cellStyle name="超链接 6 416" xfId="50169"/>
    <cellStyle name="超链接 6 417" xfId="50177"/>
    <cellStyle name="超链接 6 418" xfId="50185"/>
    <cellStyle name="超链接 6 419" xfId="50193"/>
    <cellStyle name="超链接 6 42" xfId="5166"/>
    <cellStyle name="超链接 6 420" xfId="50160"/>
    <cellStyle name="超链接 6 421" xfId="50168"/>
    <cellStyle name="超链接 6 422" xfId="50176"/>
    <cellStyle name="超链接 6 423" xfId="50184"/>
    <cellStyle name="超链接 6 424" xfId="50192"/>
    <cellStyle name="超链接 6 425" xfId="50201"/>
    <cellStyle name="超链接 6 426" xfId="50207"/>
    <cellStyle name="超链接 6 427" xfId="50213"/>
    <cellStyle name="超链接 6 428" xfId="50217"/>
    <cellStyle name="超链接 6 429" xfId="51936"/>
    <cellStyle name="超链接 6 43" xfId="5168"/>
    <cellStyle name="超链接 6 430" xfId="50200"/>
    <cellStyle name="超链接 6 431" xfId="50206"/>
    <cellStyle name="超链接 6 432" xfId="50212"/>
    <cellStyle name="超链接 6 433" xfId="50216"/>
    <cellStyle name="超链接 6 434" xfId="51935"/>
    <cellStyle name="超链接 6 435" xfId="51940"/>
    <cellStyle name="超链接 6 436" xfId="51944"/>
    <cellStyle name="超链接 6 437" xfId="51948"/>
    <cellStyle name="超链接 6 438" xfId="51952"/>
    <cellStyle name="超链接 6 439" xfId="51956"/>
    <cellStyle name="超链接 6 44" xfId="5170"/>
    <cellStyle name="超链接 6 440" xfId="51939"/>
    <cellStyle name="超链接 6 441" xfId="51943"/>
    <cellStyle name="超链接 6 442" xfId="51947"/>
    <cellStyle name="超链接 6 443" xfId="51951"/>
    <cellStyle name="超链接 6 444" xfId="51955"/>
    <cellStyle name="超链接 6 445" xfId="51959"/>
    <cellStyle name="超链接 6 446" xfId="51961"/>
    <cellStyle name="超链接 6 45" xfId="5174"/>
    <cellStyle name="超链接 6 46" xfId="5176"/>
    <cellStyle name="超链接 6 47" xfId="5178"/>
    <cellStyle name="超链接 6 48" xfId="5180"/>
    <cellStyle name="超链接 6 49" xfId="4590"/>
    <cellStyle name="超链接 6 5" xfId="5181"/>
    <cellStyle name="超链接 6 50" xfId="5173"/>
    <cellStyle name="超链接 6 51" xfId="5175"/>
    <cellStyle name="超链接 6 52" xfId="5177"/>
    <cellStyle name="超链接 6 53" xfId="5179"/>
    <cellStyle name="超链接 6 54" xfId="4589"/>
    <cellStyle name="超链接 6 55" xfId="4595"/>
    <cellStyle name="超链接 6 56" xfId="5183"/>
    <cellStyle name="超链接 6 57" xfId="5185"/>
    <cellStyle name="超链接 6 58" xfId="5187"/>
    <cellStyle name="超链接 6 59" xfId="5189"/>
    <cellStyle name="超链接 6 6" xfId="5190"/>
    <cellStyle name="超链接 6 60" xfId="4594"/>
    <cellStyle name="超链接 6 61" xfId="5182"/>
    <cellStyle name="超链接 6 62" xfId="5184"/>
    <cellStyle name="超链接 6 63" xfId="5186"/>
    <cellStyle name="超链接 6 64" xfId="5188"/>
    <cellStyle name="超链接 6 65" xfId="5192"/>
    <cellStyle name="超链接 6 66" xfId="5194"/>
    <cellStyle name="超链接 6 67" xfId="5196"/>
    <cellStyle name="超链接 6 68" xfId="5198"/>
    <cellStyle name="超链接 6 69" xfId="5200"/>
    <cellStyle name="超链接 6 7" xfId="5201"/>
    <cellStyle name="超链接 6 70" xfId="5191"/>
    <cellStyle name="超链接 6 71" xfId="5193"/>
    <cellStyle name="超链接 6 72" xfId="5195"/>
    <cellStyle name="超链接 6 73" xfId="5197"/>
    <cellStyle name="超链接 6 74" xfId="5199"/>
    <cellStyle name="超链接 6 75" xfId="5203"/>
    <cellStyle name="超链接 6 76" xfId="5205"/>
    <cellStyle name="超链接 6 77" xfId="5207"/>
    <cellStyle name="超链接 6 78" xfId="5209"/>
    <cellStyle name="超链接 6 79" xfId="5211"/>
    <cellStyle name="超链接 6 8" xfId="5212"/>
    <cellStyle name="超链接 6 80" xfId="5202"/>
    <cellStyle name="超链接 6 81" xfId="5204"/>
    <cellStyle name="超链接 6 82" xfId="5206"/>
    <cellStyle name="超链接 6 83" xfId="5208"/>
    <cellStyle name="超链接 6 84" xfId="5210"/>
    <cellStyle name="超链接 6 85" xfId="5214"/>
    <cellStyle name="超链接 6 86" xfId="4900"/>
    <cellStyle name="超链接 6 87" xfId="4309"/>
    <cellStyle name="超链接 6 88" xfId="5216"/>
    <cellStyle name="超链接 6 89" xfId="5218"/>
    <cellStyle name="超链接 6 9" xfId="5219"/>
    <cellStyle name="超链接 6 90" xfId="5213"/>
    <cellStyle name="超链接 6 91" xfId="4899"/>
    <cellStyle name="超链接 6 92" xfId="4308"/>
    <cellStyle name="超链接 6 93" xfId="5215"/>
    <cellStyle name="超链接 6 94" xfId="5217"/>
    <cellStyle name="超链接 6 95" xfId="5220"/>
    <cellStyle name="超链接 6 96" xfId="5221"/>
    <cellStyle name="超链接 6 97" xfId="5222"/>
    <cellStyle name="超链接 6 98" xfId="5223"/>
    <cellStyle name="超链接 6 99" xfId="4576"/>
    <cellStyle name="超链接 60" xfId="11902" hidden="1"/>
    <cellStyle name="超链接 60" xfId="11581" hidden="1"/>
    <cellStyle name="超链接 60" xfId="8923" hidden="1"/>
    <cellStyle name="超链接 60" xfId="11490" hidden="1"/>
    <cellStyle name="超链接 60" xfId="9768" hidden="1"/>
    <cellStyle name="超链接 60" xfId="8290" hidden="1"/>
    <cellStyle name="超链接 60" xfId="12919" hidden="1"/>
    <cellStyle name="超链接 60" xfId="5918" hidden="1"/>
    <cellStyle name="超链接 60" xfId="8554" hidden="1"/>
    <cellStyle name="超链接 60" xfId="9205" hidden="1"/>
    <cellStyle name="超链接 60" xfId="8994" hidden="1"/>
    <cellStyle name="超链接 60" xfId="10413" hidden="1"/>
    <cellStyle name="超链接 60" xfId="8710" hidden="1"/>
    <cellStyle name="超链接 60" xfId="8454" hidden="1"/>
    <cellStyle name="超链接 60" xfId="8163" hidden="1"/>
    <cellStyle name="超链接 60" xfId="7432" hidden="1"/>
    <cellStyle name="超链接 60" xfId="9946" hidden="1"/>
    <cellStyle name="超链接 60" xfId="6213" hidden="1"/>
    <cellStyle name="超链接 60" xfId="10109" hidden="1"/>
    <cellStyle name="超链接 60" xfId="10907" hidden="1"/>
    <cellStyle name="超链接 60" xfId="14225" hidden="1"/>
    <cellStyle name="超链接 60" xfId="9476" hidden="1"/>
    <cellStyle name="超链接 60" xfId="11920" hidden="1"/>
    <cellStyle name="超链接 60" xfId="7733" hidden="1"/>
    <cellStyle name="超链接 60" xfId="8170" hidden="1"/>
    <cellStyle name="超链接 60" xfId="22232" hidden="1"/>
    <cellStyle name="超链接 60" xfId="21916" hidden="1"/>
    <cellStyle name="超链接 60" xfId="19447" hidden="1"/>
    <cellStyle name="超链接 60" xfId="21832" hidden="1"/>
    <cellStyle name="超链接 60" xfId="20287" hidden="1"/>
    <cellStyle name="超链接 60" xfId="18821" hidden="1"/>
    <cellStyle name="超链接 60" xfId="23237" hidden="1"/>
    <cellStyle name="超链接 60" xfId="6698" hidden="1"/>
    <cellStyle name="超链接 60" xfId="19083" hidden="1"/>
    <cellStyle name="超链接 60" xfId="19726" hidden="1"/>
    <cellStyle name="超链接 60" xfId="19518" hidden="1"/>
    <cellStyle name="超链接 60" xfId="20916" hidden="1"/>
    <cellStyle name="超链接 60" xfId="19237" hidden="1"/>
    <cellStyle name="超链接 60" xfId="18983" hidden="1"/>
    <cellStyle name="超链接 60" xfId="18694" hidden="1"/>
    <cellStyle name="超链接 60" xfId="18049" hidden="1"/>
    <cellStyle name="超链接 60" xfId="20458" hidden="1"/>
    <cellStyle name="超链接 60" xfId="4681" hidden="1"/>
    <cellStyle name="超链接 60" xfId="20616" hidden="1"/>
    <cellStyle name="超链接 60" xfId="21406" hidden="1"/>
    <cellStyle name="超链接 60" xfId="24543" hidden="1"/>
    <cellStyle name="超链接 60" xfId="19996" hidden="1"/>
    <cellStyle name="超链接 60" xfId="22250" hidden="1"/>
    <cellStyle name="超链接 60" xfId="18288" hidden="1"/>
    <cellStyle name="超链接 60" xfId="18701" hidden="1"/>
    <cellStyle name="超链接 60" xfId="33424" hidden="1"/>
    <cellStyle name="超链接 60" xfId="33108" hidden="1"/>
    <cellStyle name="超链接 60" xfId="30639" hidden="1"/>
    <cellStyle name="超链接 60" xfId="33024" hidden="1"/>
    <cellStyle name="超链接 60" xfId="31479" hidden="1"/>
    <cellStyle name="超链接 60" xfId="30013" hidden="1"/>
    <cellStyle name="超链接 60" xfId="34429" hidden="1"/>
    <cellStyle name="超链接 60" xfId="28312" hidden="1"/>
    <cellStyle name="超链接 60" xfId="30275" hidden="1"/>
    <cellStyle name="超链接 60" xfId="30918" hidden="1"/>
    <cellStyle name="超链接 60" xfId="30710" hidden="1"/>
    <cellStyle name="超链接 60" xfId="32108" hidden="1"/>
    <cellStyle name="超链接 60" xfId="30429" hidden="1"/>
    <cellStyle name="超链接 60" xfId="30175" hidden="1"/>
    <cellStyle name="超链接 60" xfId="29886" hidden="1"/>
    <cellStyle name="超链接 60" xfId="29236" hidden="1"/>
    <cellStyle name="超链接 60" xfId="31650" hidden="1"/>
    <cellStyle name="超链接 60" xfId="28456" hidden="1"/>
    <cellStyle name="超链接 60" xfId="31808" hidden="1"/>
    <cellStyle name="超链接 60" xfId="32598" hidden="1"/>
    <cellStyle name="超链接 60" xfId="35735" hidden="1"/>
    <cellStyle name="超链接 60" xfId="31188" hidden="1"/>
    <cellStyle name="超链接 60" xfId="33442" hidden="1"/>
    <cellStyle name="超链接 60" xfId="29480" hidden="1"/>
    <cellStyle name="超链接 60" xfId="29893" hidden="1"/>
    <cellStyle name="超链接 60" xfId="43742" hidden="1"/>
    <cellStyle name="超链接 60" xfId="43426" hidden="1"/>
    <cellStyle name="超链接 60" xfId="40957" hidden="1"/>
    <cellStyle name="超链接 60" xfId="43342" hidden="1"/>
    <cellStyle name="超链接 60" xfId="41797" hidden="1"/>
    <cellStyle name="超链接 60" xfId="40331" hidden="1"/>
    <cellStyle name="超链接 60" xfId="44747" hidden="1"/>
    <cellStyle name="超链接 60" xfId="28771" hidden="1"/>
    <cellStyle name="超链接 60" xfId="40593" hidden="1"/>
    <cellStyle name="超链接 60" xfId="41236" hidden="1"/>
    <cellStyle name="超链接 60" xfId="41028" hidden="1"/>
    <cellStyle name="超链接 60" xfId="42426" hidden="1"/>
    <cellStyle name="超链接 60" xfId="40747" hidden="1"/>
    <cellStyle name="超链接 60" xfId="40493" hidden="1"/>
    <cellStyle name="超链接 60" xfId="40204" hidden="1"/>
    <cellStyle name="超链接 60" xfId="39559" hidden="1"/>
    <cellStyle name="超链接 60" xfId="41968" hidden="1"/>
    <cellStyle name="超链接 60" xfId="28184" hidden="1"/>
    <cellStyle name="超链接 60" xfId="42126" hidden="1"/>
    <cellStyle name="超链接 60" xfId="42916" hidden="1"/>
    <cellStyle name="超链接 60" xfId="46053" hidden="1"/>
    <cellStyle name="超链接 60" xfId="41506" hidden="1"/>
    <cellStyle name="超链接 60" xfId="43760" hidden="1"/>
    <cellStyle name="超链接 60" xfId="39798" hidden="1"/>
    <cellStyle name="超链接 60" xfId="40211" hidden="1"/>
    <cellStyle name="超链接 60" xfId="1726"/>
    <cellStyle name="超链接 60 10" xfId="51757"/>
    <cellStyle name="超链接 60 11" xfId="50745"/>
    <cellStyle name="超链接 60 12" xfId="50753"/>
    <cellStyle name="超链接 60 13" xfId="50757"/>
    <cellStyle name="超链接 60 14" xfId="50761"/>
    <cellStyle name="超链接 60 15" xfId="50766"/>
    <cellStyle name="超链接 60 16" xfId="49494"/>
    <cellStyle name="超链接 60 17" xfId="50772"/>
    <cellStyle name="超链接 60 18" xfId="50778"/>
    <cellStyle name="超链接 60 19" xfId="51760"/>
    <cellStyle name="超链接 60 2" xfId="51765"/>
    <cellStyle name="超链接 60 20" xfId="50765"/>
    <cellStyle name="超链接 60 21" xfId="49493"/>
    <cellStyle name="超链接 60 22" xfId="50771"/>
    <cellStyle name="超链接 60 23" xfId="50777"/>
    <cellStyle name="超链接 60 24" xfId="51759"/>
    <cellStyle name="超链接 60 25" xfId="51767"/>
    <cellStyle name="超链接 60 26" xfId="51769"/>
    <cellStyle name="超链接 60 3" xfId="51773"/>
    <cellStyle name="超链接 60 4" xfId="51777"/>
    <cellStyle name="超链接 60 5" xfId="51781"/>
    <cellStyle name="超链接 60 6" xfId="51787"/>
    <cellStyle name="超链接 60 7" xfId="51793"/>
    <cellStyle name="超链接 60 8" xfId="51799"/>
    <cellStyle name="超链接 60 9" xfId="51805"/>
    <cellStyle name="超链接 61" xfId="10768" hidden="1"/>
    <cellStyle name="超链接 61" xfId="7843" hidden="1"/>
    <cellStyle name="超链接 61" xfId="12630" hidden="1"/>
    <cellStyle name="超链接 61" xfId="8806" hidden="1"/>
    <cellStyle name="超链接 61" xfId="6992" hidden="1"/>
    <cellStyle name="超链接 61" xfId="11612" hidden="1"/>
    <cellStyle name="超链接 61" xfId="10726" hidden="1"/>
    <cellStyle name="超链接 61" xfId="6455" hidden="1"/>
    <cellStyle name="超链接 61" xfId="7745" hidden="1"/>
    <cellStyle name="超链接 61" xfId="7104" hidden="1"/>
    <cellStyle name="超链接 61" xfId="6513" hidden="1"/>
    <cellStyle name="超链接 61" xfId="10501" hidden="1"/>
    <cellStyle name="超链接 61" xfId="9061" hidden="1"/>
    <cellStyle name="超链接 61" xfId="8391" hidden="1"/>
    <cellStyle name="超链接 61" xfId="8256" hidden="1"/>
    <cellStyle name="超链接 61" xfId="12697" hidden="1"/>
    <cellStyle name="超链接 61" xfId="12026" hidden="1"/>
    <cellStyle name="超链接 61" xfId="10863" hidden="1"/>
    <cellStyle name="超链接 61" xfId="9730" hidden="1"/>
    <cellStyle name="超链接 61" xfId="7759" hidden="1"/>
    <cellStyle name="超链接 61" xfId="14222" hidden="1"/>
    <cellStyle name="超链接 61" xfId="12735" hidden="1"/>
    <cellStyle name="超链接 61" xfId="12192" hidden="1"/>
    <cellStyle name="超链接 61" xfId="6899" hidden="1"/>
    <cellStyle name="超链接 61" xfId="9433" hidden="1"/>
    <cellStyle name="超链接 61" xfId="21267" hidden="1"/>
    <cellStyle name="超链接 61" xfId="18390" hidden="1"/>
    <cellStyle name="超链接 61" xfId="22949" hidden="1"/>
    <cellStyle name="超链接 61" xfId="19331" hidden="1"/>
    <cellStyle name="超链接 61" xfId="17813" hidden="1"/>
    <cellStyle name="超链接 61" xfId="21947" hidden="1"/>
    <cellStyle name="超链接 61" xfId="21226" hidden="1"/>
    <cellStyle name="超链接 61" xfId="4545" hidden="1"/>
    <cellStyle name="超链接 61" xfId="18300" hidden="1"/>
    <cellStyle name="超链接 61" xfId="17878" hidden="1"/>
    <cellStyle name="超链接 61" xfId="4512" hidden="1"/>
    <cellStyle name="超链接 61" xfId="21001" hidden="1"/>
    <cellStyle name="超链接 61" xfId="19584" hidden="1"/>
    <cellStyle name="超链接 61" xfId="18921" hidden="1"/>
    <cellStyle name="超链接 61" xfId="18787" hidden="1"/>
    <cellStyle name="超链接 61" xfId="23016" hidden="1"/>
    <cellStyle name="超链接 61" xfId="22354" hidden="1"/>
    <cellStyle name="超链接 61" xfId="21362" hidden="1"/>
    <cellStyle name="超链接 61" xfId="20249" hidden="1"/>
    <cellStyle name="超链接 61" xfId="18313" hidden="1"/>
    <cellStyle name="超链接 61" xfId="24540" hidden="1"/>
    <cellStyle name="超链接 61" xfId="23054" hidden="1"/>
    <cellStyle name="超链接 61" xfId="22516" hidden="1"/>
    <cellStyle name="超链接 61" xfId="17762" hidden="1"/>
    <cellStyle name="超链接 61" xfId="19953" hidden="1"/>
    <cellStyle name="超链接 61" xfId="32459" hidden="1"/>
    <cellStyle name="超链接 61" xfId="29582" hidden="1"/>
    <cellStyle name="超链接 61" xfId="34141" hidden="1"/>
    <cellStyle name="超链接 61" xfId="30523" hidden="1"/>
    <cellStyle name="超链接 61" xfId="28959" hidden="1"/>
    <cellStyle name="超链接 61" xfId="33139" hidden="1"/>
    <cellStyle name="超链接 61" xfId="32418" hidden="1"/>
    <cellStyle name="超链接 61" xfId="28617" hidden="1"/>
    <cellStyle name="超链接 61" xfId="29492" hidden="1"/>
    <cellStyle name="超链接 61" xfId="29035" hidden="1"/>
    <cellStyle name="超链接 61" xfId="28656" hidden="1"/>
    <cellStyle name="超链接 61" xfId="32193" hidden="1"/>
    <cellStyle name="超链接 61" xfId="30776" hidden="1"/>
    <cellStyle name="超链接 61" xfId="30113" hidden="1"/>
    <cellStyle name="超链接 61" xfId="29979" hidden="1"/>
    <cellStyle name="超链接 61" xfId="34208" hidden="1"/>
    <cellStyle name="超链接 61" xfId="33546" hidden="1"/>
    <cellStyle name="超链接 61" xfId="32554" hidden="1"/>
    <cellStyle name="超链接 61" xfId="31441" hidden="1"/>
    <cellStyle name="超链接 61" xfId="29505" hidden="1"/>
    <cellStyle name="超链接 61" xfId="35732" hidden="1"/>
    <cellStyle name="超链接 61" xfId="34246" hidden="1"/>
    <cellStyle name="超链接 61" xfId="33708" hidden="1"/>
    <cellStyle name="超链接 61" xfId="28903" hidden="1"/>
    <cellStyle name="超链接 61" xfId="31145" hidden="1"/>
    <cellStyle name="超链接 61" xfId="42777" hidden="1"/>
    <cellStyle name="超链接 61" xfId="39900" hidden="1"/>
    <cellStyle name="超链接 61" xfId="44459" hidden="1"/>
    <cellStyle name="超链接 61" xfId="40841" hidden="1"/>
    <cellStyle name="超链接 61" xfId="39323" hidden="1"/>
    <cellStyle name="超链接 61" xfId="43457" hidden="1"/>
    <cellStyle name="超链接 61" xfId="42736" hidden="1"/>
    <cellStyle name="超链接 61" xfId="28115" hidden="1"/>
    <cellStyle name="超链接 61" xfId="39810" hidden="1"/>
    <cellStyle name="超链接 61" xfId="39388" hidden="1"/>
    <cellStyle name="超链接 61" xfId="28096" hidden="1"/>
    <cellStyle name="超链接 61" xfId="42511" hidden="1"/>
    <cellStyle name="超链接 61" xfId="41094" hidden="1"/>
    <cellStyle name="超链接 61" xfId="40431" hidden="1"/>
    <cellStyle name="超链接 61" xfId="40297" hidden="1"/>
    <cellStyle name="超链接 61" xfId="44526" hidden="1"/>
    <cellStyle name="超链接 61" xfId="43864" hidden="1"/>
    <cellStyle name="超链接 61" xfId="42872" hidden="1"/>
    <cellStyle name="超链接 61" xfId="41759" hidden="1"/>
    <cellStyle name="超链接 61" xfId="39823" hidden="1"/>
    <cellStyle name="超链接 61" xfId="46050" hidden="1"/>
    <cellStyle name="超链接 61" xfId="44564" hidden="1"/>
    <cellStyle name="超链接 61" xfId="44026" hidden="1"/>
    <cellStyle name="超链接 61" xfId="39272" hidden="1"/>
    <cellStyle name="超链接 61" xfId="41463" hidden="1"/>
    <cellStyle name="超链接 61" xfId="1728"/>
    <cellStyle name="超链接 61 10" xfId="51807"/>
    <cellStyle name="超链接 61 11" xfId="51057"/>
    <cellStyle name="超链接 61 12" xfId="51065"/>
    <cellStyle name="超链接 61 13" xfId="51069"/>
    <cellStyle name="超链接 61 14" xfId="51073"/>
    <cellStyle name="超链接 61 15" xfId="51078"/>
    <cellStyle name="超链接 61 16" xfId="51084"/>
    <cellStyle name="超链接 61 17" xfId="51090"/>
    <cellStyle name="超链接 61 18" xfId="51096"/>
    <cellStyle name="超链接 61 19" xfId="51810"/>
    <cellStyle name="超链接 61 2" xfId="51813"/>
    <cellStyle name="超链接 61 20" xfId="51077"/>
    <cellStyle name="超链接 61 21" xfId="51083"/>
    <cellStyle name="超链接 61 22" xfId="51089"/>
    <cellStyle name="超链接 61 23" xfId="51095"/>
    <cellStyle name="超链接 61 24" xfId="51809"/>
    <cellStyle name="超链接 61 25" xfId="51815"/>
    <cellStyle name="超链接 61 26" xfId="51817"/>
    <cellStyle name="超链接 61 3" xfId="51819"/>
    <cellStyle name="超链接 61 4" xfId="51821"/>
    <cellStyle name="超链接 61 5" xfId="51823"/>
    <cellStyle name="超链接 61 6" xfId="51825"/>
    <cellStyle name="超链接 61 7" xfId="51827"/>
    <cellStyle name="超链接 61 8" xfId="51829"/>
    <cellStyle name="超链接 61 9" xfId="51831"/>
    <cellStyle name="超链接 62" xfId="12920" hidden="1"/>
    <cellStyle name="超链接 62" xfId="8198" hidden="1"/>
    <cellStyle name="超链接 62" xfId="11397" hidden="1"/>
    <cellStyle name="超链接 62" xfId="8417" hidden="1"/>
    <cellStyle name="超链接 62" xfId="8116" hidden="1"/>
    <cellStyle name="超链接 62" xfId="10843" hidden="1"/>
    <cellStyle name="超链接 62" xfId="11966" hidden="1"/>
    <cellStyle name="超链接 62" xfId="9498" hidden="1"/>
    <cellStyle name="超链接 62" xfId="8898" hidden="1"/>
    <cellStyle name="超链接 62" xfId="7325" hidden="1"/>
    <cellStyle name="超链接 62" xfId="11779" hidden="1"/>
    <cellStyle name="超链接 62" xfId="6532" hidden="1"/>
    <cellStyle name="超链接 62" xfId="7030" hidden="1"/>
    <cellStyle name="超链接 62" xfId="12109" hidden="1"/>
    <cellStyle name="超链接 62" xfId="10447" hidden="1"/>
    <cellStyle name="超链接 62" xfId="12508" hidden="1"/>
    <cellStyle name="超链接 62" xfId="11738" hidden="1"/>
    <cellStyle name="超链接 62" xfId="12849" hidden="1"/>
    <cellStyle name="超链接 62" xfId="11894" hidden="1"/>
    <cellStyle name="超链接 62" xfId="8383" hidden="1"/>
    <cellStyle name="超链接 62" xfId="14219" hidden="1"/>
    <cellStyle name="超链接 62" xfId="11760" hidden="1"/>
    <cellStyle name="超链接 62" xfId="8278" hidden="1"/>
    <cellStyle name="超链接 62" xfId="8605" hidden="1"/>
    <cellStyle name="超链接 62" xfId="12950" hidden="1"/>
    <cellStyle name="超链接 62" xfId="23238" hidden="1"/>
    <cellStyle name="超链接 62" xfId="18729" hidden="1"/>
    <cellStyle name="超链接 62" xfId="21776" hidden="1"/>
    <cellStyle name="超链接 62" xfId="18947" hidden="1"/>
    <cellStyle name="超链接 62" xfId="18647" hidden="1"/>
    <cellStyle name="超链接 62" xfId="21342" hidden="1"/>
    <cellStyle name="超链接 62" xfId="22295" hidden="1"/>
    <cellStyle name="超链接 62" xfId="20018" hidden="1"/>
    <cellStyle name="超链接 62" xfId="19422" hidden="1"/>
    <cellStyle name="超链接 62" xfId="17981" hidden="1"/>
    <cellStyle name="超链接 62" xfId="22110" hidden="1"/>
    <cellStyle name="超链接 62" xfId="5955" hidden="1"/>
    <cellStyle name="超链接 62" xfId="17827" hidden="1"/>
    <cellStyle name="超链接 62" xfId="22435" hidden="1"/>
    <cellStyle name="超链接 62" xfId="20949" hidden="1"/>
    <cellStyle name="超链接 62" xfId="22827" hidden="1"/>
    <cellStyle name="超链接 62" xfId="22070" hidden="1"/>
    <cellStyle name="超链接 62" xfId="23167" hidden="1"/>
    <cellStyle name="超链接 62" xfId="22224" hidden="1"/>
    <cellStyle name="超链接 62" xfId="18913" hidden="1"/>
    <cellStyle name="超链接 62" xfId="24537" hidden="1"/>
    <cellStyle name="超链接 62" xfId="22091" hidden="1"/>
    <cellStyle name="超链接 62" xfId="18809" hidden="1"/>
    <cellStyle name="超链接 62" xfId="19134" hidden="1"/>
    <cellStyle name="超链接 62" xfId="23268" hidden="1"/>
    <cellStyle name="超链接 62" xfId="34430" hidden="1"/>
    <cellStyle name="超链接 62" xfId="29921" hidden="1"/>
    <cellStyle name="超链接 62" xfId="32968" hidden="1"/>
    <cellStyle name="超链接 62" xfId="30139" hidden="1"/>
    <cellStyle name="超链接 62" xfId="29839" hidden="1"/>
    <cellStyle name="超链接 62" xfId="32534" hidden="1"/>
    <cellStyle name="超链接 62" xfId="33487" hidden="1"/>
    <cellStyle name="超链接 62" xfId="31210" hidden="1"/>
    <cellStyle name="超链接 62" xfId="30614" hidden="1"/>
    <cellStyle name="超链接 62" xfId="29162" hidden="1"/>
    <cellStyle name="超链接 62" xfId="33302" hidden="1"/>
    <cellStyle name="超链接 62" xfId="28666" hidden="1"/>
    <cellStyle name="超链接 62" xfId="28975" hidden="1"/>
    <cellStyle name="超链接 62" xfId="33627" hidden="1"/>
    <cellStyle name="超链接 62" xfId="32141" hidden="1"/>
    <cellStyle name="超链接 62" xfId="34019" hidden="1"/>
    <cellStyle name="超链接 62" xfId="33262" hidden="1"/>
    <cellStyle name="超链接 62" xfId="34359" hidden="1"/>
    <cellStyle name="超链接 62" xfId="33416" hidden="1"/>
    <cellStyle name="超链接 62" xfId="30105" hidden="1"/>
    <cellStyle name="超链接 62" xfId="35729" hidden="1"/>
    <cellStyle name="超链接 62" xfId="33283" hidden="1"/>
    <cellStyle name="超链接 62" xfId="30001" hidden="1"/>
    <cellStyle name="超链接 62" xfId="30326" hidden="1"/>
    <cellStyle name="超链接 62" xfId="34460" hidden="1"/>
    <cellStyle name="超链接 62" xfId="44748" hidden="1"/>
    <cellStyle name="超链接 62" xfId="40239" hidden="1"/>
    <cellStyle name="超链接 62" xfId="43286" hidden="1"/>
    <cellStyle name="超链接 62" xfId="40457" hidden="1"/>
    <cellStyle name="超链接 62" xfId="40157" hidden="1"/>
    <cellStyle name="超链接 62" xfId="42852" hidden="1"/>
    <cellStyle name="超链接 62" xfId="43805" hidden="1"/>
    <cellStyle name="超链接 62" xfId="41528" hidden="1"/>
    <cellStyle name="超链接 62" xfId="40932" hidden="1"/>
    <cellStyle name="超链接 62" xfId="39491" hidden="1"/>
    <cellStyle name="超链接 62" xfId="43620" hidden="1"/>
    <cellStyle name="超链接 62" xfId="28328" hidden="1"/>
    <cellStyle name="超链接 62" xfId="39337" hidden="1"/>
    <cellStyle name="超链接 62" xfId="43945" hidden="1"/>
    <cellStyle name="超链接 62" xfId="42459" hidden="1"/>
    <cellStyle name="超链接 62" xfId="44337" hidden="1"/>
    <cellStyle name="超链接 62" xfId="43580" hidden="1"/>
    <cellStyle name="超链接 62" xfId="44677" hidden="1"/>
    <cellStyle name="超链接 62" xfId="43734" hidden="1"/>
    <cellStyle name="超链接 62" xfId="40423" hidden="1"/>
    <cellStyle name="超链接 62" xfId="46047" hidden="1"/>
    <cellStyle name="超链接 62" xfId="43601" hidden="1"/>
    <cellStyle name="超链接 62" xfId="40319" hidden="1"/>
    <cellStyle name="超链接 62" xfId="40644" hidden="1"/>
    <cellStyle name="超链接 62" xfId="44778" hidden="1"/>
    <cellStyle name="超链接 62" xfId="1730"/>
    <cellStyle name="超链接 62 10" xfId="51833"/>
    <cellStyle name="超链接 62 11" xfId="51232"/>
    <cellStyle name="超链接 62 12" xfId="51240"/>
    <cellStyle name="超链接 62 13" xfId="51244"/>
    <cellStyle name="超链接 62 14" xfId="51248"/>
    <cellStyle name="超链接 62 15" xfId="51253"/>
    <cellStyle name="超链接 62 16" xfId="49614"/>
    <cellStyle name="超链接 62 17" xfId="49514"/>
    <cellStyle name="超链接 62 18" xfId="49520"/>
    <cellStyle name="超链接 62 19" xfId="49526"/>
    <cellStyle name="超链接 62 2" xfId="51835"/>
    <cellStyle name="超链接 62 20" xfId="51252"/>
    <cellStyle name="超链接 62 21" xfId="49613"/>
    <cellStyle name="超链接 62 22" xfId="49513"/>
    <cellStyle name="超链接 62 23" xfId="49519"/>
    <cellStyle name="超链接 62 24" xfId="49525"/>
    <cellStyle name="超链接 62 25" xfId="49530"/>
    <cellStyle name="超链接 62 26" xfId="49619"/>
    <cellStyle name="超链接 62 3" xfId="51837"/>
    <cellStyle name="超链接 62 4" xfId="51839"/>
    <cellStyle name="超链接 62 5" xfId="51841"/>
    <cellStyle name="超链接 62 6" xfId="51843"/>
    <cellStyle name="超链接 62 7" xfId="51845"/>
    <cellStyle name="超链接 62 8" xfId="51847"/>
    <cellStyle name="超链接 62 9" xfId="51849"/>
    <cellStyle name="超链接 63" xfId="9390" hidden="1"/>
    <cellStyle name="超链接 63" xfId="11539" hidden="1"/>
    <cellStyle name="超链接 63" xfId="10102" hidden="1"/>
    <cellStyle name="超链接 63" xfId="8531" hidden="1"/>
    <cellStyle name="超链接 63" xfId="5862" hidden="1"/>
    <cellStyle name="超链接 63" xfId="11419" hidden="1"/>
    <cellStyle name="超链接 63" xfId="7799" hidden="1"/>
    <cellStyle name="超链接 63" xfId="9154" hidden="1"/>
    <cellStyle name="超链接 63" xfId="9164" hidden="1"/>
    <cellStyle name="超链接 63" xfId="10640" hidden="1"/>
    <cellStyle name="超链接 63" xfId="6697" hidden="1"/>
    <cellStyle name="超链接 63" xfId="12618" hidden="1"/>
    <cellStyle name="超链接 63" xfId="8398" hidden="1"/>
    <cellStyle name="超链接 63" xfId="6740" hidden="1"/>
    <cellStyle name="超链接 63" xfId="9096" hidden="1"/>
    <cellStyle name="超链接 63" xfId="10537" hidden="1"/>
    <cellStyle name="超链接 63" xfId="9752" hidden="1"/>
    <cellStyle name="超链接 63" xfId="10638" hidden="1"/>
    <cellStyle name="超链接 63" xfId="11085" hidden="1"/>
    <cellStyle name="超链接 63" xfId="6741" hidden="1"/>
    <cellStyle name="超链接 63" xfId="14216" hidden="1"/>
    <cellStyle name="超链接 63" xfId="12599" hidden="1"/>
    <cellStyle name="超链接 63" xfId="6236" hidden="1"/>
    <cellStyle name="超链接 63" xfId="10892" hidden="1"/>
    <cellStyle name="超链接 63" xfId="8729" hidden="1"/>
    <cellStyle name="超链接 63" xfId="19910" hidden="1"/>
    <cellStyle name="超链接 63" xfId="21874" hidden="1"/>
    <cellStyle name="超链接 63" xfId="20609" hidden="1"/>
    <cellStyle name="超链接 63" xfId="19060" hidden="1"/>
    <cellStyle name="超链接 63" xfId="7427" hidden="1"/>
    <cellStyle name="超链接 63" xfId="21792" hidden="1"/>
    <cellStyle name="超链接 63" xfId="18346" hidden="1"/>
    <cellStyle name="超链接 63" xfId="19675" hidden="1"/>
    <cellStyle name="超链接 63" xfId="19685" hidden="1"/>
    <cellStyle name="超链接 63" xfId="21140" hidden="1"/>
    <cellStyle name="超链接 63" xfId="4366" hidden="1"/>
    <cellStyle name="超链接 63" xfId="22937" hidden="1"/>
    <cellStyle name="超链接 63" xfId="18928" hidden="1"/>
    <cellStyle name="超链接 63" xfId="17672" hidden="1"/>
    <cellStyle name="超链接 63" xfId="19619" hidden="1"/>
    <cellStyle name="超链接 63" xfId="21037" hidden="1"/>
    <cellStyle name="超链接 63" xfId="20271" hidden="1"/>
    <cellStyle name="超链接 63" xfId="21138" hidden="1"/>
    <cellStyle name="超链接 63" xfId="21583" hidden="1"/>
    <cellStyle name="超链接 63" xfId="17673" hidden="1"/>
    <cellStyle name="超链接 63" xfId="24534" hidden="1"/>
    <cellStyle name="超链接 63" xfId="22918" hidden="1"/>
    <cellStyle name="超链接 63" xfId="4666" hidden="1"/>
    <cellStyle name="超链接 63" xfId="21391" hidden="1"/>
    <cellStyle name="超链接 63" xfId="19256" hidden="1"/>
    <cellStyle name="超链接 63" xfId="31102" hidden="1"/>
    <cellStyle name="超链接 63" xfId="33066" hidden="1"/>
    <cellStyle name="超链接 63" xfId="31801" hidden="1"/>
    <cellStyle name="超链接 63" xfId="30252" hidden="1"/>
    <cellStyle name="超链接 63" xfId="28288" hidden="1"/>
    <cellStyle name="超链接 63" xfId="32984" hidden="1"/>
    <cellStyle name="超链接 63" xfId="29538" hidden="1"/>
    <cellStyle name="超链接 63" xfId="30867" hidden="1"/>
    <cellStyle name="超链接 63" xfId="30877" hidden="1"/>
    <cellStyle name="超链接 63" xfId="32332" hidden="1"/>
    <cellStyle name="超链接 63" xfId="28770" hidden="1"/>
    <cellStyle name="超链接 63" xfId="34129" hidden="1"/>
    <cellStyle name="超链接 63" xfId="30120" hidden="1"/>
    <cellStyle name="超链接 63" xfId="28796" hidden="1"/>
    <cellStyle name="超链接 63" xfId="30811" hidden="1"/>
    <cellStyle name="超链接 63" xfId="32229" hidden="1"/>
    <cellStyle name="超链接 63" xfId="31463" hidden="1"/>
    <cellStyle name="超链接 63" xfId="32330" hidden="1"/>
    <cellStyle name="超链接 63" xfId="32775" hidden="1"/>
    <cellStyle name="超链接 63" xfId="28797" hidden="1"/>
    <cellStyle name="超链接 63" xfId="35726" hidden="1"/>
    <cellStyle name="超链接 63" xfId="34110" hidden="1"/>
    <cellStyle name="超链接 63" xfId="28471" hidden="1"/>
    <cellStyle name="超链接 63" xfId="32583" hidden="1"/>
    <cellStyle name="超链接 63" xfId="30448" hidden="1"/>
    <cellStyle name="超链接 63" xfId="41420" hidden="1"/>
    <cellStyle name="超链接 63" xfId="43384" hidden="1"/>
    <cellStyle name="超链接 63" xfId="42119" hidden="1"/>
    <cellStyle name="超链接 63" xfId="40570" hidden="1"/>
    <cellStyle name="超链接 63" xfId="29231" hidden="1"/>
    <cellStyle name="超链接 63" xfId="43302" hidden="1"/>
    <cellStyle name="超链接 63" xfId="39856" hidden="1"/>
    <cellStyle name="超链接 63" xfId="41185" hidden="1"/>
    <cellStyle name="超链接 63" xfId="41195" hidden="1"/>
    <cellStyle name="超链接 63" xfId="42650" hidden="1"/>
    <cellStyle name="超链接 63" xfId="28003" hidden="1"/>
    <cellStyle name="超链接 63" xfId="44447" hidden="1"/>
    <cellStyle name="超链接 63" xfId="40438" hidden="1"/>
    <cellStyle name="超链接 63" xfId="39182" hidden="1"/>
    <cellStyle name="超链接 63" xfId="41129" hidden="1"/>
    <cellStyle name="超链接 63" xfId="42547" hidden="1"/>
    <cellStyle name="超链接 63" xfId="41781" hidden="1"/>
    <cellStyle name="超链接 63" xfId="42648" hidden="1"/>
    <cellStyle name="超链接 63" xfId="43093" hidden="1"/>
    <cellStyle name="超链接 63" xfId="39183" hidden="1"/>
    <cellStyle name="超链接 63" xfId="46044" hidden="1"/>
    <cellStyle name="超链接 63" xfId="44428" hidden="1"/>
    <cellStyle name="超链接 63" xfId="28174" hidden="1"/>
    <cellStyle name="超链接 63" xfId="42901" hidden="1"/>
    <cellStyle name="超链接 63" xfId="40766" hidden="1"/>
    <cellStyle name="超链接 63" xfId="1732"/>
    <cellStyle name="超链接 63 10" xfId="51855"/>
    <cellStyle name="超链接 63 11" xfId="51515"/>
    <cellStyle name="超链接 63 12" xfId="51527"/>
    <cellStyle name="超链接 63 13" xfId="51535"/>
    <cellStyle name="超链接 63 14" xfId="51543"/>
    <cellStyle name="超链接 63 15" xfId="51552"/>
    <cellStyle name="超链接 63 16" xfId="50980"/>
    <cellStyle name="超链接 63 17" xfId="50990"/>
    <cellStyle name="超链接 63 18" xfId="51000"/>
    <cellStyle name="超链接 63 19" xfId="51010"/>
    <cellStyle name="超链接 63 2" xfId="51859"/>
    <cellStyle name="超链接 63 20" xfId="51551"/>
    <cellStyle name="超链接 63 21" xfId="50979"/>
    <cellStyle name="超链接 63 22" xfId="50989"/>
    <cellStyle name="超链接 63 23" xfId="50999"/>
    <cellStyle name="超链接 63 24" xfId="51009"/>
    <cellStyle name="超链接 63 25" xfId="51865"/>
    <cellStyle name="超链接 63 26" xfId="51871"/>
    <cellStyle name="超链接 63 3" xfId="51875"/>
    <cellStyle name="超链接 63 4" xfId="51879"/>
    <cellStyle name="超链接 63 5" xfId="51883"/>
    <cellStyle name="超链接 63 6" xfId="51887"/>
    <cellStyle name="超链接 63 7" xfId="51891"/>
    <cellStyle name="超链接 63 8" xfId="51895"/>
    <cellStyle name="超链接 63 9" xfId="51899"/>
    <cellStyle name="超链接 64" xfId="8402" hidden="1"/>
    <cellStyle name="超链接 64" xfId="10361" hidden="1"/>
    <cellStyle name="超链接 64" xfId="8552" hidden="1"/>
    <cellStyle name="超链接 64" xfId="9293" hidden="1"/>
    <cellStyle name="超链接 64" xfId="10826" hidden="1"/>
    <cellStyle name="超链接 64" xfId="8267" hidden="1"/>
    <cellStyle name="超链接 64" xfId="9895" hidden="1"/>
    <cellStyle name="超链接 64" xfId="10984" hidden="1"/>
    <cellStyle name="超链接 64" xfId="8186" hidden="1"/>
    <cellStyle name="超链接 64" xfId="8965" hidden="1"/>
    <cellStyle name="超链接 64" xfId="8778" hidden="1"/>
    <cellStyle name="超链接 64" xfId="7609" hidden="1"/>
    <cellStyle name="超链接 64" xfId="7239" hidden="1"/>
    <cellStyle name="超链接 64" xfId="11793" hidden="1"/>
    <cellStyle name="超链接 64" xfId="12402" hidden="1"/>
    <cellStyle name="超链接 64" xfId="9709" hidden="1"/>
    <cellStyle name="超链接 64" xfId="5985" hidden="1"/>
    <cellStyle name="超链接 64" xfId="10908" hidden="1"/>
    <cellStyle name="超链接 64" xfId="8213" hidden="1"/>
    <cellStyle name="超链接 64" xfId="6734" hidden="1"/>
    <cellStyle name="超链接 64" xfId="14213" hidden="1"/>
    <cellStyle name="超链接 64" xfId="9604" hidden="1"/>
    <cellStyle name="超链接 64" xfId="9894" hidden="1"/>
    <cellStyle name="超链接 64" xfId="10846" hidden="1"/>
    <cellStyle name="超链接 64" xfId="8055" hidden="1"/>
    <cellStyle name="超链接 64" xfId="18932" hidden="1"/>
    <cellStyle name="超链接 64" xfId="20864" hidden="1"/>
    <cellStyle name="超链接 64" xfId="19081" hidden="1"/>
    <cellStyle name="超链接 64" xfId="19814" hidden="1"/>
    <cellStyle name="超链接 64" xfId="21325" hidden="1"/>
    <cellStyle name="超链接 64" xfId="18798" hidden="1"/>
    <cellStyle name="超链接 64" xfId="20410" hidden="1"/>
    <cellStyle name="超链接 64" xfId="21482" hidden="1"/>
    <cellStyle name="超链接 64" xfId="18717" hidden="1"/>
    <cellStyle name="超链接 64" xfId="19489" hidden="1"/>
    <cellStyle name="超链接 64" xfId="19304" hidden="1"/>
    <cellStyle name="超链接 64" xfId="18171" hidden="1"/>
    <cellStyle name="超链接 64" xfId="17929" hidden="1"/>
    <cellStyle name="超链接 64" xfId="22124" hidden="1"/>
    <cellStyle name="超链接 64" xfId="22723" hidden="1"/>
    <cellStyle name="超链接 64" xfId="20228" hidden="1"/>
    <cellStyle name="超链接 64" xfId="4798" hidden="1"/>
    <cellStyle name="超链接 64" xfId="21407" hidden="1"/>
    <cellStyle name="超链接 64" xfId="18744" hidden="1"/>
    <cellStyle name="超链接 64" xfId="17668" hidden="1"/>
    <cellStyle name="超链接 64" xfId="24531" hidden="1"/>
    <cellStyle name="超链接 64" xfId="20123" hidden="1"/>
    <cellStyle name="超链接 64" xfId="20409" hidden="1"/>
    <cellStyle name="超链接 64" xfId="21345" hidden="1"/>
    <cellStyle name="超链接 64" xfId="18586" hidden="1"/>
    <cellStyle name="超链接 64" xfId="30124" hidden="1"/>
    <cellStyle name="超链接 64" xfId="32056" hidden="1"/>
    <cellStyle name="超链接 64" xfId="30273" hidden="1"/>
    <cellStyle name="超链接 64" xfId="31006" hidden="1"/>
    <cellStyle name="超链接 64" xfId="32517" hidden="1"/>
    <cellStyle name="超链接 64" xfId="29990" hidden="1"/>
    <cellStyle name="超链接 64" xfId="31602" hidden="1"/>
    <cellStyle name="超链接 64" xfId="32674" hidden="1"/>
    <cellStyle name="超链接 64" xfId="29909" hidden="1"/>
    <cellStyle name="超链接 64" xfId="30681" hidden="1"/>
    <cellStyle name="超链接 64" xfId="30496" hidden="1"/>
    <cellStyle name="超链接 64" xfId="29363" hidden="1"/>
    <cellStyle name="超链接 64" xfId="29102" hidden="1"/>
    <cellStyle name="超链接 64" xfId="33316" hidden="1"/>
    <cellStyle name="超链接 64" xfId="33915" hidden="1"/>
    <cellStyle name="超链接 64" xfId="31420" hidden="1"/>
    <cellStyle name="超链接 64" xfId="28344" hidden="1"/>
    <cellStyle name="超链接 64" xfId="32599" hidden="1"/>
    <cellStyle name="超链接 64" xfId="29936" hidden="1"/>
    <cellStyle name="超链接 64" xfId="28792" hidden="1"/>
    <cellStyle name="超链接 64" xfId="35723" hidden="1"/>
    <cellStyle name="超链接 64" xfId="31315" hidden="1"/>
    <cellStyle name="超链接 64" xfId="31601" hidden="1"/>
    <cellStyle name="超链接 64" xfId="32537" hidden="1"/>
    <cellStyle name="超链接 64" xfId="29778" hidden="1"/>
    <cellStyle name="超链接 64" xfId="40442" hidden="1"/>
    <cellStyle name="超链接 64" xfId="42374" hidden="1"/>
    <cellStyle name="超链接 64" xfId="40591" hidden="1"/>
    <cellStyle name="超链接 64" xfId="41324" hidden="1"/>
    <cellStyle name="超链接 64" xfId="42835" hidden="1"/>
    <cellStyle name="超链接 64" xfId="40308" hidden="1"/>
    <cellStyle name="超链接 64" xfId="41920" hidden="1"/>
    <cellStyle name="超链接 64" xfId="42992" hidden="1"/>
    <cellStyle name="超链接 64" xfId="40227" hidden="1"/>
    <cellStyle name="超链接 64" xfId="40999" hidden="1"/>
    <cellStyle name="超链接 64" xfId="40814" hidden="1"/>
    <cellStyle name="超链接 64" xfId="39681" hidden="1"/>
    <cellStyle name="超链接 64" xfId="39439" hidden="1"/>
    <cellStyle name="超链接 64" xfId="43634" hidden="1"/>
    <cellStyle name="超链接 64" xfId="44233" hidden="1"/>
    <cellStyle name="超链接 64" xfId="41738" hidden="1"/>
    <cellStyle name="超链接 64" xfId="28236" hidden="1"/>
    <cellStyle name="超链接 64" xfId="42917" hidden="1"/>
    <cellStyle name="超链接 64" xfId="40254" hidden="1"/>
    <cellStyle name="超链接 64" xfId="39178" hidden="1"/>
    <cellStyle name="超链接 64" xfId="46041" hidden="1"/>
    <cellStyle name="超链接 64" xfId="41633" hidden="1"/>
    <cellStyle name="超链接 64" xfId="41919" hidden="1"/>
    <cellStyle name="超链接 64" xfId="42855" hidden="1"/>
    <cellStyle name="超链接 64" xfId="40096" hidden="1"/>
    <cellStyle name="超链接 64" xfId="1734"/>
    <cellStyle name="超链接 64 10" xfId="51901"/>
    <cellStyle name="超链接 64 11" xfId="51763"/>
    <cellStyle name="超链接 64 12" xfId="51771"/>
    <cellStyle name="超链接 64 13" xfId="51775"/>
    <cellStyle name="超链接 64 14" xfId="51779"/>
    <cellStyle name="超链接 64 15" xfId="51784"/>
    <cellStyle name="超链接 64 16" xfId="51790"/>
    <cellStyle name="超链接 64 17" xfId="51796"/>
    <cellStyle name="超链接 64 18" xfId="51802"/>
    <cellStyle name="超链接 64 19" xfId="51904"/>
    <cellStyle name="超链接 64 2" xfId="51909"/>
    <cellStyle name="超链接 64 20" xfId="51783"/>
    <cellStyle name="超链接 64 21" xfId="51789"/>
    <cellStyle name="超链接 64 22" xfId="51795"/>
    <cellStyle name="超链接 64 23" xfId="51801"/>
    <cellStyle name="超链接 64 24" xfId="51903"/>
    <cellStyle name="超链接 64 25" xfId="51911"/>
    <cellStyle name="超链接 64 26" xfId="51913"/>
    <cellStyle name="超链接 64 3" xfId="51917"/>
    <cellStyle name="超链接 64 4" xfId="51921"/>
    <cellStyle name="超链接 64 5" xfId="51924"/>
    <cellStyle name="超链接 64 6" xfId="51927"/>
    <cellStyle name="超链接 64 7" xfId="51930"/>
    <cellStyle name="超链接 64 8" xfId="51933"/>
    <cellStyle name="超链接 64 9" xfId="49736"/>
    <cellStyle name="超链接 65" xfId="9071" hidden="1"/>
    <cellStyle name="超链接 65" xfId="10636" hidden="1"/>
    <cellStyle name="超链接 65" xfId="6710" hidden="1"/>
    <cellStyle name="超链接 65" xfId="7424" hidden="1"/>
    <cellStyle name="超链接 65" xfId="10270" hidden="1"/>
    <cellStyle name="超链接 65" xfId="10078" hidden="1"/>
    <cellStyle name="超链接 65" xfId="6771" hidden="1"/>
    <cellStyle name="超链接 65" xfId="11557" hidden="1"/>
    <cellStyle name="超链接 65" xfId="6818" hidden="1"/>
    <cellStyle name="超链接 65" xfId="12012" hidden="1"/>
    <cellStyle name="超链接 65" xfId="9833" hidden="1"/>
    <cellStyle name="超链接 65" xfId="12593" hidden="1"/>
    <cellStyle name="超链接 65" xfId="8505" hidden="1"/>
    <cellStyle name="超链接 65" xfId="10876" hidden="1"/>
    <cellStyle name="超链接 65" xfId="11651" hidden="1"/>
    <cellStyle name="超链接 65" xfId="12641" hidden="1"/>
    <cellStyle name="超链接 65" xfId="11338" hidden="1"/>
    <cellStyle name="超链接 65" xfId="8390" hidden="1"/>
    <cellStyle name="超链接 65" xfId="8705" hidden="1"/>
    <cellStyle name="超链接 65" xfId="9504" hidden="1"/>
    <cellStyle name="超链接 65" xfId="14210" hidden="1"/>
    <cellStyle name="超链接 65" xfId="10452" hidden="1"/>
    <cellStyle name="超链接 65" xfId="6101" hidden="1"/>
    <cellStyle name="超链接 65" xfId="9336" hidden="1"/>
    <cellStyle name="超链接 65" xfId="12762" hidden="1"/>
    <cellStyle name="超链接 65" xfId="19594" hidden="1"/>
    <cellStyle name="超链接 65" xfId="21136" hidden="1"/>
    <cellStyle name="超链接 65" xfId="4331" hidden="1"/>
    <cellStyle name="超链接 65" xfId="18043" hidden="1"/>
    <cellStyle name="超链接 65" xfId="20774" hidden="1"/>
    <cellStyle name="超链接 65" xfId="20586" hidden="1"/>
    <cellStyle name="超链接 65" xfId="17694" hidden="1"/>
    <cellStyle name="超链接 65" xfId="21892" hidden="1"/>
    <cellStyle name="超链接 65" xfId="17717" hidden="1"/>
    <cellStyle name="超链接 65" xfId="22340" hidden="1"/>
    <cellStyle name="超链接 65" xfId="20348" hidden="1"/>
    <cellStyle name="超链接 65" xfId="22912" hidden="1"/>
    <cellStyle name="超链接 65" xfId="19034" hidden="1"/>
    <cellStyle name="超链接 65" xfId="21375" hidden="1"/>
    <cellStyle name="超链接 65" xfId="21985" hidden="1"/>
    <cellStyle name="超链接 65" xfId="22960" hidden="1"/>
    <cellStyle name="超链接 65" xfId="21748" hidden="1"/>
    <cellStyle name="超链接 65" xfId="18920" hidden="1"/>
    <cellStyle name="超链接 65" xfId="19232" hidden="1"/>
    <cellStyle name="超链接 65" xfId="20024" hidden="1"/>
    <cellStyle name="超链接 65" xfId="24528" hidden="1"/>
    <cellStyle name="超链接 65" xfId="20954" hidden="1"/>
    <cellStyle name="超链接 65" xfId="4751" hidden="1"/>
    <cellStyle name="超链接 65" xfId="19856" hidden="1"/>
    <cellStyle name="超链接 65" xfId="23081" hidden="1"/>
    <cellStyle name="超链接 65" xfId="30786" hidden="1"/>
    <cellStyle name="超链接 65" xfId="32328" hidden="1"/>
    <cellStyle name="超链接 65" xfId="28778" hidden="1"/>
    <cellStyle name="超链接 65" xfId="29229" hidden="1"/>
    <cellStyle name="超链接 65" xfId="31966" hidden="1"/>
    <cellStyle name="超链接 65" xfId="31778" hidden="1"/>
    <cellStyle name="超链接 65" xfId="28820" hidden="1"/>
    <cellStyle name="超链接 65" xfId="33084" hidden="1"/>
    <cellStyle name="超链接 65" xfId="28852" hidden="1"/>
    <cellStyle name="超链接 65" xfId="33532" hidden="1"/>
    <cellStyle name="超链接 65" xfId="31540" hidden="1"/>
    <cellStyle name="超链接 65" xfId="34104" hidden="1"/>
    <cellStyle name="超链接 65" xfId="30226" hidden="1"/>
    <cellStyle name="超链接 65" xfId="32567" hidden="1"/>
    <cellStyle name="超链接 65" xfId="33177" hidden="1"/>
    <cellStyle name="超链接 65" xfId="34152" hidden="1"/>
    <cellStyle name="超链接 65" xfId="32940" hidden="1"/>
    <cellStyle name="超链接 65" xfId="30112" hidden="1"/>
    <cellStyle name="超链接 65" xfId="30424" hidden="1"/>
    <cellStyle name="超链接 65" xfId="31216" hidden="1"/>
    <cellStyle name="超链接 65" xfId="35720" hidden="1"/>
    <cellStyle name="超链接 65" xfId="32146" hidden="1"/>
    <cellStyle name="超链接 65" xfId="28385" hidden="1"/>
    <cellStyle name="超链接 65" xfId="31048" hidden="1"/>
    <cellStyle name="超链接 65" xfId="34273" hidden="1"/>
    <cellStyle name="超链接 65" xfId="41104" hidden="1"/>
    <cellStyle name="超链接 65" xfId="42646" hidden="1"/>
    <cellStyle name="超链接 65" xfId="27982" hidden="1"/>
    <cellStyle name="超链接 65" xfId="39553" hidden="1"/>
    <cellStyle name="超链接 65" xfId="42284" hidden="1"/>
    <cellStyle name="超链接 65" xfId="42096" hidden="1"/>
    <cellStyle name="超链接 65" xfId="39204" hidden="1"/>
    <cellStyle name="超链接 65" xfId="43402" hidden="1"/>
    <cellStyle name="超链接 65" xfId="39227" hidden="1"/>
    <cellStyle name="超链接 65" xfId="43850" hidden="1"/>
    <cellStyle name="超链接 65" xfId="41858" hidden="1"/>
    <cellStyle name="超链接 65" xfId="44422" hidden="1"/>
    <cellStyle name="超链接 65" xfId="40544" hidden="1"/>
    <cellStyle name="超链接 65" xfId="42885" hidden="1"/>
    <cellStyle name="超链接 65" xfId="43495" hidden="1"/>
    <cellStyle name="超链接 65" xfId="44470" hidden="1"/>
    <cellStyle name="超链接 65" xfId="43258" hidden="1"/>
    <cellStyle name="超链接 65" xfId="40430" hidden="1"/>
    <cellStyle name="超链接 65" xfId="40742" hidden="1"/>
    <cellStyle name="超链接 65" xfId="41534" hidden="1"/>
    <cellStyle name="超链接 65" xfId="46038" hidden="1"/>
    <cellStyle name="超链接 65" xfId="42464" hidden="1"/>
    <cellStyle name="超链接 65" xfId="28222" hidden="1"/>
    <cellStyle name="超链接 65" xfId="41366" hidden="1"/>
    <cellStyle name="超链接 65" xfId="44591" hidden="1"/>
    <cellStyle name="超链接 65" xfId="1738"/>
    <cellStyle name="超链接 65 10" xfId="51967"/>
    <cellStyle name="超链接 65 11" xfId="51969"/>
    <cellStyle name="超链接 65 12" xfId="51204"/>
    <cellStyle name="超链接 65 13" xfId="51206"/>
    <cellStyle name="超链接 65 14" xfId="51209"/>
    <cellStyle name="超链接 65 15" xfId="51973"/>
    <cellStyle name="超链接 65 16" xfId="51977"/>
    <cellStyle name="超链接 65 17" xfId="49510"/>
    <cellStyle name="超链接 65 18" xfId="51981"/>
    <cellStyle name="超链接 65 19" xfId="51985"/>
    <cellStyle name="超链接 65 2" xfId="51987"/>
    <cellStyle name="超链接 65 20" xfId="51972"/>
    <cellStyle name="超链接 65 21" xfId="51976"/>
    <cellStyle name="超链接 65 22" xfId="49509"/>
    <cellStyle name="超链接 65 23" xfId="51980"/>
    <cellStyle name="超链接 65 24" xfId="51984"/>
    <cellStyle name="超链接 65 25" xfId="51989"/>
    <cellStyle name="超链接 65 26" xfId="51991"/>
    <cellStyle name="超链接 65 3" xfId="51993"/>
    <cellStyle name="超链接 65 4" xfId="51995"/>
    <cellStyle name="超链接 65 5" xfId="51997"/>
    <cellStyle name="超链接 65 6" xfId="51999"/>
    <cellStyle name="超链接 65 7" xfId="52001"/>
    <cellStyle name="超链接 65 8" xfId="52003"/>
    <cellStyle name="超链接 65 9" xfId="52005"/>
    <cellStyle name="超链接 66" xfId="7555" hidden="1"/>
    <cellStyle name="超链接 66" xfId="11409" hidden="1"/>
    <cellStyle name="超链接 66" xfId="12300" hidden="1"/>
    <cellStyle name="超链接 66" xfId="10823" hidden="1"/>
    <cellStyle name="超链接 66" xfId="11963" hidden="1"/>
    <cellStyle name="超链接 66" xfId="12443" hidden="1"/>
    <cellStyle name="超链接 66" xfId="11721" hidden="1"/>
    <cellStyle name="超链接 66" xfId="12768" hidden="1"/>
    <cellStyle name="超链接 66" xfId="9117" hidden="1"/>
    <cellStyle name="超链接 66" xfId="11180" hidden="1"/>
    <cellStyle name="超链接 66" xfId="10493" hidden="1"/>
    <cellStyle name="超链接 66" xfId="11553" hidden="1"/>
    <cellStyle name="超链接 66" xfId="12889" hidden="1"/>
    <cellStyle name="超链接 66" xfId="8103" hidden="1"/>
    <cellStyle name="超链接 66" xfId="11995" hidden="1"/>
    <cellStyle name="超链接 66" xfId="8773" hidden="1"/>
    <cellStyle name="超链接 66" xfId="10519" hidden="1"/>
    <cellStyle name="超链接 66" xfId="10995" hidden="1"/>
    <cellStyle name="超链接 66" xfId="11398" hidden="1"/>
    <cellStyle name="超链接 66" xfId="8145" hidden="1"/>
    <cellStyle name="超链接 66" xfId="14207" hidden="1"/>
    <cellStyle name="超链接 66" xfId="7188" hidden="1"/>
    <cellStyle name="超链接 66" xfId="10048" hidden="1"/>
    <cellStyle name="超链接 66" xfId="12648" hidden="1"/>
    <cellStyle name="超链接 66" xfId="6879" hidden="1"/>
    <cellStyle name="超链接 66" xfId="18123" hidden="1"/>
    <cellStyle name="超链接 66" xfId="21787" hidden="1"/>
    <cellStyle name="超链接 66" xfId="22622" hidden="1"/>
    <cellStyle name="超链接 66" xfId="21322" hidden="1"/>
    <cellStyle name="超链接 66" xfId="22292" hidden="1"/>
    <cellStyle name="超链接 66" xfId="22763" hidden="1"/>
    <cellStyle name="超链接 66" xfId="22053" hidden="1"/>
    <cellStyle name="超链接 66" xfId="23087" hidden="1"/>
    <cellStyle name="超链接 66" xfId="19639" hidden="1"/>
    <cellStyle name="超链接 66" xfId="21677" hidden="1"/>
    <cellStyle name="超链接 66" xfId="20993" hidden="1"/>
    <cellStyle name="超链接 66" xfId="21888" hidden="1"/>
    <cellStyle name="超链接 66" xfId="23207" hidden="1"/>
    <cellStyle name="超链接 66" xfId="18634" hidden="1"/>
    <cellStyle name="超链接 66" xfId="22323" hidden="1"/>
    <cellStyle name="超链接 66" xfId="19299" hidden="1"/>
    <cellStyle name="超链接 66" xfId="21019" hidden="1"/>
    <cellStyle name="超链接 66" xfId="21493" hidden="1"/>
    <cellStyle name="超链接 66" xfId="21777" hidden="1"/>
    <cellStyle name="超链接 66" xfId="18676" hidden="1"/>
    <cellStyle name="超链接 66" xfId="24525" hidden="1"/>
    <cellStyle name="超链接 66" xfId="17910" hidden="1"/>
    <cellStyle name="超链接 66" xfId="20557" hidden="1"/>
    <cellStyle name="超链接 66" xfId="22967" hidden="1"/>
    <cellStyle name="超链接 66" xfId="17747" hidden="1"/>
    <cellStyle name="超链接 66" xfId="29315" hidden="1"/>
    <cellStyle name="超链接 66" xfId="32979" hidden="1"/>
    <cellStyle name="超链接 66" xfId="33814" hidden="1"/>
    <cellStyle name="超链接 66" xfId="32514" hidden="1"/>
    <cellStyle name="超链接 66" xfId="33484" hidden="1"/>
    <cellStyle name="超链接 66" xfId="33955" hidden="1"/>
    <cellStyle name="超链接 66" xfId="33245" hidden="1"/>
    <cellStyle name="超链接 66" xfId="34279" hidden="1"/>
    <cellStyle name="超链接 66" xfId="30831" hidden="1"/>
    <cellStyle name="超链接 66" xfId="32869" hidden="1"/>
    <cellStyle name="超链接 66" xfId="32185" hidden="1"/>
    <cellStyle name="超链接 66" xfId="33080" hidden="1"/>
    <cellStyle name="超链接 66" xfId="34399" hidden="1"/>
    <cellStyle name="超链接 66" xfId="29826" hidden="1"/>
    <cellStyle name="超链接 66" xfId="33515" hidden="1"/>
    <cellStyle name="超链接 66" xfId="30491" hidden="1"/>
    <cellStyle name="超链接 66" xfId="32211" hidden="1"/>
    <cellStyle name="超链接 66" xfId="32685" hidden="1"/>
    <cellStyle name="超链接 66" xfId="32969" hidden="1"/>
    <cellStyle name="超链接 66" xfId="29868" hidden="1"/>
    <cellStyle name="超链接 66" xfId="35717" hidden="1"/>
    <cellStyle name="超链接 66" xfId="29079" hidden="1"/>
    <cellStyle name="超链接 66" xfId="31749" hidden="1"/>
    <cellStyle name="超链接 66" xfId="34159" hidden="1"/>
    <cellStyle name="超链接 66" xfId="28888" hidden="1"/>
    <cellStyle name="超链接 66" xfId="39633" hidden="1"/>
    <cellStyle name="超链接 66" xfId="43297" hidden="1"/>
    <cellStyle name="超链接 66" xfId="44132" hidden="1"/>
    <cellStyle name="超链接 66" xfId="42832" hidden="1"/>
    <cellStyle name="超链接 66" xfId="43802" hidden="1"/>
    <cellStyle name="超链接 66" xfId="44273" hidden="1"/>
    <cellStyle name="超链接 66" xfId="43563" hidden="1"/>
    <cellStyle name="超链接 66" xfId="44597" hidden="1"/>
    <cellStyle name="超链接 66" xfId="41149" hidden="1"/>
    <cellStyle name="超链接 66" xfId="43187" hidden="1"/>
    <cellStyle name="超链接 66" xfId="42503" hidden="1"/>
    <cellStyle name="超链接 66" xfId="43398" hidden="1"/>
    <cellStyle name="超链接 66" xfId="44717" hidden="1"/>
    <cellStyle name="超链接 66" xfId="40144" hidden="1"/>
    <cellStyle name="超链接 66" xfId="43833" hidden="1"/>
    <cellStyle name="超链接 66" xfId="40809" hidden="1"/>
    <cellStyle name="超链接 66" xfId="42529" hidden="1"/>
    <cellStyle name="超链接 66" xfId="43003" hidden="1"/>
    <cellStyle name="超链接 66" xfId="43287" hidden="1"/>
    <cellStyle name="超链接 66" xfId="40186" hidden="1"/>
    <cellStyle name="超链接 66" xfId="46035" hidden="1"/>
    <cellStyle name="超链接 66" xfId="39420" hidden="1"/>
    <cellStyle name="超链接 66" xfId="42067" hidden="1"/>
    <cellStyle name="超链接 66" xfId="44477" hidden="1"/>
    <cellStyle name="超链接 66" xfId="39257" hidden="1"/>
    <cellStyle name="超链接 66" xfId="1740"/>
    <cellStyle name="超链接 66 10" xfId="52007"/>
    <cellStyle name="超链接 66 11" xfId="52009"/>
    <cellStyle name="超链接 66 12" xfId="52011"/>
    <cellStyle name="超链接 66 13" xfId="52013"/>
    <cellStyle name="超链接 66 14" xfId="52015"/>
    <cellStyle name="超链接 66 15" xfId="52019"/>
    <cellStyle name="超链接 66 16" xfId="52023"/>
    <cellStyle name="超链接 66 17" xfId="52027"/>
    <cellStyle name="超链接 66 18" xfId="52031"/>
    <cellStyle name="超链接 66 19" xfId="52035"/>
    <cellStyle name="超链接 66 2" xfId="52037"/>
    <cellStyle name="超链接 66 20" xfId="52018"/>
    <cellStyle name="超链接 66 21" xfId="52022"/>
    <cellStyle name="超链接 66 22" xfId="52026"/>
    <cellStyle name="超链接 66 23" xfId="52030"/>
    <cellStyle name="超链接 66 24" xfId="52034"/>
    <cellStyle name="超链接 66 25" xfId="52039"/>
    <cellStyle name="超链接 66 26" xfId="52041"/>
    <cellStyle name="超链接 66 3" xfId="52043"/>
    <cellStyle name="超链接 66 4" xfId="52045"/>
    <cellStyle name="超链接 66 5" xfId="52047"/>
    <cellStyle name="超链接 66 6" xfId="52049"/>
    <cellStyle name="超链接 66 7" xfId="52051"/>
    <cellStyle name="超链接 66 8" xfId="52053"/>
    <cellStyle name="超链接 66 9" xfId="52055"/>
    <cellStyle name="超链接 67" xfId="12892" hidden="1"/>
    <cellStyle name="超链接 67" xfId="9987" hidden="1"/>
    <cellStyle name="超链接 67" xfId="11976" hidden="1"/>
    <cellStyle name="超链接 67" xfId="7402" hidden="1"/>
    <cellStyle name="超链接 67" xfId="12600" hidden="1"/>
    <cellStyle name="超链接 67" xfId="11607" hidden="1"/>
    <cellStyle name="超链接 67" xfId="9613" hidden="1"/>
    <cellStyle name="超链接 67" xfId="6447" hidden="1"/>
    <cellStyle name="超链接 67" xfId="12191" hidden="1"/>
    <cellStyle name="超链接 67" xfId="10964" hidden="1"/>
    <cellStyle name="超链接 67" xfId="5891" hidden="1"/>
    <cellStyle name="超链接 67" xfId="12646" hidden="1"/>
    <cellStyle name="超链接 67" xfId="8251" hidden="1"/>
    <cellStyle name="超链接 67" xfId="8434" hidden="1"/>
    <cellStyle name="超链接 67" xfId="6912" hidden="1"/>
    <cellStyle name="超链接 67" xfId="6183" hidden="1"/>
    <cellStyle name="超链接 67" xfId="8409" hidden="1"/>
    <cellStyle name="超链接 67" xfId="6312" hidden="1"/>
    <cellStyle name="超链接 67" xfId="11654" hidden="1"/>
    <cellStyle name="超链接 67" xfId="7669" hidden="1"/>
    <cellStyle name="超链接 67" xfId="14204" hidden="1"/>
    <cellStyle name="超链接 67" xfId="12238" hidden="1"/>
    <cellStyle name="超链接 67" xfId="10612" hidden="1"/>
    <cellStyle name="超链接 67" xfId="10770" hidden="1"/>
    <cellStyle name="超链接 67" xfId="8341" hidden="1"/>
    <cellStyle name="超链接 67" xfId="23210" hidden="1"/>
    <cellStyle name="超链接 67" xfId="20499" hidden="1"/>
    <cellStyle name="超链接 67" xfId="22304" hidden="1"/>
    <cellStyle name="超链接 67" xfId="18031" hidden="1"/>
    <cellStyle name="超链接 67" xfId="22919" hidden="1"/>
    <cellStyle name="超链接 67" xfId="21942" hidden="1"/>
    <cellStyle name="超链接 67" xfId="20132" hidden="1"/>
    <cellStyle name="超链接 67" xfId="4348" hidden="1"/>
    <cellStyle name="超链接 67" xfId="22515" hidden="1"/>
    <cellStyle name="超链接 67" xfId="21462" hidden="1"/>
    <cellStyle name="超链接 67" xfId="4834" hidden="1"/>
    <cellStyle name="超链接 67" xfId="22965" hidden="1"/>
    <cellStyle name="超链接 67" xfId="18782" hidden="1"/>
    <cellStyle name="超链接 67" xfId="18963" hidden="1"/>
    <cellStyle name="超链接 67" xfId="17772" hidden="1"/>
    <cellStyle name="超链接 67" xfId="6950" hidden="1"/>
    <cellStyle name="超链接 67" xfId="18939" hidden="1"/>
    <cellStyle name="超链接 67" xfId="4601" hidden="1"/>
    <cellStyle name="超链接 67" xfId="21988" hidden="1"/>
    <cellStyle name="超链接 67" xfId="18227" hidden="1"/>
    <cellStyle name="超链接 67" xfId="24522" hidden="1"/>
    <cellStyle name="超链接 67" xfId="22561" hidden="1"/>
    <cellStyle name="超链接 67" xfId="21112" hidden="1"/>
    <cellStyle name="超链接 67" xfId="21269" hidden="1"/>
    <cellStyle name="超链接 67" xfId="18872" hidden="1"/>
    <cellStyle name="超链接 67" xfId="34402" hidden="1"/>
    <cellStyle name="超链接 67" xfId="31691" hidden="1"/>
    <cellStyle name="超链接 67" xfId="33496" hidden="1"/>
    <cellStyle name="超链接 67" xfId="29214" hidden="1"/>
    <cellStyle name="超链接 67" xfId="34111" hidden="1"/>
    <cellStyle name="超链接 67" xfId="33134" hidden="1"/>
    <cellStyle name="超链接 67" xfId="31324" hidden="1"/>
    <cellStyle name="超链接 67" xfId="28610" hidden="1"/>
    <cellStyle name="超链接 67" xfId="33707" hidden="1"/>
    <cellStyle name="超链接 67" xfId="32654" hidden="1"/>
    <cellStyle name="超链接 67" xfId="28299" hidden="1"/>
    <cellStyle name="超链接 67" xfId="34157" hidden="1"/>
    <cellStyle name="超链接 67" xfId="29974" hidden="1"/>
    <cellStyle name="超链接 67" xfId="30155" hidden="1"/>
    <cellStyle name="超链接 67" xfId="28914" hidden="1"/>
    <cellStyle name="超链接 67" xfId="28436" hidden="1"/>
    <cellStyle name="超链接 67" xfId="30131" hidden="1"/>
    <cellStyle name="超链接 67" xfId="28524" hidden="1"/>
    <cellStyle name="超链接 67" xfId="33180" hidden="1"/>
    <cellStyle name="超链接 67" xfId="29419" hidden="1"/>
    <cellStyle name="超链接 67" xfId="35714" hidden="1"/>
    <cellStyle name="超链接 67" xfId="33753" hidden="1"/>
    <cellStyle name="超链接 67" xfId="32304" hidden="1"/>
    <cellStyle name="超链接 67" xfId="32461" hidden="1"/>
    <cellStyle name="超链接 67" xfId="30064" hidden="1"/>
    <cellStyle name="超链接 67" xfId="44720" hidden="1"/>
    <cellStyle name="超链接 67" xfId="42009" hidden="1"/>
    <cellStyle name="超链接 67" xfId="43814" hidden="1"/>
    <cellStyle name="超链接 67" xfId="39541" hidden="1"/>
    <cellStyle name="超链接 67" xfId="44429" hidden="1"/>
    <cellStyle name="超链接 67" xfId="43452" hidden="1"/>
    <cellStyle name="超链接 67" xfId="41642" hidden="1"/>
    <cellStyle name="超链接 67" xfId="27994" hidden="1"/>
    <cellStyle name="超链接 67" xfId="44025" hidden="1"/>
    <cellStyle name="超链接 67" xfId="42972" hidden="1"/>
    <cellStyle name="超链接 67" xfId="28261" hidden="1"/>
    <cellStyle name="超链接 67" xfId="44475" hidden="1"/>
    <cellStyle name="超链接 67" xfId="40292" hidden="1"/>
    <cellStyle name="超链接 67" xfId="40473" hidden="1"/>
    <cellStyle name="超链接 67" xfId="39282" hidden="1"/>
    <cellStyle name="超链接 67" xfId="28935" hidden="1"/>
    <cellStyle name="超链接 67" xfId="40449" hidden="1"/>
    <cellStyle name="超链接 67" xfId="28134" hidden="1"/>
    <cellStyle name="超链接 67" xfId="43498" hidden="1"/>
    <cellStyle name="超链接 67" xfId="39737" hidden="1"/>
    <cellStyle name="超链接 67" xfId="46032" hidden="1"/>
    <cellStyle name="超链接 67" xfId="44071" hidden="1"/>
    <cellStyle name="超链接 67" xfId="42622" hidden="1"/>
    <cellStyle name="超链接 67" xfId="42779" hidden="1"/>
    <cellStyle name="超链接 67" xfId="40382" hidden="1"/>
    <cellStyle name="超链接 67" xfId="1742"/>
    <cellStyle name="超链接 67 10" xfId="52057"/>
    <cellStyle name="超链接 67 11" xfId="52059"/>
    <cellStyle name="超链接 67 12" xfId="52061"/>
    <cellStyle name="超链接 67 13" xfId="52063"/>
    <cellStyle name="超链接 67 14" xfId="52065"/>
    <cellStyle name="超链接 67 15" xfId="52069"/>
    <cellStyle name="超链接 67 16" xfId="52073"/>
    <cellStyle name="超链接 67 17" xfId="52077"/>
    <cellStyle name="超链接 67 18" xfId="52081"/>
    <cellStyle name="超链接 67 19" xfId="52085"/>
    <cellStyle name="超链接 67 2" xfId="52087"/>
    <cellStyle name="超链接 67 20" xfId="52068"/>
    <cellStyle name="超链接 67 21" xfId="52072"/>
    <cellStyle name="超链接 67 22" xfId="52076"/>
    <cellStyle name="超链接 67 23" xfId="52080"/>
    <cellStyle name="超链接 67 24" xfId="52084"/>
    <cellStyle name="超链接 67 25" xfId="52089"/>
    <cellStyle name="超链接 67 26" xfId="52091"/>
    <cellStyle name="超链接 67 3" xfId="52093"/>
    <cellStyle name="超链接 67 4" xfId="52095"/>
    <cellStyle name="超链接 67 5" xfId="52097"/>
    <cellStyle name="超链接 67 6" xfId="52099"/>
    <cellStyle name="超链接 67 7" xfId="52101"/>
    <cellStyle name="超链接 67 8" xfId="52103"/>
    <cellStyle name="超链接 67 9" xfId="52105"/>
    <cellStyle name="超链接 68" xfId="12043" hidden="1"/>
    <cellStyle name="超链接 68" xfId="5881" hidden="1"/>
    <cellStyle name="超链接 68" xfId="9940" hidden="1"/>
    <cellStyle name="超链接 68" xfId="10585" hidden="1"/>
    <cellStyle name="超链接 68" xfId="7974" hidden="1"/>
    <cellStyle name="超链接 68" xfId="7434" hidden="1"/>
    <cellStyle name="超链接 68" xfId="9865" hidden="1"/>
    <cellStyle name="超链接 68" xfId="10600" hidden="1"/>
    <cellStyle name="超链接 68" xfId="10954" hidden="1"/>
    <cellStyle name="超链接 68" xfId="8469" hidden="1"/>
    <cellStyle name="超链接 68" xfId="6273" hidden="1"/>
    <cellStyle name="超链接 68" xfId="12627" hidden="1"/>
    <cellStyle name="超链接 68" xfId="7959" hidden="1"/>
    <cellStyle name="超链接 68" xfId="8481" hidden="1"/>
    <cellStyle name="超链接 68" xfId="9093" hidden="1"/>
    <cellStyle name="超链接 68" xfId="9024" hidden="1"/>
    <cellStyle name="超链接 68" xfId="12791" hidden="1"/>
    <cellStyle name="超链接 68" xfId="12332" hidden="1"/>
    <cellStyle name="超链接 68" xfId="11094" hidden="1"/>
    <cellStyle name="超链接 68" xfId="11521" hidden="1"/>
    <cellStyle name="超链接 68" xfId="14201" hidden="1"/>
    <cellStyle name="超链接 68" xfId="10739" hidden="1"/>
    <cellStyle name="超链接 68" xfId="10260" hidden="1"/>
    <cellStyle name="超链接 68" xfId="8703" hidden="1"/>
    <cellStyle name="超链接 68" xfId="11926" hidden="1"/>
    <cellStyle name="超链接 68" xfId="22371" hidden="1"/>
    <cellStyle name="超链接 68" xfId="4837" hidden="1"/>
    <cellStyle name="超链接 68" xfId="20452" hidden="1"/>
    <cellStyle name="超链接 68" xfId="21085" hidden="1"/>
    <cellStyle name="超链接 68" xfId="18505" hidden="1"/>
    <cellStyle name="超链接 68" xfId="18051" hidden="1"/>
    <cellStyle name="超链接 68" xfId="20380" hidden="1"/>
    <cellStyle name="超链接 68" xfId="21100" hidden="1"/>
    <cellStyle name="超链接 68" xfId="21452" hidden="1"/>
    <cellStyle name="超链接 68" xfId="18998" hidden="1"/>
    <cellStyle name="超链接 68" xfId="4639" hidden="1"/>
    <cellStyle name="超链接 68" xfId="22946" hidden="1"/>
    <cellStyle name="超链接 68" xfId="18490" hidden="1"/>
    <cellStyle name="超链接 68" xfId="19010" hidden="1"/>
    <cellStyle name="超链接 68" xfId="19616" hidden="1"/>
    <cellStyle name="超链接 68" xfId="19548" hidden="1"/>
    <cellStyle name="超链接 68" xfId="23110" hidden="1"/>
    <cellStyle name="超链接 68" xfId="22654" hidden="1"/>
    <cellStyle name="超链接 68" xfId="21592" hidden="1"/>
    <cellStyle name="超链接 68" xfId="21856" hidden="1"/>
    <cellStyle name="超链接 68" xfId="24519" hidden="1"/>
    <cellStyle name="超链接 68" xfId="21239" hidden="1"/>
    <cellStyle name="超链接 68" xfId="20764" hidden="1"/>
    <cellStyle name="超链接 68" xfId="19230" hidden="1"/>
    <cellStyle name="超链接 68" xfId="22256" hidden="1"/>
    <cellStyle name="超链接 68" xfId="33563" hidden="1"/>
    <cellStyle name="超链接 68" xfId="28295" hidden="1"/>
    <cellStyle name="超链接 68" xfId="31644" hidden="1"/>
    <cellStyle name="超链接 68" xfId="32277" hidden="1"/>
    <cellStyle name="超链接 68" xfId="29697" hidden="1"/>
    <cellStyle name="超链接 68" xfId="29238" hidden="1"/>
    <cellStyle name="超链接 68" xfId="31572" hidden="1"/>
    <cellStyle name="超链接 68" xfId="32292" hidden="1"/>
    <cellStyle name="超链接 68" xfId="32644" hidden="1"/>
    <cellStyle name="超链接 68" xfId="30190" hidden="1"/>
    <cellStyle name="超链接 68" xfId="28502" hidden="1"/>
    <cellStyle name="超链接 68" xfId="34138" hidden="1"/>
    <cellStyle name="超链接 68" xfId="29682" hidden="1"/>
    <cellStyle name="超链接 68" xfId="30202" hidden="1"/>
    <cellStyle name="超链接 68" xfId="30808" hidden="1"/>
    <cellStyle name="超链接 68" xfId="30740" hidden="1"/>
    <cellStyle name="超链接 68" xfId="34302" hidden="1"/>
    <cellStyle name="超链接 68" xfId="33846" hidden="1"/>
    <cellStyle name="超链接 68" xfId="32784" hidden="1"/>
    <cellStyle name="超链接 68" xfId="33048" hidden="1"/>
    <cellStyle name="超链接 68" xfId="35711" hidden="1"/>
    <cellStyle name="超链接 68" xfId="32431" hidden="1"/>
    <cellStyle name="超链接 68" xfId="31956" hidden="1"/>
    <cellStyle name="超链接 68" xfId="30422" hidden="1"/>
    <cellStyle name="超链接 68" xfId="33448" hidden="1"/>
    <cellStyle name="超链接 68" xfId="43881" hidden="1"/>
    <cellStyle name="超链接 68" xfId="28263" hidden="1"/>
    <cellStyle name="超链接 68" xfId="41962" hidden="1"/>
    <cellStyle name="超链接 68" xfId="42595" hidden="1"/>
    <cellStyle name="超链接 68" xfId="40015" hidden="1"/>
    <cellStyle name="超链接 68" xfId="39561" hidden="1"/>
    <cellStyle name="超链接 68" xfId="41890" hidden="1"/>
    <cellStyle name="超链接 68" xfId="42610" hidden="1"/>
    <cellStyle name="超链接 68" xfId="42962" hidden="1"/>
    <cellStyle name="超链接 68" xfId="40508" hidden="1"/>
    <cellStyle name="超链接 68" xfId="28152" hidden="1"/>
    <cellStyle name="超链接 68" xfId="44456" hidden="1"/>
    <cellStyle name="超链接 68" xfId="40000" hidden="1"/>
    <cellStyle name="超链接 68" xfId="40520" hidden="1"/>
    <cellStyle name="超链接 68" xfId="41126" hidden="1"/>
    <cellStyle name="超链接 68" xfId="41058" hidden="1"/>
    <cellStyle name="超链接 68" xfId="44620" hidden="1"/>
    <cellStyle name="超链接 68" xfId="44164" hidden="1"/>
    <cellStyle name="超链接 68" xfId="43102" hidden="1"/>
    <cellStyle name="超链接 68" xfId="43366" hidden="1"/>
    <cellStyle name="超链接 68" xfId="46029" hidden="1"/>
    <cellStyle name="超链接 68" xfId="42749" hidden="1"/>
    <cellStyle name="超链接 68" xfId="42274" hidden="1"/>
    <cellStyle name="超链接 68" xfId="40740" hidden="1"/>
    <cellStyle name="超链接 68" xfId="43766" hidden="1"/>
    <cellStyle name="超链接 68" xfId="1744"/>
    <cellStyle name="超链接 68 10" xfId="52107"/>
    <cellStyle name="超链接 68 11" xfId="52109"/>
    <cellStyle name="超链接 68 12" xfId="52111"/>
    <cellStyle name="超链接 68 13" xfId="52113"/>
    <cellStyle name="超链接 68 14" xfId="52115"/>
    <cellStyle name="超链接 68 15" xfId="52119"/>
    <cellStyle name="超链接 68 16" xfId="52123"/>
    <cellStyle name="超链接 68 17" xfId="52127"/>
    <cellStyle name="超链接 68 18" xfId="52131"/>
    <cellStyle name="超链接 68 19" xfId="52135"/>
    <cellStyle name="超链接 68 2" xfId="52137"/>
    <cellStyle name="超链接 68 20" xfId="52118"/>
    <cellStyle name="超链接 68 21" xfId="52122"/>
    <cellStyle name="超链接 68 22" xfId="52126"/>
    <cellStyle name="超链接 68 23" xfId="52130"/>
    <cellStyle name="超链接 68 24" xfId="52134"/>
    <cellStyle name="超链接 68 25" xfId="52139"/>
    <cellStyle name="超链接 68 26" xfId="52141"/>
    <cellStyle name="超链接 68 3" xfId="52143"/>
    <cellStyle name="超链接 68 4" xfId="52145"/>
    <cellStyle name="超链接 68 5" xfId="52147"/>
    <cellStyle name="超链接 68 6" xfId="52149"/>
    <cellStyle name="超链接 68 7" xfId="52151"/>
    <cellStyle name="超链接 68 8" xfId="52153"/>
    <cellStyle name="超链接 68 9" xfId="52155"/>
    <cellStyle name="超链接 69" xfId="7872" hidden="1"/>
    <cellStyle name="超链接 69" xfId="9492" hidden="1"/>
    <cellStyle name="超链接 69" xfId="10564" hidden="1"/>
    <cellStyle name="超链接 69" xfId="7488" hidden="1"/>
    <cellStyle name="超链接 69" xfId="7695" hidden="1"/>
    <cellStyle name="超链接 69" xfId="12310" hidden="1"/>
    <cellStyle name="超链接 69" xfId="8840" hidden="1"/>
    <cellStyle name="超链接 69" xfId="8599" hidden="1"/>
    <cellStyle name="超链接 69" xfId="12160" hidden="1"/>
    <cellStyle name="超链接 69" xfId="8953" hidden="1"/>
    <cellStyle name="超链接 69" xfId="10944" hidden="1"/>
    <cellStyle name="超链接 69" xfId="12517" hidden="1"/>
    <cellStyle name="超链接 69" xfId="7565" hidden="1"/>
    <cellStyle name="超链接 69" xfId="8696" hidden="1"/>
    <cellStyle name="超链接 69" xfId="11517" hidden="1"/>
    <cellStyle name="超链接 69" xfId="11803" hidden="1"/>
    <cellStyle name="超链接 69" xfId="9465" hidden="1"/>
    <cellStyle name="超链接 69" xfId="6243" hidden="1"/>
    <cellStyle name="超链接 69" xfId="10192" hidden="1"/>
    <cellStyle name="超链接 69" xfId="8413" hidden="1"/>
    <cellStyle name="超链接 69" xfId="14198" hidden="1"/>
    <cellStyle name="超链接 69" xfId="8855" hidden="1"/>
    <cellStyle name="超链接 69" xfId="12558" hidden="1"/>
    <cellStyle name="超链接 69" xfId="7587" hidden="1"/>
    <cellStyle name="超链接 69" xfId="7175" hidden="1"/>
    <cellStyle name="超链接 69" xfId="18414" hidden="1"/>
    <cellStyle name="超链接 69" xfId="20012" hidden="1"/>
    <cellStyle name="超链接 69" xfId="21064" hidden="1"/>
    <cellStyle name="超链接 69" xfId="18079" hidden="1"/>
    <cellStyle name="超链接 69" xfId="18251" hidden="1"/>
    <cellStyle name="超链接 69" xfId="22632" hidden="1"/>
    <cellStyle name="超链接 69" xfId="19365" hidden="1"/>
    <cellStyle name="超链接 69" xfId="19128" hidden="1"/>
    <cellStyle name="超链接 69" xfId="22484" hidden="1"/>
    <cellStyle name="超链接 69" xfId="19477" hidden="1"/>
    <cellStyle name="超链接 69" xfId="21442" hidden="1"/>
    <cellStyle name="超链接 69" xfId="22836" hidden="1"/>
    <cellStyle name="超链接 69" xfId="18133" hidden="1"/>
    <cellStyle name="超链接 69" xfId="19223" hidden="1"/>
    <cellStyle name="超链接 69" xfId="21852" hidden="1"/>
    <cellStyle name="超链接 69" xfId="22134" hidden="1"/>
    <cellStyle name="超链接 69" xfId="19985" hidden="1"/>
    <cellStyle name="超链接 69" xfId="4662" hidden="1"/>
    <cellStyle name="超链接 69" xfId="20698" hidden="1"/>
    <cellStyle name="超链接 69" xfId="18943" hidden="1"/>
    <cellStyle name="超链接 69" xfId="24516" hidden="1"/>
    <cellStyle name="超链接 69" xfId="19380" hidden="1"/>
    <cellStyle name="超链接 69" xfId="22877" hidden="1"/>
    <cellStyle name="超链接 69" xfId="18150" hidden="1"/>
    <cellStyle name="超链接 69" xfId="17902" hidden="1"/>
    <cellStyle name="超链接 69" xfId="29606" hidden="1"/>
    <cellStyle name="超链接 69" xfId="31204" hidden="1"/>
    <cellStyle name="超链接 69" xfId="32256" hidden="1"/>
    <cellStyle name="超链接 69" xfId="29271" hidden="1"/>
    <cellStyle name="超链接 69" xfId="29443" hidden="1"/>
    <cellStyle name="超链接 69" xfId="33824" hidden="1"/>
    <cellStyle name="超链接 69" xfId="30557" hidden="1"/>
    <cellStyle name="超链接 69" xfId="30320" hidden="1"/>
    <cellStyle name="超链接 69" xfId="33676" hidden="1"/>
    <cellStyle name="超链接 69" xfId="30669" hidden="1"/>
    <cellStyle name="超链接 69" xfId="32634" hidden="1"/>
    <cellStyle name="超链接 69" xfId="34028" hidden="1"/>
    <cellStyle name="超链接 69" xfId="29325" hidden="1"/>
    <cellStyle name="超链接 69" xfId="30415" hidden="1"/>
    <cellStyle name="超链接 69" xfId="33044" hidden="1"/>
    <cellStyle name="超链接 69" xfId="33326" hidden="1"/>
    <cellStyle name="超链接 69" xfId="31177" hidden="1"/>
    <cellStyle name="超链接 69" xfId="28476" hidden="1"/>
    <cellStyle name="超链接 69" xfId="31890" hidden="1"/>
    <cellStyle name="超链接 69" xfId="30135" hidden="1"/>
    <cellStyle name="超链接 69" xfId="35708" hidden="1"/>
    <cellStyle name="超链接 69" xfId="30572" hidden="1"/>
    <cellStyle name="超链接 69" xfId="34069" hidden="1"/>
    <cellStyle name="超链接 69" xfId="29342" hidden="1"/>
    <cellStyle name="超链接 69" xfId="29071" hidden="1"/>
    <cellStyle name="超链接 69" xfId="39924" hidden="1"/>
    <cellStyle name="超链接 69" xfId="41522" hidden="1"/>
    <cellStyle name="超链接 69" xfId="42574" hidden="1"/>
    <cellStyle name="超链接 69" xfId="39589" hidden="1"/>
    <cellStyle name="超链接 69" xfId="39761" hidden="1"/>
    <cellStyle name="超链接 69" xfId="44142" hidden="1"/>
    <cellStyle name="超链接 69" xfId="40875" hidden="1"/>
    <cellStyle name="超链接 69" xfId="40638" hidden="1"/>
    <cellStyle name="超链接 69" xfId="43994" hidden="1"/>
    <cellStyle name="超链接 69" xfId="40987" hidden="1"/>
    <cellStyle name="超链接 69" xfId="42952" hidden="1"/>
    <cellStyle name="超链接 69" xfId="44346" hidden="1"/>
    <cellStyle name="超链接 69" xfId="39643" hidden="1"/>
    <cellStyle name="超链接 69" xfId="40733" hidden="1"/>
    <cellStyle name="超链接 69" xfId="43362" hidden="1"/>
    <cellStyle name="超链接 69" xfId="43644" hidden="1"/>
    <cellStyle name="超链接 69" xfId="41495" hidden="1"/>
    <cellStyle name="超链接 69" xfId="28170" hidden="1"/>
    <cellStyle name="超链接 69" xfId="42208" hidden="1"/>
    <cellStyle name="超链接 69" xfId="40453" hidden="1"/>
    <cellStyle name="超链接 69" xfId="46026" hidden="1"/>
    <cellStyle name="超链接 69" xfId="40890" hidden="1"/>
    <cellStyle name="超链接 69" xfId="44387" hidden="1"/>
    <cellStyle name="超链接 69" xfId="39660" hidden="1"/>
    <cellStyle name="超链接 69" xfId="39412" hidden="1"/>
    <cellStyle name="超链接 69" xfId="1746"/>
    <cellStyle name="超链接 69 10" xfId="52157"/>
    <cellStyle name="超链接 69 11" xfId="52159"/>
    <cellStyle name="超链接 69 12" xfId="52161"/>
    <cellStyle name="超链接 69 13" xfId="52163"/>
    <cellStyle name="超链接 69 14" xfId="52165"/>
    <cellStyle name="超链接 69 15" xfId="52169"/>
    <cellStyle name="超链接 69 16" xfId="52173"/>
    <cellStyle name="超链接 69 17" xfId="52177"/>
    <cellStyle name="超链接 69 18" xfId="52181"/>
    <cellStyle name="超链接 69 19" xfId="52185"/>
    <cellStyle name="超链接 69 2" xfId="52187"/>
    <cellStyle name="超链接 69 20" xfId="52168"/>
    <cellStyle name="超链接 69 21" xfId="52172"/>
    <cellStyle name="超链接 69 22" xfId="52176"/>
    <cellStyle name="超链接 69 23" xfId="52180"/>
    <cellStyle name="超链接 69 24" xfId="52184"/>
    <cellStyle name="超链接 69 25" xfId="52189"/>
    <cellStyle name="超链接 69 26" xfId="52191"/>
    <cellStyle name="超链接 69 3" xfId="52193"/>
    <cellStyle name="超链接 69 4" xfId="52195"/>
    <cellStyle name="超链接 69 5" xfId="52197"/>
    <cellStyle name="超链接 69 6" xfId="52199"/>
    <cellStyle name="超链接 69 7" xfId="52201"/>
    <cellStyle name="超链接 69 8" xfId="52203"/>
    <cellStyle name="超链接 69 9" xfId="52205"/>
    <cellStyle name="超链接 7" xfId="12512" hidden="1"/>
    <cellStyle name="超链接 7" xfId="7417" hidden="1"/>
    <cellStyle name="超链接 7" xfId="10751" hidden="1"/>
    <cellStyle name="超链接 7" xfId="9967" hidden="1"/>
    <cellStyle name="超链接 7" xfId="8294" hidden="1"/>
    <cellStyle name="超链接 7" xfId="11835" hidden="1"/>
    <cellStyle name="超链接 7" xfId="7830" hidden="1"/>
    <cellStyle name="超链接 7" xfId="11079" hidden="1"/>
    <cellStyle name="超链接 7" xfId="12620" hidden="1"/>
    <cellStyle name="超链接 7" xfId="12227" hidden="1"/>
    <cellStyle name="超链接 7" xfId="11564" hidden="1"/>
    <cellStyle name="超链接 7" xfId="10286" hidden="1"/>
    <cellStyle name="超链接 7" xfId="9231" hidden="1"/>
    <cellStyle name="超链接 7" xfId="10417" hidden="1"/>
    <cellStyle name="超链接 7" xfId="9672" hidden="1"/>
    <cellStyle name="超链接 7" xfId="10223" hidden="1"/>
    <cellStyle name="超链接 7" xfId="10245" hidden="1"/>
    <cellStyle name="超链接 7" xfId="8485" hidden="1"/>
    <cellStyle name="超链接 7" xfId="8156" hidden="1"/>
    <cellStyle name="超链接 7" xfId="9335" hidden="1"/>
    <cellStyle name="超链接 7" xfId="10737" hidden="1"/>
    <cellStyle name="超链接 7" xfId="8297" hidden="1"/>
    <cellStyle name="超链接 7" xfId="9514" hidden="1"/>
    <cellStyle name="超链接 7" xfId="12451" hidden="1"/>
    <cellStyle name="超链接 7" xfId="7928" hidden="1"/>
    <cellStyle name="超链接 7" xfId="11705" hidden="1"/>
    <cellStyle name="超链接 7" xfId="10884" hidden="1"/>
    <cellStyle name="超链接 7" xfId="9388" hidden="1"/>
    <cellStyle name="超链接 7" xfId="10858" hidden="1"/>
    <cellStyle name="超链接 7" xfId="9068" hidden="1"/>
    <cellStyle name="超链接 7" xfId="8263" hidden="1"/>
    <cellStyle name="超链接 7" xfId="12928" hidden="1"/>
    <cellStyle name="超链接 7" xfId="8410" hidden="1"/>
    <cellStyle name="超链接 7" xfId="8097" hidden="1"/>
    <cellStyle name="超链接 7" xfId="10771" hidden="1"/>
    <cellStyle name="超链接 7" xfId="9389" hidden="1"/>
    <cellStyle name="超链接 7" xfId="8980" hidden="1"/>
    <cellStyle name="超链接 7" xfId="10182" hidden="1"/>
    <cellStyle name="超链接 7" xfId="8246" hidden="1"/>
    <cellStyle name="超链接 7" xfId="12804" hidden="1"/>
    <cellStyle name="超链接 7" xfId="7192" hidden="1"/>
    <cellStyle name="超链接 7" xfId="7903" hidden="1"/>
    <cellStyle name="超链接 7" xfId="8580" hidden="1"/>
    <cellStyle name="超链接 7" xfId="10993" hidden="1"/>
    <cellStyle name="超链接 7" xfId="9685" hidden="1"/>
    <cellStyle name="超链接 7" xfId="9868" hidden="1"/>
    <cellStyle name="超链接 7" xfId="8351" hidden="1"/>
    <cellStyle name="超链接 7" xfId="8073" hidden="1"/>
    <cellStyle name="超链接 7" xfId="8525" hidden="1"/>
    <cellStyle name="超链接 7" xfId="6209" hidden="1"/>
    <cellStyle name="超链接 7" xfId="8803" hidden="1"/>
    <cellStyle name="超链接 7" xfId="7435" hidden="1"/>
    <cellStyle name="超链接 7" xfId="8783" hidden="1"/>
    <cellStyle name="超链接 7" xfId="10049" hidden="1"/>
    <cellStyle name="超链接 7" xfId="8868" hidden="1"/>
    <cellStyle name="超链接 7" xfId="12407" hidden="1"/>
    <cellStyle name="超链接 7" xfId="12405" hidden="1"/>
    <cellStyle name="超链接 7" xfId="10613" hidden="1"/>
    <cellStyle name="超链接 7" xfId="7758" hidden="1"/>
    <cellStyle name="超链接 7" xfId="8738" hidden="1"/>
    <cellStyle name="超链接 7" xfId="7476" hidden="1"/>
    <cellStyle name="超链接 7" xfId="11937" hidden="1"/>
    <cellStyle name="超链接 7" xfId="9528" hidden="1"/>
    <cellStyle name="超链接 7" xfId="10552" hidden="1"/>
    <cellStyle name="超链接 7" xfId="10081" hidden="1"/>
    <cellStyle name="超链接 7" xfId="8393" hidden="1"/>
    <cellStyle name="超链接 7" xfId="8108" hidden="1"/>
    <cellStyle name="超链接 7" xfId="7510" hidden="1"/>
    <cellStyle name="超链接 7" xfId="11002" hidden="1"/>
    <cellStyle name="超链接 7" xfId="10183" hidden="1"/>
    <cellStyle name="超链接 7" xfId="8479" hidden="1"/>
    <cellStyle name="超链接 7" xfId="8067" hidden="1"/>
    <cellStyle name="超链接 7" xfId="11542" hidden="1"/>
    <cellStyle name="超链接 7" xfId="7950" hidden="1"/>
    <cellStyle name="超链接 7" xfId="12476" hidden="1"/>
    <cellStyle name="超链接 7" xfId="6349" hidden="1"/>
    <cellStyle name="超链接 7" xfId="9147" hidden="1"/>
    <cellStyle name="超链接 7" xfId="11514" hidden="1"/>
    <cellStyle name="超链接 7" xfId="9551" hidden="1"/>
    <cellStyle name="超链接 7" xfId="7110" hidden="1"/>
    <cellStyle name="超链接 7" xfId="11635" hidden="1"/>
    <cellStyle name="超链接 7" xfId="9344" hidden="1"/>
    <cellStyle name="超链接 7" xfId="7396" hidden="1"/>
    <cellStyle name="超链接 7" xfId="12580" hidden="1"/>
    <cellStyle name="超链接 7" xfId="10271" hidden="1"/>
    <cellStyle name="超链接 7" xfId="8921" hidden="1"/>
    <cellStyle name="超链接 7" xfId="7397" hidden="1"/>
    <cellStyle name="超链接 7" xfId="6260" hidden="1"/>
    <cellStyle name="超链接 7" xfId="12671" hidden="1"/>
    <cellStyle name="超链接 7" xfId="9542" hidden="1"/>
    <cellStyle name="超链接 7" xfId="9511" hidden="1"/>
    <cellStyle name="超链接 7" xfId="6928" hidden="1"/>
    <cellStyle name="超链接 7" xfId="12828" hidden="1"/>
    <cellStyle name="超链接 7" xfId="9119" hidden="1"/>
    <cellStyle name="超链接 7" xfId="11065" hidden="1"/>
    <cellStyle name="超链接 7" xfId="12034" hidden="1"/>
    <cellStyle name="超链接 7" xfId="10893" hidden="1"/>
    <cellStyle name="超链接 7" xfId="8711" hidden="1"/>
    <cellStyle name="超链接 7" xfId="6886" hidden="1"/>
    <cellStyle name="超链接 7" xfId="11656" hidden="1"/>
    <cellStyle name="超链接 7" xfId="10368" hidden="1"/>
    <cellStyle name="超链接 7" xfId="11652" hidden="1"/>
    <cellStyle name="超链接 7" xfId="8504" hidden="1"/>
    <cellStyle name="超链接 7" xfId="9850" hidden="1"/>
    <cellStyle name="超链接 7" xfId="6622" hidden="1"/>
    <cellStyle name="超链接 7" xfId="12312" hidden="1"/>
    <cellStyle name="超链接 7" xfId="7054" hidden="1"/>
    <cellStyle name="超链接 7" xfId="8300" hidden="1"/>
    <cellStyle name="超链接 7" xfId="9250" hidden="1"/>
    <cellStyle name="超链接 7" xfId="9402" hidden="1"/>
    <cellStyle name="超链接 7" xfId="11339" hidden="1"/>
    <cellStyle name="超链接 7" xfId="10647" hidden="1"/>
    <cellStyle name="超链接 7" xfId="11777" hidden="1"/>
    <cellStyle name="超链接 7" xfId="7278" hidden="1"/>
    <cellStyle name="超链接 7" xfId="10256" hidden="1"/>
    <cellStyle name="超链接 7" xfId="11418" hidden="1"/>
    <cellStyle name="超链接 7" xfId="8264" hidden="1"/>
    <cellStyle name="超链接 7" xfId="10880" hidden="1"/>
    <cellStyle name="超链接 7" xfId="12023" hidden="1"/>
    <cellStyle name="超链接 7" xfId="9722" hidden="1"/>
    <cellStyle name="超链接 7" xfId="12344" hidden="1"/>
    <cellStyle name="超链接 7" xfId="10811" hidden="1"/>
    <cellStyle name="超链接 7" xfId="9259" hidden="1"/>
    <cellStyle name="超链接 7" xfId="6672" hidden="1"/>
    <cellStyle name="超链接 7" xfId="11190" hidden="1"/>
    <cellStyle name="超链接 7" xfId="9055" hidden="1"/>
    <cellStyle name="超链接 7" xfId="12122" hidden="1"/>
    <cellStyle name="超链接 7" xfId="11597" hidden="1"/>
    <cellStyle name="超链接 7" xfId="8791" hidden="1"/>
    <cellStyle name="超链接 7" xfId="10581" hidden="1"/>
    <cellStyle name="超链接 7" xfId="11978" hidden="1"/>
    <cellStyle name="超链接 7" xfId="9884" hidden="1"/>
    <cellStyle name="超链接 7" xfId="12178" hidden="1"/>
    <cellStyle name="超链接 7" xfId="10813" hidden="1"/>
    <cellStyle name="超链接 7" xfId="10400" hidden="1"/>
    <cellStyle name="超链接 7" xfId="9420" hidden="1"/>
    <cellStyle name="超链接 7" xfId="6936" hidden="1"/>
    <cellStyle name="超链接 7" xfId="7359" hidden="1"/>
    <cellStyle name="超链接 7" xfId="10784" hidden="1"/>
    <cellStyle name="超链接 7" xfId="9314" hidden="1"/>
    <cellStyle name="超链接 7" xfId="9927" hidden="1"/>
    <cellStyle name="超链接 7" xfId="11501" hidden="1"/>
    <cellStyle name="超链接 7" xfId="7897" hidden="1"/>
    <cellStyle name="超链接 7" xfId="11041" hidden="1"/>
    <cellStyle name="超链接 7" xfId="9362" hidden="1"/>
    <cellStyle name="超链接 7" xfId="7929" hidden="1"/>
    <cellStyle name="超链接 7" xfId="8940" hidden="1"/>
    <cellStyle name="超链接 7" xfId="9500" hidden="1"/>
    <cellStyle name="超链接 7" xfId="12056" hidden="1"/>
    <cellStyle name="超链接 7" xfId="11524" hidden="1"/>
    <cellStyle name="超链接 7" xfId="12115" hidden="1"/>
    <cellStyle name="超链接 7" xfId="10378" hidden="1"/>
    <cellStyle name="超链接 7" xfId="9677" hidden="1"/>
    <cellStyle name="超链接 7" xfId="12114" hidden="1"/>
    <cellStyle name="超链接 7" xfId="9210" hidden="1"/>
    <cellStyle name="超链接 7" xfId="12062" hidden="1"/>
    <cellStyle name="超链接 7" xfId="12790" hidden="1"/>
    <cellStyle name="超链接 7" xfId="10789" hidden="1"/>
    <cellStyle name="超链接 7" xfId="8652" hidden="1"/>
    <cellStyle name="超链接 7" xfId="9418" hidden="1"/>
    <cellStyle name="超链接 7" xfId="12645" hidden="1"/>
    <cellStyle name="超链接 7" xfId="9028" hidden="1"/>
    <cellStyle name="超链接 7" xfId="12891" hidden="1"/>
    <cellStyle name="超链接 7" xfId="9751" hidden="1"/>
    <cellStyle name="超链接 7" xfId="10747" hidden="1"/>
    <cellStyle name="超链接 7" xfId="10386" hidden="1"/>
    <cellStyle name="超链接 7" xfId="10345" hidden="1"/>
    <cellStyle name="超链接 7" xfId="11645" hidden="1"/>
    <cellStyle name="超链接 7" xfId="6505" hidden="1"/>
    <cellStyle name="超链接 7" xfId="10994" hidden="1"/>
    <cellStyle name="超链接 7" xfId="11687" hidden="1"/>
    <cellStyle name="超链接 7" xfId="6723" hidden="1"/>
    <cellStyle name="超链接 7" xfId="9157" hidden="1"/>
    <cellStyle name="超链接 7" xfId="11019" hidden="1"/>
    <cellStyle name="超链接 7" xfId="8594" hidden="1"/>
    <cellStyle name="超链接 7" xfId="9072" hidden="1"/>
    <cellStyle name="超链接 7" xfId="7337" hidden="1"/>
    <cellStyle name="超链接 7" xfId="7951" hidden="1"/>
    <cellStyle name="超链接 7" xfId="12029" hidden="1"/>
    <cellStyle name="超链接 7" xfId="12564" hidden="1"/>
    <cellStyle name="超链接 7" xfId="12163" hidden="1"/>
    <cellStyle name="超链接 7" xfId="8539" hidden="1"/>
    <cellStyle name="超链接 7" xfId="6215" hidden="1"/>
    <cellStyle name="超链接 7" xfId="6110" hidden="1"/>
    <cellStyle name="超链接 7" xfId="11707" hidden="1"/>
    <cellStyle name="超链接 7" xfId="12261" hidden="1"/>
    <cellStyle name="超链接 7" xfId="8205" hidden="1"/>
    <cellStyle name="超链接 7" xfId="12243" hidden="1"/>
    <cellStyle name="超链接 7" xfId="12265" hidden="1"/>
    <cellStyle name="超链接 7" xfId="12061" hidden="1"/>
    <cellStyle name="超链接 7" xfId="9941" hidden="1"/>
    <cellStyle name="超链接 7" xfId="11127" hidden="1"/>
    <cellStyle name="超链接 7" xfId="9264" hidden="1"/>
    <cellStyle name="超链接 7" xfId="8841" hidden="1"/>
    <cellStyle name="超链接 7" xfId="11702" hidden="1"/>
    <cellStyle name="超链接 7" xfId="10488" hidden="1"/>
    <cellStyle name="超链接 7" xfId="10580" hidden="1"/>
    <cellStyle name="超链接 7" xfId="10639" hidden="1"/>
    <cellStyle name="超链接 7" xfId="12818" hidden="1"/>
    <cellStyle name="超链接 7" xfId="7707" hidden="1"/>
    <cellStyle name="超链接 7" xfId="8019" hidden="1"/>
    <cellStyle name="超链接 7" xfId="9248" hidden="1"/>
    <cellStyle name="超链接 7" xfId="12673" hidden="1"/>
    <cellStyle name="超链接 7" xfId="10711" hidden="1"/>
    <cellStyle name="超链接 7" xfId="10839" hidden="1"/>
    <cellStyle name="超链接 7" xfId="11590" hidden="1"/>
    <cellStyle name="超链接 7" xfId="8332" hidden="1"/>
    <cellStyle name="超链接 7" xfId="9131" hidden="1"/>
    <cellStyle name="超链接 7" xfId="8484" hidden="1"/>
    <cellStyle name="超链接 7" xfId="8537" hidden="1"/>
    <cellStyle name="超链接 7" xfId="12152" hidden="1"/>
    <cellStyle name="超链接 7" xfId="11579" hidden="1"/>
    <cellStyle name="超链接 7" xfId="7870" hidden="1"/>
    <cellStyle name="超链接 7" xfId="6548" hidden="1"/>
    <cellStyle name="超链接 7" xfId="10982" hidden="1"/>
    <cellStyle name="超链接 7" xfId="7065" hidden="1"/>
    <cellStyle name="超链接 7" xfId="9879" hidden="1"/>
    <cellStyle name="超链接 7" xfId="11720" hidden="1"/>
    <cellStyle name="超链接 7" xfId="11555" hidden="1"/>
    <cellStyle name="超链接 7" xfId="12503" hidden="1"/>
    <cellStyle name="超链接 7" xfId="10443" hidden="1"/>
    <cellStyle name="超链接 7" xfId="8944" hidden="1"/>
    <cellStyle name="超链接 7" xfId="10777" hidden="1"/>
    <cellStyle name="超链接 7" xfId="10046" hidden="1"/>
    <cellStyle name="超链接 7" xfId="11634" hidden="1"/>
    <cellStyle name="超链接 7" xfId="10824" hidden="1"/>
    <cellStyle name="超链接 7" xfId="6971" hidden="1"/>
    <cellStyle name="超链接 7" xfId="10436" hidden="1"/>
    <cellStyle name="超链接 7" xfId="7514" hidden="1"/>
    <cellStyle name="超链接 7" xfId="10683" hidden="1"/>
    <cellStyle name="超链接 7" xfId="8411" hidden="1"/>
    <cellStyle name="超链接 7" xfId="10706" hidden="1"/>
    <cellStyle name="超链接 7" xfId="7127" hidden="1"/>
    <cellStyle name="超链接 7" xfId="9030" hidden="1"/>
    <cellStyle name="超链接 7" xfId="10076" hidden="1"/>
    <cellStyle name="超链接 7" xfId="10622" hidden="1"/>
    <cellStyle name="超链接 7" xfId="12718" hidden="1"/>
    <cellStyle name="超链接 7" xfId="11751" hidden="1"/>
    <cellStyle name="超链接 7" xfId="8933" hidden="1"/>
    <cellStyle name="超链接 7" xfId="9549" hidden="1"/>
    <cellStyle name="超链接 7" xfId="12244" hidden="1"/>
    <cellStyle name="超链接 7" xfId="10990" hidden="1"/>
    <cellStyle name="超链接 7" xfId="8819" hidden="1"/>
    <cellStyle name="超链接 7" xfId="9756" hidden="1"/>
    <cellStyle name="超链接 7" xfId="9042" hidden="1"/>
    <cellStyle name="超链接 7" xfId="9671" hidden="1"/>
    <cellStyle name="超链接 7" xfId="11009" hidden="1"/>
    <cellStyle name="超链接 7" xfId="11657" hidden="1"/>
    <cellStyle name="超链接 7" xfId="11870" hidden="1"/>
    <cellStyle name="超链接 7" xfId="9523" hidden="1"/>
    <cellStyle name="超链接 7" xfId="6748" hidden="1"/>
    <cellStyle name="超链接 7" xfId="11664" hidden="1"/>
    <cellStyle name="超链接 7" xfId="9838" hidden="1"/>
    <cellStyle name="超链接 7" xfId="10045" hidden="1"/>
    <cellStyle name="超链接 7" xfId="11701" hidden="1"/>
    <cellStyle name="超链接 7" xfId="6583" hidden="1"/>
    <cellStyle name="超链接 7" xfId="12392" hidden="1"/>
    <cellStyle name="超链接 7" xfId="8328" hidden="1"/>
    <cellStyle name="超链接 7" xfId="10949" hidden="1"/>
    <cellStyle name="超链接 7" xfId="9666" hidden="1"/>
    <cellStyle name="超链接 7" xfId="7765" hidden="1"/>
    <cellStyle name="超链接 7" xfId="11947" hidden="1"/>
    <cellStyle name="超链接 7" xfId="8756" hidden="1"/>
    <cellStyle name="超链接 7" xfId="8058" hidden="1"/>
    <cellStyle name="超链接 7" xfId="11694" hidden="1"/>
    <cellStyle name="超链接 7" xfId="7222" hidden="1"/>
    <cellStyle name="超链接 7" xfId="11650" hidden="1"/>
    <cellStyle name="超链接 7" xfId="8937" hidden="1"/>
    <cellStyle name="超链接 7" xfId="8500" hidden="1"/>
    <cellStyle name="超链接 7" xfId="7966" hidden="1"/>
    <cellStyle name="超链接 7" xfId="9546" hidden="1"/>
    <cellStyle name="超链接 7" xfId="7039" hidden="1"/>
    <cellStyle name="超链接 7" xfId="14567" hidden="1"/>
    <cellStyle name="超链接 7" xfId="14569" hidden="1"/>
    <cellStyle name="超链接 7" xfId="14571" hidden="1"/>
    <cellStyle name="超链接 7" xfId="14573" hidden="1"/>
    <cellStyle name="超链接 7" xfId="14575" hidden="1"/>
    <cellStyle name="超链接 7" xfId="14577" hidden="1"/>
    <cellStyle name="超链接 7" xfId="14579" hidden="1"/>
    <cellStyle name="超链接 7" xfId="14581" hidden="1"/>
    <cellStyle name="超链接 7" xfId="14583" hidden="1"/>
    <cellStyle name="超链接 7" xfId="14585" hidden="1"/>
    <cellStyle name="超链接 7" xfId="14587" hidden="1"/>
    <cellStyle name="超链接 7" xfId="14589" hidden="1"/>
    <cellStyle name="超链接 7" xfId="14591" hidden="1"/>
    <cellStyle name="超链接 7" xfId="14593" hidden="1"/>
    <cellStyle name="超链接 7" xfId="14595" hidden="1"/>
    <cellStyle name="超链接 7" xfId="14597" hidden="1"/>
    <cellStyle name="超链接 7" xfId="14599" hidden="1"/>
    <cellStyle name="超链接 7" xfId="14601" hidden="1"/>
    <cellStyle name="超链接 7" xfId="14603" hidden="1"/>
    <cellStyle name="超链接 7" xfId="14605" hidden="1"/>
    <cellStyle name="超链接 7" xfId="14607" hidden="1"/>
    <cellStyle name="超链接 7" xfId="14609" hidden="1"/>
    <cellStyle name="超链接 7" xfId="14611" hidden="1"/>
    <cellStyle name="超链接 7" xfId="14613" hidden="1"/>
    <cellStyle name="超链接 7" xfId="14615" hidden="1"/>
    <cellStyle name="超链接 7" xfId="14617" hidden="1"/>
    <cellStyle name="超链接 7" xfId="14619" hidden="1"/>
    <cellStyle name="超链接 7" xfId="14621" hidden="1"/>
    <cellStyle name="超链接 7" xfId="14623" hidden="1"/>
    <cellStyle name="超链接 7" xfId="14625" hidden="1"/>
    <cellStyle name="超链接 7" xfId="14627" hidden="1"/>
    <cellStyle name="超链接 7" xfId="14629" hidden="1"/>
    <cellStyle name="超链接 7" xfId="14631" hidden="1"/>
    <cellStyle name="超链接 7" xfId="14633" hidden="1"/>
    <cellStyle name="超链接 7" xfId="14635" hidden="1"/>
    <cellStyle name="超链接 7" xfId="14637" hidden="1"/>
    <cellStyle name="超链接 7" xfId="14639" hidden="1"/>
    <cellStyle name="超链接 7" xfId="14641" hidden="1"/>
    <cellStyle name="超链接 7" xfId="14643" hidden="1"/>
    <cellStyle name="超链接 7" xfId="14645" hidden="1"/>
    <cellStyle name="超链接 7" xfId="14647" hidden="1"/>
    <cellStyle name="超链接 7" xfId="14649" hidden="1"/>
    <cellStyle name="超链接 7" xfId="14651" hidden="1"/>
    <cellStyle name="超链接 7" xfId="14653" hidden="1"/>
    <cellStyle name="超链接 7" xfId="14655" hidden="1"/>
    <cellStyle name="超链接 7" xfId="14657" hidden="1"/>
    <cellStyle name="超链接 7" xfId="14659" hidden="1"/>
    <cellStyle name="超链接 7" xfId="14661" hidden="1"/>
    <cellStyle name="超链接 7" xfId="14663" hidden="1"/>
    <cellStyle name="超链接 7" xfId="14665" hidden="1"/>
    <cellStyle name="超链接 7" xfId="14667" hidden="1"/>
    <cellStyle name="超链接 7" xfId="14669" hidden="1"/>
    <cellStyle name="超链接 7" xfId="14671" hidden="1"/>
    <cellStyle name="超链接 7" xfId="14673" hidden="1"/>
    <cellStyle name="超链接 7" xfId="14675" hidden="1"/>
    <cellStyle name="超链接 7" xfId="14677" hidden="1"/>
    <cellStyle name="超链接 7" xfId="14679" hidden="1"/>
    <cellStyle name="超链接 7" xfId="14681" hidden="1"/>
    <cellStyle name="超链接 7" xfId="14683" hidden="1"/>
    <cellStyle name="超链接 7" xfId="14685" hidden="1"/>
    <cellStyle name="超链接 7" xfId="14687" hidden="1"/>
    <cellStyle name="超链接 7" xfId="14689" hidden="1"/>
    <cellStyle name="超链接 7" xfId="14691" hidden="1"/>
    <cellStyle name="超链接 7" xfId="14693" hidden="1"/>
    <cellStyle name="超链接 7" xfId="14695" hidden="1"/>
    <cellStyle name="超链接 7" xfId="14697" hidden="1"/>
    <cellStyle name="超链接 7" xfId="14699" hidden="1"/>
    <cellStyle name="超链接 7" xfId="14701" hidden="1"/>
    <cellStyle name="超链接 7" xfId="14703" hidden="1"/>
    <cellStyle name="超链接 7" xfId="14705" hidden="1"/>
    <cellStyle name="超链接 7" xfId="14707" hidden="1"/>
    <cellStyle name="超链接 7" xfId="14709" hidden="1"/>
    <cellStyle name="超链接 7" xfId="14711" hidden="1"/>
    <cellStyle name="超链接 7" xfId="14713" hidden="1"/>
    <cellStyle name="超链接 7" xfId="14715" hidden="1"/>
    <cellStyle name="超链接 7" xfId="14717" hidden="1"/>
    <cellStyle name="超链接 7" xfId="14719" hidden="1"/>
    <cellStyle name="超链接 7" xfId="14721" hidden="1"/>
    <cellStyle name="超链接 7" xfId="14723" hidden="1"/>
    <cellStyle name="超链接 7" xfId="14725" hidden="1"/>
    <cellStyle name="超链接 7" xfId="14727" hidden="1"/>
    <cellStyle name="超链接 7" xfId="14729" hidden="1"/>
    <cellStyle name="超链接 7" xfId="14786" hidden="1"/>
    <cellStyle name="超链接 7" xfId="14788" hidden="1"/>
    <cellStyle name="超链接 7" xfId="14284" hidden="1"/>
    <cellStyle name="超链接 7" xfId="8096" hidden="1"/>
    <cellStyle name="超链接 7" xfId="10283" hidden="1"/>
    <cellStyle name="超链接 7" xfId="6900" hidden="1"/>
    <cellStyle name="超链接 7" xfId="12771" hidden="1"/>
    <cellStyle name="超链接 7" xfId="16253" hidden="1"/>
    <cellStyle name="超链接 7" xfId="16255" hidden="1"/>
    <cellStyle name="超链接 7" xfId="16257" hidden="1"/>
    <cellStyle name="超链接 7" xfId="16259" hidden="1"/>
    <cellStyle name="超链接 7" xfId="16261" hidden="1"/>
    <cellStyle name="超链接 7" xfId="16263" hidden="1"/>
    <cellStyle name="超链接 7" xfId="16265" hidden="1"/>
    <cellStyle name="超链接 7" xfId="16267" hidden="1"/>
    <cellStyle name="超链接 7" xfId="16269" hidden="1"/>
    <cellStyle name="超链接 7" xfId="16271" hidden="1"/>
    <cellStyle name="超链接 7" xfId="16273" hidden="1"/>
    <cellStyle name="超链接 7" xfId="16275" hidden="1"/>
    <cellStyle name="超链接 7" xfId="16277" hidden="1"/>
    <cellStyle name="超链接 7" xfId="16279" hidden="1"/>
    <cellStyle name="超链接 7" xfId="16281" hidden="1"/>
    <cellStyle name="超链接 7" xfId="16283" hidden="1"/>
    <cellStyle name="超链接 7" xfId="16285" hidden="1"/>
    <cellStyle name="超链接 7" xfId="16287" hidden="1"/>
    <cellStyle name="超链接 7" xfId="16289" hidden="1"/>
    <cellStyle name="超链接 7" xfId="16291" hidden="1"/>
    <cellStyle name="超链接 7" xfId="16293" hidden="1"/>
    <cellStyle name="超链接 7" xfId="16295" hidden="1"/>
    <cellStyle name="超链接 7" xfId="16297" hidden="1"/>
    <cellStyle name="超链接 7" xfId="16299" hidden="1"/>
    <cellStyle name="超链接 7" xfId="16301" hidden="1"/>
    <cellStyle name="超链接 7" xfId="16303" hidden="1"/>
    <cellStyle name="超链接 7" xfId="16305" hidden="1"/>
    <cellStyle name="超链接 7" xfId="16307" hidden="1"/>
    <cellStyle name="超链接 7" xfId="16309" hidden="1"/>
    <cellStyle name="超链接 7" xfId="16311" hidden="1"/>
    <cellStyle name="超链接 7" xfId="16313" hidden="1"/>
    <cellStyle name="超链接 7" xfId="16315" hidden="1"/>
    <cellStyle name="超链接 7" xfId="16317" hidden="1"/>
    <cellStyle name="超链接 7" xfId="16319" hidden="1"/>
    <cellStyle name="超链接 7" xfId="16321" hidden="1"/>
    <cellStyle name="超链接 7" xfId="16323" hidden="1"/>
    <cellStyle name="超链接 7" xfId="16325" hidden="1"/>
    <cellStyle name="超链接 7" xfId="16327" hidden="1"/>
    <cellStyle name="超链接 7" xfId="16329" hidden="1"/>
    <cellStyle name="超链接 7" xfId="16331" hidden="1"/>
    <cellStyle name="超链接 7" xfId="16333" hidden="1"/>
    <cellStyle name="超链接 7" xfId="16335" hidden="1"/>
    <cellStyle name="超链接 7" xfId="16337" hidden="1"/>
    <cellStyle name="超链接 7" xfId="16339" hidden="1"/>
    <cellStyle name="超链接 7" xfId="16341" hidden="1"/>
    <cellStyle name="超链接 7" xfId="16343" hidden="1"/>
    <cellStyle name="超链接 7" xfId="16345" hidden="1"/>
    <cellStyle name="超链接 7" xfId="16347" hidden="1"/>
    <cellStyle name="超链接 7" xfId="16349" hidden="1"/>
    <cellStyle name="超链接 7" xfId="16351" hidden="1"/>
    <cellStyle name="超链接 7" xfId="16353" hidden="1"/>
    <cellStyle name="超链接 7" xfId="16355" hidden="1"/>
    <cellStyle name="超链接 7" xfId="16357" hidden="1"/>
    <cellStyle name="超链接 7" xfId="16359" hidden="1"/>
    <cellStyle name="超链接 7" xfId="16361" hidden="1"/>
    <cellStyle name="超链接 7" xfId="16363" hidden="1"/>
    <cellStyle name="超链接 7" xfId="16365" hidden="1"/>
    <cellStyle name="超链接 7" xfId="16367" hidden="1"/>
    <cellStyle name="超链接 7" xfId="16369" hidden="1"/>
    <cellStyle name="超链接 7" xfId="16371" hidden="1"/>
    <cellStyle name="超链接 7" xfId="16373" hidden="1"/>
    <cellStyle name="超链接 7" xfId="16375" hidden="1"/>
    <cellStyle name="超链接 7" xfId="16377" hidden="1"/>
    <cellStyle name="超链接 7" xfId="16379" hidden="1"/>
    <cellStyle name="超链接 7" xfId="16381" hidden="1"/>
    <cellStyle name="超链接 7" xfId="16383" hidden="1"/>
    <cellStyle name="超链接 7" xfId="16385" hidden="1"/>
    <cellStyle name="超链接 7" xfId="16387" hidden="1"/>
    <cellStyle name="超链接 7" xfId="16389" hidden="1"/>
    <cellStyle name="超链接 7" xfId="16391" hidden="1"/>
    <cellStyle name="超链接 7" xfId="16393" hidden="1"/>
    <cellStyle name="超链接 7" xfId="16395" hidden="1"/>
    <cellStyle name="超链接 7" xfId="16397" hidden="1"/>
    <cellStyle name="超链接 7" xfId="16399" hidden="1"/>
    <cellStyle name="超链接 7" xfId="16401" hidden="1"/>
    <cellStyle name="超链接 7" xfId="16403" hidden="1"/>
    <cellStyle name="超链接 7" xfId="16405" hidden="1"/>
    <cellStyle name="超链接 7" xfId="16407" hidden="1"/>
    <cellStyle name="超链接 7" xfId="16409" hidden="1"/>
    <cellStyle name="超链接 7" xfId="16411" hidden="1"/>
    <cellStyle name="超链接 7" xfId="16413" hidden="1"/>
    <cellStyle name="超链接 7" xfId="16415" hidden="1"/>
    <cellStyle name="超链接 7" xfId="16472" hidden="1"/>
    <cellStyle name="超链接 7" xfId="16474" hidden="1"/>
    <cellStyle name="超链接 7" xfId="22831" hidden="1"/>
    <cellStyle name="超链接 7" xfId="18039" hidden="1"/>
    <cellStyle name="超链接 7" xfId="21250" hidden="1"/>
    <cellStyle name="超链接 7" xfId="20479" hidden="1"/>
    <cellStyle name="超链接 7" xfId="18825" hidden="1"/>
    <cellStyle name="超链接 7" xfId="22166" hidden="1"/>
    <cellStyle name="超链接 7" xfId="18377" hidden="1"/>
    <cellStyle name="超链接 7" xfId="21577" hidden="1"/>
    <cellStyle name="超链接 7" xfId="22939" hidden="1"/>
    <cellStyle name="超链接 7" xfId="22551" hidden="1"/>
    <cellStyle name="超链接 7" xfId="21899" hidden="1"/>
    <cellStyle name="超链接 7" xfId="20790" hidden="1"/>
    <cellStyle name="超链接 7" xfId="19752" hidden="1"/>
    <cellStyle name="超链接 7" xfId="20920" hidden="1"/>
    <cellStyle name="超链接 7" xfId="20191" hidden="1"/>
    <cellStyle name="超链接 7" xfId="20728" hidden="1"/>
    <cellStyle name="超链接 7" xfId="20749" hidden="1"/>
    <cellStyle name="超链接 7" xfId="19014" hidden="1"/>
    <cellStyle name="超链接 7" xfId="18687" hidden="1"/>
    <cellStyle name="超链接 7" xfId="19855" hidden="1"/>
    <cellStyle name="超链接 7" xfId="21237" hidden="1"/>
    <cellStyle name="超链接 7" xfId="18828" hidden="1"/>
    <cellStyle name="超链接 7" xfId="20033" hidden="1"/>
    <cellStyle name="超链接 7" xfId="22771" hidden="1"/>
    <cellStyle name="超链接 7" xfId="18460" hidden="1"/>
    <cellStyle name="超链接 7" xfId="22038" hidden="1"/>
    <cellStyle name="超链接 7" xfId="21383" hidden="1"/>
    <cellStyle name="超链接 7" xfId="19908" hidden="1"/>
    <cellStyle name="超链接 7" xfId="21357" hidden="1"/>
    <cellStyle name="超链接 7" xfId="19591" hidden="1"/>
    <cellStyle name="超链接 7" xfId="18794" hidden="1"/>
    <cellStyle name="超链接 7" xfId="23246" hidden="1"/>
    <cellStyle name="超链接 7" xfId="18940" hidden="1"/>
    <cellStyle name="超链接 7" xfId="18628" hidden="1"/>
    <cellStyle name="超链接 7" xfId="21270" hidden="1"/>
    <cellStyle name="超链接 7" xfId="19909" hidden="1"/>
    <cellStyle name="超链接 7" xfId="19504" hidden="1"/>
    <cellStyle name="超链接 7" xfId="20688" hidden="1"/>
    <cellStyle name="超链接 7" xfId="18777" hidden="1"/>
    <cellStyle name="超链接 7" xfId="23123" hidden="1"/>
    <cellStyle name="超链接 7" xfId="17913" hidden="1"/>
    <cellStyle name="超链接 7" xfId="18435" hidden="1"/>
    <cellStyle name="超链接 7" xfId="19109" hidden="1"/>
    <cellStyle name="超链接 7" xfId="21491" hidden="1"/>
    <cellStyle name="超链接 7" xfId="20204" hidden="1"/>
    <cellStyle name="超链接 7" xfId="20383" hidden="1"/>
    <cellStyle name="超链接 7" xfId="18881" hidden="1"/>
    <cellStyle name="超链接 7" xfId="18604" hidden="1"/>
    <cellStyle name="超链接 7" xfId="19054" hidden="1"/>
    <cellStyle name="超链接 7" xfId="6801" hidden="1"/>
    <cellStyle name="超链接 7" xfId="19328" hidden="1"/>
    <cellStyle name="超链接 7" xfId="18052" hidden="1"/>
    <cellStyle name="超链接 7" xfId="19308" hidden="1"/>
    <cellStyle name="超链接 7" xfId="20558" hidden="1"/>
    <cellStyle name="超链接 7" xfId="19393" hidden="1"/>
    <cellStyle name="超链接 7" xfId="22727" hidden="1"/>
    <cellStyle name="超链接 7" xfId="22725" hidden="1"/>
    <cellStyle name="超链接 7" xfId="21113" hidden="1"/>
    <cellStyle name="超链接 7" xfId="18312" hidden="1"/>
    <cellStyle name="超链接 7" xfId="19265" hidden="1"/>
    <cellStyle name="超链接 7" xfId="18071" hidden="1"/>
    <cellStyle name="超链接 7" xfId="22267" hidden="1"/>
    <cellStyle name="超链接 7" xfId="20047" hidden="1"/>
    <cellStyle name="超链接 7" xfId="21052" hidden="1"/>
    <cellStyle name="超链接 7" xfId="20589" hidden="1"/>
    <cellStyle name="超链接 7" xfId="18923" hidden="1"/>
    <cellStyle name="超链接 7" xfId="18639" hidden="1"/>
    <cellStyle name="超链接 7" xfId="18093" hidden="1"/>
    <cellStyle name="超链接 7" xfId="21500" hidden="1"/>
    <cellStyle name="超链接 7" xfId="20689" hidden="1"/>
    <cellStyle name="超链接 7" xfId="19008" hidden="1"/>
    <cellStyle name="超链接 7" xfId="18598" hidden="1"/>
    <cellStyle name="超链接 7" xfId="21877" hidden="1"/>
    <cellStyle name="超链接 7" xfId="18481" hidden="1"/>
    <cellStyle name="超链接 7" xfId="22795" hidden="1"/>
    <cellStyle name="超链接 7" xfId="4618" hidden="1"/>
    <cellStyle name="超链接 7" xfId="19668" hidden="1"/>
    <cellStyle name="超链接 7" xfId="21849" hidden="1"/>
    <cellStyle name="超链接 7" xfId="20070" hidden="1"/>
    <cellStyle name="超链接 7" xfId="17882" hidden="1"/>
    <cellStyle name="超链接 7" xfId="21970" hidden="1"/>
    <cellStyle name="超链接 7" xfId="19864" hidden="1"/>
    <cellStyle name="超链接 7" xfId="18028" hidden="1"/>
    <cellStyle name="超链接 7" xfId="22899" hidden="1"/>
    <cellStyle name="超链接 7" xfId="20775" hidden="1"/>
    <cellStyle name="超链接 7" xfId="19445" hidden="1"/>
    <cellStyle name="超链接 7" xfId="18029" hidden="1"/>
    <cellStyle name="超链接 7" xfId="4651" hidden="1"/>
    <cellStyle name="超链接 7" xfId="22990" hidden="1"/>
    <cellStyle name="超链接 7" xfId="20061" hidden="1"/>
    <cellStyle name="超链接 7" xfId="20031" hidden="1"/>
    <cellStyle name="超链接 7" xfId="17781" hidden="1"/>
    <cellStyle name="超链接 7" xfId="23146" hidden="1"/>
    <cellStyle name="超链接 7" xfId="19641" hidden="1"/>
    <cellStyle name="超链接 7" xfId="21563" hidden="1"/>
    <cellStyle name="超链接 7" xfId="22362" hidden="1"/>
    <cellStyle name="超链接 7" xfId="21392" hidden="1"/>
    <cellStyle name="超链接 7" xfId="19238" hidden="1"/>
    <cellStyle name="超链接 7" xfId="17752" hidden="1"/>
    <cellStyle name="超链接 7" xfId="21990" hidden="1"/>
    <cellStyle name="超链接 7" xfId="20871" hidden="1"/>
    <cellStyle name="超链接 7" xfId="21986" hidden="1"/>
    <cellStyle name="超链接 7" xfId="19033" hidden="1"/>
    <cellStyle name="超链接 7" xfId="20365" hidden="1"/>
    <cellStyle name="超链接 7" xfId="4443" hidden="1"/>
    <cellStyle name="超链接 7" xfId="22634" hidden="1"/>
    <cellStyle name="超链接 7" xfId="17848" hidden="1"/>
    <cellStyle name="超链接 7" xfId="18831" hidden="1"/>
    <cellStyle name="超链接 7" xfId="19771" hidden="1"/>
    <cellStyle name="超链接 7" xfId="19922" hidden="1"/>
    <cellStyle name="超链接 7" xfId="21749" hidden="1"/>
    <cellStyle name="超链接 7" xfId="21147" hidden="1"/>
    <cellStyle name="超链接 7" xfId="22108" hidden="1"/>
    <cellStyle name="超链接 7" xfId="17953" hidden="1"/>
    <cellStyle name="超链接 7" xfId="20760" hidden="1"/>
    <cellStyle name="超链接 7" xfId="21791" hidden="1"/>
    <cellStyle name="超链接 7" xfId="18795" hidden="1"/>
    <cellStyle name="超链接 7" xfId="21379" hidden="1"/>
    <cellStyle name="超链接 7" xfId="22351" hidden="1"/>
    <cellStyle name="超链接 7" xfId="20241" hidden="1"/>
    <cellStyle name="超链接 7" xfId="22665" hidden="1"/>
    <cellStyle name="超链接 7" xfId="21310" hidden="1"/>
    <cellStyle name="超链接 7" xfId="19780" hidden="1"/>
    <cellStyle name="超链接 7" xfId="6067" hidden="1"/>
    <cellStyle name="超链接 7" xfId="21687" hidden="1"/>
    <cellStyle name="超链接 7" xfId="19578" hidden="1"/>
    <cellStyle name="超链接 7" xfId="22447" hidden="1"/>
    <cellStyle name="超链接 7" xfId="21932" hidden="1"/>
    <cellStyle name="超链接 7" xfId="19316" hidden="1"/>
    <cellStyle name="超链接 7" xfId="21081" hidden="1"/>
    <cellStyle name="超链接 7" xfId="22306" hidden="1"/>
    <cellStyle name="超链接 7" xfId="20399" hidden="1"/>
    <cellStyle name="超链接 7" xfId="22502" hidden="1"/>
    <cellStyle name="超链接 7" xfId="21312" hidden="1"/>
    <cellStyle name="超链接 7" xfId="20903" hidden="1"/>
    <cellStyle name="超链接 7" xfId="19940" hidden="1"/>
    <cellStyle name="超链接 7" xfId="17784" hidden="1"/>
    <cellStyle name="超链接 7" xfId="18002" hidden="1"/>
    <cellStyle name="超链接 7" xfId="21283" hidden="1"/>
    <cellStyle name="超链接 7" xfId="19835" hidden="1"/>
    <cellStyle name="超链接 7" xfId="20440" hidden="1"/>
    <cellStyle name="超链接 7" xfId="21839" hidden="1"/>
    <cellStyle name="超链接 7" xfId="18429" hidden="1"/>
    <cellStyle name="超链接 7" xfId="21539" hidden="1"/>
    <cellStyle name="超链接 7" xfId="19882" hidden="1"/>
    <cellStyle name="超链接 7" xfId="18461" hidden="1"/>
    <cellStyle name="超链接 7" xfId="19464" hidden="1"/>
    <cellStyle name="超链接 7" xfId="20020" hidden="1"/>
    <cellStyle name="超链接 7" xfId="22384" hidden="1"/>
    <cellStyle name="超链接 7" xfId="21859" hidden="1"/>
    <cellStyle name="超链接 7" xfId="22441" hidden="1"/>
    <cellStyle name="超链接 7" xfId="20881" hidden="1"/>
    <cellStyle name="超链接 7" xfId="20196" hidden="1"/>
    <cellStyle name="超链接 7" xfId="22440" hidden="1"/>
    <cellStyle name="超链接 7" xfId="19731" hidden="1"/>
    <cellStyle name="超链接 7" xfId="22390" hidden="1"/>
    <cellStyle name="超链接 7" xfId="23109" hidden="1"/>
    <cellStyle name="超链接 7" xfId="21288" hidden="1"/>
    <cellStyle name="超链接 7" xfId="19180" hidden="1"/>
    <cellStyle name="超链接 7" xfId="19938" hidden="1"/>
    <cellStyle name="超链接 7" xfId="22964" hidden="1"/>
    <cellStyle name="超链接 7" xfId="19552" hidden="1"/>
    <cellStyle name="超链接 7" xfId="23209" hidden="1"/>
    <cellStyle name="超链接 7" xfId="20270" hidden="1"/>
    <cellStyle name="超链接 7" xfId="21246" hidden="1"/>
    <cellStyle name="超链接 7" xfId="20889" hidden="1"/>
    <cellStyle name="超链接 7" xfId="20848" hidden="1"/>
    <cellStyle name="超链接 7" xfId="21980" hidden="1"/>
    <cellStyle name="超链接 7" xfId="4516" hidden="1"/>
    <cellStyle name="超链接 7" xfId="21492" hidden="1"/>
    <cellStyle name="超链接 7" xfId="22021" hidden="1"/>
    <cellStyle name="超链接 7" xfId="17660" hidden="1"/>
    <cellStyle name="超链接 7" xfId="19678" hidden="1"/>
    <cellStyle name="超链接 7" xfId="21517" hidden="1"/>
    <cellStyle name="超链接 7" xfId="19123" hidden="1"/>
    <cellStyle name="超链接 7" xfId="19595" hidden="1"/>
    <cellStyle name="超链接 7" xfId="17992" hidden="1"/>
    <cellStyle name="超链接 7" xfId="18482" hidden="1"/>
    <cellStyle name="超链接 7" xfId="22357" hidden="1"/>
    <cellStyle name="超链接 7" xfId="22883" hidden="1"/>
    <cellStyle name="超链接 7" xfId="22487" hidden="1"/>
    <cellStyle name="超链接 7" xfId="19068" hidden="1"/>
    <cellStyle name="超链接 7" xfId="4678" hidden="1"/>
    <cellStyle name="超链接 7" xfId="4684" hidden="1"/>
    <cellStyle name="超链接 7" xfId="22040" hidden="1"/>
    <cellStyle name="超链接 7" xfId="22583" hidden="1"/>
    <cellStyle name="超链接 7" xfId="18736" hidden="1"/>
    <cellStyle name="超链接 7" xfId="22566" hidden="1"/>
    <cellStyle name="超链接 7" xfId="22587" hidden="1"/>
    <cellStyle name="超链接 7" xfId="22389" hidden="1"/>
    <cellStyle name="超链接 7" xfId="20453" hidden="1"/>
    <cellStyle name="超链接 7" xfId="21625" hidden="1"/>
    <cellStyle name="超链接 7" xfId="19785" hidden="1"/>
    <cellStyle name="超链接 7" xfId="19366" hidden="1"/>
    <cellStyle name="超链接 7" xfId="22035" hidden="1"/>
    <cellStyle name="超链接 7" xfId="20989" hidden="1"/>
    <cellStyle name="超链接 7" xfId="21080" hidden="1"/>
    <cellStyle name="超链接 7" xfId="21139" hidden="1"/>
    <cellStyle name="超链接 7" xfId="23137" hidden="1"/>
    <cellStyle name="超链接 7" xfId="18263" hidden="1"/>
    <cellStyle name="超链接 7" xfId="18550" hidden="1"/>
    <cellStyle name="超链接 7" xfId="19769" hidden="1"/>
    <cellStyle name="超链接 7" xfId="22992" hidden="1"/>
    <cellStyle name="超链接 7" xfId="21211" hidden="1"/>
    <cellStyle name="超链接 7" xfId="21338" hidden="1"/>
    <cellStyle name="超链接 7" xfId="21925" hidden="1"/>
    <cellStyle name="超链接 7" xfId="18863" hidden="1"/>
    <cellStyle name="超链接 7" xfId="19652" hidden="1"/>
    <cellStyle name="超链接 7" xfId="19013" hidden="1"/>
    <cellStyle name="超链接 7" xfId="19066" hidden="1"/>
    <cellStyle name="超链接 7" xfId="22476" hidden="1"/>
    <cellStyle name="超链接 7" xfId="21914" hidden="1"/>
    <cellStyle name="超链接 7" xfId="18412" hidden="1"/>
    <cellStyle name="超链接 7" xfId="6289" hidden="1"/>
    <cellStyle name="超链接 7" xfId="21480" hidden="1"/>
    <cellStyle name="超链接 7" xfId="17854" hidden="1"/>
    <cellStyle name="超链接 7" xfId="20394" hidden="1"/>
    <cellStyle name="超链接 7" xfId="22052" hidden="1"/>
    <cellStyle name="超链接 7" xfId="21890" hidden="1"/>
    <cellStyle name="超链接 7" xfId="22822" hidden="1"/>
    <cellStyle name="超链接 7" xfId="20945" hidden="1"/>
    <cellStyle name="超链接 7" xfId="19468" hidden="1"/>
    <cellStyle name="超链接 7" xfId="21276" hidden="1"/>
    <cellStyle name="超链接 7" xfId="20555" hidden="1"/>
    <cellStyle name="超链接 7" xfId="21969" hidden="1"/>
    <cellStyle name="超链接 7" xfId="21323" hidden="1"/>
    <cellStyle name="超链接 7" xfId="17801" hidden="1"/>
    <cellStyle name="超链接 7" xfId="20938" hidden="1"/>
    <cellStyle name="超链接 7" xfId="18097" hidden="1"/>
    <cellStyle name="超链接 7" xfId="21183" hidden="1"/>
    <cellStyle name="超链接 7" xfId="18941" hidden="1"/>
    <cellStyle name="超链接 7" xfId="21206" hidden="1"/>
    <cellStyle name="超链接 7" xfId="17888" hidden="1"/>
    <cellStyle name="超链接 7" xfId="19554" hidden="1"/>
    <cellStyle name="超链接 7" xfId="20584" hidden="1"/>
    <cellStyle name="超链接 7" xfId="21122" hidden="1"/>
    <cellStyle name="超链接 7" xfId="23037" hidden="1"/>
    <cellStyle name="超链接 7" xfId="22082" hidden="1"/>
    <cellStyle name="超链接 7" xfId="19457" hidden="1"/>
    <cellStyle name="超链接 7" xfId="20068" hidden="1"/>
    <cellStyle name="超链接 7" xfId="22567" hidden="1"/>
    <cellStyle name="超链接 7" xfId="21488" hidden="1"/>
    <cellStyle name="超链接 7" xfId="19344" hidden="1"/>
    <cellStyle name="超链接 7" xfId="20275" hidden="1"/>
    <cellStyle name="超链接 7" xfId="19566" hidden="1"/>
    <cellStyle name="超链接 7" xfId="20190" hidden="1"/>
    <cellStyle name="超链接 7" xfId="21507" hidden="1"/>
    <cellStyle name="超链接 7" xfId="21991" hidden="1"/>
    <cellStyle name="超链接 7" xfId="22200" hidden="1"/>
    <cellStyle name="超链接 7" xfId="20042" hidden="1"/>
    <cellStyle name="超链接 7" xfId="17680" hidden="1"/>
    <cellStyle name="超链接 7" xfId="21998" hidden="1"/>
    <cellStyle name="超链接 7" xfId="20353" hidden="1"/>
    <cellStyle name="超链接 7" xfId="20554" hidden="1"/>
    <cellStyle name="超链接 7" xfId="22034" hidden="1"/>
    <cellStyle name="超链接 7" xfId="4482" hidden="1"/>
    <cellStyle name="超链接 7" xfId="22713" hidden="1"/>
    <cellStyle name="超链接 7" xfId="18859" hidden="1"/>
    <cellStyle name="超链接 7" xfId="21447" hidden="1"/>
    <cellStyle name="超链接 7" xfId="20185" hidden="1"/>
    <cellStyle name="超链接 7" xfId="18319" hidden="1"/>
    <cellStyle name="超链接 7" xfId="22277" hidden="1"/>
    <cellStyle name="超链接 7" xfId="19283" hidden="1"/>
    <cellStyle name="超链接 7" xfId="18589" hidden="1"/>
    <cellStyle name="超链接 7" xfId="22027" hidden="1"/>
    <cellStyle name="超链接 7" xfId="17926" hidden="1"/>
    <cellStyle name="超链接 7" xfId="21984" hidden="1"/>
    <cellStyle name="超链接 7" xfId="19461" hidden="1"/>
    <cellStyle name="超链接 7" xfId="19029" hidden="1"/>
    <cellStyle name="超链接 7" xfId="18497" hidden="1"/>
    <cellStyle name="超链接 7" xfId="20065" hidden="1"/>
    <cellStyle name="超链接 7" xfId="17835" hidden="1"/>
    <cellStyle name="超链接 7" xfId="24885" hidden="1"/>
    <cellStyle name="超链接 7" xfId="24887" hidden="1"/>
    <cellStyle name="超链接 7" xfId="24889" hidden="1"/>
    <cellStyle name="超链接 7" xfId="24891" hidden="1"/>
    <cellStyle name="超链接 7" xfId="24893" hidden="1"/>
    <cellStyle name="超链接 7" xfId="24895" hidden="1"/>
    <cellStyle name="超链接 7" xfId="24897" hidden="1"/>
    <cellStyle name="超链接 7" xfId="24899" hidden="1"/>
    <cellStyle name="超链接 7" xfId="24901" hidden="1"/>
    <cellStyle name="超链接 7" xfId="24903" hidden="1"/>
    <cellStyle name="超链接 7" xfId="24905" hidden="1"/>
    <cellStyle name="超链接 7" xfId="24907" hidden="1"/>
    <cellStyle name="超链接 7" xfId="24909" hidden="1"/>
    <cellStyle name="超链接 7" xfId="24911" hidden="1"/>
    <cellStyle name="超链接 7" xfId="24913" hidden="1"/>
    <cellStyle name="超链接 7" xfId="24915" hidden="1"/>
    <cellStyle name="超链接 7" xfId="24917" hidden="1"/>
    <cellStyle name="超链接 7" xfId="24919" hidden="1"/>
    <cellStyle name="超链接 7" xfId="24921" hidden="1"/>
    <cellStyle name="超链接 7" xfId="24923" hidden="1"/>
    <cellStyle name="超链接 7" xfId="24925" hidden="1"/>
    <cellStyle name="超链接 7" xfId="24927" hidden="1"/>
    <cellStyle name="超链接 7" xfId="24929" hidden="1"/>
    <cellStyle name="超链接 7" xfId="24931" hidden="1"/>
    <cellStyle name="超链接 7" xfId="24933" hidden="1"/>
    <cellStyle name="超链接 7" xfId="24935" hidden="1"/>
    <cellStyle name="超链接 7" xfId="24937" hidden="1"/>
    <cellStyle name="超链接 7" xfId="24939" hidden="1"/>
    <cellStyle name="超链接 7" xfId="24941" hidden="1"/>
    <cellStyle name="超链接 7" xfId="24943" hidden="1"/>
    <cellStyle name="超链接 7" xfId="24945" hidden="1"/>
    <cellStyle name="超链接 7" xfId="24947" hidden="1"/>
    <cellStyle name="超链接 7" xfId="24949" hidden="1"/>
    <cellStyle name="超链接 7" xfId="24951" hidden="1"/>
    <cellStyle name="超链接 7" xfId="24953" hidden="1"/>
    <cellStyle name="超链接 7" xfId="24955" hidden="1"/>
    <cellStyle name="超链接 7" xfId="24957" hidden="1"/>
    <cellStyle name="超链接 7" xfId="24959" hidden="1"/>
    <cellStyle name="超链接 7" xfId="24961" hidden="1"/>
    <cellStyle name="超链接 7" xfId="24963" hidden="1"/>
    <cellStyle name="超链接 7" xfId="24965" hidden="1"/>
    <cellStyle name="超链接 7" xfId="24967" hidden="1"/>
    <cellStyle name="超链接 7" xfId="24969" hidden="1"/>
    <cellStyle name="超链接 7" xfId="24971" hidden="1"/>
    <cellStyle name="超链接 7" xfId="24973" hidden="1"/>
    <cellStyle name="超链接 7" xfId="24975" hidden="1"/>
    <cellStyle name="超链接 7" xfId="24977" hidden="1"/>
    <cellStyle name="超链接 7" xfId="24979" hidden="1"/>
    <cellStyle name="超链接 7" xfId="24981" hidden="1"/>
    <cellStyle name="超链接 7" xfId="24983" hidden="1"/>
    <cellStyle name="超链接 7" xfId="24985" hidden="1"/>
    <cellStyle name="超链接 7" xfId="24987" hidden="1"/>
    <cellStyle name="超链接 7" xfId="24989" hidden="1"/>
    <cellStyle name="超链接 7" xfId="24991" hidden="1"/>
    <cellStyle name="超链接 7" xfId="24993" hidden="1"/>
    <cellStyle name="超链接 7" xfId="24995" hidden="1"/>
    <cellStyle name="超链接 7" xfId="24997" hidden="1"/>
    <cellStyle name="超链接 7" xfId="24999" hidden="1"/>
    <cellStyle name="超链接 7" xfId="25001" hidden="1"/>
    <cellStyle name="超链接 7" xfId="25003" hidden="1"/>
    <cellStyle name="超链接 7" xfId="25005" hidden="1"/>
    <cellStyle name="超链接 7" xfId="25007" hidden="1"/>
    <cellStyle name="超链接 7" xfId="25009" hidden="1"/>
    <cellStyle name="超链接 7" xfId="25011" hidden="1"/>
    <cellStyle name="超链接 7" xfId="25013" hidden="1"/>
    <cellStyle name="超链接 7" xfId="25015" hidden="1"/>
    <cellStyle name="超链接 7" xfId="25017" hidden="1"/>
    <cellStyle name="超链接 7" xfId="25019" hidden="1"/>
    <cellStyle name="超链接 7" xfId="25021" hidden="1"/>
    <cellStyle name="超链接 7" xfId="25023" hidden="1"/>
    <cellStyle name="超链接 7" xfId="25025" hidden="1"/>
    <cellStyle name="超链接 7" xfId="25027" hidden="1"/>
    <cellStyle name="超链接 7" xfId="25029" hidden="1"/>
    <cellStyle name="超链接 7" xfId="25031" hidden="1"/>
    <cellStyle name="超链接 7" xfId="25033" hidden="1"/>
    <cellStyle name="超链接 7" xfId="25035" hidden="1"/>
    <cellStyle name="超链接 7" xfId="25037" hidden="1"/>
    <cellStyle name="超链接 7" xfId="25039" hidden="1"/>
    <cellStyle name="超链接 7" xfId="25041" hidden="1"/>
    <cellStyle name="超链接 7" xfId="25043" hidden="1"/>
    <cellStyle name="超链接 7" xfId="25045" hidden="1"/>
    <cellStyle name="超链接 7" xfId="25047" hidden="1"/>
    <cellStyle name="超链接 7" xfId="25104" hidden="1"/>
    <cellStyle name="超链接 7" xfId="25106" hidden="1"/>
    <cellStyle name="超链接 7" xfId="24602" hidden="1"/>
    <cellStyle name="超链接 7" xfId="18627" hidden="1"/>
    <cellStyle name="超链接 7" xfId="20787" hidden="1"/>
    <cellStyle name="超链接 7" xfId="17763" hidden="1"/>
    <cellStyle name="超链接 7" xfId="23090" hidden="1"/>
    <cellStyle name="超链接 7" xfId="26571" hidden="1"/>
    <cellStyle name="超链接 7" xfId="26573" hidden="1"/>
    <cellStyle name="超链接 7" xfId="26575" hidden="1"/>
    <cellStyle name="超链接 7" xfId="26577" hidden="1"/>
    <cellStyle name="超链接 7" xfId="26579" hidden="1"/>
    <cellStyle name="超链接 7" xfId="26581" hidden="1"/>
    <cellStyle name="超链接 7" xfId="26583" hidden="1"/>
    <cellStyle name="超链接 7" xfId="26585" hidden="1"/>
    <cellStyle name="超链接 7" xfId="26587" hidden="1"/>
    <cellStyle name="超链接 7" xfId="26589" hidden="1"/>
    <cellStyle name="超链接 7" xfId="26591" hidden="1"/>
    <cellStyle name="超链接 7" xfId="26593" hidden="1"/>
    <cellStyle name="超链接 7" xfId="26595" hidden="1"/>
    <cellStyle name="超链接 7" xfId="26597" hidden="1"/>
    <cellStyle name="超链接 7" xfId="26599" hidden="1"/>
    <cellStyle name="超链接 7" xfId="26601" hidden="1"/>
    <cellStyle name="超链接 7" xfId="26603" hidden="1"/>
    <cellStyle name="超链接 7" xfId="26605" hidden="1"/>
    <cellStyle name="超链接 7" xfId="26607" hidden="1"/>
    <cellStyle name="超链接 7" xfId="26609" hidden="1"/>
    <cellStyle name="超链接 7" xfId="26611" hidden="1"/>
    <cellStyle name="超链接 7" xfId="26613" hidden="1"/>
    <cellStyle name="超链接 7" xfId="26615" hidden="1"/>
    <cellStyle name="超链接 7" xfId="26617" hidden="1"/>
    <cellStyle name="超链接 7" xfId="26619" hidden="1"/>
    <cellStyle name="超链接 7" xfId="26621" hidden="1"/>
    <cellStyle name="超链接 7" xfId="26623" hidden="1"/>
    <cellStyle name="超链接 7" xfId="26625" hidden="1"/>
    <cellStyle name="超链接 7" xfId="26627" hidden="1"/>
    <cellStyle name="超链接 7" xfId="26629" hidden="1"/>
    <cellStyle name="超链接 7" xfId="26631" hidden="1"/>
    <cellStyle name="超链接 7" xfId="26633" hidden="1"/>
    <cellStyle name="超链接 7" xfId="26635" hidden="1"/>
    <cellStyle name="超链接 7" xfId="26637" hidden="1"/>
    <cellStyle name="超链接 7" xfId="26639" hidden="1"/>
    <cellStyle name="超链接 7" xfId="26641" hidden="1"/>
    <cellStyle name="超链接 7" xfId="26643" hidden="1"/>
    <cellStyle name="超链接 7" xfId="26645" hidden="1"/>
    <cellStyle name="超链接 7" xfId="26647" hidden="1"/>
    <cellStyle name="超链接 7" xfId="26649" hidden="1"/>
    <cellStyle name="超链接 7" xfId="26651" hidden="1"/>
    <cellStyle name="超链接 7" xfId="26653" hidden="1"/>
    <cellStyle name="超链接 7" xfId="26655" hidden="1"/>
    <cellStyle name="超链接 7" xfId="26657" hidden="1"/>
    <cellStyle name="超链接 7" xfId="26659" hidden="1"/>
    <cellStyle name="超链接 7" xfId="26661" hidden="1"/>
    <cellStyle name="超链接 7" xfId="26663" hidden="1"/>
    <cellStyle name="超链接 7" xfId="26665" hidden="1"/>
    <cellStyle name="超链接 7" xfId="26667" hidden="1"/>
    <cellStyle name="超链接 7" xfId="26669" hidden="1"/>
    <cellStyle name="超链接 7" xfId="26671" hidden="1"/>
    <cellStyle name="超链接 7" xfId="26673" hidden="1"/>
    <cellStyle name="超链接 7" xfId="26675" hidden="1"/>
    <cellStyle name="超链接 7" xfId="26677" hidden="1"/>
    <cellStyle name="超链接 7" xfId="26679" hidden="1"/>
    <cellStyle name="超链接 7" xfId="26681" hidden="1"/>
    <cellStyle name="超链接 7" xfId="26683" hidden="1"/>
    <cellStyle name="超链接 7" xfId="26685" hidden="1"/>
    <cellStyle name="超链接 7" xfId="26687" hidden="1"/>
    <cellStyle name="超链接 7" xfId="26689" hidden="1"/>
    <cellStyle name="超链接 7" xfId="26691" hidden="1"/>
    <cellStyle name="超链接 7" xfId="26693" hidden="1"/>
    <cellStyle name="超链接 7" xfId="26695" hidden="1"/>
    <cellStyle name="超链接 7" xfId="26697" hidden="1"/>
    <cellStyle name="超链接 7" xfId="26699" hidden="1"/>
    <cellStyle name="超链接 7" xfId="26701" hidden="1"/>
    <cellStyle name="超链接 7" xfId="26703" hidden="1"/>
    <cellStyle name="超链接 7" xfId="26705" hidden="1"/>
    <cellStyle name="超链接 7" xfId="26707" hidden="1"/>
    <cellStyle name="超链接 7" xfId="26709" hidden="1"/>
    <cellStyle name="超链接 7" xfId="26711" hidden="1"/>
    <cellStyle name="超链接 7" xfId="26713" hidden="1"/>
    <cellStyle name="超链接 7" xfId="26715" hidden="1"/>
    <cellStyle name="超链接 7" xfId="26717" hidden="1"/>
    <cellStyle name="超链接 7" xfId="26719" hidden="1"/>
    <cellStyle name="超链接 7" xfId="26721" hidden="1"/>
    <cellStyle name="超链接 7" xfId="26723" hidden="1"/>
    <cellStyle name="超链接 7" xfId="26725" hidden="1"/>
    <cellStyle name="超链接 7" xfId="26727" hidden="1"/>
    <cellStyle name="超链接 7" xfId="26729" hidden="1"/>
    <cellStyle name="超链接 7" xfId="26731" hidden="1"/>
    <cellStyle name="超链接 7" xfId="26733" hidden="1"/>
    <cellStyle name="超链接 7" xfId="26790" hidden="1"/>
    <cellStyle name="超链接 7" xfId="26792" hidden="1"/>
    <cellStyle name="超链接 7" xfId="34023" hidden="1"/>
    <cellStyle name="超链接 7" xfId="29225" hidden="1"/>
    <cellStyle name="超链接 7" xfId="32442" hidden="1"/>
    <cellStyle name="超链接 7" xfId="31671" hidden="1"/>
    <cellStyle name="超链接 7" xfId="30017" hidden="1"/>
    <cellStyle name="超链接 7" xfId="33358" hidden="1"/>
    <cellStyle name="超链接 7" xfId="29569" hidden="1"/>
    <cellStyle name="超链接 7" xfId="32769" hidden="1"/>
    <cellStyle name="超链接 7" xfId="34131" hidden="1"/>
    <cellStyle name="超链接 7" xfId="33743" hidden="1"/>
    <cellStyle name="超链接 7" xfId="33091" hidden="1"/>
    <cellStyle name="超链接 7" xfId="31982" hidden="1"/>
    <cellStyle name="超链接 7" xfId="30944" hidden="1"/>
    <cellStyle name="超链接 7" xfId="32112" hidden="1"/>
    <cellStyle name="超链接 7" xfId="31383" hidden="1"/>
    <cellStyle name="超链接 7" xfId="31920" hidden="1"/>
    <cellStyle name="超链接 7" xfId="31941" hidden="1"/>
    <cellStyle name="超链接 7" xfId="30206" hidden="1"/>
    <cellStyle name="超链接 7" xfId="29879" hidden="1"/>
    <cellStyle name="超链接 7" xfId="31047" hidden="1"/>
    <cellStyle name="超链接 7" xfId="32429" hidden="1"/>
    <cellStyle name="超链接 7" xfId="30020" hidden="1"/>
    <cellStyle name="超链接 7" xfId="31225" hidden="1"/>
    <cellStyle name="超链接 7" xfId="33963" hidden="1"/>
    <cellStyle name="超链接 7" xfId="29652" hidden="1"/>
    <cellStyle name="超链接 7" xfId="33230" hidden="1"/>
    <cellStyle name="超链接 7" xfId="32575" hidden="1"/>
    <cellStyle name="超链接 7" xfId="31100" hidden="1"/>
    <cellStyle name="超链接 7" xfId="32549" hidden="1"/>
    <cellStyle name="超链接 7" xfId="30783" hidden="1"/>
    <cellStyle name="超链接 7" xfId="29986" hidden="1"/>
    <cellStyle name="超链接 7" xfId="34438" hidden="1"/>
    <cellStyle name="超链接 7" xfId="30132" hidden="1"/>
    <cellStyle name="超链接 7" xfId="29820" hidden="1"/>
    <cellStyle name="超链接 7" xfId="32462" hidden="1"/>
    <cellStyle name="超链接 7" xfId="31101" hidden="1"/>
    <cellStyle name="超链接 7" xfId="30696" hidden="1"/>
    <cellStyle name="超链接 7" xfId="31880" hidden="1"/>
    <cellStyle name="超链接 7" xfId="29969" hidden="1"/>
    <cellStyle name="超链接 7" xfId="34315" hidden="1"/>
    <cellStyle name="超链接 7" xfId="29082" hidden="1"/>
    <cellStyle name="超链接 7" xfId="29627" hidden="1"/>
    <cellStyle name="超链接 7" xfId="30301" hidden="1"/>
    <cellStyle name="超链接 7" xfId="32683" hidden="1"/>
    <cellStyle name="超链接 7" xfId="31396" hidden="1"/>
    <cellStyle name="超链接 7" xfId="31575" hidden="1"/>
    <cellStyle name="超链接 7" xfId="30073" hidden="1"/>
    <cellStyle name="超链接 7" xfId="29796" hidden="1"/>
    <cellStyle name="超链接 7" xfId="30246" hidden="1"/>
    <cellStyle name="超链接 7" xfId="28452" hidden="1"/>
    <cellStyle name="超链接 7" xfId="30520" hidden="1"/>
    <cellStyle name="超链接 7" xfId="29239" hidden="1"/>
    <cellStyle name="超链接 7" xfId="30500" hidden="1"/>
    <cellStyle name="超链接 7" xfId="31750" hidden="1"/>
    <cellStyle name="超链接 7" xfId="30585" hidden="1"/>
    <cellStyle name="超链接 7" xfId="33919" hidden="1"/>
    <cellStyle name="超链接 7" xfId="33917" hidden="1"/>
    <cellStyle name="超链接 7" xfId="32305" hidden="1"/>
    <cellStyle name="超链接 7" xfId="29504" hidden="1"/>
    <cellStyle name="超链接 7" xfId="30457" hidden="1"/>
    <cellStyle name="超链接 7" xfId="29263" hidden="1"/>
    <cellStyle name="超链接 7" xfId="33459" hidden="1"/>
    <cellStyle name="超链接 7" xfId="31239" hidden="1"/>
    <cellStyle name="超链接 7" xfId="32244" hidden="1"/>
    <cellStyle name="超链接 7" xfId="31781" hidden="1"/>
    <cellStyle name="超链接 7" xfId="30115" hidden="1"/>
    <cellStyle name="超链接 7" xfId="29831" hidden="1"/>
    <cellStyle name="超链接 7" xfId="29285" hidden="1"/>
    <cellStyle name="超链接 7" xfId="32692" hidden="1"/>
    <cellStyle name="超链接 7" xfId="31881" hidden="1"/>
    <cellStyle name="超链接 7" xfId="30200" hidden="1"/>
    <cellStyle name="超链接 7" xfId="29790" hidden="1"/>
    <cellStyle name="超链接 7" xfId="33069" hidden="1"/>
    <cellStyle name="超链接 7" xfId="29673" hidden="1"/>
    <cellStyle name="超链接 7" xfId="33987" hidden="1"/>
    <cellStyle name="超链接 7" xfId="28547" hidden="1"/>
    <cellStyle name="超链接 7" xfId="30860" hidden="1"/>
    <cellStyle name="超链接 7" xfId="33041" hidden="1"/>
    <cellStyle name="超链接 7" xfId="31262" hidden="1"/>
    <cellStyle name="超链接 7" xfId="29039" hidden="1"/>
    <cellStyle name="超链接 7" xfId="33162" hidden="1"/>
    <cellStyle name="超链接 7" xfId="31056" hidden="1"/>
    <cellStyle name="超链接 7" xfId="29211" hidden="1"/>
    <cellStyle name="超链接 7" xfId="34091" hidden="1"/>
    <cellStyle name="超链接 7" xfId="31967" hidden="1"/>
    <cellStyle name="超链接 7" xfId="30637" hidden="1"/>
    <cellStyle name="超链接 7" xfId="29212" hidden="1"/>
    <cellStyle name="超链接 7" xfId="28490" hidden="1"/>
    <cellStyle name="超链接 7" xfId="34182" hidden="1"/>
    <cellStyle name="超链接 7" xfId="31253" hidden="1"/>
    <cellStyle name="超链接 7" xfId="31223" hidden="1"/>
    <cellStyle name="超链接 7" xfId="28925" hidden="1"/>
    <cellStyle name="超链接 7" xfId="34338" hidden="1"/>
    <cellStyle name="超链接 7" xfId="30833" hidden="1"/>
    <cellStyle name="超链接 7" xfId="32755" hidden="1"/>
    <cellStyle name="超链接 7" xfId="33554" hidden="1"/>
    <cellStyle name="超链接 7" xfId="32584" hidden="1"/>
    <cellStyle name="超链接 7" xfId="30430" hidden="1"/>
    <cellStyle name="超链接 7" xfId="28893" hidden="1"/>
    <cellStyle name="超链接 7" xfId="33182" hidden="1"/>
    <cellStyle name="超链接 7" xfId="32063" hidden="1"/>
    <cellStyle name="超链接 7" xfId="33178" hidden="1"/>
    <cellStyle name="超链接 7" xfId="30225" hidden="1"/>
    <cellStyle name="超链接 7" xfId="31557" hidden="1"/>
    <cellStyle name="超链接 7" xfId="28722" hidden="1"/>
    <cellStyle name="超链接 7" xfId="33826" hidden="1"/>
    <cellStyle name="超链接 7" xfId="28998" hidden="1"/>
    <cellStyle name="超链接 7" xfId="30023" hidden="1"/>
    <cellStyle name="超链接 7" xfId="30963" hidden="1"/>
    <cellStyle name="超链接 7" xfId="31114" hidden="1"/>
    <cellStyle name="超链接 7" xfId="32941" hidden="1"/>
    <cellStyle name="超链接 7" xfId="32339" hidden="1"/>
    <cellStyle name="超链接 7" xfId="33300" hidden="1"/>
    <cellStyle name="超链接 7" xfId="29129" hidden="1"/>
    <cellStyle name="超链接 7" xfId="31952" hidden="1"/>
    <cellStyle name="超链接 7" xfId="32983" hidden="1"/>
    <cellStyle name="超链接 7" xfId="29987" hidden="1"/>
    <cellStyle name="超链接 7" xfId="32571" hidden="1"/>
    <cellStyle name="超链接 7" xfId="33543" hidden="1"/>
    <cellStyle name="超链接 7" xfId="31433" hidden="1"/>
    <cellStyle name="超链接 7" xfId="33857" hidden="1"/>
    <cellStyle name="超链接 7" xfId="32502" hidden="1"/>
    <cellStyle name="超链接 7" xfId="30972" hidden="1"/>
    <cellStyle name="超链接 7" xfId="28754" hidden="1"/>
    <cellStyle name="超链接 7" xfId="32879" hidden="1"/>
    <cellStyle name="超链接 7" xfId="30770" hidden="1"/>
    <cellStyle name="超链接 7" xfId="33639" hidden="1"/>
    <cellStyle name="超链接 7" xfId="33124" hidden="1"/>
    <cellStyle name="超链接 7" xfId="30508" hidden="1"/>
    <cellStyle name="超链接 7" xfId="32273" hidden="1"/>
    <cellStyle name="超链接 7" xfId="33498" hidden="1"/>
    <cellStyle name="超链接 7" xfId="31591" hidden="1"/>
    <cellStyle name="超链接 7" xfId="33694" hidden="1"/>
    <cellStyle name="超链接 7" xfId="32504" hidden="1"/>
    <cellStyle name="超链接 7" xfId="32095" hidden="1"/>
    <cellStyle name="超链接 7" xfId="31132" hidden="1"/>
    <cellStyle name="超链接 7" xfId="28929" hidden="1"/>
    <cellStyle name="超链接 7" xfId="29184" hidden="1"/>
    <cellStyle name="超链接 7" xfId="32475" hidden="1"/>
    <cellStyle name="超链接 7" xfId="31027" hidden="1"/>
    <cellStyle name="超链接 7" xfId="31632" hidden="1"/>
    <cellStyle name="超链接 7" xfId="33031" hidden="1"/>
    <cellStyle name="超链接 7" xfId="29621" hidden="1"/>
    <cellStyle name="超链接 7" xfId="32731" hidden="1"/>
    <cellStyle name="超链接 7" xfId="31074" hidden="1"/>
    <cellStyle name="超链接 7" xfId="29653" hidden="1"/>
    <cellStyle name="超链接 7" xfId="30656" hidden="1"/>
    <cellStyle name="超链接 7" xfId="31212" hidden="1"/>
    <cellStyle name="超链接 7" xfId="33576" hidden="1"/>
    <cellStyle name="超链接 7" xfId="33051" hidden="1"/>
    <cellStyle name="超链接 7" xfId="33633" hidden="1"/>
    <cellStyle name="超链接 7" xfId="32073" hidden="1"/>
    <cellStyle name="超链接 7" xfId="31388" hidden="1"/>
    <cellStyle name="超链接 7" xfId="33632" hidden="1"/>
    <cellStyle name="超链接 7" xfId="30923" hidden="1"/>
    <cellStyle name="超链接 7" xfId="33582" hidden="1"/>
    <cellStyle name="超链接 7" xfId="34301" hidden="1"/>
    <cellStyle name="超链接 7" xfId="32480" hidden="1"/>
    <cellStyle name="超链接 7" xfId="30372" hidden="1"/>
    <cellStyle name="超链接 7" xfId="31130" hidden="1"/>
    <cellStyle name="超链接 7" xfId="34156" hidden="1"/>
    <cellStyle name="超链接 7" xfId="30744" hidden="1"/>
    <cellStyle name="超链接 7" xfId="34401" hidden="1"/>
    <cellStyle name="超链接 7" xfId="31462" hidden="1"/>
    <cellStyle name="超链接 7" xfId="32438" hidden="1"/>
    <cellStyle name="超链接 7" xfId="32081" hidden="1"/>
    <cellStyle name="超链接 7" xfId="32040" hidden="1"/>
    <cellStyle name="超链接 7" xfId="33172" hidden="1"/>
    <cellStyle name="超链接 7" xfId="28651" hidden="1"/>
    <cellStyle name="超链接 7" xfId="32684" hidden="1"/>
    <cellStyle name="超链接 7" xfId="33213" hidden="1"/>
    <cellStyle name="超链接 7" xfId="28782" hidden="1"/>
    <cellStyle name="超链接 7" xfId="30870" hidden="1"/>
    <cellStyle name="超链接 7" xfId="32709" hidden="1"/>
    <cellStyle name="超链接 7" xfId="30315" hidden="1"/>
    <cellStyle name="超链接 7" xfId="30787" hidden="1"/>
    <cellStyle name="超链接 7" xfId="29174" hidden="1"/>
    <cellStyle name="超链接 7" xfId="29674" hidden="1"/>
    <cellStyle name="超链接 7" xfId="33549" hidden="1"/>
    <cellStyle name="超链接 7" xfId="34075" hidden="1"/>
    <cellStyle name="超链接 7" xfId="33679" hidden="1"/>
    <cellStyle name="超链接 7" xfId="30260" hidden="1"/>
    <cellStyle name="超链接 7" xfId="28458" hidden="1"/>
    <cellStyle name="超链接 7" xfId="28392" hidden="1"/>
    <cellStyle name="超链接 7" xfId="33232" hidden="1"/>
    <cellStyle name="超链接 7" xfId="33775" hidden="1"/>
    <cellStyle name="超链接 7" xfId="29928" hidden="1"/>
    <cellStyle name="超链接 7" xfId="33758" hidden="1"/>
    <cellStyle name="超链接 7" xfId="33779" hidden="1"/>
    <cellStyle name="超链接 7" xfId="33581" hidden="1"/>
    <cellStyle name="超链接 7" xfId="31645" hidden="1"/>
    <cellStyle name="超链接 7" xfId="32817" hidden="1"/>
    <cellStyle name="超链接 7" xfId="30977" hidden="1"/>
    <cellStyle name="超链接 7" xfId="30558" hidden="1"/>
    <cellStyle name="超链接 7" xfId="33227" hidden="1"/>
    <cellStyle name="超链接 7" xfId="32181" hidden="1"/>
    <cellStyle name="超链接 7" xfId="32272" hidden="1"/>
    <cellStyle name="超链接 7" xfId="32331" hidden="1"/>
    <cellStyle name="超链接 7" xfId="34329" hidden="1"/>
    <cellStyle name="超链接 7" xfId="29455" hidden="1"/>
    <cellStyle name="超链接 7" xfId="29742" hidden="1"/>
    <cellStyle name="超链接 7" xfId="30961" hidden="1"/>
    <cellStyle name="超链接 7" xfId="34184" hidden="1"/>
    <cellStyle name="超链接 7" xfId="32403" hidden="1"/>
    <cellStyle name="超链接 7" xfId="32530" hidden="1"/>
    <cellStyle name="超链接 7" xfId="33117" hidden="1"/>
    <cellStyle name="超链接 7" xfId="30055" hidden="1"/>
    <cellStyle name="超链接 7" xfId="30844" hidden="1"/>
    <cellStyle name="超链接 7" xfId="30205" hidden="1"/>
    <cellStyle name="超链接 7" xfId="30258" hidden="1"/>
    <cellStyle name="超链接 7" xfId="33668" hidden="1"/>
    <cellStyle name="超链接 7" xfId="33106" hidden="1"/>
    <cellStyle name="超链接 7" xfId="29604" hidden="1"/>
    <cellStyle name="超链接 7" xfId="28678" hidden="1"/>
    <cellStyle name="超链接 7" xfId="32672" hidden="1"/>
    <cellStyle name="超链接 7" xfId="29007" hidden="1"/>
    <cellStyle name="超链接 7" xfId="31586" hidden="1"/>
    <cellStyle name="超链接 7" xfId="33244" hidden="1"/>
    <cellStyle name="超链接 7" xfId="33082" hidden="1"/>
    <cellStyle name="超链接 7" xfId="34014" hidden="1"/>
    <cellStyle name="超链接 7" xfId="32137" hidden="1"/>
    <cellStyle name="超链接 7" xfId="30660" hidden="1"/>
    <cellStyle name="超链接 7" xfId="32468" hidden="1"/>
    <cellStyle name="超链接 7" xfId="31747" hidden="1"/>
    <cellStyle name="超链接 7" xfId="33161" hidden="1"/>
    <cellStyle name="超链接 7" xfId="32515" hidden="1"/>
    <cellStyle name="超链接 7" xfId="28947" hidden="1"/>
    <cellStyle name="超链接 7" xfId="32130" hidden="1"/>
    <cellStyle name="超链接 7" xfId="29289" hidden="1"/>
    <cellStyle name="超链接 7" xfId="32375" hidden="1"/>
    <cellStyle name="超链接 7" xfId="30133" hidden="1"/>
    <cellStyle name="超链接 7" xfId="32398" hidden="1"/>
    <cellStyle name="超链接 7" xfId="29053" hidden="1"/>
    <cellStyle name="超链接 7" xfId="30746" hidden="1"/>
    <cellStyle name="超链接 7" xfId="31776" hidden="1"/>
    <cellStyle name="超链接 7" xfId="32314" hidden="1"/>
    <cellStyle name="超链接 7" xfId="34229" hidden="1"/>
    <cellStyle name="超链接 7" xfId="33274" hidden="1"/>
    <cellStyle name="超链接 7" xfId="30649" hidden="1"/>
    <cellStyle name="超链接 7" xfId="31260" hidden="1"/>
    <cellStyle name="超链接 7" xfId="33759" hidden="1"/>
    <cellStyle name="超链接 7" xfId="32680" hidden="1"/>
    <cellStyle name="超链接 7" xfId="30536" hidden="1"/>
    <cellStyle name="超链接 7" xfId="31467" hidden="1"/>
    <cellStyle name="超链接 7" xfId="30758" hidden="1"/>
    <cellStyle name="超链接 7" xfId="31382" hidden="1"/>
    <cellStyle name="超链接 7" xfId="32699" hidden="1"/>
    <cellStyle name="超链接 7" xfId="33183" hidden="1"/>
    <cellStyle name="超链接 7" xfId="33392" hidden="1"/>
    <cellStyle name="超链接 7" xfId="31234" hidden="1"/>
    <cellStyle name="超链接 7" xfId="28804" hidden="1"/>
    <cellStyle name="超链接 7" xfId="33190" hidden="1"/>
    <cellStyle name="超链接 7" xfId="31545" hidden="1"/>
    <cellStyle name="超链接 7" xfId="31746" hidden="1"/>
    <cellStyle name="超链接 7" xfId="33226" hidden="1"/>
    <cellStyle name="超链接 7" xfId="28697" hidden="1"/>
    <cellStyle name="超链接 7" xfId="33905" hidden="1"/>
    <cellStyle name="超链接 7" xfId="30051" hidden="1"/>
    <cellStyle name="超链接 7" xfId="32639" hidden="1"/>
    <cellStyle name="超链接 7" xfId="31377" hidden="1"/>
    <cellStyle name="超链接 7" xfId="29511" hidden="1"/>
    <cellStyle name="超链接 7" xfId="33469" hidden="1"/>
    <cellStyle name="超链接 7" xfId="30475" hidden="1"/>
    <cellStyle name="超链接 7" xfId="29781" hidden="1"/>
    <cellStyle name="超链接 7" xfId="33219" hidden="1"/>
    <cellStyle name="超链接 7" xfId="29099" hidden="1"/>
    <cellStyle name="超链接 7" xfId="33176" hidden="1"/>
    <cellStyle name="超链接 7" xfId="30653" hidden="1"/>
    <cellStyle name="超链接 7" xfId="30221" hidden="1"/>
    <cellStyle name="超链接 7" xfId="29689" hidden="1"/>
    <cellStyle name="超链接 7" xfId="31257" hidden="1"/>
    <cellStyle name="超链接 7" xfId="28984" hidden="1"/>
    <cellStyle name="超链接 7" xfId="36077" hidden="1"/>
    <cellStyle name="超链接 7" xfId="36079" hidden="1"/>
    <cellStyle name="超链接 7" xfId="36081" hidden="1"/>
    <cellStyle name="超链接 7" xfId="36083" hidden="1"/>
    <cellStyle name="超链接 7" xfId="36085" hidden="1"/>
    <cellStyle name="超链接 7" xfId="36087" hidden="1"/>
    <cellStyle name="超链接 7" xfId="36089" hidden="1"/>
    <cellStyle name="超链接 7" xfId="36091" hidden="1"/>
    <cellStyle name="超链接 7" xfId="36093" hidden="1"/>
    <cellStyle name="超链接 7" xfId="36095" hidden="1"/>
    <cellStyle name="超链接 7" xfId="36097" hidden="1"/>
    <cellStyle name="超链接 7" xfId="36099" hidden="1"/>
    <cellStyle name="超链接 7" xfId="36101" hidden="1"/>
    <cellStyle name="超链接 7" xfId="36103" hidden="1"/>
    <cellStyle name="超链接 7" xfId="36105" hidden="1"/>
    <cellStyle name="超链接 7" xfId="36107" hidden="1"/>
    <cellStyle name="超链接 7" xfId="36109" hidden="1"/>
    <cellStyle name="超链接 7" xfId="36111" hidden="1"/>
    <cellStyle name="超链接 7" xfId="36113" hidden="1"/>
    <cellStyle name="超链接 7" xfId="36115" hidden="1"/>
    <cellStyle name="超链接 7" xfId="36117" hidden="1"/>
    <cellStyle name="超链接 7" xfId="36119" hidden="1"/>
    <cellStyle name="超链接 7" xfId="36121" hidden="1"/>
    <cellStyle name="超链接 7" xfId="36123" hidden="1"/>
    <cellStyle name="超链接 7" xfId="36125" hidden="1"/>
    <cellStyle name="超链接 7" xfId="36127" hidden="1"/>
    <cellStyle name="超链接 7" xfId="36129" hidden="1"/>
    <cellStyle name="超链接 7" xfId="36131" hidden="1"/>
    <cellStyle name="超链接 7" xfId="36133" hidden="1"/>
    <cellStyle name="超链接 7" xfId="36135" hidden="1"/>
    <cellStyle name="超链接 7" xfId="36137" hidden="1"/>
    <cellStyle name="超链接 7" xfId="36139" hidden="1"/>
    <cellStyle name="超链接 7" xfId="36141" hidden="1"/>
    <cellStyle name="超链接 7" xfId="36143" hidden="1"/>
    <cellStyle name="超链接 7" xfId="36145" hidden="1"/>
    <cellStyle name="超链接 7" xfId="36147" hidden="1"/>
    <cellStyle name="超链接 7" xfId="36149" hidden="1"/>
    <cellStyle name="超链接 7" xfId="36151" hidden="1"/>
    <cellStyle name="超链接 7" xfId="36153" hidden="1"/>
    <cellStyle name="超链接 7" xfId="36155" hidden="1"/>
    <cellStyle name="超链接 7" xfId="36157" hidden="1"/>
    <cellStyle name="超链接 7" xfId="36159" hidden="1"/>
    <cellStyle name="超链接 7" xfId="36161" hidden="1"/>
    <cellStyle name="超链接 7" xfId="36163" hidden="1"/>
    <cellStyle name="超链接 7" xfId="36165" hidden="1"/>
    <cellStyle name="超链接 7" xfId="36167" hidden="1"/>
    <cellStyle name="超链接 7" xfId="36169" hidden="1"/>
    <cellStyle name="超链接 7" xfId="36171" hidden="1"/>
    <cellStyle name="超链接 7" xfId="36173" hidden="1"/>
    <cellStyle name="超链接 7" xfId="36175" hidden="1"/>
    <cellStyle name="超链接 7" xfId="36177" hidden="1"/>
    <cellStyle name="超链接 7" xfId="36179" hidden="1"/>
    <cellStyle name="超链接 7" xfId="36181" hidden="1"/>
    <cellStyle name="超链接 7" xfId="36183" hidden="1"/>
    <cellStyle name="超链接 7" xfId="36185" hidden="1"/>
    <cellStyle name="超链接 7" xfId="36187" hidden="1"/>
    <cellStyle name="超链接 7" xfId="36189" hidden="1"/>
    <cellStyle name="超链接 7" xfId="36191" hidden="1"/>
    <cellStyle name="超链接 7" xfId="36193" hidden="1"/>
    <cellStyle name="超链接 7" xfId="36195" hidden="1"/>
    <cellStyle name="超链接 7" xfId="36197" hidden="1"/>
    <cellStyle name="超链接 7" xfId="36199" hidden="1"/>
    <cellStyle name="超链接 7" xfId="36201" hidden="1"/>
    <cellStyle name="超链接 7" xfId="36203" hidden="1"/>
    <cellStyle name="超链接 7" xfId="36205" hidden="1"/>
    <cellStyle name="超链接 7" xfId="36207" hidden="1"/>
    <cellStyle name="超链接 7" xfId="36209" hidden="1"/>
    <cellStyle name="超链接 7" xfId="36211" hidden="1"/>
    <cellStyle name="超链接 7" xfId="36213" hidden="1"/>
    <cellStyle name="超链接 7" xfId="36215" hidden="1"/>
    <cellStyle name="超链接 7" xfId="36217" hidden="1"/>
    <cellStyle name="超链接 7" xfId="36219" hidden="1"/>
    <cellStyle name="超链接 7" xfId="36221" hidden="1"/>
    <cellStyle name="超链接 7" xfId="36223" hidden="1"/>
    <cellStyle name="超链接 7" xfId="36225" hidden="1"/>
    <cellStyle name="超链接 7" xfId="36227" hidden="1"/>
    <cellStyle name="超链接 7" xfId="36229" hidden="1"/>
    <cellStyle name="超链接 7" xfId="36231" hidden="1"/>
    <cellStyle name="超链接 7" xfId="36233" hidden="1"/>
    <cellStyle name="超链接 7" xfId="36235" hidden="1"/>
    <cellStyle name="超链接 7" xfId="36237" hidden="1"/>
    <cellStyle name="超链接 7" xfId="36239" hidden="1"/>
    <cellStyle name="超链接 7" xfId="36296" hidden="1"/>
    <cellStyle name="超链接 7" xfId="36298" hidden="1"/>
    <cellStyle name="超链接 7" xfId="35794" hidden="1"/>
    <cellStyle name="超链接 7" xfId="29819" hidden="1"/>
    <cellStyle name="超链接 7" xfId="31979" hidden="1"/>
    <cellStyle name="超链接 7" xfId="28904" hidden="1"/>
    <cellStyle name="超链接 7" xfId="34282" hidden="1"/>
    <cellStyle name="超链接 7" xfId="37763" hidden="1"/>
    <cellStyle name="超链接 7" xfId="37765" hidden="1"/>
    <cellStyle name="超链接 7" xfId="37767" hidden="1"/>
    <cellStyle name="超链接 7" xfId="37769" hidden="1"/>
    <cellStyle name="超链接 7" xfId="37771" hidden="1"/>
    <cellStyle name="超链接 7" xfId="37773" hidden="1"/>
    <cellStyle name="超链接 7" xfId="37775" hidden="1"/>
    <cellStyle name="超链接 7" xfId="37777" hidden="1"/>
    <cellStyle name="超链接 7" xfId="37779" hidden="1"/>
    <cellStyle name="超链接 7" xfId="37781" hidden="1"/>
    <cellStyle name="超链接 7" xfId="37783" hidden="1"/>
    <cellStyle name="超链接 7" xfId="37785" hidden="1"/>
    <cellStyle name="超链接 7" xfId="37787" hidden="1"/>
    <cellStyle name="超链接 7" xfId="37789" hidden="1"/>
    <cellStyle name="超链接 7" xfId="37791" hidden="1"/>
    <cellStyle name="超链接 7" xfId="37793" hidden="1"/>
    <cellStyle name="超链接 7" xfId="37795" hidden="1"/>
    <cellStyle name="超链接 7" xfId="37797" hidden="1"/>
    <cellStyle name="超链接 7" xfId="37799" hidden="1"/>
    <cellStyle name="超链接 7" xfId="37801" hidden="1"/>
    <cellStyle name="超链接 7" xfId="37803" hidden="1"/>
    <cellStyle name="超链接 7" xfId="37805" hidden="1"/>
    <cellStyle name="超链接 7" xfId="37807" hidden="1"/>
    <cellStyle name="超链接 7" xfId="37809" hidden="1"/>
    <cellStyle name="超链接 7" xfId="37811" hidden="1"/>
    <cellStyle name="超链接 7" xfId="37813" hidden="1"/>
    <cellStyle name="超链接 7" xfId="37815" hidden="1"/>
    <cellStyle name="超链接 7" xfId="37817" hidden="1"/>
    <cellStyle name="超链接 7" xfId="37819" hidden="1"/>
    <cellStyle name="超链接 7" xfId="37821" hidden="1"/>
    <cellStyle name="超链接 7" xfId="37823" hidden="1"/>
    <cellStyle name="超链接 7" xfId="37825" hidden="1"/>
    <cellStyle name="超链接 7" xfId="37827" hidden="1"/>
    <cellStyle name="超链接 7" xfId="37829" hidden="1"/>
    <cellStyle name="超链接 7" xfId="37831" hidden="1"/>
    <cellStyle name="超链接 7" xfId="37833" hidden="1"/>
    <cellStyle name="超链接 7" xfId="37835" hidden="1"/>
    <cellStyle name="超链接 7" xfId="37837" hidden="1"/>
    <cellStyle name="超链接 7" xfId="37839" hidden="1"/>
    <cellStyle name="超链接 7" xfId="37841" hidden="1"/>
    <cellStyle name="超链接 7" xfId="37843" hidden="1"/>
    <cellStyle name="超链接 7" xfId="37845" hidden="1"/>
    <cellStyle name="超链接 7" xfId="37847" hidden="1"/>
    <cellStyle name="超链接 7" xfId="37849" hidden="1"/>
    <cellStyle name="超链接 7" xfId="37851" hidden="1"/>
    <cellStyle name="超链接 7" xfId="37853" hidden="1"/>
    <cellStyle name="超链接 7" xfId="37855" hidden="1"/>
    <cellStyle name="超链接 7" xfId="37857" hidden="1"/>
    <cellStyle name="超链接 7" xfId="37859" hidden="1"/>
    <cellStyle name="超链接 7" xfId="37861" hidden="1"/>
    <cellStyle name="超链接 7" xfId="37863" hidden="1"/>
    <cellStyle name="超链接 7" xfId="37865" hidden="1"/>
    <cellStyle name="超链接 7" xfId="37867" hidden="1"/>
    <cellStyle name="超链接 7" xfId="37869" hidden="1"/>
    <cellStyle name="超链接 7" xfId="37871" hidden="1"/>
    <cellStyle name="超链接 7" xfId="37873" hidden="1"/>
    <cellStyle name="超链接 7" xfId="37875" hidden="1"/>
    <cellStyle name="超链接 7" xfId="37877" hidden="1"/>
    <cellStyle name="超链接 7" xfId="37879" hidden="1"/>
    <cellStyle name="超链接 7" xfId="37881" hidden="1"/>
    <cellStyle name="超链接 7" xfId="37883" hidden="1"/>
    <cellStyle name="超链接 7" xfId="37885" hidden="1"/>
    <cellStyle name="超链接 7" xfId="37887" hidden="1"/>
    <cellStyle name="超链接 7" xfId="37889" hidden="1"/>
    <cellStyle name="超链接 7" xfId="37891" hidden="1"/>
    <cellStyle name="超链接 7" xfId="37893" hidden="1"/>
    <cellStyle name="超链接 7" xfId="37895" hidden="1"/>
    <cellStyle name="超链接 7" xfId="37897" hidden="1"/>
    <cellStyle name="超链接 7" xfId="37899" hidden="1"/>
    <cellStyle name="超链接 7" xfId="37901" hidden="1"/>
    <cellStyle name="超链接 7" xfId="37903" hidden="1"/>
    <cellStyle name="超链接 7" xfId="37905" hidden="1"/>
    <cellStyle name="超链接 7" xfId="37907" hidden="1"/>
    <cellStyle name="超链接 7" xfId="37909" hidden="1"/>
    <cellStyle name="超链接 7" xfId="37911" hidden="1"/>
    <cellStyle name="超链接 7" xfId="37913" hidden="1"/>
    <cellStyle name="超链接 7" xfId="37915" hidden="1"/>
    <cellStyle name="超链接 7" xfId="37917" hidden="1"/>
    <cellStyle name="超链接 7" xfId="37919" hidden="1"/>
    <cellStyle name="超链接 7" xfId="37921" hidden="1"/>
    <cellStyle name="超链接 7" xfId="37923" hidden="1"/>
    <cellStyle name="超链接 7" xfId="37925" hidden="1"/>
    <cellStyle name="超链接 7" xfId="37982" hidden="1"/>
    <cellStyle name="超链接 7" xfId="37984" hidden="1"/>
    <cellStyle name="超链接 7" xfId="44341" hidden="1"/>
    <cellStyle name="超链接 7" xfId="39549" hidden="1"/>
    <cellStyle name="超链接 7" xfId="42760" hidden="1"/>
    <cellStyle name="超链接 7" xfId="41989" hidden="1"/>
    <cellStyle name="超链接 7" xfId="40335" hidden="1"/>
    <cellStyle name="超链接 7" xfId="43676" hidden="1"/>
    <cellStyle name="超链接 7" xfId="39887" hidden="1"/>
    <cellStyle name="超链接 7" xfId="43087" hidden="1"/>
    <cellStyle name="超链接 7" xfId="44449" hidden="1"/>
    <cellStyle name="超链接 7" xfId="44061" hidden="1"/>
    <cellStyle name="超链接 7" xfId="43409" hidden="1"/>
    <cellStyle name="超链接 7" xfId="42300" hidden="1"/>
    <cellStyle name="超链接 7" xfId="41262" hidden="1"/>
    <cellStyle name="超链接 7" xfId="42430" hidden="1"/>
    <cellStyle name="超链接 7" xfId="41701" hidden="1"/>
    <cellStyle name="超链接 7" xfId="42238" hidden="1"/>
    <cellStyle name="超链接 7" xfId="42259" hidden="1"/>
    <cellStyle name="超链接 7" xfId="40524" hidden="1"/>
    <cellStyle name="超链接 7" xfId="40197" hidden="1"/>
    <cellStyle name="超链接 7" xfId="41365" hidden="1"/>
    <cellStyle name="超链接 7" xfId="42747" hidden="1"/>
    <cellStyle name="超链接 7" xfId="40338" hidden="1"/>
    <cellStyle name="超链接 7" xfId="41543" hidden="1"/>
    <cellStyle name="超链接 7" xfId="44281" hidden="1"/>
    <cellStyle name="超链接 7" xfId="39970" hidden="1"/>
    <cellStyle name="超链接 7" xfId="43548" hidden="1"/>
    <cellStyle name="超链接 7" xfId="42893" hidden="1"/>
    <cellStyle name="超链接 7" xfId="41418" hidden="1"/>
    <cellStyle name="超链接 7" xfId="42867" hidden="1"/>
    <cellStyle name="超链接 7" xfId="41101" hidden="1"/>
    <cellStyle name="超链接 7" xfId="40304" hidden="1"/>
    <cellStyle name="超链接 7" xfId="44756" hidden="1"/>
    <cellStyle name="超链接 7" xfId="40450" hidden="1"/>
    <cellStyle name="超链接 7" xfId="40138" hidden="1"/>
    <cellStyle name="超链接 7" xfId="42780" hidden="1"/>
    <cellStyle name="超链接 7" xfId="41419" hidden="1"/>
    <cellStyle name="超链接 7" xfId="41014" hidden="1"/>
    <cellStyle name="超链接 7" xfId="42198" hidden="1"/>
    <cellStyle name="超链接 7" xfId="40287" hidden="1"/>
    <cellStyle name="超链接 7" xfId="44633" hidden="1"/>
    <cellStyle name="超链接 7" xfId="39423" hidden="1"/>
    <cellStyle name="超链接 7" xfId="39945" hidden="1"/>
    <cellStyle name="超链接 7" xfId="40619" hidden="1"/>
    <cellStyle name="超链接 7" xfId="43001" hidden="1"/>
    <cellStyle name="超链接 7" xfId="41714" hidden="1"/>
    <cellStyle name="超链接 7" xfId="41893" hidden="1"/>
    <cellStyle name="超链接 7" xfId="40391" hidden="1"/>
    <cellStyle name="超链接 7" xfId="40114" hidden="1"/>
    <cellStyle name="超链接 7" xfId="40564" hidden="1"/>
    <cellStyle name="超链接 7" xfId="28839" hidden="1"/>
    <cellStyle name="超链接 7" xfId="40838" hidden="1"/>
    <cellStyle name="超链接 7" xfId="39562" hidden="1"/>
    <cellStyle name="超链接 7" xfId="40818" hidden="1"/>
    <cellStyle name="超链接 7" xfId="42068" hidden="1"/>
    <cellStyle name="超链接 7" xfId="40903" hidden="1"/>
    <cellStyle name="超链接 7" xfId="44237" hidden="1"/>
    <cellStyle name="超链接 7" xfId="44235" hidden="1"/>
    <cellStyle name="超链接 7" xfId="42623" hidden="1"/>
    <cellStyle name="超链接 7" xfId="39822" hidden="1"/>
    <cellStyle name="超链接 7" xfId="40775" hidden="1"/>
    <cellStyle name="超链接 7" xfId="39581" hidden="1"/>
    <cellStyle name="超链接 7" xfId="43777" hidden="1"/>
    <cellStyle name="超链接 7" xfId="41557" hidden="1"/>
    <cellStyle name="超链接 7" xfId="42562" hidden="1"/>
    <cellStyle name="超链接 7" xfId="42099" hidden="1"/>
    <cellStyle name="超链接 7" xfId="40433" hidden="1"/>
    <cellStyle name="超链接 7" xfId="40149" hidden="1"/>
    <cellStyle name="超链接 7" xfId="39603" hidden="1"/>
    <cellStyle name="超链接 7" xfId="43010" hidden="1"/>
    <cellStyle name="超链接 7" xfId="42199" hidden="1"/>
    <cellStyle name="超链接 7" xfId="40518" hidden="1"/>
    <cellStyle name="超链接 7" xfId="40108" hidden="1"/>
    <cellStyle name="超链接 7" xfId="43387" hidden="1"/>
    <cellStyle name="超链接 7" xfId="39991" hidden="1"/>
    <cellStyle name="超链接 7" xfId="44305" hidden="1"/>
    <cellStyle name="超链接 7" xfId="28139" hidden="1"/>
    <cellStyle name="超链接 7" xfId="41178" hidden="1"/>
    <cellStyle name="超链接 7" xfId="43359" hidden="1"/>
    <cellStyle name="超链接 7" xfId="41580" hidden="1"/>
    <cellStyle name="超链接 7" xfId="39392" hidden="1"/>
    <cellStyle name="超链接 7" xfId="43480" hidden="1"/>
    <cellStyle name="超链接 7" xfId="41374" hidden="1"/>
    <cellStyle name="超链接 7" xfId="39538" hidden="1"/>
    <cellStyle name="超链接 7" xfId="44409" hidden="1"/>
    <cellStyle name="超链接 7" xfId="42285" hidden="1"/>
    <cellStyle name="超链接 7" xfId="40955" hidden="1"/>
    <cellStyle name="超链接 7" xfId="39539" hidden="1"/>
    <cellStyle name="超链接 7" xfId="28161" hidden="1"/>
    <cellStyle name="超链接 7" xfId="44500" hidden="1"/>
    <cellStyle name="超链接 7" xfId="41571" hidden="1"/>
    <cellStyle name="超链接 7" xfId="41541" hidden="1"/>
    <cellStyle name="超链接 7" xfId="39291" hidden="1"/>
    <cellStyle name="超链接 7" xfId="44656" hidden="1"/>
    <cellStyle name="超链接 7" xfId="41151" hidden="1"/>
    <cellStyle name="超链接 7" xfId="43073" hidden="1"/>
    <cellStyle name="超链接 7" xfId="43872" hidden="1"/>
    <cellStyle name="超链接 7" xfId="42902" hidden="1"/>
    <cellStyle name="超链接 7" xfId="40748" hidden="1"/>
    <cellStyle name="超链接 7" xfId="39262" hidden="1"/>
    <cellStyle name="超链接 7" xfId="43500" hidden="1"/>
    <cellStyle name="超链接 7" xfId="42381" hidden="1"/>
    <cellStyle name="超链接 7" xfId="43496" hidden="1"/>
    <cellStyle name="超链接 7" xfId="40543" hidden="1"/>
    <cellStyle name="超链接 7" xfId="41875" hidden="1"/>
    <cellStyle name="超链接 7" xfId="28049" hidden="1"/>
    <cellStyle name="超链接 7" xfId="44144" hidden="1"/>
    <cellStyle name="超链接 7" xfId="39358" hidden="1"/>
    <cellStyle name="超链接 7" xfId="40341" hidden="1"/>
    <cellStyle name="超链接 7" xfId="41281" hidden="1"/>
    <cellStyle name="超链接 7" xfId="41432" hidden="1"/>
    <cellStyle name="超链接 7" xfId="43259" hidden="1"/>
    <cellStyle name="超链接 7" xfId="42657" hidden="1"/>
    <cellStyle name="超链接 7" xfId="43618" hidden="1"/>
    <cellStyle name="超链接 7" xfId="39463" hidden="1"/>
    <cellStyle name="超链接 7" xfId="42270" hidden="1"/>
    <cellStyle name="超链接 7" xfId="43301" hidden="1"/>
    <cellStyle name="超链接 7" xfId="40305" hidden="1"/>
    <cellStyle name="超链接 7" xfId="42889" hidden="1"/>
    <cellStyle name="超链接 7" xfId="43861" hidden="1"/>
    <cellStyle name="超链接 7" xfId="41751" hidden="1"/>
    <cellStyle name="超链接 7" xfId="44175" hidden="1"/>
    <cellStyle name="超链接 7" xfId="42820" hidden="1"/>
    <cellStyle name="超链接 7" xfId="41290" hidden="1"/>
    <cellStyle name="超链接 7" xfId="28369" hidden="1"/>
    <cellStyle name="超链接 7" xfId="43197" hidden="1"/>
    <cellStyle name="超链接 7" xfId="41088" hidden="1"/>
    <cellStyle name="超链接 7" xfId="43957" hidden="1"/>
    <cellStyle name="超链接 7" xfId="43442" hidden="1"/>
    <cellStyle name="超链接 7" xfId="40826" hidden="1"/>
    <cellStyle name="超链接 7" xfId="42591" hidden="1"/>
    <cellStyle name="超链接 7" xfId="43816" hidden="1"/>
    <cellStyle name="超链接 7" xfId="41909" hidden="1"/>
    <cellStyle name="超链接 7" xfId="44012" hidden="1"/>
    <cellStyle name="超链接 7" xfId="42822" hidden="1"/>
    <cellStyle name="超链接 7" xfId="42413" hidden="1"/>
    <cellStyle name="超链接 7" xfId="41450" hidden="1"/>
    <cellStyle name="超链接 7" xfId="39294" hidden="1"/>
    <cellStyle name="超链接 7" xfId="39512" hidden="1"/>
    <cellStyle name="超链接 7" xfId="42793" hidden="1"/>
    <cellStyle name="超链接 7" xfId="41345" hidden="1"/>
    <cellStyle name="超链接 7" xfId="41950" hidden="1"/>
    <cellStyle name="超链接 7" xfId="43349" hidden="1"/>
    <cellStyle name="超链接 7" xfId="39939" hidden="1"/>
    <cellStyle name="超链接 7" xfId="43049" hidden="1"/>
    <cellStyle name="超链接 7" xfId="41392" hidden="1"/>
    <cellStyle name="超链接 7" xfId="39971" hidden="1"/>
    <cellStyle name="超链接 7" xfId="40974" hidden="1"/>
    <cellStyle name="超链接 7" xfId="41530" hidden="1"/>
    <cellStyle name="超链接 7" xfId="43894" hidden="1"/>
    <cellStyle name="超链接 7" xfId="43369" hidden="1"/>
    <cellStyle name="超链接 7" xfId="43951" hidden="1"/>
    <cellStyle name="超链接 7" xfId="42391" hidden="1"/>
    <cellStyle name="超链接 7" xfId="41706" hidden="1"/>
    <cellStyle name="超链接 7" xfId="43950" hidden="1"/>
    <cellStyle name="超链接 7" xfId="41241" hidden="1"/>
    <cellStyle name="超链接 7" xfId="43900" hidden="1"/>
    <cellStyle name="超链接 7" xfId="44619" hidden="1"/>
    <cellStyle name="超链接 7" xfId="42798" hidden="1"/>
    <cellStyle name="超链接 7" xfId="40690" hidden="1"/>
    <cellStyle name="超链接 7" xfId="41448" hidden="1"/>
    <cellStyle name="超链接 7" xfId="44474" hidden="1"/>
    <cellStyle name="超链接 7" xfId="41062" hidden="1"/>
    <cellStyle name="超链接 7" xfId="44719" hidden="1"/>
    <cellStyle name="超链接 7" xfId="41780" hidden="1"/>
    <cellStyle name="超链接 7" xfId="42756" hidden="1"/>
    <cellStyle name="超链接 7" xfId="42399" hidden="1"/>
    <cellStyle name="超链接 7" xfId="42358" hidden="1"/>
    <cellStyle name="超链接 7" xfId="43490" hidden="1"/>
    <cellStyle name="超链接 7" xfId="28100" hidden="1"/>
    <cellStyle name="超链接 7" xfId="43002" hidden="1"/>
    <cellStyle name="超链接 7" xfId="43531" hidden="1"/>
    <cellStyle name="超链接 7" xfId="39170" hidden="1"/>
    <cellStyle name="超链接 7" xfId="41188" hidden="1"/>
    <cellStyle name="超链接 7" xfId="43027" hidden="1"/>
    <cellStyle name="超链接 7" xfId="40633" hidden="1"/>
    <cellStyle name="超链接 7" xfId="41105" hidden="1"/>
    <cellStyle name="超链接 7" xfId="39502" hidden="1"/>
    <cellStyle name="超链接 7" xfId="39992" hidden="1"/>
    <cellStyle name="超链接 7" xfId="43867" hidden="1"/>
    <cellStyle name="超链接 7" xfId="44393" hidden="1"/>
    <cellStyle name="超链接 7" xfId="43997" hidden="1"/>
    <cellStyle name="超链接 7" xfId="40578" hidden="1"/>
    <cellStyle name="超链接 7" xfId="28183" hidden="1"/>
    <cellStyle name="超链接 7" xfId="28187" hidden="1"/>
    <cellStyle name="超链接 7" xfId="43550" hidden="1"/>
    <cellStyle name="超链接 7" xfId="44093" hidden="1"/>
    <cellStyle name="超链接 7" xfId="40246" hidden="1"/>
    <cellStyle name="超链接 7" xfId="44076" hidden="1"/>
    <cellStyle name="超链接 7" xfId="44097" hidden="1"/>
    <cellStyle name="超链接 7" xfId="43899" hidden="1"/>
    <cellStyle name="超链接 7" xfId="41963" hidden="1"/>
    <cellStyle name="超链接 7" xfId="43135" hidden="1"/>
    <cellStyle name="超链接 7" xfId="41295" hidden="1"/>
    <cellStyle name="超链接 7" xfId="40876" hidden="1"/>
    <cellStyle name="超链接 7" xfId="43545" hidden="1"/>
    <cellStyle name="超链接 7" xfId="42499" hidden="1"/>
    <cellStyle name="超链接 7" xfId="42590" hidden="1"/>
    <cellStyle name="超链接 7" xfId="42649" hidden="1"/>
    <cellStyle name="超链接 7" xfId="44647" hidden="1"/>
    <cellStyle name="超链接 7" xfId="39773" hidden="1"/>
    <cellStyle name="超链接 7" xfId="40060" hidden="1"/>
    <cellStyle name="超链接 7" xfId="41279" hidden="1"/>
    <cellStyle name="超链接 7" xfId="44502" hidden="1"/>
    <cellStyle name="超链接 7" xfId="42721" hidden="1"/>
    <cellStyle name="超链接 7" xfId="42848" hidden="1"/>
    <cellStyle name="超链接 7" xfId="43435" hidden="1"/>
    <cellStyle name="超链接 7" xfId="40373" hidden="1"/>
    <cellStyle name="超链接 7" xfId="41162" hidden="1"/>
    <cellStyle name="超链接 7" xfId="40523" hidden="1"/>
    <cellStyle name="超链接 7" xfId="40576" hidden="1"/>
    <cellStyle name="超链接 7" xfId="43986" hidden="1"/>
    <cellStyle name="超链接 7" xfId="43424" hidden="1"/>
    <cellStyle name="超链接 7" xfId="39922" hidden="1"/>
    <cellStyle name="超链接 7" xfId="28510" hidden="1"/>
    <cellStyle name="超链接 7" xfId="42990" hidden="1"/>
    <cellStyle name="超链接 7" xfId="39364" hidden="1"/>
    <cellStyle name="超链接 7" xfId="41904" hidden="1"/>
    <cellStyle name="超链接 7" xfId="43562" hidden="1"/>
    <cellStyle name="超链接 7" xfId="43400" hidden="1"/>
    <cellStyle name="超链接 7" xfId="44332" hidden="1"/>
    <cellStyle name="超链接 7" xfId="42455" hidden="1"/>
    <cellStyle name="超链接 7" xfId="40978" hidden="1"/>
    <cellStyle name="超链接 7" xfId="42786" hidden="1"/>
    <cellStyle name="超链接 7" xfId="42065" hidden="1"/>
    <cellStyle name="超链接 7" xfId="43479" hidden="1"/>
    <cellStyle name="超链接 7" xfId="42833" hidden="1"/>
    <cellStyle name="超链接 7" xfId="39311" hidden="1"/>
    <cellStyle name="超链接 7" xfId="42448" hidden="1"/>
    <cellStyle name="超链接 7" xfId="39607" hidden="1"/>
    <cellStyle name="超链接 7" xfId="42693" hidden="1"/>
    <cellStyle name="超链接 7" xfId="40451" hidden="1"/>
    <cellStyle name="超链接 7" xfId="42716" hidden="1"/>
    <cellStyle name="超链接 7" xfId="39398" hidden="1"/>
    <cellStyle name="超链接 7" xfId="41064" hidden="1"/>
    <cellStyle name="超链接 7" xfId="42094" hidden="1"/>
    <cellStyle name="超链接 7" xfId="42632" hidden="1"/>
    <cellStyle name="超链接 7" xfId="44547" hidden="1"/>
    <cellStyle name="超链接 7" xfId="43592" hidden="1"/>
    <cellStyle name="超链接 7" xfId="40967" hidden="1"/>
    <cellStyle name="超链接 7" xfId="41578" hidden="1"/>
    <cellStyle name="超链接 7" xfId="44077" hidden="1"/>
    <cellStyle name="超链接 7" xfId="42998" hidden="1"/>
    <cellStyle name="超链接 7" xfId="40854" hidden="1"/>
    <cellStyle name="超链接 7" xfId="41785" hidden="1"/>
    <cellStyle name="超链接 7" xfId="41076" hidden="1"/>
    <cellStyle name="超链接 7" xfId="41700" hidden="1"/>
    <cellStyle name="超链接 7" xfId="43017" hidden="1"/>
    <cellStyle name="超链接 7" xfId="43501" hidden="1"/>
    <cellStyle name="超链接 7" xfId="43710" hidden="1"/>
    <cellStyle name="超链接 7" xfId="41552" hidden="1"/>
    <cellStyle name="超链接 7" xfId="39190" hidden="1"/>
    <cellStyle name="超链接 7" xfId="43508" hidden="1"/>
    <cellStyle name="超链接 7" xfId="41863" hidden="1"/>
    <cellStyle name="超链接 7" xfId="42064" hidden="1"/>
    <cellStyle name="超链接 7" xfId="43544" hidden="1"/>
    <cellStyle name="超链接 7" xfId="28074" hidden="1"/>
    <cellStyle name="超链接 7" xfId="44223" hidden="1"/>
    <cellStyle name="超链接 7" xfId="40369" hidden="1"/>
    <cellStyle name="超链接 7" xfId="42957" hidden="1"/>
    <cellStyle name="超链接 7" xfId="41695" hidden="1"/>
    <cellStyle name="超链接 7" xfId="39829" hidden="1"/>
    <cellStyle name="超链接 7" xfId="43787" hidden="1"/>
    <cellStyle name="超链接 7" xfId="40793" hidden="1"/>
    <cellStyle name="超链接 7" xfId="40099" hidden="1"/>
    <cellStyle name="超链接 7" xfId="43537" hidden="1"/>
    <cellStyle name="超链接 7" xfId="39436" hidden="1"/>
    <cellStyle name="超链接 7" xfId="43494" hidden="1"/>
    <cellStyle name="超链接 7" xfId="40971" hidden="1"/>
    <cellStyle name="超链接 7" xfId="40539" hidden="1"/>
    <cellStyle name="超链接 7" xfId="40007" hidden="1"/>
    <cellStyle name="超链接 7" xfId="41575" hidden="1"/>
    <cellStyle name="超链接 7" xfId="39345" hidden="1"/>
    <cellStyle name="超链接 7" xfId="46395" hidden="1"/>
    <cellStyle name="超链接 7" xfId="46397" hidden="1"/>
    <cellStyle name="超链接 7" xfId="46399" hidden="1"/>
    <cellStyle name="超链接 7" xfId="46401" hidden="1"/>
    <cellStyle name="超链接 7" xfId="46403" hidden="1"/>
    <cellStyle name="超链接 7" xfId="46405" hidden="1"/>
    <cellStyle name="超链接 7" xfId="46407" hidden="1"/>
    <cellStyle name="超链接 7" xfId="46409" hidden="1"/>
    <cellStyle name="超链接 7" xfId="46411" hidden="1"/>
    <cellStyle name="超链接 7" xfId="46413" hidden="1"/>
    <cellStyle name="超链接 7" xfId="46415" hidden="1"/>
    <cellStyle name="超链接 7" xfId="46417" hidden="1"/>
    <cellStyle name="超链接 7" xfId="46419" hidden="1"/>
    <cellStyle name="超链接 7" xfId="46421" hidden="1"/>
    <cellStyle name="超链接 7" xfId="46423" hidden="1"/>
    <cellStyle name="超链接 7" xfId="46425" hidden="1"/>
    <cellStyle name="超链接 7" xfId="46427" hidden="1"/>
    <cellStyle name="超链接 7" xfId="46429" hidden="1"/>
    <cellStyle name="超链接 7" xfId="46431" hidden="1"/>
    <cellStyle name="超链接 7" xfId="46433" hidden="1"/>
    <cellStyle name="超链接 7" xfId="46435" hidden="1"/>
    <cellStyle name="超链接 7" xfId="46437" hidden="1"/>
    <cellStyle name="超链接 7" xfId="46439" hidden="1"/>
    <cellStyle name="超链接 7" xfId="46441" hidden="1"/>
    <cellStyle name="超链接 7" xfId="46443" hidden="1"/>
    <cellStyle name="超链接 7" xfId="46445" hidden="1"/>
    <cellStyle name="超链接 7" xfId="46447" hidden="1"/>
    <cellStyle name="超链接 7" xfId="46449" hidden="1"/>
    <cellStyle name="超链接 7" xfId="46451" hidden="1"/>
    <cellStyle name="超链接 7" xfId="46453" hidden="1"/>
    <cellStyle name="超链接 7" xfId="46455" hidden="1"/>
    <cellStyle name="超链接 7" xfId="46457" hidden="1"/>
    <cellStyle name="超链接 7" xfId="46459" hidden="1"/>
    <cellStyle name="超链接 7" xfId="46461" hidden="1"/>
    <cellStyle name="超链接 7" xfId="46463" hidden="1"/>
    <cellStyle name="超链接 7" xfId="46465" hidden="1"/>
    <cellStyle name="超链接 7" xfId="46467" hidden="1"/>
    <cellStyle name="超链接 7" xfId="46469" hidden="1"/>
    <cellStyle name="超链接 7" xfId="46471" hidden="1"/>
    <cellStyle name="超链接 7" xfId="46473" hidden="1"/>
    <cellStyle name="超链接 7" xfId="46475" hidden="1"/>
    <cellStyle name="超链接 7" xfId="46477" hidden="1"/>
    <cellStyle name="超链接 7" xfId="46479" hidden="1"/>
    <cellStyle name="超链接 7" xfId="46481" hidden="1"/>
    <cellStyle name="超链接 7" xfId="46483" hidden="1"/>
    <cellStyle name="超链接 7" xfId="46485" hidden="1"/>
    <cellStyle name="超链接 7" xfId="46487" hidden="1"/>
    <cellStyle name="超链接 7" xfId="46489" hidden="1"/>
    <cellStyle name="超链接 7" xfId="46491" hidden="1"/>
    <cellStyle name="超链接 7" xfId="46493" hidden="1"/>
    <cellStyle name="超链接 7" xfId="46495" hidden="1"/>
    <cellStyle name="超链接 7" xfId="46497" hidden="1"/>
    <cellStyle name="超链接 7" xfId="46499" hidden="1"/>
    <cellStyle name="超链接 7" xfId="46501" hidden="1"/>
    <cellStyle name="超链接 7" xfId="46503" hidden="1"/>
    <cellStyle name="超链接 7" xfId="46505" hidden="1"/>
    <cellStyle name="超链接 7" xfId="46507" hidden="1"/>
    <cellStyle name="超链接 7" xfId="46509" hidden="1"/>
    <cellStyle name="超链接 7" xfId="46511" hidden="1"/>
    <cellStyle name="超链接 7" xfId="46513" hidden="1"/>
    <cellStyle name="超链接 7" xfId="46515" hidden="1"/>
    <cellStyle name="超链接 7" xfId="46517" hidden="1"/>
    <cellStyle name="超链接 7" xfId="46519" hidden="1"/>
    <cellStyle name="超链接 7" xfId="46521" hidden="1"/>
    <cellStyle name="超链接 7" xfId="46523" hidden="1"/>
    <cellStyle name="超链接 7" xfId="46525" hidden="1"/>
    <cellStyle name="超链接 7" xfId="46527" hidden="1"/>
    <cellStyle name="超链接 7" xfId="46529" hidden="1"/>
    <cellStyle name="超链接 7" xfId="46531" hidden="1"/>
    <cellStyle name="超链接 7" xfId="46533" hidden="1"/>
    <cellStyle name="超链接 7" xfId="46535" hidden="1"/>
    <cellStyle name="超链接 7" xfId="46537" hidden="1"/>
    <cellStyle name="超链接 7" xfId="46539" hidden="1"/>
    <cellStyle name="超链接 7" xfId="46541" hidden="1"/>
    <cellStyle name="超链接 7" xfId="46543" hidden="1"/>
    <cellStyle name="超链接 7" xfId="46545" hidden="1"/>
    <cellStyle name="超链接 7" xfId="46547" hidden="1"/>
    <cellStyle name="超链接 7" xfId="46549" hidden="1"/>
    <cellStyle name="超链接 7" xfId="46551" hidden="1"/>
    <cellStyle name="超链接 7" xfId="46553" hidden="1"/>
    <cellStyle name="超链接 7" xfId="46555" hidden="1"/>
    <cellStyle name="超链接 7" xfId="46557" hidden="1"/>
    <cellStyle name="超链接 7" xfId="46614" hidden="1"/>
    <cellStyle name="超链接 7" xfId="46616" hidden="1"/>
    <cellStyle name="超链接 7" xfId="46112" hidden="1"/>
    <cellStyle name="超链接 7" xfId="40137" hidden="1"/>
    <cellStyle name="超链接 7" xfId="42297" hidden="1"/>
    <cellStyle name="超链接 7" xfId="39273" hidden="1"/>
    <cellStyle name="超链接 7" xfId="44600" hidden="1"/>
    <cellStyle name="超链接 7" xfId="48081" hidden="1"/>
    <cellStyle name="超链接 7" xfId="48083" hidden="1"/>
    <cellStyle name="超链接 7" xfId="48085" hidden="1"/>
    <cellStyle name="超链接 7" xfId="48087" hidden="1"/>
    <cellStyle name="超链接 7" xfId="48089" hidden="1"/>
    <cellStyle name="超链接 7" xfId="48091" hidden="1"/>
    <cellStyle name="超链接 7" xfId="48093" hidden="1"/>
    <cellStyle name="超链接 7" xfId="48095" hidden="1"/>
    <cellStyle name="超链接 7" xfId="48097" hidden="1"/>
    <cellStyle name="超链接 7" xfId="48099" hidden="1"/>
    <cellStyle name="超链接 7" xfId="48101" hidden="1"/>
    <cellStyle name="超链接 7" xfId="48103" hidden="1"/>
    <cellStyle name="超链接 7" xfId="48105" hidden="1"/>
    <cellStyle name="超链接 7" xfId="48107" hidden="1"/>
    <cellStyle name="超链接 7" xfId="48109" hidden="1"/>
    <cellStyle name="超链接 7" xfId="48111" hidden="1"/>
    <cellStyle name="超链接 7" xfId="48113" hidden="1"/>
    <cellStyle name="超链接 7" xfId="48115" hidden="1"/>
    <cellStyle name="超链接 7" xfId="48117" hidden="1"/>
    <cellStyle name="超链接 7" xfId="48119" hidden="1"/>
    <cellStyle name="超链接 7" xfId="48121" hidden="1"/>
    <cellStyle name="超链接 7" xfId="48123" hidden="1"/>
    <cellStyle name="超链接 7" xfId="48125" hidden="1"/>
    <cellStyle name="超链接 7" xfId="48127" hidden="1"/>
    <cellStyle name="超链接 7" xfId="48129" hidden="1"/>
    <cellStyle name="超链接 7" xfId="48131" hidden="1"/>
    <cellStyle name="超链接 7" xfId="48133" hidden="1"/>
    <cellStyle name="超链接 7" xfId="48135" hidden="1"/>
    <cellStyle name="超链接 7" xfId="48137" hidden="1"/>
    <cellStyle name="超链接 7" xfId="48139" hidden="1"/>
    <cellStyle name="超链接 7" xfId="48141" hidden="1"/>
    <cellStyle name="超链接 7" xfId="48143" hidden="1"/>
    <cellStyle name="超链接 7" xfId="48145" hidden="1"/>
    <cellStyle name="超链接 7" xfId="48147" hidden="1"/>
    <cellStyle name="超链接 7" xfId="48149" hidden="1"/>
    <cellStyle name="超链接 7" xfId="48151" hidden="1"/>
    <cellStyle name="超链接 7" xfId="48153" hidden="1"/>
    <cellStyle name="超链接 7" xfId="48155" hidden="1"/>
    <cellStyle name="超链接 7" xfId="48157" hidden="1"/>
    <cellStyle name="超链接 7" xfId="48159" hidden="1"/>
    <cellStyle name="超链接 7" xfId="48161" hidden="1"/>
    <cellStyle name="超链接 7" xfId="48163" hidden="1"/>
    <cellStyle name="超链接 7" xfId="48165" hidden="1"/>
    <cellStyle name="超链接 7" xfId="48167" hidden="1"/>
    <cellStyle name="超链接 7" xfId="48169" hidden="1"/>
    <cellStyle name="超链接 7" xfId="48171" hidden="1"/>
    <cellStyle name="超链接 7" xfId="48173" hidden="1"/>
    <cellStyle name="超链接 7" xfId="48175" hidden="1"/>
    <cellStyle name="超链接 7" xfId="48177" hidden="1"/>
    <cellStyle name="超链接 7" xfId="48179" hidden="1"/>
    <cellStyle name="超链接 7" xfId="48181" hidden="1"/>
    <cellStyle name="超链接 7" xfId="48183" hidden="1"/>
    <cellStyle name="超链接 7" xfId="48185" hidden="1"/>
    <cellStyle name="超链接 7" xfId="48187" hidden="1"/>
    <cellStyle name="超链接 7" xfId="48189" hidden="1"/>
    <cellStyle name="超链接 7" xfId="48191" hidden="1"/>
    <cellStyle name="超链接 7" xfId="48193" hidden="1"/>
    <cellStyle name="超链接 7" xfId="48195" hidden="1"/>
    <cellStyle name="超链接 7" xfId="48197" hidden="1"/>
    <cellStyle name="超链接 7" xfId="48199" hidden="1"/>
    <cellStyle name="超链接 7" xfId="48201" hidden="1"/>
    <cellStyle name="超链接 7" xfId="48203" hidden="1"/>
    <cellStyle name="超链接 7" xfId="48205" hidden="1"/>
    <cellStyle name="超链接 7" xfId="48207" hidden="1"/>
    <cellStyle name="超链接 7" xfId="48209" hidden="1"/>
    <cellStyle name="超链接 7" xfId="48211" hidden="1"/>
    <cellStyle name="超链接 7" xfId="48213" hidden="1"/>
    <cellStyle name="超链接 7" xfId="48215" hidden="1"/>
    <cellStyle name="超链接 7" xfId="48217" hidden="1"/>
    <cellStyle name="超链接 7" xfId="48219" hidden="1"/>
    <cellStyle name="超链接 7" xfId="48221" hidden="1"/>
    <cellStyle name="超链接 7" xfId="48223" hidden="1"/>
    <cellStyle name="超链接 7" xfId="48225" hidden="1"/>
    <cellStyle name="超链接 7" xfId="48227" hidden="1"/>
    <cellStyle name="超链接 7" xfId="48229" hidden="1"/>
    <cellStyle name="超链接 7" xfId="48231" hidden="1"/>
    <cellStyle name="超链接 7" xfId="48233" hidden="1"/>
    <cellStyle name="超链接 7" xfId="48235" hidden="1"/>
    <cellStyle name="超链接 7" xfId="48237" hidden="1"/>
    <cellStyle name="超链接 7" xfId="48239" hidden="1"/>
    <cellStyle name="超链接 7" xfId="48241" hidden="1"/>
    <cellStyle name="超链接 7" xfId="48243" hidden="1"/>
    <cellStyle name="超链接 7" xfId="48300" hidden="1"/>
    <cellStyle name="超链接 7" xfId="48302" hidden="1"/>
    <cellStyle name="超链接 7" xfId="1747"/>
    <cellStyle name="超链接 7 10" xfId="5224"/>
    <cellStyle name="超链接 7 100" xfId="5225"/>
    <cellStyle name="超链接 7 101" xfId="5226"/>
    <cellStyle name="超链接 7 102" xfId="4857"/>
    <cellStyle name="超链接 7 103" xfId="4858"/>
    <cellStyle name="超链接 7 104" xfId="4796"/>
    <cellStyle name="超链接 7 105" xfId="5228"/>
    <cellStyle name="超链接 7 106" xfId="5230"/>
    <cellStyle name="超链接 7 107" xfId="5232"/>
    <cellStyle name="超链接 7 108" xfId="5234"/>
    <cellStyle name="超链接 7 109" xfId="5236"/>
    <cellStyle name="超链接 7 11" xfId="4734"/>
    <cellStyle name="超链接 7 110" xfId="5227"/>
    <cellStyle name="超链接 7 111" xfId="5229"/>
    <cellStyle name="超链接 7 112" xfId="5231"/>
    <cellStyle name="超链接 7 113" xfId="5233"/>
    <cellStyle name="超链接 7 114" xfId="5235"/>
    <cellStyle name="超链接 7 115" xfId="4530"/>
    <cellStyle name="超链接 7 116" xfId="5238"/>
    <cellStyle name="超链接 7 117" xfId="5240"/>
    <cellStyle name="超链接 7 118" xfId="4632"/>
    <cellStyle name="超链接 7 119" xfId="5242"/>
    <cellStyle name="超链接 7 12" xfId="5243"/>
    <cellStyle name="超链接 7 120" xfId="4529"/>
    <cellStyle name="超链接 7 121" xfId="5237"/>
    <cellStyle name="超链接 7 122" xfId="5239"/>
    <cellStyle name="超链接 7 123" xfId="4631"/>
    <cellStyle name="超链接 7 124" xfId="5241"/>
    <cellStyle name="超链接 7 125" xfId="4717"/>
    <cellStyle name="超链接 7 126" xfId="4719"/>
    <cellStyle name="超链接 7 127" xfId="5245"/>
    <cellStyle name="超链接 7 128" xfId="5247"/>
    <cellStyle name="超链接 7 129" xfId="5249"/>
    <cellStyle name="超链接 7 13" xfId="5250"/>
    <cellStyle name="超链接 7 130" xfId="4716"/>
    <cellStyle name="超链接 7 131" xfId="4718"/>
    <cellStyle name="超链接 7 132" xfId="5244"/>
    <cellStyle name="超链接 7 133" xfId="5246"/>
    <cellStyle name="超链接 7 134" xfId="5248"/>
    <cellStyle name="超链接 7 135" xfId="5252"/>
    <cellStyle name="超链接 7 136" xfId="5254"/>
    <cellStyle name="超链接 7 137" xfId="5256"/>
    <cellStyle name="超链接 7 138" xfId="5258"/>
    <cellStyle name="超链接 7 139" xfId="4886"/>
    <cellStyle name="超链接 7 14" xfId="5259"/>
    <cellStyle name="超链接 7 140" xfId="5251"/>
    <cellStyle name="超链接 7 141" xfId="5253"/>
    <cellStyle name="超链接 7 142" xfId="5255"/>
    <cellStyle name="超链接 7 143" xfId="5257"/>
    <cellStyle name="超链接 7 144" xfId="4885"/>
    <cellStyle name="超链接 7 145" xfId="4890"/>
    <cellStyle name="超链接 7 146" xfId="5262"/>
    <cellStyle name="超链接 7 147" xfId="4861"/>
    <cellStyle name="超链接 7 148" xfId="5265"/>
    <cellStyle name="超链接 7 149" xfId="5268"/>
    <cellStyle name="超链接 7 15" xfId="5270"/>
    <cellStyle name="超链接 7 150" xfId="4889"/>
    <cellStyle name="超链接 7 151" xfId="5261"/>
    <cellStyle name="超链接 7 152" xfId="4860"/>
    <cellStyle name="超链接 7 153" xfId="5264"/>
    <cellStyle name="超链接 7 154" xfId="5267"/>
    <cellStyle name="超链接 7 155" xfId="5274"/>
    <cellStyle name="超链接 7 156" xfId="4314"/>
    <cellStyle name="超链接 7 157" xfId="5278"/>
    <cellStyle name="超链接 7 158" xfId="5282"/>
    <cellStyle name="超链接 7 159" xfId="5286"/>
    <cellStyle name="超链接 7 16" xfId="5288"/>
    <cellStyle name="超链接 7 160" xfId="5273"/>
    <cellStyle name="超链接 7 161" xfId="4313"/>
    <cellStyle name="超链接 7 162" xfId="5277"/>
    <cellStyle name="超链接 7 163" xfId="5281"/>
    <cellStyle name="超链接 7 164" xfId="5285"/>
    <cellStyle name="超链接 7 165" xfId="5292"/>
    <cellStyle name="超链接 7 166" xfId="5296"/>
    <cellStyle name="超链接 7 167" xfId="5300"/>
    <cellStyle name="超链接 7 168" xfId="5304"/>
    <cellStyle name="超链接 7 169" xfId="5308"/>
    <cellStyle name="超链接 7 17" xfId="5310"/>
    <cellStyle name="超链接 7 170" xfId="5291"/>
    <cellStyle name="超链接 7 171" xfId="5295"/>
    <cellStyle name="超链接 7 172" xfId="5299"/>
    <cellStyle name="超链接 7 173" xfId="5303"/>
    <cellStyle name="超链接 7 174" xfId="5307"/>
    <cellStyle name="超链接 7 175" xfId="4723"/>
    <cellStyle name="超链接 7 176" xfId="5314"/>
    <cellStyle name="超链接 7 177" xfId="5318"/>
    <cellStyle name="超链接 7 178" xfId="5322"/>
    <cellStyle name="超链接 7 179" xfId="5326"/>
    <cellStyle name="超链接 7 18" xfId="5328"/>
    <cellStyle name="超链接 7 180" xfId="4722"/>
    <cellStyle name="超链接 7 181" xfId="5313"/>
    <cellStyle name="超链接 7 182" xfId="5317"/>
    <cellStyle name="超链接 7 183" xfId="5321"/>
    <cellStyle name="超链接 7 184" xfId="5325"/>
    <cellStyle name="超链接 7 185" xfId="5332"/>
    <cellStyle name="超链接 7 186" xfId="5336"/>
    <cellStyle name="超链接 7 187" xfId="5340"/>
    <cellStyle name="超链接 7 188" xfId="5344"/>
    <cellStyle name="超链接 7 189" xfId="5348"/>
    <cellStyle name="超链接 7 19" xfId="5350"/>
    <cellStyle name="超链接 7 190" xfId="5331"/>
    <cellStyle name="超链接 7 191" xfId="5335"/>
    <cellStyle name="超链接 7 192" xfId="5339"/>
    <cellStyle name="超链接 7 193" xfId="5343"/>
    <cellStyle name="超链接 7 194" xfId="5347"/>
    <cellStyle name="超链接 7 195" xfId="5354"/>
    <cellStyle name="超链接 7 196" xfId="5358"/>
    <cellStyle name="超链接 7 197" xfId="5362"/>
    <cellStyle name="超链接 7 198" xfId="5366"/>
    <cellStyle name="超链接 7 199" xfId="4870"/>
    <cellStyle name="超链接 7 2" xfId="4163"/>
    <cellStyle name="超链接 7 20" xfId="5269"/>
    <cellStyle name="超链接 7 200" xfId="4888"/>
    <cellStyle name="超链接 7 201" xfId="5260"/>
    <cellStyle name="超链接 7 202" xfId="4859"/>
    <cellStyle name="超链接 7 203" xfId="5263"/>
    <cellStyle name="超链接 7 204" xfId="5266"/>
    <cellStyle name="超链接 7 205" xfId="5272"/>
    <cellStyle name="超链接 7 206" xfId="4312"/>
    <cellStyle name="超链接 7 207" xfId="5276"/>
    <cellStyle name="超链接 7 208" xfId="5280"/>
    <cellStyle name="超链接 7 209" xfId="5284"/>
    <cellStyle name="超链接 7 21" xfId="5287"/>
    <cellStyle name="超链接 7 210" xfId="5271"/>
    <cellStyle name="超链接 7 211" xfId="4311"/>
    <cellStyle name="超链接 7 212" xfId="5275"/>
    <cellStyle name="超链接 7 213" xfId="5279"/>
    <cellStyle name="超链接 7 214" xfId="5283"/>
    <cellStyle name="超链接 7 215" xfId="5290"/>
    <cellStyle name="超链接 7 216" xfId="5294"/>
    <cellStyle name="超链接 7 217" xfId="5298"/>
    <cellStyle name="超链接 7 218" xfId="5302"/>
    <cellStyle name="超链接 7 219" xfId="5306"/>
    <cellStyle name="超链接 7 22" xfId="5309"/>
    <cellStyle name="超链接 7 220" xfId="5289"/>
    <cellStyle name="超链接 7 221" xfId="5293"/>
    <cellStyle name="超链接 7 222" xfId="5297"/>
    <cellStyle name="超链接 7 223" xfId="5301"/>
    <cellStyle name="超链接 7 224" xfId="5305"/>
    <cellStyle name="超链接 7 225" xfId="4721"/>
    <cellStyle name="超链接 7 226" xfId="5312"/>
    <cellStyle name="超链接 7 227" xfId="5316"/>
    <cellStyle name="超链接 7 228" xfId="5320"/>
    <cellStyle name="超链接 7 229" xfId="5324"/>
    <cellStyle name="超链接 7 23" xfId="5327"/>
    <cellStyle name="超链接 7 230" xfId="4720"/>
    <cellStyle name="超链接 7 231" xfId="5311"/>
    <cellStyle name="超链接 7 232" xfId="5315"/>
    <cellStyle name="超链接 7 233" xfId="5319"/>
    <cellStyle name="超链接 7 234" xfId="5323"/>
    <cellStyle name="超链接 7 235" xfId="5330"/>
    <cellStyle name="超链接 7 236" xfId="5334"/>
    <cellStyle name="超链接 7 237" xfId="5338"/>
    <cellStyle name="超链接 7 238" xfId="5342"/>
    <cellStyle name="超链接 7 239" xfId="5346"/>
    <cellStyle name="超链接 7 24" xfId="5349"/>
    <cellStyle name="超链接 7 240" xfId="5329"/>
    <cellStyle name="超链接 7 241" xfId="5333"/>
    <cellStyle name="超链接 7 242" xfId="5337"/>
    <cellStyle name="超链接 7 243" xfId="5341"/>
    <cellStyle name="超链接 7 244" xfId="5345"/>
    <cellStyle name="超链接 7 245" xfId="5353"/>
    <cellStyle name="超链接 7 246" xfId="5357"/>
    <cellStyle name="超链接 7 247" xfId="5361"/>
    <cellStyle name="超链接 7 248" xfId="5365"/>
    <cellStyle name="超链接 7 249" xfId="4869"/>
    <cellStyle name="超链接 7 25" xfId="5368"/>
    <cellStyle name="超链接 7 250" xfId="5352"/>
    <cellStyle name="超链接 7 251" xfId="5356"/>
    <cellStyle name="超链接 7 252" xfId="5360"/>
    <cellStyle name="超链接 7 253" xfId="5364"/>
    <cellStyle name="超链接 7 254" xfId="4868"/>
    <cellStyle name="超链接 7 255" xfId="4874"/>
    <cellStyle name="超链接 7 256" xfId="4878"/>
    <cellStyle name="超链接 7 257" xfId="4882"/>
    <cellStyle name="超链接 7 258" xfId="4763"/>
    <cellStyle name="超链接 7 259" xfId="5372"/>
    <cellStyle name="超链接 7 26" xfId="4852"/>
    <cellStyle name="超链接 7 260" xfId="4873"/>
    <cellStyle name="超链接 7 261" xfId="4877"/>
    <cellStyle name="超链接 7 262" xfId="4881"/>
    <cellStyle name="超链接 7 263" xfId="4762"/>
    <cellStyle name="超链接 7 264" xfId="5371"/>
    <cellStyle name="超链接 7 265" xfId="5376"/>
    <cellStyle name="超链接 7 266" xfId="5380"/>
    <cellStyle name="超链接 7 267" xfId="5384"/>
    <cellStyle name="超链接 7 268" xfId="5388"/>
    <cellStyle name="超链接 7 269" xfId="5392"/>
    <cellStyle name="超链接 7 27" xfId="4855"/>
    <cellStyle name="超链接 7 270" xfId="5375"/>
    <cellStyle name="超链接 7 271" xfId="5379"/>
    <cellStyle name="超链接 7 272" xfId="5383"/>
    <cellStyle name="超链接 7 273" xfId="5387"/>
    <cellStyle name="超链接 7 274" xfId="5391"/>
    <cellStyle name="超链接 7 275" xfId="5396"/>
    <cellStyle name="超链接 7 276" xfId="5400"/>
    <cellStyle name="超链接 7 277" xfId="5404"/>
    <cellStyle name="超链接 7 278" xfId="5408"/>
    <cellStyle name="超链接 7 279" xfId="5412"/>
    <cellStyle name="超链接 7 28" xfId="5414"/>
    <cellStyle name="超链接 7 280" xfId="5395"/>
    <cellStyle name="超链接 7 281" xfId="5399"/>
    <cellStyle name="超链接 7 282" xfId="5403"/>
    <cellStyle name="超链接 7 283" xfId="5407"/>
    <cellStyle name="超链接 7 284" xfId="5411"/>
    <cellStyle name="超链接 7 285" xfId="5418"/>
    <cellStyle name="超链接 7 286" xfId="5422"/>
    <cellStyle name="超链接 7 287" xfId="5426"/>
    <cellStyle name="超链接 7 288" xfId="5430"/>
    <cellStyle name="超链接 7 289" xfId="5434"/>
    <cellStyle name="超链接 7 29" xfId="5436"/>
    <cellStyle name="超链接 7 290" xfId="5417"/>
    <cellStyle name="超链接 7 291" xfId="5421"/>
    <cellStyle name="超链接 7 292" xfId="5425"/>
    <cellStyle name="超链接 7 293" xfId="5429"/>
    <cellStyle name="超链接 7 294" xfId="5433"/>
    <cellStyle name="超链接 7 295" xfId="5439"/>
    <cellStyle name="超链接 7 296" xfId="5442"/>
    <cellStyle name="超链接 7 297" xfId="5445"/>
    <cellStyle name="超链接 7 298" xfId="5448"/>
    <cellStyle name="超链接 7 299" xfId="5451"/>
    <cellStyle name="超链接 7 3" xfId="2778"/>
    <cellStyle name="超链接 7 3 2" xfId="6670"/>
    <cellStyle name="超链接 7 3 3" xfId="11273"/>
    <cellStyle name="超链接 7 30" xfId="5367"/>
    <cellStyle name="超链接 7 300" xfId="5351"/>
    <cellStyle name="超链接 7 301" xfId="5355"/>
    <cellStyle name="超链接 7 302" xfId="5359"/>
    <cellStyle name="超链接 7 303" xfId="5363"/>
    <cellStyle name="超链接 7 304" xfId="4867"/>
    <cellStyle name="超链接 7 305" xfId="4872"/>
    <cellStyle name="超链接 7 306" xfId="4876"/>
    <cellStyle name="超链接 7 307" xfId="4880"/>
    <cellStyle name="超链接 7 308" xfId="4761"/>
    <cellStyle name="超链接 7 309" xfId="5370"/>
    <cellStyle name="超链接 7 31" xfId="4851"/>
    <cellStyle name="超链接 7 310" xfId="4871"/>
    <cellStyle name="超链接 7 311" xfId="4875"/>
    <cellStyle name="超链接 7 312" xfId="4879"/>
    <cellStyle name="超链接 7 313" xfId="4760"/>
    <cellStyle name="超链接 7 314" xfId="5369"/>
    <cellStyle name="超链接 7 315" xfId="5374"/>
    <cellStyle name="超链接 7 316" xfId="5378"/>
    <cellStyle name="超链接 7 317" xfId="5382"/>
    <cellStyle name="超链接 7 318" xfId="5386"/>
    <cellStyle name="超链接 7 319" xfId="5390"/>
    <cellStyle name="超链接 7 32" xfId="4854"/>
    <cellStyle name="超链接 7 320" xfId="5373"/>
    <cellStyle name="超链接 7 321" xfId="5377"/>
    <cellStyle name="超链接 7 322" xfId="5381"/>
    <cellStyle name="超链接 7 323" xfId="5385"/>
    <cellStyle name="超链接 7 324" xfId="5389"/>
    <cellStyle name="超链接 7 325" xfId="5394"/>
    <cellStyle name="超链接 7 326" xfId="5398"/>
    <cellStyle name="超链接 7 327" xfId="5402"/>
    <cellStyle name="超链接 7 328" xfId="5406"/>
    <cellStyle name="超链接 7 329" xfId="5410"/>
    <cellStyle name="超链接 7 33" xfId="5413"/>
    <cellStyle name="超链接 7 330" xfId="5393"/>
    <cellStyle name="超链接 7 331" xfId="5397"/>
    <cellStyle name="超链接 7 332" xfId="5401"/>
    <cellStyle name="超链接 7 333" xfId="5405"/>
    <cellStyle name="超链接 7 334" xfId="5409"/>
    <cellStyle name="超链接 7 335" xfId="5416"/>
    <cellStyle name="超链接 7 336" xfId="5420"/>
    <cellStyle name="超链接 7 337" xfId="5424"/>
    <cellStyle name="超链接 7 338" xfId="5428"/>
    <cellStyle name="超链接 7 339" xfId="5432"/>
    <cellStyle name="超链接 7 34" xfId="5435"/>
    <cellStyle name="超链接 7 340" xfId="5415"/>
    <cellStyle name="超链接 7 341" xfId="5419"/>
    <cellStyle name="超链接 7 342" xfId="5423"/>
    <cellStyle name="超链接 7 343" xfId="5427"/>
    <cellStyle name="超链接 7 344" xfId="5431"/>
    <cellStyle name="超链接 7 345" xfId="5438"/>
    <cellStyle name="超链接 7 346" xfId="5441"/>
    <cellStyle name="超链接 7 347" xfId="5444"/>
    <cellStyle name="超链接 7 348" xfId="5447"/>
    <cellStyle name="超链接 7 349" xfId="5450"/>
    <cellStyle name="超链接 7 35" xfId="5453"/>
    <cellStyle name="超链接 7 350" xfId="5437"/>
    <cellStyle name="超链接 7 351" xfId="5440"/>
    <cellStyle name="超链接 7 352" xfId="5443"/>
    <cellStyle name="超链接 7 353" xfId="5446"/>
    <cellStyle name="超链接 7 354" xfId="5449"/>
    <cellStyle name="超链接 7 355" xfId="5454"/>
    <cellStyle name="超链接 7 356" xfId="5455"/>
    <cellStyle name="超链接 7 357" xfId="5456"/>
    <cellStyle name="超链接 7 358" xfId="51351"/>
    <cellStyle name="超链接 7 359" xfId="51357"/>
    <cellStyle name="超链接 7 36" xfId="5458"/>
    <cellStyle name="超链接 7 360" xfId="49756"/>
    <cellStyle name="超链接 7 361" xfId="51340"/>
    <cellStyle name="超链接 7 362" xfId="51345"/>
    <cellStyle name="超链接 7 363" xfId="51350"/>
    <cellStyle name="超链接 7 364" xfId="51356"/>
    <cellStyle name="超链接 7 365" xfId="51363"/>
    <cellStyle name="超链接 7 366" xfId="51371"/>
    <cellStyle name="超链接 7 367" xfId="51379"/>
    <cellStyle name="超链接 7 368" xfId="51387"/>
    <cellStyle name="超链接 7 369" xfId="51395"/>
    <cellStyle name="超链接 7 37" xfId="5460"/>
    <cellStyle name="超链接 7 370" xfId="51362"/>
    <cellStyle name="超链接 7 371" xfId="51370"/>
    <cellStyle name="超链接 7 372" xfId="51378"/>
    <cellStyle name="超链接 7 373" xfId="51386"/>
    <cellStyle name="超链接 7 374" xfId="51394"/>
    <cellStyle name="超链接 7 375" xfId="51405"/>
    <cellStyle name="超链接 7 376" xfId="51411"/>
    <cellStyle name="超链接 7 377" xfId="52214"/>
    <cellStyle name="超链接 7 378" xfId="52218"/>
    <cellStyle name="超链接 7 379" xfId="52222"/>
    <cellStyle name="超链接 7 38" xfId="5462"/>
    <cellStyle name="超链接 7 380" xfId="51404"/>
    <cellStyle name="超链接 7 381" xfId="51410"/>
    <cellStyle name="超链接 7 382" xfId="52213"/>
    <cellStyle name="超链接 7 383" xfId="52217"/>
    <cellStyle name="超链接 7 384" xfId="52221"/>
    <cellStyle name="超链接 7 385" xfId="52226"/>
    <cellStyle name="超链接 7 386" xfId="52230"/>
    <cellStyle name="超链接 7 387" xfId="52234"/>
    <cellStyle name="超链接 7 388" xfId="52238"/>
    <cellStyle name="超链接 7 389" xfId="52242"/>
    <cellStyle name="超链接 7 39" xfId="5464"/>
    <cellStyle name="超链接 7 390" xfId="52225"/>
    <cellStyle name="超链接 7 391" xfId="52229"/>
    <cellStyle name="超链接 7 392" xfId="52233"/>
    <cellStyle name="超链接 7 393" xfId="52237"/>
    <cellStyle name="超链接 7 394" xfId="52241"/>
    <cellStyle name="超链接 7 395" xfId="52244"/>
    <cellStyle name="超链接 7 396" xfId="52246"/>
    <cellStyle name="超链接 7 397" xfId="52247"/>
    <cellStyle name="超链接 7 398" xfId="52248"/>
    <cellStyle name="超链接 7 399" xfId="52249"/>
    <cellStyle name="超链接 7 4" xfId="4622"/>
    <cellStyle name="超链接 7 40" xfId="5452"/>
    <cellStyle name="超链接 7 400" xfId="52206"/>
    <cellStyle name="超链接 7 401" xfId="52207"/>
    <cellStyle name="超链接 7 402" xfId="52208"/>
    <cellStyle name="超链接 7 403" xfId="52209"/>
    <cellStyle name="超链接 7 404" xfId="52210"/>
    <cellStyle name="超链接 7 405" xfId="49755"/>
    <cellStyle name="超链接 7 406" xfId="51339"/>
    <cellStyle name="超链接 7 407" xfId="51344"/>
    <cellStyle name="超链接 7 408" xfId="51349"/>
    <cellStyle name="超链接 7 409" xfId="51355"/>
    <cellStyle name="超链接 7 41" xfId="5457"/>
    <cellStyle name="超链接 7 410" xfId="49754"/>
    <cellStyle name="超链接 7 411" xfId="51338"/>
    <cellStyle name="超链接 7 412" xfId="51343"/>
    <cellStyle name="超链接 7 413" xfId="51348"/>
    <cellStyle name="超链接 7 414" xfId="51354"/>
    <cellStyle name="超链接 7 415" xfId="51361"/>
    <cellStyle name="超链接 7 416" xfId="51369"/>
    <cellStyle name="超链接 7 417" xfId="51377"/>
    <cellStyle name="超链接 7 418" xfId="51385"/>
    <cellStyle name="超链接 7 419" xfId="51393"/>
    <cellStyle name="超链接 7 42" xfId="5459"/>
    <cellStyle name="超链接 7 420" xfId="51360"/>
    <cellStyle name="超链接 7 421" xfId="51368"/>
    <cellStyle name="超链接 7 422" xfId="51376"/>
    <cellStyle name="超链接 7 423" xfId="51384"/>
    <cellStyle name="超链接 7 424" xfId="51392"/>
    <cellStyle name="超链接 7 425" xfId="51403"/>
    <cellStyle name="超链接 7 426" xfId="51409"/>
    <cellStyle name="超链接 7 427" xfId="52212"/>
    <cellStyle name="超链接 7 428" xfId="52216"/>
    <cellStyle name="超链接 7 429" xfId="52220"/>
    <cellStyle name="超链接 7 43" xfId="5461"/>
    <cellStyle name="超链接 7 430" xfId="51402"/>
    <cellStyle name="超链接 7 431" xfId="51408"/>
    <cellStyle name="超链接 7 432" xfId="52211"/>
    <cellStyle name="超链接 7 433" xfId="52215"/>
    <cellStyle name="超链接 7 434" xfId="52219"/>
    <cellStyle name="超链接 7 435" xfId="52224"/>
    <cellStyle name="超链接 7 436" xfId="52228"/>
    <cellStyle name="超链接 7 437" xfId="52232"/>
    <cellStyle name="超链接 7 438" xfId="52236"/>
    <cellStyle name="超链接 7 439" xfId="52240"/>
    <cellStyle name="超链接 7 44" xfId="5463"/>
    <cellStyle name="超链接 7 440" xfId="52223"/>
    <cellStyle name="超链接 7 441" xfId="52227"/>
    <cellStyle name="超链接 7 442" xfId="52231"/>
    <cellStyle name="超链接 7 443" xfId="52235"/>
    <cellStyle name="超链接 7 444" xfId="52239"/>
    <cellStyle name="超链接 7 445" xfId="52243"/>
    <cellStyle name="超链接 7 446" xfId="52245"/>
    <cellStyle name="超链接 7 45" xfId="5466"/>
    <cellStyle name="超链接 7 46" xfId="5468"/>
    <cellStyle name="超链接 7 47" xfId="5470"/>
    <cellStyle name="超链接 7 48" xfId="5472"/>
    <cellStyle name="超链接 7 49" xfId="5474"/>
    <cellStyle name="超链接 7 5" xfId="5475"/>
    <cellStyle name="超链接 7 50" xfId="5465"/>
    <cellStyle name="超链接 7 51" xfId="5467"/>
    <cellStyle name="超链接 7 52" xfId="5469"/>
    <cellStyle name="超链接 7 53" xfId="5471"/>
    <cellStyle name="超链接 7 54" xfId="5473"/>
    <cellStyle name="超链接 7 55" xfId="5477"/>
    <cellStyle name="超链接 7 56" xfId="5479"/>
    <cellStyle name="超链接 7 57" xfId="5481"/>
    <cellStyle name="超链接 7 58" xfId="5483"/>
    <cellStyle name="超链接 7 59" xfId="5485"/>
    <cellStyle name="超链接 7 6" xfId="5486"/>
    <cellStyle name="超链接 7 60" xfId="5476"/>
    <cellStyle name="超链接 7 61" xfId="5478"/>
    <cellStyle name="超链接 7 62" xfId="5480"/>
    <cellStyle name="超链接 7 63" xfId="5482"/>
    <cellStyle name="超链接 7 64" xfId="5484"/>
    <cellStyle name="超链接 7 65" xfId="5488"/>
    <cellStyle name="超链接 7 66" xfId="5490"/>
    <cellStyle name="超链接 7 67" xfId="5492"/>
    <cellStyle name="超链接 7 68" xfId="5494"/>
    <cellStyle name="超链接 7 69" xfId="5496"/>
    <cellStyle name="超链接 7 7" xfId="5497"/>
    <cellStyle name="超链接 7 70" xfId="5487"/>
    <cellStyle name="超链接 7 71" xfId="5489"/>
    <cellStyle name="超链接 7 72" xfId="5491"/>
    <cellStyle name="超链接 7 73" xfId="5493"/>
    <cellStyle name="超链接 7 74" xfId="5495"/>
    <cellStyle name="超链接 7 75" xfId="5499"/>
    <cellStyle name="超链接 7 76" xfId="5501"/>
    <cellStyle name="超链接 7 77" xfId="5503"/>
    <cellStyle name="超链接 7 78" xfId="5505"/>
    <cellStyle name="超链接 7 79" xfId="5507"/>
    <cellStyle name="超链接 7 8" xfId="5508"/>
    <cellStyle name="超链接 7 80" xfId="5498"/>
    <cellStyle name="超链接 7 81" xfId="5500"/>
    <cellStyle name="超链接 7 82" xfId="5502"/>
    <cellStyle name="超链接 7 83" xfId="5504"/>
    <cellStyle name="超链接 7 84" xfId="5506"/>
    <cellStyle name="超链接 7 85" xfId="5510"/>
    <cellStyle name="超链接 7 86" xfId="5512"/>
    <cellStyle name="超链接 7 87" xfId="5514"/>
    <cellStyle name="超链接 7 88" xfId="5516"/>
    <cellStyle name="超链接 7 89" xfId="4772"/>
    <cellStyle name="超链接 7 9" xfId="5517"/>
    <cellStyle name="超链接 7 90" xfId="5509"/>
    <cellStyle name="超链接 7 91" xfId="5511"/>
    <cellStyle name="超链接 7 92" xfId="5513"/>
    <cellStyle name="超链接 7 93" xfId="5515"/>
    <cellStyle name="超链接 7 94" xfId="4771"/>
    <cellStyle name="超链接 7 95" xfId="5518"/>
    <cellStyle name="超链接 7 96" xfId="5519"/>
    <cellStyle name="超链接 7 97" xfId="5520"/>
    <cellStyle name="超链接 7 98" xfId="5521"/>
    <cellStyle name="超链接 7 99" xfId="4674"/>
    <cellStyle name="超链接 70" xfId="8408" hidden="1"/>
    <cellStyle name="超链接 70" xfId="10228" hidden="1"/>
    <cellStyle name="超链接 70" xfId="8958" hidden="1"/>
    <cellStyle name="超链接 70" xfId="7096" hidden="1"/>
    <cellStyle name="超链接 70" xfId="6638" hidden="1"/>
    <cellStyle name="超链接 70" xfId="11942" hidden="1"/>
    <cellStyle name="超链接 70" xfId="7757" hidden="1"/>
    <cellStyle name="超链接 70" xfId="12457" hidden="1"/>
    <cellStyle name="超链接 70" xfId="8589" hidden="1"/>
    <cellStyle name="超链接 70" xfId="9428" hidden="1"/>
    <cellStyle name="超链接 70" xfId="9668" hidden="1"/>
    <cellStyle name="超链接 70" xfId="8449" hidden="1"/>
    <cellStyle name="超链接 70" xfId="7557" hidden="1"/>
    <cellStyle name="超链接 70" xfId="7766" hidden="1"/>
    <cellStyle name="超链接 70" xfId="10540" hidden="1"/>
    <cellStyle name="超链接 70" xfId="7549" hidden="1"/>
    <cellStyle name="超链接 70" xfId="10411" hidden="1"/>
    <cellStyle name="超链接 70" xfId="11673" hidden="1"/>
    <cellStyle name="超链接 70" xfId="8492" hidden="1"/>
    <cellStyle name="超链接 70" xfId="8201" hidden="1"/>
    <cellStyle name="超链接 70" xfId="14195" hidden="1"/>
    <cellStyle name="超链接 70" xfId="6323" hidden="1"/>
    <cellStyle name="超链接 70" xfId="10398" hidden="1"/>
    <cellStyle name="超链接 70" xfId="8334" hidden="1"/>
    <cellStyle name="超链接 70" xfId="6259" hidden="1"/>
    <cellStyle name="超链接 70" xfId="18938" hidden="1"/>
    <cellStyle name="超链接 70" xfId="20733" hidden="1"/>
    <cellStyle name="超链接 70" xfId="19482" hidden="1"/>
    <cellStyle name="超链接 70" xfId="17872" hidden="1"/>
    <cellStyle name="超链接 70" xfId="6127" hidden="1"/>
    <cellStyle name="超链接 70" xfId="22272" hidden="1"/>
    <cellStyle name="超链接 70" xfId="18311" hidden="1"/>
    <cellStyle name="超链接 70" xfId="22776" hidden="1"/>
    <cellStyle name="超链接 70" xfId="19118" hidden="1"/>
    <cellStyle name="超链接 70" xfId="19948" hidden="1"/>
    <cellStyle name="超链接 70" xfId="20187" hidden="1"/>
    <cellStyle name="超链接 70" xfId="18978" hidden="1"/>
    <cellStyle name="超链接 70" xfId="18125" hidden="1"/>
    <cellStyle name="超链接 70" xfId="18320" hidden="1"/>
    <cellStyle name="超链接 70" xfId="21040" hidden="1"/>
    <cellStyle name="超链接 70" xfId="18119" hidden="1"/>
    <cellStyle name="超链接 70" xfId="20914" hidden="1"/>
    <cellStyle name="超链接 70" xfId="22007" hidden="1"/>
    <cellStyle name="超链接 70" xfId="19021" hidden="1"/>
    <cellStyle name="超链接 70" xfId="18732" hidden="1"/>
    <cellStyle name="超链接 70" xfId="24513" hidden="1"/>
    <cellStyle name="超链接 70" xfId="6692" hidden="1"/>
    <cellStyle name="超链接 70" xfId="20901" hidden="1"/>
    <cellStyle name="超链接 70" xfId="18865" hidden="1"/>
    <cellStyle name="超链接 70" xfId="4652" hidden="1"/>
    <cellStyle name="超链接 70" xfId="30130" hidden="1"/>
    <cellStyle name="超链接 70" xfId="31925" hidden="1"/>
    <cellStyle name="超链接 70" xfId="30674" hidden="1"/>
    <cellStyle name="超链接 70" xfId="29029" hidden="1"/>
    <cellStyle name="超链接 70" xfId="28734" hidden="1"/>
    <cellStyle name="超链接 70" xfId="33464" hidden="1"/>
    <cellStyle name="超链接 70" xfId="29503" hidden="1"/>
    <cellStyle name="超链接 70" xfId="33968" hidden="1"/>
    <cellStyle name="超链接 70" xfId="30310" hidden="1"/>
    <cellStyle name="超链接 70" xfId="31140" hidden="1"/>
    <cellStyle name="超链接 70" xfId="31379" hidden="1"/>
    <cellStyle name="超链接 70" xfId="30170" hidden="1"/>
    <cellStyle name="超链接 70" xfId="29317" hidden="1"/>
    <cellStyle name="超链接 70" xfId="29512" hidden="1"/>
    <cellStyle name="超链接 70" xfId="32232" hidden="1"/>
    <cellStyle name="超链接 70" xfId="29311" hidden="1"/>
    <cellStyle name="超链接 70" xfId="32106" hidden="1"/>
    <cellStyle name="超链接 70" xfId="33199" hidden="1"/>
    <cellStyle name="超链接 70" xfId="30213" hidden="1"/>
    <cellStyle name="超链接 70" xfId="29924" hidden="1"/>
    <cellStyle name="超链接 70" xfId="35705" hidden="1"/>
    <cellStyle name="超链接 70" xfId="28531" hidden="1"/>
    <cellStyle name="超链接 70" xfId="32093" hidden="1"/>
    <cellStyle name="超链接 70" xfId="30057" hidden="1"/>
    <cellStyle name="超链接 70" xfId="28489" hidden="1"/>
    <cellStyle name="超链接 70" xfId="40448" hidden="1"/>
    <cellStyle name="超链接 70" xfId="42243" hidden="1"/>
    <cellStyle name="超链接 70" xfId="40992" hidden="1"/>
    <cellStyle name="超链接 70" xfId="39382" hidden="1"/>
    <cellStyle name="超链接 70" xfId="28405" hidden="1"/>
    <cellStyle name="超链接 70" xfId="43782" hidden="1"/>
    <cellStyle name="超链接 70" xfId="39821" hidden="1"/>
    <cellStyle name="超链接 70" xfId="44286" hidden="1"/>
    <cellStyle name="超链接 70" xfId="40628" hidden="1"/>
    <cellStyle name="超链接 70" xfId="41458" hidden="1"/>
    <cellStyle name="超链接 70" xfId="41697" hidden="1"/>
    <cellStyle name="超链接 70" xfId="40488" hidden="1"/>
    <cellStyle name="超链接 70" xfId="39635" hidden="1"/>
    <cellStyle name="超链接 70" xfId="39830" hidden="1"/>
    <cellStyle name="超链接 70" xfId="42550" hidden="1"/>
    <cellStyle name="超链接 70" xfId="39629" hidden="1"/>
    <cellStyle name="超链接 70" xfId="42424" hidden="1"/>
    <cellStyle name="超链接 70" xfId="43517" hidden="1"/>
    <cellStyle name="超链接 70" xfId="40531" hidden="1"/>
    <cellStyle name="超链接 70" xfId="40242" hidden="1"/>
    <cellStyle name="超链接 70" xfId="46023" hidden="1"/>
    <cellStyle name="超链接 70" xfId="28766" hidden="1"/>
    <cellStyle name="超链接 70" xfId="42411" hidden="1"/>
    <cellStyle name="超链接 70" xfId="40375" hidden="1"/>
    <cellStyle name="超链接 70" xfId="28162" hidden="1"/>
    <cellStyle name="超链接 70" xfId="1737"/>
    <cellStyle name="超链接 70 10" xfId="51966"/>
    <cellStyle name="超链接 70 11" xfId="51968"/>
    <cellStyle name="超链接 70 12" xfId="51203"/>
    <cellStyle name="超链接 70 13" xfId="51205"/>
    <cellStyle name="超链接 70 14" xfId="51208"/>
    <cellStyle name="超链接 70 15" xfId="51971"/>
    <cellStyle name="超链接 70 16" xfId="51975"/>
    <cellStyle name="超链接 70 17" xfId="49508"/>
    <cellStyle name="超链接 70 18" xfId="51979"/>
    <cellStyle name="超链接 70 19" xfId="51983"/>
    <cellStyle name="超链接 70 2" xfId="51986"/>
    <cellStyle name="超链接 70 20" xfId="51970"/>
    <cellStyle name="超链接 70 21" xfId="51974"/>
    <cellStyle name="超链接 70 22" xfId="49507"/>
    <cellStyle name="超链接 70 23" xfId="51978"/>
    <cellStyle name="超链接 70 24" xfId="51982"/>
    <cellStyle name="超链接 70 25" xfId="51988"/>
    <cellStyle name="超链接 70 26" xfId="51990"/>
    <cellStyle name="超链接 70 3" xfId="51992"/>
    <cellStyle name="超链接 70 4" xfId="51994"/>
    <cellStyle name="超链接 70 5" xfId="51996"/>
    <cellStyle name="超链接 70 6" xfId="51998"/>
    <cellStyle name="超链接 70 7" xfId="52000"/>
    <cellStyle name="超链接 70 8" xfId="52002"/>
    <cellStyle name="超链接 70 9" xfId="52004"/>
    <cellStyle name="超链接 71" xfId="6806" hidden="1"/>
    <cellStyle name="超链接 71" xfId="11018" hidden="1"/>
    <cellStyle name="超链接 71" xfId="9482" hidden="1"/>
    <cellStyle name="超链接 71" xfId="8927" hidden="1"/>
    <cellStyle name="超链接 71" xfId="10391" hidden="1"/>
    <cellStyle name="超链接 71" xfId="11831" hidden="1"/>
    <cellStyle name="超链接 71" xfId="7034" hidden="1"/>
    <cellStyle name="超链接 71" xfId="10927" hidden="1"/>
    <cellStyle name="超链接 71" xfId="8111" hidden="1"/>
    <cellStyle name="超链接 71" xfId="7993" hidden="1"/>
    <cellStyle name="超链接 71" xfId="12140" hidden="1"/>
    <cellStyle name="超链接 71" xfId="9883" hidden="1"/>
    <cellStyle name="超链接 71" xfId="9439" hidden="1"/>
    <cellStyle name="超链接 71" xfId="8285" hidden="1"/>
    <cellStyle name="超链接 71" xfId="12841" hidden="1"/>
    <cellStyle name="超链接 71" xfId="8189" hidden="1"/>
    <cellStyle name="超链接 71" xfId="11946" hidden="1"/>
    <cellStyle name="超链接 71" xfId="7586" hidden="1"/>
    <cellStyle name="超链接 71" xfId="11629" hidden="1"/>
    <cellStyle name="超链接 71" xfId="9312" hidden="1"/>
    <cellStyle name="超链接 71" xfId="14192" hidden="1"/>
    <cellStyle name="超链接 71" xfId="10684" hidden="1"/>
    <cellStyle name="超链接 71" xfId="10775" hidden="1"/>
    <cellStyle name="超链接 71" xfId="7055" hidden="1"/>
    <cellStyle name="超链接 71" xfId="10281" hidden="1"/>
    <cellStyle name="超链接 71" xfId="17711" hidden="1"/>
    <cellStyle name="超链接 71" xfId="21516" hidden="1"/>
    <cellStyle name="超链接 71" xfId="20002" hidden="1"/>
    <cellStyle name="超链接 71" xfId="19451" hidden="1"/>
    <cellStyle name="超链接 71" xfId="20894" hidden="1"/>
    <cellStyle name="超链接 71" xfId="22162" hidden="1"/>
    <cellStyle name="超链接 71" xfId="17830" hidden="1"/>
    <cellStyle name="超链接 71" xfId="21425" hidden="1"/>
    <cellStyle name="超链接 71" xfId="18642" hidden="1"/>
    <cellStyle name="超链接 71" xfId="18524" hidden="1"/>
    <cellStyle name="超链接 71" xfId="22465" hidden="1"/>
    <cellStyle name="超链接 71" xfId="20398" hidden="1"/>
    <cellStyle name="超链接 71" xfId="19959" hidden="1"/>
    <cellStyle name="超链接 71" xfId="18816" hidden="1"/>
    <cellStyle name="超链接 71" xfId="23159" hidden="1"/>
    <cellStyle name="超链接 71" xfId="18720" hidden="1"/>
    <cellStyle name="超链接 71" xfId="22276" hidden="1"/>
    <cellStyle name="超链接 71" xfId="18149" hidden="1"/>
    <cellStyle name="超链接 71" xfId="21964" hidden="1"/>
    <cellStyle name="超链接 71" xfId="19833" hidden="1"/>
    <cellStyle name="超链接 71" xfId="24510" hidden="1"/>
    <cellStyle name="超链接 71" xfId="21184" hidden="1"/>
    <cellStyle name="超链接 71" xfId="21274" hidden="1"/>
    <cellStyle name="超链接 71" xfId="17849" hidden="1"/>
    <cellStyle name="超链接 71" xfId="20785" hidden="1"/>
    <cellStyle name="超链接 71" xfId="28844" hidden="1"/>
    <cellStyle name="超链接 71" xfId="32708" hidden="1"/>
    <cellStyle name="超链接 71" xfId="31194" hidden="1"/>
    <cellStyle name="超链接 71" xfId="30643" hidden="1"/>
    <cellStyle name="超链接 71" xfId="32086" hidden="1"/>
    <cellStyle name="超链接 71" xfId="33354" hidden="1"/>
    <cellStyle name="超链接 71" xfId="28979" hidden="1"/>
    <cellStyle name="超链接 71" xfId="32617" hidden="1"/>
    <cellStyle name="超链接 71" xfId="29834" hidden="1"/>
    <cellStyle name="超链接 71" xfId="29716" hidden="1"/>
    <cellStyle name="超链接 71" xfId="33657" hidden="1"/>
    <cellStyle name="超链接 71" xfId="31590" hidden="1"/>
    <cellStyle name="超链接 71" xfId="31151" hidden="1"/>
    <cellStyle name="超链接 71" xfId="30008" hidden="1"/>
    <cellStyle name="超链接 71" xfId="34351" hidden="1"/>
    <cellStyle name="超链接 71" xfId="29912" hidden="1"/>
    <cellStyle name="超链接 71" xfId="33468" hidden="1"/>
    <cellStyle name="超链接 71" xfId="29341" hidden="1"/>
    <cellStyle name="超链接 71" xfId="33156" hidden="1"/>
    <cellStyle name="超链接 71" xfId="31025" hidden="1"/>
    <cellStyle name="超链接 71" xfId="35702" hidden="1"/>
    <cellStyle name="超链接 71" xfId="32376" hidden="1"/>
    <cellStyle name="超链接 71" xfId="32466" hidden="1"/>
    <cellStyle name="超链接 71" xfId="28999" hidden="1"/>
    <cellStyle name="超链接 71" xfId="31977" hidden="1"/>
    <cellStyle name="超链接 71" xfId="39221" hidden="1"/>
    <cellStyle name="超链接 71" xfId="43026" hidden="1"/>
    <cellStyle name="超链接 71" xfId="41512" hidden="1"/>
    <cellStyle name="超链接 71" xfId="40961" hidden="1"/>
    <cellStyle name="超链接 71" xfId="42404" hidden="1"/>
    <cellStyle name="超链接 71" xfId="43672" hidden="1"/>
    <cellStyle name="超链接 71" xfId="39340" hidden="1"/>
    <cellStyle name="超链接 71" xfId="42935" hidden="1"/>
    <cellStyle name="超链接 71" xfId="40152" hidden="1"/>
    <cellStyle name="超链接 71" xfId="40034" hidden="1"/>
    <cellStyle name="超链接 71" xfId="43975" hidden="1"/>
    <cellStyle name="超链接 71" xfId="41908" hidden="1"/>
    <cellStyle name="超链接 71" xfId="41469" hidden="1"/>
    <cellStyle name="超链接 71" xfId="40326" hidden="1"/>
    <cellStyle name="超链接 71" xfId="44669" hidden="1"/>
    <cellStyle name="超链接 71" xfId="40230" hidden="1"/>
    <cellStyle name="超链接 71" xfId="43786" hidden="1"/>
    <cellStyle name="超链接 71" xfId="39659" hidden="1"/>
    <cellStyle name="超链接 71" xfId="43474" hidden="1"/>
    <cellStyle name="超链接 71" xfId="41343" hidden="1"/>
    <cellStyle name="超链接 71" xfId="46020" hidden="1"/>
    <cellStyle name="超链接 71" xfId="42694" hidden="1"/>
    <cellStyle name="超链接 71" xfId="42784" hidden="1"/>
    <cellStyle name="超链接 71" xfId="39359" hidden="1"/>
    <cellStyle name="超链接 71" xfId="42295" hidden="1"/>
    <cellStyle name="超链接 71" xfId="1739"/>
    <cellStyle name="超链接 71 10" xfId="52006"/>
    <cellStyle name="超链接 71 11" xfId="52008"/>
    <cellStyle name="超链接 71 12" xfId="52010"/>
    <cellStyle name="超链接 71 13" xfId="52012"/>
    <cellStyle name="超链接 71 14" xfId="52014"/>
    <cellStyle name="超链接 71 15" xfId="52017"/>
    <cellStyle name="超链接 71 16" xfId="52021"/>
    <cellStyle name="超链接 71 17" xfId="52025"/>
    <cellStyle name="超链接 71 18" xfId="52029"/>
    <cellStyle name="超链接 71 19" xfId="52033"/>
    <cellStyle name="超链接 71 2" xfId="52036"/>
    <cellStyle name="超链接 71 20" xfId="52016"/>
    <cellStyle name="超链接 71 21" xfId="52020"/>
    <cellStyle name="超链接 71 22" xfId="52024"/>
    <cellStyle name="超链接 71 23" xfId="52028"/>
    <cellStyle name="超链接 71 24" xfId="52032"/>
    <cellStyle name="超链接 71 25" xfId="52038"/>
    <cellStyle name="超链接 71 26" xfId="52040"/>
    <cellStyle name="超链接 71 3" xfId="52042"/>
    <cellStyle name="超链接 71 4" xfId="52044"/>
    <cellStyle name="超链接 71 5" xfId="52046"/>
    <cellStyle name="超链接 71 6" xfId="52048"/>
    <cellStyle name="超链接 71 7" xfId="52050"/>
    <cellStyle name="超链接 71 8" xfId="52052"/>
    <cellStyle name="超链接 71 9" xfId="52054"/>
    <cellStyle name="超链接 72" xfId="11933" hidden="1"/>
    <cellStyle name="超链接 72" xfId="9338" hidden="1"/>
    <cellStyle name="超链接 72" xfId="8966" hidden="1"/>
    <cellStyle name="超链接 72" xfId="9098" hidden="1"/>
    <cellStyle name="超链接 72" xfId="11578" hidden="1"/>
    <cellStyle name="超链接 72" xfId="8799" hidden="1"/>
    <cellStyle name="超链接 72" xfId="9665" hidden="1"/>
    <cellStyle name="超链接 72" xfId="10235" hidden="1"/>
    <cellStyle name="超链接 72" xfId="10095" hidden="1"/>
    <cellStyle name="超链接 72" xfId="10017" hidden="1"/>
    <cellStyle name="超链接 72" xfId="10314" hidden="1"/>
    <cellStyle name="超链接 72" xfId="9152" hidden="1"/>
    <cellStyle name="超链接 72" xfId="11730" hidden="1"/>
    <cellStyle name="超链接 72" xfId="11950" hidden="1"/>
    <cellStyle name="超链接 72" xfId="12326" hidden="1"/>
    <cellStyle name="超链接 72" xfId="7731" hidden="1"/>
    <cellStyle name="超链接 72" xfId="12322" hidden="1"/>
    <cellStyle name="超链接 72" xfId="8387" hidden="1"/>
    <cellStyle name="超链接 72" xfId="7952" hidden="1"/>
    <cellStyle name="超链接 72" xfId="10680" hidden="1"/>
    <cellStyle name="超链接 72" xfId="14189" hidden="1"/>
    <cellStyle name="超链接 72" xfId="10382" hidden="1"/>
    <cellStyle name="超链接 72" xfId="7139" hidden="1"/>
    <cellStyle name="超链接 72" xfId="8468" hidden="1"/>
    <cellStyle name="超链接 72" xfId="12623" hidden="1"/>
    <cellStyle name="超链接 72" xfId="22263" hidden="1"/>
    <cellStyle name="超链接 72" xfId="19858" hidden="1"/>
    <cellStyle name="超链接 72" xfId="19490" hidden="1"/>
    <cellStyle name="超链接 72" xfId="19621" hidden="1"/>
    <cellStyle name="超链接 72" xfId="21913" hidden="1"/>
    <cellStyle name="超链接 72" xfId="19324" hidden="1"/>
    <cellStyle name="超链接 72" xfId="20184" hidden="1"/>
    <cellStyle name="超链接 72" xfId="20739" hidden="1"/>
    <cellStyle name="超链接 72" xfId="20602" hidden="1"/>
    <cellStyle name="超链接 72" xfId="20528" hidden="1"/>
    <cellStyle name="超链接 72" xfId="20817" hidden="1"/>
    <cellStyle name="超链接 72" xfId="19673" hidden="1"/>
    <cellStyle name="超链接 72" xfId="22062" hidden="1"/>
    <cellStyle name="超链接 72" xfId="22280" hidden="1"/>
    <cellStyle name="超链接 72" xfId="22648" hidden="1"/>
    <cellStyle name="超链接 72" xfId="18286" hidden="1"/>
    <cellStyle name="超链接 72" xfId="22644" hidden="1"/>
    <cellStyle name="超链接 72" xfId="18917" hidden="1"/>
    <cellStyle name="超链接 72" xfId="18483" hidden="1"/>
    <cellStyle name="超链接 72" xfId="21180" hidden="1"/>
    <cellStyle name="超链接 72" xfId="24507" hidden="1"/>
    <cellStyle name="超链接 72" xfId="20885" hidden="1"/>
    <cellStyle name="超链接 72" xfId="17891" hidden="1"/>
    <cellStyle name="超链接 72" xfId="18997" hidden="1"/>
    <cellStyle name="超链接 72" xfId="22942" hidden="1"/>
    <cellStyle name="超链接 72" xfId="33455" hidden="1"/>
    <cellStyle name="超链接 72" xfId="31050" hidden="1"/>
    <cellStyle name="超链接 72" xfId="30682" hidden="1"/>
    <cellStyle name="超链接 72" xfId="30813" hidden="1"/>
    <cellStyle name="超链接 72" xfId="33105" hidden="1"/>
    <cellStyle name="超链接 72" xfId="30516" hidden="1"/>
    <cellStyle name="超链接 72" xfId="31376" hidden="1"/>
    <cellStyle name="超链接 72" xfId="31931" hidden="1"/>
    <cellStyle name="超链接 72" xfId="31794" hidden="1"/>
    <cellStyle name="超链接 72" xfId="31720" hidden="1"/>
    <cellStyle name="超链接 72" xfId="32009" hidden="1"/>
    <cellStyle name="超链接 72" xfId="30865" hidden="1"/>
    <cellStyle name="超链接 72" xfId="33254" hidden="1"/>
    <cellStyle name="超链接 72" xfId="33472" hidden="1"/>
    <cellStyle name="超链接 72" xfId="33840" hidden="1"/>
    <cellStyle name="超链接 72" xfId="29478" hidden="1"/>
    <cellStyle name="超链接 72" xfId="33836" hidden="1"/>
    <cellStyle name="超链接 72" xfId="30109" hidden="1"/>
    <cellStyle name="超链接 72" xfId="29675" hidden="1"/>
    <cellStyle name="超链接 72" xfId="32372" hidden="1"/>
    <cellStyle name="超链接 72" xfId="35699" hidden="1"/>
    <cellStyle name="超链接 72" xfId="32077" hidden="1"/>
    <cellStyle name="超链接 72" xfId="29058" hidden="1"/>
    <cellStyle name="超链接 72" xfId="30189" hidden="1"/>
    <cellStyle name="超链接 72" xfId="34134" hidden="1"/>
    <cellStyle name="超链接 72" xfId="43773" hidden="1"/>
    <cellStyle name="超链接 72" xfId="41368" hidden="1"/>
    <cellStyle name="超链接 72" xfId="41000" hidden="1"/>
    <cellStyle name="超链接 72" xfId="41131" hidden="1"/>
    <cellStyle name="超链接 72" xfId="43423" hidden="1"/>
    <cellStyle name="超链接 72" xfId="40834" hidden="1"/>
    <cellStyle name="超链接 72" xfId="41694" hidden="1"/>
    <cellStyle name="超链接 72" xfId="42249" hidden="1"/>
    <cellStyle name="超链接 72" xfId="42112" hidden="1"/>
    <cellStyle name="超链接 72" xfId="42038" hidden="1"/>
    <cellStyle name="超链接 72" xfId="42327" hidden="1"/>
    <cellStyle name="超链接 72" xfId="41183" hidden="1"/>
    <cellStyle name="超链接 72" xfId="43572" hidden="1"/>
    <cellStyle name="超链接 72" xfId="43790" hidden="1"/>
    <cellStyle name="超链接 72" xfId="44158" hidden="1"/>
    <cellStyle name="超链接 72" xfId="39796" hidden="1"/>
    <cellStyle name="超链接 72" xfId="44154" hidden="1"/>
    <cellStyle name="超链接 72" xfId="40427" hidden="1"/>
    <cellStyle name="超链接 72" xfId="39993" hidden="1"/>
    <cellStyle name="超链接 72" xfId="42690" hidden="1"/>
    <cellStyle name="超链接 72" xfId="46017" hidden="1"/>
    <cellStyle name="超链接 72" xfId="42395" hidden="1"/>
    <cellStyle name="超链接 72" xfId="39401" hidden="1"/>
    <cellStyle name="超链接 72" xfId="40507" hidden="1"/>
    <cellStyle name="超链接 72" xfId="44452" hidden="1"/>
    <cellStyle name="超链接 72" xfId="1741"/>
    <cellStyle name="超链接 72 10" xfId="52056"/>
    <cellStyle name="超链接 72 11" xfId="52058"/>
    <cellStyle name="超链接 72 12" xfId="52060"/>
    <cellStyle name="超链接 72 13" xfId="52062"/>
    <cellStyle name="超链接 72 14" xfId="52064"/>
    <cellStyle name="超链接 72 15" xfId="52067"/>
    <cellStyle name="超链接 72 16" xfId="52071"/>
    <cellStyle name="超链接 72 17" xfId="52075"/>
    <cellStyle name="超链接 72 18" xfId="52079"/>
    <cellStyle name="超链接 72 19" xfId="52083"/>
    <cellStyle name="超链接 72 2" xfId="52086"/>
    <cellStyle name="超链接 72 20" xfId="52066"/>
    <cellStyle name="超链接 72 21" xfId="52070"/>
    <cellStyle name="超链接 72 22" xfId="52074"/>
    <cellStyle name="超链接 72 23" xfId="52078"/>
    <cellStyle name="超链接 72 24" xfId="52082"/>
    <cellStyle name="超链接 72 25" xfId="52088"/>
    <cellStyle name="超链接 72 26" xfId="52090"/>
    <cellStyle name="超链接 72 3" xfId="52092"/>
    <cellStyle name="超链接 72 4" xfId="52094"/>
    <cellStyle name="超链接 72 5" xfId="52096"/>
    <cellStyle name="超链接 72 6" xfId="52098"/>
    <cellStyle name="超链接 72 7" xfId="52100"/>
    <cellStyle name="超链接 72 8" xfId="52102"/>
    <cellStyle name="超链接 72 9" xfId="52104"/>
    <cellStyle name="超链接 73" xfId="10664" hidden="1"/>
    <cellStyle name="超链接 73" xfId="9113" hidden="1"/>
    <cellStyle name="超链接 73" xfId="12500" hidden="1"/>
    <cellStyle name="超链接 73" xfId="7818" hidden="1"/>
    <cellStyle name="超链接 73" xfId="10515" hidden="1"/>
    <cellStyle name="超链接 73" xfId="9985" hidden="1"/>
    <cellStyle name="超链接 73" xfId="11526" hidden="1"/>
    <cellStyle name="超链接 73" xfId="12216" hidden="1"/>
    <cellStyle name="超链接 73" xfId="9309" hidden="1"/>
    <cellStyle name="超链接 73" xfId="6097" hidden="1"/>
    <cellStyle name="超链接 73" xfId="11070" hidden="1"/>
    <cellStyle name="超链接 73" xfId="6800" hidden="1"/>
    <cellStyle name="超链接 73" xfId="10174" hidden="1"/>
    <cellStyle name="超链接 73" xfId="12521" hidden="1"/>
    <cellStyle name="超链接 73" xfId="7578" hidden="1"/>
    <cellStyle name="超链接 73" xfId="11596" hidden="1"/>
    <cellStyle name="超链接 73" xfId="7430" hidden="1"/>
    <cellStyle name="超链接 73" xfId="8270" hidden="1"/>
    <cellStyle name="超链接 73" xfId="10769" hidden="1"/>
    <cellStyle name="超链接 73" xfId="7738" hidden="1"/>
    <cellStyle name="超链接 73" xfId="14186" hidden="1"/>
    <cellStyle name="超链接 73" xfId="10646" hidden="1"/>
    <cellStyle name="超链接 73" xfId="11796" hidden="1"/>
    <cellStyle name="超链接 73" xfId="11012" hidden="1"/>
    <cellStyle name="超链接 73" xfId="9541" hidden="1"/>
    <cellStyle name="超链接 73" xfId="21164" hidden="1"/>
    <cellStyle name="超链接 73" xfId="19635" hidden="1"/>
    <cellStyle name="超链接 73" xfId="22819" hidden="1"/>
    <cellStyle name="超链接 73" xfId="18365" hidden="1"/>
    <cellStyle name="超链接 73" xfId="21015" hidden="1"/>
    <cellStyle name="超链接 73" xfId="20497" hidden="1"/>
    <cellStyle name="超链接 73" xfId="21861" hidden="1"/>
    <cellStyle name="超链接 73" xfId="22540" hidden="1"/>
    <cellStyle name="超链接 73" xfId="19830" hidden="1"/>
    <cellStyle name="超链接 73" xfId="4754" hidden="1"/>
    <cellStyle name="超链接 73" xfId="21568" hidden="1"/>
    <cellStyle name="超链接 73" xfId="17707" hidden="1"/>
    <cellStyle name="超链接 73" xfId="20680" hidden="1"/>
    <cellStyle name="超链接 73" xfId="22840" hidden="1"/>
    <cellStyle name="超链接 73" xfId="18141" hidden="1"/>
    <cellStyle name="超链接 73" xfId="21931" hidden="1"/>
    <cellStyle name="超链接 73" xfId="18047" hidden="1"/>
    <cellStyle name="超链接 73" xfId="18801" hidden="1"/>
    <cellStyle name="超链接 73" xfId="21268" hidden="1"/>
    <cellStyle name="超链接 73" xfId="18293" hidden="1"/>
    <cellStyle name="超链接 73" xfId="24504" hidden="1"/>
    <cellStyle name="超链接 73" xfId="21146" hidden="1"/>
    <cellStyle name="超链接 73" xfId="22127" hidden="1"/>
    <cellStyle name="超链接 73" xfId="21510" hidden="1"/>
    <cellStyle name="超链接 73" xfId="20060" hidden="1"/>
    <cellStyle name="超链接 73" xfId="32356" hidden="1"/>
    <cellStyle name="超链接 73" xfId="30827" hidden="1"/>
    <cellStyle name="超链接 73" xfId="34011" hidden="1"/>
    <cellStyle name="超链接 73" xfId="29557" hidden="1"/>
    <cellStyle name="超链接 73" xfId="32207" hidden="1"/>
    <cellStyle name="超链接 73" xfId="31689" hidden="1"/>
    <cellStyle name="超链接 73" xfId="33053" hidden="1"/>
    <cellStyle name="超链接 73" xfId="33732" hidden="1"/>
    <cellStyle name="超链接 73" xfId="31022" hidden="1"/>
    <cellStyle name="超链接 73" xfId="28382" hidden="1"/>
    <cellStyle name="超链接 73" xfId="32760" hidden="1"/>
    <cellStyle name="超链接 73" xfId="28838" hidden="1"/>
    <cellStyle name="超链接 73" xfId="31872" hidden="1"/>
    <cellStyle name="超链接 73" xfId="34032" hidden="1"/>
    <cellStyle name="超链接 73" xfId="29333" hidden="1"/>
    <cellStyle name="超链接 73" xfId="33123" hidden="1"/>
    <cellStyle name="超链接 73" xfId="29234" hidden="1"/>
    <cellStyle name="超链接 73" xfId="29993" hidden="1"/>
    <cellStyle name="超链接 73" xfId="32460" hidden="1"/>
    <cellStyle name="超链接 73" xfId="29485" hidden="1"/>
    <cellStyle name="超链接 73" xfId="35696" hidden="1"/>
    <cellStyle name="超链接 73" xfId="32338" hidden="1"/>
    <cellStyle name="超链接 73" xfId="33319" hidden="1"/>
    <cellStyle name="超链接 73" xfId="32702" hidden="1"/>
    <cellStyle name="超链接 73" xfId="31252" hidden="1"/>
    <cellStyle name="超链接 73" xfId="42674" hidden="1"/>
    <cellStyle name="超链接 73" xfId="41145" hidden="1"/>
    <cellStyle name="超链接 73" xfId="44329" hidden="1"/>
    <cellStyle name="超链接 73" xfId="39875" hidden="1"/>
    <cellStyle name="超链接 73" xfId="42525" hidden="1"/>
    <cellStyle name="超链接 73" xfId="42007" hidden="1"/>
    <cellStyle name="超链接 73" xfId="43371" hidden="1"/>
    <cellStyle name="超链接 73" xfId="44050" hidden="1"/>
    <cellStyle name="超链接 73" xfId="41340" hidden="1"/>
    <cellStyle name="超链接 73" xfId="28225" hidden="1"/>
    <cellStyle name="超链接 73" xfId="43078" hidden="1"/>
    <cellStyle name="超链接 73" xfId="39217" hidden="1"/>
    <cellStyle name="超链接 73" xfId="42190" hidden="1"/>
    <cellStyle name="超链接 73" xfId="44350" hidden="1"/>
    <cellStyle name="超链接 73" xfId="39651" hidden="1"/>
    <cellStyle name="超链接 73" xfId="43441" hidden="1"/>
    <cellStyle name="超链接 73" xfId="39557" hidden="1"/>
    <cellStyle name="超链接 73" xfId="40311" hidden="1"/>
    <cellStyle name="超链接 73" xfId="42778" hidden="1"/>
    <cellStyle name="超链接 73" xfId="39803" hidden="1"/>
    <cellStyle name="超链接 73" xfId="46014" hidden="1"/>
    <cellStyle name="超链接 73" xfId="42656" hidden="1"/>
    <cellStyle name="超链接 73" xfId="43637" hidden="1"/>
    <cellStyle name="超链接 73" xfId="43020" hidden="1"/>
    <cellStyle name="超链接 73" xfId="41570" hidden="1"/>
    <cellStyle name="超链接 73" xfId="1743"/>
    <cellStyle name="超链接 73 10" xfId="52106"/>
    <cellStyle name="超链接 73 11" xfId="52108"/>
    <cellStyle name="超链接 73 12" xfId="52110"/>
    <cellStyle name="超链接 73 13" xfId="52112"/>
    <cellStyle name="超链接 73 14" xfId="52114"/>
    <cellStyle name="超链接 73 15" xfId="52117"/>
    <cellStyle name="超链接 73 16" xfId="52121"/>
    <cellStyle name="超链接 73 17" xfId="52125"/>
    <cellStyle name="超链接 73 18" xfId="52129"/>
    <cellStyle name="超链接 73 19" xfId="52133"/>
    <cellStyle name="超链接 73 2" xfId="52136"/>
    <cellStyle name="超链接 73 20" xfId="52116"/>
    <cellStyle name="超链接 73 21" xfId="52120"/>
    <cellStyle name="超链接 73 22" xfId="52124"/>
    <cellStyle name="超链接 73 23" xfId="52128"/>
    <cellStyle name="超链接 73 24" xfId="52132"/>
    <cellStyle name="超链接 73 25" xfId="52138"/>
    <cellStyle name="超链接 73 26" xfId="52140"/>
    <cellStyle name="超链接 73 3" xfId="52142"/>
    <cellStyle name="超链接 73 4" xfId="52144"/>
    <cellStyle name="超链接 73 5" xfId="52146"/>
    <cellStyle name="超链接 73 6" xfId="52148"/>
    <cellStyle name="超链接 73 7" xfId="52150"/>
    <cellStyle name="超链接 73 8" xfId="52152"/>
    <cellStyle name="超链接 73 9" xfId="52154"/>
    <cellStyle name="超链接 74" xfId="8357" hidden="1"/>
    <cellStyle name="超链接 74" xfId="11881" hidden="1"/>
    <cellStyle name="超链接 74" xfId="10997" hidden="1"/>
    <cellStyle name="超链接 74" xfId="9942" hidden="1"/>
    <cellStyle name="超链接 74" xfId="8354" hidden="1"/>
    <cellStyle name="超链接 74" xfId="11138" hidden="1"/>
    <cellStyle name="超链接 74" xfId="12533" hidden="1"/>
    <cellStyle name="超链接 74" xfId="8780" hidden="1"/>
    <cellStyle name="超链接 74" xfId="8436" hidden="1"/>
    <cellStyle name="超链接 74" xfId="9747" hidden="1"/>
    <cellStyle name="超链接 74" xfId="7815" hidden="1"/>
    <cellStyle name="超链接 74" xfId="6560" hidden="1"/>
    <cellStyle name="超链接 74" xfId="11048" hidden="1"/>
    <cellStyle name="超链接 74" xfId="10022" hidden="1"/>
    <cellStyle name="超链接 74" xfId="8996" hidden="1"/>
    <cellStyle name="超链接 74" xfId="8854" hidden="1"/>
    <cellStyle name="超链接 74" xfId="11106" hidden="1"/>
    <cellStyle name="超链接 74" xfId="6107" hidden="1"/>
    <cellStyle name="超链接 74" xfId="12308" hidden="1"/>
    <cellStyle name="超链接 74" xfId="8258" hidden="1"/>
    <cellStyle name="超链接 74" xfId="14183" hidden="1"/>
    <cellStyle name="超链接 74" xfId="12870" hidden="1"/>
    <cellStyle name="超链接 74" xfId="12757" hidden="1"/>
    <cellStyle name="超链接 74" xfId="5880" hidden="1"/>
    <cellStyle name="超链接 74" xfId="6310" hidden="1"/>
    <cellStyle name="超链接 74" xfId="18887" hidden="1"/>
    <cellStyle name="超链接 74" xfId="22211" hidden="1"/>
    <cellStyle name="超链接 74" xfId="21495" hidden="1"/>
    <cellStyle name="超链接 74" xfId="20454" hidden="1"/>
    <cellStyle name="超链接 74" xfId="18884" hidden="1"/>
    <cellStyle name="超链接 74" xfId="21635" hidden="1"/>
    <cellStyle name="超链接 74" xfId="22852" hidden="1"/>
    <cellStyle name="超链接 74" xfId="19306" hidden="1"/>
    <cellStyle name="超链接 74" xfId="18965" hidden="1"/>
    <cellStyle name="超链接 74" xfId="20266" hidden="1"/>
    <cellStyle name="超链接 74" xfId="18362" hidden="1"/>
    <cellStyle name="超链接 74" xfId="4493" hidden="1"/>
    <cellStyle name="超链接 74" xfId="21546" hidden="1"/>
    <cellStyle name="超链接 74" xfId="20532" hidden="1"/>
    <cellStyle name="超链接 74" xfId="19520" hidden="1"/>
    <cellStyle name="超链接 74" xfId="19379" hidden="1"/>
    <cellStyle name="超链接 74" xfId="21604" hidden="1"/>
    <cellStyle name="超链接 74" xfId="4748" hidden="1"/>
    <cellStyle name="超链接 74" xfId="22630" hidden="1"/>
    <cellStyle name="超链接 74" xfId="18789" hidden="1"/>
    <cellStyle name="超链接 74" xfId="24501" hidden="1"/>
    <cellStyle name="超链接 74" xfId="23188" hidden="1"/>
    <cellStyle name="超链接 74" xfId="23076" hidden="1"/>
    <cellStyle name="超链接 74" xfId="4838" hidden="1"/>
    <cellStyle name="超链接 74" xfId="4626" hidden="1"/>
    <cellStyle name="超链接 74" xfId="30079" hidden="1"/>
    <cellStyle name="超链接 74" xfId="33403" hidden="1"/>
    <cellStyle name="超链接 74" xfId="32687" hidden="1"/>
    <cellStyle name="超链接 74" xfId="31646" hidden="1"/>
    <cellStyle name="超链接 74" xfId="30076" hidden="1"/>
    <cellStyle name="超链接 74" xfId="32827" hidden="1"/>
    <cellStyle name="超链接 74" xfId="34044" hidden="1"/>
    <cellStyle name="超链接 74" xfId="30498" hidden="1"/>
    <cellStyle name="超链接 74" xfId="30157" hidden="1"/>
    <cellStyle name="超链接 74" xfId="31458" hidden="1"/>
    <cellStyle name="超链接 74" xfId="29554" hidden="1"/>
    <cellStyle name="超链接 74" xfId="28688" hidden="1"/>
    <cellStyle name="超链接 74" xfId="32738" hidden="1"/>
    <cellStyle name="超链接 74" xfId="31724" hidden="1"/>
    <cellStyle name="超链接 74" xfId="30712" hidden="1"/>
    <cellStyle name="超链接 74" xfId="30571" hidden="1"/>
    <cellStyle name="超链接 74" xfId="32796" hidden="1"/>
    <cellStyle name="超链接 74" xfId="28389" hidden="1"/>
    <cellStyle name="超链接 74" xfId="33822" hidden="1"/>
    <cellStyle name="超链接 74" xfId="29981" hidden="1"/>
    <cellStyle name="超链接 74" xfId="35693" hidden="1"/>
    <cellStyle name="超链接 74" xfId="34380" hidden="1"/>
    <cellStyle name="超链接 74" xfId="34268" hidden="1"/>
    <cellStyle name="超链接 74" xfId="28294" hidden="1"/>
    <cellStyle name="超链接 74" xfId="28523" hidden="1"/>
    <cellStyle name="超链接 74" xfId="40397" hidden="1"/>
    <cellStyle name="超链接 74" xfId="43721" hidden="1"/>
    <cellStyle name="超链接 74" xfId="43005" hidden="1"/>
    <cellStyle name="超链接 74" xfId="41964" hidden="1"/>
    <cellStyle name="超链接 74" xfId="40394" hidden="1"/>
    <cellStyle name="超链接 74" xfId="43145" hidden="1"/>
    <cellStyle name="超链接 74" xfId="44362" hidden="1"/>
    <cellStyle name="超链接 74" xfId="40816" hidden="1"/>
    <cellStyle name="超链接 74" xfId="40475" hidden="1"/>
    <cellStyle name="超链接 74" xfId="41776" hidden="1"/>
    <cellStyle name="超链接 74" xfId="39872" hidden="1"/>
    <cellStyle name="超链接 74" xfId="28082" hidden="1"/>
    <cellStyle name="超链接 74" xfId="43056" hidden="1"/>
    <cellStyle name="超链接 74" xfId="42042" hidden="1"/>
    <cellStyle name="超链接 74" xfId="41030" hidden="1"/>
    <cellStyle name="超链接 74" xfId="40889" hidden="1"/>
    <cellStyle name="超链接 74" xfId="43114" hidden="1"/>
    <cellStyle name="超链接 74" xfId="28219" hidden="1"/>
    <cellStyle name="超链接 74" xfId="44140" hidden="1"/>
    <cellStyle name="超链接 74" xfId="40299" hidden="1"/>
    <cellStyle name="超链接 74" xfId="46011" hidden="1"/>
    <cellStyle name="超链接 74" xfId="44698" hidden="1"/>
    <cellStyle name="超链接 74" xfId="44586" hidden="1"/>
    <cellStyle name="超链接 74" xfId="28264" hidden="1"/>
    <cellStyle name="超链接 74" xfId="28144" hidden="1"/>
    <cellStyle name="超链接 74" xfId="1745"/>
    <cellStyle name="超链接 74 10" xfId="52156"/>
    <cellStyle name="超链接 74 11" xfId="52158"/>
    <cellStyle name="超链接 74 12" xfId="52160"/>
    <cellStyle name="超链接 74 13" xfId="52162"/>
    <cellStyle name="超链接 74 14" xfId="52164"/>
    <cellStyle name="超链接 74 15" xfId="52167"/>
    <cellStyle name="超链接 74 16" xfId="52171"/>
    <cellStyle name="超链接 74 17" xfId="52175"/>
    <cellStyle name="超链接 74 18" xfId="52179"/>
    <cellStyle name="超链接 74 19" xfId="52183"/>
    <cellStyle name="超链接 74 2" xfId="52186"/>
    <cellStyle name="超链接 74 20" xfId="52166"/>
    <cellStyle name="超链接 74 21" xfId="52170"/>
    <cellStyle name="超链接 74 22" xfId="52174"/>
    <cellStyle name="超链接 74 23" xfId="52178"/>
    <cellStyle name="超链接 74 24" xfId="52182"/>
    <cellStyle name="超链接 74 25" xfId="52188"/>
    <cellStyle name="超链接 74 26" xfId="52190"/>
    <cellStyle name="超链接 74 3" xfId="52192"/>
    <cellStyle name="超链接 74 4" xfId="52194"/>
    <cellStyle name="超链接 74 5" xfId="52196"/>
    <cellStyle name="超链接 74 6" xfId="52198"/>
    <cellStyle name="超链接 74 7" xfId="52200"/>
    <cellStyle name="超链接 74 8" xfId="52202"/>
    <cellStyle name="超链接 74 9" xfId="52204"/>
    <cellStyle name="超链接 75" xfId="8330" hidden="1"/>
    <cellStyle name="超链接 75" xfId="7675" hidden="1"/>
    <cellStyle name="超链接 75" xfId="7807" hidden="1"/>
    <cellStyle name="超链接 75" xfId="7046" hidden="1"/>
    <cellStyle name="超链接 75" xfId="7803" hidden="1"/>
    <cellStyle name="超链接 75" xfId="10144" hidden="1"/>
    <cellStyle name="超链接 75" xfId="11899" hidden="1"/>
    <cellStyle name="超链接 75" xfId="11988" hidden="1"/>
    <cellStyle name="超链接 75" xfId="10149" hidden="1"/>
    <cellStyle name="超链接 75" xfId="10164" hidden="1"/>
    <cellStyle name="超链接 75" xfId="8879" hidden="1"/>
    <cellStyle name="超链接 75" xfId="8726" hidden="1"/>
    <cellStyle name="超链接 75" xfId="8095" hidden="1"/>
    <cellStyle name="超链接 75" xfId="11003" hidden="1"/>
    <cellStyle name="超链接 75" xfId="8311" hidden="1"/>
    <cellStyle name="超链接 75" xfId="8353" hidden="1"/>
    <cellStyle name="超链接 75" xfId="10173" hidden="1"/>
    <cellStyle name="超链接 75" xfId="10556" hidden="1"/>
    <cellStyle name="超链接 75" xfId="12469" hidden="1"/>
    <cellStyle name="超链接 75" xfId="9377" hidden="1"/>
    <cellStyle name="超链接 75" xfId="14180" hidden="1"/>
    <cellStyle name="超链接 75" xfId="12815" hidden="1"/>
    <cellStyle name="超链接 75" xfId="8904" hidden="1"/>
    <cellStyle name="超链接 75" xfId="8907" hidden="1"/>
    <cellStyle name="超链接 75" xfId="8989" hidden="1"/>
    <cellStyle name="超链接 75" xfId="18861" hidden="1"/>
    <cellStyle name="超链接 75" xfId="18233" hidden="1"/>
    <cellStyle name="超链接 75" xfId="18354" hidden="1"/>
    <cellStyle name="超链接 75" xfId="17841" hidden="1"/>
    <cellStyle name="超链接 75" xfId="18350" hidden="1"/>
    <cellStyle name="超链接 75" xfId="20651" hidden="1"/>
    <cellStyle name="超链接 75" xfId="22229" hidden="1"/>
    <cellStyle name="超链接 75" xfId="22316" hidden="1"/>
    <cellStyle name="超链接 75" xfId="20656" hidden="1"/>
    <cellStyle name="超链接 75" xfId="20670" hidden="1"/>
    <cellStyle name="超链接 75" xfId="19404" hidden="1"/>
    <cellStyle name="超链接 75" xfId="19253" hidden="1"/>
    <cellStyle name="超链接 75" xfId="18626" hidden="1"/>
    <cellStyle name="超链接 75" xfId="21501" hidden="1"/>
    <cellStyle name="超链接 75" xfId="18842" hidden="1"/>
    <cellStyle name="超链接 75" xfId="18883" hidden="1"/>
    <cellStyle name="超链接 75" xfId="20679" hidden="1"/>
    <cellStyle name="超链接 75" xfId="21056" hidden="1"/>
    <cellStyle name="超链接 75" xfId="22788" hidden="1"/>
    <cellStyle name="超链接 75" xfId="19897" hidden="1"/>
    <cellStyle name="超链接 75" xfId="24498" hidden="1"/>
    <cellStyle name="超链接 75" xfId="23134" hidden="1"/>
    <cellStyle name="超链接 75" xfId="19428" hidden="1"/>
    <cellStyle name="超链接 75" xfId="19431" hidden="1"/>
    <cellStyle name="超链接 75" xfId="19513" hidden="1"/>
    <cellStyle name="超链接 75" xfId="30053" hidden="1"/>
    <cellStyle name="超链接 75" xfId="29425" hidden="1"/>
    <cellStyle name="超链接 75" xfId="29546" hidden="1"/>
    <cellStyle name="超链接 75" xfId="28990" hidden="1"/>
    <cellStyle name="超链接 75" xfId="29542" hidden="1"/>
    <cellStyle name="超链接 75" xfId="31843" hidden="1"/>
    <cellStyle name="超链接 75" xfId="33421" hidden="1"/>
    <cellStyle name="超链接 75" xfId="33508" hidden="1"/>
    <cellStyle name="超链接 75" xfId="31848" hidden="1"/>
    <cellStyle name="超链接 75" xfId="31862" hidden="1"/>
    <cellStyle name="超链接 75" xfId="30596" hidden="1"/>
    <cellStyle name="超链接 75" xfId="30445" hidden="1"/>
    <cellStyle name="超链接 75" xfId="29818" hidden="1"/>
    <cellStyle name="超链接 75" xfId="32693" hidden="1"/>
    <cellStyle name="超链接 75" xfId="30034" hidden="1"/>
    <cellStyle name="超链接 75" xfId="30075" hidden="1"/>
    <cellStyle name="超链接 75" xfId="31871" hidden="1"/>
    <cellStyle name="超链接 75" xfId="32248" hidden="1"/>
    <cellStyle name="超链接 75" xfId="33980" hidden="1"/>
    <cellStyle name="超链接 75" xfId="31089" hidden="1"/>
    <cellStyle name="超链接 75" xfId="35690" hidden="1"/>
    <cellStyle name="超链接 75" xfId="34326" hidden="1"/>
    <cellStyle name="超链接 75" xfId="30620" hidden="1"/>
    <cellStyle name="超链接 75" xfId="30623" hidden="1"/>
    <cellStyle name="超链接 75" xfId="30705" hidden="1"/>
    <cellStyle name="超链接 75" xfId="40371" hidden="1"/>
    <cellStyle name="超链接 75" xfId="39743" hidden="1"/>
    <cellStyle name="超链接 75" xfId="39864" hidden="1"/>
    <cellStyle name="超链接 75" xfId="39351" hidden="1"/>
    <cellStyle name="超链接 75" xfId="39860" hidden="1"/>
    <cellStyle name="超链接 75" xfId="42161" hidden="1"/>
    <cellStyle name="超链接 75" xfId="43739" hidden="1"/>
    <cellStyle name="超链接 75" xfId="43826" hidden="1"/>
    <cellStyle name="超链接 75" xfId="42166" hidden="1"/>
    <cellStyle name="超链接 75" xfId="42180" hidden="1"/>
    <cellStyle name="超链接 75" xfId="40914" hidden="1"/>
    <cellStyle name="超链接 75" xfId="40763" hidden="1"/>
    <cellStyle name="超链接 75" xfId="40136" hidden="1"/>
    <cellStyle name="超链接 75" xfId="43011" hidden="1"/>
    <cellStyle name="超链接 75" xfId="40352" hidden="1"/>
    <cellStyle name="超链接 75" xfId="40393" hidden="1"/>
    <cellStyle name="超链接 75" xfId="42189" hidden="1"/>
    <cellStyle name="超链接 75" xfId="42566" hidden="1"/>
    <cellStyle name="超链接 75" xfId="44298" hidden="1"/>
    <cellStyle name="超链接 75" xfId="41407" hidden="1"/>
    <cellStyle name="超链接 75" xfId="46008" hidden="1"/>
    <cellStyle name="超链接 75" xfId="44644" hidden="1"/>
    <cellStyle name="超链接 75" xfId="40938" hidden="1"/>
    <cellStyle name="超链接 75" xfId="40941" hidden="1"/>
    <cellStyle name="超链接 75" xfId="41023" hidden="1"/>
    <cellStyle name="超链接 75" xfId="1749"/>
    <cellStyle name="超链接 75 10" xfId="52251"/>
    <cellStyle name="超链接 75 11" xfId="52253"/>
    <cellStyle name="超链接 75 12" xfId="52255"/>
    <cellStyle name="超链接 75 13" xfId="52257"/>
    <cellStyle name="超链接 75 14" xfId="52259"/>
    <cellStyle name="超链接 75 15" xfId="52263"/>
    <cellStyle name="超链接 75 16" xfId="52267"/>
    <cellStyle name="超链接 75 17" xfId="52271"/>
    <cellStyle name="超链接 75 18" xfId="52275"/>
    <cellStyle name="超链接 75 19" xfId="52279"/>
    <cellStyle name="超链接 75 2" xfId="52281"/>
    <cellStyle name="超链接 75 20" xfId="52262"/>
    <cellStyle name="超链接 75 21" xfId="52266"/>
    <cellStyle name="超链接 75 22" xfId="52270"/>
    <cellStyle name="超链接 75 23" xfId="52274"/>
    <cellStyle name="超链接 75 24" xfId="52278"/>
    <cellStyle name="超链接 75 25" xfId="52283"/>
    <cellStyle name="超链接 75 26" xfId="52285"/>
    <cellStyle name="超链接 75 3" xfId="52287"/>
    <cellStyle name="超链接 75 4" xfId="52289"/>
    <cellStyle name="超链接 75 5" xfId="52291"/>
    <cellStyle name="超链接 75 6" xfId="52293"/>
    <cellStyle name="超链接 75 7" xfId="52295"/>
    <cellStyle name="超链接 75 8" xfId="52297"/>
    <cellStyle name="超链接 75 9" xfId="52299"/>
    <cellStyle name="超链接 76" xfId="11790" hidden="1"/>
    <cellStyle name="超链接 76" xfId="8466" hidden="1"/>
    <cellStyle name="超链接 76" xfId="9218" hidden="1"/>
    <cellStyle name="超链接 76" xfId="10409" hidden="1"/>
    <cellStyle name="超链接 76" xfId="7937" hidden="1"/>
    <cellStyle name="超链接 76" xfId="9142" hidden="1"/>
    <cellStyle name="超链接 76" xfId="9779" hidden="1"/>
    <cellStyle name="超链接 76" xfId="9593" hidden="1"/>
    <cellStyle name="超链接 76" xfId="7246" hidden="1"/>
    <cellStyle name="超链接 76" xfId="9080" hidden="1"/>
    <cellStyle name="超链接 76" xfId="11893" hidden="1"/>
    <cellStyle name="超链接 76" xfId="9118" hidden="1"/>
    <cellStyle name="超链接 76" xfId="6371" hidden="1"/>
    <cellStyle name="超链接 76" xfId="7904" hidden="1"/>
    <cellStyle name="超链接 76" xfId="8779" hidden="1"/>
    <cellStyle name="超链接 76" xfId="8438" hidden="1"/>
    <cellStyle name="超链接 76" xfId="7048" hidden="1"/>
    <cellStyle name="超链接 76" xfId="11718" hidden="1"/>
    <cellStyle name="超链接 76" xfId="6345" hidden="1"/>
    <cellStyle name="超链接 76" xfId="12000" hidden="1"/>
    <cellStyle name="超链接 76" xfId="14177" hidden="1"/>
    <cellStyle name="超链接 76" xfId="9696" hidden="1"/>
    <cellStyle name="超链接 76" xfId="10273" hidden="1"/>
    <cellStyle name="超链接 76" xfId="7688" hidden="1"/>
    <cellStyle name="超链接 76" xfId="10802" hidden="1"/>
    <cellStyle name="超链接 76" xfId="22121" hidden="1"/>
    <cellStyle name="超链接 76" xfId="18995" hidden="1"/>
    <cellStyle name="超链接 76" xfId="19739" hidden="1"/>
    <cellStyle name="超链接 76" xfId="20912" hidden="1"/>
    <cellStyle name="超链接 76" xfId="18469" hidden="1"/>
    <cellStyle name="超链接 76" xfId="19663" hidden="1"/>
    <cellStyle name="超链接 76" xfId="20297" hidden="1"/>
    <cellStyle name="超链接 76" xfId="20112" hidden="1"/>
    <cellStyle name="超链接 76" xfId="17934" hidden="1"/>
    <cellStyle name="超链接 76" xfId="19603" hidden="1"/>
    <cellStyle name="超链接 76" xfId="22223" hidden="1"/>
    <cellStyle name="超链接 76" xfId="19640" hidden="1"/>
    <cellStyle name="超链接 76" xfId="6628" hidden="1"/>
    <cellStyle name="超链接 76" xfId="18436" hidden="1"/>
    <cellStyle name="超链接 76" xfId="19305" hidden="1"/>
    <cellStyle name="超链接 76" xfId="18967" hidden="1"/>
    <cellStyle name="超链接 76" xfId="17843" hidden="1"/>
    <cellStyle name="超链接 76" xfId="22050" hidden="1"/>
    <cellStyle name="超链接 76" xfId="6663" hidden="1"/>
    <cellStyle name="超链接 76" xfId="22328" hidden="1"/>
    <cellStyle name="超链接 76" xfId="24495" hidden="1"/>
    <cellStyle name="超链接 76" xfId="20215" hidden="1"/>
    <cellStyle name="超链接 76" xfId="20777" hidden="1"/>
    <cellStyle name="超链接 76" xfId="18244" hidden="1"/>
    <cellStyle name="超链接 76" xfId="21301" hidden="1"/>
    <cellStyle name="超链接 76" xfId="33313" hidden="1"/>
    <cellStyle name="超链接 76" xfId="30187" hidden="1"/>
    <cellStyle name="超链接 76" xfId="30931" hidden="1"/>
    <cellStyle name="超链接 76" xfId="32104" hidden="1"/>
    <cellStyle name="超链接 76" xfId="29661" hidden="1"/>
    <cellStyle name="超链接 76" xfId="30855" hidden="1"/>
    <cellStyle name="超链接 76" xfId="31489" hidden="1"/>
    <cellStyle name="超链接 76" xfId="31304" hidden="1"/>
    <cellStyle name="超链接 76" xfId="29107" hidden="1"/>
    <cellStyle name="超链接 76" xfId="30795" hidden="1"/>
    <cellStyle name="超链接 76" xfId="33415" hidden="1"/>
    <cellStyle name="超链接 76" xfId="30832" hidden="1"/>
    <cellStyle name="超链接 76" xfId="28562" hidden="1"/>
    <cellStyle name="超链接 76" xfId="29628" hidden="1"/>
    <cellStyle name="超链接 76" xfId="30497" hidden="1"/>
    <cellStyle name="超链接 76" xfId="30159" hidden="1"/>
    <cellStyle name="超链接 76" xfId="28992" hidden="1"/>
    <cellStyle name="超链接 76" xfId="33242" hidden="1"/>
    <cellStyle name="超链接 76" xfId="28544" hidden="1"/>
    <cellStyle name="超链接 76" xfId="33520" hidden="1"/>
    <cellStyle name="超链接 76" xfId="35687" hidden="1"/>
    <cellStyle name="超链接 76" xfId="31407" hidden="1"/>
    <cellStyle name="超链接 76" xfId="31969" hidden="1"/>
    <cellStyle name="超链接 76" xfId="29436" hidden="1"/>
    <cellStyle name="超链接 76" xfId="32493" hidden="1"/>
    <cellStyle name="超链接 76" xfId="43631" hidden="1"/>
    <cellStyle name="超链接 76" xfId="40505" hidden="1"/>
    <cellStyle name="超链接 76" xfId="41249" hidden="1"/>
    <cellStyle name="超链接 76" xfId="42422" hidden="1"/>
    <cellStyle name="超链接 76" xfId="39979" hidden="1"/>
    <cellStyle name="超链接 76" xfId="41173" hidden="1"/>
    <cellStyle name="超链接 76" xfId="41807" hidden="1"/>
    <cellStyle name="超链接 76" xfId="41622" hidden="1"/>
    <cellStyle name="超链接 76" xfId="39444" hidden="1"/>
    <cellStyle name="超链接 76" xfId="41113" hidden="1"/>
    <cellStyle name="超链接 76" xfId="43733" hidden="1"/>
    <cellStyle name="超链接 76" xfId="41150" hidden="1"/>
    <cellStyle name="超链接 76" xfId="28726" hidden="1"/>
    <cellStyle name="超链接 76" xfId="39946" hidden="1"/>
    <cellStyle name="超链接 76" xfId="40815" hidden="1"/>
    <cellStyle name="超链接 76" xfId="40477" hidden="1"/>
    <cellStyle name="超链接 76" xfId="39353" hidden="1"/>
    <cellStyle name="超链接 76" xfId="43560" hidden="1"/>
    <cellStyle name="超链接 76" xfId="28749" hidden="1"/>
    <cellStyle name="超链接 76" xfId="43838" hidden="1"/>
    <cellStyle name="超链接 76" xfId="46005" hidden="1"/>
    <cellStyle name="超链接 76" xfId="41725" hidden="1"/>
    <cellStyle name="超链接 76" xfId="42287" hidden="1"/>
    <cellStyle name="超链接 76" xfId="39754" hidden="1"/>
    <cellStyle name="超链接 76" xfId="42811" hidden="1"/>
    <cellStyle name="超链接 76" xfId="1751"/>
    <cellStyle name="超链接 76 10" xfId="52301"/>
    <cellStyle name="超链接 76 11" xfId="52303"/>
    <cellStyle name="超链接 76 12" xfId="52305"/>
    <cellStyle name="超链接 76 13" xfId="52307"/>
    <cellStyle name="超链接 76 14" xfId="52309"/>
    <cellStyle name="超链接 76 15" xfId="52313"/>
    <cellStyle name="超链接 76 16" xfId="52317"/>
    <cellStyle name="超链接 76 17" xfId="52321"/>
    <cellStyle name="超链接 76 18" xfId="52325"/>
    <cellStyle name="超链接 76 19" xfId="52329"/>
    <cellStyle name="超链接 76 2" xfId="52331"/>
    <cellStyle name="超链接 76 20" xfId="52312"/>
    <cellStyle name="超链接 76 21" xfId="52316"/>
    <cellStyle name="超链接 76 22" xfId="52320"/>
    <cellStyle name="超链接 76 23" xfId="52324"/>
    <cellStyle name="超链接 76 24" xfId="52328"/>
    <cellStyle name="超链接 76 25" xfId="52333"/>
    <cellStyle name="超链接 76 26" xfId="52335"/>
    <cellStyle name="超链接 76 3" xfId="52337"/>
    <cellStyle name="超链接 76 4" xfId="52339"/>
    <cellStyle name="超链接 76 5" xfId="52341"/>
    <cellStyle name="超链接 76 6" xfId="52343"/>
    <cellStyle name="超链接 76 7" xfId="52345"/>
    <cellStyle name="超链接 76 8" xfId="52347"/>
    <cellStyle name="超链接 76 9" xfId="52349"/>
    <cellStyle name="超链接 77" xfId="7618" hidden="1"/>
    <cellStyle name="超链接 77" xfId="12871" hidden="1"/>
    <cellStyle name="超链接 77" xfId="11692" hidden="1"/>
    <cellStyle name="超链接 77" xfId="7614" hidden="1"/>
    <cellStyle name="超链接 77" xfId="10682" hidden="1"/>
    <cellStyle name="超链接 77" xfId="7297" hidden="1"/>
    <cellStyle name="超链接 77" xfId="7451" hidden="1"/>
    <cellStyle name="超链接 77" xfId="9663" hidden="1"/>
    <cellStyle name="超链接 77" xfId="7087" hidden="1"/>
    <cellStyle name="超链接 77" xfId="9545" hidden="1"/>
    <cellStyle name="超链接 77" xfId="11125" hidden="1"/>
    <cellStyle name="超链接 77" xfId="8115" hidden="1"/>
    <cellStyle name="超链接 77" xfId="12880" hidden="1"/>
    <cellStyle name="超链接 77" xfId="11843" hidden="1"/>
    <cellStyle name="超链接 77" xfId="12489" hidden="1"/>
    <cellStyle name="超链接 77" xfId="7969" hidden="1"/>
    <cellStyle name="超链接 77" xfId="7415" hidden="1"/>
    <cellStyle name="超链接 77" xfId="8833" hidden="1"/>
    <cellStyle name="超链接 77" xfId="11802" hidden="1"/>
    <cellStyle name="超链接 77" xfId="11081" hidden="1"/>
    <cellStyle name="超链接 77" xfId="14174" hidden="1"/>
    <cellStyle name="超链接 77" xfId="7960" hidden="1"/>
    <cellStyle name="超链接 77" xfId="8792" hidden="1"/>
    <cellStyle name="超链接 77" xfId="7355" hidden="1"/>
    <cellStyle name="超链接 77" xfId="12850" hidden="1"/>
    <cellStyle name="超链接 77" xfId="18179" hidden="1"/>
    <cellStyle name="超链接 77" xfId="23189" hidden="1"/>
    <cellStyle name="超链接 77" xfId="22025" hidden="1"/>
    <cellStyle name="超链接 77" xfId="18176" hidden="1"/>
    <cellStyle name="超链接 77" xfId="21182" hidden="1"/>
    <cellStyle name="超链接 77" xfId="17962" hidden="1"/>
    <cellStyle name="超链接 77" xfId="18056" hidden="1"/>
    <cellStyle name="超链接 77" xfId="20182" hidden="1"/>
    <cellStyle name="超链接 77" xfId="17866" hidden="1"/>
    <cellStyle name="超链接 77" xfId="20064" hidden="1"/>
    <cellStyle name="超链接 77" xfId="21623" hidden="1"/>
    <cellStyle name="超链接 77" xfId="18646" hidden="1"/>
    <cellStyle name="超链接 77" xfId="23198" hidden="1"/>
    <cellStyle name="超链接 77" xfId="22173" hidden="1"/>
    <cellStyle name="超链接 77" xfId="22808" hidden="1"/>
    <cellStyle name="超链接 77" xfId="18500" hidden="1"/>
    <cellStyle name="超链接 77" xfId="18037" hidden="1"/>
    <cellStyle name="超链接 77" xfId="19358" hidden="1"/>
    <cellStyle name="超链接 77" xfId="22133" hidden="1"/>
    <cellStyle name="超链接 77" xfId="21579" hidden="1"/>
    <cellStyle name="超链接 77" xfId="24492" hidden="1"/>
    <cellStyle name="超链接 77" xfId="18491" hidden="1"/>
    <cellStyle name="超链接 77" xfId="19317" hidden="1"/>
    <cellStyle name="超链接 77" xfId="17998" hidden="1"/>
    <cellStyle name="超链接 77" xfId="23168" hidden="1"/>
    <cellStyle name="超链接 77" xfId="29371" hidden="1"/>
    <cellStyle name="超链接 77" xfId="34381" hidden="1"/>
    <cellStyle name="超链接 77" xfId="33217" hidden="1"/>
    <cellStyle name="超链接 77" xfId="29368" hidden="1"/>
    <cellStyle name="超链接 77" xfId="32374" hidden="1"/>
    <cellStyle name="超链接 77" xfId="29140" hidden="1"/>
    <cellStyle name="超链接 77" xfId="29246" hidden="1"/>
    <cellStyle name="超链接 77" xfId="31374" hidden="1"/>
    <cellStyle name="超链接 77" xfId="29022" hidden="1"/>
    <cellStyle name="超链接 77" xfId="31256" hidden="1"/>
    <cellStyle name="超链接 77" xfId="32815" hidden="1"/>
    <cellStyle name="超链接 77" xfId="29838" hidden="1"/>
    <cellStyle name="超链接 77" xfId="34390" hidden="1"/>
    <cellStyle name="超链接 77" xfId="33365" hidden="1"/>
    <cellStyle name="超链接 77" xfId="34000" hidden="1"/>
    <cellStyle name="超链接 77" xfId="29692" hidden="1"/>
    <cellStyle name="超链接 77" xfId="29223" hidden="1"/>
    <cellStyle name="超链接 77" xfId="30550" hidden="1"/>
    <cellStyle name="超链接 77" xfId="33325" hidden="1"/>
    <cellStyle name="超链接 77" xfId="32771" hidden="1"/>
    <cellStyle name="超链接 77" xfId="35684" hidden="1"/>
    <cellStyle name="超链接 77" xfId="29683" hidden="1"/>
    <cellStyle name="超链接 77" xfId="30509" hidden="1"/>
    <cellStyle name="超链接 77" xfId="29180" hidden="1"/>
    <cellStyle name="超链接 77" xfId="34360" hidden="1"/>
    <cellStyle name="超链接 77" xfId="39689" hidden="1"/>
    <cellStyle name="超链接 77" xfId="44699" hidden="1"/>
    <cellStyle name="超链接 77" xfId="43535" hidden="1"/>
    <cellStyle name="超链接 77" xfId="39686" hidden="1"/>
    <cellStyle name="超链接 77" xfId="42692" hidden="1"/>
    <cellStyle name="超链接 77" xfId="39472" hidden="1"/>
    <cellStyle name="超链接 77" xfId="39566" hidden="1"/>
    <cellStyle name="超链接 77" xfId="41692" hidden="1"/>
    <cellStyle name="超链接 77" xfId="39376" hidden="1"/>
    <cellStyle name="超链接 77" xfId="41574" hidden="1"/>
    <cellStyle name="超链接 77" xfId="43133" hidden="1"/>
    <cellStyle name="超链接 77" xfId="40156" hidden="1"/>
    <cellStyle name="超链接 77" xfId="44708" hidden="1"/>
    <cellStyle name="超链接 77" xfId="43683" hidden="1"/>
    <cellStyle name="超链接 77" xfId="44318" hidden="1"/>
    <cellStyle name="超链接 77" xfId="40010" hidden="1"/>
    <cellStyle name="超链接 77" xfId="39547" hidden="1"/>
    <cellStyle name="超链接 77" xfId="40868" hidden="1"/>
    <cellStyle name="超链接 77" xfId="43643" hidden="1"/>
    <cellStyle name="超链接 77" xfId="43089" hidden="1"/>
    <cellStyle name="超链接 77" xfId="46002" hidden="1"/>
    <cellStyle name="超链接 77" xfId="40001" hidden="1"/>
    <cellStyle name="超链接 77" xfId="40827" hidden="1"/>
    <cellStyle name="超链接 77" xfId="39508" hidden="1"/>
    <cellStyle name="超链接 77" xfId="44678" hidden="1"/>
    <cellStyle name="超链接 77" xfId="1753"/>
    <cellStyle name="超链接 77 10" xfId="52351"/>
    <cellStyle name="超链接 77 11" xfId="52353"/>
    <cellStyle name="超链接 77 12" xfId="52355"/>
    <cellStyle name="超链接 77 13" xfId="52357"/>
    <cellStyle name="超链接 77 14" xfId="52359"/>
    <cellStyle name="超链接 77 15" xfId="52363"/>
    <cellStyle name="超链接 77 16" xfId="52367"/>
    <cellStyle name="超链接 77 17" xfId="52371"/>
    <cellStyle name="超链接 77 18" xfId="52375"/>
    <cellStyle name="超链接 77 19" xfId="52379"/>
    <cellStyle name="超链接 77 2" xfId="52381"/>
    <cellStyle name="超链接 77 20" xfId="52362"/>
    <cellStyle name="超链接 77 21" xfId="52366"/>
    <cellStyle name="超链接 77 22" xfId="52370"/>
    <cellStyle name="超链接 77 23" xfId="52374"/>
    <cellStyle name="超链接 77 24" xfId="52378"/>
    <cellStyle name="超链接 77 25" xfId="52383"/>
    <cellStyle name="超链接 77 26" xfId="52385"/>
    <cellStyle name="超链接 77 3" xfId="52387"/>
    <cellStyle name="超链接 77 4" xfId="52389"/>
    <cellStyle name="超链接 77 5" xfId="52391"/>
    <cellStyle name="超链接 77 6" xfId="52393"/>
    <cellStyle name="超链接 77 7" xfId="52395"/>
    <cellStyle name="超链接 77 8" xfId="52397"/>
    <cellStyle name="超链接 77 9" xfId="52399"/>
    <cellStyle name="超链接 78" xfId="10145" hidden="1"/>
    <cellStyle name="超链接 78" xfId="12668" hidden="1"/>
    <cellStyle name="超链接 78" xfId="6086" hidden="1"/>
    <cellStyle name="超链接 78" xfId="6508" hidden="1"/>
    <cellStyle name="超链接 78" xfId="12106" hidden="1"/>
    <cellStyle name="超链接 78" xfId="10381" hidden="1"/>
    <cellStyle name="超链接 78" xfId="12911" hidden="1"/>
    <cellStyle name="超链接 78" xfId="8892" hidden="1"/>
    <cellStyle name="超链接 78" xfId="8797" hidden="1"/>
    <cellStyle name="超链接 78" xfId="9052" hidden="1"/>
    <cellStyle name="超链接 78" xfId="6977" hidden="1"/>
    <cellStyle name="超链接 78" xfId="9063" hidden="1"/>
    <cellStyle name="超链接 78" xfId="8847" hidden="1"/>
    <cellStyle name="超链接 78" xfId="9360" hidden="1"/>
    <cellStyle name="超链接 78" xfId="5958" hidden="1"/>
    <cellStyle name="超链接 78" xfId="8255" hidden="1"/>
    <cellStyle name="超链接 78" xfId="12040" hidden="1"/>
    <cellStyle name="超链接 78" xfId="10162" hidden="1"/>
    <cellStyle name="超链接 78" xfId="8296" hidden="1"/>
    <cellStyle name="超链接 78" xfId="10655" hidden="1"/>
    <cellStyle name="超链接 78" xfId="14171" hidden="1"/>
    <cellStyle name="超链接 78" xfId="8679" hidden="1"/>
    <cellStyle name="超链接 78" xfId="9684" hidden="1"/>
    <cellStyle name="超链接 78" xfId="10792" hidden="1"/>
    <cellStyle name="超链接 78" xfId="9990" hidden="1"/>
    <cellStyle name="超链接 78" xfId="20652" hidden="1"/>
    <cellStyle name="超链接 78" xfId="22987" hidden="1"/>
    <cellStyle name="超链接 78" xfId="4770" hidden="1"/>
    <cellStyle name="超链接 78" xfId="4513" hidden="1"/>
    <cellStyle name="超链接 78" xfId="22432" hidden="1"/>
    <cellStyle name="超链接 78" xfId="20884" hidden="1"/>
    <cellStyle name="超链接 78" xfId="23229" hidden="1"/>
    <cellStyle name="超链接 78" xfId="19417" hidden="1"/>
    <cellStyle name="超链接 78" xfId="19322" hidden="1"/>
    <cellStyle name="超链接 78" xfId="19576" hidden="1"/>
    <cellStyle name="超链接 78" xfId="17802" hidden="1"/>
    <cellStyle name="超链接 78" xfId="19586" hidden="1"/>
    <cellStyle name="超链接 78" xfId="19372" hidden="1"/>
    <cellStyle name="超链接 78" xfId="19880" hidden="1"/>
    <cellStyle name="超链接 78" xfId="4809" hidden="1"/>
    <cellStyle name="超链接 78" xfId="18786" hidden="1"/>
    <cellStyle name="超链接 78" xfId="22368" hidden="1"/>
    <cellStyle name="超链接 78" xfId="20668" hidden="1"/>
    <cellStyle name="超链接 78" xfId="18827" hidden="1"/>
    <cellStyle name="超链接 78" xfId="21155" hidden="1"/>
    <cellStyle name="超链接 78" xfId="24489" hidden="1"/>
    <cellStyle name="超链接 78" xfId="19206" hidden="1"/>
    <cellStyle name="超链接 78" xfId="20203" hidden="1"/>
    <cellStyle name="超链接 78" xfId="21291" hidden="1"/>
    <cellStyle name="超链接 78" xfId="20501" hidden="1"/>
    <cellStyle name="超链接 78" xfId="31844" hidden="1"/>
    <cellStyle name="超链接 78" xfId="34179" hidden="1"/>
    <cellStyle name="超链接 78" xfId="28378" hidden="1"/>
    <cellStyle name="超链接 78" xfId="28653" hidden="1"/>
    <cellStyle name="超链接 78" xfId="33624" hidden="1"/>
    <cellStyle name="超链接 78" xfId="32076" hidden="1"/>
    <cellStyle name="超链接 78" xfId="34421" hidden="1"/>
    <cellStyle name="超链接 78" xfId="30609" hidden="1"/>
    <cellStyle name="超链接 78" xfId="30514" hidden="1"/>
    <cellStyle name="超链接 78" xfId="30768" hidden="1"/>
    <cellStyle name="超链接 78" xfId="28948" hidden="1"/>
    <cellStyle name="超链接 78" xfId="30778" hidden="1"/>
    <cellStyle name="超链接 78" xfId="30564" hidden="1"/>
    <cellStyle name="超链接 78" xfId="31072" hidden="1"/>
    <cellStyle name="超链接 78" xfId="28330" hidden="1"/>
    <cellStyle name="超链接 78" xfId="29978" hidden="1"/>
    <cellStyle name="超链接 78" xfId="33560" hidden="1"/>
    <cellStyle name="超链接 78" xfId="31860" hidden="1"/>
    <cellStyle name="超链接 78" xfId="30019" hidden="1"/>
    <cellStyle name="超链接 78" xfId="32347" hidden="1"/>
    <cellStyle name="超链接 78" xfId="35681" hidden="1"/>
    <cellStyle name="超链接 78" xfId="30398" hidden="1"/>
    <cellStyle name="超链接 78" xfId="31395" hidden="1"/>
    <cellStyle name="超链接 78" xfId="32483" hidden="1"/>
    <cellStyle name="超链接 78" xfId="31693" hidden="1"/>
    <cellStyle name="超链接 78" xfId="42162" hidden="1"/>
    <cellStyle name="超链接 78" xfId="44497" hidden="1"/>
    <cellStyle name="超链接 78" xfId="28228" hidden="1"/>
    <cellStyle name="超链接 78" xfId="28097" hidden="1"/>
    <cellStyle name="超链接 78" xfId="43942" hidden="1"/>
    <cellStyle name="超链接 78" xfId="42394" hidden="1"/>
    <cellStyle name="超链接 78" xfId="44739" hidden="1"/>
    <cellStyle name="超链接 78" xfId="40927" hidden="1"/>
    <cellStyle name="超链接 78" xfId="40832" hidden="1"/>
    <cellStyle name="超链接 78" xfId="41086" hidden="1"/>
    <cellStyle name="超链接 78" xfId="39312" hidden="1"/>
    <cellStyle name="超链接 78" xfId="41096" hidden="1"/>
    <cellStyle name="超链接 78" xfId="40882" hidden="1"/>
    <cellStyle name="超链接 78" xfId="41390" hidden="1"/>
    <cellStyle name="超链接 78" xfId="28244" hidden="1"/>
    <cellStyle name="超链接 78" xfId="40296" hidden="1"/>
    <cellStyle name="超链接 78" xfId="43878" hidden="1"/>
    <cellStyle name="超链接 78" xfId="42178" hidden="1"/>
    <cellStyle name="超链接 78" xfId="40337" hidden="1"/>
    <cellStyle name="超链接 78" xfId="42665" hidden="1"/>
    <cellStyle name="超链接 78" xfId="45999" hidden="1"/>
    <cellStyle name="超链接 78" xfId="40716" hidden="1"/>
    <cellStyle name="超链接 78" xfId="41713" hidden="1"/>
    <cellStyle name="超链接 78" xfId="42801" hidden="1"/>
    <cellStyle name="超链接 78" xfId="42011" hidden="1"/>
    <cellStyle name="超链接 78" xfId="1755"/>
    <cellStyle name="超链接 78 10" xfId="52401"/>
    <cellStyle name="超链接 78 11" xfId="52403"/>
    <cellStyle name="超链接 78 12" xfId="52405"/>
    <cellStyle name="超链接 78 13" xfId="52407"/>
    <cellStyle name="超链接 78 14" xfId="52409"/>
    <cellStyle name="超链接 78 15" xfId="52413"/>
    <cellStyle name="超链接 78 16" xfId="52417"/>
    <cellStyle name="超链接 78 17" xfId="52421"/>
    <cellStyle name="超链接 78 18" xfId="52425"/>
    <cellStyle name="超链接 78 19" xfId="52429"/>
    <cellStyle name="超链接 78 2" xfId="52431"/>
    <cellStyle name="超链接 78 20" xfId="52412"/>
    <cellStyle name="超链接 78 21" xfId="52416"/>
    <cellStyle name="超链接 78 22" xfId="52420"/>
    <cellStyle name="超链接 78 23" xfId="52424"/>
    <cellStyle name="超链接 78 24" xfId="52428"/>
    <cellStyle name="超链接 78 25" xfId="52433"/>
    <cellStyle name="超链接 78 26" xfId="52435"/>
    <cellStyle name="超链接 78 3" xfId="52437"/>
    <cellStyle name="超链接 78 4" xfId="52439"/>
    <cellStyle name="超链接 78 5" xfId="52441"/>
    <cellStyle name="超链接 78 6" xfId="52443"/>
    <cellStyle name="超链接 78 7" xfId="52445"/>
    <cellStyle name="超链接 78 8" xfId="52447"/>
    <cellStyle name="超链接 78 9" xfId="52449"/>
    <cellStyle name="超链接 79" xfId="8235" hidden="1"/>
    <cellStyle name="超链接 79" xfId="11306" hidden="1"/>
    <cellStyle name="超链接 79" xfId="11785" hidden="1"/>
    <cellStyle name="超链接 79" xfId="12739" hidden="1"/>
    <cellStyle name="超链接 79" xfId="12976" hidden="1"/>
    <cellStyle name="超链接 79" xfId="8396" hidden="1"/>
    <cellStyle name="超链接 79" xfId="8805" hidden="1"/>
    <cellStyle name="超链接 79" xfId="8064" hidden="1"/>
    <cellStyle name="超链接 79" xfId="11149" hidden="1"/>
    <cellStyle name="超链接 79" xfId="7413" hidden="1"/>
    <cellStyle name="超链接 79" xfId="7770" hidden="1"/>
    <cellStyle name="超链接 79" xfId="11871" hidden="1"/>
    <cellStyle name="超链接 79" xfId="7200" hidden="1"/>
    <cellStyle name="超链接 79" xfId="10586" hidden="1"/>
    <cellStyle name="超链接 79" xfId="7249" hidden="1"/>
    <cellStyle name="超链接 79" xfId="6904" hidden="1"/>
    <cellStyle name="超链接 79" xfId="10576" hidden="1"/>
    <cellStyle name="超链接 79" xfId="7041" hidden="1"/>
    <cellStyle name="超链接 79" xfId="10976" hidden="1"/>
    <cellStyle name="超链接 79" xfId="10512" hidden="1"/>
    <cellStyle name="超链接 79" xfId="14168" hidden="1"/>
    <cellStyle name="超链接 79" xfId="12529" hidden="1"/>
    <cellStyle name="超链接 79" xfId="8821" hidden="1"/>
    <cellStyle name="超链接 79" xfId="10233" hidden="1"/>
    <cellStyle name="超链接 79" xfId="9235" hidden="1"/>
    <cellStyle name="超链接 79" xfId="18766" hidden="1"/>
    <cellStyle name="超链接 79" xfId="21724" hidden="1"/>
    <cellStyle name="超链接 79" xfId="22116" hidden="1"/>
    <cellStyle name="超链接 79" xfId="23058" hidden="1"/>
    <cellStyle name="超链接 79" xfId="23294" hidden="1"/>
    <cellStyle name="超链接 79" xfId="18926" hidden="1"/>
    <cellStyle name="超链接 79" xfId="19330" hidden="1"/>
    <cellStyle name="超链接 79" xfId="18595" hidden="1"/>
    <cellStyle name="超链接 79" xfId="21646" hidden="1"/>
    <cellStyle name="超链接 79" xfId="18035" hidden="1"/>
    <cellStyle name="超链接 79" xfId="18324" hidden="1"/>
    <cellStyle name="超链接 79" xfId="22201" hidden="1"/>
    <cellStyle name="超链接 79" xfId="17918" hidden="1"/>
    <cellStyle name="超链接 79" xfId="21086" hidden="1"/>
    <cellStyle name="超链接 79" xfId="17935" hidden="1"/>
    <cellStyle name="超链接 79" xfId="17767" hidden="1"/>
    <cellStyle name="超链接 79" xfId="21076" hidden="1"/>
    <cellStyle name="超链接 79" xfId="17837" hidden="1"/>
    <cellStyle name="超链接 79" xfId="21474" hidden="1"/>
    <cellStyle name="超链接 79" xfId="21012" hidden="1"/>
    <cellStyle name="超链接 79" xfId="24486" hidden="1"/>
    <cellStyle name="超链接 79" xfId="22848" hidden="1"/>
    <cellStyle name="超链接 79" xfId="19346" hidden="1"/>
    <cellStyle name="超链接 79" xfId="20737" hidden="1"/>
    <cellStyle name="超链接 79" xfId="19756" hidden="1"/>
    <cellStyle name="超链接 79" xfId="29958" hidden="1"/>
    <cellStyle name="超链接 79" xfId="32916" hidden="1"/>
    <cellStyle name="超链接 79" xfId="33308" hidden="1"/>
    <cellStyle name="超链接 79" xfId="34250" hidden="1"/>
    <cellStyle name="超链接 79" xfId="34486" hidden="1"/>
    <cellStyle name="超链接 79" xfId="30118" hidden="1"/>
    <cellStyle name="超链接 79" xfId="30522" hidden="1"/>
    <cellStyle name="超链接 79" xfId="29787" hidden="1"/>
    <cellStyle name="超链接 79" xfId="32838" hidden="1"/>
    <cellStyle name="超链接 79" xfId="29221" hidden="1"/>
    <cellStyle name="超链接 79" xfId="29516" hidden="1"/>
    <cellStyle name="超链接 79" xfId="33393" hidden="1"/>
    <cellStyle name="超链接 79" xfId="29087" hidden="1"/>
    <cellStyle name="超链接 79" xfId="32278" hidden="1"/>
    <cellStyle name="超链接 79" xfId="29109" hidden="1"/>
    <cellStyle name="超链接 79" xfId="28908" hidden="1"/>
    <cellStyle name="超链接 79" xfId="32268" hidden="1"/>
    <cellStyle name="超链接 79" xfId="28986" hidden="1"/>
    <cellStyle name="超链接 79" xfId="32666" hidden="1"/>
    <cellStyle name="超链接 79" xfId="32204" hidden="1"/>
    <cellStyle name="超链接 79" xfId="35678" hidden="1"/>
    <cellStyle name="超链接 79" xfId="34040" hidden="1"/>
    <cellStyle name="超链接 79" xfId="30538" hidden="1"/>
    <cellStyle name="超链接 79" xfId="31929" hidden="1"/>
    <cellStyle name="超链接 79" xfId="30948" hidden="1"/>
    <cellStyle name="超链接 79" xfId="40276" hidden="1"/>
    <cellStyle name="超链接 79" xfId="43234" hidden="1"/>
    <cellStyle name="超链接 79" xfId="43626" hidden="1"/>
    <cellStyle name="超链接 79" xfId="44568" hidden="1"/>
    <cellStyle name="超链接 79" xfId="44804" hidden="1"/>
    <cellStyle name="超链接 79" xfId="40436" hidden="1"/>
    <cellStyle name="超链接 79" xfId="40840" hidden="1"/>
    <cellStyle name="超链接 79" xfId="40105" hidden="1"/>
    <cellStyle name="超链接 79" xfId="43156" hidden="1"/>
    <cellStyle name="超链接 79" xfId="39545" hidden="1"/>
    <cellStyle name="超链接 79" xfId="39834" hidden="1"/>
    <cellStyle name="超链接 79" xfId="43711" hidden="1"/>
    <cellStyle name="超链接 79" xfId="39428" hidden="1"/>
    <cellStyle name="超链接 79" xfId="42596" hidden="1"/>
    <cellStyle name="超链接 79" xfId="39445" hidden="1"/>
    <cellStyle name="超链接 79" xfId="39277" hidden="1"/>
    <cellStyle name="超链接 79" xfId="42586" hidden="1"/>
    <cellStyle name="超链接 79" xfId="39347" hidden="1"/>
    <cellStyle name="超链接 79" xfId="42984" hidden="1"/>
    <cellStyle name="超链接 79" xfId="42522" hidden="1"/>
    <cellStyle name="超链接 79" xfId="45996" hidden="1"/>
    <cellStyle name="超链接 79" xfId="44358" hidden="1"/>
    <cellStyle name="超链接 79" xfId="40856" hidden="1"/>
    <cellStyle name="超链接 79" xfId="42247" hidden="1"/>
    <cellStyle name="超链接 79" xfId="41266" hidden="1"/>
    <cellStyle name="超链接 79" xfId="1757"/>
    <cellStyle name="超链接 79 10" xfId="52451"/>
    <cellStyle name="超链接 79 11" xfId="52453"/>
    <cellStyle name="超链接 79 12" xfId="52455"/>
    <cellStyle name="超链接 79 13" xfId="52457"/>
    <cellStyle name="超链接 79 14" xfId="52459"/>
    <cellStyle name="超链接 79 15" xfId="52463"/>
    <cellStyle name="超链接 79 16" xfId="52467"/>
    <cellStyle name="超链接 79 17" xfId="52471"/>
    <cellStyle name="超链接 79 18" xfId="52475"/>
    <cellStyle name="超链接 79 19" xfId="52479"/>
    <cellStyle name="超链接 79 2" xfId="52481"/>
    <cellStyle name="超链接 79 20" xfId="52462"/>
    <cellStyle name="超链接 79 21" xfId="52466"/>
    <cellStyle name="超链接 79 22" xfId="52470"/>
    <cellStyle name="超链接 79 23" xfId="52474"/>
    <cellStyle name="超链接 79 24" xfId="52478"/>
    <cellStyle name="超链接 79 25" xfId="52483"/>
    <cellStyle name="超链接 79 26" xfId="52485"/>
    <cellStyle name="超链接 79 3" xfId="52487"/>
    <cellStyle name="超链接 79 4" xfId="52489"/>
    <cellStyle name="超链接 79 5" xfId="52491"/>
    <cellStyle name="超链接 79 6" xfId="52493"/>
    <cellStyle name="超链接 79 7" xfId="52495"/>
    <cellStyle name="超链接 79 8" xfId="52497"/>
    <cellStyle name="超链接 79 9" xfId="52499"/>
    <cellStyle name="超链接 8" xfId="7584" hidden="1"/>
    <cellStyle name="超链接 8" xfId="9965" hidden="1"/>
    <cellStyle name="超链接 8" xfId="6194" hidden="1"/>
    <cellStyle name="超链接 8" xfId="11466" hidden="1"/>
    <cellStyle name="超链接 8" xfId="7958" hidden="1"/>
    <cellStyle name="超链接 8" xfId="9161" hidden="1"/>
    <cellStyle name="超链接 8" xfId="9422" hidden="1"/>
    <cellStyle name="超链接 8" xfId="11307" hidden="1"/>
    <cellStyle name="超链接 8" xfId="9866" hidden="1"/>
    <cellStyle name="超链接 8" xfId="10591" hidden="1"/>
    <cellStyle name="超链接 8" xfId="9111" hidden="1"/>
    <cellStyle name="超链接 8" xfId="10158" hidden="1"/>
    <cellStyle name="超链接 8" xfId="12071" hidden="1"/>
    <cellStyle name="超链接 8" xfId="12509" hidden="1"/>
    <cellStyle name="超链接 8" xfId="9601" hidden="1"/>
    <cellStyle name="超链接 8" xfId="12475" hidden="1"/>
    <cellStyle name="超链接 8" xfId="7292" hidden="1"/>
    <cellStyle name="超链接 8" xfId="11069" hidden="1"/>
    <cellStyle name="超链接 8" xfId="8514" hidden="1"/>
    <cellStyle name="超链接 8" xfId="7621" hidden="1"/>
    <cellStyle name="超链接 8" xfId="7637" hidden="1"/>
    <cellStyle name="超链接 8" xfId="8427" hidden="1"/>
    <cellStyle name="超链接 8" xfId="9352" hidden="1"/>
    <cellStyle name="超链接 8" xfId="10975" hidden="1"/>
    <cellStyle name="超链接 8" xfId="9921" hidden="1"/>
    <cellStyle name="超链接 8" xfId="9558" hidden="1"/>
    <cellStyle name="超链接 8" xfId="9581" hidden="1"/>
    <cellStyle name="超链接 8" xfId="8284" hidden="1"/>
    <cellStyle name="超链接 8" xfId="11156" hidden="1"/>
    <cellStyle name="超链接 8" xfId="11906" hidden="1"/>
    <cellStyle name="超链接 8" xfId="8154" hidden="1"/>
    <cellStyle name="超链接 8" xfId="6407" hidden="1"/>
    <cellStyle name="超链接 8" xfId="7253" hidden="1"/>
    <cellStyle name="超链接 8" xfId="7930" hidden="1"/>
    <cellStyle name="超链接 8" xfId="11997" hidden="1"/>
    <cellStyle name="超链接 8" xfId="6066" hidden="1"/>
    <cellStyle name="超链接 8" xfId="6319" hidden="1"/>
    <cellStyle name="超链接 8" xfId="10641" hidden="1"/>
    <cellStyle name="超链接 8" xfId="8886" hidden="1"/>
    <cellStyle name="超链接 8" xfId="10263" hidden="1"/>
    <cellStyle name="超链接 8" xfId="8337" hidden="1"/>
    <cellStyle name="超链接 8" xfId="6959" hidden="1"/>
    <cellStyle name="超链接 8" xfId="10352" hidden="1"/>
    <cellStyle name="超链接 8" xfId="9580" hidden="1"/>
    <cellStyle name="超链接 8" xfId="11662" hidden="1"/>
    <cellStyle name="超链接 8" xfId="9640" hidden="1"/>
    <cellStyle name="超链接 8" xfId="12690" hidden="1"/>
    <cellStyle name="超链接 8" xfId="8442" hidden="1"/>
    <cellStyle name="超链接 8" xfId="8259" hidden="1"/>
    <cellStyle name="超链接 8" xfId="10323" hidden="1"/>
    <cellStyle name="超链接 8" xfId="10160" hidden="1"/>
    <cellStyle name="超链接 8" xfId="12331" hidden="1"/>
    <cellStyle name="超链接 8" xfId="9770" hidden="1"/>
    <cellStyle name="超链接 8" xfId="10014" hidden="1"/>
    <cellStyle name="超链接 8" xfId="10065" hidden="1"/>
    <cellStyle name="超链接 8" xfId="12094" hidden="1"/>
    <cellStyle name="超链接 8" xfId="8585" hidden="1"/>
    <cellStyle name="超链接 8" xfId="12913" hidden="1"/>
    <cellStyle name="超链接 8" xfId="8129" hidden="1"/>
    <cellStyle name="超链接 8" xfId="7882" hidden="1"/>
    <cellStyle name="超链接 8" xfId="9778" hidden="1"/>
    <cellStyle name="超链接 8" xfId="10317" hidden="1"/>
    <cellStyle name="超链接 8" xfId="8266" hidden="1"/>
    <cellStyle name="超链接 8" xfId="11376" hidden="1"/>
    <cellStyle name="超链接 8" xfId="9177" hidden="1"/>
    <cellStyle name="超链接 8" xfId="8360" hidden="1"/>
    <cellStyle name="超链接 8" xfId="10000" hidden="1"/>
    <cellStyle name="超链接 8" xfId="11105" hidden="1"/>
    <cellStyle name="超链接 8" xfId="6145" hidden="1"/>
    <cellStyle name="超链接 8" xfId="12395" hidden="1"/>
    <cellStyle name="超链接 8" xfId="9690" hidden="1"/>
    <cellStyle name="超链接 8" xfId="10933" hidden="1"/>
    <cellStyle name="超链接 8" xfId="8664" hidden="1"/>
    <cellStyle name="超链接 8" xfId="12490" hidden="1"/>
    <cellStyle name="超链接 8" xfId="12044" hidden="1"/>
    <cellStyle name="超链接 8" xfId="9330" hidden="1"/>
    <cellStyle name="超链接 8" xfId="8493" hidden="1"/>
    <cellStyle name="超链接 8" xfId="8722" hidden="1"/>
    <cellStyle name="超链接 8" xfId="8359" hidden="1"/>
    <cellStyle name="超链接 8" xfId="6358" hidden="1"/>
    <cellStyle name="超链接 8" xfId="10860" hidden="1"/>
    <cellStyle name="超链接 8" xfId="11684" hidden="1"/>
    <cellStyle name="超链接 8" xfId="10029" hidden="1"/>
    <cellStyle name="超链接 8" xfId="8880" hidden="1"/>
    <cellStyle name="超链接 8" xfId="10033" hidden="1"/>
    <cellStyle name="超链接 8" xfId="9811" hidden="1"/>
    <cellStyle name="超链接 8" xfId="10733" hidden="1"/>
    <cellStyle name="超链接 8" xfId="7263" hidden="1"/>
    <cellStyle name="超链接 8" xfId="12691" hidden="1"/>
    <cellStyle name="超链接 8" xfId="11849" hidden="1"/>
    <cellStyle name="超链接 8" xfId="7650" hidden="1"/>
    <cellStyle name="超链接 8" xfId="9860" hidden="1"/>
    <cellStyle name="超链接 8" xfId="8635" hidden="1"/>
    <cellStyle name="超链接 8" xfId="9374" hidden="1"/>
    <cellStyle name="超链接 8" xfId="11972" hidden="1"/>
    <cellStyle name="超链接 8" xfId="8874" hidden="1"/>
    <cellStyle name="超链接 8" xfId="10951" hidden="1"/>
    <cellStyle name="超链接 8" xfId="10918" hidden="1"/>
    <cellStyle name="超链接 8" xfId="11820" hidden="1"/>
    <cellStyle name="超链接 8" xfId="8607" hidden="1"/>
    <cellStyle name="超链接 8" xfId="11538" hidden="1"/>
    <cellStyle name="超链接 8" xfId="10189" hidden="1"/>
    <cellStyle name="超链接 8" xfId="8659" hidden="1"/>
    <cellStyle name="超链接 8" xfId="11851" hidden="1"/>
    <cellStyle name="超链接 8" xfId="7436" hidden="1"/>
    <cellStyle name="超链接 8" xfId="8968" hidden="1"/>
    <cellStyle name="超链接 8" xfId="12676" hidden="1"/>
    <cellStyle name="超链接 8" xfId="8032" hidden="1"/>
    <cellStyle name="超链接 8" xfId="12049" hidden="1"/>
    <cellStyle name="超链接 8" xfId="12047" hidden="1"/>
    <cellStyle name="超链接 8" xfId="12513" hidden="1"/>
    <cellStyle name="超链接 8" xfId="7785" hidden="1"/>
    <cellStyle name="超链接 8" xfId="7634" hidden="1"/>
    <cellStyle name="超链接 8" xfId="6632" hidden="1"/>
    <cellStyle name="超链接 8" xfId="6921" hidden="1"/>
    <cellStyle name="超链接 8" xfId="8715" hidden="1"/>
    <cellStyle name="超链接 8" xfId="8839" hidden="1"/>
    <cellStyle name="超链接 8" xfId="8443" hidden="1"/>
    <cellStyle name="超链接 8" xfId="7546" hidden="1"/>
    <cellStyle name="超链接 8" xfId="10282" hidden="1"/>
    <cellStyle name="超链接 8" xfId="8180" hidden="1"/>
    <cellStyle name="超链接 8" xfId="9629" hidden="1"/>
    <cellStyle name="超链接 8" xfId="11159" hidden="1"/>
    <cellStyle name="超链接 8" xfId="9448" hidden="1"/>
    <cellStyle name="超链接 8" xfId="6382" hidden="1"/>
    <cellStyle name="超链接 8" xfId="6357" hidden="1"/>
    <cellStyle name="超链接 8" xfId="7739" hidden="1"/>
    <cellStyle name="超链接 8" xfId="7591" hidden="1"/>
    <cellStyle name="超链接 8" xfId="9878" hidden="1"/>
    <cellStyle name="超链接 8" xfId="7594" hidden="1"/>
    <cellStyle name="超链接 8" xfId="12783" hidden="1"/>
    <cellStyle name="超链接 8" xfId="7086" hidden="1"/>
    <cellStyle name="超链接 8" xfId="9823" hidden="1"/>
    <cellStyle name="超链接 8" xfId="8167" hidden="1"/>
    <cellStyle name="超链接 8" xfId="7313" hidden="1"/>
    <cellStyle name="超链接 8" xfId="9607" hidden="1"/>
    <cellStyle name="超链接 8" xfId="7762" hidden="1"/>
    <cellStyle name="超链接 8" xfId="6346" hidden="1"/>
    <cellStyle name="超链接 8" xfId="6554" hidden="1"/>
    <cellStyle name="超链接 8" xfId="8375" hidden="1"/>
    <cellStyle name="超链接 8" xfId="10395" hidden="1"/>
    <cellStyle name="超链接 8" xfId="11728" hidden="1"/>
    <cellStyle name="超链接 8" xfId="11546" hidden="1"/>
    <cellStyle name="超链接 8" xfId="11316" hidden="1"/>
    <cellStyle name="超链接 8" xfId="11681" hidden="1"/>
    <cellStyle name="超链接 8" xfId="7945" hidden="1"/>
    <cellStyle name="超链接 8" xfId="11320" hidden="1"/>
    <cellStyle name="超链接 8" xfId="9867" hidden="1"/>
    <cellStyle name="超链接 8" xfId="7461" hidden="1"/>
    <cellStyle name="超链接 8" xfId="12941" hidden="1"/>
    <cellStyle name="超链接 8" xfId="8071" hidden="1"/>
    <cellStyle name="超链接 8" xfId="10795" hidden="1"/>
    <cellStyle name="超链接 8" xfId="12505" hidden="1"/>
    <cellStyle name="超链接 8" xfId="10298" hidden="1"/>
    <cellStyle name="超链接 8" xfId="10713" hidden="1"/>
    <cellStyle name="超链接 8" xfId="10267" hidden="1"/>
    <cellStyle name="超链接 8" xfId="12843" hidden="1"/>
    <cellStyle name="超链接 8" xfId="10122" hidden="1"/>
    <cellStyle name="超链接 8" xfId="10222" hidden="1"/>
    <cellStyle name="超链接 8" xfId="10814" hidden="1"/>
    <cellStyle name="超链接 8" xfId="8015" hidden="1"/>
    <cellStyle name="超链接 8" xfId="8883" hidden="1"/>
    <cellStyle name="超链接 8" xfId="12745" hidden="1"/>
    <cellStyle name="超链接 8" xfId="12548" hidden="1"/>
    <cellStyle name="超链接 8" xfId="10959" hidden="1"/>
    <cellStyle name="超链接 8" xfId="6618" hidden="1"/>
    <cellStyle name="超链接 8" xfId="10921" hidden="1"/>
    <cellStyle name="超链接 8" xfId="9522" hidden="1"/>
    <cellStyle name="超链接 8" xfId="8808" hidden="1"/>
    <cellStyle name="超链接 8" xfId="10928" hidden="1"/>
    <cellStyle name="超链接 8" xfId="8757" hidden="1"/>
    <cellStyle name="超链接 8" xfId="8825" hidden="1"/>
    <cellStyle name="超链接 8" xfId="12923" hidden="1"/>
    <cellStyle name="超链接 8" xfId="5843" hidden="1"/>
    <cellStyle name="超链接 8" xfId="9729" hidden="1"/>
    <cellStyle name="超链接 8" xfId="10366" hidden="1"/>
    <cellStyle name="超链接 8" xfId="10857" hidden="1"/>
    <cellStyle name="超链接 8" xfId="11117" hidden="1"/>
    <cellStyle name="超链接 8" xfId="11993" hidden="1"/>
    <cellStyle name="超链接 8" xfId="11932" hidden="1"/>
    <cellStyle name="超链接 8" xfId="12545" hidden="1"/>
    <cellStyle name="超链接 8" xfId="12946" hidden="1"/>
    <cellStyle name="超链接 8" xfId="11715" hidden="1"/>
    <cellStyle name="超链接 8" xfId="12996" hidden="1"/>
    <cellStyle name="超链接 8" xfId="12998" hidden="1"/>
    <cellStyle name="超链接 8" xfId="13000" hidden="1"/>
    <cellStyle name="超链接 8" xfId="13002" hidden="1"/>
    <cellStyle name="超链接 8" xfId="13004" hidden="1"/>
    <cellStyle name="超链接 8" xfId="13006" hidden="1"/>
    <cellStyle name="超链接 8" xfId="13008" hidden="1"/>
    <cellStyle name="超链接 8" xfId="13010" hidden="1"/>
    <cellStyle name="超链接 8" xfId="13012" hidden="1"/>
    <cellStyle name="超链接 8" xfId="13014" hidden="1"/>
    <cellStyle name="超链接 8" xfId="13016" hidden="1"/>
    <cellStyle name="超链接 8" xfId="13018" hidden="1"/>
    <cellStyle name="超链接 8" xfId="13020" hidden="1"/>
    <cellStyle name="超链接 8" xfId="13022" hidden="1"/>
    <cellStyle name="超链接 8" xfId="13024" hidden="1"/>
    <cellStyle name="超链接 8" xfId="13026" hidden="1"/>
    <cellStyle name="超链接 8" xfId="13028" hidden="1"/>
    <cellStyle name="超链接 8" xfId="13030" hidden="1"/>
    <cellStyle name="超链接 8" xfId="13032" hidden="1"/>
    <cellStyle name="超链接 8" xfId="13034" hidden="1"/>
    <cellStyle name="超链接 8" xfId="13036" hidden="1"/>
    <cellStyle name="超链接 8" xfId="13038" hidden="1"/>
    <cellStyle name="超链接 8" xfId="13040" hidden="1"/>
    <cellStyle name="超链接 8" xfId="13042" hidden="1"/>
    <cellStyle name="超链接 8" xfId="13044" hidden="1"/>
    <cellStyle name="超链接 8" xfId="13046" hidden="1"/>
    <cellStyle name="超链接 8" xfId="13048" hidden="1"/>
    <cellStyle name="超链接 8" xfId="13050" hidden="1"/>
    <cellStyle name="超链接 8" xfId="13052" hidden="1"/>
    <cellStyle name="超链接 8" xfId="13054" hidden="1"/>
    <cellStyle name="超链接 8" xfId="13056" hidden="1"/>
    <cellStyle name="超链接 8" xfId="13058" hidden="1"/>
    <cellStyle name="超链接 8" xfId="13060" hidden="1"/>
    <cellStyle name="超链接 8" xfId="13062" hidden="1"/>
    <cellStyle name="超链接 8" xfId="13064" hidden="1"/>
    <cellStyle name="超链接 8" xfId="13066" hidden="1"/>
    <cellStyle name="超链接 8" xfId="13068" hidden="1"/>
    <cellStyle name="超链接 8" xfId="13070" hidden="1"/>
    <cellStyle name="超链接 8" xfId="13072" hidden="1"/>
    <cellStyle name="超链接 8" xfId="13074" hidden="1"/>
    <cellStyle name="超链接 8" xfId="13076" hidden="1"/>
    <cellStyle name="超链接 8" xfId="13078" hidden="1"/>
    <cellStyle name="超链接 8" xfId="13080" hidden="1"/>
    <cellStyle name="超链接 8" xfId="13082" hidden="1"/>
    <cellStyle name="超链接 8" xfId="13084" hidden="1"/>
    <cellStyle name="超链接 8" xfId="13086" hidden="1"/>
    <cellStyle name="超链接 8" xfId="13088" hidden="1"/>
    <cellStyle name="超链接 8" xfId="13090" hidden="1"/>
    <cellStyle name="超链接 8" xfId="13092" hidden="1"/>
    <cellStyle name="超链接 8" xfId="13094" hidden="1"/>
    <cellStyle name="超链接 8" xfId="13096" hidden="1"/>
    <cellStyle name="超链接 8" xfId="13098" hidden="1"/>
    <cellStyle name="超链接 8" xfId="13100" hidden="1"/>
    <cellStyle name="超链接 8" xfId="13102" hidden="1"/>
    <cellStyle name="超链接 8" xfId="13104" hidden="1"/>
    <cellStyle name="超链接 8" xfId="13106" hidden="1"/>
    <cellStyle name="超链接 8" xfId="13108" hidden="1"/>
    <cellStyle name="超链接 8" xfId="13110" hidden="1"/>
    <cellStyle name="超链接 8" xfId="13112" hidden="1"/>
    <cellStyle name="超链接 8" xfId="13114" hidden="1"/>
    <cellStyle name="超链接 8" xfId="13116" hidden="1"/>
    <cellStyle name="超链接 8" xfId="13118" hidden="1"/>
    <cellStyle name="超链接 8" xfId="13120" hidden="1"/>
    <cellStyle name="超链接 8" xfId="13122" hidden="1"/>
    <cellStyle name="超链接 8" xfId="13124" hidden="1"/>
    <cellStyle name="超链接 8" xfId="13126" hidden="1"/>
    <cellStyle name="超链接 8" xfId="13128" hidden="1"/>
    <cellStyle name="超链接 8" xfId="13130" hidden="1"/>
    <cellStyle name="超链接 8" xfId="13132" hidden="1"/>
    <cellStyle name="超链接 8" xfId="13134" hidden="1"/>
    <cellStyle name="超链接 8" xfId="13136" hidden="1"/>
    <cellStyle name="超链接 8" xfId="13138" hidden="1"/>
    <cellStyle name="超链接 8" xfId="13140" hidden="1"/>
    <cellStyle name="超链接 8" xfId="13142" hidden="1"/>
    <cellStyle name="超链接 8" xfId="13144" hidden="1"/>
    <cellStyle name="超链接 8" xfId="13146" hidden="1"/>
    <cellStyle name="超链接 8" xfId="13148" hidden="1"/>
    <cellStyle name="超链接 8" xfId="13150" hidden="1"/>
    <cellStyle name="超链接 8" xfId="13152" hidden="1"/>
    <cellStyle name="超链接 8" xfId="13154" hidden="1"/>
    <cellStyle name="超链接 8" xfId="13156" hidden="1"/>
    <cellStyle name="超链接 8" xfId="13158" hidden="1"/>
    <cellStyle name="超链接 8" xfId="13215" hidden="1"/>
    <cellStyle name="超链接 8" xfId="13217" hidden="1"/>
    <cellStyle name="超链接 8" xfId="11832" hidden="1"/>
    <cellStyle name="超链接 8" xfId="8913" hidden="1"/>
    <cellStyle name="超链接 8" xfId="10799" hidden="1"/>
    <cellStyle name="超链接 8" xfId="11599" hidden="1"/>
    <cellStyle name="超链接 8" xfId="11733" hidden="1"/>
    <cellStyle name="超链接 8" xfId="14848" hidden="1"/>
    <cellStyle name="超链接 8" xfId="14850" hidden="1"/>
    <cellStyle name="超链接 8" xfId="14852" hidden="1"/>
    <cellStyle name="超链接 8" xfId="14854" hidden="1"/>
    <cellStyle name="超链接 8" xfId="14856" hidden="1"/>
    <cellStyle name="超链接 8" xfId="14858" hidden="1"/>
    <cellStyle name="超链接 8" xfId="14860" hidden="1"/>
    <cellStyle name="超链接 8" xfId="14862" hidden="1"/>
    <cellStyle name="超链接 8" xfId="14864" hidden="1"/>
    <cellStyle name="超链接 8" xfId="14866" hidden="1"/>
    <cellStyle name="超链接 8" xfId="14868" hidden="1"/>
    <cellStyle name="超链接 8" xfId="14870" hidden="1"/>
    <cellStyle name="超链接 8" xfId="14872" hidden="1"/>
    <cellStyle name="超链接 8" xfId="14874" hidden="1"/>
    <cellStyle name="超链接 8" xfId="14876" hidden="1"/>
    <cellStyle name="超链接 8" xfId="14878" hidden="1"/>
    <cellStyle name="超链接 8" xfId="14880" hidden="1"/>
    <cellStyle name="超链接 8" xfId="14882" hidden="1"/>
    <cellStyle name="超链接 8" xfId="14884" hidden="1"/>
    <cellStyle name="超链接 8" xfId="14886" hidden="1"/>
    <cellStyle name="超链接 8" xfId="14888" hidden="1"/>
    <cellStyle name="超链接 8" xfId="14890" hidden="1"/>
    <cellStyle name="超链接 8" xfId="14892" hidden="1"/>
    <cellStyle name="超链接 8" xfId="14894" hidden="1"/>
    <cellStyle name="超链接 8" xfId="14896" hidden="1"/>
    <cellStyle name="超链接 8" xfId="14898" hidden="1"/>
    <cellStyle name="超链接 8" xfId="14900" hidden="1"/>
    <cellStyle name="超链接 8" xfId="14902" hidden="1"/>
    <cellStyle name="超链接 8" xfId="14904" hidden="1"/>
    <cellStyle name="超链接 8" xfId="14906" hidden="1"/>
    <cellStyle name="超链接 8" xfId="14908" hidden="1"/>
    <cellStyle name="超链接 8" xfId="14910" hidden="1"/>
    <cellStyle name="超链接 8" xfId="14912" hidden="1"/>
    <cellStyle name="超链接 8" xfId="14914" hidden="1"/>
    <cellStyle name="超链接 8" xfId="14916" hidden="1"/>
    <cellStyle name="超链接 8" xfId="14918" hidden="1"/>
    <cellStyle name="超链接 8" xfId="14920" hidden="1"/>
    <cellStyle name="超链接 8" xfId="14922" hidden="1"/>
    <cellStyle name="超链接 8" xfId="14924" hidden="1"/>
    <cellStyle name="超链接 8" xfId="14926" hidden="1"/>
    <cellStyle name="超链接 8" xfId="14928" hidden="1"/>
    <cellStyle name="超链接 8" xfId="14930" hidden="1"/>
    <cellStyle name="超链接 8" xfId="14932" hidden="1"/>
    <cellStyle name="超链接 8" xfId="14934" hidden="1"/>
    <cellStyle name="超链接 8" xfId="14936" hidden="1"/>
    <cellStyle name="超链接 8" xfId="14938" hidden="1"/>
    <cellStyle name="超链接 8" xfId="14940" hidden="1"/>
    <cellStyle name="超链接 8" xfId="14942" hidden="1"/>
    <cellStyle name="超链接 8" xfId="14944" hidden="1"/>
    <cellStyle name="超链接 8" xfId="14946" hidden="1"/>
    <cellStyle name="超链接 8" xfId="14948" hidden="1"/>
    <cellStyle name="超链接 8" xfId="14950" hidden="1"/>
    <cellStyle name="超链接 8" xfId="14952" hidden="1"/>
    <cellStyle name="超链接 8" xfId="14954" hidden="1"/>
    <cellStyle name="超链接 8" xfId="14956" hidden="1"/>
    <cellStyle name="超链接 8" xfId="14958" hidden="1"/>
    <cellStyle name="超链接 8" xfId="14960" hidden="1"/>
    <cellStyle name="超链接 8" xfId="14962" hidden="1"/>
    <cellStyle name="超链接 8" xfId="14964" hidden="1"/>
    <cellStyle name="超链接 8" xfId="14966" hidden="1"/>
    <cellStyle name="超链接 8" xfId="14968" hidden="1"/>
    <cellStyle name="超链接 8" xfId="14970" hidden="1"/>
    <cellStyle name="超链接 8" xfId="14972" hidden="1"/>
    <cellStyle name="超链接 8" xfId="14974" hidden="1"/>
    <cellStyle name="超链接 8" xfId="14976" hidden="1"/>
    <cellStyle name="超链接 8" xfId="14978" hidden="1"/>
    <cellStyle name="超链接 8" xfId="14980" hidden="1"/>
    <cellStyle name="超链接 8" xfId="14982" hidden="1"/>
    <cellStyle name="超链接 8" xfId="14984" hidden="1"/>
    <cellStyle name="超链接 8" xfId="14986" hidden="1"/>
    <cellStyle name="超链接 8" xfId="14988" hidden="1"/>
    <cellStyle name="超链接 8" xfId="14990" hidden="1"/>
    <cellStyle name="超链接 8" xfId="14992" hidden="1"/>
    <cellStyle name="超链接 8" xfId="14994" hidden="1"/>
    <cellStyle name="超链接 8" xfId="14996" hidden="1"/>
    <cellStyle name="超链接 8" xfId="14998" hidden="1"/>
    <cellStyle name="超链接 8" xfId="15000" hidden="1"/>
    <cellStyle name="超链接 8" xfId="15002" hidden="1"/>
    <cellStyle name="超链接 8" xfId="15004" hidden="1"/>
    <cellStyle name="超链接 8" xfId="15006" hidden="1"/>
    <cellStyle name="超链接 8" xfId="15008" hidden="1"/>
    <cellStyle name="超链接 8" xfId="15010" hidden="1"/>
    <cellStyle name="超链接 8" xfId="15067" hidden="1"/>
    <cellStyle name="超链接 8" xfId="15069" hidden="1"/>
    <cellStyle name="超链接 8" xfId="14283" hidden="1"/>
    <cellStyle name="超链接 8" xfId="11991" hidden="1"/>
    <cellStyle name="超链接 8" xfId="8596" hidden="1"/>
    <cellStyle name="超链接 8" xfId="11643" hidden="1"/>
    <cellStyle name="超链接 8" xfId="7279" hidden="1"/>
    <cellStyle name="超链接 8" xfId="16534" hidden="1"/>
    <cellStyle name="超链接 8" xfId="16536" hidden="1"/>
    <cellStyle name="超链接 8" xfId="16538" hidden="1"/>
    <cellStyle name="超链接 8" xfId="16540" hidden="1"/>
    <cellStyle name="超链接 8" xfId="16542" hidden="1"/>
    <cellStyle name="超链接 8" xfId="16544" hidden="1"/>
    <cellStyle name="超链接 8" xfId="16546" hidden="1"/>
    <cellStyle name="超链接 8" xfId="16548" hidden="1"/>
    <cellStyle name="超链接 8" xfId="16550" hidden="1"/>
    <cellStyle name="超链接 8" xfId="16552" hidden="1"/>
    <cellStyle name="超链接 8" xfId="16554" hidden="1"/>
    <cellStyle name="超链接 8" xfId="16556" hidden="1"/>
    <cellStyle name="超链接 8" xfId="16558" hidden="1"/>
    <cellStyle name="超链接 8" xfId="16560" hidden="1"/>
    <cellStyle name="超链接 8" xfId="16562" hidden="1"/>
    <cellStyle name="超链接 8" xfId="16564" hidden="1"/>
    <cellStyle name="超链接 8" xfId="16566" hidden="1"/>
    <cellStyle name="超链接 8" xfId="16568" hidden="1"/>
    <cellStyle name="超链接 8" xfId="16570" hidden="1"/>
    <cellStyle name="超链接 8" xfId="16572" hidden="1"/>
    <cellStyle name="超链接 8" xfId="16574" hidden="1"/>
    <cellStyle name="超链接 8" xfId="16576" hidden="1"/>
    <cellStyle name="超链接 8" xfId="16578" hidden="1"/>
    <cellStyle name="超链接 8" xfId="16580" hidden="1"/>
    <cellStyle name="超链接 8" xfId="16582" hidden="1"/>
    <cellStyle name="超链接 8" xfId="16584" hidden="1"/>
    <cellStyle name="超链接 8" xfId="16586" hidden="1"/>
    <cellStyle name="超链接 8" xfId="16588" hidden="1"/>
    <cellStyle name="超链接 8" xfId="16590" hidden="1"/>
    <cellStyle name="超链接 8" xfId="16592" hidden="1"/>
    <cellStyle name="超链接 8" xfId="16594" hidden="1"/>
    <cellStyle name="超链接 8" xfId="16596" hidden="1"/>
    <cellStyle name="超链接 8" xfId="16598" hidden="1"/>
    <cellStyle name="超链接 8" xfId="16600" hidden="1"/>
    <cellStyle name="超链接 8" xfId="16602" hidden="1"/>
    <cellStyle name="超链接 8" xfId="16604" hidden="1"/>
    <cellStyle name="超链接 8" xfId="16606" hidden="1"/>
    <cellStyle name="超链接 8" xfId="16608" hidden="1"/>
    <cellStyle name="超链接 8" xfId="16610" hidden="1"/>
    <cellStyle name="超链接 8" xfId="16612" hidden="1"/>
    <cellStyle name="超链接 8" xfId="16614" hidden="1"/>
    <cellStyle name="超链接 8" xfId="16616" hidden="1"/>
    <cellStyle name="超链接 8" xfId="16618" hidden="1"/>
    <cellStyle name="超链接 8" xfId="16620" hidden="1"/>
    <cellStyle name="超链接 8" xfId="16622" hidden="1"/>
    <cellStyle name="超链接 8" xfId="16624" hidden="1"/>
    <cellStyle name="超链接 8" xfId="16626" hidden="1"/>
    <cellStyle name="超链接 8" xfId="16628" hidden="1"/>
    <cellStyle name="超链接 8" xfId="16630" hidden="1"/>
    <cellStyle name="超链接 8" xfId="16632" hidden="1"/>
    <cellStyle name="超链接 8" xfId="16634" hidden="1"/>
    <cellStyle name="超链接 8" xfId="16636" hidden="1"/>
    <cellStyle name="超链接 8" xfId="16638" hidden="1"/>
    <cellStyle name="超链接 8" xfId="16640" hidden="1"/>
    <cellStyle name="超链接 8" xfId="16642" hidden="1"/>
    <cellStyle name="超链接 8" xfId="16644" hidden="1"/>
    <cellStyle name="超链接 8" xfId="16646" hidden="1"/>
    <cellStyle name="超链接 8" xfId="16648" hidden="1"/>
    <cellStyle name="超链接 8" xfId="16650" hidden="1"/>
    <cellStyle name="超链接 8" xfId="16652" hidden="1"/>
    <cellStyle name="超链接 8" xfId="16654" hidden="1"/>
    <cellStyle name="超链接 8" xfId="16656" hidden="1"/>
    <cellStyle name="超链接 8" xfId="16658" hidden="1"/>
    <cellStyle name="超链接 8" xfId="16660" hidden="1"/>
    <cellStyle name="超链接 8" xfId="16662" hidden="1"/>
    <cellStyle name="超链接 8" xfId="16664" hidden="1"/>
    <cellStyle name="超链接 8" xfId="16666" hidden="1"/>
    <cellStyle name="超链接 8" xfId="16668" hidden="1"/>
    <cellStyle name="超链接 8" xfId="16670" hidden="1"/>
    <cellStyle name="超链接 8" xfId="16672" hidden="1"/>
    <cellStyle name="超链接 8" xfId="16674" hidden="1"/>
    <cellStyle name="超链接 8" xfId="16676" hidden="1"/>
    <cellStyle name="超链接 8" xfId="16678" hidden="1"/>
    <cellStyle name="超链接 8" xfId="16680" hidden="1"/>
    <cellStyle name="超链接 8" xfId="16682" hidden="1"/>
    <cellStyle name="超链接 8" xfId="16684" hidden="1"/>
    <cellStyle name="超链接 8" xfId="16686" hidden="1"/>
    <cellStyle name="超链接 8" xfId="16688" hidden="1"/>
    <cellStyle name="超链接 8" xfId="16690" hidden="1"/>
    <cellStyle name="超链接 8" xfId="16692" hidden="1"/>
    <cellStyle name="超链接 8" xfId="16694" hidden="1"/>
    <cellStyle name="超链接 8" xfId="16696" hidden="1"/>
    <cellStyle name="超链接 8" xfId="16753" hidden="1"/>
    <cellStyle name="超链接 8" xfId="16755" hidden="1"/>
    <cellStyle name="超链接 8" xfId="18147" hidden="1"/>
    <cellStyle name="超链接 8" xfId="20477" hidden="1"/>
    <cellStyle name="超链接 8" xfId="6328" hidden="1"/>
    <cellStyle name="超链接 8" xfId="21817" hidden="1"/>
    <cellStyle name="超链接 8" xfId="18489" hidden="1"/>
    <cellStyle name="超链接 8" xfId="19682" hidden="1"/>
    <cellStyle name="超链接 8" xfId="19942" hidden="1"/>
    <cellStyle name="超链接 8" xfId="21725" hidden="1"/>
    <cellStyle name="超链接 8" xfId="20381" hidden="1"/>
    <cellStyle name="超链接 8" xfId="21091" hidden="1"/>
    <cellStyle name="超链接 8" xfId="19633" hidden="1"/>
    <cellStyle name="超链接 8" xfId="20664" hidden="1"/>
    <cellStyle name="超链接 8" xfId="22399" hidden="1"/>
    <cellStyle name="超链接 8" xfId="22828" hidden="1"/>
    <cellStyle name="超链接 8" xfId="20120" hidden="1"/>
    <cellStyle name="超链接 8" xfId="22794" hidden="1"/>
    <cellStyle name="超链接 8" xfId="17960" hidden="1"/>
    <cellStyle name="超链接 8" xfId="21567" hidden="1"/>
    <cellStyle name="超链接 8" xfId="19043" hidden="1"/>
    <cellStyle name="超链接 8" xfId="18182" hidden="1"/>
    <cellStyle name="超链接 8" xfId="18198" hidden="1"/>
    <cellStyle name="超链接 8" xfId="18956" hidden="1"/>
    <cellStyle name="超链接 8" xfId="19872" hidden="1"/>
    <cellStyle name="超链接 8" xfId="21473" hidden="1"/>
    <cellStyle name="超链接 8" xfId="20435" hidden="1"/>
    <cellStyle name="超链接 8" xfId="20077" hidden="1"/>
    <cellStyle name="超链接 8" xfId="20100" hidden="1"/>
    <cellStyle name="超链接 8" xfId="18815" hidden="1"/>
    <cellStyle name="超链接 8" xfId="21653" hidden="1"/>
    <cellStyle name="超链接 8" xfId="22236" hidden="1"/>
    <cellStyle name="超链接 8" xfId="18685" hidden="1"/>
    <cellStyle name="超链接 8" xfId="4424" hidden="1"/>
    <cellStyle name="超链接 8" xfId="17939" hidden="1"/>
    <cellStyle name="超链接 8" xfId="18462" hidden="1"/>
    <cellStyle name="超链接 8" xfId="22325" hidden="1"/>
    <cellStyle name="超链接 8" xfId="4775" hidden="1"/>
    <cellStyle name="超链接 8" xfId="4625" hidden="1"/>
    <cellStyle name="超链接 8" xfId="21141" hidden="1"/>
    <cellStyle name="超链接 8" xfId="19411" hidden="1"/>
    <cellStyle name="超链接 8" xfId="20767" hidden="1"/>
    <cellStyle name="超链接 8" xfId="18868" hidden="1"/>
    <cellStyle name="超链接 8" xfId="17797" hidden="1"/>
    <cellStyle name="超链接 8" xfId="20855" hidden="1"/>
    <cellStyle name="超链接 8" xfId="20099" hidden="1"/>
    <cellStyle name="超链接 8" xfId="21996" hidden="1"/>
    <cellStyle name="超链接 8" xfId="20159" hidden="1"/>
    <cellStyle name="超链接 8" xfId="23009" hidden="1"/>
    <cellStyle name="超链接 8" xfId="18971" hidden="1"/>
    <cellStyle name="超链接 8" xfId="18790" hidden="1"/>
    <cellStyle name="超链接 8" xfId="20826" hidden="1"/>
    <cellStyle name="超链接 8" xfId="20666" hidden="1"/>
    <cellStyle name="超链接 8" xfId="22653" hidden="1"/>
    <cellStyle name="超链接 8" xfId="20289" hidden="1"/>
    <cellStyle name="超链接 8" xfId="20525" hidden="1"/>
    <cellStyle name="超链接 8" xfId="20573" hidden="1"/>
    <cellStyle name="超链接 8" xfId="22421" hidden="1"/>
    <cellStyle name="超链接 8" xfId="19114" hidden="1"/>
    <cellStyle name="超链接 8" xfId="23231" hidden="1"/>
    <cellStyle name="超链接 8" xfId="18660" hidden="1"/>
    <cellStyle name="超链接 8" xfId="18424" hidden="1"/>
    <cellStyle name="超链接 8" xfId="20296" hidden="1"/>
    <cellStyle name="超链接 8" xfId="20820" hidden="1"/>
    <cellStyle name="超链接 8" xfId="18797" hidden="1"/>
    <cellStyle name="超链接 8" xfId="21758" hidden="1"/>
    <cellStyle name="超链接 8" xfId="19698" hidden="1"/>
    <cellStyle name="超链接 8" xfId="18890" hidden="1"/>
    <cellStyle name="超链接 8" xfId="20511" hidden="1"/>
    <cellStyle name="超链接 8" xfId="21603" hidden="1"/>
    <cellStyle name="超链接 8" xfId="4726" hidden="1"/>
    <cellStyle name="超链接 8" xfId="22716" hidden="1"/>
    <cellStyle name="超链接 8" xfId="20209" hidden="1"/>
    <cellStyle name="超链接 8" xfId="21431" hidden="1"/>
    <cellStyle name="超链接 8" xfId="19192" hidden="1"/>
    <cellStyle name="超链接 8" xfId="22809" hidden="1"/>
    <cellStyle name="超链接 8" xfId="22372" hidden="1"/>
    <cellStyle name="超链接 8" xfId="19850" hidden="1"/>
    <cellStyle name="超链接 8" xfId="19022" hidden="1"/>
    <cellStyle name="超链接 8" xfId="19249" hidden="1"/>
    <cellStyle name="超链接 8" xfId="18889" hidden="1"/>
    <cellStyle name="超链接 8" xfId="6642" hidden="1"/>
    <cellStyle name="超链接 8" xfId="21359" hidden="1"/>
    <cellStyle name="超链接 8" xfId="22018" hidden="1"/>
    <cellStyle name="超链接 8" xfId="20539" hidden="1"/>
    <cellStyle name="超链接 8" xfId="19405" hidden="1"/>
    <cellStyle name="超链接 8" xfId="20543" hidden="1"/>
    <cellStyle name="超链接 8" xfId="20328" hidden="1"/>
    <cellStyle name="超链接 8" xfId="21233" hidden="1"/>
    <cellStyle name="超链接 8" xfId="17944" hidden="1"/>
    <cellStyle name="超链接 8" xfId="23010" hidden="1"/>
    <cellStyle name="超链接 8" xfId="22179" hidden="1"/>
    <cellStyle name="超链接 8" xfId="18211" hidden="1"/>
    <cellStyle name="超链接 8" xfId="20375" hidden="1"/>
    <cellStyle name="超链接 8" xfId="19163" hidden="1"/>
    <cellStyle name="超链接 8" xfId="19894" hidden="1"/>
    <cellStyle name="超链接 8" xfId="22301" hidden="1"/>
    <cellStyle name="超链接 8" xfId="19399" hidden="1"/>
    <cellStyle name="超链接 8" xfId="21449" hidden="1"/>
    <cellStyle name="超链接 8" xfId="21416" hidden="1"/>
    <cellStyle name="超链接 8" xfId="22151" hidden="1"/>
    <cellStyle name="超链接 8" xfId="19136" hidden="1"/>
    <cellStyle name="超链接 8" xfId="21873" hidden="1"/>
    <cellStyle name="超链接 8" xfId="20695" hidden="1"/>
    <cellStyle name="超链接 8" xfId="19187" hidden="1"/>
    <cellStyle name="超链接 8" xfId="22181" hidden="1"/>
    <cellStyle name="超链接 8" xfId="18053" hidden="1"/>
    <cellStyle name="超链接 8" xfId="19492" hidden="1"/>
    <cellStyle name="超链接 8" xfId="22995" hidden="1"/>
    <cellStyle name="超链接 8" xfId="18563" hidden="1"/>
    <cellStyle name="超链接 8" xfId="22377" hidden="1"/>
    <cellStyle name="超链接 8" xfId="22375" hidden="1"/>
    <cellStyle name="超链接 8" xfId="22832" hidden="1"/>
    <cellStyle name="超链接 8" xfId="18333" hidden="1"/>
    <cellStyle name="超链接 8" xfId="18195" hidden="1"/>
    <cellStyle name="超链接 8" xfId="4361" hidden="1"/>
    <cellStyle name="超链接 8" xfId="17777" hidden="1"/>
    <cellStyle name="超链接 8" xfId="19242" hidden="1"/>
    <cellStyle name="超链接 8" xfId="19364" hidden="1"/>
    <cellStyle name="超链接 8" xfId="18972" hidden="1"/>
    <cellStyle name="超链接 8" xfId="18116" hidden="1"/>
    <cellStyle name="超链接 8" xfId="20786" hidden="1"/>
    <cellStyle name="超链接 8" xfId="18711" hidden="1"/>
    <cellStyle name="超链接 8" xfId="20148" hidden="1"/>
    <cellStyle name="超链接 8" xfId="21656" hidden="1"/>
    <cellStyle name="超链接 8" xfId="19968" hidden="1"/>
    <cellStyle name="超链接 8" xfId="4453" hidden="1"/>
    <cellStyle name="超链接 8" xfId="4616" hidden="1"/>
    <cellStyle name="超链接 8" xfId="18294" hidden="1"/>
    <cellStyle name="超链接 8" xfId="18153" hidden="1"/>
    <cellStyle name="超链接 8" xfId="20393" hidden="1"/>
    <cellStyle name="超链接 8" xfId="18156" hidden="1"/>
    <cellStyle name="超链接 8" xfId="23102" hidden="1"/>
    <cellStyle name="超链接 8" xfId="17865" hidden="1"/>
    <cellStyle name="超链接 8" xfId="20339" hidden="1"/>
    <cellStyle name="超链接 8" xfId="18698" hidden="1"/>
    <cellStyle name="超链接 8" xfId="17970" hidden="1"/>
    <cellStyle name="超链接 8" xfId="20126" hidden="1"/>
    <cellStyle name="超链接 8" xfId="18316" hidden="1"/>
    <cellStyle name="超链接 8" xfId="4620" hidden="1"/>
    <cellStyle name="超链接 8" xfId="4496" hidden="1"/>
    <cellStyle name="超链接 8" xfId="18905" hidden="1"/>
    <cellStyle name="超链接 8" xfId="20898" hidden="1"/>
    <cellStyle name="超链接 8" xfId="22060" hidden="1"/>
    <cellStyle name="超链接 8" xfId="21881" hidden="1"/>
    <cellStyle name="超链接 8" xfId="21734" hidden="1"/>
    <cellStyle name="超链接 8" xfId="22015" hidden="1"/>
    <cellStyle name="超链接 8" xfId="18476" hidden="1"/>
    <cellStyle name="超链接 8" xfId="21738" hidden="1"/>
    <cellStyle name="超链接 8" xfId="20382" hidden="1"/>
    <cellStyle name="超链接 8" xfId="18061" hidden="1"/>
    <cellStyle name="超链接 8" xfId="23259" hidden="1"/>
    <cellStyle name="超链接 8" xfId="18602" hidden="1"/>
    <cellStyle name="超链接 8" xfId="21294" hidden="1"/>
    <cellStyle name="超链接 8" xfId="22824" hidden="1"/>
    <cellStyle name="超链接 8" xfId="20801" hidden="1"/>
    <cellStyle name="超链接 8" xfId="21213" hidden="1"/>
    <cellStyle name="超链接 8" xfId="20771" hidden="1"/>
    <cellStyle name="超链接 8" xfId="23161" hidden="1"/>
    <cellStyle name="超链接 8" xfId="20629" hidden="1"/>
    <cellStyle name="超链接 8" xfId="20727" hidden="1"/>
    <cellStyle name="超链接 8" xfId="21313" hidden="1"/>
    <cellStyle name="超链接 8" xfId="18546" hidden="1"/>
    <cellStyle name="超链接 8" xfId="19408" hidden="1"/>
    <cellStyle name="超链接 8" xfId="23064" hidden="1"/>
    <cellStyle name="超链接 8" xfId="22867" hidden="1"/>
    <cellStyle name="超链接 8" xfId="21457" hidden="1"/>
    <cellStyle name="超链接 8" xfId="4452" hidden="1"/>
    <cellStyle name="超链接 8" xfId="21419" hidden="1"/>
    <cellStyle name="超链接 8" xfId="20041" hidden="1"/>
    <cellStyle name="超链接 8" xfId="19333" hidden="1"/>
    <cellStyle name="超链接 8" xfId="21426" hidden="1"/>
    <cellStyle name="超链接 8" xfId="19284" hidden="1"/>
    <cellStyle name="超链接 8" xfId="19350" hidden="1"/>
    <cellStyle name="超链接 8" xfId="23241" hidden="1"/>
    <cellStyle name="超链接 8" xfId="7439" hidden="1"/>
    <cellStyle name="超链接 8" xfId="20248" hidden="1"/>
    <cellStyle name="超链接 8" xfId="20869" hidden="1"/>
    <cellStyle name="超链接 8" xfId="21356" hidden="1"/>
    <cellStyle name="超链接 8" xfId="21615" hidden="1"/>
    <cellStyle name="超链接 8" xfId="22321" hidden="1"/>
    <cellStyle name="超链接 8" xfId="22262" hidden="1"/>
    <cellStyle name="超链接 8" xfId="22864" hidden="1"/>
    <cellStyle name="超链接 8" xfId="23264" hidden="1"/>
    <cellStyle name="超链接 8" xfId="22047" hidden="1"/>
    <cellStyle name="超链接 8" xfId="23314" hidden="1"/>
    <cellStyle name="超链接 8" xfId="23316" hidden="1"/>
    <cellStyle name="超链接 8" xfId="23318" hidden="1"/>
    <cellStyle name="超链接 8" xfId="23320" hidden="1"/>
    <cellStyle name="超链接 8" xfId="23322" hidden="1"/>
    <cellStyle name="超链接 8" xfId="23324" hidden="1"/>
    <cellStyle name="超链接 8" xfId="23326" hidden="1"/>
    <cellStyle name="超链接 8" xfId="23328" hidden="1"/>
    <cellStyle name="超链接 8" xfId="23330" hidden="1"/>
    <cellStyle name="超链接 8" xfId="23332" hidden="1"/>
    <cellStyle name="超链接 8" xfId="23334" hidden="1"/>
    <cellStyle name="超链接 8" xfId="23336" hidden="1"/>
    <cellStyle name="超链接 8" xfId="23338" hidden="1"/>
    <cellStyle name="超链接 8" xfId="23340" hidden="1"/>
    <cellStyle name="超链接 8" xfId="23342" hidden="1"/>
    <cellStyle name="超链接 8" xfId="23344" hidden="1"/>
    <cellStyle name="超链接 8" xfId="23346" hidden="1"/>
    <cellStyle name="超链接 8" xfId="23348" hidden="1"/>
    <cellStyle name="超链接 8" xfId="23350" hidden="1"/>
    <cellStyle name="超链接 8" xfId="23352" hidden="1"/>
    <cellStyle name="超链接 8" xfId="23354" hidden="1"/>
    <cellStyle name="超链接 8" xfId="23356" hidden="1"/>
    <cellStyle name="超链接 8" xfId="23358" hidden="1"/>
    <cellStyle name="超链接 8" xfId="23360" hidden="1"/>
    <cellStyle name="超链接 8" xfId="23362" hidden="1"/>
    <cellStyle name="超链接 8" xfId="23364" hidden="1"/>
    <cellStyle name="超链接 8" xfId="23366" hidden="1"/>
    <cellStyle name="超链接 8" xfId="23368" hidden="1"/>
    <cellStyle name="超链接 8" xfId="23370" hidden="1"/>
    <cellStyle name="超链接 8" xfId="23372" hidden="1"/>
    <cellStyle name="超链接 8" xfId="23374" hidden="1"/>
    <cellStyle name="超链接 8" xfId="23376" hidden="1"/>
    <cellStyle name="超链接 8" xfId="23378" hidden="1"/>
    <cellStyle name="超链接 8" xfId="23380" hidden="1"/>
    <cellStyle name="超链接 8" xfId="23382" hidden="1"/>
    <cellStyle name="超链接 8" xfId="23384" hidden="1"/>
    <cellStyle name="超链接 8" xfId="23386" hidden="1"/>
    <cellStyle name="超链接 8" xfId="23388" hidden="1"/>
    <cellStyle name="超链接 8" xfId="23390" hidden="1"/>
    <cellStyle name="超链接 8" xfId="23392" hidden="1"/>
    <cellStyle name="超链接 8" xfId="23394" hidden="1"/>
    <cellStyle name="超链接 8" xfId="23396" hidden="1"/>
    <cellStyle name="超链接 8" xfId="23398" hidden="1"/>
    <cellStyle name="超链接 8" xfId="23400" hidden="1"/>
    <cellStyle name="超链接 8" xfId="23402" hidden="1"/>
    <cellStyle name="超链接 8" xfId="23404" hidden="1"/>
    <cellStyle name="超链接 8" xfId="23406" hidden="1"/>
    <cellStyle name="超链接 8" xfId="23408" hidden="1"/>
    <cellStyle name="超链接 8" xfId="23410" hidden="1"/>
    <cellStyle name="超链接 8" xfId="23412" hidden="1"/>
    <cellStyle name="超链接 8" xfId="23414" hidden="1"/>
    <cellStyle name="超链接 8" xfId="23416" hidden="1"/>
    <cellStyle name="超链接 8" xfId="23418" hidden="1"/>
    <cellStyle name="超链接 8" xfId="23420" hidden="1"/>
    <cellStyle name="超链接 8" xfId="23422" hidden="1"/>
    <cellStyle name="超链接 8" xfId="23424" hidden="1"/>
    <cellStyle name="超链接 8" xfId="23426" hidden="1"/>
    <cellStyle name="超链接 8" xfId="23428" hidden="1"/>
    <cellStyle name="超链接 8" xfId="23430" hidden="1"/>
    <cellStyle name="超链接 8" xfId="23432" hidden="1"/>
    <cellStyle name="超链接 8" xfId="23434" hidden="1"/>
    <cellStyle name="超链接 8" xfId="23436" hidden="1"/>
    <cellStyle name="超链接 8" xfId="23438" hidden="1"/>
    <cellStyle name="超链接 8" xfId="23440" hidden="1"/>
    <cellStyle name="超链接 8" xfId="23442" hidden="1"/>
    <cellStyle name="超链接 8" xfId="23444" hidden="1"/>
    <cellStyle name="超链接 8" xfId="23446" hidden="1"/>
    <cellStyle name="超链接 8" xfId="23448" hidden="1"/>
    <cellStyle name="超链接 8" xfId="23450" hidden="1"/>
    <cellStyle name="超链接 8" xfId="23452" hidden="1"/>
    <cellStyle name="超链接 8" xfId="23454" hidden="1"/>
    <cellStyle name="超链接 8" xfId="23456" hidden="1"/>
    <cellStyle name="超链接 8" xfId="23458" hidden="1"/>
    <cellStyle name="超链接 8" xfId="23460" hidden="1"/>
    <cellStyle name="超链接 8" xfId="23462" hidden="1"/>
    <cellStyle name="超链接 8" xfId="23464" hidden="1"/>
    <cellStyle name="超链接 8" xfId="23466" hidden="1"/>
    <cellStyle name="超链接 8" xfId="23468" hidden="1"/>
    <cellStyle name="超链接 8" xfId="23470" hidden="1"/>
    <cellStyle name="超链接 8" xfId="23472" hidden="1"/>
    <cellStyle name="超链接 8" xfId="23474" hidden="1"/>
    <cellStyle name="超链接 8" xfId="23476" hidden="1"/>
    <cellStyle name="超链接 8" xfId="23533" hidden="1"/>
    <cellStyle name="超链接 8" xfId="23535" hidden="1"/>
    <cellStyle name="超链接 8" xfId="22163" hidden="1"/>
    <cellStyle name="超链接 8" xfId="19437" hidden="1"/>
    <cellStyle name="超链接 8" xfId="21298" hidden="1"/>
    <cellStyle name="超链接 8" xfId="21934" hidden="1"/>
    <cellStyle name="超链接 8" xfId="22065" hidden="1"/>
    <cellStyle name="超链接 8" xfId="25166" hidden="1"/>
    <cellStyle name="超链接 8" xfId="25168" hidden="1"/>
    <cellStyle name="超链接 8" xfId="25170" hidden="1"/>
    <cellStyle name="超链接 8" xfId="25172" hidden="1"/>
    <cellStyle name="超链接 8" xfId="25174" hidden="1"/>
    <cellStyle name="超链接 8" xfId="25176" hidden="1"/>
    <cellStyle name="超链接 8" xfId="25178" hidden="1"/>
    <cellStyle name="超链接 8" xfId="25180" hidden="1"/>
    <cellStyle name="超链接 8" xfId="25182" hidden="1"/>
    <cellStyle name="超链接 8" xfId="25184" hidden="1"/>
    <cellStyle name="超链接 8" xfId="25186" hidden="1"/>
    <cellStyle name="超链接 8" xfId="25188" hidden="1"/>
    <cellStyle name="超链接 8" xfId="25190" hidden="1"/>
    <cellStyle name="超链接 8" xfId="25192" hidden="1"/>
    <cellStyle name="超链接 8" xfId="25194" hidden="1"/>
    <cellStyle name="超链接 8" xfId="25196" hidden="1"/>
    <cellStyle name="超链接 8" xfId="25198" hidden="1"/>
    <cellStyle name="超链接 8" xfId="25200" hidden="1"/>
    <cellStyle name="超链接 8" xfId="25202" hidden="1"/>
    <cellStyle name="超链接 8" xfId="25204" hidden="1"/>
    <cellStyle name="超链接 8" xfId="25206" hidden="1"/>
    <cellStyle name="超链接 8" xfId="25208" hidden="1"/>
    <cellStyle name="超链接 8" xfId="25210" hidden="1"/>
    <cellStyle name="超链接 8" xfId="25212" hidden="1"/>
    <cellStyle name="超链接 8" xfId="25214" hidden="1"/>
    <cellStyle name="超链接 8" xfId="25216" hidden="1"/>
    <cellStyle name="超链接 8" xfId="25218" hidden="1"/>
    <cellStyle name="超链接 8" xfId="25220" hidden="1"/>
    <cellStyle name="超链接 8" xfId="25222" hidden="1"/>
    <cellStyle name="超链接 8" xfId="25224" hidden="1"/>
    <cellStyle name="超链接 8" xfId="25226" hidden="1"/>
    <cellStyle name="超链接 8" xfId="25228" hidden="1"/>
    <cellStyle name="超链接 8" xfId="25230" hidden="1"/>
    <cellStyle name="超链接 8" xfId="25232" hidden="1"/>
    <cellStyle name="超链接 8" xfId="25234" hidden="1"/>
    <cellStyle name="超链接 8" xfId="25236" hidden="1"/>
    <cellStyle name="超链接 8" xfId="25238" hidden="1"/>
    <cellStyle name="超链接 8" xfId="25240" hidden="1"/>
    <cellStyle name="超链接 8" xfId="25242" hidden="1"/>
    <cellStyle name="超链接 8" xfId="25244" hidden="1"/>
    <cellStyle name="超链接 8" xfId="25246" hidden="1"/>
    <cellStyle name="超链接 8" xfId="25248" hidden="1"/>
    <cellStyle name="超链接 8" xfId="25250" hidden="1"/>
    <cellStyle name="超链接 8" xfId="25252" hidden="1"/>
    <cellStyle name="超链接 8" xfId="25254" hidden="1"/>
    <cellStyle name="超链接 8" xfId="25256" hidden="1"/>
    <cellStyle name="超链接 8" xfId="25258" hidden="1"/>
    <cellStyle name="超链接 8" xfId="25260" hidden="1"/>
    <cellStyle name="超链接 8" xfId="25262" hidden="1"/>
    <cellStyle name="超链接 8" xfId="25264" hidden="1"/>
    <cellStyle name="超链接 8" xfId="25266" hidden="1"/>
    <cellStyle name="超链接 8" xfId="25268" hidden="1"/>
    <cellStyle name="超链接 8" xfId="25270" hidden="1"/>
    <cellStyle name="超链接 8" xfId="25272" hidden="1"/>
    <cellStyle name="超链接 8" xfId="25274" hidden="1"/>
    <cellStyle name="超链接 8" xfId="25276" hidden="1"/>
    <cellStyle name="超链接 8" xfId="25278" hidden="1"/>
    <cellStyle name="超链接 8" xfId="25280" hidden="1"/>
    <cellStyle name="超链接 8" xfId="25282" hidden="1"/>
    <cellStyle name="超链接 8" xfId="25284" hidden="1"/>
    <cellStyle name="超链接 8" xfId="25286" hidden="1"/>
    <cellStyle name="超链接 8" xfId="25288" hidden="1"/>
    <cellStyle name="超链接 8" xfId="25290" hidden="1"/>
    <cellStyle name="超链接 8" xfId="25292" hidden="1"/>
    <cellStyle name="超链接 8" xfId="25294" hidden="1"/>
    <cellStyle name="超链接 8" xfId="25296" hidden="1"/>
    <cellStyle name="超链接 8" xfId="25298" hidden="1"/>
    <cellStyle name="超链接 8" xfId="25300" hidden="1"/>
    <cellStyle name="超链接 8" xfId="25302" hidden="1"/>
    <cellStyle name="超链接 8" xfId="25304" hidden="1"/>
    <cellStyle name="超链接 8" xfId="25306" hidden="1"/>
    <cellStyle name="超链接 8" xfId="25308" hidden="1"/>
    <cellStyle name="超链接 8" xfId="25310" hidden="1"/>
    <cellStyle name="超链接 8" xfId="25312" hidden="1"/>
    <cellStyle name="超链接 8" xfId="25314" hidden="1"/>
    <cellStyle name="超链接 8" xfId="25316" hidden="1"/>
    <cellStyle name="超链接 8" xfId="25318" hidden="1"/>
    <cellStyle name="超链接 8" xfId="25320" hidden="1"/>
    <cellStyle name="超链接 8" xfId="25322" hidden="1"/>
    <cellStyle name="超链接 8" xfId="25324" hidden="1"/>
    <cellStyle name="超链接 8" xfId="25326" hidden="1"/>
    <cellStyle name="超链接 8" xfId="25328" hidden="1"/>
    <cellStyle name="超链接 8" xfId="25385" hidden="1"/>
    <cellStyle name="超链接 8" xfId="25387" hidden="1"/>
    <cellStyle name="超链接 8" xfId="24601" hidden="1"/>
    <cellStyle name="超链接 8" xfId="22319" hidden="1"/>
    <cellStyle name="超链接 8" xfId="19125" hidden="1"/>
    <cellStyle name="超链接 8" xfId="21978" hidden="1"/>
    <cellStyle name="超链接 8" xfId="17954" hidden="1"/>
    <cellStyle name="超链接 8" xfId="26852" hidden="1"/>
    <cellStyle name="超链接 8" xfId="26854" hidden="1"/>
    <cellStyle name="超链接 8" xfId="26856" hidden="1"/>
    <cellStyle name="超链接 8" xfId="26858" hidden="1"/>
    <cellStyle name="超链接 8" xfId="26860" hidden="1"/>
    <cellStyle name="超链接 8" xfId="26862" hidden="1"/>
    <cellStyle name="超链接 8" xfId="26864" hidden="1"/>
    <cellStyle name="超链接 8" xfId="26866" hidden="1"/>
    <cellStyle name="超链接 8" xfId="26868" hidden="1"/>
    <cellStyle name="超链接 8" xfId="26870" hidden="1"/>
    <cellStyle name="超链接 8" xfId="26872" hidden="1"/>
    <cellStyle name="超链接 8" xfId="26874" hidden="1"/>
    <cellStyle name="超链接 8" xfId="26876" hidden="1"/>
    <cellStyle name="超链接 8" xfId="26878" hidden="1"/>
    <cellStyle name="超链接 8" xfId="26880" hidden="1"/>
    <cellStyle name="超链接 8" xfId="26882" hidden="1"/>
    <cellStyle name="超链接 8" xfId="26884" hidden="1"/>
    <cellStyle name="超链接 8" xfId="26886" hidden="1"/>
    <cellStyle name="超链接 8" xfId="26888" hidden="1"/>
    <cellStyle name="超链接 8" xfId="26890" hidden="1"/>
    <cellStyle name="超链接 8" xfId="26892" hidden="1"/>
    <cellStyle name="超链接 8" xfId="26894" hidden="1"/>
    <cellStyle name="超链接 8" xfId="26896" hidden="1"/>
    <cellStyle name="超链接 8" xfId="26898" hidden="1"/>
    <cellStyle name="超链接 8" xfId="26900" hidden="1"/>
    <cellStyle name="超链接 8" xfId="26902" hidden="1"/>
    <cellStyle name="超链接 8" xfId="26904" hidden="1"/>
    <cellStyle name="超链接 8" xfId="26906" hidden="1"/>
    <cellStyle name="超链接 8" xfId="26908" hidden="1"/>
    <cellStyle name="超链接 8" xfId="26910" hidden="1"/>
    <cellStyle name="超链接 8" xfId="26912" hidden="1"/>
    <cellStyle name="超链接 8" xfId="26914" hidden="1"/>
    <cellStyle name="超链接 8" xfId="26916" hidden="1"/>
    <cellStyle name="超链接 8" xfId="26918" hidden="1"/>
    <cellStyle name="超链接 8" xfId="26920" hidden="1"/>
    <cellStyle name="超链接 8" xfId="26922" hidden="1"/>
    <cellStyle name="超链接 8" xfId="26924" hidden="1"/>
    <cellStyle name="超链接 8" xfId="26926" hidden="1"/>
    <cellStyle name="超链接 8" xfId="26928" hidden="1"/>
    <cellStyle name="超链接 8" xfId="26930" hidden="1"/>
    <cellStyle name="超链接 8" xfId="26932" hidden="1"/>
    <cellStyle name="超链接 8" xfId="26934" hidden="1"/>
    <cellStyle name="超链接 8" xfId="26936" hidden="1"/>
    <cellStyle name="超链接 8" xfId="26938" hidden="1"/>
    <cellStyle name="超链接 8" xfId="26940" hidden="1"/>
    <cellStyle name="超链接 8" xfId="26942" hidden="1"/>
    <cellStyle name="超链接 8" xfId="26944" hidden="1"/>
    <cellStyle name="超链接 8" xfId="26946" hidden="1"/>
    <cellStyle name="超链接 8" xfId="26948" hidden="1"/>
    <cellStyle name="超链接 8" xfId="26950" hidden="1"/>
    <cellStyle name="超链接 8" xfId="26952" hidden="1"/>
    <cellStyle name="超链接 8" xfId="26954" hidden="1"/>
    <cellStyle name="超链接 8" xfId="26956" hidden="1"/>
    <cellStyle name="超链接 8" xfId="26958" hidden="1"/>
    <cellStyle name="超链接 8" xfId="26960" hidden="1"/>
    <cellStyle name="超链接 8" xfId="26962" hidden="1"/>
    <cellStyle name="超链接 8" xfId="26964" hidden="1"/>
    <cellStyle name="超链接 8" xfId="26966" hidden="1"/>
    <cellStyle name="超链接 8" xfId="26968" hidden="1"/>
    <cellStyle name="超链接 8" xfId="26970" hidden="1"/>
    <cellStyle name="超链接 8" xfId="26972" hidden="1"/>
    <cellStyle name="超链接 8" xfId="26974" hidden="1"/>
    <cellStyle name="超链接 8" xfId="26976" hidden="1"/>
    <cellStyle name="超链接 8" xfId="26978" hidden="1"/>
    <cellStyle name="超链接 8" xfId="26980" hidden="1"/>
    <cellStyle name="超链接 8" xfId="26982" hidden="1"/>
    <cellStyle name="超链接 8" xfId="26984" hidden="1"/>
    <cellStyle name="超链接 8" xfId="26986" hidden="1"/>
    <cellStyle name="超链接 8" xfId="26988" hidden="1"/>
    <cellStyle name="超链接 8" xfId="26990" hidden="1"/>
    <cellStyle name="超链接 8" xfId="26992" hidden="1"/>
    <cellStyle name="超链接 8" xfId="26994" hidden="1"/>
    <cellStyle name="超链接 8" xfId="26996" hidden="1"/>
    <cellStyle name="超链接 8" xfId="26998" hidden="1"/>
    <cellStyle name="超链接 8" xfId="27000" hidden="1"/>
    <cellStyle name="超链接 8" xfId="27002" hidden="1"/>
    <cellStyle name="超链接 8" xfId="27004" hidden="1"/>
    <cellStyle name="超链接 8" xfId="27006" hidden="1"/>
    <cellStyle name="超链接 8" xfId="27008" hidden="1"/>
    <cellStyle name="超链接 8" xfId="27010" hidden="1"/>
    <cellStyle name="超链接 8" xfId="27012" hidden="1"/>
    <cellStyle name="超链接 8" xfId="27014" hidden="1"/>
    <cellStyle name="超链接 8" xfId="27071" hidden="1"/>
    <cellStyle name="超链接 8" xfId="27073" hidden="1"/>
    <cellStyle name="超链接 8" xfId="29339" hidden="1"/>
    <cellStyle name="超链接 8" xfId="31669" hidden="1"/>
    <cellStyle name="超链接 8" xfId="28443" hidden="1"/>
    <cellStyle name="超链接 8" xfId="33009" hidden="1"/>
    <cellStyle name="超链接 8" xfId="29681" hidden="1"/>
    <cellStyle name="超链接 8" xfId="30874" hidden="1"/>
    <cellStyle name="超链接 8" xfId="31134" hidden="1"/>
    <cellStyle name="超链接 8" xfId="32917" hidden="1"/>
    <cellStyle name="超链接 8" xfId="31573" hidden="1"/>
    <cellStyle name="超链接 8" xfId="32283" hidden="1"/>
    <cellStyle name="超链接 8" xfId="30825" hidden="1"/>
    <cellStyle name="超链接 8" xfId="31856" hidden="1"/>
    <cellStyle name="超链接 8" xfId="33591" hidden="1"/>
    <cellStyle name="超链接 8" xfId="34020" hidden="1"/>
    <cellStyle name="超链接 8" xfId="31312" hidden="1"/>
    <cellStyle name="超链接 8" xfId="33986" hidden="1"/>
    <cellStyle name="超链接 8" xfId="29136" hidden="1"/>
    <cellStyle name="超链接 8" xfId="32759" hidden="1"/>
    <cellStyle name="超链接 8" xfId="30235" hidden="1"/>
    <cellStyle name="超链接 8" xfId="29374" hidden="1"/>
    <cellStyle name="超链接 8" xfId="29390" hidden="1"/>
    <cellStyle name="超链接 8" xfId="30148" hidden="1"/>
    <cellStyle name="超链接 8" xfId="31064" hidden="1"/>
    <cellStyle name="超链接 8" xfId="32665" hidden="1"/>
    <cellStyle name="超链接 8" xfId="31627" hidden="1"/>
    <cellStyle name="超链接 8" xfId="31269" hidden="1"/>
    <cellStyle name="超链接 8" xfId="31292" hidden="1"/>
    <cellStyle name="超链接 8" xfId="30007" hidden="1"/>
    <cellStyle name="超链接 8" xfId="32845" hidden="1"/>
    <cellStyle name="超链接 8" xfId="33428" hidden="1"/>
    <cellStyle name="超链接 8" xfId="29877" hidden="1"/>
    <cellStyle name="超链接 8" xfId="28588" hidden="1"/>
    <cellStyle name="超链接 8" xfId="29113" hidden="1"/>
    <cellStyle name="超链接 8" xfId="29654" hidden="1"/>
    <cellStyle name="超链接 8" xfId="33517" hidden="1"/>
    <cellStyle name="超链接 8" xfId="28368" hidden="1"/>
    <cellStyle name="超链接 8" xfId="28528" hidden="1"/>
    <cellStyle name="超链接 8" xfId="32333" hidden="1"/>
    <cellStyle name="超链接 8" xfId="30603" hidden="1"/>
    <cellStyle name="超链接 8" xfId="31959" hidden="1"/>
    <cellStyle name="超链接 8" xfId="30060" hidden="1"/>
    <cellStyle name="超链接 8" xfId="28943" hidden="1"/>
    <cellStyle name="超链接 8" xfId="32047" hidden="1"/>
    <cellStyle name="超链接 8" xfId="31291" hidden="1"/>
    <cellStyle name="超链接 8" xfId="33188" hidden="1"/>
    <cellStyle name="超链接 8" xfId="31351" hidden="1"/>
    <cellStyle name="超链接 8" xfId="34201" hidden="1"/>
    <cellStyle name="超链接 8" xfId="30163" hidden="1"/>
    <cellStyle name="超链接 8" xfId="29982" hidden="1"/>
    <cellStyle name="超链接 8" xfId="32018" hidden="1"/>
    <cellStyle name="超链接 8" xfId="31858" hidden="1"/>
    <cellStyle name="超链接 8" xfId="33845" hidden="1"/>
    <cellStyle name="超链接 8" xfId="31481" hidden="1"/>
    <cellStyle name="超链接 8" xfId="31717" hidden="1"/>
    <cellStyle name="超链接 8" xfId="31765" hidden="1"/>
    <cellStyle name="超链接 8" xfId="33613" hidden="1"/>
    <cellStyle name="超链接 8" xfId="30306" hidden="1"/>
    <cellStyle name="超链接 8" xfId="34423" hidden="1"/>
    <cellStyle name="超链接 8" xfId="29852" hidden="1"/>
    <cellStyle name="超链接 8" xfId="29616" hidden="1"/>
    <cellStyle name="超链接 8" xfId="31488" hidden="1"/>
    <cellStyle name="超链接 8" xfId="32012" hidden="1"/>
    <cellStyle name="超链接 8" xfId="29989" hidden="1"/>
    <cellStyle name="超链接 8" xfId="32950" hidden="1"/>
    <cellStyle name="超链接 8" xfId="30890" hidden="1"/>
    <cellStyle name="超链接 8" xfId="30082" hidden="1"/>
    <cellStyle name="超链接 8" xfId="31703" hidden="1"/>
    <cellStyle name="超链接 8" xfId="32795" hidden="1"/>
    <cellStyle name="超链接 8" xfId="28416" hidden="1"/>
    <cellStyle name="超链接 8" xfId="33908" hidden="1"/>
    <cellStyle name="超链接 8" xfId="31401" hidden="1"/>
    <cellStyle name="超链接 8" xfId="32623" hidden="1"/>
    <cellStyle name="超链接 8" xfId="30384" hidden="1"/>
    <cellStyle name="超链接 8" xfId="34001" hidden="1"/>
    <cellStyle name="超链接 8" xfId="33564" hidden="1"/>
    <cellStyle name="超链接 8" xfId="31042" hidden="1"/>
    <cellStyle name="超链接 8" xfId="30214" hidden="1"/>
    <cellStyle name="超链接 8" xfId="30441" hidden="1"/>
    <cellStyle name="超链接 8" xfId="30081" hidden="1"/>
    <cellStyle name="超链接 8" xfId="28553" hidden="1"/>
    <cellStyle name="超链接 8" xfId="32551" hidden="1"/>
    <cellStyle name="超链接 8" xfId="33210" hidden="1"/>
    <cellStyle name="超链接 8" xfId="31731" hidden="1"/>
    <cellStyle name="超链接 8" xfId="30597" hidden="1"/>
    <cellStyle name="超链接 8" xfId="31735" hidden="1"/>
    <cellStyle name="超链接 8" xfId="31520" hidden="1"/>
    <cellStyle name="超链接 8" xfId="32425" hidden="1"/>
    <cellStyle name="超链接 8" xfId="29119" hidden="1"/>
    <cellStyle name="超链接 8" xfId="34202" hidden="1"/>
    <cellStyle name="超链接 8" xfId="33371" hidden="1"/>
    <cellStyle name="超链接 8" xfId="29403" hidden="1"/>
    <cellStyle name="超链接 8" xfId="31567" hidden="1"/>
    <cellStyle name="超链接 8" xfId="30355" hidden="1"/>
    <cellStyle name="超链接 8" xfId="31086" hidden="1"/>
    <cellStyle name="超链接 8" xfId="33493" hidden="1"/>
    <cellStyle name="超链接 8" xfId="30591" hidden="1"/>
    <cellStyle name="超链接 8" xfId="32641" hidden="1"/>
    <cellStyle name="超链接 8" xfId="32608" hidden="1"/>
    <cellStyle name="超链接 8" xfId="33343" hidden="1"/>
    <cellStyle name="超链接 8" xfId="30328" hidden="1"/>
    <cellStyle name="超链接 8" xfId="33065" hidden="1"/>
    <cellStyle name="超链接 8" xfId="31887" hidden="1"/>
    <cellStyle name="超链接 8" xfId="30379" hidden="1"/>
    <cellStyle name="超链接 8" xfId="33373" hidden="1"/>
    <cellStyle name="超链接 8" xfId="29240" hidden="1"/>
    <cellStyle name="超链接 8" xfId="30684" hidden="1"/>
    <cellStyle name="超链接 8" xfId="34187" hidden="1"/>
    <cellStyle name="超链接 8" xfId="29755" hidden="1"/>
    <cellStyle name="超链接 8" xfId="33569" hidden="1"/>
    <cellStyle name="超链接 8" xfId="33567" hidden="1"/>
    <cellStyle name="超链接 8" xfId="34024" hidden="1"/>
    <cellStyle name="超链接 8" xfId="29525" hidden="1"/>
    <cellStyle name="超链接 8" xfId="29387" hidden="1"/>
    <cellStyle name="超链接 8" xfId="28730" hidden="1"/>
    <cellStyle name="超链接 8" xfId="28921" hidden="1"/>
    <cellStyle name="超链接 8" xfId="30434" hidden="1"/>
    <cellStyle name="超链接 8" xfId="30556" hidden="1"/>
    <cellStyle name="超链接 8" xfId="30164" hidden="1"/>
    <cellStyle name="超链接 8" xfId="29308" hidden="1"/>
    <cellStyle name="超链接 8" xfId="31978" hidden="1"/>
    <cellStyle name="超链接 8" xfId="29903" hidden="1"/>
    <cellStyle name="超链接 8" xfId="31340" hidden="1"/>
    <cellStyle name="超链接 8" xfId="32848" hidden="1"/>
    <cellStyle name="超链接 8" xfId="31160" hidden="1"/>
    <cellStyle name="超链接 8" xfId="28567" hidden="1"/>
    <cellStyle name="超链接 8" xfId="28552" hidden="1"/>
    <cellStyle name="超链接 8" xfId="29486" hidden="1"/>
    <cellStyle name="超链接 8" xfId="29345" hidden="1"/>
    <cellStyle name="超链接 8" xfId="31585" hidden="1"/>
    <cellStyle name="超链接 8" xfId="29348" hidden="1"/>
    <cellStyle name="超链接 8" xfId="34294" hidden="1"/>
    <cellStyle name="超链接 8" xfId="29021" hidden="1"/>
    <cellStyle name="超链接 8" xfId="31531" hidden="1"/>
    <cellStyle name="超链接 8" xfId="29890" hidden="1"/>
    <cellStyle name="超链接 8" xfId="29150" hidden="1"/>
    <cellStyle name="超链接 8" xfId="31318" hidden="1"/>
    <cellStyle name="超链接 8" xfId="29508" hidden="1"/>
    <cellStyle name="超链接 8" xfId="28545" hidden="1"/>
    <cellStyle name="超链接 8" xfId="28683" hidden="1"/>
    <cellStyle name="超链接 8" xfId="30097" hidden="1"/>
    <cellStyle name="超链接 8" xfId="32090" hidden="1"/>
    <cellStyle name="超链接 8" xfId="33252" hidden="1"/>
    <cellStyle name="超链接 8" xfId="33073" hidden="1"/>
    <cellStyle name="超链接 8" xfId="32926" hidden="1"/>
    <cellStyle name="超链接 8" xfId="33207" hidden="1"/>
    <cellStyle name="超链接 8" xfId="29668" hidden="1"/>
    <cellStyle name="超链接 8" xfId="32930" hidden="1"/>
    <cellStyle name="超链接 8" xfId="31574" hidden="1"/>
    <cellStyle name="超链接 8" xfId="29253" hidden="1"/>
    <cellStyle name="超链接 8" xfId="34451" hidden="1"/>
    <cellStyle name="超链接 8" xfId="29794" hidden="1"/>
    <cellStyle name="超链接 8" xfId="32486" hidden="1"/>
    <cellStyle name="超链接 8" xfId="34016" hidden="1"/>
    <cellStyle name="超链接 8" xfId="31993" hidden="1"/>
    <cellStyle name="超链接 8" xfId="32405" hidden="1"/>
    <cellStyle name="超链接 8" xfId="31963" hidden="1"/>
    <cellStyle name="超链接 8" xfId="34353" hidden="1"/>
    <cellStyle name="超链接 8" xfId="31821" hidden="1"/>
    <cellStyle name="超链接 8" xfId="31919" hidden="1"/>
    <cellStyle name="超链接 8" xfId="32505" hidden="1"/>
    <cellStyle name="超链接 8" xfId="29738" hidden="1"/>
    <cellStyle name="超链接 8" xfId="30600" hidden="1"/>
    <cellStyle name="超链接 8" xfId="34256" hidden="1"/>
    <cellStyle name="超链接 8" xfId="34059" hidden="1"/>
    <cellStyle name="超链接 8" xfId="32649" hidden="1"/>
    <cellStyle name="超链接 8" xfId="28718" hidden="1"/>
    <cellStyle name="超链接 8" xfId="32611" hidden="1"/>
    <cellStyle name="超链接 8" xfId="31233" hidden="1"/>
    <cellStyle name="超链接 8" xfId="30525" hidden="1"/>
    <cellStyle name="超链接 8" xfId="32618" hidden="1"/>
    <cellStyle name="超链接 8" xfId="30476" hidden="1"/>
    <cellStyle name="超链接 8" xfId="30542" hidden="1"/>
    <cellStyle name="超链接 8" xfId="34433" hidden="1"/>
    <cellStyle name="超链接 8" xfId="28282" hidden="1"/>
    <cellStyle name="超链接 8" xfId="31440" hidden="1"/>
    <cellStyle name="超链接 8" xfId="32061" hidden="1"/>
    <cellStyle name="超链接 8" xfId="32548" hidden="1"/>
    <cellStyle name="超链接 8" xfId="32807" hidden="1"/>
    <cellStyle name="超链接 8" xfId="33513" hidden="1"/>
    <cellStyle name="超链接 8" xfId="33454" hidden="1"/>
    <cellStyle name="超链接 8" xfId="34056" hidden="1"/>
    <cellStyle name="超链接 8" xfId="34456" hidden="1"/>
    <cellStyle name="超链接 8" xfId="33239" hidden="1"/>
    <cellStyle name="超链接 8" xfId="34506" hidden="1"/>
    <cellStyle name="超链接 8" xfId="34508" hidden="1"/>
    <cellStyle name="超链接 8" xfId="34510" hidden="1"/>
    <cellStyle name="超链接 8" xfId="34512" hidden="1"/>
    <cellStyle name="超链接 8" xfId="34514" hidden="1"/>
    <cellStyle name="超链接 8" xfId="34516" hidden="1"/>
    <cellStyle name="超链接 8" xfId="34518" hidden="1"/>
    <cellStyle name="超链接 8" xfId="34520" hidden="1"/>
    <cellStyle name="超链接 8" xfId="34522" hidden="1"/>
    <cellStyle name="超链接 8" xfId="34524" hidden="1"/>
    <cellStyle name="超链接 8" xfId="34526" hidden="1"/>
    <cellStyle name="超链接 8" xfId="34528" hidden="1"/>
    <cellStyle name="超链接 8" xfId="34530" hidden="1"/>
    <cellStyle name="超链接 8" xfId="34532" hidden="1"/>
    <cellStyle name="超链接 8" xfId="34534" hidden="1"/>
    <cellStyle name="超链接 8" xfId="34536" hidden="1"/>
    <cellStyle name="超链接 8" xfId="34538" hidden="1"/>
    <cellStyle name="超链接 8" xfId="34540" hidden="1"/>
    <cellStyle name="超链接 8" xfId="34542" hidden="1"/>
    <cellStyle name="超链接 8" xfId="34544" hidden="1"/>
    <cellStyle name="超链接 8" xfId="34546" hidden="1"/>
    <cellStyle name="超链接 8" xfId="34548" hidden="1"/>
    <cellStyle name="超链接 8" xfId="34550" hidden="1"/>
    <cellStyle name="超链接 8" xfId="34552" hidden="1"/>
    <cellStyle name="超链接 8" xfId="34554" hidden="1"/>
    <cellStyle name="超链接 8" xfId="34556" hidden="1"/>
    <cellStyle name="超链接 8" xfId="34558" hidden="1"/>
    <cellStyle name="超链接 8" xfId="34560" hidden="1"/>
    <cellStyle name="超链接 8" xfId="34562" hidden="1"/>
    <cellStyle name="超链接 8" xfId="34564" hidden="1"/>
    <cellStyle name="超链接 8" xfId="34566" hidden="1"/>
    <cellStyle name="超链接 8" xfId="34568" hidden="1"/>
    <cellStyle name="超链接 8" xfId="34570" hidden="1"/>
    <cellStyle name="超链接 8" xfId="34572" hidden="1"/>
    <cellStyle name="超链接 8" xfId="34574" hidden="1"/>
    <cellStyle name="超链接 8" xfId="34576" hidden="1"/>
    <cellStyle name="超链接 8" xfId="34578" hidden="1"/>
    <cellStyle name="超链接 8" xfId="34580" hidden="1"/>
    <cellStyle name="超链接 8" xfId="34582" hidden="1"/>
    <cellStyle name="超链接 8" xfId="34584" hidden="1"/>
    <cellStyle name="超链接 8" xfId="34586" hidden="1"/>
    <cellStyle name="超链接 8" xfId="34588" hidden="1"/>
    <cellStyle name="超链接 8" xfId="34590" hidden="1"/>
    <cellStyle name="超链接 8" xfId="34592" hidden="1"/>
    <cellStyle name="超链接 8" xfId="34594" hidden="1"/>
    <cellStyle name="超链接 8" xfId="34596" hidden="1"/>
    <cellStyle name="超链接 8" xfId="34598" hidden="1"/>
    <cellStyle name="超链接 8" xfId="34600" hidden="1"/>
    <cellStyle name="超链接 8" xfId="34602" hidden="1"/>
    <cellStyle name="超链接 8" xfId="34604" hidden="1"/>
    <cellStyle name="超链接 8" xfId="34606" hidden="1"/>
    <cellStyle name="超链接 8" xfId="34608" hidden="1"/>
    <cellStyle name="超链接 8" xfId="34610" hidden="1"/>
    <cellStyle name="超链接 8" xfId="34612" hidden="1"/>
    <cellStyle name="超链接 8" xfId="34614" hidden="1"/>
    <cellStyle name="超链接 8" xfId="34616" hidden="1"/>
    <cellStyle name="超链接 8" xfId="34618" hidden="1"/>
    <cellStyle name="超链接 8" xfId="34620" hidden="1"/>
    <cellStyle name="超链接 8" xfId="34622" hidden="1"/>
    <cellStyle name="超链接 8" xfId="34624" hidden="1"/>
    <cellStyle name="超链接 8" xfId="34626" hidden="1"/>
    <cellStyle name="超链接 8" xfId="34628" hidden="1"/>
    <cellStyle name="超链接 8" xfId="34630" hidden="1"/>
    <cellStyle name="超链接 8" xfId="34632" hidden="1"/>
    <cellStyle name="超链接 8" xfId="34634" hidden="1"/>
    <cellStyle name="超链接 8" xfId="34636" hidden="1"/>
    <cellStyle name="超链接 8" xfId="34638" hidden="1"/>
    <cellStyle name="超链接 8" xfId="34640" hidden="1"/>
    <cellStyle name="超链接 8" xfId="34642" hidden="1"/>
    <cellStyle name="超链接 8" xfId="34644" hidden="1"/>
    <cellStyle name="超链接 8" xfId="34646" hidden="1"/>
    <cellStyle name="超链接 8" xfId="34648" hidden="1"/>
    <cellStyle name="超链接 8" xfId="34650" hidden="1"/>
    <cellStyle name="超链接 8" xfId="34652" hidden="1"/>
    <cellStyle name="超链接 8" xfId="34654" hidden="1"/>
    <cellStyle name="超链接 8" xfId="34656" hidden="1"/>
    <cellStyle name="超链接 8" xfId="34658" hidden="1"/>
    <cellStyle name="超链接 8" xfId="34660" hidden="1"/>
    <cellStyle name="超链接 8" xfId="34662" hidden="1"/>
    <cellStyle name="超链接 8" xfId="34664" hidden="1"/>
    <cellStyle name="超链接 8" xfId="34666" hidden="1"/>
    <cellStyle name="超链接 8" xfId="34668" hidden="1"/>
    <cellStyle name="超链接 8" xfId="34725" hidden="1"/>
    <cellStyle name="超链接 8" xfId="34727" hidden="1"/>
    <cellStyle name="超链接 8" xfId="33355" hidden="1"/>
    <cellStyle name="超链接 8" xfId="30629" hidden="1"/>
    <cellStyle name="超链接 8" xfId="32490" hidden="1"/>
    <cellStyle name="超链接 8" xfId="33126" hidden="1"/>
    <cellStyle name="超链接 8" xfId="33257" hidden="1"/>
    <cellStyle name="超链接 8" xfId="36358" hidden="1"/>
    <cellStyle name="超链接 8" xfId="36360" hidden="1"/>
    <cellStyle name="超链接 8" xfId="36362" hidden="1"/>
    <cellStyle name="超链接 8" xfId="36364" hidden="1"/>
    <cellStyle name="超链接 8" xfId="36366" hidden="1"/>
    <cellStyle name="超链接 8" xfId="36368" hidden="1"/>
    <cellStyle name="超链接 8" xfId="36370" hidden="1"/>
    <cellStyle name="超链接 8" xfId="36372" hidden="1"/>
    <cellStyle name="超链接 8" xfId="36374" hidden="1"/>
    <cellStyle name="超链接 8" xfId="36376" hidden="1"/>
    <cellStyle name="超链接 8" xfId="36378" hidden="1"/>
    <cellStyle name="超链接 8" xfId="36380" hidden="1"/>
    <cellStyle name="超链接 8" xfId="36382" hidden="1"/>
    <cellStyle name="超链接 8" xfId="36384" hidden="1"/>
    <cellStyle name="超链接 8" xfId="36386" hidden="1"/>
    <cellStyle name="超链接 8" xfId="36388" hidden="1"/>
    <cellStyle name="超链接 8" xfId="36390" hidden="1"/>
    <cellStyle name="超链接 8" xfId="36392" hidden="1"/>
    <cellStyle name="超链接 8" xfId="36394" hidden="1"/>
    <cellStyle name="超链接 8" xfId="36396" hidden="1"/>
    <cellStyle name="超链接 8" xfId="36398" hidden="1"/>
    <cellStyle name="超链接 8" xfId="36400" hidden="1"/>
    <cellStyle name="超链接 8" xfId="36402" hidden="1"/>
    <cellStyle name="超链接 8" xfId="36404" hidden="1"/>
    <cellStyle name="超链接 8" xfId="36406" hidden="1"/>
    <cellStyle name="超链接 8" xfId="36408" hidden="1"/>
    <cellStyle name="超链接 8" xfId="36410" hidden="1"/>
    <cellStyle name="超链接 8" xfId="36412" hidden="1"/>
    <cellStyle name="超链接 8" xfId="36414" hidden="1"/>
    <cellStyle name="超链接 8" xfId="36416" hidden="1"/>
    <cellStyle name="超链接 8" xfId="36418" hidden="1"/>
    <cellStyle name="超链接 8" xfId="36420" hidden="1"/>
    <cellStyle name="超链接 8" xfId="36422" hidden="1"/>
    <cellStyle name="超链接 8" xfId="36424" hidden="1"/>
    <cellStyle name="超链接 8" xfId="36426" hidden="1"/>
    <cellStyle name="超链接 8" xfId="36428" hidden="1"/>
    <cellStyle name="超链接 8" xfId="36430" hidden="1"/>
    <cellStyle name="超链接 8" xfId="36432" hidden="1"/>
    <cellStyle name="超链接 8" xfId="36434" hidden="1"/>
    <cellStyle name="超链接 8" xfId="36436" hidden="1"/>
    <cellStyle name="超链接 8" xfId="36438" hidden="1"/>
    <cellStyle name="超链接 8" xfId="36440" hidden="1"/>
    <cellStyle name="超链接 8" xfId="36442" hidden="1"/>
    <cellStyle name="超链接 8" xfId="36444" hidden="1"/>
    <cellStyle name="超链接 8" xfId="36446" hidden="1"/>
    <cellStyle name="超链接 8" xfId="36448" hidden="1"/>
    <cellStyle name="超链接 8" xfId="36450" hidden="1"/>
    <cellStyle name="超链接 8" xfId="36452" hidden="1"/>
    <cellStyle name="超链接 8" xfId="36454" hidden="1"/>
    <cellStyle name="超链接 8" xfId="36456" hidden="1"/>
    <cellStyle name="超链接 8" xfId="36458" hidden="1"/>
    <cellStyle name="超链接 8" xfId="36460" hidden="1"/>
    <cellStyle name="超链接 8" xfId="36462" hidden="1"/>
    <cellStyle name="超链接 8" xfId="36464" hidden="1"/>
    <cellStyle name="超链接 8" xfId="36466" hidden="1"/>
    <cellStyle name="超链接 8" xfId="36468" hidden="1"/>
    <cellStyle name="超链接 8" xfId="36470" hidden="1"/>
    <cellStyle name="超链接 8" xfId="36472" hidden="1"/>
    <cellStyle name="超链接 8" xfId="36474" hidden="1"/>
    <cellStyle name="超链接 8" xfId="36476" hidden="1"/>
    <cellStyle name="超链接 8" xfId="36478" hidden="1"/>
    <cellStyle name="超链接 8" xfId="36480" hidden="1"/>
    <cellStyle name="超链接 8" xfId="36482" hidden="1"/>
    <cellStyle name="超链接 8" xfId="36484" hidden="1"/>
    <cellStyle name="超链接 8" xfId="36486" hidden="1"/>
    <cellStyle name="超链接 8" xfId="36488" hidden="1"/>
    <cellStyle name="超链接 8" xfId="36490" hidden="1"/>
    <cellStyle name="超链接 8" xfId="36492" hidden="1"/>
    <cellStyle name="超链接 8" xfId="36494" hidden="1"/>
    <cellStyle name="超链接 8" xfId="36496" hidden="1"/>
    <cellStyle name="超链接 8" xfId="36498" hidden="1"/>
    <cellStyle name="超链接 8" xfId="36500" hidden="1"/>
    <cellStyle name="超链接 8" xfId="36502" hidden="1"/>
    <cellStyle name="超链接 8" xfId="36504" hidden="1"/>
    <cellStyle name="超链接 8" xfId="36506" hidden="1"/>
    <cellStyle name="超链接 8" xfId="36508" hidden="1"/>
    <cellStyle name="超链接 8" xfId="36510" hidden="1"/>
    <cellStyle name="超链接 8" xfId="36512" hidden="1"/>
    <cellStyle name="超链接 8" xfId="36514" hidden="1"/>
    <cellStyle name="超链接 8" xfId="36516" hidden="1"/>
    <cellStyle name="超链接 8" xfId="36518" hidden="1"/>
    <cellStyle name="超链接 8" xfId="36520" hidden="1"/>
    <cellStyle name="超链接 8" xfId="36577" hidden="1"/>
    <cellStyle name="超链接 8" xfId="36579" hidden="1"/>
    <cellStyle name="超链接 8" xfId="35793" hidden="1"/>
    <cellStyle name="超链接 8" xfId="33511" hidden="1"/>
    <cellStyle name="超链接 8" xfId="30317" hidden="1"/>
    <cellStyle name="超链接 8" xfId="33170" hidden="1"/>
    <cellStyle name="超链接 8" xfId="29130" hidden="1"/>
    <cellStyle name="超链接 8" xfId="38044" hidden="1"/>
    <cellStyle name="超链接 8" xfId="38046" hidden="1"/>
    <cellStyle name="超链接 8" xfId="38048" hidden="1"/>
    <cellStyle name="超链接 8" xfId="38050" hidden="1"/>
    <cellStyle name="超链接 8" xfId="38052" hidden="1"/>
    <cellStyle name="超链接 8" xfId="38054" hidden="1"/>
    <cellStyle name="超链接 8" xfId="38056" hidden="1"/>
    <cellStyle name="超链接 8" xfId="38058" hidden="1"/>
    <cellStyle name="超链接 8" xfId="38060" hidden="1"/>
    <cellStyle name="超链接 8" xfId="38062" hidden="1"/>
    <cellStyle name="超链接 8" xfId="38064" hidden="1"/>
    <cellStyle name="超链接 8" xfId="38066" hidden="1"/>
    <cellStyle name="超链接 8" xfId="38068" hidden="1"/>
    <cellStyle name="超链接 8" xfId="38070" hidden="1"/>
    <cellStyle name="超链接 8" xfId="38072" hidden="1"/>
    <cellStyle name="超链接 8" xfId="38074" hidden="1"/>
    <cellStyle name="超链接 8" xfId="38076" hidden="1"/>
    <cellStyle name="超链接 8" xfId="38078" hidden="1"/>
    <cellStyle name="超链接 8" xfId="38080" hidden="1"/>
    <cellStyle name="超链接 8" xfId="38082" hidden="1"/>
    <cellStyle name="超链接 8" xfId="38084" hidden="1"/>
    <cellStyle name="超链接 8" xfId="38086" hidden="1"/>
    <cellStyle name="超链接 8" xfId="38088" hidden="1"/>
    <cellStyle name="超链接 8" xfId="38090" hidden="1"/>
    <cellStyle name="超链接 8" xfId="38092" hidden="1"/>
    <cellStyle name="超链接 8" xfId="38094" hidden="1"/>
    <cellStyle name="超链接 8" xfId="38096" hidden="1"/>
    <cellStyle name="超链接 8" xfId="38098" hidden="1"/>
    <cellStyle name="超链接 8" xfId="38100" hidden="1"/>
    <cellStyle name="超链接 8" xfId="38102" hidden="1"/>
    <cellStyle name="超链接 8" xfId="38104" hidden="1"/>
    <cellStyle name="超链接 8" xfId="38106" hidden="1"/>
    <cellStyle name="超链接 8" xfId="38108" hidden="1"/>
    <cellStyle name="超链接 8" xfId="38110" hidden="1"/>
    <cellStyle name="超链接 8" xfId="38112" hidden="1"/>
    <cellStyle name="超链接 8" xfId="38114" hidden="1"/>
    <cellStyle name="超链接 8" xfId="38116" hidden="1"/>
    <cellStyle name="超链接 8" xfId="38118" hidden="1"/>
    <cellStyle name="超链接 8" xfId="38120" hidden="1"/>
    <cellStyle name="超链接 8" xfId="38122" hidden="1"/>
    <cellStyle name="超链接 8" xfId="38124" hidden="1"/>
    <cellStyle name="超链接 8" xfId="38126" hidden="1"/>
    <cellStyle name="超链接 8" xfId="38128" hidden="1"/>
    <cellStyle name="超链接 8" xfId="38130" hidden="1"/>
    <cellStyle name="超链接 8" xfId="38132" hidden="1"/>
    <cellStyle name="超链接 8" xfId="38134" hidden="1"/>
    <cellStyle name="超链接 8" xfId="38136" hidden="1"/>
    <cellStyle name="超链接 8" xfId="38138" hidden="1"/>
    <cellStyle name="超链接 8" xfId="38140" hidden="1"/>
    <cellStyle name="超链接 8" xfId="38142" hidden="1"/>
    <cellStyle name="超链接 8" xfId="38144" hidden="1"/>
    <cellStyle name="超链接 8" xfId="38146" hidden="1"/>
    <cellStyle name="超链接 8" xfId="38148" hidden="1"/>
    <cellStyle name="超链接 8" xfId="38150" hidden="1"/>
    <cellStyle name="超链接 8" xfId="38152" hidden="1"/>
    <cellStyle name="超链接 8" xfId="38154" hidden="1"/>
    <cellStyle name="超链接 8" xfId="38156" hidden="1"/>
    <cellStyle name="超链接 8" xfId="38158" hidden="1"/>
    <cellStyle name="超链接 8" xfId="38160" hidden="1"/>
    <cellStyle name="超链接 8" xfId="38162" hidden="1"/>
    <cellStyle name="超链接 8" xfId="38164" hidden="1"/>
    <cellStyle name="超链接 8" xfId="38166" hidden="1"/>
    <cellStyle name="超链接 8" xfId="38168" hidden="1"/>
    <cellStyle name="超链接 8" xfId="38170" hidden="1"/>
    <cellStyle name="超链接 8" xfId="38172" hidden="1"/>
    <cellStyle name="超链接 8" xfId="38174" hidden="1"/>
    <cellStyle name="超链接 8" xfId="38176" hidden="1"/>
    <cellStyle name="超链接 8" xfId="38178" hidden="1"/>
    <cellStyle name="超链接 8" xfId="38180" hidden="1"/>
    <cellStyle name="超链接 8" xfId="38182" hidden="1"/>
    <cellStyle name="超链接 8" xfId="38184" hidden="1"/>
    <cellStyle name="超链接 8" xfId="38186" hidden="1"/>
    <cellStyle name="超链接 8" xfId="38188" hidden="1"/>
    <cellStyle name="超链接 8" xfId="38190" hidden="1"/>
    <cellStyle name="超链接 8" xfId="38192" hidden="1"/>
    <cellStyle name="超链接 8" xfId="38194" hidden="1"/>
    <cellStyle name="超链接 8" xfId="38196" hidden="1"/>
    <cellStyle name="超链接 8" xfId="38198" hidden="1"/>
    <cellStyle name="超链接 8" xfId="38200" hidden="1"/>
    <cellStyle name="超链接 8" xfId="38202" hidden="1"/>
    <cellStyle name="超链接 8" xfId="38204" hidden="1"/>
    <cellStyle name="超链接 8" xfId="38206" hidden="1"/>
    <cellStyle name="超链接 8" xfId="38263" hidden="1"/>
    <cellStyle name="超链接 8" xfId="38265" hidden="1"/>
    <cellStyle name="超链接 8" xfId="39657" hidden="1"/>
    <cellStyle name="超链接 8" xfId="41987" hidden="1"/>
    <cellStyle name="超链接 8" xfId="28534" hidden="1"/>
    <cellStyle name="超链接 8" xfId="43327" hidden="1"/>
    <cellStyle name="超链接 8" xfId="39999" hidden="1"/>
    <cellStyle name="超链接 8" xfId="41192" hidden="1"/>
    <cellStyle name="超链接 8" xfId="41452" hidden="1"/>
    <cellStyle name="超链接 8" xfId="43235" hidden="1"/>
    <cellStyle name="超链接 8" xfId="41891" hidden="1"/>
    <cellStyle name="超链接 8" xfId="42601" hidden="1"/>
    <cellStyle name="超链接 8" xfId="41143" hidden="1"/>
    <cellStyle name="超链接 8" xfId="42174" hidden="1"/>
    <cellStyle name="超链接 8" xfId="43909" hidden="1"/>
    <cellStyle name="超链接 8" xfId="44338" hidden="1"/>
    <cellStyle name="超链接 8" xfId="41630" hidden="1"/>
    <cellStyle name="超链接 8" xfId="44304" hidden="1"/>
    <cellStyle name="超链接 8" xfId="39470" hidden="1"/>
    <cellStyle name="超链接 8" xfId="43077" hidden="1"/>
    <cellStyle name="超链接 8" xfId="40553" hidden="1"/>
    <cellStyle name="超链接 8" xfId="39692" hidden="1"/>
    <cellStyle name="超链接 8" xfId="39708" hidden="1"/>
    <cellStyle name="超链接 8" xfId="40466" hidden="1"/>
    <cellStyle name="超链接 8" xfId="41382" hidden="1"/>
    <cellStyle name="超链接 8" xfId="42983" hidden="1"/>
    <cellStyle name="超链接 8" xfId="41945" hidden="1"/>
    <cellStyle name="超链接 8" xfId="41587" hidden="1"/>
    <cellStyle name="超链接 8" xfId="41610" hidden="1"/>
    <cellStyle name="超链接 8" xfId="40325" hidden="1"/>
    <cellStyle name="超链接 8" xfId="43163" hidden="1"/>
    <cellStyle name="超链接 8" xfId="43746" hidden="1"/>
    <cellStyle name="超链接 8" xfId="40195" hidden="1"/>
    <cellStyle name="超链接 8" xfId="28036" hidden="1"/>
    <cellStyle name="超链接 8" xfId="39449" hidden="1"/>
    <cellStyle name="超链接 8" xfId="39972" hidden="1"/>
    <cellStyle name="超链接 8" xfId="43835" hidden="1"/>
    <cellStyle name="超链接 8" xfId="28231" hidden="1"/>
    <cellStyle name="超链接 8" xfId="28143" hidden="1"/>
    <cellStyle name="超链接 8" xfId="42651" hidden="1"/>
    <cellStyle name="超链接 8" xfId="40921" hidden="1"/>
    <cellStyle name="超链接 8" xfId="42277" hidden="1"/>
    <cellStyle name="超链接 8" xfId="40378" hidden="1"/>
    <cellStyle name="超链接 8" xfId="39307" hidden="1"/>
    <cellStyle name="超链接 8" xfId="42365" hidden="1"/>
    <cellStyle name="超链接 8" xfId="41609" hidden="1"/>
    <cellStyle name="超链接 8" xfId="43506" hidden="1"/>
    <cellStyle name="超链接 8" xfId="41669" hidden="1"/>
    <cellStyle name="超链接 8" xfId="44519" hidden="1"/>
    <cellStyle name="超链接 8" xfId="40481" hidden="1"/>
    <cellStyle name="超链接 8" xfId="40300" hidden="1"/>
    <cellStyle name="超链接 8" xfId="42336" hidden="1"/>
    <cellStyle name="超链接 8" xfId="42176" hidden="1"/>
    <cellStyle name="超链接 8" xfId="44163" hidden="1"/>
    <cellStyle name="超链接 8" xfId="41799" hidden="1"/>
    <cellStyle name="超链接 8" xfId="42035" hidden="1"/>
    <cellStyle name="超链接 8" xfId="42083" hidden="1"/>
    <cellStyle name="超链接 8" xfId="43931" hidden="1"/>
    <cellStyle name="超链接 8" xfId="40624" hidden="1"/>
    <cellStyle name="超链接 8" xfId="44741" hidden="1"/>
    <cellStyle name="超链接 8" xfId="40170" hidden="1"/>
    <cellStyle name="超链接 8" xfId="39934" hidden="1"/>
    <cellStyle name="超链接 8" xfId="41806" hidden="1"/>
    <cellStyle name="超链接 8" xfId="42330" hidden="1"/>
    <cellStyle name="超链接 8" xfId="40307" hidden="1"/>
    <cellStyle name="超链接 8" xfId="43268" hidden="1"/>
    <cellStyle name="超链接 8" xfId="41208" hidden="1"/>
    <cellStyle name="超链接 8" xfId="40400" hidden="1"/>
    <cellStyle name="超链接 8" xfId="42021" hidden="1"/>
    <cellStyle name="超链接 8" xfId="43113" hidden="1"/>
    <cellStyle name="超链接 8" xfId="28207" hidden="1"/>
    <cellStyle name="超链接 8" xfId="44226" hidden="1"/>
    <cellStyle name="超链接 8" xfId="41719" hidden="1"/>
    <cellStyle name="超链接 8" xfId="42941" hidden="1"/>
    <cellStyle name="超链接 8" xfId="40702" hidden="1"/>
    <cellStyle name="超链接 8" xfId="44319" hidden="1"/>
    <cellStyle name="超链接 8" xfId="43882" hidden="1"/>
    <cellStyle name="超链接 8" xfId="41360" hidden="1"/>
    <cellStyle name="超链接 8" xfId="40532" hidden="1"/>
    <cellStyle name="超链接 8" xfId="40759" hidden="1"/>
    <cellStyle name="超链接 8" xfId="40399" hidden="1"/>
    <cellStyle name="超链接 8" xfId="28736" hidden="1"/>
    <cellStyle name="超链接 8" xfId="42869" hidden="1"/>
    <cellStyle name="超链接 8" xfId="43528" hidden="1"/>
    <cellStyle name="超链接 8" xfId="42049" hidden="1"/>
    <cellStyle name="超链接 8" xfId="40915" hidden="1"/>
    <cellStyle name="超链接 8" xfId="42053" hidden="1"/>
    <cellStyle name="超链接 8" xfId="41838" hidden="1"/>
    <cellStyle name="超链接 8" xfId="42743" hidden="1"/>
    <cellStyle name="超链接 8" xfId="39454" hidden="1"/>
    <cellStyle name="超链接 8" xfId="44520" hidden="1"/>
    <cellStyle name="超链接 8" xfId="43689" hidden="1"/>
    <cellStyle name="超链接 8" xfId="39721" hidden="1"/>
    <cellStyle name="超链接 8" xfId="41885" hidden="1"/>
    <cellStyle name="超链接 8" xfId="40673" hidden="1"/>
    <cellStyle name="超链接 8" xfId="41404" hidden="1"/>
    <cellStyle name="超链接 8" xfId="43811" hidden="1"/>
    <cellStyle name="超链接 8" xfId="40909" hidden="1"/>
    <cellStyle name="超链接 8" xfId="42959" hidden="1"/>
    <cellStyle name="超链接 8" xfId="42926" hidden="1"/>
    <cellStyle name="超链接 8" xfId="43661" hidden="1"/>
    <cellStyle name="超链接 8" xfId="40646" hidden="1"/>
    <cellStyle name="超链接 8" xfId="43383" hidden="1"/>
    <cellStyle name="超链接 8" xfId="42205" hidden="1"/>
    <cellStyle name="超链接 8" xfId="40697" hidden="1"/>
    <cellStyle name="超链接 8" xfId="43691" hidden="1"/>
    <cellStyle name="超链接 8" xfId="39563" hidden="1"/>
    <cellStyle name="超链接 8" xfId="41002" hidden="1"/>
    <cellStyle name="超链接 8" xfId="44505" hidden="1"/>
    <cellStyle name="超链接 8" xfId="40073" hidden="1"/>
    <cellStyle name="超链接 8" xfId="43887" hidden="1"/>
    <cellStyle name="超链接 8" xfId="43885" hidden="1"/>
    <cellStyle name="超链接 8" xfId="44342" hidden="1"/>
    <cellStyle name="超链接 8" xfId="39843" hidden="1"/>
    <cellStyle name="超链接 8" xfId="39705" hidden="1"/>
    <cellStyle name="超链接 8" xfId="28000" hidden="1"/>
    <cellStyle name="超链接 8" xfId="39287" hidden="1"/>
    <cellStyle name="超链接 8" xfId="40752" hidden="1"/>
    <cellStyle name="超链接 8" xfId="40874" hidden="1"/>
    <cellStyle name="超链接 8" xfId="40482" hidden="1"/>
    <cellStyle name="超链接 8" xfId="39626" hidden="1"/>
    <cellStyle name="超链接 8" xfId="42296" hidden="1"/>
    <cellStyle name="超链接 8" xfId="40221" hidden="1"/>
    <cellStyle name="超链接 8" xfId="41658" hidden="1"/>
    <cellStyle name="超链接 8" xfId="43166" hidden="1"/>
    <cellStyle name="超链接 8" xfId="41478" hidden="1"/>
    <cellStyle name="超链接 8" xfId="28057" hidden="1"/>
    <cellStyle name="超链接 8" xfId="28138" hidden="1"/>
    <cellStyle name="超链接 8" xfId="39804" hidden="1"/>
    <cellStyle name="超链接 8" xfId="39663" hidden="1"/>
    <cellStyle name="超链接 8" xfId="41903" hidden="1"/>
    <cellStyle name="超链接 8" xfId="39666" hidden="1"/>
    <cellStyle name="超链接 8" xfId="44612" hidden="1"/>
    <cellStyle name="超链接 8" xfId="39375" hidden="1"/>
    <cellStyle name="超链接 8" xfId="41849" hidden="1"/>
    <cellStyle name="超链接 8" xfId="40208" hidden="1"/>
    <cellStyle name="超链接 8" xfId="39480" hidden="1"/>
    <cellStyle name="超链接 8" xfId="41636" hidden="1"/>
    <cellStyle name="超链接 8" xfId="39826" hidden="1"/>
    <cellStyle name="超链接 8" xfId="28141" hidden="1"/>
    <cellStyle name="超链接 8" xfId="28085" hidden="1"/>
    <cellStyle name="超链接 8" xfId="40415" hidden="1"/>
    <cellStyle name="超链接 8" xfId="42408" hidden="1"/>
    <cellStyle name="超链接 8" xfId="43570" hidden="1"/>
    <cellStyle name="超链接 8" xfId="43391" hidden="1"/>
    <cellStyle name="超链接 8" xfId="43244" hidden="1"/>
    <cellStyle name="超链接 8" xfId="43525" hidden="1"/>
    <cellStyle name="超链接 8" xfId="39986" hidden="1"/>
    <cellStyle name="超链接 8" xfId="43248" hidden="1"/>
    <cellStyle name="超链接 8" xfId="41892" hidden="1"/>
    <cellStyle name="超链接 8" xfId="39571" hidden="1"/>
    <cellStyle name="超链接 8" xfId="44769" hidden="1"/>
    <cellStyle name="超链接 8" xfId="40112" hidden="1"/>
    <cellStyle name="超链接 8" xfId="42804" hidden="1"/>
    <cellStyle name="超链接 8" xfId="44334" hidden="1"/>
    <cellStyle name="超链接 8" xfId="42311" hidden="1"/>
    <cellStyle name="超链接 8" xfId="42723" hidden="1"/>
    <cellStyle name="超链接 8" xfId="42281" hidden="1"/>
    <cellStyle name="超链接 8" xfId="44671" hidden="1"/>
    <cellStyle name="超链接 8" xfId="42139" hidden="1"/>
    <cellStyle name="超链接 8" xfId="42237" hidden="1"/>
    <cellStyle name="超链接 8" xfId="42823" hidden="1"/>
    <cellStyle name="超链接 8" xfId="40056" hidden="1"/>
    <cellStyle name="超链接 8" xfId="40918" hidden="1"/>
    <cellStyle name="超链接 8" xfId="44574" hidden="1"/>
    <cellStyle name="超链接 8" xfId="44377" hidden="1"/>
    <cellStyle name="超链接 8" xfId="42967" hidden="1"/>
    <cellStyle name="超链接 8" xfId="28056" hidden="1"/>
    <cellStyle name="超链接 8" xfId="42929" hidden="1"/>
    <cellStyle name="超链接 8" xfId="41551" hidden="1"/>
    <cellStyle name="超链接 8" xfId="40843" hidden="1"/>
    <cellStyle name="超链接 8" xfId="42936" hidden="1"/>
    <cellStyle name="超链接 8" xfId="40794" hidden="1"/>
    <cellStyle name="超链接 8" xfId="40860" hidden="1"/>
    <cellStyle name="超链接 8" xfId="44751" hidden="1"/>
    <cellStyle name="超链接 8" xfId="29243" hidden="1"/>
    <cellStyle name="超链接 8" xfId="41758" hidden="1"/>
    <cellStyle name="超链接 8" xfId="42379" hidden="1"/>
    <cellStyle name="超链接 8" xfId="42866" hidden="1"/>
    <cellStyle name="超链接 8" xfId="43125" hidden="1"/>
    <cellStyle name="超链接 8" xfId="43831" hidden="1"/>
    <cellStyle name="超链接 8" xfId="43772" hidden="1"/>
    <cellStyle name="超链接 8" xfId="44374" hidden="1"/>
    <cellStyle name="超链接 8" xfId="44774" hidden="1"/>
    <cellStyle name="超链接 8" xfId="43557" hidden="1"/>
    <cellStyle name="超链接 8" xfId="44824" hidden="1"/>
    <cellStyle name="超链接 8" xfId="44826" hidden="1"/>
    <cellStyle name="超链接 8" xfId="44828" hidden="1"/>
    <cellStyle name="超链接 8" xfId="44830" hidden="1"/>
    <cellStyle name="超链接 8" xfId="44832" hidden="1"/>
    <cellStyle name="超链接 8" xfId="44834" hidden="1"/>
    <cellStyle name="超链接 8" xfId="44836" hidden="1"/>
    <cellStyle name="超链接 8" xfId="44838" hidden="1"/>
    <cellStyle name="超链接 8" xfId="44840" hidden="1"/>
    <cellStyle name="超链接 8" xfId="44842" hidden="1"/>
    <cellStyle name="超链接 8" xfId="44844" hidden="1"/>
    <cellStyle name="超链接 8" xfId="44846" hidden="1"/>
    <cellStyle name="超链接 8" xfId="44848" hidden="1"/>
    <cellStyle name="超链接 8" xfId="44850" hidden="1"/>
    <cellStyle name="超链接 8" xfId="44852" hidden="1"/>
    <cellStyle name="超链接 8" xfId="44854" hidden="1"/>
    <cellStyle name="超链接 8" xfId="44856" hidden="1"/>
    <cellStyle name="超链接 8" xfId="44858" hidden="1"/>
    <cellStyle name="超链接 8" xfId="44860" hidden="1"/>
    <cellStyle name="超链接 8" xfId="44862" hidden="1"/>
    <cellStyle name="超链接 8" xfId="44864" hidden="1"/>
    <cellStyle name="超链接 8" xfId="44866" hidden="1"/>
    <cellStyle name="超链接 8" xfId="44868" hidden="1"/>
    <cellStyle name="超链接 8" xfId="44870" hidden="1"/>
    <cellStyle name="超链接 8" xfId="44872" hidden="1"/>
    <cellStyle name="超链接 8" xfId="44874" hidden="1"/>
    <cellStyle name="超链接 8" xfId="44876" hidden="1"/>
    <cellStyle name="超链接 8" xfId="44878" hidden="1"/>
    <cellStyle name="超链接 8" xfId="44880" hidden="1"/>
    <cellStyle name="超链接 8" xfId="44882" hidden="1"/>
    <cellStyle name="超链接 8" xfId="44884" hidden="1"/>
    <cellStyle name="超链接 8" xfId="44886" hidden="1"/>
    <cellStyle name="超链接 8" xfId="44888" hidden="1"/>
    <cellStyle name="超链接 8" xfId="44890" hidden="1"/>
    <cellStyle name="超链接 8" xfId="44892" hidden="1"/>
    <cellStyle name="超链接 8" xfId="44894" hidden="1"/>
    <cellStyle name="超链接 8" xfId="44896" hidden="1"/>
    <cellStyle name="超链接 8" xfId="44898" hidden="1"/>
    <cellStyle name="超链接 8" xfId="44900" hidden="1"/>
    <cellStyle name="超链接 8" xfId="44902" hidden="1"/>
    <cellStyle name="超链接 8" xfId="44904" hidden="1"/>
    <cellStyle name="超链接 8" xfId="44906" hidden="1"/>
    <cellStyle name="超链接 8" xfId="44908" hidden="1"/>
    <cellStyle name="超链接 8" xfId="44910" hidden="1"/>
    <cellStyle name="超链接 8" xfId="44912" hidden="1"/>
    <cellStyle name="超链接 8" xfId="44914" hidden="1"/>
    <cellStyle name="超链接 8" xfId="44916" hidden="1"/>
    <cellStyle name="超链接 8" xfId="44918" hidden="1"/>
    <cellStyle name="超链接 8" xfId="44920" hidden="1"/>
    <cellStyle name="超链接 8" xfId="44922" hidden="1"/>
    <cellStyle name="超链接 8" xfId="44924" hidden="1"/>
    <cellStyle name="超链接 8" xfId="44926" hidden="1"/>
    <cellStyle name="超链接 8" xfId="44928" hidden="1"/>
    <cellStyle name="超链接 8" xfId="44930" hidden="1"/>
    <cellStyle name="超链接 8" xfId="44932" hidden="1"/>
    <cellStyle name="超链接 8" xfId="44934" hidden="1"/>
    <cellStyle name="超链接 8" xfId="44936" hidden="1"/>
    <cellStyle name="超链接 8" xfId="44938" hidden="1"/>
    <cellStyle name="超链接 8" xfId="44940" hidden="1"/>
    <cellStyle name="超链接 8" xfId="44942" hidden="1"/>
    <cellStyle name="超链接 8" xfId="44944" hidden="1"/>
    <cellStyle name="超链接 8" xfId="44946" hidden="1"/>
    <cellStyle name="超链接 8" xfId="44948" hidden="1"/>
    <cellStyle name="超链接 8" xfId="44950" hidden="1"/>
    <cellStyle name="超链接 8" xfId="44952" hidden="1"/>
    <cellStyle name="超链接 8" xfId="44954" hidden="1"/>
    <cellStyle name="超链接 8" xfId="44956" hidden="1"/>
    <cellStyle name="超链接 8" xfId="44958" hidden="1"/>
    <cellStyle name="超链接 8" xfId="44960" hidden="1"/>
    <cellStyle name="超链接 8" xfId="44962" hidden="1"/>
    <cellStyle name="超链接 8" xfId="44964" hidden="1"/>
    <cellStyle name="超链接 8" xfId="44966" hidden="1"/>
    <cellStyle name="超链接 8" xfId="44968" hidden="1"/>
    <cellStyle name="超链接 8" xfId="44970" hidden="1"/>
    <cellStyle name="超链接 8" xfId="44972" hidden="1"/>
    <cellStyle name="超链接 8" xfId="44974" hidden="1"/>
    <cellStyle name="超链接 8" xfId="44976" hidden="1"/>
    <cellStyle name="超链接 8" xfId="44978" hidden="1"/>
    <cellStyle name="超链接 8" xfId="44980" hidden="1"/>
    <cellStyle name="超链接 8" xfId="44982" hidden="1"/>
    <cellStyle name="超链接 8" xfId="44984" hidden="1"/>
    <cellStyle name="超链接 8" xfId="44986" hidden="1"/>
    <cellStyle name="超链接 8" xfId="45043" hidden="1"/>
    <cellStyle name="超链接 8" xfId="45045" hidden="1"/>
    <cellStyle name="超链接 8" xfId="43673" hidden="1"/>
    <cellStyle name="超链接 8" xfId="40947" hidden="1"/>
    <cellStyle name="超链接 8" xfId="42808" hidden="1"/>
    <cellStyle name="超链接 8" xfId="43444" hidden="1"/>
    <cellStyle name="超链接 8" xfId="43575" hidden="1"/>
    <cellStyle name="超链接 8" xfId="46676" hidden="1"/>
    <cellStyle name="超链接 8" xfId="46678" hidden="1"/>
    <cellStyle name="超链接 8" xfId="46680" hidden="1"/>
    <cellStyle name="超链接 8" xfId="46682" hidden="1"/>
    <cellStyle name="超链接 8" xfId="46684" hidden="1"/>
    <cellStyle name="超链接 8" xfId="46686" hidden="1"/>
    <cellStyle name="超链接 8" xfId="46688" hidden="1"/>
    <cellStyle name="超链接 8" xfId="46690" hidden="1"/>
    <cellStyle name="超链接 8" xfId="46692" hidden="1"/>
    <cellStyle name="超链接 8" xfId="46694" hidden="1"/>
    <cellStyle name="超链接 8" xfId="46696" hidden="1"/>
    <cellStyle name="超链接 8" xfId="46698" hidden="1"/>
    <cellStyle name="超链接 8" xfId="46700" hidden="1"/>
    <cellStyle name="超链接 8" xfId="46702" hidden="1"/>
    <cellStyle name="超链接 8" xfId="46704" hidden="1"/>
    <cellStyle name="超链接 8" xfId="46706" hidden="1"/>
    <cellStyle name="超链接 8" xfId="46708" hidden="1"/>
    <cellStyle name="超链接 8" xfId="46710" hidden="1"/>
    <cellStyle name="超链接 8" xfId="46712" hidden="1"/>
    <cellStyle name="超链接 8" xfId="46714" hidden="1"/>
    <cellStyle name="超链接 8" xfId="46716" hidden="1"/>
    <cellStyle name="超链接 8" xfId="46718" hidden="1"/>
    <cellStyle name="超链接 8" xfId="46720" hidden="1"/>
    <cellStyle name="超链接 8" xfId="46722" hidden="1"/>
    <cellStyle name="超链接 8" xfId="46724" hidden="1"/>
    <cellStyle name="超链接 8" xfId="46726" hidden="1"/>
    <cellStyle name="超链接 8" xfId="46728" hidden="1"/>
    <cellStyle name="超链接 8" xfId="46730" hidden="1"/>
    <cellStyle name="超链接 8" xfId="46732" hidden="1"/>
    <cellStyle name="超链接 8" xfId="46734" hidden="1"/>
    <cellStyle name="超链接 8" xfId="46736" hidden="1"/>
    <cellStyle name="超链接 8" xfId="46738" hidden="1"/>
    <cellStyle name="超链接 8" xfId="46740" hidden="1"/>
    <cellStyle name="超链接 8" xfId="46742" hidden="1"/>
    <cellStyle name="超链接 8" xfId="46744" hidden="1"/>
    <cellStyle name="超链接 8" xfId="46746" hidden="1"/>
    <cellStyle name="超链接 8" xfId="46748" hidden="1"/>
    <cellStyle name="超链接 8" xfId="46750" hidden="1"/>
    <cellStyle name="超链接 8" xfId="46752" hidden="1"/>
    <cellStyle name="超链接 8" xfId="46754" hidden="1"/>
    <cellStyle name="超链接 8" xfId="46756" hidden="1"/>
    <cellStyle name="超链接 8" xfId="46758" hidden="1"/>
    <cellStyle name="超链接 8" xfId="46760" hidden="1"/>
    <cellStyle name="超链接 8" xfId="46762" hidden="1"/>
    <cellStyle name="超链接 8" xfId="46764" hidden="1"/>
    <cellStyle name="超链接 8" xfId="46766" hidden="1"/>
    <cellStyle name="超链接 8" xfId="46768" hidden="1"/>
    <cellStyle name="超链接 8" xfId="46770" hidden="1"/>
    <cellStyle name="超链接 8" xfId="46772" hidden="1"/>
    <cellStyle name="超链接 8" xfId="46774" hidden="1"/>
    <cellStyle name="超链接 8" xfId="46776" hidden="1"/>
    <cellStyle name="超链接 8" xfId="46778" hidden="1"/>
    <cellStyle name="超链接 8" xfId="46780" hidden="1"/>
    <cellStyle name="超链接 8" xfId="46782" hidden="1"/>
    <cellStyle name="超链接 8" xfId="46784" hidden="1"/>
    <cellStyle name="超链接 8" xfId="46786" hidden="1"/>
    <cellStyle name="超链接 8" xfId="46788" hidden="1"/>
    <cellStyle name="超链接 8" xfId="46790" hidden="1"/>
    <cellStyle name="超链接 8" xfId="46792" hidden="1"/>
    <cellStyle name="超链接 8" xfId="46794" hidden="1"/>
    <cellStyle name="超链接 8" xfId="46796" hidden="1"/>
    <cellStyle name="超链接 8" xfId="46798" hidden="1"/>
    <cellStyle name="超链接 8" xfId="46800" hidden="1"/>
    <cellStyle name="超链接 8" xfId="46802" hidden="1"/>
    <cellStyle name="超链接 8" xfId="46804" hidden="1"/>
    <cellStyle name="超链接 8" xfId="46806" hidden="1"/>
    <cellStyle name="超链接 8" xfId="46808" hidden="1"/>
    <cellStyle name="超链接 8" xfId="46810" hidden="1"/>
    <cellStyle name="超链接 8" xfId="46812" hidden="1"/>
    <cellStyle name="超链接 8" xfId="46814" hidden="1"/>
    <cellStyle name="超链接 8" xfId="46816" hidden="1"/>
    <cellStyle name="超链接 8" xfId="46818" hidden="1"/>
    <cellStyle name="超链接 8" xfId="46820" hidden="1"/>
    <cellStyle name="超链接 8" xfId="46822" hidden="1"/>
    <cellStyle name="超链接 8" xfId="46824" hidden="1"/>
    <cellStyle name="超链接 8" xfId="46826" hidden="1"/>
    <cellStyle name="超链接 8" xfId="46828" hidden="1"/>
    <cellStyle name="超链接 8" xfId="46830" hidden="1"/>
    <cellStyle name="超链接 8" xfId="46832" hidden="1"/>
    <cellStyle name="超链接 8" xfId="46834" hidden="1"/>
    <cellStyle name="超链接 8" xfId="46836" hidden="1"/>
    <cellStyle name="超链接 8" xfId="46838" hidden="1"/>
    <cellStyle name="超链接 8" xfId="46895" hidden="1"/>
    <cellStyle name="超链接 8" xfId="46897" hidden="1"/>
    <cellStyle name="超链接 8" xfId="46111" hidden="1"/>
    <cellStyle name="超链接 8" xfId="43829" hidden="1"/>
    <cellStyle name="超链接 8" xfId="40635" hidden="1"/>
    <cellStyle name="超链接 8" xfId="43488" hidden="1"/>
    <cellStyle name="超链接 8" xfId="39464" hidden="1"/>
    <cellStyle name="超链接 8" xfId="48362" hidden="1"/>
    <cellStyle name="超链接 8" xfId="48364" hidden="1"/>
    <cellStyle name="超链接 8" xfId="48366" hidden="1"/>
    <cellStyle name="超链接 8" xfId="48368" hidden="1"/>
    <cellStyle name="超链接 8" xfId="48370" hidden="1"/>
    <cellStyle name="超链接 8" xfId="48372" hidden="1"/>
    <cellStyle name="超链接 8" xfId="48374" hidden="1"/>
    <cellStyle name="超链接 8" xfId="48376" hidden="1"/>
    <cellStyle name="超链接 8" xfId="48378" hidden="1"/>
    <cellStyle name="超链接 8" xfId="48380" hidden="1"/>
    <cellStyle name="超链接 8" xfId="48382" hidden="1"/>
    <cellStyle name="超链接 8" xfId="48384" hidden="1"/>
    <cellStyle name="超链接 8" xfId="48386" hidden="1"/>
    <cellStyle name="超链接 8" xfId="48388" hidden="1"/>
    <cellStyle name="超链接 8" xfId="48390" hidden="1"/>
    <cellStyle name="超链接 8" xfId="48392" hidden="1"/>
    <cellStyle name="超链接 8" xfId="48394" hidden="1"/>
    <cellStyle name="超链接 8" xfId="48396" hidden="1"/>
    <cellStyle name="超链接 8" xfId="48398" hidden="1"/>
    <cellStyle name="超链接 8" xfId="48400" hidden="1"/>
    <cellStyle name="超链接 8" xfId="48402" hidden="1"/>
    <cellStyle name="超链接 8" xfId="48404" hidden="1"/>
    <cellStyle name="超链接 8" xfId="48406" hidden="1"/>
    <cellStyle name="超链接 8" xfId="48408" hidden="1"/>
    <cellStyle name="超链接 8" xfId="48410" hidden="1"/>
    <cellStyle name="超链接 8" xfId="48412" hidden="1"/>
    <cellStyle name="超链接 8" xfId="48414" hidden="1"/>
    <cellStyle name="超链接 8" xfId="48416" hidden="1"/>
    <cellStyle name="超链接 8" xfId="48418" hidden="1"/>
    <cellStyle name="超链接 8" xfId="48420" hidden="1"/>
    <cellStyle name="超链接 8" xfId="48422" hidden="1"/>
    <cellStyle name="超链接 8" xfId="48424" hidden="1"/>
    <cellStyle name="超链接 8" xfId="48426" hidden="1"/>
    <cellStyle name="超链接 8" xfId="48428" hidden="1"/>
    <cellStyle name="超链接 8" xfId="48430" hidden="1"/>
    <cellStyle name="超链接 8" xfId="48432" hidden="1"/>
    <cellStyle name="超链接 8" xfId="48434" hidden="1"/>
    <cellStyle name="超链接 8" xfId="48436" hidden="1"/>
    <cellStyle name="超链接 8" xfId="48438" hidden="1"/>
    <cellStyle name="超链接 8" xfId="48440" hidden="1"/>
    <cellStyle name="超链接 8" xfId="48442" hidden="1"/>
    <cellStyle name="超链接 8" xfId="48444" hidden="1"/>
    <cellStyle name="超链接 8" xfId="48446" hidden="1"/>
    <cellStyle name="超链接 8" xfId="48448" hidden="1"/>
    <cellStyle name="超链接 8" xfId="48450" hidden="1"/>
    <cellStyle name="超链接 8" xfId="48452" hidden="1"/>
    <cellStyle name="超链接 8" xfId="48454" hidden="1"/>
    <cellStyle name="超链接 8" xfId="48456" hidden="1"/>
    <cellStyle name="超链接 8" xfId="48458" hidden="1"/>
    <cellStyle name="超链接 8" xfId="48460" hidden="1"/>
    <cellStyle name="超链接 8" xfId="48462" hidden="1"/>
    <cellStyle name="超链接 8" xfId="48464" hidden="1"/>
    <cellStyle name="超链接 8" xfId="48466" hidden="1"/>
    <cellStyle name="超链接 8" xfId="48468" hidden="1"/>
    <cellStyle name="超链接 8" xfId="48470" hidden="1"/>
    <cellStyle name="超链接 8" xfId="48472" hidden="1"/>
    <cellStyle name="超链接 8" xfId="48474" hidden="1"/>
    <cellStyle name="超链接 8" xfId="48476" hidden="1"/>
    <cellStyle name="超链接 8" xfId="48478" hidden="1"/>
    <cellStyle name="超链接 8" xfId="48480" hidden="1"/>
    <cellStyle name="超链接 8" xfId="48482" hidden="1"/>
    <cellStyle name="超链接 8" xfId="48484" hidden="1"/>
    <cellStyle name="超链接 8" xfId="48486" hidden="1"/>
    <cellStyle name="超链接 8" xfId="48488" hidden="1"/>
    <cellStyle name="超链接 8" xfId="48490" hidden="1"/>
    <cellStyle name="超链接 8" xfId="48492" hidden="1"/>
    <cellStyle name="超链接 8" xfId="48494" hidden="1"/>
    <cellStyle name="超链接 8" xfId="48496" hidden="1"/>
    <cellStyle name="超链接 8" xfId="48498" hidden="1"/>
    <cellStyle name="超链接 8" xfId="48500" hidden="1"/>
    <cellStyle name="超链接 8" xfId="48502" hidden="1"/>
    <cellStyle name="超链接 8" xfId="48504" hidden="1"/>
    <cellStyle name="超链接 8" xfId="48506" hidden="1"/>
    <cellStyle name="超链接 8" xfId="48508" hidden="1"/>
    <cellStyle name="超链接 8" xfId="48510" hidden="1"/>
    <cellStyle name="超链接 8" xfId="48512" hidden="1"/>
    <cellStyle name="超链接 8" xfId="48514" hidden="1"/>
    <cellStyle name="超链接 8" xfId="48516" hidden="1"/>
    <cellStyle name="超链接 8" xfId="48518" hidden="1"/>
    <cellStyle name="超链接 8" xfId="48520" hidden="1"/>
    <cellStyle name="超链接 8" xfId="48522" hidden="1"/>
    <cellStyle name="超链接 8" xfId="48524" hidden="1"/>
    <cellStyle name="超链接 8" xfId="48581" hidden="1"/>
    <cellStyle name="超链接 8" xfId="48583" hidden="1"/>
    <cellStyle name="超链接 8" xfId="1758"/>
    <cellStyle name="超链接 8 10" xfId="5522"/>
    <cellStyle name="超链接 8 100" xfId="5523"/>
    <cellStyle name="超链接 8 101" xfId="5524"/>
    <cellStyle name="超链接 8 102" xfId="4863"/>
    <cellStyle name="超链接 8 103" xfId="5525"/>
    <cellStyle name="超链接 8 104" xfId="5526"/>
    <cellStyle name="超链接 8 105" xfId="5528"/>
    <cellStyle name="超链接 8 106" xfId="4347"/>
    <cellStyle name="超链接 8 107" xfId="5530"/>
    <cellStyle name="超链接 8 108" xfId="5532"/>
    <cellStyle name="超链接 8 109" xfId="5534"/>
    <cellStyle name="超链接 8 11" xfId="5535"/>
    <cellStyle name="超链接 8 110" xfId="5527"/>
    <cellStyle name="超链接 8 111" xfId="4346"/>
    <cellStyle name="超链接 8 112" xfId="5529"/>
    <cellStyle name="超链接 8 113" xfId="5531"/>
    <cellStyle name="超链接 8 114" xfId="5533"/>
    <cellStyle name="超链接 8 115" xfId="4540"/>
    <cellStyle name="超链接 8 116" xfId="5537"/>
    <cellStyle name="超链接 8 117" xfId="5539"/>
    <cellStyle name="超链接 8 118" xfId="4322"/>
    <cellStyle name="超链接 8 119" xfId="4906"/>
    <cellStyle name="超链接 8 12" xfId="5540"/>
    <cellStyle name="超链接 8 120" xfId="4539"/>
    <cellStyle name="超链接 8 121" xfId="5536"/>
    <cellStyle name="超链接 8 122" xfId="5538"/>
    <cellStyle name="超链接 8 123" xfId="4321"/>
    <cellStyle name="超链接 8 124" xfId="4905"/>
    <cellStyle name="超链接 8 125" xfId="4725"/>
    <cellStyle name="超链接 8 126" xfId="4728"/>
    <cellStyle name="超链接 8 127" xfId="4908"/>
    <cellStyle name="超链接 8 128" xfId="4910"/>
    <cellStyle name="超链接 8 129" xfId="4912"/>
    <cellStyle name="超链接 8 13" xfId="5541"/>
    <cellStyle name="超链接 8 130" xfId="4724"/>
    <cellStyle name="超链接 8 131" xfId="4727"/>
    <cellStyle name="超链接 8 132" xfId="4907"/>
    <cellStyle name="超链接 8 133" xfId="4909"/>
    <cellStyle name="超链接 8 134" xfId="4911"/>
    <cellStyle name="超链接 8 135" xfId="4914"/>
    <cellStyle name="超链接 8 136" xfId="4916"/>
    <cellStyle name="超链接 8 137" xfId="4918"/>
    <cellStyle name="超链接 8 138" xfId="4920"/>
    <cellStyle name="超链接 8 139" xfId="5543"/>
    <cellStyle name="超链接 8 14" xfId="5544"/>
    <cellStyle name="超链接 8 140" xfId="4913"/>
    <cellStyle name="超链接 8 141" xfId="4915"/>
    <cellStyle name="超链接 8 142" xfId="4917"/>
    <cellStyle name="超链接 8 143" xfId="4919"/>
    <cellStyle name="超链接 8 144" xfId="5542"/>
    <cellStyle name="超链接 8 145" xfId="5547"/>
    <cellStyle name="超链接 8 146" xfId="5550"/>
    <cellStyle name="超链接 8 147" xfId="5553"/>
    <cellStyle name="超链接 8 148" xfId="5556"/>
    <cellStyle name="超链接 8 149" xfId="5559"/>
    <cellStyle name="超链接 8 15" xfId="5561"/>
    <cellStyle name="超链接 8 150" xfId="5546"/>
    <cellStyle name="超链接 8 151" xfId="5549"/>
    <cellStyle name="超链接 8 152" xfId="5552"/>
    <cellStyle name="超链接 8 153" xfId="5555"/>
    <cellStyle name="超链接 8 154" xfId="5558"/>
    <cellStyle name="超链接 8 155" xfId="5565"/>
    <cellStyle name="超链接 8 156" xfId="5569"/>
    <cellStyle name="超链接 8 157" xfId="5573"/>
    <cellStyle name="超链接 8 158" xfId="5577"/>
    <cellStyle name="超链接 8 159" xfId="5581"/>
    <cellStyle name="超链接 8 16" xfId="5583"/>
    <cellStyle name="超链接 8 160" xfId="5564"/>
    <cellStyle name="超链接 8 161" xfId="5568"/>
    <cellStyle name="超链接 8 162" xfId="5572"/>
    <cellStyle name="超链接 8 163" xfId="5576"/>
    <cellStyle name="超链接 8 164" xfId="5580"/>
    <cellStyle name="超链接 8 165" xfId="5587"/>
    <cellStyle name="超链接 8 166" xfId="5591"/>
    <cellStyle name="超链接 8 167" xfId="5595"/>
    <cellStyle name="超链接 8 168" xfId="5599"/>
    <cellStyle name="超链接 8 169" xfId="5603"/>
    <cellStyle name="超链接 8 17" xfId="5605"/>
    <cellStyle name="超链接 8 170" xfId="5586"/>
    <cellStyle name="超链接 8 171" xfId="5590"/>
    <cellStyle name="超链接 8 172" xfId="5594"/>
    <cellStyle name="超链接 8 173" xfId="5598"/>
    <cellStyle name="超链接 8 174" xfId="5602"/>
    <cellStyle name="超链接 8 175" xfId="4732"/>
    <cellStyle name="超链接 8 176" xfId="5609"/>
    <cellStyle name="超链接 8 177" xfId="5613"/>
    <cellStyle name="超链接 8 178" xfId="5617"/>
    <cellStyle name="超链接 8 179" xfId="5621"/>
    <cellStyle name="超链接 8 18" xfId="5623"/>
    <cellStyle name="超链接 8 180" xfId="4731"/>
    <cellStyle name="超链接 8 181" xfId="5608"/>
    <cellStyle name="超链接 8 182" xfId="5612"/>
    <cellStyle name="超链接 8 183" xfId="5616"/>
    <cellStyle name="超链接 8 184" xfId="5620"/>
    <cellStyle name="超链接 8 185" xfId="5627"/>
    <cellStyle name="超链接 8 186" xfId="5631"/>
    <cellStyle name="超链接 8 187" xfId="5635"/>
    <cellStyle name="超链接 8 188" xfId="4566"/>
    <cellStyle name="超链接 8 189" xfId="4570"/>
    <cellStyle name="超链接 8 19" xfId="5637"/>
    <cellStyle name="超链接 8 190" xfId="5626"/>
    <cellStyle name="超链接 8 191" xfId="5630"/>
    <cellStyle name="超链接 8 192" xfId="5634"/>
    <cellStyle name="超链接 8 193" xfId="4565"/>
    <cellStyle name="超链接 8 194" xfId="4569"/>
    <cellStyle name="超链接 8 195" xfId="4575"/>
    <cellStyle name="超链接 8 196" xfId="4580"/>
    <cellStyle name="超链接 8 197" xfId="4586"/>
    <cellStyle name="超链接 8 198" xfId="5641"/>
    <cellStyle name="超链接 8 199" xfId="5645"/>
    <cellStyle name="超链接 8 2" xfId="4164"/>
    <cellStyle name="超链接 8 20" xfId="5560"/>
    <cellStyle name="超链接 8 200" xfId="5545"/>
    <cellStyle name="超链接 8 201" xfId="5548"/>
    <cellStyle name="超链接 8 202" xfId="5551"/>
    <cellStyle name="超链接 8 203" xfId="5554"/>
    <cellStyle name="超链接 8 204" xfId="5557"/>
    <cellStyle name="超链接 8 205" xfId="5563"/>
    <cellStyle name="超链接 8 206" xfId="5567"/>
    <cellStyle name="超链接 8 207" xfId="5571"/>
    <cellStyle name="超链接 8 208" xfId="5575"/>
    <cellStyle name="超链接 8 209" xfId="5579"/>
    <cellStyle name="超链接 8 21" xfId="5582"/>
    <cellStyle name="超链接 8 210" xfId="5562"/>
    <cellStyle name="超链接 8 211" xfId="5566"/>
    <cellStyle name="超链接 8 212" xfId="5570"/>
    <cellStyle name="超链接 8 213" xfId="5574"/>
    <cellStyle name="超链接 8 214" xfId="5578"/>
    <cellStyle name="超链接 8 215" xfId="5585"/>
    <cellStyle name="超链接 8 216" xfId="5589"/>
    <cellStyle name="超链接 8 217" xfId="5593"/>
    <cellStyle name="超链接 8 218" xfId="5597"/>
    <cellStyle name="超链接 8 219" xfId="5601"/>
    <cellStyle name="超链接 8 22" xfId="5604"/>
    <cellStyle name="超链接 8 220" xfId="5584"/>
    <cellStyle name="超链接 8 221" xfId="5588"/>
    <cellStyle name="超链接 8 222" xfId="5592"/>
    <cellStyle name="超链接 8 223" xfId="5596"/>
    <cellStyle name="超链接 8 224" xfId="5600"/>
    <cellStyle name="超链接 8 225" xfId="4730"/>
    <cellStyle name="超链接 8 226" xfId="5607"/>
    <cellStyle name="超链接 8 227" xfId="5611"/>
    <cellStyle name="超链接 8 228" xfId="5615"/>
    <cellStyle name="超链接 8 229" xfId="5619"/>
    <cellStyle name="超链接 8 23" xfId="5622"/>
    <cellStyle name="超链接 8 230" xfId="4729"/>
    <cellStyle name="超链接 8 231" xfId="5606"/>
    <cellStyle name="超链接 8 232" xfId="5610"/>
    <cellStyle name="超链接 8 233" xfId="5614"/>
    <cellStyle name="超链接 8 234" xfId="5618"/>
    <cellStyle name="超链接 8 235" xfId="5625"/>
    <cellStyle name="超链接 8 236" xfId="5629"/>
    <cellStyle name="超链接 8 237" xfId="5633"/>
    <cellStyle name="超链接 8 238" xfId="4564"/>
    <cellStyle name="超链接 8 239" xfId="4568"/>
    <cellStyle name="超链接 8 24" xfId="5636"/>
    <cellStyle name="超链接 8 240" xfId="5624"/>
    <cellStyle name="超链接 8 241" xfId="5628"/>
    <cellStyle name="超链接 8 242" xfId="5632"/>
    <cellStyle name="超链接 8 243" xfId="4563"/>
    <cellStyle name="超链接 8 244" xfId="4567"/>
    <cellStyle name="超链接 8 245" xfId="4574"/>
    <cellStyle name="超链接 8 246" xfId="4579"/>
    <cellStyle name="超链接 8 247" xfId="4585"/>
    <cellStyle name="超链接 8 248" xfId="5640"/>
    <cellStyle name="超链接 8 249" xfId="5644"/>
    <cellStyle name="超链接 8 25" xfId="5647"/>
    <cellStyle name="超链接 8 250" xfId="4573"/>
    <cellStyle name="超链接 8 251" xfId="4578"/>
    <cellStyle name="超链接 8 252" xfId="4584"/>
    <cellStyle name="超链接 8 253" xfId="5639"/>
    <cellStyle name="超链接 8 254" xfId="5643"/>
    <cellStyle name="超链接 8 255" xfId="5651"/>
    <cellStyle name="超链接 8 256" xfId="5655"/>
    <cellStyle name="超链接 8 257" xfId="5659"/>
    <cellStyle name="超链接 8 258" xfId="4769"/>
    <cellStyle name="超链接 8 259" xfId="5663"/>
    <cellStyle name="超链接 8 26" xfId="5665"/>
    <cellStyle name="超链接 8 260" xfId="5650"/>
    <cellStyle name="超链接 8 261" xfId="5654"/>
    <cellStyle name="超链接 8 262" xfId="5658"/>
    <cellStyle name="超链接 8 263" xfId="4768"/>
    <cellStyle name="超链接 8 264" xfId="5662"/>
    <cellStyle name="超链接 8 265" xfId="5669"/>
    <cellStyle name="超链接 8 266" xfId="5673"/>
    <cellStyle name="超链接 8 267" xfId="5677"/>
    <cellStyle name="超链接 8 268" xfId="5681"/>
    <cellStyle name="超链接 8 269" xfId="5685"/>
    <cellStyle name="超链接 8 27" xfId="5687"/>
    <cellStyle name="超链接 8 270" xfId="5668"/>
    <cellStyle name="超链接 8 271" xfId="5672"/>
    <cellStyle name="超链接 8 272" xfId="5676"/>
    <cellStyle name="超链接 8 273" xfId="5680"/>
    <cellStyle name="超链接 8 274" xfId="5684"/>
    <cellStyle name="超链接 8 275" xfId="5691"/>
    <cellStyle name="超链接 8 276" xfId="5695"/>
    <cellStyle name="超链接 8 277" xfId="5699"/>
    <cellStyle name="超链接 8 278" xfId="5703"/>
    <cellStyle name="超链接 8 279" xfId="5707"/>
    <cellStyle name="超链接 8 28" xfId="5709"/>
    <cellStyle name="超链接 8 280" xfId="5690"/>
    <cellStyle name="超链接 8 281" xfId="5694"/>
    <cellStyle name="超链接 8 282" xfId="5698"/>
    <cellStyle name="超链接 8 283" xfId="5702"/>
    <cellStyle name="超链接 8 284" xfId="5706"/>
    <cellStyle name="超链接 8 285" xfId="5713"/>
    <cellStyle name="超链接 8 286" xfId="5717"/>
    <cellStyle name="超链接 8 287" xfId="5721"/>
    <cellStyle name="超链接 8 288" xfId="5725"/>
    <cellStyle name="超链接 8 289" xfId="5729"/>
    <cellStyle name="超链接 8 29" xfId="5731"/>
    <cellStyle name="超链接 8 290" xfId="5712"/>
    <cellStyle name="超链接 8 291" xfId="5716"/>
    <cellStyle name="超链接 8 292" xfId="5720"/>
    <cellStyle name="超链接 8 293" xfId="5724"/>
    <cellStyle name="超链接 8 294" xfId="5728"/>
    <cellStyle name="超链接 8 295" xfId="5734"/>
    <cellStyle name="超链接 8 296" xfId="5737"/>
    <cellStyle name="超链接 8 297" xfId="5740"/>
    <cellStyle name="超链接 8 298" xfId="5743"/>
    <cellStyle name="超链接 8 299" xfId="5746"/>
    <cellStyle name="超链接 8 3" xfId="2787"/>
    <cellStyle name="超链接 8 3 2" xfId="6678"/>
    <cellStyle name="超链接 8 3 3" xfId="11291"/>
    <cellStyle name="超链接 8 30" xfId="5646"/>
    <cellStyle name="超链接 8 300" xfId="4572"/>
    <cellStyle name="超链接 8 301" xfId="4577"/>
    <cellStyle name="超链接 8 302" xfId="4583"/>
    <cellStyle name="超链接 8 303" xfId="5638"/>
    <cellStyle name="超链接 8 304" xfId="5642"/>
    <cellStyle name="超链接 8 305" xfId="5649"/>
    <cellStyle name="超链接 8 306" xfId="5653"/>
    <cellStyle name="超链接 8 307" xfId="5657"/>
    <cellStyle name="超链接 8 308" xfId="4767"/>
    <cellStyle name="超链接 8 309" xfId="5661"/>
    <cellStyle name="超链接 8 31" xfId="5664"/>
    <cellStyle name="超链接 8 310" xfId="5648"/>
    <cellStyle name="超链接 8 311" xfId="5652"/>
    <cellStyle name="超链接 8 312" xfId="5656"/>
    <cellStyle name="超链接 8 313" xfId="4766"/>
    <cellStyle name="超链接 8 314" xfId="5660"/>
    <cellStyle name="超链接 8 315" xfId="5667"/>
    <cellStyle name="超链接 8 316" xfId="5671"/>
    <cellStyle name="超链接 8 317" xfId="5675"/>
    <cellStyle name="超链接 8 318" xfId="5679"/>
    <cellStyle name="超链接 8 319" xfId="5683"/>
    <cellStyle name="超链接 8 32" xfId="5686"/>
    <cellStyle name="超链接 8 320" xfId="5666"/>
    <cellStyle name="超链接 8 321" xfId="5670"/>
    <cellStyle name="超链接 8 322" xfId="5674"/>
    <cellStyle name="超链接 8 323" xfId="5678"/>
    <cellStyle name="超链接 8 324" xfId="5682"/>
    <cellStyle name="超链接 8 325" xfId="5689"/>
    <cellStyle name="超链接 8 326" xfId="5693"/>
    <cellStyle name="超链接 8 327" xfId="5697"/>
    <cellStyle name="超链接 8 328" xfId="5701"/>
    <cellStyle name="超链接 8 329" xfId="5705"/>
    <cellStyle name="超链接 8 33" xfId="5708"/>
    <cellStyle name="超链接 8 330" xfId="5688"/>
    <cellStyle name="超链接 8 331" xfId="5692"/>
    <cellStyle name="超链接 8 332" xfId="5696"/>
    <cellStyle name="超链接 8 333" xfId="5700"/>
    <cellStyle name="超链接 8 334" xfId="5704"/>
    <cellStyle name="超链接 8 335" xfId="5711"/>
    <cellStyle name="超链接 8 336" xfId="5715"/>
    <cellStyle name="超链接 8 337" xfId="5719"/>
    <cellStyle name="超链接 8 338" xfId="5723"/>
    <cellStyle name="超链接 8 339" xfId="5727"/>
    <cellStyle name="超链接 8 34" xfId="5730"/>
    <cellStyle name="超链接 8 340" xfId="5710"/>
    <cellStyle name="超链接 8 341" xfId="5714"/>
    <cellStyle name="超链接 8 342" xfId="5718"/>
    <cellStyle name="超链接 8 343" xfId="5722"/>
    <cellStyle name="超链接 8 344" xfId="5726"/>
    <cellStyle name="超链接 8 345" xfId="5733"/>
    <cellStyle name="超链接 8 346" xfId="5736"/>
    <cellStyle name="超链接 8 347" xfId="5739"/>
    <cellStyle name="超链接 8 348" xfId="5742"/>
    <cellStyle name="超链接 8 349" xfId="5745"/>
    <cellStyle name="超链接 8 35" xfId="5748"/>
    <cellStyle name="超链接 8 350" xfId="5732"/>
    <cellStyle name="超链接 8 351" xfId="5735"/>
    <cellStyle name="超链接 8 352" xfId="5738"/>
    <cellStyle name="超链接 8 353" xfId="5741"/>
    <cellStyle name="超链接 8 354" xfId="5744"/>
    <cellStyle name="超链接 8 355" xfId="5749"/>
    <cellStyle name="超链接 8 356" xfId="5750"/>
    <cellStyle name="超链接 8 357" xfId="5751"/>
    <cellStyle name="超链接 8 358" xfId="12101"/>
    <cellStyle name="超链接 8 358 2" xfId="51655"/>
    <cellStyle name="超链接 8 359" xfId="51661"/>
    <cellStyle name="超链接 8 36" xfId="5753"/>
    <cellStyle name="超链接 8 360" xfId="51639"/>
    <cellStyle name="超链接 8 361" xfId="51644"/>
    <cellStyle name="超链接 8 362" xfId="51649"/>
    <cellStyle name="超链接 8 363" xfId="51654"/>
    <cellStyle name="超链接 8 364" xfId="51660"/>
    <cellStyle name="超链接 8 365" xfId="51667"/>
    <cellStyle name="超链接 8 366" xfId="51675"/>
    <cellStyle name="超链接 8 367" xfId="51683"/>
    <cellStyle name="超链接 8 368" xfId="51691"/>
    <cellStyle name="超链接 8 369" xfId="51699"/>
    <cellStyle name="超链接 8 37" xfId="5755"/>
    <cellStyle name="超链接 8 370" xfId="51666"/>
    <cellStyle name="超链接 8 371" xfId="51674"/>
    <cellStyle name="超链接 8 372" xfId="51682"/>
    <cellStyle name="超链接 8 373" xfId="51690"/>
    <cellStyle name="超链接 8 374" xfId="51698"/>
    <cellStyle name="超链接 8 375" xfId="51709"/>
    <cellStyle name="超链接 8 376" xfId="51715"/>
    <cellStyle name="超链接 8 377" xfId="52508"/>
    <cellStyle name="超链接 8 378" xfId="52512"/>
    <cellStyle name="超链接 8 379" xfId="52516"/>
    <cellStyle name="超链接 8 38" xfId="5757"/>
    <cellStyle name="超链接 8 380" xfId="51708"/>
    <cellStyle name="超链接 8 381" xfId="51714"/>
    <cellStyle name="超链接 8 382" xfId="52507"/>
    <cellStyle name="超链接 8 383" xfId="52511"/>
    <cellStyle name="超链接 8 384" xfId="52515"/>
    <cellStyle name="超链接 8 385" xfId="52520"/>
    <cellStyle name="超链接 8 386" xfId="52524"/>
    <cellStyle name="超链接 8 387" xfId="52528"/>
    <cellStyle name="超链接 8 388" xfId="52532"/>
    <cellStyle name="超链接 8 389" xfId="52536"/>
    <cellStyle name="超链接 8 39" xfId="5759"/>
    <cellStyle name="超链接 8 390" xfId="52519"/>
    <cellStyle name="超链接 8 391" xfId="52523"/>
    <cellStyle name="超链接 8 392" xfId="52527"/>
    <cellStyle name="超链接 8 393" xfId="52531"/>
    <cellStyle name="超链接 8 394" xfId="52535"/>
    <cellStyle name="超链接 8 395" xfId="52538"/>
    <cellStyle name="超链接 8 396" xfId="52540"/>
    <cellStyle name="超链接 8 397" xfId="52541"/>
    <cellStyle name="超链接 8 398" xfId="52542"/>
    <cellStyle name="超链接 8 399" xfId="52543"/>
    <cellStyle name="超链接 8 4" xfId="5760"/>
    <cellStyle name="超链接 8 40" xfId="5747"/>
    <cellStyle name="超链接 8 400" xfId="52500"/>
    <cellStyle name="超链接 8 401" xfId="52501"/>
    <cellStyle name="超链接 8 402" xfId="52502"/>
    <cellStyle name="超链接 8 403" xfId="52503"/>
    <cellStyle name="超链接 8 404" xfId="52504"/>
    <cellStyle name="超链接 8 405" xfId="51638"/>
    <cellStyle name="超链接 8 406" xfId="51643"/>
    <cellStyle name="超链接 8 407" xfId="51648"/>
    <cellStyle name="超链接 8 408" xfId="51653"/>
    <cellStyle name="超链接 8 409" xfId="51659"/>
    <cellStyle name="超链接 8 41" xfId="5752"/>
    <cellStyle name="超链接 8 410" xfId="51637"/>
    <cellStyle name="超链接 8 411" xfId="51642"/>
    <cellStyle name="超链接 8 412" xfId="51647"/>
    <cellStyle name="超链接 8 413" xfId="51652"/>
    <cellStyle name="超链接 8 414" xfId="51658"/>
    <cellStyle name="超链接 8 415" xfId="51665"/>
    <cellStyle name="超链接 8 416" xfId="51673"/>
    <cellStyle name="超链接 8 417" xfId="51681"/>
    <cellStyle name="超链接 8 418" xfId="51689"/>
    <cellStyle name="超链接 8 419" xfId="51697"/>
    <cellStyle name="超链接 8 42" xfId="5754"/>
    <cellStyle name="超链接 8 420" xfId="51664"/>
    <cellStyle name="超链接 8 421" xfId="51672"/>
    <cellStyle name="超链接 8 422" xfId="51680"/>
    <cellStyle name="超链接 8 423" xfId="51688"/>
    <cellStyle name="超链接 8 424" xfId="51696"/>
    <cellStyle name="超链接 8 425" xfId="51707"/>
    <cellStyle name="超链接 8 426" xfId="51713"/>
    <cellStyle name="超链接 8 427" xfId="52506"/>
    <cellStyle name="超链接 8 428" xfId="52510"/>
    <cellStyle name="超链接 8 429" xfId="52514"/>
    <cellStyle name="超链接 8 43" xfId="5756"/>
    <cellStyle name="超链接 8 430" xfId="51706"/>
    <cellStyle name="超链接 8 431" xfId="51712"/>
    <cellStyle name="超链接 8 432" xfId="52505"/>
    <cellStyle name="超链接 8 433" xfId="52509"/>
    <cellStyle name="超链接 8 434" xfId="52513"/>
    <cellStyle name="超链接 8 435" xfId="52518"/>
    <cellStyle name="超链接 8 436" xfId="52522"/>
    <cellStyle name="超链接 8 437" xfId="52526"/>
    <cellStyle name="超链接 8 438" xfId="52530"/>
    <cellStyle name="超链接 8 439" xfId="52534"/>
    <cellStyle name="超链接 8 44" xfId="5758"/>
    <cellStyle name="超链接 8 440" xfId="52517"/>
    <cellStyle name="超链接 8 441" xfId="52521"/>
    <cellStyle name="超链接 8 442" xfId="52525"/>
    <cellStyle name="超链接 8 443" xfId="52529"/>
    <cellStyle name="超链接 8 444" xfId="52533"/>
    <cellStyle name="超链接 8 445" xfId="52537"/>
    <cellStyle name="超链接 8 446" xfId="52539"/>
    <cellStyle name="超链接 8 45" xfId="5762"/>
    <cellStyle name="超链接 8 46" xfId="5764"/>
    <cellStyle name="超链接 8 47" xfId="5766"/>
    <cellStyle name="超链接 8 48" xfId="5768"/>
    <cellStyle name="超链接 8 49" xfId="5770"/>
    <cellStyle name="超链接 8 5" xfId="5771"/>
    <cellStyle name="超链接 8 50" xfId="5761"/>
    <cellStyle name="超链接 8 51" xfId="5763"/>
    <cellStyle name="超链接 8 52" xfId="5765"/>
    <cellStyle name="超链接 8 53" xfId="5767"/>
    <cellStyle name="超链接 8 54" xfId="5769"/>
    <cellStyle name="超链接 8 55" xfId="5773"/>
    <cellStyle name="超链接 8 56" xfId="5775"/>
    <cellStyle name="超链接 8 57" xfId="5777"/>
    <cellStyle name="超链接 8 58" xfId="5779"/>
    <cellStyle name="超链接 8 59" xfId="5781"/>
    <cellStyle name="超链接 8 6" xfId="5782"/>
    <cellStyle name="超链接 8 60" xfId="5772"/>
    <cellStyle name="超链接 8 61" xfId="5774"/>
    <cellStyle name="超链接 8 62" xfId="5776"/>
    <cellStyle name="超链接 8 63" xfId="5778"/>
    <cellStyle name="超链接 8 64" xfId="5780"/>
    <cellStyle name="超链接 8 65" xfId="5784"/>
    <cellStyle name="超链接 8 66" xfId="5786"/>
    <cellStyle name="超链接 8 67" xfId="5788"/>
    <cellStyle name="超链接 8 68" xfId="5790"/>
    <cellStyle name="超链接 8 69" xfId="5792"/>
    <cellStyle name="超链接 8 7" xfId="5793"/>
    <cellStyle name="超链接 8 70" xfId="5783"/>
    <cellStyle name="超链接 8 71" xfId="5785"/>
    <cellStyle name="超链接 8 72" xfId="5787"/>
    <cellStyle name="超链接 8 73" xfId="5789"/>
    <cellStyle name="超链接 8 74" xfId="5791"/>
    <cellStyle name="超链接 8 75" xfId="5795"/>
    <cellStyle name="超链接 8 76" xfId="5797"/>
    <cellStyle name="超链接 8 77" xfId="5799"/>
    <cellStyle name="超链接 8 78" xfId="5801"/>
    <cellStyle name="超链接 8 79" xfId="5803"/>
    <cellStyle name="超链接 8 8" xfId="5804"/>
    <cellStyle name="超链接 8 80" xfId="5794"/>
    <cellStyle name="超链接 8 81" xfId="5796"/>
    <cellStyle name="超链接 8 82" xfId="5798"/>
    <cellStyle name="超链接 8 83" xfId="5800"/>
    <cellStyle name="超链接 8 84" xfId="5802"/>
    <cellStyle name="超链接 8 85" xfId="5806"/>
    <cellStyle name="超链接 8 86" xfId="5808"/>
    <cellStyle name="超链接 8 87" xfId="5810"/>
    <cellStyle name="超链接 8 88" xfId="5812"/>
    <cellStyle name="超链接 8 89" xfId="5814"/>
    <cellStyle name="超链接 8 9" xfId="5815"/>
    <cellStyle name="超链接 8 90" xfId="5805"/>
    <cellStyle name="超链接 8 91" xfId="5807"/>
    <cellStyle name="超链接 8 92" xfId="5809"/>
    <cellStyle name="超链接 8 93" xfId="5811"/>
    <cellStyle name="超链接 8 94" xfId="5813"/>
    <cellStyle name="超链接 8 95" xfId="5816"/>
    <cellStyle name="超链接 8 96" xfId="5817"/>
    <cellStyle name="超链接 8 97" xfId="5818"/>
    <cellStyle name="超链接 8 98" xfId="5819"/>
    <cellStyle name="超链接 8 99" xfId="4696"/>
    <cellStyle name="超链接 80" xfId="8586" hidden="1"/>
    <cellStyle name="超链接 80" xfId="8577" hidden="1"/>
    <cellStyle name="超链接 80" xfId="10882" hidden="1"/>
    <cellStyle name="超链接 80" xfId="8606" hidden="1"/>
    <cellStyle name="超链接 80" xfId="8247" hidden="1"/>
    <cellStyle name="超链接 80" xfId="8414" hidden="1"/>
    <cellStyle name="超链接 80" xfId="8559" hidden="1"/>
    <cellStyle name="超链接 80" xfId="7563" hidden="1"/>
    <cellStyle name="超链接 80" xfId="10483" hidden="1"/>
    <cellStyle name="超链接 80" xfId="8077" hidden="1"/>
    <cellStyle name="超链接 80" xfId="7387" hidden="1"/>
    <cellStyle name="超链接 80" xfId="8173" hidden="1"/>
    <cellStyle name="超链接 80" xfId="6684" hidden="1"/>
    <cellStyle name="超链接 80" xfId="7783" hidden="1"/>
    <cellStyle name="超链接 80" xfId="12292" hidden="1"/>
    <cellStyle name="超链接 80" xfId="9577" hidden="1"/>
    <cellStyle name="超链接 80" xfId="12639" hidden="1"/>
    <cellStyle name="超链接 80" xfId="6817" hidden="1"/>
    <cellStyle name="超链接 80" xfId="6812" hidden="1"/>
    <cellStyle name="超链接 80" xfId="7504" hidden="1"/>
    <cellStyle name="超链接 80" xfId="14165" hidden="1"/>
    <cellStyle name="超链接 80" xfId="8837" hidden="1"/>
    <cellStyle name="超链接 80" xfId="12721" hidden="1"/>
    <cellStyle name="超链接 80" xfId="9120" hidden="1"/>
    <cellStyle name="超链接 80" xfId="8225" hidden="1"/>
    <cellStyle name="超链接 80" xfId="19115" hidden="1"/>
    <cellStyle name="超链接 80" xfId="19106" hidden="1"/>
    <cellStyle name="超链接 80" xfId="21381" hidden="1"/>
    <cellStyle name="超链接 80" xfId="19135" hidden="1"/>
    <cellStyle name="超链接 80" xfId="18778" hidden="1"/>
    <cellStyle name="超链接 80" xfId="18944" hidden="1"/>
    <cellStyle name="超链接 80" xfId="19088" hidden="1"/>
    <cellStyle name="超链接 80" xfId="18131" hidden="1"/>
    <cellStyle name="超链接 80" xfId="20984" hidden="1"/>
    <cellStyle name="超链接 80" xfId="18608" hidden="1"/>
    <cellStyle name="超链接 80" xfId="18021" hidden="1"/>
    <cellStyle name="超链接 80" xfId="18704" hidden="1"/>
    <cellStyle name="超链接 80" xfId="4373" hidden="1"/>
    <cellStyle name="超链接 80" xfId="18331" hidden="1"/>
    <cellStyle name="超链接 80" xfId="22614" hidden="1"/>
    <cellStyle name="超链接 80" xfId="20096" hidden="1"/>
    <cellStyle name="超链接 80" xfId="22958" hidden="1"/>
    <cellStyle name="超链接 80" xfId="17716" hidden="1"/>
    <cellStyle name="超链接 80" xfId="17714" hidden="1"/>
    <cellStyle name="超链接 80" xfId="18089" hidden="1"/>
    <cellStyle name="超链接 80" xfId="24483" hidden="1"/>
    <cellStyle name="超链接 80" xfId="19362" hidden="1"/>
    <cellStyle name="超链接 80" xfId="23040" hidden="1"/>
    <cellStyle name="超链接 80" xfId="19642" hidden="1"/>
    <cellStyle name="超链接 80" xfId="18756" hidden="1"/>
    <cellStyle name="超链接 80" xfId="30307" hidden="1"/>
    <cellStyle name="超链接 80" xfId="30298" hidden="1"/>
    <cellStyle name="超链接 80" xfId="32573" hidden="1"/>
    <cellStyle name="超链接 80" xfId="30327" hidden="1"/>
    <cellStyle name="超链接 80" xfId="29970" hidden="1"/>
    <cellStyle name="超链接 80" xfId="30136" hidden="1"/>
    <cellStyle name="超链接 80" xfId="30280" hidden="1"/>
    <cellStyle name="超链接 80" xfId="29323" hidden="1"/>
    <cellStyle name="超链接 80" xfId="32176" hidden="1"/>
    <cellStyle name="超链接 80" xfId="29800" hidden="1"/>
    <cellStyle name="超链接 80" xfId="29204" hidden="1"/>
    <cellStyle name="超链接 80" xfId="29896" hidden="1"/>
    <cellStyle name="超链接 80" xfId="28761" hidden="1"/>
    <cellStyle name="超链接 80" xfId="29523" hidden="1"/>
    <cellStyle name="超链接 80" xfId="33806" hidden="1"/>
    <cellStyle name="超链接 80" xfId="31288" hidden="1"/>
    <cellStyle name="超链接 80" xfId="34150" hidden="1"/>
    <cellStyle name="超链接 80" xfId="28851" hidden="1"/>
    <cellStyle name="超链接 80" xfId="28847" hidden="1"/>
    <cellStyle name="超链接 80" xfId="29281" hidden="1"/>
    <cellStyle name="超链接 80" xfId="35675" hidden="1"/>
    <cellStyle name="超链接 80" xfId="30554" hidden="1"/>
    <cellStyle name="超链接 80" xfId="34232" hidden="1"/>
    <cellStyle name="超链接 80" xfId="30834" hidden="1"/>
    <cellStyle name="超链接 80" xfId="29948" hidden="1"/>
    <cellStyle name="超链接 80" xfId="40625" hidden="1"/>
    <cellStyle name="超链接 80" xfId="40616" hidden="1"/>
    <cellStyle name="超链接 80" xfId="42891" hidden="1"/>
    <cellStyle name="超链接 80" xfId="40645" hidden="1"/>
    <cellStyle name="超链接 80" xfId="40288" hidden="1"/>
    <cellStyle name="超链接 80" xfId="40454" hidden="1"/>
    <cellStyle name="超链接 80" xfId="40598" hidden="1"/>
    <cellStyle name="超链接 80" xfId="39641" hidden="1"/>
    <cellStyle name="超链接 80" xfId="42494" hidden="1"/>
    <cellStyle name="超链接 80" xfId="40118" hidden="1"/>
    <cellStyle name="超链接 80" xfId="39531" hidden="1"/>
    <cellStyle name="超链接 80" xfId="40214" hidden="1"/>
    <cellStyle name="超链接 80" xfId="28008" hidden="1"/>
    <cellStyle name="超链接 80" xfId="39841" hidden="1"/>
    <cellStyle name="超链接 80" xfId="44124" hidden="1"/>
    <cellStyle name="超链接 80" xfId="41606" hidden="1"/>
    <cellStyle name="超链接 80" xfId="44468" hidden="1"/>
    <cellStyle name="超链接 80" xfId="39226" hidden="1"/>
    <cellStyle name="超链接 80" xfId="39224" hidden="1"/>
    <cellStyle name="超链接 80" xfId="39599" hidden="1"/>
    <cellStyle name="超链接 80" xfId="45993" hidden="1"/>
    <cellStyle name="超链接 80" xfId="40872" hidden="1"/>
    <cellStyle name="超链接 80" xfId="44550" hidden="1"/>
    <cellStyle name="超链接 80" xfId="41152" hidden="1"/>
    <cellStyle name="超链接 80" xfId="40266" hidden="1"/>
    <cellStyle name="超链接 80" xfId="1748"/>
    <cellStyle name="超链接 80 10" xfId="52250"/>
    <cellStyle name="超链接 80 11" xfId="52252"/>
    <cellStyle name="超链接 80 12" xfId="52254"/>
    <cellStyle name="超链接 80 13" xfId="52256"/>
    <cellStyle name="超链接 80 14" xfId="52258"/>
    <cellStyle name="超链接 80 15" xfId="52261"/>
    <cellStyle name="超链接 80 16" xfId="52265"/>
    <cellStyle name="超链接 80 17" xfId="52269"/>
    <cellStyle name="超链接 80 18" xfId="52273"/>
    <cellStyle name="超链接 80 19" xfId="52277"/>
    <cellStyle name="超链接 80 2" xfId="52280"/>
    <cellStyle name="超链接 80 20" xfId="52260"/>
    <cellStyle name="超链接 80 21" xfId="52264"/>
    <cellStyle name="超链接 80 22" xfId="52268"/>
    <cellStyle name="超链接 80 23" xfId="52272"/>
    <cellStyle name="超链接 80 24" xfId="52276"/>
    <cellStyle name="超链接 80 25" xfId="52282"/>
    <cellStyle name="超链接 80 26" xfId="52284"/>
    <cellStyle name="超链接 80 3" xfId="52286"/>
    <cellStyle name="超链接 80 4" xfId="52288"/>
    <cellStyle name="超链接 80 5" xfId="52290"/>
    <cellStyle name="超链接 80 6" xfId="52292"/>
    <cellStyle name="超链接 80 7" xfId="52294"/>
    <cellStyle name="超链接 80 8" xfId="52296"/>
    <cellStyle name="超链接 80 9" xfId="52298"/>
    <cellStyle name="超链接 81" xfId="9591" hidden="1"/>
    <cellStyle name="超链接 81" xfId="12887" hidden="1"/>
    <cellStyle name="超链接 81" xfId="11970" hidden="1"/>
    <cellStyle name="超链接 81" xfId="10251" hidden="1"/>
    <cellStyle name="超链接 81" xfId="8947" hidden="1"/>
    <cellStyle name="超链接 81" xfId="8046" hidden="1"/>
    <cellStyle name="超链接 81" xfId="9678" hidden="1"/>
    <cellStyle name="超链接 81" xfId="12974" hidden="1"/>
    <cellStyle name="超链接 81" xfId="10966" hidden="1"/>
    <cellStyle name="超链接 81" xfId="8421" hidden="1"/>
    <cellStyle name="超链接 81" xfId="8931" hidden="1"/>
    <cellStyle name="超链接 81" xfId="9443" hidden="1"/>
    <cellStyle name="超链接 81" xfId="7726" hidden="1"/>
    <cellStyle name="超链接 81" xfId="8526" hidden="1"/>
    <cellStyle name="超链接 81" xfId="7033" hidden="1"/>
    <cellStyle name="超链接 81" xfId="7941" hidden="1"/>
    <cellStyle name="超链接 81" xfId="7468" hidden="1"/>
    <cellStyle name="超链接 81" xfId="11038" hidden="1"/>
    <cellStyle name="超链接 81" xfId="6887" hidden="1"/>
    <cellStyle name="超链接 81" xfId="6514" hidden="1"/>
    <cellStyle name="超链接 81" xfId="14162" hidden="1"/>
    <cellStyle name="超链接 81" xfId="6826" hidden="1"/>
    <cellStyle name="超链接 81" xfId="11749" hidden="1"/>
    <cellStyle name="超链接 81" xfId="11908" hidden="1"/>
    <cellStyle name="超链接 81" xfId="12591" hidden="1"/>
    <cellStyle name="超链接 81" xfId="20110" hidden="1"/>
    <cellStyle name="超链接 81" xfId="23205" hidden="1"/>
    <cellStyle name="超链接 81" xfId="22299" hidden="1"/>
    <cellStyle name="超链接 81" xfId="20755" hidden="1"/>
    <cellStyle name="超链接 81" xfId="19471" hidden="1"/>
    <cellStyle name="超链接 81" xfId="18577" hidden="1"/>
    <cellStyle name="超链接 81" xfId="20197" hidden="1"/>
    <cellStyle name="超链接 81" xfId="23292" hidden="1"/>
    <cellStyle name="超链接 81" xfId="21464" hidden="1"/>
    <cellStyle name="超链接 81" xfId="18951" hidden="1"/>
    <cellStyle name="超链接 81" xfId="19455" hidden="1"/>
    <cellStyle name="超链接 81" xfId="19963" hidden="1"/>
    <cellStyle name="超链接 81" xfId="18281" hidden="1"/>
    <cellStyle name="超链接 81" xfId="19055" hidden="1"/>
    <cellStyle name="超链接 81" xfId="17829" hidden="1"/>
    <cellStyle name="超链接 81" xfId="18473" hidden="1"/>
    <cellStyle name="超链接 81" xfId="18064" hidden="1"/>
    <cellStyle name="超链接 81" xfId="21536" hidden="1"/>
    <cellStyle name="超链接 81" xfId="17753" hidden="1"/>
    <cellStyle name="超链接 81" xfId="4471" hidden="1"/>
    <cellStyle name="超链接 81" xfId="24480" hidden="1"/>
    <cellStyle name="超链接 81" xfId="17721" hidden="1"/>
    <cellStyle name="超链接 81" xfId="22080" hidden="1"/>
    <cellStyle name="超链接 81" xfId="22238" hidden="1"/>
    <cellStyle name="超链接 81" xfId="22910" hidden="1"/>
    <cellStyle name="超链接 81" xfId="31302" hidden="1"/>
    <cellStyle name="超链接 81" xfId="34397" hidden="1"/>
    <cellStyle name="超链接 81" xfId="33491" hidden="1"/>
    <cellStyle name="超链接 81" xfId="31947" hidden="1"/>
    <cellStyle name="超链接 81" xfId="30663" hidden="1"/>
    <cellStyle name="超链接 81" xfId="29769" hidden="1"/>
    <cellStyle name="超链接 81" xfId="31389" hidden="1"/>
    <cellStyle name="超链接 81" xfId="34484" hidden="1"/>
    <cellStyle name="超链接 81" xfId="32656" hidden="1"/>
    <cellStyle name="超链接 81" xfId="30143" hidden="1"/>
    <cellStyle name="超链接 81" xfId="30647" hidden="1"/>
    <cellStyle name="超链接 81" xfId="31155" hidden="1"/>
    <cellStyle name="超链接 81" xfId="29473" hidden="1"/>
    <cellStyle name="超链接 81" xfId="30247" hidden="1"/>
    <cellStyle name="超链接 81" xfId="28978" hidden="1"/>
    <cellStyle name="超链接 81" xfId="29665" hidden="1"/>
    <cellStyle name="超链接 81" xfId="29256" hidden="1"/>
    <cellStyle name="超链接 81" xfId="32728" hidden="1"/>
    <cellStyle name="超链接 81" xfId="28894" hidden="1"/>
    <cellStyle name="超链接 81" xfId="28657" hidden="1"/>
    <cellStyle name="超链接 81" xfId="35672" hidden="1"/>
    <cellStyle name="超链接 81" xfId="28857" hidden="1"/>
    <cellStyle name="超链接 81" xfId="33272" hidden="1"/>
    <cellStyle name="超链接 81" xfId="33430" hidden="1"/>
    <cellStyle name="超链接 81" xfId="34102" hidden="1"/>
    <cellStyle name="超链接 81" xfId="41620" hidden="1"/>
    <cellStyle name="超链接 81" xfId="44715" hidden="1"/>
    <cellStyle name="超链接 81" xfId="43809" hidden="1"/>
    <cellStyle name="超链接 81" xfId="42265" hidden="1"/>
    <cellStyle name="超链接 81" xfId="40981" hidden="1"/>
    <cellStyle name="超链接 81" xfId="40087" hidden="1"/>
    <cellStyle name="超链接 81" xfId="41707" hidden="1"/>
    <cellStyle name="超链接 81" xfId="44802" hidden="1"/>
    <cellStyle name="超链接 81" xfId="42974" hidden="1"/>
    <cellStyle name="超链接 81" xfId="40461" hidden="1"/>
    <cellStyle name="超链接 81" xfId="40965" hidden="1"/>
    <cellStyle name="超链接 81" xfId="41473" hidden="1"/>
    <cellStyle name="超链接 81" xfId="39791" hidden="1"/>
    <cellStyle name="超链接 81" xfId="40565" hidden="1"/>
    <cellStyle name="超链接 81" xfId="39339" hidden="1"/>
    <cellStyle name="超链接 81" xfId="39983" hidden="1"/>
    <cellStyle name="超链接 81" xfId="39574" hidden="1"/>
    <cellStyle name="超链接 81" xfId="43046" hidden="1"/>
    <cellStyle name="超链接 81" xfId="39263" hidden="1"/>
    <cellStyle name="超链接 81" xfId="28069" hidden="1"/>
    <cellStyle name="超链接 81" xfId="45990" hidden="1"/>
    <cellStyle name="超链接 81" xfId="39231" hidden="1"/>
    <cellStyle name="超链接 81" xfId="43590" hidden="1"/>
    <cellStyle name="超链接 81" xfId="43748" hidden="1"/>
    <cellStyle name="超链接 81" xfId="44420" hidden="1"/>
    <cellStyle name="超链接 81" xfId="1750"/>
    <cellStyle name="超链接 81 10" xfId="52300"/>
    <cellStyle name="超链接 81 11" xfId="52302"/>
    <cellStyle name="超链接 81 12" xfId="52304"/>
    <cellStyle name="超链接 81 13" xfId="52306"/>
    <cellStyle name="超链接 81 14" xfId="52308"/>
    <cellStyle name="超链接 81 15" xfId="52311"/>
    <cellStyle name="超链接 81 16" xfId="52315"/>
    <cellStyle name="超链接 81 17" xfId="52319"/>
    <cellStyle name="超链接 81 18" xfId="52323"/>
    <cellStyle name="超链接 81 19" xfId="52327"/>
    <cellStyle name="超链接 81 2" xfId="52330"/>
    <cellStyle name="超链接 81 20" xfId="52310"/>
    <cellStyle name="超链接 81 21" xfId="52314"/>
    <cellStyle name="超链接 81 22" xfId="52318"/>
    <cellStyle name="超链接 81 23" xfId="52322"/>
    <cellStyle name="超链接 81 24" xfId="52326"/>
    <cellStyle name="超链接 81 25" xfId="52332"/>
    <cellStyle name="超链接 81 26" xfId="52334"/>
    <cellStyle name="超链接 81 3" xfId="52336"/>
    <cellStyle name="超链接 81 4" xfId="52338"/>
    <cellStyle name="超链接 81 5" xfId="52340"/>
    <cellStyle name="超链接 81 6" xfId="52342"/>
    <cellStyle name="超链接 81 7" xfId="52344"/>
    <cellStyle name="超链接 81 8" xfId="52346"/>
    <cellStyle name="超链接 81 9" xfId="52348"/>
    <cellStyle name="超链接 82" xfId="12287" hidden="1"/>
    <cellStyle name="超链接 82" xfId="7472" hidden="1"/>
    <cellStyle name="超链接 82" xfId="7456" hidden="1"/>
    <cellStyle name="超链接 82" xfId="11052" hidden="1"/>
    <cellStyle name="超链接 82" xfId="10830" hidden="1"/>
    <cellStyle name="超链接 82" xfId="10079" hidden="1"/>
    <cellStyle name="超链接 82" xfId="9094" hidden="1"/>
    <cellStyle name="超链接 82" xfId="10466" hidden="1"/>
    <cellStyle name="超链接 82" xfId="7788" hidden="1"/>
    <cellStyle name="超链接 82" xfId="10673" hidden="1"/>
    <cellStyle name="超链接 82" xfId="7787" hidden="1"/>
    <cellStyle name="超链接 82" xfId="8250" hidden="1"/>
    <cellStyle name="超链接 82" xfId="6352" hidden="1"/>
    <cellStyle name="超链接 82" xfId="8437" hidden="1"/>
    <cellStyle name="超链接 82" xfId="8622" hidden="1"/>
    <cellStyle name="超链接 82" xfId="6072" hidden="1"/>
    <cellStyle name="超链接 82" xfId="9845" hidden="1"/>
    <cellStyle name="超链接 82" xfId="10351" hidden="1"/>
    <cellStyle name="超链接 82" xfId="8999" hidden="1"/>
    <cellStyle name="超链接 82" xfId="10326" hidden="1"/>
    <cellStyle name="超链接 82" xfId="14159" hidden="1"/>
    <cellStyle name="超链接 82" xfId="12937" hidden="1"/>
    <cellStyle name="超链接 82" xfId="10453" hidden="1"/>
    <cellStyle name="超链接 82" xfId="10018" hidden="1"/>
    <cellStyle name="超链接 82" xfId="12351" hidden="1"/>
    <cellStyle name="超链接 82" xfId="22609" hidden="1"/>
    <cellStyle name="超链接 82" xfId="18067" hidden="1"/>
    <cellStyle name="超链接 82" xfId="18058" hidden="1"/>
    <cellStyle name="超链接 82" xfId="21550" hidden="1"/>
    <cellStyle name="超链接 82" xfId="21329" hidden="1"/>
    <cellStyle name="超链接 82" xfId="20587" hidden="1"/>
    <cellStyle name="超链接 82" xfId="19617" hidden="1"/>
    <cellStyle name="超链接 82" xfId="20968" hidden="1"/>
    <cellStyle name="超链接 82" xfId="18335" hidden="1"/>
    <cellStyle name="超链接 82" xfId="21173" hidden="1"/>
    <cellStyle name="超链接 82" xfId="18334" hidden="1"/>
    <cellStyle name="超链接 82" xfId="18781" hidden="1"/>
    <cellStyle name="超链接 82" xfId="6565" hidden="1"/>
    <cellStyle name="超链接 82" xfId="18966" hidden="1"/>
    <cellStyle name="超链接 82" xfId="19150" hidden="1"/>
    <cellStyle name="超链接 82" xfId="7119" hidden="1"/>
    <cellStyle name="超链接 82" xfId="20360" hidden="1"/>
    <cellStyle name="超链接 82" xfId="20854" hidden="1"/>
    <cellStyle name="超链接 82" xfId="19523" hidden="1"/>
    <cellStyle name="超链接 82" xfId="20829" hidden="1"/>
    <cellStyle name="超链接 82" xfId="24477" hidden="1"/>
    <cellStyle name="超链接 82" xfId="23255" hidden="1"/>
    <cellStyle name="超链接 82" xfId="20955" hidden="1"/>
    <cellStyle name="超链接 82" xfId="20529" hidden="1"/>
    <cellStyle name="超链接 82" xfId="22672" hidden="1"/>
    <cellStyle name="超链接 82" xfId="33801" hidden="1"/>
    <cellStyle name="超链接 82" xfId="29259" hidden="1"/>
    <cellStyle name="超链接 82" xfId="29249" hidden="1"/>
    <cellStyle name="超链接 82" xfId="32742" hidden="1"/>
    <cellStyle name="超链接 82" xfId="32521" hidden="1"/>
    <cellStyle name="超链接 82" xfId="31779" hidden="1"/>
    <cellStyle name="超链接 82" xfId="30809" hidden="1"/>
    <cellStyle name="超链接 82" xfId="32160" hidden="1"/>
    <cellStyle name="超链接 82" xfId="29527" hidden="1"/>
    <cellStyle name="超链接 82" xfId="32365" hidden="1"/>
    <cellStyle name="超链接 82" xfId="29526" hidden="1"/>
    <cellStyle name="超链接 82" xfId="29973" hidden="1"/>
    <cellStyle name="超链接 82" xfId="28548" hidden="1"/>
    <cellStyle name="超链接 82" xfId="30158" hidden="1"/>
    <cellStyle name="超链接 82" xfId="30342" hidden="1"/>
    <cellStyle name="超链接 82" xfId="28371" hidden="1"/>
    <cellStyle name="超链接 82" xfId="31552" hidden="1"/>
    <cellStyle name="超链接 82" xfId="32046" hidden="1"/>
    <cellStyle name="超链接 82" xfId="30715" hidden="1"/>
    <cellStyle name="超链接 82" xfId="32021" hidden="1"/>
    <cellStyle name="超链接 82" xfId="35669" hidden="1"/>
    <cellStyle name="超链接 82" xfId="34447" hidden="1"/>
    <cellStyle name="超链接 82" xfId="32147" hidden="1"/>
    <cellStyle name="超链接 82" xfId="31721" hidden="1"/>
    <cellStyle name="超链接 82" xfId="33864" hidden="1"/>
    <cellStyle name="超链接 82" xfId="44119" hidden="1"/>
    <cellStyle name="超链接 82" xfId="39577" hidden="1"/>
    <cellStyle name="超链接 82" xfId="39568" hidden="1"/>
    <cellStyle name="超链接 82" xfId="43060" hidden="1"/>
    <cellStyle name="超链接 82" xfId="42839" hidden="1"/>
    <cellStyle name="超链接 82" xfId="42097" hidden="1"/>
    <cellStyle name="超链接 82" xfId="41127" hidden="1"/>
    <cellStyle name="超链接 82" xfId="42478" hidden="1"/>
    <cellStyle name="超链接 82" xfId="39845" hidden="1"/>
    <cellStyle name="超链接 82" xfId="42683" hidden="1"/>
    <cellStyle name="超链接 82" xfId="39844" hidden="1"/>
    <cellStyle name="超链接 82" xfId="40291" hidden="1"/>
    <cellStyle name="超链接 82" xfId="28691" hidden="1"/>
    <cellStyle name="超链接 82" xfId="40476" hidden="1"/>
    <cellStyle name="超链接 82" xfId="40660" hidden="1"/>
    <cellStyle name="超链接 82" xfId="29046" hidden="1"/>
    <cellStyle name="超链接 82" xfId="41870" hidden="1"/>
    <cellStyle name="超链接 82" xfId="42364" hidden="1"/>
    <cellStyle name="超链接 82" xfId="41033" hidden="1"/>
    <cellStyle name="超链接 82" xfId="42339" hidden="1"/>
    <cellStyle name="超链接 82" xfId="45987" hidden="1"/>
    <cellStyle name="超链接 82" xfId="44765" hidden="1"/>
    <cellStyle name="超链接 82" xfId="42465" hidden="1"/>
    <cellStyle name="超链接 82" xfId="42039" hidden="1"/>
    <cellStyle name="超链接 82" xfId="44182" hidden="1"/>
    <cellStyle name="超链接 82" xfId="1752"/>
    <cellStyle name="超链接 82 10" xfId="52350"/>
    <cellStyle name="超链接 82 11" xfId="52352"/>
    <cellStyle name="超链接 82 12" xfId="52354"/>
    <cellStyle name="超链接 82 13" xfId="52356"/>
    <cellStyle name="超链接 82 14" xfId="52358"/>
    <cellStyle name="超链接 82 15" xfId="52361"/>
    <cellStyle name="超链接 82 16" xfId="52365"/>
    <cellStyle name="超链接 82 17" xfId="52369"/>
    <cellStyle name="超链接 82 18" xfId="52373"/>
    <cellStyle name="超链接 82 19" xfId="52377"/>
    <cellStyle name="超链接 82 2" xfId="52380"/>
    <cellStyle name="超链接 82 20" xfId="52360"/>
    <cellStyle name="超链接 82 21" xfId="52364"/>
    <cellStyle name="超链接 82 22" xfId="52368"/>
    <cellStyle name="超链接 82 23" xfId="52372"/>
    <cellStyle name="超链接 82 24" xfId="52376"/>
    <cellStyle name="超链接 82 25" xfId="52382"/>
    <cellStyle name="超链接 82 26" xfId="52384"/>
    <cellStyle name="超链接 82 3" xfId="52386"/>
    <cellStyle name="超链接 82 4" xfId="52388"/>
    <cellStyle name="超链接 82 5" xfId="52390"/>
    <cellStyle name="超链接 82 6" xfId="52392"/>
    <cellStyle name="超链接 82 7" xfId="52394"/>
    <cellStyle name="超链接 82 8" xfId="52396"/>
    <cellStyle name="超链接 82 9" xfId="52398"/>
    <cellStyle name="超链接 83" xfId="6249" hidden="1"/>
    <cellStyle name="超链接 83" xfId="6418" hidden="1"/>
    <cellStyle name="超链接 83" xfId="9948" hidden="1"/>
    <cellStyle name="超链接 83" xfId="5870" hidden="1"/>
    <cellStyle name="超链接 83" xfId="12656" hidden="1"/>
    <cellStyle name="超链接 83" xfId="6411" hidden="1"/>
    <cellStyle name="超链接 83" xfId="12943" hidden="1"/>
    <cellStyle name="超链接 83" xfId="8060" hidden="1"/>
    <cellStyle name="超链接 83" xfId="8687" hidden="1"/>
    <cellStyle name="超链接 83" xfId="12082" hidden="1"/>
    <cellStyle name="超链接 83" xfId="10864" hidden="1"/>
    <cellStyle name="超链接 83" xfId="12121" hidden="1"/>
    <cellStyle name="超链接 83" xfId="6307" hidden="1"/>
    <cellStyle name="超链接 83" xfId="6761" hidden="1"/>
    <cellStyle name="超链接 83" xfId="7374" hidden="1"/>
    <cellStyle name="超链接 83" xfId="8051" hidden="1"/>
    <cellStyle name="超链接 83" xfId="9737" hidden="1"/>
    <cellStyle name="超链接 83" xfId="9525" hidden="1"/>
    <cellStyle name="超链接 83" xfId="12947" hidden="1"/>
    <cellStyle name="超链接 83" xfId="11842" hidden="1"/>
    <cellStyle name="超链接 83" xfId="14156" hidden="1"/>
    <cellStyle name="超链接 83" xfId="12838" hidden="1"/>
    <cellStyle name="超链接 83" xfId="8597" hidden="1"/>
    <cellStyle name="超链接 83" xfId="10186" hidden="1"/>
    <cellStyle name="超链接 83" xfId="8584" hidden="1"/>
    <cellStyle name="超链接 83" xfId="4656" hidden="1"/>
    <cellStyle name="超链接 83" xfId="4479" hidden="1"/>
    <cellStyle name="超链接 83" xfId="20460" hidden="1"/>
    <cellStyle name="超链接 83" xfId="7412" hidden="1"/>
    <cellStyle name="超链接 83" xfId="22975" hidden="1"/>
    <cellStyle name="超链接 83" xfId="4402" hidden="1"/>
    <cellStyle name="超链接 83" xfId="23261" hidden="1"/>
    <cellStyle name="超链接 83" xfId="18591" hidden="1"/>
    <cellStyle name="超链接 83" xfId="19214" hidden="1"/>
    <cellStyle name="超链接 83" xfId="22410" hidden="1"/>
    <cellStyle name="超链接 83" xfId="21363" hidden="1"/>
    <cellStyle name="超链接 83" xfId="22446" hidden="1"/>
    <cellStyle name="超链接 83" xfId="4630" hidden="1"/>
    <cellStyle name="超链接 83" xfId="17685" hidden="1"/>
    <cellStyle name="超链接 83" xfId="18012" hidden="1"/>
    <cellStyle name="超链接 83" xfId="18582" hidden="1"/>
    <cellStyle name="超链接 83" xfId="20256" hidden="1"/>
    <cellStyle name="超链接 83" xfId="20044" hidden="1"/>
    <cellStyle name="超链接 83" xfId="23265" hidden="1"/>
    <cellStyle name="超链接 83" xfId="22172" hidden="1"/>
    <cellStyle name="超链接 83" xfId="24474" hidden="1"/>
    <cellStyle name="超链接 83" xfId="23156" hidden="1"/>
    <cellStyle name="超链接 83" xfId="19126" hidden="1"/>
    <cellStyle name="超链接 83" xfId="20692" hidden="1"/>
    <cellStyle name="超链接 83" xfId="19113" hidden="1"/>
    <cellStyle name="超链接 83" xfId="28481" hidden="1"/>
    <cellStyle name="超链接 83" xfId="28595" hidden="1"/>
    <cellStyle name="超链接 83" xfId="31652" hidden="1"/>
    <cellStyle name="超链接 83" xfId="28289" hidden="1"/>
    <cellStyle name="超链接 83" xfId="34167" hidden="1"/>
    <cellStyle name="超链接 83" xfId="28591" hidden="1"/>
    <cellStyle name="超链接 83" xfId="34453" hidden="1"/>
    <cellStyle name="超链接 83" xfId="29783" hidden="1"/>
    <cellStyle name="超链接 83" xfId="30406" hidden="1"/>
    <cellStyle name="超链接 83" xfId="33602" hidden="1"/>
    <cellStyle name="超链接 83" xfId="32555" hidden="1"/>
    <cellStyle name="超链接 83" xfId="33638" hidden="1"/>
    <cellStyle name="超链接 83" xfId="28521" hidden="1"/>
    <cellStyle name="超链接 83" xfId="28811" hidden="1"/>
    <cellStyle name="超链接 83" xfId="29194" hidden="1"/>
    <cellStyle name="超链接 83" xfId="29774" hidden="1"/>
    <cellStyle name="超链接 83" xfId="31448" hidden="1"/>
    <cellStyle name="超链接 83" xfId="31236" hidden="1"/>
    <cellStyle name="超链接 83" xfId="34457" hidden="1"/>
    <cellStyle name="超链接 83" xfId="33364" hidden="1"/>
    <cellStyle name="超链接 83" xfId="35666" hidden="1"/>
    <cellStyle name="超链接 83" xfId="34348" hidden="1"/>
    <cellStyle name="超链接 83" xfId="30318" hidden="1"/>
    <cellStyle name="超链接 83" xfId="31884" hidden="1"/>
    <cellStyle name="超链接 83" xfId="30305" hidden="1"/>
    <cellStyle name="超链接 83" xfId="28166" hidden="1"/>
    <cellStyle name="超链接 83" xfId="28072" hidden="1"/>
    <cellStyle name="超链接 83" xfId="41970" hidden="1"/>
    <cellStyle name="超链接 83" xfId="29220" hidden="1"/>
    <cellStyle name="超链接 83" xfId="44485" hidden="1"/>
    <cellStyle name="超链接 83" xfId="28023" hidden="1"/>
    <cellStyle name="超链接 83" xfId="44771" hidden="1"/>
    <cellStyle name="超链接 83" xfId="40101" hidden="1"/>
    <cellStyle name="超链接 83" xfId="40724" hidden="1"/>
    <cellStyle name="超链接 83" xfId="43920" hidden="1"/>
    <cellStyle name="超链接 83" xfId="42873" hidden="1"/>
    <cellStyle name="超链接 83" xfId="43956" hidden="1"/>
    <cellStyle name="超链接 83" xfId="28146" hidden="1"/>
    <cellStyle name="超链接 83" xfId="39195" hidden="1"/>
    <cellStyle name="超链接 83" xfId="39522" hidden="1"/>
    <cellStyle name="超链接 83" xfId="40092" hidden="1"/>
    <cellStyle name="超链接 83" xfId="41766" hidden="1"/>
    <cellStyle name="超链接 83" xfId="41554" hidden="1"/>
    <cellStyle name="超链接 83" xfId="44775" hidden="1"/>
    <cellStyle name="超链接 83" xfId="43682" hidden="1"/>
    <cellStyle name="超链接 83" xfId="45984" hidden="1"/>
    <cellStyle name="超链接 83" xfId="44666" hidden="1"/>
    <cellStyle name="超链接 83" xfId="40636" hidden="1"/>
    <cellStyle name="超链接 83" xfId="42202" hidden="1"/>
    <cellStyle name="超链接 83" xfId="40623" hidden="1"/>
    <cellStyle name="超链接 83" xfId="1754"/>
    <cellStyle name="超链接 83 10" xfId="52400"/>
    <cellStyle name="超链接 83 11" xfId="52402"/>
    <cellStyle name="超链接 83 12" xfId="52404"/>
    <cellStyle name="超链接 83 13" xfId="52406"/>
    <cellStyle name="超链接 83 14" xfId="52408"/>
    <cellStyle name="超链接 83 15" xfId="52411"/>
    <cellStyle name="超链接 83 16" xfId="52415"/>
    <cellStyle name="超链接 83 17" xfId="52419"/>
    <cellStyle name="超链接 83 18" xfId="52423"/>
    <cellStyle name="超链接 83 19" xfId="52427"/>
    <cellStyle name="超链接 83 2" xfId="52430"/>
    <cellStyle name="超链接 83 20" xfId="52410"/>
    <cellStyle name="超链接 83 21" xfId="52414"/>
    <cellStyle name="超链接 83 22" xfId="52418"/>
    <cellStyle name="超链接 83 23" xfId="52422"/>
    <cellStyle name="超链接 83 24" xfId="52426"/>
    <cellStyle name="超链接 83 25" xfId="52432"/>
    <cellStyle name="超链接 83 26" xfId="52434"/>
    <cellStyle name="超链接 83 3" xfId="52436"/>
    <cellStyle name="超链接 83 4" xfId="52438"/>
    <cellStyle name="超链接 83 5" xfId="52440"/>
    <cellStyle name="超链接 83 6" xfId="52442"/>
    <cellStyle name="超链接 83 7" xfId="52444"/>
    <cellStyle name="超链接 83 8" xfId="52446"/>
    <cellStyle name="超链接 83 9" xfId="52448"/>
    <cellStyle name="超链接 84" xfId="7868" hidden="1"/>
    <cellStyle name="超链接 84" xfId="10695" hidden="1"/>
    <cellStyle name="超链接 84" xfId="8723" hidden="1"/>
    <cellStyle name="超链接 84" xfId="12879" hidden="1"/>
    <cellStyle name="超链接 84" xfId="10296" hidden="1"/>
    <cellStyle name="超链接 84" xfId="6216" hidden="1"/>
    <cellStyle name="超链接 84" xfId="12074" hidden="1"/>
    <cellStyle name="超链接 84" xfId="7949" hidden="1"/>
    <cellStyle name="超链接 84" xfId="6122" hidden="1"/>
    <cellStyle name="超链接 84" xfId="11319" hidden="1"/>
    <cellStyle name="超链接 84" xfId="9129" hidden="1"/>
    <cellStyle name="超链接 84" xfId="8286" hidden="1"/>
    <cellStyle name="超链接 84" xfId="9006" hidden="1"/>
    <cellStyle name="超链接 84" xfId="12150" hidden="1"/>
    <cellStyle name="超链接 84" xfId="7323" hidden="1"/>
    <cellStyle name="超链接 84" xfId="6241" hidden="1"/>
    <cellStyle name="超链接 84" xfId="10505" hidden="1"/>
    <cellStyle name="超链接 84" xfId="8401" hidden="1"/>
    <cellStyle name="超链接 84" xfId="6846" hidden="1"/>
    <cellStyle name="超链接 84" xfId="12272" hidden="1"/>
    <cellStyle name="超链接 84" xfId="14123" hidden="1"/>
    <cellStyle name="超链接 84" xfId="9153" hidden="1"/>
    <cellStyle name="超链接 84" xfId="8191" hidden="1"/>
    <cellStyle name="超链接 84" xfId="10611" hidden="1"/>
    <cellStyle name="超链接 84" xfId="10427" hidden="1"/>
    <cellStyle name="超链接 84" xfId="18410" hidden="1"/>
    <cellStyle name="超链接 84" xfId="21195" hidden="1"/>
    <cellStyle name="超链接 84" xfId="19250" hidden="1"/>
    <cellStyle name="超链接 84" xfId="23197" hidden="1"/>
    <cellStyle name="超链接 84" xfId="20799" hidden="1"/>
    <cellStyle name="超链接 84" xfId="6856" hidden="1"/>
    <cellStyle name="超链接 84" xfId="22402" hidden="1"/>
    <cellStyle name="超链接 84" xfId="18480" hidden="1"/>
    <cellStyle name="超链接 84" xfId="4740" hidden="1"/>
    <cellStyle name="超链接 84" xfId="21737" hidden="1"/>
    <cellStyle name="超链接 84" xfId="19650" hidden="1"/>
    <cellStyle name="超链接 84" xfId="18817" hidden="1"/>
    <cellStyle name="超链接 84" xfId="19530" hidden="1"/>
    <cellStyle name="超链接 84" xfId="22474" hidden="1"/>
    <cellStyle name="超链接 84" xfId="17979" hidden="1"/>
    <cellStyle name="超链接 84" xfId="6814" hidden="1"/>
    <cellStyle name="超链接 84" xfId="21005" hidden="1"/>
    <cellStyle name="超链接 84" xfId="18931" hidden="1"/>
    <cellStyle name="超链接 84" xfId="17733" hidden="1"/>
    <cellStyle name="超链接 84" xfId="22594" hidden="1"/>
    <cellStyle name="超链接 84" xfId="24441" hidden="1"/>
    <cellStyle name="超链接 84" xfId="19674" hidden="1"/>
    <cellStyle name="超链接 84" xfId="18722" hidden="1"/>
    <cellStyle name="超链接 84" xfId="21111" hidden="1"/>
    <cellStyle name="超链接 84" xfId="20930" hidden="1"/>
    <cellStyle name="超链接 84" xfId="29602" hidden="1"/>
    <cellStyle name="超链接 84" xfId="32387" hidden="1"/>
    <cellStyle name="超链接 84" xfId="30442" hidden="1"/>
    <cellStyle name="超链接 84" xfId="34389" hidden="1"/>
    <cellStyle name="超链接 84" xfId="31991" hidden="1"/>
    <cellStyle name="超链接 84" xfId="28459" hidden="1"/>
    <cellStyle name="超链接 84" xfId="33594" hidden="1"/>
    <cellStyle name="超链接 84" xfId="29672" hidden="1"/>
    <cellStyle name="超链接 84" xfId="28401" hidden="1"/>
    <cellStyle name="超链接 84" xfId="32929" hidden="1"/>
    <cellStyle name="超链接 84" xfId="30842" hidden="1"/>
    <cellStyle name="超链接 84" xfId="30009" hidden="1"/>
    <cellStyle name="超链接 84" xfId="30722" hidden="1"/>
    <cellStyle name="超链接 84" xfId="33666" hidden="1"/>
    <cellStyle name="超链接 84" xfId="29160" hidden="1"/>
    <cellStyle name="超链接 84" xfId="28475" hidden="1"/>
    <cellStyle name="超链接 84" xfId="32197" hidden="1"/>
    <cellStyle name="超链接 84" xfId="30123" hidden="1"/>
    <cellStyle name="超链接 84" xfId="28872" hidden="1"/>
    <cellStyle name="超链接 84" xfId="33786" hidden="1"/>
    <cellStyle name="超链接 84" xfId="35633" hidden="1"/>
    <cellStyle name="超链接 84" xfId="30866" hidden="1"/>
    <cellStyle name="超链接 84" xfId="29914" hidden="1"/>
    <cellStyle name="超链接 84" xfId="32303" hidden="1"/>
    <cellStyle name="超链接 84" xfId="32122" hidden="1"/>
    <cellStyle name="超链接 84" xfId="39920" hidden="1"/>
    <cellStyle name="超链接 84" xfId="42705" hidden="1"/>
    <cellStyle name="超链接 84" xfId="40760" hidden="1"/>
    <cellStyle name="超链接 84" xfId="44707" hidden="1"/>
    <cellStyle name="超链接 84" xfId="42309" hidden="1"/>
    <cellStyle name="超链接 84" xfId="28880" hidden="1"/>
    <cellStyle name="超链接 84" xfId="43912" hidden="1"/>
    <cellStyle name="超链接 84" xfId="39990" hidden="1"/>
    <cellStyle name="超链接 84" xfId="28213" hidden="1"/>
    <cellStyle name="超链接 84" xfId="43247" hidden="1"/>
    <cellStyle name="超链接 84" xfId="41160" hidden="1"/>
    <cellStyle name="超链接 84" xfId="40327" hidden="1"/>
    <cellStyle name="超链接 84" xfId="41040" hidden="1"/>
    <cellStyle name="超链接 84" xfId="43984" hidden="1"/>
    <cellStyle name="超链接 84" xfId="39489" hidden="1"/>
    <cellStyle name="超链接 84" xfId="28849" hidden="1"/>
    <cellStyle name="超链接 84" xfId="42515" hidden="1"/>
    <cellStyle name="超链接 84" xfId="40441" hidden="1"/>
    <cellStyle name="超链接 84" xfId="39243" hidden="1"/>
    <cellStyle name="超链接 84" xfId="44104" hidden="1"/>
    <cellStyle name="超链接 84" xfId="45951" hidden="1"/>
    <cellStyle name="超链接 84" xfId="41184" hidden="1"/>
    <cellStyle name="超链接 84" xfId="40232" hidden="1"/>
    <cellStyle name="超链接 84" xfId="42621" hidden="1"/>
    <cellStyle name="超链接 84" xfId="42440" hidden="1"/>
    <cellStyle name="超链接 84" xfId="1756"/>
    <cellStyle name="超链接 84 10" xfId="52450"/>
    <cellStyle name="超链接 84 11" xfId="52452"/>
    <cellStyle name="超链接 84 12" xfId="52454"/>
    <cellStyle name="超链接 84 13" xfId="52456"/>
    <cellStyle name="超链接 84 14" xfId="52458"/>
    <cellStyle name="超链接 84 15" xfId="52461"/>
    <cellStyle name="超链接 84 16" xfId="52465"/>
    <cellStyle name="超链接 84 17" xfId="52469"/>
    <cellStyle name="超链接 84 18" xfId="52473"/>
    <cellStyle name="超链接 84 19" xfId="52477"/>
    <cellStyle name="超链接 84 2" xfId="52480"/>
    <cellStyle name="超链接 84 20" xfId="52460"/>
    <cellStyle name="超链接 84 21" xfId="52464"/>
    <cellStyle name="超链接 84 22" xfId="52468"/>
    <cellStyle name="超链接 84 23" xfId="52472"/>
    <cellStyle name="超链接 84 24" xfId="52476"/>
    <cellStyle name="超链接 84 25" xfId="52482"/>
    <cellStyle name="超链接 84 26" xfId="52484"/>
    <cellStyle name="超链接 84 3" xfId="52486"/>
    <cellStyle name="超链接 84 4" xfId="52488"/>
    <cellStyle name="超链接 84 5" xfId="52490"/>
    <cellStyle name="超链接 84 6" xfId="52492"/>
    <cellStyle name="超链接 84 7" xfId="52494"/>
    <cellStyle name="超链接 84 8" xfId="52496"/>
    <cellStyle name="超链接 84 9" xfId="52498"/>
    <cellStyle name="超链接 85" xfId="12213" hidden="1"/>
    <cellStyle name="超链接 85" xfId="11923" hidden="1"/>
    <cellStyle name="超链接 85" xfId="8143" hidden="1"/>
    <cellStyle name="超链接 85" xfId="9393" hidden="1"/>
    <cellStyle name="超链接 85" xfId="9346" hidden="1"/>
    <cellStyle name="超链接 85" xfId="8736" hidden="1"/>
    <cellStyle name="超链接 85" xfId="11731" hidden="1"/>
    <cellStyle name="超链接 85" xfId="10832" hidden="1"/>
    <cellStyle name="超链接 85" xfId="9413" hidden="1"/>
    <cellStyle name="超链接 85" xfId="9642" hidden="1"/>
    <cellStyle name="超链接 85" xfId="9494" hidden="1"/>
    <cellStyle name="超链接 85" xfId="8088" hidden="1"/>
    <cellStyle name="超链接 85" xfId="9922" hidden="1"/>
    <cellStyle name="超链接 85" xfId="8846" hidden="1"/>
    <cellStyle name="超链接 85" xfId="8950" hidden="1"/>
    <cellStyle name="超链接 85" xfId="6123" hidden="1"/>
    <cellStyle name="超链接 85" xfId="9333" hidden="1"/>
    <cellStyle name="超链接 85" xfId="11750" hidden="1"/>
    <cellStyle name="超链接 85" xfId="12161" hidden="1"/>
    <cellStyle name="超链接 85" xfId="9277" hidden="1"/>
    <cellStyle name="超链接 85" xfId="14122" hidden="1"/>
    <cellStyle name="超链接 85" xfId="8742" hidden="1"/>
    <cellStyle name="超链接 85" xfId="10547" hidden="1"/>
    <cellStyle name="超链接 85" xfId="8050" hidden="1"/>
    <cellStyle name="超链接 85" xfId="7701" hidden="1"/>
    <cellStyle name="超链接 85" xfId="22537" hidden="1"/>
    <cellStyle name="超链接 85" xfId="22253" hidden="1"/>
    <cellStyle name="超链接 85" xfId="18674" hidden="1"/>
    <cellStyle name="超链接 85" xfId="19913" hidden="1"/>
    <cellStyle name="超链接 85" xfId="19866" hidden="1"/>
    <cellStyle name="超链接 85" xfId="19263" hidden="1"/>
    <cellStyle name="超链接 85" xfId="22063" hidden="1"/>
    <cellStyle name="超链接 85" xfId="21331" hidden="1"/>
    <cellStyle name="超链接 85" xfId="19933" hidden="1"/>
    <cellStyle name="超链接 85" xfId="20161" hidden="1"/>
    <cellStyle name="超链接 85" xfId="20014" hidden="1"/>
    <cellStyle name="超链接 85" xfId="18619" hidden="1"/>
    <cellStyle name="超链接 85" xfId="20436" hidden="1"/>
    <cellStyle name="超链接 85" xfId="19371" hidden="1"/>
    <cellStyle name="超链接 85" xfId="19474" hidden="1"/>
    <cellStyle name="超链接 85" xfId="4665" hidden="1"/>
    <cellStyle name="超链接 85" xfId="19853" hidden="1"/>
    <cellStyle name="超链接 85" xfId="22081" hidden="1"/>
    <cellStyle name="超链接 85" xfId="22485" hidden="1"/>
    <cellStyle name="超链接 85" xfId="19798" hidden="1"/>
    <cellStyle name="超链接 85" xfId="24440" hidden="1"/>
    <cellStyle name="超链接 85" xfId="19269" hidden="1"/>
    <cellStyle name="超链接 85" xfId="21047" hidden="1"/>
    <cellStyle name="超链接 85" xfId="18581" hidden="1"/>
    <cellStyle name="超链接 85" xfId="18257" hidden="1"/>
    <cellStyle name="超链接 85" xfId="33729" hidden="1"/>
    <cellStyle name="超链接 85" xfId="33445" hidden="1"/>
    <cellStyle name="超链接 85" xfId="29866" hidden="1"/>
    <cellStyle name="超链接 85" xfId="31105" hidden="1"/>
    <cellStyle name="超链接 85" xfId="31058" hidden="1"/>
    <cellStyle name="超链接 85" xfId="30455" hidden="1"/>
    <cellStyle name="超链接 85" xfId="33255" hidden="1"/>
    <cellStyle name="超链接 85" xfId="32523" hidden="1"/>
    <cellStyle name="超链接 85" xfId="31125" hidden="1"/>
    <cellStyle name="超链接 85" xfId="31353" hidden="1"/>
    <cellStyle name="超链接 85" xfId="31206" hidden="1"/>
    <cellStyle name="超链接 85" xfId="29811" hidden="1"/>
    <cellStyle name="超链接 85" xfId="31628" hidden="1"/>
    <cellStyle name="超链接 85" xfId="30563" hidden="1"/>
    <cellStyle name="超链接 85" xfId="30666" hidden="1"/>
    <cellStyle name="超链接 85" xfId="28402" hidden="1"/>
    <cellStyle name="超链接 85" xfId="31045" hidden="1"/>
    <cellStyle name="超链接 85" xfId="33273" hidden="1"/>
    <cellStyle name="超链接 85" xfId="33677" hidden="1"/>
    <cellStyle name="超链接 85" xfId="30990" hidden="1"/>
    <cellStyle name="超链接 85" xfId="35632" hidden="1"/>
    <cellStyle name="超链接 85" xfId="30461" hidden="1"/>
    <cellStyle name="超链接 85" xfId="32239" hidden="1"/>
    <cellStyle name="超链接 85" xfId="29773" hidden="1"/>
    <cellStyle name="超链接 85" xfId="29449" hidden="1"/>
    <cellStyle name="超链接 85" xfId="44047" hidden="1"/>
    <cellStyle name="超链接 85" xfId="43763" hidden="1"/>
    <cellStyle name="超链接 85" xfId="40184" hidden="1"/>
    <cellStyle name="超链接 85" xfId="41423" hidden="1"/>
    <cellStyle name="超链接 85" xfId="41376" hidden="1"/>
    <cellStyle name="超链接 85" xfId="40773" hidden="1"/>
    <cellStyle name="超链接 85" xfId="43573" hidden="1"/>
    <cellStyle name="超链接 85" xfId="42841" hidden="1"/>
    <cellStyle name="超链接 85" xfId="41443" hidden="1"/>
    <cellStyle name="超链接 85" xfId="41671" hidden="1"/>
    <cellStyle name="超链接 85" xfId="41524" hidden="1"/>
    <cellStyle name="超链接 85" xfId="40129" hidden="1"/>
    <cellStyle name="超链接 85" xfId="41946" hidden="1"/>
    <cellStyle name="超链接 85" xfId="40881" hidden="1"/>
    <cellStyle name="超链接 85" xfId="40984" hidden="1"/>
    <cellStyle name="超链接 85" xfId="28173" hidden="1"/>
    <cellStyle name="超链接 85" xfId="41363" hidden="1"/>
    <cellStyle name="超链接 85" xfId="43591" hidden="1"/>
    <cellStyle name="超链接 85" xfId="43995" hidden="1"/>
    <cellStyle name="超链接 85" xfId="41308" hidden="1"/>
    <cellStyle name="超链接 85" xfId="45950" hidden="1"/>
    <cellStyle name="超链接 85" xfId="40779" hidden="1"/>
    <cellStyle name="超链接 85" xfId="42557" hidden="1"/>
    <cellStyle name="超链接 85" xfId="40091" hidden="1"/>
    <cellStyle name="超链接 85" xfId="39767" hidden="1"/>
    <cellStyle name="超链接 85" xfId="1760"/>
    <cellStyle name="超链接 85 10" xfId="52545"/>
    <cellStyle name="超链接 85 11" xfId="52546"/>
    <cellStyle name="超链接 85 12" xfId="52547"/>
    <cellStyle name="超链接 85 13" xfId="52548"/>
    <cellStyle name="超链接 85 14" xfId="52549"/>
    <cellStyle name="超链接 85 15" xfId="52551"/>
    <cellStyle name="超链接 85 16" xfId="52553"/>
    <cellStyle name="超链接 85 17" xfId="52555"/>
    <cellStyle name="超链接 85 18" xfId="52557"/>
    <cellStyle name="超链接 85 19" xfId="52559"/>
    <cellStyle name="超链接 85 2" xfId="52560"/>
    <cellStyle name="超链接 85 20" xfId="52550"/>
    <cellStyle name="超链接 85 21" xfId="52552"/>
    <cellStyle name="超链接 85 22" xfId="52554"/>
    <cellStyle name="超链接 85 23" xfId="52556"/>
    <cellStyle name="超链接 85 24" xfId="52558"/>
    <cellStyle name="超链接 85 25" xfId="52561"/>
    <cellStyle name="超链接 85 26" xfId="52562"/>
    <cellStyle name="超链接 85 3" xfId="52563"/>
    <cellStyle name="超链接 85 4" xfId="52564"/>
    <cellStyle name="超链接 85 5" xfId="52565"/>
    <cellStyle name="超链接 85 6" xfId="52566"/>
    <cellStyle name="超链接 85 7" xfId="52567"/>
    <cellStyle name="超链接 85 8" xfId="52568"/>
    <cellStyle name="超链接 85 9" xfId="52569"/>
    <cellStyle name="超链接 86" xfId="9011" hidden="1"/>
    <cellStyle name="超链接 86" xfId="8280" hidden="1"/>
    <cellStyle name="超链接 86" xfId="7589" hidden="1"/>
    <cellStyle name="超链接 86" xfId="9114" hidden="1"/>
    <cellStyle name="超链接 86" xfId="11855" hidden="1"/>
    <cellStyle name="超链接 86" xfId="10371" hidden="1"/>
    <cellStyle name="超链接 86" xfId="6488" hidden="1"/>
    <cellStyle name="超链接 86" xfId="7455" hidden="1"/>
    <cellStyle name="超链接 86" xfId="7676" hidden="1"/>
    <cellStyle name="超链接 86" xfId="10202" hidden="1"/>
    <cellStyle name="超链接 86" xfId="11754" hidden="1"/>
    <cellStyle name="超链接 86" xfId="7671" hidden="1"/>
    <cellStyle name="超链接 86" xfId="14121" hidden="1"/>
    <cellStyle name="超链接 86" xfId="11904" hidden="1"/>
    <cellStyle name="超链接 86" xfId="11408" hidden="1"/>
    <cellStyle name="超链接 86" xfId="19535" hidden="1"/>
    <cellStyle name="超链接 86" xfId="18811" hidden="1"/>
    <cellStyle name="超链接 86" xfId="18151" hidden="1"/>
    <cellStyle name="超链接 86" xfId="19636" hidden="1"/>
    <cellStyle name="超链接 86" xfId="22185" hidden="1"/>
    <cellStyle name="超链接 86" xfId="20874" hidden="1"/>
    <cellStyle name="超链接 86" xfId="6433" hidden="1"/>
    <cellStyle name="超链接 86" xfId="18057" hidden="1"/>
    <cellStyle name="超链接 86" xfId="18234" hidden="1"/>
    <cellStyle name="超链接 86" xfId="20708" hidden="1"/>
    <cellStyle name="超链接 86" xfId="22085" hidden="1"/>
    <cellStyle name="超链接 86" xfId="18229" hidden="1"/>
    <cellStyle name="超链接 86" xfId="24439" hidden="1"/>
    <cellStyle name="超链接 86" xfId="22234" hidden="1"/>
    <cellStyle name="超链接 86" xfId="21786" hidden="1"/>
    <cellStyle name="超链接 86" xfId="30727" hidden="1"/>
    <cellStyle name="超链接 86" xfId="30003" hidden="1"/>
    <cellStyle name="超链接 86" xfId="29343" hidden="1"/>
    <cellStyle name="超链接 86" xfId="30828" hidden="1"/>
    <cellStyle name="超链接 86" xfId="33377" hidden="1"/>
    <cellStyle name="超链接 86" xfId="32066" hidden="1"/>
    <cellStyle name="超链接 86" xfId="28642" hidden="1"/>
    <cellStyle name="超链接 86" xfId="29248" hidden="1"/>
    <cellStyle name="超链接 86" xfId="29426" hidden="1"/>
    <cellStyle name="超链接 86" xfId="31900" hidden="1"/>
    <cellStyle name="超链接 86" xfId="33277" hidden="1"/>
    <cellStyle name="超链接 86" xfId="29421" hidden="1"/>
    <cellStyle name="超链接 86" xfId="35631" hidden="1"/>
    <cellStyle name="超链接 86" xfId="33426" hidden="1"/>
    <cellStyle name="超链接 86" xfId="32978" hidden="1"/>
    <cellStyle name="超链接 86" xfId="41045" hidden="1"/>
    <cellStyle name="超链接 86" xfId="40321" hidden="1"/>
    <cellStyle name="超链接 86" xfId="39661" hidden="1"/>
    <cellStyle name="超链接 86" xfId="41146" hidden="1"/>
    <cellStyle name="超链接 86" xfId="43695" hidden="1"/>
    <cellStyle name="超链接 86" xfId="42384" hidden="1"/>
    <cellStyle name="超链接 86" xfId="28605" hidden="1"/>
    <cellStyle name="超链接 86" xfId="39567" hidden="1"/>
    <cellStyle name="超链接 86" xfId="39744" hidden="1"/>
    <cellStyle name="超链接 86" xfId="42218" hidden="1"/>
    <cellStyle name="超链接 86" xfId="43595" hidden="1"/>
    <cellStyle name="超链接 86" xfId="39739" hidden="1"/>
    <cellStyle name="超链接 86" xfId="45949" hidden="1"/>
    <cellStyle name="超链接 86" xfId="43744" hidden="1"/>
    <cellStyle name="超链接 86" xfId="43296" hidden="1"/>
    <cellStyle name="超链接 86" xfId="1762"/>
    <cellStyle name="超链接 86 10" xfId="52570"/>
    <cellStyle name="超链接 86 11" xfId="52571"/>
    <cellStyle name="超链接 86 12" xfId="52572"/>
    <cellStyle name="超链接 86 13" xfId="52573"/>
    <cellStyle name="超链接 86 14" xfId="52574"/>
    <cellStyle name="超链接 86 15" xfId="52575"/>
    <cellStyle name="超链接 86 16" xfId="52576"/>
    <cellStyle name="超链接 86 2" xfId="52577"/>
    <cellStyle name="超链接 86 3" xfId="52578"/>
    <cellStyle name="超链接 86 4" xfId="52579"/>
    <cellStyle name="超链接 86 5" xfId="52580"/>
    <cellStyle name="超链接 86 6" xfId="52581"/>
    <cellStyle name="超链接 86 7" xfId="52582"/>
    <cellStyle name="超链接 86 8" xfId="52583"/>
    <cellStyle name="超链接 86 9" xfId="52584"/>
    <cellStyle name="超链接 87" xfId="12927" hidden="1"/>
    <cellStyle name="超链接 87" xfId="9020" hidden="1"/>
    <cellStyle name="超链接 87" xfId="12349" hidden="1"/>
    <cellStyle name="超链接 87" xfId="10500" hidden="1"/>
    <cellStyle name="超链接 87" xfId="6535" hidden="1"/>
    <cellStyle name="超链接 87" xfId="9372" hidden="1"/>
    <cellStyle name="超链接 87" xfId="7277" hidden="1"/>
    <cellStyle name="超链接 87" xfId="10494" hidden="1"/>
    <cellStyle name="超链接 87" xfId="8491" hidden="1"/>
    <cellStyle name="超链接 87" xfId="11331" hidden="1"/>
    <cellStyle name="超链接 87" xfId="23245" hidden="1"/>
    <cellStyle name="超链接 87" xfId="19544" hidden="1"/>
    <cellStyle name="超链接 87" xfId="22670" hidden="1"/>
    <cellStyle name="超链接 87" xfId="21000" hidden="1"/>
    <cellStyle name="超链接 87" xfId="4507" hidden="1"/>
    <cellStyle name="超链接 87" xfId="19892" hidden="1"/>
    <cellStyle name="超链接 87" xfId="17952" hidden="1"/>
    <cellStyle name="超链接 87" xfId="20994" hidden="1"/>
    <cellStyle name="超链接 87" xfId="19020" hidden="1"/>
    <cellStyle name="超链接 87" xfId="21745" hidden="1"/>
    <cellStyle name="超链接 87" xfId="34437" hidden="1"/>
    <cellStyle name="超链接 87" xfId="30736" hidden="1"/>
    <cellStyle name="超链接 87" xfId="33862" hidden="1"/>
    <cellStyle name="超链接 87" xfId="32192" hidden="1"/>
    <cellStyle name="超链接 87" xfId="28669" hidden="1"/>
    <cellStyle name="超链接 87" xfId="31084" hidden="1"/>
    <cellStyle name="超链接 87" xfId="29128" hidden="1"/>
    <cellStyle name="超链接 87" xfId="32186" hidden="1"/>
    <cellStyle name="超链接 87" xfId="30212" hidden="1"/>
    <cellStyle name="超链接 87" xfId="32937" hidden="1"/>
    <cellStyle name="超链接 87" xfId="44755" hidden="1"/>
    <cellStyle name="超链接 87" xfId="41054" hidden="1"/>
    <cellStyle name="超链接 87" xfId="44180" hidden="1"/>
    <cellStyle name="超链接 87" xfId="42510" hidden="1"/>
    <cellStyle name="超链接 87" xfId="28092" hidden="1"/>
    <cellStyle name="超链接 87" xfId="41402" hidden="1"/>
    <cellStyle name="超链接 87" xfId="39462" hidden="1"/>
    <cellStyle name="超链接 87" xfId="42504" hidden="1"/>
    <cellStyle name="超链接 87" xfId="40530" hidden="1"/>
    <cellStyle name="超链接 87" xfId="43255" hidden="1"/>
    <cellStyle name="超链接 87" xfId="1763"/>
    <cellStyle name="超链接 87 10" xfId="52586"/>
    <cellStyle name="超链接 87 11" xfId="52587"/>
    <cellStyle name="超链接 87 2" xfId="52588"/>
    <cellStyle name="超链接 87 3" xfId="52589"/>
    <cellStyle name="超链接 87 4" xfId="52590"/>
    <cellStyle name="超链接 87 5" xfId="52591"/>
    <cellStyle name="超链接 87 6" xfId="52592"/>
    <cellStyle name="超链接 87 7" xfId="52593"/>
    <cellStyle name="超链接 87 8" xfId="52594"/>
    <cellStyle name="超链接 87 9" xfId="52595"/>
    <cellStyle name="超链接 88" xfId="1764"/>
    <cellStyle name="超链接 89" xfId="1765"/>
    <cellStyle name="超链接 9" xfId="6440" hidden="1"/>
    <cellStyle name="超链接 9" xfId="6309" hidden="1"/>
    <cellStyle name="超链接 9" xfId="8829" hidden="1"/>
    <cellStyle name="超链接 9" xfId="10861" hidden="1"/>
    <cellStyle name="超链接 9" xfId="8647" hidden="1"/>
    <cellStyle name="超链接 9" xfId="8395" hidden="1"/>
    <cellStyle name="超链接 9" xfId="11860" hidden="1"/>
    <cellStyle name="超链接 9" xfId="10424" hidden="1"/>
    <cellStyle name="超链接 9" xfId="7704" hidden="1"/>
    <cellStyle name="超链接 9" xfId="7178" hidden="1"/>
    <cellStyle name="超链接 9" xfId="11507" hidden="1"/>
    <cellStyle name="超链接 9" xfId="8565" hidden="1"/>
    <cellStyle name="超链接 9" xfId="12205" hidden="1"/>
    <cellStyle name="超链接 9" xfId="8712" hidden="1"/>
    <cellStyle name="超链接 9" xfId="10764" hidden="1"/>
    <cellStyle name="超链接 9" xfId="8040" hidden="1"/>
    <cellStyle name="超链接 9" xfId="6785" hidden="1"/>
    <cellStyle name="超链接 9" xfId="6096" hidden="1"/>
    <cellStyle name="超链接 9" xfId="9495" hidden="1"/>
    <cellStyle name="超链接 9" xfId="8049" hidden="1"/>
    <cellStyle name="超链接 9" xfId="7157" hidden="1"/>
    <cellStyle name="超链接 9" xfId="10619" hidden="1"/>
    <cellStyle name="超链接 9" xfId="8122" hidden="1"/>
    <cellStyle name="超链接 9" xfId="12201" hidden="1"/>
    <cellStyle name="超链接 9" xfId="7646" hidden="1"/>
    <cellStyle name="超链接 9" xfId="6422" hidden="1"/>
    <cellStyle name="超链接 9" xfId="10268" hidden="1"/>
    <cellStyle name="超链接 9" xfId="11822" hidden="1"/>
    <cellStyle name="超链接 9" xfId="11941" hidden="1"/>
    <cellStyle name="超链接 9" xfId="10539" hidden="1"/>
    <cellStyle name="超链接 9" xfId="7792" hidden="1"/>
    <cellStyle name="超链接 9" xfId="12189" hidden="1"/>
    <cellStyle name="超链接 9" xfId="11559" hidden="1"/>
    <cellStyle name="超链接 9" xfId="12814" hidden="1"/>
    <cellStyle name="超链接 9" xfId="7289" hidden="1"/>
    <cellStyle name="超链接 9" xfId="12562" hidden="1"/>
    <cellStyle name="超链接 9" xfId="7622" hidden="1"/>
    <cellStyle name="超链接 9" xfId="10644" hidden="1"/>
    <cellStyle name="超链接 9" xfId="8800" hidden="1"/>
    <cellStyle name="超链接 9" xfId="8503" hidden="1"/>
    <cellStyle name="超链接 9" xfId="9425" hidden="1"/>
    <cellStyle name="超链接 9" xfId="11181" hidden="1"/>
    <cellStyle name="超链接 9" xfId="11186" hidden="1"/>
    <cellStyle name="超链接 9" xfId="10405" hidden="1"/>
    <cellStyle name="超链接 9" xfId="8572" hidden="1"/>
    <cellStyle name="超链接 9" xfId="12470" hidden="1"/>
    <cellStyle name="超链接 9" xfId="12527" hidden="1"/>
    <cellStyle name="超链接 9" xfId="7608" hidden="1"/>
    <cellStyle name="超链接 9" xfId="8117" hidden="1"/>
    <cellStyle name="超链接 9" xfId="10601" hidden="1"/>
    <cellStyle name="超链接 9" xfId="7619" hidden="1"/>
    <cellStyle name="超链接 9" xfId="8578" hidden="1"/>
    <cellStyle name="超链接 9" xfId="7596" hidden="1"/>
    <cellStyle name="超链接 9" xfId="8277" hidden="1"/>
    <cellStyle name="超链接 9" xfId="10349" hidden="1"/>
    <cellStyle name="超链接 9" xfId="7940" hidden="1"/>
    <cellStyle name="超链接 9" xfId="10316" hidden="1"/>
    <cellStyle name="超链接 9" xfId="7682" hidden="1"/>
    <cellStyle name="超链接 9" xfId="12701" hidden="1"/>
    <cellStyle name="超链接 9" xfId="12840" hidden="1"/>
    <cellStyle name="超链接 9" xfId="10011" hidden="1"/>
    <cellStyle name="超链接 9" xfId="10669" hidden="1"/>
    <cellStyle name="超链接 9" xfId="11396" hidden="1"/>
    <cellStyle name="超链接 9" xfId="10080" hidden="1"/>
    <cellStyle name="超链接 9" xfId="9936" hidden="1"/>
    <cellStyle name="超链接 9" xfId="8739" hidden="1"/>
    <cellStyle name="超链接 9" xfId="10003" hidden="1"/>
    <cellStyle name="超链接 9" xfId="12666" hidden="1"/>
    <cellStyle name="超链接 9" xfId="8695" hidden="1"/>
    <cellStyle name="超链接 9" xfId="10729" hidden="1"/>
    <cellStyle name="超链接 9" xfId="11898" hidden="1"/>
    <cellStyle name="超链接 9" xfId="9267" hidden="1"/>
    <cellStyle name="超链接 9" xfId="10064" hidden="1"/>
    <cellStyle name="超链接 9" xfId="8131" hidden="1"/>
    <cellStyle name="超链接 9" xfId="9247" hidden="1"/>
    <cellStyle name="超链接 9" xfId="10231" hidden="1"/>
    <cellStyle name="超链接 9" xfId="8218" hidden="1"/>
    <cellStyle name="超链接 9" xfId="8012" hidden="1"/>
    <cellStyle name="超链接 9" xfId="11235" hidden="1"/>
    <cellStyle name="超链接 9" xfId="10634" hidden="1"/>
    <cellStyle name="超链接 9" xfId="6084" hidden="1"/>
    <cellStyle name="超链接 9" xfId="10426" hidden="1"/>
    <cellStyle name="超链接 9" xfId="12719" hidden="1"/>
    <cellStyle name="超链接 9" xfId="10332" hidden="1"/>
    <cellStyle name="超链接 9" xfId="8954" hidden="1"/>
    <cellStyle name="超链接 9" xfId="9876" hidden="1"/>
    <cellStyle name="超链接 9" xfId="11858" hidden="1"/>
    <cellStyle name="超链接 9" xfId="9162" hidden="1"/>
    <cellStyle name="超链接 9" xfId="7724" hidden="1"/>
    <cellStyle name="超链接 9" xfId="12839" hidden="1"/>
    <cellStyle name="超链接 9" xfId="9146" hidden="1"/>
    <cellStyle name="超链接 9" xfId="7251" hidden="1"/>
    <cellStyle name="超链接 9" xfId="10198" hidden="1"/>
    <cellStyle name="超链接 9" xfId="9382" hidden="1"/>
    <cellStyle name="超链接 9" xfId="9862" hidden="1"/>
    <cellStyle name="超链接 9" xfId="7303" hidden="1"/>
    <cellStyle name="超链接 9" xfId="11158" hidden="1"/>
    <cellStyle name="超链接 9" xfId="7703" hidden="1"/>
    <cellStyle name="超链接 9" xfId="11640" hidden="1"/>
    <cellStyle name="超链接 9" xfId="7825" hidden="1"/>
    <cellStyle name="超链接 9" xfId="10224" hidden="1"/>
    <cellStyle name="超链接 9" xfId="7031" hidden="1"/>
    <cellStyle name="超链接 9" xfId="12759" hidden="1"/>
    <cellStyle name="超链接 9" xfId="10835" hidden="1"/>
    <cellStyle name="超链接 9" xfId="12813" hidden="1"/>
    <cellStyle name="超链接 9" xfId="9764" hidden="1"/>
    <cellStyle name="超链接 9" xfId="7884" hidden="1"/>
    <cellStyle name="超链接 9" xfId="10910" hidden="1"/>
    <cellStyle name="超链接 9" xfId="8740" hidden="1"/>
    <cellStyle name="超链接 9" xfId="9929" hidden="1"/>
    <cellStyle name="超链接 9" xfId="9575" hidden="1"/>
    <cellStyle name="超链接 9" xfId="11575" hidden="1"/>
    <cellStyle name="超链接 9" xfId="10597" hidden="1"/>
    <cellStyle name="超链接 9" xfId="10240" hidden="1"/>
    <cellStyle name="超链接 9" xfId="8813" hidden="1"/>
    <cellStyle name="超链接 9" xfId="6046" hidden="1"/>
    <cellStyle name="超链接 9" xfId="9289" hidden="1"/>
    <cellStyle name="超链接 9" xfId="7042" hidden="1"/>
    <cellStyle name="超链接 9" xfId="11202" hidden="1"/>
    <cellStyle name="超链接 9" xfId="8005" hidden="1"/>
    <cellStyle name="超链接 9" xfId="6952" hidden="1"/>
    <cellStyle name="超链接 9" xfId="11072" hidden="1"/>
    <cellStyle name="超链接 9" xfId="8118" hidden="1"/>
    <cellStyle name="超链接 9" xfId="7058" hidden="1"/>
    <cellStyle name="超链接 9" xfId="9708" hidden="1"/>
    <cellStyle name="超链接 9" xfId="11480" hidden="1"/>
    <cellStyle name="超链接 9" xfId="8301" hidden="1"/>
    <cellStyle name="超链接 9" xfId="12858" hidden="1"/>
    <cellStyle name="超链接 9" xfId="7652" hidden="1"/>
    <cellStyle name="超链接 9" xfId="8993" hidden="1"/>
    <cellStyle name="超链接 9" xfId="11895" hidden="1"/>
    <cellStyle name="超链接 9" xfId="6746" hidden="1"/>
    <cellStyle name="超链接 9" xfId="9999" hidden="1"/>
    <cellStyle name="超链接 9" xfId="6597" hidden="1"/>
    <cellStyle name="超链接 9" xfId="10862" hidden="1"/>
    <cellStyle name="超链接 9" xfId="12914" hidden="1"/>
    <cellStyle name="超链接 9" xfId="10459" hidden="1"/>
    <cellStyle name="超链接 9" xfId="12729" hidden="1"/>
    <cellStyle name="超链接 9" xfId="9311" hidden="1"/>
    <cellStyle name="超链接 9" xfId="11328" hidden="1"/>
    <cellStyle name="超链接 9" xfId="12013" hidden="1"/>
    <cellStyle name="超链接 9" xfId="8680" hidden="1"/>
    <cellStyle name="超链接 9" xfId="10915" hidden="1"/>
    <cellStyle name="超链接 9" xfId="6138" hidden="1"/>
    <cellStyle name="超链接 9" xfId="8793" hidden="1"/>
    <cellStyle name="超链接 9" xfId="12862" hidden="1"/>
    <cellStyle name="超链接 9" xfId="8901" hidden="1"/>
    <cellStyle name="超链接 9" xfId="12792" hidden="1"/>
    <cellStyle name="超链接 9" xfId="8199" hidden="1"/>
    <cellStyle name="超链接 9" xfId="9496" hidden="1"/>
    <cellStyle name="超链接 9" xfId="10203" hidden="1"/>
    <cellStyle name="超链接 9" xfId="12747" hidden="1"/>
    <cellStyle name="超链接 9" xfId="7590" hidden="1"/>
    <cellStyle name="超链接 9" xfId="10827" hidden="1"/>
    <cellStyle name="超链接 9" xfId="7984" hidden="1"/>
    <cellStyle name="超链接 9" xfId="9958" hidden="1"/>
    <cellStyle name="超链接 9" xfId="10571" hidden="1"/>
    <cellStyle name="超链接 9" xfId="12339" hidden="1"/>
    <cellStyle name="超链接 9" xfId="6625" hidden="1"/>
    <cellStyle name="超链接 9" xfId="9018" hidden="1"/>
    <cellStyle name="超链接 9" xfId="11964" hidden="1"/>
    <cellStyle name="超链接 9" xfId="9571" hidden="1"/>
    <cellStyle name="超链接 9" xfId="9896" hidden="1"/>
    <cellStyle name="超链接 9" xfId="7517" hidden="1"/>
    <cellStyle name="超链接 9" xfId="10653" hidden="1"/>
    <cellStyle name="超链接 9" xfId="12117" hidden="1"/>
    <cellStyle name="超链接 9" xfId="9145" hidden="1"/>
    <cellStyle name="超链接 9" xfId="8836" hidden="1"/>
    <cellStyle name="超链接 9" xfId="10343" hidden="1"/>
    <cellStyle name="超链接 9" xfId="7721" hidden="1"/>
    <cellStyle name="超链接 9" xfId="12324" hidden="1"/>
    <cellStyle name="超链接 9" xfId="12242" hidden="1"/>
    <cellStyle name="超链接 9" xfId="7123" hidden="1"/>
    <cellStyle name="超链接 9" xfId="10783" hidden="1"/>
    <cellStyle name="超链接 9" xfId="12167" hidden="1"/>
    <cellStyle name="超链接 9" xfId="8823" hidden="1"/>
    <cellStyle name="超链接 9" xfId="12781" hidden="1"/>
    <cellStyle name="超链接 9" xfId="11666" hidden="1"/>
    <cellStyle name="超链接 9" xfId="11305" hidden="1"/>
    <cellStyle name="超链接 9" xfId="6302" hidden="1"/>
    <cellStyle name="超链接 9" xfId="12110" hidden="1"/>
    <cellStyle name="超链接 9" xfId="10106" hidden="1"/>
    <cellStyle name="超链接 9" xfId="10825" hidden="1"/>
    <cellStyle name="超链接 9" xfId="13277" hidden="1"/>
    <cellStyle name="超链接 9" xfId="13279" hidden="1"/>
    <cellStyle name="超链接 9" xfId="13281" hidden="1"/>
    <cellStyle name="超链接 9" xfId="13283" hidden="1"/>
    <cellStyle name="超链接 9" xfId="13285" hidden="1"/>
    <cellStyle name="超链接 9" xfId="13287" hidden="1"/>
    <cellStyle name="超链接 9" xfId="13289" hidden="1"/>
    <cellStyle name="超链接 9" xfId="13291" hidden="1"/>
    <cellStyle name="超链接 9" xfId="13293" hidden="1"/>
    <cellStyle name="超链接 9" xfId="13295" hidden="1"/>
    <cellStyle name="超链接 9" xfId="13297" hidden="1"/>
    <cellStyle name="超链接 9" xfId="13299" hidden="1"/>
    <cellStyle name="超链接 9" xfId="13301" hidden="1"/>
    <cellStyle name="超链接 9" xfId="13303" hidden="1"/>
    <cellStyle name="超链接 9" xfId="13305" hidden="1"/>
    <cellStyle name="超链接 9" xfId="13307" hidden="1"/>
    <cellStyle name="超链接 9" xfId="13309" hidden="1"/>
    <cellStyle name="超链接 9" xfId="13311" hidden="1"/>
    <cellStyle name="超链接 9" xfId="13313" hidden="1"/>
    <cellStyle name="超链接 9" xfId="13315" hidden="1"/>
    <cellStyle name="超链接 9" xfId="13317" hidden="1"/>
    <cellStyle name="超链接 9" xfId="13319" hidden="1"/>
    <cellStyle name="超链接 9" xfId="13321" hidden="1"/>
    <cellStyle name="超链接 9" xfId="13323" hidden="1"/>
    <cellStyle name="超链接 9" xfId="13325" hidden="1"/>
    <cellStyle name="超链接 9" xfId="13327" hidden="1"/>
    <cellStyle name="超链接 9" xfId="13329" hidden="1"/>
    <cellStyle name="超链接 9" xfId="13331" hidden="1"/>
    <cellStyle name="超链接 9" xfId="13333" hidden="1"/>
    <cellStyle name="超链接 9" xfId="13335" hidden="1"/>
    <cellStyle name="超链接 9" xfId="13337" hidden="1"/>
    <cellStyle name="超链接 9" xfId="13339" hidden="1"/>
    <cellStyle name="超链接 9" xfId="13341" hidden="1"/>
    <cellStyle name="超链接 9" xfId="13343" hidden="1"/>
    <cellStyle name="超链接 9" xfId="13345" hidden="1"/>
    <cellStyle name="超链接 9" xfId="13347" hidden="1"/>
    <cellStyle name="超链接 9" xfId="13349" hidden="1"/>
    <cellStyle name="超链接 9" xfId="13351" hidden="1"/>
    <cellStyle name="超链接 9" xfId="13353" hidden="1"/>
    <cellStyle name="超链接 9" xfId="13355" hidden="1"/>
    <cellStyle name="超链接 9" xfId="13357" hidden="1"/>
    <cellStyle name="超链接 9" xfId="13359" hidden="1"/>
    <cellStyle name="超链接 9" xfId="13361" hidden="1"/>
    <cellStyle name="超链接 9" xfId="13363" hidden="1"/>
    <cellStyle name="超链接 9" xfId="13365" hidden="1"/>
    <cellStyle name="超链接 9" xfId="13367" hidden="1"/>
    <cellStyle name="超链接 9" xfId="13369" hidden="1"/>
    <cellStyle name="超链接 9" xfId="13371" hidden="1"/>
    <cellStyle name="超链接 9" xfId="13373" hidden="1"/>
    <cellStyle name="超链接 9" xfId="13375" hidden="1"/>
    <cellStyle name="超链接 9" xfId="13377" hidden="1"/>
    <cellStyle name="超链接 9" xfId="13379" hidden="1"/>
    <cellStyle name="超链接 9" xfId="13381" hidden="1"/>
    <cellStyle name="超链接 9" xfId="13383" hidden="1"/>
    <cellStyle name="超链接 9" xfId="13385" hidden="1"/>
    <cellStyle name="超链接 9" xfId="13387" hidden="1"/>
    <cellStyle name="超链接 9" xfId="13389" hidden="1"/>
    <cellStyle name="超链接 9" xfId="13391" hidden="1"/>
    <cellStyle name="超链接 9" xfId="13393" hidden="1"/>
    <cellStyle name="超链接 9" xfId="13395" hidden="1"/>
    <cellStyle name="超链接 9" xfId="13397" hidden="1"/>
    <cellStyle name="超链接 9" xfId="13399" hidden="1"/>
    <cellStyle name="超链接 9" xfId="13401" hidden="1"/>
    <cellStyle name="超链接 9" xfId="13403" hidden="1"/>
    <cellStyle name="超链接 9" xfId="13405" hidden="1"/>
    <cellStyle name="超链接 9" xfId="13407" hidden="1"/>
    <cellStyle name="超链接 9" xfId="13409" hidden="1"/>
    <cellStyle name="超链接 9" xfId="13411" hidden="1"/>
    <cellStyle name="超链接 9" xfId="13413" hidden="1"/>
    <cellStyle name="超链接 9" xfId="13415" hidden="1"/>
    <cellStyle name="超链接 9" xfId="13417" hidden="1"/>
    <cellStyle name="超链接 9" xfId="13419" hidden="1"/>
    <cellStyle name="超链接 9" xfId="13421" hidden="1"/>
    <cellStyle name="超链接 9" xfId="13423" hidden="1"/>
    <cellStyle name="超链接 9" xfId="13425" hidden="1"/>
    <cellStyle name="超链接 9" xfId="13427" hidden="1"/>
    <cellStyle name="超链接 9" xfId="13429" hidden="1"/>
    <cellStyle name="超链接 9" xfId="13431" hidden="1"/>
    <cellStyle name="超链接 9" xfId="13433" hidden="1"/>
    <cellStyle name="超链接 9" xfId="13435" hidden="1"/>
    <cellStyle name="超链接 9" xfId="13437" hidden="1"/>
    <cellStyle name="超链接 9" xfId="13439" hidden="1"/>
    <cellStyle name="超链接 9" xfId="13496" hidden="1"/>
    <cellStyle name="超链接 9" xfId="13498" hidden="1"/>
    <cellStyle name="超链接 9" xfId="8338" hidden="1"/>
    <cellStyle name="超链接 9" xfId="11944" hidden="1"/>
    <cellStyle name="超链接 9" xfId="8090" hidden="1"/>
    <cellStyle name="超链接 9" xfId="8453" hidden="1"/>
    <cellStyle name="超链接 9" xfId="7633" hidden="1"/>
    <cellStyle name="超链接 9" xfId="15129" hidden="1"/>
    <cellStyle name="超链接 9" xfId="15131" hidden="1"/>
    <cellStyle name="超链接 9" xfId="15133" hidden="1"/>
    <cellStyle name="超链接 9" xfId="15135" hidden="1"/>
    <cellStyle name="超链接 9" xfId="15137" hidden="1"/>
    <cellStyle name="超链接 9" xfId="15139" hidden="1"/>
    <cellStyle name="超链接 9" xfId="15141" hidden="1"/>
    <cellStyle name="超链接 9" xfId="15143" hidden="1"/>
    <cellStyle name="超链接 9" xfId="15145" hidden="1"/>
    <cellStyle name="超链接 9" xfId="15147" hidden="1"/>
    <cellStyle name="超链接 9" xfId="15149" hidden="1"/>
    <cellStyle name="超链接 9" xfId="15151" hidden="1"/>
    <cellStyle name="超链接 9" xfId="15153" hidden="1"/>
    <cellStyle name="超链接 9" xfId="15155" hidden="1"/>
    <cellStyle name="超链接 9" xfId="15157" hidden="1"/>
    <cellStyle name="超链接 9" xfId="15159" hidden="1"/>
    <cellStyle name="超链接 9" xfId="15161" hidden="1"/>
    <cellStyle name="超链接 9" xfId="15163" hidden="1"/>
    <cellStyle name="超链接 9" xfId="15165" hidden="1"/>
    <cellStyle name="超链接 9" xfId="15167" hidden="1"/>
    <cellStyle name="超链接 9" xfId="15169" hidden="1"/>
    <cellStyle name="超链接 9" xfId="15171" hidden="1"/>
    <cellStyle name="超链接 9" xfId="15173" hidden="1"/>
    <cellStyle name="超链接 9" xfId="15175" hidden="1"/>
    <cellStyle name="超链接 9" xfId="15177" hidden="1"/>
    <cellStyle name="超链接 9" xfId="15179" hidden="1"/>
    <cellStyle name="超链接 9" xfId="15181" hidden="1"/>
    <cellStyle name="超链接 9" xfId="15183" hidden="1"/>
    <cellStyle name="超链接 9" xfId="15185" hidden="1"/>
    <cellStyle name="超链接 9" xfId="15187" hidden="1"/>
    <cellStyle name="超链接 9" xfId="15189" hidden="1"/>
    <cellStyle name="超链接 9" xfId="15191" hidden="1"/>
    <cellStyle name="超链接 9" xfId="15193" hidden="1"/>
    <cellStyle name="超链接 9" xfId="15195" hidden="1"/>
    <cellStyle name="超链接 9" xfId="15197" hidden="1"/>
    <cellStyle name="超链接 9" xfId="15199" hidden="1"/>
    <cellStyle name="超链接 9" xfId="15201" hidden="1"/>
    <cellStyle name="超链接 9" xfId="15203" hidden="1"/>
    <cellStyle name="超链接 9" xfId="15205" hidden="1"/>
    <cellStyle name="超链接 9" xfId="15207" hidden="1"/>
    <cellStyle name="超链接 9" xfId="15209" hidden="1"/>
    <cellStyle name="超链接 9" xfId="15211" hidden="1"/>
    <cellStyle name="超链接 9" xfId="15213" hidden="1"/>
    <cellStyle name="超链接 9" xfId="15215" hidden="1"/>
    <cellStyle name="超链接 9" xfId="15217" hidden="1"/>
    <cellStyle name="超链接 9" xfId="15219" hidden="1"/>
    <cellStyle name="超链接 9" xfId="15221" hidden="1"/>
    <cellStyle name="超链接 9" xfId="15223" hidden="1"/>
    <cellStyle name="超链接 9" xfId="15225" hidden="1"/>
    <cellStyle name="超链接 9" xfId="15227" hidden="1"/>
    <cellStyle name="超链接 9" xfId="15229" hidden="1"/>
    <cellStyle name="超链接 9" xfId="15231" hidden="1"/>
    <cellStyle name="超链接 9" xfId="15233" hidden="1"/>
    <cellStyle name="超链接 9" xfId="15235" hidden="1"/>
    <cellStyle name="超链接 9" xfId="15237" hidden="1"/>
    <cellStyle name="超链接 9" xfId="15239" hidden="1"/>
    <cellStyle name="超链接 9" xfId="15241" hidden="1"/>
    <cellStyle name="超链接 9" xfId="15243" hidden="1"/>
    <cellStyle name="超链接 9" xfId="15245" hidden="1"/>
    <cellStyle name="超链接 9" xfId="15247" hidden="1"/>
    <cellStyle name="超链接 9" xfId="15249" hidden="1"/>
    <cellStyle name="超链接 9" xfId="15251" hidden="1"/>
    <cellStyle name="超链接 9" xfId="15253" hidden="1"/>
    <cellStyle name="超链接 9" xfId="15255" hidden="1"/>
    <cellStyle name="超链接 9" xfId="15257" hidden="1"/>
    <cellStyle name="超链接 9" xfId="15259" hidden="1"/>
    <cellStyle name="超链接 9" xfId="15261" hidden="1"/>
    <cellStyle name="超链接 9" xfId="15263" hidden="1"/>
    <cellStyle name="超链接 9" xfId="15265" hidden="1"/>
    <cellStyle name="超链接 9" xfId="15267" hidden="1"/>
    <cellStyle name="超链接 9" xfId="15269" hidden="1"/>
    <cellStyle name="超链接 9" xfId="15271" hidden="1"/>
    <cellStyle name="超链接 9" xfId="15273" hidden="1"/>
    <cellStyle name="超链接 9" xfId="15275" hidden="1"/>
    <cellStyle name="超链接 9" xfId="15277" hidden="1"/>
    <cellStyle name="超链接 9" xfId="15279" hidden="1"/>
    <cellStyle name="超链接 9" xfId="15281" hidden="1"/>
    <cellStyle name="超链接 9" xfId="15283" hidden="1"/>
    <cellStyle name="超链接 9" xfId="15285" hidden="1"/>
    <cellStyle name="超链接 9" xfId="15287" hidden="1"/>
    <cellStyle name="超链接 9" xfId="15289" hidden="1"/>
    <cellStyle name="超链接 9" xfId="15291" hidden="1"/>
    <cellStyle name="超链接 9" xfId="15348" hidden="1"/>
    <cellStyle name="超链接 9" xfId="15350" hidden="1"/>
    <cellStyle name="超链接 9" xfId="14282" hidden="1"/>
    <cellStyle name="超链接 9" xfId="12492" hidden="1"/>
    <cellStyle name="超链接 9" xfId="9757" hidden="1"/>
    <cellStyle name="超链接 9" xfId="9586" hidden="1"/>
    <cellStyle name="超链接 9" xfId="12797" hidden="1"/>
    <cellStyle name="超链接 9" xfId="16815" hidden="1"/>
    <cellStyle name="超链接 9" xfId="16817" hidden="1"/>
    <cellStyle name="超链接 9" xfId="16819" hidden="1"/>
    <cellStyle name="超链接 9" xfId="16821" hidden="1"/>
    <cellStyle name="超链接 9" xfId="16823" hidden="1"/>
    <cellStyle name="超链接 9" xfId="16825" hidden="1"/>
    <cellStyle name="超链接 9" xfId="16827" hidden="1"/>
    <cellStyle name="超链接 9" xfId="16829" hidden="1"/>
    <cellStyle name="超链接 9" xfId="16831" hidden="1"/>
    <cellStyle name="超链接 9" xfId="16833" hidden="1"/>
    <cellStyle name="超链接 9" xfId="16835" hidden="1"/>
    <cellStyle name="超链接 9" xfId="16837" hidden="1"/>
    <cellStyle name="超链接 9" xfId="16839" hidden="1"/>
    <cellStyle name="超链接 9" xfId="16841" hidden="1"/>
    <cellStyle name="超链接 9" xfId="16843" hidden="1"/>
    <cellStyle name="超链接 9" xfId="16845" hidden="1"/>
    <cellStyle name="超链接 9" xfId="16847" hidden="1"/>
    <cellStyle name="超链接 9" xfId="16849" hidden="1"/>
    <cellStyle name="超链接 9" xfId="16851" hidden="1"/>
    <cellStyle name="超链接 9" xfId="16853" hidden="1"/>
    <cellStyle name="超链接 9" xfId="16855" hidden="1"/>
    <cellStyle name="超链接 9" xfId="16857" hidden="1"/>
    <cellStyle name="超链接 9" xfId="16859" hidden="1"/>
    <cellStyle name="超链接 9" xfId="16861" hidden="1"/>
    <cellStyle name="超链接 9" xfId="16863" hidden="1"/>
    <cellStyle name="超链接 9" xfId="16865" hidden="1"/>
    <cellStyle name="超链接 9" xfId="16867" hidden="1"/>
    <cellStyle name="超链接 9" xfId="16869" hidden="1"/>
    <cellStyle name="超链接 9" xfId="16871" hidden="1"/>
    <cellStyle name="超链接 9" xfId="16873" hidden="1"/>
    <cellStyle name="超链接 9" xfId="16875" hidden="1"/>
    <cellStyle name="超链接 9" xfId="16877" hidden="1"/>
    <cellStyle name="超链接 9" xfId="16879" hidden="1"/>
    <cellStyle name="超链接 9" xfId="16881" hidden="1"/>
    <cellStyle name="超链接 9" xfId="16883" hidden="1"/>
    <cellStyle name="超链接 9" xfId="16885" hidden="1"/>
    <cellStyle name="超链接 9" xfId="16887" hidden="1"/>
    <cellStyle name="超链接 9" xfId="16889" hidden="1"/>
    <cellStyle name="超链接 9" xfId="16891" hidden="1"/>
    <cellStyle name="超链接 9" xfId="16893" hidden="1"/>
    <cellStyle name="超链接 9" xfId="16895" hidden="1"/>
    <cellStyle name="超链接 9" xfId="16897" hidden="1"/>
    <cellStyle name="超链接 9" xfId="16899" hidden="1"/>
    <cellStyle name="超链接 9" xfId="16901" hidden="1"/>
    <cellStyle name="超链接 9" xfId="16903" hidden="1"/>
    <cellStyle name="超链接 9" xfId="16905" hidden="1"/>
    <cellStyle name="超链接 9" xfId="16907" hidden="1"/>
    <cellStyle name="超链接 9" xfId="16909" hidden="1"/>
    <cellStyle name="超链接 9" xfId="16911" hidden="1"/>
    <cellStyle name="超链接 9" xfId="16913" hidden="1"/>
    <cellStyle name="超链接 9" xfId="16915" hidden="1"/>
    <cellStyle name="超链接 9" xfId="16917" hidden="1"/>
    <cellStyle name="超链接 9" xfId="16919" hidden="1"/>
    <cellStyle name="超链接 9" xfId="16921" hidden="1"/>
    <cellStyle name="超链接 9" xfId="16923" hidden="1"/>
    <cellStyle name="超链接 9" xfId="16925" hidden="1"/>
    <cellStyle name="超链接 9" xfId="16927" hidden="1"/>
    <cellStyle name="超链接 9" xfId="16929" hidden="1"/>
    <cellStyle name="超链接 9" xfId="16931" hidden="1"/>
    <cellStyle name="超链接 9" xfId="16933" hidden="1"/>
    <cellStyle name="超链接 9" xfId="16935" hidden="1"/>
    <cellStyle name="超链接 9" xfId="16937" hidden="1"/>
    <cellStyle name="超链接 9" xfId="16939" hidden="1"/>
    <cellStyle name="超链接 9" xfId="16941" hidden="1"/>
    <cellStyle name="超链接 9" xfId="16943" hidden="1"/>
    <cellStyle name="超链接 9" xfId="16945" hidden="1"/>
    <cellStyle name="超链接 9" xfId="16947" hidden="1"/>
    <cellStyle name="超链接 9" xfId="16949" hidden="1"/>
    <cellStyle name="超链接 9" xfId="16951" hidden="1"/>
    <cellStyle name="超链接 9" xfId="16953" hidden="1"/>
    <cellStyle name="超链接 9" xfId="16955" hidden="1"/>
    <cellStyle name="超链接 9" xfId="16957" hidden="1"/>
    <cellStyle name="超链接 9" xfId="16959" hidden="1"/>
    <cellStyle name="超链接 9" xfId="16961" hidden="1"/>
    <cellStyle name="超链接 9" xfId="16963" hidden="1"/>
    <cellStyle name="超链接 9" xfId="16965" hidden="1"/>
    <cellStyle name="超链接 9" xfId="16967" hidden="1"/>
    <cellStyle name="超链接 9" xfId="16969" hidden="1"/>
    <cellStyle name="超链接 9" xfId="16971" hidden="1"/>
    <cellStyle name="超链接 9" xfId="16973" hidden="1"/>
    <cellStyle name="超链接 9" xfId="16975" hidden="1"/>
    <cellStyle name="超链接 9" xfId="16977" hidden="1"/>
    <cellStyle name="超链接 9" xfId="17034" hidden="1"/>
    <cellStyle name="超链接 9" xfId="17036" hidden="1"/>
    <cellStyle name="超链接 9" xfId="4549" hidden="1"/>
    <cellStyle name="超链接 9" xfId="4627" hidden="1"/>
    <cellStyle name="超链接 9" xfId="19354" hidden="1"/>
    <cellStyle name="超链接 9" xfId="21360" hidden="1"/>
    <cellStyle name="超链接 9" xfId="19175" hidden="1"/>
    <cellStyle name="超链接 9" xfId="18925" hidden="1"/>
    <cellStyle name="超链接 9" xfId="22190" hidden="1"/>
    <cellStyle name="超链接 9" xfId="20927" hidden="1"/>
    <cellStyle name="超链接 9" xfId="18260" hidden="1"/>
    <cellStyle name="超链接 9" xfId="17905" hidden="1"/>
    <cellStyle name="超链接 9" xfId="21844" hidden="1"/>
    <cellStyle name="超链接 9" xfId="19094" hidden="1"/>
    <cellStyle name="超链接 9" xfId="22529" hidden="1"/>
    <cellStyle name="超链接 9" xfId="19239" hidden="1"/>
    <cellStyle name="超链接 9" xfId="21263" hidden="1"/>
    <cellStyle name="超链接 9" xfId="18571" hidden="1"/>
    <cellStyle name="超链接 9" xfId="17700" hidden="1"/>
    <cellStyle name="超链接 9" xfId="4685" hidden="1"/>
    <cellStyle name="超链接 9" xfId="20015" hidden="1"/>
    <cellStyle name="超链接 9" xfId="18580" hidden="1"/>
    <cellStyle name="超链接 9" xfId="17894" hidden="1"/>
    <cellStyle name="超链接 9" xfId="21119" hidden="1"/>
    <cellStyle name="超链接 9" xfId="18653" hidden="1"/>
    <cellStyle name="超链接 9" xfId="22525" hidden="1"/>
    <cellStyle name="超链接 9" xfId="18207" hidden="1"/>
    <cellStyle name="超链接 9" xfId="4438" hidden="1"/>
    <cellStyle name="超链接 9" xfId="20772" hidden="1"/>
    <cellStyle name="超链接 9" xfId="22153" hidden="1"/>
    <cellStyle name="超链接 9" xfId="22271" hidden="1"/>
    <cellStyle name="超链接 9" xfId="21039" hidden="1"/>
    <cellStyle name="超链接 9" xfId="18339" hidden="1"/>
    <cellStyle name="超链接 9" xfId="22513" hidden="1"/>
    <cellStyle name="超链接 9" xfId="21894" hidden="1"/>
    <cellStyle name="超链接 9" xfId="23133" hidden="1"/>
    <cellStyle name="超链接 9" xfId="17959" hidden="1"/>
    <cellStyle name="超链接 9" xfId="22881" hidden="1"/>
    <cellStyle name="超链接 9" xfId="18183" hidden="1"/>
    <cellStyle name="超链接 9" xfId="21144" hidden="1"/>
    <cellStyle name="超链接 9" xfId="19325" hidden="1"/>
    <cellStyle name="超链接 9" xfId="19032" hidden="1"/>
    <cellStyle name="超链接 9" xfId="19945" hidden="1"/>
    <cellStyle name="超链接 9" xfId="21678" hidden="1"/>
    <cellStyle name="超链接 9" xfId="21683" hidden="1"/>
    <cellStyle name="超链接 9" xfId="20908" hidden="1"/>
    <cellStyle name="超链接 9" xfId="19101" hidden="1"/>
    <cellStyle name="超链接 9" xfId="22789" hidden="1"/>
    <cellStyle name="超链接 9" xfId="22846" hidden="1"/>
    <cellStyle name="超链接 9" xfId="18170" hidden="1"/>
    <cellStyle name="超链接 9" xfId="18648" hidden="1"/>
    <cellStyle name="超链接 9" xfId="21101" hidden="1"/>
    <cellStyle name="超链接 9" xfId="18180" hidden="1"/>
    <cellStyle name="超链接 9" xfId="19107" hidden="1"/>
    <cellStyle name="超链接 9" xfId="18158" hidden="1"/>
    <cellStyle name="超链接 9" xfId="18808" hidden="1"/>
    <cellStyle name="超链接 9" xfId="20852" hidden="1"/>
    <cellStyle name="超链接 9" xfId="18472" hidden="1"/>
    <cellStyle name="超链接 9" xfId="20819" hidden="1"/>
    <cellStyle name="超链接 9" xfId="18240" hidden="1"/>
    <cellStyle name="超链接 9" xfId="23020" hidden="1"/>
    <cellStyle name="超链接 9" xfId="23158" hidden="1"/>
    <cellStyle name="超链接 9" xfId="20522" hidden="1"/>
    <cellStyle name="超链接 9" xfId="21169" hidden="1"/>
    <cellStyle name="超链接 9" xfId="21775" hidden="1"/>
    <cellStyle name="超链接 9" xfId="20588" hidden="1"/>
    <cellStyle name="超链接 9" xfId="20448" hidden="1"/>
    <cellStyle name="超链接 9" xfId="19266" hidden="1"/>
    <cellStyle name="超链接 9" xfId="20514" hidden="1"/>
    <cellStyle name="超链接 9" xfId="22985" hidden="1"/>
    <cellStyle name="超链接 9" xfId="19222" hidden="1"/>
    <cellStyle name="超链接 9" xfId="21229" hidden="1"/>
    <cellStyle name="超链接 9" xfId="22228" hidden="1"/>
    <cellStyle name="超链接 9" xfId="19788" hidden="1"/>
    <cellStyle name="超链接 9" xfId="20572" hidden="1"/>
    <cellStyle name="超链接 9" xfId="18662" hidden="1"/>
    <cellStyle name="超链接 9" xfId="19768" hidden="1"/>
    <cellStyle name="超链接 9" xfId="20736" hidden="1"/>
    <cellStyle name="超链接 9" xfId="18749" hidden="1"/>
    <cellStyle name="超链接 9" xfId="18543" hidden="1"/>
    <cellStyle name="超链接 9" xfId="21704" hidden="1"/>
    <cellStyle name="超链接 9" xfId="21134" hidden="1"/>
    <cellStyle name="超链接 9" xfId="7113" hidden="1"/>
    <cellStyle name="超链接 9" xfId="20929" hidden="1"/>
    <cellStyle name="超链接 9" xfId="23038" hidden="1"/>
    <cellStyle name="超链接 9" xfId="20835" hidden="1"/>
    <cellStyle name="超链接 9" xfId="19478" hidden="1"/>
    <cellStyle name="超链接 9" xfId="20391" hidden="1"/>
    <cellStyle name="超链接 9" xfId="22188" hidden="1"/>
    <cellStyle name="超链接 9" xfId="19683" hidden="1"/>
    <cellStyle name="超链接 9" xfId="18279" hidden="1"/>
    <cellStyle name="超链接 9" xfId="23157" hidden="1"/>
    <cellStyle name="超链接 9" xfId="19667" hidden="1"/>
    <cellStyle name="超链接 9" xfId="17937" hidden="1"/>
    <cellStyle name="超链接 9" xfId="20704" hidden="1"/>
    <cellStyle name="超链接 9" xfId="19902" hidden="1"/>
    <cellStyle name="超链接 9" xfId="20377" hidden="1"/>
    <cellStyle name="超链接 9" xfId="17964" hidden="1"/>
    <cellStyle name="超链接 9" xfId="21655" hidden="1"/>
    <cellStyle name="超链接 9" xfId="18259" hidden="1"/>
    <cellStyle name="超链接 9" xfId="21975" hidden="1"/>
    <cellStyle name="超链接 9" xfId="18372" hidden="1"/>
    <cellStyle name="超链接 9" xfId="20729" hidden="1"/>
    <cellStyle name="超链接 9" xfId="17828" hidden="1"/>
    <cellStyle name="超链接 9" xfId="23078" hidden="1"/>
    <cellStyle name="超链接 9" xfId="21334" hidden="1"/>
    <cellStyle name="超链接 9" xfId="23132" hidden="1"/>
    <cellStyle name="超链接 9" xfId="20283" hidden="1"/>
    <cellStyle name="超链接 9" xfId="18425" hidden="1"/>
    <cellStyle name="超链接 9" xfId="21409" hidden="1"/>
    <cellStyle name="超链接 9" xfId="19267" hidden="1"/>
    <cellStyle name="超链接 9" xfId="20442" hidden="1"/>
    <cellStyle name="超链接 9" xfId="20094" hidden="1"/>
    <cellStyle name="超链接 9" xfId="21910" hidden="1"/>
    <cellStyle name="超链接 9" xfId="21097" hidden="1"/>
    <cellStyle name="超链接 9" xfId="20744" hidden="1"/>
    <cellStyle name="超链接 9" xfId="19338" hidden="1"/>
    <cellStyle name="超链接 9" xfId="7138" hidden="1"/>
    <cellStyle name="超链接 9" xfId="19810" hidden="1"/>
    <cellStyle name="超链接 9" xfId="17838" hidden="1"/>
    <cellStyle name="超链接 9" xfId="21697" hidden="1"/>
    <cellStyle name="超链接 9" xfId="18536" hidden="1"/>
    <cellStyle name="超链接 9" xfId="17790" hidden="1"/>
    <cellStyle name="超链接 9" xfId="21570" hidden="1"/>
    <cellStyle name="超链接 9" xfId="18649" hidden="1"/>
    <cellStyle name="超链接 9" xfId="17851" hidden="1"/>
    <cellStyle name="超链接 9" xfId="20227" hidden="1"/>
    <cellStyle name="超链接 9" xfId="21828" hidden="1"/>
    <cellStyle name="超链接 9" xfId="18832" hidden="1"/>
    <cellStyle name="超链接 9" xfId="23176" hidden="1"/>
    <cellStyle name="超链接 9" xfId="18213" hidden="1"/>
    <cellStyle name="超链接 9" xfId="19517" hidden="1"/>
    <cellStyle name="超链接 9" xfId="22225" hidden="1"/>
    <cellStyle name="超链接 9" xfId="17678" hidden="1"/>
    <cellStyle name="超链接 9" xfId="20510" hidden="1"/>
    <cellStyle name="超链接 9" xfId="6294" hidden="1"/>
    <cellStyle name="超链接 9" xfId="21361" hidden="1"/>
    <cellStyle name="超链接 9" xfId="23232" hidden="1"/>
    <cellStyle name="超链接 9" xfId="20961" hidden="1"/>
    <cellStyle name="超链接 9" xfId="23048" hidden="1"/>
    <cellStyle name="超链接 9" xfId="19832" hidden="1"/>
    <cellStyle name="超链接 9" xfId="21744" hidden="1"/>
    <cellStyle name="超链接 9" xfId="22341" hidden="1"/>
    <cellStyle name="超链接 9" xfId="19207" hidden="1"/>
    <cellStyle name="超链接 9" xfId="21413" hidden="1"/>
    <cellStyle name="超链接 9" xfId="7062" hidden="1"/>
    <cellStyle name="超链接 9" xfId="19318" hidden="1"/>
    <cellStyle name="超链接 9" xfId="23180" hidden="1"/>
    <cellStyle name="超链接 9" xfId="19425" hidden="1"/>
    <cellStyle name="超链接 9" xfId="23111" hidden="1"/>
    <cellStyle name="超链接 9" xfId="18730" hidden="1"/>
    <cellStyle name="超链接 9" xfId="20016" hidden="1"/>
    <cellStyle name="超链接 9" xfId="20709" hidden="1"/>
    <cellStyle name="超链接 9" xfId="23066" hidden="1"/>
    <cellStyle name="超链接 9" xfId="18152" hidden="1"/>
    <cellStyle name="超链接 9" xfId="21326" hidden="1"/>
    <cellStyle name="超链接 9" xfId="18515" hidden="1"/>
    <cellStyle name="超链接 9" xfId="20470" hidden="1"/>
    <cellStyle name="超链接 9" xfId="21071" hidden="1"/>
    <cellStyle name="超链接 9" xfId="22660" hidden="1"/>
    <cellStyle name="超链接 9" xfId="4440" hidden="1"/>
    <cellStyle name="超链接 9" xfId="19542" hidden="1"/>
    <cellStyle name="超链接 9" xfId="22293" hidden="1"/>
    <cellStyle name="超链接 9" xfId="20090" hidden="1"/>
    <cellStyle name="超链接 9" xfId="20411" hidden="1"/>
    <cellStyle name="超链接 9" xfId="18100" hidden="1"/>
    <cellStyle name="超链接 9" xfId="21153" hidden="1"/>
    <cellStyle name="超链接 9" xfId="22443" hidden="1"/>
    <cellStyle name="超链接 9" xfId="19666" hidden="1"/>
    <cellStyle name="超链接 9" xfId="19361" hidden="1"/>
    <cellStyle name="超链接 9" xfId="20846" hidden="1"/>
    <cellStyle name="超链接 9" xfId="18276" hidden="1"/>
    <cellStyle name="超链接 9" xfId="22646" hidden="1"/>
    <cellStyle name="超链接 9" xfId="22565" hidden="1"/>
    <cellStyle name="超链接 9" xfId="17887" hidden="1"/>
    <cellStyle name="超链接 9" xfId="21282" hidden="1"/>
    <cellStyle name="超链接 9" xfId="22491" hidden="1"/>
    <cellStyle name="超链接 9" xfId="19348" hidden="1"/>
    <cellStyle name="超链接 9" xfId="23100" hidden="1"/>
    <cellStyle name="超链接 9" xfId="22000" hidden="1"/>
    <cellStyle name="超链接 9" xfId="21723" hidden="1"/>
    <cellStyle name="超链接 9" xfId="6727" hidden="1"/>
    <cellStyle name="超链接 9" xfId="22436" hidden="1"/>
    <cellStyle name="超链接 9" xfId="20613" hidden="1"/>
    <cellStyle name="超链接 9" xfId="21324" hidden="1"/>
    <cellStyle name="超链接 9" xfId="23595" hidden="1"/>
    <cellStyle name="超链接 9" xfId="23597" hidden="1"/>
    <cellStyle name="超链接 9" xfId="23599" hidden="1"/>
    <cellStyle name="超链接 9" xfId="23601" hidden="1"/>
    <cellStyle name="超链接 9" xfId="23603" hidden="1"/>
    <cellStyle name="超链接 9" xfId="23605" hidden="1"/>
    <cellStyle name="超链接 9" xfId="23607" hidden="1"/>
    <cellStyle name="超链接 9" xfId="23609" hidden="1"/>
    <cellStyle name="超链接 9" xfId="23611" hidden="1"/>
    <cellStyle name="超链接 9" xfId="23613" hidden="1"/>
    <cellStyle name="超链接 9" xfId="23615" hidden="1"/>
    <cellStyle name="超链接 9" xfId="23617" hidden="1"/>
    <cellStyle name="超链接 9" xfId="23619" hidden="1"/>
    <cellStyle name="超链接 9" xfId="23621" hidden="1"/>
    <cellStyle name="超链接 9" xfId="23623" hidden="1"/>
    <cellStyle name="超链接 9" xfId="23625" hidden="1"/>
    <cellStyle name="超链接 9" xfId="23627" hidden="1"/>
    <cellStyle name="超链接 9" xfId="23629" hidden="1"/>
    <cellStyle name="超链接 9" xfId="23631" hidden="1"/>
    <cellStyle name="超链接 9" xfId="23633" hidden="1"/>
    <cellStyle name="超链接 9" xfId="23635" hidden="1"/>
    <cellStyle name="超链接 9" xfId="23637" hidden="1"/>
    <cellStyle name="超链接 9" xfId="23639" hidden="1"/>
    <cellStyle name="超链接 9" xfId="23641" hidden="1"/>
    <cellStyle name="超链接 9" xfId="23643" hidden="1"/>
    <cellStyle name="超链接 9" xfId="23645" hidden="1"/>
    <cellStyle name="超链接 9" xfId="23647" hidden="1"/>
    <cellStyle name="超链接 9" xfId="23649" hidden="1"/>
    <cellStyle name="超链接 9" xfId="23651" hidden="1"/>
    <cellStyle name="超链接 9" xfId="23653" hidden="1"/>
    <cellStyle name="超链接 9" xfId="23655" hidden="1"/>
    <cellStyle name="超链接 9" xfId="23657" hidden="1"/>
    <cellStyle name="超链接 9" xfId="23659" hidden="1"/>
    <cellStyle name="超链接 9" xfId="23661" hidden="1"/>
    <cellStyle name="超链接 9" xfId="23663" hidden="1"/>
    <cellStyle name="超链接 9" xfId="23665" hidden="1"/>
    <cellStyle name="超链接 9" xfId="23667" hidden="1"/>
    <cellStyle name="超链接 9" xfId="23669" hidden="1"/>
    <cellStyle name="超链接 9" xfId="23671" hidden="1"/>
    <cellStyle name="超链接 9" xfId="23673" hidden="1"/>
    <cellStyle name="超链接 9" xfId="23675" hidden="1"/>
    <cellStyle name="超链接 9" xfId="23677" hidden="1"/>
    <cellStyle name="超链接 9" xfId="23679" hidden="1"/>
    <cellStyle name="超链接 9" xfId="23681" hidden="1"/>
    <cellStyle name="超链接 9" xfId="23683" hidden="1"/>
    <cellStyle name="超链接 9" xfId="23685" hidden="1"/>
    <cellStyle name="超链接 9" xfId="23687" hidden="1"/>
    <cellStyle name="超链接 9" xfId="23689" hidden="1"/>
    <cellStyle name="超链接 9" xfId="23691" hidden="1"/>
    <cellStyle name="超链接 9" xfId="23693" hidden="1"/>
    <cellStyle name="超链接 9" xfId="23695" hidden="1"/>
    <cellStyle name="超链接 9" xfId="23697" hidden="1"/>
    <cellStyle name="超链接 9" xfId="23699" hidden="1"/>
    <cellStyle name="超链接 9" xfId="23701" hidden="1"/>
    <cellStyle name="超链接 9" xfId="23703" hidden="1"/>
    <cellStyle name="超链接 9" xfId="23705" hidden="1"/>
    <cellStyle name="超链接 9" xfId="23707" hidden="1"/>
    <cellStyle name="超链接 9" xfId="23709" hidden="1"/>
    <cellStyle name="超链接 9" xfId="23711" hidden="1"/>
    <cellStyle name="超链接 9" xfId="23713" hidden="1"/>
    <cellStyle name="超链接 9" xfId="23715" hidden="1"/>
    <cellStyle name="超链接 9" xfId="23717" hidden="1"/>
    <cellStyle name="超链接 9" xfId="23719" hidden="1"/>
    <cellStyle name="超链接 9" xfId="23721" hidden="1"/>
    <cellStyle name="超链接 9" xfId="23723" hidden="1"/>
    <cellStyle name="超链接 9" xfId="23725" hidden="1"/>
    <cellStyle name="超链接 9" xfId="23727" hidden="1"/>
    <cellStyle name="超链接 9" xfId="23729" hidden="1"/>
    <cellStyle name="超链接 9" xfId="23731" hidden="1"/>
    <cellStyle name="超链接 9" xfId="23733" hidden="1"/>
    <cellStyle name="超链接 9" xfId="23735" hidden="1"/>
    <cellStyle name="超链接 9" xfId="23737" hidden="1"/>
    <cellStyle name="超链接 9" xfId="23739" hidden="1"/>
    <cellStyle name="超链接 9" xfId="23741" hidden="1"/>
    <cellStyle name="超链接 9" xfId="23743" hidden="1"/>
    <cellStyle name="超链接 9" xfId="23745" hidden="1"/>
    <cellStyle name="超链接 9" xfId="23747" hidden="1"/>
    <cellStyle name="超链接 9" xfId="23749" hidden="1"/>
    <cellStyle name="超链接 9" xfId="23751" hidden="1"/>
    <cellStyle name="超链接 9" xfId="23753" hidden="1"/>
    <cellStyle name="超链接 9" xfId="23755" hidden="1"/>
    <cellStyle name="超链接 9" xfId="23757" hidden="1"/>
    <cellStyle name="超链接 9" xfId="23814" hidden="1"/>
    <cellStyle name="超链接 9" xfId="23816" hidden="1"/>
    <cellStyle name="超链接 9" xfId="18869" hidden="1"/>
    <cellStyle name="超链接 9" xfId="22274" hidden="1"/>
    <cellStyle name="超链接 9" xfId="18621" hidden="1"/>
    <cellStyle name="超链接 9" xfId="18982" hidden="1"/>
    <cellStyle name="超链接 9" xfId="18194" hidden="1"/>
    <cellStyle name="超链接 9" xfId="25447" hidden="1"/>
    <cellStyle name="超链接 9" xfId="25449" hidden="1"/>
    <cellStyle name="超链接 9" xfId="25451" hidden="1"/>
    <cellStyle name="超链接 9" xfId="25453" hidden="1"/>
    <cellStyle name="超链接 9" xfId="25455" hidden="1"/>
    <cellStyle name="超链接 9" xfId="25457" hidden="1"/>
    <cellStyle name="超链接 9" xfId="25459" hidden="1"/>
    <cellStyle name="超链接 9" xfId="25461" hidden="1"/>
    <cellStyle name="超链接 9" xfId="25463" hidden="1"/>
    <cellStyle name="超链接 9" xfId="25465" hidden="1"/>
    <cellStyle name="超链接 9" xfId="25467" hidden="1"/>
    <cellStyle name="超链接 9" xfId="25469" hidden="1"/>
    <cellStyle name="超链接 9" xfId="25471" hidden="1"/>
    <cellStyle name="超链接 9" xfId="25473" hidden="1"/>
    <cellStyle name="超链接 9" xfId="25475" hidden="1"/>
    <cellStyle name="超链接 9" xfId="25477" hidden="1"/>
    <cellStyle name="超链接 9" xfId="25479" hidden="1"/>
    <cellStyle name="超链接 9" xfId="25481" hidden="1"/>
    <cellStyle name="超链接 9" xfId="25483" hidden="1"/>
    <cellStyle name="超链接 9" xfId="25485" hidden="1"/>
    <cellStyle name="超链接 9" xfId="25487" hidden="1"/>
    <cellStyle name="超链接 9" xfId="25489" hidden="1"/>
    <cellStyle name="超链接 9" xfId="25491" hidden="1"/>
    <cellStyle name="超链接 9" xfId="25493" hidden="1"/>
    <cellStyle name="超链接 9" xfId="25495" hidden="1"/>
    <cellStyle name="超链接 9" xfId="25497" hidden="1"/>
    <cellStyle name="超链接 9" xfId="25499" hidden="1"/>
    <cellStyle name="超链接 9" xfId="25501" hidden="1"/>
    <cellStyle name="超链接 9" xfId="25503" hidden="1"/>
    <cellStyle name="超链接 9" xfId="25505" hidden="1"/>
    <cellStyle name="超链接 9" xfId="25507" hidden="1"/>
    <cellStyle name="超链接 9" xfId="25509" hidden="1"/>
    <cellStyle name="超链接 9" xfId="25511" hidden="1"/>
    <cellStyle name="超链接 9" xfId="25513" hidden="1"/>
    <cellStyle name="超链接 9" xfId="25515" hidden="1"/>
    <cellStyle name="超链接 9" xfId="25517" hidden="1"/>
    <cellStyle name="超链接 9" xfId="25519" hidden="1"/>
    <cellStyle name="超链接 9" xfId="25521" hidden="1"/>
    <cellStyle name="超链接 9" xfId="25523" hidden="1"/>
    <cellStyle name="超链接 9" xfId="25525" hidden="1"/>
    <cellStyle name="超链接 9" xfId="25527" hidden="1"/>
    <cellStyle name="超链接 9" xfId="25529" hidden="1"/>
    <cellStyle name="超链接 9" xfId="25531" hidden="1"/>
    <cellStyle name="超链接 9" xfId="25533" hidden="1"/>
    <cellStyle name="超链接 9" xfId="25535" hidden="1"/>
    <cellStyle name="超链接 9" xfId="25537" hidden="1"/>
    <cellStyle name="超链接 9" xfId="25539" hidden="1"/>
    <cellStyle name="超链接 9" xfId="25541" hidden="1"/>
    <cellStyle name="超链接 9" xfId="25543" hidden="1"/>
    <cellStyle name="超链接 9" xfId="25545" hidden="1"/>
    <cellStyle name="超链接 9" xfId="25547" hidden="1"/>
    <cellStyle name="超链接 9" xfId="25549" hidden="1"/>
    <cellStyle name="超链接 9" xfId="25551" hidden="1"/>
    <cellStyle name="超链接 9" xfId="25553" hidden="1"/>
    <cellStyle name="超链接 9" xfId="25555" hidden="1"/>
    <cellStyle name="超链接 9" xfId="25557" hidden="1"/>
    <cellStyle name="超链接 9" xfId="25559" hidden="1"/>
    <cellStyle name="超链接 9" xfId="25561" hidden="1"/>
    <cellStyle name="超链接 9" xfId="25563" hidden="1"/>
    <cellStyle name="超链接 9" xfId="25565" hidden="1"/>
    <cellStyle name="超链接 9" xfId="25567" hidden="1"/>
    <cellStyle name="超链接 9" xfId="25569" hidden="1"/>
    <cellStyle name="超链接 9" xfId="25571" hidden="1"/>
    <cellStyle name="超链接 9" xfId="25573" hidden="1"/>
    <cellStyle name="超链接 9" xfId="25575" hidden="1"/>
    <cellStyle name="超链接 9" xfId="25577" hidden="1"/>
    <cellStyle name="超链接 9" xfId="25579" hidden="1"/>
    <cellStyle name="超链接 9" xfId="25581" hidden="1"/>
    <cellStyle name="超链接 9" xfId="25583" hidden="1"/>
    <cellStyle name="超链接 9" xfId="25585" hidden="1"/>
    <cellStyle name="超链接 9" xfId="25587" hidden="1"/>
    <cellStyle name="超链接 9" xfId="25589" hidden="1"/>
    <cellStyle name="超链接 9" xfId="25591" hidden="1"/>
    <cellStyle name="超链接 9" xfId="25593" hidden="1"/>
    <cellStyle name="超链接 9" xfId="25595" hidden="1"/>
    <cellStyle name="超链接 9" xfId="25597" hidden="1"/>
    <cellStyle name="超链接 9" xfId="25599" hidden="1"/>
    <cellStyle name="超链接 9" xfId="25601" hidden="1"/>
    <cellStyle name="超链接 9" xfId="25603" hidden="1"/>
    <cellStyle name="超链接 9" xfId="25605" hidden="1"/>
    <cellStyle name="超链接 9" xfId="25607" hidden="1"/>
    <cellStyle name="超链接 9" xfId="25609" hidden="1"/>
    <cellStyle name="超链接 9" xfId="25666" hidden="1"/>
    <cellStyle name="超链接 9" xfId="25668" hidden="1"/>
    <cellStyle name="超链接 9" xfId="24600" hidden="1"/>
    <cellStyle name="超链接 9" xfId="22811" hidden="1"/>
    <cellStyle name="超链接 9" xfId="20276" hidden="1"/>
    <cellStyle name="超链接 9" xfId="20105" hidden="1"/>
    <cellStyle name="超链接 9" xfId="23116" hidden="1"/>
    <cellStyle name="超链接 9" xfId="27133" hidden="1"/>
    <cellStyle name="超链接 9" xfId="27135" hidden="1"/>
    <cellStyle name="超链接 9" xfId="27137" hidden="1"/>
    <cellStyle name="超链接 9" xfId="27139" hidden="1"/>
    <cellStyle name="超链接 9" xfId="27141" hidden="1"/>
    <cellStyle name="超链接 9" xfId="27143" hidden="1"/>
    <cellStyle name="超链接 9" xfId="27145" hidden="1"/>
    <cellStyle name="超链接 9" xfId="27147" hidden="1"/>
    <cellStyle name="超链接 9" xfId="27149" hidden="1"/>
    <cellStyle name="超链接 9" xfId="27151" hidden="1"/>
    <cellStyle name="超链接 9" xfId="27153" hidden="1"/>
    <cellStyle name="超链接 9" xfId="27155" hidden="1"/>
    <cellStyle name="超链接 9" xfId="27157" hidden="1"/>
    <cellStyle name="超链接 9" xfId="27159" hidden="1"/>
    <cellStyle name="超链接 9" xfId="27161" hidden="1"/>
    <cellStyle name="超链接 9" xfId="27163" hidden="1"/>
    <cellStyle name="超链接 9" xfId="27165" hidden="1"/>
    <cellStyle name="超链接 9" xfId="27167" hidden="1"/>
    <cellStyle name="超链接 9" xfId="27169" hidden="1"/>
    <cellStyle name="超链接 9" xfId="27171" hidden="1"/>
    <cellStyle name="超链接 9" xfId="27173" hidden="1"/>
    <cellStyle name="超链接 9" xfId="27175" hidden="1"/>
    <cellStyle name="超链接 9" xfId="27177" hidden="1"/>
    <cellStyle name="超链接 9" xfId="27179" hidden="1"/>
    <cellStyle name="超链接 9" xfId="27181" hidden="1"/>
    <cellStyle name="超链接 9" xfId="27183" hidden="1"/>
    <cellStyle name="超链接 9" xfId="27185" hidden="1"/>
    <cellStyle name="超链接 9" xfId="27187" hidden="1"/>
    <cellStyle name="超链接 9" xfId="27189" hidden="1"/>
    <cellStyle name="超链接 9" xfId="27191" hidden="1"/>
    <cellStyle name="超链接 9" xfId="27193" hidden="1"/>
    <cellStyle name="超链接 9" xfId="27195" hidden="1"/>
    <cellStyle name="超链接 9" xfId="27197" hidden="1"/>
    <cellStyle name="超链接 9" xfId="27199" hidden="1"/>
    <cellStyle name="超链接 9" xfId="27201" hidden="1"/>
    <cellStyle name="超链接 9" xfId="27203" hidden="1"/>
    <cellStyle name="超链接 9" xfId="27205" hidden="1"/>
    <cellStyle name="超链接 9" xfId="27207" hidden="1"/>
    <cellStyle name="超链接 9" xfId="27209" hidden="1"/>
    <cellStyle name="超链接 9" xfId="27211" hidden="1"/>
    <cellStyle name="超链接 9" xfId="27213" hidden="1"/>
    <cellStyle name="超链接 9" xfId="27215" hidden="1"/>
    <cellStyle name="超链接 9" xfId="27217" hidden="1"/>
    <cellStyle name="超链接 9" xfId="27219" hidden="1"/>
    <cellStyle name="超链接 9" xfId="27221" hidden="1"/>
    <cellStyle name="超链接 9" xfId="27223" hidden="1"/>
    <cellStyle name="超链接 9" xfId="27225" hidden="1"/>
    <cellStyle name="超链接 9" xfId="27227" hidden="1"/>
    <cellStyle name="超链接 9" xfId="27229" hidden="1"/>
    <cellStyle name="超链接 9" xfId="27231" hidden="1"/>
    <cellStyle name="超链接 9" xfId="27233" hidden="1"/>
    <cellStyle name="超链接 9" xfId="27235" hidden="1"/>
    <cellStyle name="超链接 9" xfId="27237" hidden="1"/>
    <cellStyle name="超链接 9" xfId="27239" hidden="1"/>
    <cellStyle name="超链接 9" xfId="27241" hidden="1"/>
    <cellStyle name="超链接 9" xfId="27243" hidden="1"/>
    <cellStyle name="超链接 9" xfId="27245" hidden="1"/>
    <cellStyle name="超链接 9" xfId="27247" hidden="1"/>
    <cellStyle name="超链接 9" xfId="27249" hidden="1"/>
    <cellStyle name="超链接 9" xfId="27251" hidden="1"/>
    <cellStyle name="超链接 9" xfId="27253" hidden="1"/>
    <cellStyle name="超链接 9" xfId="27255" hidden="1"/>
    <cellStyle name="超链接 9" xfId="27257" hidden="1"/>
    <cellStyle name="超链接 9" xfId="27259" hidden="1"/>
    <cellStyle name="超链接 9" xfId="27261" hidden="1"/>
    <cellStyle name="超链接 9" xfId="27263" hidden="1"/>
    <cellStyle name="超链接 9" xfId="27265" hidden="1"/>
    <cellStyle name="超链接 9" xfId="27267" hidden="1"/>
    <cellStyle name="超链接 9" xfId="27269" hidden="1"/>
    <cellStyle name="超链接 9" xfId="27271" hidden="1"/>
    <cellStyle name="超链接 9" xfId="27273" hidden="1"/>
    <cellStyle name="超链接 9" xfId="27275" hidden="1"/>
    <cellStyle name="超链接 9" xfId="27277" hidden="1"/>
    <cellStyle name="超链接 9" xfId="27279" hidden="1"/>
    <cellStyle name="超链接 9" xfId="27281" hidden="1"/>
    <cellStyle name="超链接 9" xfId="27283" hidden="1"/>
    <cellStyle name="超链接 9" xfId="27285" hidden="1"/>
    <cellStyle name="超链接 9" xfId="27287" hidden="1"/>
    <cellStyle name="超链接 9" xfId="27289" hidden="1"/>
    <cellStyle name="超链接 9" xfId="27291" hidden="1"/>
    <cellStyle name="超链接 9" xfId="27293" hidden="1"/>
    <cellStyle name="超链接 9" xfId="27295" hidden="1"/>
    <cellStyle name="超链接 9" xfId="27352" hidden="1"/>
    <cellStyle name="超链接 9" xfId="27354" hidden="1"/>
    <cellStyle name="超链接 9" xfId="28606" hidden="1"/>
    <cellStyle name="超链接 9" xfId="28522" hidden="1"/>
    <cellStyle name="超链接 9" xfId="30546" hidden="1"/>
    <cellStyle name="超链接 9" xfId="32552" hidden="1"/>
    <cellStyle name="超链接 9" xfId="30367" hidden="1"/>
    <cellStyle name="超链接 9" xfId="30117" hidden="1"/>
    <cellStyle name="超链接 9" xfId="33382" hidden="1"/>
    <cellStyle name="超链接 9" xfId="32119" hidden="1"/>
    <cellStyle name="超链接 9" xfId="29452" hidden="1"/>
    <cellStyle name="超链接 9" xfId="29074" hidden="1"/>
    <cellStyle name="超链接 9" xfId="33036" hidden="1"/>
    <cellStyle name="超链接 9" xfId="30286" hidden="1"/>
    <cellStyle name="超链接 9" xfId="33721" hidden="1"/>
    <cellStyle name="超链接 9" xfId="30431" hidden="1"/>
    <cellStyle name="超链接 9" xfId="32455" hidden="1"/>
    <cellStyle name="超链接 9" xfId="29763" hidden="1"/>
    <cellStyle name="超链接 9" xfId="28828" hidden="1"/>
    <cellStyle name="超链接 9" xfId="28381" hidden="1"/>
    <cellStyle name="超链接 9" xfId="31207" hidden="1"/>
    <cellStyle name="超链接 9" xfId="29772" hidden="1"/>
    <cellStyle name="超链接 9" xfId="29063" hidden="1"/>
    <cellStyle name="超链接 9" xfId="32311" hidden="1"/>
    <cellStyle name="超链接 9" xfId="29845" hidden="1"/>
    <cellStyle name="超链接 9" xfId="33717" hidden="1"/>
    <cellStyle name="超链接 9" xfId="29399" hidden="1"/>
    <cellStyle name="超链接 9" xfId="28598" hidden="1"/>
    <cellStyle name="超链接 9" xfId="31964" hidden="1"/>
    <cellStyle name="超链接 9" xfId="33345" hidden="1"/>
    <cellStyle name="超链接 9" xfId="33463" hidden="1"/>
    <cellStyle name="超链接 9" xfId="32231" hidden="1"/>
    <cellStyle name="超链接 9" xfId="29531" hidden="1"/>
    <cellStyle name="超链接 9" xfId="33705" hidden="1"/>
    <cellStyle name="超链接 9" xfId="33086" hidden="1"/>
    <cellStyle name="超链接 9" xfId="34325" hidden="1"/>
    <cellStyle name="超链接 9" xfId="29135" hidden="1"/>
    <cellStyle name="超链接 9" xfId="34073" hidden="1"/>
    <cellStyle name="超链接 9" xfId="29375" hidden="1"/>
    <cellStyle name="超链接 9" xfId="32336" hidden="1"/>
    <cellStyle name="超链接 9" xfId="30517" hidden="1"/>
    <cellStyle name="超链接 9" xfId="30224" hidden="1"/>
    <cellStyle name="超链接 9" xfId="31137" hidden="1"/>
    <cellStyle name="超链接 9" xfId="32870" hidden="1"/>
    <cellStyle name="超链接 9" xfId="32875" hidden="1"/>
    <cellStyle name="超链接 9" xfId="32100" hidden="1"/>
    <cellStyle name="超链接 9" xfId="30293" hidden="1"/>
    <cellStyle name="超链接 9" xfId="33981" hidden="1"/>
    <cellStyle name="超链接 9" xfId="34038" hidden="1"/>
    <cellStyle name="超链接 9" xfId="29362" hidden="1"/>
    <cellStyle name="超链接 9" xfId="29840" hidden="1"/>
    <cellStyle name="超链接 9" xfId="32293" hidden="1"/>
    <cellStyle name="超链接 9" xfId="29372" hidden="1"/>
    <cellStyle name="超链接 9" xfId="30299" hidden="1"/>
    <cellStyle name="超链接 9" xfId="29350" hidden="1"/>
    <cellStyle name="超链接 9" xfId="30000" hidden="1"/>
    <cellStyle name="超链接 9" xfId="32044" hidden="1"/>
    <cellStyle name="超链接 9" xfId="29664" hidden="1"/>
    <cellStyle name="超链接 9" xfId="32011" hidden="1"/>
    <cellStyle name="超链接 9" xfId="29432" hidden="1"/>
    <cellStyle name="超链接 9" xfId="34212" hidden="1"/>
    <cellStyle name="超链接 9" xfId="34350" hidden="1"/>
    <cellStyle name="超链接 9" xfId="31714" hidden="1"/>
    <cellStyle name="超链接 9" xfId="32361" hidden="1"/>
    <cellStyle name="超链接 9" xfId="32967" hidden="1"/>
    <cellStyle name="超链接 9" xfId="31780" hidden="1"/>
    <cellStyle name="超链接 9" xfId="31640" hidden="1"/>
    <cellStyle name="超链接 9" xfId="30458" hidden="1"/>
    <cellStyle name="超链接 9" xfId="31706" hidden="1"/>
    <cellStyle name="超链接 9" xfId="34177" hidden="1"/>
    <cellStyle name="超链接 9" xfId="30414" hidden="1"/>
    <cellStyle name="超链接 9" xfId="32421" hidden="1"/>
    <cellStyle name="超链接 9" xfId="33420" hidden="1"/>
    <cellStyle name="超链接 9" xfId="30980" hidden="1"/>
    <cellStyle name="超链接 9" xfId="31764" hidden="1"/>
    <cellStyle name="超链接 9" xfId="29854" hidden="1"/>
    <cellStyle name="超链接 9" xfId="30960" hidden="1"/>
    <cellStyle name="超链接 9" xfId="31928" hidden="1"/>
    <cellStyle name="超链接 9" xfId="29941" hidden="1"/>
    <cellStyle name="超链接 9" xfId="29735" hidden="1"/>
    <cellStyle name="超链接 9" xfId="32896" hidden="1"/>
    <cellStyle name="超链接 9" xfId="32326" hidden="1"/>
    <cellStyle name="超链接 9" xfId="28377" hidden="1"/>
    <cellStyle name="超链接 9" xfId="32121" hidden="1"/>
    <cellStyle name="超链接 9" xfId="34230" hidden="1"/>
    <cellStyle name="超链接 9" xfId="32027" hidden="1"/>
    <cellStyle name="超链接 9" xfId="30670" hidden="1"/>
    <cellStyle name="超链接 9" xfId="31583" hidden="1"/>
    <cellStyle name="超链接 9" xfId="33380" hidden="1"/>
    <cellStyle name="超链接 9" xfId="30875" hidden="1"/>
    <cellStyle name="超链接 9" xfId="29471" hidden="1"/>
    <cellStyle name="超链接 9" xfId="34349" hidden="1"/>
    <cellStyle name="超链接 9" xfId="30859" hidden="1"/>
    <cellStyle name="超链接 9" xfId="29111" hidden="1"/>
    <cellStyle name="超链接 9" xfId="31896" hidden="1"/>
    <cellStyle name="超链接 9" xfId="31094" hidden="1"/>
    <cellStyle name="超链接 9" xfId="31569" hidden="1"/>
    <cellStyle name="超链接 9" xfId="29144" hidden="1"/>
    <cellStyle name="超链接 9" xfId="32847" hidden="1"/>
    <cellStyle name="超链接 9" xfId="29451" hidden="1"/>
    <cellStyle name="超链接 9" xfId="33167" hidden="1"/>
    <cellStyle name="超链接 9" xfId="29564" hidden="1"/>
    <cellStyle name="超链接 9" xfId="31921" hidden="1"/>
    <cellStyle name="超链接 9" xfId="28976" hidden="1"/>
    <cellStyle name="超链接 9" xfId="34270" hidden="1"/>
    <cellStyle name="超链接 9" xfId="32526" hidden="1"/>
    <cellStyle name="超链接 9" xfId="34324" hidden="1"/>
    <cellStyle name="超链接 9" xfId="31475" hidden="1"/>
    <cellStyle name="超链接 9" xfId="29617" hidden="1"/>
    <cellStyle name="超链接 9" xfId="32601" hidden="1"/>
    <cellStyle name="超链接 9" xfId="30459" hidden="1"/>
    <cellStyle name="超链接 9" xfId="31634" hidden="1"/>
    <cellStyle name="超链接 9" xfId="31286" hidden="1"/>
    <cellStyle name="超链接 9" xfId="33102" hidden="1"/>
    <cellStyle name="超链接 9" xfId="32289" hidden="1"/>
    <cellStyle name="超链接 9" xfId="31936" hidden="1"/>
    <cellStyle name="超链接 9" xfId="30530" hidden="1"/>
    <cellStyle name="超链接 9" xfId="28362" hidden="1"/>
    <cellStyle name="超链接 9" xfId="31002" hidden="1"/>
    <cellStyle name="超链接 9" xfId="28987" hidden="1"/>
    <cellStyle name="超链接 9" xfId="32889" hidden="1"/>
    <cellStyle name="超链接 9" xfId="29728" hidden="1"/>
    <cellStyle name="超链接 9" xfId="28936" hidden="1"/>
    <cellStyle name="超链接 9" xfId="32762" hidden="1"/>
    <cellStyle name="超链接 9" xfId="29841" hidden="1"/>
    <cellStyle name="超链接 9" xfId="29002" hidden="1"/>
    <cellStyle name="超链接 9" xfId="31419" hidden="1"/>
    <cellStyle name="超链接 9" xfId="33020" hidden="1"/>
    <cellStyle name="超链接 9" xfId="30024" hidden="1"/>
    <cellStyle name="超链接 9" xfId="34368" hidden="1"/>
    <cellStyle name="超链接 9" xfId="29405" hidden="1"/>
    <cellStyle name="超链接 9" xfId="30709" hidden="1"/>
    <cellStyle name="超链接 9" xfId="33417" hidden="1"/>
    <cellStyle name="超链接 9" xfId="28802" hidden="1"/>
    <cellStyle name="超链接 9" xfId="31702" hidden="1"/>
    <cellStyle name="超链接 9" xfId="28705" hidden="1"/>
    <cellStyle name="超链接 9" xfId="32553" hidden="1"/>
    <cellStyle name="超链接 9" xfId="34424" hidden="1"/>
    <cellStyle name="超链接 9" xfId="32153" hidden="1"/>
    <cellStyle name="超链接 9" xfId="34240" hidden="1"/>
    <cellStyle name="超链接 9" xfId="31024" hidden="1"/>
    <cellStyle name="超链接 9" xfId="32936" hidden="1"/>
    <cellStyle name="超链接 9" xfId="33533" hidden="1"/>
    <cellStyle name="超链接 9" xfId="30399" hidden="1"/>
    <cellStyle name="超链接 9" xfId="32605" hidden="1"/>
    <cellStyle name="超链接 9" xfId="28410" hidden="1"/>
    <cellStyle name="超链接 9" xfId="30510" hidden="1"/>
    <cellStyle name="超链接 9" xfId="34372" hidden="1"/>
    <cellStyle name="超链接 9" xfId="30617" hidden="1"/>
    <cellStyle name="超链接 9" xfId="34303" hidden="1"/>
    <cellStyle name="超链接 9" xfId="29922" hidden="1"/>
    <cellStyle name="超链接 9" xfId="31208" hidden="1"/>
    <cellStyle name="超链接 9" xfId="31901" hidden="1"/>
    <cellStyle name="超链接 9" xfId="34258" hidden="1"/>
    <cellStyle name="超链接 9" xfId="29344" hidden="1"/>
    <cellStyle name="超链接 9" xfId="32518" hidden="1"/>
    <cellStyle name="超链接 9" xfId="29707" hidden="1"/>
    <cellStyle name="超链接 9" xfId="31662" hidden="1"/>
    <cellStyle name="超链接 9" xfId="32263" hidden="1"/>
    <cellStyle name="超链接 9" xfId="33852" hidden="1"/>
    <cellStyle name="超链接 9" xfId="28725" hidden="1"/>
    <cellStyle name="超链接 9" xfId="30734" hidden="1"/>
    <cellStyle name="超链接 9" xfId="33485" hidden="1"/>
    <cellStyle name="超链接 9" xfId="31282" hidden="1"/>
    <cellStyle name="超链接 9" xfId="31603" hidden="1"/>
    <cellStyle name="超链接 9" xfId="29292" hidden="1"/>
    <cellStyle name="超链接 9" xfId="32345" hidden="1"/>
    <cellStyle name="超链接 9" xfId="33635" hidden="1"/>
    <cellStyle name="超链接 9" xfId="30858" hidden="1"/>
    <cellStyle name="超链接 9" xfId="30553" hidden="1"/>
    <cellStyle name="超链接 9" xfId="32038" hidden="1"/>
    <cellStyle name="超链接 9" xfId="29468" hidden="1"/>
    <cellStyle name="超链接 9" xfId="33838" hidden="1"/>
    <cellStyle name="超链接 9" xfId="33757" hidden="1"/>
    <cellStyle name="超链接 9" xfId="29050" hidden="1"/>
    <cellStyle name="超链接 9" xfId="32474" hidden="1"/>
    <cellStyle name="超链接 9" xfId="33683" hidden="1"/>
    <cellStyle name="超链接 9" xfId="30540" hidden="1"/>
    <cellStyle name="超链接 9" xfId="34292" hidden="1"/>
    <cellStyle name="超链接 9" xfId="33192" hidden="1"/>
    <cellStyle name="超链接 9" xfId="32915" hidden="1"/>
    <cellStyle name="超链接 9" xfId="28518" hidden="1"/>
    <cellStyle name="超链接 9" xfId="33628" hidden="1"/>
    <cellStyle name="超链接 9" xfId="31805" hidden="1"/>
    <cellStyle name="超链接 9" xfId="32516" hidden="1"/>
    <cellStyle name="超链接 9" xfId="34787" hidden="1"/>
    <cellStyle name="超链接 9" xfId="34789" hidden="1"/>
    <cellStyle name="超链接 9" xfId="34791" hidden="1"/>
    <cellStyle name="超链接 9" xfId="34793" hidden="1"/>
    <cellStyle name="超链接 9" xfId="34795" hidden="1"/>
    <cellStyle name="超链接 9" xfId="34797" hidden="1"/>
    <cellStyle name="超链接 9" xfId="34799" hidden="1"/>
    <cellStyle name="超链接 9" xfId="34801" hidden="1"/>
    <cellStyle name="超链接 9" xfId="34803" hidden="1"/>
    <cellStyle name="超链接 9" xfId="34805" hidden="1"/>
    <cellStyle name="超链接 9" xfId="34807" hidden="1"/>
    <cellStyle name="超链接 9" xfId="34809" hidden="1"/>
    <cellStyle name="超链接 9" xfId="34811" hidden="1"/>
    <cellStyle name="超链接 9" xfId="34813" hidden="1"/>
    <cellStyle name="超链接 9" xfId="34815" hidden="1"/>
    <cellStyle name="超链接 9" xfId="34817" hidden="1"/>
    <cellStyle name="超链接 9" xfId="34819" hidden="1"/>
    <cellStyle name="超链接 9" xfId="34821" hidden="1"/>
    <cellStyle name="超链接 9" xfId="34823" hidden="1"/>
    <cellStyle name="超链接 9" xfId="34825" hidden="1"/>
    <cellStyle name="超链接 9" xfId="34827" hidden="1"/>
    <cellStyle name="超链接 9" xfId="34829" hidden="1"/>
    <cellStyle name="超链接 9" xfId="34831" hidden="1"/>
    <cellStyle name="超链接 9" xfId="34833" hidden="1"/>
    <cellStyle name="超链接 9" xfId="34835" hidden="1"/>
    <cellStyle name="超链接 9" xfId="34837" hidden="1"/>
    <cellStyle name="超链接 9" xfId="34839" hidden="1"/>
    <cellStyle name="超链接 9" xfId="34841" hidden="1"/>
    <cellStyle name="超链接 9" xfId="34843" hidden="1"/>
    <cellStyle name="超链接 9" xfId="34845" hidden="1"/>
    <cellStyle name="超链接 9" xfId="34847" hidden="1"/>
    <cellStyle name="超链接 9" xfId="34849" hidden="1"/>
    <cellStyle name="超链接 9" xfId="34851" hidden="1"/>
    <cellStyle name="超链接 9" xfId="34853" hidden="1"/>
    <cellStyle name="超链接 9" xfId="34855" hidden="1"/>
    <cellStyle name="超链接 9" xfId="34857" hidden="1"/>
    <cellStyle name="超链接 9" xfId="34859" hidden="1"/>
    <cellStyle name="超链接 9" xfId="34861" hidden="1"/>
    <cellStyle name="超链接 9" xfId="34863" hidden="1"/>
    <cellStyle name="超链接 9" xfId="34865" hidden="1"/>
    <cellStyle name="超链接 9" xfId="34867" hidden="1"/>
    <cellStyle name="超链接 9" xfId="34869" hidden="1"/>
    <cellStyle name="超链接 9" xfId="34871" hidden="1"/>
    <cellStyle name="超链接 9" xfId="34873" hidden="1"/>
    <cellStyle name="超链接 9" xfId="34875" hidden="1"/>
    <cellStyle name="超链接 9" xfId="34877" hidden="1"/>
    <cellStyle name="超链接 9" xfId="34879" hidden="1"/>
    <cellStyle name="超链接 9" xfId="34881" hidden="1"/>
    <cellStyle name="超链接 9" xfId="34883" hidden="1"/>
    <cellStyle name="超链接 9" xfId="34885" hidden="1"/>
    <cellStyle name="超链接 9" xfId="34887" hidden="1"/>
    <cellStyle name="超链接 9" xfId="34889" hidden="1"/>
    <cellStyle name="超链接 9" xfId="34891" hidden="1"/>
    <cellStyle name="超链接 9" xfId="34893" hidden="1"/>
    <cellStyle name="超链接 9" xfId="34895" hidden="1"/>
    <cellStyle name="超链接 9" xfId="34897" hidden="1"/>
    <cellStyle name="超链接 9" xfId="34899" hidden="1"/>
    <cellStyle name="超链接 9" xfId="34901" hidden="1"/>
    <cellStyle name="超链接 9" xfId="34903" hidden="1"/>
    <cellStyle name="超链接 9" xfId="34905" hidden="1"/>
    <cellStyle name="超链接 9" xfId="34907" hidden="1"/>
    <cellStyle name="超链接 9" xfId="34909" hidden="1"/>
    <cellStyle name="超链接 9" xfId="34911" hidden="1"/>
    <cellStyle name="超链接 9" xfId="34913" hidden="1"/>
    <cellStyle name="超链接 9" xfId="34915" hidden="1"/>
    <cellStyle name="超链接 9" xfId="34917" hidden="1"/>
    <cellStyle name="超链接 9" xfId="34919" hidden="1"/>
    <cellStyle name="超链接 9" xfId="34921" hidden="1"/>
    <cellStyle name="超链接 9" xfId="34923" hidden="1"/>
    <cellStyle name="超链接 9" xfId="34925" hidden="1"/>
    <cellStyle name="超链接 9" xfId="34927" hidden="1"/>
    <cellStyle name="超链接 9" xfId="34929" hidden="1"/>
    <cellStyle name="超链接 9" xfId="34931" hidden="1"/>
    <cellStyle name="超链接 9" xfId="34933" hidden="1"/>
    <cellStyle name="超链接 9" xfId="34935" hidden="1"/>
    <cellStyle name="超链接 9" xfId="34937" hidden="1"/>
    <cellStyle name="超链接 9" xfId="34939" hidden="1"/>
    <cellStyle name="超链接 9" xfId="34941" hidden="1"/>
    <cellStyle name="超链接 9" xfId="34943" hidden="1"/>
    <cellStyle name="超链接 9" xfId="34945" hidden="1"/>
    <cellStyle name="超链接 9" xfId="34947" hidden="1"/>
    <cellStyle name="超链接 9" xfId="34949" hidden="1"/>
    <cellStyle name="超链接 9" xfId="35006" hidden="1"/>
    <cellStyle name="超链接 9" xfId="35008" hidden="1"/>
    <cellStyle name="超链接 9" xfId="30061" hidden="1"/>
    <cellStyle name="超链接 9" xfId="33466" hidden="1"/>
    <cellStyle name="超链接 9" xfId="29813" hidden="1"/>
    <cellStyle name="超链接 9" xfId="30174" hidden="1"/>
    <cellStyle name="超链接 9" xfId="29386" hidden="1"/>
    <cellStyle name="超链接 9" xfId="36639" hidden="1"/>
    <cellStyle name="超链接 9" xfId="36641" hidden="1"/>
    <cellStyle name="超链接 9" xfId="36643" hidden="1"/>
    <cellStyle name="超链接 9" xfId="36645" hidden="1"/>
    <cellStyle name="超链接 9" xfId="36647" hidden="1"/>
    <cellStyle name="超链接 9" xfId="36649" hidden="1"/>
    <cellStyle name="超链接 9" xfId="36651" hidden="1"/>
    <cellStyle name="超链接 9" xfId="36653" hidden="1"/>
    <cellStyle name="超链接 9" xfId="36655" hidden="1"/>
    <cellStyle name="超链接 9" xfId="36657" hidden="1"/>
    <cellStyle name="超链接 9" xfId="36659" hidden="1"/>
    <cellStyle name="超链接 9" xfId="36661" hidden="1"/>
    <cellStyle name="超链接 9" xfId="36663" hidden="1"/>
    <cellStyle name="超链接 9" xfId="36665" hidden="1"/>
    <cellStyle name="超链接 9" xfId="36667" hidden="1"/>
    <cellStyle name="超链接 9" xfId="36669" hidden="1"/>
    <cellStyle name="超链接 9" xfId="36671" hidden="1"/>
    <cellStyle name="超链接 9" xfId="36673" hidden="1"/>
    <cellStyle name="超链接 9" xfId="36675" hidden="1"/>
    <cellStyle name="超链接 9" xfId="36677" hidden="1"/>
    <cellStyle name="超链接 9" xfId="36679" hidden="1"/>
    <cellStyle name="超链接 9" xfId="36681" hidden="1"/>
    <cellStyle name="超链接 9" xfId="36683" hidden="1"/>
    <cellStyle name="超链接 9" xfId="36685" hidden="1"/>
    <cellStyle name="超链接 9" xfId="36687" hidden="1"/>
    <cellStyle name="超链接 9" xfId="36689" hidden="1"/>
    <cellStyle name="超链接 9" xfId="36691" hidden="1"/>
    <cellStyle name="超链接 9" xfId="36693" hidden="1"/>
    <cellStyle name="超链接 9" xfId="36695" hidden="1"/>
    <cellStyle name="超链接 9" xfId="36697" hidden="1"/>
    <cellStyle name="超链接 9" xfId="36699" hidden="1"/>
    <cellStyle name="超链接 9" xfId="36701" hidden="1"/>
    <cellStyle name="超链接 9" xfId="36703" hidden="1"/>
    <cellStyle name="超链接 9" xfId="36705" hidden="1"/>
    <cellStyle name="超链接 9" xfId="36707" hidden="1"/>
    <cellStyle name="超链接 9" xfId="36709" hidden="1"/>
    <cellStyle name="超链接 9" xfId="36711" hidden="1"/>
    <cellStyle name="超链接 9" xfId="36713" hidden="1"/>
    <cellStyle name="超链接 9" xfId="36715" hidden="1"/>
    <cellStyle name="超链接 9" xfId="36717" hidden="1"/>
    <cellStyle name="超链接 9" xfId="36719" hidden="1"/>
    <cellStyle name="超链接 9" xfId="36721" hidden="1"/>
    <cellStyle name="超链接 9" xfId="36723" hidden="1"/>
    <cellStyle name="超链接 9" xfId="36725" hidden="1"/>
    <cellStyle name="超链接 9" xfId="36727" hidden="1"/>
    <cellStyle name="超链接 9" xfId="36729" hidden="1"/>
    <cellStyle name="超链接 9" xfId="36731" hidden="1"/>
    <cellStyle name="超链接 9" xfId="36733" hidden="1"/>
    <cellStyle name="超链接 9" xfId="36735" hidden="1"/>
    <cellStyle name="超链接 9" xfId="36737" hidden="1"/>
    <cellStyle name="超链接 9" xfId="36739" hidden="1"/>
    <cellStyle name="超链接 9" xfId="36741" hidden="1"/>
    <cellStyle name="超链接 9" xfId="36743" hidden="1"/>
    <cellStyle name="超链接 9" xfId="36745" hidden="1"/>
    <cellStyle name="超链接 9" xfId="36747" hidden="1"/>
    <cellStyle name="超链接 9" xfId="36749" hidden="1"/>
    <cellStyle name="超链接 9" xfId="36751" hidden="1"/>
    <cellStyle name="超链接 9" xfId="36753" hidden="1"/>
    <cellStyle name="超链接 9" xfId="36755" hidden="1"/>
    <cellStyle name="超链接 9" xfId="36757" hidden="1"/>
    <cellStyle name="超链接 9" xfId="36759" hidden="1"/>
    <cellStyle name="超链接 9" xfId="36761" hidden="1"/>
    <cellStyle name="超链接 9" xfId="36763" hidden="1"/>
    <cellStyle name="超链接 9" xfId="36765" hidden="1"/>
    <cellStyle name="超链接 9" xfId="36767" hidden="1"/>
    <cellStyle name="超链接 9" xfId="36769" hidden="1"/>
    <cellStyle name="超链接 9" xfId="36771" hidden="1"/>
    <cellStyle name="超链接 9" xfId="36773" hidden="1"/>
    <cellStyle name="超链接 9" xfId="36775" hidden="1"/>
    <cellStyle name="超链接 9" xfId="36777" hidden="1"/>
    <cellStyle name="超链接 9" xfId="36779" hidden="1"/>
    <cellStyle name="超链接 9" xfId="36781" hidden="1"/>
    <cellStyle name="超链接 9" xfId="36783" hidden="1"/>
    <cellStyle name="超链接 9" xfId="36785" hidden="1"/>
    <cellStyle name="超链接 9" xfId="36787" hidden="1"/>
    <cellStyle name="超链接 9" xfId="36789" hidden="1"/>
    <cellStyle name="超链接 9" xfId="36791" hidden="1"/>
    <cellStyle name="超链接 9" xfId="36793" hidden="1"/>
    <cellStyle name="超链接 9" xfId="36795" hidden="1"/>
    <cellStyle name="超链接 9" xfId="36797" hidden="1"/>
    <cellStyle name="超链接 9" xfId="36799" hidden="1"/>
    <cellStyle name="超链接 9" xfId="36801" hidden="1"/>
    <cellStyle name="超链接 9" xfId="36858" hidden="1"/>
    <cellStyle name="超链接 9" xfId="36860" hidden="1"/>
    <cellStyle name="超链接 9" xfId="35792" hidden="1"/>
    <cellStyle name="超链接 9" xfId="34003" hidden="1"/>
    <cellStyle name="超链接 9" xfId="31468" hidden="1"/>
    <cellStyle name="超链接 9" xfId="31297" hidden="1"/>
    <cellStyle name="超链接 9" xfId="34308" hidden="1"/>
    <cellStyle name="超链接 9" xfId="38325" hidden="1"/>
    <cellStyle name="超链接 9" xfId="38327" hidden="1"/>
    <cellStyle name="超链接 9" xfId="38329" hidden="1"/>
    <cellStyle name="超链接 9" xfId="38331" hidden="1"/>
    <cellStyle name="超链接 9" xfId="38333" hidden="1"/>
    <cellStyle name="超链接 9" xfId="38335" hidden="1"/>
    <cellStyle name="超链接 9" xfId="38337" hidden="1"/>
    <cellStyle name="超链接 9" xfId="38339" hidden="1"/>
    <cellStyle name="超链接 9" xfId="38341" hidden="1"/>
    <cellStyle name="超链接 9" xfId="38343" hidden="1"/>
    <cellStyle name="超链接 9" xfId="38345" hidden="1"/>
    <cellStyle name="超链接 9" xfId="38347" hidden="1"/>
    <cellStyle name="超链接 9" xfId="38349" hidden="1"/>
    <cellStyle name="超链接 9" xfId="38351" hidden="1"/>
    <cellStyle name="超链接 9" xfId="38353" hidden="1"/>
    <cellStyle name="超链接 9" xfId="38355" hidden="1"/>
    <cellStyle name="超链接 9" xfId="38357" hidden="1"/>
    <cellStyle name="超链接 9" xfId="38359" hidden="1"/>
    <cellStyle name="超链接 9" xfId="38361" hidden="1"/>
    <cellStyle name="超链接 9" xfId="38363" hidden="1"/>
    <cellStyle name="超链接 9" xfId="38365" hidden="1"/>
    <cellStyle name="超链接 9" xfId="38367" hidden="1"/>
    <cellStyle name="超链接 9" xfId="38369" hidden="1"/>
    <cellStyle name="超链接 9" xfId="38371" hidden="1"/>
    <cellStyle name="超链接 9" xfId="38373" hidden="1"/>
    <cellStyle name="超链接 9" xfId="38375" hidden="1"/>
    <cellStyle name="超链接 9" xfId="38377" hidden="1"/>
    <cellStyle name="超链接 9" xfId="38379" hidden="1"/>
    <cellStyle name="超链接 9" xfId="38381" hidden="1"/>
    <cellStyle name="超链接 9" xfId="38383" hidden="1"/>
    <cellStyle name="超链接 9" xfId="38385" hidden="1"/>
    <cellStyle name="超链接 9" xfId="38387" hidden="1"/>
    <cellStyle name="超链接 9" xfId="38389" hidden="1"/>
    <cellStyle name="超链接 9" xfId="38391" hidden="1"/>
    <cellStyle name="超链接 9" xfId="38393" hidden="1"/>
    <cellStyle name="超链接 9" xfId="38395" hidden="1"/>
    <cellStyle name="超链接 9" xfId="38397" hidden="1"/>
    <cellStyle name="超链接 9" xfId="38399" hidden="1"/>
    <cellStyle name="超链接 9" xfId="38401" hidden="1"/>
    <cellStyle name="超链接 9" xfId="38403" hidden="1"/>
    <cellStyle name="超链接 9" xfId="38405" hidden="1"/>
    <cellStyle name="超链接 9" xfId="38407" hidden="1"/>
    <cellStyle name="超链接 9" xfId="38409" hidden="1"/>
    <cellStyle name="超链接 9" xfId="38411" hidden="1"/>
    <cellStyle name="超链接 9" xfId="38413" hidden="1"/>
    <cellStyle name="超链接 9" xfId="38415" hidden="1"/>
    <cellStyle name="超链接 9" xfId="38417" hidden="1"/>
    <cellStyle name="超链接 9" xfId="38419" hidden="1"/>
    <cellStyle name="超链接 9" xfId="38421" hidden="1"/>
    <cellStyle name="超链接 9" xfId="38423" hidden="1"/>
    <cellStyle name="超链接 9" xfId="38425" hidden="1"/>
    <cellStyle name="超链接 9" xfId="38427" hidden="1"/>
    <cellStyle name="超链接 9" xfId="38429" hidden="1"/>
    <cellStyle name="超链接 9" xfId="38431" hidden="1"/>
    <cellStyle name="超链接 9" xfId="38433" hidden="1"/>
    <cellStyle name="超链接 9" xfId="38435" hidden="1"/>
    <cellStyle name="超链接 9" xfId="38437" hidden="1"/>
    <cellStyle name="超链接 9" xfId="38439" hidden="1"/>
    <cellStyle name="超链接 9" xfId="38441" hidden="1"/>
    <cellStyle name="超链接 9" xfId="38443" hidden="1"/>
    <cellStyle name="超链接 9" xfId="38445" hidden="1"/>
    <cellStyle name="超链接 9" xfId="38447" hidden="1"/>
    <cellStyle name="超链接 9" xfId="38449" hidden="1"/>
    <cellStyle name="超链接 9" xfId="38451" hidden="1"/>
    <cellStyle name="超链接 9" xfId="38453" hidden="1"/>
    <cellStyle name="超链接 9" xfId="38455" hidden="1"/>
    <cellStyle name="超链接 9" xfId="38457" hidden="1"/>
    <cellStyle name="超链接 9" xfId="38459" hidden="1"/>
    <cellStyle name="超链接 9" xfId="38461" hidden="1"/>
    <cellStyle name="超链接 9" xfId="38463" hidden="1"/>
    <cellStyle name="超链接 9" xfId="38465" hidden="1"/>
    <cellStyle name="超链接 9" xfId="38467" hidden="1"/>
    <cellStyle name="超链接 9" xfId="38469" hidden="1"/>
    <cellStyle name="超链接 9" xfId="38471" hidden="1"/>
    <cellStyle name="超链接 9" xfId="38473" hidden="1"/>
    <cellStyle name="超链接 9" xfId="38475" hidden="1"/>
    <cellStyle name="超链接 9" xfId="38477" hidden="1"/>
    <cellStyle name="超链接 9" xfId="38479" hidden="1"/>
    <cellStyle name="超链接 9" xfId="38481" hidden="1"/>
    <cellStyle name="超链接 9" xfId="38483" hidden="1"/>
    <cellStyle name="超链接 9" xfId="38485" hidden="1"/>
    <cellStyle name="超链接 9" xfId="38487" hidden="1"/>
    <cellStyle name="超链接 9" xfId="38544" hidden="1"/>
    <cellStyle name="超链接 9" xfId="38546" hidden="1"/>
    <cellStyle name="超链接 9" xfId="28118" hidden="1"/>
    <cellStyle name="超链接 9" xfId="28145" hidden="1"/>
    <cellStyle name="超链接 9" xfId="40864" hidden="1"/>
    <cellStyle name="超链接 9" xfId="42870" hidden="1"/>
    <cellStyle name="超链接 9" xfId="40685" hidden="1"/>
    <cellStyle name="超链接 9" xfId="40435" hidden="1"/>
    <cellStyle name="超链接 9" xfId="43700" hidden="1"/>
    <cellStyle name="超链接 9" xfId="42437" hidden="1"/>
    <cellStyle name="超链接 9" xfId="39770" hidden="1"/>
    <cellStyle name="超链接 9" xfId="39415" hidden="1"/>
    <cellStyle name="超链接 9" xfId="43354" hidden="1"/>
    <cellStyle name="超链接 9" xfId="40604" hidden="1"/>
    <cellStyle name="超链接 9" xfId="44039" hidden="1"/>
    <cellStyle name="超链接 9" xfId="40749" hidden="1"/>
    <cellStyle name="超链接 9" xfId="42773" hidden="1"/>
    <cellStyle name="超链接 9" xfId="40081" hidden="1"/>
    <cellStyle name="超链接 9" xfId="39210" hidden="1"/>
    <cellStyle name="超链接 9" xfId="28188" hidden="1"/>
    <cellStyle name="超链接 9" xfId="41525" hidden="1"/>
    <cellStyle name="超链接 9" xfId="40090" hidden="1"/>
    <cellStyle name="超链接 9" xfId="39404" hidden="1"/>
    <cellStyle name="超链接 9" xfId="42629" hidden="1"/>
    <cellStyle name="超链接 9" xfId="40163" hidden="1"/>
    <cellStyle name="超链接 9" xfId="44035" hidden="1"/>
    <cellStyle name="超链接 9" xfId="39717" hidden="1"/>
    <cellStyle name="超链接 9" xfId="28045" hidden="1"/>
    <cellStyle name="超链接 9" xfId="42282" hidden="1"/>
    <cellStyle name="超链接 9" xfId="43663" hidden="1"/>
    <cellStyle name="超链接 9" xfId="43781" hidden="1"/>
    <cellStyle name="超链接 9" xfId="42549" hidden="1"/>
    <cellStyle name="超链接 9" xfId="39849" hidden="1"/>
    <cellStyle name="超链接 9" xfId="44023" hidden="1"/>
    <cellStyle name="超链接 9" xfId="43404" hidden="1"/>
    <cellStyle name="超链接 9" xfId="44643" hidden="1"/>
    <cellStyle name="超链接 9" xfId="39469" hidden="1"/>
    <cellStyle name="超链接 9" xfId="44391" hidden="1"/>
    <cellStyle name="超链接 9" xfId="39693" hidden="1"/>
    <cellStyle name="超链接 9" xfId="42654" hidden="1"/>
    <cellStyle name="超链接 9" xfId="40835" hidden="1"/>
    <cellStyle name="超链接 9" xfId="40542" hidden="1"/>
    <cellStyle name="超链接 9" xfId="41455" hidden="1"/>
    <cellStyle name="超链接 9" xfId="43188" hidden="1"/>
    <cellStyle name="超链接 9" xfId="43193" hidden="1"/>
    <cellStyle name="超链接 9" xfId="42418" hidden="1"/>
    <cellStyle name="超链接 9" xfId="40611" hidden="1"/>
    <cellStyle name="超链接 9" xfId="44299" hidden="1"/>
    <cellStyle name="超链接 9" xfId="44356" hidden="1"/>
    <cellStyle name="超链接 9" xfId="39680" hidden="1"/>
    <cellStyle name="超链接 9" xfId="40158" hidden="1"/>
    <cellStyle name="超链接 9" xfId="42611" hidden="1"/>
    <cellStyle name="超链接 9" xfId="39690" hidden="1"/>
    <cellStyle name="超链接 9" xfId="40617" hidden="1"/>
    <cellStyle name="超链接 9" xfId="39668" hidden="1"/>
    <cellStyle name="超链接 9" xfId="40318" hidden="1"/>
    <cellStyle name="超链接 9" xfId="42362" hidden="1"/>
    <cellStyle name="超链接 9" xfId="39982" hidden="1"/>
    <cellStyle name="超链接 9" xfId="42329" hidden="1"/>
    <cellStyle name="超链接 9" xfId="39750" hidden="1"/>
    <cellStyle name="超链接 9" xfId="44530" hidden="1"/>
    <cellStyle name="超链接 9" xfId="44668" hidden="1"/>
    <cellStyle name="超链接 9" xfId="42032" hidden="1"/>
    <cellStyle name="超链接 9" xfId="42679" hidden="1"/>
    <cellStyle name="超链接 9" xfId="43285" hidden="1"/>
    <cellStyle name="超链接 9" xfId="42098" hidden="1"/>
    <cellStyle name="超链接 9" xfId="41958" hidden="1"/>
    <cellStyle name="超链接 9" xfId="40776" hidden="1"/>
    <cellStyle name="超链接 9" xfId="42024" hidden="1"/>
    <cellStyle name="超链接 9" xfId="44495" hidden="1"/>
    <cellStyle name="超链接 9" xfId="40732" hidden="1"/>
    <cellStyle name="超链接 9" xfId="42739" hidden="1"/>
    <cellStyle name="超链接 9" xfId="43738" hidden="1"/>
    <cellStyle name="超链接 9" xfId="41298" hidden="1"/>
    <cellStyle name="超链接 9" xfId="42082" hidden="1"/>
    <cellStyle name="超链接 9" xfId="40172" hidden="1"/>
    <cellStyle name="超链接 9" xfId="41278" hidden="1"/>
    <cellStyle name="超链接 9" xfId="42246" hidden="1"/>
    <cellStyle name="超链接 9" xfId="40259" hidden="1"/>
    <cellStyle name="超链接 9" xfId="40053" hidden="1"/>
    <cellStyle name="超链接 9" xfId="43214" hidden="1"/>
    <cellStyle name="超链接 9" xfId="42644" hidden="1"/>
    <cellStyle name="超链接 9" xfId="29041" hidden="1"/>
    <cellStyle name="超链接 9" xfId="42439" hidden="1"/>
    <cellStyle name="超链接 9" xfId="44548" hidden="1"/>
    <cellStyle name="超链接 9" xfId="42345" hidden="1"/>
    <cellStyle name="超链接 9" xfId="40988" hidden="1"/>
    <cellStyle name="超链接 9" xfId="41901" hidden="1"/>
    <cellStyle name="超链接 9" xfId="43698" hidden="1"/>
    <cellStyle name="超链接 9" xfId="41193" hidden="1"/>
    <cellStyle name="超链接 9" xfId="39789" hidden="1"/>
    <cellStyle name="超链接 9" xfId="44667" hidden="1"/>
    <cellStyle name="超链接 9" xfId="41177" hidden="1"/>
    <cellStyle name="超链接 9" xfId="39447" hidden="1"/>
    <cellStyle name="超链接 9" xfId="42214" hidden="1"/>
    <cellStyle name="超链接 9" xfId="41412" hidden="1"/>
    <cellStyle name="超链接 9" xfId="41887" hidden="1"/>
    <cellStyle name="超链接 9" xfId="39474" hidden="1"/>
    <cellStyle name="超链接 9" xfId="43165" hidden="1"/>
    <cellStyle name="超链接 9" xfId="39769" hidden="1"/>
    <cellStyle name="超链接 9" xfId="43485" hidden="1"/>
    <cellStyle name="超链接 9" xfId="39882" hidden="1"/>
    <cellStyle name="超链接 9" xfId="42239" hidden="1"/>
    <cellStyle name="超链接 9" xfId="39338" hidden="1"/>
    <cellStyle name="超链接 9" xfId="44588" hidden="1"/>
    <cellStyle name="超链接 9" xfId="42844" hidden="1"/>
    <cellStyle name="超链接 9" xfId="44642" hidden="1"/>
    <cellStyle name="超链接 9" xfId="41793" hidden="1"/>
    <cellStyle name="超链接 9" xfId="39935" hidden="1"/>
    <cellStyle name="超链接 9" xfId="42919" hidden="1"/>
    <cellStyle name="超链接 9" xfId="40777" hidden="1"/>
    <cellStyle name="超链接 9" xfId="41952" hidden="1"/>
    <cellStyle name="超链接 9" xfId="41604" hidden="1"/>
    <cellStyle name="超链接 9" xfId="43420" hidden="1"/>
    <cellStyle name="超链接 9" xfId="42607" hidden="1"/>
    <cellStyle name="超链接 9" xfId="42254" hidden="1"/>
    <cellStyle name="超链接 9" xfId="40848" hidden="1"/>
    <cellStyle name="超链接 9" xfId="29057" hidden="1"/>
    <cellStyle name="超链接 9" xfId="41320" hidden="1"/>
    <cellStyle name="超链接 9" xfId="39348" hidden="1"/>
    <cellStyle name="超链接 9" xfId="43207" hidden="1"/>
    <cellStyle name="超链接 9" xfId="40046" hidden="1"/>
    <cellStyle name="超链接 9" xfId="39300" hidden="1"/>
    <cellStyle name="超链接 9" xfId="43080" hidden="1"/>
    <cellStyle name="超链接 9" xfId="40159" hidden="1"/>
    <cellStyle name="超链接 9" xfId="39361" hidden="1"/>
    <cellStyle name="超链接 9" xfId="41737" hidden="1"/>
    <cellStyle name="超链接 9" xfId="43338" hidden="1"/>
    <cellStyle name="超链接 9" xfId="40342" hidden="1"/>
    <cellStyle name="超链接 9" xfId="44686" hidden="1"/>
    <cellStyle name="超链接 9" xfId="39723" hidden="1"/>
    <cellStyle name="超链接 9" xfId="41027" hidden="1"/>
    <cellStyle name="超链接 9" xfId="43735" hidden="1"/>
    <cellStyle name="超链接 9" xfId="39188" hidden="1"/>
    <cellStyle name="超链接 9" xfId="42020" hidden="1"/>
    <cellStyle name="超链接 9" xfId="28512" hidden="1"/>
    <cellStyle name="超链接 9" xfId="42871" hidden="1"/>
    <cellStyle name="超链接 9" xfId="44742" hidden="1"/>
    <cellStyle name="超链接 9" xfId="42471" hidden="1"/>
    <cellStyle name="超链接 9" xfId="44558" hidden="1"/>
    <cellStyle name="超链接 9" xfId="41342" hidden="1"/>
    <cellStyle name="超链接 9" xfId="43254" hidden="1"/>
    <cellStyle name="超链接 9" xfId="43851" hidden="1"/>
    <cellStyle name="超链接 9" xfId="40717" hidden="1"/>
    <cellStyle name="超链接 9" xfId="42923" hidden="1"/>
    <cellStyle name="超链接 9" xfId="29005" hidden="1"/>
    <cellStyle name="超链接 9" xfId="40828" hidden="1"/>
    <cellStyle name="超链接 9" xfId="44690" hidden="1"/>
    <cellStyle name="超链接 9" xfId="40935" hidden="1"/>
    <cellStyle name="超链接 9" xfId="44621" hidden="1"/>
    <cellStyle name="超链接 9" xfId="40240" hidden="1"/>
    <cellStyle name="超链接 9" xfId="41526" hidden="1"/>
    <cellStyle name="超链接 9" xfId="42219" hidden="1"/>
    <cellStyle name="超链接 9" xfId="44576" hidden="1"/>
    <cellStyle name="超链接 9" xfId="39662" hidden="1"/>
    <cellStyle name="超链接 9" xfId="42836" hidden="1"/>
    <cellStyle name="超链接 9" xfId="40025" hidden="1"/>
    <cellStyle name="超链接 9" xfId="41980" hidden="1"/>
    <cellStyle name="超链接 9" xfId="42581" hidden="1"/>
    <cellStyle name="超链接 9" xfId="44170" hidden="1"/>
    <cellStyle name="超链接 9" xfId="28046" hidden="1"/>
    <cellStyle name="超链接 9" xfId="41052" hidden="1"/>
    <cellStyle name="超链接 9" xfId="43803" hidden="1"/>
    <cellStyle name="超链接 9" xfId="41600" hidden="1"/>
    <cellStyle name="超链接 9" xfId="41921" hidden="1"/>
    <cellStyle name="超链接 9" xfId="39610" hidden="1"/>
    <cellStyle name="超链接 9" xfId="42663" hidden="1"/>
    <cellStyle name="超链接 9" xfId="43953" hidden="1"/>
    <cellStyle name="超链接 9" xfId="41176" hidden="1"/>
    <cellStyle name="超链接 9" xfId="40871" hidden="1"/>
    <cellStyle name="超链接 9" xfId="42356" hidden="1"/>
    <cellStyle name="超链接 9" xfId="39786" hidden="1"/>
    <cellStyle name="超链接 9" xfId="44156" hidden="1"/>
    <cellStyle name="超链接 9" xfId="44075" hidden="1"/>
    <cellStyle name="超链接 9" xfId="39397" hidden="1"/>
    <cellStyle name="超链接 9" xfId="42792" hidden="1"/>
    <cellStyle name="超链接 9" xfId="44001" hidden="1"/>
    <cellStyle name="超链接 9" xfId="40858" hidden="1"/>
    <cellStyle name="超链接 9" xfId="44610" hidden="1"/>
    <cellStyle name="超链接 9" xfId="43510" hidden="1"/>
    <cellStyle name="超链接 9" xfId="43233" hidden="1"/>
    <cellStyle name="超链接 9" xfId="28786" hidden="1"/>
    <cellStyle name="超链接 9" xfId="43946" hidden="1"/>
    <cellStyle name="超链接 9" xfId="42123" hidden="1"/>
    <cellStyle name="超链接 9" xfId="42834" hidden="1"/>
    <cellStyle name="超链接 9" xfId="45105" hidden="1"/>
    <cellStyle name="超链接 9" xfId="45107" hidden="1"/>
    <cellStyle name="超链接 9" xfId="45109" hidden="1"/>
    <cellStyle name="超链接 9" xfId="45111" hidden="1"/>
    <cellStyle name="超链接 9" xfId="45113" hidden="1"/>
    <cellStyle name="超链接 9" xfId="45115" hidden="1"/>
    <cellStyle name="超链接 9" xfId="45117" hidden="1"/>
    <cellStyle name="超链接 9" xfId="45119" hidden="1"/>
    <cellStyle name="超链接 9" xfId="45121" hidden="1"/>
    <cellStyle name="超链接 9" xfId="45123" hidden="1"/>
    <cellStyle name="超链接 9" xfId="45125" hidden="1"/>
    <cellStyle name="超链接 9" xfId="45127" hidden="1"/>
    <cellStyle name="超链接 9" xfId="45129" hidden="1"/>
    <cellStyle name="超链接 9" xfId="45131" hidden="1"/>
    <cellStyle name="超链接 9" xfId="45133" hidden="1"/>
    <cellStyle name="超链接 9" xfId="45135" hidden="1"/>
    <cellStyle name="超链接 9" xfId="45137" hidden="1"/>
    <cellStyle name="超链接 9" xfId="45139" hidden="1"/>
    <cellStyle name="超链接 9" xfId="45141" hidden="1"/>
    <cellStyle name="超链接 9" xfId="45143" hidden="1"/>
    <cellStyle name="超链接 9" xfId="45145" hidden="1"/>
    <cellStyle name="超链接 9" xfId="45147" hidden="1"/>
    <cellStyle name="超链接 9" xfId="45149" hidden="1"/>
    <cellStyle name="超链接 9" xfId="45151" hidden="1"/>
    <cellStyle name="超链接 9" xfId="45153" hidden="1"/>
    <cellStyle name="超链接 9" xfId="45155" hidden="1"/>
    <cellStyle name="超链接 9" xfId="45157" hidden="1"/>
    <cellStyle name="超链接 9" xfId="45159" hidden="1"/>
    <cellStyle name="超链接 9" xfId="45161" hidden="1"/>
    <cellStyle name="超链接 9" xfId="45163" hidden="1"/>
    <cellStyle name="超链接 9" xfId="45165" hidden="1"/>
    <cellStyle name="超链接 9" xfId="45167" hidden="1"/>
    <cellStyle name="超链接 9" xfId="45169" hidden="1"/>
    <cellStyle name="超链接 9" xfId="45171" hidden="1"/>
    <cellStyle name="超链接 9" xfId="45173" hidden="1"/>
    <cellStyle name="超链接 9" xfId="45175" hidden="1"/>
    <cellStyle name="超链接 9" xfId="45177" hidden="1"/>
    <cellStyle name="超链接 9" xfId="45179" hidden="1"/>
    <cellStyle name="超链接 9" xfId="45181" hidden="1"/>
    <cellStyle name="超链接 9" xfId="45183" hidden="1"/>
    <cellStyle name="超链接 9" xfId="45185" hidden="1"/>
    <cellStyle name="超链接 9" xfId="45187" hidden="1"/>
    <cellStyle name="超链接 9" xfId="45189" hidden="1"/>
    <cellStyle name="超链接 9" xfId="45191" hidden="1"/>
    <cellStyle name="超链接 9" xfId="45193" hidden="1"/>
    <cellStyle name="超链接 9" xfId="45195" hidden="1"/>
    <cellStyle name="超链接 9" xfId="45197" hidden="1"/>
    <cellStyle name="超链接 9" xfId="45199" hidden="1"/>
    <cellStyle name="超链接 9" xfId="45201" hidden="1"/>
    <cellStyle name="超链接 9" xfId="45203" hidden="1"/>
    <cellStyle name="超链接 9" xfId="45205" hidden="1"/>
    <cellStyle name="超链接 9" xfId="45207" hidden="1"/>
    <cellStyle name="超链接 9" xfId="45209" hidden="1"/>
    <cellStyle name="超链接 9" xfId="45211" hidden="1"/>
    <cellStyle name="超链接 9" xfId="45213" hidden="1"/>
    <cellStyle name="超链接 9" xfId="45215" hidden="1"/>
    <cellStyle name="超链接 9" xfId="45217" hidden="1"/>
    <cellStyle name="超链接 9" xfId="45219" hidden="1"/>
    <cellStyle name="超链接 9" xfId="45221" hidden="1"/>
    <cellStyle name="超链接 9" xfId="45223" hidden="1"/>
    <cellStyle name="超链接 9" xfId="45225" hidden="1"/>
    <cellStyle name="超链接 9" xfId="45227" hidden="1"/>
    <cellStyle name="超链接 9" xfId="45229" hidden="1"/>
    <cellStyle name="超链接 9" xfId="45231" hidden="1"/>
    <cellStyle name="超链接 9" xfId="45233" hidden="1"/>
    <cellStyle name="超链接 9" xfId="45235" hidden="1"/>
    <cellStyle name="超链接 9" xfId="45237" hidden="1"/>
    <cellStyle name="超链接 9" xfId="45239" hidden="1"/>
    <cellStyle name="超链接 9" xfId="45241" hidden="1"/>
    <cellStyle name="超链接 9" xfId="45243" hidden="1"/>
    <cellStyle name="超链接 9" xfId="45245" hidden="1"/>
    <cellStyle name="超链接 9" xfId="45247" hidden="1"/>
    <cellStyle name="超链接 9" xfId="45249" hidden="1"/>
    <cellStyle name="超链接 9" xfId="45251" hidden="1"/>
    <cellStyle name="超链接 9" xfId="45253" hidden="1"/>
    <cellStyle name="超链接 9" xfId="45255" hidden="1"/>
    <cellStyle name="超链接 9" xfId="45257" hidden="1"/>
    <cellStyle name="超链接 9" xfId="45259" hidden="1"/>
    <cellStyle name="超链接 9" xfId="45261" hidden="1"/>
    <cellStyle name="超链接 9" xfId="45263" hidden="1"/>
    <cellStyle name="超链接 9" xfId="45265" hidden="1"/>
    <cellStyle name="超链接 9" xfId="45267" hidden="1"/>
    <cellStyle name="超链接 9" xfId="45324" hidden="1"/>
    <cellStyle name="超链接 9" xfId="45326" hidden="1"/>
    <cellStyle name="超链接 9" xfId="40379" hidden="1"/>
    <cellStyle name="超链接 9" xfId="43784" hidden="1"/>
    <cellStyle name="超链接 9" xfId="40131" hidden="1"/>
    <cellStyle name="超链接 9" xfId="40492" hidden="1"/>
    <cellStyle name="超链接 9" xfId="39704" hidden="1"/>
    <cellStyle name="超链接 9" xfId="46957" hidden="1"/>
    <cellStyle name="超链接 9" xfId="46959" hidden="1"/>
    <cellStyle name="超链接 9" xfId="46961" hidden="1"/>
    <cellStyle name="超链接 9" xfId="46963" hidden="1"/>
    <cellStyle name="超链接 9" xfId="46965" hidden="1"/>
    <cellStyle name="超链接 9" xfId="46967" hidden="1"/>
    <cellStyle name="超链接 9" xfId="46969" hidden="1"/>
    <cellStyle name="超链接 9" xfId="46971" hidden="1"/>
    <cellStyle name="超链接 9" xfId="46973" hidden="1"/>
    <cellStyle name="超链接 9" xfId="46975" hidden="1"/>
    <cellStyle name="超链接 9" xfId="46977" hidden="1"/>
    <cellStyle name="超链接 9" xfId="46979" hidden="1"/>
    <cellStyle name="超链接 9" xfId="46981" hidden="1"/>
    <cellStyle name="超链接 9" xfId="46983" hidden="1"/>
    <cellStyle name="超链接 9" xfId="46985" hidden="1"/>
    <cellStyle name="超链接 9" xfId="46987" hidden="1"/>
    <cellStyle name="超链接 9" xfId="46989" hidden="1"/>
    <cellStyle name="超链接 9" xfId="46991" hidden="1"/>
    <cellStyle name="超链接 9" xfId="46993" hidden="1"/>
    <cellStyle name="超链接 9" xfId="46995" hidden="1"/>
    <cellStyle name="超链接 9" xfId="46997" hidden="1"/>
    <cellStyle name="超链接 9" xfId="46999" hidden="1"/>
    <cellStyle name="超链接 9" xfId="47001" hidden="1"/>
    <cellStyle name="超链接 9" xfId="47003" hidden="1"/>
    <cellStyle name="超链接 9" xfId="47005" hidden="1"/>
    <cellStyle name="超链接 9" xfId="47007" hidden="1"/>
    <cellStyle name="超链接 9" xfId="47009" hidden="1"/>
    <cellStyle name="超链接 9" xfId="47011" hidden="1"/>
    <cellStyle name="超链接 9" xfId="47013" hidden="1"/>
    <cellStyle name="超链接 9" xfId="47015" hidden="1"/>
    <cellStyle name="超链接 9" xfId="47017" hidden="1"/>
    <cellStyle name="超链接 9" xfId="47019" hidden="1"/>
    <cellStyle name="超链接 9" xfId="47021" hidden="1"/>
    <cellStyle name="超链接 9" xfId="47023" hidden="1"/>
    <cellStyle name="超链接 9" xfId="47025" hidden="1"/>
    <cellStyle name="超链接 9" xfId="47027" hidden="1"/>
    <cellStyle name="超链接 9" xfId="47029" hidden="1"/>
    <cellStyle name="超链接 9" xfId="47031" hidden="1"/>
    <cellStyle name="超链接 9" xfId="47033" hidden="1"/>
    <cellStyle name="超链接 9" xfId="47035" hidden="1"/>
    <cellStyle name="超链接 9" xfId="47037" hidden="1"/>
    <cellStyle name="超链接 9" xfId="47039" hidden="1"/>
    <cellStyle name="超链接 9" xfId="47041" hidden="1"/>
    <cellStyle name="超链接 9" xfId="47043" hidden="1"/>
    <cellStyle name="超链接 9" xfId="47045" hidden="1"/>
    <cellStyle name="超链接 9" xfId="47047" hidden="1"/>
    <cellStyle name="超链接 9" xfId="47049" hidden="1"/>
    <cellStyle name="超链接 9" xfId="47051" hidden="1"/>
    <cellStyle name="超链接 9" xfId="47053" hidden="1"/>
    <cellStyle name="超链接 9" xfId="47055" hidden="1"/>
    <cellStyle name="超链接 9" xfId="47057" hidden="1"/>
    <cellStyle name="超链接 9" xfId="47059" hidden="1"/>
    <cellStyle name="超链接 9" xfId="47061" hidden="1"/>
    <cellStyle name="超链接 9" xfId="47063" hidden="1"/>
    <cellStyle name="超链接 9" xfId="47065" hidden="1"/>
    <cellStyle name="超链接 9" xfId="47067" hidden="1"/>
    <cellStyle name="超链接 9" xfId="47069" hidden="1"/>
    <cellStyle name="超链接 9" xfId="47071" hidden="1"/>
    <cellStyle name="超链接 9" xfId="47073" hidden="1"/>
    <cellStyle name="超链接 9" xfId="47075" hidden="1"/>
    <cellStyle name="超链接 9" xfId="47077" hidden="1"/>
    <cellStyle name="超链接 9" xfId="47079" hidden="1"/>
    <cellStyle name="超链接 9" xfId="47081" hidden="1"/>
    <cellStyle name="超链接 9" xfId="47083" hidden="1"/>
    <cellStyle name="超链接 9" xfId="47085" hidden="1"/>
    <cellStyle name="超链接 9" xfId="47087" hidden="1"/>
    <cellStyle name="超链接 9" xfId="47089" hidden="1"/>
    <cellStyle name="超链接 9" xfId="47091" hidden="1"/>
    <cellStyle name="超链接 9" xfId="47093" hidden="1"/>
    <cellStyle name="超链接 9" xfId="47095" hidden="1"/>
    <cellStyle name="超链接 9" xfId="47097" hidden="1"/>
    <cellStyle name="超链接 9" xfId="47099" hidden="1"/>
    <cellStyle name="超链接 9" xfId="47101" hidden="1"/>
    <cellStyle name="超链接 9" xfId="47103" hidden="1"/>
    <cellStyle name="超链接 9" xfId="47105" hidden="1"/>
    <cellStyle name="超链接 9" xfId="47107" hidden="1"/>
    <cellStyle name="超链接 9" xfId="47109" hidden="1"/>
    <cellStyle name="超链接 9" xfId="47111" hidden="1"/>
    <cellStyle name="超链接 9" xfId="47113" hidden="1"/>
    <cellStyle name="超链接 9" xfId="47115" hidden="1"/>
    <cellStyle name="超链接 9" xfId="47117" hidden="1"/>
    <cellStyle name="超链接 9" xfId="47119" hidden="1"/>
    <cellStyle name="超链接 9" xfId="47176" hidden="1"/>
    <cellStyle name="超链接 9" xfId="47178" hidden="1"/>
    <cellStyle name="超链接 9" xfId="46110" hidden="1"/>
    <cellStyle name="超链接 9" xfId="44321" hidden="1"/>
    <cellStyle name="超链接 9" xfId="41786" hidden="1"/>
    <cellStyle name="超链接 9" xfId="41615" hidden="1"/>
    <cellStyle name="超链接 9" xfId="44626" hidden="1"/>
    <cellStyle name="超链接 9" xfId="48643" hidden="1"/>
    <cellStyle name="超链接 9" xfId="48645" hidden="1"/>
    <cellStyle name="超链接 9" xfId="48647" hidden="1"/>
    <cellStyle name="超链接 9" xfId="48649" hidden="1"/>
    <cellStyle name="超链接 9" xfId="48651" hidden="1"/>
    <cellStyle name="超链接 9" xfId="48653" hidden="1"/>
    <cellStyle name="超链接 9" xfId="48655" hidden="1"/>
    <cellStyle name="超链接 9" xfId="48657" hidden="1"/>
    <cellStyle name="超链接 9" xfId="48659" hidden="1"/>
    <cellStyle name="超链接 9" xfId="48661" hidden="1"/>
    <cellStyle name="超链接 9" xfId="48663" hidden="1"/>
    <cellStyle name="超链接 9" xfId="48665" hidden="1"/>
    <cellStyle name="超链接 9" xfId="48667" hidden="1"/>
    <cellStyle name="超链接 9" xfId="48669" hidden="1"/>
    <cellStyle name="超链接 9" xfId="48671" hidden="1"/>
    <cellStyle name="超链接 9" xfId="48673" hidden="1"/>
    <cellStyle name="超链接 9" xfId="48675" hidden="1"/>
    <cellStyle name="超链接 9" xfId="48677" hidden="1"/>
    <cellStyle name="超链接 9" xfId="48679" hidden="1"/>
    <cellStyle name="超链接 9" xfId="48681" hidden="1"/>
    <cellStyle name="超链接 9" xfId="48683" hidden="1"/>
    <cellStyle name="超链接 9" xfId="48685" hidden="1"/>
    <cellStyle name="超链接 9" xfId="48687" hidden="1"/>
    <cellStyle name="超链接 9" xfId="48689" hidden="1"/>
    <cellStyle name="超链接 9" xfId="48691" hidden="1"/>
    <cellStyle name="超链接 9" xfId="48693" hidden="1"/>
    <cellStyle name="超链接 9" xfId="48695" hidden="1"/>
    <cellStyle name="超链接 9" xfId="48697" hidden="1"/>
    <cellStyle name="超链接 9" xfId="48699" hidden="1"/>
    <cellStyle name="超链接 9" xfId="48701" hidden="1"/>
    <cellStyle name="超链接 9" xfId="48703" hidden="1"/>
    <cellStyle name="超链接 9" xfId="48705" hidden="1"/>
    <cellStyle name="超链接 9" xfId="48707" hidden="1"/>
    <cellStyle name="超链接 9" xfId="48709" hidden="1"/>
    <cellStyle name="超链接 9" xfId="48711" hidden="1"/>
    <cellStyle name="超链接 9" xfId="48713" hidden="1"/>
    <cellStyle name="超链接 9" xfId="48715" hidden="1"/>
    <cellStyle name="超链接 9" xfId="48717" hidden="1"/>
    <cellStyle name="超链接 9" xfId="48719" hidden="1"/>
    <cellStyle name="超链接 9" xfId="48721" hidden="1"/>
    <cellStyle name="超链接 9" xfId="48723" hidden="1"/>
    <cellStyle name="超链接 9" xfId="48725" hidden="1"/>
    <cellStyle name="超链接 9" xfId="48727" hidden="1"/>
    <cellStyle name="超链接 9" xfId="48729" hidden="1"/>
    <cellStyle name="超链接 9" xfId="48731" hidden="1"/>
    <cellStyle name="超链接 9" xfId="48733" hidden="1"/>
    <cellStyle name="超链接 9" xfId="48735" hidden="1"/>
    <cellStyle name="超链接 9" xfId="48737" hidden="1"/>
    <cellStyle name="超链接 9" xfId="48739" hidden="1"/>
    <cellStyle name="超链接 9" xfId="48741" hidden="1"/>
    <cellStyle name="超链接 9" xfId="48743" hidden="1"/>
    <cellStyle name="超链接 9" xfId="48745" hidden="1"/>
    <cellStyle name="超链接 9" xfId="48747" hidden="1"/>
    <cellStyle name="超链接 9" xfId="48749" hidden="1"/>
    <cellStyle name="超链接 9" xfId="48751" hidden="1"/>
    <cellStyle name="超链接 9" xfId="48753" hidden="1"/>
    <cellStyle name="超链接 9" xfId="48755" hidden="1"/>
    <cellStyle name="超链接 9" xfId="48757" hidden="1"/>
    <cellStyle name="超链接 9" xfId="48759" hidden="1"/>
    <cellStyle name="超链接 9" xfId="48761" hidden="1"/>
    <cellStyle name="超链接 9" xfId="48763" hidden="1"/>
    <cellStyle name="超链接 9" xfId="48765" hidden="1"/>
    <cellStyle name="超链接 9" xfId="48767" hidden="1"/>
    <cellStyle name="超链接 9" xfId="48769" hidden="1"/>
    <cellStyle name="超链接 9" xfId="48771" hidden="1"/>
    <cellStyle name="超链接 9" xfId="48773" hidden="1"/>
    <cellStyle name="超链接 9" xfId="48775" hidden="1"/>
    <cellStyle name="超链接 9" xfId="48777" hidden="1"/>
    <cellStyle name="超链接 9" xfId="48779" hidden="1"/>
    <cellStyle name="超链接 9" xfId="48781" hidden="1"/>
    <cellStyle name="超链接 9" xfId="48783" hidden="1"/>
    <cellStyle name="超链接 9" xfId="48785" hidden="1"/>
    <cellStyle name="超链接 9" xfId="48787" hidden="1"/>
    <cellStyle name="超链接 9" xfId="48789" hidden="1"/>
    <cellStyle name="超链接 9" xfId="48791" hidden="1"/>
    <cellStyle name="超链接 9" xfId="48793" hidden="1"/>
    <cellStyle name="超链接 9" xfId="48795" hidden="1"/>
    <cellStyle name="超链接 9" xfId="48797" hidden="1"/>
    <cellStyle name="超链接 9" xfId="48799" hidden="1"/>
    <cellStyle name="超链接 9" xfId="48801" hidden="1"/>
    <cellStyle name="超链接 9" xfId="48803" hidden="1"/>
    <cellStyle name="超链接 9" xfId="48805" hidden="1"/>
    <cellStyle name="超链接 9" xfId="48862" hidden="1"/>
    <cellStyle name="超链接 9" xfId="48864" hidden="1"/>
    <cellStyle name="超链接 9" xfId="1766"/>
    <cellStyle name="超链接 9 10" xfId="52596"/>
    <cellStyle name="超链接 9 100" xfId="52597"/>
    <cellStyle name="超链接 9 101" xfId="52598"/>
    <cellStyle name="超链接 9 102" xfId="52599"/>
    <cellStyle name="超链接 9 103" xfId="52600"/>
    <cellStyle name="超链接 9 104" xfId="52601"/>
    <cellStyle name="超链接 9 105" xfId="52603"/>
    <cellStyle name="超链接 9 106" xfId="52605"/>
    <cellStyle name="超链接 9 107" xfId="52607"/>
    <cellStyle name="超链接 9 108" xfId="52609"/>
    <cellStyle name="超链接 9 109" xfId="52611"/>
    <cellStyle name="超链接 9 11" xfId="52612"/>
    <cellStyle name="超链接 9 110" xfId="52602"/>
    <cellStyle name="超链接 9 111" xfId="52604"/>
    <cellStyle name="超链接 9 112" xfId="52606"/>
    <cellStyle name="超链接 9 113" xfId="52608"/>
    <cellStyle name="超链接 9 114" xfId="52610"/>
    <cellStyle name="超链接 9 115" xfId="52614"/>
    <cellStyle name="超链接 9 116" xfId="52616"/>
    <cellStyle name="超链接 9 117" xfId="52618"/>
    <cellStyle name="超链接 9 118" xfId="52620"/>
    <cellStyle name="超链接 9 119" xfId="52622"/>
    <cellStyle name="超链接 9 12" xfId="52623"/>
    <cellStyle name="超链接 9 120" xfId="52613"/>
    <cellStyle name="超链接 9 121" xfId="52615"/>
    <cellStyle name="超链接 9 122" xfId="52617"/>
    <cellStyle name="超链接 9 123" xfId="52619"/>
    <cellStyle name="超链接 9 124" xfId="52621"/>
    <cellStyle name="超链接 9 125" xfId="52625"/>
    <cellStyle name="超链接 9 126" xfId="52627"/>
    <cellStyle name="超链接 9 127" xfId="52629"/>
    <cellStyle name="超链接 9 128" xfId="52631"/>
    <cellStyle name="超链接 9 129" xfId="52633"/>
    <cellStyle name="超链接 9 13" xfId="52634"/>
    <cellStyle name="超链接 9 130" xfId="52624"/>
    <cellStyle name="超链接 9 131" xfId="52626"/>
    <cellStyle name="超链接 9 132" xfId="52628"/>
    <cellStyle name="超链接 9 133" xfId="52630"/>
    <cellStyle name="超链接 9 134" xfId="52632"/>
    <cellStyle name="超链接 9 135" xfId="52636"/>
    <cellStyle name="超链接 9 136" xfId="52638"/>
    <cellStyle name="超链接 9 137" xfId="52640"/>
    <cellStyle name="超链接 9 138" xfId="52642"/>
    <cellStyle name="超链接 9 139" xfId="52644"/>
    <cellStyle name="超链接 9 14" xfId="52645"/>
    <cellStyle name="超链接 9 140" xfId="52635"/>
    <cellStyle name="超链接 9 141" xfId="52637"/>
    <cellStyle name="超链接 9 142" xfId="52639"/>
    <cellStyle name="超链接 9 143" xfId="52641"/>
    <cellStyle name="超链接 9 144" xfId="52643"/>
    <cellStyle name="超链接 9 145" xfId="52648"/>
    <cellStyle name="超链接 9 146" xfId="52651"/>
    <cellStyle name="超链接 9 147" xfId="52654"/>
    <cellStyle name="超链接 9 148" xfId="52657"/>
    <cellStyle name="超链接 9 149" xfId="52660"/>
    <cellStyle name="超链接 9 15" xfId="52662"/>
    <cellStyle name="超链接 9 150" xfId="52647"/>
    <cellStyle name="超链接 9 151" xfId="52650"/>
    <cellStyle name="超链接 9 152" xfId="52653"/>
    <cellStyle name="超链接 9 153" xfId="52656"/>
    <cellStyle name="超链接 9 154" xfId="52659"/>
    <cellStyle name="超链接 9 155" xfId="52666"/>
    <cellStyle name="超链接 9 156" xfId="52670"/>
    <cellStyle name="超链接 9 157" xfId="52674"/>
    <cellStyle name="超链接 9 158" xfId="52678"/>
    <cellStyle name="超链接 9 159" xfId="52682"/>
    <cellStyle name="超链接 9 16" xfId="52684"/>
    <cellStyle name="超链接 9 160" xfId="52665"/>
    <cellStyle name="超链接 9 161" xfId="52669"/>
    <cellStyle name="超链接 9 162" xfId="52673"/>
    <cellStyle name="超链接 9 163" xfId="52677"/>
    <cellStyle name="超链接 9 164" xfId="52681"/>
    <cellStyle name="超链接 9 165" xfId="52688"/>
    <cellStyle name="超链接 9 166" xfId="52692"/>
    <cellStyle name="超链接 9 167" xfId="52696"/>
    <cellStyle name="超链接 9 168" xfId="52700"/>
    <cellStyle name="超链接 9 169" xfId="52704"/>
    <cellStyle name="超链接 9 17" xfId="52706"/>
    <cellStyle name="超链接 9 170" xfId="52687"/>
    <cellStyle name="超链接 9 171" xfId="52691"/>
    <cellStyle name="超链接 9 172" xfId="52695"/>
    <cellStyle name="超链接 9 173" xfId="52699"/>
    <cellStyle name="超链接 9 174" xfId="52703"/>
    <cellStyle name="超链接 9 175" xfId="52710"/>
    <cellStyle name="超链接 9 176" xfId="52714"/>
    <cellStyle name="超链接 9 177" xfId="52718"/>
    <cellStyle name="超链接 9 178" xfId="52722"/>
    <cellStyle name="超链接 9 179" xfId="52726"/>
    <cellStyle name="超链接 9 18" xfId="52728"/>
    <cellStyle name="超链接 9 180" xfId="52709"/>
    <cellStyle name="超链接 9 181" xfId="52713"/>
    <cellStyle name="超链接 9 182" xfId="52717"/>
    <cellStyle name="超链接 9 183" xfId="52721"/>
    <cellStyle name="超链接 9 184" xfId="52725"/>
    <cellStyle name="超链接 9 185" xfId="52732"/>
    <cellStyle name="超链接 9 186" xfId="52736"/>
    <cellStyle name="超链接 9 187" xfId="52740"/>
    <cellStyle name="超链接 9 188" xfId="52744"/>
    <cellStyle name="超链接 9 189" xfId="52748"/>
    <cellStyle name="超链接 9 19" xfId="52750"/>
    <cellStyle name="超链接 9 190" xfId="52731"/>
    <cellStyle name="超链接 9 191" xfId="52735"/>
    <cellStyle name="超链接 9 192" xfId="52739"/>
    <cellStyle name="超链接 9 193" xfId="52743"/>
    <cellStyle name="超链接 9 194" xfId="52747"/>
    <cellStyle name="超链接 9 195" xfId="52754"/>
    <cellStyle name="超链接 9 196" xfId="52758"/>
    <cellStyle name="超链接 9 197" xfId="52762"/>
    <cellStyle name="超链接 9 198" xfId="52766"/>
    <cellStyle name="超链接 9 199" xfId="52770"/>
    <cellStyle name="超链接 9 2" xfId="52771"/>
    <cellStyle name="超链接 9 20" xfId="52661"/>
    <cellStyle name="超链接 9 200" xfId="52646"/>
    <cellStyle name="超链接 9 201" xfId="52649"/>
    <cellStyle name="超链接 9 202" xfId="52652"/>
    <cellStyle name="超链接 9 203" xfId="52655"/>
    <cellStyle name="超链接 9 204" xfId="52658"/>
    <cellStyle name="超链接 9 205" xfId="52664"/>
    <cellStyle name="超链接 9 206" xfId="52668"/>
    <cellStyle name="超链接 9 207" xfId="52672"/>
    <cellStyle name="超链接 9 208" xfId="52676"/>
    <cellStyle name="超链接 9 209" xfId="52680"/>
    <cellStyle name="超链接 9 21" xfId="52683"/>
    <cellStyle name="超链接 9 210" xfId="52663"/>
    <cellStyle name="超链接 9 211" xfId="52667"/>
    <cellStyle name="超链接 9 212" xfId="52671"/>
    <cellStyle name="超链接 9 213" xfId="52675"/>
    <cellStyle name="超链接 9 214" xfId="52679"/>
    <cellStyle name="超链接 9 215" xfId="52686"/>
    <cellStyle name="超链接 9 216" xfId="52690"/>
    <cellStyle name="超链接 9 217" xfId="52694"/>
    <cellStyle name="超链接 9 218" xfId="52698"/>
    <cellStyle name="超链接 9 219" xfId="52702"/>
    <cellStyle name="超链接 9 22" xfId="52705"/>
    <cellStyle name="超链接 9 220" xfId="52685"/>
    <cellStyle name="超链接 9 221" xfId="52689"/>
    <cellStyle name="超链接 9 222" xfId="52693"/>
    <cellStyle name="超链接 9 223" xfId="52697"/>
    <cellStyle name="超链接 9 224" xfId="52701"/>
    <cellStyle name="超链接 9 225" xfId="52708"/>
    <cellStyle name="超链接 9 226" xfId="52712"/>
    <cellStyle name="超链接 9 227" xfId="52716"/>
    <cellStyle name="超链接 9 228" xfId="52720"/>
    <cellStyle name="超链接 9 229" xfId="52724"/>
    <cellStyle name="超链接 9 23" xfId="52727"/>
    <cellStyle name="超链接 9 230" xfId="52707"/>
    <cellStyle name="超链接 9 231" xfId="52711"/>
    <cellStyle name="超链接 9 232" xfId="52715"/>
    <cellStyle name="超链接 9 233" xfId="52719"/>
    <cellStyle name="超链接 9 234" xfId="52723"/>
    <cellStyle name="超链接 9 235" xfId="52730"/>
    <cellStyle name="超链接 9 236" xfId="52734"/>
    <cellStyle name="超链接 9 237" xfId="52738"/>
    <cellStyle name="超链接 9 238" xfId="52742"/>
    <cellStyle name="超链接 9 239" xfId="52746"/>
    <cellStyle name="超链接 9 24" xfId="52749"/>
    <cellStyle name="超链接 9 240" xfId="52729"/>
    <cellStyle name="超链接 9 241" xfId="52733"/>
    <cellStyle name="超链接 9 242" xfId="52737"/>
    <cellStyle name="超链接 9 243" xfId="52741"/>
    <cellStyle name="超链接 9 244" xfId="52745"/>
    <cellStyle name="超链接 9 245" xfId="52753"/>
    <cellStyle name="超链接 9 246" xfId="52757"/>
    <cellStyle name="超链接 9 247" xfId="52761"/>
    <cellStyle name="超链接 9 248" xfId="52765"/>
    <cellStyle name="超链接 9 249" xfId="52769"/>
    <cellStyle name="超链接 9 25" xfId="52773"/>
    <cellStyle name="超链接 9 250" xfId="52752"/>
    <cellStyle name="超链接 9 251" xfId="52756"/>
    <cellStyle name="超链接 9 252" xfId="52760"/>
    <cellStyle name="超链接 9 253" xfId="52764"/>
    <cellStyle name="超链接 9 254" xfId="52768"/>
    <cellStyle name="超链接 9 255" xfId="52777"/>
    <cellStyle name="超链接 9 256" xfId="52781"/>
    <cellStyle name="超链接 9 257" xfId="52785"/>
    <cellStyle name="超链接 9 258" xfId="52789"/>
    <cellStyle name="超链接 9 259" xfId="52793"/>
    <cellStyle name="超链接 9 26" xfId="52795"/>
    <cellStyle name="超链接 9 260" xfId="52776"/>
    <cellStyle name="超链接 9 261" xfId="52780"/>
    <cellStyle name="超链接 9 262" xfId="52784"/>
    <cellStyle name="超链接 9 263" xfId="52788"/>
    <cellStyle name="超链接 9 264" xfId="52792"/>
    <cellStyle name="超链接 9 265" xfId="52799"/>
    <cellStyle name="超链接 9 266" xfId="52803"/>
    <cellStyle name="超链接 9 267" xfId="52807"/>
    <cellStyle name="超链接 9 268" xfId="52811"/>
    <cellStyle name="超链接 9 269" xfId="52815"/>
    <cellStyle name="超链接 9 27" xfId="52817"/>
    <cellStyle name="超链接 9 270" xfId="52798"/>
    <cellStyle name="超链接 9 271" xfId="52802"/>
    <cellStyle name="超链接 9 272" xfId="52806"/>
    <cellStyle name="超链接 9 273" xfId="52810"/>
    <cellStyle name="超链接 9 274" xfId="52814"/>
    <cellStyle name="超链接 9 275" xfId="52821"/>
    <cellStyle name="超链接 9 276" xfId="52825"/>
    <cellStyle name="超链接 9 277" xfId="52829"/>
    <cellStyle name="超链接 9 278" xfId="52833"/>
    <cellStyle name="超链接 9 279" xfId="52837"/>
    <cellStyle name="超链接 9 28" xfId="52839"/>
    <cellStyle name="超链接 9 280" xfId="52820"/>
    <cellStyle name="超链接 9 281" xfId="52824"/>
    <cellStyle name="超链接 9 282" xfId="52828"/>
    <cellStyle name="超链接 9 283" xfId="52832"/>
    <cellStyle name="超链接 9 284" xfId="52836"/>
    <cellStyle name="超链接 9 285" xfId="52843"/>
    <cellStyle name="超链接 9 286" xfId="52847"/>
    <cellStyle name="超链接 9 287" xfId="52851"/>
    <cellStyle name="超链接 9 288" xfId="52855"/>
    <cellStyle name="超链接 9 289" xfId="52859"/>
    <cellStyle name="超链接 9 29" xfId="52861"/>
    <cellStyle name="超链接 9 290" xfId="52842"/>
    <cellStyle name="超链接 9 291" xfId="52846"/>
    <cellStyle name="超链接 9 292" xfId="52850"/>
    <cellStyle name="超链接 9 293" xfId="52854"/>
    <cellStyle name="超链接 9 294" xfId="52858"/>
    <cellStyle name="超链接 9 295" xfId="52865"/>
    <cellStyle name="超链接 9 296" xfId="52869"/>
    <cellStyle name="超链接 9 297" xfId="52873"/>
    <cellStyle name="超链接 9 298" xfId="52877"/>
    <cellStyle name="超链接 9 299" xfId="52881"/>
    <cellStyle name="超链接 9 3" xfId="52882"/>
    <cellStyle name="超链接 9 30" xfId="52772"/>
    <cellStyle name="超链接 9 300" xfId="52751"/>
    <cellStyle name="超链接 9 301" xfId="52755"/>
    <cellStyle name="超链接 9 302" xfId="52759"/>
    <cellStyle name="超链接 9 303" xfId="52763"/>
    <cellStyle name="超链接 9 304" xfId="52767"/>
    <cellStyle name="超链接 9 305" xfId="52775"/>
    <cellStyle name="超链接 9 306" xfId="52779"/>
    <cellStyle name="超链接 9 307" xfId="52783"/>
    <cellStyle name="超链接 9 308" xfId="52787"/>
    <cellStyle name="超链接 9 309" xfId="52791"/>
    <cellStyle name="超链接 9 31" xfId="52794"/>
    <cellStyle name="超链接 9 310" xfId="52774"/>
    <cellStyle name="超链接 9 311" xfId="52778"/>
    <cellStyle name="超链接 9 312" xfId="52782"/>
    <cellStyle name="超链接 9 313" xfId="52786"/>
    <cellStyle name="超链接 9 314" xfId="52790"/>
    <cellStyle name="超链接 9 315" xfId="52797"/>
    <cellStyle name="超链接 9 316" xfId="52801"/>
    <cellStyle name="超链接 9 317" xfId="52805"/>
    <cellStyle name="超链接 9 318" xfId="52809"/>
    <cellStyle name="超链接 9 319" xfId="52813"/>
    <cellStyle name="超链接 9 32" xfId="52816"/>
    <cellStyle name="超链接 9 320" xfId="52796"/>
    <cellStyle name="超链接 9 321" xfId="52800"/>
    <cellStyle name="超链接 9 322" xfId="52804"/>
    <cellStyle name="超链接 9 323" xfId="52808"/>
    <cellStyle name="超链接 9 324" xfId="52812"/>
    <cellStyle name="超链接 9 325" xfId="52819"/>
    <cellStyle name="超链接 9 326" xfId="52823"/>
    <cellStyle name="超链接 9 327" xfId="52827"/>
    <cellStyle name="超链接 9 328" xfId="52831"/>
    <cellStyle name="超链接 9 329" xfId="52835"/>
    <cellStyle name="超链接 9 33" xfId="52838"/>
    <cellStyle name="超链接 9 330" xfId="52818"/>
    <cellStyle name="超链接 9 331" xfId="52822"/>
    <cellStyle name="超链接 9 332" xfId="52826"/>
    <cellStyle name="超链接 9 333" xfId="52830"/>
    <cellStyle name="超链接 9 334" xfId="52834"/>
    <cellStyle name="超链接 9 335" xfId="52841"/>
    <cellStyle name="超链接 9 336" xfId="52845"/>
    <cellStyle name="超链接 9 337" xfId="52849"/>
    <cellStyle name="超链接 9 338" xfId="52853"/>
    <cellStyle name="超链接 9 339" xfId="52857"/>
    <cellStyle name="超链接 9 34" xfId="52860"/>
    <cellStyle name="超链接 9 340" xfId="52840"/>
    <cellStyle name="超链接 9 341" xfId="52844"/>
    <cellStyle name="超链接 9 342" xfId="52848"/>
    <cellStyle name="超链接 9 343" xfId="52852"/>
    <cellStyle name="超链接 9 344" xfId="52856"/>
    <cellStyle name="超链接 9 345" xfId="52864"/>
    <cellStyle name="超链接 9 346" xfId="52868"/>
    <cellStyle name="超链接 9 347" xfId="52872"/>
    <cellStyle name="超链接 9 348" xfId="52876"/>
    <cellStyle name="超链接 9 349" xfId="52880"/>
    <cellStyle name="超链接 9 35" xfId="52884"/>
    <cellStyle name="超链接 9 350" xfId="52863"/>
    <cellStyle name="超链接 9 351" xfId="52867"/>
    <cellStyle name="超链接 9 352" xfId="52871"/>
    <cellStyle name="超链接 9 353" xfId="52875"/>
    <cellStyle name="超链接 9 354" xfId="52879"/>
    <cellStyle name="超链接 9 355" xfId="51854"/>
    <cellStyle name="超链接 9 356" xfId="51514"/>
    <cellStyle name="超链接 9 357" xfId="51526"/>
    <cellStyle name="超链接 9 358" xfId="51534"/>
    <cellStyle name="超链接 9 359" xfId="51542"/>
    <cellStyle name="超链接 9 36" xfId="52886"/>
    <cellStyle name="超链接 9 360" xfId="51853"/>
    <cellStyle name="超链接 9 361" xfId="51513"/>
    <cellStyle name="超链接 9 362" xfId="51525"/>
    <cellStyle name="超链接 9 363" xfId="51533"/>
    <cellStyle name="超链接 9 364" xfId="51541"/>
    <cellStyle name="超链接 9 365" xfId="51550"/>
    <cellStyle name="超链接 9 366" xfId="50978"/>
    <cellStyle name="超链接 9 367" xfId="50988"/>
    <cellStyle name="超链接 9 368" xfId="50998"/>
    <cellStyle name="超链接 9 369" xfId="51008"/>
    <cellStyle name="超链接 9 37" xfId="51858"/>
    <cellStyle name="超链接 9 370" xfId="51549"/>
    <cellStyle name="超链接 9 371" xfId="50977"/>
    <cellStyle name="超链接 9 372" xfId="50987"/>
    <cellStyle name="超链接 9 373" xfId="50997"/>
    <cellStyle name="超链接 9 374" xfId="51007"/>
    <cellStyle name="超链接 9 375" xfId="51864"/>
    <cellStyle name="超链接 9 376" xfId="51870"/>
    <cellStyle name="超链接 9 377" xfId="52890"/>
    <cellStyle name="超链接 9 378" xfId="52894"/>
    <cellStyle name="超链接 9 379" xfId="52898"/>
    <cellStyle name="超链接 9 38" xfId="51874"/>
    <cellStyle name="超链接 9 380" xfId="51863"/>
    <cellStyle name="超链接 9 381" xfId="51869"/>
    <cellStyle name="超链接 9 382" xfId="52889"/>
    <cellStyle name="超链接 9 383" xfId="52893"/>
    <cellStyle name="超链接 9 384" xfId="52897"/>
    <cellStyle name="超链接 9 385" xfId="52902"/>
    <cellStyle name="超链接 9 386" xfId="52906"/>
    <cellStyle name="超链接 9 387" xfId="52910"/>
    <cellStyle name="超链接 9 388" xfId="52914"/>
    <cellStyle name="超链接 9 389" xfId="52918"/>
    <cellStyle name="超链接 9 39" xfId="51878"/>
    <cellStyle name="超链接 9 390" xfId="52901"/>
    <cellStyle name="超链接 9 391" xfId="52905"/>
    <cellStyle name="超链接 9 392" xfId="52909"/>
    <cellStyle name="超链接 9 393" xfId="52913"/>
    <cellStyle name="超链接 9 394" xfId="52917"/>
    <cellStyle name="超链接 9 395" xfId="52920"/>
    <cellStyle name="超链接 9 396" xfId="52922"/>
    <cellStyle name="超链接 9 397" xfId="52923"/>
    <cellStyle name="超链接 9 398" xfId="52924"/>
    <cellStyle name="超链接 9 399" xfId="52925"/>
    <cellStyle name="超链接 9 4" xfId="52926"/>
    <cellStyle name="超链接 9 40" xfId="52883"/>
    <cellStyle name="超链接 9 400" xfId="52862"/>
    <cellStyle name="超链接 9 401" xfId="52866"/>
    <cellStyle name="超链接 9 402" xfId="52870"/>
    <cellStyle name="超链接 9 403" xfId="52874"/>
    <cellStyle name="超链接 9 404" xfId="52878"/>
    <cellStyle name="超链接 9 405" xfId="51852"/>
    <cellStyle name="超链接 9 406" xfId="51512"/>
    <cellStyle name="超链接 9 407" xfId="51524"/>
    <cellStyle name="超链接 9 408" xfId="51532"/>
    <cellStyle name="超链接 9 409" xfId="51540"/>
    <cellStyle name="超链接 9 41" xfId="52885"/>
    <cellStyle name="超链接 9 410" xfId="51851"/>
    <cellStyle name="超链接 9 411" xfId="51511"/>
    <cellStyle name="超链接 9 412" xfId="51523"/>
    <cellStyle name="超链接 9 413" xfId="51531"/>
    <cellStyle name="超链接 9 414" xfId="51539"/>
    <cellStyle name="超链接 9 415" xfId="51548"/>
    <cellStyle name="超链接 9 416" xfId="50976"/>
    <cellStyle name="超链接 9 417" xfId="50986"/>
    <cellStyle name="超链接 9 418" xfId="50996"/>
    <cellStyle name="超链接 9 419" xfId="51006"/>
    <cellStyle name="超链接 9 42" xfId="51857"/>
    <cellStyle name="超链接 9 420" xfId="51547"/>
    <cellStyle name="超链接 9 421" xfId="50975"/>
    <cellStyle name="超链接 9 422" xfId="50985"/>
    <cellStyle name="超链接 9 423" xfId="50995"/>
    <cellStyle name="超链接 9 424" xfId="51005"/>
    <cellStyle name="超链接 9 425" xfId="51862"/>
    <cellStyle name="超链接 9 426" xfId="51868"/>
    <cellStyle name="超链接 9 427" xfId="52888"/>
    <cellStyle name="超链接 9 428" xfId="52892"/>
    <cellStyle name="超链接 9 429" xfId="52896"/>
    <cellStyle name="超链接 9 43" xfId="51873"/>
    <cellStyle name="超链接 9 430" xfId="51861"/>
    <cellStyle name="超链接 9 431" xfId="51867"/>
    <cellStyle name="超链接 9 432" xfId="52887"/>
    <cellStyle name="超链接 9 433" xfId="52891"/>
    <cellStyle name="超链接 9 434" xfId="52895"/>
    <cellStyle name="超链接 9 435" xfId="52900"/>
    <cellStyle name="超链接 9 436" xfId="52904"/>
    <cellStyle name="超链接 9 437" xfId="52908"/>
    <cellStyle name="超链接 9 438" xfId="52912"/>
    <cellStyle name="超链接 9 439" xfId="52916"/>
    <cellStyle name="超链接 9 44" xfId="51877"/>
    <cellStyle name="超链接 9 440" xfId="52899"/>
    <cellStyle name="超链接 9 441" xfId="52903"/>
    <cellStyle name="超链接 9 442" xfId="52907"/>
    <cellStyle name="超链接 9 443" xfId="52911"/>
    <cellStyle name="超链接 9 444" xfId="52915"/>
    <cellStyle name="超链接 9 445" xfId="52919"/>
    <cellStyle name="超链接 9 446" xfId="52921"/>
    <cellStyle name="超链接 9 45" xfId="51882"/>
    <cellStyle name="超链接 9 46" xfId="51886"/>
    <cellStyle name="超链接 9 47" xfId="51890"/>
    <cellStyle name="超链接 9 48" xfId="51894"/>
    <cellStyle name="超链接 9 49" xfId="51898"/>
    <cellStyle name="超链接 9 5" xfId="52927"/>
    <cellStyle name="超链接 9 50" xfId="51881"/>
    <cellStyle name="超链接 9 51" xfId="51885"/>
    <cellStyle name="超链接 9 52" xfId="51889"/>
    <cellStyle name="超链接 9 53" xfId="51893"/>
    <cellStyle name="超链接 9 54" xfId="51897"/>
    <cellStyle name="超链接 9 55" xfId="52929"/>
    <cellStyle name="超链接 9 56" xfId="52931"/>
    <cellStyle name="超链接 9 57" xfId="52933"/>
    <cellStyle name="超链接 9 58" xfId="52935"/>
    <cellStyle name="超链接 9 59" xfId="51215"/>
    <cellStyle name="超链接 9 6" xfId="52936"/>
    <cellStyle name="超链接 9 60" xfId="52928"/>
    <cellStyle name="超链接 9 61" xfId="52930"/>
    <cellStyle name="超链接 9 62" xfId="52932"/>
    <cellStyle name="超链接 9 63" xfId="52934"/>
    <cellStyle name="超链接 9 64" xfId="51214"/>
    <cellStyle name="超链接 9 65" xfId="52938"/>
    <cellStyle name="超链接 9 66" xfId="52940"/>
    <cellStyle name="超链接 9 67" xfId="52942"/>
    <cellStyle name="超链接 9 68" xfId="52944"/>
    <cellStyle name="超链接 9 69" xfId="52946"/>
    <cellStyle name="超链接 9 7" xfId="52947"/>
    <cellStyle name="超链接 9 70" xfId="52937"/>
    <cellStyle name="超链接 9 71" xfId="52939"/>
    <cellStyle name="超链接 9 72" xfId="52941"/>
    <cellStyle name="超链接 9 73" xfId="52943"/>
    <cellStyle name="超链接 9 74" xfId="52945"/>
    <cellStyle name="超链接 9 75" xfId="52949"/>
    <cellStyle name="超链接 9 76" xfId="52951"/>
    <cellStyle name="超链接 9 77" xfId="52953"/>
    <cellStyle name="超链接 9 78" xfId="52955"/>
    <cellStyle name="超链接 9 79" xfId="52957"/>
    <cellStyle name="超链接 9 8" xfId="52958"/>
    <cellStyle name="超链接 9 80" xfId="52948"/>
    <cellStyle name="超链接 9 81" xfId="52950"/>
    <cellStyle name="超链接 9 82" xfId="52952"/>
    <cellStyle name="超链接 9 83" xfId="52954"/>
    <cellStyle name="超链接 9 84" xfId="52956"/>
    <cellStyle name="超链接 9 85" xfId="52960"/>
    <cellStyle name="超链接 9 86" xfId="52962"/>
    <cellStyle name="超链接 9 87" xfId="51908"/>
    <cellStyle name="超链接 9 88" xfId="51916"/>
    <cellStyle name="超链接 9 89" xfId="51920"/>
    <cellStyle name="超链接 9 9" xfId="52963"/>
    <cellStyle name="超链接 9 90" xfId="52959"/>
    <cellStyle name="超链接 9 91" xfId="52961"/>
    <cellStyle name="超链接 9 92" xfId="51907"/>
    <cellStyle name="超链接 9 93" xfId="51915"/>
    <cellStyle name="超链接 9 94" xfId="51919"/>
    <cellStyle name="超链接 9 95" xfId="51923"/>
    <cellStyle name="超链接 9 96" xfId="51926"/>
    <cellStyle name="超链接 9 97" xfId="51929"/>
    <cellStyle name="超链接 9 98" xfId="51932"/>
    <cellStyle name="超链接 9 99" xfId="49735"/>
    <cellStyle name="超链接 90" xfId="1759"/>
    <cellStyle name="超链接 91" xfId="1761"/>
    <cellStyle name="超链接 92" xfId="4165"/>
    <cellStyle name="超链接 92 2" xfId="52585"/>
    <cellStyle name="超链接 93" xfId="4166"/>
    <cellStyle name="超链接 94" xfId="4167"/>
    <cellStyle name="超链接 95" xfId="4288"/>
    <cellStyle name="超链接 95 2" xfId="52964"/>
    <cellStyle name="超链接 96" xfId="7777"/>
    <cellStyle name="超链接 97" xfId="7778"/>
    <cellStyle name="超链接 98" xfId="7779"/>
    <cellStyle name="超链接 99" xfId="7780"/>
    <cellStyle name="好 2" xfId="7781"/>
    <cellStyle name="好 3" xfId="12118"/>
    <cellStyle name="汇总 2" xfId="7782"/>
    <cellStyle name="汇总 3" xfId="8896"/>
    <cellStyle name="货币 10" xfId="1767"/>
    <cellStyle name="货币 10 2" xfId="4168"/>
    <cellStyle name="货币 10 3" xfId="4169"/>
    <cellStyle name="货币 11" xfId="1768"/>
    <cellStyle name="货币 12" xfId="4170"/>
    <cellStyle name="货币 13" xfId="4171"/>
    <cellStyle name="货币 14" xfId="4172"/>
    <cellStyle name="货币 15" xfId="4173"/>
    <cellStyle name="货币 16" xfId="4174"/>
    <cellStyle name="货币 17" xfId="7786"/>
    <cellStyle name="货币 18" xfId="53960"/>
    <cellStyle name="货币 2" xfId="675"/>
    <cellStyle name="货币 2 10" xfId="4175"/>
    <cellStyle name="货币 2 11" xfId="4176"/>
    <cellStyle name="货币 2 12" xfId="4177"/>
    <cellStyle name="货币 2 13" xfId="4178"/>
    <cellStyle name="货币 2 2" xfId="1769"/>
    <cellStyle name="货币 2 2 2" xfId="4179"/>
    <cellStyle name="货币 2 2 2 2" xfId="4180"/>
    <cellStyle name="货币 2 2 3" xfId="4181"/>
    <cellStyle name="货币 2 2 4" xfId="4182"/>
    <cellStyle name="货币 2 2 5" xfId="4183"/>
    <cellStyle name="货币 2 3" xfId="4184"/>
    <cellStyle name="货币 2 3 2" xfId="4185"/>
    <cellStyle name="货币 2 3 2 2" xfId="4186"/>
    <cellStyle name="货币 2 3 3" xfId="4187"/>
    <cellStyle name="货币 2 4" xfId="4188"/>
    <cellStyle name="货币 2 4 2" xfId="4189"/>
    <cellStyle name="货币 2 5" xfId="4190"/>
    <cellStyle name="货币 2 6" xfId="4191"/>
    <cellStyle name="货币 2 7" xfId="4192"/>
    <cellStyle name="货币 2 8" xfId="4193"/>
    <cellStyle name="货币 2 9" xfId="4194"/>
    <cellStyle name="货币 3" xfId="682"/>
    <cellStyle name="货币 3 10" xfId="4195"/>
    <cellStyle name="货币 3 11" xfId="4196"/>
    <cellStyle name="货币 3 12" xfId="4197"/>
    <cellStyle name="货币 3 13" xfId="4198"/>
    <cellStyle name="货币 3 2" xfId="1770"/>
    <cellStyle name="货币 3 2 2" xfId="3057"/>
    <cellStyle name="货币 3 2 2 2" xfId="4199"/>
    <cellStyle name="货币 3 2 3" xfId="3058"/>
    <cellStyle name="货币 3 2 4" xfId="3060"/>
    <cellStyle name="货币 3 2 5" xfId="3062"/>
    <cellStyle name="货币 3 3" xfId="4200"/>
    <cellStyle name="货币 3 3 2" xfId="3068"/>
    <cellStyle name="货币 3 3 2 2" xfId="4201"/>
    <cellStyle name="货币 3 3 3" xfId="3070"/>
    <cellStyle name="货币 3 4" xfId="4202"/>
    <cellStyle name="货币 3 4 2" xfId="4203"/>
    <cellStyle name="货币 3 5" xfId="4204"/>
    <cellStyle name="货币 3 6" xfId="4205"/>
    <cellStyle name="货币 3 7" xfId="4206"/>
    <cellStyle name="货币 3 8" xfId="4207"/>
    <cellStyle name="货币 3 9" xfId="4208"/>
    <cellStyle name="货币 4" xfId="687"/>
    <cellStyle name="货币 4 10" xfId="4209"/>
    <cellStyle name="货币 4 11" xfId="4210"/>
    <cellStyle name="货币 4 12" xfId="4211"/>
    <cellStyle name="货币 4 2" xfId="1771"/>
    <cellStyle name="货币 4 2 2" xfId="3214"/>
    <cellStyle name="货币 4 2 2 2" xfId="4212"/>
    <cellStyle name="货币 4 2 3" xfId="4213"/>
    <cellStyle name="货币 4 2 4" xfId="4214"/>
    <cellStyle name="货币 4 2 5" xfId="4215"/>
    <cellStyle name="货币 4 3" xfId="4216"/>
    <cellStyle name="货币 4 3 2" xfId="4217"/>
    <cellStyle name="货币 4 4" xfId="4218"/>
    <cellStyle name="货币 4 5" xfId="4219"/>
    <cellStyle name="货币 4 6" xfId="4220"/>
    <cellStyle name="货币 4 7" xfId="4221"/>
    <cellStyle name="货币 4 8" xfId="4222"/>
    <cellStyle name="货币 4 9" xfId="4223"/>
    <cellStyle name="货币 5" xfId="692"/>
    <cellStyle name="货币 5 10" xfId="4224"/>
    <cellStyle name="货币 5 11" xfId="4225"/>
    <cellStyle name="货币 5 12" xfId="4226"/>
    <cellStyle name="货币 5 2" xfId="1772"/>
    <cellStyle name="货币 5 2 2" xfId="3280"/>
    <cellStyle name="货币 5 2 2 2" xfId="4227"/>
    <cellStyle name="货币 5 2 3" xfId="3282"/>
    <cellStyle name="货币 5 2 4" xfId="4228"/>
    <cellStyle name="货币 5 2 5" xfId="4229"/>
    <cellStyle name="货币 5 3" xfId="4230"/>
    <cellStyle name="货币 5 3 2" xfId="3284"/>
    <cellStyle name="货币 5 4" xfId="4231"/>
    <cellStyle name="货币 5 5" xfId="4232"/>
    <cellStyle name="货币 5 6" xfId="4233"/>
    <cellStyle name="货币 5 7" xfId="4234"/>
    <cellStyle name="货币 5 8" xfId="4235"/>
    <cellStyle name="货币 5 9" xfId="4236"/>
    <cellStyle name="货币 6" xfId="697"/>
    <cellStyle name="货币 6 10" xfId="4237"/>
    <cellStyle name="货币 6 11" xfId="4238"/>
    <cellStyle name="货币 6 2" xfId="1773"/>
    <cellStyle name="货币 6 2 2" xfId="4239"/>
    <cellStyle name="货币 6 2 3" xfId="4240"/>
    <cellStyle name="货币 6 2 4" xfId="4241"/>
    <cellStyle name="货币 6 3" xfId="4242"/>
    <cellStyle name="货币 6 4" xfId="4243"/>
    <cellStyle name="货币 6 5" xfId="4244"/>
    <cellStyle name="货币 6 6" xfId="4245"/>
    <cellStyle name="货币 6 7" xfId="4246"/>
    <cellStyle name="货币 6 8" xfId="4247"/>
    <cellStyle name="货币 6 9" xfId="4248"/>
    <cellStyle name="货币 7" xfId="702"/>
    <cellStyle name="货币 7 2" xfId="1774"/>
    <cellStyle name="货币 7 2 2" xfId="4249"/>
    <cellStyle name="货币 7 2 3" xfId="4250"/>
    <cellStyle name="货币 7 3" xfId="4251"/>
    <cellStyle name="货币 7 4" xfId="4252"/>
    <cellStyle name="货币 7 5" xfId="4253"/>
    <cellStyle name="货币 7 6" xfId="4254"/>
    <cellStyle name="货币 8" xfId="709"/>
    <cellStyle name="货币 8 2" xfId="1775"/>
    <cellStyle name="货币 8 2 2" xfId="4255"/>
    <cellStyle name="货币 8 2 3" xfId="4256"/>
    <cellStyle name="货币 8 3" xfId="4257"/>
    <cellStyle name="货币 8 4" xfId="4258"/>
    <cellStyle name="货币 9" xfId="714"/>
    <cellStyle name="货币 9 2" xfId="4259"/>
    <cellStyle name="货币 9 3" xfId="4260"/>
    <cellStyle name="计算 2" xfId="7860"/>
    <cellStyle name="计算 3" xfId="12083"/>
    <cellStyle name="检查单元格 2" xfId="7861"/>
    <cellStyle name="检查单元格 3" xfId="9513"/>
    <cellStyle name="解释性文本 2" xfId="7862"/>
    <cellStyle name="解释性文本 3" xfId="11646"/>
    <cellStyle name="警告文本 2" xfId="7863"/>
    <cellStyle name="警告文本 3" xfId="10232"/>
    <cellStyle name="链接单元格 2" xfId="7864"/>
    <cellStyle name="链接单元格 3" xfId="7944"/>
    <cellStyle name="普通 2" xfId="4261"/>
    <cellStyle name="普通 2 2" xfId="4262"/>
    <cellStyle name="普通 2 3" xfId="4263"/>
    <cellStyle name="普通 2 4" xfId="4264"/>
    <cellStyle name="普通 2 4 2" xfId="4265"/>
    <cellStyle name="千位分隔" xfId="1" builtinId="3"/>
    <cellStyle name="千位分隔 10" xfId="10"/>
    <cellStyle name="千位分隔 11" xfId="54005"/>
    <cellStyle name="千位分隔 12" xfId="54009"/>
    <cellStyle name="千位分隔 2" xfId="6"/>
    <cellStyle name="千位分隔 2 2" xfId="4267"/>
    <cellStyle name="千位分隔 2 2 2" xfId="4268"/>
    <cellStyle name="千位分隔 2 2 2 2" xfId="4269"/>
    <cellStyle name="千位分隔 2 2 3" xfId="4270"/>
    <cellStyle name="千位分隔 2 3" xfId="4271"/>
    <cellStyle name="千位分隔 2 3 2" xfId="4272"/>
    <cellStyle name="千位分隔 2 4" xfId="4273"/>
    <cellStyle name="千位分隔 2 5" xfId="4266"/>
    <cellStyle name="千位分隔 3" xfId="4274"/>
    <cellStyle name="千位分隔 3 2" xfId="4275"/>
    <cellStyle name="千位分隔 4" xfId="4276"/>
    <cellStyle name="千位分隔 4 2" xfId="4277"/>
    <cellStyle name="千位分隔 4 2 2" xfId="4278"/>
    <cellStyle name="千位分隔 4 3" xfId="4279"/>
    <cellStyle name="千位分隔 5" xfId="4280"/>
    <cellStyle name="千位分隔 6" xfId="4281"/>
    <cellStyle name="千位分隔 7" xfId="14"/>
    <cellStyle name="千位分隔 8" xfId="12"/>
    <cellStyle name="千位分隔 9" xfId="4"/>
    <cellStyle name="千位分隔[0] 2" xfId="4282"/>
    <cellStyle name="千位分隔[0] 2 2" xfId="4283"/>
    <cellStyle name="千位分隔[0] 2 2 2" xfId="4284"/>
    <cellStyle name="强调文字颜色 1 2" xfId="6219"/>
    <cellStyle name="强调文字颜色 1 3" xfId="11711"/>
    <cellStyle name="强调文字颜色 2 2" xfId="7885"/>
    <cellStyle name="强调文字颜色 2 3" xfId="11137"/>
    <cellStyle name="强调文字颜色 3 2" xfId="7886"/>
    <cellStyle name="强调文字颜色 3 3" xfId="9822"/>
    <cellStyle name="强调文字颜色 4 2" xfId="7887"/>
    <cellStyle name="强调文字颜色 4 3" xfId="10287"/>
    <cellStyle name="强调文字颜色 5 2" xfId="7888"/>
    <cellStyle name="强调文字颜色 5 3" xfId="9123"/>
    <cellStyle name="强调文字颜色 6 2" xfId="7889"/>
    <cellStyle name="强调文字颜色 6 3" xfId="10221"/>
    <cellStyle name="适中 2" xfId="7890"/>
    <cellStyle name="适中 3" xfId="9925"/>
    <cellStyle name="输出 2" xfId="7891"/>
    <cellStyle name="输出 3" xfId="8619"/>
    <cellStyle name="输入 2" xfId="7892"/>
    <cellStyle name="输入 3" xfId="10044"/>
    <cellStyle name="已访问的超链接 2" xfId="11782" hidden="1"/>
    <cellStyle name="已访问的超链接 2" xfId="11066" hidden="1"/>
    <cellStyle name="已访问的超链接 2" xfId="9095" hidden="1"/>
    <cellStyle name="已访问的超链接 2" xfId="10875" hidden="1"/>
    <cellStyle name="已访问的超链接 2" xfId="11854" hidden="1"/>
    <cellStyle name="已访问的超链接 2" xfId="11506" hidden="1"/>
    <cellStyle name="已访问的超链接 2" xfId="10563" hidden="1"/>
    <cellStyle name="已访问的超链接 2" xfId="11381" hidden="1"/>
    <cellStyle name="已访问的超链接 2" xfId="7809" hidden="1"/>
    <cellStyle name="已访问的超链接 2" xfId="12836" hidden="1"/>
    <cellStyle name="已访问的超链接 2" xfId="11587" hidden="1"/>
    <cellStyle name="已访问的超链接 2" xfId="11074" hidden="1"/>
    <cellStyle name="已访问的超链接 2" xfId="9814" hidden="1"/>
    <cellStyle name="已访问的超链接 2" xfId="9728" hidden="1"/>
    <cellStyle name="已访问的超链接 2" xfId="11797" hidden="1"/>
    <cellStyle name="已访问的超链接 2" xfId="12856" hidden="1"/>
    <cellStyle name="已访问的超链接 2" xfId="8939" hidden="1"/>
    <cellStyle name="已访问的超链接 2" xfId="8494" hidden="1"/>
    <cellStyle name="已访问的超链接 2" xfId="12307" hidden="1"/>
    <cellStyle name="已访问的超链接 2" xfId="12370" hidden="1"/>
    <cellStyle name="已访问的超链接 2" xfId="11775" hidden="1"/>
    <cellStyle name="已访问的超链接 2" xfId="11889" hidden="1"/>
    <cellStyle name="已访问的超链接 2" xfId="6767" hidden="1"/>
    <cellStyle name="已访问的超链接 2" xfId="6234" hidden="1"/>
    <cellStyle name="已访问的超链接 2" xfId="6768" hidden="1"/>
    <cellStyle name="已访问的超链接 2" xfId="12523" hidden="1"/>
    <cellStyle name="已访问的超链接 2" xfId="12267" hidden="1"/>
    <cellStyle name="已访问的超链接 2" xfId="12864" hidden="1"/>
    <cellStyle name="已访问的超链接 2" xfId="9777" hidden="1"/>
    <cellStyle name="已访问的超链接 2" xfId="9000" hidden="1"/>
    <cellStyle name="已访问的超链接 2" xfId="8762" hidden="1"/>
    <cellStyle name="已访问的超链接 2" xfId="7968" hidden="1"/>
    <cellStyle name="已访问的超链接 2" xfId="12925" hidden="1"/>
    <cellStyle name="已访问的超链接 2" xfId="10422" hidden="1"/>
    <cellStyle name="已访问的超链接 2" xfId="7465" hidden="1"/>
    <cellStyle name="已访问的超链接 2" xfId="11304" hidden="1"/>
    <cellStyle name="已访问的超链接 2" xfId="10053" hidden="1"/>
    <cellStyle name="已访问的超链接 2" xfId="7485" hidden="1"/>
    <cellStyle name="已访问的超链接 2" xfId="8877" hidden="1"/>
    <cellStyle name="已访问的超链接 2" xfId="11452" hidden="1"/>
    <cellStyle name="已访问的超链接 2" xfId="6140" hidden="1"/>
    <cellStyle name="已访问的超链接 2" xfId="9507" hidden="1"/>
    <cellStyle name="已访问的超链接 2" xfId="11454" hidden="1"/>
    <cellStyle name="已访问的超链接 2" xfId="8595" hidden="1"/>
    <cellStyle name="已访问的超链接 2" xfId="9676" hidden="1"/>
    <cellStyle name="已访问的超链接 2" xfId="9633" hidden="1"/>
    <cellStyle name="已访问的超链接 2" xfId="9452" hidden="1"/>
    <cellStyle name="已访问的超链接 2" xfId="6156" hidden="1"/>
    <cellStyle name="已访问的超链接 2" xfId="11795" hidden="1"/>
    <cellStyle name="已访问的超链接 2" xfId="7016" hidden="1"/>
    <cellStyle name="已访问的超链接 2" xfId="9954" hidden="1"/>
    <cellStyle name="已访问的超链接 2" xfId="7754" hidden="1"/>
    <cellStyle name="已访问的超链接 2" xfId="12819" hidden="1"/>
    <cellStyle name="已访问的超链接 2" xfId="10055" hidden="1"/>
    <cellStyle name="已访问的超链接 2" xfId="12480" hidden="1"/>
    <cellStyle name="已访问的超链接 2" xfId="7482" hidden="1"/>
    <cellStyle name="已访问的超链接 2" xfId="11912" hidden="1"/>
    <cellStyle name="已访问的超链接 2" xfId="12222" hidden="1"/>
    <cellStyle name="已访问的超链接 2" xfId="10845" hidden="1"/>
    <cellStyle name="已访问的超链接 2" xfId="10987" hidden="1"/>
    <cellStyle name="已访问的超链接 2" xfId="9155" hidden="1"/>
    <cellStyle name="已访问的超链接 2" xfId="11043" hidden="1"/>
    <cellStyle name="已访问的超链接 2" xfId="12606" hidden="1"/>
    <cellStyle name="已访问的超链接 2" xfId="11867" hidden="1"/>
    <cellStyle name="已访问的超链接 2" xfId="6902" hidden="1"/>
    <cellStyle name="已访问的超链接 2" xfId="10962" hidden="1"/>
    <cellStyle name="已访问的超链接 2" xfId="7790" hidden="1"/>
    <cellStyle name="已访问的超链接 2" xfId="7742" hidden="1"/>
    <cellStyle name="已访问的超链接 2" xfId="11067" hidden="1"/>
    <cellStyle name="已访问的超链接 2" xfId="9625" hidden="1"/>
    <cellStyle name="已访问的超链接 2" xfId="8021" hidden="1"/>
    <cellStyle name="已访问的超链接 2" xfId="12931" hidden="1"/>
    <cellStyle name="已访问的超链接 2" xfId="6938" hidden="1"/>
    <cellStyle name="已访问的超链接 2" xfId="6601" hidden="1"/>
    <cellStyle name="已访问的超链接 2" xfId="10533" hidden="1"/>
    <cellStyle name="已访问的超链接 2" xfId="7827" hidden="1"/>
    <cellStyle name="已访问的超链接 2" xfId="5836" hidden="1"/>
    <cellStyle name="已访问的超链接 2" xfId="12263" hidden="1"/>
    <cellStyle name="已访问的超链接 2" xfId="12552" hidden="1"/>
    <cellStyle name="已访问的超链接 2" xfId="10272" hidden="1"/>
    <cellStyle name="已访问的超链接 2" xfId="7240" hidden="1"/>
    <cellStyle name="已访问的超链接 2" xfId="6729" hidden="1"/>
    <cellStyle name="已访问的超链接 2" xfId="10715" hidden="1"/>
    <cellStyle name="已访问的超链接 2" xfId="8643" hidden="1"/>
    <cellStyle name="已访问的超链接 2" xfId="7923" hidden="1"/>
    <cellStyle name="已访问的超链接 2" xfId="12338" hidden="1"/>
    <cellStyle name="已访问的超链接 2" xfId="9891" hidden="1"/>
    <cellStyle name="已访问的超链接 2" xfId="10309" hidden="1"/>
    <cellStyle name="已访问的超链接 2" xfId="11554" hidden="1"/>
    <cellStyle name="已访问的超链接 2" xfId="8544" hidden="1"/>
    <cellStyle name="已访问的超链接 2" xfId="11819" hidden="1"/>
    <cellStyle name="已访问的超链接 2" xfId="8733" hidden="1"/>
    <cellStyle name="已访问的超链接 2" xfId="11095" hidden="1"/>
    <cellStyle name="已访问的超链接 2" xfId="8339" hidden="1"/>
    <cellStyle name="已访问的超链接 2" xfId="12219" hidden="1"/>
    <cellStyle name="已访问的超链接 2" xfId="9140" hidden="1"/>
    <cellStyle name="已访问的超链接 2" xfId="10550" hidden="1"/>
    <cellStyle name="已访问的超链接 2" xfId="9049" hidden="1"/>
    <cellStyle name="已访问的超链接 2" xfId="11987" hidden="1"/>
    <cellStyle name="已访问的超链接 2" xfId="12949" hidden="1"/>
    <cellStyle name="已访问的超链接 2" xfId="8861" hidden="1"/>
    <cellStyle name="已访问的超链接 2" xfId="9436" hidden="1"/>
    <cellStyle name="已访问的超链接 2" xfId="10541" hidden="1"/>
    <cellStyle name="已访问的超链接 2" xfId="9341" hidden="1"/>
    <cellStyle name="已访问的超链接 2" xfId="9432" hidden="1"/>
    <cellStyle name="已访问的超链接 2" xfId="12916" hidden="1"/>
    <cellStyle name="已访问的超链接 2" xfId="10010" hidden="1"/>
    <cellStyle name="已访问的超链接 2" xfId="8935" hidden="1"/>
    <cellStyle name="已访问的超链接 2" xfId="10333" hidden="1"/>
    <cellStyle name="已访问的超链接 2" xfId="6206" hidden="1"/>
    <cellStyle name="已访问的超链接 2" xfId="11421" hidden="1"/>
    <cellStyle name="已访问的超链接 2" xfId="12019" hidden="1"/>
    <cellStyle name="已访问的超链接 2" xfId="11900" hidden="1"/>
    <cellStyle name="已访问的超链接 2" xfId="9258" hidden="1"/>
    <cellStyle name="已访问的超链接 2" xfId="9481" hidden="1"/>
    <cellStyle name="已访问的超链接 2" xfId="7907" hidden="1"/>
    <cellStyle name="已访问的超链接 2" xfId="12522" hidden="1"/>
    <cellStyle name="已访问的超链接 2" xfId="12491" hidden="1"/>
    <cellStyle name="已访问的超链接 2" xfId="10137" hidden="1"/>
    <cellStyle name="已访问的超链接 2" xfId="6163" hidden="1"/>
    <cellStyle name="已访问的超链接 2" xfId="10312" hidden="1"/>
    <cellStyle name="已访问的超链接 2" xfId="9842" hidden="1"/>
    <cellStyle name="已访问的超链接 2" xfId="11352" hidden="1"/>
    <cellStyle name="已访问的超链接 2" xfId="9680" hidden="1"/>
    <cellStyle name="已访问的超链接 2" xfId="10929" hidden="1"/>
    <cellStyle name="已访问的超链接 2" xfId="7769" hidden="1"/>
    <cellStyle name="已访问的超链接 2" xfId="8463" hidden="1"/>
    <cellStyle name="已访问的超链接 2" xfId="10969" hidden="1"/>
    <cellStyle name="已访问的超链接 2" xfId="11613" hidden="1"/>
    <cellStyle name="已访问的超链接 2" xfId="6901" hidden="1"/>
    <cellStyle name="已访问的超链接 2" xfId="10147" hidden="1"/>
    <cellStyle name="已访问的超链接 2" xfId="8038" hidden="1"/>
    <cellStyle name="已访问的超链接 2" xfId="12649" hidden="1"/>
    <cellStyle name="已访问的超链接 2" xfId="12250" hidden="1"/>
    <cellStyle name="已访问的超链接 2" xfId="9057" hidden="1"/>
    <cellStyle name="已访问的超链接 2" xfId="11263" hidden="1"/>
    <cellStyle name="已访问的超链接 2" xfId="8313" hidden="1"/>
    <cellStyle name="已访问的超链接 2" xfId="6485" hidden="1"/>
    <cellStyle name="已访问的超链接 2" xfId="12586" hidden="1"/>
    <cellStyle name="已访问的超链接 2" xfId="10054" hidden="1"/>
    <cellStyle name="已访问的超链接 2" xfId="11313" hidden="1"/>
    <cellStyle name="已访问的超链接 2" xfId="8037" hidden="1"/>
    <cellStyle name="已访问的超链接 2" xfId="7371" hidden="1"/>
    <cellStyle name="已访问的超链接 2" xfId="10675" hidden="1"/>
    <cellStyle name="已访问的超链接 2" xfId="6040" hidden="1"/>
    <cellStyle name="已访问的超链接 2" xfId="10449" hidden="1"/>
    <cellStyle name="已访问的超链接 2" xfId="7919" hidden="1"/>
    <cellStyle name="已访问的超链接 2" xfId="7179" hidden="1"/>
    <cellStyle name="已访问的超链接 2" xfId="6471" hidden="1"/>
    <cellStyle name="已访问的超链接 2" xfId="11562" hidden="1"/>
    <cellStyle name="已访问的超链接 2" xfId="7806" hidden="1"/>
    <cellStyle name="已访问的超链接 2" xfId="6356" hidden="1"/>
    <cellStyle name="已访问的超链接 2" xfId="12682" hidden="1"/>
    <cellStyle name="已访问的超链接 2" xfId="9956" hidden="1"/>
    <cellStyle name="已访问的超链接 2" xfId="9870" hidden="1"/>
    <cellStyle name="已访问的超链接 2" xfId="6452" hidden="1"/>
    <cellStyle name="已访问的超链接 2" xfId="8682" hidden="1"/>
    <cellStyle name="已访问的超链接 2" xfId="10148" hidden="1"/>
    <cellStyle name="已访问的超链接 2" xfId="12426" hidden="1"/>
    <cellStyle name="已访问的超链接 2" xfId="12379" hidden="1"/>
    <cellStyle name="已访问的超链接 2" xfId="7983" hidden="1"/>
    <cellStyle name="已访问的超链接 2" xfId="9458" hidden="1"/>
    <cellStyle name="已访问的超链接 2" xfId="9781" hidden="1"/>
    <cellStyle name="已访问的超链接 2" xfId="12374" hidden="1"/>
    <cellStyle name="已访问的超链接 2" xfId="9874" hidden="1"/>
    <cellStyle name="已访问的超链接 2" xfId="10700" hidden="1"/>
    <cellStyle name="已访问的超链接 2" xfId="8569" hidden="1"/>
    <cellStyle name="已访问的超链接 2" xfId="7730" hidden="1"/>
    <cellStyle name="已访问的超链接 2" xfId="8165" hidden="1"/>
    <cellStyle name="已访问的超链接 2" xfId="6336" hidden="1"/>
    <cellStyle name="已访问的超链接 2" xfId="9221" hidden="1"/>
    <cellStyle name="已访问的超链接 2" xfId="7134" hidden="1"/>
    <cellStyle name="已访问的超链接 2" xfId="10285" hidden="1"/>
    <cellStyle name="已访问的超链接 2" xfId="10919" hidden="1"/>
    <cellStyle name="已访问的超链接 2" xfId="6386" hidden="1"/>
    <cellStyle name="已访问的超链接 2" xfId="9982" hidden="1"/>
    <cellStyle name="已访问的超链接 2" xfId="12760" hidden="1"/>
    <cellStyle name="已访问的超链接 2" xfId="7722" hidden="1"/>
    <cellStyle name="已访问的超链接 2" xfId="8119" hidden="1"/>
    <cellStyle name="已访问的超链接 2" xfId="10554" hidden="1"/>
    <cellStyle name="已访问的超链接 2" xfId="11051" hidden="1"/>
    <cellStyle name="已访问的超链接 2" xfId="10180" hidden="1"/>
    <cellStyle name="已访问的超链接 2" xfId="8785" hidden="1"/>
    <cellStyle name="已访问的超链接 2" xfId="7678" hidden="1"/>
    <cellStyle name="已访问的超链接 2" xfId="9754" hidden="1"/>
    <cellStyle name="已访问的超链接 2" xfId="9578" hidden="1"/>
    <cellStyle name="已访问的超链接 2" xfId="7804" hidden="1"/>
    <cellStyle name="已访问的超链接 2" xfId="9265" hidden="1"/>
    <cellStyle name="已访问的超链接 2" xfId="11164" hidden="1"/>
    <cellStyle name="已访问的超链接 2" xfId="9404" hidden="1"/>
    <cellStyle name="已访问的超链接 2" xfId="10755" hidden="1"/>
    <cellStyle name="已访问的超链接 2" xfId="11919" hidden="1"/>
    <cellStyle name="已访问的超链接 2" xfId="5992" hidden="1"/>
    <cellStyle name="已访问的超链接 2" xfId="10535" hidden="1"/>
    <cellStyle name="已访问的超链接 2" xfId="12973" hidden="1"/>
    <cellStyle name="已访问的超链接 2" xfId="12846" hidden="1"/>
    <cellStyle name="已访问的超链接 2" xfId="11618" hidden="1"/>
    <cellStyle name="已访问的超链接 2" xfId="9318" hidden="1"/>
    <cellStyle name="已访问的超链接 2" xfId="10885" hidden="1"/>
    <cellStyle name="已访问的超链接 2" xfId="7353" hidden="1"/>
    <cellStyle name="已访问的超链接 2" xfId="8692" hidden="1"/>
    <cellStyle name="已访问的超链接 2" xfId="8211" hidden="1"/>
    <cellStyle name="已访问的超链接 2" xfId="7333" hidden="1"/>
    <cellStyle name="已访问的超链接 2" xfId="10289" hidden="1"/>
    <cellStyle name="已访问的超链接 2" xfId="6708" hidden="1"/>
    <cellStyle name="已访问的超链接 2" xfId="11465" hidden="1"/>
    <cellStyle name="已访问的超链接 2" xfId="6674" hidden="1"/>
    <cellStyle name="已访问的超链接 2" xfId="9285" hidden="1"/>
    <cellStyle name="已访问的超链接 2" xfId="9661" hidden="1"/>
    <cellStyle name="已访问的超链接 2" xfId="11838" hidden="1"/>
    <cellStyle name="已访问的超链接 2" xfId="10051" hidden="1"/>
    <cellStyle name="已访问的超链接 2" xfId="7881" hidden="1"/>
    <cellStyle name="已访问的超链接 2" xfId="10247" hidden="1"/>
    <cellStyle name="已访问的超链接 2" xfId="9067" hidden="1"/>
    <cellStyle name="已访问的超链接 2" xfId="12616" hidden="1"/>
    <cellStyle name="已访问的超链接 2" xfId="11377" hidden="1"/>
    <cellStyle name="已访问的超链接 2" xfId="9037" hidden="1"/>
    <cellStyle name="已访问的超链接 2" xfId="8718" hidden="1"/>
    <cellStyle name="已访问的超链接 2" xfId="9606" hidden="1"/>
    <cellStyle name="已访问的超链接 2" xfId="11533" hidden="1"/>
    <cellStyle name="已访问的超链接 2" xfId="12518" hidden="1"/>
    <cellStyle name="已访问的超链接 2" xfId="11083" hidden="1"/>
    <cellStyle name="已访问的超链接 2" xfId="8329" hidden="1"/>
    <cellStyle name="已访问的超链接 2" xfId="8141" hidden="1"/>
    <cellStyle name="已访问的超链接 2" xfId="11005" hidden="1"/>
    <cellStyle name="已访问的超链接 2" xfId="8639" hidden="1"/>
    <cellStyle name="已访问的超链接 2" xfId="11833" hidden="1"/>
    <cellStyle name="已访问的超链接 2" xfId="12025" hidden="1"/>
    <cellStyle name="已访问的超链接 2" xfId="12528" hidden="1"/>
    <cellStyle name="已访问的超链接 2" xfId="12948" hidden="1"/>
    <cellStyle name="已访问的超链接 2" xfId="8271" hidden="1"/>
    <cellStyle name="已访问的超链接 2" xfId="10589" hidden="1"/>
    <cellStyle name="已访问的超链接 2" xfId="7422" hidden="1"/>
    <cellStyle name="已访问的超链接 2" xfId="12748" hidden="1"/>
    <cellStyle name="已访问的超链接 2" xfId="12129" hidden="1"/>
    <cellStyle name="已访问的超链接 2" xfId="10624" hidden="1"/>
    <cellStyle name="已访问的超链接 2" xfId="11637" hidden="1"/>
    <cellStyle name="已访问的超链接 2" xfId="10460" hidden="1"/>
    <cellStyle name="已访问的超链接 2" xfId="8139" hidden="1"/>
    <cellStyle name="已访问的超链接 2" xfId="9555" hidden="1"/>
    <cellStyle name="已访问的超链接 2" xfId="9731" hidden="1"/>
    <cellStyle name="已访问的超链接 2" xfId="10709" hidden="1"/>
    <cellStyle name="已访问的超链接 2" xfId="12368" hidden="1"/>
    <cellStyle name="已访问的超链接 2" xfId="9740" hidden="1"/>
    <cellStyle name="已访问的超链接 2" xfId="11943" hidden="1"/>
    <cellStyle name="已访问的超链接 2" xfId="9284" hidden="1"/>
    <cellStyle name="已访问的超链接 2" xfId="10346" hidden="1"/>
    <cellStyle name="已访问的超链接 2" xfId="11985" hidden="1"/>
    <cellStyle name="已访问的超链接 2" xfId="7320" hidden="1"/>
    <cellStyle name="已访问的超链接 2" xfId="6199" hidden="1"/>
    <cellStyle name="已访问的超链接 2" xfId="9526" hidden="1"/>
    <cellStyle name="已访问的超链接 2" xfId="9966" hidden="1"/>
    <cellStyle name="已访问的超链接 2" xfId="11549" hidden="1"/>
    <cellStyle name="已访问的超链接 2" xfId="12376" hidden="1"/>
    <cellStyle name="已访问的超链接 2" xfId="8057" hidden="1"/>
    <cellStyle name="已访问的超链接 2" xfId="8826" hidden="1"/>
    <cellStyle name="已访问的超链接 2" xfId="12278" hidden="1"/>
    <cellStyle name="已访问的超链接 2" xfId="11447" hidden="1"/>
    <cellStyle name="已访问的超链接 2" xfId="12582" hidden="1"/>
    <cellStyle name="已访问的超链接 2" xfId="9092" hidden="1"/>
    <cellStyle name="已访问的超链接 2" xfId="9763" hidden="1"/>
    <cellStyle name="已访问的超链接 2" xfId="8867" hidden="1"/>
    <cellStyle name="已访问的超链接 2" xfId="10358" hidden="1"/>
    <cellStyle name="已访问的超链接 2" xfId="8916" hidden="1"/>
    <cellStyle name="已访问的超链接 2" xfId="6929" hidden="1"/>
    <cellStyle name="已访问的超链接 2" xfId="6406" hidden="1"/>
    <cellStyle name="已访问的超链接 2" xfId="7283" hidden="1"/>
    <cellStyle name="已访问的超链接 2" xfId="12274" hidden="1"/>
    <cellStyle name="已访问的超链接 2" xfId="8613" hidden="1"/>
    <cellStyle name="已访问的超链接 2" xfId="11717" hidden="1"/>
    <cellStyle name="已访问的超链接 2" xfId="10096" hidden="1"/>
    <cellStyle name="已访问的超链接 2" xfId="9832" hidden="1"/>
    <cellStyle name="已访问的超链接 2" xfId="11114" hidden="1"/>
    <cellStyle name="已访问的超链接 2" xfId="10350" hidden="1"/>
    <cellStyle name="已访问的超链接 2" xfId="10685" hidden="1"/>
    <cellStyle name="已访问的超链接 2" xfId="12290" hidden="1"/>
    <cellStyle name="已访问的超链接 2" xfId="7751" hidden="1"/>
    <cellStyle name="已访问的超链接 2" xfId="12001" hidden="1"/>
    <cellStyle name="已访问的超链接 2" xfId="11548" hidden="1"/>
    <cellStyle name="已访问的超链接 2" xfId="9135" hidden="1"/>
    <cellStyle name="已访问的超链接 2" xfId="11011" hidden="1"/>
    <cellStyle name="已访问的超链接 2" xfId="11460" hidden="1"/>
    <cellStyle name="已访问的超链接 2" xfId="7575" hidden="1"/>
    <cellStyle name="已访问的超链接 2" xfId="7544" hidden="1"/>
    <cellStyle name="已访问的超链接 2" xfId="10724" hidden="1"/>
    <cellStyle name="已访问的超链接 2" xfId="7539" hidden="1"/>
    <cellStyle name="已访问的超链接 2" xfId="8634" hidden="1"/>
    <cellStyle name="已访问的超链接 2" xfId="7645" hidden="1"/>
    <cellStyle name="已访问的超链接 2" xfId="6282" hidden="1"/>
    <cellStyle name="已访问的超链接 2" xfId="7800" hidden="1"/>
    <cellStyle name="已访问的超链接 2" xfId="6813" hidden="1"/>
    <cellStyle name="已访问的超链接 2" xfId="12228" hidden="1"/>
    <cellStyle name="已访问的超链接 2" xfId="6803" hidden="1"/>
    <cellStyle name="已访问的超链接 2" xfId="7516" hidden="1"/>
    <cellStyle name="已访问的超链接 2" xfId="8347" hidden="1"/>
    <cellStyle name="已访问的超链接 2" xfId="9573" hidden="1"/>
    <cellStyle name="已访问的超链接 2" xfId="8136" hidden="1"/>
    <cellStyle name="已访问的超链接 2" xfId="8269" hidden="1"/>
    <cellStyle name="已访问的超链接 2" xfId="9630" hidden="1"/>
    <cellStyle name="已访问的超链接 2" xfId="12239" hidden="1"/>
    <cellStyle name="已访问的超链接 2" xfId="12746" hidden="1"/>
    <cellStyle name="已访问的超链接 2" xfId="7853" hidden="1"/>
    <cellStyle name="已访问的超链接 2" xfId="5964" hidden="1"/>
    <cellStyle name="已访问的超链接 2" xfId="10404" hidden="1"/>
    <cellStyle name="已访问的超链接 2" xfId="8816" hidden="1"/>
    <cellStyle name="已访问的超链接 2" xfId="7700" hidden="1"/>
    <cellStyle name="已访问的超链接 2" xfId="9930" hidden="1"/>
    <cellStyle name="已访问的超链接 2" xfId="12173" hidden="1"/>
    <cellStyle name="已访问的超链接 2" xfId="12866" hidden="1"/>
    <cellStyle name="已访问的超链接 2" xfId="6098" hidden="1"/>
    <cellStyle name="已访问的超链接 2" xfId="9287" hidden="1"/>
    <cellStyle name="已访问的超链接 2" xfId="10304" hidden="1"/>
    <cellStyle name="已访问的超链接 2" xfId="6620" hidden="1"/>
    <cellStyle name="已访问的超链接 2" xfId="6838" hidden="1"/>
    <cellStyle name="已访问的超链接 2" xfId="10213" hidden="1"/>
    <cellStyle name="已访问的超链接 2" xfId="8109" hidden="1"/>
    <cellStyle name="已访问的超链接 2" xfId="10916" hidden="1"/>
    <cellStyle name="已访问的超链接 2" xfId="8276" hidden="1"/>
    <cellStyle name="已访问的超链接 2" xfId="10201" hidden="1"/>
    <cellStyle name="已访问的超链接 2" xfId="12387" hidden="1"/>
    <cellStyle name="已访问的超链接 2" xfId="7394" hidden="1"/>
    <cellStyle name="已访问的超链接 2" xfId="12687" hidden="1"/>
    <cellStyle name="已访问的超链接 2" xfId="9371" hidden="1"/>
    <cellStyle name="已访问的超链接 2" xfId="6047" hidden="1"/>
    <cellStyle name="已访问的超链接 2" xfId="10197" hidden="1"/>
    <cellStyle name="已访问的超链接 2" xfId="8079" hidden="1"/>
    <cellStyle name="已访问的超链接 2" xfId="6108" hidden="1"/>
    <cellStyle name="已访问的超链接 2" xfId="9086" hidden="1"/>
    <cellStyle name="已访问的超链接 2" xfId="12902" hidden="1"/>
    <cellStyle name="已访问的超链接 2" xfId="6181" hidden="1"/>
    <cellStyle name="已访问的超链接 2" xfId="10610" hidden="1"/>
    <cellStyle name="已访问的超链接 2" xfId="9292" hidden="1"/>
    <cellStyle name="已访问的超链接 2" xfId="12634" hidden="1"/>
    <cellStyle name="已访问的超链接 2" xfId="12204" hidden="1"/>
    <cellStyle name="已访问的超链接 2" xfId="7908" hidden="1"/>
    <cellStyle name="已访问的超链接 2" xfId="9911" hidden="1"/>
    <cellStyle name="已访问的超链接 2" xfId="10939" hidden="1"/>
    <cellStyle name="已访问的超链接 2" xfId="8237" hidden="1"/>
    <cellStyle name="已访问的超链接 2" xfId="9286" hidden="1"/>
    <cellStyle name="已访问的超链接 2" xfId="10071" hidden="1"/>
    <cellStyle name="已访问的超链接 2" xfId="11631" hidden="1"/>
    <cellStyle name="已访问的超链接 2" xfId="10406" hidden="1"/>
    <cellStyle name="已访问的超链接 2" xfId="8053" hidden="1"/>
    <cellStyle name="已访问的超链接 2" xfId="11641" hidden="1"/>
    <cellStyle name="已访问的超链接 2" xfId="9227" hidden="1"/>
    <cellStyle name="已访问的超链接 2" xfId="8928" hidden="1"/>
    <cellStyle name="已访问的超链接 2" xfId="9548" hidden="1"/>
    <cellStyle name="已访问的超链接 2" xfId="9812" hidden="1"/>
    <cellStyle name="已访问的超链接 2" xfId="10196" hidden="1"/>
    <cellStyle name="已访问的超链接 2" xfId="10632" hidden="1"/>
    <cellStyle name="已访问的超链接 2" xfId="6124" hidden="1"/>
    <cellStyle name="已访问的超链接 2" xfId="11547" hidden="1"/>
    <cellStyle name="已访问的超链接 2" xfId="10435" hidden="1"/>
    <cellStyle name="已访问的超链接 2" xfId="12282" hidden="1"/>
    <cellStyle name="已访问的超链接 2" xfId="6159" hidden="1"/>
    <cellStyle name="已访问的超链接 2" xfId="7836" hidden="1"/>
    <cellStyle name="已访问的超链接 2" xfId="7867" hidden="1"/>
    <cellStyle name="已访问的超链接 2" xfId="12833" hidden="1"/>
    <cellStyle name="已访问的超链接 2" xfId="12869" hidden="1"/>
    <cellStyle name="已访问的超链接 2" xfId="6383" hidden="1"/>
    <cellStyle name="已访问的超链接 2" xfId="8289" hidden="1"/>
    <cellStyle name="已访问的超链接 2" xfId="10486" hidden="1"/>
    <cellStyle name="已访问的超链接 2" xfId="11174" hidden="1"/>
    <cellStyle name="已访问的超链接 2" xfId="6721" hidden="1"/>
    <cellStyle name="已访问的超链接 2" xfId="10293" hidden="1"/>
    <cellStyle name="已访问的超链接 2" xfId="9667" hidden="1"/>
    <cellStyle name="已访问的超链接 2" xfId="8741" hidden="1"/>
    <cellStyle name="已访问的超链接 2" xfId="8168" hidden="1"/>
    <cellStyle name="已访问的超链接 2" xfId="12583" hidden="1"/>
    <cellStyle name="已访问的超链接 2" xfId="9368" hidden="1"/>
    <cellStyle name="已访问的超链接 2" xfId="6197" hidden="1"/>
    <cellStyle name="已访问的超链接 2" xfId="10393" hidden="1"/>
    <cellStyle name="已访问的超链接 2" xfId="10068" hidden="1"/>
    <cellStyle name="已访问的超链接 2" xfId="7553" hidden="1"/>
    <cellStyle name="已访问的超链接 2" xfId="9035" hidden="1"/>
    <cellStyle name="已访问的超链接 2" xfId="10297" hidden="1"/>
    <cellStyle name="已访问的超链接 2" xfId="8981" hidden="1"/>
    <cellStyle name="已访问的超链接 2" xfId="8768" hidden="1"/>
    <cellStyle name="已访问的超链接 2" xfId="11846" hidden="1"/>
    <cellStyle name="已访问的超链接 2" xfId="12611" hidden="1"/>
    <cellStyle name="已访问的超链接 2" xfId="7641" hidden="1"/>
    <cellStyle name="已访问的超链接 2" xfId="7934" hidden="1"/>
    <cellStyle name="已访问的超链接 2" xfId="11177" hidden="1"/>
    <cellStyle name="已访问的超链接 2" xfId="11616" hidden="1"/>
    <cellStyle name="已访问的超链接 2" xfId="10151" hidden="1"/>
    <cellStyle name="已访问的超链接 2" xfId="12875" hidden="1"/>
    <cellStyle name="已访问的超链接 2" xfId="8982" hidden="1"/>
    <cellStyle name="已访问的超链接 2" xfId="12663" hidden="1"/>
    <cellStyle name="已访问的超链接 2" xfId="9323" hidden="1"/>
    <cellStyle name="已访问的超链接 2" xfId="7354" hidden="1"/>
    <cellStyle name="已访问的超链接 2" xfId="10313" hidden="1"/>
    <cellStyle name="已访问的超链接 2" xfId="9127" hidden="1"/>
    <cellStyle name="已访问的超链接 2" xfId="9361" hidden="1"/>
    <cellStyle name="已访问的超链接 2" xfId="8292" hidden="1"/>
    <cellStyle name="已访问的超链接 2" xfId="6057" hidden="1"/>
    <cellStyle name="已访问的超链接 2" xfId="9148" hidden="1"/>
    <cellStyle name="已访问的超链接 2" xfId="9843" hidden="1"/>
    <cellStyle name="已访问的超链接 2" xfId="9367" hidden="1"/>
    <cellStyle name="已访问的超链接 2" xfId="10301" hidden="1"/>
    <cellStyle name="已访问的超链接 2" xfId="9900" hidden="1"/>
    <cellStyle name="已访问的超链接 2" xfId="11981" hidden="1"/>
    <cellStyle name="已访问的超链接 2" xfId="10328" hidden="1"/>
    <cellStyle name="已访问的超链接 2" xfId="6896" hidden="1"/>
    <cellStyle name="已访问的超链接 2" xfId="8234" hidden="1"/>
    <cellStyle name="已访问的超链接 2" xfId="10806" hidden="1"/>
    <cellStyle name="已访问的超链接 2" xfId="10112" hidden="1"/>
    <cellStyle name="已访问的超链接 2" xfId="9815" hidden="1"/>
    <cellStyle name="已访问的超链接 2" xfId="5923" hidden="1"/>
    <cellStyle name="已访问的超链接 2" xfId="11169" hidden="1"/>
    <cellStyle name="已访问的超链接 2" xfId="9650" hidden="1"/>
    <cellStyle name="已访问的超链接 2" xfId="10086" hidden="1"/>
    <cellStyle name="已访问的超链接 2" xfId="12699" hidden="1"/>
    <cellStyle name="已访问的超链接 2" xfId="11973" hidden="1"/>
    <cellStyle name="已访问的超链接 2" xfId="12859" hidden="1"/>
    <cellStyle name="已访问的超链接 2" xfId="9347" hidden="1"/>
    <cellStyle name="已访问的超链接 2" xfId="11124" hidden="1"/>
    <cellStyle name="已访问的超链接 2" xfId="8730" hidden="1"/>
    <cellStyle name="已访问的超链接 2" xfId="5911" hidden="1"/>
    <cellStyle name="已访问的超链接 2" xfId="8066" hidden="1"/>
    <cellStyle name="已访问的超链接 2" xfId="9438" hidden="1"/>
    <cellStyle name="已访问的超链接 2" xfId="8770" hidden="1"/>
    <cellStyle name="已访问的超链接 2" xfId="9657" hidden="1"/>
    <cellStyle name="已访问的超链接 2" xfId="6428" hidden="1"/>
    <cellStyle name="已访问的超链接 2" xfId="7824" hidden="1"/>
    <cellStyle name="已访问的超链接 2" xfId="11154" hidden="1"/>
    <cellStyle name="已访问的超链接 2" xfId="11310" hidden="1"/>
    <cellStyle name="已访问的超链接 2" xfId="7581" hidden="1"/>
    <cellStyle name="已访问的超链接 2" xfId="8261" hidden="1"/>
    <cellStyle name="已访问的超链接 2" xfId="7657" hidden="1"/>
    <cellStyle name="已访问的超链接 2" xfId="8932" hidden="1"/>
    <cellStyle name="已访问的超链接 2" xfId="8430" hidden="1"/>
    <cellStyle name="已访问的超链接 2" xfId="8969" hidden="1"/>
    <cellStyle name="已访问的超链接 2" xfId="12318" hidden="1"/>
    <cellStyle name="已访问的超链接 2" xfId="12162" hidden="1"/>
    <cellStyle name="已访问的超链接 2" xfId="11172" hidden="1"/>
    <cellStyle name="已访问的超链接 2" xfId="10978" hidden="1"/>
    <cellStyle name="已访问的超链接 2" xfId="12073" hidden="1"/>
    <cellStyle name="已访问的超链接 2" xfId="8293" hidden="1"/>
    <cellStyle name="已访问的超链接 2" xfId="9473" hidden="1"/>
    <cellStyle name="已访问的超链接 2" xfId="9345" hidden="1"/>
    <cellStyle name="已访问的超链接 2" xfId="9516" hidden="1"/>
    <cellStyle name="已访问的超链接 2" xfId="12090" hidden="1"/>
    <cellStyle name="已访问的超链接 2" xfId="11347" hidden="1"/>
    <cellStyle name="已访问的超链接 2" xfId="12851" hidden="1"/>
    <cellStyle name="已访问的超链接 2" xfId="12175" hidden="1"/>
    <cellStyle name="已访问的超链接 2" xfId="10926" hidden="1"/>
    <cellStyle name="已访问的超链接 2" xfId="10410" hidden="1"/>
    <cellStyle name="已访问的超链接 2" xfId="10172" hidden="1"/>
    <cellStyle name="已访问的超链接 2" xfId="10658" hidden="1"/>
    <cellStyle name="已访问的超链接 2" xfId="7580" hidden="1"/>
    <cellStyle name="已访问的超链接 2" xfId="7526" hidden="1"/>
    <cellStyle name="已访问的超链接 2" xfId="9834" hidden="1"/>
    <cellStyle name="已访问的超链接 2" xfId="8112" hidden="1"/>
    <cellStyle name="已访问的超链接 2" xfId="9332" hidden="1"/>
    <cellStyle name="已访问的超链接 2" xfId="9978" hidden="1"/>
    <cellStyle name="已访问的超链接 2" xfId="7696" hidden="1"/>
    <cellStyle name="已访问的超链接 2" xfId="6277" hidden="1"/>
    <cellStyle name="已访问的超链接 2" xfId="12951" hidden="1"/>
    <cellStyle name="已访问的超链接 2" xfId="6074" hidden="1"/>
    <cellStyle name="已访问的超链接 2" xfId="9445" hidden="1"/>
    <cellStyle name="已访问的超链接 2" xfId="9394" hidden="1"/>
    <cellStyle name="已访问的超链接 2" xfId="5994" hidden="1"/>
    <cellStyle name="已访问的超链接 2" xfId="8175" hidden="1"/>
    <cellStyle name="已访问的超链接 2" xfId="8327" hidden="1"/>
    <cellStyle name="已访问的超链接 2" xfId="9401" hidden="1"/>
    <cellStyle name="已访问的超链接 2" xfId="10545" hidden="1"/>
    <cellStyle name="已访问的超链接 2" xfId="6616" hidden="1"/>
    <cellStyle name="已访问的超链接 2" xfId="12146" hidden="1"/>
    <cellStyle name="已访问的超链接 2" xfId="10517" hidden="1"/>
    <cellStyle name="已访问的超链接 2" xfId="10419" hidden="1"/>
    <cellStyle name="已访问的超链接 2" xfId="11060" hidden="1"/>
    <cellStyle name="已访问的超链接 2" xfId="9288" hidden="1"/>
    <cellStyle name="已访问的超链接 2" xfId="10900" hidden="1"/>
    <cellStyle name="已访问的超链接 2" xfId="8197" hidden="1"/>
    <cellStyle name="已访问的超链接 2" xfId="10836" hidden="1"/>
    <cellStyle name="已访问的超链接 2" xfId="8025" hidden="1"/>
    <cellStyle name="已访问的超链接 2" xfId="10878" hidden="1"/>
    <cellStyle name="已访问的超链接 2" xfId="11576" hidden="1"/>
    <cellStyle name="已访问的超链接 2" xfId="8212" hidden="1"/>
    <cellStyle name="已访问的超链接 2" xfId="12709" hidden="1"/>
    <cellStyle name="已访问的超链接 2" xfId="11194" hidden="1"/>
    <cellStyle name="已访问的超链接 2" xfId="12929" hidden="1"/>
    <cellStyle name="已访问的超链接 2" xfId="9412" hidden="1"/>
    <cellStyle name="已访问的超链接 2" xfId="6404" hidden="1"/>
    <cellStyle name="已访问的超链接 2" xfId="8641" hidden="1"/>
    <cellStyle name="已访问的超链接 2" xfId="8909" hidden="1"/>
    <cellStyle name="已访问的超链接 2" xfId="8428" hidden="1"/>
    <cellStyle name="已访问的超链接 2" xfId="7532" hidden="1"/>
    <cellStyle name="已访问的超链接 2" xfId="6204" hidden="1"/>
    <cellStyle name="已访问的超链接 2" xfId="11027" hidden="1"/>
    <cellStyle name="已访问的超链接 2" xfId="12788" hidden="1"/>
    <cellStyle name="已访问的超链接 2" xfId="10935" hidden="1"/>
    <cellStyle name="已访问的超链接 2" xfId="9712" hidden="1"/>
    <cellStyle name="已访问的超链接 2" xfId="9234" hidden="1"/>
    <cellStyle name="已访问的超链接 2" xfId="7768" hidden="1"/>
    <cellStyle name="已访问的超链接 2" xfId="12198" hidden="1"/>
    <cellStyle name="已访问的超链接 2" xfId="10302" hidden="1"/>
    <cellStyle name="已访问的超链接 2" xfId="10913" hidden="1"/>
    <cellStyle name="已访问的超链接 2" xfId="12612" hidden="1"/>
    <cellStyle name="已访问的超链接 2" xfId="7328" hidden="1"/>
    <cellStyle name="已访问的超链接 2" xfId="8230" hidden="1"/>
    <cellStyle name="已访问的超链接 2" xfId="10130" hidden="1"/>
    <cellStyle name="已访问的超链接 2" xfId="11892" hidden="1"/>
    <cellStyle name="已访问的超链接 2" xfId="7385" hidden="1"/>
    <cellStyle name="已访问的超链接 2" xfId="12787" hidden="1"/>
    <cellStyle name="已访问的超链接 2" xfId="12245" hidden="1"/>
    <cellStyle name="已访问的超链接 2" xfId="10671" hidden="1"/>
    <cellStyle name="已访问的超链接 2" xfId="10399" hidden="1"/>
    <cellStyle name="已访问的超链接 2" xfId="12382" hidden="1"/>
    <cellStyle name="已访问的超链接 2" xfId="8319" hidden="1"/>
    <cellStyle name="已访问的超链接 2" xfId="7294" hidden="1"/>
    <cellStyle name="已访问的超链接 2" xfId="11075" hidden="1"/>
    <cellStyle name="已访问的超链接 2" xfId="8065" hidden="1"/>
    <cellStyle name="已访问的超链接 2" xfId="12289" hidden="1"/>
    <cellStyle name="已访问的超链接 2" xfId="7828" hidden="1"/>
    <cellStyle name="已访问的超链接 2" xfId="8272" hidden="1"/>
    <cellStyle name="已访问的超链接 2" xfId="10226" hidden="1"/>
    <cellStyle name="已访问的超链接 2" xfId="8128" hidden="1"/>
    <cellStyle name="已访问的超链接 2" xfId="12095" hidden="1"/>
    <cellStyle name="已访问的超链接 2" xfId="6121" hidden="1"/>
    <cellStyle name="已访问的超链接 2" xfId="12592" hidden="1"/>
    <cellStyle name="已访问的超链接 2" xfId="12732" hidden="1"/>
    <cellStyle name="已访问的超链接 2" xfId="6556" hidden="1"/>
    <cellStyle name="已访问的超链接 2" xfId="10434" hidden="1"/>
    <cellStyle name="已访问的超链接 2" xfId="7610" hidden="1"/>
    <cellStyle name="已访问的超链接 2" xfId="10930" hidden="1"/>
    <cellStyle name="已访问的超链接 2" xfId="12776" hidden="1"/>
    <cellStyle name="已访问的超链接 2" xfId="10440" hidden="1"/>
    <cellStyle name="已访问的超链接 2" xfId="10134" hidden="1"/>
    <cellStyle name="已访问的超链接 2" xfId="12277" hidden="1"/>
    <cellStyle name="已访问的超链接 2" xfId="7257" hidden="1"/>
    <cellStyle name="已访问的超链接 2" xfId="6103" hidden="1"/>
    <cellStyle name="已访问的超链接 2" xfId="6232" hidden="1"/>
    <cellStyle name="已访问的超链接 2" xfId="9226" hidden="1"/>
    <cellStyle name="已访问的超链接 2" xfId="7725" hidden="1"/>
    <cellStyle name="已访问的超链接 2" xfId="10115" hidden="1"/>
    <cellStyle name="已访问的超链接 2" xfId="10168" hidden="1"/>
    <cellStyle name="已访问的超链接 2" xfId="7038" hidden="1"/>
    <cellStyle name="已访问的超链接 2" xfId="7842" hidden="1"/>
    <cellStyle name="已访问的超链接 2" xfId="12655" hidden="1"/>
    <cellStyle name="已访问的超链接 2" xfId="11957" hidden="1"/>
    <cellStyle name="已访问的超链接 2" xfId="11332" hidden="1"/>
    <cellStyle name="已访问的超链接 2" xfId="8340" hidden="1"/>
    <cellStyle name="已访问的超链接 2" xfId="9919" hidden="1"/>
    <cellStyle name="已访问的超链接 2" xfId="11128" hidden="1"/>
    <cellStyle name="已访问的超链接 2" xfId="7327" hidden="1"/>
    <cellStyle name="已访问的超链接 2" xfId="7916" hidden="1"/>
    <cellStyle name="已访问的超链接 2" xfId="11639" hidden="1"/>
    <cellStyle name="已访问的超链接 2" xfId="7377" hidden="1"/>
    <cellStyle name="已访问的超链接 2" xfId="8274" hidden="1"/>
    <cellStyle name="已访问的超链接 2" xfId="9614" hidden="1"/>
    <cellStyle name="已访问的超链接 2" xfId="11974" hidden="1"/>
    <cellStyle name="已访问的超链接 2" xfId="12194" hidden="1"/>
    <cellStyle name="已访问的超链接 2" xfId="10727" hidden="1"/>
    <cellStyle name="已访问的超链接 2" xfId="9714" hidden="1"/>
    <cellStyle name="已访问的超链接 2" xfId="12844" hidden="1"/>
    <cellStyle name="已访问的超链接 2" xfId="8221" hidden="1"/>
    <cellStyle name="已访问的超链接 2" xfId="7162" hidden="1"/>
    <cellStyle name="已访问的超链接 2" xfId="10614" hidden="1"/>
    <cellStyle name="已访问的超链接 2" xfId="6909" hidden="1"/>
    <cellStyle name="已访问的超链接 2" xfId="7611" hidden="1"/>
    <cellStyle name="已访问的超链接 2" xfId="5849" hidden="1"/>
    <cellStyle name="已访问的超链接 2" xfId="6611" hidden="1"/>
    <cellStyle name="已访问的超链接 2" xfId="7856" hidden="1"/>
    <cellStyle name="已访问的超链接 2" xfId="6529" hidden="1"/>
    <cellStyle name="已访问的超链接 2" xfId="8942" hidden="1"/>
    <cellStyle name="已访问的超链接 2" xfId="8135" hidden="1"/>
    <cellStyle name="已访问的超链接 2" xfId="10083" hidden="1"/>
    <cellStyle name="已访问的超链接 2" xfId="10936" hidden="1"/>
    <cellStyle name="已访问的超链接 2" xfId="10650" hidden="1"/>
    <cellStyle name="已访问的超链接 2" xfId="9686" hidden="1"/>
    <cellStyle name="已访问的超链接 2" xfId="7221" hidden="1"/>
    <cellStyle name="已访问的超链接 2" xfId="8912" hidden="1"/>
    <cellStyle name="已访问的超链接 2" xfId="10961" hidden="1"/>
    <cellStyle name="已访问的超链接 2" xfId="12707" hidden="1"/>
    <cellStyle name="已访问的超链接 2" xfId="9741" hidden="1"/>
    <cellStyle name="已访问的超链接 2" xfId="10940" hidden="1"/>
    <cellStyle name="已访问的超链接 2" xfId="6266" hidden="1"/>
    <cellStyle name="已访问的超链接 2" xfId="11734" hidden="1"/>
    <cellStyle name="已访问的超链接 2" xfId="8158" hidden="1"/>
    <cellStyle name="已访问的超链接 2" xfId="11314" hidden="1"/>
    <cellStyle name="已访问的超链接 2" xfId="7837" hidden="1"/>
    <cellStyle name="已访问的超链接 2" xfId="9588" hidden="1"/>
    <cellStyle name="已访问的超链接 2" xfId="9636" hidden="1"/>
    <cellStyle name="已访问的超链接 2" xfId="9821" hidden="1"/>
    <cellStyle name="已访问的超链接 2" xfId="10451" hidden="1"/>
    <cellStyle name="已访问的超链接 2" xfId="9857" hidden="1"/>
    <cellStyle name="已访问的超链接 2" xfId="11098" hidden="1"/>
    <cellStyle name="已访问的超链接 2" xfId="8185" hidden="1"/>
    <cellStyle name="已访问的超链接 2" xfId="10536" hidden="1"/>
    <cellStyle name="已访问的超链接 2" xfId="8459" hidden="1"/>
    <cellStyle name="已访问的超链接 2" xfId="10185" hidden="1"/>
    <cellStyle name="已访问的超链接 2" xfId="8764" hidden="1"/>
    <cellStyle name="已访问的超链接 2" xfId="12821" hidden="1"/>
    <cellStyle name="已访问的超链接 2" xfId="12636" hidden="1"/>
    <cellStyle name="已访问的超链接 2" xfId="12837" hidden="1"/>
    <cellStyle name="已访问的超链接 2" xfId="9044" hidden="1"/>
    <cellStyle name="已访问的超链接 2" xfId="11773" hidden="1"/>
    <cellStyle name="已访问的超链接 2" xfId="8856" hidden="1"/>
    <cellStyle name="已访问的超链接 2" xfId="8020" hidden="1"/>
    <cellStyle name="已访问的超链接 2" xfId="8690" hidden="1"/>
    <cellStyle name="已访问的超链接 2" xfId="11444" hidden="1"/>
    <cellStyle name="已访问的超链接 2" xfId="7479" hidden="1"/>
    <cellStyle name="已访问的超链接 2" xfId="11968" hidden="1"/>
    <cellStyle name="已访问的超链接 2" xfId="9615" hidden="1"/>
    <cellStyle name="已访问的超链接 2" xfId="12466" hidden="1"/>
    <cellStyle name="已访问的超链接 2" xfId="10455" hidden="1"/>
    <cellStyle name="已访问的超链接 2" xfId="6552" hidden="1"/>
    <cellStyle name="已访问的超链接 2" xfId="12463" hidden="1"/>
    <cellStyle name="已访问的超链接 2" xfId="9931" hidden="1"/>
    <cellStyle name="已访问的超链接 2" xfId="9059" hidden="1"/>
    <cellStyle name="已访问的超链接 2" xfId="8997" hidden="1"/>
    <cellStyle name="已访问的超链接 2" xfId="10377" hidden="1"/>
    <cellStyle name="已访问的超链接 2" xfId="7529" hidden="1"/>
    <cellStyle name="已访问的超链接 2" xfId="10801" hidden="1"/>
    <cellStyle name="已访问的超链接 2" xfId="10748" hidden="1"/>
    <cellStyle name="已访问的超链接 2" xfId="11685" hidden="1"/>
    <cellStyle name="已访问的超链接 2" xfId="10720" hidden="1"/>
    <cellStyle name="已访问的超链接 2" xfId="10732" hidden="1"/>
    <cellStyle name="已访问的超链接 2" xfId="9257" hidden="1"/>
    <cellStyle name="已访问的超链接 2" xfId="6796" hidden="1"/>
    <cellStyle name="已访问的超链接 2" xfId="10886" hidden="1"/>
    <cellStyle name="已访问的超链接 2" xfId="11015" hidden="1"/>
    <cellStyle name="已访问的超链接 2" xfId="7874" hidden="1"/>
    <cellStyle name="已访问的超链接 2" xfId="11535" hidden="1"/>
    <cellStyle name="已访问的超链接 2" xfId="11023" hidden="1"/>
    <cellStyle name="已访问的超链接 2" xfId="8972" hidden="1"/>
    <cellStyle name="已访问的超链接 2" xfId="8781" hidden="1"/>
    <cellStyle name="已访问的超链接 2" xfId="7399" hidden="1"/>
    <cellStyle name="已访问的超链接 2" xfId="7694" hidden="1"/>
    <cellStyle name="已访问的超链接 2" xfId="9182" hidden="1"/>
    <cellStyle name="已访问的超链接 2" xfId="7664" hidden="1"/>
    <cellStyle name="已访问的超链接 2" xfId="10923" hidden="1"/>
    <cellStyle name="已访问的超链接 2" xfId="12433" hidden="1"/>
    <cellStyle name="已访问的超链接 2" xfId="6810" hidden="1"/>
    <cellStyle name="已访问的超链接 2" xfId="10837" hidden="1"/>
    <cellStyle name="已访问的超链接 2" xfId="9291" hidden="1"/>
    <cellStyle name="已访问的超链接 2" xfId="12940" hidden="1"/>
    <cellStyle name="已访问的超链接 2" xfId="8365" hidden="1"/>
    <cellStyle name="已访问的超链接 2" xfId="12429" hidden="1"/>
    <cellStyle name="已访问的超链接 2" xfId="9739" hidden="1"/>
    <cellStyle name="已访问的超链接 2" xfId="12816" hidden="1"/>
    <cellStyle name="已访问的超链接 2" xfId="12171" hidden="1"/>
    <cellStyle name="已访问的超链接 2" xfId="11683" hidden="1"/>
    <cellStyle name="已访问的超链接 2" xfId="8208" hidden="1"/>
    <cellStyle name="已访问的超链接 2" xfId="7995" hidden="1"/>
    <cellStyle name="已访问的超链接 2" xfId="10431" hidden="1"/>
    <cellStyle name="已访问的超链接 2" xfId="10111" hidden="1"/>
    <cellStyle name="已访问的超链接 2" xfId="11582" hidden="1"/>
    <cellStyle name="已访问的超链接 2" xfId="10549" hidden="1"/>
    <cellStyle name="已访问的超链接 2" xfId="6658" hidden="1"/>
    <cellStyle name="已访问的超链接 2" xfId="11670" hidden="1"/>
    <cellStyle name="已访问的超链接 2" xfId="12514" hidden="1"/>
    <cellStyle name="已访问的超链接 2" xfId="10791" hidden="1"/>
    <cellStyle name="已访问的超链接 2" xfId="11755" hidden="1"/>
    <cellStyle name="已访问的超链接 2" xfId="9610" hidden="1"/>
    <cellStyle name="已访问的超链接 2" xfId="9474" hidden="1"/>
    <cellStyle name="已访问的超链接 2" xfId="8184" hidden="1"/>
    <cellStyle name="已访问的超链接 2" xfId="8986" hidden="1"/>
    <cellStyle name="已访问的超链接 2" xfId="9308" hidden="1"/>
    <cellStyle name="已访问的超链接 2" xfId="6612" hidden="1"/>
    <cellStyle name="已访问的超链接 2" xfId="9693" hidden="1"/>
    <cellStyle name="已访问的超链接 2" xfId="9906" hidden="1"/>
    <cellStyle name="已访问的超链接 2" xfId="12493" hidden="1"/>
    <cellStyle name="已访问的超链接 2" xfId="10330" hidden="1"/>
    <cellStyle name="已访问的超链接 2" xfId="9742" hidden="1"/>
    <cellStyle name="已访问的超链接 2" xfId="10899" hidden="1"/>
    <cellStyle name="已访问的超链接 2" xfId="10495" hidden="1"/>
    <cellStyle name="已访问的超链接 2" xfId="12705" hidden="1"/>
    <cellStyle name="已访问的超链接 2" xfId="12113" hidden="1"/>
    <cellStyle name="已访问的超链接 2" xfId="7006" hidden="1"/>
    <cellStyle name="已访问的超链接 2" xfId="8372" hidden="1"/>
    <cellStyle name="已访问的超链接 2" xfId="12617" hidden="1"/>
    <cellStyle name="已访问的超链接 2" xfId="12262" hidden="1"/>
    <cellStyle name="已访问的超链接 2" xfId="7002" hidden="1"/>
    <cellStyle name="已访问的超链接 2" xfId="7690" hidden="1"/>
    <cellStyle name="已访问的超链接 2" xfId="10243" hidden="1"/>
    <cellStyle name="已访问的超链接 2" xfId="7816" hidden="1"/>
    <cellStyle name="已访问的超链接 2" xfId="9755" hidden="1"/>
    <cellStyle name="已访问的超链接 2" xfId="8367" hidden="1"/>
    <cellStyle name="已访问的超链接 2" xfId="9943" hidden="1"/>
    <cellStyle name="已访问的超链接 2" xfId="11603" hidden="1"/>
    <cellStyle name="已访问的超链接 2" xfId="12391" hidden="1"/>
    <cellStyle name="已访问的超链接 2" xfId="6610" hidden="1"/>
    <cellStyle name="已访问的超链接 2" xfId="9597" hidden="1"/>
    <cellStyle name="已访问的超链接 2" xfId="11761" hidden="1"/>
    <cellStyle name="已访问的超链接 2" xfId="11166" hidden="1"/>
    <cellStyle name="已访问的超链接 2" xfId="10948" hidden="1"/>
    <cellStyle name="已访问的超链接 2" xfId="7728" hidden="1"/>
    <cellStyle name="已访问的超链接 2" xfId="10175" hidden="1"/>
    <cellStyle name="已访问的超链接 2" xfId="8777" hidden="1"/>
    <cellStyle name="已访问的超链接 2" xfId="6458" hidden="1"/>
    <cellStyle name="已访问的超链接 2" xfId="10362" hidden="1"/>
    <cellStyle name="已访问的超链接 2" xfId="9920" hidden="1"/>
    <cellStyle name="已访问的超链接 2" xfId="12442" hidden="1"/>
    <cellStyle name="已访问的超链接 2" xfId="10696" hidden="1"/>
    <cellStyle name="已访问的超链接 2" xfId="10604" hidden="1"/>
    <cellStyle name="已访问的超链接 2" xfId="11278" hidden="1"/>
    <cellStyle name="已访问的超链接 2" xfId="9190" hidden="1"/>
    <cellStyle name="已访问的超链接 2" xfId="9357" hidden="1"/>
    <cellStyle name="已访问的超链接 2" xfId="11140" hidden="1"/>
    <cellStyle name="已访问的超链接 2" xfId="11044" hidden="1"/>
    <cellStyle name="已访问的超链接 2" xfId="10093" hidden="1"/>
    <cellStyle name="已访问的超链接 2" xfId="11756" hidden="1"/>
    <cellStyle name="已访问的超链接 2" xfId="8075" hidden="1"/>
    <cellStyle name="已访问的超链接 2" xfId="12414" hidden="1"/>
    <cellStyle name="已访问的超链接 2" xfId="8024" hidden="1"/>
    <cellStyle name="已访问的超链接 2" xfId="12865" hidden="1"/>
    <cellStyle name="已访问的超链接 2" xfId="9174" hidden="1"/>
    <cellStyle name="已访问的超链接 2" xfId="9505" hidden="1"/>
    <cellStyle name="已访问的超链接 2" xfId="12860" hidden="1"/>
    <cellStyle name="已访问的超链接 2" xfId="12327" hidden="1"/>
    <cellStyle name="已访问的超链接 2" xfId="9579" hidden="1"/>
    <cellStyle name="已访问的超链接 2" xfId="8804" hidden="1"/>
    <cellStyle name="已访问的超链接 2" xfId="6053" hidden="1"/>
    <cellStyle name="已访问的超链接 2" xfId="8407" hidden="1"/>
    <cellStyle name="已访问的超链接 2" xfId="10883" hidden="1"/>
    <cellStyle name="已访问的超链接 2" xfId="9021" hidden="1"/>
    <cellStyle name="已访问的超链接 2" xfId="8889" hidden="1"/>
    <cellStyle name="已访问的超链接 2" xfId="7931" hidden="1"/>
    <cellStyle name="已访问的超链接 2" xfId="8204" hidden="1"/>
    <cellStyle name="已访问的超链接 2" xfId="7433" hidden="1"/>
    <cellStyle name="已访问的超链接 2" xfId="10487" hidden="1"/>
    <cellStyle name="已访问的超链接 2" xfId="5947" hidden="1"/>
    <cellStyle name="已访问的超链接 2" xfId="7713" hidden="1"/>
    <cellStyle name="已访问的超链接 2" xfId="12449" hidden="1"/>
    <cellStyle name="已访问的超链接 2" xfId="9691" hidden="1"/>
    <cellStyle name="已访问的超链接 2" xfId="7990" hidden="1"/>
    <cellStyle name="已访问的超链接 2" xfId="10153" hidden="1"/>
    <cellStyle name="已访问的超链接 2" xfId="7953" hidden="1"/>
    <cellStyle name="已访问的超链接 2" xfId="8533" hidden="1"/>
    <cellStyle name="已访问的超链接 2" xfId="8845" hidden="1"/>
    <cellStyle name="已访问的超链接 2" xfId="6009" hidden="1"/>
    <cellStyle name="已访问的超链接 2" xfId="7395" hidden="1"/>
    <cellStyle name="已访问的超链接 2" xfId="11046" hidden="1"/>
    <cellStyle name="已访问的超链接 2" xfId="9478" hidden="1"/>
    <cellStyle name="已访问的超链接 2" xfId="9618" hidden="1"/>
    <cellStyle name="已访问的超链接 2" xfId="12266" hidden="1"/>
    <cellStyle name="已访问的超链接 2" xfId="12169" hidden="1"/>
    <cellStyle name="已访问的超链接 2" xfId="10879" hidden="1"/>
    <cellStyle name="已访问的超链接 2" xfId="7845" hidden="1"/>
    <cellStyle name="已访问的超链接 2" xfId="9245" hidden="1"/>
    <cellStyle name="已访问的超链接 2" xfId="9168" hidden="1"/>
    <cellStyle name="已访问的超链接 2" xfId="11325" hidden="1"/>
    <cellStyle name="已访问的超链接 2" xfId="7961" hidden="1"/>
    <cellStyle name="已访问的超链接 2" xfId="10385" hidden="1"/>
    <cellStyle name="已访问的超链接 2" xfId="6660" hidden="1"/>
    <cellStyle name="已访问的超链接 2" xfId="10870" hidden="1"/>
    <cellStyle name="已访问的超链接 2" xfId="6078" hidden="1"/>
    <cellStyle name="已访问的超链接 2" xfId="8557" hidden="1"/>
    <cellStyle name="已访问的超链接 2" xfId="7093" hidden="1"/>
    <cellStyle name="已访问的超链接 2" xfId="7391" hidden="1"/>
    <cellStyle name="已访问的超链接 2" xfId="8523" hidden="1"/>
    <cellStyle name="已访问的超链接 2" xfId="6180" hidden="1"/>
    <cellStyle name="已访问的超链接 2" xfId="9110" hidden="1"/>
    <cellStyle name="已访问的超链接 2" xfId="7698" hidden="1"/>
    <cellStyle name="已访问的超链接 2" xfId="10154" hidden="1"/>
    <cellStyle name="已访问的超链接 2" xfId="7384" hidden="1"/>
    <cellStyle name="已访问的超链接 2" xfId="12268" hidden="1"/>
    <cellStyle name="已访问的超链接 2" xfId="8017" hidden="1"/>
    <cellStyle name="已访问的超链接 2" xfId="9873" hidden="1"/>
    <cellStyle name="已访问的超链接 2" xfId="11967" hidden="1"/>
    <cellStyle name="已访问的超链接 2" xfId="9612" hidden="1"/>
    <cellStyle name="已访问的超链接 2" xfId="12942" hidden="1"/>
    <cellStyle name="已访问的超链接 2" xfId="11660" hidden="1"/>
    <cellStyle name="已访问的超链接 2" xfId="12953" hidden="1"/>
    <cellStyle name="已访问的超链接 2" xfId="11922" hidden="1"/>
    <cellStyle name="已访问的超链接 2" xfId="8243" hidden="1"/>
    <cellStyle name="已访问的超链接 2" xfId="12177" hidden="1"/>
    <cellStyle name="已访问的超链接 2" xfId="11847" hidden="1"/>
    <cellStyle name="已访问的超链接 2" xfId="9590" hidden="1"/>
    <cellStyle name="已访问的超链接 2" xfId="9471" hidden="1"/>
    <cellStyle name="已访问的超链接 2" xfId="12220" hidden="1"/>
    <cellStyle name="已访问的超链接 2" xfId="12477" hidden="1"/>
    <cellStyle name="已访问的超链接 2" xfId="11014" hidden="1"/>
    <cellStyle name="已访问的超链接 2" xfId="8961" hidden="1"/>
    <cellStyle name="已访问的超链接 2" xfId="7570" hidden="1"/>
    <cellStyle name="已访问的超链接 2" xfId="10546" hidden="1"/>
    <cellStyle name="已访问的超链接 2" xfId="9924" hidden="1"/>
    <cellStyle name="已访问的超链接 2" xfId="10851" hidden="1"/>
    <cellStyle name="已访问的超链接 2" xfId="12540" hidden="1"/>
    <cellStyle name="已访问的超链接 2" xfId="7552" hidden="1"/>
    <cellStyle name="已访问的超链接 2" xfId="6429" hidden="1"/>
    <cellStyle name="已访问的超链接 2" xfId="8567" hidden="1"/>
    <cellStyle name="已访问的超链接 2" xfId="6555" hidden="1"/>
    <cellStyle name="已访问的超链接 2" xfId="7560" hidden="1"/>
    <cellStyle name="已访问的超链接 2" xfId="9718" hidden="1"/>
    <cellStyle name="已访问的超链接 2" xfId="10028" hidden="1"/>
    <cellStyle name="已访问的超链接 2" xfId="12909" hidden="1"/>
    <cellStyle name="已访问的超链接 2" xfId="9378" hidden="1"/>
    <cellStyle name="已访问的超链接 2" xfId="10258" hidden="1"/>
    <cellStyle name="已访问的超链接 2" xfId="9703" hidden="1"/>
    <cellStyle name="已访问的超链接 2" xfId="10740" hidden="1"/>
    <cellStyle name="已访问的超链接 2" xfId="8632" hidden="1"/>
    <cellStyle name="已访问的超链接 2" xfId="11804" hidden="1"/>
    <cellStyle name="已访问的超链接 2" xfId="5855" hidden="1"/>
    <cellStyle name="已访问的超链接 2" xfId="12423" hidden="1"/>
    <cellStyle name="已访问的超链接 2" xfId="10911" hidden="1"/>
    <cellStyle name="已访问的超链接 2" xfId="7817" hidden="1"/>
    <cellStyle name="已访问的超链接 2" xfId="7791" hidden="1"/>
    <cellStyle name="已访问的超链接 2" xfId="11753" hidden="1"/>
    <cellStyle name="已访问的超链接 2" xfId="6745" hidden="1"/>
    <cellStyle name="已访问的超链接 2" xfId="12124" hidden="1"/>
    <cellStyle name="已访问的超链接 2" xfId="10979" hidden="1"/>
    <cellStyle name="已访问的超链接 2" xfId="6324" hidden="1"/>
    <cellStyle name="已访问的超链接 2" xfId="12448" hidden="1"/>
    <cellStyle name="已访问的超链接 2" xfId="6754" hidden="1"/>
    <cellStyle name="已访问的超链接 2" xfId="10032" hidden="1"/>
    <cellStyle name="已访问的超链接 2" xfId="10559" hidden="1"/>
    <cellStyle name="已访问的超链接 2" xfId="7847" hidden="1"/>
    <cellStyle name="已访问的超链接 2" xfId="10380" hidden="1"/>
    <cellStyle name="已访问的超链接 2" xfId="10687" hidden="1"/>
    <cellStyle name="已访问的超链接 2" xfId="8232" hidden="1"/>
    <cellStyle name="已访问的超链接 2" xfId="10633" hidden="1"/>
    <cellStyle name="已访问的超链接 2" xfId="8593" hidden="1"/>
    <cellStyle name="已访问的超链接 2" xfId="7223" hidden="1"/>
    <cellStyle name="已访问的超链接 2" xfId="9807" hidden="1"/>
    <cellStyle name="已访问的超链接 2" xfId="9707" hidden="1"/>
    <cellStyle name="已访问的超链接 2" xfId="9480" hidden="1"/>
    <cellStyle name="已访问的超链接 2" xfId="9682" hidden="1"/>
    <cellStyle name="已访问的超链接 2" xfId="9008" hidden="1"/>
    <cellStyle name="已访问的超链接 2" xfId="8062" hidden="1"/>
    <cellStyle name="已访问的超链接 2" xfId="8295" hidden="1"/>
    <cellStyle name="已访问的超链接 2" xfId="6254" hidden="1"/>
    <cellStyle name="已访问的超链接 2" xfId="11979" hidden="1"/>
    <cellStyle name="已访问的超链接 2" xfId="7101" hidden="1"/>
    <cellStyle name="已访问的超链接 2" xfId="12431" hidden="1"/>
    <cellStyle name="已访问的超链接 2" xfId="11647" hidden="1"/>
    <cellStyle name="已访问的超链接 2" xfId="9435" hidden="1"/>
    <cellStyle name="已访问的超链接 2" xfId="8034" hidden="1"/>
    <cellStyle name="已访问的超链接 2" xfId="11057" hidden="1"/>
    <cellStyle name="已访问的超链接 2" xfId="12811" hidden="1"/>
    <cellStyle name="已访问的超链接 2" xfId="10590" hidden="1"/>
    <cellStyle name="已访问的超链接 2" xfId="9851" hidden="1"/>
    <cellStyle name="已访问的超链接 2" xfId="12657" hidden="1"/>
    <cellStyle name="已访问的超链接 2" xfId="10947" hidden="1"/>
    <cellStyle name="已访问的超链接 2" xfId="12932" hidden="1"/>
    <cellStyle name="已访问的超链接 2" xfId="8602" hidden="1"/>
    <cellStyle name="已访问的超链接 2" xfId="7647" hidden="1"/>
    <cellStyle name="已访问的超链接 2" xfId="10479" hidden="1"/>
    <cellStyle name="已访问的超链接 2" xfId="12325" hidden="1"/>
    <cellStyle name="已访问的超链接 2" xfId="8249" hidden="1"/>
    <cellStyle name="已访问的超链接 2" xfId="9700" hidden="1"/>
    <cellStyle name="已访问的超链接 2" xfId="9635" hidden="1"/>
    <cellStyle name="已访问的超链接 2" xfId="6829" hidden="1"/>
    <cellStyle name="已访问的超链接 2" xfId="10573" hidden="1"/>
    <cellStyle name="已访问的超链接 2" xfId="8610" hidden="1"/>
    <cellStyle name="已访问的超链接 2" xfId="10184" hidden="1"/>
    <cellStyle name="已访问的超链接 2" xfId="11064" hidden="1"/>
    <cellStyle name="已访问的超链接 2" xfId="9082" hidden="1"/>
    <cellStyle name="已访问的超链接 2" xfId="12123" hidden="1"/>
    <cellStyle name="已访问的超链接 2" xfId="12958" hidden="1"/>
    <cellStyle name="已访问的超链接 2" xfId="9380" hidden="1"/>
    <cellStyle name="已访问的超链接 2" xfId="11122" hidden="1"/>
    <cellStyle name="已访问的超链接 2" xfId="6264" hidden="1"/>
    <cellStyle name="已访问的超链接 2" xfId="8984" hidden="1"/>
    <cellStyle name="已访问的超链接 2" xfId="10866" hidden="1"/>
    <cellStyle name="已访问的超链接 2" xfId="9469" hidden="1"/>
    <cellStyle name="已访问的超链接 2" xfId="9624" hidden="1"/>
    <cellStyle name="已访问的超链接 2" xfId="12486" hidden="1"/>
    <cellStyle name="已访问的超链接 2" xfId="12170" hidden="1"/>
    <cellStyle name="已访问的超链接 2" xfId="11787" hidden="1"/>
    <cellStyle name="已访问的超链接 2" xfId="9406" hidden="1"/>
    <cellStyle name="已访问的超链接 2" xfId="10637" hidden="1"/>
    <cellStyle name="已访问的超链接 2" xfId="12360" hidden="1"/>
    <cellStyle name="已访问的超链接 2" xfId="10344" hidden="1"/>
    <cellStyle name="已访问的超链接 2" xfId="10712" hidden="1"/>
    <cellStyle name="已访问的超链接 2" xfId="8399" hidden="1"/>
    <cellStyle name="已访问的超链接 2" xfId="8134" hidden="1"/>
    <cellStyle name="已访问的超链接 2" xfId="9724" hidden="1"/>
    <cellStyle name="已访问的超链接 2" xfId="10242" hidden="1"/>
    <cellStyle name="已访问的超链接 2" xfId="8227" hidden="1"/>
    <cellStyle name="已访问的超链接 2" xfId="7692" hidden="1"/>
    <cellStyle name="已访问的超链接 2" xfId="9141" hidden="1"/>
    <cellStyle name="已访问的超链接 2" xfId="12428" hidden="1"/>
    <cellStyle name="已访问的超链接 2" xfId="12358" hidden="1"/>
    <cellStyle name="已访问的超链接 2" xfId="12399" hidden="1"/>
    <cellStyle name="已访问的超链接 2" xfId="6733" hidden="1"/>
    <cellStyle name="已访问的超链接 2" xfId="12294" hidden="1"/>
    <cellStyle name="已访问的超链接 2" xfId="10041" hidden="1"/>
    <cellStyle name="已访问的超链接 2" xfId="11713" hidden="1"/>
    <cellStyle name="已访问的超链接 2" xfId="6490" hidden="1"/>
    <cellStyle name="已访问的超链接 2" xfId="8370" hidden="1"/>
    <cellStyle name="已访问的超链接 2" xfId="7538" hidden="1"/>
    <cellStyle name="已访问的超链接 2" xfId="11566" hidden="1"/>
    <cellStyle name="已访问的超链接 2" xfId="10200" hidden="1"/>
    <cellStyle name="已访问的超链接 2" xfId="8546" hidden="1"/>
    <cellStyle name="已访问的超链接 2" xfId="5921" hidden="1"/>
    <cellStyle name="已访问的超链接 2" xfId="7511" hidden="1"/>
    <cellStyle name="已访问的超链接 2" xfId="11277" hidden="1"/>
    <cellStyle name="已访问的超链接 2" xfId="8818" hidden="1"/>
    <cellStyle name="已访问的超链接 2" xfId="8458" hidden="1"/>
    <cellStyle name="已访问的超链接 2" xfId="6362" hidden="1"/>
    <cellStyle name="已访问的超链接 2" xfId="11768" hidden="1"/>
    <cellStyle name="已访问的超链接 2" xfId="9687" hidden="1"/>
    <cellStyle name="已访问的超链接 2" xfId="8209" hidden="1"/>
    <cellStyle name="已访问的超链接 2" xfId="9165" hidden="1"/>
    <cellStyle name="已访问的超链接 2" xfId="9411" hidden="1"/>
    <cellStyle name="已访问的超链接 2" xfId="8684" hidden="1"/>
    <cellStyle name="已访问的超链接 2" xfId="8538" hidden="1"/>
    <cellStyle name="已访问的超链接 2" xfId="7982" hidden="1"/>
    <cellStyle name="已访问的超链接 2" xfId="7661" hidden="1"/>
    <cellStyle name="已访问的超链接 2" xfId="7649" hidden="1"/>
    <cellStyle name="已访问的超链接 2" xfId="9644" hidden="1"/>
    <cellStyle name="已访问的超链接 2" xfId="11956" hidden="1"/>
    <cellStyle name="已访问的超链接 2" xfId="8558" hidden="1"/>
    <cellStyle name="已访问的超链接 2" xfId="6731" hidden="1"/>
    <cellStyle name="已访问的超链接 2" xfId="9125" hidden="1"/>
    <cellStyle name="已访问的超链接 2" xfId="10473" hidden="1"/>
    <cellStyle name="已访问的超链接 2" xfId="12133" hidden="1"/>
    <cellStyle name="已访问的超链接 2" xfId="12323" hidden="1"/>
    <cellStyle name="已访问的超链接 2" xfId="11143" hidden="1"/>
    <cellStyle name="已访问的超链接 2" xfId="11504" hidden="1"/>
    <cellStyle name="已访问的超链接 2" xfId="11532" hidden="1"/>
    <cellStyle name="已访问的超链接 2" xfId="9126" hidden="1"/>
    <cellStyle name="已访问的超链接 2" xfId="8324" hidden="1"/>
    <cellStyle name="已访问的超链接 2" xfId="12057" hidden="1"/>
    <cellStyle name="已访问的超链接 2" xfId="9490" hidden="1"/>
    <cellStyle name="已访问的超链接 2" xfId="8026" hidden="1"/>
    <cellStyle name="已访问的超链接 2" xfId="9840" hidden="1"/>
    <cellStyle name="已访问的超链接 2" xfId="10659" hidden="1"/>
    <cellStyle name="已访问的超链接 2" xfId="11917" hidden="1"/>
    <cellStyle name="已访问的超链接 2" xfId="7756" hidden="1"/>
    <cellStyle name="已访问的超链接 2" xfId="7265" hidden="1"/>
    <cellStyle name="已访问的超链接 2" xfId="10252" hidden="1"/>
    <cellStyle name="已访问的超链接 2" xfId="6457" hidden="1"/>
    <cellStyle name="已访问的超链接 2" xfId="12059" hidden="1"/>
    <cellStyle name="已访问的超链接 2" xfId="10570" hidden="1"/>
    <cellStyle name="已访问的超链接 2" xfId="9961" hidden="1"/>
    <cellStyle name="已访问的超链接 2" xfId="12806" hidden="1"/>
    <cellStyle name="已访问的超链接 2" xfId="12938" hidden="1"/>
    <cellStyle name="已访问的超链接 2" xfId="5937" hidden="1"/>
    <cellStyle name="已访问的超链接 2" xfId="9237" hidden="1"/>
    <cellStyle name="已访问的超链接 2" xfId="11891" hidden="1"/>
    <cellStyle name="已访问的超链接 2" xfId="7774" hidden="1"/>
    <cellStyle name="已访问的超链接 2" xfId="7715" hidden="1"/>
    <cellStyle name="已访问的超链接 2" xfId="11510" hidden="1"/>
    <cellStyle name="已访问的超链接 2" xfId="10248" hidden="1"/>
    <cellStyle name="已访问的超链接 2" xfId="7801" hidden="1"/>
    <cellStyle name="已访问的超链接 2" xfId="6665" hidden="1"/>
    <cellStyle name="已访问的超链接 2" xfId="8675" hidden="1"/>
    <cellStyle name="已访问的超链接 2" xfId="12796" hidden="1"/>
    <cellStyle name="已访问的超链接 2" xfId="7642" hidden="1"/>
    <cellStyle name="已访问的超链接 2" xfId="9216" hidden="1"/>
    <cellStyle name="已访问的超链接 2" xfId="9087" hidden="1"/>
    <cellStyle name="已访问的超链接 2" xfId="7794" hidden="1"/>
    <cellStyle name="已访问的超链接 2" xfId="10050" hidden="1"/>
    <cellStyle name="已访问的超链接 2" xfId="6395" hidden="1"/>
    <cellStyle name="已访问的超链接 2" xfId="7810" hidden="1"/>
    <cellStyle name="已访问的超链接 2" xfId="10307" hidden="1"/>
    <cellStyle name="已访问的超链接 2" xfId="8831" hidden="1"/>
    <cellStyle name="已访问的超链接 2" xfId="9554" hidden="1"/>
    <cellStyle name="已访问的超链接 2" xfId="10348" hidden="1"/>
    <cellStyle name="已访问的超链接 2" xfId="9073" hidden="1"/>
    <cellStyle name="已访问的超链接 2" xfId="10719" hidden="1"/>
    <cellStyle name="已访问的超链接 2" xfId="12291" hidden="1"/>
    <cellStyle name="已访问的超链接 2" xfId="8609" hidden="1"/>
    <cellStyle name="已访问的超链接 2" xfId="10037" hidden="1"/>
    <cellStyle name="已访问的超链接 2" xfId="8515" hidden="1"/>
    <cellStyle name="已访问的超链接 2" xfId="8566" hidden="1"/>
    <cellStyle name="已访问的超链接 2" xfId="8555" hidden="1"/>
    <cellStyle name="已访问的超链接 2" xfId="8553" hidden="1"/>
    <cellStyle name="已访问的超链接 2" xfId="8930" hidden="1"/>
    <cellStyle name="已访问的超链接 2" xfId="11090" hidden="1"/>
    <cellStyle name="已访问的超链接 2" xfId="10132" hidden="1"/>
    <cellStyle name="已访问的超链接 2" xfId="10207" hidden="1"/>
    <cellStyle name="已访问的超链接 2" xfId="8229" hidden="1"/>
    <cellStyle name="已访问的超链接 2" xfId="9351" hidden="1"/>
    <cellStyle name="已访问的超链接 2" xfId="12058" hidden="1"/>
    <cellStyle name="已访问的超链接 2" xfId="6372" hidden="1"/>
    <cellStyle name="已访问的超链接 2" xfId="8508" hidden="1"/>
    <cellStyle name="已访问的超链接 2" xfId="11752" hidden="1"/>
    <cellStyle name="已访问的超链接 2" xfId="11528" hidden="1"/>
    <cellStyle name="已访问的超链接 2" xfId="10816" hidden="1"/>
    <cellStyle name="已访问的超链接 2" xfId="7866" hidden="1"/>
    <cellStyle name="已访问的超链接 2" xfId="12652" hidden="1"/>
    <cellStyle name="已访问的超链接 2" xfId="12686" hidden="1"/>
    <cellStyle name="已访问的超链接 2" xfId="8052" hidden="1"/>
    <cellStyle name="已访问的超链接 2" xfId="10415" hidden="1"/>
    <cellStyle name="已访问的超链接 2" xfId="9538" hidden="1"/>
    <cellStyle name="已访问的超链接 2" xfId="9569" hidden="1"/>
    <cellStyle name="已访问的超链接 2" xfId="12765" hidden="1"/>
    <cellStyle name="已访问的超链接 2" xfId="6562" hidden="1"/>
    <cellStyle name="已访问的超链接 2" xfId="10807" hidden="1"/>
    <cellStyle name="已访问的超链接 2" xfId="10059" hidden="1"/>
    <cellStyle name="已访问的超链接 2" xfId="12784" hidden="1"/>
    <cellStyle name="已访问的超链接 2" xfId="9014" hidden="1"/>
    <cellStyle name="已访问的超链接 2" xfId="8009" hidden="1"/>
    <cellStyle name="已访问的超链接 2" xfId="8911" hidden="1"/>
    <cellStyle name="已访问的超链接 2" xfId="8637" hidden="1"/>
    <cellStyle name="已访问的超链接 2" xfId="9766" hidden="1"/>
    <cellStyle name="已访问的超链接 2" xfId="11741" hidden="1"/>
    <cellStyle name="已访问的超链接 2" xfId="7760" hidden="1"/>
    <cellStyle name="已访问的超链接 2" xfId="12157" hidden="1"/>
    <cellStyle name="已访问的超链接 2" xfId="11317" hidden="1"/>
    <cellStyle name="已访问的超链接 2" xfId="11727" hidden="1"/>
    <cellStyle name="已访问的超链接 2" xfId="11778" hidden="1"/>
    <cellStyle name="已访问的超链接 2" xfId="12092" hidden="1"/>
    <cellStyle name="已访问的超链接 2" xfId="11914" hidden="1"/>
    <cellStyle name="已访问的超链接 2" xfId="7834" hidden="1"/>
    <cellStyle name="已访问的超链接 2" xfId="12234" hidden="1"/>
    <cellStyle name="已访问的超链接 2" xfId="6401" hidden="1"/>
    <cellStyle name="已访问的超链接 2" xfId="9271" hidden="1"/>
    <cellStyle name="已访问的超链接 2" xfId="11061" hidden="1"/>
    <cellStyle name="已访问的超链接 2" xfId="9750" hidden="1"/>
    <cellStyle name="已访问的超链接 2" xfId="9647" hidden="1"/>
    <cellStyle name="已访问的超链接 2" xfId="12233" hidden="1"/>
    <cellStyle name="已访问的超链接 2" xfId="10126" hidden="1"/>
    <cellStyle name="已访问的超链接 2" xfId="8945" hidden="1"/>
    <cellStyle name="已访问的超链接 2" xfId="8138" hidden="1"/>
    <cellStyle name="已访问的超链接 2" xfId="11905" hidden="1"/>
    <cellStyle name="已访问的超链接 2" xfId="10667" hidden="1"/>
    <cellStyle name="已访问的超链接 2" xfId="8303" hidden="1"/>
    <cellStyle name="已访问的超链接 2" xfId="11191" hidden="1"/>
    <cellStyle name="已访问的超链接 2" xfId="10872" hidden="1"/>
    <cellStyle name="已访问的超链接 2" xfId="10265" hidden="1"/>
    <cellStyle name="已访问的超链接 2" xfId="6897" hidden="1"/>
    <cellStyle name="已访问的超链接 2" xfId="10212" hidden="1"/>
    <cellStyle name="已访问的超链接 2" xfId="12683" hidden="1"/>
    <cellStyle name="已访问的超链接 2" xfId="9327" hidden="1"/>
    <cellStyle name="已访问的超链接 2" xfId="11836" hidden="1"/>
    <cellStyle name="已访问的超链接 2" xfId="11442" hidden="1"/>
    <cellStyle name="已访问的超链接 2" xfId="9995" hidden="1"/>
    <cellStyle name="已访问的超链接 2" xfId="9386" hidden="1"/>
    <cellStyle name="已访问的超链接 2" xfId="10628" hidden="1"/>
    <cellStyle name="已访问的超链接 2" xfId="6069" hidden="1"/>
    <cellStyle name="已访问的超链接 2" xfId="10035" hidden="1"/>
    <cellStyle name="已访问的超链接 2" xfId="11162" hidden="1"/>
    <cellStyle name="已访问的超链接 2" xfId="9074" hidden="1"/>
    <cellStyle name="已访问的超链接 2" xfId="8587" hidden="1"/>
    <cellStyle name="已访问的超链接 2" xfId="9509" hidden="1"/>
    <cellStyle name="已访问的超链接 2" xfId="11916" hidden="1"/>
    <cellStyle name="已访问的超链接 2" xfId="7752" hidden="1"/>
    <cellStyle name="已访问的超链接 2" xfId="7821" hidden="1"/>
    <cellStyle name="已访问的超链接 2" xfId="10661" hidden="1"/>
    <cellStyle name="已访问的超链接 2" xfId="12134" hidden="1"/>
    <cellStyle name="已访问的超链接 2" xfId="6424" hidden="1"/>
    <cellStyle name="已访问的超链接 2" xfId="11788" hidden="1"/>
    <cellStyle name="已访问的超链接 2" xfId="10743" hidden="1"/>
    <cellStyle name="已访问的超链接 2" xfId="12279" hidden="1"/>
    <cellStyle name="已访问的超链接 2" xfId="9229" hidden="1"/>
    <cellStyle name="已访问的超链接 2" xfId="10085" hidden="1"/>
    <cellStyle name="已访问的超链接 2" xfId="8832" hidden="1"/>
    <cellStyle name="已访问的超链接 2" xfId="11736" hidden="1"/>
    <cellStyle name="已访问的超链接 2" xfId="12143" hidden="1"/>
    <cellStyle name="已访问的超链接 2" xfId="8650" hidden="1"/>
    <cellStyle name="已访问的超链接 2" xfId="7602" hidden="1"/>
    <cellStyle name="已访问的超链接 2" xfId="8653" hidden="1"/>
    <cellStyle name="已访问的超链接 2" xfId="10999" hidden="1"/>
    <cellStyle name="已访问的超链接 2" xfId="10300" hidden="1"/>
    <cellStyle name="已访问的超链接 2" xfId="7267" hidden="1"/>
    <cellStyle name="已访问的超链接 2" xfId="7702" hidden="1"/>
    <cellStyle name="已访问的超链接 2" xfId="9576" hidden="1"/>
    <cellStyle name="已访问的超链接 2" xfId="12309" hidden="1"/>
    <cellStyle name="已访问的超链接 2" xfId="9187" hidden="1"/>
    <cellStyle name="已访问的超链接 2" xfId="6872" hidden="1"/>
    <cellStyle name="已访问的超链接 2" xfId="11911" hidden="1"/>
    <cellStyle name="已访问的超链接 2" xfId="7351" hidden="1"/>
    <cellStyle name="已访问的超链接 2" xfId="7361" hidden="1"/>
    <cellStyle name="已访问的超链接 2" xfId="11407" hidden="1"/>
    <cellStyle name="已访问的超链接 2" xfId="12678" hidden="1"/>
    <cellStyle name="已访问的超链接 2" xfId="8592" hidden="1"/>
    <cellStyle name="已访问的超链接 2" xfId="7035" hidden="1"/>
    <cellStyle name="已访问的超链接 2" xfId="12883" hidden="1"/>
    <cellStyle name="已访问的超链接 2" xfId="8192" hidden="1"/>
    <cellStyle name="已访问的超链接 2" xfId="12614" hidden="1"/>
    <cellStyle name="已访问的超链接 2" xfId="10677" hidden="1"/>
    <cellStyle name="已访问的超链接 2" xfId="10645" hidden="1"/>
    <cellStyle name="已访问的超链接 2" xfId="12643" hidden="1"/>
    <cellStyle name="已访问的超链接 2" xfId="6478" hidden="1"/>
    <cellStyle name="已访问的超链接 2" xfId="7097" hidden="1"/>
    <cellStyle name="已访问的超链接 2" xfId="6744" hidden="1"/>
    <cellStyle name="已访问的超链接 2" xfId="12366" hidden="1"/>
    <cellStyle name="已访问的超链接 2" xfId="10693" hidden="1"/>
    <cellStyle name="已访问的超链接 2" xfId="10938" hidden="1"/>
    <cellStyle name="已访问的超链接 2" xfId="10476" hidden="1"/>
    <cellStyle name="已访问的超链接 2" xfId="10681" hidden="1"/>
    <cellStyle name="已访问的超链接 2" xfId="12644" hidden="1"/>
    <cellStyle name="已访问的超链接 2" xfId="8120" hidden="1"/>
    <cellStyle name="已访问的超链接 2" xfId="12409" hidden="1"/>
    <cellStyle name="已访问的超链接 2" xfId="9405" hidden="1"/>
    <cellStyle name="已访问的超链接 2" xfId="11834" hidden="1"/>
    <cellStyle name="已访问的超链接 2" xfId="9674" hidden="1"/>
    <cellStyle name="已访问的超链接 2" xfId="9937" hidden="1"/>
    <cellStyle name="已访问的超链接 2" xfId="12093" hidden="1"/>
    <cellStyle name="已访问的超链接 2" xfId="6652" hidden="1"/>
    <cellStyle name="已访问的超链接 2" xfId="12120" hidden="1"/>
    <cellStyle name="已访问的超链接 2" xfId="10061" hidden="1"/>
    <cellStyle name="已访问的超链接 2" xfId="7763" hidden="1"/>
    <cellStyle name="已访问的超链接 2" xfId="7358" hidden="1"/>
    <cellStyle name="已访问的超链接 2" xfId="9863" hidden="1"/>
    <cellStyle name="已访问的超链接 2" xfId="10728" hidden="1"/>
    <cellStyle name="已访问的超链接 2" xfId="11665" hidden="1"/>
    <cellStyle name="已访问的超链接 2" xfId="10075" hidden="1"/>
    <cellStyle name="已访问的超链接 2" xfId="8217" hidden="1"/>
    <cellStyle name="已访问的超链接 2" xfId="12260" hidden="1"/>
    <cellStyle name="已访问的超链接 2" xfId="8661" hidden="1"/>
    <cellStyle name="已访问的超链接 2" xfId="6226" hidden="1"/>
    <cellStyle name="已访问的超链接 2" xfId="9395" hidden="1"/>
    <cellStyle name="已访问的超链接 2" xfId="8099" hidden="1"/>
    <cellStyle name="已访问的超链接 2" xfId="9979" hidden="1"/>
    <cellStyle name="已访问的超链接 2" xfId="11111" hidden="1"/>
    <cellStyle name="已访问的超链接 2" xfId="8283" hidden="1"/>
    <cellStyle name="已访问的超链接 2" xfId="10353" hidden="1"/>
    <cellStyle name="已访问的超链接 2" xfId="12236" hidden="1"/>
    <cellStyle name="已访问的超链接 2" xfId="10808" hidden="1"/>
    <cellStyle name="已访问的超链接 2" xfId="12901" hidden="1"/>
    <cellStyle name="已访问的超链接 2" xfId="9655" hidden="1"/>
    <cellStyle name="已访问的超链接 2" xfId="9424" hidden="1"/>
    <cellStyle name="已访问的超链接 2" xfId="11113" hidden="1"/>
    <cellStyle name="已访问的超链接 2" xfId="8747" hidden="1"/>
    <cellStyle name="已访问的超链接 2" xfId="10383" hidden="1"/>
    <cellStyle name="已访问的超链接 2" xfId="9304" hidden="1"/>
    <cellStyle name="已访问的超链接 2" xfId="10891" hidden="1"/>
    <cellStyle name="已访问的超链接 2" xfId="10904" hidden="1"/>
    <cellStyle name="已访问的超链接 2" xfId="10630" hidden="1"/>
    <cellStyle name="已访问的超链接 2" xfId="8948" hidden="1"/>
    <cellStyle name="已访问的超链接 2" xfId="11294" hidden="1"/>
    <cellStyle name="已访问的超链接 2" xfId="10101" hidden="1"/>
    <cellStyle name="已访问的超链接 2" xfId="11585" hidden="1"/>
    <cellStyle name="已访问的超链接 2" xfId="7356" hidden="1"/>
    <cellStyle name="已访问的超链接 2" xfId="9005" hidden="1"/>
    <cellStyle name="已访问的超链接 2" xfId="11965" hidden="1"/>
    <cellStyle name="已访问的超链接 2" xfId="6474" hidden="1"/>
    <cellStyle name="已访问的超链接 2" xfId="7428" hidden="1"/>
    <cellStyle name="已访问的超链接 2" xfId="9475" hidden="1"/>
    <cellStyle name="已访问的超链接 2" xfId="11032" hidden="1"/>
    <cellStyle name="已访问的超链接 2" xfId="9457" hidden="1"/>
    <cellStyle name="已访问的超链接 2" xfId="8440" hidden="1"/>
    <cellStyle name="已访问的超链接 2" xfId="7613" hidden="1"/>
    <cellStyle name="已访问的超链接 2" xfId="7045" hidden="1"/>
    <cellStyle name="已访问的超链接 2" xfId="7798" hidden="1"/>
    <cellStyle name="已访问的超链接 2" xfId="9869" hidden="1"/>
    <cellStyle name="已访问的超链接 2" xfId="8562" hidden="1"/>
    <cellStyle name="已访问的超链接 2" xfId="11719" hidden="1"/>
    <cellStyle name="已访问的超链接 2" xfId="9993" hidden="1"/>
    <cellStyle name="已访问的超链接 2" xfId="9417" hidden="1"/>
    <cellStyle name="已访问的超链接 2" xfId="10905" hidden="1"/>
    <cellStyle name="已访问的超链接 2" xfId="10437" hidden="1"/>
    <cellStyle name="已访问的超链接 2" xfId="9983" hidden="1"/>
    <cellStyle name="已访问的超链接 2" xfId="12340" hidden="1"/>
    <cellStyle name="已访问的超链接 2" xfId="10089" hidden="1"/>
    <cellStyle name="已访问的超链接 2" xfId="8574" hidden="1"/>
    <cellStyle name="已访问的超链接 2" xfId="10320" hidden="1"/>
    <cellStyle name="已访问的超链接 2" xfId="6482" hidden="1"/>
    <cellStyle name="已访问的超链接 2" xfId="6062" hidden="1"/>
    <cellStyle name="已访问的超链接 2" xfId="11732" hidden="1"/>
    <cellStyle name="已访问的超链接 2" xfId="11921" hidden="1"/>
    <cellStyle name="已访问的超链接 2" xfId="11093" hidden="1"/>
    <cellStyle name="已访问的超链接 2" xfId="8745" hidden="1"/>
    <cellStyle name="已访问的超链接 2" xfId="10626" hidden="1"/>
    <cellStyle name="已访问的超链接 2" xfId="12186" hidden="1"/>
    <cellStyle name="已访问的超链接 2" xfId="10441" hidden="1"/>
    <cellStyle name="已访问的超链接 2" xfId="8048" hidden="1"/>
    <cellStyle name="已访问的超链接 2" xfId="9484" hidden="1"/>
    <cellStyle name="已访问的超链接 2" xfId="10621" hidden="1"/>
    <cellStyle name="已访问的超链接 2" xfId="10087" hidden="1"/>
    <cellStyle name="已访问的超链接 2" xfId="12254" hidden="1"/>
    <cellStyle name="已访问的超链接 2" xfId="11026" hidden="1"/>
    <cellStyle name="已访问的超链接 2" xfId="12930" hidden="1"/>
    <cellStyle name="已访问的超链接 2" xfId="7429" hidden="1"/>
    <cellStyle name="已访问的超链接 2" xfId="8903" hidden="1"/>
    <cellStyle name="已访问的超链接 2" xfId="10956" hidden="1"/>
    <cellStyle name="已访问的超链接 2" xfId="8645" hidden="1"/>
    <cellStyle name="已访问的超链接 2" xfId="8094" hidden="1"/>
    <cellStyle name="已访问的超链接 2" xfId="7475" hidden="1"/>
    <cellStyle name="已访问的超链接 2" xfId="8758" hidden="1"/>
    <cellStyle name="已访问的超链接 2" xfId="12534" hidden="1"/>
    <cellStyle name="已访问的超链接 2" xfId="8439" hidden="1"/>
    <cellStyle name="已访问的超链接 2" xfId="7631" hidden="1"/>
    <cellStyle name="已访问的超链接 2" xfId="8920" hidden="1"/>
    <cellStyle name="已访问的超链接 2" xfId="9241" hidden="1"/>
    <cellStyle name="已访问的超链接 2" xfId="10269" hidden="1"/>
    <cellStyle name="已访问的超链接 2" xfId="12246" hidden="1"/>
    <cellStyle name="已访问的超链接 2" xfId="11160" hidden="1"/>
    <cellStyle name="已访问的超链接 2" xfId="9535" hidden="1"/>
    <cellStyle name="已访问的超链接 2" xfId="11686" hidden="1"/>
    <cellStyle name="已访问的超链接 2" xfId="8316" hidden="1"/>
    <cellStyle name="已访问的超链接 2" xfId="11583" hidden="1"/>
    <cellStyle name="已访问的超链接 2" xfId="12823" hidden="1"/>
    <cellStyle name="已访问的超链接 2" xfId="7964" hidden="1"/>
    <cellStyle name="已访问的超链接 2" xfId="8171" hidden="1"/>
    <cellStyle name="已访问的超链接 2" xfId="12713" hidden="1"/>
    <cellStyle name="已访问的超链接 2" xfId="6913" hidden="1"/>
    <cellStyle name="已访问的超链接 2" xfId="12861" hidden="1"/>
    <cellStyle name="已访问的超链接 2" xfId="8583" hidden="1"/>
    <cellStyle name="已访问的超链接 2" xfId="11457" hidden="1"/>
    <cellStyle name="已访问的超链接 2" xfId="9872" hidden="1"/>
    <cellStyle name="已访问的超链接 2" xfId="11141" hidden="1"/>
    <cellStyle name="已访问的超链接 2" xfId="12607" hidden="1"/>
    <cellStyle name="已访问的超链接 2" xfId="10001" hidden="1"/>
    <cellStyle name="已访问的超链接 2" xfId="11621" hidden="1"/>
    <cellStyle name="已访问的超链接 2" xfId="12650" hidden="1"/>
    <cellStyle name="已访问的超链接 2" xfId="6002" hidden="1"/>
    <cellStyle name="已访问的超链接 2" xfId="7525" hidden="1"/>
    <cellStyle name="已访问的超链接 2" xfId="10746" hidden="1"/>
    <cellStyle name="已访问的超链接 2" xfId="8355" hidden="1"/>
    <cellStyle name="已访问的超链接 2" xfId="6223" hidden="1"/>
    <cellStyle name="已访问的超链接 2" xfId="12756" hidden="1"/>
    <cellStyle name="已访问的超链接 2" xfId="11234" hidden="1"/>
    <cellStyle name="已访问的超链接 2" xfId="10342" hidden="1"/>
    <cellStyle name="已访问的超链接 2" xfId="9290" hidden="1"/>
    <cellStyle name="已访问的超链接 2" xfId="11931" hidden="1"/>
    <cellStyle name="已访问的超链接 2" xfId="11776" hidden="1"/>
    <cellStyle name="已访问的超链接 2" xfId="11704" hidden="1"/>
    <cellStyle name="已访问的超链接 2" xfId="12089" hidden="1"/>
    <cellStyle name="已访问的超链接 2" xfId="7932" hidden="1"/>
    <cellStyle name="已访问的超链接 2" xfId="10692" hidden="1"/>
    <cellStyle name="已访问的超链接 2" xfId="8030" hidden="1"/>
    <cellStyle name="已访问的超链接 2" xfId="9391" hidden="1"/>
    <cellStyle name="已访问的超链接 2" xfId="11949" hidden="1"/>
    <cellStyle name="已访问的超链接 2" xfId="9820" hidden="1"/>
    <cellStyle name="已访问的超链接 2" xfId="9034" hidden="1"/>
    <cellStyle name="已访问的超链接 2" xfId="11034" hidden="1"/>
    <cellStyle name="已访问的超链接 2" xfId="7938" hidden="1"/>
    <cellStyle name="已访问的超链接 2" xfId="12381" hidden="1"/>
    <cellStyle name="已访问的超链接 2" xfId="12411" hidden="1"/>
    <cellStyle name="已访问的超链接 2" xfId="7822" hidden="1"/>
    <cellStyle name="已访问的超链接 2" xfId="10592" hidden="1"/>
    <cellStyle name="已访问的超链接 2" xfId="6392" hidden="1"/>
    <cellStyle name="已访问的超链接 2" xfId="12728" hidden="1"/>
    <cellStyle name="已访问的超链接 2" xfId="10303" hidden="1"/>
    <cellStyle name="已访问的超链接 2" xfId="12808" hidden="1"/>
    <cellStyle name="已访问的超链接 2" xfId="9652" hidden="1"/>
    <cellStyle name="已访问的超链接 2" xfId="12128" hidden="1"/>
    <cellStyle name="已访问的超链接 2" xfId="11341" hidden="1"/>
    <cellStyle name="已访问的超链接 2" xfId="11519" hidden="1"/>
    <cellStyle name="已访问的超链接 2" xfId="7410" hidden="1"/>
    <cellStyle name="已访问的超链接 2" xfId="11570" hidden="1"/>
    <cellStyle name="已访问的超链接 2" xfId="12677" hidden="1"/>
    <cellStyle name="已访问的超链接 2" xfId="11092" hidden="1"/>
    <cellStyle name="已访问的超链接 2" xfId="8231" hidden="1"/>
    <cellStyle name="已访问的超链接 2" xfId="8273" hidden="1"/>
    <cellStyle name="已访问的超链接 2" xfId="8148" hidden="1"/>
    <cellStyle name="已访问的超链接 2" xfId="10039" hidden="1"/>
    <cellStyle name="已访问的超链接 2" xfId="8873" hidden="1"/>
    <cellStyle name="已访问的超链接 2" xfId="11155" hidden="1"/>
    <cellStyle name="已访问的超链接 2" xfId="10670" hidden="1"/>
    <cellStyle name="已访问的超链接 2" xfId="9029" hidden="1"/>
    <cellStyle name="已访问的超链接 2" xfId="10981" hidden="1"/>
    <cellStyle name="已访问的超链接 2" xfId="7835" hidden="1"/>
    <cellStyle name="已访问的超链接 2" xfId="12805" hidden="1"/>
    <cellStyle name="已访问的超链接 2" xfId="12817" hidden="1"/>
    <cellStyle name="已访问的超链接 2" xfId="11045" hidden="1"/>
    <cellStyle name="已访问的超链接 2" xfId="12543" hidden="1"/>
    <cellStyle name="已访问的超链接 2" xfId="9594" hidden="1"/>
    <cellStyle name="已访问的超链接 2" xfId="8042" hidden="1"/>
    <cellStyle name="已访问的超链接 2" xfId="6590" hidden="1"/>
    <cellStyle name="已访问的超链接 2" xfId="9950" hidden="1"/>
    <cellStyle name="已访问的超链接 2" xfId="12438" hidden="1"/>
    <cellStyle name="已访问的超链接 2" xfId="9631" hidden="1"/>
    <cellStyle name="已访问的超链接 2" xfId="6217" hidden="1"/>
    <cellStyle name="已访问的超链接 2" xfId="7471" hidden="1"/>
    <cellStyle name="已访问的超链接 2" xfId="10532" hidden="1"/>
    <cellStyle name="已访问的超链接 2" xfId="6671" hidden="1"/>
    <cellStyle name="已访问的超链接 2" xfId="7566" hidden="1"/>
    <cellStyle name="已访问的超链接 2" xfId="10187" hidden="1"/>
    <cellStyle name="已访问的超链接 2" xfId="9589" hidden="1"/>
    <cellStyle name="已访问的超链接 2" xfId="11017" hidden="1"/>
    <cellStyle name="已访问的超链接 2" xfId="7600" hidden="1"/>
    <cellStyle name="已访问的超链接 2" xfId="12105" hidden="1"/>
    <cellStyle name="已访问的超链接 2" xfId="7612" hidden="1"/>
    <cellStyle name="已访问的超链接 2" xfId="8464" hidden="1"/>
    <cellStyle name="已访问的超链接 2" xfId="6651" hidden="1"/>
    <cellStyle name="已访问的超链接 2" xfId="7078" hidden="1"/>
    <cellStyle name="已访问的超链接 2" xfId="11309" hidden="1"/>
    <cellStyle name="已访问的超链接 2" xfId="11455" hidden="1"/>
    <cellStyle name="已访问的超链接 2" xfId="10950" hidden="1"/>
    <cellStyle name="已访问的超链接 2" xfId="8915" hidden="1"/>
    <cellStyle name="已访问的超链接 2" xfId="11925" hidden="1"/>
    <cellStyle name="已访问的超链接 2" xfId="12733" hidden="1"/>
    <cellStyle name="已访问的超链接 2" xfId="12337" hidden="1"/>
    <cellStyle name="已访问的超链接 2" xfId="12566" hidden="1"/>
    <cellStyle name="已访问的超链接 2" xfId="11173" hidden="1"/>
    <cellStyle name="已访问的超链接 2" xfId="6645" hidden="1"/>
    <cellStyle name="已访问的超链接 2" xfId="6377" hidden="1"/>
    <cellStyle name="已访问的超链接 2" xfId="7632" hidden="1"/>
    <cellStyle name="已访问的超链接 2" xfId="11588" hidden="1"/>
    <cellStyle name="已访问的超链接 2" xfId="10773" hidden="1"/>
    <cellStyle name="已访问的超链接 2" xfId="9104" hidden="1"/>
    <cellStyle name="已访问的超链接 2" xfId="8691" hidden="1"/>
    <cellStyle name="已访问的超链接 2" xfId="12803" hidden="1"/>
    <cellStyle name="已访问的超链接 2" xfId="6218" hidden="1"/>
    <cellStyle name="已访问的超链接 2" xfId="11188" hidden="1"/>
    <cellStyle name="已访问的超链接 2" xfId="7066" hidden="1"/>
    <cellStyle name="已访问的超链接 2" xfId="11605" hidden="1"/>
    <cellStyle name="已访问的超链接 2" xfId="12786" hidden="1"/>
    <cellStyle name="已访问的超链接 2" xfId="10887" hidden="1"/>
    <cellStyle name="已访问的超链接 2" xfId="11789" hidden="1"/>
    <cellStyle name="已访问的超链接 2" xfId="11848" hidden="1"/>
    <cellStyle name="已访问的超链接 2" xfId="9297" hidden="1"/>
    <cellStyle name="已访问的超链接 2" xfId="7088" hidden="1"/>
    <cellStyle name="已访问的超链接 2" xfId="6571" hidden="1"/>
    <cellStyle name="已访问的超链接 2" xfId="8307" hidden="1"/>
    <cellStyle name="已访问的超链接 2" xfId="12465" hidden="1"/>
    <cellStyle name="已访问的超链接 2" xfId="9239" hidden="1"/>
    <cellStyle name="已访问的超链接 2" xfId="10785" hidden="1"/>
    <cellStyle name="已访问的超链接 2" xfId="12077" hidden="1"/>
    <cellStyle name="已访问的超链接 2" xfId="8677" hidden="1"/>
    <cellStyle name="已访问的超链接 2" xfId="6244" hidden="1"/>
    <cellStyle name="已访问的超链接 2" xfId="7805" hidden="1"/>
    <cellStyle name="已访问的超链接 2" xfId="10841" hidden="1"/>
    <cellStyle name="已访问的超链接 2" xfId="10363" hidden="1"/>
    <cellStyle name="已访问的超链接 2" xfId="10107" hidden="1"/>
    <cellStyle name="已访问的超链接 2" xfId="9467" hidden="1"/>
    <cellStyle name="已访问的超链接 2" xfId="9243" hidden="1"/>
    <cellStyle name="已访问的超链接 2" xfId="12584" hidden="1"/>
    <cellStyle name="已访问的超链接 2" xfId="9521" hidden="1"/>
    <cellStyle name="已访问的超链接 2" xfId="6469" hidden="1"/>
    <cellStyle name="已访问的超链接 2" xfId="9562" hidden="1"/>
    <cellStyle name="已访问的超链接 2" xfId="10384" hidden="1"/>
    <cellStyle name="已访问的超链接 2" xfId="11342" hidden="1"/>
    <cellStyle name="已访问的超链接 2" xfId="12519" hidden="1"/>
    <cellStyle name="已访问的超链接 2" xfId="8388" hidden="1"/>
    <cellStyle name="已访问的超链接 2" xfId="12459" hidden="1"/>
    <cellStyle name="已访问的超链接 2" xfId="11322" hidden="1"/>
    <cellStyle name="已访问的超链接 2" xfId="10603" hidden="1"/>
    <cellStyle name="已访问的超链接 2" xfId="7114" hidden="1"/>
    <cellStyle name="已访问的超链接 2" xfId="10412" hidden="1"/>
    <cellStyle name="已访问的超链接 2" xfId="11682" hidden="1"/>
    <cellStyle name="已访问的超链接 2" xfId="9209" hidden="1"/>
    <cellStyle name="已访问的超链接 2" xfId="11130" hidden="1"/>
    <cellStyle name="已访问的超链接 2" xfId="9582" hidden="1"/>
    <cellStyle name="已访问的超链接 2" xfId="12692" hidden="1"/>
    <cellStyle name="已访问的超链接 2" xfId="8964" hidden="1"/>
    <cellStyle name="已访问的超链接 2" xfId="9560" hidden="1"/>
    <cellStyle name="已访问的超链接 2" xfId="9350" hidden="1"/>
    <cellStyle name="已访问的超链接 2" xfId="7527" hidden="1"/>
    <cellStyle name="已访问的超链接 2" xfId="11086" hidden="1"/>
    <cellStyle name="已访问的超链接 2" xfId="8033" hidden="1"/>
    <cellStyle name="已访问的超链接 2" xfId="12151" hidden="1"/>
    <cellStyle name="已访问的超链接 2" xfId="8763" hidden="1"/>
    <cellStyle name="已访问的超链接 2" xfId="12826" hidden="1"/>
    <cellStyle name="已访问的超链接 2" xfId="6364" hidden="1"/>
    <cellStyle name="已访问的超链接 2" xfId="9531" hidden="1"/>
    <cellStyle name="已访问的超链接 2" xfId="9419" hidden="1"/>
    <cellStyle name="已访问的超链接 2" xfId="6081" hidden="1"/>
    <cellStyle name="已访问的超链接 2" xfId="10572" hidden="1"/>
    <cellStyle name="已访问的超链接 2" xfId="11518" hidden="1"/>
    <cellStyle name="已访问的超链接 2" xfId="9783" hidden="1"/>
    <cellStyle name="已访问的超链接 2" xfId="9957" hidden="1"/>
    <cellStyle name="已访问的超链接 2" xfId="5980" hidden="1"/>
    <cellStyle name="已访问的超链接 2" xfId="12232" hidden="1"/>
    <cellStyle name="已访问的超链接 2" xfId="11459" hidden="1"/>
    <cellStyle name="已访问的超链接 2" xfId="9313" hidden="1"/>
    <cellStyle name="已访问的超链接 2" xfId="10579" hidden="1"/>
    <cellStyle name="已访问的超链接 2" xfId="8713" hidden="1"/>
    <cellStyle name="已访问的超链接 2" xfId="12738" hidden="1"/>
    <cellStyle name="已访问的超链接 2" xfId="9189" hidden="1"/>
    <cellStyle name="已访问的超链接 2" xfId="10602" hidden="1"/>
    <cellStyle name="已访问的超链接 2" xfId="10627" hidden="1"/>
    <cellStyle name="已访问的超链接 2" xfId="9892" hidden="1"/>
    <cellStyle name="已访问的超链接 2" xfId="10341" hidden="1"/>
    <cellStyle name="已访问的超链接 2" xfId="8260" hidden="1"/>
    <cellStyle name="已访问的超链接 2" xfId="11910" hidden="1"/>
    <cellStyle name="已访问的超链接 2" xfId="11449" hidden="1"/>
    <cellStyle name="已访问的超链接 2" xfId="10292" hidden="1"/>
    <cellStyle name="已访问的超链接 2" xfId="12971" hidden="1"/>
    <cellStyle name="已访问的超链接 2" xfId="7362" hidden="1"/>
    <cellStyle name="已访问的超链接 2" xfId="9908" hidden="1"/>
    <cellStyle name="已访问的超链接 2" xfId="6446" hidden="1"/>
    <cellStyle name="已访问的超链接 2" xfId="11928" hidden="1"/>
    <cellStyle name="已访问的超链接 2" xfId="7302" hidden="1"/>
    <cellStyle name="已访问的超链接 2" xfId="10444" hidden="1"/>
    <cellStyle name="已访问的超链接 2" xfId="8890" hidden="1"/>
    <cellStyle name="已访问的超链接 2" xfId="10974" hidden="1"/>
    <cellStyle name="已访问的超链接 2" xfId="7773" hidden="1"/>
    <cellStyle name="已访问的超链接 2" xfId="9488" hidden="1"/>
    <cellStyle name="已访问的超链接 2" xfId="12210" hidden="1"/>
    <cellStyle name="已访问的超链接 2" xfId="6251" hidden="1"/>
    <cellStyle name="已访问的超链接 2" xfId="8335" hidden="1"/>
    <cellStyle name="已访问的超链接 2" xfId="8101" hidden="1"/>
    <cellStyle name="已访问的超链接 2" xfId="6536" hidden="1"/>
    <cellStyle name="已访问的超链接 2" xfId="9968" hidden="1"/>
    <cellStyle name="已访问的超链接 2" xfId="8312" hidden="1"/>
    <cellStyle name="已访问的超链接 2" xfId="7593" hidden="1"/>
    <cellStyle name="已访问的超链接 2" xfId="12271" hidden="1"/>
    <cellStyle name="已访问的超链接 2" xfId="7406" hidden="1"/>
    <cellStyle name="已访问的超链接 2" xfId="8707" hidden="1"/>
    <cellStyle name="已访问的超链接 2" xfId="6728" hidden="1"/>
    <cellStyle name="已访问的超链接 2" xfId="12281" hidden="1"/>
    <cellStyle name="已访问的超链接 2" xfId="12573" hidden="1"/>
    <cellStyle name="已访问的超链接 2" xfId="9105" hidden="1"/>
    <cellStyle name="已访问的超链接 2" xfId="7491" hidden="1"/>
    <cellStyle name="已访问的超链接 2" xfId="9598" hidden="1"/>
    <cellStyle name="已访问的超链接 2" xfId="7684" hidden="1"/>
    <cellStyle name="已访问的超链接 2" xfId="10339" hidden="1"/>
    <cellStyle name="已访问的超链接 2" xfId="9175" hidden="1"/>
    <cellStyle name="已访问的超链接 2" xfId="10752" hidden="1"/>
    <cellStyle name="已访问的超链接 2" xfId="9503" hidden="1"/>
    <cellStyle name="已访问的超链接 2" xfId="6453" hidden="1"/>
    <cellStyle name="已访问的超链接 2" xfId="8656" hidden="1"/>
    <cellStyle name="已访问的超链接 2" xfId="9004" hidden="1"/>
    <cellStyle name="已访问的超链接 2" xfId="12526" hidden="1"/>
    <cellStyle name="已访问的超链接 2" xfId="12647" hidden="1"/>
    <cellStyle name="已访问的超链接 2" xfId="10347" hidden="1"/>
    <cellStyle name="已访问的超链接 2" xfId="12579" hidden="1"/>
    <cellStyle name="已访问的超链接 2" xfId="6475" hidden="1"/>
    <cellStyle name="已访问的超链接 2" xfId="8863" hidden="1"/>
    <cellStyle name="已访问的超链接 2" xfId="8812" hidden="1"/>
    <cellStyle name="已访问的超链接 2" xfId="11675" hidden="1"/>
    <cellStyle name="已访问的超链接 2" xfId="12185" hidden="1"/>
    <cellStyle name="已访问的超链接 2" xfId="12585" hidden="1"/>
    <cellStyle name="已访问的超链接 2" xfId="11056" hidden="1"/>
    <cellStyle name="已访问的超链接 2" xfId="9156" hidden="1"/>
    <cellStyle name="已访问的超链接 2" xfId="11118" hidden="1"/>
    <cellStyle name="已访问的超链接 2" xfId="7753" hidden="1"/>
    <cellStyle name="已访问的超链接 2" xfId="6517" hidden="1"/>
    <cellStyle name="已访问的超链接 2" xfId="9091" hidden="1"/>
    <cellStyle name="已访问的超链接 2" xfId="9534" hidden="1"/>
    <cellStyle name="已访问的超链接 2" xfId="5975" hidden="1"/>
    <cellStyle name="已访问的超链接 2" xfId="7369" hidden="1"/>
    <cellStyle name="已访问的超链接 2" xfId="6927" hidden="1"/>
    <cellStyle name="已访问的超链接 2" xfId="9485" hidden="1"/>
    <cellStyle name="已访问的超链接 2" xfId="10509" hidden="1"/>
    <cellStyle name="已访问的超链接 2" xfId="8724" hidden="1"/>
    <cellStyle name="已访问的超链接 2" xfId="11359" hidden="1"/>
    <cellStyle name="已访问的超链接 2" xfId="7360" hidden="1"/>
    <cellStyle name="已访问的超链接 2" xfId="12893" hidden="1"/>
    <cellStyle name="已访问的超链接 2" xfId="8654" hidden="1"/>
    <cellStyle name="已访问的超链接 2" xfId="8363" hidden="1"/>
    <cellStyle name="已访问的超链接 2" xfId="10127" hidden="1"/>
    <cellStyle name="已访问的超链接 2" xfId="7636" hidden="1"/>
    <cellStyle name="已访问的超链接 2" xfId="11161" hidden="1"/>
    <cellStyle name="已访问的超链接 2" xfId="10507" hidden="1"/>
    <cellStyle name="已访问的超链接 2" xfId="11622" hidden="1"/>
    <cellStyle name="已访问的超链接 2" xfId="11969" hidden="1"/>
    <cellStyle name="已访问的超链接 2" xfId="9912" hidden="1"/>
    <cellStyle name="已访问的超链接 2" xfId="8971" hidden="1"/>
    <cellStyle name="已访问的超链接 2" xfId="10432" hidden="1"/>
    <cellStyle name="已访问的超链接 2" xfId="8431" hidden="1"/>
    <cellStyle name="已访问的超链接 2" xfId="11770" hidden="1"/>
    <cellStyle name="已访问的超链接 2" xfId="8936" hidden="1"/>
    <cellStyle name="已访问的超链接 2" xfId="5909" hidden="1"/>
    <cellStyle name="已访问的超链接 2" xfId="9083" hidden="1"/>
    <cellStyle name="已访问的超链接 2" xfId="10605" hidden="1"/>
    <cellStyle name="已访问的超链接 2" xfId="12752" hidden="1"/>
    <cellStyle name="已访问的超链接 2" xfId="8998" hidden="1"/>
    <cellStyle name="已访问的超链接 2" xfId="12777" hidden="1"/>
    <cellStyle name="已访问的超链接 2" xfId="6526" hidden="1"/>
    <cellStyle name="已访问的超链接 2" xfId="12063" hidden="1"/>
    <cellStyle name="已访问的超链接 2" xfId="8678" hidden="1"/>
    <cellStyle name="已访问的超链接 2" xfId="10206" hidden="1"/>
    <cellStyle name="已访问的超链接 2" xfId="9102" hidden="1"/>
    <cellStyle name="已访问的超链接 2" xfId="7357" hidden="1"/>
    <cellStyle name="已访问的超链接 2" xfId="10214" hidden="1"/>
    <cellStyle name="已访问的超链接 2" xfId="9334" hidden="1"/>
    <cellStyle name="已访问的超链接 2" xfId="8530" hidden="1"/>
    <cellStyle name="已访问的超链接 2" xfId="9846" hidden="1"/>
    <cellStyle name="已访问的超链接 2" xfId="9592" hidden="1"/>
    <cellStyle name="已访问的超链接 2" xfId="7198" hidden="1"/>
    <cellStyle name="已访问的超链接 2" xfId="12910" hidden="1"/>
    <cellStyle name="已访问的超链接 2" xfId="11821" hidden="1"/>
    <cellStyle name="已访问的超链接 2" xfId="8344" hidden="1"/>
    <cellStyle name="已访问的超链接 2" xfId="10989" hidden="1"/>
    <cellStyle name="已访问的超链接 2" xfId="8517" hidden="1"/>
    <cellStyle name="已访问的超链接 2" xfId="8775" hidden="1"/>
    <cellStyle name="已访问的超链接 2" xfId="12681" hidden="1"/>
    <cellStyle name="已访问的超链接 2" xfId="7626" hidden="1"/>
    <cellStyle name="已访问的超链接 2" xfId="9016" hidden="1"/>
    <cellStyle name="已访问的超链接 2" xfId="8960" hidden="1"/>
    <cellStyle name="已访问的超链接 2" xfId="7975" hidden="1"/>
    <cellStyle name="已访问的超链接 2" xfId="8472" hidden="1"/>
    <cellStyle name="已访问的超链接 2" xfId="8674" hidden="1"/>
    <cellStyle name="已访问的超链接 2" xfId="7772" hidden="1"/>
    <cellStyle name="已访问的超链接 2" xfId="6617" hidden="1"/>
    <cellStyle name="已访问的超链接 2" xfId="9363" hidden="1"/>
    <cellStyle name="已访问的超链接 2" xfId="12711" hidden="1"/>
    <cellStyle name="已访问的超链接 2" xfId="11040" hidden="1"/>
    <cellStyle name="已访问的超链接 2" xfId="12126" hidden="1"/>
    <cellStyle name="已访问的超链接 2" xfId="6687" hidden="1"/>
    <cellStyle name="已访问的超链接 2" xfId="10672" hidden="1"/>
    <cellStyle name="已访问的超链接 2" xfId="9974" hidden="1"/>
    <cellStyle name="已访问的超链接 2" xfId="11006" hidden="1"/>
    <cellStyle name="已访问的超链接 2" xfId="12546" hidden="1"/>
    <cellStyle name="已访问的超链接 2" xfId="8018" hidden="1"/>
    <cellStyle name="已访问的超链接 2" xfId="9256" hidden="1"/>
    <cellStyle name="已访问的超链接 2" xfId="8068" hidden="1"/>
    <cellStyle name="已访问的超链接 2" xfId="6630" hidden="1"/>
    <cellStyle name="已访问的超链接 2" xfId="9442" hidden="1"/>
    <cellStyle name="已访问的超链接 2" xfId="12547" hidden="1"/>
    <cellStyle name="已访问的超链接 2" xfId="12538" hidden="1"/>
    <cellStyle name="已访问的超链接 2" xfId="11013" hidden="1"/>
    <cellStyle name="已访问的超链接 2" xfId="9043" hidden="1"/>
    <cellStyle name="已访问的超链接 2" xfId="7855" hidden="1"/>
    <cellStyle name="已访问的超链接 2" xfId="11082" hidden="1"/>
    <cellStyle name="已访问的超链接 2" xfId="8501" hidden="1"/>
    <cellStyle name="已访问的超链接 2" xfId="12096" hidden="1"/>
    <cellStyle name="已访问的超链接 2" xfId="8149" hidden="1"/>
    <cellStyle name="已访问的超链接 2" xfId="11080" hidden="1"/>
    <cellStyle name="已访问的超链接 2" xfId="6493" hidden="1"/>
    <cellStyle name="已访问的超链接 2" xfId="10219" hidden="1"/>
    <cellStyle name="已访问的超链接 2" xfId="11531" hidden="1"/>
    <cellStyle name="已访问的超链接 2" xfId="7955" hidden="1"/>
    <cellStyle name="已访问的超链接 2" xfId="10906" hidden="1"/>
    <cellStyle name="已访问的超链接 2" xfId="6480" hidden="1"/>
    <cellStyle name="已访问的超链接 2" xfId="6750" hidden="1"/>
    <cellStyle name="已访问的超链接 2" xfId="10178" hidden="1"/>
    <cellStyle name="已访问的超链接 2" xfId="6541" hidden="1"/>
    <cellStyle name="已访问的超链接 2" xfId="9040" hidden="1"/>
    <cellStyle name="已访问的超链接 2" xfId="7628" hidden="1"/>
    <cellStyle name="已访问的超链接 2" xfId="9193" hidden="1"/>
    <cellStyle name="已访问的超链接 2" xfId="11571" hidden="1"/>
    <cellStyle name="已访问的超链接 2" xfId="8579" hidden="1"/>
    <cellStyle name="已访问的超链接 2" xfId="11999" hidden="1"/>
    <cellStyle name="已访问的超链接 2" xfId="9397" hidden="1"/>
    <cellStyle name="已访问的超链接 2" xfId="7826" hidden="1"/>
    <cellStyle name="已访问的超链接 2" xfId="9753" hidden="1"/>
    <cellStyle name="已访问的超链接 2" xfId="12080" hidden="1"/>
    <cellStyle name="已访问的超链接 2" xfId="10504" hidden="1"/>
    <cellStyle name="已访问的超链接 2" xfId="12450" hidden="1"/>
    <cellStyle name="已访问的超链接 2" xfId="8542" hidden="1"/>
    <cellStyle name="已访问的超链接 2" xfId="10254" hidden="1"/>
    <cellStyle name="已访问的超链接 2" xfId="5903" hidden="1"/>
    <cellStyle name="已访问的超链接 2" xfId="7667" hidden="1"/>
    <cellStyle name="已访问的超链接 2" xfId="7060" hidden="1"/>
    <cellStyle name="已访问的超链接 2" xfId="8190" hidden="1"/>
    <cellStyle name="已访问的超链接 2" xfId="11800" hidden="1"/>
    <cellStyle name="已访问的超链接 2" xfId="8265" hidden="1"/>
    <cellStyle name="已访问的超链接 2" xfId="10199" hidden="1"/>
    <cellStyle name="已访问的超链接 2" xfId="12730" hidden="1"/>
    <cellStyle name="已访问的超链接 2" xfId="9947" hidden="1"/>
    <cellStyle name="已访问的超链接 2" xfId="11403" hidden="1"/>
    <cellStyle name="已访问的超链接 2" xfId="9620" hidden="1"/>
    <cellStyle name="已访问的超链接 2" xfId="9567" hidden="1"/>
    <cellStyle name="已访问的超链接 2" xfId="10331" hidden="1"/>
    <cellStyle name="已访问的超链接 2" xfId="11077" hidden="1"/>
    <cellStyle name="已访问的超链接 2" xfId="7994" hidden="1"/>
    <cellStyle name="已访问的超链接 2" xfId="10230" hidden="1"/>
    <cellStyle name="已访问的超链接 2" xfId="9897" hidden="1"/>
    <cellStyle name="已访问的超链接 2" xfId="12386" hidden="1"/>
    <cellStyle name="已访问的超链接 2" xfId="6331" hidden="1"/>
    <cellStyle name="已访问的超链接 2" xfId="12899" hidden="1"/>
    <cellStyle name="已访问的超链接 2" xfId="8794" hidden="1"/>
    <cellStyle name="已访问的超链接 2" xfId="10577" hidden="1"/>
    <cellStyle name="已访问的超链接 2" xfId="6393" hidden="1"/>
    <cellStyle name="已访问的超链接 2" xfId="11544" hidden="1"/>
    <cellStyle name="已访问的超链接 2" xfId="9460" hidden="1"/>
    <cellStyle name="已访问的超链接 2" xfId="8694" hidden="1"/>
    <cellStyle name="已访问的超链接 2" xfId="8796" hidden="1"/>
    <cellStyle name="已访问的超链接 2" xfId="11059" hidden="1"/>
    <cellStyle name="已访问的超链接 2" xfId="9566" hidden="1"/>
    <cellStyle name="已访问的超链接 2" xfId="9416" hidden="1"/>
    <cellStyle name="已访问的超链接 2" xfId="6161" hidden="1"/>
    <cellStyle name="已访问的超链接 2" xfId="10853" hidden="1"/>
    <cellStyle name="已访问的超链接 2" xfId="7562" hidden="1"/>
    <cellStyle name="已访问的超链接 2" xfId="11378" hidden="1"/>
    <cellStyle name="已访问的超链接 2" xfId="10800" hidden="1"/>
    <cellStyle name="已访问的超链接 2" xfId="11924" hidden="1"/>
    <cellStyle name="已访问的超链接 2" xfId="8288" hidden="1"/>
    <cellStyle name="已访问的超链接 2" xfId="9171" hidden="1"/>
    <cellStyle name="已访问的超链接 2" xfId="9223" hidden="1"/>
    <cellStyle name="已访问的超链接 2" xfId="9704" hidden="1"/>
    <cellStyle name="已访问的超链接 2" xfId="10069" hidden="1"/>
    <cellStyle name="已访问的超链接 2" xfId="9260" hidden="1"/>
    <cellStyle name="已访问的超链接 2" xfId="7050" hidden="1"/>
    <cellStyle name="已访问的超链接 2" xfId="8140" hidden="1"/>
    <cellStyle name="已访问的超链接 2" xfId="8460" hidden="1"/>
    <cellStyle name="已访问的超链接 2" xfId="6840" hidden="1"/>
    <cellStyle name="已访问的超链接 2" xfId="10565" hidden="1"/>
    <cellStyle name="已访问的超链接 2" xfId="11527" hidden="1"/>
    <cellStyle name="已访问的超链接 2" xfId="8551" hidden="1"/>
    <cellStyle name="已访问的超链接 2" xfId="6623" hidden="1"/>
    <cellStyle name="已访问的超链接 2" xfId="11636" hidden="1"/>
    <cellStyle name="已访问的超链接 2" xfId="12102" hidden="1"/>
    <cellStyle name="已访问的超链接 2" xfId="12504" hidden="1"/>
    <cellStyle name="已访问的超链接 2" xfId="12284" hidden="1"/>
    <cellStyle name="已访问的超链接 2" xfId="7478" hidden="1"/>
    <cellStyle name="已访问的超链接 2" xfId="6400" hidden="1"/>
    <cellStyle name="已访问的超链接 2" xfId="9010" hidden="1"/>
    <cellStyle name="已访问的超链接 2" xfId="8875" hidden="1"/>
    <cellStyle name="已访问的超链接 2" xfId="10707" hidden="1"/>
    <cellStyle name="已访问的超链接 2" xfId="9519" hidden="1"/>
    <cellStyle name="已访问的超链接 2" xfId="11025" hidden="1"/>
    <cellStyle name="已访问的超链接 2" xfId="11384" hidden="1"/>
    <cellStyle name="已访问的超链接 2" xfId="10937" hidden="1"/>
    <cellStyle name="已访问的超链接 2" xfId="9487" hidden="1"/>
    <cellStyle name="已访问的超链接 2" xfId="8706" hidden="1"/>
    <cellStyle name="已访问的超链接 2" xfId="10236" hidden="1"/>
    <cellStyle name="已访问的超链接 2" xfId="9066" hidden="1"/>
    <cellStyle name="已访问的超链接 2" xfId="9033" hidden="1"/>
    <cellStyle name="已访问的超链接 2" xfId="12537" hidden="1"/>
    <cellStyle name="已访问的超链接 2" xfId="8626" hidden="1"/>
    <cellStyle name="已访问的超链接 2" xfId="6235" hidden="1"/>
    <cellStyle name="已访问的超链接 2" xfId="7672" hidden="1"/>
    <cellStyle name="已访问的超链接 2" xfId="8127" hidden="1"/>
    <cellStyle name="已访问的超链接 2" xfId="11192" hidden="1"/>
    <cellStyle name="已访问的超链接 2" xfId="12068" hidden="1"/>
    <cellStyle name="已访问的超链接 2" xfId="7767" hidden="1"/>
    <cellStyle name="已访问的超链接 2" xfId="11764" hidden="1"/>
    <cellStyle name="已访问的超链接 2" xfId="9910" hidden="1"/>
    <cellStyle name="已访问的超链接 2" xfId="12226" hidden="1"/>
    <cellStyle name="已访问的超链接 2" xfId="7858" hidden="1"/>
    <cellStyle name="已访问的超链接 2" xfId="10898" hidden="1"/>
    <cellStyle name="已访问的超链接 2" xfId="9917" hidden="1"/>
    <cellStyle name="已访问的超链接 2" xfId="9819" hidden="1"/>
    <cellStyle name="已访问的超链接 2" xfId="10518" hidden="1"/>
    <cellStyle name="已访问的超链接 2" xfId="9508" hidden="1"/>
    <cellStyle name="已访问的超链接 2" xfId="9510" hidden="1"/>
    <cellStyle name="已访问的超链接 2" xfId="9761" hidden="1"/>
    <cellStyle name="已访问的超链接 2" xfId="9365" hidden="1"/>
    <cellStyle name="已访问的超链接 2" xfId="12560" hidden="1"/>
    <cellStyle name="已访问的超链接 2" xfId="12960" hidden="1"/>
    <cellStyle name="已访问的超链接 2" xfId="8795" hidden="1"/>
    <cellStyle name="已访问的超链接 2" xfId="6545" hidden="1"/>
    <cellStyle name="已访问的超链接 2" xfId="8988" hidden="1"/>
    <cellStyle name="已访问的超链接 2" xfId="7630" hidden="1"/>
    <cellStyle name="已访问的超链接 2" xfId="12314" hidden="1"/>
    <cellStyle name="已访问的超链接 2" xfId="9085" hidden="1"/>
    <cellStyle name="已访问的超链接 2" xfId="9565" hidden="1"/>
    <cellStyle name="已访问的超链接 2" xfId="10718" hidden="1"/>
    <cellStyle name="已访问的超链接 2" xfId="10809" hidden="1"/>
    <cellStyle name="已访问的超链接 2" xfId="8532" hidden="1"/>
    <cellStyle name="已访问的超链接 2" xfId="10238" hidden="1"/>
    <cellStyle name="已访问的超链接 2" xfId="11193" hidden="1"/>
    <cellStyle name="已访问的超链接 2" xfId="9144" hidden="1"/>
    <cellStyle name="已访问的超链接 2" xfId="7991" hidden="1"/>
    <cellStyle name="已访问的超链接 2" xfId="10195" hidden="1"/>
    <cellStyle name="已访问的超链接 2" xfId="11676" hidden="1"/>
    <cellStyle name="已访问的超链接 2" xfId="11915" hidden="1"/>
    <cellStyle name="已访问的超链接 2" xfId="8279" hidden="1"/>
    <cellStyle name="已访问的超链接 2" xfId="9706" hidden="1"/>
    <cellStyle name="已访问的超链接 2" xfId="7729" hidden="1"/>
    <cellStyle name="已访问的超链接 2" xfId="9679" hidden="1"/>
    <cellStyle name="已访问的超链接 2" xfId="12030" hidden="1"/>
    <cellStyle name="已访问的超链接 2" xfId="10868" hidden="1"/>
    <cellStyle name="已访问的超链接 2" xfId="12710" hidden="1"/>
    <cellStyle name="已访问的超链接 2" xfId="7654" hidden="1"/>
    <cellStyle name="已访问的超链接 2" xfId="9767" hidden="1"/>
    <cellStyle name="已访问的超链接 2" xfId="12553" hidden="1"/>
    <cellStyle name="已访问的超链接 2" xfId="12631" hidden="1"/>
    <cellStyle name="已访问的超链接 2" xfId="11123" hidden="1"/>
    <cellStyle name="已访问的超链接 2" xfId="8078" hidden="1"/>
    <cellStyle name="已访问的超链接 2" xfId="10229" hidden="1"/>
    <cellStyle name="已访问的超链接 2" xfId="5998" hidden="1"/>
    <cellStyle name="已访问的超链接 2" xfId="7723" hidden="1"/>
    <cellStyle name="已访问的超链接 2" xfId="9392" hidden="1"/>
    <cellStyle name="已访问的超链接 2" xfId="10805" hidden="1"/>
    <cellStyle name="已访问的超链接 2" xfId="8843" hidden="1"/>
    <cellStyle name="已访问的超链接 2" xfId="11142" hidden="1"/>
    <cellStyle name="已访问的超链接 2" xfId="10527" hidden="1"/>
    <cellStyle name="已访问的超链接 2" xfId="7986" hidden="1"/>
    <cellStyle name="已访问的超链接 2" xfId="11241" hidden="1"/>
    <cellStyle name="已访问的超链接 2" xfId="11499" hidden="1"/>
    <cellStyle name="已访问的超链接 2" xfId="7513" hidden="1"/>
    <cellStyle name="已访问的超链接 2" xfId="12761" hidden="1"/>
    <cellStyle name="已访问的超链接 2" xfId="9537" hidden="1"/>
    <cellStyle name="已访问的超链接 2" xfId="9725" hidden="1"/>
    <cellStyle name="已访问的超链接 2" xfId="12393" hidden="1"/>
    <cellStyle name="已访问的超链接 2" xfId="12481" hidden="1"/>
    <cellStyle name="已访问的超链接 2" xfId="7505" hidden="1"/>
    <cellStyle name="已访问的超链接 2" xfId="7554" hidden="1"/>
    <cellStyle name="已访问的超链接 2" xfId="7603" hidden="1"/>
    <cellStyle name="已访问的超链接 2" xfId="8820" hidden="1"/>
    <cellStyle name="已访问的超链接 2" xfId="11862" hidden="1"/>
    <cellStyle name="已访问的超链接 2" xfId="8798" hidden="1"/>
    <cellStyle name="已访问的超链接 2" xfId="9062" hidden="1"/>
    <cellStyle name="已访问的超链接 2" xfId="12568" hidden="1"/>
    <cellStyle name="已访问的超链接 2" xfId="9969" hidden="1"/>
    <cellStyle name="已访问的超链接 2" xfId="11729" hidden="1"/>
    <cellStyle name="已访问的超链接 2" xfId="6955" hidden="1"/>
    <cellStyle name="已访问的超链接 2" xfId="10138" hidden="1"/>
    <cellStyle name="已访问的超链接 2" xfId="10977" hidden="1"/>
    <cellStyle name="已访问的超链接 2" xfId="7727" hidden="1"/>
    <cellStyle name="已访问的超链接 2" xfId="10169" hidden="1"/>
    <cellStyle name="已访问的超链接 2" xfId="10762" hidden="1"/>
    <cellStyle name="已访问的超链接 2" xfId="6445" hidden="1"/>
    <cellStyle name="已访问的超链接 2" xfId="10542" hidden="1"/>
    <cellStyle name="已访问的超链接 2" xfId="11315" hidden="1"/>
    <cellStyle name="已访问的超链接 2" xfId="11959" hidden="1"/>
    <cellStyle name="已访问的超链接 2" xfId="7617" hidden="1"/>
    <cellStyle name="已访问的超链接 2" xfId="9200" hidden="1"/>
    <cellStyle name="已访问的超链接 2" xfId="11216" hidden="1"/>
    <cellStyle name="已访问的超链接 2" xfId="8392" hidden="1"/>
    <cellStyle name="已访问的超链接 2" xfId="12377" hidden="1"/>
    <cellStyle name="已访问的超链接 2" xfId="10499" hidden="1"/>
    <cellStyle name="已访问的超链接 2" xfId="6139" hidden="1"/>
    <cellStyle name="已访问的超链接 2" xfId="7339" hidden="1"/>
    <cellStyle name="已访问的超链接 2" xfId="10525" hidden="1"/>
    <cellStyle name="已访问的超链接 2" xfId="10679" hidden="1"/>
    <cellStyle name="已访问的超链接 2" xfId="8949" hidden="1"/>
    <cellStyle name="已访问的超链接 2" xfId="9373" hidden="1"/>
    <cellStyle name="已访问的超链接 2" xfId="7924" hidden="1"/>
    <cellStyle name="已访问的超链接 2" xfId="11674" hidden="1"/>
    <cellStyle name="已访问的超链接 2" xfId="8755" hidden="1"/>
    <cellStyle name="已访问的超链接 2" xfId="12203" hidden="1"/>
    <cellStyle name="已访问的超链接 2" xfId="12084" hidden="1"/>
    <cellStyle name="已访问的超链接 2" xfId="12832" hidden="1"/>
    <cellStyle name="已访问的超链接 2" xfId="12693" hidden="1"/>
    <cellStyle name="已访问的超链接 2" xfId="9022" hidden="1"/>
    <cellStyle name="已访问的超链接 2" xfId="8085" hidden="1"/>
    <cellStyle name="已访问的超链接 2" xfId="12905" hidden="1"/>
    <cellStyle name="已访问的超链接 2" xfId="10543" hidden="1"/>
    <cellStyle name="已访问的超链接 2" xfId="7823" hidden="1"/>
    <cellStyle name="已访问的超链接 2" xfId="7331" hidden="1"/>
    <cellStyle name="已访问的超链接 2" xfId="12341" hidden="1"/>
    <cellStyle name="已访问的超链接 2" xfId="8520" hidden="1"/>
    <cellStyle name="已访问的超链接 2" xfId="6129" hidden="1"/>
    <cellStyle name="已访问的超链接 2" xfId="6250" hidden="1"/>
    <cellStyle name="已访问的超链接 2" xfId="5827" hidden="1"/>
    <cellStyle name="已访问的超链接 2" xfId="10103" hidden="1"/>
    <cellStyle name="已访问的超链接 2" xfId="9430" hidden="1"/>
    <cellStyle name="已访问的超链接 2" xfId="9849" hidden="1"/>
    <cellStyle name="已访问的超链接 2" xfId="9804" hidden="1"/>
    <cellStyle name="已访问的超链接 2" xfId="6017" hidden="1"/>
    <cellStyle name="已访问的超链接 2" xfId="8314" hidden="1"/>
    <cellStyle name="已访问的超链接 2" xfId="6208" hidden="1"/>
    <cellStyle name="已访问的超链接 2" xfId="8236" hidden="1"/>
    <cellStyle name="已访问的超链接 2" xfId="9881" hidden="1"/>
    <cellStyle name="已访问的超链接 2" xfId="10551" hidden="1"/>
    <cellStyle name="已访问的超链接 2" xfId="10119" hidden="1"/>
    <cellStyle name="已访问的超链接 2" xfId="10508" hidden="1"/>
    <cellStyle name="已访问的超链接 2" xfId="10844" hidden="1"/>
    <cellStyle name="已访问的超链接 2" xfId="8098" hidden="1"/>
    <cellStyle name="已访问的超链接 2" xfId="6848" hidden="1"/>
    <cellStyle name="已访问的超链接 2" xfId="10721" hidden="1"/>
    <cellStyle name="已访问的超链接 2" xfId="6462" hidden="1"/>
    <cellStyle name="已访问的超链接 2" xfId="6650" hidden="1"/>
    <cellStyle name="已访问的超链接 2" xfId="10262" hidden="1"/>
    <cellStyle name="已访问的超链接 2" xfId="8509" hidden="1"/>
    <cellStyle name="已访问的超链接 2" xfId="6851" hidden="1"/>
    <cellStyle name="已访问的超链接 2" xfId="7942" hidden="1"/>
    <cellStyle name="已访问的超链接 2" xfId="7321" hidden="1"/>
    <cellStyle name="已访问的超链接 2" xfId="8809" hidden="1"/>
    <cellStyle name="已访问的超链接 2" xfId="11133" hidden="1"/>
    <cellStyle name="已访问的超链接 2" xfId="8717" hidden="1"/>
    <cellStyle name="已访问的超链接 2" xfId="7598" hidden="1"/>
    <cellStyle name="已访问的超链接 2" xfId="12041" hidden="1"/>
    <cellStyle name="已访问的超链接 2" xfId="11929" hidden="1"/>
    <cellStyle name="已访问的超链接 2" xfId="12680" hidden="1"/>
    <cellStyle name="已访问的超链接 2" xfId="12437" hidden="1"/>
    <cellStyle name="已访问的超链接 2" xfId="6770" hidden="1"/>
    <cellStyle name="已访问的超链接 2" xfId="12829" hidden="1"/>
    <cellStyle name="已访问的超链接 2" xfId="7245" hidden="1"/>
    <cellStyle name="已访问的超链接 2" xfId="11240" hidden="1"/>
    <cellStyle name="已访问的超链接 2" xfId="8810" hidden="1"/>
    <cellStyle name="已访问的超链接 2" xfId="12696" hidden="1"/>
    <cellStyle name="已访问的超链接 2" xfId="9524" hidden="1"/>
    <cellStyle name="已访问的超链接 2" xfId="7802" hidden="1"/>
    <cellStyle name="已访问的超链接 2" xfId="6000" hidden="1"/>
    <cellStyle name="已访问的超链接 2" xfId="8153" hidden="1"/>
    <cellStyle name="已访问的超链接 2" xfId="8700" hidden="1"/>
    <cellStyle name="已访问的超链接 2" xfId="9242" hidden="1"/>
    <cellStyle name="已访问的超链接 2" xfId="8618" hidden="1"/>
    <cellStyle name="已访问的超链接 2" xfId="11472" hidden="1"/>
    <cellStyle name="已访问的超链接 2" xfId="7582" hidden="1"/>
    <cellStyle name="已访问的超链接 2" xfId="8022" hidden="1"/>
    <cellStyle name="已访问的超链接 2" xfId="8254" hidden="1"/>
    <cellStyle name="已访问的超链接 2" xfId="12544" hidden="1"/>
    <cellStyle name="已访问的超链接 2" xfId="12965" hidden="1"/>
    <cellStyle name="已访问的超链接 2" xfId="12165" hidden="1"/>
    <cellStyle name="已访问的超链接 2" xfId="11157" hidden="1"/>
    <cellStyle name="已访问的超链接 2" xfId="12726" hidden="1"/>
    <cellStyle name="已访问的超链接 2" xfId="7755" hidden="1"/>
    <cellStyle name="已访问的超链接 2" xfId="9585" hidden="1"/>
    <cellStyle name="已访问的超链接 2" xfId="10973" hidden="1"/>
    <cellStyle name="已访问的超链接 2" xfId="9070" hidden="1"/>
    <cellStyle name="已访问的超链接 2" xfId="8603" hidden="1"/>
    <cellStyle name="已访问的超链接 2" xfId="7376" hidden="1"/>
    <cellStyle name="已访问的超链接 2" xfId="10958" hidden="1"/>
    <cellStyle name="已访问的超链接 2" xfId="9984" hidden="1"/>
    <cellStyle name="已访问的超链接 2" xfId="6269" hidden="1"/>
    <cellStyle name="已访问的超链接 2" xfId="12896" hidden="1"/>
    <cellStyle name="已访问的超链接 2" xfId="11592" hidden="1"/>
    <cellStyle name="已访问的超链接 2" xfId="7191" hidden="1"/>
    <cellStyle name="已访问的超链接 2" xfId="11882" hidden="1"/>
    <cellStyle name="已访问的超链接 2" xfId="10871" hidden="1"/>
    <cellStyle name="已访问的超链接 2" xfId="7069" hidden="1"/>
    <cellStyle name="已访问的超链接 2" xfId="10020" hidden="1"/>
    <cellStyle name="已访问的超链接 2" xfId="7592" hidden="1"/>
    <cellStyle name="已访问的超链接 2" xfId="10819" hidden="1"/>
    <cellStyle name="已访问的超链接 2" xfId="7935" hidden="1"/>
    <cellStyle name="已访问的超链接 2" xfId="12963" hidden="1"/>
    <cellStyle name="已访问的超链接 2" xfId="12302" hidden="1"/>
    <cellStyle name="已访问的超链接 2" xfId="10152" hidden="1"/>
    <cellStyle name="已访问的超链接 2" xfId="7005" hidden="1"/>
    <cellStyle name="已访问的超链接 2" xfId="12255" hidden="1"/>
    <cellStyle name="已访问的超链接 2" xfId="11534" hidden="1"/>
    <cellStyle name="已访问的超链接 2" xfId="7318" hidden="1"/>
    <cellStyle name="已访问的超链接 2" xfId="9887" hidden="1"/>
    <cellStyle name="已访问的超链接 2" xfId="11522" hidden="1"/>
    <cellStyle name="已访问的超链接 2" xfId="11759" hidden="1"/>
    <cellStyle name="已访问的超链接 2" xfId="10013" hidden="1"/>
    <cellStyle name="已访问的超链接 2" xfId="7194" hidden="1"/>
    <cellStyle name="已访问的超链接 2" xfId="10364" hidden="1"/>
    <cellStyle name="已访问的超链接 2" xfId="5933" hidden="1"/>
    <cellStyle name="已访问的超链接 2" xfId="11475" hidden="1"/>
    <cellStyle name="已访问的超链接 2" xfId="9039" hidden="1"/>
    <cellStyle name="已访问的超链接 2" xfId="8441" hidden="1"/>
    <cellStyle name="已访问的超链接 2" xfId="11470" hidden="1"/>
    <cellStyle name="已访问的超链接 2" xfId="9151" hidden="1"/>
    <cellStyle name="已访问的超链接 2" xfId="8600" hidden="1"/>
    <cellStyle name="已访问的超链接 2" xfId="12076" hidden="1"/>
    <cellStyle name="已访问的超链接 2" xfId="5887" hidden="1"/>
    <cellStyle name="已访问的超链接 2" xfId="11047" hidden="1"/>
    <cellStyle name="已访问的超链接 2" xfId="10568" hidden="1"/>
    <cellStyle name="已访问的超链接 2" xfId="8752" hidden="1"/>
    <cellStyle name="已访问的超链接 2" xfId="7037" hidden="1"/>
    <cellStyle name="已访问的超链接 2" xfId="11708" hidden="1"/>
    <cellStyle name="已访问的超链接 2" xfId="9772" hidden="1"/>
    <cellStyle name="已访问的超链接 2" xfId="9808" hidden="1"/>
    <cellStyle name="已访问的超链接 2" xfId="9121" hidden="1"/>
    <cellStyle name="已访问的超链接 2" xfId="12445" hidden="1"/>
    <cellStyle name="已访问的超链接 2" xfId="10322" hidden="1"/>
    <cellStyle name="已访问的超链接 2" xfId="9789" hidden="1"/>
    <cellStyle name="已访问的超链接 2" xfId="6864" hidden="1"/>
    <cellStyle name="已访问的超链接 2" xfId="12855" hidden="1"/>
    <cellStyle name="已访问的超链接 2" xfId="12667" hidden="1"/>
    <cellStyle name="已访问的超链接 2" xfId="6958" hidden="1"/>
    <cellStyle name="已访问的超链接 2" xfId="7859" hidden="1"/>
    <cellStyle name="已访问的超链接 2" xfId="10822" hidden="1"/>
    <cellStyle name="已访问的超链接 2" xfId="10917" hidden="1"/>
    <cellStyle name="已访问的超链接 2" xfId="11568" hidden="1"/>
    <cellStyle name="已访问的超链接 2" xfId="7053" hidden="1"/>
    <cellStyle name="已访问的超链接 2" xfId="10448" hidden="1"/>
    <cellStyle name="已访问的超链接 2" xfId="10772" hidden="1"/>
    <cellStyle name="已访问的超链接 2" xfId="6470" hidden="1"/>
    <cellStyle name="已访问的超链接 2" xfId="9013" hidden="1"/>
    <cellStyle name="已访问的超链接 2" xfId="11558" hidden="1"/>
    <cellStyle name="已访问的超链接 2" xfId="6373" hidden="1"/>
    <cellStyle name="已访问的超链接 2" xfId="12369" hidden="1"/>
    <cellStyle name="已访问的超链接 2" xfId="12225" hidden="1"/>
    <cellStyle name="已访问的超链接 2" xfId="11416" hidden="1"/>
    <cellStyle name="已访问的超链接 2" xfId="6720" hidden="1"/>
    <cellStyle name="已访问的超链接 2" xfId="9973" hidden="1"/>
    <cellStyle name="已访问的超链接 2" xfId="10396" hidden="1"/>
    <cellStyle name="已访问的超链接 2" xfId="12541" hidden="1"/>
    <cellStyle name="已访问的超链接 2" xfId="9266" hidden="1"/>
    <cellStyle name="已访问的超链接 2" xfId="8938" hidden="1"/>
    <cellStyle name="已访问的超链接 2" xfId="7547" hidden="1"/>
    <cellStyle name="已访问的超链接 2" xfId="6784" hidden="1"/>
    <cellStyle name="已访问的超链接 2" xfId="12007" hidden="1"/>
    <cellStyle name="已访问的超链接 2" xfId="12924" hidden="1"/>
    <cellStyle name="已访问的超链接 2" xfId="7906" hidden="1"/>
    <cellStyle name="已访问的超链接 2" xfId="12674" hidden="1"/>
    <cellStyle name="已访问的超链接 2" xfId="7181" hidden="1"/>
    <cellStyle name="已访问的超链接 2" xfId="9710" hidden="1"/>
    <cellStyle name="已访问的超链接 2" xfId="10588" hidden="1"/>
    <cellStyle name="已访问的超链接 2" xfId="11806" hidden="1"/>
    <cellStyle name="已访问的超链接 2" xfId="8673" hidden="1"/>
    <cellStyle name="已访问的超链接 2" xfId="9788" hidden="1"/>
    <cellStyle name="已访问的超链接 2" xfId="7977" hidden="1"/>
    <cellStyle name="已访问的超链接 2" xfId="11594" hidden="1"/>
    <cellStyle name="已访问的超链接 2" xfId="11699" hidden="1"/>
    <cellStyle name="已访问的超链接 2" xfId="10741" hidden="1"/>
    <cellStyle name="已访问的超链接 2" xfId="9799" hidden="1"/>
    <cellStyle name="已访问的超链接 2" xfId="11196" hidden="1"/>
    <cellStyle name="已访问的超链接 2" xfId="12257" hidden="1"/>
    <cellStyle name="已访问的超链接 2" xfId="12672" hidden="1"/>
    <cellStyle name="已访问的超链接 2" xfId="7480" hidden="1"/>
    <cellStyle name="已访问的超链接 2" xfId="12740" hidden="1"/>
    <cellStyle name="已访问的超链接 2" xfId="6131" hidden="1"/>
    <cellStyle name="已访问的超链接 2" xfId="9951" hidden="1"/>
    <cellStyle name="已访问的超链接 2" xfId="6205" hidden="1"/>
    <cellStyle name="已访问的超链接 2" xfId="10963" hidden="1"/>
    <cellStyle name="已访问的超链接 2" xfId="11497" hidden="1"/>
    <cellStyle name="已访问的超链接 2" xfId="8220" hidden="1"/>
    <cellStyle name="已访问的超链接 2" xfId="9060" hidden="1"/>
    <cellStyle name="已访问的超链接 2" xfId="7498" hidden="1"/>
    <cellStyle name="已访问的超链接 2" xfId="10890" hidden="1"/>
    <cellStyle name="已访问的超链接 2" xfId="12138" hidden="1"/>
    <cellStyle name="已访问的超链接 2" xfId="12022" hidden="1"/>
    <cellStyle name="已访问的超链接 2" xfId="9434" hidden="1"/>
    <cellStyle name="已访问的超链接 2" xfId="11545" hidden="1"/>
    <cellStyle name="已访问的超链接 2" xfId="8380" hidden="1"/>
    <cellStyle name="已访问的超链接 2" xfId="7898" hidden="1"/>
    <cellStyle name="已访问的超链接 2" xfId="10731" hidden="1"/>
    <cellStyle name="已访问的超链接 2" xfId="7335" hidden="1"/>
    <cellStyle name="已访问的超链接 2" xfId="7913" hidden="1"/>
    <cellStyle name="已访问的超链接 2" xfId="8866" hidden="1"/>
    <cellStyle name="已访问的超链接 2" xfId="9765" hidden="1"/>
    <cellStyle name="已访问的超链接 2" xfId="12755" hidden="1"/>
    <cellStyle name="已访问的超链接 2" xfId="10623" hidden="1"/>
    <cellStyle name="已访问的超链接 2" xfId="8502" hidden="1"/>
    <cellStyle name="已访问的超链接 2" xfId="10750" hidden="1"/>
    <cellStyle name="已访问的超链接 2" xfId="7997" hidden="1"/>
    <cellStyle name="已访问的超链接 2" xfId="5908" hidden="1"/>
    <cellStyle name="已访问的超链接 2" xfId="9907" hidden="1"/>
    <cellStyle name="已访问的超链接 2" xfId="9858" hidden="1"/>
    <cellStyle name="已访问的超链接 2" xfId="8150" hidden="1"/>
    <cellStyle name="已访问的超链接 2" xfId="11989" hidden="1"/>
    <cellStyle name="已访问的超链接 2" xfId="6679" hidden="1"/>
    <cellStyle name="已访问的超链接 2" xfId="6572" hidden="1"/>
    <cellStyle name="已访问的超链接 2" xfId="7616" hidden="1"/>
    <cellStyle name="已访问的超链接 2" xfId="7933" hidden="1"/>
    <cellStyle name="已访问的超链接 2" xfId="7607" hidden="1"/>
    <cellStyle name="已访问的超链接 2" xfId="9795" hidden="1"/>
    <cellStyle name="已访问的超链接 2" xfId="11668" hidden="1"/>
    <cellStyle name="已访问的超链接 2" xfId="12286" hidden="1"/>
    <cellStyle name="已访问的超链接 2" xfId="11382" hidden="1"/>
    <cellStyle name="已访问的超链接 2" xfId="8349" hidden="1"/>
    <cellStyle name="已访问的超链接 2" xfId="11509" hidden="1"/>
    <cellStyle name="已访问的超链接 2" xfId="9283" hidden="1"/>
    <cellStyle name="已访问的超链接 2" xfId="9711" hidden="1"/>
    <cellStyle name="已访问的超链接 2" xfId="11573" hidden="1"/>
    <cellStyle name="已访问的超链接 2" xfId="8543" hidden="1"/>
    <cellStyle name="已访问的超链接 2" xfId="12352" hidden="1"/>
    <cellStyle name="已访问的超链接 2" xfId="10738" hidden="1"/>
    <cellStyle name="已访问的超链接 2" xfId="12511" hidden="1"/>
    <cellStyle name="已访问的超链接 2" xfId="10583" hidden="1"/>
    <cellStyle name="已访问的超链接 2" xfId="7741" hidden="1"/>
    <cellStyle name="已访问的超链接 2" xfId="11952" hidden="1"/>
    <cellStyle name="已访问的超链接 2" xfId="10560" hidden="1"/>
    <cellStyle name="已访问的超链接 2" xfId="8516" hidden="1"/>
    <cellStyle name="已访问的超链接 2" xfId="11151" hidden="1"/>
    <cellStyle name="已访问的超链接 2" xfId="10968" hidden="1"/>
    <cellStyle name="已访问的超链接 2" xfId="11410" hidden="1"/>
    <cellStyle name="已访问的超链接 2" xfId="8499" hidden="1"/>
    <cellStyle name="已访问的超链接 2" xfId="7710" hidden="1"/>
    <cellStyle name="已访问的超链接 2" xfId="6730" hidden="1"/>
    <cellStyle name="已访问的超链接 2" xfId="7829" hidden="1"/>
    <cellStyle name="已访问的超链接 2" xfId="8245" hidden="1"/>
    <cellStyle name="已访问的超链接 2" xfId="6494" hidden="1"/>
    <cellStyle name="已访问的超链接 2" xfId="10903" hidden="1"/>
    <cellStyle name="已访问的超链接 2" xfId="11824" hidden="1"/>
    <cellStyle name="已访问的超链接 2" xfId="11992" hidden="1"/>
    <cellStyle name="已访问的超链接 2" xfId="7310" hidden="1"/>
    <cellStyle name="已访问的超链接 2" xfId="12316" hidden="1"/>
    <cellStyle name="已访问的超链接 2" xfId="5931" hidden="1"/>
    <cellStyle name="已访问的超链接 2" xfId="6599" hidden="1"/>
    <cellStyle name="已访问的超链接 2" xfId="10528" hidden="1"/>
    <cellStyle name="已访问的超链接 2" xfId="10820" hidden="1"/>
    <cellStyle name="已访问的超链接 2" xfId="9784" hidden="1"/>
    <cellStyle name="已访问的超链接 2" xfId="12380" hidden="1"/>
    <cellStyle name="已访问的超链接 2" xfId="10376" hidden="1"/>
    <cellStyle name="已访问的超链接 2" xfId="9871" hidden="1"/>
    <cellStyle name="已访问的超链接 2" xfId="7880" hidden="1"/>
    <cellStyle name="已访问的超链接 2" xfId="8309" hidden="1"/>
    <cellStyle name="已访问的超链接 2" xfId="12365" hidden="1"/>
    <cellStyle name="已访问的超链接 2" xfId="7789" hidden="1"/>
    <cellStyle name="已访问的超链接 2" xfId="9634" hidden="1"/>
    <cellStyle name="已访问的超链接 2" xfId="10157" hidden="1"/>
    <cellStyle name="已访问的超链接 2" xfId="11469" hidden="1"/>
    <cellStyle name="已访问的超链接 2" xfId="12961" hidden="1"/>
    <cellStyle name="已访问的超链接 2" xfId="7182" hidden="1"/>
    <cellStyle name="已访问的超链接 2" xfId="11035" hidden="1"/>
    <cellStyle name="已访问的超链接 2" xfId="10365" hidden="1"/>
    <cellStyle name="已访问的超链接 2" xfId="7531" hidden="1"/>
    <cellStyle name="已访问的超链接 2" xfId="8325" hidden="1"/>
    <cellStyle name="已访问的超链接 2" xfId="8878" hidden="1"/>
    <cellStyle name="已访问的超链接 2" xfId="8702" hidden="1"/>
    <cellStyle name="已访问的超链接 2" xfId="9955" hidden="1"/>
    <cellStyle name="已访问的超链接 2" xfId="10496" hidden="1"/>
    <cellStyle name="已访问的超链接 2" xfId="7648" hidden="1"/>
    <cellStyle name="已访问的超链接 2" xfId="5941" hidden="1"/>
    <cellStyle name="已访问的超链接 2" xfId="6472" hidden="1"/>
    <cellStyle name="已访问的超链接 2" xfId="9991" hidden="1"/>
    <cellStyle name="已访问的超链接 2" xfId="11563" hidden="1"/>
    <cellStyle name="已访问的超链接 2" xfId="10389" hidden="1"/>
    <cellStyle name="已访问的超链接 2" xfId="8093" hidden="1"/>
    <cellStyle name="已访问的超链接 2" xfId="8202" hidden="1"/>
    <cellStyle name="已访问的超链接 2" xfId="10763" hidden="1"/>
    <cellStyle name="已访问的超链接 2" xfId="11829" hidden="1"/>
    <cellStyle name="已访问的超链接 2" xfId="10689" hidden="1"/>
    <cellStyle name="已访问的超链接 2" xfId="9213" hidden="1"/>
    <cellStyle name="已访问的超链接 2" xfId="8342" hidden="1"/>
    <cellStyle name="已访问的超链接 2" xfId="7329" hidden="1"/>
    <cellStyle name="已访问的超链接 2" xfId="11980" hidden="1"/>
    <cellStyle name="已访问的超链接 2" xfId="10606" hidden="1"/>
    <cellStyle name="已访问的超链接 2" xfId="9960" hidden="1"/>
    <cellStyle name="已访问的超链接 2" xfId="10730" hidden="1"/>
    <cellStyle name="已访问的超链接 2" xfId="7936" hidden="1"/>
    <cellStyle name="已访问的超链接 2" xfId="8547" hidden="1"/>
    <cellStyle name="已访问的超链接 2" xfId="10012" hidden="1"/>
    <cellStyle name="已访问的超链接 2" xfId="11217" hidden="1"/>
    <cellStyle name="已访问的超链接 2" xfId="9981" hidden="1"/>
    <cellStyle name="已访问的超链接 2" xfId="7808" hidden="1"/>
    <cellStyle name="已访问的超链接 2" xfId="7144" hidden="1"/>
    <cellStyle name="已访问的超链接 2" xfId="7064" hidden="1"/>
    <cellStyle name="已访问的超链接 2" xfId="12147" hidden="1"/>
    <cellStyle name="已访问的超链接 2" xfId="12660" hidden="1"/>
    <cellStyle name="已访问的超链接 2" xfId="7269" hidden="1"/>
    <cellStyle name="已访问的超链接 2" xfId="6758" hidden="1"/>
    <cellStyle name="已访问的超链接 2" xfId="10686" hidden="1"/>
    <cellStyle name="已访问的超链接 2" xfId="9904" hidden="1"/>
    <cellStyle name="已访问的超链接 2" xfId="12410" hidden="1"/>
    <cellStyle name="已访问的超链接 2" xfId="9369" hidden="1"/>
    <cellStyle name="已访问的超链接 2" xfId="8620" hidden="1"/>
    <cellStyle name="已访问的超链接 2" xfId="6892" hidden="1"/>
    <cellStyle name="已访问的超链接 2" xfId="8082" hidden="1"/>
    <cellStyle name="已访问的超链接 2" xfId="6831" hidden="1"/>
    <cellStyle name="已访问的超链接 2" xfId="7989" hidden="1"/>
    <cellStyle name="已访问的超链接 2" xfId="10121" hidden="1"/>
    <cellStyle name="已访问的超链接 2" xfId="10420" hidden="1"/>
    <cellStyle name="已访问的超链接 2" xfId="8802" hidden="1"/>
    <cellStyle name="已访问的超链接 2" xfId="7177" hidden="1"/>
    <cellStyle name="已访问的超链接 2" xfId="9348" hidden="1"/>
    <cellStyle name="已访问的超链接 2" xfId="10218" hidden="1"/>
    <cellStyle name="已访问的超链接 2" xfId="6303" hidden="1"/>
    <cellStyle name="已访问的超链接 2" xfId="7364" hidden="1"/>
    <cellStyle name="已访问的超链接 2" xfId="6987" hidden="1"/>
    <cellStyle name="已访问的超链接 2" xfId="6271" hidden="1"/>
    <cellStyle name="已访问的超链接 2" xfId="12962" hidden="1"/>
    <cellStyle name="已访问的超链接 2" xfId="12401" hidden="1"/>
    <cellStyle name="已访问的超链接 2" xfId="9107" hidden="1"/>
    <cellStyle name="已访问的超链接 2" xfId="12342" hidden="1"/>
    <cellStyle name="已访问的超链接 2" xfId="10125" hidden="1"/>
    <cellStyle name="已访问的超链接 2" xfId="9197" hidden="1"/>
    <cellStyle name="已访问的超链接 2" xfId="7204" hidden="1"/>
    <cellStyle name="已访问的超链接 2" xfId="6600" hidden="1"/>
    <cellStyle name="已访问的超链接 2" xfId="8451" hidden="1"/>
    <cellStyle name="已访问的超链接 2" xfId="9036" hidden="1"/>
    <cellStyle name="已访问的超链接 2" xfId="8955" hidden="1"/>
    <cellStyle name="已访问的超链接 2" xfId="8013" hidden="1"/>
    <cellStyle name="已访问的超链接 2" xfId="8222" hidden="1"/>
    <cellStyle name="已访问的超链接 2" xfId="8281" hidden="1"/>
    <cellStyle name="已访问的超链接 2" xfId="9253" hidden="1"/>
    <cellStyle name="已访问的超链接 2" xfId="9609" hidden="1"/>
    <cellStyle name="已访问的超链接 2" xfId="7311" hidden="1"/>
    <cellStyle name="已访问的超链接 2" xfId="10660" hidden="1"/>
    <cellStyle name="已访问的超链接 2" xfId="11189" hidden="1"/>
    <cellStyle name="已访问的超链接 2" xfId="12935" hidden="1"/>
    <cellStyle name="已访问的超链接 2" xfId="7305" hidden="1"/>
    <cellStyle name="已访问的超链接 2" xfId="8336" hidden="1"/>
    <cellStyle name="已访问的超链接 2" xfId="10070" hidden="1"/>
    <cellStyle name="已访问的超链接 2" xfId="7319" hidden="1"/>
    <cellStyle name="已访问的超链接 2" xfId="10652" hidden="1"/>
    <cellStyle name="已访问的超链接 2" xfId="11765" hidden="1"/>
    <cellStyle name="已访问的超链接 2" xfId="11446" hidden="1"/>
    <cellStyle name="已访问的超链接 2" xfId="11990" hidden="1"/>
    <cellStyle name="已访问的超链接 2" xfId="10290" hidden="1"/>
    <cellStyle name="已访问的超链接 2" xfId="10810" hidden="1"/>
    <cellStyle name="已访问的超链接 2" xfId="9183" hidden="1"/>
    <cellStyle name="已访问的超链接 2" xfId="8196" hidden="1"/>
    <cellStyle name="已访问的超链接 2" xfId="6805" hidden="1"/>
    <cellStyle name="已访问的超链接 2" xfId="9282" hidden="1"/>
    <cellStyle name="已访问的超链接 2" xfId="8897" hidden="1"/>
    <cellStyle name="已访问的超链接 2" xfId="11529" hidden="1"/>
    <cellStyle name="已访问的超链接 2" xfId="11073" hidden="1"/>
    <cellStyle name="已访问的超链接 2" xfId="10475" hidden="1"/>
    <cellStyle name="已访问的超链接 2" xfId="6551" hidden="1"/>
    <cellStyle name="已访问的超链接 2" xfId="9653" hidden="1"/>
    <cellStyle name="已访问的超链接 2" xfId="7366" hidden="1"/>
    <cellStyle name="已访问的超链接 2" xfId="8061" hidden="1"/>
    <cellStyle name="已访问的超链接 2" xfId="11615" hidden="1"/>
    <cellStyle name="已访问的超链接 2" xfId="9337" hidden="1"/>
    <cellStyle name="已访问的超链接 2" xfId="8774" hidden="1"/>
    <cellStyle name="已访问的超链接 2" xfId="8822" hidden="1"/>
    <cellStyle name="已访问的超链接 2" xfId="10874" hidden="1"/>
    <cellStyle name="已访问的超链接 2" xfId="9616" hidden="1"/>
    <cellStyle name="已访问的超链接 2" xfId="7658" hidden="1"/>
    <cellStyle name="已访问的超链接 2" xfId="9038" hidden="1"/>
    <cellStyle name="已访问的超链接 2" xfId="8882" hidden="1"/>
    <cellStyle name="已访问的超链接 2" xfId="7583" hidden="1"/>
    <cellStyle name="已访问的超链接 2" xfId="7372" hidden="1"/>
    <cellStyle name="已访问的超链接 2" xfId="7275" hidden="1"/>
    <cellStyle name="已访问的超链接 2" xfId="12551" hidden="1"/>
    <cellStyle name="已访问的超链接 2" xfId="12053" hidden="1"/>
    <cellStyle name="已访问的超链接 2" xfId="6763" hidden="1"/>
    <cellStyle name="已访问的超链接 2" xfId="9646" hidden="1"/>
    <cellStyle name="已访问的超链接 2" xfId="8914" hidden="1"/>
    <cellStyle name="已访问的超链接 2" xfId="8470" hidden="1"/>
    <cellStyle name="已访问的超链接 2" xfId="11810" hidden="1"/>
    <cellStyle name="已访问的超链接 2" xfId="11598" hidden="1"/>
    <cellStyle name="已访问的超链接 2" xfId="9158" hidden="1"/>
    <cellStyle name="已访问的超链接 2" xfId="12857" hidden="1"/>
    <cellStyle name="已访问的超链接 2" xfId="11586" hidden="1"/>
    <cellStyle name="已访问的超链接 2" xfId="9225" hidden="1"/>
    <cellStyle name="已访问的超链接 2" xfId="7009" hidden="1"/>
    <cellStyle name="已访问的超链接 2" xfId="9675" hidden="1"/>
    <cellStyle name="已访问的超链接 2" xfId="12421" hidden="1"/>
    <cellStyle name="已访问的超链接 2" xfId="9926" hidden="1"/>
    <cellStyle name="已访问的超链接 2" xfId="12975" hidden="1"/>
    <cellStyle name="已访问的超链接 2" xfId="8628" hidden="1"/>
    <cellStyle name="已访问的超链接 2" xfId="7159" hidden="1"/>
    <cellStyle name="已访问的超链接 2" xfId="11200" hidden="1"/>
    <cellStyle name="已访问的超链接 2" xfId="12280" hidden="1"/>
    <cellStyle name="已访问的超链接 2" xfId="8268" hidden="1"/>
    <cellStyle name="已访问的超链接 2" xfId="9617" hidden="1"/>
    <cellStyle name="已访问的超链接 2" xfId="8105" hidden="1"/>
    <cellStyle name="已访问的超链接 2" xfId="8900" hidden="1"/>
    <cellStyle name="已访问的超链接 2" xfId="11295" hidden="1"/>
    <cellStyle name="已访问的超链接 2" xfId="12430" hidden="1"/>
    <cellStyle name="已访问的超链接 2" xfId="10786" hidden="1"/>
    <cellStyle name="已访问的超链接 2" xfId="7737" hidden="1"/>
    <cellStyle name="已访问的超链接 2" xfId="9208" hidden="1"/>
    <cellStyle name="已访问的超链接 2" xfId="9272" hidden="1"/>
    <cellStyle name="已访问的超链接 2" xfId="10374" hidden="1"/>
    <cellStyle name="已访问的超链接 2" xfId="8474" hidden="1"/>
    <cellStyle name="已访问的超链接 2" xfId="8699" hidden="1"/>
    <cellStyle name="已访问的超链接 2" xfId="9738" hidden="1"/>
    <cellStyle name="已访问的超链接 2" xfId="7681" hidden="1"/>
    <cellStyle name="已访问的超链接 2" xfId="7047" hidden="1"/>
    <cellStyle name="已访问的超链接 2" xfId="12769" hidden="1"/>
    <cellStyle name="已访问的超链接 2" xfId="10765" hidden="1"/>
    <cellStyle name="已访问的超链接 2" xfId="12664" hidden="1"/>
    <cellStyle name="已访问的超链接 2" xfId="12967" hidden="1"/>
    <cellStyle name="已访问的超链接 2" xfId="11089" hidden="1"/>
    <cellStyle name="已访问的超链接 2" xfId="7414" hidden="1"/>
    <cellStyle name="已访问的超链接 2" xfId="7833" hidden="1"/>
    <cellStyle name="已访问的超链接 2" xfId="7750" hidden="1"/>
    <cellStyle name="已访问的超链接 2" xfId="8137" hidden="1"/>
    <cellStyle name="已访问的超链接 2" xfId="10136" hidden="1"/>
    <cellStyle name="已访问的超链接 2" xfId="10960" hidden="1"/>
    <cellStyle name="已访问的超链接 2" xfId="6314" hidden="1"/>
    <cellStyle name="已访问的超链接 2" xfId="12507" hidden="1"/>
    <cellStyle name="已访问的超链接 2" xfId="7841" hidden="1"/>
    <cellStyle name="已访问的超链接 2" xfId="8767" hidden="1"/>
    <cellStyle name="已访问的超链接 2" xfId="9276" hidden="1"/>
    <cellStyle name="已访问的超链接 2" xfId="6175" hidden="1"/>
    <cellStyle name="已访问的超链接 2" xfId="10097" hidden="1"/>
    <cellStyle name="已访问的超链接 2" xfId="8676" hidden="1"/>
    <cellStyle name="已访问的超链接 2" xfId="11805" hidden="1"/>
    <cellStyle name="已访问的超链接 2" xfId="7662" hidden="1"/>
    <cellStyle name="已访问的超链接 2" xfId="10616" hidden="1"/>
    <cellStyle name="已访问的超链接 2" xfId="7492" hidden="1"/>
    <cellStyle name="已访问的超链接 2" xfId="8216" hidden="1"/>
    <cellStyle name="已访问的超链接 2" xfId="12688" hidden="1"/>
    <cellStyle name="已访问的超链接 2" xfId="6561" hidden="1"/>
    <cellStyle name="已访问的超链接 2" xfId="8166" hidden="1"/>
    <cellStyle name="已访问的超链接 2" xfId="9069" hidden="1"/>
    <cellStyle name="已访问的超链接 2" xfId="9790" hidden="1"/>
    <cellStyle name="已访问的超链接 2" xfId="11780" hidden="1"/>
    <cellStyle name="已访问的超链接 2" xfId="7963" hidden="1"/>
    <cellStyle name="已访问的超链接 2" xfId="10502" hidden="1"/>
    <cellStyle name="已访问的超链接 2" xfId="12116" hidden="1"/>
    <cellStyle name="已访问的超链接 2" xfId="5841" hidden="1"/>
    <cellStyle name="已访问的超链接 2" xfId="10023" hidden="1"/>
    <cellStyle name="已访问的超链接 2" xfId="10852" hidden="1"/>
    <cellStyle name="已访问的超链接 2" xfId="8744" hidden="1"/>
    <cellStyle name="已访问的超链接 2" xfId="10407" hidden="1"/>
    <cellStyle name="已访问的超链接 2" xfId="10804" hidden="1"/>
    <cellStyle name="已访问的超链接 2" xfId="8529" hidden="1"/>
    <cellStyle name="已访问的超链接 2" xfId="7180" hidden="1"/>
    <cellStyle name="已访问的超链接 2" xfId="12408" hidden="1"/>
    <cellStyle name="已访问的超链接 2" xfId="10090" hidden="1"/>
    <cellStyle name="已访问的超链接 2" xfId="8615" hidden="1"/>
    <cellStyle name="已访问的超链接 2" xfId="9726" hidden="1"/>
    <cellStyle name="已访问的超链接 2" xfId="11772" hidden="1"/>
    <cellStyle name="已访问的超链接 2" xfId="6196" hidden="1"/>
    <cellStyle name="已访问的超链接 2" xfId="11423" hidden="1"/>
    <cellStyle name="已访问的超链接 2" xfId="11809" hidden="1"/>
    <cellStyle name="已访问的超链接 2" xfId="12549" hidden="1"/>
    <cellStyle name="已访问的超链接 2" xfId="8253" hidden="1"/>
    <cellStyle name="已访问的超链接 2" xfId="8748" hidden="1"/>
    <cellStyle name="已访问的超链接 2" xfId="9719" hidden="1"/>
    <cellStyle name="已访问的超链接 2" xfId="7501" hidden="1"/>
    <cellStyle name="已访问的超链接 2" xfId="10416" hidden="1"/>
    <cellStyle name="已访问的超链接 2" xfId="12420" hidden="1"/>
    <cellStyle name="已访问的超链接 2" xfId="9529" hidden="1"/>
    <cellStyle name="已访问的超链接 2" xfId="11617" hidden="1"/>
    <cellStyle name="已访问的超链接 2" xfId="10167" hidden="1"/>
    <cellStyle name="已访问的超链接 2" xfId="7040" hidden="1"/>
    <cellStyle name="已访问的超链接 2" xfId="10468" hidden="1"/>
    <cellStyle name="已访问的超链接 2" xfId="10225" hidden="1"/>
    <cellStyle name="已访问的超链接 2" xfId="7250" hidden="1"/>
    <cellStyle name="已访问的超链接 2" xfId="12098" hidden="1"/>
    <cellStyle name="已访问的超链接 2" xfId="8908" hidden="1"/>
    <cellStyle name="已访问的超链接 2" xfId="10324" hidden="1"/>
    <cellStyle name="已访问的超链接 2" xfId="11031" hidden="1"/>
    <cellStyle name="已访问的超链接 2" xfId="7666" hidden="1"/>
    <cellStyle name="已访问的超链接 2" xfId="12640" hidden="1"/>
    <cellStyle name="已访问的超链接 2" xfId="10662" hidden="1"/>
    <cellStyle name="已访问的超链接 2" xfId="10691" hidden="1"/>
    <cellStyle name="已访问的超链接 2" xfId="10456" hidden="1"/>
    <cellStyle name="已访问的超链接 2" xfId="8925" hidden="1"/>
    <cellStyle name="已访问的超链接 2" xfId="7252" hidden="1"/>
    <cellStyle name="已访问的超链接 2" xfId="9130" hidden="1"/>
    <cellStyle name="已访问的超链接 2" xfId="11868" hidden="1"/>
    <cellStyle name="已访问的超链接 2" xfId="11610" hidden="1"/>
    <cellStyle name="已访问的超链接 2" xfId="10631" hidden="1"/>
    <cellStyle name="已访问的超链接 2" xfId="6911" hidden="1"/>
    <cellStyle name="已访问的超链接 2" xfId="11954" hidden="1"/>
    <cellStyle name="已访问的超链接 2" xfId="10529" hidden="1"/>
    <cellStyle name="已访问的超链接 2" xfId="9785" hidden="1"/>
    <cellStyle name="已访问的超链接 2" xfId="8498" hidden="1"/>
    <cellStyle name="已访问的超链接 2" xfId="8091" hidden="1"/>
    <cellStyle name="已访问的超链接 2" xfId="11530" hidden="1"/>
    <cellStyle name="已访问的超链接 2" xfId="8616" hidden="1"/>
    <cellStyle name="已访问的超链接 2" xfId="10375" hidden="1"/>
    <cellStyle name="已访问的超链接 2" xfId="8657" hidden="1"/>
    <cellStyle name="已访问的超链接 2" xfId="12499" hidden="1"/>
    <cellStyle name="已访问的超链接 2" xfId="8381" hidden="1"/>
    <cellStyle name="已访问的超链接 2" xfId="9437" hidden="1"/>
    <cellStyle name="已访问的超链接 2" xfId="10758" hidden="1"/>
    <cellStyle name="已访问的超链接 2" xfId="11131" hidden="1"/>
    <cellStyle name="已访问的超链接 2" xfId="11726" hidden="1"/>
    <cellStyle name="已访问的超链接 2" xfId="6882" hidden="1"/>
    <cellStyle name="已访问的超链接 2" xfId="9775" hidden="1"/>
    <cellStyle name="已访问的超链接 2" xfId="8244" hidden="1"/>
    <cellStyle name="已访问的超链接 2" xfId="9502" hidden="1"/>
    <cellStyle name="已访问的超链接 2" xfId="5898" hidden="1"/>
    <cellStyle name="已访问的超链接 2" xfId="12628" hidden="1"/>
    <cellStyle name="已访问的超链接 2" xfId="11691" hidden="1"/>
    <cellStyle name="已访问的超链接 2" xfId="12873" hidden="1"/>
    <cellStyle name="已访问的超链接 2" xfId="12356" hidden="1"/>
    <cellStyle name="已访问的超链接 2" xfId="6177" hidden="1"/>
    <cellStyle name="已访问的超链接 2" xfId="10516" hidden="1"/>
    <cellStyle name="已访问的超链接 2" xfId="9976" hidden="1"/>
    <cellStyle name="已访问的超链接 2" xfId="12139" hidden="1"/>
    <cellStyle name="已访问的超链接 2" xfId="12751" hidden="1"/>
    <cellStyle name="已访问的超链接 2" xfId="6983" hidden="1"/>
    <cellStyle name="已访问的超链接 2" xfId="7216" hidden="1"/>
    <cellStyle name="已访问的超链接 2" xfId="12793" hidden="1"/>
    <cellStyle name="已访问的超链接 2" xfId="6317" hidden="1"/>
    <cellStyle name="已访问的超链接 2" xfId="11735" hidden="1"/>
    <cellStyle name="已访问的超链接 2" xfId="9826" hidden="1"/>
    <cellStyle name="已访问的超链接 2" xfId="8083" hidden="1"/>
    <cellStyle name="已访问的超链接 2" xfId="9561" hidden="1"/>
    <cellStyle name="已访问的超链接 2" xfId="7379" hidden="1"/>
    <cellStyle name="已访问的超链接 2" xfId="10558" hidden="1"/>
    <cellStyle name="已访问的超链接 2" xfId="12703" hidden="1"/>
    <cellStyle name="已访问的超链接 2" xfId="10295" hidden="1"/>
    <cellStyle name="已访问的超链接 2" xfId="9273" hidden="1"/>
    <cellStyle name="已访问的超链接 2" xfId="12602" hidden="1"/>
    <cellStyle name="已访问的超链接 2" xfId="7680" hidden="1"/>
    <cellStyle name="已访问的超链接 2" xfId="7627" hidden="1"/>
    <cellStyle name="已访问的超链接 2" xfId="7044" hidden="1"/>
    <cellStyle name="已访问的超链接 2" xfId="11171" hidden="1"/>
    <cellStyle name="已访问的超链接 2" xfId="12045" hidden="1"/>
    <cellStyle name="已访问的超链接 2" xfId="6793" hidden="1"/>
    <cellStyle name="已访问的超链接 2" xfId="10124" hidden="1"/>
    <cellStyle name="已访问的超链接 2" xfId="12872" hidden="1"/>
    <cellStyle name="已访问的超链接 2" xfId="12597" hidden="1"/>
    <cellStyle name="已访问的超链接 2" xfId="10788" hidden="1"/>
    <cellStyle name="已访问的超链接 2" xfId="6957" hidden="1"/>
    <cellStyle name="已访问的超链接 2" xfId="9254" hidden="1"/>
    <cellStyle name="已访问的超链接 2" xfId="12097" hidden="1"/>
    <cellStyle name="已访问的超链接 2" xfId="7244" hidden="1"/>
    <cellStyle name="已访问的超链接 2" xfId="9078" hidden="1"/>
    <cellStyle name="已访问的超链接 2" xfId="8850" hidden="1"/>
    <cellStyle name="已访问的超链接 2" xfId="7876" hidden="1"/>
    <cellStyle name="已访问的超链接 2" xfId="7304" hidden="1"/>
    <cellStyle name="已访问的超链接 2" xfId="9451" hidden="1"/>
    <cellStyle name="已访问的超链接 2" xfId="12773" hidden="1"/>
    <cellStyle name="已访问的超链接 2" xfId="10722" hidden="1"/>
    <cellStyle name="已访问的超链接 2" xfId="12848" hidden="1"/>
    <cellStyle name="已访问的超链接 2" xfId="7334" hidden="1"/>
    <cellStyle name="已访问的超链接 2" xfId="11010" hidden="1"/>
    <cellStyle name="已访问的超链接 2" xfId="9512" hidden="1"/>
    <cellStyle name="已访问的超链接 2" xfId="10311" hidden="1"/>
    <cellStyle name="已访问的超链接 2" xfId="9945" hidden="1"/>
    <cellStyle name="已访问的超链接 2" xfId="5892" hidden="1"/>
    <cellStyle name="已访问的超链接 2" xfId="9456" hidden="1"/>
    <cellStyle name="已访问的超链接 2" xfId="8990" hidden="1"/>
    <cellStyle name="已访问的超链接 2" xfId="9605" hidden="1"/>
    <cellStyle name="已访问的超链接 2" xfId="8851" hidden="1"/>
    <cellStyle name="已访问的超链接 2" xfId="11907" hidden="1"/>
    <cellStyle name="已访问的超链接 2" xfId="6709" hidden="1"/>
    <cellStyle name="已访问的超链接 2" xfId="10759" hidden="1"/>
    <cellStyle name="已访问的超链接 2" xfId="9568" hidden="1"/>
    <cellStyle name="已访问的超链接 2" xfId="9902" hidden="1"/>
    <cellStyle name="已访问的超链接 2" xfId="8862" hidden="1"/>
    <cellStyle name="已访问的超链接 2" xfId="12207" hidden="1"/>
    <cellStyle name="已访问的超链接 2" xfId="9385" hidden="1"/>
    <cellStyle name="已访问的超链接 2" xfId="10957" hidden="1"/>
    <cellStyle name="已访问的超链接 2" xfId="8144" hidden="1"/>
    <cellStyle name="已访问的超链接 2" xfId="12662" hidden="1"/>
    <cellStyle name="已访问的超链接 2" xfId="8029" hidden="1"/>
    <cellStyle name="已访问的超链接 2" xfId="8929" hidden="1"/>
    <cellStyle name="已访问的超链接 2" xfId="11873" hidden="1"/>
    <cellStyle name="已访问的超链接 2" xfId="12955" hidden="1"/>
    <cellStyle name="已访问的超链接 2" xfId="11175" hidden="1"/>
    <cellStyle name="已访问的超链接 2" xfId="8784" hidden="1"/>
    <cellStyle name="已访问的超链接 2" xfId="8743" hidden="1"/>
    <cellStyle name="已访问的超链接 2" xfId="6690" hidden="1"/>
    <cellStyle name="已访问的超链接 2" xfId="7967" hidden="1"/>
    <cellStyle name="已访问的超链接 2" xfId="11961" hidden="1"/>
    <cellStyle name="已访问的超链接 2" xfId="11022" hidden="1"/>
    <cellStyle name="已访问的超链接 2" xfId="5875" hidden="1"/>
    <cellStyle name="已访问的超链接 2" xfId="8991" hidden="1"/>
    <cellStyle name="已访问的超链接 2" xfId="9214" hidden="1"/>
    <cellStyle name="已访问的超链接 2" xfId="9191" hidden="1"/>
    <cellStyle name="已访问的超链接 2" xfId="12388" hidden="1"/>
    <cellStyle name="已访问的超链接 2" xfId="6609" hidden="1"/>
    <cellStyle name="已访问的超链接 2" xfId="9515" hidden="1"/>
    <cellStyle name="已访问的超链接 2" xfId="12779" hidden="1"/>
    <cellStyle name="已访问的超链接 2" xfId="9097" hidden="1"/>
    <cellStyle name="已访问的超链接 2" xfId="12221" hidden="1"/>
    <cellStyle name="已访问的超链接 2" xfId="10007" hidden="1"/>
    <cellStyle name="已访问的超链接 2" xfId="9099" hidden="1"/>
    <cellStyle name="已访问的超链接 2" xfId="9379" hidden="1"/>
    <cellStyle name="已访问的超链接 2" xfId="8371" hidden="1"/>
    <cellStyle name="已访问的超链接 2" xfId="10171" hidden="1"/>
    <cellStyle name="已访问的超链接 2" xfId="10181" hidden="1"/>
    <cellStyle name="已访问的超链接 2" xfId="11757" hidden="1"/>
    <cellStyle name="已访问的超链接 2" xfId="12054" hidden="1"/>
    <cellStyle name="已访问的超链接 2" xfId="8720" hidden="1"/>
    <cellStyle name="已访问的超链接 2" xfId="10150" hidden="1"/>
    <cellStyle name="已访问的超链接 2" xfId="11880" hidden="1"/>
    <cellStyle name="已访问的超链接 2" xfId="9263" hidden="1"/>
    <cellStyle name="已访问的超链接 2" xfId="12087" hidden="1"/>
    <cellStyle name="已访问的超链接 2" xfId="12372" hidden="1"/>
    <cellStyle name="已访问的超链接 2" xfId="5924" hidden="1"/>
    <cellStyle name="已访问的超链接 2" xfId="10373" hidden="1"/>
    <cellStyle name="已访问的超链接 2" xfId="8488" hidden="1"/>
    <cellStyle name="已访问的超链接 2" xfId="6516" hidden="1"/>
    <cellStyle name="已访问的超链接 2" xfId="7879" hidden="1"/>
    <cellStyle name="已访问的超链接 2" xfId="11845" hidden="1"/>
    <cellStyle name="已访问的超链接 2" xfId="11467" hidden="1"/>
    <cellStyle name="已访问的超链接 2" xfId="8104" hidden="1"/>
    <cellStyle name="已访问的超链接 2" xfId="6656" hidden="1"/>
    <cellStyle name="已访问的超链接 2" xfId="7599" hidden="1"/>
    <cellStyle name="已访问的超链接 2" xfId="9688" hidden="1"/>
    <cellStyle name="已访问的超链接 2" xfId="9079" hidden="1"/>
    <cellStyle name="已访问的超链接 2" xfId="7512" hidden="1"/>
    <cellStyle name="已访问的超链接 2" xfId="8746" hidden="1"/>
    <cellStyle name="已访问的超链接 2" xfId="11476" hidden="1"/>
    <cellStyle name="已访问的超链接 2" xfId="7736" hidden="1"/>
    <cellStyle name="已访问的超链接 2" xfId="9689" hidden="1"/>
    <cellStyle name="已访问的超链接 2" xfId="10596" hidden="1"/>
    <cellStyle name="已访问的超链接 2" xfId="10942" hidden="1"/>
    <cellStyle name="已访问的超链接 2" xfId="9181" hidden="1"/>
    <cellStyle name="已访问的超链接 2" xfId="8124" hidden="1"/>
    <cellStyle name="已访问的超链接 2" xfId="8352" hidden="1"/>
    <cellStyle name="已访问的超链接 2" xfId="7115" hidden="1"/>
    <cellStyle name="已访问的超链接 2" xfId="5945" hidden="1"/>
    <cellStyle name="已访问的超链接 2" xfId="12085" hidden="1"/>
    <cellStyle name="已访问的超链接 2" xfId="10259" hidden="1"/>
    <cellStyle name="已访问的超链接 2" xfId="7018" hidden="1"/>
    <cellStyle name="已访问的超链接 2" xfId="9423" hidden="1"/>
    <cellStyle name="已访问的超链接 2" xfId="9224" hidden="1"/>
    <cellStyle name="已访问的超链接 2" xfId="8047" hidden="1"/>
    <cellStyle name="已访问的超链接 2" xfId="11477" hidden="1"/>
    <cellStyle name="已访问的超链接 2" xfId="6788" hidden="1"/>
    <cellStyle name="已访问的超链接 2" xfId="11611" hidden="1"/>
    <cellStyle name="已访问的超链接 2" xfId="12495" hidden="1"/>
    <cellStyle name="已访问的超链接 2" xfId="10354" hidden="1"/>
    <cellStyle name="已访问的超链接 2" xfId="9166" hidden="1"/>
    <cellStyle name="已访问的超链接 2" xfId="9015" hidden="1"/>
    <cellStyle name="已访问的超链接 2" xfId="10701" hidden="1"/>
    <cellStyle name="已访问的超链接 2" xfId="7915" hidden="1"/>
    <cellStyle name="已访问的超链接 2" xfId="8627" hidden="1"/>
    <cellStyle name="已访问的超链接 2" xfId="12479" hidden="1"/>
    <cellStyle name="已访问的超链接 2" xfId="12400" hidden="1"/>
    <cellStyle name="已访问的超链接 2" xfId="9170" hidden="1"/>
    <cellStyle name="已访问的超链接 2" xfId="10699" hidden="1"/>
    <cellStyle name="已访问的超链接 2" xfId="7771" hidden="1"/>
    <cellStyle name="已访问的超链接 2" xfId="9305" hidden="1"/>
    <cellStyle name="已访问的超链接 2" xfId="11649" hidden="1"/>
    <cellStyle name="已访问的超链接 2" xfId="12067" hidden="1"/>
    <cellStyle name="已访问的超链接 2" xfId="10163" hidden="1"/>
    <cellStyle name="已访问的超链接 2" xfId="8824" hidden="1"/>
    <cellStyle name="已访问的超链接 2" xfId="8358" hidden="1"/>
    <cellStyle name="已访问的超链接 2" xfId="10736" hidden="1"/>
    <cellStyle name="已访问的超链接 2" xfId="6792" hidden="1"/>
    <cellStyle name="已访问的超链接 2" xfId="10704" hidden="1"/>
    <cellStyle name="已访问的超链接 2" xfId="9109" hidden="1"/>
    <cellStyle name="已访问的超链接 2" xfId="9375" hidden="1"/>
    <cellStyle name="已访问的超链接 2" xfId="8031" hidden="1"/>
    <cellStyle name="已访问的超链接 2" xfId="10005" hidden="1"/>
    <cellStyle name="已访问的超链接 2" xfId="8486" hidden="1"/>
    <cellStyle name="已访问的超链接 2" xfId="8571" hidden="1"/>
    <cellStyle name="已访问的超链接 2" xfId="5890" hidden="1"/>
    <cellStyle name="已访问的超链接 2" xfId="7056" hidden="1"/>
    <cellStyle name="已访问的超链接 2" xfId="5962" hidden="1"/>
    <cellStyle name="已访问的超链接 2" xfId="7909" hidden="1"/>
    <cellStyle name="已访问的超链接 2" xfId="5978" hidden="1"/>
    <cellStyle name="已访问的超链接 2" xfId="11569" hidden="1"/>
    <cellStyle name="已访问的超链接 2" xfId="8749" hidden="1"/>
    <cellStyle name="已访问的超链接 2" xfId="12502" hidden="1"/>
    <cellStyle name="已访问的超链接 2" xfId="12251" hidden="1"/>
    <cellStyle name="已访问的超链接 2" xfId="5970" hidden="1"/>
    <cellStyle name="已访问的超链接 2" xfId="11383" hidden="1"/>
    <cellStyle name="已访问的超链接 2" xfId="8045" hidden="1"/>
    <cellStyle name="已访问的超链接 2" xfId="12959" hidden="1"/>
    <cellStyle name="已访问的超链接 2" xfId="9450" hidden="1"/>
    <cellStyle name="已访问的超链接 2" xfId="9414" hidden="1"/>
    <cellStyle name="已访问的超链接 2" xfId="10688" hidden="1"/>
    <cellStyle name="已访问的超链接 2" xfId="6520" hidden="1"/>
    <cellStyle name="已访问的超链接 2" xfId="8734" hidden="1"/>
    <cellStyle name="已访问的超链接 2" xfId="6080" hidden="1"/>
    <cellStyle name="已访问的超链接 2" xfId="9802" hidden="1"/>
    <cellStyle name="已访问的超链接 2" xfId="10155" hidden="1"/>
    <cellStyle name="已访问的超链接 2" xfId="9252" hidden="1"/>
    <cellStyle name="已访问的超链接 2" xfId="10617" hidden="1"/>
    <cellStyle name="已访问的超链接 2" xfId="12447" hidden="1"/>
    <cellStyle name="已访问的超链接 2" xfId="7493" hidden="1"/>
    <cellStyle name="已访问的超链接 2" xfId="9454" hidden="1"/>
    <cellStyle name="已访问的超链接 2" xfId="8172" hidden="1"/>
    <cellStyle name="已访问的超链接 2" xfId="12258" hidden="1"/>
    <cellStyle name="已访问的超链接 2" xfId="8924" hidden="1"/>
    <cellStyle name="已访问的超链接 2" xfId="6884" hidden="1"/>
    <cellStyle name="已访问的超链接 2" xfId="10008" hidden="1"/>
    <cellStyle name="已访问的超链接 2" xfId="8302" hidden="1"/>
    <cellStyle name="已访问的超链接 2" xfId="8827" hidden="1"/>
    <cellStyle name="已访问的超链接 2" xfId="12099" hidden="1"/>
    <cellStyle name="已访问的超链接 2" xfId="7585" hidden="1"/>
    <cellStyle name="已访问的超链接 2" xfId="11688" hidden="1"/>
    <cellStyle name="已访问的超链接 2" xfId="9743" hidden="1"/>
    <cellStyle name="已访问的超链接 2" xfId="10828" hidden="1"/>
    <cellStyle name="已访问的超链接 2" xfId="10776" hidden="1"/>
    <cellStyle name="已访问的超链接 2" xfId="8147" hidden="1"/>
    <cellStyle name="已访问的超链接 2" xfId="10139" hidden="1"/>
    <cellStyle name="已访问的超链接 2" xfId="9359" hidden="1"/>
    <cellStyle name="已访问的超链接 2" xfId="11600" hidden="1"/>
    <cellStyle name="已访问的超链接 2" xfId="6706" hidden="1"/>
    <cellStyle name="已访问的超链接 2" xfId="12299" hidden="1"/>
    <cellStyle name="已访问的超链接 2" xfId="9302" hidden="1"/>
    <cellStyle name="已访问的超链接 2" xfId="6153" hidden="1"/>
    <cellStyle name="已访问的超链接 2" xfId="7832" hidden="1"/>
    <cellStyle name="已访问的超链接 2" xfId="8995" hidden="1"/>
    <cellStyle name="已访问的超链接 2" xfId="10237" hidden="1"/>
    <cellStyle name="已访问的超链接 2" xfId="12208" hidden="1"/>
    <cellStyle name="已访问的超链接 2" xfId="7981" hidden="1"/>
    <cellStyle name="已访问的超链接 2" xfId="8725" hidden="1"/>
    <cellStyle name="已访问的超链接 2" xfId="11199" hidden="1"/>
    <cellStyle name="已访问的超链接 2" xfId="11595" hidden="1"/>
    <cellStyle name="已访问的超链接 2" xfId="12812" hidden="1"/>
    <cellStyle name="已访问的超链接 2" xfId="9901" hidden="1"/>
    <cellStyle name="已访问的超链接 2" xfId="6546" hidden="1"/>
    <cellStyle name="已访问的超链接 2" xfId="9134" hidden="1"/>
    <cellStyle name="已访问的超链接 2" xfId="12556" hidden="1"/>
    <cellStyle name="已访问的超链接 2" xfId="10988" hidden="1"/>
    <cellStyle name="已访问的超链接 2" xfId="8891" hidden="1"/>
    <cellStyle name="已访问的超链接 2" xfId="12570" hidden="1"/>
    <cellStyle name="已访问的超链接 2" xfId="7717" hidden="1"/>
    <cellStyle name="已访问的超链接 2" xfId="12069" hidden="1"/>
    <cellStyle name="已访问的超链接 2" xfId="8233" hidden="1"/>
    <cellStyle name="已访问的超链接 2" xfId="9844" hidden="1"/>
    <cellStyle name="已访问的超链接 2" xfId="7316" hidden="1"/>
    <cellStyle name="已访问的超链接 2" xfId="7873" hidden="1"/>
    <cellStyle name="已访问的超链接 2" xfId="10397" hidden="1"/>
    <cellStyle name="已访问的超链接 2" xfId="7839" hidden="1"/>
    <cellStyle name="已访问的超链接 2" xfId="6267" hidden="1"/>
    <cellStyle name="已访问的超链接 2" xfId="6430" hidden="1"/>
    <cellStyle name="已访问的超链接 2" xfId="7273" hidden="1"/>
    <cellStyle name="已访问的超链接 2" xfId="6844" hidden="1"/>
    <cellStyle name="已访问的超链接 2" xfId="12010" hidden="1"/>
    <cellStyle name="已访问的超链接 2" xfId="8512" hidden="1"/>
    <cellStyle name="已访问的超链接 2" xfId="6540" hidden="1"/>
    <cellStyle name="已访问的超链接 2" xfId="9349" hidden="1"/>
    <cellStyle name="已访问的超链接 2" xfId="8002" hidden="1"/>
    <cellStyle name="已访问的超链接 2" xfId="6044" hidden="1"/>
    <cellStyle name="已访问的超链接 2" xfId="8885" hidden="1"/>
    <cellStyle name="已访问的超链接 2" xfId="12328" hidden="1"/>
    <cellStyle name="已访问的超链接 2" xfId="12897" hidden="1"/>
    <cellStyle name="已访问的超链接 2" xfId="8397" hidden="1"/>
    <cellStyle name="已访问的超链接 2" xfId="11619" hidden="1"/>
    <cellStyle name="已访问的超链接 2" xfId="9658" hidden="1"/>
    <cellStyle name="已访问的超链接 2" xfId="11955" hidden="1"/>
    <cellStyle name="已访问的超链接 2" xfId="9859" hidden="1"/>
    <cellStyle name="已访问的超链接 2" xfId="9877" hidden="1"/>
    <cellStyle name="已访问的超链接 2" xfId="10778" hidden="1"/>
    <cellStyle name="已访问的超链接 2" xfId="10275" hidden="1"/>
    <cellStyle name="已访问的超链接 2" xfId="11815" hidden="1"/>
    <cellStyle name="已访问的超链接 2" xfId="9295" hidden="1"/>
    <cellStyle name="已访问的超链接 2" xfId="9031" hidden="1"/>
    <cellStyle name="已访问的超链接 2" xfId="11502" hidden="1"/>
    <cellStyle name="已访问的超链接 2" xfId="9836" hidden="1"/>
    <cellStyle name="已访问的超链接 2" xfId="12742" hidden="1"/>
    <cellStyle name="已访问的超链接 2" xfId="8447" hidden="1"/>
    <cellStyle name="已访问的超链接 2" xfId="10133" hidden="1"/>
    <cellStyle name="已访问的超链接 2" xfId="10104" hidden="1"/>
    <cellStyle name="已访问的超链接 2" xfId="11541" hidden="1"/>
    <cellStyle name="已访问的超链接 2" xfId="7108" hidden="1"/>
    <cellStyle name="已访问的超链接 2" xfId="9077" hidden="1"/>
    <cellStyle name="已访问的超链接 2" xfId="9303" hidden="1"/>
    <cellStyle name="已访问的超链接 2" xfId="6384" hidden="1"/>
    <cellStyle name="已访问的超链接 2" xfId="8151" hidden="1"/>
    <cellStyle name="已访问的超链接 2" xfId="11170" hidden="1"/>
    <cellStyle name="已访问的超链接 2" xfId="12809" hidden="1"/>
    <cellStyle name="已访问的超链接 2" xfId="8374" hidden="1"/>
    <cellStyle name="已访问的超链接 2" xfId="8478" hidden="1"/>
    <cellStyle name="已访问的超链接 2" xfId="8828" hidden="1"/>
    <cellStyle name="已访问的超链接 2" xfId="6593" hidden="1"/>
    <cellStyle name="已访问的超链接 2" xfId="9825" hidden="1"/>
    <cellStyle name="已访问的超链接 2" xfId="12605" hidden="1"/>
    <cellStyle name="已访问的超链接 2" xfId="8262" hidden="1"/>
    <cellStyle name="已访问的超链接 2" xfId="10141" hidden="1"/>
    <cellStyle name="已访问的超链接 2" xfId="11792" hidden="1"/>
    <cellStyle name="已访问的超链接 2" xfId="12035" hidden="1"/>
    <cellStyle name="已访问的超链接 2" xfId="10360" hidden="1"/>
    <cellStyle name="已访问的超链接 2" xfId="11016" hidden="1"/>
    <cellStyle name="已访问的超链接 2" xfId="10129" hidden="1"/>
    <cellStyle name="已访问的超链接 2" xfId="11844" hidden="1"/>
    <cellStyle name="已访问的超链接 2" xfId="8719" hidden="1"/>
    <cellStyle name="已访问的超链接 2" xfId="11593" hidden="1"/>
    <cellStyle name="已访问的超链接 2" xfId="7670" hidden="1"/>
    <cellStyle name="已访问的超链接 2" xfId="12876" hidden="1"/>
    <cellStyle name="已访问的超链接 2" xfId="9278" hidden="1"/>
    <cellStyle name="已访问的超链接 2" xfId="10717" hidden="1"/>
    <cellStyle name="已访问的超链接 2" xfId="6549" hidden="1"/>
    <cellStyle name="已访问的超链接 2" xfId="8604" hidden="1"/>
    <cellStyle name="已访问的超链接 2" xfId="8732" hidden="1"/>
    <cellStyle name="已访问的超链接 2" xfId="7831" hidden="1"/>
    <cellStyle name="已访问的超链接 2" xfId="10454" hidden="1"/>
    <cellStyle name="已访问的超链接 2" xfId="11903" hidden="1"/>
    <cellStyle name="已访问的超链接 2" xfId="8448" hidden="1"/>
    <cellStyle name="已访问的超链接 2" xfId="7744" hidden="1"/>
    <cellStyle name="已访问的超链接 2" xfId="9854" hidden="1"/>
    <cellStyle name="已访问的超链接 2" xfId="9009" hidden="1"/>
    <cellStyle name="已访问的超链接 2" xfId="12824" hidden="1"/>
    <cellStyle name="已访问的超链接 2" xfId="12595" hidden="1"/>
    <cellStyle name="已访问的超链接 2" xfId="7910" hidden="1"/>
    <cellStyle name="已访问的超链接 2" xfId="10587" hidden="1"/>
    <cellStyle name="已访问的超链接 2" xfId="10608" hidden="1"/>
    <cellStyle name="已访问的超链接 2" xfId="11602" hidden="1"/>
    <cellStyle name="已访问的超链接 2" xfId="7685" hidden="1"/>
    <cellStyle name="已访问的超链接 2" xfId="8952" hidden="1"/>
    <cellStyle name="已访问的超链接 2" xfId="10867" hidden="1"/>
    <cellStyle name="已访问的超链接 2" xfId="7564" hidden="1"/>
    <cellStyle name="已访问的超链接 2" xfId="7998" hidden="1"/>
    <cellStyle name="已访问的超链接 2" xfId="12964" hidden="1"/>
    <cellStyle name="已访问的超链接 2" xfId="8670" hidden="1"/>
    <cellStyle name="已访问的超链接 2" xfId="8617" hidden="1"/>
    <cellStyle name="已访问的超链接 2" xfId="10457" hidden="1"/>
    <cellStyle name="已访问的超链接 2" xfId="9027" hidden="1"/>
    <cellStyle name="已访问的超链接 2" xfId="9230" hidden="1"/>
    <cellStyle name="已访问的超链接 2" xfId="10337" hidden="1"/>
    <cellStyle name="已访问的超链接 2" xfId="10477" hidden="1"/>
    <cellStyle name="已访问的超链接 2" xfId="12918" hidden="1"/>
    <cellStyle name="已访问的超链接 2" xfId="10787" hidden="1"/>
    <cellStyle name="已访问的超链接 2" xfId="9173" hidden="1"/>
    <cellStyle name="已访问的超链接 2" xfId="12574" hidden="1"/>
    <cellStyle name="已访问的超链接 2" xfId="11218" hidden="1"/>
    <cellStyle name="已访问的超链接 2" xfId="12037" hidden="1"/>
    <cellStyle name="已访问的超链接 2" xfId="12418" hidden="1"/>
    <cellStyle name="已访问的超链接 2" xfId="8888" hidden="1"/>
    <cellStyle name="已访问的超链接 2" xfId="8346" hidden="1"/>
    <cellStyle name="已访问的超链接 2" xfId="12008" hidden="1"/>
    <cellStyle name="已访问的超链接 2" xfId="11068" hidden="1"/>
    <cellStyle name="已访问的超链接 2" xfId="8343" hidden="1"/>
    <cellStyle name="已访问的超链接 2" xfId="9421" hidden="1"/>
    <cellStyle name="已访问的超链接 2" xfId="11380" hidden="1"/>
    <cellStyle name="已访问的超链接 2" xfId="9595" hidden="1"/>
    <cellStyle name="已访问的超链接 2" xfId="10418" hidden="1"/>
    <cellStyle name="已访问的超链接 2" xfId="5956" hidden="1"/>
    <cellStyle name="已访问的超链接 2" xfId="8872" hidden="1"/>
    <cellStyle name="已访问的超链接 2" xfId="12485" hidden="1"/>
    <cellStyle name="已访问的超链接 2" xfId="11940" hidden="1"/>
    <cellStyle name="已访问的超链接 2" xfId="8570" hidden="1"/>
    <cellStyle name="已访问的超链接 2" xfId="11167" hidden="1"/>
    <cellStyle name="已访问的超链接 2" xfId="6256" hidden="1"/>
    <cellStyle name="已访问的超链接 2" xfId="7081" hidden="1"/>
    <cellStyle name="已访问的超链接 2" xfId="12454" hidden="1"/>
    <cellStyle name="已访问的超链接 2" xfId="6570" hidden="1"/>
    <cellStyle name="已访问的超链接 2" xfId="8753" hidden="1"/>
    <cellStyle name="已访问的超链接 2" xfId="12415" hidden="1"/>
    <cellStyle name="已访问的超链接 2" xfId="6606" hidden="1"/>
    <cellStyle name="已访问的超链接 2" xfId="10524" hidden="1"/>
    <cellStyle name="已访问的超链接 2" xfId="12155" hidden="1"/>
    <cellStyle name="已访问的超链接 2" xfId="11714" hidden="1"/>
    <cellStyle name="已访问的超链接 2" xfId="8535" hidden="1"/>
    <cellStyle name="已访问的超链接 2" xfId="6326" hidden="1"/>
    <cellStyle name="已访问的超链接 2" xfId="6341" hidden="1"/>
    <cellStyle name="已访问的超链接 2" xfId="11762" hidden="1"/>
    <cellStyle name="已访问的超链接 2" xfId="6664" hidden="1"/>
    <cellStyle name="已访问的超链接 2" xfId="10177" hidden="1"/>
    <cellStyle name="已访问的超链接 2" xfId="11385" hidden="1"/>
    <cellStyle name="已访问的超链接 2" xfId="11004" hidden="1"/>
    <cellStyle name="已访问的超链接 2" xfId="8556" hidden="1"/>
    <cellStyle name="已访问的超链接 2" xfId="9026" hidden="1"/>
    <cellStyle name="已访问的超链接 2" xfId="8666" hidden="1"/>
    <cellStyle name="已访问的超链接 2" xfId="8364" hidden="1"/>
    <cellStyle name="已访问的超链接 2" xfId="6076" hidden="1"/>
    <cellStyle name="已访问的超链接 2" xfId="9517" hidden="1"/>
    <cellStyle name="已访问的超链接 2" xfId="8350" hidden="1"/>
    <cellStyle name="已访问的超链接 2" xfId="12720" hidden="1"/>
    <cellStyle name="已访问的超链接 2" xfId="6426" hidden="1"/>
    <cellStyle name="已访问的超链接 2" xfId="6613" hidden="1"/>
    <cellStyle name="已访问的超链接 2" xfId="8865" hidden="1"/>
    <cellStyle name="已访问的超链接 2" xfId="6596" hidden="1"/>
    <cellStyle name="已访问的超链接 2" xfId="12717" hidden="1"/>
    <cellStyle name="已访问的超链接 2" xfId="9150" hidden="1"/>
    <cellStyle name="已访问的超链接 2" xfId="9793" hidden="1"/>
    <cellStyle name="已访问的超链接 2" xfId="10253" hidden="1"/>
    <cellStyle name="已访问的超链接 2" xfId="7811" hidden="1"/>
    <cellStyle name="已访问的超链接 2" xfId="12764" hidden="1"/>
    <cellStyle name="已访问的超链接 2" xfId="9370" hidden="1"/>
    <cellStyle name="已访问的超链接 2" xfId="10735" hidden="1"/>
    <cellStyle name="已访问的超链接 2" xfId="8977" hidden="1"/>
    <cellStyle name="已访问的超链接 2" xfId="12622" hidden="1"/>
    <cellStyle name="已访问的超链接 2" xfId="8970" hidden="1"/>
    <cellStyle name="已访问的超链接 2" xfId="6948" hidden="1"/>
    <cellStyle name="已访问的超链接 2" xfId="11996" hidden="1"/>
    <cellStyle name="已访问的超链接 2" xfId="12651" hidden="1"/>
    <cellStyle name="已访问的超链接 2" xfId="5900" hidden="1"/>
    <cellStyle name="已访问的超链接 2" xfId="12371" hidden="1"/>
    <cellStyle name="已访问的超链接 2" xfId="5914" hidden="1"/>
    <cellStyle name="已访问的超链接 2" xfId="7473" hidden="1"/>
    <cellStyle name="已访问的超链接 2" xfId="11885" hidden="1"/>
    <cellStyle name="已访问的超链接 2" xfId="10932" hidden="1"/>
    <cellStyle name="已访问的超链接 2" xfId="7254" hidden="1"/>
    <cellStyle name="已访问的超链接 2" xfId="12212" hidden="1"/>
    <cellStyle name="已访问的超链接 2" xfId="8967" hidden="1"/>
    <cellStyle name="已访问的超链接 2" xfId="6681" hidden="1"/>
    <cellStyle name="已访问的超链接 2" xfId="9556" hidden="1"/>
    <cellStyle name="已访问的超链接 2" xfId="11152" hidden="1"/>
    <cellStyle name="已访问的超链接 2" xfId="9143" hidden="1"/>
    <cellStyle name="已访问的超链接 2" xfId="6821" hidden="1"/>
    <cellStyle name="已访问的超链接 2" xfId="9001" hidden="1"/>
    <cellStyle name="已访问的超链接 2" xfId="7597" hidden="1"/>
    <cellStyle name="已访问的超链接 2" xfId="12416" hidden="1"/>
    <cellStyle name="已访问的超链接 2" xfId="5969" hidden="1"/>
    <cellStyle name="已访问的超链接 2" xfId="6104" hidden="1"/>
    <cellStyle name="已访问的超链接 2" xfId="12389" hidden="1"/>
    <cellStyle name="已访问的超链接 2" xfId="12021" hidden="1"/>
    <cellStyle name="已访问的超链接 2" xfId="10329" hidden="1"/>
    <cellStyle name="已访问的超链接 2" xfId="9453" hidden="1"/>
    <cellStyle name="已访问的超链接 2" xfId="8978" hidden="1"/>
    <cellStyle name="已访问的超链接 2" xfId="11801" hidden="1"/>
    <cellStyle name="已访问的超链接 2" xfId="11183" hidden="1"/>
    <cellStyle name="已访问的超链接 2" xfId="6988" hidden="1"/>
    <cellStyle name="已访问的超链接 2" xfId="9602" hidden="1"/>
    <cellStyle name="已访问的超链接 2" xfId="10651" hidden="1"/>
    <cellStyle name="已访问的超链接 2" xfId="10865" hidden="1"/>
    <cellStyle name="已访问的超链接 2" xfId="11744" hidden="1"/>
    <cellStyle name="已访问的超链接 2" xfId="9444" hidden="1"/>
    <cellStyle name="已访问的超链接 2" xfId="7985" hidden="1"/>
    <cellStyle name="已访问的超链接 2" xfId="10462" hidden="1"/>
    <cellStyle name="已访问的超链接 2" xfId="11483" hidden="1"/>
    <cellStyle name="已访问的超链接 2" xfId="12153" hidden="1"/>
    <cellStyle name="已访问的超链接 2" xfId="11567" hidden="1"/>
    <cellStyle name="已访问的超链接 2" xfId="10099" hidden="1"/>
    <cellStyle name="已访问的超链接 2" xfId="9025" hidden="1"/>
    <cellStyle name="已访问的超链接 2" xfId="7426" hidden="1"/>
    <cellStyle name="已访问的超链接 2" xfId="7926" hidden="1"/>
    <cellStyle name="已访问的超链接 2" xfId="8039" hidden="1"/>
    <cellStyle name="已访问的超链接 2" xfId="6463" hidden="1"/>
    <cellStyle name="已访问的超链接 2" xfId="12321" hidden="1"/>
    <cellStyle name="已访问的超链接 2" xfId="11883" hidden="1"/>
    <cellStyle name="已访问的超链接 2" xfId="7486" hidden="1"/>
    <cellStyle name="已访问的超链接 2" xfId="10538" hidden="1"/>
    <cellStyle name="已访问的超链接 2" xfId="8495" hidden="1"/>
    <cellStyle name="已访问的超链接 2" xfId="11237" hidden="1"/>
    <cellStyle name="已访问的超链接 2" xfId="8063" hidden="1"/>
    <cellStyle name="已访问的超链接 2" xfId="10170" hidden="1"/>
    <cellStyle name="已访问的超链接 2" xfId="12346" hidden="1"/>
    <cellStyle name="已访问的超链接 2" xfId="10629" hidden="1"/>
    <cellStyle name="已访问的超链接 2" xfId="9002" hidden="1"/>
    <cellStyle name="已访问的超链接 2" xfId="11063" hidden="1"/>
    <cellStyle name="已访问的超链接 2" xfId="7900" hidden="1"/>
    <cellStyle name="已访问的超链接 2" xfId="9959" hidden="1"/>
    <cellStyle name="已访问的超链接 2" xfId="7905" hidden="1"/>
    <cellStyle name="已访问的超链接 2" xfId="6109" hidden="1"/>
    <cellStyle name="已访问的超链接 2" xfId="6954" hidden="1"/>
    <cellStyle name="已访问的超链接 2" xfId="12296" hidden="1"/>
    <cellStyle name="已访问的超链接 2" xfId="11515" hidden="1"/>
    <cellStyle name="已访问的超链接 2" xfId="12048" hidden="1"/>
    <cellStyle name="已访问的超链接 2" xfId="12594" hidden="1"/>
    <cellStyle name="已访问的超链接 2" xfId="10567" hidden="1"/>
    <cellStyle name="已访问的超链接 2" xfId="12298" hidden="1"/>
    <cellStyle name="已访问的超链接 2" xfId="8132" hidden="1"/>
    <cellStyle name="已访问的超链接 2" xfId="7673" hidden="1"/>
    <cellStyle name="已访问的超链接 2" xfId="12669" hidden="1"/>
    <cellStyle name="已访问的超链接 2" xfId="8195" hidden="1"/>
    <cellStyle name="已访问的超链接 2" xfId="11187" hidden="1"/>
    <cellStyle name="已访问的超链接 2" xfId="6523" hidden="1"/>
    <cellStyle name="已访问的超链接 2" xfId="10869" hidden="1"/>
    <cellStyle name="已访问的超链接 2" xfId="11097" hidden="1"/>
    <cellStyle name="已访问的超链接 2" xfId="12424" hidden="1"/>
    <cellStyle name="已访问的超链接 2" xfId="12945" hidden="1"/>
    <cellStyle name="已访问的超链接 2" xfId="10321" hidden="1"/>
    <cellStyle name="已访问的超链接 2" xfId="8400" hidden="1"/>
    <cellStyle name="已访问的超链接 2" xfId="7160" hidden="1"/>
    <cellStyle name="已访问的超链接 2" xfId="10423" hidden="1"/>
    <cellStyle name="已访问的超链接 2" xfId="8369" hidden="1"/>
    <cellStyle name="已访问的超链接 2" xfId="8239" hidden="1"/>
    <cellStyle name="已访问的超链接 2" xfId="9828" hidden="1"/>
    <cellStyle name="已访问的超链接 2" xfId="8636" hidden="1"/>
    <cellStyle name="已访问的超链接 2" xfId="9466" hidden="1"/>
    <cellStyle name="已访问的超链接 2" xfId="9315" hidden="1"/>
    <cellStyle name="已访问的超链接 2" xfId="6112" hidden="1"/>
    <cellStyle name="已访问的超链接 2" xfId="8406" hidden="1"/>
    <cellStyle name="已访问的超链接 2" xfId="9986" hidden="1"/>
    <cellStyle name="已访问的超链接 2" xfId="12145" hidden="1"/>
    <cellStyle name="已访问的超链接 2" xfId="11632" hidden="1"/>
    <cellStyle name="已访问的超链接 2" xfId="11934" hidden="1"/>
    <cellStyle name="已访问的超链接 2" xfId="10955" hidden="1"/>
    <cellStyle name="已访问的超链接 2" xfId="8714" hidden="1"/>
    <cellStyle name="已访问的超链接 2" xfId="9501" hidden="1"/>
    <cellStyle name="已访问的超链接 2" xfId="10668" hidden="1"/>
    <cellStyle name="已访问的超链接 2" xfId="11076" hidden="1"/>
    <cellStyle name="已访问的超链接 2" xfId="11689" hidden="1"/>
    <cellStyle name="已访问的超链接 2" xfId="6240" hidden="1"/>
    <cellStyle name="已访问的超链接 2" xfId="9649" hidden="1"/>
    <cellStyle name="已访问的超链接 2" xfId="6427" hidden="1"/>
    <cellStyle name="已访问的超链接 2" xfId="11722" hidden="1"/>
    <cellStyle name="已访问的超链接 2" xfId="10649" hidden="1"/>
    <cellStyle name="已访问的超链接 2" xfId="6295" hidden="1"/>
    <cellStyle name="已访问的超链接 2" xfId="12461" hidden="1"/>
    <cellStyle name="已访问的超链接 2" xfId="10781" hidden="1"/>
    <cellStyle name="已访问的超链接 2" xfId="9233" hidden="1"/>
    <cellStyle name="已访问的超链接 2" xfId="10794" hidden="1"/>
    <cellStyle name="已访问的超链接 2" xfId="10767" hidden="1"/>
    <cellStyle name="已访问的超链接 2" xfId="12877" hidden="1"/>
    <cellStyle name="已访问的超链接 2" xfId="8693" hidden="1"/>
    <cellStyle name="已访问的超链接 2" xfId="9669" hidden="1"/>
    <cellStyle name="已访问的超链接 2" xfId="9847" hidden="1"/>
    <cellStyle name="已访问的超链接 2" xfId="12868" hidden="1"/>
    <cellStyle name="已访问的超链接 2" xfId="10255" hidden="1"/>
    <cellStyle name="已访问的超链接 2" xfId="9949" hidden="1"/>
    <cellStyle name="已访问的超链接 2" xfId="7624" hidden="1"/>
    <cellStyle name="已访问的超链接 2" xfId="9384" hidden="1"/>
    <cellStyle name="已访问的超链接 2" xfId="11977" hidden="1"/>
    <cellStyle name="已访问的超链接 2" xfId="12017" hidden="1"/>
    <cellStyle name="已访问的超链接 2" xfId="5951" hidden="1"/>
    <cellStyle name="已访问的超链接 2" xfId="6914" hidden="1"/>
    <cellStyle name="已访问的超链接 2" xfId="10291" hidden="1"/>
    <cellStyle name="已访问的超链接 2" xfId="12275" hidden="1"/>
    <cellStyle name="已访问的超链接 2" xfId="12046" hidden="1"/>
    <cellStyle name="已访问的超链接 2" xfId="6212" hidden="1"/>
    <cellStyle name="已访问的超链接 2" xfId="12610" hidden="1"/>
    <cellStyle name="已访问的超链接 2" xfId="9320" hidden="1"/>
    <cellStyle name="已访问的超链接 2" xfId="8974" hidden="1"/>
    <cellStyle name="已访问的超链接 2" xfId="8697" hidden="1"/>
    <cellStyle name="已访问的超链接 2" xfId="12367" hidden="1"/>
    <cellStyle name="已访问的超链接 2" xfId="9626" hidden="1"/>
    <cellStyle name="已访问的超链接 2" xfId="11799" hidden="1"/>
    <cellStyle name="已访问的超链接 2" xfId="12209" hidden="1"/>
    <cellStyle name="已访问的超链接 2" xfId="7629" hidden="1"/>
    <cellStyle name="已访问的超链接 2" xfId="12104" hidden="1"/>
    <cellStyle name="已访问的超链接 2" xfId="6544" hidden="1"/>
    <cellStyle name="已访问的超链接 2" xfId="11102" hidden="1"/>
    <cellStyle name="已访问的超链接 2" xfId="5876" hidden="1"/>
    <cellStyle name="已访问的超链接 2" xfId="12363" hidden="1"/>
    <cellStyle name="已访问的超链接 2" xfId="6281" hidden="1"/>
    <cellStyle name="已访问的超链接 2" xfId="12559" hidden="1"/>
    <cellStyle name="已访问的超链接 2" xfId="8142" hidden="1"/>
    <cellStyle name="已访问的超链接 2" xfId="8362" hidden="1"/>
    <cellStyle name="已访问的超链接 2" xfId="8007" hidden="1"/>
    <cellStyle name="已访问的超链接 2" xfId="8708" hidden="1"/>
    <cellStyle name="已访问的超链接 2" xfId="9762" hidden="1"/>
    <cellStyle name="已访问的超链接 2" xfId="9449" hidden="1"/>
    <cellStyle name="已访问的超链接 2" xfId="9279" hidden="1"/>
    <cellStyle name="已访问的超链接 2" xfId="8306" hidden="1"/>
    <cellStyle name="已访问的超链接 2" xfId="10657" hidden="1"/>
    <cellStyle name="已访问的超链接 2" xfId="8323" hidden="1"/>
    <cellStyle name="已访问的超链接 2" xfId="12273" hidden="1"/>
    <cellStyle name="已访问的超链接 2" xfId="12535" hidden="1"/>
    <cellStyle name="已访问的超链接 2" xfId="11648" hidden="1"/>
    <cellStyle name="已访问的超链接 2" xfId="12256" hidden="1"/>
    <cellStyle name="已访问的超链接 2" xfId="11877" hidden="1"/>
    <cellStyle name="已访问的超链接 2" xfId="10128" hidden="1"/>
    <cellStyle name="已访问的超链接 2" xfId="11147" hidden="1"/>
    <cellStyle name="已访问的超链接 2" xfId="12675" hidden="1"/>
    <cellStyle name="已访问的超链接 2" xfId="8418" hidden="1"/>
    <cellStyle name="已访问的超链接 2" xfId="9429" hidden="1"/>
    <cellStyle name="已访问的超链接 2" xfId="12763" hidden="1"/>
    <cellStyle name="已访问的超链接 2" xfId="12249" hidden="1"/>
    <cellStyle name="已访问的超链接 2" xfId="11771" hidden="1"/>
    <cellStyle name="已访问的超链接 2" xfId="12004" hidden="1"/>
    <cellStyle name="已访问的超链接 2" xfId="9903" hidden="1"/>
    <cellStyle name="已访问的超链接 2" xfId="7174" hidden="1"/>
    <cellStyle name="已访问的超链接 2" xfId="9364" hidden="1"/>
    <cellStyle name="已访问的超链接 2" xfId="8962" hidden="1"/>
    <cellStyle name="已访问的超链接 2" xfId="10288" hidden="1"/>
    <cellStyle name="已访问的超链接 2" xfId="10710" hidden="1"/>
    <cellStyle name="已访问的超链接 2" xfId="12977" hidden="1"/>
    <cellStyle name="已访问的超链接 2" xfId="12978" hidden="1"/>
    <cellStyle name="已访问的超链接 2" xfId="12979" hidden="1"/>
    <cellStyle name="已访问的超链接 2" xfId="12980" hidden="1"/>
    <cellStyle name="已访问的超链接 2" xfId="12981" hidden="1"/>
    <cellStyle name="已访问的超链接 2" xfId="12982" hidden="1"/>
    <cellStyle name="已访问的超链接 2" xfId="12983" hidden="1"/>
    <cellStyle name="已访问的超链接 2" xfId="12984" hidden="1"/>
    <cellStyle name="已访问的超链接 2" xfId="12985" hidden="1"/>
    <cellStyle name="已访问的超链接 2" xfId="12986" hidden="1"/>
    <cellStyle name="已访问的超链接 2" xfId="12987" hidden="1"/>
    <cellStyle name="已访问的超链接 2" xfId="12988" hidden="1"/>
    <cellStyle name="已访问的超链接 2" xfId="12989" hidden="1"/>
    <cellStyle name="已访问的超链接 2" xfId="12990" hidden="1"/>
    <cellStyle name="已访问的超链接 2" xfId="12991" hidden="1"/>
    <cellStyle name="已访问的超链接 2" xfId="12992" hidden="1"/>
    <cellStyle name="已访问的超链接 2" xfId="12993" hidden="1"/>
    <cellStyle name="已访问的超链接 2" xfId="12994" hidden="1"/>
    <cellStyle name="已访问的超链接 2" xfId="12995" hidden="1"/>
    <cellStyle name="已访问的超链接 2" xfId="12997" hidden="1"/>
    <cellStyle name="已访问的超链接 2" xfId="12999" hidden="1"/>
    <cellStyle name="已访问的超链接 2" xfId="13001" hidden="1"/>
    <cellStyle name="已访问的超链接 2" xfId="13003" hidden="1"/>
    <cellStyle name="已访问的超链接 2" xfId="13005" hidden="1"/>
    <cellStyle name="已访问的超链接 2" xfId="13007" hidden="1"/>
    <cellStyle name="已访问的超链接 2" xfId="13009" hidden="1"/>
    <cellStyle name="已访问的超链接 2" xfId="13011" hidden="1"/>
    <cellStyle name="已访问的超链接 2" xfId="13013" hidden="1"/>
    <cellStyle name="已访问的超链接 2" xfId="13015" hidden="1"/>
    <cellStyle name="已访问的超链接 2" xfId="13017" hidden="1"/>
    <cellStyle name="已访问的超链接 2" xfId="13019" hidden="1"/>
    <cellStyle name="已访问的超链接 2" xfId="13021" hidden="1"/>
    <cellStyle name="已访问的超链接 2" xfId="13023" hidden="1"/>
    <cellStyle name="已访问的超链接 2" xfId="13025" hidden="1"/>
    <cellStyle name="已访问的超链接 2" xfId="13027" hidden="1"/>
    <cellStyle name="已访问的超链接 2" xfId="13029" hidden="1"/>
    <cellStyle name="已访问的超链接 2" xfId="13031" hidden="1"/>
    <cellStyle name="已访问的超链接 2" xfId="13033" hidden="1"/>
    <cellStyle name="已访问的超链接 2" xfId="13035" hidden="1"/>
    <cellStyle name="已访问的超链接 2" xfId="13037" hidden="1"/>
    <cellStyle name="已访问的超链接 2" xfId="13039" hidden="1"/>
    <cellStyle name="已访问的超链接 2" xfId="13041" hidden="1"/>
    <cellStyle name="已访问的超链接 2" xfId="13043" hidden="1"/>
    <cellStyle name="已访问的超链接 2" xfId="13045" hidden="1"/>
    <cellStyle name="已访问的超链接 2" xfId="13047" hidden="1"/>
    <cellStyle name="已访问的超链接 2" xfId="13049" hidden="1"/>
    <cellStyle name="已访问的超链接 2" xfId="13051" hidden="1"/>
    <cellStyle name="已访问的超链接 2" xfId="13053" hidden="1"/>
    <cellStyle name="已访问的超链接 2" xfId="13055" hidden="1"/>
    <cellStyle name="已访问的超链接 2" xfId="13057" hidden="1"/>
    <cellStyle name="已访问的超链接 2" xfId="13059" hidden="1"/>
    <cellStyle name="已访问的超链接 2" xfId="13061" hidden="1"/>
    <cellStyle name="已访问的超链接 2" xfId="13063" hidden="1"/>
    <cellStyle name="已访问的超链接 2" xfId="13065" hidden="1"/>
    <cellStyle name="已访问的超链接 2" xfId="13067" hidden="1"/>
    <cellStyle name="已访问的超链接 2" xfId="13069" hidden="1"/>
    <cellStyle name="已访问的超链接 2" xfId="13071" hidden="1"/>
    <cellStyle name="已访问的超链接 2" xfId="13073" hidden="1"/>
    <cellStyle name="已访问的超链接 2" xfId="13075" hidden="1"/>
    <cellStyle name="已访问的超链接 2" xfId="13077" hidden="1"/>
    <cellStyle name="已访问的超链接 2" xfId="13079" hidden="1"/>
    <cellStyle name="已访问的超链接 2" xfId="13081" hidden="1"/>
    <cellStyle name="已访问的超链接 2" xfId="13083" hidden="1"/>
    <cellStyle name="已访问的超链接 2" xfId="13085" hidden="1"/>
    <cellStyle name="已访问的超链接 2" xfId="13087" hidden="1"/>
    <cellStyle name="已访问的超链接 2" xfId="13089" hidden="1"/>
    <cellStyle name="已访问的超链接 2" xfId="13091" hidden="1"/>
    <cellStyle name="已访问的超链接 2" xfId="13093" hidden="1"/>
    <cellStyle name="已访问的超链接 2" xfId="13095" hidden="1"/>
    <cellStyle name="已访问的超链接 2" xfId="13097" hidden="1"/>
    <cellStyle name="已访问的超链接 2" xfId="13099" hidden="1"/>
    <cellStyle name="已访问的超链接 2" xfId="13101" hidden="1"/>
    <cellStyle name="已访问的超链接 2" xfId="13103" hidden="1"/>
    <cellStyle name="已访问的超链接 2" xfId="13105" hidden="1"/>
    <cellStyle name="已访问的超链接 2" xfId="13107" hidden="1"/>
    <cellStyle name="已访问的超链接 2" xfId="13109" hidden="1"/>
    <cellStyle name="已访问的超链接 2" xfId="13111" hidden="1"/>
    <cellStyle name="已访问的超链接 2" xfId="13113" hidden="1"/>
    <cellStyle name="已访问的超链接 2" xfId="13115" hidden="1"/>
    <cellStyle name="已访问的超链接 2" xfId="13117" hidden="1"/>
    <cellStyle name="已访问的超链接 2" xfId="13119" hidden="1"/>
    <cellStyle name="已访问的超链接 2" xfId="13121" hidden="1"/>
    <cellStyle name="已访问的超链接 2" xfId="13123" hidden="1"/>
    <cellStyle name="已访问的超链接 2" xfId="13125" hidden="1"/>
    <cellStyle name="已访问的超链接 2" xfId="13127" hidden="1"/>
    <cellStyle name="已访问的超链接 2" xfId="13129" hidden="1"/>
    <cellStyle name="已访问的超链接 2" xfId="13131" hidden="1"/>
    <cellStyle name="已访问的超链接 2" xfId="13133" hidden="1"/>
    <cellStyle name="已访问的超链接 2" xfId="13135" hidden="1"/>
    <cellStyle name="已访问的超链接 2" xfId="13137" hidden="1"/>
    <cellStyle name="已访问的超链接 2" xfId="13139" hidden="1"/>
    <cellStyle name="已访问的超链接 2" xfId="13141" hidden="1"/>
    <cellStyle name="已访问的超链接 2" xfId="13143" hidden="1"/>
    <cellStyle name="已访问的超链接 2" xfId="13145" hidden="1"/>
    <cellStyle name="已访问的超链接 2" xfId="13147" hidden="1"/>
    <cellStyle name="已访问的超链接 2" xfId="13149" hidden="1"/>
    <cellStyle name="已访问的超链接 2" xfId="13151" hidden="1"/>
    <cellStyle name="已访问的超链接 2" xfId="13153" hidden="1"/>
    <cellStyle name="已访问的超链接 2" xfId="13155" hidden="1"/>
    <cellStyle name="已访问的超链接 2" xfId="13157" hidden="1"/>
    <cellStyle name="已访问的超链接 2" xfId="13159" hidden="1"/>
    <cellStyle name="已访问的超链接 2" xfId="13160" hidden="1"/>
    <cellStyle name="已访问的超链接 2" xfId="13161" hidden="1"/>
    <cellStyle name="已访问的超链接 2" xfId="13162" hidden="1"/>
    <cellStyle name="已访问的超链接 2" xfId="13163" hidden="1"/>
    <cellStyle name="已访问的超链接 2" xfId="13164" hidden="1"/>
    <cellStyle name="已访问的超链接 2" xfId="13165" hidden="1"/>
    <cellStyle name="已访问的超链接 2" xfId="13166" hidden="1"/>
    <cellStyle name="已访问的超链接 2" xfId="13167" hidden="1"/>
    <cellStyle name="已访问的超链接 2" xfId="13168" hidden="1"/>
    <cellStyle name="已访问的超链接 2" xfId="13169" hidden="1"/>
    <cellStyle name="已访问的超链接 2" xfId="13170" hidden="1"/>
    <cellStyle name="已访问的超链接 2" xfId="13171" hidden="1"/>
    <cellStyle name="已访问的超链接 2" xfId="13172" hidden="1"/>
    <cellStyle name="已访问的超链接 2" xfId="13173" hidden="1"/>
    <cellStyle name="已访问的超链接 2" xfId="13174" hidden="1"/>
    <cellStyle name="已访问的超链接 2" xfId="13175" hidden="1"/>
    <cellStyle name="已访问的超链接 2" xfId="13176" hidden="1"/>
    <cellStyle name="已访问的超链接 2" xfId="13177" hidden="1"/>
    <cellStyle name="已访问的超链接 2" xfId="13178" hidden="1"/>
    <cellStyle name="已访问的超链接 2" xfId="13179" hidden="1"/>
    <cellStyle name="已访问的超链接 2" xfId="13180" hidden="1"/>
    <cellStyle name="已访问的超链接 2" xfId="13181" hidden="1"/>
    <cellStyle name="已访问的超链接 2" xfId="13182" hidden="1"/>
    <cellStyle name="已访问的超链接 2" xfId="13183" hidden="1"/>
    <cellStyle name="已访问的超链接 2" xfId="13184" hidden="1"/>
    <cellStyle name="已访问的超链接 2" xfId="13185" hidden="1"/>
    <cellStyle name="已访问的超链接 2" xfId="13186" hidden="1"/>
    <cellStyle name="已访问的超链接 2" xfId="13187" hidden="1"/>
    <cellStyle name="已访问的超链接 2" xfId="13188" hidden="1"/>
    <cellStyle name="已访问的超链接 2" xfId="13189" hidden="1"/>
    <cellStyle name="已访问的超链接 2" xfId="13190" hidden="1"/>
    <cellStyle name="已访问的超链接 2" xfId="13191" hidden="1"/>
    <cellStyle name="已访问的超链接 2" xfId="13192" hidden="1"/>
    <cellStyle name="已访问的超链接 2" xfId="13193" hidden="1"/>
    <cellStyle name="已访问的超链接 2" xfId="13194" hidden="1"/>
    <cellStyle name="已访问的超链接 2" xfId="13195" hidden="1"/>
    <cellStyle name="已访问的超链接 2" xfId="13196" hidden="1"/>
    <cellStyle name="已访问的超链接 2" xfId="13197" hidden="1"/>
    <cellStyle name="已访问的超链接 2" xfId="13198" hidden="1"/>
    <cellStyle name="已访问的超链接 2" xfId="13199" hidden="1"/>
    <cellStyle name="已访问的超链接 2" xfId="13200" hidden="1"/>
    <cellStyle name="已访问的超链接 2" xfId="13201" hidden="1"/>
    <cellStyle name="已访问的超链接 2" xfId="13202" hidden="1"/>
    <cellStyle name="已访问的超链接 2" xfId="13203" hidden="1"/>
    <cellStyle name="已访问的超链接 2" xfId="13204" hidden="1"/>
    <cellStyle name="已访问的超链接 2" xfId="13205" hidden="1"/>
    <cellStyle name="已访问的超链接 2" xfId="13206" hidden="1"/>
    <cellStyle name="已访问的超链接 2" xfId="13207" hidden="1"/>
    <cellStyle name="已访问的超链接 2" xfId="13208" hidden="1"/>
    <cellStyle name="已访问的超链接 2" xfId="13209" hidden="1"/>
    <cellStyle name="已访问的超链接 2" xfId="13210" hidden="1"/>
    <cellStyle name="已访问的超链接 2" xfId="13211" hidden="1"/>
    <cellStyle name="已访问的超链接 2" xfId="13212" hidden="1"/>
    <cellStyle name="已访问的超链接 2" xfId="13213" hidden="1"/>
    <cellStyle name="已访问的超链接 2" xfId="13214" hidden="1"/>
    <cellStyle name="已访问的超链接 2" xfId="13216" hidden="1"/>
    <cellStyle name="已访问的超链接 2" xfId="13218" hidden="1"/>
    <cellStyle name="已访问的超链接 2" xfId="13219" hidden="1"/>
    <cellStyle name="已访问的超链接 2" xfId="13220" hidden="1"/>
    <cellStyle name="已访问的超链接 2" xfId="13221" hidden="1"/>
    <cellStyle name="已访问的超链接 2" xfId="13222" hidden="1"/>
    <cellStyle name="已访问的超链接 2" xfId="13223" hidden="1"/>
    <cellStyle name="已访问的超链接 2" xfId="13224" hidden="1"/>
    <cellStyle name="已访问的超链接 2" xfId="13225" hidden="1"/>
    <cellStyle name="已访问的超链接 2" xfId="13226" hidden="1"/>
    <cellStyle name="已访问的超链接 2" xfId="13227" hidden="1"/>
    <cellStyle name="已访问的超链接 2" xfId="13228" hidden="1"/>
    <cellStyle name="已访问的超链接 2" xfId="13229" hidden="1"/>
    <cellStyle name="已访问的超链接 2" xfId="13230" hidden="1"/>
    <cellStyle name="已访问的超链接 2" xfId="13231" hidden="1"/>
    <cellStyle name="已访问的超链接 2" xfId="13232" hidden="1"/>
    <cellStyle name="已访问的超链接 2" xfId="13233" hidden="1"/>
    <cellStyle name="已访问的超链接 2" xfId="13234" hidden="1"/>
    <cellStyle name="已访问的超链接 2" xfId="13235" hidden="1"/>
    <cellStyle name="已访问的超链接 2" xfId="13236" hidden="1"/>
    <cellStyle name="已访问的超链接 2" xfId="13237" hidden="1"/>
    <cellStyle name="已访问的超链接 2" xfId="13238" hidden="1"/>
    <cellStyle name="已访问的超链接 2" xfId="13239" hidden="1"/>
    <cellStyle name="已访问的超链接 2" xfId="13240" hidden="1"/>
    <cellStyle name="已访问的超链接 2" xfId="13241" hidden="1"/>
    <cellStyle name="已访问的超链接 2" xfId="13242" hidden="1"/>
    <cellStyle name="已访问的超链接 2" xfId="13243" hidden="1"/>
    <cellStyle name="已访问的超链接 2" xfId="13244" hidden="1"/>
    <cellStyle name="已访问的超链接 2" xfId="13245" hidden="1"/>
    <cellStyle name="已访问的超链接 2" xfId="13246" hidden="1"/>
    <cellStyle name="已访问的超链接 2" xfId="13247" hidden="1"/>
    <cellStyle name="已访问的超链接 2" xfId="13248" hidden="1"/>
    <cellStyle name="已访问的超链接 2" xfId="13249" hidden="1"/>
    <cellStyle name="已访问的超链接 2" xfId="13250" hidden="1"/>
    <cellStyle name="已访问的超链接 2" xfId="13251" hidden="1"/>
    <cellStyle name="已访问的超链接 2" xfId="13252" hidden="1"/>
    <cellStyle name="已访问的超链接 2" xfId="13253" hidden="1"/>
    <cellStyle name="已访问的超链接 2" xfId="13254" hidden="1"/>
    <cellStyle name="已访问的超链接 2" xfId="13255" hidden="1"/>
    <cellStyle name="已访问的超链接 2" xfId="13256" hidden="1"/>
    <cellStyle name="已访问的超链接 2" xfId="13257" hidden="1"/>
    <cellStyle name="已访问的超链接 2" xfId="13258" hidden="1"/>
    <cellStyle name="已访问的超链接 2" xfId="13259" hidden="1"/>
    <cellStyle name="已访问的超链接 2" xfId="13260" hidden="1"/>
    <cellStyle name="已访问的超链接 2" xfId="13261" hidden="1"/>
    <cellStyle name="已访问的超链接 2" xfId="13262" hidden="1"/>
    <cellStyle name="已访问的超链接 2" xfId="13263" hidden="1"/>
    <cellStyle name="已访问的超链接 2" xfId="13264" hidden="1"/>
    <cellStyle name="已访问的超链接 2" xfId="13265" hidden="1"/>
    <cellStyle name="已访问的超链接 2" xfId="13266" hidden="1"/>
    <cellStyle name="已访问的超链接 2" xfId="13267" hidden="1"/>
    <cellStyle name="已访问的超链接 2" xfId="13268" hidden="1"/>
    <cellStyle name="已访问的超链接 2" xfId="13269" hidden="1"/>
    <cellStyle name="已访问的超链接 2" xfId="13270" hidden="1"/>
    <cellStyle name="已访问的超链接 2" xfId="13271" hidden="1"/>
    <cellStyle name="已访问的超链接 2" xfId="13272" hidden="1"/>
    <cellStyle name="已访问的超链接 2" xfId="13273" hidden="1"/>
    <cellStyle name="已访问的超链接 2" xfId="13274" hidden="1"/>
    <cellStyle name="已访问的超链接 2" xfId="13275" hidden="1"/>
    <cellStyle name="已访问的超链接 2" xfId="13276" hidden="1"/>
    <cellStyle name="已访问的超链接 2" xfId="13278" hidden="1"/>
    <cellStyle name="已访问的超链接 2" xfId="13280" hidden="1"/>
    <cellStyle name="已访问的超链接 2" xfId="13282" hidden="1"/>
    <cellStyle name="已访问的超链接 2" xfId="13284" hidden="1"/>
    <cellStyle name="已访问的超链接 2" xfId="13286" hidden="1"/>
    <cellStyle name="已访问的超链接 2" xfId="13288" hidden="1"/>
    <cellStyle name="已访问的超链接 2" xfId="13290" hidden="1"/>
    <cellStyle name="已访问的超链接 2" xfId="13292" hidden="1"/>
    <cellStyle name="已访问的超链接 2" xfId="13294" hidden="1"/>
    <cellStyle name="已访问的超链接 2" xfId="13296" hidden="1"/>
    <cellStyle name="已访问的超链接 2" xfId="13298" hidden="1"/>
    <cellStyle name="已访问的超链接 2" xfId="13300" hidden="1"/>
    <cellStyle name="已访问的超链接 2" xfId="13302" hidden="1"/>
    <cellStyle name="已访问的超链接 2" xfId="13304" hidden="1"/>
    <cellStyle name="已访问的超链接 2" xfId="13306" hidden="1"/>
    <cellStyle name="已访问的超链接 2" xfId="13308" hidden="1"/>
    <cellStyle name="已访问的超链接 2" xfId="13310" hidden="1"/>
    <cellStyle name="已访问的超链接 2" xfId="13312" hidden="1"/>
    <cellStyle name="已访问的超链接 2" xfId="13314" hidden="1"/>
    <cellStyle name="已访问的超链接 2" xfId="13316" hidden="1"/>
    <cellStyle name="已访问的超链接 2" xfId="13318" hidden="1"/>
    <cellStyle name="已访问的超链接 2" xfId="13320" hidden="1"/>
    <cellStyle name="已访问的超链接 2" xfId="13322" hidden="1"/>
    <cellStyle name="已访问的超链接 2" xfId="13324" hidden="1"/>
    <cellStyle name="已访问的超链接 2" xfId="13326" hidden="1"/>
    <cellStyle name="已访问的超链接 2" xfId="13328" hidden="1"/>
    <cellStyle name="已访问的超链接 2" xfId="13330" hidden="1"/>
    <cellStyle name="已访问的超链接 2" xfId="13332" hidden="1"/>
    <cellStyle name="已访问的超链接 2" xfId="13334" hidden="1"/>
    <cellStyle name="已访问的超链接 2" xfId="13336" hidden="1"/>
    <cellStyle name="已访问的超链接 2" xfId="13338" hidden="1"/>
    <cellStyle name="已访问的超链接 2" xfId="13340" hidden="1"/>
    <cellStyle name="已访问的超链接 2" xfId="13342" hidden="1"/>
    <cellStyle name="已访问的超链接 2" xfId="13344" hidden="1"/>
    <cellStyle name="已访问的超链接 2" xfId="13346" hidden="1"/>
    <cellStyle name="已访问的超链接 2" xfId="13348" hidden="1"/>
    <cellStyle name="已访问的超链接 2" xfId="13350" hidden="1"/>
    <cellStyle name="已访问的超链接 2" xfId="13352" hidden="1"/>
    <cellStyle name="已访问的超链接 2" xfId="13354" hidden="1"/>
    <cellStyle name="已访问的超链接 2" xfId="13356" hidden="1"/>
    <cellStyle name="已访问的超链接 2" xfId="13358" hidden="1"/>
    <cellStyle name="已访问的超链接 2" xfId="13360" hidden="1"/>
    <cellStyle name="已访问的超链接 2" xfId="13362" hidden="1"/>
    <cellStyle name="已访问的超链接 2" xfId="13364" hidden="1"/>
    <cellStyle name="已访问的超链接 2" xfId="13366" hidden="1"/>
    <cellStyle name="已访问的超链接 2" xfId="13368" hidden="1"/>
    <cellStyle name="已访问的超链接 2" xfId="13370" hidden="1"/>
    <cellStyle name="已访问的超链接 2" xfId="13372" hidden="1"/>
    <cellStyle name="已访问的超链接 2" xfId="13374" hidden="1"/>
    <cellStyle name="已访问的超链接 2" xfId="13376" hidden="1"/>
    <cellStyle name="已访问的超链接 2" xfId="13378" hidden="1"/>
    <cellStyle name="已访问的超链接 2" xfId="13380" hidden="1"/>
    <cellStyle name="已访问的超链接 2" xfId="13382" hidden="1"/>
    <cellStyle name="已访问的超链接 2" xfId="13384" hidden="1"/>
    <cellStyle name="已访问的超链接 2" xfId="13386" hidden="1"/>
    <cellStyle name="已访问的超链接 2" xfId="13388" hidden="1"/>
    <cellStyle name="已访问的超链接 2" xfId="13390" hidden="1"/>
    <cellStyle name="已访问的超链接 2" xfId="13392" hidden="1"/>
    <cellStyle name="已访问的超链接 2" xfId="13394" hidden="1"/>
    <cellStyle name="已访问的超链接 2" xfId="13396" hidden="1"/>
    <cellStyle name="已访问的超链接 2" xfId="13398" hidden="1"/>
    <cellStyle name="已访问的超链接 2" xfId="13400" hidden="1"/>
    <cellStyle name="已访问的超链接 2" xfId="13402" hidden="1"/>
    <cellStyle name="已访问的超链接 2" xfId="13404" hidden="1"/>
    <cellStyle name="已访问的超链接 2" xfId="13406" hidden="1"/>
    <cellStyle name="已访问的超链接 2" xfId="13408" hidden="1"/>
    <cellStyle name="已访问的超链接 2" xfId="13410" hidden="1"/>
    <cellStyle name="已访问的超链接 2" xfId="13412" hidden="1"/>
    <cellStyle name="已访问的超链接 2" xfId="13414" hidden="1"/>
    <cellStyle name="已访问的超链接 2" xfId="13416" hidden="1"/>
    <cellStyle name="已访问的超链接 2" xfId="13418" hidden="1"/>
    <cellStyle name="已访问的超链接 2" xfId="13420" hidden="1"/>
    <cellStyle name="已访问的超链接 2" xfId="13422" hidden="1"/>
    <cellStyle name="已访问的超链接 2" xfId="13424" hidden="1"/>
    <cellStyle name="已访问的超链接 2" xfId="13426" hidden="1"/>
    <cellStyle name="已访问的超链接 2" xfId="13428" hidden="1"/>
    <cellStyle name="已访问的超链接 2" xfId="13430" hidden="1"/>
    <cellStyle name="已访问的超链接 2" xfId="13432" hidden="1"/>
    <cellStyle name="已访问的超链接 2" xfId="13434" hidden="1"/>
    <cellStyle name="已访问的超链接 2" xfId="13436" hidden="1"/>
    <cellStyle name="已访问的超链接 2" xfId="13438" hidden="1"/>
    <cellStyle name="已访问的超链接 2" xfId="13440" hidden="1"/>
    <cellStyle name="已访问的超链接 2" xfId="13441" hidden="1"/>
    <cellStyle name="已访问的超链接 2" xfId="13442" hidden="1"/>
    <cellStyle name="已访问的超链接 2" xfId="13443" hidden="1"/>
    <cellStyle name="已访问的超链接 2" xfId="13444" hidden="1"/>
    <cellStyle name="已访问的超链接 2" xfId="13445" hidden="1"/>
    <cellStyle name="已访问的超链接 2" xfId="13446" hidden="1"/>
    <cellStyle name="已访问的超链接 2" xfId="13447" hidden="1"/>
    <cellStyle name="已访问的超链接 2" xfId="13448" hidden="1"/>
    <cellStyle name="已访问的超链接 2" xfId="13449" hidden="1"/>
    <cellStyle name="已访问的超链接 2" xfId="13450" hidden="1"/>
    <cellStyle name="已访问的超链接 2" xfId="13451" hidden="1"/>
    <cellStyle name="已访问的超链接 2" xfId="13452" hidden="1"/>
    <cellStyle name="已访问的超链接 2" xfId="13453" hidden="1"/>
    <cellStyle name="已访问的超链接 2" xfId="13454" hidden="1"/>
    <cellStyle name="已访问的超链接 2" xfId="13455" hidden="1"/>
    <cellStyle name="已访问的超链接 2" xfId="13456" hidden="1"/>
    <cellStyle name="已访问的超链接 2" xfId="13457" hidden="1"/>
    <cellStyle name="已访问的超链接 2" xfId="13458" hidden="1"/>
    <cellStyle name="已访问的超链接 2" xfId="13459" hidden="1"/>
    <cellStyle name="已访问的超链接 2" xfId="13460" hidden="1"/>
    <cellStyle name="已访问的超链接 2" xfId="13461" hidden="1"/>
    <cellStyle name="已访问的超链接 2" xfId="13462" hidden="1"/>
    <cellStyle name="已访问的超链接 2" xfId="13463" hidden="1"/>
    <cellStyle name="已访问的超链接 2" xfId="13464" hidden="1"/>
    <cellStyle name="已访问的超链接 2" xfId="13465" hidden="1"/>
    <cellStyle name="已访问的超链接 2" xfId="13466" hidden="1"/>
    <cellStyle name="已访问的超链接 2" xfId="13467" hidden="1"/>
    <cellStyle name="已访问的超链接 2" xfId="13468" hidden="1"/>
    <cellStyle name="已访问的超链接 2" xfId="13469" hidden="1"/>
    <cellStyle name="已访问的超链接 2" xfId="13470" hidden="1"/>
    <cellStyle name="已访问的超链接 2" xfId="13471" hidden="1"/>
    <cellStyle name="已访问的超链接 2" xfId="13472" hidden="1"/>
    <cellStyle name="已访问的超链接 2" xfId="13473" hidden="1"/>
    <cellStyle name="已访问的超链接 2" xfId="13474" hidden="1"/>
    <cellStyle name="已访问的超链接 2" xfId="13475" hidden="1"/>
    <cellStyle name="已访问的超链接 2" xfId="13476" hidden="1"/>
    <cellStyle name="已访问的超链接 2" xfId="13477" hidden="1"/>
    <cellStyle name="已访问的超链接 2" xfId="13478" hidden="1"/>
    <cellStyle name="已访问的超链接 2" xfId="13479" hidden="1"/>
    <cellStyle name="已访问的超链接 2" xfId="13480" hidden="1"/>
    <cellStyle name="已访问的超链接 2" xfId="13481" hidden="1"/>
    <cellStyle name="已访问的超链接 2" xfId="13482" hidden="1"/>
    <cellStyle name="已访问的超链接 2" xfId="13483" hidden="1"/>
    <cellStyle name="已访问的超链接 2" xfId="13484" hidden="1"/>
    <cellStyle name="已访问的超链接 2" xfId="13485" hidden="1"/>
    <cellStyle name="已访问的超链接 2" xfId="13486" hidden="1"/>
    <cellStyle name="已访问的超链接 2" xfId="13487" hidden="1"/>
    <cellStyle name="已访问的超链接 2" xfId="13488" hidden="1"/>
    <cellStyle name="已访问的超链接 2" xfId="13489" hidden="1"/>
    <cellStyle name="已访问的超链接 2" xfId="13490" hidden="1"/>
    <cellStyle name="已访问的超链接 2" xfId="13491" hidden="1"/>
    <cellStyle name="已访问的超链接 2" xfId="13492" hidden="1"/>
    <cellStyle name="已访问的超链接 2" xfId="13493" hidden="1"/>
    <cellStyle name="已访问的超链接 2" xfId="13494" hidden="1"/>
    <cellStyle name="已访问的超链接 2" xfId="13495" hidden="1"/>
    <cellStyle name="已访问的超链接 2" xfId="13497" hidden="1"/>
    <cellStyle name="已访问的超链接 2" xfId="13499" hidden="1"/>
    <cellStyle name="已访问的超链接 2" xfId="13500" hidden="1"/>
    <cellStyle name="已访问的超链接 2" xfId="13501" hidden="1"/>
    <cellStyle name="已访问的超链接 2" xfId="13502" hidden="1"/>
    <cellStyle name="已访问的超链接 2" xfId="13503" hidden="1"/>
    <cellStyle name="已访问的超链接 2" xfId="13504" hidden="1"/>
    <cellStyle name="已访问的超链接 2" xfId="13505" hidden="1"/>
    <cellStyle name="已访问的超链接 2" xfId="13506" hidden="1"/>
    <cellStyle name="已访问的超链接 2" xfId="13507" hidden="1"/>
    <cellStyle name="已访问的超链接 2" xfId="13508" hidden="1"/>
    <cellStyle name="已访问的超链接 2" xfId="13509" hidden="1"/>
    <cellStyle name="已访问的超链接 2" xfId="13510" hidden="1"/>
    <cellStyle name="已访问的超链接 2" xfId="13511" hidden="1"/>
    <cellStyle name="已访问的超链接 2" xfId="13512" hidden="1"/>
    <cellStyle name="已访问的超链接 2" xfId="13513" hidden="1"/>
    <cellStyle name="已访问的超链接 2" xfId="13514" hidden="1"/>
    <cellStyle name="已访问的超链接 2" xfId="13515" hidden="1"/>
    <cellStyle name="已访问的超链接 2" xfId="13516" hidden="1"/>
    <cellStyle name="已访问的超链接 2" xfId="13517" hidden="1"/>
    <cellStyle name="已访问的超链接 2" xfId="13518" hidden="1"/>
    <cellStyle name="已访问的超链接 2" xfId="13519" hidden="1"/>
    <cellStyle name="已访问的超链接 2" xfId="13520" hidden="1"/>
    <cellStyle name="已访问的超链接 2" xfId="13521" hidden="1"/>
    <cellStyle name="已访问的超链接 2" xfId="13522" hidden="1"/>
    <cellStyle name="已访问的超链接 2" xfId="13523" hidden="1"/>
    <cellStyle name="已访问的超链接 2" xfId="13524" hidden="1"/>
    <cellStyle name="已访问的超链接 2" xfId="13525" hidden="1"/>
    <cellStyle name="已访问的超链接 2" xfId="13526" hidden="1"/>
    <cellStyle name="已访问的超链接 2" xfId="13527" hidden="1"/>
    <cellStyle name="已访问的超链接 2" xfId="13528" hidden="1"/>
    <cellStyle name="已访问的超链接 2" xfId="13529" hidden="1"/>
    <cellStyle name="已访问的超链接 2" xfId="13530" hidden="1"/>
    <cellStyle name="已访问的超链接 2" xfId="13531" hidden="1"/>
    <cellStyle name="已访问的超链接 2" xfId="13532" hidden="1"/>
    <cellStyle name="已访问的超链接 2" xfId="13533" hidden="1"/>
    <cellStyle name="已访问的超链接 2" xfId="13534" hidden="1"/>
    <cellStyle name="已访问的超链接 2" xfId="13535" hidden="1"/>
    <cellStyle name="已访问的超链接 2" xfId="13536" hidden="1"/>
    <cellStyle name="已访问的超链接 2" xfId="13537" hidden="1"/>
    <cellStyle name="已访问的超链接 2" xfId="13538" hidden="1"/>
    <cellStyle name="已访问的超链接 2" xfId="13539" hidden="1"/>
    <cellStyle name="已访问的超链接 2" xfId="13540" hidden="1"/>
    <cellStyle name="已访问的超链接 2" xfId="13541" hidden="1"/>
    <cellStyle name="已访问的超链接 2" xfId="13542" hidden="1"/>
    <cellStyle name="已访问的超链接 2" xfId="13543" hidden="1"/>
    <cellStyle name="已访问的超链接 2" xfId="13544" hidden="1"/>
    <cellStyle name="已访问的超链接 2" xfId="13545" hidden="1"/>
    <cellStyle name="已访问的超链接 2" xfId="13546" hidden="1"/>
    <cellStyle name="已访问的超链接 2" xfId="13547" hidden="1"/>
    <cellStyle name="已访问的超链接 2" xfId="13548" hidden="1"/>
    <cellStyle name="已访问的超链接 2" xfId="13549" hidden="1"/>
    <cellStyle name="已访问的超链接 2" xfId="13550" hidden="1"/>
    <cellStyle name="已访问的超链接 2" xfId="13551" hidden="1"/>
    <cellStyle name="已访问的超链接 2" xfId="13552" hidden="1"/>
    <cellStyle name="已访问的超链接 2" xfId="13553" hidden="1"/>
    <cellStyle name="已访问的超链接 2" xfId="13554" hidden="1"/>
    <cellStyle name="已访问的超链接 2" xfId="13555" hidden="1"/>
    <cellStyle name="已访问的超链接 2" xfId="13556" hidden="1"/>
    <cellStyle name="已访问的超链接 2" xfId="13557" hidden="1"/>
    <cellStyle name="已访问的超链接 2" xfId="13559" hidden="1"/>
    <cellStyle name="已访问的超链接 2" xfId="13561" hidden="1"/>
    <cellStyle name="已访问的超链接 2" xfId="13563" hidden="1"/>
    <cellStyle name="已访问的超链接 2" xfId="13565" hidden="1"/>
    <cellStyle name="已访问的超链接 2" xfId="13567" hidden="1"/>
    <cellStyle name="已访问的超链接 2" xfId="13569" hidden="1"/>
    <cellStyle name="已访问的超链接 2" xfId="13571" hidden="1"/>
    <cellStyle name="已访问的超链接 2" xfId="13573" hidden="1"/>
    <cellStyle name="已访问的超链接 2" xfId="13575" hidden="1"/>
    <cellStyle name="已访问的超链接 2" xfId="13577" hidden="1"/>
    <cellStyle name="已访问的超链接 2" xfId="13579" hidden="1"/>
    <cellStyle name="已访问的超链接 2" xfId="13581" hidden="1"/>
    <cellStyle name="已访问的超链接 2" xfId="13583" hidden="1"/>
    <cellStyle name="已访问的超链接 2" xfId="13585" hidden="1"/>
    <cellStyle name="已访问的超链接 2" xfId="13587" hidden="1"/>
    <cellStyle name="已访问的超链接 2" xfId="13589" hidden="1"/>
    <cellStyle name="已访问的超链接 2" xfId="13591" hidden="1"/>
    <cellStyle name="已访问的超链接 2" xfId="13593" hidden="1"/>
    <cellStyle name="已访问的超链接 2" xfId="13595" hidden="1"/>
    <cellStyle name="已访问的超链接 2" xfId="13597" hidden="1"/>
    <cellStyle name="已访问的超链接 2" xfId="13599" hidden="1"/>
    <cellStyle name="已访问的超链接 2" xfId="13601" hidden="1"/>
    <cellStyle name="已访问的超链接 2" xfId="13603" hidden="1"/>
    <cellStyle name="已访问的超链接 2" xfId="13605" hidden="1"/>
    <cellStyle name="已访问的超链接 2" xfId="13607" hidden="1"/>
    <cellStyle name="已访问的超链接 2" xfId="13609" hidden="1"/>
    <cellStyle name="已访问的超链接 2" xfId="13611" hidden="1"/>
    <cellStyle name="已访问的超链接 2" xfId="13613" hidden="1"/>
    <cellStyle name="已访问的超链接 2" xfId="13615" hidden="1"/>
    <cellStyle name="已访问的超链接 2" xfId="13617" hidden="1"/>
    <cellStyle name="已访问的超链接 2" xfId="13619" hidden="1"/>
    <cellStyle name="已访问的超链接 2" xfId="13621" hidden="1"/>
    <cellStyle name="已访问的超链接 2" xfId="13623" hidden="1"/>
    <cellStyle name="已访问的超链接 2" xfId="13625" hidden="1"/>
    <cellStyle name="已访问的超链接 2" xfId="13627" hidden="1"/>
    <cellStyle name="已访问的超链接 2" xfId="13629" hidden="1"/>
    <cellStyle name="已访问的超链接 2" xfId="13631" hidden="1"/>
    <cellStyle name="已访问的超链接 2" xfId="13633" hidden="1"/>
    <cellStyle name="已访问的超链接 2" xfId="13635" hidden="1"/>
    <cellStyle name="已访问的超链接 2" xfId="13637" hidden="1"/>
    <cellStyle name="已访问的超链接 2" xfId="13639" hidden="1"/>
    <cellStyle name="已访问的超链接 2" xfId="13641" hidden="1"/>
    <cellStyle name="已访问的超链接 2" xfId="13643" hidden="1"/>
    <cellStyle name="已访问的超链接 2" xfId="13645" hidden="1"/>
    <cellStyle name="已访问的超链接 2" xfId="13647" hidden="1"/>
    <cellStyle name="已访问的超链接 2" xfId="13649" hidden="1"/>
    <cellStyle name="已访问的超链接 2" xfId="13651" hidden="1"/>
    <cellStyle name="已访问的超链接 2" xfId="13653" hidden="1"/>
    <cellStyle name="已访问的超链接 2" xfId="13655" hidden="1"/>
    <cellStyle name="已访问的超链接 2" xfId="13657" hidden="1"/>
    <cellStyle name="已访问的超链接 2" xfId="13659" hidden="1"/>
    <cellStyle name="已访问的超链接 2" xfId="13661" hidden="1"/>
    <cellStyle name="已访问的超链接 2" xfId="13663" hidden="1"/>
    <cellStyle name="已访问的超链接 2" xfId="13665" hidden="1"/>
    <cellStyle name="已访问的超链接 2" xfId="13667" hidden="1"/>
    <cellStyle name="已访问的超链接 2" xfId="13669" hidden="1"/>
    <cellStyle name="已访问的超链接 2" xfId="13671" hidden="1"/>
    <cellStyle name="已访问的超链接 2" xfId="13673" hidden="1"/>
    <cellStyle name="已访问的超链接 2" xfId="13675" hidden="1"/>
    <cellStyle name="已访问的超链接 2" xfId="13677" hidden="1"/>
    <cellStyle name="已访问的超链接 2" xfId="13679" hidden="1"/>
    <cellStyle name="已访问的超链接 2" xfId="13681" hidden="1"/>
    <cellStyle name="已访问的超链接 2" xfId="13683" hidden="1"/>
    <cellStyle name="已访问的超链接 2" xfId="13685" hidden="1"/>
    <cellStyle name="已访问的超链接 2" xfId="13687" hidden="1"/>
    <cellStyle name="已访问的超链接 2" xfId="13689" hidden="1"/>
    <cellStyle name="已访问的超链接 2" xfId="13691" hidden="1"/>
    <cellStyle name="已访问的超链接 2" xfId="13693" hidden="1"/>
    <cellStyle name="已访问的超链接 2" xfId="13695" hidden="1"/>
    <cellStyle name="已访问的超链接 2" xfId="13697" hidden="1"/>
    <cellStyle name="已访问的超链接 2" xfId="13699" hidden="1"/>
    <cellStyle name="已访问的超链接 2" xfId="13701" hidden="1"/>
    <cellStyle name="已访问的超链接 2" xfId="13703" hidden="1"/>
    <cellStyle name="已访问的超链接 2" xfId="13705" hidden="1"/>
    <cellStyle name="已访问的超链接 2" xfId="13707" hidden="1"/>
    <cellStyle name="已访问的超链接 2" xfId="13709" hidden="1"/>
    <cellStyle name="已访问的超链接 2" xfId="13711" hidden="1"/>
    <cellStyle name="已访问的超链接 2" xfId="13713" hidden="1"/>
    <cellStyle name="已访问的超链接 2" xfId="13715" hidden="1"/>
    <cellStyle name="已访问的超链接 2" xfId="13717" hidden="1"/>
    <cellStyle name="已访问的超链接 2" xfId="13719" hidden="1"/>
    <cellStyle name="已访问的超链接 2" xfId="13721" hidden="1"/>
    <cellStyle name="已访问的超链接 2" xfId="13722" hidden="1"/>
    <cellStyle name="已访问的超链接 2" xfId="13723" hidden="1"/>
    <cellStyle name="已访问的超链接 2" xfId="13724" hidden="1"/>
    <cellStyle name="已访问的超链接 2" xfId="13725" hidden="1"/>
    <cellStyle name="已访问的超链接 2" xfId="13726" hidden="1"/>
    <cellStyle name="已访问的超链接 2" xfId="13727" hidden="1"/>
    <cellStyle name="已访问的超链接 2" xfId="13728" hidden="1"/>
    <cellStyle name="已访问的超链接 2" xfId="13729" hidden="1"/>
    <cellStyle name="已访问的超链接 2" xfId="13730" hidden="1"/>
    <cellStyle name="已访问的超链接 2" xfId="13731" hidden="1"/>
    <cellStyle name="已访问的超链接 2" xfId="13732" hidden="1"/>
    <cellStyle name="已访问的超链接 2" xfId="13733" hidden="1"/>
    <cellStyle name="已访问的超链接 2" xfId="13734" hidden="1"/>
    <cellStyle name="已访问的超链接 2" xfId="13735" hidden="1"/>
    <cellStyle name="已访问的超链接 2" xfId="13736" hidden="1"/>
    <cellStyle name="已访问的超链接 2" xfId="13737" hidden="1"/>
    <cellStyle name="已访问的超链接 2" xfId="13738" hidden="1"/>
    <cellStyle name="已访问的超链接 2" xfId="13739" hidden="1"/>
    <cellStyle name="已访问的超链接 2" xfId="13740" hidden="1"/>
    <cellStyle name="已访问的超链接 2" xfId="13741" hidden="1"/>
    <cellStyle name="已访问的超链接 2" xfId="13742" hidden="1"/>
    <cellStyle name="已访问的超链接 2" xfId="13743" hidden="1"/>
    <cellStyle name="已访问的超链接 2" xfId="13744" hidden="1"/>
    <cellStyle name="已访问的超链接 2" xfId="13745" hidden="1"/>
    <cellStyle name="已访问的超链接 2" xfId="13746" hidden="1"/>
    <cellStyle name="已访问的超链接 2" xfId="13747" hidden="1"/>
    <cellStyle name="已访问的超链接 2" xfId="13748" hidden="1"/>
    <cellStyle name="已访问的超链接 2" xfId="13749" hidden="1"/>
    <cellStyle name="已访问的超链接 2" xfId="13750" hidden="1"/>
    <cellStyle name="已访问的超链接 2" xfId="13751" hidden="1"/>
    <cellStyle name="已访问的超链接 2" xfId="13752" hidden="1"/>
    <cellStyle name="已访问的超链接 2" xfId="13753" hidden="1"/>
    <cellStyle name="已访问的超链接 2" xfId="13754" hidden="1"/>
    <cellStyle name="已访问的超链接 2" xfId="13755" hidden="1"/>
    <cellStyle name="已访问的超链接 2" xfId="13756" hidden="1"/>
    <cellStyle name="已访问的超链接 2" xfId="13757" hidden="1"/>
    <cellStyle name="已访问的超链接 2" xfId="13758" hidden="1"/>
    <cellStyle name="已访问的超链接 2" xfId="13759" hidden="1"/>
    <cellStyle name="已访问的超链接 2" xfId="13760" hidden="1"/>
    <cellStyle name="已访问的超链接 2" xfId="13761" hidden="1"/>
    <cellStyle name="已访问的超链接 2" xfId="13762" hidden="1"/>
    <cellStyle name="已访问的超链接 2" xfId="13763" hidden="1"/>
    <cellStyle name="已访问的超链接 2" xfId="13764" hidden="1"/>
    <cellStyle name="已访问的超链接 2" xfId="13765" hidden="1"/>
    <cellStyle name="已访问的超链接 2" xfId="13766" hidden="1"/>
    <cellStyle name="已访问的超链接 2" xfId="13767" hidden="1"/>
    <cellStyle name="已访问的超链接 2" xfId="13768" hidden="1"/>
    <cellStyle name="已访问的超链接 2" xfId="13769" hidden="1"/>
    <cellStyle name="已访问的超链接 2" xfId="13770" hidden="1"/>
    <cellStyle name="已访问的超链接 2" xfId="13771" hidden="1"/>
    <cellStyle name="已访问的超链接 2" xfId="13772" hidden="1"/>
    <cellStyle name="已访问的超链接 2" xfId="13773" hidden="1"/>
    <cellStyle name="已访问的超链接 2" xfId="13774" hidden="1"/>
    <cellStyle name="已访问的超链接 2" xfId="13775" hidden="1"/>
    <cellStyle name="已访问的超链接 2" xfId="13776" hidden="1"/>
    <cellStyle name="已访问的超链接 2" xfId="13778" hidden="1"/>
    <cellStyle name="已访问的超链接 2" xfId="13780" hidden="1"/>
    <cellStyle name="已访问的超链接 2" xfId="13781" hidden="1"/>
    <cellStyle name="已访问的超链接 2" xfId="13782" hidden="1"/>
    <cellStyle name="已访问的超链接 2" xfId="13783" hidden="1"/>
    <cellStyle name="已访问的超链接 2" xfId="13784" hidden="1"/>
    <cellStyle name="已访问的超链接 2" xfId="13785" hidden="1"/>
    <cellStyle name="已访问的超链接 2" xfId="13786" hidden="1"/>
    <cellStyle name="已访问的超链接 2" xfId="13787" hidden="1"/>
    <cellStyle name="已访问的超链接 2" xfId="13788" hidden="1"/>
    <cellStyle name="已访问的超链接 2" xfId="13789" hidden="1"/>
    <cellStyle name="已访问的超链接 2" xfId="13790" hidden="1"/>
    <cellStyle name="已访问的超链接 2" xfId="13791" hidden="1"/>
    <cellStyle name="已访问的超链接 2" xfId="13792" hidden="1"/>
    <cellStyle name="已访问的超链接 2" xfId="13793" hidden="1"/>
    <cellStyle name="已访问的超链接 2" xfId="13794" hidden="1"/>
    <cellStyle name="已访问的超链接 2" xfId="13795" hidden="1"/>
    <cellStyle name="已访问的超链接 2" xfId="13796" hidden="1"/>
    <cellStyle name="已访问的超链接 2" xfId="13797" hidden="1"/>
    <cellStyle name="已访问的超链接 2" xfId="13798" hidden="1"/>
    <cellStyle name="已访问的超链接 2" xfId="13799" hidden="1"/>
    <cellStyle name="已访问的超链接 2" xfId="13800" hidden="1"/>
    <cellStyle name="已访问的超链接 2" xfId="13801" hidden="1"/>
    <cellStyle name="已访问的超链接 2" xfId="13802" hidden="1"/>
    <cellStyle name="已访问的超链接 2" xfId="13803" hidden="1"/>
    <cellStyle name="已访问的超链接 2" xfId="13804" hidden="1"/>
    <cellStyle name="已访问的超链接 2" xfId="13805" hidden="1"/>
    <cellStyle name="已访问的超链接 2" xfId="13806" hidden="1"/>
    <cellStyle name="已访问的超链接 2" xfId="13807" hidden="1"/>
    <cellStyle name="已访问的超链接 2" xfId="13808" hidden="1"/>
    <cellStyle name="已访问的超链接 2" xfId="13809" hidden="1"/>
    <cellStyle name="已访问的超链接 2" xfId="13810" hidden="1"/>
    <cellStyle name="已访问的超链接 2" xfId="13811" hidden="1"/>
    <cellStyle name="已访问的超链接 2" xfId="13812" hidden="1"/>
    <cellStyle name="已访问的超链接 2" xfId="13813" hidden="1"/>
    <cellStyle name="已访问的超链接 2" xfId="13814" hidden="1"/>
    <cellStyle name="已访问的超链接 2" xfId="13815" hidden="1"/>
    <cellStyle name="已访问的超链接 2" xfId="13816" hidden="1"/>
    <cellStyle name="已访问的超链接 2" xfId="13817" hidden="1"/>
    <cellStyle name="已访问的超链接 2" xfId="13818" hidden="1"/>
    <cellStyle name="已访问的超链接 2" xfId="13819" hidden="1"/>
    <cellStyle name="已访问的超链接 2" xfId="13820" hidden="1"/>
    <cellStyle name="已访问的超链接 2" xfId="13821" hidden="1"/>
    <cellStyle name="已访问的超链接 2" xfId="13822" hidden="1"/>
    <cellStyle name="已访问的超链接 2" xfId="13823" hidden="1"/>
    <cellStyle name="已访问的超链接 2" xfId="13824" hidden="1"/>
    <cellStyle name="已访问的超链接 2" xfId="13825" hidden="1"/>
    <cellStyle name="已访问的超链接 2" xfId="13826" hidden="1"/>
    <cellStyle name="已访问的超链接 2" xfId="13827" hidden="1"/>
    <cellStyle name="已访问的超链接 2" xfId="13828" hidden="1"/>
    <cellStyle name="已访问的超链接 2" xfId="13829" hidden="1"/>
    <cellStyle name="已访问的超链接 2" xfId="13830" hidden="1"/>
    <cellStyle name="已访问的超链接 2" xfId="13831" hidden="1"/>
    <cellStyle name="已访问的超链接 2" xfId="13832" hidden="1"/>
    <cellStyle name="已访问的超链接 2" xfId="13833" hidden="1"/>
    <cellStyle name="已访问的超链接 2" xfId="13834" hidden="1"/>
    <cellStyle name="已访问的超链接 2" xfId="13835" hidden="1"/>
    <cellStyle name="已访问的超链接 2" xfId="13836" hidden="1"/>
    <cellStyle name="已访问的超链接 2" xfId="13837" hidden="1"/>
    <cellStyle name="已访问的超链接 2" xfId="13838" hidden="1"/>
    <cellStyle name="已访问的超链接 2" xfId="13840" hidden="1"/>
    <cellStyle name="已访问的超链接 2" xfId="13842" hidden="1"/>
    <cellStyle name="已访问的超链接 2" xfId="13844" hidden="1"/>
    <cellStyle name="已访问的超链接 2" xfId="13846" hidden="1"/>
    <cellStyle name="已访问的超链接 2" xfId="13848" hidden="1"/>
    <cellStyle name="已访问的超链接 2" xfId="13850" hidden="1"/>
    <cellStyle name="已访问的超链接 2" xfId="13852" hidden="1"/>
    <cellStyle name="已访问的超链接 2" xfId="13854" hidden="1"/>
    <cellStyle name="已访问的超链接 2" xfId="13856" hidden="1"/>
    <cellStyle name="已访问的超链接 2" xfId="13858" hidden="1"/>
    <cellStyle name="已访问的超链接 2" xfId="13860" hidden="1"/>
    <cellStyle name="已访问的超链接 2" xfId="13862" hidden="1"/>
    <cellStyle name="已访问的超链接 2" xfId="13864" hidden="1"/>
    <cellStyle name="已访问的超链接 2" xfId="13866" hidden="1"/>
    <cellStyle name="已访问的超链接 2" xfId="13868" hidden="1"/>
    <cellStyle name="已访问的超链接 2" xfId="13870" hidden="1"/>
    <cellStyle name="已访问的超链接 2" xfId="13872" hidden="1"/>
    <cellStyle name="已访问的超链接 2" xfId="13874" hidden="1"/>
    <cellStyle name="已访问的超链接 2" xfId="13876" hidden="1"/>
    <cellStyle name="已访问的超链接 2" xfId="13878" hidden="1"/>
    <cellStyle name="已访问的超链接 2" xfId="13880" hidden="1"/>
    <cellStyle name="已访问的超链接 2" xfId="13882" hidden="1"/>
    <cellStyle name="已访问的超链接 2" xfId="13884" hidden="1"/>
    <cellStyle name="已访问的超链接 2" xfId="13886" hidden="1"/>
    <cellStyle name="已访问的超链接 2" xfId="13888" hidden="1"/>
    <cellStyle name="已访问的超链接 2" xfId="13890" hidden="1"/>
    <cellStyle name="已访问的超链接 2" xfId="13892" hidden="1"/>
    <cellStyle name="已访问的超链接 2" xfId="13894" hidden="1"/>
    <cellStyle name="已访问的超链接 2" xfId="13896" hidden="1"/>
    <cellStyle name="已访问的超链接 2" xfId="13898" hidden="1"/>
    <cellStyle name="已访问的超链接 2" xfId="13900" hidden="1"/>
    <cellStyle name="已访问的超链接 2" xfId="13902" hidden="1"/>
    <cellStyle name="已访问的超链接 2" xfId="13904" hidden="1"/>
    <cellStyle name="已访问的超链接 2" xfId="13906" hidden="1"/>
    <cellStyle name="已访问的超链接 2" xfId="13908" hidden="1"/>
    <cellStyle name="已访问的超链接 2" xfId="13910" hidden="1"/>
    <cellStyle name="已访问的超链接 2" xfId="13912" hidden="1"/>
    <cellStyle name="已访问的超链接 2" xfId="13914" hidden="1"/>
    <cellStyle name="已访问的超链接 2" xfId="13916" hidden="1"/>
    <cellStyle name="已访问的超链接 2" xfId="13918" hidden="1"/>
    <cellStyle name="已访问的超链接 2" xfId="13920" hidden="1"/>
    <cellStyle name="已访问的超链接 2" xfId="13922" hidden="1"/>
    <cellStyle name="已访问的超链接 2" xfId="13924" hidden="1"/>
    <cellStyle name="已访问的超链接 2" xfId="13926" hidden="1"/>
    <cellStyle name="已访问的超链接 2" xfId="13928" hidden="1"/>
    <cellStyle name="已访问的超链接 2" xfId="13930" hidden="1"/>
    <cellStyle name="已访问的超链接 2" xfId="13932" hidden="1"/>
    <cellStyle name="已访问的超链接 2" xfId="13934" hidden="1"/>
    <cellStyle name="已访问的超链接 2" xfId="13936" hidden="1"/>
    <cellStyle name="已访问的超链接 2" xfId="13938" hidden="1"/>
    <cellStyle name="已访问的超链接 2" xfId="13940" hidden="1"/>
    <cellStyle name="已访问的超链接 2" xfId="13942" hidden="1"/>
    <cellStyle name="已访问的超链接 2" xfId="13944" hidden="1"/>
    <cellStyle name="已访问的超链接 2" xfId="13946" hidden="1"/>
    <cellStyle name="已访问的超链接 2" xfId="13948" hidden="1"/>
    <cellStyle name="已访问的超链接 2" xfId="13950" hidden="1"/>
    <cellStyle name="已访问的超链接 2" xfId="13952" hidden="1"/>
    <cellStyle name="已访问的超链接 2" xfId="13954" hidden="1"/>
    <cellStyle name="已访问的超链接 2" xfId="13956" hidden="1"/>
    <cellStyle name="已访问的超链接 2" xfId="13958" hidden="1"/>
    <cellStyle name="已访问的超链接 2" xfId="13960" hidden="1"/>
    <cellStyle name="已访问的超链接 2" xfId="13962" hidden="1"/>
    <cellStyle name="已访问的超链接 2" xfId="13964" hidden="1"/>
    <cellStyle name="已访问的超链接 2" xfId="13966" hidden="1"/>
    <cellStyle name="已访问的超链接 2" xfId="13968" hidden="1"/>
    <cellStyle name="已访问的超链接 2" xfId="13970" hidden="1"/>
    <cellStyle name="已访问的超链接 2" xfId="13972" hidden="1"/>
    <cellStyle name="已访问的超链接 2" xfId="13974" hidden="1"/>
    <cellStyle name="已访问的超链接 2" xfId="13976" hidden="1"/>
    <cellStyle name="已访问的超链接 2" xfId="13978" hidden="1"/>
    <cellStyle name="已访问的超链接 2" xfId="13980" hidden="1"/>
    <cellStyle name="已访问的超链接 2" xfId="13982" hidden="1"/>
    <cellStyle name="已访问的超链接 2" xfId="13984" hidden="1"/>
    <cellStyle name="已访问的超链接 2" xfId="13986" hidden="1"/>
    <cellStyle name="已访问的超链接 2" xfId="13988" hidden="1"/>
    <cellStyle name="已访问的超链接 2" xfId="13990" hidden="1"/>
    <cellStyle name="已访问的超链接 2" xfId="13992" hidden="1"/>
    <cellStyle name="已访问的超链接 2" xfId="13994" hidden="1"/>
    <cellStyle name="已访问的超链接 2" xfId="13996" hidden="1"/>
    <cellStyle name="已访问的超链接 2" xfId="13998" hidden="1"/>
    <cellStyle name="已访问的超链接 2" xfId="14000" hidden="1"/>
    <cellStyle name="已访问的超链接 2" xfId="14002" hidden="1"/>
    <cellStyle name="已访问的超链接 2" xfId="14003" hidden="1"/>
    <cellStyle name="已访问的超链接 2" xfId="14004" hidden="1"/>
    <cellStyle name="已访问的超链接 2" xfId="14005" hidden="1"/>
    <cellStyle name="已访问的超链接 2" xfId="14006" hidden="1"/>
    <cellStyle name="已访问的超链接 2" xfId="14007" hidden="1"/>
    <cellStyle name="已访问的超链接 2" xfId="14008" hidden="1"/>
    <cellStyle name="已访问的超链接 2" xfId="14009" hidden="1"/>
    <cellStyle name="已访问的超链接 2" xfId="14010" hidden="1"/>
    <cellStyle name="已访问的超链接 2" xfId="14011" hidden="1"/>
    <cellStyle name="已访问的超链接 2" xfId="14012" hidden="1"/>
    <cellStyle name="已访问的超链接 2" xfId="14013" hidden="1"/>
    <cellStyle name="已访问的超链接 2" xfId="14014" hidden="1"/>
    <cellStyle name="已访问的超链接 2" xfId="14015" hidden="1"/>
    <cellStyle name="已访问的超链接 2" xfId="14016" hidden="1"/>
    <cellStyle name="已访问的超链接 2" xfId="14017" hidden="1"/>
    <cellStyle name="已访问的超链接 2" xfId="14018" hidden="1"/>
    <cellStyle name="已访问的超链接 2" xfId="14019" hidden="1"/>
    <cellStyle name="已访问的超链接 2" xfId="14020" hidden="1"/>
    <cellStyle name="已访问的超链接 2" xfId="14021" hidden="1"/>
    <cellStyle name="已访问的超链接 2" xfId="14022" hidden="1"/>
    <cellStyle name="已访问的超链接 2" xfId="14023" hidden="1"/>
    <cellStyle name="已访问的超链接 2" xfId="14024" hidden="1"/>
    <cellStyle name="已访问的超链接 2" xfId="14025" hidden="1"/>
    <cellStyle name="已访问的超链接 2" xfId="14026" hidden="1"/>
    <cellStyle name="已访问的超链接 2" xfId="14027" hidden="1"/>
    <cellStyle name="已访问的超链接 2" xfId="14028" hidden="1"/>
    <cellStyle name="已访问的超链接 2" xfId="14029" hidden="1"/>
    <cellStyle name="已访问的超链接 2" xfId="14030" hidden="1"/>
    <cellStyle name="已访问的超链接 2" xfId="14031" hidden="1"/>
    <cellStyle name="已访问的超链接 2" xfId="14032" hidden="1"/>
    <cellStyle name="已访问的超链接 2" xfId="14033" hidden="1"/>
    <cellStyle name="已访问的超链接 2" xfId="14034" hidden="1"/>
    <cellStyle name="已访问的超链接 2" xfId="14035" hidden="1"/>
    <cellStyle name="已访问的超链接 2" xfId="14036" hidden="1"/>
    <cellStyle name="已访问的超链接 2" xfId="14037" hidden="1"/>
    <cellStyle name="已访问的超链接 2" xfId="14038" hidden="1"/>
    <cellStyle name="已访问的超链接 2" xfId="14039" hidden="1"/>
    <cellStyle name="已访问的超链接 2" xfId="14040" hidden="1"/>
    <cellStyle name="已访问的超链接 2" xfId="14041" hidden="1"/>
    <cellStyle name="已访问的超链接 2" xfId="14042" hidden="1"/>
    <cellStyle name="已访问的超链接 2" xfId="14043" hidden="1"/>
    <cellStyle name="已访问的超链接 2" xfId="14044" hidden="1"/>
    <cellStyle name="已访问的超链接 2" xfId="14045" hidden="1"/>
    <cellStyle name="已访问的超链接 2" xfId="14046" hidden="1"/>
    <cellStyle name="已访问的超链接 2" xfId="14047" hidden="1"/>
    <cellStyle name="已访问的超链接 2" xfId="14048" hidden="1"/>
    <cellStyle name="已访问的超链接 2" xfId="14049" hidden="1"/>
    <cellStyle name="已访问的超链接 2" xfId="14050" hidden="1"/>
    <cellStyle name="已访问的超链接 2" xfId="14051" hidden="1"/>
    <cellStyle name="已访问的超链接 2" xfId="14052" hidden="1"/>
    <cellStyle name="已访问的超链接 2" xfId="14053" hidden="1"/>
    <cellStyle name="已访问的超链接 2" xfId="14054" hidden="1"/>
    <cellStyle name="已访问的超链接 2" xfId="14055" hidden="1"/>
    <cellStyle name="已访问的超链接 2" xfId="14056" hidden="1"/>
    <cellStyle name="已访问的超链接 2" xfId="14057" hidden="1"/>
    <cellStyle name="已访问的超链接 2" xfId="14059" hidden="1"/>
    <cellStyle name="已访问的超链接 2" xfId="14061" hidden="1"/>
    <cellStyle name="已访问的超链接 2" xfId="14062" hidden="1"/>
    <cellStyle name="已访问的超链接 2" xfId="14063" hidden="1"/>
    <cellStyle name="已访问的超链接 2" xfId="14064" hidden="1"/>
    <cellStyle name="已访问的超链接 2" xfId="14065" hidden="1"/>
    <cellStyle name="已访问的超链接 2" xfId="14066" hidden="1"/>
    <cellStyle name="已访问的超链接 2" xfId="14067" hidden="1"/>
    <cellStyle name="已访问的超链接 2" xfId="14068" hidden="1"/>
    <cellStyle name="已访问的超链接 2" xfId="14069" hidden="1"/>
    <cellStyle name="已访问的超链接 2" xfId="14070" hidden="1"/>
    <cellStyle name="已访问的超链接 2" xfId="14071" hidden="1"/>
    <cellStyle name="已访问的超链接 2" xfId="14072" hidden="1"/>
    <cellStyle name="已访问的超链接 2" xfId="14073" hidden="1"/>
    <cellStyle name="已访问的超链接 2" xfId="14074" hidden="1"/>
    <cellStyle name="已访问的超链接 2" xfId="14075" hidden="1"/>
    <cellStyle name="已访问的超链接 2" xfId="14076" hidden="1"/>
    <cellStyle name="已访问的超链接 2" xfId="14077" hidden="1"/>
    <cellStyle name="已访问的超链接 2" xfId="14078" hidden="1"/>
    <cellStyle name="已访问的超链接 2" xfId="14079" hidden="1"/>
    <cellStyle name="已访问的超链接 2" xfId="14080" hidden="1"/>
    <cellStyle name="已访问的超链接 2" xfId="14081" hidden="1"/>
    <cellStyle name="已访问的超链接 2" xfId="14082" hidden="1"/>
    <cellStyle name="已访问的超链接 2" xfId="14083" hidden="1"/>
    <cellStyle name="已访问的超链接 2" xfId="14084" hidden="1"/>
    <cellStyle name="已访问的超链接 2" xfId="14085" hidden="1"/>
    <cellStyle name="已访问的超链接 2" xfId="14086" hidden="1"/>
    <cellStyle name="已访问的超链接 2" xfId="14087" hidden="1"/>
    <cellStyle name="已访问的超链接 2" xfId="14088" hidden="1"/>
    <cellStyle name="已访问的超链接 2" xfId="14089" hidden="1"/>
    <cellStyle name="已访问的超链接 2" xfId="14090" hidden="1"/>
    <cellStyle name="已访问的超链接 2" xfId="14091" hidden="1"/>
    <cellStyle name="已访问的超链接 2" xfId="14092" hidden="1"/>
    <cellStyle name="已访问的超链接 2" xfId="14093" hidden="1"/>
    <cellStyle name="已访问的超链接 2" xfId="14094" hidden="1"/>
    <cellStyle name="已访问的超链接 2" xfId="14095" hidden="1"/>
    <cellStyle name="已访问的超链接 2" xfId="14096" hidden="1"/>
    <cellStyle name="已访问的超链接 2" xfId="14097" hidden="1"/>
    <cellStyle name="已访问的超链接 2" xfId="14098" hidden="1"/>
    <cellStyle name="已访问的超链接 2" xfId="14099" hidden="1"/>
    <cellStyle name="已访问的超链接 2" xfId="14100" hidden="1"/>
    <cellStyle name="已访问的超链接 2" xfId="14101" hidden="1"/>
    <cellStyle name="已访问的超链接 2" xfId="14102" hidden="1"/>
    <cellStyle name="已访问的超链接 2" xfId="14103" hidden="1"/>
    <cellStyle name="已访问的超链接 2" xfId="14104" hidden="1"/>
    <cellStyle name="已访问的超链接 2" xfId="14105" hidden="1"/>
    <cellStyle name="已访问的超链接 2" xfId="14106" hidden="1"/>
    <cellStyle name="已访问的超链接 2" xfId="14107" hidden="1"/>
    <cellStyle name="已访问的超链接 2" xfId="14108" hidden="1"/>
    <cellStyle name="已访问的超链接 2" xfId="14109" hidden="1"/>
    <cellStyle name="已访问的超链接 2" xfId="14110" hidden="1"/>
    <cellStyle name="已访问的超链接 2" xfId="14111" hidden="1"/>
    <cellStyle name="已访问的超链接 2" xfId="14112" hidden="1"/>
    <cellStyle name="已访问的超链接 2" xfId="14113" hidden="1"/>
    <cellStyle name="已访问的超链接 2" xfId="14114" hidden="1"/>
    <cellStyle name="已访问的超链接 2" xfId="14115" hidden="1"/>
    <cellStyle name="已访问的超链接 2" xfId="14116" hidden="1"/>
    <cellStyle name="已访问的超链接 2" xfId="14117" hidden="1"/>
    <cellStyle name="已访问的超链接 2" xfId="14118" hidden="1"/>
    <cellStyle name="已访问的超链接 2" xfId="14119" hidden="1"/>
    <cellStyle name="已访问的超链接 2" xfId="14287" hidden="1"/>
    <cellStyle name="已访问的超链接 2" xfId="14289" hidden="1"/>
    <cellStyle name="已访问的超链接 2" xfId="14291" hidden="1"/>
    <cellStyle name="已访问的超链接 2" xfId="14293" hidden="1"/>
    <cellStyle name="已访问的超链接 2" xfId="14295" hidden="1"/>
    <cellStyle name="已访问的超链接 2" xfId="14297" hidden="1"/>
    <cellStyle name="已访问的超链接 2" xfId="14299" hidden="1"/>
    <cellStyle name="已访问的超链接 2" xfId="14301" hidden="1"/>
    <cellStyle name="已访问的超链接 2" xfId="14303" hidden="1"/>
    <cellStyle name="已访问的超链接 2" xfId="14305" hidden="1"/>
    <cellStyle name="已访问的超链接 2" xfId="14307" hidden="1"/>
    <cellStyle name="已访问的超链接 2" xfId="14309" hidden="1"/>
    <cellStyle name="已访问的超链接 2" xfId="14311" hidden="1"/>
    <cellStyle name="已访问的超链接 2" xfId="14313" hidden="1"/>
    <cellStyle name="已访问的超链接 2" xfId="14315" hidden="1"/>
    <cellStyle name="已访问的超链接 2" xfId="14317" hidden="1"/>
    <cellStyle name="已访问的超链接 2" xfId="14319" hidden="1"/>
    <cellStyle name="已访问的超链接 2" xfId="14321" hidden="1"/>
    <cellStyle name="已访问的超链接 2" xfId="14323" hidden="1"/>
    <cellStyle name="已访问的超链接 2" xfId="14325" hidden="1"/>
    <cellStyle name="已访问的超链接 2" xfId="14327" hidden="1"/>
    <cellStyle name="已访问的超链接 2" xfId="14329" hidden="1"/>
    <cellStyle name="已访问的超链接 2" xfId="14331" hidden="1"/>
    <cellStyle name="已访问的超链接 2" xfId="14333" hidden="1"/>
    <cellStyle name="已访问的超链接 2" xfId="14335" hidden="1"/>
    <cellStyle name="已访问的超链接 2" xfId="14337" hidden="1"/>
    <cellStyle name="已访问的超链接 2" xfId="14339" hidden="1"/>
    <cellStyle name="已访问的超链接 2" xfId="14341" hidden="1"/>
    <cellStyle name="已访问的超链接 2" xfId="14343" hidden="1"/>
    <cellStyle name="已访问的超链接 2" xfId="14345" hidden="1"/>
    <cellStyle name="已访问的超链接 2" xfId="14347" hidden="1"/>
    <cellStyle name="已访问的超链接 2" xfId="14349" hidden="1"/>
    <cellStyle name="已访问的超链接 2" xfId="14351" hidden="1"/>
    <cellStyle name="已访问的超链接 2" xfId="14353" hidden="1"/>
    <cellStyle name="已访问的超链接 2" xfId="14355" hidden="1"/>
    <cellStyle name="已访问的超链接 2" xfId="14357" hidden="1"/>
    <cellStyle name="已访问的超链接 2" xfId="14359" hidden="1"/>
    <cellStyle name="已访问的超链接 2" xfId="14361" hidden="1"/>
    <cellStyle name="已访问的超链接 2" xfId="14363" hidden="1"/>
    <cellStyle name="已访问的超链接 2" xfId="14365" hidden="1"/>
    <cellStyle name="已访问的超链接 2" xfId="14367" hidden="1"/>
    <cellStyle name="已访问的超链接 2" xfId="14369" hidden="1"/>
    <cellStyle name="已访问的超链接 2" xfId="14371" hidden="1"/>
    <cellStyle name="已访问的超链接 2" xfId="14373" hidden="1"/>
    <cellStyle name="已访问的超链接 2" xfId="14375" hidden="1"/>
    <cellStyle name="已访问的超链接 2" xfId="14377" hidden="1"/>
    <cellStyle name="已访问的超链接 2" xfId="14379" hidden="1"/>
    <cellStyle name="已访问的超链接 2" xfId="14381" hidden="1"/>
    <cellStyle name="已访问的超链接 2" xfId="14383" hidden="1"/>
    <cellStyle name="已访问的超链接 2" xfId="14385" hidden="1"/>
    <cellStyle name="已访问的超链接 2" xfId="14387" hidden="1"/>
    <cellStyle name="已访问的超链接 2" xfId="14389" hidden="1"/>
    <cellStyle name="已访问的超链接 2" xfId="14391" hidden="1"/>
    <cellStyle name="已访问的超链接 2" xfId="14393" hidden="1"/>
    <cellStyle name="已访问的超链接 2" xfId="14395" hidden="1"/>
    <cellStyle name="已访问的超链接 2" xfId="14397" hidden="1"/>
    <cellStyle name="已访问的超链接 2" xfId="14399" hidden="1"/>
    <cellStyle name="已访问的超链接 2" xfId="14401" hidden="1"/>
    <cellStyle name="已访问的超链接 2" xfId="14403" hidden="1"/>
    <cellStyle name="已访问的超链接 2" xfId="14405" hidden="1"/>
    <cellStyle name="已访问的超链接 2" xfId="14407" hidden="1"/>
    <cellStyle name="已访问的超链接 2" xfId="14409" hidden="1"/>
    <cellStyle name="已访问的超链接 2" xfId="14411" hidden="1"/>
    <cellStyle name="已访问的超链接 2" xfId="14413" hidden="1"/>
    <cellStyle name="已访问的超链接 2" xfId="14415" hidden="1"/>
    <cellStyle name="已访问的超链接 2" xfId="14417" hidden="1"/>
    <cellStyle name="已访问的超链接 2" xfId="14419" hidden="1"/>
    <cellStyle name="已访问的超链接 2" xfId="14421" hidden="1"/>
    <cellStyle name="已访问的超链接 2" xfId="14423" hidden="1"/>
    <cellStyle name="已访问的超链接 2" xfId="14425" hidden="1"/>
    <cellStyle name="已访问的超链接 2" xfId="14427" hidden="1"/>
    <cellStyle name="已访问的超链接 2" xfId="14429" hidden="1"/>
    <cellStyle name="已访问的超链接 2" xfId="14431" hidden="1"/>
    <cellStyle name="已访问的超链接 2" xfId="14433" hidden="1"/>
    <cellStyle name="已访问的超链接 2" xfId="14435" hidden="1"/>
    <cellStyle name="已访问的超链接 2" xfId="14437" hidden="1"/>
    <cellStyle name="已访问的超链接 2" xfId="14439" hidden="1"/>
    <cellStyle name="已访问的超链接 2" xfId="14441" hidden="1"/>
    <cellStyle name="已访问的超链接 2" xfId="14443" hidden="1"/>
    <cellStyle name="已访问的超链接 2" xfId="14445" hidden="1"/>
    <cellStyle name="已访问的超链接 2" xfId="14447" hidden="1"/>
    <cellStyle name="已访问的超链接 2" xfId="14449" hidden="1"/>
    <cellStyle name="已访问的超链接 2" xfId="14450" hidden="1"/>
    <cellStyle name="已访问的超链接 2" xfId="14451" hidden="1"/>
    <cellStyle name="已访问的超链接 2" xfId="14452" hidden="1"/>
    <cellStyle name="已访问的超链接 2" xfId="14453" hidden="1"/>
    <cellStyle name="已访问的超链接 2" xfId="14454" hidden="1"/>
    <cellStyle name="已访问的超链接 2" xfId="14455" hidden="1"/>
    <cellStyle name="已访问的超链接 2" xfId="14456" hidden="1"/>
    <cellStyle name="已访问的超链接 2" xfId="14457" hidden="1"/>
    <cellStyle name="已访问的超链接 2" xfId="14458" hidden="1"/>
    <cellStyle name="已访问的超链接 2" xfId="14459" hidden="1"/>
    <cellStyle name="已访问的超链接 2" xfId="14460" hidden="1"/>
    <cellStyle name="已访问的超链接 2" xfId="14461" hidden="1"/>
    <cellStyle name="已访问的超链接 2" xfId="14462" hidden="1"/>
    <cellStyle name="已访问的超链接 2" xfId="14463" hidden="1"/>
    <cellStyle name="已访问的超链接 2" xfId="14464" hidden="1"/>
    <cellStyle name="已访问的超链接 2" xfId="14465" hidden="1"/>
    <cellStyle name="已访问的超链接 2" xfId="14466" hidden="1"/>
    <cellStyle name="已访问的超链接 2" xfId="14467" hidden="1"/>
    <cellStyle name="已访问的超链接 2" xfId="14468" hidden="1"/>
    <cellStyle name="已访问的超链接 2" xfId="14469" hidden="1"/>
    <cellStyle name="已访问的超链接 2" xfId="14470" hidden="1"/>
    <cellStyle name="已访问的超链接 2" xfId="14471" hidden="1"/>
    <cellStyle name="已访问的超链接 2" xfId="14472" hidden="1"/>
    <cellStyle name="已访问的超链接 2" xfId="14473" hidden="1"/>
    <cellStyle name="已访问的超链接 2" xfId="14474" hidden="1"/>
    <cellStyle name="已访问的超链接 2" xfId="14475" hidden="1"/>
    <cellStyle name="已访问的超链接 2" xfId="14476" hidden="1"/>
    <cellStyle name="已访问的超链接 2" xfId="14477" hidden="1"/>
    <cellStyle name="已访问的超链接 2" xfId="14478" hidden="1"/>
    <cellStyle name="已访问的超链接 2" xfId="14479" hidden="1"/>
    <cellStyle name="已访问的超链接 2" xfId="14480" hidden="1"/>
    <cellStyle name="已访问的超链接 2" xfId="14481" hidden="1"/>
    <cellStyle name="已访问的超链接 2" xfId="14482" hidden="1"/>
    <cellStyle name="已访问的超链接 2" xfId="14483" hidden="1"/>
    <cellStyle name="已访问的超链接 2" xfId="14484" hidden="1"/>
    <cellStyle name="已访问的超链接 2" xfId="14485" hidden="1"/>
    <cellStyle name="已访问的超链接 2" xfId="14486" hidden="1"/>
    <cellStyle name="已访问的超链接 2" xfId="14487" hidden="1"/>
    <cellStyle name="已访问的超链接 2" xfId="14488" hidden="1"/>
    <cellStyle name="已访问的超链接 2" xfId="14489" hidden="1"/>
    <cellStyle name="已访问的超链接 2" xfId="14490" hidden="1"/>
    <cellStyle name="已访问的超链接 2" xfId="14491" hidden="1"/>
    <cellStyle name="已访问的超链接 2" xfId="14492" hidden="1"/>
    <cellStyle name="已访问的超链接 2" xfId="14493" hidden="1"/>
    <cellStyle name="已访问的超链接 2" xfId="14494" hidden="1"/>
    <cellStyle name="已访问的超链接 2" xfId="14495" hidden="1"/>
    <cellStyle name="已访问的超链接 2" xfId="14496" hidden="1"/>
    <cellStyle name="已访问的超链接 2" xfId="14497" hidden="1"/>
    <cellStyle name="已访问的超链接 2" xfId="14498" hidden="1"/>
    <cellStyle name="已访问的超链接 2" xfId="14499" hidden="1"/>
    <cellStyle name="已访问的超链接 2" xfId="14500" hidden="1"/>
    <cellStyle name="已访问的超链接 2" xfId="14501" hidden="1"/>
    <cellStyle name="已访问的超链接 2" xfId="14502" hidden="1"/>
    <cellStyle name="已访问的超链接 2" xfId="14503" hidden="1"/>
    <cellStyle name="已访问的超链接 2" xfId="14504" hidden="1"/>
    <cellStyle name="已访问的超链接 2" xfId="14506" hidden="1"/>
    <cellStyle name="已访问的超链接 2" xfId="14508" hidden="1"/>
    <cellStyle name="已访问的超链接 2" xfId="14509" hidden="1"/>
    <cellStyle name="已访问的超链接 2" xfId="14510" hidden="1"/>
    <cellStyle name="已访问的超链接 2" xfId="14511" hidden="1"/>
    <cellStyle name="已访问的超链接 2" xfId="14512" hidden="1"/>
    <cellStyle name="已访问的超链接 2" xfId="14513" hidden="1"/>
    <cellStyle name="已访问的超链接 2" xfId="14514" hidden="1"/>
    <cellStyle name="已访问的超链接 2" xfId="14515" hidden="1"/>
    <cellStyle name="已访问的超链接 2" xfId="14516" hidden="1"/>
    <cellStyle name="已访问的超链接 2" xfId="14517" hidden="1"/>
    <cellStyle name="已访问的超链接 2" xfId="14518" hidden="1"/>
    <cellStyle name="已访问的超链接 2" xfId="14519" hidden="1"/>
    <cellStyle name="已访问的超链接 2" xfId="14520" hidden="1"/>
    <cellStyle name="已访问的超链接 2" xfId="14521" hidden="1"/>
    <cellStyle name="已访问的超链接 2" xfId="14522" hidden="1"/>
    <cellStyle name="已访问的超链接 2" xfId="14523" hidden="1"/>
    <cellStyle name="已访问的超链接 2" xfId="14524" hidden="1"/>
    <cellStyle name="已访问的超链接 2" xfId="14525" hidden="1"/>
    <cellStyle name="已访问的超链接 2" xfId="14526" hidden="1"/>
    <cellStyle name="已访问的超链接 2" xfId="14527" hidden="1"/>
    <cellStyle name="已访问的超链接 2" xfId="14528" hidden="1"/>
    <cellStyle name="已访问的超链接 2" xfId="14529" hidden="1"/>
    <cellStyle name="已访问的超链接 2" xfId="14530" hidden="1"/>
    <cellStyle name="已访问的超链接 2" xfId="14531" hidden="1"/>
    <cellStyle name="已访问的超链接 2" xfId="14532" hidden="1"/>
    <cellStyle name="已访问的超链接 2" xfId="14533" hidden="1"/>
    <cellStyle name="已访问的超链接 2" xfId="14534" hidden="1"/>
    <cellStyle name="已访问的超链接 2" xfId="14535" hidden="1"/>
    <cellStyle name="已访问的超链接 2" xfId="14536" hidden="1"/>
    <cellStyle name="已访问的超链接 2" xfId="14537" hidden="1"/>
    <cellStyle name="已访问的超链接 2" xfId="14538" hidden="1"/>
    <cellStyle name="已访问的超链接 2" xfId="14539" hidden="1"/>
    <cellStyle name="已访问的超链接 2" xfId="14540" hidden="1"/>
    <cellStyle name="已访问的超链接 2" xfId="14541" hidden="1"/>
    <cellStyle name="已访问的超链接 2" xfId="14542" hidden="1"/>
    <cellStyle name="已访问的超链接 2" xfId="14543" hidden="1"/>
    <cellStyle name="已访问的超链接 2" xfId="14544" hidden="1"/>
    <cellStyle name="已访问的超链接 2" xfId="14545" hidden="1"/>
    <cellStyle name="已访问的超链接 2" xfId="14546" hidden="1"/>
    <cellStyle name="已访问的超链接 2" xfId="14547" hidden="1"/>
    <cellStyle name="已访问的超链接 2" xfId="14548" hidden="1"/>
    <cellStyle name="已访问的超链接 2" xfId="14549" hidden="1"/>
    <cellStyle name="已访问的超链接 2" xfId="14550" hidden="1"/>
    <cellStyle name="已访问的超链接 2" xfId="14551" hidden="1"/>
    <cellStyle name="已访问的超链接 2" xfId="14552" hidden="1"/>
    <cellStyle name="已访问的超链接 2" xfId="14553" hidden="1"/>
    <cellStyle name="已访问的超链接 2" xfId="14554" hidden="1"/>
    <cellStyle name="已访问的超链接 2" xfId="14555" hidden="1"/>
    <cellStyle name="已访问的超链接 2" xfId="14556" hidden="1"/>
    <cellStyle name="已访问的超链接 2" xfId="14557" hidden="1"/>
    <cellStyle name="已访问的超链接 2" xfId="14558" hidden="1"/>
    <cellStyle name="已访问的超链接 2" xfId="14559" hidden="1"/>
    <cellStyle name="已访问的超链接 2" xfId="14560" hidden="1"/>
    <cellStyle name="已访问的超链接 2" xfId="14561" hidden="1"/>
    <cellStyle name="已访问的超链接 2" xfId="14562" hidden="1"/>
    <cellStyle name="已访问的超链接 2" xfId="14563" hidden="1"/>
    <cellStyle name="已访问的超链接 2" xfId="14564" hidden="1"/>
    <cellStyle name="已访问的超链接 2" xfId="14565" hidden="1"/>
    <cellStyle name="已访问的超链接 2" xfId="14566" hidden="1"/>
    <cellStyle name="已访问的超链接 2" xfId="14568" hidden="1"/>
    <cellStyle name="已访问的超链接 2" xfId="14570" hidden="1"/>
    <cellStyle name="已访问的超链接 2" xfId="14572" hidden="1"/>
    <cellStyle name="已访问的超链接 2" xfId="14574" hidden="1"/>
    <cellStyle name="已访问的超链接 2" xfId="14576" hidden="1"/>
    <cellStyle name="已访问的超链接 2" xfId="14578" hidden="1"/>
    <cellStyle name="已访问的超链接 2" xfId="14580" hidden="1"/>
    <cellStyle name="已访问的超链接 2" xfId="14582" hidden="1"/>
    <cellStyle name="已访问的超链接 2" xfId="14584" hidden="1"/>
    <cellStyle name="已访问的超链接 2" xfId="14586" hidden="1"/>
    <cellStyle name="已访问的超链接 2" xfId="14588" hidden="1"/>
    <cellStyle name="已访问的超链接 2" xfId="14590" hidden="1"/>
    <cellStyle name="已访问的超链接 2" xfId="14592" hidden="1"/>
    <cellStyle name="已访问的超链接 2" xfId="14594" hidden="1"/>
    <cellStyle name="已访问的超链接 2" xfId="14596" hidden="1"/>
    <cellStyle name="已访问的超链接 2" xfId="14598" hidden="1"/>
    <cellStyle name="已访问的超链接 2" xfId="14600" hidden="1"/>
    <cellStyle name="已访问的超链接 2" xfId="14602" hidden="1"/>
    <cellStyle name="已访问的超链接 2" xfId="14604" hidden="1"/>
    <cellStyle name="已访问的超链接 2" xfId="14606" hidden="1"/>
    <cellStyle name="已访问的超链接 2" xfId="14608" hidden="1"/>
    <cellStyle name="已访问的超链接 2" xfId="14610" hidden="1"/>
    <cellStyle name="已访问的超链接 2" xfId="14612" hidden="1"/>
    <cellStyle name="已访问的超链接 2" xfId="14614" hidden="1"/>
    <cellStyle name="已访问的超链接 2" xfId="14616" hidden="1"/>
    <cellStyle name="已访问的超链接 2" xfId="14618" hidden="1"/>
    <cellStyle name="已访问的超链接 2" xfId="14620" hidden="1"/>
    <cellStyle name="已访问的超链接 2" xfId="14622" hidden="1"/>
    <cellStyle name="已访问的超链接 2" xfId="14624" hidden="1"/>
    <cellStyle name="已访问的超链接 2" xfId="14626" hidden="1"/>
    <cellStyle name="已访问的超链接 2" xfId="14628" hidden="1"/>
    <cellStyle name="已访问的超链接 2" xfId="14630" hidden="1"/>
    <cellStyle name="已访问的超链接 2" xfId="14632" hidden="1"/>
    <cellStyle name="已访问的超链接 2" xfId="14634" hidden="1"/>
    <cellStyle name="已访问的超链接 2" xfId="14636" hidden="1"/>
    <cellStyle name="已访问的超链接 2" xfId="14638" hidden="1"/>
    <cellStyle name="已访问的超链接 2" xfId="14640" hidden="1"/>
    <cellStyle name="已访问的超链接 2" xfId="14642" hidden="1"/>
    <cellStyle name="已访问的超链接 2" xfId="14644" hidden="1"/>
    <cellStyle name="已访问的超链接 2" xfId="14646" hidden="1"/>
    <cellStyle name="已访问的超链接 2" xfId="14648" hidden="1"/>
    <cellStyle name="已访问的超链接 2" xfId="14650" hidden="1"/>
    <cellStyle name="已访问的超链接 2" xfId="14652" hidden="1"/>
    <cellStyle name="已访问的超链接 2" xfId="14654" hidden="1"/>
    <cellStyle name="已访问的超链接 2" xfId="14656" hidden="1"/>
    <cellStyle name="已访问的超链接 2" xfId="14658" hidden="1"/>
    <cellStyle name="已访问的超链接 2" xfId="14660" hidden="1"/>
    <cellStyle name="已访问的超链接 2" xfId="14662" hidden="1"/>
    <cellStyle name="已访问的超链接 2" xfId="14664" hidden="1"/>
    <cellStyle name="已访问的超链接 2" xfId="14666" hidden="1"/>
    <cellStyle name="已访问的超链接 2" xfId="14668" hidden="1"/>
    <cellStyle name="已访问的超链接 2" xfId="14670" hidden="1"/>
    <cellStyle name="已访问的超链接 2" xfId="14672" hidden="1"/>
    <cellStyle name="已访问的超链接 2" xfId="14674" hidden="1"/>
    <cellStyle name="已访问的超链接 2" xfId="14676" hidden="1"/>
    <cellStyle name="已访问的超链接 2" xfId="14678" hidden="1"/>
    <cellStyle name="已访问的超链接 2" xfId="14680" hidden="1"/>
    <cellStyle name="已访问的超链接 2" xfId="14682" hidden="1"/>
    <cellStyle name="已访问的超链接 2" xfId="14684" hidden="1"/>
    <cellStyle name="已访问的超链接 2" xfId="14686" hidden="1"/>
    <cellStyle name="已访问的超链接 2" xfId="14688" hidden="1"/>
    <cellStyle name="已访问的超链接 2" xfId="14690" hidden="1"/>
    <cellStyle name="已访问的超链接 2" xfId="14692" hidden="1"/>
    <cellStyle name="已访问的超链接 2" xfId="14694" hidden="1"/>
    <cellStyle name="已访问的超链接 2" xfId="14696" hidden="1"/>
    <cellStyle name="已访问的超链接 2" xfId="14698" hidden="1"/>
    <cellStyle name="已访问的超链接 2" xfId="14700" hidden="1"/>
    <cellStyle name="已访问的超链接 2" xfId="14702" hidden="1"/>
    <cellStyle name="已访问的超链接 2" xfId="14704" hidden="1"/>
    <cellStyle name="已访问的超链接 2" xfId="14706" hidden="1"/>
    <cellStyle name="已访问的超链接 2" xfId="14708" hidden="1"/>
    <cellStyle name="已访问的超链接 2" xfId="14710" hidden="1"/>
    <cellStyle name="已访问的超链接 2" xfId="14712" hidden="1"/>
    <cellStyle name="已访问的超链接 2" xfId="14714" hidden="1"/>
    <cellStyle name="已访问的超链接 2" xfId="14716" hidden="1"/>
    <cellStyle name="已访问的超链接 2" xfId="14718" hidden="1"/>
    <cellStyle name="已访问的超链接 2" xfId="14720" hidden="1"/>
    <cellStyle name="已访问的超链接 2" xfId="14722" hidden="1"/>
    <cellStyle name="已访问的超链接 2" xfId="14724" hidden="1"/>
    <cellStyle name="已访问的超链接 2" xfId="14726" hidden="1"/>
    <cellStyle name="已访问的超链接 2" xfId="14728" hidden="1"/>
    <cellStyle name="已访问的超链接 2" xfId="14730" hidden="1"/>
    <cellStyle name="已访问的超链接 2" xfId="14731" hidden="1"/>
    <cellStyle name="已访问的超链接 2" xfId="14732" hidden="1"/>
    <cellStyle name="已访问的超链接 2" xfId="14733" hidden="1"/>
    <cellStyle name="已访问的超链接 2" xfId="14734" hidden="1"/>
    <cellStyle name="已访问的超链接 2" xfId="14735" hidden="1"/>
    <cellStyle name="已访问的超链接 2" xfId="14736" hidden="1"/>
    <cellStyle name="已访问的超链接 2" xfId="14737" hidden="1"/>
    <cellStyle name="已访问的超链接 2" xfId="14738" hidden="1"/>
    <cellStyle name="已访问的超链接 2" xfId="14739" hidden="1"/>
    <cellStyle name="已访问的超链接 2" xfId="14740" hidden="1"/>
    <cellStyle name="已访问的超链接 2" xfId="14741" hidden="1"/>
    <cellStyle name="已访问的超链接 2" xfId="14742" hidden="1"/>
    <cellStyle name="已访问的超链接 2" xfId="14743" hidden="1"/>
    <cellStyle name="已访问的超链接 2" xfId="14744" hidden="1"/>
    <cellStyle name="已访问的超链接 2" xfId="14745" hidden="1"/>
    <cellStyle name="已访问的超链接 2" xfId="14746" hidden="1"/>
    <cellStyle name="已访问的超链接 2" xfId="14747" hidden="1"/>
    <cellStyle name="已访问的超链接 2" xfId="14748" hidden="1"/>
    <cellStyle name="已访问的超链接 2" xfId="14749" hidden="1"/>
    <cellStyle name="已访问的超链接 2" xfId="14750" hidden="1"/>
    <cellStyle name="已访问的超链接 2" xfId="14751" hidden="1"/>
    <cellStyle name="已访问的超链接 2" xfId="14752" hidden="1"/>
    <cellStyle name="已访问的超链接 2" xfId="14753" hidden="1"/>
    <cellStyle name="已访问的超链接 2" xfId="14754" hidden="1"/>
    <cellStyle name="已访问的超链接 2" xfId="14755" hidden="1"/>
    <cellStyle name="已访问的超链接 2" xfId="14756" hidden="1"/>
    <cellStyle name="已访问的超链接 2" xfId="14757" hidden="1"/>
    <cellStyle name="已访问的超链接 2" xfId="14758" hidden="1"/>
    <cellStyle name="已访问的超链接 2" xfId="14759" hidden="1"/>
    <cellStyle name="已访问的超链接 2" xfId="14760" hidden="1"/>
    <cellStyle name="已访问的超链接 2" xfId="14761" hidden="1"/>
    <cellStyle name="已访问的超链接 2" xfId="14762" hidden="1"/>
    <cellStyle name="已访问的超链接 2" xfId="14763" hidden="1"/>
    <cellStyle name="已访问的超链接 2" xfId="14764" hidden="1"/>
    <cellStyle name="已访问的超链接 2" xfId="14765" hidden="1"/>
    <cellStyle name="已访问的超链接 2" xfId="14766" hidden="1"/>
    <cellStyle name="已访问的超链接 2" xfId="14767" hidden="1"/>
    <cellStyle name="已访问的超链接 2" xfId="14768" hidden="1"/>
    <cellStyle name="已访问的超链接 2" xfId="14769" hidden="1"/>
    <cellStyle name="已访问的超链接 2" xfId="14770" hidden="1"/>
    <cellStyle name="已访问的超链接 2" xfId="14771" hidden="1"/>
    <cellStyle name="已访问的超链接 2" xfId="14772" hidden="1"/>
    <cellStyle name="已访问的超链接 2" xfId="14773" hidden="1"/>
    <cellStyle name="已访问的超链接 2" xfId="14774" hidden="1"/>
    <cellStyle name="已访问的超链接 2" xfId="14775" hidden="1"/>
    <cellStyle name="已访问的超链接 2" xfId="14776" hidden="1"/>
    <cellStyle name="已访问的超链接 2" xfId="14777" hidden="1"/>
    <cellStyle name="已访问的超链接 2" xfId="14778" hidden="1"/>
    <cellStyle name="已访问的超链接 2" xfId="14779" hidden="1"/>
    <cellStyle name="已访问的超链接 2" xfId="14780" hidden="1"/>
    <cellStyle name="已访问的超链接 2" xfId="14781" hidden="1"/>
    <cellStyle name="已访问的超链接 2" xfId="14782" hidden="1"/>
    <cellStyle name="已访问的超链接 2" xfId="14783" hidden="1"/>
    <cellStyle name="已访问的超链接 2" xfId="14784" hidden="1"/>
    <cellStyle name="已访问的超链接 2" xfId="14785" hidden="1"/>
    <cellStyle name="已访问的超链接 2" xfId="14787" hidden="1"/>
    <cellStyle name="已访问的超链接 2" xfId="14789" hidden="1"/>
    <cellStyle name="已访问的超链接 2" xfId="14790" hidden="1"/>
    <cellStyle name="已访问的超链接 2" xfId="14791" hidden="1"/>
    <cellStyle name="已访问的超链接 2" xfId="14792" hidden="1"/>
    <cellStyle name="已访问的超链接 2" xfId="14793" hidden="1"/>
    <cellStyle name="已访问的超链接 2" xfId="14794" hidden="1"/>
    <cellStyle name="已访问的超链接 2" xfId="14795" hidden="1"/>
    <cellStyle name="已访问的超链接 2" xfId="14796" hidden="1"/>
    <cellStyle name="已访问的超链接 2" xfId="14797" hidden="1"/>
    <cellStyle name="已访问的超链接 2" xfId="14798" hidden="1"/>
    <cellStyle name="已访问的超链接 2" xfId="14799" hidden="1"/>
    <cellStyle name="已访问的超链接 2" xfId="14800" hidden="1"/>
    <cellStyle name="已访问的超链接 2" xfId="14801" hidden="1"/>
    <cellStyle name="已访问的超链接 2" xfId="14802" hidden="1"/>
    <cellStyle name="已访问的超链接 2" xfId="14803" hidden="1"/>
    <cellStyle name="已访问的超链接 2" xfId="14804" hidden="1"/>
    <cellStyle name="已访问的超链接 2" xfId="14805" hidden="1"/>
    <cellStyle name="已访问的超链接 2" xfId="14806" hidden="1"/>
    <cellStyle name="已访问的超链接 2" xfId="14807" hidden="1"/>
    <cellStyle name="已访问的超链接 2" xfId="14808" hidden="1"/>
    <cellStyle name="已访问的超链接 2" xfId="14809" hidden="1"/>
    <cellStyle name="已访问的超链接 2" xfId="14810" hidden="1"/>
    <cellStyle name="已访问的超链接 2" xfId="14811" hidden="1"/>
    <cellStyle name="已访问的超链接 2" xfId="14812" hidden="1"/>
    <cellStyle name="已访问的超链接 2" xfId="14813" hidden="1"/>
    <cellStyle name="已访问的超链接 2" xfId="14814" hidden="1"/>
    <cellStyle name="已访问的超链接 2" xfId="14815" hidden="1"/>
    <cellStyle name="已访问的超链接 2" xfId="14816" hidden="1"/>
    <cellStyle name="已访问的超链接 2" xfId="14817" hidden="1"/>
    <cellStyle name="已访问的超链接 2" xfId="14818" hidden="1"/>
    <cellStyle name="已访问的超链接 2" xfId="14819" hidden="1"/>
    <cellStyle name="已访问的超链接 2" xfId="14820" hidden="1"/>
    <cellStyle name="已访问的超链接 2" xfId="14821" hidden="1"/>
    <cellStyle name="已访问的超链接 2" xfId="14822" hidden="1"/>
    <cellStyle name="已访问的超链接 2" xfId="14823" hidden="1"/>
    <cellStyle name="已访问的超链接 2" xfId="14824" hidden="1"/>
    <cellStyle name="已访问的超链接 2" xfId="14825" hidden="1"/>
    <cellStyle name="已访问的超链接 2" xfId="14826" hidden="1"/>
    <cellStyle name="已访问的超链接 2" xfId="14827" hidden="1"/>
    <cellStyle name="已访问的超链接 2" xfId="14828" hidden="1"/>
    <cellStyle name="已访问的超链接 2" xfId="14829" hidden="1"/>
    <cellStyle name="已访问的超链接 2" xfId="14830" hidden="1"/>
    <cellStyle name="已访问的超链接 2" xfId="14831" hidden="1"/>
    <cellStyle name="已访问的超链接 2" xfId="14832" hidden="1"/>
    <cellStyle name="已访问的超链接 2" xfId="14833" hidden="1"/>
    <cellStyle name="已访问的超链接 2" xfId="14834" hidden="1"/>
    <cellStyle name="已访问的超链接 2" xfId="14835" hidden="1"/>
    <cellStyle name="已访问的超链接 2" xfId="14836" hidden="1"/>
    <cellStyle name="已访问的超链接 2" xfId="14837" hidden="1"/>
    <cellStyle name="已访问的超链接 2" xfId="14838" hidden="1"/>
    <cellStyle name="已访问的超链接 2" xfId="14839" hidden="1"/>
    <cellStyle name="已访问的超链接 2" xfId="14840" hidden="1"/>
    <cellStyle name="已访问的超链接 2" xfId="14841" hidden="1"/>
    <cellStyle name="已访问的超链接 2" xfId="14842" hidden="1"/>
    <cellStyle name="已访问的超链接 2" xfId="14843" hidden="1"/>
    <cellStyle name="已访问的超链接 2" xfId="14844" hidden="1"/>
    <cellStyle name="已访问的超链接 2" xfId="14845" hidden="1"/>
    <cellStyle name="已访问的超链接 2" xfId="14846" hidden="1"/>
    <cellStyle name="已访问的超链接 2" xfId="14847" hidden="1"/>
    <cellStyle name="已访问的超链接 2" xfId="14849" hidden="1"/>
    <cellStyle name="已访问的超链接 2" xfId="14851" hidden="1"/>
    <cellStyle name="已访问的超链接 2" xfId="14853" hidden="1"/>
    <cellStyle name="已访问的超链接 2" xfId="14855" hidden="1"/>
    <cellStyle name="已访问的超链接 2" xfId="14857" hidden="1"/>
    <cellStyle name="已访问的超链接 2" xfId="14859" hidden="1"/>
    <cellStyle name="已访问的超链接 2" xfId="14861" hidden="1"/>
    <cellStyle name="已访问的超链接 2" xfId="14863" hidden="1"/>
    <cellStyle name="已访问的超链接 2" xfId="14865" hidden="1"/>
    <cellStyle name="已访问的超链接 2" xfId="14867" hidden="1"/>
    <cellStyle name="已访问的超链接 2" xfId="14869" hidden="1"/>
    <cellStyle name="已访问的超链接 2" xfId="14871" hidden="1"/>
    <cellStyle name="已访问的超链接 2" xfId="14873" hidden="1"/>
    <cellStyle name="已访问的超链接 2" xfId="14875" hidden="1"/>
    <cellStyle name="已访问的超链接 2" xfId="14877" hidden="1"/>
    <cellStyle name="已访问的超链接 2" xfId="14879" hidden="1"/>
    <cellStyle name="已访问的超链接 2" xfId="14881" hidden="1"/>
    <cellStyle name="已访问的超链接 2" xfId="14883" hidden="1"/>
    <cellStyle name="已访问的超链接 2" xfId="14885" hidden="1"/>
    <cellStyle name="已访问的超链接 2" xfId="14887" hidden="1"/>
    <cellStyle name="已访问的超链接 2" xfId="14889" hidden="1"/>
    <cellStyle name="已访问的超链接 2" xfId="14891" hidden="1"/>
    <cellStyle name="已访问的超链接 2" xfId="14893" hidden="1"/>
    <cellStyle name="已访问的超链接 2" xfId="14895" hidden="1"/>
    <cellStyle name="已访问的超链接 2" xfId="14897" hidden="1"/>
    <cellStyle name="已访问的超链接 2" xfId="14899" hidden="1"/>
    <cellStyle name="已访问的超链接 2" xfId="14901" hidden="1"/>
    <cellStyle name="已访问的超链接 2" xfId="14903" hidden="1"/>
    <cellStyle name="已访问的超链接 2" xfId="14905" hidden="1"/>
    <cellStyle name="已访问的超链接 2" xfId="14907" hidden="1"/>
    <cellStyle name="已访问的超链接 2" xfId="14909" hidden="1"/>
    <cellStyle name="已访问的超链接 2" xfId="14911" hidden="1"/>
    <cellStyle name="已访问的超链接 2" xfId="14913" hidden="1"/>
    <cellStyle name="已访问的超链接 2" xfId="14915" hidden="1"/>
    <cellStyle name="已访问的超链接 2" xfId="14917" hidden="1"/>
    <cellStyle name="已访问的超链接 2" xfId="14919" hidden="1"/>
    <cellStyle name="已访问的超链接 2" xfId="14921" hidden="1"/>
    <cellStyle name="已访问的超链接 2" xfId="14923" hidden="1"/>
    <cellStyle name="已访问的超链接 2" xfId="14925" hidden="1"/>
    <cellStyle name="已访问的超链接 2" xfId="14927" hidden="1"/>
    <cellStyle name="已访问的超链接 2" xfId="14929" hidden="1"/>
    <cellStyle name="已访问的超链接 2" xfId="14931" hidden="1"/>
    <cellStyle name="已访问的超链接 2" xfId="14933" hidden="1"/>
    <cellStyle name="已访问的超链接 2" xfId="14935" hidden="1"/>
    <cellStyle name="已访问的超链接 2" xfId="14937" hidden="1"/>
    <cellStyle name="已访问的超链接 2" xfId="14939" hidden="1"/>
    <cellStyle name="已访问的超链接 2" xfId="14941" hidden="1"/>
    <cellStyle name="已访问的超链接 2" xfId="14943" hidden="1"/>
    <cellStyle name="已访问的超链接 2" xfId="14945" hidden="1"/>
    <cellStyle name="已访问的超链接 2" xfId="14947" hidden="1"/>
    <cellStyle name="已访问的超链接 2" xfId="14949" hidden="1"/>
    <cellStyle name="已访问的超链接 2" xfId="14951" hidden="1"/>
    <cellStyle name="已访问的超链接 2" xfId="14953" hidden="1"/>
    <cellStyle name="已访问的超链接 2" xfId="14955" hidden="1"/>
    <cellStyle name="已访问的超链接 2" xfId="14957" hidden="1"/>
    <cellStyle name="已访问的超链接 2" xfId="14959" hidden="1"/>
    <cellStyle name="已访问的超链接 2" xfId="14961" hidden="1"/>
    <cellStyle name="已访问的超链接 2" xfId="14963" hidden="1"/>
    <cellStyle name="已访问的超链接 2" xfId="14965" hidden="1"/>
    <cellStyle name="已访问的超链接 2" xfId="14967" hidden="1"/>
    <cellStyle name="已访问的超链接 2" xfId="14969" hidden="1"/>
    <cellStyle name="已访问的超链接 2" xfId="14971" hidden="1"/>
    <cellStyle name="已访问的超链接 2" xfId="14973" hidden="1"/>
    <cellStyle name="已访问的超链接 2" xfId="14975" hidden="1"/>
    <cellStyle name="已访问的超链接 2" xfId="14977" hidden="1"/>
    <cellStyle name="已访问的超链接 2" xfId="14979" hidden="1"/>
    <cellStyle name="已访问的超链接 2" xfId="14981" hidden="1"/>
    <cellStyle name="已访问的超链接 2" xfId="14983" hidden="1"/>
    <cellStyle name="已访问的超链接 2" xfId="14985" hidden="1"/>
    <cellStyle name="已访问的超链接 2" xfId="14987" hidden="1"/>
    <cellStyle name="已访问的超链接 2" xfId="14989" hidden="1"/>
    <cellStyle name="已访问的超链接 2" xfId="14991" hidden="1"/>
    <cellStyle name="已访问的超链接 2" xfId="14993" hidden="1"/>
    <cellStyle name="已访问的超链接 2" xfId="14995" hidden="1"/>
    <cellStyle name="已访问的超链接 2" xfId="14997" hidden="1"/>
    <cellStyle name="已访问的超链接 2" xfId="14999" hidden="1"/>
    <cellStyle name="已访问的超链接 2" xfId="15001" hidden="1"/>
    <cellStyle name="已访问的超链接 2" xfId="15003" hidden="1"/>
    <cellStyle name="已访问的超链接 2" xfId="15005" hidden="1"/>
    <cellStyle name="已访问的超链接 2" xfId="15007" hidden="1"/>
    <cellStyle name="已访问的超链接 2" xfId="15009" hidden="1"/>
    <cellStyle name="已访问的超链接 2" xfId="15011" hidden="1"/>
    <cellStyle name="已访问的超链接 2" xfId="15012" hidden="1"/>
    <cellStyle name="已访问的超链接 2" xfId="15013" hidden="1"/>
    <cellStyle name="已访问的超链接 2" xfId="15014" hidden="1"/>
    <cellStyle name="已访问的超链接 2" xfId="15015" hidden="1"/>
    <cellStyle name="已访问的超链接 2" xfId="15016" hidden="1"/>
    <cellStyle name="已访问的超链接 2" xfId="15017" hidden="1"/>
    <cellStyle name="已访问的超链接 2" xfId="15018" hidden="1"/>
    <cellStyle name="已访问的超链接 2" xfId="15019" hidden="1"/>
    <cellStyle name="已访问的超链接 2" xfId="15020" hidden="1"/>
    <cellStyle name="已访问的超链接 2" xfId="15021" hidden="1"/>
    <cellStyle name="已访问的超链接 2" xfId="15022" hidden="1"/>
    <cellStyle name="已访问的超链接 2" xfId="15023" hidden="1"/>
    <cellStyle name="已访问的超链接 2" xfId="15024" hidden="1"/>
    <cellStyle name="已访问的超链接 2" xfId="15025" hidden="1"/>
    <cellStyle name="已访问的超链接 2" xfId="15026" hidden="1"/>
    <cellStyle name="已访问的超链接 2" xfId="15027" hidden="1"/>
    <cellStyle name="已访问的超链接 2" xfId="15028" hidden="1"/>
    <cellStyle name="已访问的超链接 2" xfId="15029" hidden="1"/>
    <cellStyle name="已访问的超链接 2" xfId="15030" hidden="1"/>
    <cellStyle name="已访问的超链接 2" xfId="15031" hidden="1"/>
    <cellStyle name="已访问的超链接 2" xfId="15032" hidden="1"/>
    <cellStyle name="已访问的超链接 2" xfId="15033" hidden="1"/>
    <cellStyle name="已访问的超链接 2" xfId="15034" hidden="1"/>
    <cellStyle name="已访问的超链接 2" xfId="15035" hidden="1"/>
    <cellStyle name="已访问的超链接 2" xfId="15036" hidden="1"/>
    <cellStyle name="已访问的超链接 2" xfId="15037" hidden="1"/>
    <cellStyle name="已访问的超链接 2" xfId="15038" hidden="1"/>
    <cellStyle name="已访问的超链接 2" xfId="15039" hidden="1"/>
    <cellStyle name="已访问的超链接 2" xfId="15040" hidden="1"/>
    <cellStyle name="已访问的超链接 2" xfId="15041" hidden="1"/>
    <cellStyle name="已访问的超链接 2" xfId="15042" hidden="1"/>
    <cellStyle name="已访问的超链接 2" xfId="15043" hidden="1"/>
    <cellStyle name="已访问的超链接 2" xfId="15044" hidden="1"/>
    <cellStyle name="已访问的超链接 2" xfId="15045" hidden="1"/>
    <cellStyle name="已访问的超链接 2" xfId="15046" hidden="1"/>
    <cellStyle name="已访问的超链接 2" xfId="15047" hidden="1"/>
    <cellStyle name="已访问的超链接 2" xfId="15048" hidden="1"/>
    <cellStyle name="已访问的超链接 2" xfId="15049" hidden="1"/>
    <cellStyle name="已访问的超链接 2" xfId="15050" hidden="1"/>
    <cellStyle name="已访问的超链接 2" xfId="15051" hidden="1"/>
    <cellStyle name="已访问的超链接 2" xfId="15052" hidden="1"/>
    <cellStyle name="已访问的超链接 2" xfId="15053" hidden="1"/>
    <cellStyle name="已访问的超链接 2" xfId="15054" hidden="1"/>
    <cellStyle name="已访问的超链接 2" xfId="15055" hidden="1"/>
    <cellStyle name="已访问的超链接 2" xfId="15056" hidden="1"/>
    <cellStyle name="已访问的超链接 2" xfId="15057" hidden="1"/>
    <cellStyle name="已访问的超链接 2" xfId="15058" hidden="1"/>
    <cellStyle name="已访问的超链接 2" xfId="15059" hidden="1"/>
    <cellStyle name="已访问的超链接 2" xfId="15060" hidden="1"/>
    <cellStyle name="已访问的超链接 2" xfId="15061" hidden="1"/>
    <cellStyle name="已访问的超链接 2" xfId="15062" hidden="1"/>
    <cellStyle name="已访问的超链接 2" xfId="15063" hidden="1"/>
    <cellStyle name="已访问的超链接 2" xfId="15064" hidden="1"/>
    <cellStyle name="已访问的超链接 2" xfId="15065" hidden="1"/>
    <cellStyle name="已访问的超链接 2" xfId="15066" hidden="1"/>
    <cellStyle name="已访问的超链接 2" xfId="15068" hidden="1"/>
    <cellStyle name="已访问的超链接 2" xfId="15070" hidden="1"/>
    <cellStyle name="已访问的超链接 2" xfId="15071" hidden="1"/>
    <cellStyle name="已访问的超链接 2" xfId="15072" hidden="1"/>
    <cellStyle name="已访问的超链接 2" xfId="15073" hidden="1"/>
    <cellStyle name="已访问的超链接 2" xfId="15074" hidden="1"/>
    <cellStyle name="已访问的超链接 2" xfId="15075" hidden="1"/>
    <cellStyle name="已访问的超链接 2" xfId="15076" hidden="1"/>
    <cellStyle name="已访问的超链接 2" xfId="15077" hidden="1"/>
    <cellStyle name="已访问的超链接 2" xfId="15078" hidden="1"/>
    <cellStyle name="已访问的超链接 2" xfId="15079" hidden="1"/>
    <cellStyle name="已访问的超链接 2" xfId="15080" hidden="1"/>
    <cellStyle name="已访问的超链接 2" xfId="15081" hidden="1"/>
    <cellStyle name="已访问的超链接 2" xfId="15082" hidden="1"/>
    <cellStyle name="已访问的超链接 2" xfId="15083" hidden="1"/>
    <cellStyle name="已访问的超链接 2" xfId="15084" hidden="1"/>
    <cellStyle name="已访问的超链接 2" xfId="15085" hidden="1"/>
    <cellStyle name="已访问的超链接 2" xfId="15086" hidden="1"/>
    <cellStyle name="已访问的超链接 2" xfId="15087" hidden="1"/>
    <cellStyle name="已访问的超链接 2" xfId="15088" hidden="1"/>
    <cellStyle name="已访问的超链接 2" xfId="15089" hidden="1"/>
    <cellStyle name="已访问的超链接 2" xfId="15090" hidden="1"/>
    <cellStyle name="已访问的超链接 2" xfId="15091" hidden="1"/>
    <cellStyle name="已访问的超链接 2" xfId="15092" hidden="1"/>
    <cellStyle name="已访问的超链接 2" xfId="15093" hidden="1"/>
    <cellStyle name="已访问的超链接 2" xfId="15094" hidden="1"/>
    <cellStyle name="已访问的超链接 2" xfId="15095" hidden="1"/>
    <cellStyle name="已访问的超链接 2" xfId="15096" hidden="1"/>
    <cellStyle name="已访问的超链接 2" xfId="15097" hidden="1"/>
    <cellStyle name="已访问的超链接 2" xfId="15098" hidden="1"/>
    <cellStyle name="已访问的超链接 2" xfId="15099" hidden="1"/>
    <cellStyle name="已访问的超链接 2" xfId="15100" hidden="1"/>
    <cellStyle name="已访问的超链接 2" xfId="15101" hidden="1"/>
    <cellStyle name="已访问的超链接 2" xfId="15102" hidden="1"/>
    <cellStyle name="已访问的超链接 2" xfId="15103" hidden="1"/>
    <cellStyle name="已访问的超链接 2" xfId="15104" hidden="1"/>
    <cellStyle name="已访问的超链接 2" xfId="15105" hidden="1"/>
    <cellStyle name="已访问的超链接 2" xfId="15106" hidden="1"/>
    <cellStyle name="已访问的超链接 2" xfId="15107" hidden="1"/>
    <cellStyle name="已访问的超链接 2" xfId="15108" hidden="1"/>
    <cellStyle name="已访问的超链接 2" xfId="15109" hidden="1"/>
    <cellStyle name="已访问的超链接 2" xfId="15110" hidden="1"/>
    <cellStyle name="已访问的超链接 2" xfId="15111" hidden="1"/>
    <cellStyle name="已访问的超链接 2" xfId="15112" hidden="1"/>
    <cellStyle name="已访问的超链接 2" xfId="15113" hidden="1"/>
    <cellStyle name="已访问的超链接 2" xfId="15114" hidden="1"/>
    <cellStyle name="已访问的超链接 2" xfId="15115" hidden="1"/>
    <cellStyle name="已访问的超链接 2" xfId="15116" hidden="1"/>
    <cellStyle name="已访问的超链接 2" xfId="15117" hidden="1"/>
    <cellStyle name="已访问的超链接 2" xfId="15118" hidden="1"/>
    <cellStyle name="已访问的超链接 2" xfId="15119" hidden="1"/>
    <cellStyle name="已访问的超链接 2" xfId="15120" hidden="1"/>
    <cellStyle name="已访问的超链接 2" xfId="15121" hidden="1"/>
    <cellStyle name="已访问的超链接 2" xfId="15122" hidden="1"/>
    <cellStyle name="已访问的超链接 2" xfId="15123" hidden="1"/>
    <cellStyle name="已访问的超链接 2" xfId="15124" hidden="1"/>
    <cellStyle name="已访问的超链接 2" xfId="15125" hidden="1"/>
    <cellStyle name="已访问的超链接 2" xfId="15126" hidden="1"/>
    <cellStyle name="已访问的超链接 2" xfId="15127" hidden="1"/>
    <cellStyle name="已访问的超链接 2" xfId="15128" hidden="1"/>
    <cellStyle name="已访问的超链接 2" xfId="15130" hidden="1"/>
    <cellStyle name="已访问的超链接 2" xfId="15132" hidden="1"/>
    <cellStyle name="已访问的超链接 2" xfId="15134" hidden="1"/>
    <cellStyle name="已访问的超链接 2" xfId="15136" hidden="1"/>
    <cellStyle name="已访问的超链接 2" xfId="15138" hidden="1"/>
    <cellStyle name="已访问的超链接 2" xfId="15140" hidden="1"/>
    <cellStyle name="已访问的超链接 2" xfId="15142" hidden="1"/>
    <cellStyle name="已访问的超链接 2" xfId="15144" hidden="1"/>
    <cellStyle name="已访问的超链接 2" xfId="15146" hidden="1"/>
    <cellStyle name="已访问的超链接 2" xfId="15148" hidden="1"/>
    <cellStyle name="已访问的超链接 2" xfId="15150" hidden="1"/>
    <cellStyle name="已访问的超链接 2" xfId="15152" hidden="1"/>
    <cellStyle name="已访问的超链接 2" xfId="15154" hidden="1"/>
    <cellStyle name="已访问的超链接 2" xfId="15156" hidden="1"/>
    <cellStyle name="已访问的超链接 2" xfId="15158" hidden="1"/>
    <cellStyle name="已访问的超链接 2" xfId="15160" hidden="1"/>
    <cellStyle name="已访问的超链接 2" xfId="15162" hidden="1"/>
    <cellStyle name="已访问的超链接 2" xfId="15164" hidden="1"/>
    <cellStyle name="已访问的超链接 2" xfId="15166" hidden="1"/>
    <cellStyle name="已访问的超链接 2" xfId="15168" hidden="1"/>
    <cellStyle name="已访问的超链接 2" xfId="15170" hidden="1"/>
    <cellStyle name="已访问的超链接 2" xfId="15172" hidden="1"/>
    <cellStyle name="已访问的超链接 2" xfId="15174" hidden="1"/>
    <cellStyle name="已访问的超链接 2" xfId="15176" hidden="1"/>
    <cellStyle name="已访问的超链接 2" xfId="15178" hidden="1"/>
    <cellStyle name="已访问的超链接 2" xfId="15180" hidden="1"/>
    <cellStyle name="已访问的超链接 2" xfId="15182" hidden="1"/>
    <cellStyle name="已访问的超链接 2" xfId="15184" hidden="1"/>
    <cellStyle name="已访问的超链接 2" xfId="15186" hidden="1"/>
    <cellStyle name="已访问的超链接 2" xfId="15188" hidden="1"/>
    <cellStyle name="已访问的超链接 2" xfId="15190" hidden="1"/>
    <cellStyle name="已访问的超链接 2" xfId="15192" hidden="1"/>
    <cellStyle name="已访问的超链接 2" xfId="15194" hidden="1"/>
    <cellStyle name="已访问的超链接 2" xfId="15196" hidden="1"/>
    <cellStyle name="已访问的超链接 2" xfId="15198" hidden="1"/>
    <cellStyle name="已访问的超链接 2" xfId="15200" hidden="1"/>
    <cellStyle name="已访问的超链接 2" xfId="15202" hidden="1"/>
    <cellStyle name="已访问的超链接 2" xfId="15204" hidden="1"/>
    <cellStyle name="已访问的超链接 2" xfId="15206" hidden="1"/>
    <cellStyle name="已访问的超链接 2" xfId="15208" hidden="1"/>
    <cellStyle name="已访问的超链接 2" xfId="15210" hidden="1"/>
    <cellStyle name="已访问的超链接 2" xfId="15212" hidden="1"/>
    <cellStyle name="已访问的超链接 2" xfId="15214" hidden="1"/>
    <cellStyle name="已访问的超链接 2" xfId="15216" hidden="1"/>
    <cellStyle name="已访问的超链接 2" xfId="15218" hidden="1"/>
    <cellStyle name="已访问的超链接 2" xfId="15220" hidden="1"/>
    <cellStyle name="已访问的超链接 2" xfId="15222" hidden="1"/>
    <cellStyle name="已访问的超链接 2" xfId="15224" hidden="1"/>
    <cellStyle name="已访问的超链接 2" xfId="15226" hidden="1"/>
    <cellStyle name="已访问的超链接 2" xfId="15228" hidden="1"/>
    <cellStyle name="已访问的超链接 2" xfId="15230" hidden="1"/>
    <cellStyle name="已访问的超链接 2" xfId="15232" hidden="1"/>
    <cellStyle name="已访问的超链接 2" xfId="15234" hidden="1"/>
    <cellStyle name="已访问的超链接 2" xfId="15236" hidden="1"/>
    <cellStyle name="已访问的超链接 2" xfId="15238" hidden="1"/>
    <cellStyle name="已访问的超链接 2" xfId="15240" hidden="1"/>
    <cellStyle name="已访问的超链接 2" xfId="15242" hidden="1"/>
    <cellStyle name="已访问的超链接 2" xfId="15244" hidden="1"/>
    <cellStyle name="已访问的超链接 2" xfId="15246" hidden="1"/>
    <cellStyle name="已访问的超链接 2" xfId="15248" hidden="1"/>
    <cellStyle name="已访问的超链接 2" xfId="15250" hidden="1"/>
    <cellStyle name="已访问的超链接 2" xfId="15252" hidden="1"/>
    <cellStyle name="已访问的超链接 2" xfId="15254" hidden="1"/>
    <cellStyle name="已访问的超链接 2" xfId="15256" hidden="1"/>
    <cellStyle name="已访问的超链接 2" xfId="15258" hidden="1"/>
    <cellStyle name="已访问的超链接 2" xfId="15260" hidden="1"/>
    <cellStyle name="已访问的超链接 2" xfId="15262" hidden="1"/>
    <cellStyle name="已访问的超链接 2" xfId="15264" hidden="1"/>
    <cellStyle name="已访问的超链接 2" xfId="15266" hidden="1"/>
    <cellStyle name="已访问的超链接 2" xfId="15268" hidden="1"/>
    <cellStyle name="已访问的超链接 2" xfId="15270" hidden="1"/>
    <cellStyle name="已访问的超链接 2" xfId="15272" hidden="1"/>
    <cellStyle name="已访问的超链接 2" xfId="15274" hidden="1"/>
    <cellStyle name="已访问的超链接 2" xfId="15276" hidden="1"/>
    <cellStyle name="已访问的超链接 2" xfId="15278" hidden="1"/>
    <cellStyle name="已访问的超链接 2" xfId="15280" hidden="1"/>
    <cellStyle name="已访问的超链接 2" xfId="15282" hidden="1"/>
    <cellStyle name="已访问的超链接 2" xfId="15284" hidden="1"/>
    <cellStyle name="已访问的超链接 2" xfId="15286" hidden="1"/>
    <cellStyle name="已访问的超链接 2" xfId="15288" hidden="1"/>
    <cellStyle name="已访问的超链接 2" xfId="15290" hidden="1"/>
    <cellStyle name="已访问的超链接 2" xfId="15292" hidden="1"/>
    <cellStyle name="已访问的超链接 2" xfId="15293" hidden="1"/>
    <cellStyle name="已访问的超链接 2" xfId="15294" hidden="1"/>
    <cellStyle name="已访问的超链接 2" xfId="15295" hidden="1"/>
    <cellStyle name="已访问的超链接 2" xfId="15296" hidden="1"/>
    <cellStyle name="已访问的超链接 2" xfId="15297" hidden="1"/>
    <cellStyle name="已访问的超链接 2" xfId="15298" hidden="1"/>
    <cellStyle name="已访问的超链接 2" xfId="15299" hidden="1"/>
    <cellStyle name="已访问的超链接 2" xfId="15300" hidden="1"/>
    <cellStyle name="已访问的超链接 2" xfId="15301" hidden="1"/>
    <cellStyle name="已访问的超链接 2" xfId="15302" hidden="1"/>
    <cellStyle name="已访问的超链接 2" xfId="15303" hidden="1"/>
    <cellStyle name="已访问的超链接 2" xfId="15304" hidden="1"/>
    <cellStyle name="已访问的超链接 2" xfId="15305" hidden="1"/>
    <cellStyle name="已访问的超链接 2" xfId="15306" hidden="1"/>
    <cellStyle name="已访问的超链接 2" xfId="15307" hidden="1"/>
    <cellStyle name="已访问的超链接 2" xfId="15308" hidden="1"/>
    <cellStyle name="已访问的超链接 2" xfId="15309" hidden="1"/>
    <cellStyle name="已访问的超链接 2" xfId="15310" hidden="1"/>
    <cellStyle name="已访问的超链接 2" xfId="15311" hidden="1"/>
    <cellStyle name="已访问的超链接 2" xfId="15312" hidden="1"/>
    <cellStyle name="已访问的超链接 2" xfId="15313" hidden="1"/>
    <cellStyle name="已访问的超链接 2" xfId="15314" hidden="1"/>
    <cellStyle name="已访问的超链接 2" xfId="15315" hidden="1"/>
    <cellStyle name="已访问的超链接 2" xfId="15316" hidden="1"/>
    <cellStyle name="已访问的超链接 2" xfId="15317" hidden="1"/>
    <cellStyle name="已访问的超链接 2" xfId="15318" hidden="1"/>
    <cellStyle name="已访问的超链接 2" xfId="15319" hidden="1"/>
    <cellStyle name="已访问的超链接 2" xfId="15320" hidden="1"/>
    <cellStyle name="已访问的超链接 2" xfId="15321" hidden="1"/>
    <cellStyle name="已访问的超链接 2" xfId="15322" hidden="1"/>
    <cellStyle name="已访问的超链接 2" xfId="15323" hidden="1"/>
    <cellStyle name="已访问的超链接 2" xfId="15324" hidden="1"/>
    <cellStyle name="已访问的超链接 2" xfId="15325" hidden="1"/>
    <cellStyle name="已访问的超链接 2" xfId="15326" hidden="1"/>
    <cellStyle name="已访问的超链接 2" xfId="15327" hidden="1"/>
    <cellStyle name="已访问的超链接 2" xfId="15328" hidden="1"/>
    <cellStyle name="已访问的超链接 2" xfId="15329" hidden="1"/>
    <cellStyle name="已访问的超链接 2" xfId="15330" hidden="1"/>
    <cellStyle name="已访问的超链接 2" xfId="15331" hidden="1"/>
    <cellStyle name="已访问的超链接 2" xfId="15332" hidden="1"/>
    <cellStyle name="已访问的超链接 2" xfId="15333" hidden="1"/>
    <cellStyle name="已访问的超链接 2" xfId="15334" hidden="1"/>
    <cellStyle name="已访问的超链接 2" xfId="15335" hidden="1"/>
    <cellStyle name="已访问的超链接 2" xfId="15336" hidden="1"/>
    <cellStyle name="已访问的超链接 2" xfId="15337" hidden="1"/>
    <cellStyle name="已访问的超链接 2" xfId="15338" hidden="1"/>
    <cellStyle name="已访问的超链接 2" xfId="15339" hidden="1"/>
    <cellStyle name="已访问的超链接 2" xfId="15340" hidden="1"/>
    <cellStyle name="已访问的超链接 2" xfId="15341" hidden="1"/>
    <cellStyle name="已访问的超链接 2" xfId="15342" hidden="1"/>
    <cellStyle name="已访问的超链接 2" xfId="15343" hidden="1"/>
    <cellStyle name="已访问的超链接 2" xfId="15344" hidden="1"/>
    <cellStyle name="已访问的超链接 2" xfId="15345" hidden="1"/>
    <cellStyle name="已访问的超链接 2" xfId="15346" hidden="1"/>
    <cellStyle name="已访问的超链接 2" xfId="15347" hidden="1"/>
    <cellStyle name="已访问的超链接 2" xfId="15349" hidden="1"/>
    <cellStyle name="已访问的超链接 2" xfId="15351" hidden="1"/>
    <cellStyle name="已访问的超链接 2" xfId="15352" hidden="1"/>
    <cellStyle name="已访问的超链接 2" xfId="15353" hidden="1"/>
    <cellStyle name="已访问的超链接 2" xfId="15354" hidden="1"/>
    <cellStyle name="已访问的超链接 2" xfId="15355" hidden="1"/>
    <cellStyle name="已访问的超链接 2" xfId="15356" hidden="1"/>
    <cellStyle name="已访问的超链接 2" xfId="15357" hidden="1"/>
    <cellStyle name="已访问的超链接 2" xfId="15358" hidden="1"/>
    <cellStyle name="已访问的超链接 2" xfId="15359" hidden="1"/>
    <cellStyle name="已访问的超链接 2" xfId="15360" hidden="1"/>
    <cellStyle name="已访问的超链接 2" xfId="15361" hidden="1"/>
    <cellStyle name="已访问的超链接 2" xfId="15362" hidden="1"/>
    <cellStyle name="已访问的超链接 2" xfId="15363" hidden="1"/>
    <cellStyle name="已访问的超链接 2" xfId="15364" hidden="1"/>
    <cellStyle name="已访问的超链接 2" xfId="15365" hidden="1"/>
    <cellStyle name="已访问的超链接 2" xfId="15366" hidden="1"/>
    <cellStyle name="已访问的超链接 2" xfId="15367" hidden="1"/>
    <cellStyle name="已访问的超链接 2" xfId="15368" hidden="1"/>
    <cellStyle name="已访问的超链接 2" xfId="15369" hidden="1"/>
    <cellStyle name="已访问的超链接 2" xfId="15370" hidden="1"/>
    <cellStyle name="已访问的超链接 2" xfId="15371" hidden="1"/>
    <cellStyle name="已访问的超链接 2" xfId="15372" hidden="1"/>
    <cellStyle name="已访问的超链接 2" xfId="15373" hidden="1"/>
    <cellStyle name="已访问的超链接 2" xfId="15374" hidden="1"/>
    <cellStyle name="已访问的超链接 2" xfId="15375" hidden="1"/>
    <cellStyle name="已访问的超链接 2" xfId="15376" hidden="1"/>
    <cellStyle name="已访问的超链接 2" xfId="15377" hidden="1"/>
    <cellStyle name="已访问的超链接 2" xfId="15378" hidden="1"/>
    <cellStyle name="已访问的超链接 2" xfId="15379" hidden="1"/>
    <cellStyle name="已访问的超链接 2" xfId="15380" hidden="1"/>
    <cellStyle name="已访问的超链接 2" xfId="15381" hidden="1"/>
    <cellStyle name="已访问的超链接 2" xfId="15382" hidden="1"/>
    <cellStyle name="已访问的超链接 2" xfId="15383" hidden="1"/>
    <cellStyle name="已访问的超链接 2" xfId="15384" hidden="1"/>
    <cellStyle name="已访问的超链接 2" xfId="15385" hidden="1"/>
    <cellStyle name="已访问的超链接 2" xfId="15386" hidden="1"/>
    <cellStyle name="已访问的超链接 2" xfId="15387" hidden="1"/>
    <cellStyle name="已访问的超链接 2" xfId="15388" hidden="1"/>
    <cellStyle name="已访问的超链接 2" xfId="15389" hidden="1"/>
    <cellStyle name="已访问的超链接 2" xfId="15390" hidden="1"/>
    <cellStyle name="已访问的超链接 2" xfId="15391" hidden="1"/>
    <cellStyle name="已访问的超链接 2" xfId="15392" hidden="1"/>
    <cellStyle name="已访问的超链接 2" xfId="15393" hidden="1"/>
    <cellStyle name="已访问的超链接 2" xfId="15394" hidden="1"/>
    <cellStyle name="已访问的超链接 2" xfId="15395" hidden="1"/>
    <cellStyle name="已访问的超链接 2" xfId="15396" hidden="1"/>
    <cellStyle name="已访问的超链接 2" xfId="15397" hidden="1"/>
    <cellStyle name="已访问的超链接 2" xfId="15398" hidden="1"/>
    <cellStyle name="已访问的超链接 2" xfId="15399" hidden="1"/>
    <cellStyle name="已访问的超链接 2" xfId="15400" hidden="1"/>
    <cellStyle name="已访问的超链接 2" xfId="15401" hidden="1"/>
    <cellStyle name="已访问的超链接 2" xfId="15402" hidden="1"/>
    <cellStyle name="已访问的超链接 2" xfId="15403" hidden="1"/>
    <cellStyle name="已访问的超链接 2" xfId="15404" hidden="1"/>
    <cellStyle name="已访问的超链接 2" xfId="15405" hidden="1"/>
    <cellStyle name="已访问的超链接 2" xfId="15406" hidden="1"/>
    <cellStyle name="已访问的超链接 2" xfId="15407" hidden="1"/>
    <cellStyle name="已访问的超链接 2" xfId="15408" hidden="1"/>
    <cellStyle name="已访问的超链接 2" xfId="15409" hidden="1"/>
    <cellStyle name="已访问的超链接 2" xfId="15411" hidden="1"/>
    <cellStyle name="已访问的超链接 2" xfId="15413" hidden="1"/>
    <cellStyle name="已访问的超链接 2" xfId="15415" hidden="1"/>
    <cellStyle name="已访问的超链接 2" xfId="15417" hidden="1"/>
    <cellStyle name="已访问的超链接 2" xfId="15419" hidden="1"/>
    <cellStyle name="已访问的超链接 2" xfId="15421" hidden="1"/>
    <cellStyle name="已访问的超链接 2" xfId="15423" hidden="1"/>
    <cellStyle name="已访问的超链接 2" xfId="15425" hidden="1"/>
    <cellStyle name="已访问的超链接 2" xfId="15427" hidden="1"/>
    <cellStyle name="已访问的超链接 2" xfId="15429" hidden="1"/>
    <cellStyle name="已访问的超链接 2" xfId="15431" hidden="1"/>
    <cellStyle name="已访问的超链接 2" xfId="15433" hidden="1"/>
    <cellStyle name="已访问的超链接 2" xfId="15435" hidden="1"/>
    <cellStyle name="已访问的超链接 2" xfId="15437" hidden="1"/>
    <cellStyle name="已访问的超链接 2" xfId="15439" hidden="1"/>
    <cellStyle name="已访问的超链接 2" xfId="15441" hidden="1"/>
    <cellStyle name="已访问的超链接 2" xfId="15443" hidden="1"/>
    <cellStyle name="已访问的超链接 2" xfId="15445" hidden="1"/>
    <cellStyle name="已访问的超链接 2" xfId="15447" hidden="1"/>
    <cellStyle name="已访问的超链接 2" xfId="15449" hidden="1"/>
    <cellStyle name="已访问的超链接 2" xfId="15451" hidden="1"/>
    <cellStyle name="已访问的超链接 2" xfId="15453" hidden="1"/>
    <cellStyle name="已访问的超链接 2" xfId="15455" hidden="1"/>
    <cellStyle name="已访问的超链接 2" xfId="15457" hidden="1"/>
    <cellStyle name="已访问的超链接 2" xfId="15459" hidden="1"/>
    <cellStyle name="已访问的超链接 2" xfId="15461" hidden="1"/>
    <cellStyle name="已访问的超链接 2" xfId="15463" hidden="1"/>
    <cellStyle name="已访问的超链接 2" xfId="15465" hidden="1"/>
    <cellStyle name="已访问的超链接 2" xfId="15467" hidden="1"/>
    <cellStyle name="已访问的超链接 2" xfId="15469" hidden="1"/>
    <cellStyle name="已访问的超链接 2" xfId="15471" hidden="1"/>
    <cellStyle name="已访问的超链接 2" xfId="15473" hidden="1"/>
    <cellStyle name="已访问的超链接 2" xfId="15475" hidden="1"/>
    <cellStyle name="已访问的超链接 2" xfId="15477" hidden="1"/>
    <cellStyle name="已访问的超链接 2" xfId="15479" hidden="1"/>
    <cellStyle name="已访问的超链接 2" xfId="15481" hidden="1"/>
    <cellStyle name="已访问的超链接 2" xfId="15483" hidden="1"/>
    <cellStyle name="已访问的超链接 2" xfId="15485" hidden="1"/>
    <cellStyle name="已访问的超链接 2" xfId="15487" hidden="1"/>
    <cellStyle name="已访问的超链接 2" xfId="15489" hidden="1"/>
    <cellStyle name="已访问的超链接 2" xfId="15491" hidden="1"/>
    <cellStyle name="已访问的超链接 2" xfId="15493" hidden="1"/>
    <cellStyle name="已访问的超链接 2" xfId="15495" hidden="1"/>
    <cellStyle name="已访问的超链接 2" xfId="15497" hidden="1"/>
    <cellStyle name="已访问的超链接 2" xfId="15499" hidden="1"/>
    <cellStyle name="已访问的超链接 2" xfId="15501" hidden="1"/>
    <cellStyle name="已访问的超链接 2" xfId="15503" hidden="1"/>
    <cellStyle name="已访问的超链接 2" xfId="15505" hidden="1"/>
    <cellStyle name="已访问的超链接 2" xfId="15507" hidden="1"/>
    <cellStyle name="已访问的超链接 2" xfId="15509" hidden="1"/>
    <cellStyle name="已访问的超链接 2" xfId="15511" hidden="1"/>
    <cellStyle name="已访问的超链接 2" xfId="15513" hidden="1"/>
    <cellStyle name="已访问的超链接 2" xfId="15515" hidden="1"/>
    <cellStyle name="已访问的超链接 2" xfId="15517" hidden="1"/>
    <cellStyle name="已访问的超链接 2" xfId="15519" hidden="1"/>
    <cellStyle name="已访问的超链接 2" xfId="15521" hidden="1"/>
    <cellStyle name="已访问的超链接 2" xfId="15523" hidden="1"/>
    <cellStyle name="已访问的超链接 2" xfId="15525" hidden="1"/>
    <cellStyle name="已访问的超链接 2" xfId="15527" hidden="1"/>
    <cellStyle name="已访问的超链接 2" xfId="15529" hidden="1"/>
    <cellStyle name="已访问的超链接 2" xfId="15531" hidden="1"/>
    <cellStyle name="已访问的超链接 2" xfId="15533" hidden="1"/>
    <cellStyle name="已访问的超链接 2" xfId="15535" hidden="1"/>
    <cellStyle name="已访问的超链接 2" xfId="15537" hidden="1"/>
    <cellStyle name="已访问的超链接 2" xfId="15539" hidden="1"/>
    <cellStyle name="已访问的超链接 2" xfId="15541" hidden="1"/>
    <cellStyle name="已访问的超链接 2" xfId="15543" hidden="1"/>
    <cellStyle name="已访问的超链接 2" xfId="15545" hidden="1"/>
    <cellStyle name="已访问的超链接 2" xfId="15547" hidden="1"/>
    <cellStyle name="已访问的超链接 2" xfId="15549" hidden="1"/>
    <cellStyle name="已访问的超链接 2" xfId="15551" hidden="1"/>
    <cellStyle name="已访问的超链接 2" xfId="15553" hidden="1"/>
    <cellStyle name="已访问的超链接 2" xfId="15555" hidden="1"/>
    <cellStyle name="已访问的超链接 2" xfId="15557" hidden="1"/>
    <cellStyle name="已访问的超链接 2" xfId="15559" hidden="1"/>
    <cellStyle name="已访问的超链接 2" xfId="15561" hidden="1"/>
    <cellStyle name="已访问的超链接 2" xfId="15563" hidden="1"/>
    <cellStyle name="已访问的超链接 2" xfId="15565" hidden="1"/>
    <cellStyle name="已访问的超链接 2" xfId="15567" hidden="1"/>
    <cellStyle name="已访问的超链接 2" xfId="15569" hidden="1"/>
    <cellStyle name="已访问的超链接 2" xfId="15571" hidden="1"/>
    <cellStyle name="已访问的超链接 2" xfId="15573" hidden="1"/>
    <cellStyle name="已访问的超链接 2" xfId="15574" hidden="1"/>
    <cellStyle name="已访问的超链接 2" xfId="15575" hidden="1"/>
    <cellStyle name="已访问的超链接 2" xfId="15576" hidden="1"/>
    <cellStyle name="已访问的超链接 2" xfId="15577" hidden="1"/>
    <cellStyle name="已访问的超链接 2" xfId="15578" hidden="1"/>
    <cellStyle name="已访问的超链接 2" xfId="15579" hidden="1"/>
    <cellStyle name="已访问的超链接 2" xfId="15580" hidden="1"/>
    <cellStyle name="已访问的超链接 2" xfId="15581" hidden="1"/>
    <cellStyle name="已访问的超链接 2" xfId="15582" hidden="1"/>
    <cellStyle name="已访问的超链接 2" xfId="15583" hidden="1"/>
    <cellStyle name="已访问的超链接 2" xfId="15584" hidden="1"/>
    <cellStyle name="已访问的超链接 2" xfId="15585" hidden="1"/>
    <cellStyle name="已访问的超链接 2" xfId="15586" hidden="1"/>
    <cellStyle name="已访问的超链接 2" xfId="15587" hidden="1"/>
    <cellStyle name="已访问的超链接 2" xfId="15588" hidden="1"/>
    <cellStyle name="已访问的超链接 2" xfId="15589" hidden="1"/>
    <cellStyle name="已访问的超链接 2" xfId="15590" hidden="1"/>
    <cellStyle name="已访问的超链接 2" xfId="15591" hidden="1"/>
    <cellStyle name="已访问的超链接 2" xfId="15592" hidden="1"/>
    <cellStyle name="已访问的超链接 2" xfId="15593" hidden="1"/>
    <cellStyle name="已访问的超链接 2" xfId="15594" hidden="1"/>
    <cellStyle name="已访问的超链接 2" xfId="15595" hidden="1"/>
    <cellStyle name="已访问的超链接 2" xfId="15596" hidden="1"/>
    <cellStyle name="已访问的超链接 2" xfId="15597" hidden="1"/>
    <cellStyle name="已访问的超链接 2" xfId="15598" hidden="1"/>
    <cellStyle name="已访问的超链接 2" xfId="15599" hidden="1"/>
    <cellStyle name="已访问的超链接 2" xfId="15600" hidden="1"/>
    <cellStyle name="已访问的超链接 2" xfId="15601" hidden="1"/>
    <cellStyle name="已访问的超链接 2" xfId="15602" hidden="1"/>
    <cellStyle name="已访问的超链接 2" xfId="15603" hidden="1"/>
    <cellStyle name="已访问的超链接 2" xfId="15604" hidden="1"/>
    <cellStyle name="已访问的超链接 2" xfId="15605" hidden="1"/>
    <cellStyle name="已访问的超链接 2" xfId="15606" hidden="1"/>
    <cellStyle name="已访问的超链接 2" xfId="15607" hidden="1"/>
    <cellStyle name="已访问的超链接 2" xfId="15608" hidden="1"/>
    <cellStyle name="已访问的超链接 2" xfId="15609" hidden="1"/>
    <cellStyle name="已访问的超链接 2" xfId="15610" hidden="1"/>
    <cellStyle name="已访问的超链接 2" xfId="15611" hidden="1"/>
    <cellStyle name="已访问的超链接 2" xfId="15612" hidden="1"/>
    <cellStyle name="已访问的超链接 2" xfId="15613" hidden="1"/>
    <cellStyle name="已访问的超链接 2" xfId="15614" hidden="1"/>
    <cellStyle name="已访问的超链接 2" xfId="15615" hidden="1"/>
    <cellStyle name="已访问的超链接 2" xfId="15616" hidden="1"/>
    <cellStyle name="已访问的超链接 2" xfId="15617" hidden="1"/>
    <cellStyle name="已访问的超链接 2" xfId="15618" hidden="1"/>
    <cellStyle name="已访问的超链接 2" xfId="15619" hidden="1"/>
    <cellStyle name="已访问的超链接 2" xfId="15620" hidden="1"/>
    <cellStyle name="已访问的超链接 2" xfId="15621" hidden="1"/>
    <cellStyle name="已访问的超链接 2" xfId="15622" hidden="1"/>
    <cellStyle name="已访问的超链接 2" xfId="15623" hidden="1"/>
    <cellStyle name="已访问的超链接 2" xfId="15624" hidden="1"/>
    <cellStyle name="已访问的超链接 2" xfId="15625" hidden="1"/>
    <cellStyle name="已访问的超链接 2" xfId="15626" hidden="1"/>
    <cellStyle name="已访问的超链接 2" xfId="15627" hidden="1"/>
    <cellStyle name="已访问的超链接 2" xfId="15628" hidden="1"/>
    <cellStyle name="已访问的超链接 2" xfId="15630" hidden="1"/>
    <cellStyle name="已访问的超链接 2" xfId="15632" hidden="1"/>
    <cellStyle name="已访问的超链接 2" xfId="15633" hidden="1"/>
    <cellStyle name="已访问的超链接 2" xfId="15634" hidden="1"/>
    <cellStyle name="已访问的超链接 2" xfId="15635" hidden="1"/>
    <cellStyle name="已访问的超链接 2" xfId="15636" hidden="1"/>
    <cellStyle name="已访问的超链接 2" xfId="15637" hidden="1"/>
    <cellStyle name="已访问的超链接 2" xfId="15638" hidden="1"/>
    <cellStyle name="已访问的超链接 2" xfId="15639" hidden="1"/>
    <cellStyle name="已访问的超链接 2" xfId="15640" hidden="1"/>
    <cellStyle name="已访问的超链接 2" xfId="15641" hidden="1"/>
    <cellStyle name="已访问的超链接 2" xfId="15642" hidden="1"/>
    <cellStyle name="已访问的超链接 2" xfId="15643" hidden="1"/>
    <cellStyle name="已访问的超链接 2" xfId="15644" hidden="1"/>
    <cellStyle name="已访问的超链接 2" xfId="15645" hidden="1"/>
    <cellStyle name="已访问的超链接 2" xfId="15646" hidden="1"/>
    <cellStyle name="已访问的超链接 2" xfId="15647" hidden="1"/>
    <cellStyle name="已访问的超链接 2" xfId="15648" hidden="1"/>
    <cellStyle name="已访问的超链接 2" xfId="15649" hidden="1"/>
    <cellStyle name="已访问的超链接 2" xfId="15650" hidden="1"/>
    <cellStyle name="已访问的超链接 2" xfId="15651" hidden="1"/>
    <cellStyle name="已访问的超链接 2" xfId="15652" hidden="1"/>
    <cellStyle name="已访问的超链接 2" xfId="15653" hidden="1"/>
    <cellStyle name="已访问的超链接 2" xfId="15654" hidden="1"/>
    <cellStyle name="已访问的超链接 2" xfId="15655" hidden="1"/>
    <cellStyle name="已访问的超链接 2" xfId="15656" hidden="1"/>
    <cellStyle name="已访问的超链接 2" xfId="15657" hidden="1"/>
    <cellStyle name="已访问的超链接 2" xfId="15658" hidden="1"/>
    <cellStyle name="已访问的超链接 2" xfId="15659" hidden="1"/>
    <cellStyle name="已访问的超链接 2" xfId="15660" hidden="1"/>
    <cellStyle name="已访问的超链接 2" xfId="15661" hidden="1"/>
    <cellStyle name="已访问的超链接 2" xfId="15662" hidden="1"/>
    <cellStyle name="已访问的超链接 2" xfId="15663" hidden="1"/>
    <cellStyle name="已访问的超链接 2" xfId="15664" hidden="1"/>
    <cellStyle name="已访问的超链接 2" xfId="15665" hidden="1"/>
    <cellStyle name="已访问的超链接 2" xfId="15666" hidden="1"/>
    <cellStyle name="已访问的超链接 2" xfId="15667" hidden="1"/>
    <cellStyle name="已访问的超链接 2" xfId="15668" hidden="1"/>
    <cellStyle name="已访问的超链接 2" xfId="15669" hidden="1"/>
    <cellStyle name="已访问的超链接 2" xfId="15670" hidden="1"/>
    <cellStyle name="已访问的超链接 2" xfId="15671" hidden="1"/>
    <cellStyle name="已访问的超链接 2" xfId="15672" hidden="1"/>
    <cellStyle name="已访问的超链接 2" xfId="15673" hidden="1"/>
    <cellStyle name="已访问的超链接 2" xfId="15674" hidden="1"/>
    <cellStyle name="已访问的超链接 2" xfId="15675" hidden="1"/>
    <cellStyle name="已访问的超链接 2" xfId="15676" hidden="1"/>
    <cellStyle name="已访问的超链接 2" xfId="15677" hidden="1"/>
    <cellStyle name="已访问的超链接 2" xfId="15678" hidden="1"/>
    <cellStyle name="已访问的超链接 2" xfId="15679" hidden="1"/>
    <cellStyle name="已访问的超链接 2" xfId="15680" hidden="1"/>
    <cellStyle name="已访问的超链接 2" xfId="15681" hidden="1"/>
    <cellStyle name="已访问的超链接 2" xfId="15682" hidden="1"/>
    <cellStyle name="已访问的超链接 2" xfId="15683" hidden="1"/>
    <cellStyle name="已访问的超链接 2" xfId="15684" hidden="1"/>
    <cellStyle name="已访问的超链接 2" xfId="15685" hidden="1"/>
    <cellStyle name="已访问的超链接 2" xfId="15686" hidden="1"/>
    <cellStyle name="已访问的超链接 2" xfId="15687" hidden="1"/>
    <cellStyle name="已访问的超链接 2" xfId="15688" hidden="1"/>
    <cellStyle name="已访问的超链接 2" xfId="15689" hidden="1"/>
    <cellStyle name="已访问的超链接 2" xfId="15690" hidden="1"/>
    <cellStyle name="已访问的超链接 2" xfId="15692" hidden="1"/>
    <cellStyle name="已访问的超链接 2" xfId="15694" hidden="1"/>
    <cellStyle name="已访问的超链接 2" xfId="15696" hidden="1"/>
    <cellStyle name="已访问的超链接 2" xfId="15698" hidden="1"/>
    <cellStyle name="已访问的超链接 2" xfId="15700" hidden="1"/>
    <cellStyle name="已访问的超链接 2" xfId="15702" hidden="1"/>
    <cellStyle name="已访问的超链接 2" xfId="15704" hidden="1"/>
    <cellStyle name="已访问的超链接 2" xfId="15706" hidden="1"/>
    <cellStyle name="已访问的超链接 2" xfId="15708" hidden="1"/>
    <cellStyle name="已访问的超链接 2" xfId="15710" hidden="1"/>
    <cellStyle name="已访问的超链接 2" xfId="15712" hidden="1"/>
    <cellStyle name="已访问的超链接 2" xfId="15714" hidden="1"/>
    <cellStyle name="已访问的超链接 2" xfId="15716" hidden="1"/>
    <cellStyle name="已访问的超链接 2" xfId="15718" hidden="1"/>
    <cellStyle name="已访问的超链接 2" xfId="15720" hidden="1"/>
    <cellStyle name="已访问的超链接 2" xfId="15722" hidden="1"/>
    <cellStyle name="已访问的超链接 2" xfId="15724" hidden="1"/>
    <cellStyle name="已访问的超链接 2" xfId="15726" hidden="1"/>
    <cellStyle name="已访问的超链接 2" xfId="15728" hidden="1"/>
    <cellStyle name="已访问的超链接 2" xfId="15730" hidden="1"/>
    <cellStyle name="已访问的超链接 2" xfId="15732" hidden="1"/>
    <cellStyle name="已访问的超链接 2" xfId="15734" hidden="1"/>
    <cellStyle name="已访问的超链接 2" xfId="15736" hidden="1"/>
    <cellStyle name="已访问的超链接 2" xfId="15738" hidden="1"/>
    <cellStyle name="已访问的超链接 2" xfId="15740" hidden="1"/>
    <cellStyle name="已访问的超链接 2" xfId="15742" hidden="1"/>
    <cellStyle name="已访问的超链接 2" xfId="15744" hidden="1"/>
    <cellStyle name="已访问的超链接 2" xfId="15746" hidden="1"/>
    <cellStyle name="已访问的超链接 2" xfId="15748" hidden="1"/>
    <cellStyle name="已访问的超链接 2" xfId="15750" hidden="1"/>
    <cellStyle name="已访问的超链接 2" xfId="15752" hidden="1"/>
    <cellStyle name="已访问的超链接 2" xfId="15754" hidden="1"/>
    <cellStyle name="已访问的超链接 2" xfId="15756" hidden="1"/>
    <cellStyle name="已访问的超链接 2" xfId="15758" hidden="1"/>
    <cellStyle name="已访问的超链接 2" xfId="15760" hidden="1"/>
    <cellStyle name="已访问的超链接 2" xfId="15762" hidden="1"/>
    <cellStyle name="已访问的超链接 2" xfId="15764" hidden="1"/>
    <cellStyle name="已访问的超链接 2" xfId="15766" hidden="1"/>
    <cellStyle name="已访问的超链接 2" xfId="15768" hidden="1"/>
    <cellStyle name="已访问的超链接 2" xfId="15770" hidden="1"/>
    <cellStyle name="已访问的超链接 2" xfId="15772" hidden="1"/>
    <cellStyle name="已访问的超链接 2" xfId="15774" hidden="1"/>
    <cellStyle name="已访问的超链接 2" xfId="15776" hidden="1"/>
    <cellStyle name="已访问的超链接 2" xfId="15778" hidden="1"/>
    <cellStyle name="已访问的超链接 2" xfId="15780" hidden="1"/>
    <cellStyle name="已访问的超链接 2" xfId="15782" hidden="1"/>
    <cellStyle name="已访问的超链接 2" xfId="15784" hidden="1"/>
    <cellStyle name="已访问的超链接 2" xfId="15786" hidden="1"/>
    <cellStyle name="已访问的超链接 2" xfId="15788" hidden="1"/>
    <cellStyle name="已访问的超链接 2" xfId="15790" hidden="1"/>
    <cellStyle name="已访问的超链接 2" xfId="15792" hidden="1"/>
    <cellStyle name="已访问的超链接 2" xfId="15794" hidden="1"/>
    <cellStyle name="已访问的超链接 2" xfId="15796" hidden="1"/>
    <cellStyle name="已访问的超链接 2" xfId="15798" hidden="1"/>
    <cellStyle name="已访问的超链接 2" xfId="15800" hidden="1"/>
    <cellStyle name="已访问的超链接 2" xfId="15802" hidden="1"/>
    <cellStyle name="已访问的超链接 2" xfId="15804" hidden="1"/>
    <cellStyle name="已访问的超链接 2" xfId="15806" hidden="1"/>
    <cellStyle name="已访问的超链接 2" xfId="15808" hidden="1"/>
    <cellStyle name="已访问的超链接 2" xfId="15810" hidden="1"/>
    <cellStyle name="已访问的超链接 2" xfId="15812" hidden="1"/>
    <cellStyle name="已访问的超链接 2" xfId="15814" hidden="1"/>
    <cellStyle name="已访问的超链接 2" xfId="15816" hidden="1"/>
    <cellStyle name="已访问的超链接 2" xfId="15818" hidden="1"/>
    <cellStyle name="已访问的超链接 2" xfId="15820" hidden="1"/>
    <cellStyle name="已访问的超链接 2" xfId="15822" hidden="1"/>
    <cellStyle name="已访问的超链接 2" xfId="15824" hidden="1"/>
    <cellStyle name="已访问的超链接 2" xfId="15826" hidden="1"/>
    <cellStyle name="已访问的超链接 2" xfId="15828" hidden="1"/>
    <cellStyle name="已访问的超链接 2" xfId="15830" hidden="1"/>
    <cellStyle name="已访问的超链接 2" xfId="15832" hidden="1"/>
    <cellStyle name="已访问的超链接 2" xfId="15834" hidden="1"/>
    <cellStyle name="已访问的超链接 2" xfId="15836" hidden="1"/>
    <cellStyle name="已访问的超链接 2" xfId="15838" hidden="1"/>
    <cellStyle name="已访问的超链接 2" xfId="15840" hidden="1"/>
    <cellStyle name="已访问的超链接 2" xfId="15842" hidden="1"/>
    <cellStyle name="已访问的超链接 2" xfId="15844" hidden="1"/>
    <cellStyle name="已访问的超链接 2" xfId="15846" hidden="1"/>
    <cellStyle name="已访问的超链接 2" xfId="15848" hidden="1"/>
    <cellStyle name="已访问的超链接 2" xfId="15850" hidden="1"/>
    <cellStyle name="已访问的超链接 2" xfId="15852" hidden="1"/>
    <cellStyle name="已访问的超链接 2" xfId="15854" hidden="1"/>
    <cellStyle name="已访问的超链接 2" xfId="15855" hidden="1"/>
    <cellStyle name="已访问的超链接 2" xfId="15856" hidden="1"/>
    <cellStyle name="已访问的超链接 2" xfId="15857" hidden="1"/>
    <cellStyle name="已访问的超链接 2" xfId="15858" hidden="1"/>
    <cellStyle name="已访问的超链接 2" xfId="15859" hidden="1"/>
    <cellStyle name="已访问的超链接 2" xfId="15860" hidden="1"/>
    <cellStyle name="已访问的超链接 2" xfId="15861" hidden="1"/>
    <cellStyle name="已访问的超链接 2" xfId="15862" hidden="1"/>
    <cellStyle name="已访问的超链接 2" xfId="15863" hidden="1"/>
    <cellStyle name="已访问的超链接 2" xfId="15864" hidden="1"/>
    <cellStyle name="已访问的超链接 2" xfId="15865" hidden="1"/>
    <cellStyle name="已访问的超链接 2" xfId="15866" hidden="1"/>
    <cellStyle name="已访问的超链接 2" xfId="15867" hidden="1"/>
    <cellStyle name="已访问的超链接 2" xfId="15868" hidden="1"/>
    <cellStyle name="已访问的超链接 2" xfId="15869" hidden="1"/>
    <cellStyle name="已访问的超链接 2" xfId="15870" hidden="1"/>
    <cellStyle name="已访问的超链接 2" xfId="15871" hidden="1"/>
    <cellStyle name="已访问的超链接 2" xfId="15872" hidden="1"/>
    <cellStyle name="已访问的超链接 2" xfId="15873" hidden="1"/>
    <cellStyle name="已访问的超链接 2" xfId="15874" hidden="1"/>
    <cellStyle name="已访问的超链接 2" xfId="15875" hidden="1"/>
    <cellStyle name="已访问的超链接 2" xfId="15876" hidden="1"/>
    <cellStyle name="已访问的超链接 2" xfId="15877" hidden="1"/>
    <cellStyle name="已访问的超链接 2" xfId="15878" hidden="1"/>
    <cellStyle name="已访问的超链接 2" xfId="15879" hidden="1"/>
    <cellStyle name="已访问的超链接 2" xfId="15880" hidden="1"/>
    <cellStyle name="已访问的超链接 2" xfId="15881" hidden="1"/>
    <cellStyle name="已访问的超链接 2" xfId="15882" hidden="1"/>
    <cellStyle name="已访问的超链接 2" xfId="15883" hidden="1"/>
    <cellStyle name="已访问的超链接 2" xfId="15884" hidden="1"/>
    <cellStyle name="已访问的超链接 2" xfId="15885" hidden="1"/>
    <cellStyle name="已访问的超链接 2" xfId="15886" hidden="1"/>
    <cellStyle name="已访问的超链接 2" xfId="15887" hidden="1"/>
    <cellStyle name="已访问的超链接 2" xfId="15888" hidden="1"/>
    <cellStyle name="已访问的超链接 2" xfId="15889" hidden="1"/>
    <cellStyle name="已访问的超链接 2" xfId="15890" hidden="1"/>
    <cellStyle name="已访问的超链接 2" xfId="15891" hidden="1"/>
    <cellStyle name="已访问的超链接 2" xfId="15892" hidden="1"/>
    <cellStyle name="已访问的超链接 2" xfId="15893" hidden="1"/>
    <cellStyle name="已访问的超链接 2" xfId="15894" hidden="1"/>
    <cellStyle name="已访问的超链接 2" xfId="15895" hidden="1"/>
    <cellStyle name="已访问的超链接 2" xfId="15896" hidden="1"/>
    <cellStyle name="已访问的超链接 2" xfId="15897" hidden="1"/>
    <cellStyle name="已访问的超链接 2" xfId="15898" hidden="1"/>
    <cellStyle name="已访问的超链接 2" xfId="15899" hidden="1"/>
    <cellStyle name="已访问的超链接 2" xfId="15900" hidden="1"/>
    <cellStyle name="已访问的超链接 2" xfId="15901" hidden="1"/>
    <cellStyle name="已访问的超链接 2" xfId="15902" hidden="1"/>
    <cellStyle name="已访问的超链接 2" xfId="15903" hidden="1"/>
    <cellStyle name="已访问的超链接 2" xfId="15904" hidden="1"/>
    <cellStyle name="已访问的超链接 2" xfId="15905" hidden="1"/>
    <cellStyle name="已访问的超链接 2" xfId="15906" hidden="1"/>
    <cellStyle name="已访问的超链接 2" xfId="15907" hidden="1"/>
    <cellStyle name="已访问的超链接 2" xfId="15908" hidden="1"/>
    <cellStyle name="已访问的超链接 2" xfId="15909" hidden="1"/>
    <cellStyle name="已访问的超链接 2" xfId="15911" hidden="1"/>
    <cellStyle name="已访问的超链接 2" xfId="15913" hidden="1"/>
    <cellStyle name="已访问的超链接 2" xfId="15914" hidden="1"/>
    <cellStyle name="已访问的超链接 2" xfId="15915" hidden="1"/>
    <cellStyle name="已访问的超链接 2" xfId="15916" hidden="1"/>
    <cellStyle name="已访问的超链接 2" xfId="15917" hidden="1"/>
    <cellStyle name="已访问的超链接 2" xfId="15918" hidden="1"/>
    <cellStyle name="已访问的超链接 2" xfId="15919" hidden="1"/>
    <cellStyle name="已访问的超链接 2" xfId="15920" hidden="1"/>
    <cellStyle name="已访问的超链接 2" xfId="15921" hidden="1"/>
    <cellStyle name="已访问的超链接 2" xfId="15922" hidden="1"/>
    <cellStyle name="已访问的超链接 2" xfId="15923" hidden="1"/>
    <cellStyle name="已访问的超链接 2" xfId="15924" hidden="1"/>
    <cellStyle name="已访问的超链接 2" xfId="15925" hidden="1"/>
    <cellStyle name="已访问的超链接 2" xfId="15926" hidden="1"/>
    <cellStyle name="已访问的超链接 2" xfId="15927" hidden="1"/>
    <cellStyle name="已访问的超链接 2" xfId="15928" hidden="1"/>
    <cellStyle name="已访问的超链接 2" xfId="15929" hidden="1"/>
    <cellStyle name="已访问的超链接 2" xfId="15930" hidden="1"/>
    <cellStyle name="已访问的超链接 2" xfId="15931" hidden="1"/>
    <cellStyle name="已访问的超链接 2" xfId="15932" hidden="1"/>
    <cellStyle name="已访问的超链接 2" xfId="15933" hidden="1"/>
    <cellStyle name="已访问的超链接 2" xfId="15934" hidden="1"/>
    <cellStyle name="已访问的超链接 2" xfId="15935" hidden="1"/>
    <cellStyle name="已访问的超链接 2" xfId="15936" hidden="1"/>
    <cellStyle name="已访问的超链接 2" xfId="15937" hidden="1"/>
    <cellStyle name="已访问的超链接 2" xfId="15938" hidden="1"/>
    <cellStyle name="已访问的超链接 2" xfId="15939" hidden="1"/>
    <cellStyle name="已访问的超链接 2" xfId="15940" hidden="1"/>
    <cellStyle name="已访问的超链接 2" xfId="15941" hidden="1"/>
    <cellStyle name="已访问的超链接 2" xfId="15942" hidden="1"/>
    <cellStyle name="已访问的超链接 2" xfId="15943" hidden="1"/>
    <cellStyle name="已访问的超链接 2" xfId="15944" hidden="1"/>
    <cellStyle name="已访问的超链接 2" xfId="15945" hidden="1"/>
    <cellStyle name="已访问的超链接 2" xfId="15946" hidden="1"/>
    <cellStyle name="已访问的超链接 2" xfId="15947" hidden="1"/>
    <cellStyle name="已访问的超链接 2" xfId="15948" hidden="1"/>
    <cellStyle name="已访问的超链接 2" xfId="15949" hidden="1"/>
    <cellStyle name="已访问的超链接 2" xfId="15950" hidden="1"/>
    <cellStyle name="已访问的超链接 2" xfId="15951" hidden="1"/>
    <cellStyle name="已访问的超链接 2" xfId="15952" hidden="1"/>
    <cellStyle name="已访问的超链接 2" xfId="15953" hidden="1"/>
    <cellStyle name="已访问的超链接 2" xfId="15954" hidden="1"/>
    <cellStyle name="已访问的超链接 2" xfId="15955" hidden="1"/>
    <cellStyle name="已访问的超链接 2" xfId="15956" hidden="1"/>
    <cellStyle name="已访问的超链接 2" xfId="15957" hidden="1"/>
    <cellStyle name="已访问的超链接 2" xfId="15958" hidden="1"/>
    <cellStyle name="已访问的超链接 2" xfId="15959" hidden="1"/>
    <cellStyle name="已访问的超链接 2" xfId="15960" hidden="1"/>
    <cellStyle name="已访问的超链接 2" xfId="15961" hidden="1"/>
    <cellStyle name="已访问的超链接 2" xfId="15962" hidden="1"/>
    <cellStyle name="已访问的超链接 2" xfId="15963" hidden="1"/>
    <cellStyle name="已访问的超链接 2" xfId="15964" hidden="1"/>
    <cellStyle name="已访问的超链接 2" xfId="15965" hidden="1"/>
    <cellStyle name="已访问的超链接 2" xfId="15966" hidden="1"/>
    <cellStyle name="已访问的超链接 2" xfId="15967" hidden="1"/>
    <cellStyle name="已访问的超链接 2" xfId="15968" hidden="1"/>
    <cellStyle name="已访问的超链接 2" xfId="15969" hidden="1"/>
    <cellStyle name="已访问的超链接 2" xfId="15970" hidden="1"/>
    <cellStyle name="已访问的超链接 2" xfId="15971" hidden="1"/>
    <cellStyle name="已访问的超链接 2" xfId="15973" hidden="1"/>
    <cellStyle name="已访问的超链接 2" xfId="15975" hidden="1"/>
    <cellStyle name="已访问的超链接 2" xfId="15977" hidden="1"/>
    <cellStyle name="已访问的超链接 2" xfId="15979" hidden="1"/>
    <cellStyle name="已访问的超链接 2" xfId="15981" hidden="1"/>
    <cellStyle name="已访问的超链接 2" xfId="15983" hidden="1"/>
    <cellStyle name="已访问的超链接 2" xfId="15985" hidden="1"/>
    <cellStyle name="已访问的超链接 2" xfId="15987" hidden="1"/>
    <cellStyle name="已访问的超链接 2" xfId="15989" hidden="1"/>
    <cellStyle name="已访问的超链接 2" xfId="15991" hidden="1"/>
    <cellStyle name="已访问的超链接 2" xfId="15993" hidden="1"/>
    <cellStyle name="已访问的超链接 2" xfId="15995" hidden="1"/>
    <cellStyle name="已访问的超链接 2" xfId="15997" hidden="1"/>
    <cellStyle name="已访问的超链接 2" xfId="15999" hidden="1"/>
    <cellStyle name="已访问的超链接 2" xfId="16001" hidden="1"/>
    <cellStyle name="已访问的超链接 2" xfId="16003" hidden="1"/>
    <cellStyle name="已访问的超链接 2" xfId="16005" hidden="1"/>
    <cellStyle name="已访问的超链接 2" xfId="16007" hidden="1"/>
    <cellStyle name="已访问的超链接 2" xfId="16009" hidden="1"/>
    <cellStyle name="已访问的超链接 2" xfId="16011" hidden="1"/>
    <cellStyle name="已访问的超链接 2" xfId="16013" hidden="1"/>
    <cellStyle name="已访问的超链接 2" xfId="16015" hidden="1"/>
    <cellStyle name="已访问的超链接 2" xfId="16017" hidden="1"/>
    <cellStyle name="已访问的超链接 2" xfId="16019" hidden="1"/>
    <cellStyle name="已访问的超链接 2" xfId="16021" hidden="1"/>
    <cellStyle name="已访问的超链接 2" xfId="16023" hidden="1"/>
    <cellStyle name="已访问的超链接 2" xfId="16025" hidden="1"/>
    <cellStyle name="已访问的超链接 2" xfId="16027" hidden="1"/>
    <cellStyle name="已访问的超链接 2" xfId="16029" hidden="1"/>
    <cellStyle name="已访问的超链接 2" xfId="16031" hidden="1"/>
    <cellStyle name="已访问的超链接 2" xfId="16033" hidden="1"/>
    <cellStyle name="已访问的超链接 2" xfId="16035" hidden="1"/>
    <cellStyle name="已访问的超链接 2" xfId="16037" hidden="1"/>
    <cellStyle name="已访问的超链接 2" xfId="16039" hidden="1"/>
    <cellStyle name="已访问的超链接 2" xfId="16041" hidden="1"/>
    <cellStyle name="已访问的超链接 2" xfId="16043" hidden="1"/>
    <cellStyle name="已访问的超链接 2" xfId="16045" hidden="1"/>
    <cellStyle name="已访问的超链接 2" xfId="16047" hidden="1"/>
    <cellStyle name="已访问的超链接 2" xfId="16049" hidden="1"/>
    <cellStyle name="已访问的超链接 2" xfId="16051" hidden="1"/>
    <cellStyle name="已访问的超链接 2" xfId="16053" hidden="1"/>
    <cellStyle name="已访问的超链接 2" xfId="16055" hidden="1"/>
    <cellStyle name="已访问的超链接 2" xfId="16057" hidden="1"/>
    <cellStyle name="已访问的超链接 2" xfId="16059" hidden="1"/>
    <cellStyle name="已访问的超链接 2" xfId="16061" hidden="1"/>
    <cellStyle name="已访问的超链接 2" xfId="16063" hidden="1"/>
    <cellStyle name="已访问的超链接 2" xfId="16065" hidden="1"/>
    <cellStyle name="已访问的超链接 2" xfId="16067" hidden="1"/>
    <cellStyle name="已访问的超链接 2" xfId="16069" hidden="1"/>
    <cellStyle name="已访问的超链接 2" xfId="16071" hidden="1"/>
    <cellStyle name="已访问的超链接 2" xfId="16073" hidden="1"/>
    <cellStyle name="已访问的超链接 2" xfId="16075" hidden="1"/>
    <cellStyle name="已访问的超链接 2" xfId="16077" hidden="1"/>
    <cellStyle name="已访问的超链接 2" xfId="16079" hidden="1"/>
    <cellStyle name="已访问的超链接 2" xfId="16081" hidden="1"/>
    <cellStyle name="已访问的超链接 2" xfId="16083" hidden="1"/>
    <cellStyle name="已访问的超链接 2" xfId="16085" hidden="1"/>
    <cellStyle name="已访问的超链接 2" xfId="16087" hidden="1"/>
    <cellStyle name="已访问的超链接 2" xfId="16089" hidden="1"/>
    <cellStyle name="已访问的超链接 2" xfId="16091" hidden="1"/>
    <cellStyle name="已访问的超链接 2" xfId="16093" hidden="1"/>
    <cellStyle name="已访问的超链接 2" xfId="16095" hidden="1"/>
    <cellStyle name="已访问的超链接 2" xfId="16097" hidden="1"/>
    <cellStyle name="已访问的超链接 2" xfId="16099" hidden="1"/>
    <cellStyle name="已访问的超链接 2" xfId="16101" hidden="1"/>
    <cellStyle name="已访问的超链接 2" xfId="16103" hidden="1"/>
    <cellStyle name="已访问的超链接 2" xfId="16105" hidden="1"/>
    <cellStyle name="已访问的超链接 2" xfId="16107" hidden="1"/>
    <cellStyle name="已访问的超链接 2" xfId="16109" hidden="1"/>
    <cellStyle name="已访问的超链接 2" xfId="16111" hidden="1"/>
    <cellStyle name="已访问的超链接 2" xfId="16113" hidden="1"/>
    <cellStyle name="已访问的超链接 2" xfId="16115" hidden="1"/>
    <cellStyle name="已访问的超链接 2" xfId="16117" hidden="1"/>
    <cellStyle name="已访问的超链接 2" xfId="16119" hidden="1"/>
    <cellStyle name="已访问的超链接 2" xfId="16121" hidden="1"/>
    <cellStyle name="已访问的超链接 2" xfId="16123" hidden="1"/>
    <cellStyle name="已访问的超链接 2" xfId="16125" hidden="1"/>
    <cellStyle name="已访问的超链接 2" xfId="16127" hidden="1"/>
    <cellStyle name="已访问的超链接 2" xfId="16129" hidden="1"/>
    <cellStyle name="已访问的超链接 2" xfId="16131" hidden="1"/>
    <cellStyle name="已访问的超链接 2" xfId="16133" hidden="1"/>
    <cellStyle name="已访问的超链接 2" xfId="16135" hidden="1"/>
    <cellStyle name="已访问的超链接 2" xfId="16136" hidden="1"/>
    <cellStyle name="已访问的超链接 2" xfId="16137" hidden="1"/>
    <cellStyle name="已访问的超链接 2" xfId="16138" hidden="1"/>
    <cellStyle name="已访问的超链接 2" xfId="16139" hidden="1"/>
    <cellStyle name="已访问的超链接 2" xfId="16140" hidden="1"/>
    <cellStyle name="已访问的超链接 2" xfId="16141" hidden="1"/>
    <cellStyle name="已访问的超链接 2" xfId="16142" hidden="1"/>
    <cellStyle name="已访问的超链接 2" xfId="16143" hidden="1"/>
    <cellStyle name="已访问的超链接 2" xfId="16144" hidden="1"/>
    <cellStyle name="已访问的超链接 2" xfId="16145" hidden="1"/>
    <cellStyle name="已访问的超链接 2" xfId="16146" hidden="1"/>
    <cellStyle name="已访问的超链接 2" xfId="16147" hidden="1"/>
    <cellStyle name="已访问的超链接 2" xfId="16148" hidden="1"/>
    <cellStyle name="已访问的超链接 2" xfId="16149" hidden="1"/>
    <cellStyle name="已访问的超链接 2" xfId="16150" hidden="1"/>
    <cellStyle name="已访问的超链接 2" xfId="16151" hidden="1"/>
    <cellStyle name="已访问的超链接 2" xfId="16152" hidden="1"/>
    <cellStyle name="已访问的超链接 2" xfId="16153" hidden="1"/>
    <cellStyle name="已访问的超链接 2" xfId="16154" hidden="1"/>
    <cellStyle name="已访问的超链接 2" xfId="16155" hidden="1"/>
    <cellStyle name="已访问的超链接 2" xfId="16156" hidden="1"/>
    <cellStyle name="已访问的超链接 2" xfId="16157" hidden="1"/>
    <cellStyle name="已访问的超链接 2" xfId="16158" hidden="1"/>
    <cellStyle name="已访问的超链接 2" xfId="16159" hidden="1"/>
    <cellStyle name="已访问的超链接 2" xfId="16160" hidden="1"/>
    <cellStyle name="已访问的超链接 2" xfId="16161" hidden="1"/>
    <cellStyle name="已访问的超链接 2" xfId="16162" hidden="1"/>
    <cellStyle name="已访问的超链接 2" xfId="16163" hidden="1"/>
    <cellStyle name="已访问的超链接 2" xfId="16164" hidden="1"/>
    <cellStyle name="已访问的超链接 2" xfId="16165" hidden="1"/>
    <cellStyle name="已访问的超链接 2" xfId="16166" hidden="1"/>
    <cellStyle name="已访问的超链接 2" xfId="16167" hidden="1"/>
    <cellStyle name="已访问的超链接 2" xfId="16168" hidden="1"/>
    <cellStyle name="已访问的超链接 2" xfId="16169" hidden="1"/>
    <cellStyle name="已访问的超链接 2" xfId="16170" hidden="1"/>
    <cellStyle name="已访问的超链接 2" xfId="16171" hidden="1"/>
    <cellStyle name="已访问的超链接 2" xfId="16172" hidden="1"/>
    <cellStyle name="已访问的超链接 2" xfId="16173" hidden="1"/>
    <cellStyle name="已访问的超链接 2" xfId="16174" hidden="1"/>
    <cellStyle name="已访问的超链接 2" xfId="16175" hidden="1"/>
    <cellStyle name="已访问的超链接 2" xfId="16176" hidden="1"/>
    <cellStyle name="已访问的超链接 2" xfId="16177" hidden="1"/>
    <cellStyle name="已访问的超链接 2" xfId="16178" hidden="1"/>
    <cellStyle name="已访问的超链接 2" xfId="16179" hidden="1"/>
    <cellStyle name="已访问的超链接 2" xfId="16180" hidden="1"/>
    <cellStyle name="已访问的超链接 2" xfId="16181" hidden="1"/>
    <cellStyle name="已访问的超链接 2" xfId="16182" hidden="1"/>
    <cellStyle name="已访问的超链接 2" xfId="16183" hidden="1"/>
    <cellStyle name="已访问的超链接 2" xfId="16184" hidden="1"/>
    <cellStyle name="已访问的超链接 2" xfId="16185" hidden="1"/>
    <cellStyle name="已访问的超链接 2" xfId="16186" hidden="1"/>
    <cellStyle name="已访问的超链接 2" xfId="16187" hidden="1"/>
    <cellStyle name="已访问的超链接 2" xfId="16188" hidden="1"/>
    <cellStyle name="已访问的超链接 2" xfId="16189" hidden="1"/>
    <cellStyle name="已访问的超链接 2" xfId="16190" hidden="1"/>
    <cellStyle name="已访问的超链接 2" xfId="16192" hidden="1"/>
    <cellStyle name="已访问的超链接 2" xfId="16194" hidden="1"/>
    <cellStyle name="已访问的超链接 2" xfId="16195" hidden="1"/>
    <cellStyle name="已访问的超链接 2" xfId="16196" hidden="1"/>
    <cellStyle name="已访问的超链接 2" xfId="16197" hidden="1"/>
    <cellStyle name="已访问的超链接 2" xfId="16198" hidden="1"/>
    <cellStyle name="已访问的超链接 2" xfId="16199" hidden="1"/>
    <cellStyle name="已访问的超链接 2" xfId="16200" hidden="1"/>
    <cellStyle name="已访问的超链接 2" xfId="16201" hidden="1"/>
    <cellStyle name="已访问的超链接 2" xfId="16202" hidden="1"/>
    <cellStyle name="已访问的超链接 2" xfId="16203" hidden="1"/>
    <cellStyle name="已访问的超链接 2" xfId="16204" hidden="1"/>
    <cellStyle name="已访问的超链接 2" xfId="16205" hidden="1"/>
    <cellStyle name="已访问的超链接 2" xfId="16206" hidden="1"/>
    <cellStyle name="已访问的超链接 2" xfId="16207" hidden="1"/>
    <cellStyle name="已访问的超链接 2" xfId="16208" hidden="1"/>
    <cellStyle name="已访问的超链接 2" xfId="16209" hidden="1"/>
    <cellStyle name="已访问的超链接 2" xfId="16210" hidden="1"/>
    <cellStyle name="已访问的超链接 2" xfId="16211" hidden="1"/>
    <cellStyle name="已访问的超链接 2" xfId="16212" hidden="1"/>
    <cellStyle name="已访问的超链接 2" xfId="16213" hidden="1"/>
    <cellStyle name="已访问的超链接 2" xfId="16214" hidden="1"/>
    <cellStyle name="已访问的超链接 2" xfId="16215" hidden="1"/>
    <cellStyle name="已访问的超链接 2" xfId="16216" hidden="1"/>
    <cellStyle name="已访问的超链接 2" xfId="16217" hidden="1"/>
    <cellStyle name="已访问的超链接 2" xfId="16218" hidden="1"/>
    <cellStyle name="已访问的超链接 2" xfId="16219" hidden="1"/>
    <cellStyle name="已访问的超链接 2" xfId="16220" hidden="1"/>
    <cellStyle name="已访问的超链接 2" xfId="16221" hidden="1"/>
    <cellStyle name="已访问的超链接 2" xfId="16222" hidden="1"/>
    <cellStyle name="已访问的超链接 2" xfId="16223" hidden="1"/>
    <cellStyle name="已访问的超链接 2" xfId="16224" hidden="1"/>
    <cellStyle name="已访问的超链接 2" xfId="16225" hidden="1"/>
    <cellStyle name="已访问的超链接 2" xfId="16226" hidden="1"/>
    <cellStyle name="已访问的超链接 2" xfId="16227" hidden="1"/>
    <cellStyle name="已访问的超链接 2" xfId="16228" hidden="1"/>
    <cellStyle name="已访问的超链接 2" xfId="16229" hidden="1"/>
    <cellStyle name="已访问的超链接 2" xfId="16230" hidden="1"/>
    <cellStyle name="已访问的超链接 2" xfId="16231" hidden="1"/>
    <cellStyle name="已访问的超链接 2" xfId="16232" hidden="1"/>
    <cellStyle name="已访问的超链接 2" xfId="16233" hidden="1"/>
    <cellStyle name="已访问的超链接 2" xfId="16234" hidden="1"/>
    <cellStyle name="已访问的超链接 2" xfId="16235" hidden="1"/>
    <cellStyle name="已访问的超链接 2" xfId="16236" hidden="1"/>
    <cellStyle name="已访问的超链接 2" xfId="16237" hidden="1"/>
    <cellStyle name="已访问的超链接 2" xfId="16238" hidden="1"/>
    <cellStyle name="已访问的超链接 2" xfId="16239" hidden="1"/>
    <cellStyle name="已访问的超链接 2" xfId="16240" hidden="1"/>
    <cellStyle name="已访问的超链接 2" xfId="16241" hidden="1"/>
    <cellStyle name="已访问的超链接 2" xfId="16242" hidden="1"/>
    <cellStyle name="已访问的超链接 2" xfId="16243" hidden="1"/>
    <cellStyle name="已访问的超链接 2" xfId="16244" hidden="1"/>
    <cellStyle name="已访问的超链接 2" xfId="16245" hidden="1"/>
    <cellStyle name="已访问的超链接 2" xfId="16246" hidden="1"/>
    <cellStyle name="已访问的超链接 2" xfId="16247" hidden="1"/>
    <cellStyle name="已访问的超链接 2" xfId="16248" hidden="1"/>
    <cellStyle name="已访问的超链接 2" xfId="16249" hidden="1"/>
    <cellStyle name="已访问的超链接 2" xfId="16250" hidden="1"/>
    <cellStyle name="已访问的超链接 2" xfId="16251" hidden="1"/>
    <cellStyle name="已访问的超链接 2" xfId="16252" hidden="1"/>
    <cellStyle name="已访问的超链接 2" xfId="16254" hidden="1"/>
    <cellStyle name="已访问的超链接 2" xfId="16256" hidden="1"/>
    <cellStyle name="已访问的超链接 2" xfId="16258" hidden="1"/>
    <cellStyle name="已访问的超链接 2" xfId="16260" hidden="1"/>
    <cellStyle name="已访问的超链接 2" xfId="16262" hidden="1"/>
    <cellStyle name="已访问的超链接 2" xfId="16264" hidden="1"/>
    <cellStyle name="已访问的超链接 2" xfId="16266" hidden="1"/>
    <cellStyle name="已访问的超链接 2" xfId="16268" hidden="1"/>
    <cellStyle name="已访问的超链接 2" xfId="16270" hidden="1"/>
    <cellStyle name="已访问的超链接 2" xfId="16272" hidden="1"/>
    <cellStyle name="已访问的超链接 2" xfId="16274" hidden="1"/>
    <cellStyle name="已访问的超链接 2" xfId="16276" hidden="1"/>
    <cellStyle name="已访问的超链接 2" xfId="16278" hidden="1"/>
    <cellStyle name="已访问的超链接 2" xfId="16280" hidden="1"/>
    <cellStyle name="已访问的超链接 2" xfId="16282" hidden="1"/>
    <cellStyle name="已访问的超链接 2" xfId="16284" hidden="1"/>
    <cellStyle name="已访问的超链接 2" xfId="16286" hidden="1"/>
    <cellStyle name="已访问的超链接 2" xfId="16288" hidden="1"/>
    <cellStyle name="已访问的超链接 2" xfId="16290" hidden="1"/>
    <cellStyle name="已访问的超链接 2" xfId="16292" hidden="1"/>
    <cellStyle name="已访问的超链接 2" xfId="16294" hidden="1"/>
    <cellStyle name="已访问的超链接 2" xfId="16296" hidden="1"/>
    <cellStyle name="已访问的超链接 2" xfId="16298" hidden="1"/>
    <cellStyle name="已访问的超链接 2" xfId="16300" hidden="1"/>
    <cellStyle name="已访问的超链接 2" xfId="16302" hidden="1"/>
    <cellStyle name="已访问的超链接 2" xfId="16304" hidden="1"/>
    <cellStyle name="已访问的超链接 2" xfId="16306" hidden="1"/>
    <cellStyle name="已访问的超链接 2" xfId="16308" hidden="1"/>
    <cellStyle name="已访问的超链接 2" xfId="16310" hidden="1"/>
    <cellStyle name="已访问的超链接 2" xfId="16312" hidden="1"/>
    <cellStyle name="已访问的超链接 2" xfId="16314" hidden="1"/>
    <cellStyle name="已访问的超链接 2" xfId="16316" hidden="1"/>
    <cellStyle name="已访问的超链接 2" xfId="16318" hidden="1"/>
    <cellStyle name="已访问的超链接 2" xfId="16320" hidden="1"/>
    <cellStyle name="已访问的超链接 2" xfId="16322" hidden="1"/>
    <cellStyle name="已访问的超链接 2" xfId="16324" hidden="1"/>
    <cellStyle name="已访问的超链接 2" xfId="16326" hidden="1"/>
    <cellStyle name="已访问的超链接 2" xfId="16328" hidden="1"/>
    <cellStyle name="已访问的超链接 2" xfId="16330" hidden="1"/>
    <cellStyle name="已访问的超链接 2" xfId="16332" hidden="1"/>
    <cellStyle name="已访问的超链接 2" xfId="16334" hidden="1"/>
    <cellStyle name="已访问的超链接 2" xfId="16336" hidden="1"/>
    <cellStyle name="已访问的超链接 2" xfId="16338" hidden="1"/>
    <cellStyle name="已访问的超链接 2" xfId="16340" hidden="1"/>
    <cellStyle name="已访问的超链接 2" xfId="16342" hidden="1"/>
    <cellStyle name="已访问的超链接 2" xfId="16344" hidden="1"/>
    <cellStyle name="已访问的超链接 2" xfId="16346" hidden="1"/>
    <cellStyle name="已访问的超链接 2" xfId="16348" hidden="1"/>
    <cellStyle name="已访问的超链接 2" xfId="16350" hidden="1"/>
    <cellStyle name="已访问的超链接 2" xfId="16352" hidden="1"/>
    <cellStyle name="已访问的超链接 2" xfId="16354" hidden="1"/>
    <cellStyle name="已访问的超链接 2" xfId="16356" hidden="1"/>
    <cellStyle name="已访问的超链接 2" xfId="16358" hidden="1"/>
    <cellStyle name="已访问的超链接 2" xfId="16360" hidden="1"/>
    <cellStyle name="已访问的超链接 2" xfId="16362" hidden="1"/>
    <cellStyle name="已访问的超链接 2" xfId="16364" hidden="1"/>
    <cellStyle name="已访问的超链接 2" xfId="16366" hidden="1"/>
    <cellStyle name="已访问的超链接 2" xfId="16368" hidden="1"/>
    <cellStyle name="已访问的超链接 2" xfId="16370" hidden="1"/>
    <cellStyle name="已访问的超链接 2" xfId="16372" hidden="1"/>
    <cellStyle name="已访问的超链接 2" xfId="16374" hidden="1"/>
    <cellStyle name="已访问的超链接 2" xfId="16376" hidden="1"/>
    <cellStyle name="已访问的超链接 2" xfId="16378" hidden="1"/>
    <cellStyle name="已访问的超链接 2" xfId="16380" hidden="1"/>
    <cellStyle name="已访问的超链接 2" xfId="16382" hidden="1"/>
    <cellStyle name="已访问的超链接 2" xfId="16384" hidden="1"/>
    <cellStyle name="已访问的超链接 2" xfId="16386" hidden="1"/>
    <cellStyle name="已访问的超链接 2" xfId="16388" hidden="1"/>
    <cellStyle name="已访问的超链接 2" xfId="16390" hidden="1"/>
    <cellStyle name="已访问的超链接 2" xfId="16392" hidden="1"/>
    <cellStyle name="已访问的超链接 2" xfId="16394" hidden="1"/>
    <cellStyle name="已访问的超链接 2" xfId="16396" hidden="1"/>
    <cellStyle name="已访问的超链接 2" xfId="16398" hidden="1"/>
    <cellStyle name="已访问的超链接 2" xfId="16400" hidden="1"/>
    <cellStyle name="已访问的超链接 2" xfId="16402" hidden="1"/>
    <cellStyle name="已访问的超链接 2" xfId="16404" hidden="1"/>
    <cellStyle name="已访问的超链接 2" xfId="16406" hidden="1"/>
    <cellStyle name="已访问的超链接 2" xfId="16408" hidden="1"/>
    <cellStyle name="已访问的超链接 2" xfId="16410" hidden="1"/>
    <cellStyle name="已访问的超链接 2" xfId="16412" hidden="1"/>
    <cellStyle name="已访问的超链接 2" xfId="16414" hidden="1"/>
    <cellStyle name="已访问的超链接 2" xfId="16416" hidden="1"/>
    <cellStyle name="已访问的超链接 2" xfId="16417" hidden="1"/>
    <cellStyle name="已访问的超链接 2" xfId="16418" hidden="1"/>
    <cellStyle name="已访问的超链接 2" xfId="16419" hidden="1"/>
    <cellStyle name="已访问的超链接 2" xfId="16420" hidden="1"/>
    <cellStyle name="已访问的超链接 2" xfId="16421" hidden="1"/>
    <cellStyle name="已访问的超链接 2" xfId="16422" hidden="1"/>
    <cellStyle name="已访问的超链接 2" xfId="16423" hidden="1"/>
    <cellStyle name="已访问的超链接 2" xfId="16424" hidden="1"/>
    <cellStyle name="已访问的超链接 2" xfId="16425" hidden="1"/>
    <cellStyle name="已访问的超链接 2" xfId="16426" hidden="1"/>
    <cellStyle name="已访问的超链接 2" xfId="16427" hidden="1"/>
    <cellStyle name="已访问的超链接 2" xfId="16428" hidden="1"/>
    <cellStyle name="已访问的超链接 2" xfId="16429" hidden="1"/>
    <cellStyle name="已访问的超链接 2" xfId="16430" hidden="1"/>
    <cellStyle name="已访问的超链接 2" xfId="16431" hidden="1"/>
    <cellStyle name="已访问的超链接 2" xfId="16432" hidden="1"/>
    <cellStyle name="已访问的超链接 2" xfId="16433" hidden="1"/>
    <cellStyle name="已访问的超链接 2" xfId="16434" hidden="1"/>
    <cellStyle name="已访问的超链接 2" xfId="16435" hidden="1"/>
    <cellStyle name="已访问的超链接 2" xfId="16436" hidden="1"/>
    <cellStyle name="已访问的超链接 2" xfId="16437" hidden="1"/>
    <cellStyle name="已访问的超链接 2" xfId="16438" hidden="1"/>
    <cellStyle name="已访问的超链接 2" xfId="16439" hidden="1"/>
    <cellStyle name="已访问的超链接 2" xfId="16440" hidden="1"/>
    <cellStyle name="已访问的超链接 2" xfId="16441" hidden="1"/>
    <cellStyle name="已访问的超链接 2" xfId="16442" hidden="1"/>
    <cellStyle name="已访问的超链接 2" xfId="16443" hidden="1"/>
    <cellStyle name="已访问的超链接 2" xfId="16444" hidden="1"/>
    <cellStyle name="已访问的超链接 2" xfId="16445" hidden="1"/>
    <cellStyle name="已访问的超链接 2" xfId="16446" hidden="1"/>
    <cellStyle name="已访问的超链接 2" xfId="16447" hidden="1"/>
    <cellStyle name="已访问的超链接 2" xfId="16448" hidden="1"/>
    <cellStyle name="已访问的超链接 2" xfId="16449" hidden="1"/>
    <cellStyle name="已访问的超链接 2" xfId="16450" hidden="1"/>
    <cellStyle name="已访问的超链接 2" xfId="16451" hidden="1"/>
    <cellStyle name="已访问的超链接 2" xfId="16452" hidden="1"/>
    <cellStyle name="已访问的超链接 2" xfId="16453" hidden="1"/>
    <cellStyle name="已访问的超链接 2" xfId="16454" hidden="1"/>
    <cellStyle name="已访问的超链接 2" xfId="16455" hidden="1"/>
    <cellStyle name="已访问的超链接 2" xfId="16456" hidden="1"/>
    <cellStyle name="已访问的超链接 2" xfId="16457" hidden="1"/>
    <cellStyle name="已访问的超链接 2" xfId="16458" hidden="1"/>
    <cellStyle name="已访问的超链接 2" xfId="16459" hidden="1"/>
    <cellStyle name="已访问的超链接 2" xfId="16460" hidden="1"/>
    <cellStyle name="已访问的超链接 2" xfId="16461" hidden="1"/>
    <cellStyle name="已访问的超链接 2" xfId="16462" hidden="1"/>
    <cellStyle name="已访问的超链接 2" xfId="16463" hidden="1"/>
    <cellStyle name="已访问的超链接 2" xfId="16464" hidden="1"/>
    <cellStyle name="已访问的超链接 2" xfId="16465" hidden="1"/>
    <cellStyle name="已访问的超链接 2" xfId="16466" hidden="1"/>
    <cellStyle name="已访问的超链接 2" xfId="16467" hidden="1"/>
    <cellStyle name="已访问的超链接 2" xfId="16468" hidden="1"/>
    <cellStyle name="已访问的超链接 2" xfId="16469" hidden="1"/>
    <cellStyle name="已访问的超链接 2" xfId="16470" hidden="1"/>
    <cellStyle name="已访问的超链接 2" xfId="16471" hidden="1"/>
    <cellStyle name="已访问的超链接 2" xfId="16473" hidden="1"/>
    <cellStyle name="已访问的超链接 2" xfId="16475" hidden="1"/>
    <cellStyle name="已访问的超链接 2" xfId="16476" hidden="1"/>
    <cellStyle name="已访问的超链接 2" xfId="16477" hidden="1"/>
    <cellStyle name="已访问的超链接 2" xfId="16478" hidden="1"/>
    <cellStyle name="已访问的超链接 2" xfId="16479" hidden="1"/>
    <cellStyle name="已访问的超链接 2" xfId="16480" hidden="1"/>
    <cellStyle name="已访问的超链接 2" xfId="16481" hidden="1"/>
    <cellStyle name="已访问的超链接 2" xfId="16482" hidden="1"/>
    <cellStyle name="已访问的超链接 2" xfId="16483" hidden="1"/>
    <cellStyle name="已访问的超链接 2" xfId="16484" hidden="1"/>
    <cellStyle name="已访问的超链接 2" xfId="16485" hidden="1"/>
    <cellStyle name="已访问的超链接 2" xfId="16486" hidden="1"/>
    <cellStyle name="已访问的超链接 2" xfId="16487" hidden="1"/>
    <cellStyle name="已访问的超链接 2" xfId="16488" hidden="1"/>
    <cellStyle name="已访问的超链接 2" xfId="16489" hidden="1"/>
    <cellStyle name="已访问的超链接 2" xfId="16490" hidden="1"/>
    <cellStyle name="已访问的超链接 2" xfId="16491" hidden="1"/>
    <cellStyle name="已访问的超链接 2" xfId="16492" hidden="1"/>
    <cellStyle name="已访问的超链接 2" xfId="16493" hidden="1"/>
    <cellStyle name="已访问的超链接 2" xfId="16494" hidden="1"/>
    <cellStyle name="已访问的超链接 2" xfId="16495" hidden="1"/>
    <cellStyle name="已访问的超链接 2" xfId="16496" hidden="1"/>
    <cellStyle name="已访问的超链接 2" xfId="16497" hidden="1"/>
    <cellStyle name="已访问的超链接 2" xfId="16498" hidden="1"/>
    <cellStyle name="已访问的超链接 2" xfId="16499" hidden="1"/>
    <cellStyle name="已访问的超链接 2" xfId="16500" hidden="1"/>
    <cellStyle name="已访问的超链接 2" xfId="16501" hidden="1"/>
    <cellStyle name="已访问的超链接 2" xfId="16502" hidden="1"/>
    <cellStyle name="已访问的超链接 2" xfId="16503" hidden="1"/>
    <cellStyle name="已访问的超链接 2" xfId="16504" hidden="1"/>
    <cellStyle name="已访问的超链接 2" xfId="16505" hidden="1"/>
    <cellStyle name="已访问的超链接 2" xfId="16506" hidden="1"/>
    <cellStyle name="已访问的超链接 2" xfId="16507" hidden="1"/>
    <cellStyle name="已访问的超链接 2" xfId="16508" hidden="1"/>
    <cellStyle name="已访问的超链接 2" xfId="16509" hidden="1"/>
    <cellStyle name="已访问的超链接 2" xfId="16510" hidden="1"/>
    <cellStyle name="已访问的超链接 2" xfId="16511" hidden="1"/>
    <cellStyle name="已访问的超链接 2" xfId="16512" hidden="1"/>
    <cellStyle name="已访问的超链接 2" xfId="16513" hidden="1"/>
    <cellStyle name="已访问的超链接 2" xfId="16514" hidden="1"/>
    <cellStyle name="已访问的超链接 2" xfId="16515" hidden="1"/>
    <cellStyle name="已访问的超链接 2" xfId="16516" hidden="1"/>
    <cellStyle name="已访问的超链接 2" xfId="16517" hidden="1"/>
    <cellStyle name="已访问的超链接 2" xfId="16518" hidden="1"/>
    <cellStyle name="已访问的超链接 2" xfId="16519" hidden="1"/>
    <cellStyle name="已访问的超链接 2" xfId="16520" hidden="1"/>
    <cellStyle name="已访问的超链接 2" xfId="16521" hidden="1"/>
    <cellStyle name="已访问的超链接 2" xfId="16522" hidden="1"/>
    <cellStyle name="已访问的超链接 2" xfId="16523" hidden="1"/>
    <cellStyle name="已访问的超链接 2" xfId="16524" hidden="1"/>
    <cellStyle name="已访问的超链接 2" xfId="16525" hidden="1"/>
    <cellStyle name="已访问的超链接 2" xfId="16526" hidden="1"/>
    <cellStyle name="已访问的超链接 2" xfId="16527" hidden="1"/>
    <cellStyle name="已访问的超链接 2" xfId="16528" hidden="1"/>
    <cellStyle name="已访问的超链接 2" xfId="16529" hidden="1"/>
    <cellStyle name="已访问的超链接 2" xfId="16530" hidden="1"/>
    <cellStyle name="已访问的超链接 2" xfId="16531" hidden="1"/>
    <cellStyle name="已访问的超链接 2" xfId="16532" hidden="1"/>
    <cellStyle name="已访问的超链接 2" xfId="16533" hidden="1"/>
    <cellStyle name="已访问的超链接 2" xfId="16535" hidden="1"/>
    <cellStyle name="已访问的超链接 2" xfId="16537" hidden="1"/>
    <cellStyle name="已访问的超链接 2" xfId="16539" hidden="1"/>
    <cellStyle name="已访问的超链接 2" xfId="16541" hidden="1"/>
    <cellStyle name="已访问的超链接 2" xfId="16543" hidden="1"/>
    <cellStyle name="已访问的超链接 2" xfId="16545" hidden="1"/>
    <cellStyle name="已访问的超链接 2" xfId="16547" hidden="1"/>
    <cellStyle name="已访问的超链接 2" xfId="16549" hidden="1"/>
    <cellStyle name="已访问的超链接 2" xfId="16551" hidden="1"/>
    <cellStyle name="已访问的超链接 2" xfId="16553" hidden="1"/>
    <cellStyle name="已访问的超链接 2" xfId="16555" hidden="1"/>
    <cellStyle name="已访问的超链接 2" xfId="16557" hidden="1"/>
    <cellStyle name="已访问的超链接 2" xfId="16559" hidden="1"/>
    <cellStyle name="已访问的超链接 2" xfId="16561" hidden="1"/>
    <cellStyle name="已访问的超链接 2" xfId="16563" hidden="1"/>
    <cellStyle name="已访问的超链接 2" xfId="16565" hidden="1"/>
    <cellStyle name="已访问的超链接 2" xfId="16567" hidden="1"/>
    <cellStyle name="已访问的超链接 2" xfId="16569" hidden="1"/>
    <cellStyle name="已访问的超链接 2" xfId="16571" hidden="1"/>
    <cellStyle name="已访问的超链接 2" xfId="16573" hidden="1"/>
    <cellStyle name="已访问的超链接 2" xfId="16575" hidden="1"/>
    <cellStyle name="已访问的超链接 2" xfId="16577" hidden="1"/>
    <cellStyle name="已访问的超链接 2" xfId="16579" hidden="1"/>
    <cellStyle name="已访问的超链接 2" xfId="16581" hidden="1"/>
    <cellStyle name="已访问的超链接 2" xfId="16583" hidden="1"/>
    <cellStyle name="已访问的超链接 2" xfId="16585" hidden="1"/>
    <cellStyle name="已访问的超链接 2" xfId="16587" hidden="1"/>
    <cellStyle name="已访问的超链接 2" xfId="16589" hidden="1"/>
    <cellStyle name="已访问的超链接 2" xfId="16591" hidden="1"/>
    <cellStyle name="已访问的超链接 2" xfId="16593" hidden="1"/>
    <cellStyle name="已访问的超链接 2" xfId="16595" hidden="1"/>
    <cellStyle name="已访问的超链接 2" xfId="16597" hidden="1"/>
    <cellStyle name="已访问的超链接 2" xfId="16599" hidden="1"/>
    <cellStyle name="已访问的超链接 2" xfId="16601" hidden="1"/>
    <cellStyle name="已访问的超链接 2" xfId="16603" hidden="1"/>
    <cellStyle name="已访问的超链接 2" xfId="16605" hidden="1"/>
    <cellStyle name="已访问的超链接 2" xfId="16607" hidden="1"/>
    <cellStyle name="已访问的超链接 2" xfId="16609" hidden="1"/>
    <cellStyle name="已访问的超链接 2" xfId="16611" hidden="1"/>
    <cellStyle name="已访问的超链接 2" xfId="16613" hidden="1"/>
    <cellStyle name="已访问的超链接 2" xfId="16615" hidden="1"/>
    <cellStyle name="已访问的超链接 2" xfId="16617" hidden="1"/>
    <cellStyle name="已访问的超链接 2" xfId="16619" hidden="1"/>
    <cellStyle name="已访问的超链接 2" xfId="16621" hidden="1"/>
    <cellStyle name="已访问的超链接 2" xfId="16623" hidden="1"/>
    <cellStyle name="已访问的超链接 2" xfId="16625" hidden="1"/>
    <cellStyle name="已访问的超链接 2" xfId="16627" hidden="1"/>
    <cellStyle name="已访问的超链接 2" xfId="16629" hidden="1"/>
    <cellStyle name="已访问的超链接 2" xfId="16631" hidden="1"/>
    <cellStyle name="已访问的超链接 2" xfId="16633" hidden="1"/>
    <cellStyle name="已访问的超链接 2" xfId="16635" hidden="1"/>
    <cellStyle name="已访问的超链接 2" xfId="16637" hidden="1"/>
    <cellStyle name="已访问的超链接 2" xfId="16639" hidden="1"/>
    <cellStyle name="已访问的超链接 2" xfId="16641" hidden="1"/>
    <cellStyle name="已访问的超链接 2" xfId="16643" hidden="1"/>
    <cellStyle name="已访问的超链接 2" xfId="16645" hidden="1"/>
    <cellStyle name="已访问的超链接 2" xfId="16647" hidden="1"/>
    <cellStyle name="已访问的超链接 2" xfId="16649" hidden="1"/>
    <cellStyle name="已访问的超链接 2" xfId="16651" hidden="1"/>
    <cellStyle name="已访问的超链接 2" xfId="16653" hidden="1"/>
    <cellStyle name="已访问的超链接 2" xfId="16655" hidden="1"/>
    <cellStyle name="已访问的超链接 2" xfId="16657" hidden="1"/>
    <cellStyle name="已访问的超链接 2" xfId="16659" hidden="1"/>
    <cellStyle name="已访问的超链接 2" xfId="16661" hidden="1"/>
    <cellStyle name="已访问的超链接 2" xfId="16663" hidden="1"/>
    <cellStyle name="已访问的超链接 2" xfId="16665" hidden="1"/>
    <cellStyle name="已访问的超链接 2" xfId="16667" hidden="1"/>
    <cellStyle name="已访问的超链接 2" xfId="16669" hidden="1"/>
    <cellStyle name="已访问的超链接 2" xfId="16671" hidden="1"/>
    <cellStyle name="已访问的超链接 2" xfId="16673" hidden="1"/>
    <cellStyle name="已访问的超链接 2" xfId="16675" hidden="1"/>
    <cellStyle name="已访问的超链接 2" xfId="16677" hidden="1"/>
    <cellStyle name="已访问的超链接 2" xfId="16679" hidden="1"/>
    <cellStyle name="已访问的超链接 2" xfId="16681" hidden="1"/>
    <cellStyle name="已访问的超链接 2" xfId="16683" hidden="1"/>
    <cellStyle name="已访问的超链接 2" xfId="16685" hidden="1"/>
    <cellStyle name="已访问的超链接 2" xfId="16687" hidden="1"/>
    <cellStyle name="已访问的超链接 2" xfId="16689" hidden="1"/>
    <cellStyle name="已访问的超链接 2" xfId="16691" hidden="1"/>
    <cellStyle name="已访问的超链接 2" xfId="16693" hidden="1"/>
    <cellStyle name="已访问的超链接 2" xfId="16695" hidden="1"/>
    <cellStyle name="已访问的超链接 2" xfId="16697" hidden="1"/>
    <cellStyle name="已访问的超链接 2" xfId="16698" hidden="1"/>
    <cellStyle name="已访问的超链接 2" xfId="16699" hidden="1"/>
    <cellStyle name="已访问的超链接 2" xfId="16700" hidden="1"/>
    <cellStyle name="已访问的超链接 2" xfId="16701" hidden="1"/>
    <cellStyle name="已访问的超链接 2" xfId="16702" hidden="1"/>
    <cellStyle name="已访问的超链接 2" xfId="16703" hidden="1"/>
    <cellStyle name="已访问的超链接 2" xfId="16704" hidden="1"/>
    <cellStyle name="已访问的超链接 2" xfId="16705" hidden="1"/>
    <cellStyle name="已访问的超链接 2" xfId="16706" hidden="1"/>
    <cellStyle name="已访问的超链接 2" xfId="16707" hidden="1"/>
    <cellStyle name="已访问的超链接 2" xfId="16708" hidden="1"/>
    <cellStyle name="已访问的超链接 2" xfId="16709" hidden="1"/>
    <cellStyle name="已访问的超链接 2" xfId="16710" hidden="1"/>
    <cellStyle name="已访问的超链接 2" xfId="16711" hidden="1"/>
    <cellStyle name="已访问的超链接 2" xfId="16712" hidden="1"/>
    <cellStyle name="已访问的超链接 2" xfId="16713" hidden="1"/>
    <cellStyle name="已访问的超链接 2" xfId="16714" hidden="1"/>
    <cellStyle name="已访问的超链接 2" xfId="16715" hidden="1"/>
    <cellStyle name="已访问的超链接 2" xfId="16716" hidden="1"/>
    <cellStyle name="已访问的超链接 2" xfId="16717" hidden="1"/>
    <cellStyle name="已访问的超链接 2" xfId="16718" hidden="1"/>
    <cellStyle name="已访问的超链接 2" xfId="16719" hidden="1"/>
    <cellStyle name="已访问的超链接 2" xfId="16720" hidden="1"/>
    <cellStyle name="已访问的超链接 2" xfId="16721" hidden="1"/>
    <cellStyle name="已访问的超链接 2" xfId="16722" hidden="1"/>
    <cellStyle name="已访问的超链接 2" xfId="16723" hidden="1"/>
    <cellStyle name="已访问的超链接 2" xfId="16724" hidden="1"/>
    <cellStyle name="已访问的超链接 2" xfId="16725" hidden="1"/>
    <cellStyle name="已访问的超链接 2" xfId="16726" hidden="1"/>
    <cellStyle name="已访问的超链接 2" xfId="16727" hidden="1"/>
    <cellStyle name="已访问的超链接 2" xfId="16728" hidden="1"/>
    <cellStyle name="已访问的超链接 2" xfId="16729" hidden="1"/>
    <cellStyle name="已访问的超链接 2" xfId="16730" hidden="1"/>
    <cellStyle name="已访问的超链接 2" xfId="16731" hidden="1"/>
    <cellStyle name="已访问的超链接 2" xfId="16732" hidden="1"/>
    <cellStyle name="已访问的超链接 2" xfId="16733" hidden="1"/>
    <cellStyle name="已访问的超链接 2" xfId="16734" hidden="1"/>
    <cellStyle name="已访问的超链接 2" xfId="16735" hidden="1"/>
    <cellStyle name="已访问的超链接 2" xfId="16736" hidden="1"/>
    <cellStyle name="已访问的超链接 2" xfId="16737" hidden="1"/>
    <cellStyle name="已访问的超链接 2" xfId="16738" hidden="1"/>
    <cellStyle name="已访问的超链接 2" xfId="16739" hidden="1"/>
    <cellStyle name="已访问的超链接 2" xfId="16740" hidden="1"/>
    <cellStyle name="已访问的超链接 2" xfId="16741" hidden="1"/>
    <cellStyle name="已访问的超链接 2" xfId="16742" hidden="1"/>
    <cellStyle name="已访问的超链接 2" xfId="16743" hidden="1"/>
    <cellStyle name="已访问的超链接 2" xfId="16744" hidden="1"/>
    <cellStyle name="已访问的超链接 2" xfId="16745" hidden="1"/>
    <cellStyle name="已访问的超链接 2" xfId="16746" hidden="1"/>
    <cellStyle name="已访问的超链接 2" xfId="16747" hidden="1"/>
    <cellStyle name="已访问的超链接 2" xfId="16748" hidden="1"/>
    <cellStyle name="已访问的超链接 2" xfId="16749" hidden="1"/>
    <cellStyle name="已访问的超链接 2" xfId="16750" hidden="1"/>
    <cellStyle name="已访问的超链接 2" xfId="16751" hidden="1"/>
    <cellStyle name="已访问的超链接 2" xfId="16752" hidden="1"/>
    <cellStyle name="已访问的超链接 2" xfId="16754" hidden="1"/>
    <cellStyle name="已访问的超链接 2" xfId="16756" hidden="1"/>
    <cellStyle name="已访问的超链接 2" xfId="16757" hidden="1"/>
    <cellStyle name="已访问的超链接 2" xfId="16758" hidden="1"/>
    <cellStyle name="已访问的超链接 2" xfId="16759" hidden="1"/>
    <cellStyle name="已访问的超链接 2" xfId="16760" hidden="1"/>
    <cellStyle name="已访问的超链接 2" xfId="16761" hidden="1"/>
    <cellStyle name="已访问的超链接 2" xfId="16762" hidden="1"/>
    <cellStyle name="已访问的超链接 2" xfId="16763" hidden="1"/>
    <cellStyle name="已访问的超链接 2" xfId="16764" hidden="1"/>
    <cellStyle name="已访问的超链接 2" xfId="16765" hidden="1"/>
    <cellStyle name="已访问的超链接 2" xfId="16766" hidden="1"/>
    <cellStyle name="已访问的超链接 2" xfId="16767" hidden="1"/>
    <cellStyle name="已访问的超链接 2" xfId="16768" hidden="1"/>
    <cellStyle name="已访问的超链接 2" xfId="16769" hidden="1"/>
    <cellStyle name="已访问的超链接 2" xfId="16770" hidden="1"/>
    <cellStyle name="已访问的超链接 2" xfId="16771" hidden="1"/>
    <cellStyle name="已访问的超链接 2" xfId="16772" hidden="1"/>
    <cellStyle name="已访问的超链接 2" xfId="16773" hidden="1"/>
    <cellStyle name="已访问的超链接 2" xfId="16774" hidden="1"/>
    <cellStyle name="已访问的超链接 2" xfId="16775" hidden="1"/>
    <cellStyle name="已访问的超链接 2" xfId="16776" hidden="1"/>
    <cellStyle name="已访问的超链接 2" xfId="16777" hidden="1"/>
    <cellStyle name="已访问的超链接 2" xfId="16778" hidden="1"/>
    <cellStyle name="已访问的超链接 2" xfId="16779" hidden="1"/>
    <cellStyle name="已访问的超链接 2" xfId="16780" hidden="1"/>
    <cellStyle name="已访问的超链接 2" xfId="16781" hidden="1"/>
    <cellStyle name="已访问的超链接 2" xfId="16782" hidden="1"/>
    <cellStyle name="已访问的超链接 2" xfId="16783" hidden="1"/>
    <cellStyle name="已访问的超链接 2" xfId="16784" hidden="1"/>
    <cellStyle name="已访问的超链接 2" xfId="16785" hidden="1"/>
    <cellStyle name="已访问的超链接 2" xfId="16786" hidden="1"/>
    <cellStyle name="已访问的超链接 2" xfId="16787" hidden="1"/>
    <cellStyle name="已访问的超链接 2" xfId="16788" hidden="1"/>
    <cellStyle name="已访问的超链接 2" xfId="16789" hidden="1"/>
    <cellStyle name="已访问的超链接 2" xfId="16790" hidden="1"/>
    <cellStyle name="已访问的超链接 2" xfId="16791" hidden="1"/>
    <cellStyle name="已访问的超链接 2" xfId="16792" hidden="1"/>
    <cellStyle name="已访问的超链接 2" xfId="16793" hidden="1"/>
    <cellStyle name="已访问的超链接 2" xfId="16794" hidden="1"/>
    <cellStyle name="已访问的超链接 2" xfId="16795" hidden="1"/>
    <cellStyle name="已访问的超链接 2" xfId="16796" hidden="1"/>
    <cellStyle name="已访问的超链接 2" xfId="16797" hidden="1"/>
    <cellStyle name="已访问的超链接 2" xfId="16798" hidden="1"/>
    <cellStyle name="已访问的超链接 2" xfId="16799" hidden="1"/>
    <cellStyle name="已访问的超链接 2" xfId="16800" hidden="1"/>
    <cellStyle name="已访问的超链接 2" xfId="16801" hidden="1"/>
    <cellStyle name="已访问的超链接 2" xfId="16802" hidden="1"/>
    <cellStyle name="已访问的超链接 2" xfId="16803" hidden="1"/>
    <cellStyle name="已访问的超链接 2" xfId="16804" hidden="1"/>
    <cellStyle name="已访问的超链接 2" xfId="16805" hidden="1"/>
    <cellStyle name="已访问的超链接 2" xfId="16806" hidden="1"/>
    <cellStyle name="已访问的超链接 2" xfId="16807" hidden="1"/>
    <cellStyle name="已访问的超链接 2" xfId="16808" hidden="1"/>
    <cellStyle name="已访问的超链接 2" xfId="16809" hidden="1"/>
    <cellStyle name="已访问的超链接 2" xfId="16810" hidden="1"/>
    <cellStyle name="已访问的超链接 2" xfId="16811" hidden="1"/>
    <cellStyle name="已访问的超链接 2" xfId="16812" hidden="1"/>
    <cellStyle name="已访问的超链接 2" xfId="16813" hidden="1"/>
    <cellStyle name="已访问的超链接 2" xfId="16814" hidden="1"/>
    <cellStyle name="已访问的超链接 2" xfId="16816" hidden="1"/>
    <cellStyle name="已访问的超链接 2" xfId="16818" hidden="1"/>
    <cellStyle name="已访问的超链接 2" xfId="16820" hidden="1"/>
    <cellStyle name="已访问的超链接 2" xfId="16822" hidden="1"/>
    <cellStyle name="已访问的超链接 2" xfId="16824" hidden="1"/>
    <cellStyle name="已访问的超链接 2" xfId="16826" hidden="1"/>
    <cellStyle name="已访问的超链接 2" xfId="16828" hidden="1"/>
    <cellStyle name="已访问的超链接 2" xfId="16830" hidden="1"/>
    <cellStyle name="已访问的超链接 2" xfId="16832" hidden="1"/>
    <cellStyle name="已访问的超链接 2" xfId="16834" hidden="1"/>
    <cellStyle name="已访问的超链接 2" xfId="16836" hidden="1"/>
    <cellStyle name="已访问的超链接 2" xfId="16838" hidden="1"/>
    <cellStyle name="已访问的超链接 2" xfId="16840" hidden="1"/>
    <cellStyle name="已访问的超链接 2" xfId="16842" hidden="1"/>
    <cellStyle name="已访问的超链接 2" xfId="16844" hidden="1"/>
    <cellStyle name="已访问的超链接 2" xfId="16846" hidden="1"/>
    <cellStyle name="已访问的超链接 2" xfId="16848" hidden="1"/>
    <cellStyle name="已访问的超链接 2" xfId="16850" hidden="1"/>
    <cellStyle name="已访问的超链接 2" xfId="16852" hidden="1"/>
    <cellStyle name="已访问的超链接 2" xfId="16854" hidden="1"/>
    <cellStyle name="已访问的超链接 2" xfId="16856" hidden="1"/>
    <cellStyle name="已访问的超链接 2" xfId="16858" hidden="1"/>
    <cellStyle name="已访问的超链接 2" xfId="16860" hidden="1"/>
    <cellStyle name="已访问的超链接 2" xfId="16862" hidden="1"/>
    <cellStyle name="已访问的超链接 2" xfId="16864" hidden="1"/>
    <cellStyle name="已访问的超链接 2" xfId="16866" hidden="1"/>
    <cellStyle name="已访问的超链接 2" xfId="16868" hidden="1"/>
    <cellStyle name="已访问的超链接 2" xfId="16870" hidden="1"/>
    <cellStyle name="已访问的超链接 2" xfId="16872" hidden="1"/>
    <cellStyle name="已访问的超链接 2" xfId="16874" hidden="1"/>
    <cellStyle name="已访问的超链接 2" xfId="16876" hidden="1"/>
    <cellStyle name="已访问的超链接 2" xfId="16878" hidden="1"/>
    <cellStyle name="已访问的超链接 2" xfId="16880" hidden="1"/>
    <cellStyle name="已访问的超链接 2" xfId="16882" hidden="1"/>
    <cellStyle name="已访问的超链接 2" xfId="16884" hidden="1"/>
    <cellStyle name="已访问的超链接 2" xfId="16886" hidden="1"/>
    <cellStyle name="已访问的超链接 2" xfId="16888" hidden="1"/>
    <cellStyle name="已访问的超链接 2" xfId="16890" hidden="1"/>
    <cellStyle name="已访问的超链接 2" xfId="16892" hidden="1"/>
    <cellStyle name="已访问的超链接 2" xfId="16894" hidden="1"/>
    <cellStyle name="已访问的超链接 2" xfId="16896" hidden="1"/>
    <cellStyle name="已访问的超链接 2" xfId="16898" hidden="1"/>
    <cellStyle name="已访问的超链接 2" xfId="16900" hidden="1"/>
    <cellStyle name="已访问的超链接 2" xfId="16902" hidden="1"/>
    <cellStyle name="已访问的超链接 2" xfId="16904" hidden="1"/>
    <cellStyle name="已访问的超链接 2" xfId="16906" hidden="1"/>
    <cellStyle name="已访问的超链接 2" xfId="16908" hidden="1"/>
    <cellStyle name="已访问的超链接 2" xfId="16910" hidden="1"/>
    <cellStyle name="已访问的超链接 2" xfId="16912" hidden="1"/>
    <cellStyle name="已访问的超链接 2" xfId="16914" hidden="1"/>
    <cellStyle name="已访问的超链接 2" xfId="16916" hidden="1"/>
    <cellStyle name="已访问的超链接 2" xfId="16918" hidden="1"/>
    <cellStyle name="已访问的超链接 2" xfId="16920" hidden="1"/>
    <cellStyle name="已访问的超链接 2" xfId="16922" hidden="1"/>
    <cellStyle name="已访问的超链接 2" xfId="16924" hidden="1"/>
    <cellStyle name="已访问的超链接 2" xfId="16926" hidden="1"/>
    <cellStyle name="已访问的超链接 2" xfId="16928" hidden="1"/>
    <cellStyle name="已访问的超链接 2" xfId="16930" hidden="1"/>
    <cellStyle name="已访问的超链接 2" xfId="16932" hidden="1"/>
    <cellStyle name="已访问的超链接 2" xfId="16934" hidden="1"/>
    <cellStyle name="已访问的超链接 2" xfId="16936" hidden="1"/>
    <cellStyle name="已访问的超链接 2" xfId="16938" hidden="1"/>
    <cellStyle name="已访问的超链接 2" xfId="16940" hidden="1"/>
    <cellStyle name="已访问的超链接 2" xfId="16942" hidden="1"/>
    <cellStyle name="已访问的超链接 2" xfId="16944" hidden="1"/>
    <cellStyle name="已访问的超链接 2" xfId="16946" hidden="1"/>
    <cellStyle name="已访问的超链接 2" xfId="16948" hidden="1"/>
    <cellStyle name="已访问的超链接 2" xfId="16950" hidden="1"/>
    <cellStyle name="已访问的超链接 2" xfId="16952" hidden="1"/>
    <cellStyle name="已访问的超链接 2" xfId="16954" hidden="1"/>
    <cellStyle name="已访问的超链接 2" xfId="16956" hidden="1"/>
    <cellStyle name="已访问的超链接 2" xfId="16958" hidden="1"/>
    <cellStyle name="已访问的超链接 2" xfId="16960" hidden="1"/>
    <cellStyle name="已访问的超链接 2" xfId="16962" hidden="1"/>
    <cellStyle name="已访问的超链接 2" xfId="16964" hidden="1"/>
    <cellStyle name="已访问的超链接 2" xfId="16966" hidden="1"/>
    <cellStyle name="已访问的超链接 2" xfId="16968" hidden="1"/>
    <cellStyle name="已访问的超链接 2" xfId="16970" hidden="1"/>
    <cellStyle name="已访问的超链接 2" xfId="16972" hidden="1"/>
    <cellStyle name="已访问的超链接 2" xfId="16974" hidden="1"/>
    <cellStyle name="已访问的超链接 2" xfId="16976" hidden="1"/>
    <cellStyle name="已访问的超链接 2" xfId="16978" hidden="1"/>
    <cellStyle name="已访问的超链接 2" xfId="16979" hidden="1"/>
    <cellStyle name="已访问的超链接 2" xfId="16980" hidden="1"/>
    <cellStyle name="已访问的超链接 2" xfId="16981" hidden="1"/>
    <cellStyle name="已访问的超链接 2" xfId="16982" hidden="1"/>
    <cellStyle name="已访问的超链接 2" xfId="16983" hidden="1"/>
    <cellStyle name="已访问的超链接 2" xfId="16984" hidden="1"/>
    <cellStyle name="已访问的超链接 2" xfId="16985" hidden="1"/>
    <cellStyle name="已访问的超链接 2" xfId="16986" hidden="1"/>
    <cellStyle name="已访问的超链接 2" xfId="16987" hidden="1"/>
    <cellStyle name="已访问的超链接 2" xfId="16988" hidden="1"/>
    <cellStyle name="已访问的超链接 2" xfId="16989" hidden="1"/>
    <cellStyle name="已访问的超链接 2" xfId="16990" hidden="1"/>
    <cellStyle name="已访问的超链接 2" xfId="16991" hidden="1"/>
    <cellStyle name="已访问的超链接 2" xfId="16992" hidden="1"/>
    <cellStyle name="已访问的超链接 2" xfId="16993" hidden="1"/>
    <cellStyle name="已访问的超链接 2" xfId="16994" hidden="1"/>
    <cellStyle name="已访问的超链接 2" xfId="16995" hidden="1"/>
    <cellStyle name="已访问的超链接 2" xfId="16996" hidden="1"/>
    <cellStyle name="已访问的超链接 2" xfId="16997" hidden="1"/>
    <cellStyle name="已访问的超链接 2" xfId="16998" hidden="1"/>
    <cellStyle name="已访问的超链接 2" xfId="16999" hidden="1"/>
    <cellStyle name="已访问的超链接 2" xfId="17000" hidden="1"/>
    <cellStyle name="已访问的超链接 2" xfId="17001" hidden="1"/>
    <cellStyle name="已访问的超链接 2" xfId="17002" hidden="1"/>
    <cellStyle name="已访问的超链接 2" xfId="17003" hidden="1"/>
    <cellStyle name="已访问的超链接 2" xfId="17004" hidden="1"/>
    <cellStyle name="已访问的超链接 2" xfId="17005" hidden="1"/>
    <cellStyle name="已访问的超链接 2" xfId="17006" hidden="1"/>
    <cellStyle name="已访问的超链接 2" xfId="17007" hidden="1"/>
    <cellStyle name="已访问的超链接 2" xfId="17008" hidden="1"/>
    <cellStyle name="已访问的超链接 2" xfId="17009" hidden="1"/>
    <cellStyle name="已访问的超链接 2" xfId="17010" hidden="1"/>
    <cellStyle name="已访问的超链接 2" xfId="17011" hidden="1"/>
    <cellStyle name="已访问的超链接 2" xfId="17012" hidden="1"/>
    <cellStyle name="已访问的超链接 2" xfId="17013" hidden="1"/>
    <cellStyle name="已访问的超链接 2" xfId="17014" hidden="1"/>
    <cellStyle name="已访问的超链接 2" xfId="17015" hidden="1"/>
    <cellStyle name="已访问的超链接 2" xfId="17016" hidden="1"/>
    <cellStyle name="已访问的超链接 2" xfId="17017" hidden="1"/>
    <cellStyle name="已访问的超链接 2" xfId="17018" hidden="1"/>
    <cellStyle name="已访问的超链接 2" xfId="17019" hidden="1"/>
    <cellStyle name="已访问的超链接 2" xfId="17020" hidden="1"/>
    <cellStyle name="已访问的超链接 2" xfId="17021" hidden="1"/>
    <cellStyle name="已访问的超链接 2" xfId="17022" hidden="1"/>
    <cellStyle name="已访问的超链接 2" xfId="17023" hidden="1"/>
    <cellStyle name="已访问的超链接 2" xfId="17024" hidden="1"/>
    <cellStyle name="已访问的超链接 2" xfId="17025" hidden="1"/>
    <cellStyle name="已访问的超链接 2" xfId="17026" hidden="1"/>
    <cellStyle name="已访问的超链接 2" xfId="17027" hidden="1"/>
    <cellStyle name="已访问的超链接 2" xfId="17028" hidden="1"/>
    <cellStyle name="已访问的超链接 2" xfId="17029" hidden="1"/>
    <cellStyle name="已访问的超链接 2" xfId="17030" hidden="1"/>
    <cellStyle name="已访问的超链接 2" xfId="17031" hidden="1"/>
    <cellStyle name="已访问的超链接 2" xfId="17032" hidden="1"/>
    <cellStyle name="已访问的超链接 2" xfId="17033" hidden="1"/>
    <cellStyle name="已访问的超链接 2" xfId="17035" hidden="1"/>
    <cellStyle name="已访问的超链接 2" xfId="17037" hidden="1"/>
    <cellStyle name="已访问的超链接 2" xfId="17038" hidden="1"/>
    <cellStyle name="已访问的超链接 2" xfId="17039" hidden="1"/>
    <cellStyle name="已访问的超链接 2" xfId="17040" hidden="1"/>
    <cellStyle name="已访问的超链接 2" xfId="17041" hidden="1"/>
    <cellStyle name="已访问的超链接 2" xfId="17042" hidden="1"/>
    <cellStyle name="已访问的超链接 2" xfId="17043" hidden="1"/>
    <cellStyle name="已访问的超链接 2" xfId="17044" hidden="1"/>
    <cellStyle name="已访问的超链接 2" xfId="17045" hidden="1"/>
    <cellStyle name="已访问的超链接 2" xfId="17046" hidden="1"/>
    <cellStyle name="已访问的超链接 2" xfId="17047" hidden="1"/>
    <cellStyle name="已访问的超链接 2" xfId="17048" hidden="1"/>
    <cellStyle name="已访问的超链接 2" xfId="17049" hidden="1"/>
    <cellStyle name="已访问的超链接 2" xfId="17050" hidden="1"/>
    <cellStyle name="已访问的超链接 2" xfId="17051" hidden="1"/>
    <cellStyle name="已访问的超链接 2" xfId="17052" hidden="1"/>
    <cellStyle name="已访问的超链接 2" xfId="17053" hidden="1"/>
    <cellStyle name="已访问的超链接 2" xfId="17054" hidden="1"/>
    <cellStyle name="已访问的超链接 2" xfId="17055" hidden="1"/>
    <cellStyle name="已访问的超链接 2" xfId="17056" hidden="1"/>
    <cellStyle name="已访问的超链接 2" xfId="17057" hidden="1"/>
    <cellStyle name="已访问的超链接 2" xfId="17058" hidden="1"/>
    <cellStyle name="已访问的超链接 2" xfId="17059" hidden="1"/>
    <cellStyle name="已访问的超链接 2" xfId="17060" hidden="1"/>
    <cellStyle name="已访问的超链接 2" xfId="17061" hidden="1"/>
    <cellStyle name="已访问的超链接 2" xfId="17062" hidden="1"/>
    <cellStyle name="已访问的超链接 2" xfId="17063" hidden="1"/>
    <cellStyle name="已访问的超链接 2" xfId="17064" hidden="1"/>
    <cellStyle name="已访问的超链接 2" xfId="17065" hidden="1"/>
    <cellStyle name="已访问的超链接 2" xfId="17066" hidden="1"/>
    <cellStyle name="已访问的超链接 2" xfId="17067" hidden="1"/>
    <cellStyle name="已访问的超链接 2" xfId="17068" hidden="1"/>
    <cellStyle name="已访问的超链接 2" xfId="17069" hidden="1"/>
    <cellStyle name="已访问的超链接 2" xfId="17070" hidden="1"/>
    <cellStyle name="已访问的超链接 2" xfId="17071" hidden="1"/>
    <cellStyle name="已访问的超链接 2" xfId="17072" hidden="1"/>
    <cellStyle name="已访问的超链接 2" xfId="17073" hidden="1"/>
    <cellStyle name="已访问的超链接 2" xfId="17074" hidden="1"/>
    <cellStyle name="已访问的超链接 2" xfId="17075" hidden="1"/>
    <cellStyle name="已访问的超链接 2" xfId="17076" hidden="1"/>
    <cellStyle name="已访问的超链接 2" xfId="17077" hidden="1"/>
    <cellStyle name="已访问的超链接 2" xfId="17078" hidden="1"/>
    <cellStyle name="已访问的超链接 2" xfId="17079" hidden="1"/>
    <cellStyle name="已访问的超链接 2" xfId="17080" hidden="1"/>
    <cellStyle name="已访问的超链接 2" xfId="17081" hidden="1"/>
    <cellStyle name="已访问的超链接 2" xfId="17082" hidden="1"/>
    <cellStyle name="已访问的超链接 2" xfId="17083" hidden="1"/>
    <cellStyle name="已访问的超链接 2" xfId="17084" hidden="1"/>
    <cellStyle name="已访问的超链接 2" xfId="17085" hidden="1"/>
    <cellStyle name="已访问的超链接 2" xfId="17086" hidden="1"/>
    <cellStyle name="已访问的超链接 2" xfId="17087" hidden="1"/>
    <cellStyle name="已访问的超链接 2" xfId="17088" hidden="1"/>
    <cellStyle name="已访问的超链接 2" xfId="17089" hidden="1"/>
    <cellStyle name="已访问的超链接 2" xfId="17090" hidden="1"/>
    <cellStyle name="已访问的超链接 2" xfId="17091" hidden="1"/>
    <cellStyle name="已访问的超链接 2" xfId="17092" hidden="1"/>
    <cellStyle name="已访问的超链接 2" xfId="17093" hidden="1"/>
    <cellStyle name="已访问的超链接 2" xfId="17094" hidden="1"/>
    <cellStyle name="已访问的超链接 2" xfId="17095" hidden="1"/>
    <cellStyle name="已访问的超链接 2" xfId="17097" hidden="1"/>
    <cellStyle name="已访问的超链接 2" xfId="17099" hidden="1"/>
    <cellStyle name="已访问的超链接 2" xfId="17101" hidden="1"/>
    <cellStyle name="已访问的超链接 2" xfId="17103" hidden="1"/>
    <cellStyle name="已访问的超链接 2" xfId="17105" hidden="1"/>
    <cellStyle name="已访问的超链接 2" xfId="17107" hidden="1"/>
    <cellStyle name="已访问的超链接 2" xfId="17109" hidden="1"/>
    <cellStyle name="已访问的超链接 2" xfId="17111" hidden="1"/>
    <cellStyle name="已访问的超链接 2" xfId="17113" hidden="1"/>
    <cellStyle name="已访问的超链接 2" xfId="17115" hidden="1"/>
    <cellStyle name="已访问的超链接 2" xfId="17117" hidden="1"/>
    <cellStyle name="已访问的超链接 2" xfId="17119" hidden="1"/>
    <cellStyle name="已访问的超链接 2" xfId="17121" hidden="1"/>
    <cellStyle name="已访问的超链接 2" xfId="17123" hidden="1"/>
    <cellStyle name="已访问的超链接 2" xfId="17125" hidden="1"/>
    <cellStyle name="已访问的超链接 2" xfId="17127" hidden="1"/>
    <cellStyle name="已访问的超链接 2" xfId="17129" hidden="1"/>
    <cellStyle name="已访问的超链接 2" xfId="17131" hidden="1"/>
    <cellStyle name="已访问的超链接 2" xfId="17133" hidden="1"/>
    <cellStyle name="已访问的超链接 2" xfId="17135" hidden="1"/>
    <cellStyle name="已访问的超链接 2" xfId="17137" hidden="1"/>
    <cellStyle name="已访问的超链接 2" xfId="17139" hidden="1"/>
    <cellStyle name="已访问的超链接 2" xfId="17141" hidden="1"/>
    <cellStyle name="已访问的超链接 2" xfId="17143" hidden="1"/>
    <cellStyle name="已访问的超链接 2" xfId="17145" hidden="1"/>
    <cellStyle name="已访问的超链接 2" xfId="17147" hidden="1"/>
    <cellStyle name="已访问的超链接 2" xfId="17149" hidden="1"/>
    <cellStyle name="已访问的超链接 2" xfId="17151" hidden="1"/>
    <cellStyle name="已访问的超链接 2" xfId="17153" hidden="1"/>
    <cellStyle name="已访问的超链接 2" xfId="17155" hidden="1"/>
    <cellStyle name="已访问的超链接 2" xfId="17157" hidden="1"/>
    <cellStyle name="已访问的超链接 2" xfId="17159" hidden="1"/>
    <cellStyle name="已访问的超链接 2" xfId="17161" hidden="1"/>
    <cellStyle name="已访问的超链接 2" xfId="17163" hidden="1"/>
    <cellStyle name="已访问的超链接 2" xfId="17165" hidden="1"/>
    <cellStyle name="已访问的超链接 2" xfId="17167" hidden="1"/>
    <cellStyle name="已访问的超链接 2" xfId="17169" hidden="1"/>
    <cellStyle name="已访问的超链接 2" xfId="17171" hidden="1"/>
    <cellStyle name="已访问的超链接 2" xfId="17173" hidden="1"/>
    <cellStyle name="已访问的超链接 2" xfId="17175" hidden="1"/>
    <cellStyle name="已访问的超链接 2" xfId="17177" hidden="1"/>
    <cellStyle name="已访问的超链接 2" xfId="17179" hidden="1"/>
    <cellStyle name="已访问的超链接 2" xfId="17181" hidden="1"/>
    <cellStyle name="已访问的超链接 2" xfId="17183" hidden="1"/>
    <cellStyle name="已访问的超链接 2" xfId="17185" hidden="1"/>
    <cellStyle name="已访问的超链接 2" xfId="17187" hidden="1"/>
    <cellStyle name="已访问的超链接 2" xfId="17189" hidden="1"/>
    <cellStyle name="已访问的超链接 2" xfId="17191" hidden="1"/>
    <cellStyle name="已访问的超链接 2" xfId="17193" hidden="1"/>
    <cellStyle name="已访问的超链接 2" xfId="17195" hidden="1"/>
    <cellStyle name="已访问的超链接 2" xfId="17197" hidden="1"/>
    <cellStyle name="已访问的超链接 2" xfId="17199" hidden="1"/>
    <cellStyle name="已访问的超链接 2" xfId="17201" hidden="1"/>
    <cellStyle name="已访问的超链接 2" xfId="17203" hidden="1"/>
    <cellStyle name="已访问的超链接 2" xfId="17205" hidden="1"/>
    <cellStyle name="已访问的超链接 2" xfId="17207" hidden="1"/>
    <cellStyle name="已访问的超链接 2" xfId="17209" hidden="1"/>
    <cellStyle name="已访问的超链接 2" xfId="17211" hidden="1"/>
    <cellStyle name="已访问的超链接 2" xfId="17213" hidden="1"/>
    <cellStyle name="已访问的超链接 2" xfId="17215" hidden="1"/>
    <cellStyle name="已访问的超链接 2" xfId="17217" hidden="1"/>
    <cellStyle name="已访问的超链接 2" xfId="17219" hidden="1"/>
    <cellStyle name="已访问的超链接 2" xfId="17221" hidden="1"/>
    <cellStyle name="已访问的超链接 2" xfId="17223" hidden="1"/>
    <cellStyle name="已访问的超链接 2" xfId="17225" hidden="1"/>
    <cellStyle name="已访问的超链接 2" xfId="17227" hidden="1"/>
    <cellStyle name="已访问的超链接 2" xfId="17229" hidden="1"/>
    <cellStyle name="已访问的超链接 2" xfId="17231" hidden="1"/>
    <cellStyle name="已访问的超链接 2" xfId="17233" hidden="1"/>
    <cellStyle name="已访问的超链接 2" xfId="17235" hidden="1"/>
    <cellStyle name="已访问的超链接 2" xfId="17237" hidden="1"/>
    <cellStyle name="已访问的超链接 2" xfId="17239" hidden="1"/>
    <cellStyle name="已访问的超链接 2" xfId="17241" hidden="1"/>
    <cellStyle name="已访问的超链接 2" xfId="17243" hidden="1"/>
    <cellStyle name="已访问的超链接 2" xfId="17245" hidden="1"/>
    <cellStyle name="已访问的超链接 2" xfId="17247" hidden="1"/>
    <cellStyle name="已访问的超链接 2" xfId="17249" hidden="1"/>
    <cellStyle name="已访问的超链接 2" xfId="17251" hidden="1"/>
    <cellStyle name="已访问的超链接 2" xfId="17253" hidden="1"/>
    <cellStyle name="已访问的超链接 2" xfId="17255" hidden="1"/>
    <cellStyle name="已访问的超链接 2" xfId="17257" hidden="1"/>
    <cellStyle name="已访问的超链接 2" xfId="17259" hidden="1"/>
    <cellStyle name="已访问的超链接 2" xfId="17260" hidden="1"/>
    <cellStyle name="已访问的超链接 2" xfId="17261" hidden="1"/>
    <cellStyle name="已访问的超链接 2" xfId="17262" hidden="1"/>
    <cellStyle name="已访问的超链接 2" xfId="17263" hidden="1"/>
    <cellStyle name="已访问的超链接 2" xfId="17264" hidden="1"/>
    <cellStyle name="已访问的超链接 2" xfId="17265" hidden="1"/>
    <cellStyle name="已访问的超链接 2" xfId="17266" hidden="1"/>
    <cellStyle name="已访问的超链接 2" xfId="17267" hidden="1"/>
    <cellStyle name="已访问的超链接 2" xfId="17268" hidden="1"/>
    <cellStyle name="已访问的超链接 2" xfId="17269" hidden="1"/>
    <cellStyle name="已访问的超链接 2" xfId="17270" hidden="1"/>
    <cellStyle name="已访问的超链接 2" xfId="17271" hidden="1"/>
    <cellStyle name="已访问的超链接 2" xfId="17272" hidden="1"/>
    <cellStyle name="已访问的超链接 2" xfId="17273" hidden="1"/>
    <cellStyle name="已访问的超链接 2" xfId="17274" hidden="1"/>
    <cellStyle name="已访问的超链接 2" xfId="17275" hidden="1"/>
    <cellStyle name="已访问的超链接 2" xfId="17276" hidden="1"/>
    <cellStyle name="已访问的超链接 2" xfId="17277" hidden="1"/>
    <cellStyle name="已访问的超链接 2" xfId="17278" hidden="1"/>
    <cellStyle name="已访问的超链接 2" xfId="17279" hidden="1"/>
    <cellStyle name="已访问的超链接 2" xfId="17280" hidden="1"/>
    <cellStyle name="已访问的超链接 2" xfId="17281" hidden="1"/>
    <cellStyle name="已访问的超链接 2" xfId="17282" hidden="1"/>
    <cellStyle name="已访问的超链接 2" xfId="17283" hidden="1"/>
    <cellStyle name="已访问的超链接 2" xfId="17284" hidden="1"/>
    <cellStyle name="已访问的超链接 2" xfId="17285" hidden="1"/>
    <cellStyle name="已访问的超链接 2" xfId="17286" hidden="1"/>
    <cellStyle name="已访问的超链接 2" xfId="17287" hidden="1"/>
    <cellStyle name="已访问的超链接 2" xfId="17288" hidden="1"/>
    <cellStyle name="已访问的超链接 2" xfId="17289" hidden="1"/>
    <cellStyle name="已访问的超链接 2" xfId="17290" hidden="1"/>
    <cellStyle name="已访问的超链接 2" xfId="17291" hidden="1"/>
    <cellStyle name="已访问的超链接 2" xfId="17292" hidden="1"/>
    <cellStyle name="已访问的超链接 2" xfId="17293" hidden="1"/>
    <cellStyle name="已访问的超链接 2" xfId="17294" hidden="1"/>
    <cellStyle name="已访问的超链接 2" xfId="17295" hidden="1"/>
    <cellStyle name="已访问的超链接 2" xfId="17296" hidden="1"/>
    <cellStyle name="已访问的超链接 2" xfId="17297" hidden="1"/>
    <cellStyle name="已访问的超链接 2" xfId="17298" hidden="1"/>
    <cellStyle name="已访问的超链接 2" xfId="17299" hidden="1"/>
    <cellStyle name="已访问的超链接 2" xfId="17300" hidden="1"/>
    <cellStyle name="已访问的超链接 2" xfId="17301" hidden="1"/>
    <cellStyle name="已访问的超链接 2" xfId="17302" hidden="1"/>
    <cellStyle name="已访问的超链接 2" xfId="17303" hidden="1"/>
    <cellStyle name="已访问的超链接 2" xfId="17304" hidden="1"/>
    <cellStyle name="已访问的超链接 2" xfId="17305" hidden="1"/>
    <cellStyle name="已访问的超链接 2" xfId="17306" hidden="1"/>
    <cellStyle name="已访问的超链接 2" xfId="17307" hidden="1"/>
    <cellStyle name="已访问的超链接 2" xfId="17308" hidden="1"/>
    <cellStyle name="已访问的超链接 2" xfId="17309" hidden="1"/>
    <cellStyle name="已访问的超链接 2" xfId="17310" hidden="1"/>
    <cellStyle name="已访问的超链接 2" xfId="17311" hidden="1"/>
    <cellStyle name="已访问的超链接 2" xfId="17312" hidden="1"/>
    <cellStyle name="已访问的超链接 2" xfId="17313" hidden="1"/>
    <cellStyle name="已访问的超链接 2" xfId="17314" hidden="1"/>
    <cellStyle name="已访问的超链接 2" xfId="17316" hidden="1"/>
    <cellStyle name="已访问的超链接 2" xfId="17318" hidden="1"/>
    <cellStyle name="已访问的超链接 2" xfId="17319" hidden="1"/>
    <cellStyle name="已访问的超链接 2" xfId="17320" hidden="1"/>
    <cellStyle name="已访问的超链接 2" xfId="17321" hidden="1"/>
    <cellStyle name="已访问的超链接 2" xfId="17322" hidden="1"/>
    <cellStyle name="已访问的超链接 2" xfId="17323" hidden="1"/>
    <cellStyle name="已访问的超链接 2" xfId="17324" hidden="1"/>
    <cellStyle name="已访问的超链接 2" xfId="17325" hidden="1"/>
    <cellStyle name="已访问的超链接 2" xfId="17326" hidden="1"/>
    <cellStyle name="已访问的超链接 2" xfId="17327" hidden="1"/>
    <cellStyle name="已访问的超链接 2" xfId="17328" hidden="1"/>
    <cellStyle name="已访问的超链接 2" xfId="17329" hidden="1"/>
    <cellStyle name="已访问的超链接 2" xfId="17330" hidden="1"/>
    <cellStyle name="已访问的超链接 2" xfId="17331" hidden="1"/>
    <cellStyle name="已访问的超链接 2" xfId="17332" hidden="1"/>
    <cellStyle name="已访问的超链接 2" xfId="17333" hidden="1"/>
    <cellStyle name="已访问的超链接 2" xfId="17334" hidden="1"/>
    <cellStyle name="已访问的超链接 2" xfId="17335" hidden="1"/>
    <cellStyle name="已访问的超链接 2" xfId="17336" hidden="1"/>
    <cellStyle name="已访问的超链接 2" xfId="17337" hidden="1"/>
    <cellStyle name="已访问的超链接 2" xfId="17338" hidden="1"/>
    <cellStyle name="已访问的超链接 2" xfId="17339" hidden="1"/>
    <cellStyle name="已访问的超链接 2" xfId="17340" hidden="1"/>
    <cellStyle name="已访问的超链接 2" xfId="17341" hidden="1"/>
    <cellStyle name="已访问的超链接 2" xfId="17342" hidden="1"/>
    <cellStyle name="已访问的超链接 2" xfId="17343" hidden="1"/>
    <cellStyle name="已访问的超链接 2" xfId="17344" hidden="1"/>
    <cellStyle name="已访问的超链接 2" xfId="17345" hidden="1"/>
    <cellStyle name="已访问的超链接 2" xfId="17346" hidden="1"/>
    <cellStyle name="已访问的超链接 2" xfId="17347" hidden="1"/>
    <cellStyle name="已访问的超链接 2" xfId="17348" hidden="1"/>
    <cellStyle name="已访问的超链接 2" xfId="17349" hidden="1"/>
    <cellStyle name="已访问的超链接 2" xfId="17350" hidden="1"/>
    <cellStyle name="已访问的超链接 2" xfId="17351" hidden="1"/>
    <cellStyle name="已访问的超链接 2" xfId="17352" hidden="1"/>
    <cellStyle name="已访问的超链接 2" xfId="17353" hidden="1"/>
    <cellStyle name="已访问的超链接 2" xfId="17354" hidden="1"/>
    <cellStyle name="已访问的超链接 2" xfId="17355" hidden="1"/>
    <cellStyle name="已访问的超链接 2" xfId="17356" hidden="1"/>
    <cellStyle name="已访问的超链接 2" xfId="17357" hidden="1"/>
    <cellStyle name="已访问的超链接 2" xfId="17358" hidden="1"/>
    <cellStyle name="已访问的超链接 2" xfId="17359" hidden="1"/>
    <cellStyle name="已访问的超链接 2" xfId="17360" hidden="1"/>
    <cellStyle name="已访问的超链接 2" xfId="17361" hidden="1"/>
    <cellStyle name="已访问的超链接 2" xfId="17362" hidden="1"/>
    <cellStyle name="已访问的超链接 2" xfId="17363" hidden="1"/>
    <cellStyle name="已访问的超链接 2" xfId="17364" hidden="1"/>
    <cellStyle name="已访问的超链接 2" xfId="17365" hidden="1"/>
    <cellStyle name="已访问的超链接 2" xfId="17366" hidden="1"/>
    <cellStyle name="已访问的超链接 2" xfId="17367" hidden="1"/>
    <cellStyle name="已访问的超链接 2" xfId="17368" hidden="1"/>
    <cellStyle name="已访问的超链接 2" xfId="17369" hidden="1"/>
    <cellStyle name="已访问的超链接 2" xfId="17370" hidden="1"/>
    <cellStyle name="已访问的超链接 2" xfId="17371" hidden="1"/>
    <cellStyle name="已访问的超链接 2" xfId="17372" hidden="1"/>
    <cellStyle name="已访问的超链接 2" xfId="17373" hidden="1"/>
    <cellStyle name="已访问的超链接 2" xfId="17374" hidden="1"/>
    <cellStyle name="已访问的超链接 2" xfId="17375" hidden="1"/>
    <cellStyle name="已访问的超链接 2" xfId="17376" hidden="1"/>
    <cellStyle name="已访问的超链接 2" xfId="17378" hidden="1"/>
    <cellStyle name="已访问的超链接 2" xfId="17380" hidden="1"/>
    <cellStyle name="已访问的超链接 2" xfId="17382" hidden="1"/>
    <cellStyle name="已访问的超链接 2" xfId="17384" hidden="1"/>
    <cellStyle name="已访问的超链接 2" xfId="17386" hidden="1"/>
    <cellStyle name="已访问的超链接 2" xfId="17388" hidden="1"/>
    <cellStyle name="已访问的超链接 2" xfId="17390" hidden="1"/>
    <cellStyle name="已访问的超链接 2" xfId="17392" hidden="1"/>
    <cellStyle name="已访问的超链接 2" xfId="17394" hidden="1"/>
    <cellStyle name="已访问的超链接 2" xfId="17396" hidden="1"/>
    <cellStyle name="已访问的超链接 2" xfId="17398" hidden="1"/>
    <cellStyle name="已访问的超链接 2" xfId="17400" hidden="1"/>
    <cellStyle name="已访问的超链接 2" xfId="17402" hidden="1"/>
    <cellStyle name="已访问的超链接 2" xfId="17404" hidden="1"/>
    <cellStyle name="已访问的超链接 2" xfId="17406" hidden="1"/>
    <cellStyle name="已访问的超链接 2" xfId="17408" hidden="1"/>
    <cellStyle name="已访问的超链接 2" xfId="17410" hidden="1"/>
    <cellStyle name="已访问的超链接 2" xfId="17412" hidden="1"/>
    <cellStyle name="已访问的超链接 2" xfId="17414" hidden="1"/>
    <cellStyle name="已访问的超链接 2" xfId="17416" hidden="1"/>
    <cellStyle name="已访问的超链接 2" xfId="17418" hidden="1"/>
    <cellStyle name="已访问的超链接 2" xfId="17420" hidden="1"/>
    <cellStyle name="已访问的超链接 2" xfId="17422" hidden="1"/>
    <cellStyle name="已访问的超链接 2" xfId="17424" hidden="1"/>
    <cellStyle name="已访问的超链接 2" xfId="17426" hidden="1"/>
    <cellStyle name="已访问的超链接 2" xfId="17428" hidden="1"/>
    <cellStyle name="已访问的超链接 2" xfId="17430" hidden="1"/>
    <cellStyle name="已访问的超链接 2" xfId="17432" hidden="1"/>
    <cellStyle name="已访问的超链接 2" xfId="17434" hidden="1"/>
    <cellStyle name="已访问的超链接 2" xfId="17436" hidden="1"/>
    <cellStyle name="已访问的超链接 2" xfId="17438" hidden="1"/>
    <cellStyle name="已访问的超链接 2" xfId="17440" hidden="1"/>
    <cellStyle name="已访问的超链接 2" xfId="17442" hidden="1"/>
    <cellStyle name="已访问的超链接 2" xfId="17444" hidden="1"/>
    <cellStyle name="已访问的超链接 2" xfId="17446" hidden="1"/>
    <cellStyle name="已访问的超链接 2" xfId="17448" hidden="1"/>
    <cellStyle name="已访问的超链接 2" xfId="17450" hidden="1"/>
    <cellStyle name="已访问的超链接 2" xfId="17452" hidden="1"/>
    <cellStyle name="已访问的超链接 2" xfId="17454" hidden="1"/>
    <cellStyle name="已访问的超链接 2" xfId="17456" hidden="1"/>
    <cellStyle name="已访问的超链接 2" xfId="17458" hidden="1"/>
    <cellStyle name="已访问的超链接 2" xfId="17460" hidden="1"/>
    <cellStyle name="已访问的超链接 2" xfId="17462" hidden="1"/>
    <cellStyle name="已访问的超链接 2" xfId="17464" hidden="1"/>
    <cellStyle name="已访问的超链接 2" xfId="17466" hidden="1"/>
    <cellStyle name="已访问的超链接 2" xfId="17468" hidden="1"/>
    <cellStyle name="已访问的超链接 2" xfId="17470" hidden="1"/>
    <cellStyle name="已访问的超链接 2" xfId="17472" hidden="1"/>
    <cellStyle name="已访问的超链接 2" xfId="17474" hidden="1"/>
    <cellStyle name="已访问的超链接 2" xfId="17476" hidden="1"/>
    <cellStyle name="已访问的超链接 2" xfId="17478" hidden="1"/>
    <cellStyle name="已访问的超链接 2" xfId="17480" hidden="1"/>
    <cellStyle name="已访问的超链接 2" xfId="17482" hidden="1"/>
    <cellStyle name="已访问的超链接 2" xfId="17484" hidden="1"/>
    <cellStyle name="已访问的超链接 2" xfId="17486" hidden="1"/>
    <cellStyle name="已访问的超链接 2" xfId="17488" hidden="1"/>
    <cellStyle name="已访问的超链接 2" xfId="17490" hidden="1"/>
    <cellStyle name="已访问的超链接 2" xfId="17492" hidden="1"/>
    <cellStyle name="已访问的超链接 2" xfId="17494" hidden="1"/>
    <cellStyle name="已访问的超链接 2" xfId="17496" hidden="1"/>
    <cellStyle name="已访问的超链接 2" xfId="17498" hidden="1"/>
    <cellStyle name="已访问的超链接 2" xfId="17500" hidden="1"/>
    <cellStyle name="已访问的超链接 2" xfId="17502" hidden="1"/>
    <cellStyle name="已访问的超链接 2" xfId="17504" hidden="1"/>
    <cellStyle name="已访问的超链接 2" xfId="17506" hidden="1"/>
    <cellStyle name="已访问的超链接 2" xfId="17508" hidden="1"/>
    <cellStyle name="已访问的超链接 2" xfId="17510" hidden="1"/>
    <cellStyle name="已访问的超链接 2" xfId="17512" hidden="1"/>
    <cellStyle name="已访问的超链接 2" xfId="17514" hidden="1"/>
    <cellStyle name="已访问的超链接 2" xfId="17516" hidden="1"/>
    <cellStyle name="已访问的超链接 2" xfId="17518" hidden="1"/>
    <cellStyle name="已访问的超链接 2" xfId="17520" hidden="1"/>
    <cellStyle name="已访问的超链接 2" xfId="17522" hidden="1"/>
    <cellStyle name="已访问的超链接 2" xfId="17524" hidden="1"/>
    <cellStyle name="已访问的超链接 2" xfId="17526" hidden="1"/>
    <cellStyle name="已访问的超链接 2" xfId="17528" hidden="1"/>
    <cellStyle name="已访问的超链接 2" xfId="17530" hidden="1"/>
    <cellStyle name="已访问的超链接 2" xfId="17532" hidden="1"/>
    <cellStyle name="已访问的超链接 2" xfId="17534" hidden="1"/>
    <cellStyle name="已访问的超链接 2" xfId="17536" hidden="1"/>
    <cellStyle name="已访问的超链接 2" xfId="17538" hidden="1"/>
    <cellStyle name="已访问的超链接 2" xfId="17540" hidden="1"/>
    <cellStyle name="已访问的超链接 2" xfId="17541" hidden="1"/>
    <cellStyle name="已访问的超链接 2" xfId="17542" hidden="1"/>
    <cellStyle name="已访问的超链接 2" xfId="17543" hidden="1"/>
    <cellStyle name="已访问的超链接 2" xfId="17544" hidden="1"/>
    <cellStyle name="已访问的超链接 2" xfId="17545" hidden="1"/>
    <cellStyle name="已访问的超链接 2" xfId="17546" hidden="1"/>
    <cellStyle name="已访问的超链接 2" xfId="17547" hidden="1"/>
    <cellStyle name="已访问的超链接 2" xfId="17548" hidden="1"/>
    <cellStyle name="已访问的超链接 2" xfId="17549" hidden="1"/>
    <cellStyle name="已访问的超链接 2" xfId="17550" hidden="1"/>
    <cellStyle name="已访问的超链接 2" xfId="17551" hidden="1"/>
    <cellStyle name="已访问的超链接 2" xfId="17552" hidden="1"/>
    <cellStyle name="已访问的超链接 2" xfId="17553" hidden="1"/>
    <cellStyle name="已访问的超链接 2" xfId="17554" hidden="1"/>
    <cellStyle name="已访问的超链接 2" xfId="17555" hidden="1"/>
    <cellStyle name="已访问的超链接 2" xfId="17556" hidden="1"/>
    <cellStyle name="已访问的超链接 2" xfId="17557" hidden="1"/>
    <cellStyle name="已访问的超链接 2" xfId="17558" hidden="1"/>
    <cellStyle name="已访问的超链接 2" xfId="17559" hidden="1"/>
    <cellStyle name="已访问的超链接 2" xfId="17560" hidden="1"/>
    <cellStyle name="已访问的超链接 2" xfId="17561" hidden="1"/>
    <cellStyle name="已访问的超链接 2" xfId="17562" hidden="1"/>
    <cellStyle name="已访问的超链接 2" xfId="17563" hidden="1"/>
    <cellStyle name="已访问的超链接 2" xfId="17564" hidden="1"/>
    <cellStyle name="已访问的超链接 2" xfId="17565" hidden="1"/>
    <cellStyle name="已访问的超链接 2" xfId="17566" hidden="1"/>
    <cellStyle name="已访问的超链接 2" xfId="17567" hidden="1"/>
    <cellStyle name="已访问的超链接 2" xfId="17568" hidden="1"/>
    <cellStyle name="已访问的超链接 2" xfId="17569" hidden="1"/>
    <cellStyle name="已访问的超链接 2" xfId="17570" hidden="1"/>
    <cellStyle name="已访问的超链接 2" xfId="17571" hidden="1"/>
    <cellStyle name="已访问的超链接 2" xfId="17572" hidden="1"/>
    <cellStyle name="已访问的超链接 2" xfId="17573" hidden="1"/>
    <cellStyle name="已访问的超链接 2" xfId="17574" hidden="1"/>
    <cellStyle name="已访问的超链接 2" xfId="17575" hidden="1"/>
    <cellStyle name="已访问的超链接 2" xfId="17576" hidden="1"/>
    <cellStyle name="已访问的超链接 2" xfId="17577" hidden="1"/>
    <cellStyle name="已访问的超链接 2" xfId="17578" hidden="1"/>
    <cellStyle name="已访问的超链接 2" xfId="17579" hidden="1"/>
    <cellStyle name="已访问的超链接 2" xfId="17580" hidden="1"/>
    <cellStyle name="已访问的超链接 2" xfId="17581" hidden="1"/>
    <cellStyle name="已访问的超链接 2" xfId="17582" hidden="1"/>
    <cellStyle name="已访问的超链接 2" xfId="17583" hidden="1"/>
    <cellStyle name="已访问的超链接 2" xfId="17584" hidden="1"/>
    <cellStyle name="已访问的超链接 2" xfId="17585" hidden="1"/>
    <cellStyle name="已访问的超链接 2" xfId="17586" hidden="1"/>
    <cellStyle name="已访问的超链接 2" xfId="17587" hidden="1"/>
    <cellStyle name="已访问的超链接 2" xfId="17588" hidden="1"/>
    <cellStyle name="已访问的超链接 2" xfId="17589" hidden="1"/>
    <cellStyle name="已访问的超链接 2" xfId="17590" hidden="1"/>
    <cellStyle name="已访问的超链接 2" xfId="17591" hidden="1"/>
    <cellStyle name="已访问的超链接 2" xfId="17592" hidden="1"/>
    <cellStyle name="已访问的超链接 2" xfId="17593" hidden="1"/>
    <cellStyle name="已访问的超链接 2" xfId="17594" hidden="1"/>
    <cellStyle name="已访问的超链接 2" xfId="17595" hidden="1"/>
    <cellStyle name="已访问的超链接 2" xfId="17597" hidden="1"/>
    <cellStyle name="已访问的超链接 2" xfId="17599" hidden="1"/>
    <cellStyle name="已访问的超链接 2" xfId="17600" hidden="1"/>
    <cellStyle name="已访问的超链接 2" xfId="17601" hidden="1"/>
    <cellStyle name="已访问的超链接 2" xfId="17602" hidden="1"/>
    <cellStyle name="已访问的超链接 2" xfId="17603" hidden="1"/>
    <cellStyle name="已访问的超链接 2" xfId="17604" hidden="1"/>
    <cellStyle name="已访问的超链接 2" xfId="17605" hidden="1"/>
    <cellStyle name="已访问的超链接 2" xfId="17606" hidden="1"/>
    <cellStyle name="已访问的超链接 2" xfId="17607" hidden="1"/>
    <cellStyle name="已访问的超链接 2" xfId="17608" hidden="1"/>
    <cellStyle name="已访问的超链接 2" xfId="17609" hidden="1"/>
    <cellStyle name="已访问的超链接 2" xfId="17610" hidden="1"/>
    <cellStyle name="已访问的超链接 2" xfId="17611" hidden="1"/>
    <cellStyle name="已访问的超链接 2" xfId="17612" hidden="1"/>
    <cellStyle name="已访问的超链接 2" xfId="17613" hidden="1"/>
    <cellStyle name="已访问的超链接 2" xfId="17614" hidden="1"/>
    <cellStyle name="已访问的超链接 2" xfId="17615" hidden="1"/>
    <cellStyle name="已访问的超链接 2" xfId="17616" hidden="1"/>
    <cellStyle name="已访问的超链接 2" xfId="17617" hidden="1"/>
    <cellStyle name="已访问的超链接 2" xfId="17618" hidden="1"/>
    <cellStyle name="已访问的超链接 2" xfId="17619" hidden="1"/>
    <cellStyle name="已访问的超链接 2" xfId="17620" hidden="1"/>
    <cellStyle name="已访问的超链接 2" xfId="17621" hidden="1"/>
    <cellStyle name="已访问的超链接 2" xfId="17622" hidden="1"/>
    <cellStyle name="已访问的超链接 2" xfId="17623" hidden="1"/>
    <cellStyle name="已访问的超链接 2" xfId="17624" hidden="1"/>
    <cellStyle name="已访问的超链接 2" xfId="17625" hidden="1"/>
    <cellStyle name="已访问的超链接 2" xfId="17626" hidden="1"/>
    <cellStyle name="已访问的超链接 2" xfId="17627" hidden="1"/>
    <cellStyle name="已访问的超链接 2" xfId="17628" hidden="1"/>
    <cellStyle name="已访问的超链接 2" xfId="17629" hidden="1"/>
    <cellStyle name="已访问的超链接 2" xfId="17630" hidden="1"/>
    <cellStyle name="已访问的超链接 2" xfId="17631" hidden="1"/>
    <cellStyle name="已访问的超链接 2" xfId="17632" hidden="1"/>
    <cellStyle name="已访问的超链接 2" xfId="17633" hidden="1"/>
    <cellStyle name="已访问的超链接 2" xfId="17634" hidden="1"/>
    <cellStyle name="已访问的超链接 2" xfId="17635" hidden="1"/>
    <cellStyle name="已访问的超链接 2" xfId="17636" hidden="1"/>
    <cellStyle name="已访问的超链接 2" xfId="17637" hidden="1"/>
    <cellStyle name="已访问的超链接 2" xfId="17638" hidden="1"/>
    <cellStyle name="已访问的超链接 2" xfId="17639" hidden="1"/>
    <cellStyle name="已访问的超链接 2" xfId="17640" hidden="1"/>
    <cellStyle name="已访问的超链接 2" xfId="17641" hidden="1"/>
    <cellStyle name="已访问的超链接 2" xfId="17642" hidden="1"/>
    <cellStyle name="已访问的超链接 2" xfId="17643" hidden="1"/>
    <cellStyle name="已访问的超链接 2" xfId="17644" hidden="1"/>
    <cellStyle name="已访问的超链接 2" xfId="17645" hidden="1"/>
    <cellStyle name="已访问的超链接 2" xfId="17646" hidden="1"/>
    <cellStyle name="已访问的超链接 2" xfId="17647" hidden="1"/>
    <cellStyle name="已访问的超链接 2" xfId="17648" hidden="1"/>
    <cellStyle name="已访问的超链接 2" xfId="17649" hidden="1"/>
    <cellStyle name="已访问的超链接 2" xfId="17650" hidden="1"/>
    <cellStyle name="已访问的超链接 2" xfId="17651" hidden="1"/>
    <cellStyle name="已访问的超链接 2" xfId="17652" hidden="1"/>
    <cellStyle name="已访问的超链接 2" xfId="17653" hidden="1"/>
    <cellStyle name="已访问的超链接 2" xfId="17654" hidden="1"/>
    <cellStyle name="已访问的超链接 2" xfId="17655" hidden="1"/>
    <cellStyle name="已访问的超链接 2" xfId="17656" hidden="1"/>
    <cellStyle name="已访问的超链接 2" xfId="17657" hidden="1"/>
    <cellStyle name="已访问的超链接 2" xfId="22113" hidden="1"/>
    <cellStyle name="已访问的超链接 2" xfId="21564" hidden="1"/>
    <cellStyle name="已访问的超链接 2" xfId="19618" hidden="1"/>
    <cellStyle name="已访问的超链接 2" xfId="21374" hidden="1"/>
    <cellStyle name="已访问的超链接 2" xfId="22184" hidden="1"/>
    <cellStyle name="已访问的超链接 2" xfId="21843" hidden="1"/>
    <cellStyle name="已访问的超链接 2" xfId="21063" hidden="1"/>
    <cellStyle name="已访问的超链接 2" xfId="21763" hidden="1"/>
    <cellStyle name="已访问的超链接 2" xfId="18356" hidden="1"/>
    <cellStyle name="已访问的超链接 2" xfId="23154" hidden="1"/>
    <cellStyle name="已访问的超链接 2" xfId="21922" hidden="1"/>
    <cellStyle name="已访问的超链接 2" xfId="21572" hidden="1"/>
    <cellStyle name="已访问的超链接 2" xfId="20331" hidden="1"/>
    <cellStyle name="已访问的超链接 2" xfId="20247" hidden="1"/>
    <cellStyle name="已访问的超链接 2" xfId="22128" hidden="1"/>
    <cellStyle name="已访问的超链接 2" xfId="23174" hidden="1"/>
    <cellStyle name="已访问的超链接 2" xfId="19463" hidden="1"/>
    <cellStyle name="已访问的超链接 2" xfId="19023" hidden="1"/>
    <cellStyle name="已访问的超链接 2" xfId="22629" hidden="1"/>
    <cellStyle name="已访问的超链接 2" xfId="22691" hidden="1"/>
    <cellStyle name="已访问的超链接 2" xfId="22106" hidden="1"/>
    <cellStyle name="已访问的超链接 2" xfId="22219" hidden="1"/>
    <cellStyle name="已访问的超链接 2" xfId="17690" hidden="1"/>
    <cellStyle name="已访问的超链接 2" xfId="4669" hidden="1"/>
    <cellStyle name="已访问的超链接 2" xfId="17691" hidden="1"/>
    <cellStyle name="已访问的超链接 2" xfId="22842" hidden="1"/>
    <cellStyle name="已访问的超链接 2" xfId="22589" hidden="1"/>
    <cellStyle name="已访问的超链接 2" xfId="23182" hidden="1"/>
    <cellStyle name="已访问的超链接 2" xfId="20295" hidden="1"/>
    <cellStyle name="已访问的超链接 2" xfId="19524" hidden="1"/>
    <cellStyle name="已访问的超链接 2" xfId="19289" hidden="1"/>
    <cellStyle name="已访问的超链接 2" xfId="18499" hidden="1"/>
    <cellStyle name="已访问的超链接 2" xfId="23243" hidden="1"/>
    <cellStyle name="已访问的超链接 2" xfId="20925" hidden="1"/>
    <cellStyle name="已访问的超链接 2" xfId="18062" hidden="1"/>
    <cellStyle name="已访问的超链接 2" xfId="21722" hidden="1"/>
    <cellStyle name="已访问的超链接 2" xfId="20562" hidden="1"/>
    <cellStyle name="已访问的超链接 2" xfId="18077" hidden="1"/>
    <cellStyle name="已访问的超链接 2" xfId="19402" hidden="1"/>
    <cellStyle name="已访问的超链接 2" xfId="21807" hidden="1"/>
    <cellStyle name="已访问的超链接 2" xfId="4735" hidden="1"/>
    <cellStyle name="已访问的超链接 2" xfId="20027" hidden="1"/>
    <cellStyle name="已访问的超链接 2" xfId="21808" hidden="1"/>
    <cellStyle name="已访问的超链接 2" xfId="19124" hidden="1"/>
    <cellStyle name="已访问的超链接 2" xfId="20195" hidden="1"/>
    <cellStyle name="已访问的超链接 2" xfId="20152" hidden="1"/>
    <cellStyle name="已访问的超链接 2" xfId="19972" hidden="1"/>
    <cellStyle name="已访问的超链接 2" xfId="4705" hidden="1"/>
    <cellStyle name="已访问的超链接 2" xfId="22126" hidden="1"/>
    <cellStyle name="已访问的超链接 2" xfId="17825" hidden="1"/>
    <cellStyle name="已访问的超链接 2" xfId="20466" hidden="1"/>
    <cellStyle name="已访问的超链接 2" xfId="18308" hidden="1"/>
    <cellStyle name="已访问的超链接 2" xfId="23138" hidden="1"/>
    <cellStyle name="已访问的超链接 2" xfId="20564" hidden="1"/>
    <cellStyle name="已访问的超链接 2" xfId="22799" hidden="1"/>
    <cellStyle name="已访问的超链接 2" xfId="18075" hidden="1"/>
    <cellStyle name="已访问的超链接 2" xfId="22242" hidden="1"/>
    <cellStyle name="已访问的超链接 2" xfId="22546" hidden="1"/>
    <cellStyle name="已访问的超链接 2" xfId="21344" hidden="1"/>
    <cellStyle name="已访问的超链接 2" xfId="21485" hidden="1"/>
    <cellStyle name="已访问的超链接 2" xfId="19676" hidden="1"/>
    <cellStyle name="已访问的超链接 2" xfId="21541" hidden="1"/>
    <cellStyle name="已访问的超链接 2" xfId="22925" hidden="1"/>
    <cellStyle name="已访问的超链接 2" xfId="22197" hidden="1"/>
    <cellStyle name="已访问的超链接 2" xfId="17765" hidden="1"/>
    <cellStyle name="已访问的超链接 2" xfId="21460" hidden="1"/>
    <cellStyle name="已访问的超链接 2" xfId="18337" hidden="1"/>
    <cellStyle name="已访问的超链接 2" xfId="18297" hidden="1"/>
    <cellStyle name="已访问的超链接 2" xfId="21565" hidden="1"/>
    <cellStyle name="已访问的超链接 2" xfId="20144" hidden="1"/>
    <cellStyle name="已访问的超链接 2" xfId="18552" hidden="1"/>
    <cellStyle name="已访问的超链接 2" xfId="23249" hidden="1"/>
    <cellStyle name="已访问的超链接 2" xfId="17785" hidden="1"/>
    <cellStyle name="已访问的超链接 2" xfId="6248" hidden="1"/>
    <cellStyle name="已访问的超链接 2" xfId="21033" hidden="1"/>
    <cellStyle name="已访问的超链接 2" xfId="18374" hidden="1"/>
    <cellStyle name="已访问的超链接 2" xfId="7453" hidden="1"/>
    <cellStyle name="已访问的超链接 2" xfId="22585" hidden="1"/>
    <cellStyle name="已访问的超链接 2" xfId="22871" hidden="1"/>
    <cellStyle name="已访问的超链接 2" xfId="20776" hidden="1"/>
    <cellStyle name="已访问的超链接 2" xfId="17930" hidden="1"/>
    <cellStyle name="已访问的超链接 2" xfId="17664" hidden="1"/>
    <cellStyle name="已访问的超链接 2" xfId="21215" hidden="1"/>
    <cellStyle name="已访问的超链接 2" xfId="19171" hidden="1"/>
    <cellStyle name="已访问的超链接 2" xfId="18455" hidden="1"/>
    <cellStyle name="已访问的超链接 2" xfId="22659" hidden="1"/>
    <cellStyle name="已访问的超链接 2" xfId="20406" hidden="1"/>
    <cellStyle name="已访问的超链接 2" xfId="20812" hidden="1"/>
    <cellStyle name="已访问的超链接 2" xfId="21889" hidden="1"/>
    <cellStyle name="已访问的超链接 2" xfId="19073" hidden="1"/>
    <cellStyle name="已访问的超链接 2" xfId="22150" hidden="1"/>
    <cellStyle name="已访问的超链接 2" xfId="19260" hidden="1"/>
    <cellStyle name="已访问的超链接 2" xfId="21593" hidden="1"/>
    <cellStyle name="已访问的超链接 2" xfId="18870" hidden="1"/>
    <cellStyle name="已访问的超链接 2" xfId="22543" hidden="1"/>
    <cellStyle name="已访问的超链接 2" xfId="19661" hidden="1"/>
    <cellStyle name="已访问的超链接 2" xfId="21050" hidden="1"/>
    <cellStyle name="已访问的超链接 2" xfId="19573" hidden="1"/>
    <cellStyle name="已访问的超链接 2" xfId="22315" hidden="1"/>
    <cellStyle name="已访问的超链接 2" xfId="23267" hidden="1"/>
    <cellStyle name="已访问的超链接 2" xfId="19386" hidden="1"/>
    <cellStyle name="已访问的超链接 2" xfId="19956" hidden="1"/>
    <cellStyle name="已访问的超链接 2" xfId="21041" hidden="1"/>
    <cellStyle name="已访问的超链接 2" xfId="19861" hidden="1"/>
    <cellStyle name="已访问的超链接 2" xfId="19952" hidden="1"/>
    <cellStyle name="已访问的超链接 2" xfId="23234" hidden="1"/>
    <cellStyle name="已访问的超链接 2" xfId="20521" hidden="1"/>
    <cellStyle name="已访问的超链接 2" xfId="19459" hidden="1"/>
    <cellStyle name="已访问的超链接 2" xfId="20836" hidden="1"/>
    <cellStyle name="已访问的超链接 2" xfId="6820" hidden="1"/>
    <cellStyle name="已访问的超链接 2" xfId="21793" hidden="1"/>
    <cellStyle name="已访问的超链接 2" xfId="22347" hidden="1"/>
    <cellStyle name="已访问的超链接 2" xfId="22230" hidden="1"/>
    <cellStyle name="已访问的超链接 2" xfId="19779" hidden="1"/>
    <cellStyle name="已访问的超链接 2" xfId="20001" hidden="1"/>
    <cellStyle name="已访问的超链接 2" xfId="18439" hidden="1"/>
    <cellStyle name="已访问的超链接 2" xfId="22841" hidden="1"/>
    <cellStyle name="已访问的超链接 2" xfId="22810" hidden="1"/>
    <cellStyle name="已访问的超链接 2" xfId="20644" hidden="1"/>
    <cellStyle name="已访问的超链接 2" xfId="4330" hidden="1"/>
    <cellStyle name="已访问的超链接 2" xfId="20815" hidden="1"/>
    <cellStyle name="已访问的超链接 2" xfId="20357" hidden="1"/>
    <cellStyle name="已访问的超链接 2" xfId="21755" hidden="1"/>
    <cellStyle name="已访问的超链接 2" xfId="20199" hidden="1"/>
    <cellStyle name="已访问的超链接 2" xfId="21427" hidden="1"/>
    <cellStyle name="已访问的超链接 2" xfId="18323" hidden="1"/>
    <cellStyle name="已访问的超链接 2" xfId="18992" hidden="1"/>
    <cellStyle name="已访问的超链接 2" xfId="21467" hidden="1"/>
    <cellStyle name="已访问的超链接 2" xfId="21948" hidden="1"/>
    <cellStyle name="已访问的超链接 2" xfId="17764" hidden="1"/>
    <cellStyle name="已访问的超链接 2" xfId="20654" hidden="1"/>
    <cellStyle name="已访问的超链接 2" xfId="18569" hidden="1"/>
    <cellStyle name="已访问的超链接 2" xfId="22968" hidden="1"/>
    <cellStyle name="已访问的超链接 2" xfId="22573" hidden="1"/>
    <cellStyle name="已访问的超链接 2" xfId="19580" hidden="1"/>
    <cellStyle name="已访问的超链接 2" xfId="21715" hidden="1"/>
    <cellStyle name="已访问的超链接 2" xfId="18844" hidden="1"/>
    <cellStyle name="已访问的超链接 2" xfId="4445" hidden="1"/>
    <cellStyle name="已访问的超链接 2" xfId="22905" hidden="1"/>
    <cellStyle name="已访问的超链接 2" xfId="20563" hidden="1"/>
    <cellStyle name="已访问的超链接 2" xfId="21731" hidden="1"/>
    <cellStyle name="已访问的超链接 2" xfId="18568" hidden="1"/>
    <cellStyle name="已访问的超链接 2" xfId="18010" hidden="1"/>
    <cellStyle name="已访问的超链接 2" xfId="21175" hidden="1"/>
    <cellStyle name="已访问的超链接 2" xfId="4777" hidden="1"/>
    <cellStyle name="已访问的超链接 2" xfId="20951" hidden="1"/>
    <cellStyle name="已访问的超链接 2" xfId="18451" hidden="1"/>
    <cellStyle name="已访问的超链接 2" xfId="17906" hidden="1"/>
    <cellStyle name="已访问的超链接 2" xfId="4537" hidden="1"/>
    <cellStyle name="已访问的超链接 2" xfId="21897" hidden="1"/>
    <cellStyle name="已访问的超链接 2" xfId="18353" hidden="1"/>
    <cellStyle name="已访问的超链接 2" xfId="5821" hidden="1"/>
    <cellStyle name="已访问的超链接 2" xfId="23001" hidden="1"/>
    <cellStyle name="已访问的超链接 2" xfId="20468" hidden="1"/>
    <cellStyle name="已访问的超链接 2" xfId="20385" hidden="1"/>
    <cellStyle name="已访问的超链接 2" xfId="4546" hidden="1"/>
    <cellStyle name="已访问的超链接 2" xfId="19209" hidden="1"/>
    <cellStyle name="已访问的超链接 2" xfId="20655" hidden="1"/>
    <cellStyle name="已访问的超链接 2" xfId="22746" hidden="1"/>
    <cellStyle name="已访问的超链接 2" xfId="22700" hidden="1"/>
    <cellStyle name="已访问的超链接 2" xfId="18514" hidden="1"/>
    <cellStyle name="已访问的超链接 2" xfId="19978" hidden="1"/>
    <cellStyle name="已访问的超链接 2" xfId="20299" hidden="1"/>
    <cellStyle name="已访问的超链接 2" xfId="22695" hidden="1"/>
    <cellStyle name="已访问的超链接 2" xfId="20389" hidden="1"/>
    <cellStyle name="已访问的超链接 2" xfId="21200" hidden="1"/>
    <cellStyle name="已访问的超链接 2" xfId="19098" hidden="1"/>
    <cellStyle name="已访问的超链接 2" xfId="18285" hidden="1"/>
    <cellStyle name="已访问的超链接 2" xfId="18696" hidden="1"/>
    <cellStyle name="已访问的超链接 2" xfId="4531" hidden="1"/>
    <cellStyle name="已访问的超链接 2" xfId="19742" hidden="1"/>
    <cellStyle name="已访问的超链接 2" xfId="17889" hidden="1"/>
    <cellStyle name="已访问的超链接 2" xfId="20789" hidden="1"/>
    <cellStyle name="已访问的超链接 2" xfId="21417" hidden="1"/>
    <cellStyle name="已访问的超链接 2" xfId="4602" hidden="1"/>
    <cellStyle name="已访问的超链接 2" xfId="20494" hidden="1"/>
    <cellStyle name="已访问的超链接 2" xfId="23079" hidden="1"/>
    <cellStyle name="已访问的超链接 2" xfId="18277" hidden="1"/>
    <cellStyle name="已访问的超链接 2" xfId="18650" hidden="1"/>
    <cellStyle name="已访问的超链接 2" xfId="21054" hidden="1"/>
    <cellStyle name="已访问的超链接 2" xfId="21549" hidden="1"/>
    <cellStyle name="已访问的超链接 2" xfId="20686" hidden="1"/>
    <cellStyle name="已访问的超链接 2" xfId="19310" hidden="1"/>
    <cellStyle name="已访问的超链接 2" xfId="18236" hidden="1"/>
    <cellStyle name="已访问的超链接 2" xfId="20273" hidden="1"/>
    <cellStyle name="已访问的超链接 2" xfId="20097" hidden="1"/>
    <cellStyle name="已访问的超链接 2" xfId="18351" hidden="1"/>
    <cellStyle name="已访问的超链接 2" xfId="19786" hidden="1"/>
    <cellStyle name="已访问的超链接 2" xfId="21661" hidden="1"/>
    <cellStyle name="已访问的超链接 2" xfId="19924" hidden="1"/>
    <cellStyle name="已访问的超链接 2" xfId="21254" hidden="1"/>
    <cellStyle name="已访问的超链接 2" xfId="22249" hidden="1"/>
    <cellStyle name="已访问的超链接 2" xfId="4797" hidden="1"/>
    <cellStyle name="已访问的超链接 2" xfId="21035" hidden="1"/>
    <cellStyle name="已访问的超链接 2" xfId="23291" hidden="1"/>
    <cellStyle name="已访问的超链接 2" xfId="23164" hidden="1"/>
    <cellStyle name="已访问的超链接 2" xfId="21953" hidden="1"/>
    <cellStyle name="已访问的超链接 2" xfId="19839" hidden="1"/>
    <cellStyle name="已访问的超链接 2" xfId="21384" hidden="1"/>
    <cellStyle name="已访问的超链接 2" xfId="17996" hidden="1"/>
    <cellStyle name="已访问的超链接 2" xfId="19219" hidden="1"/>
    <cellStyle name="已访问的超链接 2" xfId="18742" hidden="1"/>
    <cellStyle name="已访问的超链接 2" xfId="17988" hidden="1"/>
    <cellStyle name="已访问的超链接 2" xfId="20792" hidden="1"/>
    <cellStyle name="已访问的超链接 2" xfId="4343" hidden="1"/>
    <cellStyle name="已访问的超链接 2" xfId="21816" hidden="1"/>
    <cellStyle name="已访问的超链接 2" xfId="4381" hidden="1"/>
    <cellStyle name="已访问的超链接 2" xfId="19806" hidden="1"/>
    <cellStyle name="已访问的超链接 2" xfId="20180" hidden="1"/>
    <cellStyle name="已访问的超链接 2" xfId="22169" hidden="1"/>
    <cellStyle name="已访问的超链接 2" xfId="20560" hidden="1"/>
    <cellStyle name="已访问的超链接 2" xfId="18423" hidden="1"/>
    <cellStyle name="已访问的超链接 2" xfId="20751" hidden="1"/>
    <cellStyle name="已访问的超链接 2" xfId="19590" hidden="1"/>
    <cellStyle name="已访问的超链接 2" xfId="22935" hidden="1"/>
    <cellStyle name="已访问的超链接 2" xfId="21759" hidden="1"/>
    <cellStyle name="已访问的超链接 2" xfId="19561" hidden="1"/>
    <cellStyle name="已访问的超链接 2" xfId="19245" hidden="1"/>
    <cellStyle name="已访问的超链接 2" xfId="20125" hidden="1"/>
    <cellStyle name="已访问的超链接 2" xfId="21868" hidden="1"/>
    <cellStyle name="已访问的超链接 2" xfId="22837" hidden="1"/>
    <cellStyle name="已访问的超链接 2" xfId="21581" hidden="1"/>
    <cellStyle name="已访问的超链接 2" xfId="18860" hidden="1"/>
    <cellStyle name="已访问的超链接 2" xfId="18672" hidden="1"/>
    <cellStyle name="已访问的超链接 2" xfId="21503" hidden="1"/>
    <cellStyle name="已访问的超链接 2" xfId="19167" hidden="1"/>
    <cellStyle name="已访问的超链接 2" xfId="22164" hidden="1"/>
    <cellStyle name="已访问的超链接 2" xfId="22353" hidden="1"/>
    <cellStyle name="已访问的超链接 2" xfId="22847" hidden="1"/>
    <cellStyle name="已访问的超链接 2" xfId="23266" hidden="1"/>
    <cellStyle name="已访问的超链接 2" xfId="18802" hidden="1"/>
    <cellStyle name="已访问的超链接 2" xfId="21089" hidden="1"/>
    <cellStyle name="已访问的超链接 2" xfId="18041" hidden="1"/>
    <cellStyle name="已访问的超链接 2" xfId="23067" hidden="1"/>
    <cellStyle name="已访问的超链接 2" xfId="22454" hidden="1"/>
    <cellStyle name="已访问的超链接 2" xfId="21124" hidden="1"/>
    <cellStyle name="已访问的超链接 2" xfId="21972" hidden="1"/>
    <cellStyle name="已访问的超链接 2" xfId="20962" hidden="1"/>
    <cellStyle name="已访问的超链接 2" xfId="18670" hidden="1"/>
    <cellStyle name="已访问的超链接 2" xfId="20074" hidden="1"/>
    <cellStyle name="已访问的超链接 2" xfId="20250" hidden="1"/>
    <cellStyle name="已访问的超链接 2" xfId="21209" hidden="1"/>
    <cellStyle name="已访问的超链接 2" xfId="22689" hidden="1"/>
    <cellStyle name="已访问的超链接 2" xfId="20259" hidden="1"/>
    <cellStyle name="已访问的超链接 2" xfId="22273" hidden="1"/>
    <cellStyle name="已访问的超链接 2" xfId="19805" hidden="1"/>
    <cellStyle name="已访问的超链接 2" xfId="20849" hidden="1"/>
    <cellStyle name="已访问的超链接 2" xfId="22313" hidden="1"/>
    <cellStyle name="已访问的超链接 2" xfId="17976" hidden="1"/>
    <cellStyle name="已访问的超链接 2" xfId="4689" hidden="1"/>
    <cellStyle name="已访问的超链接 2" xfId="20045" hidden="1"/>
    <cellStyle name="已访问的超链接 2" xfId="20478" hidden="1"/>
    <cellStyle name="已访问的超链接 2" xfId="21884" hidden="1"/>
    <cellStyle name="已访问的超链接 2" xfId="22697" hidden="1"/>
    <cellStyle name="已访问的超链接 2" xfId="18588" hidden="1"/>
    <cellStyle name="已访问的超链接 2" xfId="19351" hidden="1"/>
    <cellStyle name="已访问的超链接 2" xfId="22600" hidden="1"/>
    <cellStyle name="已访问的超链接 2" xfId="21802" hidden="1"/>
    <cellStyle name="已访问的超链接 2" xfId="22901" hidden="1"/>
    <cellStyle name="已访问的超链接 2" xfId="19615" hidden="1"/>
    <cellStyle name="已访问的超链接 2" xfId="20282" hidden="1"/>
    <cellStyle name="已访问的超链接 2" xfId="19392" hidden="1"/>
    <cellStyle name="已访问的超链接 2" xfId="20861" hidden="1"/>
    <cellStyle name="已访问的超链接 2" xfId="19440" hidden="1"/>
    <cellStyle name="已访问的超链接 2" xfId="17782" hidden="1"/>
    <cellStyle name="已访问的超链接 2" xfId="4559" hidden="1"/>
    <cellStyle name="已访问的超链接 2" xfId="17957" hidden="1"/>
    <cellStyle name="已访问的超链接 2" xfId="22596" hidden="1"/>
    <cellStyle name="已访问的超链接 2" xfId="19142" hidden="1"/>
    <cellStyle name="已访问的超链接 2" xfId="22049" hidden="1"/>
    <cellStyle name="已访问的超链接 2" xfId="20603" hidden="1"/>
    <cellStyle name="已访问的超链接 2" xfId="20347" hidden="1"/>
    <cellStyle name="已访问的超链接 2" xfId="21612" hidden="1"/>
    <cellStyle name="已访问的超链接 2" xfId="20853" hidden="1"/>
    <cellStyle name="已访问的超链接 2" xfId="21185" hidden="1"/>
    <cellStyle name="已访问的超链接 2" xfId="22612" hidden="1"/>
    <cellStyle name="已访问的超链接 2" xfId="18305" hidden="1"/>
    <cellStyle name="已访问的超链接 2" xfId="22329" hidden="1"/>
    <cellStyle name="已访问的超链接 2" xfId="21883" hidden="1"/>
    <cellStyle name="已访问的超链接 2" xfId="19656" hidden="1"/>
    <cellStyle name="已访问的超链接 2" xfId="21509" hidden="1"/>
    <cellStyle name="已访问的超链接 2" xfId="21813" hidden="1"/>
    <cellStyle name="已访问的超链接 2" xfId="18139" hidden="1"/>
    <cellStyle name="已访问的超链接 2" xfId="18114" hidden="1"/>
    <cellStyle name="已访问的超链接 2" xfId="21224" hidden="1"/>
    <cellStyle name="已访问的超链接 2" xfId="18109" hidden="1"/>
    <cellStyle name="已访问的超链接 2" xfId="19162" hidden="1"/>
    <cellStyle name="已访问的超链接 2" xfId="18206" hidden="1"/>
    <cellStyle name="已访问的超链接 2" xfId="4465" hidden="1"/>
    <cellStyle name="已访问的超链接 2" xfId="18347" hidden="1"/>
    <cellStyle name="已访问的超链接 2" xfId="17715" hidden="1"/>
    <cellStyle name="已访问的超链接 2" xfId="22552" hidden="1"/>
    <cellStyle name="已访问的超链接 2" xfId="17709" hidden="1"/>
    <cellStyle name="已访问的超链接 2" xfId="18099" hidden="1"/>
    <cellStyle name="已访问的超链接 2" xfId="18878" hidden="1"/>
    <cellStyle name="已访问的超链接 2" xfId="20092" hidden="1"/>
    <cellStyle name="已访问的超链接 2" xfId="18667" hidden="1"/>
    <cellStyle name="已访问的超链接 2" xfId="18800" hidden="1"/>
    <cellStyle name="已访问的超链接 2" xfId="20149" hidden="1"/>
    <cellStyle name="已访问的超链接 2" xfId="22562" hidden="1"/>
    <cellStyle name="已访问的超链接 2" xfId="23065" hidden="1"/>
    <cellStyle name="已访问的超链接 2" xfId="18400" hidden="1"/>
    <cellStyle name="已访问的超链接 2" xfId="4807" hidden="1"/>
    <cellStyle name="已访问的超链接 2" xfId="20907" hidden="1"/>
    <cellStyle name="已访问的超链接 2" xfId="19341" hidden="1"/>
    <cellStyle name="已访问的超链接 2" xfId="18256" hidden="1"/>
    <cellStyle name="已访问的超链接 2" xfId="20443" hidden="1"/>
    <cellStyle name="已访问的超链接 2" xfId="22497" hidden="1"/>
    <cellStyle name="已访问的超链接 2" xfId="23184" hidden="1"/>
    <cellStyle name="已访问的超链接 2" xfId="4753" hidden="1"/>
    <cellStyle name="已访问的超链接 2" xfId="19808" hidden="1"/>
    <cellStyle name="已访问的超链接 2" xfId="20807" hidden="1"/>
    <cellStyle name="已访问的超链接 2" xfId="4447" hidden="1"/>
    <cellStyle name="已访问的超链接 2" xfId="17728" hidden="1"/>
    <cellStyle name="已访问的超链接 2" xfId="20719" hidden="1"/>
    <cellStyle name="已访问的超链接 2" xfId="18640" hidden="1"/>
    <cellStyle name="已访问的超链接 2" xfId="21414" hidden="1"/>
    <cellStyle name="已访问的超链接 2" xfId="18807" hidden="1"/>
    <cellStyle name="已访问的超链接 2" xfId="20707" hidden="1"/>
    <cellStyle name="已访问的超链接 2" xfId="22708" hidden="1"/>
    <cellStyle name="已访问的超链接 2" xfId="18026" hidden="1"/>
    <cellStyle name="已访问的超链接 2" xfId="23006" hidden="1"/>
    <cellStyle name="已访问的超链接 2" xfId="19891" hidden="1"/>
    <cellStyle name="已访问的超链接 2" xfId="6920" hidden="1"/>
    <cellStyle name="已访问的超链接 2" xfId="20703" hidden="1"/>
    <cellStyle name="已访问的超链接 2" xfId="18610" hidden="1"/>
    <cellStyle name="已访问的超链接 2" xfId="4747" hidden="1"/>
    <cellStyle name="已访问的超链接 2" xfId="19609" hidden="1"/>
    <cellStyle name="已访问的超链接 2" xfId="23220" hidden="1"/>
    <cellStyle name="已访问的超链接 2" xfId="4699" hidden="1"/>
    <cellStyle name="已访问的超链接 2" xfId="21110" hidden="1"/>
    <cellStyle name="已访问的超链接 2" xfId="19813" hidden="1"/>
    <cellStyle name="已访问的超链接 2" xfId="22953" hidden="1"/>
    <cellStyle name="已访问的超链接 2" xfId="22528" hidden="1"/>
    <cellStyle name="已访问的超链接 2" xfId="18440" hidden="1"/>
    <cellStyle name="已访问的超链接 2" xfId="20425" hidden="1"/>
    <cellStyle name="已访问的超链接 2" xfId="21437" hidden="1"/>
    <cellStyle name="已访问的超链接 2" xfId="18768" hidden="1"/>
    <cellStyle name="已访问的超链接 2" xfId="19807" hidden="1"/>
    <cellStyle name="已访问的超链接 2" xfId="20579" hidden="1"/>
    <cellStyle name="已访问的超链接 2" xfId="21966" hidden="1"/>
    <cellStyle name="已访问的超链接 2" xfId="20909" hidden="1"/>
    <cellStyle name="已访问的超链接 2" xfId="18584" hidden="1"/>
    <cellStyle name="已访问的超链接 2" xfId="21976" hidden="1"/>
    <cellStyle name="已访问的超链接 2" xfId="19748" hidden="1"/>
    <cellStyle name="已访问的超链接 2" xfId="19452" hidden="1"/>
    <cellStyle name="已访问的超链接 2" xfId="20067" hidden="1"/>
    <cellStyle name="已访问的超链接 2" xfId="20329" hidden="1"/>
    <cellStyle name="已访问的超链接 2" xfId="20702" hidden="1"/>
    <cellStyle name="已访问的超链接 2" xfId="21132" hidden="1"/>
    <cellStyle name="已访问的超链接 2" xfId="7076" hidden="1"/>
    <cellStyle name="已访问的超链接 2" xfId="21882" hidden="1"/>
    <cellStyle name="已访问的超链接 2" xfId="20937" hidden="1"/>
    <cellStyle name="已访问的超链接 2" xfId="22604" hidden="1"/>
    <cellStyle name="已访问的超链接 2" xfId="6169" hidden="1"/>
    <cellStyle name="已访问的超链接 2" xfId="18383" hidden="1"/>
    <cellStyle name="已访问的超链接 2" xfId="18409" hidden="1"/>
    <cellStyle name="已访问的超链接 2" xfId="23151" hidden="1"/>
    <cellStyle name="已访问的超链接 2" xfId="23187" hidden="1"/>
    <cellStyle name="已访问的超链接 2" xfId="4600" hidden="1"/>
    <cellStyle name="已访问的超链接 2" xfId="18820" hidden="1"/>
    <cellStyle name="已访问的超链接 2" xfId="20987" hidden="1"/>
    <cellStyle name="已访问的超链接 2" xfId="21671" hidden="1"/>
    <cellStyle name="已访问的超链接 2" xfId="17659" hidden="1"/>
    <cellStyle name="已访问的超链接 2" xfId="20796" hidden="1"/>
    <cellStyle name="已访问的超链接 2" xfId="20186" hidden="1"/>
    <cellStyle name="已访问的超链接 2" xfId="19268" hidden="1"/>
    <cellStyle name="已访问的超链接 2" xfId="18699" hidden="1"/>
    <cellStyle name="已访问的超链接 2" xfId="22902" hidden="1"/>
    <cellStyle name="已访问的超链接 2" xfId="19888" hidden="1"/>
    <cellStyle name="已访问的超链接 2" xfId="4691" hidden="1"/>
    <cellStyle name="已访问的超链接 2" xfId="20896" hidden="1"/>
    <cellStyle name="已访问的超链接 2" xfId="20576" hidden="1"/>
    <cellStyle name="已访问的超链接 2" xfId="18121" hidden="1"/>
    <cellStyle name="已访问的超链接 2" xfId="19559" hidden="1"/>
    <cellStyle name="已访问的超链接 2" xfId="20800" hidden="1"/>
    <cellStyle name="已访问的超链接 2" xfId="19505" hidden="1"/>
    <cellStyle name="已访问的超链接 2" xfId="19295" hidden="1"/>
    <cellStyle name="已访问的超链接 2" xfId="22176" hidden="1"/>
    <cellStyle name="已访问的超链接 2" xfId="22930" hidden="1"/>
    <cellStyle name="已访问的超链接 2" xfId="18202" hidden="1"/>
    <cellStyle name="已访问的超链接 2" xfId="18466" hidden="1"/>
    <cellStyle name="已访问的超链接 2" xfId="21674" hidden="1"/>
    <cellStyle name="已访问的超链接 2" xfId="21951" hidden="1"/>
    <cellStyle name="已访问的超链接 2" xfId="20658" hidden="1"/>
    <cellStyle name="已访问的超链接 2" xfId="23193" hidden="1"/>
    <cellStyle name="已访问的超链接 2" xfId="19506" hidden="1"/>
    <cellStyle name="已访问的超链接 2" xfId="22982" hidden="1"/>
    <cellStyle name="已访问的超链接 2" xfId="19844" hidden="1"/>
    <cellStyle name="已访问的超链接 2" xfId="17997" hidden="1"/>
    <cellStyle name="已访问的超链接 2" xfId="20816" hidden="1"/>
    <cellStyle name="已访问的超链接 2" xfId="19648" hidden="1"/>
    <cellStyle name="已访问的超链接 2" xfId="19881" hidden="1"/>
    <cellStyle name="已访问的超链接 2" xfId="18823" hidden="1"/>
    <cellStyle name="已访问的超链接 2" xfId="4372" hidden="1"/>
    <cellStyle name="已访问的超链接 2" xfId="19669" hidden="1"/>
    <cellStyle name="已访问的超链接 2" xfId="20358" hidden="1"/>
    <cellStyle name="已访问的超链接 2" xfId="19887" hidden="1"/>
    <cellStyle name="已访问的超链接 2" xfId="20804" hidden="1"/>
    <cellStyle name="已访问的超链接 2" xfId="20415" hidden="1"/>
    <cellStyle name="已访问的超链接 2" xfId="22309" hidden="1"/>
    <cellStyle name="已访问的超链接 2" xfId="20831" hidden="1"/>
    <cellStyle name="已访问的超链接 2" xfId="17759" hidden="1"/>
    <cellStyle name="已访问的超链接 2" xfId="18765" hidden="1"/>
    <cellStyle name="已访问的超链接 2" xfId="21305" hidden="1"/>
    <cellStyle name="已访问的超链接 2" xfId="20619" hidden="1"/>
    <cellStyle name="已访问的超链接 2" xfId="20332" hidden="1"/>
    <cellStyle name="已访问的超链接 2" xfId="4817" hidden="1"/>
    <cellStyle name="已访问的超链接 2" xfId="21666" hidden="1"/>
    <cellStyle name="已访问的超链接 2" xfId="20169" hidden="1"/>
    <cellStyle name="已访问的超链接 2" xfId="20594" hidden="1"/>
    <cellStyle name="已访问的超链接 2" xfId="23018" hidden="1"/>
    <cellStyle name="已访问的超链接 2" xfId="22302" hidden="1"/>
    <cellStyle name="已访问的超链接 2" xfId="23177" hidden="1"/>
    <cellStyle name="已访问的超链接 2" xfId="19867" hidden="1"/>
    <cellStyle name="已访问的超链接 2" xfId="21622" hidden="1"/>
    <cellStyle name="已访问的超链接 2" xfId="19257" hidden="1"/>
    <cellStyle name="已访问的超链接 2" xfId="4822" hidden="1"/>
    <cellStyle name="已访问的超链接 2" xfId="18597" hidden="1"/>
    <cellStyle name="已访问的超链接 2" xfId="19958" hidden="1"/>
    <cellStyle name="已访问的超链接 2" xfId="19296" hidden="1"/>
    <cellStyle name="已访问的超链接 2" xfId="20176" hidden="1"/>
    <cellStyle name="已访问的超链接 2" xfId="6511" hidden="1"/>
    <cellStyle name="已访问的超链接 2" xfId="18371" hidden="1"/>
    <cellStyle name="已访问的超链接 2" xfId="21651" hidden="1"/>
    <cellStyle name="已访问的超链接 2" xfId="21728" hidden="1"/>
    <cellStyle name="已访问的超链接 2" xfId="18144" hidden="1"/>
    <cellStyle name="已访问的超链接 2" xfId="18792" hidden="1"/>
    <cellStyle name="已访问的超链接 2" xfId="18217" hidden="1"/>
    <cellStyle name="已访问的超链接 2" xfId="19456" hidden="1"/>
    <cellStyle name="已访问的超链接 2" xfId="18959" hidden="1"/>
    <cellStyle name="已访问的超链接 2" xfId="19493" hidden="1"/>
    <cellStyle name="已访问的超链接 2" xfId="22640" hidden="1"/>
    <cellStyle name="已访问的超链接 2" xfId="22486" hidden="1"/>
    <cellStyle name="已访问的超链接 2" xfId="21669" hidden="1"/>
    <cellStyle name="已访问的超链接 2" xfId="21476" hidden="1"/>
    <cellStyle name="已访问的超链接 2" xfId="22401" hidden="1"/>
    <cellStyle name="已访问的超链接 2" xfId="18824" hidden="1"/>
    <cellStyle name="已访问的超链接 2" xfId="19993" hidden="1"/>
    <cellStyle name="已访问的超链接 2" xfId="19865" hidden="1"/>
    <cellStyle name="已访问的超链接 2" xfId="20035" hidden="1"/>
    <cellStyle name="已访问的超链接 2" xfId="22417" hidden="1"/>
    <cellStyle name="已访问的超链接 2" xfId="21753" hidden="1"/>
    <cellStyle name="已访问的超链接 2" xfId="23169" hidden="1"/>
    <cellStyle name="已访问的超链接 2" xfId="22499" hidden="1"/>
    <cellStyle name="已访问的超链接 2" xfId="21424" hidden="1"/>
    <cellStyle name="已访问的超链接 2" xfId="20913" hidden="1"/>
    <cellStyle name="已访问的超链接 2" xfId="20678" hidden="1"/>
    <cellStyle name="已访问的超链接 2" xfId="21158" hidden="1"/>
    <cellStyle name="已访问的超链接 2" xfId="18143" hidden="1"/>
    <cellStyle name="已访问的超链接 2" xfId="18102" hidden="1"/>
    <cellStyle name="已访问的超链接 2" xfId="20349" hidden="1"/>
    <cellStyle name="已访问的超链接 2" xfId="18643" hidden="1"/>
    <cellStyle name="已访问的超链接 2" xfId="19852" hidden="1"/>
    <cellStyle name="已访问的超链接 2" xfId="20490" hidden="1"/>
    <cellStyle name="已访问的超链接 2" xfId="18252" hidden="1"/>
    <cellStyle name="已访问的超链接 2" xfId="6760" hidden="1"/>
    <cellStyle name="已访问的超链接 2" xfId="23269" hidden="1"/>
    <cellStyle name="已访问的超链接 2" xfId="7118" hidden="1"/>
    <cellStyle name="已访问的超链接 2" xfId="19965" hidden="1"/>
    <cellStyle name="已访问的超链接 2" xfId="19914" hidden="1"/>
    <cellStyle name="已访问的超链接 2" xfId="4795" hidden="1"/>
    <cellStyle name="已访问的超链接 2" xfId="18706" hidden="1"/>
    <cellStyle name="已访问的超链接 2" xfId="18858" hidden="1"/>
    <cellStyle name="已访问的超链接 2" xfId="19921" hidden="1"/>
    <cellStyle name="已访问的超链接 2" xfId="21045" hidden="1"/>
    <cellStyle name="已访问的超链接 2" xfId="4454" hidden="1"/>
    <cellStyle name="已访问的超链接 2" xfId="22470" hidden="1"/>
    <cellStyle name="已访问的超链接 2" xfId="21017" hidden="1"/>
    <cellStyle name="已访问的超链接 2" xfId="20922" hidden="1"/>
    <cellStyle name="已访问的超链接 2" xfId="21558" hidden="1"/>
    <cellStyle name="已访问的超链接 2" xfId="19809" hidden="1"/>
    <cellStyle name="已访问的超链接 2" xfId="21399" hidden="1"/>
    <cellStyle name="已访问的超链接 2" xfId="18728" hidden="1"/>
    <cellStyle name="已访问的超链接 2" xfId="21335" hidden="1"/>
    <cellStyle name="已访问的超链接 2" xfId="18556" hidden="1"/>
    <cellStyle name="已访问的超链接 2" xfId="21377" hidden="1"/>
    <cellStyle name="已访问的超链接 2" xfId="21911" hidden="1"/>
    <cellStyle name="已访问的超链接 2" xfId="18743" hidden="1"/>
    <cellStyle name="已访问的超链接 2" xfId="23028" hidden="1"/>
    <cellStyle name="已访问的超链接 2" xfId="21691" hidden="1"/>
    <cellStyle name="已访问的超链接 2" xfId="23247" hidden="1"/>
    <cellStyle name="已访问的超链接 2" xfId="19932" hidden="1"/>
    <cellStyle name="已访问的超链接 2" xfId="4556" hidden="1"/>
    <cellStyle name="已访问的超链接 2" xfId="19169" hidden="1"/>
    <cellStyle name="已访问的超链接 2" xfId="19433" hidden="1"/>
    <cellStyle name="已访问的超链接 2" xfId="18957" hidden="1"/>
    <cellStyle name="已访问的超链接 2" xfId="18106" hidden="1"/>
    <cellStyle name="已访问的超链接 2" xfId="4687" hidden="1"/>
    <cellStyle name="已访问的超链接 2" xfId="21525" hidden="1"/>
    <cellStyle name="已访问的超链接 2" xfId="23107" hidden="1"/>
    <cellStyle name="已访问的超链接 2" xfId="21433" hidden="1"/>
    <cellStyle name="已访问的超链接 2" xfId="20231" hidden="1"/>
    <cellStyle name="已访问的超链接 2" xfId="19755" hidden="1"/>
    <cellStyle name="已访问的超链接 2" xfId="18322" hidden="1"/>
    <cellStyle name="已访问的超链接 2" xfId="22522" hidden="1"/>
    <cellStyle name="已访问的超链接 2" xfId="20805" hidden="1"/>
    <cellStyle name="已访问的超链接 2" xfId="21411" hidden="1"/>
    <cellStyle name="已访问的超链接 2" xfId="22931" hidden="1"/>
    <cellStyle name="已访问的超链接 2" xfId="17984" hidden="1"/>
    <cellStyle name="已访问的超链接 2" xfId="18761" hidden="1"/>
    <cellStyle name="已访问的超链接 2" xfId="20637" hidden="1"/>
    <cellStyle name="已访问的超链接 2" xfId="22222" hidden="1"/>
    <cellStyle name="已访问的超链接 2" xfId="18019" hidden="1"/>
    <cellStyle name="已访问的超链接 2" xfId="23106" hidden="1"/>
    <cellStyle name="已访问的超链接 2" xfId="22568" hidden="1"/>
    <cellStyle name="已访问的超链接 2" xfId="21171" hidden="1"/>
    <cellStyle name="已访问的超链接 2" xfId="20902" hidden="1"/>
    <cellStyle name="已访问的超链接 2" xfId="22703" hidden="1"/>
    <cellStyle name="已访问的超链接 2" xfId="18850" hidden="1"/>
    <cellStyle name="已访问的超链接 2" xfId="17961" hidden="1"/>
    <cellStyle name="已访问的超链接 2" xfId="21573" hidden="1"/>
    <cellStyle name="已访问的超链接 2" xfId="18596" hidden="1"/>
    <cellStyle name="已访问的超链接 2" xfId="22611" hidden="1"/>
    <cellStyle name="已访问的超链接 2" xfId="18375" hidden="1"/>
    <cellStyle name="已访问的超链接 2" xfId="18803" hidden="1"/>
    <cellStyle name="已访问的超链接 2" xfId="20731" hidden="1"/>
    <cellStyle name="已访问的超链接 2" xfId="18659" hidden="1"/>
    <cellStyle name="已访问的超链接 2" xfId="22422" hidden="1"/>
    <cellStyle name="已访问的超链接 2" xfId="4741" hidden="1"/>
    <cellStyle name="已访问的超链接 2" xfId="22911" hidden="1"/>
    <cellStyle name="已访问的超链接 2" xfId="23051" hidden="1"/>
    <cellStyle name="已访问的超链接 2" xfId="6354" hidden="1"/>
    <cellStyle name="已访问的超链接 2" xfId="20936" hidden="1"/>
    <cellStyle name="已访问的超链接 2" xfId="18172" hidden="1"/>
    <cellStyle name="已访问的超链接 2" xfId="21428" hidden="1"/>
    <cellStyle name="已访问的超链接 2" xfId="23095" hidden="1"/>
    <cellStyle name="已访问的超链接 2" xfId="20942" hidden="1"/>
    <cellStyle name="已访问的超链接 2" xfId="20641" hidden="1"/>
    <cellStyle name="已访问的超链接 2" xfId="22599" hidden="1"/>
    <cellStyle name="已访问的超链接 2" xfId="17941" hidden="1"/>
    <cellStyle name="已访问的超链接 2" xfId="4750" hidden="1"/>
    <cellStyle name="已访问的超链接 2" xfId="4670" hidden="1"/>
    <cellStyle name="已访问的超链接 2" xfId="19747" hidden="1"/>
    <cellStyle name="已访问的超链接 2" xfId="18280" hidden="1"/>
    <cellStyle name="已访问的超链接 2" xfId="20622" hidden="1"/>
    <cellStyle name="已访问的超链接 2" xfId="20674" hidden="1"/>
    <cellStyle name="已访问的超链接 2" xfId="17834" hidden="1"/>
    <cellStyle name="已访问的超链接 2" xfId="18389" hidden="1"/>
    <cellStyle name="已访问的超链接 2" xfId="22974" hidden="1"/>
    <cellStyle name="已访问的超链接 2" xfId="22287" hidden="1"/>
    <cellStyle name="已访问的超链接 2" xfId="21746" hidden="1"/>
    <cellStyle name="已访问的超链接 2" xfId="18871" hidden="1"/>
    <cellStyle name="已访问的超链接 2" xfId="20433" hidden="1"/>
    <cellStyle name="已访问的超链接 2" xfId="21626" hidden="1"/>
    <cellStyle name="已访问的超链接 2" xfId="17983" hidden="1"/>
    <cellStyle name="已访问的超链接 2" xfId="18448" hidden="1"/>
    <cellStyle name="已访问的超链接 2" xfId="21974" hidden="1"/>
    <cellStyle name="已访问的超链接 2" xfId="18014" hidden="1"/>
    <cellStyle name="已访问的超链接 2" xfId="18805" hidden="1"/>
    <cellStyle name="已访问的超链接 2" xfId="20133" hidden="1"/>
    <cellStyle name="已访问的超链接 2" xfId="22303" hidden="1"/>
    <cellStyle name="已访问的超链接 2" xfId="22518" hidden="1"/>
    <cellStyle name="已访问的超链接 2" xfId="21227" hidden="1"/>
    <cellStyle name="已访问的超链接 2" xfId="20233" hidden="1"/>
    <cellStyle name="已访问的超链接 2" xfId="23162" hidden="1"/>
    <cellStyle name="已访问的超链接 2" xfId="18752" hidden="1"/>
    <cellStyle name="已访问的超链接 2" xfId="17898" hidden="1"/>
    <cellStyle name="已访问的超链接 2" xfId="21114" hidden="1"/>
    <cellStyle name="已访问的超链接 2" xfId="17770" hidden="1"/>
    <cellStyle name="已访问的超链接 2" xfId="18173" hidden="1"/>
    <cellStyle name="已访问的超链接 2" xfId="4864" hidden="1"/>
    <cellStyle name="已访问的超链接 2" xfId="4451" hidden="1"/>
    <cellStyle name="已访问的超链接 2" xfId="18403" hidden="1"/>
    <cellStyle name="已访问的超链接 2" xfId="5984" hidden="1"/>
    <cellStyle name="已访问的超链接 2" xfId="19466" hidden="1"/>
    <cellStyle name="已访问的超链接 2" xfId="18666" hidden="1"/>
    <cellStyle name="已访问的超链接 2" xfId="20591" hidden="1"/>
    <cellStyle name="已访问的超链接 2" xfId="21434" hidden="1"/>
    <cellStyle name="已访问的超链接 2" xfId="21150" hidden="1"/>
    <cellStyle name="已访问的超链接 2" xfId="20205" hidden="1"/>
    <cellStyle name="已访问的超链接 2" xfId="17925" hidden="1"/>
    <cellStyle name="已访问的超链接 2" xfId="19436" hidden="1"/>
    <cellStyle name="已访问的超链接 2" xfId="21459" hidden="1"/>
    <cellStyle name="已访问的超链接 2" xfId="23026" hidden="1"/>
    <cellStyle name="已访问的超链接 2" xfId="20260" hidden="1"/>
    <cellStyle name="已访问的超链接 2" xfId="21438" hidden="1"/>
    <cellStyle name="已访问的超链接 2" xfId="6775" hidden="1"/>
    <cellStyle name="已访问的超链接 2" xfId="22066" hidden="1"/>
    <cellStyle name="已访问的超链接 2" xfId="18689" hidden="1"/>
    <cellStyle name="已访问的超链接 2" xfId="21732" hidden="1"/>
    <cellStyle name="已访问的超链接 2" xfId="18384" hidden="1"/>
    <cellStyle name="已访问的超链接 2" xfId="20107" hidden="1"/>
    <cellStyle name="已访问的超链接 2" xfId="20155" hidden="1"/>
    <cellStyle name="已访问的超链接 2" xfId="20338" hidden="1"/>
    <cellStyle name="已访问的超链接 2" xfId="20953" hidden="1"/>
    <cellStyle name="已访问的超链接 2" xfId="20372" hidden="1"/>
    <cellStyle name="已访问的超链接 2" xfId="21596" hidden="1"/>
    <cellStyle name="已访问的超链接 2" xfId="18716" hidden="1"/>
    <cellStyle name="已访问的超链接 2" xfId="21036" hidden="1"/>
    <cellStyle name="已访问的超链接 2" xfId="18988" hidden="1"/>
    <cellStyle name="已访问的超链接 2" xfId="20691" hidden="1"/>
    <cellStyle name="已访问的超链接 2" xfId="19291" hidden="1"/>
    <cellStyle name="已访问的超链接 2" xfId="23140" hidden="1"/>
    <cellStyle name="已访问的超链接 2" xfId="22955" hidden="1"/>
    <cellStyle name="已访问的超链接 2" xfId="23155" hidden="1"/>
    <cellStyle name="已访问的超链接 2" xfId="19568" hidden="1"/>
    <cellStyle name="已访问的超链接 2" xfId="22104" hidden="1"/>
    <cellStyle name="已访问的超链接 2" xfId="19381" hidden="1"/>
    <cellStyle name="已访问的超链接 2" xfId="18551" hidden="1"/>
    <cellStyle name="已访问的超链接 2" xfId="19217" hidden="1"/>
    <cellStyle name="已访问的超链接 2" xfId="21800" hidden="1"/>
    <cellStyle name="已访问的超链接 2" xfId="18073" hidden="1"/>
    <cellStyle name="已访问的超链接 2" xfId="22297" hidden="1"/>
    <cellStyle name="已访问的超链接 2" xfId="20134" hidden="1"/>
    <cellStyle name="已访问的超链接 2" xfId="22785" hidden="1"/>
    <cellStyle name="已访问的超链接 2" xfId="20957" hidden="1"/>
    <cellStyle name="已访问的超链接 2" xfId="4498" hidden="1"/>
    <cellStyle name="已访问的超链接 2" xfId="22782" hidden="1"/>
    <cellStyle name="已访问的超链接 2" xfId="20444" hidden="1"/>
    <cellStyle name="已访问的超链接 2" xfId="19582" hidden="1"/>
    <cellStyle name="已访问的超链接 2" xfId="19521" hidden="1"/>
    <cellStyle name="已访问的超链接 2" xfId="20880" hidden="1"/>
    <cellStyle name="已访问的超链接 2" xfId="18104" hidden="1"/>
    <cellStyle name="已访问的超链接 2" xfId="21300" hidden="1"/>
    <cellStyle name="已访问的超链接 2" xfId="21247" hidden="1"/>
    <cellStyle name="已访问的超链接 2" xfId="22019" hidden="1"/>
    <cellStyle name="已访问的超链接 2" xfId="21220" hidden="1"/>
    <cellStyle name="已访问的超链接 2" xfId="21232" hidden="1"/>
    <cellStyle name="已访问的超链接 2" xfId="19778" hidden="1"/>
    <cellStyle name="已访问的超链接 2" xfId="17706" hidden="1"/>
    <cellStyle name="已访问的超链接 2" xfId="21385" hidden="1"/>
    <cellStyle name="已访问的超链接 2" xfId="21513" hidden="1"/>
    <cellStyle name="已访问的超链接 2" xfId="18416" hidden="1"/>
    <cellStyle name="已访问的超链接 2" xfId="21870" hidden="1"/>
    <cellStyle name="已访问的超链接 2" xfId="21521" hidden="1"/>
    <cellStyle name="已访问的超链接 2" xfId="19496" hidden="1"/>
    <cellStyle name="已访问的超链接 2" xfId="19307" hidden="1"/>
    <cellStyle name="已访问的超链接 2" xfId="18030" hidden="1"/>
    <cellStyle name="已访问的超链接 2" xfId="18250" hidden="1"/>
    <cellStyle name="已访问的超链接 2" xfId="19703" hidden="1"/>
    <cellStyle name="已访问的超链接 2" xfId="18222" hidden="1"/>
    <cellStyle name="已访问的超链接 2" xfId="21421" hidden="1"/>
    <cellStyle name="已访问的超链接 2" xfId="22753" hidden="1"/>
    <cellStyle name="已访问的超链接 2" xfId="17712" hidden="1"/>
    <cellStyle name="已访问的超链接 2" xfId="21336" hidden="1"/>
    <cellStyle name="已访问的超链接 2" xfId="19812" hidden="1"/>
    <cellStyle name="已访问的超链接 2" xfId="23258" hidden="1"/>
    <cellStyle name="已访问的超链接 2" xfId="18895" hidden="1"/>
    <cellStyle name="已访问的超链接 2" xfId="22749" hidden="1"/>
    <cellStyle name="已访问的超链接 2" xfId="20258" hidden="1"/>
    <cellStyle name="已访问的超链接 2" xfId="23135" hidden="1"/>
    <cellStyle name="已访问的超链接 2" xfId="22495" hidden="1"/>
    <cellStyle name="已访问的超链接 2" xfId="22017" hidden="1"/>
    <cellStyle name="已访问的超链接 2" xfId="18739" hidden="1"/>
    <cellStyle name="已访问的超链接 2" xfId="18526" hidden="1"/>
    <cellStyle name="已访问的超链接 2" xfId="20934" hidden="1"/>
    <cellStyle name="已访问的超链接 2" xfId="20618" hidden="1"/>
    <cellStyle name="已访问的超链接 2" xfId="21917" hidden="1"/>
    <cellStyle name="已访问的超链接 2" xfId="21049" hidden="1"/>
    <cellStyle name="已访问的超链接 2" xfId="4416" hidden="1"/>
    <cellStyle name="已访问的超链接 2" xfId="22004" hidden="1"/>
    <cellStyle name="已访问的超链接 2" xfId="22833" hidden="1"/>
    <cellStyle name="已访问的超链接 2" xfId="21290" hidden="1"/>
    <cellStyle name="已访问的超链接 2" xfId="22086" hidden="1"/>
    <cellStyle name="已访问的超链接 2" xfId="20129" hidden="1"/>
    <cellStyle name="已访问的超链接 2" xfId="19994" hidden="1"/>
    <cellStyle name="已访问的超链接 2" xfId="18715" hidden="1"/>
    <cellStyle name="已访问的超链接 2" xfId="19510" hidden="1"/>
    <cellStyle name="已访问的超链接 2" xfId="19829" hidden="1"/>
    <cellStyle name="已访问的超链接 2" xfId="4459" hidden="1"/>
    <cellStyle name="已访问的超链接 2" xfId="20212" hidden="1"/>
    <cellStyle name="已访问的超链接 2" xfId="20420" hidden="1"/>
    <cellStyle name="已访问的超链接 2" xfId="22812" hidden="1"/>
    <cellStyle name="已访问的超链接 2" xfId="20833" hidden="1"/>
    <cellStyle name="已访问的超链接 2" xfId="20261" hidden="1"/>
    <cellStyle name="已访问的超链接 2" xfId="21398" hidden="1"/>
    <cellStyle name="已访问的超链接 2" xfId="20995" hidden="1"/>
    <cellStyle name="已访问的超链接 2" xfId="23024" hidden="1"/>
    <cellStyle name="已访问的超链接 2" xfId="22439" hidden="1"/>
    <cellStyle name="已访问的超链接 2" xfId="17818" hidden="1"/>
    <cellStyle name="已访问的超链接 2" xfId="18902" hidden="1"/>
    <cellStyle name="已访问的超链接 2" xfId="22936" hidden="1"/>
    <cellStyle name="已访问的超链接 2" xfId="22584" hidden="1"/>
    <cellStyle name="已访问的超链接 2" xfId="17815" hidden="1"/>
    <cellStyle name="已访问的超链接 2" xfId="18246" hidden="1"/>
    <cellStyle name="已访问的超链接 2" xfId="20747" hidden="1"/>
    <cellStyle name="已访问的超链接 2" xfId="18363" hidden="1"/>
    <cellStyle name="已访问的超链接 2" xfId="20274" hidden="1"/>
    <cellStyle name="已访问的超链接 2" xfId="18897" hidden="1"/>
    <cellStyle name="已访问的超链接 2" xfId="20455" hidden="1"/>
    <cellStyle name="已访问的超链接 2" xfId="21938" hidden="1"/>
    <cellStyle name="已访问的超链接 2" xfId="22712" hidden="1"/>
    <cellStyle name="已访问的超链接 2" xfId="4461" hidden="1"/>
    <cellStyle name="已访问的超链接 2" xfId="20116" hidden="1"/>
    <cellStyle name="已访问的超链接 2" xfId="22092" hidden="1"/>
    <cellStyle name="已访问的超链接 2" xfId="21663" hidden="1"/>
    <cellStyle name="已访问的超链接 2" xfId="21446" hidden="1"/>
    <cellStyle name="已访问的超链接 2" xfId="18283" hidden="1"/>
    <cellStyle name="已访问的超链接 2" xfId="20681" hidden="1"/>
    <cellStyle name="已访问的超链接 2" xfId="19303" hidden="1"/>
    <cellStyle name="已访问的超链接 2" xfId="4353" hidden="1"/>
    <cellStyle name="已访问的超链接 2" xfId="20865" hidden="1"/>
    <cellStyle name="已访问的超链接 2" xfId="20434" hidden="1"/>
    <cellStyle name="已访问的超链接 2" xfId="22762" hidden="1"/>
    <cellStyle name="已访问的超链接 2" xfId="21196" hidden="1"/>
    <cellStyle name="已访问的超链接 2" xfId="21104" hidden="1"/>
    <cellStyle name="已访问的超链接 2" xfId="21717" hidden="1"/>
    <cellStyle name="已访问的超链接 2" xfId="19711" hidden="1"/>
    <cellStyle name="已访问的超链接 2" xfId="19877" hidden="1"/>
    <cellStyle name="已访问的超链接 2" xfId="21637" hidden="1"/>
    <cellStyle name="已访问的超链接 2" xfId="21542" hidden="1"/>
    <cellStyle name="已访问的超链接 2" xfId="20600" hidden="1"/>
    <cellStyle name="已访问的超链接 2" xfId="22087" hidden="1"/>
    <cellStyle name="已访问的超链接 2" xfId="18606" hidden="1"/>
    <cellStyle name="已访问的超链接 2" xfId="22734" hidden="1"/>
    <cellStyle name="已访问的超链接 2" xfId="18555" hidden="1"/>
    <cellStyle name="已访问的超链接 2" xfId="23183" hidden="1"/>
    <cellStyle name="已访问的超链接 2" xfId="19695" hidden="1"/>
    <cellStyle name="已访问的超链接 2" xfId="20025" hidden="1"/>
    <cellStyle name="已访问的超链接 2" xfId="23178" hidden="1"/>
    <cellStyle name="已访问的超链接 2" xfId="22649" hidden="1"/>
    <cellStyle name="已访问的超链接 2" xfId="20098" hidden="1"/>
    <cellStyle name="已访问的超链接 2" xfId="19329" hidden="1"/>
    <cellStyle name="已访问的超链接 2" xfId="7136" hidden="1"/>
    <cellStyle name="已访问的超链接 2" xfId="18937" hidden="1"/>
    <cellStyle name="已访问的超链接 2" xfId="21382" hidden="1"/>
    <cellStyle name="已访问的超链接 2" xfId="19545" hidden="1"/>
    <cellStyle name="已访问的超链接 2" xfId="19414" hidden="1"/>
    <cellStyle name="已访问的超链接 2" xfId="18463" hidden="1"/>
    <cellStyle name="已访问的超链接 2" xfId="18735" hidden="1"/>
    <cellStyle name="已访问的超链接 2" xfId="18050" hidden="1"/>
    <cellStyle name="已访问的超链接 2" xfId="20988" hidden="1"/>
    <cellStyle name="已访问的超链接 2" xfId="7301" hidden="1"/>
    <cellStyle name="已访问的超链接 2" xfId="18268" hidden="1"/>
    <cellStyle name="已访问的超链接 2" xfId="22769" hidden="1"/>
    <cellStyle name="已访问的超链接 2" xfId="20210" hidden="1"/>
    <cellStyle name="已访问的超链接 2" xfId="18521" hidden="1"/>
    <cellStyle name="已访问的超链接 2" xfId="20660" hidden="1"/>
    <cellStyle name="已访问的超链接 2" xfId="18484" hidden="1"/>
    <cellStyle name="已访问的超链接 2" xfId="19062" hidden="1"/>
    <cellStyle name="已访问的超链接 2" xfId="19370" hidden="1"/>
    <cellStyle name="已访问的超链接 2" xfId="7213" hidden="1"/>
    <cellStyle name="已访问的超链接 2" xfId="18027" hidden="1"/>
    <cellStyle name="已访问的超链接 2" xfId="21544" hidden="1"/>
    <cellStyle name="已访问的超链接 2" xfId="19998" hidden="1"/>
    <cellStyle name="已访问的超链接 2" xfId="20137" hidden="1"/>
    <cellStyle name="已访问的超链接 2" xfId="22588" hidden="1"/>
    <cellStyle name="已访问的超链接 2" xfId="22493" hidden="1"/>
    <cellStyle name="已访问的超链接 2" xfId="21378" hidden="1"/>
    <cellStyle name="已访问的超链接 2" xfId="18392" hidden="1"/>
    <cellStyle name="已访问的超链接 2" xfId="19766" hidden="1"/>
    <cellStyle name="已访问的超链接 2" xfId="19689" hidden="1"/>
    <cellStyle name="已访问的超链接 2" xfId="21742" hidden="1"/>
    <cellStyle name="已访问的超链接 2" xfId="18492" hidden="1"/>
    <cellStyle name="已访问的超链接 2" xfId="20888" hidden="1"/>
    <cellStyle name="已访问的超链接 2" xfId="4409" hidden="1"/>
    <cellStyle name="已访问的超链接 2" xfId="21369" hidden="1"/>
    <cellStyle name="已访问的超链接 2" xfId="6998" hidden="1"/>
    <cellStyle name="已访问的超链接 2" xfId="19086" hidden="1"/>
    <cellStyle name="已访问的超链接 2" xfId="17870" hidden="1"/>
    <cellStyle name="已访问的超链接 2" xfId="18025" hidden="1"/>
    <cellStyle name="已访问的超链接 2" xfId="19052" hidden="1"/>
    <cellStyle name="已访问的超链接 2" xfId="4700" hidden="1"/>
    <cellStyle name="已访问的超链接 2" xfId="19632" hidden="1"/>
    <cellStyle name="已访问的超链接 2" xfId="18254" hidden="1"/>
    <cellStyle name="已访问的超链接 2" xfId="20661" hidden="1"/>
    <cellStyle name="已访问的超链接 2" xfId="18018" hidden="1"/>
    <cellStyle name="已访问的超链接 2" xfId="22590" hidden="1"/>
    <cellStyle name="已访问的超链接 2" xfId="18548" hidden="1"/>
    <cellStyle name="已访问的超链接 2" xfId="20388" hidden="1"/>
    <cellStyle name="已访问的超链接 2" xfId="22296" hidden="1"/>
    <cellStyle name="已访问的超链接 2" xfId="20131" hidden="1"/>
    <cellStyle name="已访问的超链接 2" xfId="23260" hidden="1"/>
    <cellStyle name="已访问的超链接 2" xfId="21994" hidden="1"/>
    <cellStyle name="已访问的超链接 2" xfId="23271" hidden="1"/>
    <cellStyle name="已访问的超链接 2" xfId="22252" hidden="1"/>
    <cellStyle name="已访问的超链接 2" xfId="18774" hidden="1"/>
    <cellStyle name="已访问的超链接 2" xfId="22501" hidden="1"/>
    <cellStyle name="已访问的超链接 2" xfId="22177" hidden="1"/>
    <cellStyle name="已访问的超链接 2" xfId="20109" hidden="1"/>
    <cellStyle name="已访问的超链接 2" xfId="19991" hidden="1"/>
    <cellStyle name="已访问的超链接 2" xfId="22544" hidden="1"/>
    <cellStyle name="已访问的超链接 2" xfId="22796" hidden="1"/>
    <cellStyle name="已访问的超链接 2" xfId="21512" hidden="1"/>
    <cellStyle name="已访问的超链接 2" xfId="19485" hidden="1"/>
    <cellStyle name="已访问的超链接 2" xfId="18136" hidden="1"/>
    <cellStyle name="已访问的超链接 2" xfId="21046" hidden="1"/>
    <cellStyle name="已访问的超链接 2" xfId="20438" hidden="1"/>
    <cellStyle name="已访问的超链接 2" xfId="21350" hidden="1"/>
    <cellStyle name="已访问的超链接 2" xfId="22859" hidden="1"/>
    <cellStyle name="已访问的超链接 2" xfId="18120" hidden="1"/>
    <cellStyle name="已访问的超链接 2" xfId="4374" hidden="1"/>
    <cellStyle name="已访问的超链接 2" xfId="19096" hidden="1"/>
    <cellStyle name="已访问的超链接 2" xfId="4495" hidden="1"/>
    <cellStyle name="已访问的超链接 2" xfId="18128" hidden="1"/>
    <cellStyle name="已访问的超链接 2" xfId="20237" hidden="1"/>
    <cellStyle name="已访问的超链接 2" xfId="20538" hidden="1"/>
    <cellStyle name="已访问的超链接 2" xfId="23227" hidden="1"/>
    <cellStyle name="已访问的超链接 2" xfId="19898" hidden="1"/>
    <cellStyle name="已访问的超链接 2" xfId="20762" hidden="1"/>
    <cellStyle name="已访问的超链接 2" xfId="20222" hidden="1"/>
    <cellStyle name="已访问的超链接 2" xfId="21240" hidden="1"/>
    <cellStyle name="已访问的超链接 2" xfId="19160" hidden="1"/>
    <cellStyle name="已访问的超链接 2" xfId="22135" hidden="1"/>
    <cellStyle name="已访问的超链接 2" xfId="4862" hidden="1"/>
    <cellStyle name="已访问的超链接 2" xfId="22743" hidden="1"/>
    <cellStyle name="已访问的超链接 2" xfId="21410" hidden="1"/>
    <cellStyle name="已访问的超链接 2" xfId="18364" hidden="1"/>
    <cellStyle name="已访问的超链接 2" xfId="18338" hidden="1"/>
    <cellStyle name="已访问的超链接 2" xfId="22084" hidden="1"/>
    <cellStyle name="已访问的超链接 2" xfId="17677" hidden="1"/>
    <cellStyle name="已访问的超链接 2" xfId="22449" hidden="1"/>
    <cellStyle name="已访问的超链接 2" xfId="21477" hidden="1"/>
    <cellStyle name="已访问的超链接 2" xfId="6691" hidden="1"/>
    <cellStyle name="已访问的超链接 2" xfId="22768" hidden="1"/>
    <cellStyle name="已访问的超链接 2" xfId="17683" hidden="1"/>
    <cellStyle name="已访问的超链接 2" xfId="20542" hidden="1"/>
    <cellStyle name="已访问的超链接 2" xfId="21059" hidden="1"/>
    <cellStyle name="已访问的超链接 2" xfId="18394" hidden="1"/>
    <cellStyle name="已访问的超链接 2" xfId="20883" hidden="1"/>
    <cellStyle name="已访问的超链接 2" xfId="21187" hidden="1"/>
    <cellStyle name="已访问的超链接 2" xfId="18763" hidden="1"/>
    <cellStyle name="已访问的超链接 2" xfId="21133" hidden="1"/>
    <cellStyle name="已访问的超链接 2" xfId="19122" hidden="1"/>
    <cellStyle name="已访问的超链接 2" xfId="17927" hidden="1"/>
    <cellStyle name="已访问的超链接 2" xfId="20324" hidden="1"/>
    <cellStyle name="已访问的超链接 2" xfId="20226" hidden="1"/>
    <cellStyle name="已访问的超链接 2" xfId="20000" hidden="1"/>
    <cellStyle name="已访问的超链接 2" xfId="20201" hidden="1"/>
    <cellStyle name="已访问的超链接 2" xfId="19532" hidden="1"/>
    <cellStyle name="已访问的超链接 2" xfId="18593" hidden="1"/>
    <cellStyle name="已访问的超链接 2" xfId="18826" hidden="1"/>
    <cellStyle name="已访问的超链接 2" xfId="6791" hidden="1"/>
    <cellStyle name="已访问的超链接 2" xfId="22307" hidden="1"/>
    <cellStyle name="已访问的超链接 2" xfId="17876" hidden="1"/>
    <cellStyle name="已访问的超链接 2" xfId="22751" hidden="1"/>
    <cellStyle name="已访问的超链接 2" xfId="21981" hidden="1"/>
    <cellStyle name="已访问的超链接 2" xfId="19955" hidden="1"/>
    <cellStyle name="已访问的超链接 2" xfId="18565" hidden="1"/>
    <cellStyle name="已访问的超链接 2" xfId="21555" hidden="1"/>
    <cellStyle name="已访问的超链接 2" xfId="23130" hidden="1"/>
    <cellStyle name="已访问的超链接 2" xfId="21090" hidden="1"/>
    <cellStyle name="已访问的超链接 2" xfId="20366" hidden="1"/>
    <cellStyle name="已访问的超链接 2" xfId="22976" hidden="1"/>
    <cellStyle name="已访问的超链接 2" xfId="21445" hidden="1"/>
    <cellStyle name="已访问的超链接 2" xfId="23250" hidden="1"/>
    <cellStyle name="已访问的超链接 2" xfId="19131" hidden="1"/>
    <cellStyle name="已访问的超链接 2" xfId="18208" hidden="1"/>
    <cellStyle name="已访问的超链接 2" xfId="20980" hidden="1"/>
    <cellStyle name="已访问的超链接 2" xfId="22647" hidden="1"/>
    <cellStyle name="已访问的超链接 2" xfId="18780" hidden="1"/>
    <cellStyle name="已访问的超链接 2" xfId="20219" hidden="1"/>
    <cellStyle name="已访问的超链接 2" xfId="20154" hidden="1"/>
    <cellStyle name="已访问的超链接 2" xfId="17723" hidden="1"/>
    <cellStyle name="已访问的超链接 2" xfId="21073" hidden="1"/>
    <cellStyle name="已访问的超链接 2" xfId="19139" hidden="1"/>
    <cellStyle name="已访问的超链接 2" xfId="20690" hidden="1"/>
    <cellStyle name="已访问的超链接 2" xfId="21562" hidden="1"/>
    <cellStyle name="已访问的超链接 2" xfId="19605" hidden="1"/>
    <cellStyle name="已访问的超链接 2" xfId="22448" hidden="1"/>
    <cellStyle name="已访问的超链接 2" xfId="23276" hidden="1"/>
    <cellStyle name="已访问的超链接 2" xfId="19900" hidden="1"/>
    <cellStyle name="已访问的超链接 2" xfId="21620" hidden="1"/>
    <cellStyle name="已访问的超链接 2" xfId="6777" hidden="1"/>
    <cellStyle name="已访问的超链接 2" xfId="19508" hidden="1"/>
    <cellStyle name="已访问的超链接 2" xfId="21365" hidden="1"/>
    <cellStyle name="已访问的超链接 2" xfId="19989" hidden="1"/>
    <cellStyle name="已访问的超链接 2" xfId="20143" hidden="1"/>
    <cellStyle name="已访问的超链接 2" xfId="22805" hidden="1"/>
    <cellStyle name="已访问的超链接 2" xfId="22494" hidden="1"/>
    <cellStyle name="已访问的超链接 2" xfId="22118" hidden="1"/>
    <cellStyle name="已访问的超链接 2" xfId="19926" hidden="1"/>
    <cellStyle name="已访问的超链接 2" xfId="21137" hidden="1"/>
    <cellStyle name="已访问的超链接 2" xfId="22681" hidden="1"/>
    <cellStyle name="已访问的超链接 2" xfId="20847" hidden="1"/>
    <cellStyle name="已访问的超链接 2" xfId="21212" hidden="1"/>
    <cellStyle name="已访问的超链接 2" xfId="18929" hidden="1"/>
    <cellStyle name="已访问的超链接 2" xfId="18665" hidden="1"/>
    <cellStyle name="已访问的超链接 2" xfId="20243" hidden="1"/>
    <cellStyle name="已访问的超链接 2" xfId="20746" hidden="1"/>
    <cellStyle name="已访问的超链接 2" xfId="18758" hidden="1"/>
    <cellStyle name="已访问的超链接 2" xfId="18248" hidden="1"/>
    <cellStyle name="已访问的超链接 2" xfId="19662" hidden="1"/>
    <cellStyle name="已访问的超链接 2" xfId="22748" hidden="1"/>
    <cellStyle name="已访问的超链接 2" xfId="22679" hidden="1"/>
    <cellStyle name="已访问的超链接 2" xfId="22720" hidden="1"/>
    <cellStyle name="已访问的超链接 2" xfId="17667" hidden="1"/>
    <cellStyle name="已访问的超链接 2" xfId="22616" hidden="1"/>
    <cellStyle name="已访问的超链接 2" xfId="20551" hidden="1"/>
    <cellStyle name="已访问的超链接 2" xfId="22045" hidden="1"/>
    <cellStyle name="已访问的超链接 2" xfId="4522" hidden="1"/>
    <cellStyle name="已访问的超链接 2" xfId="18900" hidden="1"/>
    <cellStyle name="已访问的超链接 2" xfId="18108" hidden="1"/>
    <cellStyle name="已访问的超链接 2" xfId="21901" hidden="1"/>
    <cellStyle name="已访问的超链接 2" xfId="20706" hidden="1"/>
    <cellStyle name="已访问的超链接 2" xfId="19075" hidden="1"/>
    <cellStyle name="已访问的超链接 2" xfId="4818" hidden="1"/>
    <cellStyle name="已访问的超链接 2" xfId="18094" hidden="1"/>
    <cellStyle name="已访问的超链接 2" xfId="21716" hidden="1"/>
    <cellStyle name="已访问的超链接 2" xfId="19343" hidden="1"/>
    <cellStyle name="已访问的超链接 2" xfId="18987" hidden="1"/>
    <cellStyle name="已访问的超链接 2" xfId="4596" hidden="1"/>
    <cellStyle name="已访问的超链接 2" xfId="22099" hidden="1"/>
    <cellStyle name="已访问的超链接 2" xfId="20206" hidden="1"/>
    <cellStyle name="已访问的超链接 2" xfId="18740" hidden="1"/>
    <cellStyle name="已访问的超链接 2" xfId="19686" hidden="1"/>
    <cellStyle name="已访问的超链接 2" xfId="19931" hidden="1"/>
    <cellStyle name="已访问的超链接 2" xfId="19211" hidden="1"/>
    <cellStyle name="已访问的超链接 2" xfId="19067" hidden="1"/>
    <cellStyle name="已访问的超链接 2" xfId="18513" hidden="1"/>
    <cellStyle name="已访问的超链接 2" xfId="18219" hidden="1"/>
    <cellStyle name="已访问的超链接 2" xfId="18210" hidden="1"/>
    <cellStyle name="已访问的超链接 2" xfId="20163" hidden="1"/>
    <cellStyle name="已访问的超链接 2" xfId="22286" hidden="1"/>
    <cellStyle name="已访问的超链接 2" xfId="19087" hidden="1"/>
    <cellStyle name="已访问的超链接 2" xfId="17666" hidden="1"/>
    <cellStyle name="已访问的超链接 2" xfId="19646" hidden="1"/>
    <cellStyle name="已访问的超链接 2" xfId="20974" hidden="1"/>
    <cellStyle name="已访问的超链接 2" xfId="22458" hidden="1"/>
    <cellStyle name="已访问的超链接 2" xfId="22645" hidden="1"/>
    <cellStyle name="已访问的超链接 2" xfId="21640" hidden="1"/>
    <cellStyle name="已访问的超链接 2" xfId="21841" hidden="1"/>
    <cellStyle name="已访问的超链接 2" xfId="21867" hidden="1"/>
    <cellStyle name="已访问的超链接 2" xfId="19647" hidden="1"/>
    <cellStyle name="已访问的超链接 2" xfId="18855" hidden="1"/>
    <cellStyle name="已访问的超链接 2" xfId="22385" hidden="1"/>
    <cellStyle name="已访问的超链接 2" xfId="20010" hidden="1"/>
    <cellStyle name="已访问的超链接 2" xfId="18557" hidden="1"/>
    <cellStyle name="已访问的超链接 2" xfId="20355" hidden="1"/>
    <cellStyle name="已访问的超链接 2" xfId="21159" hidden="1"/>
    <cellStyle name="已访问的超链接 2" xfId="22247" hidden="1"/>
    <cellStyle name="已访问的超链接 2" xfId="18310" hidden="1"/>
    <cellStyle name="已访问的超链接 2" xfId="17946" hidden="1"/>
    <cellStyle name="已访问的超链接 2" xfId="20756" hidden="1"/>
    <cellStyle name="已访问的超链接 2" xfId="4328" hidden="1"/>
    <cellStyle name="已访问的超链接 2" xfId="22387" hidden="1"/>
    <cellStyle name="已访问的超链接 2" xfId="21070" hidden="1"/>
    <cellStyle name="已访问的超链接 2" xfId="20473" hidden="1"/>
    <cellStyle name="已访问的超链接 2" xfId="23125" hidden="1"/>
    <cellStyle name="已访问的超链接 2" xfId="23256" hidden="1"/>
    <cellStyle name="已访问的超链接 2" xfId="4814" hidden="1"/>
    <cellStyle name="已访问的超链接 2" xfId="19758" hidden="1"/>
    <cellStyle name="已访问的超链接 2" xfId="22221" hidden="1"/>
    <cellStyle name="已访问的超链接 2" xfId="18328" hidden="1"/>
    <cellStyle name="已访问的超链接 2" xfId="18270" hidden="1"/>
    <cellStyle name="已访问的超链接 2" xfId="21847" hidden="1"/>
    <cellStyle name="已访问的超链接 2" xfId="20752" hidden="1"/>
    <cellStyle name="已访问的超链接 2" xfId="18348" hidden="1"/>
    <cellStyle name="已访问的超链接 2" xfId="4393" hidden="1"/>
    <cellStyle name="已访问的超链接 2" xfId="19202" hidden="1"/>
    <cellStyle name="已访问的超链接 2" xfId="23115" hidden="1"/>
    <cellStyle name="已访问的超链接 2" xfId="18203" hidden="1"/>
    <cellStyle name="已访问的超链接 2" xfId="19737" hidden="1"/>
    <cellStyle name="已访问的超链接 2" xfId="19610" hidden="1"/>
    <cellStyle name="已访问的超链接 2" xfId="18341" hidden="1"/>
    <cellStyle name="已访问的超链接 2" xfId="20559" hidden="1"/>
    <cellStyle name="已访问的超链接 2" xfId="4588" hidden="1"/>
    <cellStyle name="已访问的超链接 2" xfId="18357" hidden="1"/>
    <cellStyle name="已访问的超链接 2" xfId="20810" hidden="1"/>
    <cellStyle name="已访问的超链接 2" xfId="19356" hidden="1"/>
    <cellStyle name="已访问的超链接 2" xfId="20073" hidden="1"/>
    <cellStyle name="已访问的超链接 2" xfId="20851" hidden="1"/>
    <cellStyle name="已访问的超链接 2" xfId="19596" hidden="1"/>
    <cellStyle name="已访问的超链接 2" xfId="21219" hidden="1"/>
    <cellStyle name="已访问的超链接 2" xfId="22613" hidden="1"/>
    <cellStyle name="已访问的超链接 2" xfId="19138" hidden="1"/>
    <cellStyle name="已访问的超链接 2" xfId="20547" hidden="1"/>
    <cellStyle name="已访问的超链接 2" xfId="19044" hidden="1"/>
    <cellStyle name="已访问的超链接 2" xfId="19095" hidden="1"/>
    <cellStyle name="已访问的超链接 2" xfId="19084" hidden="1"/>
    <cellStyle name="已访问的超链接 2" xfId="19082" hidden="1"/>
    <cellStyle name="已访问的超链接 2" xfId="19454" hidden="1"/>
    <cellStyle name="已访问的超链接 2" xfId="21588" hidden="1"/>
    <cellStyle name="已访问的超链接 2" xfId="20639" hidden="1"/>
    <cellStyle name="已访问的超链接 2" xfId="20713" hidden="1"/>
    <cellStyle name="已访问的超链接 2" xfId="18760" hidden="1"/>
    <cellStyle name="已访问的超链接 2" xfId="19871" hidden="1"/>
    <cellStyle name="已访问的超链接 2" xfId="22386" hidden="1"/>
    <cellStyle name="已访问的超链接 2" xfId="4396" hidden="1"/>
    <cellStyle name="已访问的超链接 2" xfId="19037" hidden="1"/>
    <cellStyle name="已访问的超链接 2" xfId="22083" hidden="1"/>
    <cellStyle name="已访问的超链接 2" xfId="21863" hidden="1"/>
    <cellStyle name="已访问的超链接 2" xfId="21315" hidden="1"/>
    <cellStyle name="已访问的超链接 2" xfId="18408" hidden="1"/>
    <cellStyle name="已访问的超链接 2" xfId="22971" hidden="1"/>
    <cellStyle name="已访问的超链接 2" xfId="23005" hidden="1"/>
    <cellStyle name="已访问的超链接 2" xfId="18583" hidden="1"/>
    <cellStyle name="已访问的超链接 2" xfId="20918" hidden="1"/>
    <cellStyle name="已访问的超链接 2" xfId="20057" hidden="1"/>
    <cellStyle name="已访问的超链接 2" xfId="20088" hidden="1"/>
    <cellStyle name="已访问的超链接 2" xfId="23084" hidden="1"/>
    <cellStyle name="已访问的超链接 2" xfId="4489" hidden="1"/>
    <cellStyle name="已访问的超链接 2" xfId="21306" hidden="1"/>
    <cellStyle name="已访问的超链接 2" xfId="20567" hidden="1"/>
    <cellStyle name="已访问的超链接 2" xfId="23103" hidden="1"/>
    <cellStyle name="已访问的超链接 2" xfId="19538" hidden="1"/>
    <cellStyle name="已访问的超链接 2" xfId="18540" hidden="1"/>
    <cellStyle name="已访问的超链接 2" xfId="19435" hidden="1"/>
    <cellStyle name="已访问的超链接 2" xfId="19165" hidden="1"/>
    <cellStyle name="已访问的超链接 2" xfId="20285" hidden="1"/>
    <cellStyle name="已访问的超链接 2" xfId="22073" hidden="1"/>
    <cellStyle name="已访问的超链接 2" xfId="18314" hidden="1"/>
    <cellStyle name="已访问的超链接 2" xfId="22481" hidden="1"/>
    <cellStyle name="已访问的超链接 2" xfId="21735" hidden="1"/>
    <cellStyle name="已访问的超链接 2" xfId="22059" hidden="1"/>
    <cellStyle name="已访问的超链接 2" xfId="22109" hidden="1"/>
    <cellStyle name="已访问的超链接 2" xfId="22419" hidden="1"/>
    <cellStyle name="已访问的超链接 2" xfId="22244" hidden="1"/>
    <cellStyle name="已访问的超链接 2" xfId="18381" hidden="1"/>
    <cellStyle name="已访问的超链接 2" xfId="22557" hidden="1"/>
    <cellStyle name="已访问的超链接 2" xfId="4560" hidden="1"/>
    <cellStyle name="已访问的超链接 2" xfId="19792" hidden="1"/>
    <cellStyle name="已访问的超链接 2" xfId="21559" hidden="1"/>
    <cellStyle name="已访问的超链接 2" xfId="20269" hidden="1"/>
    <cellStyle name="已访问的超链接 2" xfId="20166" hidden="1"/>
    <cellStyle name="已访问的超链接 2" xfId="22556" hidden="1"/>
    <cellStyle name="已访问的超链接 2" xfId="20633" hidden="1"/>
    <cellStyle name="已访问的超链接 2" xfId="19469" hidden="1"/>
    <cellStyle name="已访问的超链接 2" xfId="18669" hidden="1"/>
    <cellStyle name="已访问的超链接 2" xfId="22235" hidden="1"/>
    <cellStyle name="已访问的超链接 2" xfId="21167" hidden="1"/>
    <cellStyle name="已访问的超链接 2" xfId="18834" hidden="1"/>
    <cellStyle name="已访问的超链接 2" xfId="21688" hidden="1"/>
    <cellStyle name="已访问的超链接 2" xfId="21371" hidden="1"/>
    <cellStyle name="已访问的超链接 2" xfId="20769" hidden="1"/>
    <cellStyle name="已访问的超链接 2" xfId="17760" hidden="1"/>
    <cellStyle name="已访问的超链接 2" xfId="20718" hidden="1"/>
    <cellStyle name="已访问的超链接 2" xfId="23002" hidden="1"/>
    <cellStyle name="已访问的超链接 2" xfId="19848" hidden="1"/>
    <cellStyle name="已访问的超链接 2" xfId="22167" hidden="1"/>
    <cellStyle name="已访问的超链接 2" xfId="21799" hidden="1"/>
    <cellStyle name="已访问的超链接 2" xfId="20506" hidden="1"/>
    <cellStyle name="已访问的超链接 2" xfId="19906" hidden="1"/>
    <cellStyle name="已访问的超链接 2" xfId="21128" hidden="1"/>
    <cellStyle name="已访问的超链接 2" xfId="7121" hidden="1"/>
    <cellStyle name="已访问的超链接 2" xfId="20545" hidden="1"/>
    <cellStyle name="已访问的超链接 2" xfId="21659" hidden="1"/>
    <cellStyle name="已访问的超链接 2" xfId="19597" hidden="1"/>
    <cellStyle name="已访问的超链接 2" xfId="19116" hidden="1"/>
    <cellStyle name="已访问的超链接 2" xfId="20029" hidden="1"/>
    <cellStyle name="已访问的超链接 2" xfId="22246" hidden="1"/>
    <cellStyle name="已访问的超链接 2" xfId="18306" hidden="1"/>
    <cellStyle name="已访问的超链接 2" xfId="18368" hidden="1"/>
    <cellStyle name="已访问的超链接 2" xfId="21161" hidden="1"/>
    <cellStyle name="已访问的超链接 2" xfId="22459" hidden="1"/>
    <cellStyle name="已访问的超链接 2" xfId="4426" hidden="1"/>
    <cellStyle name="已访问的超链接 2" xfId="22119" hidden="1"/>
    <cellStyle name="已访问的超链接 2" xfId="21243" hidden="1"/>
    <cellStyle name="已访问的超链接 2" xfId="22601" hidden="1"/>
    <cellStyle name="已访问的超链接 2" xfId="19750" hidden="1"/>
    <cellStyle name="已访问的超链接 2" xfId="20593" hidden="1"/>
    <cellStyle name="已访问的超链接 2" xfId="19357" hidden="1"/>
    <cellStyle name="已访问的超链接 2" xfId="22068" hidden="1"/>
    <cellStyle name="已访问的超链接 2" xfId="22467" hidden="1"/>
    <cellStyle name="已访问的超链接 2" xfId="19178" hidden="1"/>
    <cellStyle name="已访问的超链接 2" xfId="18164" hidden="1"/>
    <cellStyle name="已访问的超链接 2" xfId="19181" hidden="1"/>
    <cellStyle name="已访问的超链接 2" xfId="21497" hidden="1"/>
    <cellStyle name="已访问的超链接 2" xfId="20803" hidden="1"/>
    <cellStyle name="已访问的超链接 2" xfId="17948" hidden="1"/>
    <cellStyle name="已访问的超链接 2" xfId="18258" hidden="1"/>
    <cellStyle name="已访问的超链接 2" xfId="20095" hidden="1"/>
    <cellStyle name="已访问的超链接 2" xfId="22631" hidden="1"/>
    <cellStyle name="已访问的超链接 2" xfId="19708" hidden="1"/>
    <cellStyle name="已访问的超链接 2" xfId="17744" hidden="1"/>
    <cellStyle name="已访问的超链接 2" xfId="22241" hidden="1"/>
    <cellStyle name="已访问的超链接 2" xfId="17995" hidden="1"/>
    <cellStyle name="已访问的超链接 2" xfId="18004" hidden="1"/>
    <cellStyle name="已访问的超链接 2" xfId="21785" hidden="1"/>
    <cellStyle name="已访问的超链接 2" xfId="22997" hidden="1"/>
    <cellStyle name="已访问的超链接 2" xfId="19121" hidden="1"/>
    <cellStyle name="已访问的超链接 2" xfId="17831" hidden="1"/>
    <cellStyle name="已访问的超链接 2" xfId="23201" hidden="1"/>
    <cellStyle name="已访问的超链接 2" xfId="18723" hidden="1"/>
    <cellStyle name="已访问的超链接 2" xfId="22933" hidden="1"/>
    <cellStyle name="已访问的超链接 2" xfId="21177" hidden="1"/>
    <cellStyle name="已访问的超链接 2" xfId="21145" hidden="1"/>
    <cellStyle name="已访问的超链接 2" xfId="22962" hidden="1"/>
    <cellStyle name="已访问的超链接 2" xfId="6451" hidden="1"/>
    <cellStyle name="已访问的超链接 2" xfId="17873" hidden="1"/>
    <cellStyle name="已访问的超链接 2" xfId="17676" hidden="1"/>
    <cellStyle name="已访问的超链接 2" xfId="22687" hidden="1"/>
    <cellStyle name="已访问的超链接 2" xfId="21193" hidden="1"/>
    <cellStyle name="已访问的超链接 2" xfId="21436" hidden="1"/>
    <cellStyle name="已访问的超链接 2" xfId="20977" hidden="1"/>
    <cellStyle name="已访问的超链接 2" xfId="21181" hidden="1"/>
    <cellStyle name="已访问的超链接 2" xfId="22963" hidden="1"/>
    <cellStyle name="已访问的超链接 2" xfId="18651" hidden="1"/>
    <cellStyle name="已访问的超链接 2" xfId="22729" hidden="1"/>
    <cellStyle name="已访问的超链接 2" xfId="19925" hidden="1"/>
    <cellStyle name="已访问的超链接 2" xfId="22165" hidden="1"/>
    <cellStyle name="已访问的超链接 2" xfId="20193" hidden="1"/>
    <cellStyle name="已访问的超链接 2" xfId="20449" hidden="1"/>
    <cellStyle name="已访问的超链接 2" xfId="22420" hidden="1"/>
    <cellStyle name="已访问的超链接 2" xfId="6130" hidden="1"/>
    <cellStyle name="已访问的超链接 2" xfId="22445" hidden="1"/>
    <cellStyle name="已访问的超链接 2" xfId="20569" hidden="1"/>
    <cellStyle name="已访问的超链接 2" xfId="18317" hidden="1"/>
    <cellStyle name="已访问的超链接 2" xfId="18001" hidden="1"/>
    <cellStyle name="已访问的超链接 2" xfId="20378" hidden="1"/>
    <cellStyle name="已访问的超链接 2" xfId="21228" hidden="1"/>
    <cellStyle name="已访问的超链接 2" xfId="21999" hidden="1"/>
    <cellStyle name="已访问的超链接 2" xfId="20583" hidden="1"/>
    <cellStyle name="已访问的超链接 2" xfId="18748" hidden="1"/>
    <cellStyle name="已访问的超链接 2" xfId="22582" hidden="1"/>
    <cellStyle name="已访问的超链接 2" xfId="19189" hidden="1"/>
    <cellStyle name="已访问的超链接 2" xfId="4672" hidden="1"/>
    <cellStyle name="已访问的超链接 2" xfId="19915" hidden="1"/>
    <cellStyle name="已访问的超链接 2" xfId="18630" hidden="1"/>
    <cellStyle name="已访问的超链接 2" xfId="20491" hidden="1"/>
    <cellStyle name="已访问的超链接 2" xfId="21609" hidden="1"/>
    <cellStyle name="已访问的超链接 2" xfId="18814" hidden="1"/>
    <cellStyle name="已访问的超链接 2" xfId="20856" hidden="1"/>
    <cellStyle name="已访问的超链接 2" xfId="22559" hidden="1"/>
    <cellStyle name="已访问的超链接 2" xfId="21307" hidden="1"/>
    <cellStyle name="已访问的超链接 2" xfId="23219" hidden="1"/>
    <cellStyle name="已访问的超链接 2" xfId="20174" hidden="1"/>
    <cellStyle name="已访问的超链接 2" xfId="19944" hidden="1"/>
    <cellStyle name="已访问的超链接 2" xfId="21611" hidden="1"/>
    <cellStyle name="已访问的超链接 2" xfId="19274" hidden="1"/>
    <cellStyle name="已访问的超链接 2" xfId="20886" hidden="1"/>
    <cellStyle name="已访问的超链接 2" xfId="19825" hidden="1"/>
    <cellStyle name="已访问的超链接 2" xfId="21390" hidden="1"/>
    <cellStyle name="已访问的超链接 2" xfId="21403" hidden="1"/>
    <cellStyle name="已访问的超链接 2" xfId="21130" hidden="1"/>
    <cellStyle name="已访问的超链接 2" xfId="19472" hidden="1"/>
    <cellStyle name="已访问的超链接 2" xfId="21720" hidden="1"/>
    <cellStyle name="已访问的超链接 2" xfId="20608" hidden="1"/>
    <cellStyle name="已访问的超链接 2" xfId="21920" hidden="1"/>
    <cellStyle name="已访问的超链接 2" xfId="17999" hidden="1"/>
    <cellStyle name="已访问的超链接 2" xfId="19529" hidden="1"/>
    <cellStyle name="已访问的超链接 2" xfId="22294" hidden="1"/>
    <cellStyle name="已访问的超链接 2" xfId="4533" hidden="1"/>
    <cellStyle name="已访问的超链接 2" xfId="18045" hidden="1"/>
    <cellStyle name="已访问的超链接 2" xfId="19995" hidden="1"/>
    <cellStyle name="已访问的超链接 2" xfId="21530" hidden="1"/>
    <cellStyle name="已访问的超链接 2" xfId="19977" hidden="1"/>
    <cellStyle name="已访问的超链接 2" xfId="18969" hidden="1"/>
    <cellStyle name="已访问的超链接 2" xfId="18175" hidden="1"/>
    <cellStyle name="已访问的超链接 2" xfId="17840" hidden="1"/>
    <cellStyle name="已访问的超链接 2" xfId="18345" hidden="1"/>
    <cellStyle name="已访问的超链接 2" xfId="20384" hidden="1"/>
    <cellStyle name="已访问的超链接 2" xfId="19091" hidden="1"/>
    <cellStyle name="已访问的超链接 2" xfId="22051" hidden="1"/>
    <cellStyle name="已访问的超链接 2" xfId="20504" hidden="1"/>
    <cellStyle name="已访问的超链接 2" xfId="19937" hidden="1"/>
    <cellStyle name="已访问的超链接 2" xfId="21404" hidden="1"/>
    <cellStyle name="已访问的超链接 2" xfId="20939" hidden="1"/>
    <cellStyle name="已访问的超链接 2" xfId="20495" hidden="1"/>
    <cellStyle name="已访问的超链接 2" xfId="22661" hidden="1"/>
    <cellStyle name="已访问的超链接 2" xfId="20597" hidden="1"/>
    <cellStyle name="已访问的超链接 2" xfId="19103" hidden="1"/>
    <cellStyle name="已访问的超链接 2" xfId="20823" hidden="1"/>
    <cellStyle name="已访问的超链接 2" xfId="6448" hidden="1"/>
    <cellStyle name="已访问的超链接 2" xfId="7126" hidden="1"/>
    <cellStyle name="已访问的超链接 2" xfId="22064" hidden="1"/>
    <cellStyle name="已访问的超链接 2" xfId="22251" hidden="1"/>
    <cellStyle name="已访问的超链接 2" xfId="21591" hidden="1"/>
    <cellStyle name="已访问的超链接 2" xfId="19272" hidden="1"/>
    <cellStyle name="已访问的超链接 2" xfId="21126" hidden="1"/>
    <cellStyle name="已访问的超链接 2" xfId="22510" hidden="1"/>
    <cellStyle name="已访问的超链接 2" xfId="20943" hidden="1"/>
    <cellStyle name="已访问的超链接 2" xfId="18579" hidden="1"/>
    <cellStyle name="已访问的超链接 2" xfId="20004" hidden="1"/>
    <cellStyle name="已访问的超链接 2" xfId="21121" hidden="1"/>
    <cellStyle name="已访问的超链接 2" xfId="20595" hidden="1"/>
    <cellStyle name="已访问的超链接 2" xfId="22576" hidden="1"/>
    <cellStyle name="已访问的超链接 2" xfId="21524" hidden="1"/>
    <cellStyle name="已访问的超链接 2" xfId="23248" hidden="1"/>
    <cellStyle name="已访问的超链接 2" xfId="18046" hidden="1"/>
    <cellStyle name="已访问的超链接 2" xfId="19427" hidden="1"/>
    <cellStyle name="已访问的超链接 2" xfId="21454" hidden="1"/>
    <cellStyle name="已访问的超链接 2" xfId="19173" hidden="1"/>
    <cellStyle name="已访问的超链接 2" xfId="18625" hidden="1"/>
    <cellStyle name="已访问的超链接 2" xfId="18070" hidden="1"/>
    <cellStyle name="已访问的超链接 2" xfId="19285" hidden="1"/>
    <cellStyle name="已访问的超链接 2" xfId="22853" hidden="1"/>
    <cellStyle name="已访问的超链接 2" xfId="18968" hidden="1"/>
    <cellStyle name="已访问的超链接 2" xfId="18192" hidden="1"/>
    <cellStyle name="已访问的超链接 2" xfId="19444" hidden="1"/>
    <cellStyle name="已访问的超链接 2" xfId="19762" hidden="1"/>
    <cellStyle name="已访问的超链接 2" xfId="20773" hidden="1"/>
    <cellStyle name="已访问的超链接 2" xfId="22569" hidden="1"/>
    <cellStyle name="已访问的超链接 2" xfId="21657" hidden="1"/>
    <cellStyle name="已访问的超链接 2" xfId="20054" hidden="1"/>
    <cellStyle name="已访问的超链接 2" xfId="22020" hidden="1"/>
    <cellStyle name="已访问的超链接 2" xfId="18847" hidden="1"/>
    <cellStyle name="已访问的超链接 2" xfId="21918" hidden="1"/>
    <cellStyle name="已访问的超链接 2" xfId="23142" hidden="1"/>
    <cellStyle name="已访问的超链接 2" xfId="18495" hidden="1"/>
    <cellStyle name="已访问的超链接 2" xfId="18702" hidden="1"/>
    <cellStyle name="已访问的超链接 2" xfId="23032" hidden="1"/>
    <cellStyle name="已访问的超链接 2" xfId="17773" hidden="1"/>
    <cellStyle name="已访问的超链接 2" xfId="23179" hidden="1"/>
    <cellStyle name="已访问的超链接 2" xfId="19112" hidden="1"/>
    <cellStyle name="已访问的超链接 2" xfId="21810" hidden="1"/>
    <cellStyle name="已访问的超链接 2" xfId="20387" hidden="1"/>
    <cellStyle name="已访问的超链接 2" xfId="21638" hidden="1"/>
    <cellStyle name="已访问的超链接 2" xfId="22926" hidden="1"/>
    <cellStyle name="已访问的超链接 2" xfId="20512" hidden="1"/>
    <cellStyle name="已访问的超链接 2" xfId="21956" hidden="1"/>
    <cellStyle name="已访问的超链接 2" xfId="22969" hidden="1"/>
    <cellStyle name="已访问的超链接 2" xfId="4780" hidden="1"/>
    <cellStyle name="已访问的超链接 2" xfId="18101" hidden="1"/>
    <cellStyle name="已访问的超链接 2" xfId="21245" hidden="1"/>
    <cellStyle name="已访问的超链接 2" xfId="18885" hidden="1"/>
    <cellStyle name="已访问的超链接 2" xfId="6841" hidden="1"/>
    <cellStyle name="已访问的超链接 2" xfId="23075" hidden="1"/>
    <cellStyle name="已访问的超链接 2" xfId="21703" hidden="1"/>
    <cellStyle name="已访问的超链接 2" xfId="20845" hidden="1"/>
    <cellStyle name="已访问的超链接 2" xfId="19811" hidden="1"/>
    <cellStyle name="已访问的超链接 2" xfId="22261" hidden="1"/>
    <cellStyle name="已访问的超链接 2" xfId="22107" hidden="1"/>
    <cellStyle name="已访问的超链接 2" xfId="22037" hidden="1"/>
    <cellStyle name="已访问的超链接 2" xfId="22416" hidden="1"/>
    <cellStyle name="已访问的超链接 2" xfId="18464" hidden="1"/>
    <cellStyle name="已访问的超链接 2" xfId="21192" hidden="1"/>
    <cellStyle name="已访问的超链接 2" xfId="18561" hidden="1"/>
    <cellStyle name="已访问的超链接 2" xfId="19911" hidden="1"/>
    <cellStyle name="已访问的超链接 2" xfId="22279" hidden="1"/>
    <cellStyle name="已访问的超链接 2" xfId="20337" hidden="1"/>
    <cellStyle name="已访问的超链接 2" xfId="19558" hidden="1"/>
    <cellStyle name="已访问的超链接 2" xfId="21532" hidden="1"/>
    <cellStyle name="已访问的超链接 2" xfId="18470" hidden="1"/>
    <cellStyle name="已访问的超链接 2" xfId="22702" hidden="1"/>
    <cellStyle name="已访问的超链接 2" xfId="22731" hidden="1"/>
    <cellStyle name="已访问的超链接 2" xfId="18369" hidden="1"/>
    <cellStyle name="已访问的超链接 2" xfId="21092" hidden="1"/>
    <cellStyle name="已访问的超链接 2" xfId="4599" hidden="1"/>
    <cellStyle name="已访问的超链接 2" xfId="23047" hidden="1"/>
    <cellStyle name="已访问的超链接 2" xfId="20806" hidden="1"/>
    <cellStyle name="已访问的超链接 2" xfId="23127" hidden="1"/>
    <cellStyle name="已访问的超链接 2" xfId="20171" hidden="1"/>
    <cellStyle name="已访问的超链接 2" xfId="22453" hidden="1"/>
    <cellStyle name="已访问的超链接 2" xfId="21751" hidden="1"/>
    <cellStyle name="已访问的超链接 2" xfId="21854" hidden="1"/>
    <cellStyle name="已访问的超链接 2" xfId="18034" hidden="1"/>
    <cellStyle name="已访问的超链接 2" xfId="21905" hidden="1"/>
    <cellStyle name="已访问的超链接 2" xfId="22996" hidden="1"/>
    <cellStyle name="已访问的超链接 2" xfId="21590" hidden="1"/>
    <cellStyle name="已访问的超链接 2" xfId="18762" hidden="1"/>
    <cellStyle name="已访问的超链接 2" xfId="18804" hidden="1"/>
    <cellStyle name="已访问的超链接 2" xfId="18679" hidden="1"/>
    <cellStyle name="已访问的超链接 2" xfId="20549" hidden="1"/>
    <cellStyle name="已访问的超链接 2" xfId="19398" hidden="1"/>
    <cellStyle name="已访问的超链接 2" xfId="21652" hidden="1"/>
    <cellStyle name="已访问的超链接 2" xfId="21170" hidden="1"/>
    <cellStyle name="已访问的超链接 2" xfId="19553" hidden="1"/>
    <cellStyle name="已访问的超链接 2" xfId="21479" hidden="1"/>
    <cellStyle name="已访问的超链接 2" xfId="18382" hidden="1"/>
    <cellStyle name="已访问的超链接 2" xfId="23124" hidden="1"/>
    <cellStyle name="已访问的超链接 2" xfId="23136" hidden="1"/>
    <cellStyle name="已访问的超链接 2" xfId="21543" hidden="1"/>
    <cellStyle name="已访问的超链接 2" xfId="22862" hidden="1"/>
    <cellStyle name="已访问的超链接 2" xfId="20113" hidden="1"/>
    <cellStyle name="已访问的超链接 2" xfId="18573" hidden="1"/>
    <cellStyle name="已访问的超链接 2" xfId="4476" hidden="1"/>
    <cellStyle name="已访问的超链接 2" xfId="20462" hidden="1"/>
    <cellStyle name="已访问的超链接 2" xfId="22758" hidden="1"/>
    <cellStyle name="已访问的超链接 2" xfId="20150" hidden="1"/>
    <cellStyle name="已访问的超链接 2" xfId="6853" hidden="1"/>
    <cellStyle name="已访问的超链接 2" xfId="18066" hidden="1"/>
    <cellStyle name="已访问的超链接 2" xfId="21032" hidden="1"/>
    <cellStyle name="已访问的超链接 2" xfId="6176" hidden="1"/>
    <cellStyle name="已访问的超链接 2" xfId="18134" hidden="1"/>
    <cellStyle name="已访问的超链接 2" xfId="20693" hidden="1"/>
    <cellStyle name="已访问的超链接 2" xfId="20108" hidden="1"/>
    <cellStyle name="已访问的超链接 2" xfId="21515" hidden="1"/>
    <cellStyle name="已访问的超链接 2" xfId="18162" hidden="1"/>
    <cellStyle name="已访问的超链接 2" xfId="22431" hidden="1"/>
    <cellStyle name="已访问的超链接 2" xfId="18174" hidden="1"/>
    <cellStyle name="已访问的超链接 2" xfId="18993" hidden="1"/>
    <cellStyle name="已访问的超链接 2" xfId="6146" hidden="1"/>
    <cellStyle name="已访问的超链接 2" xfId="17862" hidden="1"/>
    <cellStyle name="已访问的超链接 2" xfId="21727" hidden="1"/>
    <cellStyle name="已访问的超链接 2" xfId="21809" hidden="1"/>
    <cellStyle name="已访问的超链接 2" xfId="21448" hidden="1"/>
    <cellStyle name="已访问的超链接 2" xfId="19439" hidden="1"/>
    <cellStyle name="已访问的超链接 2" xfId="22255" hidden="1"/>
    <cellStyle name="已访问的超链接 2" xfId="23052" hidden="1"/>
    <cellStyle name="已访问的超链接 2" xfId="22658" hidden="1"/>
    <cellStyle name="已访问的超链接 2" xfId="22885" hidden="1"/>
    <cellStyle name="已访问的超链接 2" xfId="21670" hidden="1"/>
    <cellStyle name="已访问的超链接 2" xfId="4433" hidden="1"/>
    <cellStyle name="已访问的超链接 2" xfId="4418" hidden="1"/>
    <cellStyle name="已访问的超链接 2" xfId="18193" hidden="1"/>
    <cellStyle name="已访问的超链接 2" xfId="21923" hidden="1"/>
    <cellStyle name="已访问的超链接 2" xfId="21272" hidden="1"/>
    <cellStyle name="已访问的超链接 2" xfId="19626" hidden="1"/>
    <cellStyle name="已访问的超链接 2" xfId="19218" hidden="1"/>
    <cellStyle name="已访问的超链接 2" xfId="23122" hidden="1"/>
    <cellStyle name="已访问的超链接 2" xfId="4676" hidden="1"/>
    <cellStyle name="已访问的超链接 2" xfId="21685" hidden="1"/>
    <cellStyle name="已访问的超链接 2" xfId="17855" hidden="1"/>
    <cellStyle name="已访问的超链接 2" xfId="21940" hidden="1"/>
    <cellStyle name="已访问的超链接 2" xfId="23105" hidden="1"/>
    <cellStyle name="已访问的超链接 2" xfId="21386" hidden="1"/>
    <cellStyle name="已访问的超链接 2" xfId="22120" hidden="1"/>
    <cellStyle name="已访问的超链接 2" xfId="22178" hidden="1"/>
    <cellStyle name="已访问的超链接 2" xfId="19818" hidden="1"/>
    <cellStyle name="已访问的超链接 2" xfId="17867" hidden="1"/>
    <cellStyle name="已访问的超链接 2" xfId="4450" hidden="1"/>
    <cellStyle name="已访问的超链接 2" xfId="18838" hidden="1"/>
    <cellStyle name="已访问的超链接 2" xfId="22784" hidden="1"/>
    <cellStyle name="已访问的超链接 2" xfId="19760" hidden="1"/>
    <cellStyle name="已访问的超链接 2" xfId="21284" hidden="1"/>
    <cellStyle name="已访问的超链接 2" xfId="22405" hidden="1"/>
    <cellStyle name="已访问的超链接 2" xfId="19204" hidden="1"/>
    <cellStyle name="已访问的超链接 2" xfId="4661" hidden="1"/>
    <cellStyle name="已访问的超链接 2" xfId="18352" hidden="1"/>
    <cellStyle name="已访问的超链接 2" xfId="21340" hidden="1"/>
    <cellStyle name="已访问的超链接 2" xfId="20866" hidden="1"/>
    <cellStyle name="已访问的超链接 2" xfId="20614" hidden="1"/>
    <cellStyle name="已访问的超链接 2" xfId="19987" hidden="1"/>
    <cellStyle name="已访问的超链接 2" xfId="19764" hidden="1"/>
    <cellStyle name="已访问的超链接 2" xfId="22903" hidden="1"/>
    <cellStyle name="已访问的超链接 2" xfId="20040" hidden="1"/>
    <cellStyle name="已访问的超链接 2" xfId="4538" hidden="1"/>
    <cellStyle name="已访问的超链接 2" xfId="20081" hidden="1"/>
    <cellStyle name="已访问的超链接 2" xfId="20887" hidden="1"/>
    <cellStyle name="已访问的超链接 2" xfId="21752" hidden="1"/>
    <cellStyle name="已访问的超链接 2" xfId="22838" hidden="1"/>
    <cellStyle name="已访问的超链接 2" xfId="18918" hidden="1"/>
    <cellStyle name="已访问的超链接 2" xfId="22778" hidden="1"/>
    <cellStyle name="已访问的超链接 2" xfId="21739" hidden="1"/>
    <cellStyle name="已访问的超链接 2" xfId="21103" hidden="1"/>
    <cellStyle name="已访问的超链接 2" xfId="17884" hidden="1"/>
    <cellStyle name="已访问的超链接 2" xfId="20915" hidden="1"/>
    <cellStyle name="已访问的超链接 2" xfId="22016" hidden="1"/>
    <cellStyle name="已访问的超链接 2" xfId="19730" hidden="1"/>
    <cellStyle name="已访问的超链接 2" xfId="21628" hidden="1"/>
    <cellStyle name="已访问的超链接 2" xfId="20101" hidden="1"/>
    <cellStyle name="已访问的超链接 2" xfId="23011" hidden="1"/>
    <cellStyle name="已访问的超链接 2" xfId="19488" hidden="1"/>
    <cellStyle name="已访问的超链接 2" xfId="20079" hidden="1"/>
    <cellStyle name="已访问的超链接 2" xfId="19870" hidden="1"/>
    <cellStyle name="已访问的超链接 2" xfId="18103" hidden="1"/>
    <cellStyle name="已访问的超链接 2" xfId="21584" hidden="1"/>
    <cellStyle name="已访问的超链接 2" xfId="18564" hidden="1"/>
    <cellStyle name="已访问的超链接 2" xfId="22475" hidden="1"/>
    <cellStyle name="已访问的超链接 2" xfId="19290" hidden="1"/>
    <cellStyle name="已访问的超链接 2" xfId="23145" hidden="1"/>
    <cellStyle name="已访问的超链接 2" xfId="4591" hidden="1"/>
    <cellStyle name="已访问的超链接 2" xfId="20050" hidden="1"/>
    <cellStyle name="已访问的超链接 2" xfId="19939" hidden="1"/>
    <cellStyle name="已访问的超链接 2" xfId="4773" hidden="1"/>
    <cellStyle name="已访问的超链接 2" xfId="21072" hidden="1"/>
    <cellStyle name="已访问的超链接 2" xfId="21853" hidden="1"/>
    <cellStyle name="已访问的超链接 2" xfId="20301" hidden="1"/>
    <cellStyle name="已访问的超链接 2" xfId="20469" hidden="1"/>
    <cellStyle name="已访问的超链接 2" xfId="4799" hidden="1"/>
    <cellStyle name="已访问的超链接 2" xfId="22555" hidden="1"/>
    <cellStyle name="已访问的超链接 2" xfId="21812" hidden="1"/>
    <cellStyle name="已访问的超链接 2" xfId="19834" hidden="1"/>
    <cellStyle name="已访问的超链接 2" xfId="21079" hidden="1"/>
    <cellStyle name="已访问的超链接 2" xfId="19240" hidden="1"/>
    <cellStyle name="已访问的超链接 2" xfId="23057" hidden="1"/>
    <cellStyle name="已访问的超链接 2" xfId="19710" hidden="1"/>
    <cellStyle name="已访问的超链接 2" xfId="21102" hidden="1"/>
    <cellStyle name="已访问的超链接 2" xfId="21127" hidden="1"/>
    <cellStyle name="已访问的超链接 2" xfId="20407" hidden="1"/>
    <cellStyle name="已访问的超链接 2" xfId="20844" hidden="1"/>
    <cellStyle name="已访问的超链接 2" xfId="18791" hidden="1"/>
    <cellStyle name="已访问的超链接 2" xfId="22240" hidden="1"/>
    <cellStyle name="已访问的超链接 2" xfId="21804" hidden="1"/>
    <cellStyle name="已访问的超链接 2" xfId="20795" hidden="1"/>
    <cellStyle name="已访问的超链接 2" xfId="23289" hidden="1"/>
    <cellStyle name="已访问的超链接 2" xfId="18005" hidden="1"/>
    <cellStyle name="已访问的超链接 2" xfId="20422" hidden="1"/>
    <cellStyle name="已访问的超链接 2" xfId="4327" hidden="1"/>
    <cellStyle name="已访问的超链接 2" xfId="22258" hidden="1"/>
    <cellStyle name="已访问的超链接 2" xfId="17963" hidden="1"/>
    <cellStyle name="已访问的超链接 2" xfId="20946" hidden="1"/>
    <cellStyle name="已访问的超链接 2" xfId="19415" hidden="1"/>
    <cellStyle name="已访问的超链接 2" xfId="21472" hidden="1"/>
    <cellStyle name="已访问的超链接 2" xfId="18327" hidden="1"/>
    <cellStyle name="已访问的超链接 2" xfId="20008" hidden="1"/>
    <cellStyle name="已访问的超链接 2" xfId="22534" hidden="1"/>
    <cellStyle name="已访问的超链接 2" xfId="6799" hidden="1"/>
    <cellStyle name="已访问的超链接 2" xfId="18866" hidden="1"/>
    <cellStyle name="已访问的超链接 2" xfId="18632" hidden="1"/>
    <cellStyle name="已访问的超链接 2" xfId="6385" hidden="1"/>
    <cellStyle name="已访问的超链接 2" xfId="20480" hidden="1"/>
    <cellStyle name="已访问的超链接 2" xfId="18843" hidden="1"/>
    <cellStyle name="已访问的超链接 2" xfId="18155" hidden="1"/>
    <cellStyle name="已访问的超链接 2" xfId="22593" hidden="1"/>
    <cellStyle name="已访问的超链接 2" xfId="18032" hidden="1"/>
    <cellStyle name="已访问的超链接 2" xfId="19234" hidden="1"/>
    <cellStyle name="已访问的超链接 2" xfId="17663" hidden="1"/>
    <cellStyle name="已访问的超链接 2" xfId="22603" hidden="1"/>
    <cellStyle name="已访问的超链接 2" xfId="22892" hidden="1"/>
    <cellStyle name="已访问的超链接 2" xfId="19627" hidden="1"/>
    <cellStyle name="已访问的超链接 2" xfId="18080" hidden="1"/>
    <cellStyle name="已访问的超链接 2" xfId="20117" hidden="1"/>
    <cellStyle name="已访问的超链接 2" xfId="18242" hidden="1"/>
    <cellStyle name="已访问的超链接 2" xfId="20842" hidden="1"/>
    <cellStyle name="已访问的超链接 2" xfId="19696" hidden="1"/>
    <cellStyle name="已访问的超链接 2" xfId="21251" hidden="1"/>
    <cellStyle name="已访问的超链接 2" xfId="20023" hidden="1"/>
    <cellStyle name="已访问的超链接 2" xfId="6022" hidden="1"/>
    <cellStyle name="已访问的超链接 2" xfId="19184" hidden="1"/>
    <cellStyle name="已访问的超链接 2" xfId="19528" hidden="1"/>
    <cellStyle name="已访问的超链接 2" xfId="22845" hidden="1"/>
    <cellStyle name="已访问的超链接 2" xfId="22966" hidden="1"/>
    <cellStyle name="已访问的超链接 2" xfId="20850" hidden="1"/>
    <cellStyle name="已访问的超链接 2" xfId="22898" hidden="1"/>
    <cellStyle name="已访问的超链接 2" xfId="4532" hidden="1"/>
    <cellStyle name="已访问的超链接 2" xfId="19388" hidden="1"/>
    <cellStyle name="已访问的超链接 2" xfId="19337" hidden="1"/>
    <cellStyle name="已访问的超链接 2" xfId="22009" hidden="1"/>
    <cellStyle name="已访问的超链接 2" xfId="22509" hidden="1"/>
    <cellStyle name="已访问的超链接 2" xfId="22904" hidden="1"/>
    <cellStyle name="已访问的超链接 2" xfId="21554" hidden="1"/>
    <cellStyle name="已访问的超链接 2" xfId="19677" hidden="1"/>
    <cellStyle name="已访问的超链接 2" xfId="21616" hidden="1"/>
    <cellStyle name="已访问的超链接 2" xfId="18307" hidden="1"/>
    <cellStyle name="已访问的超链接 2" xfId="4511" hidden="1"/>
    <cellStyle name="已访问的超链接 2" xfId="19614" hidden="1"/>
    <cellStyle name="已访问的超链接 2" xfId="20053" hidden="1"/>
    <cellStyle name="已访问的超链接 2" xfId="4803" hidden="1"/>
    <cellStyle name="已访问的超链接 2" xfId="18008" hidden="1"/>
    <cellStyle name="已访问的超链接 2" xfId="17780" hidden="1"/>
    <cellStyle name="已访问的超链接 2" xfId="20005" hidden="1"/>
    <cellStyle name="已访问的超链接 2" xfId="21009" hidden="1"/>
    <cellStyle name="已访问的超链接 2" xfId="19251" hidden="1"/>
    <cellStyle name="已访问的超链接 2" xfId="21756" hidden="1"/>
    <cellStyle name="已访问的超链接 2" xfId="18003" hidden="1"/>
    <cellStyle name="已访问的超链接 2" xfId="23211" hidden="1"/>
    <cellStyle name="已访问的超链接 2" xfId="19182" hidden="1"/>
    <cellStyle name="已访问的超链接 2" xfId="18893" hidden="1"/>
    <cellStyle name="已访问的超链接 2" xfId="20634" hidden="1"/>
    <cellStyle name="已访问的超链接 2" xfId="18197" hidden="1"/>
    <cellStyle name="已访问的超链接 2" xfId="21658" hidden="1"/>
    <cellStyle name="已访问的超链接 2" xfId="21007" hidden="1"/>
    <cellStyle name="已访问的超链接 2" xfId="21957" hidden="1"/>
    <cellStyle name="已访问的超链接 2" xfId="22298" hidden="1"/>
    <cellStyle name="已访问的超链接 2" xfId="20426" hidden="1"/>
    <cellStyle name="已访问的超链接 2" xfId="19495" hidden="1"/>
    <cellStyle name="已访问的超链接 2" xfId="20935" hidden="1"/>
    <cellStyle name="已访问的超链接 2" xfId="18960" hidden="1"/>
    <cellStyle name="已访问的超链接 2" xfId="22101" hidden="1"/>
    <cellStyle name="已访问的超链接 2" xfId="19460" hidden="1"/>
    <cellStyle name="已访问的超链接 2" xfId="4825" hidden="1"/>
    <cellStyle name="已访问的超链接 2" xfId="19606" hidden="1"/>
    <cellStyle name="已访问的超链接 2" xfId="21105" hidden="1"/>
    <cellStyle name="已访问的超链接 2" xfId="23071" hidden="1"/>
    <cellStyle name="已访问的超链接 2" xfId="19522" hidden="1"/>
    <cellStyle name="已访问的超链接 2" xfId="23096" hidden="1"/>
    <cellStyle name="已访问的超链接 2" xfId="6389" hidden="1"/>
    <cellStyle name="已访问的超链接 2" xfId="22391" hidden="1"/>
    <cellStyle name="已访问的超链接 2" xfId="19205" hidden="1"/>
    <cellStyle name="已访问的超链接 2" xfId="20712" hidden="1"/>
    <cellStyle name="已访问的超链接 2" xfId="19625" hidden="1"/>
    <cellStyle name="已访问的超链接 2" xfId="18000" hidden="1"/>
    <cellStyle name="已访问的超链接 2" xfId="20720" hidden="1"/>
    <cellStyle name="已访问的超链接 2" xfId="19854" hidden="1"/>
    <cellStyle name="已访问的超链接 2" xfId="19059" hidden="1"/>
    <cellStyle name="已访问的超链接 2" xfId="20361" hidden="1"/>
    <cellStyle name="已访问的超链接 2" xfId="20111" hidden="1"/>
    <cellStyle name="已访问的超链接 2" xfId="17916" hidden="1"/>
    <cellStyle name="已访问的超链接 2" xfId="23228" hidden="1"/>
    <cellStyle name="已访问的超链接 2" xfId="22152" hidden="1"/>
    <cellStyle name="已访问的超链接 2" xfId="18875" hidden="1"/>
    <cellStyle name="已访问的超链接 2" xfId="21487" hidden="1"/>
    <cellStyle name="已访问的超链接 2" xfId="19046" hidden="1"/>
    <cellStyle name="已访问的超链接 2" xfId="19301" hidden="1"/>
    <cellStyle name="已访问的超链接 2" xfId="23000" hidden="1"/>
    <cellStyle name="已访问的超链接 2" xfId="18187" hidden="1"/>
    <cellStyle name="已访问的超链接 2" xfId="19540" hidden="1"/>
    <cellStyle name="已访问的超链接 2" xfId="19484" hidden="1"/>
    <cellStyle name="已访问的超链接 2" xfId="18506" hidden="1"/>
    <cellStyle name="已访问的超链接 2" xfId="19001" hidden="1"/>
    <cellStyle name="已访问的超链接 2" xfId="19201" hidden="1"/>
    <cellStyle name="已访问的超链接 2" xfId="18326" hidden="1"/>
    <cellStyle name="已访问的超链接 2" xfId="6265" hidden="1"/>
    <cellStyle name="已访问的超链接 2" xfId="19883" hidden="1"/>
    <cellStyle name="已访问的超链接 2" xfId="23030" hidden="1"/>
    <cellStyle name="已访问的超链接 2" xfId="21538" hidden="1"/>
    <cellStyle name="已访问的超链接 2" xfId="22451" hidden="1"/>
    <cellStyle name="已访问的超链接 2" xfId="4338" hidden="1"/>
    <cellStyle name="已访问的超链接 2" xfId="21172" hidden="1"/>
    <cellStyle name="已访问的超链接 2" xfId="20486" hidden="1"/>
    <cellStyle name="已访问的超链接 2" xfId="21504" hidden="1"/>
    <cellStyle name="已访问的超链接 2" xfId="22865" hidden="1"/>
    <cellStyle name="已访问的超链接 2" xfId="18549" hidden="1"/>
    <cellStyle name="已访问的超链接 2" xfId="19777" hidden="1"/>
    <cellStyle name="已访问的超链接 2" xfId="18599" hidden="1"/>
    <cellStyle name="已访问的超链接 2" xfId="4415" hidden="1"/>
    <cellStyle name="已访问的超链接 2" xfId="19962" hidden="1"/>
    <cellStyle name="已访问的超链接 2" xfId="22866" hidden="1"/>
    <cellStyle name="已访问的超链接 2" xfId="22857" hidden="1"/>
    <cellStyle name="已访问的超链接 2" xfId="21511" hidden="1"/>
    <cellStyle name="已访问的超链接 2" xfId="19567" hidden="1"/>
    <cellStyle name="已访问的超链接 2" xfId="18402" hidden="1"/>
    <cellStyle name="已访问的超链接 2" xfId="21580" hidden="1"/>
    <cellStyle name="已访问的超链接 2" xfId="19030" hidden="1"/>
    <cellStyle name="已访问的超链接 2" xfId="22423" hidden="1"/>
    <cellStyle name="已访问的超链接 2" xfId="18680" hidden="1"/>
    <cellStyle name="已访问的超链接 2" xfId="21578" hidden="1"/>
    <cellStyle name="已访问的超链接 2" xfId="6184" hidden="1"/>
    <cellStyle name="已访问的超链接 2" xfId="20725" hidden="1"/>
    <cellStyle name="已访问的超链接 2" xfId="21866" hidden="1"/>
    <cellStyle name="已访问的超链接 2" xfId="18486" hidden="1"/>
    <cellStyle name="已访问的超链接 2" xfId="21405" hidden="1"/>
    <cellStyle name="已访问的超链接 2" xfId="4528" hidden="1"/>
    <cellStyle name="已访问的超链接 2" xfId="17682" hidden="1"/>
    <cellStyle name="已访问的超链接 2" xfId="20684" hidden="1"/>
    <cellStyle name="已访问的超链接 2" xfId="4505" hidden="1"/>
    <cellStyle name="已访问的超链接 2" xfId="19564" hidden="1"/>
    <cellStyle name="已访问的超链接 2" xfId="18189" hidden="1"/>
    <cellStyle name="已访问的超链接 2" xfId="19714" hidden="1"/>
    <cellStyle name="已访问的超链接 2" xfId="21906" hidden="1"/>
    <cellStyle name="已访问的超链接 2" xfId="19108" hidden="1"/>
    <cellStyle name="已访问的超链接 2" xfId="22327" hidden="1"/>
    <cellStyle name="已访问的超链接 2" xfId="19917" hidden="1"/>
    <cellStyle name="已访问的超链接 2" xfId="18373" hidden="1"/>
    <cellStyle name="已访问的超链接 2" xfId="20272" hidden="1"/>
    <cellStyle name="已访问的超链接 2" xfId="22408" hidden="1"/>
    <cellStyle name="已访问的超链接 2" xfId="21004" hidden="1"/>
    <cellStyle name="已访问的超链接 2" xfId="22770" hidden="1"/>
    <cellStyle name="已访问的超链接 2" xfId="19071" hidden="1"/>
    <cellStyle name="已访问的超链接 2" xfId="20758" hidden="1"/>
    <cellStyle name="已访问的超链接 2" xfId="4827" hidden="1"/>
    <cellStyle name="已访问的超链接 2" xfId="18225" hidden="1"/>
    <cellStyle name="已访问的超链接 2" xfId="17852" hidden="1"/>
    <cellStyle name="已访问的超链接 2" xfId="18721" hidden="1"/>
    <cellStyle name="已访问的超链接 2" xfId="22131" hidden="1"/>
    <cellStyle name="已访问的超链接 2" xfId="18796" hidden="1"/>
    <cellStyle name="已访问的超链接 2" xfId="20705" hidden="1"/>
    <cellStyle name="已访问的超链接 2" xfId="23049" hidden="1"/>
    <cellStyle name="已访问的超链接 2" xfId="20459" hidden="1"/>
    <cellStyle name="已访问的超链接 2" xfId="21782" hidden="1"/>
    <cellStyle name="已访问的超链接 2" xfId="20139" hidden="1"/>
    <cellStyle name="已访问的超链接 2" xfId="20086" hidden="1"/>
    <cellStyle name="已访问的超链接 2" xfId="20834" hidden="1"/>
    <cellStyle name="已访问的超链接 2" xfId="21575" hidden="1"/>
    <cellStyle name="已访问的超链接 2" xfId="18525" hidden="1"/>
    <cellStyle name="已访问的超链接 2" xfId="20735" hidden="1"/>
    <cellStyle name="已访问的超链接 2" xfId="20412" hidden="1"/>
    <cellStyle name="已访问的超链接 2" xfId="22707" hidden="1"/>
    <cellStyle name="已访问的超链接 2" xfId="4550" hidden="1"/>
    <cellStyle name="已访问的超链接 2" xfId="23217" hidden="1"/>
    <cellStyle name="已访问的超链接 2" xfId="19319" hidden="1"/>
    <cellStyle name="已访问的超链接 2" xfId="21077" hidden="1"/>
    <cellStyle name="已访问的超链接 2" xfId="4429" hidden="1"/>
    <cellStyle name="已访问的超链接 2" xfId="21879" hidden="1"/>
    <cellStyle name="已访问的超链接 2" xfId="19980" hidden="1"/>
    <cellStyle name="已访问的超链接 2" xfId="19221" hidden="1"/>
    <cellStyle name="已访问的超链接 2" xfId="19321" hidden="1"/>
    <cellStyle name="已访问的超链接 2" xfId="21557" hidden="1"/>
    <cellStyle name="已访问的超链接 2" xfId="20085" hidden="1"/>
    <cellStyle name="已访问的超链接 2" xfId="19936" hidden="1"/>
    <cellStyle name="已访问的超链接 2" xfId="4335" hidden="1"/>
    <cellStyle name="已访问的超链接 2" xfId="21352" hidden="1"/>
    <cellStyle name="已访问的超链接 2" xfId="18130" hidden="1"/>
    <cellStyle name="已访问的超链接 2" xfId="21760" hidden="1"/>
    <cellStyle name="已访问的超链接 2" xfId="21299" hidden="1"/>
    <cellStyle name="已访问的超链接 2" xfId="22254" hidden="1"/>
    <cellStyle name="已访问的超链接 2" xfId="18819" hidden="1"/>
    <cellStyle name="已访问的超链接 2" xfId="19692" hidden="1"/>
    <cellStyle name="已访问的超链接 2" xfId="19744" hidden="1"/>
    <cellStyle name="已访问的超链接 2" xfId="20223" hidden="1"/>
    <cellStyle name="已访问的超链接 2" xfId="20577" hidden="1"/>
    <cellStyle name="已访问的超链接 2" xfId="19781" hidden="1"/>
    <cellStyle name="已访问的超链接 2" xfId="17845" hidden="1"/>
    <cellStyle name="已访问的超链接 2" xfId="18671" hidden="1"/>
    <cellStyle name="已访问的超链接 2" xfId="18989" hidden="1"/>
    <cellStyle name="已访问的超链接 2" xfId="17729" hidden="1"/>
    <cellStyle name="已访问的超链接 2" xfId="21065" hidden="1"/>
    <cellStyle name="已访问的超链接 2" xfId="21862" hidden="1"/>
    <cellStyle name="已访问的超链接 2" xfId="19080" hidden="1"/>
    <cellStyle name="已访问的超链接 2" xfId="4442" hidden="1"/>
    <cellStyle name="已访问的超链接 2" xfId="21971" hidden="1"/>
    <cellStyle name="已访问的超链接 2" xfId="22428" hidden="1"/>
    <cellStyle name="已访问的超链接 2" xfId="22823" hidden="1"/>
    <cellStyle name="已访问的超链接 2" xfId="22606" hidden="1"/>
    <cellStyle name="已访问的超链接 2" xfId="18072" hidden="1"/>
    <cellStyle name="已访问的超链接 2" xfId="4485" hidden="1"/>
    <cellStyle name="已访问的超链接 2" xfId="19534" hidden="1"/>
    <cellStyle name="已访问的超链接 2" xfId="19400" hidden="1"/>
    <cellStyle name="已访问的超链接 2" xfId="21207" hidden="1"/>
    <cellStyle name="已访问的超链接 2" xfId="20038" hidden="1"/>
    <cellStyle name="已访问的超链接 2" xfId="21523" hidden="1"/>
    <cellStyle name="已访问的超链接 2" xfId="21766" hidden="1"/>
    <cellStyle name="已访问的超链接 2" xfId="21435" hidden="1"/>
    <cellStyle name="已访问的超链接 2" xfId="20007" hidden="1"/>
    <cellStyle name="已访问的超链接 2" xfId="19233" hidden="1"/>
    <cellStyle name="已访问的超链接 2" xfId="20740" hidden="1"/>
    <cellStyle name="已访问的超链接 2" xfId="19589" hidden="1"/>
    <cellStyle name="已访问的超链接 2" xfId="19557" hidden="1"/>
    <cellStyle name="已访问的超链接 2" xfId="22856" hidden="1"/>
    <cellStyle name="已访问的超链接 2" xfId="19154" hidden="1"/>
    <cellStyle name="已访问的超链接 2" xfId="4667" hidden="1"/>
    <cellStyle name="已访问的超链接 2" xfId="18230" hidden="1"/>
    <cellStyle name="已访问的超链接 2" xfId="18658" hidden="1"/>
    <cellStyle name="已访问的超链接 2" xfId="21689" hidden="1"/>
    <cellStyle name="已访问的超链接 2" xfId="22396" hidden="1"/>
    <cellStyle name="已访问的超链接 2" xfId="18321" hidden="1"/>
    <cellStyle name="已访问的超链接 2" xfId="22095" hidden="1"/>
    <cellStyle name="已访问的超链接 2" xfId="20424" hidden="1"/>
    <cellStyle name="已访问的超链接 2" xfId="22550" hidden="1"/>
    <cellStyle name="已访问的超链接 2" xfId="18405" hidden="1"/>
    <cellStyle name="已访问的超链接 2" xfId="21397" hidden="1"/>
    <cellStyle name="已访问的超链接 2" xfId="20431" hidden="1"/>
    <cellStyle name="已访问的超链接 2" xfId="20336" hidden="1"/>
    <cellStyle name="已访问的超链接 2" xfId="21018" hidden="1"/>
    <cellStyle name="已访问的超链接 2" xfId="20028" hidden="1"/>
    <cellStyle name="已访问的超链接 2" xfId="20030" hidden="1"/>
    <cellStyle name="已访问的超链接 2" xfId="20280" hidden="1"/>
    <cellStyle name="已访问的超链接 2" xfId="19885" hidden="1"/>
    <cellStyle name="已访问的超链接 2" xfId="22879" hidden="1"/>
    <cellStyle name="已访问的超链接 2" xfId="23278" hidden="1"/>
    <cellStyle name="已访问的超链接 2" xfId="19320" hidden="1"/>
    <cellStyle name="已访问的超链接 2" xfId="6367" hidden="1"/>
    <cellStyle name="已访问的超链接 2" xfId="19512" hidden="1"/>
    <cellStyle name="已访问的超链接 2" xfId="18191" hidden="1"/>
    <cellStyle name="已访问的超链接 2" xfId="22636" hidden="1"/>
    <cellStyle name="已访问的超链接 2" xfId="19608" hidden="1"/>
    <cellStyle name="已访问的超链接 2" xfId="20084" hidden="1"/>
    <cellStyle name="已访问的超链接 2" xfId="21218" hidden="1"/>
    <cellStyle name="已访问的超链接 2" xfId="21308" hidden="1"/>
    <cellStyle name="已访问的超链接 2" xfId="19061" hidden="1"/>
    <cellStyle name="已访问的超链接 2" xfId="20742" hidden="1"/>
    <cellStyle name="已访问的超链接 2" xfId="21690" hidden="1"/>
    <cellStyle name="已访问的超链接 2" xfId="19665" hidden="1"/>
    <cellStyle name="已访问的超链接 2" xfId="18522" hidden="1"/>
    <cellStyle name="已访问的超链接 2" xfId="20701" hidden="1"/>
    <cellStyle name="已访问的超链接 2" xfId="22010" hidden="1"/>
    <cellStyle name="已访问的超链接 2" xfId="22245" hidden="1"/>
    <cellStyle name="已访问的超链接 2" xfId="18810" hidden="1"/>
    <cellStyle name="已访问的超链接 2" xfId="20225" hidden="1"/>
    <cellStyle name="已访问的超链接 2" xfId="18284" hidden="1"/>
    <cellStyle name="已访问的超链接 2" xfId="20198" hidden="1"/>
    <cellStyle name="已访问的超链接 2" xfId="22358" hidden="1"/>
    <cellStyle name="已访问的超链接 2" xfId="21367" hidden="1"/>
    <cellStyle name="已访问的超链接 2" xfId="23029" hidden="1"/>
    <cellStyle name="已访问的超链接 2" xfId="18215" hidden="1"/>
    <cellStyle name="已访问的超链接 2" xfId="20286" hidden="1"/>
    <cellStyle name="已访问的超链接 2" xfId="22872" hidden="1"/>
    <cellStyle name="已访问的超链接 2" xfId="22950" hidden="1"/>
    <cellStyle name="已访问的超链接 2" xfId="21621" hidden="1"/>
    <cellStyle name="已访问的超链接 2" xfId="18609" hidden="1"/>
    <cellStyle name="已访问的超链接 2" xfId="20734" hidden="1"/>
    <cellStyle name="已访问的超链接 2" xfId="6160" hidden="1"/>
    <cellStyle name="已访问的超链接 2" xfId="18278" hidden="1"/>
    <cellStyle name="已访问的超链接 2" xfId="19912" hidden="1"/>
    <cellStyle name="已访问的超链接 2" xfId="21304" hidden="1"/>
    <cellStyle name="已访问的超链接 2" xfId="19368" hidden="1"/>
    <cellStyle name="已访问的超链接 2" xfId="21639" hidden="1"/>
    <cellStyle name="已访问的超链接 2" xfId="21027" hidden="1"/>
    <cellStyle name="已访问的超链接 2" xfId="18517" hidden="1"/>
    <cellStyle name="已访问的超链接 2" xfId="21709" hidden="1"/>
    <cellStyle name="已访问的超链接 2" xfId="21837" hidden="1"/>
    <cellStyle name="已访问的超链接 2" xfId="18096" hidden="1"/>
    <cellStyle name="已访问的超链接 2" xfId="23080" hidden="1"/>
    <cellStyle name="已访问的超链接 2" xfId="20056" hidden="1"/>
    <cellStyle name="已访问的超链接 2" xfId="20244" hidden="1"/>
    <cellStyle name="已访问的超链接 2" xfId="22714" hidden="1"/>
    <cellStyle name="已访问的超链接 2" xfId="22800" hidden="1"/>
    <cellStyle name="已访问的超链接 2" xfId="18090" hidden="1"/>
    <cellStyle name="已访问的超链接 2" xfId="18122" hidden="1"/>
    <cellStyle name="已访问的超链接 2" xfId="18165" hidden="1"/>
    <cellStyle name="已访问的超链接 2" xfId="19345" hidden="1"/>
    <cellStyle name="已访问的超链接 2" xfId="22192" hidden="1"/>
    <cellStyle name="已访问的超链接 2" xfId="19323" hidden="1"/>
    <cellStyle name="已访问的超链接 2" xfId="19585" hidden="1"/>
    <cellStyle name="已访问的超链接 2" xfId="22887" hidden="1"/>
    <cellStyle name="已访问的超链接 2" xfId="20481" hidden="1"/>
    <cellStyle name="已访问的超链接 2" xfId="22061" hidden="1"/>
    <cellStyle name="已访问的超链接 2" xfId="17793" hidden="1"/>
    <cellStyle name="已访问的超链接 2" xfId="20645" hidden="1"/>
    <cellStyle name="已访问的超链接 2" xfId="21475" hidden="1"/>
    <cellStyle name="已访问的超链接 2" xfId="18282" hidden="1"/>
    <cellStyle name="已访问的超链接 2" xfId="20675" hidden="1"/>
    <cellStyle name="已访问的超链接 2" xfId="21261" hidden="1"/>
    <cellStyle name="已访问的超链接 2" xfId="4367" hidden="1"/>
    <cellStyle name="已访问的超链接 2" xfId="21042" hidden="1"/>
    <cellStyle name="已访问的超链接 2" xfId="21733" hidden="1"/>
    <cellStyle name="已访问的超链接 2" xfId="22289" hidden="1"/>
    <cellStyle name="已访问的超链接 2" xfId="18178" hidden="1"/>
    <cellStyle name="已访问的超链接 2" xfId="19721" hidden="1"/>
    <cellStyle name="已访问的超链接 2" xfId="21700" hidden="1"/>
    <cellStyle name="已访问的超链接 2" xfId="18922" hidden="1"/>
    <cellStyle name="已访问的超链接 2" xfId="22698" hidden="1"/>
    <cellStyle name="已访问的超链接 2" xfId="20999" hidden="1"/>
    <cellStyle name="已访问的超链接 2" xfId="7061" hidden="1"/>
    <cellStyle name="已访问的超链接 2" xfId="17993" hidden="1"/>
    <cellStyle name="已访问的超链接 2" xfId="21025" hidden="1"/>
    <cellStyle name="已访问的超链接 2" xfId="21179" hidden="1"/>
    <cellStyle name="已访问的超链接 2" xfId="19473" hidden="1"/>
    <cellStyle name="已访问的超链接 2" xfId="19893" hidden="1"/>
    <cellStyle name="已访问的超链接 2" xfId="18456" hidden="1"/>
    <cellStyle name="已访问的超链接 2" xfId="22008" hidden="1"/>
    <cellStyle name="已访问的超链接 2" xfId="19282" hidden="1"/>
    <cellStyle name="已访问的超链接 2" xfId="22527" hidden="1"/>
    <cellStyle name="已访问的超链接 2" xfId="22411" hidden="1"/>
    <cellStyle name="已访问的超链接 2" xfId="23150" hidden="1"/>
    <cellStyle name="已访问的超链接 2" xfId="23012" hidden="1"/>
    <cellStyle name="已访问的超链接 2" xfId="19546" hidden="1"/>
    <cellStyle name="已访问的超链接 2" xfId="18616" hidden="1"/>
    <cellStyle name="已访问的超链接 2" xfId="23223" hidden="1"/>
    <cellStyle name="已访问的超链接 2" xfId="21043" hidden="1"/>
    <cellStyle name="已访问的超链接 2" xfId="18370" hidden="1"/>
    <cellStyle name="已访问的超链接 2" xfId="17987" hidden="1"/>
    <cellStyle name="已访问的超链接 2" xfId="22662" hidden="1"/>
    <cellStyle name="已访问的超链接 2" xfId="19049" hidden="1"/>
    <cellStyle name="已访问的超链接 2" xfId="4739" hidden="1"/>
    <cellStyle name="已访问的超链接 2" xfId="6238" hidden="1"/>
    <cellStyle name="已访问的超链接 2" xfId="4893" hidden="1"/>
    <cellStyle name="已访问的超链接 2" xfId="20610" hidden="1"/>
    <cellStyle name="已访问的超链接 2" xfId="19950" hidden="1"/>
    <cellStyle name="已访问的超链接 2" xfId="20364" hidden="1"/>
    <cellStyle name="已访问的超链接 2" xfId="20321" hidden="1"/>
    <cellStyle name="已访问的超链接 2" xfId="7205" hidden="1"/>
    <cellStyle name="已访问的超链接 2" xfId="18845" hidden="1"/>
    <cellStyle name="已访问的超链接 2" xfId="6804" hidden="1"/>
    <cellStyle name="已访问的超链接 2" xfId="18767" hidden="1"/>
    <cellStyle name="已访问的超链接 2" xfId="20396" hidden="1"/>
    <cellStyle name="已访问的超链接 2" xfId="21051" hidden="1"/>
    <cellStyle name="已访问的超链接 2" xfId="20626" hidden="1"/>
    <cellStyle name="已访问的超链接 2" xfId="21008" hidden="1"/>
    <cellStyle name="已访问的超链接 2" xfId="21343" hidden="1"/>
    <cellStyle name="已访问的超链接 2" xfId="18629" hidden="1"/>
    <cellStyle name="已访问的超链接 2" xfId="17735" hidden="1"/>
    <cellStyle name="已访问的超链接 2" xfId="21221" hidden="1"/>
    <cellStyle name="已访问的超链接 2" xfId="4339" hidden="1"/>
    <cellStyle name="已访问的超链接 2" xfId="4425" hidden="1"/>
    <cellStyle name="已访问的超链接 2" xfId="20766" hidden="1"/>
    <cellStyle name="已访问的超链接 2" xfId="19038" hidden="1"/>
    <cellStyle name="已访问的超链接 2" xfId="17737" hidden="1"/>
    <cellStyle name="已访问的超链接 2" xfId="18474" hidden="1"/>
    <cellStyle name="已访问的超链接 2" xfId="17977" hidden="1"/>
    <cellStyle name="已访问的超链接 2" xfId="19334" hidden="1"/>
    <cellStyle name="已访问的超链接 2" xfId="21631" hidden="1"/>
    <cellStyle name="已访问的超链接 2" xfId="19244" hidden="1"/>
    <cellStyle name="已访问的超链接 2" xfId="18160" hidden="1"/>
    <cellStyle name="已访问的超链接 2" xfId="22369" hidden="1"/>
    <cellStyle name="已访问的超链接 2" xfId="22259" hidden="1"/>
    <cellStyle name="已访问的超链接 2" xfId="22999" hidden="1"/>
    <cellStyle name="已访问的超链接 2" xfId="22757" hidden="1"/>
    <cellStyle name="已访问的超链接 2" xfId="17693" hidden="1"/>
    <cellStyle name="已访问的超链接 2" xfId="23147" hidden="1"/>
    <cellStyle name="已访问的超链接 2" xfId="17933" hidden="1"/>
    <cellStyle name="已访问的超链接 2" xfId="21708" hidden="1"/>
    <cellStyle name="已访问的超链接 2" xfId="19335" hidden="1"/>
    <cellStyle name="已访问的超链接 2" xfId="23015" hidden="1"/>
    <cellStyle name="已访问的超链接 2" xfId="20043" hidden="1"/>
    <cellStyle name="已访问的超链接 2" xfId="18349" hidden="1"/>
    <cellStyle name="已访问的超链接 2" xfId="4431" hidden="1"/>
    <cellStyle name="已访问的超链接 2" xfId="18684" hidden="1"/>
    <cellStyle name="已访问的超链接 2" xfId="19227" hidden="1"/>
    <cellStyle name="已访问的超链接 2" xfId="19763" hidden="1"/>
    <cellStyle name="已访问的超链接 2" xfId="19147" hidden="1"/>
    <cellStyle name="已访问的超链接 2" xfId="21822" hidden="1"/>
    <cellStyle name="已访问的超链接 2" xfId="18145" hidden="1"/>
    <cellStyle name="已访问的超链接 2" xfId="18553" hidden="1"/>
    <cellStyle name="已访问的超链接 2" xfId="18785" hidden="1"/>
    <cellStyle name="已访问的超链接 2" xfId="22863" hidden="1"/>
    <cellStyle name="已访问的超链接 2" xfId="23283" hidden="1"/>
    <cellStyle name="已访问的超链接 2" xfId="22489" hidden="1"/>
    <cellStyle name="已访问的超链接 2" xfId="21654" hidden="1"/>
    <cellStyle name="已访问的超链接 2" xfId="23045" hidden="1"/>
    <cellStyle name="已访问的超链接 2" xfId="18309" hidden="1"/>
    <cellStyle name="已访问的超链接 2" xfId="20104" hidden="1"/>
    <cellStyle name="已访问的超链接 2" xfId="21471" hidden="1"/>
    <cellStyle name="已访问的超链接 2" xfId="19593" hidden="1"/>
    <cellStyle name="已访问的超链接 2" xfId="19132" hidden="1"/>
    <cellStyle name="已访问的超链接 2" xfId="18013" hidden="1"/>
    <cellStyle name="已访问的超链接 2" xfId="21456" hidden="1"/>
    <cellStyle name="已访问的超链接 2" xfId="20496" hidden="1"/>
    <cellStyle name="已访问的超链接 2" xfId="4644" hidden="1"/>
    <cellStyle name="已访问的超链接 2" xfId="23214" hidden="1"/>
    <cellStyle name="已访问的超链接 2" xfId="21927" hidden="1"/>
    <cellStyle name="已访问的超链接 2" xfId="17912" hidden="1"/>
    <cellStyle name="已访问的超链接 2" xfId="22212" hidden="1"/>
    <cellStyle name="已访问的超链接 2" xfId="21370" hidden="1"/>
    <cellStyle name="已访问的超链接 2" xfId="17858" hidden="1"/>
    <cellStyle name="已访问的超链接 2" xfId="20531" hidden="1"/>
    <cellStyle name="已访问的超链接 2" xfId="18154" hidden="1"/>
    <cellStyle name="已访问的超链接 2" xfId="21318" hidden="1"/>
    <cellStyle name="已访问的超链接 2" xfId="18467" hidden="1"/>
    <cellStyle name="已访问的超链接 2" xfId="23281" hidden="1"/>
    <cellStyle name="已访问的超链接 2" xfId="22624" hidden="1"/>
    <cellStyle name="已访问的超链接 2" xfId="20659" hidden="1"/>
    <cellStyle name="已访问的超链接 2" xfId="17817" hidden="1"/>
    <cellStyle name="已访问的超链接 2" xfId="22577" hidden="1"/>
    <cellStyle name="已访问的超链接 2" xfId="21869" hidden="1"/>
    <cellStyle name="已访问的超链接 2" xfId="17974" hidden="1"/>
    <cellStyle name="已访问的超链接 2" xfId="20402" hidden="1"/>
    <cellStyle name="已访问的超链接 2" xfId="21857" hidden="1"/>
    <cellStyle name="已访问的超链接 2" xfId="22090" hidden="1"/>
    <cellStyle name="已访问的超链接 2" xfId="20524" hidden="1"/>
    <cellStyle name="已访问的超链接 2" xfId="17915" hidden="1"/>
    <cellStyle name="已访问的超链接 2" xfId="20867" hidden="1"/>
    <cellStyle name="已访问的超链接 2" xfId="4815" hidden="1"/>
    <cellStyle name="已访问的超链接 2" xfId="21825" hidden="1"/>
    <cellStyle name="已访问的超链接 2" xfId="19563" hidden="1"/>
    <cellStyle name="已访问的超链接 2" xfId="18970" hidden="1"/>
    <cellStyle name="已访问的超链接 2" xfId="21820" hidden="1"/>
    <cellStyle name="已访问的超链接 2" xfId="19672" hidden="1"/>
    <cellStyle name="已访问的超链接 2" xfId="19129" hidden="1"/>
    <cellStyle name="已访问的超链接 2" xfId="22404" hidden="1"/>
    <cellStyle name="已访问的超链接 2" xfId="6113" hidden="1"/>
    <cellStyle name="已访问的超链接 2" xfId="21545" hidden="1"/>
    <cellStyle name="已访问的超链接 2" xfId="21068" hidden="1"/>
    <cellStyle name="已访问的超链接 2" xfId="19279" hidden="1"/>
    <cellStyle name="已访问的超链接 2" xfId="17833" hidden="1"/>
    <cellStyle name="已访问的超链接 2" xfId="22041" hidden="1"/>
    <cellStyle name="已访问的超链接 2" xfId="20290" hidden="1"/>
    <cellStyle name="已访问的超链接 2" xfId="20325" hidden="1"/>
    <cellStyle name="已访问的超链接 2" xfId="19643" hidden="1"/>
    <cellStyle name="已访问的超链接 2" xfId="22765" hidden="1"/>
    <cellStyle name="已访问的超链接 2" xfId="20825" hidden="1"/>
    <cellStyle name="已访问的超链接 2" xfId="20307" hidden="1"/>
    <cellStyle name="已访问的超链接 2" xfId="17741" hidden="1"/>
    <cellStyle name="已访问的超链接 2" xfId="23173" hidden="1"/>
    <cellStyle name="已访问的超链接 2" xfId="22986" hidden="1"/>
    <cellStyle name="已访问的超链接 2" xfId="17796" hidden="1"/>
    <cellStyle name="已访问的超链接 2" xfId="18406" hidden="1"/>
    <cellStyle name="已访问的超链接 2" xfId="21321" hidden="1"/>
    <cellStyle name="已访问的超链接 2" xfId="21415" hidden="1"/>
    <cellStyle name="已访问的超链接 2" xfId="21903" hidden="1"/>
    <cellStyle name="已访问的超链接 2" xfId="17847" hidden="1"/>
    <cellStyle name="已访问的超链接 2" xfId="20950" hidden="1"/>
    <cellStyle name="已访问的超链接 2" xfId="21271" hidden="1"/>
    <cellStyle name="已访问的超链接 2" xfId="4494" hidden="1"/>
    <cellStyle name="已访问的超链接 2" xfId="19537" hidden="1"/>
    <cellStyle name="已访问的超链接 2" xfId="21893" hidden="1"/>
    <cellStyle name="已访问的超链接 2" xfId="4491" hidden="1"/>
    <cellStyle name="已访问的超链接 2" xfId="22690" hidden="1"/>
    <cellStyle name="已访问的超链接 2" xfId="22549" hidden="1"/>
    <cellStyle name="已访问的超链接 2" xfId="21789" hidden="1"/>
    <cellStyle name="已访问的超链接 2" xfId="17658" hidden="1"/>
    <cellStyle name="已访问的超链接 2" xfId="20485" hidden="1"/>
    <cellStyle name="已访问的超链接 2" xfId="20899" hidden="1"/>
    <cellStyle name="已访问的超链接 2" xfId="22860" hidden="1"/>
    <cellStyle name="已访问的超链接 2" xfId="19787" hidden="1"/>
    <cellStyle name="已访问的超链接 2" xfId="19462" hidden="1"/>
    <cellStyle name="已访问的超链接 2" xfId="18117" hidden="1"/>
    <cellStyle name="已访问的超链接 2" xfId="17699" hidden="1"/>
    <cellStyle name="已访问的超链接 2" xfId="22335" hidden="1"/>
    <cellStyle name="已访问的超链接 2" xfId="23242" hidden="1"/>
    <cellStyle name="已访问的超链接 2" xfId="18438" hidden="1"/>
    <cellStyle name="已访问的超链接 2" xfId="22993" hidden="1"/>
    <cellStyle name="已访问的超链接 2" xfId="17908" hidden="1"/>
    <cellStyle name="已访问的超链接 2" xfId="20229" hidden="1"/>
    <cellStyle name="已访问的超链接 2" xfId="21088" hidden="1"/>
    <cellStyle name="已访问的超链接 2" xfId="22137" hidden="1"/>
    <cellStyle name="已访问的超链接 2" xfId="19200" hidden="1"/>
    <cellStyle name="已访问的超链接 2" xfId="20306" hidden="1"/>
    <cellStyle name="已访问的超链接 2" xfId="18508" hidden="1"/>
    <cellStyle name="已访问的超链接 2" xfId="21929" hidden="1"/>
    <cellStyle name="已访问的超链接 2" xfId="22032" hidden="1"/>
    <cellStyle name="已访问的超链接 2" xfId="21241" hidden="1"/>
    <cellStyle name="已访问的超链接 2" xfId="20317" hidden="1"/>
    <cellStyle name="已访问的超链接 2" xfId="21692" hidden="1"/>
    <cellStyle name="已访问的超链接 2" xfId="22579" hidden="1"/>
    <cellStyle name="已访问的超链接 2" xfId="22991" hidden="1"/>
    <cellStyle name="已访问的超链接 2" xfId="18074" hidden="1"/>
    <cellStyle name="已访问的超链接 2" xfId="23059" hidden="1"/>
    <cellStyle name="已访问的超链接 2" xfId="4738" hidden="1"/>
    <cellStyle name="已访问的超链接 2" xfId="20463" hidden="1"/>
    <cellStyle name="已访问的超链接 2" xfId="4686" hidden="1"/>
    <cellStyle name="已访问的超链接 2" xfId="21461" hidden="1"/>
    <cellStyle name="已访问的超链接 2" xfId="21835" hidden="1"/>
    <cellStyle name="已访问的超链接 2" xfId="18751" hidden="1"/>
    <cellStyle name="已访问的超链接 2" xfId="19583" hidden="1"/>
    <cellStyle name="已访问的超链接 2" xfId="18085" hidden="1"/>
    <cellStyle name="已访问的超链接 2" xfId="21389" hidden="1"/>
    <cellStyle name="已访问的超链接 2" xfId="22463" hidden="1"/>
    <cellStyle name="已访问的超链接 2" xfId="22350" hidden="1"/>
    <cellStyle name="已访问的超链接 2" xfId="19954" hidden="1"/>
    <cellStyle name="已访问的超链接 2" xfId="21880" hidden="1"/>
    <cellStyle name="已访问的超链接 2" xfId="18910" hidden="1"/>
    <cellStyle name="已访问的超链接 2" xfId="18430" hidden="1"/>
    <cellStyle name="已访问的超链接 2" xfId="21231" hidden="1"/>
    <cellStyle name="已访问的超链接 2" xfId="17990" hidden="1"/>
    <cellStyle name="已访问的超链接 2" xfId="18445" hidden="1"/>
    <cellStyle name="已访问的超链接 2" xfId="19391" hidden="1"/>
    <cellStyle name="已访问的超链接 2" xfId="20284" hidden="1"/>
    <cellStyle name="已访问的超链接 2" xfId="23074" hidden="1"/>
    <cellStyle name="已访问的超链接 2" xfId="21123" hidden="1"/>
    <cellStyle name="已访问的超链接 2" xfId="19031" hidden="1"/>
    <cellStyle name="已访问的超链接 2" xfId="21249" hidden="1"/>
    <cellStyle name="已访问的超链接 2" xfId="18528" hidden="1"/>
    <cellStyle name="已访问的超链接 2" xfId="4826" hidden="1"/>
    <cellStyle name="已访问的超链接 2" xfId="20421" hidden="1"/>
    <cellStyle name="已访问的超链接 2" xfId="20373" hidden="1"/>
    <cellStyle name="已访问的超链接 2" xfId="18681" hidden="1"/>
    <cellStyle name="已访问的超链接 2" xfId="22317" hidden="1"/>
    <cellStyle name="已访问的超链接 2" xfId="4362" hidden="1"/>
    <cellStyle name="已访问的超链接 2" xfId="4458" hidden="1"/>
    <cellStyle name="已访问的超链接 2" xfId="18177" hidden="1"/>
    <cellStyle name="已访问的超链接 2" xfId="18465" hidden="1"/>
    <cellStyle name="已访问的超链接 2" xfId="18169" hidden="1"/>
    <cellStyle name="已访问的超链接 2" xfId="20313" hidden="1"/>
    <cellStyle name="已访问的超链接 2" xfId="22002" hidden="1"/>
    <cellStyle name="已访问的超链接 2" xfId="22608" hidden="1"/>
    <cellStyle name="已访问的超链接 2" xfId="21764" hidden="1"/>
    <cellStyle name="已访问的超链接 2" xfId="18879" hidden="1"/>
    <cellStyle name="已访问的超链接 2" xfId="21846" hidden="1"/>
    <cellStyle name="已访问的超链接 2" xfId="19804" hidden="1"/>
    <cellStyle name="已访问的超链接 2" xfId="20230" hidden="1"/>
    <cellStyle name="已访问的超链接 2" xfId="21908" hidden="1"/>
    <cellStyle name="已访问的超链接 2" xfId="19072" hidden="1"/>
    <cellStyle name="已访问的超链接 2" xfId="22673" hidden="1"/>
    <cellStyle name="已访问的超链接 2" xfId="21238" hidden="1"/>
    <cellStyle name="已访问的超链接 2" xfId="22830" hidden="1"/>
    <cellStyle name="已访问的超链接 2" xfId="21083" hidden="1"/>
    <cellStyle name="已访问的超链接 2" xfId="18296" hidden="1"/>
    <cellStyle name="已访问的超链接 2" xfId="22282" hidden="1"/>
    <cellStyle name="已访问的超链接 2" xfId="21060" hidden="1"/>
    <cellStyle name="已访问的超链接 2" xfId="19045" hidden="1"/>
    <cellStyle name="已访问的超链接 2" xfId="21648" hidden="1"/>
    <cellStyle name="已访问的超链接 2" xfId="21466" hidden="1"/>
    <cellStyle name="已访问的超链接 2" xfId="21788" hidden="1"/>
    <cellStyle name="已访问的超链接 2" xfId="19028" hidden="1"/>
    <cellStyle name="已访问的超链接 2" xfId="18265" hidden="1"/>
    <cellStyle name="已访问的超链接 2" xfId="17665" hidden="1"/>
    <cellStyle name="已访问的超链接 2" xfId="18376" hidden="1"/>
    <cellStyle name="已访问的超链接 2" xfId="18776" hidden="1"/>
    <cellStyle name="已访问的超链接 2" xfId="6298" hidden="1"/>
    <cellStyle name="已访问的超链接 2" xfId="21402" hidden="1"/>
    <cellStyle name="已访问的超链接 2" xfId="22155" hidden="1"/>
    <cellStyle name="已访问的超链接 2" xfId="22320" hidden="1"/>
    <cellStyle name="已访问的超链接 2" xfId="17968" hidden="1"/>
    <cellStyle name="已访问的超链接 2" xfId="22638" hidden="1"/>
    <cellStyle name="已访问的超链接 2" xfId="4816" hidden="1"/>
    <cellStyle name="已访问的超链接 2" xfId="6268" hidden="1"/>
    <cellStyle name="已访问的超链接 2" xfId="21028" hidden="1"/>
    <cellStyle name="已访问的超链接 2" xfId="21319" hidden="1"/>
    <cellStyle name="已访问的超链接 2" xfId="20302" hidden="1"/>
    <cellStyle name="已访问的超链接 2" xfId="22701" hidden="1"/>
    <cellStyle name="已访问的超链接 2" xfId="20879" hidden="1"/>
    <cellStyle name="已访问的超链接 2" xfId="20386" hidden="1"/>
    <cellStyle name="已访问的超链接 2" xfId="18422" hidden="1"/>
    <cellStyle name="已访问的超链接 2" xfId="18840" hidden="1"/>
    <cellStyle name="已访问的超链接 2" xfId="22686" hidden="1"/>
    <cellStyle name="已访问的超链接 2" xfId="18336" hidden="1"/>
    <cellStyle name="已访问的超链接 2" xfId="20153" hidden="1"/>
    <cellStyle name="已访问的超链接 2" xfId="20663" hidden="1"/>
    <cellStyle name="已访问的超链接 2" xfId="21819" hidden="1"/>
    <cellStyle name="已访问的超链接 2" xfId="23279" hidden="1"/>
    <cellStyle name="已访问的超链接 2" xfId="17909" hidden="1"/>
    <cellStyle name="已访问的超链接 2" xfId="21533" hidden="1"/>
    <cellStyle name="已访问的超链接 2" xfId="20868" hidden="1"/>
    <cellStyle name="已访问的超链接 2" xfId="18105" hidden="1"/>
    <cellStyle name="已访问的超链接 2" xfId="18856" hidden="1"/>
    <cellStyle name="已访问的超链接 2" xfId="19403" hidden="1"/>
    <cellStyle name="已访问的超链接 2" xfId="19229" hidden="1"/>
    <cellStyle name="已访问的超链接 2" xfId="20467" hidden="1"/>
    <cellStyle name="已访问的超链接 2" xfId="20996" hidden="1"/>
    <cellStyle name="已访问的超链接 2" xfId="18209" hidden="1"/>
    <cellStyle name="已访问的超链接 2" xfId="6214" hidden="1"/>
    <cellStyle name="已访问的超链接 2" xfId="4349" hidden="1"/>
    <cellStyle name="已访问的超链接 2" xfId="20502" hidden="1"/>
    <cellStyle name="已访问的超链接 2" xfId="21898" hidden="1"/>
    <cellStyle name="已访问的超链接 2" xfId="20892" hidden="1"/>
    <cellStyle name="已访问的超链接 2" xfId="18624" hidden="1"/>
    <cellStyle name="已访问的超链接 2" xfId="18733" hidden="1"/>
    <cellStyle name="已访问的超链接 2" xfId="21262" hidden="1"/>
    <cellStyle name="已访问的超链接 2" xfId="22160" hidden="1"/>
    <cellStyle name="已访问的超链接 2" xfId="21189" hidden="1"/>
    <cellStyle name="已访问的超链接 2" xfId="19734" hidden="1"/>
    <cellStyle name="已访问的超链接 2" xfId="18873" hidden="1"/>
    <cellStyle name="已访问的超链接 2" xfId="17985" hidden="1"/>
    <cellStyle name="已访问的超链接 2" xfId="22308" hidden="1"/>
    <cellStyle name="已访问的超链接 2" xfId="21106" hidden="1"/>
    <cellStyle name="已访问的超链接 2" xfId="20472" hidden="1"/>
    <cellStyle name="已访问的超链接 2" xfId="21230" hidden="1"/>
    <cellStyle name="已访问的超链接 2" xfId="18468" hidden="1"/>
    <cellStyle name="已访问的超链接 2" xfId="19076" hidden="1"/>
    <cellStyle name="已访问的超链接 2" xfId="20523" hidden="1"/>
    <cellStyle name="已访问的超链接 2" xfId="21701" hidden="1"/>
    <cellStyle name="已访问的超链接 2" xfId="20493" hidden="1"/>
    <cellStyle name="已访问的超链接 2" xfId="18355" hidden="1"/>
    <cellStyle name="已访问的超链接 2" xfId="17892" hidden="1"/>
    <cellStyle name="已访问的超链接 2" xfId="17853" hidden="1"/>
    <cellStyle name="已访问的超链接 2" xfId="22471" hidden="1"/>
    <cellStyle name="已访问的超链接 2" xfId="22979" hidden="1"/>
    <cellStyle name="已访问的超链接 2" xfId="17949" hidden="1"/>
    <cellStyle name="已访问的超链接 2" xfId="17684" hidden="1"/>
    <cellStyle name="已访问的超链接 2" xfId="21186" hidden="1"/>
    <cellStyle name="已访问的超链接 2" xfId="20419" hidden="1"/>
    <cellStyle name="已访问的超链接 2" xfId="22730" hidden="1"/>
    <cellStyle name="已访问的超链接 2" xfId="19889" hidden="1"/>
    <cellStyle name="已访问的超链接 2" xfId="19148" hidden="1"/>
    <cellStyle name="已访问的超链接 2" xfId="17755" hidden="1"/>
    <cellStyle name="已访问的超链接 2" xfId="18613" hidden="1"/>
    <cellStyle name="已访问的超链接 2" xfId="17725" hidden="1"/>
    <cellStyle name="已访问的超链接 2" xfId="18520" hidden="1"/>
    <cellStyle name="已访问的超链接 2" xfId="20628" hidden="1"/>
    <cellStyle name="已访问的超链接 2" xfId="20923" hidden="1"/>
    <cellStyle name="已访问的超链接 2" xfId="19327" hidden="1"/>
    <cellStyle name="已访问的超链接 2" xfId="17904" hidden="1"/>
    <cellStyle name="已访问的超链接 2" xfId="19868" hidden="1"/>
    <cellStyle name="已访问的超链接 2" xfId="20724" hidden="1"/>
    <cellStyle name="已访问的超链接 2" xfId="6726" hidden="1"/>
    <cellStyle name="已访问的超链接 2" xfId="18006" hidden="1"/>
    <cellStyle name="已访问的超链接 2" xfId="17808" hidden="1"/>
    <cellStyle name="已访问的超链接 2" xfId="4642" hidden="1"/>
    <cellStyle name="已访问的超链接 2" xfId="23280" hidden="1"/>
    <cellStyle name="已访问的超链接 2" xfId="22722" hidden="1"/>
    <cellStyle name="已访问的超链接 2" xfId="19629" hidden="1"/>
    <cellStyle name="已访问的超链接 2" xfId="22663" hidden="1"/>
    <cellStyle name="已访问的超链接 2" xfId="20632" hidden="1"/>
    <cellStyle name="已访问的超链接 2" xfId="19718" hidden="1"/>
    <cellStyle name="已访问的超链接 2" xfId="17919" hidden="1"/>
    <cellStyle name="已访问的超链接 2" xfId="6253" hidden="1"/>
    <cellStyle name="已访问的超链接 2" xfId="18980" hidden="1"/>
    <cellStyle name="已访问的超链接 2" xfId="19560" hidden="1"/>
    <cellStyle name="已访问的超链接 2" xfId="19479" hidden="1"/>
    <cellStyle name="已访问的超链接 2" xfId="18544" hidden="1"/>
    <cellStyle name="已访问的超链接 2" xfId="18753" hidden="1"/>
    <cellStyle name="已访问的超链接 2" xfId="18812" hidden="1"/>
    <cellStyle name="已访问的超链接 2" xfId="19774" hidden="1"/>
    <cellStyle name="已访问的超链接 2" xfId="20128" hidden="1"/>
    <cellStyle name="已访问的超链接 2" xfId="17969" hidden="1"/>
    <cellStyle name="已访问的超链接 2" xfId="21160" hidden="1"/>
    <cellStyle name="已访问的超链接 2" xfId="21686" hidden="1"/>
    <cellStyle name="已访问的超链接 2" xfId="23253" hidden="1"/>
    <cellStyle name="已访问的超链接 2" xfId="17966" hidden="1"/>
    <cellStyle name="已访问的超链接 2" xfId="18867" hidden="1"/>
    <cellStyle name="已访问的超链接 2" xfId="20578" hidden="1"/>
    <cellStyle name="已访问的超链接 2" xfId="17975" hidden="1"/>
    <cellStyle name="已访问的超链接 2" xfId="21152" hidden="1"/>
    <cellStyle name="已访问的超链接 2" xfId="22096" hidden="1"/>
    <cellStyle name="已访问的超链接 2" xfId="21801" hidden="1"/>
    <cellStyle name="已访问的超链接 2" xfId="22318" hidden="1"/>
    <cellStyle name="已访问的超链接 2" xfId="20793" hidden="1"/>
    <cellStyle name="已访问的超链接 2" xfId="21309" hidden="1"/>
    <cellStyle name="已访问的超链接 2" xfId="19704" hidden="1"/>
    <cellStyle name="已访问的超链接 2" xfId="18727" hidden="1"/>
    <cellStyle name="已访问的超链接 2" xfId="17710" hidden="1"/>
    <cellStyle name="已访问的超链接 2" xfId="19803" hidden="1"/>
    <cellStyle name="已访问的超链接 2" xfId="19421" hidden="1"/>
    <cellStyle name="已访问的超链接 2" xfId="21864" hidden="1"/>
    <cellStyle name="已访问的超链接 2" xfId="21571" hidden="1"/>
    <cellStyle name="已访问的超链接 2" xfId="20976" hidden="1"/>
    <cellStyle name="已访问的超链接 2" xfId="4502" hidden="1"/>
    <cellStyle name="已访问的超链接 2" xfId="20172" hidden="1"/>
    <cellStyle name="已访问的超链接 2" xfId="18007" hidden="1"/>
    <cellStyle name="已访问的超链接 2" xfId="18592" hidden="1"/>
    <cellStyle name="已访问的超链接 2" xfId="21950" hidden="1"/>
    <cellStyle name="已访问的超链接 2" xfId="19857" hidden="1"/>
    <cellStyle name="已访问的超链接 2" xfId="19300" hidden="1"/>
    <cellStyle name="已访问的超链接 2" xfId="19347" hidden="1"/>
    <cellStyle name="已访问的超链接 2" xfId="21373" hidden="1"/>
    <cellStyle name="已访问的超链接 2" xfId="20135" hidden="1"/>
    <cellStyle name="已访问的超链接 2" xfId="18218" hidden="1"/>
    <cellStyle name="已访问的超链接 2" xfId="19562" hidden="1"/>
    <cellStyle name="已访问的超链接 2" xfId="19407" hidden="1"/>
    <cellStyle name="已访问的超链接 2" xfId="18146" hidden="1"/>
    <cellStyle name="已访问的超链接 2" xfId="18011" hidden="1"/>
    <cellStyle name="已访问的超链接 2" xfId="17951" hidden="1"/>
    <cellStyle name="已访问的超链接 2" xfId="22870" hidden="1"/>
    <cellStyle name="已访问的超链接 2" xfId="22381" hidden="1"/>
    <cellStyle name="已访问的超链接 2" xfId="17687" hidden="1"/>
    <cellStyle name="已访问的超链接 2" xfId="20165" hidden="1"/>
    <cellStyle name="已访问的超链接 2" xfId="19438" hidden="1"/>
    <cellStyle name="已访问的超链接 2" xfId="18999" hidden="1"/>
    <cellStyle name="已访问的超链接 2" xfId="22141" hidden="1"/>
    <cellStyle name="已访问的超链接 2" xfId="21933" hidden="1"/>
    <cellStyle name="已访问的超链接 2" xfId="19679" hidden="1"/>
    <cellStyle name="已访问的超链接 2" xfId="23175" hidden="1"/>
    <cellStyle name="已访问的超链接 2" xfId="21921" hidden="1"/>
    <cellStyle name="已访问的超链接 2" xfId="19746" hidden="1"/>
    <cellStyle name="已访问的超链接 2" xfId="17821" hidden="1"/>
    <cellStyle name="已访问的超链接 2" xfId="20194" hidden="1"/>
    <cellStyle name="已访问的超链接 2" xfId="22741" hidden="1"/>
    <cellStyle name="已访问的超链接 2" xfId="20439" hidden="1"/>
    <cellStyle name="已访问的超链接 2" xfId="23293" hidden="1"/>
    <cellStyle name="已访问的超链接 2" xfId="19156" hidden="1"/>
    <cellStyle name="已访问的超链接 2" xfId="17895" hidden="1"/>
    <cellStyle name="已访问的超链接 2" xfId="21695" hidden="1"/>
    <cellStyle name="已访问的超链接 2" xfId="22602" hidden="1"/>
    <cellStyle name="已访问的超链接 2" xfId="18799" hidden="1"/>
    <cellStyle name="已访问的超链接 2" xfId="20136" hidden="1"/>
    <cellStyle name="已访问的超链接 2" xfId="18636" hidden="1"/>
    <cellStyle name="已访问的超链接 2" xfId="19424" hidden="1"/>
    <cellStyle name="已访问的超链接 2" xfId="21721" hidden="1"/>
    <cellStyle name="已访问的超链接 2" xfId="22750" hidden="1"/>
    <cellStyle name="已访问的超链接 2" xfId="21285" hidden="1"/>
    <cellStyle name="已访问的超链接 2" xfId="18292" hidden="1"/>
    <cellStyle name="已访问的超链接 2" xfId="19729" hidden="1"/>
    <cellStyle name="已访问的超链接 2" xfId="19793" hidden="1"/>
    <cellStyle name="已访问的超链接 2" xfId="20877" hidden="1"/>
    <cellStyle name="已访问的超链接 2" xfId="19003" hidden="1"/>
    <cellStyle name="已访问的超链接 2" xfId="19226" hidden="1"/>
    <cellStyle name="已访问的超链接 2" xfId="20257" hidden="1"/>
    <cellStyle name="已访问的超链接 2" xfId="18239" hidden="1"/>
    <cellStyle name="已访问的超链接 2" xfId="17842" hidden="1"/>
    <cellStyle name="已访问的超链接 2" xfId="23088" hidden="1"/>
    <cellStyle name="已访问的超链接 2" xfId="21264" hidden="1"/>
    <cellStyle name="已访问的超链接 2" xfId="22983" hidden="1"/>
    <cellStyle name="已访问的超链接 2" xfId="23285" hidden="1"/>
    <cellStyle name="已访问的超链接 2" xfId="21587" hidden="1"/>
    <cellStyle name="已访问的超链接 2" xfId="18036" hidden="1"/>
    <cellStyle name="已访问的超链接 2" xfId="18380" hidden="1"/>
    <cellStyle name="已访问的超链接 2" xfId="18304" hidden="1"/>
    <cellStyle name="已访问的超链接 2" xfId="18668" hidden="1"/>
    <cellStyle name="已访问的超链接 2" xfId="20643" hidden="1"/>
    <cellStyle name="已访问的超链接 2" xfId="21458" hidden="1"/>
    <cellStyle name="已访问的超链接 2" xfId="6703" hidden="1"/>
    <cellStyle name="已访问的超链接 2" xfId="22826" hidden="1"/>
    <cellStyle name="已访问的超链接 2" xfId="18388" hidden="1"/>
    <cellStyle name="已访问的超链接 2" xfId="19294" hidden="1"/>
    <cellStyle name="已访问的超链接 2" xfId="19797" hidden="1"/>
    <cellStyle name="已访问的超链接 2" xfId="4704" hidden="1"/>
    <cellStyle name="已访问的超链接 2" xfId="20604" hidden="1"/>
    <cellStyle name="已访问的超链接 2" xfId="19203" hidden="1"/>
    <cellStyle name="已访问的超链接 2" xfId="22136" hidden="1"/>
    <cellStyle name="已访问的超链接 2" xfId="18220" hidden="1"/>
    <cellStyle name="已访问的超链接 2" xfId="21116" hidden="1"/>
    <cellStyle name="已访问的超链接 2" xfId="18081" hidden="1"/>
    <cellStyle name="已访问的超链接 2" xfId="18747" hidden="1"/>
    <cellStyle name="已访问的超链接 2" xfId="23007" hidden="1"/>
    <cellStyle name="已访问的超链接 2" xfId="4492" hidden="1"/>
    <cellStyle name="已访问的超链接 2" xfId="18697" hidden="1"/>
    <cellStyle name="已访问的超链接 2" xfId="19592" hidden="1"/>
    <cellStyle name="已访问的超链接 2" xfId="20308" hidden="1"/>
    <cellStyle name="已访问的超链接 2" xfId="22111" hidden="1"/>
    <cellStyle name="已访问的超链接 2" xfId="18494" hidden="1"/>
    <cellStyle name="已访问的超链接 2" xfId="21002" hidden="1"/>
    <cellStyle name="已访问的超链接 2" xfId="22442" hidden="1"/>
    <cellStyle name="已访问的超链接 2" xfId="6915" hidden="1"/>
    <cellStyle name="已访问的超链接 2" xfId="20533" hidden="1"/>
    <cellStyle name="已访问的超链接 2" xfId="21351" hidden="1"/>
    <cellStyle name="已访问的超链接 2" xfId="19271" hidden="1"/>
    <cellStyle name="已访问的超链接 2" xfId="20910" hidden="1"/>
    <cellStyle name="已访问的超链接 2" xfId="21303" hidden="1"/>
    <cellStyle name="已访问的超链接 2" xfId="19058" hidden="1"/>
    <cellStyle name="已访问的超链接 2" xfId="17907" hidden="1"/>
    <cellStyle name="已访问的超链接 2" xfId="22728" hidden="1"/>
    <cellStyle name="已访问的超链接 2" xfId="20598" hidden="1"/>
    <cellStyle name="已访问的超链接 2" xfId="19144" hidden="1"/>
    <cellStyle name="已访问的超链接 2" xfId="20245" hidden="1"/>
    <cellStyle name="已访问的超链接 2" xfId="22103" hidden="1"/>
    <cellStyle name="已访问的超链接 2" xfId="4692" hidden="1"/>
    <cellStyle name="已访问的超链接 2" xfId="21795" hidden="1"/>
    <cellStyle name="已访问的超链接 2" xfId="22140" hidden="1"/>
    <cellStyle name="已访问的超链接 2" xfId="22868" hidden="1"/>
    <cellStyle name="已访问的超链接 2" xfId="18784" hidden="1"/>
    <cellStyle name="已访问的超链接 2" xfId="19275" hidden="1"/>
    <cellStyle name="已访问的超链接 2" xfId="20238" hidden="1"/>
    <cellStyle name="已访问的超链接 2" xfId="18087" hidden="1"/>
    <cellStyle name="已访问的超链接 2" xfId="20919" hidden="1"/>
    <cellStyle name="已访问的超链接 2" xfId="22740" hidden="1"/>
    <cellStyle name="已访问的超链接 2" xfId="20048" hidden="1"/>
    <cellStyle name="已访问的超链接 2" xfId="21952" hidden="1"/>
    <cellStyle name="已访问的超链接 2" xfId="20673" hidden="1"/>
    <cellStyle name="已访问的超链接 2" xfId="17836" hidden="1"/>
    <cellStyle name="已访问的超链接 2" xfId="20970" hidden="1"/>
    <cellStyle name="已访问的超链接 2" xfId="20730" hidden="1"/>
    <cellStyle name="已访问的超链接 2" xfId="17936" hidden="1"/>
    <cellStyle name="已访问的超链接 2" xfId="22425" hidden="1"/>
    <cellStyle name="已访问的超链接 2" xfId="19432" hidden="1"/>
    <cellStyle name="已访问的超链接 2" xfId="20827" hidden="1"/>
    <cellStyle name="已访问的超链接 2" xfId="21529" hidden="1"/>
    <cellStyle name="已访问的超链接 2" xfId="18224" hidden="1"/>
    <cellStyle name="已访问的超链接 2" xfId="22959" hidden="1"/>
    <cellStyle name="已访问的超链接 2" xfId="21162" hidden="1"/>
    <cellStyle name="已访问的超链接 2" xfId="21191" hidden="1"/>
    <cellStyle name="已访问的超链接 2" xfId="20958" hidden="1"/>
    <cellStyle name="已访问的超链接 2" xfId="19449" hidden="1"/>
    <cellStyle name="已访问的超链接 2" xfId="17938" hidden="1"/>
    <cellStyle name="已访问的超链接 2" xfId="19651" hidden="1"/>
    <cellStyle name="已访问的超链接 2" xfId="22198" hidden="1"/>
    <cellStyle name="已访问的超链接 2" xfId="21945" hidden="1"/>
    <cellStyle name="已访问的超链接 2" xfId="21131" hidden="1"/>
    <cellStyle name="已访问的超链接 2" xfId="17771" hidden="1"/>
    <cellStyle name="已访问的超链接 2" xfId="22284" hidden="1"/>
    <cellStyle name="已访问的超链接 2" xfId="21029" hidden="1"/>
    <cellStyle name="已访问的超链接 2" xfId="20303" hidden="1"/>
    <cellStyle name="已访问的超链接 2" xfId="19027" hidden="1"/>
    <cellStyle name="已访问的超链接 2" xfId="18622" hidden="1"/>
    <cellStyle name="已访问的超链接 2" xfId="21865" hidden="1"/>
    <cellStyle name="已访问的超链接 2" xfId="19145" hidden="1"/>
    <cellStyle name="已访问的超链接 2" xfId="20878" hidden="1"/>
    <cellStyle name="已访问的超链接 2" xfId="19185" hidden="1"/>
    <cellStyle name="已访问的超链接 2" xfId="22818" hidden="1"/>
    <cellStyle name="已访问的超链接 2" xfId="18911" hidden="1"/>
    <cellStyle name="已访问的超链接 2" xfId="19957" hidden="1"/>
    <cellStyle name="已访问的超链接 2" xfId="21257" hidden="1"/>
    <cellStyle name="已访问的超链接 2" xfId="21629" hidden="1"/>
    <cellStyle name="已访问的超链接 2" xfId="22058" hidden="1"/>
    <cellStyle name="已访问的超链接 2" xfId="17750" hidden="1"/>
    <cellStyle name="已访问的超链接 2" xfId="20293" hidden="1"/>
    <cellStyle name="已访问的超链接 2" xfId="18775" hidden="1"/>
    <cellStyle name="已访问的超链接 2" xfId="20022" hidden="1"/>
    <cellStyle name="已访问的超链接 2" xfId="7057" hidden="1"/>
    <cellStyle name="已访问的超链接 2" xfId="22947" hidden="1"/>
    <cellStyle name="已访问的超链接 2" xfId="22024" hidden="1"/>
    <cellStyle name="已访问的超链接 2" xfId="23191" hidden="1"/>
    <cellStyle name="已访问的超链接 2" xfId="22677" hidden="1"/>
    <cellStyle name="已访问的超链接 2" xfId="4703" hidden="1"/>
    <cellStyle name="已访问的超链接 2" xfId="21016" hidden="1"/>
    <cellStyle name="已访问的超链接 2" xfId="20488" hidden="1"/>
    <cellStyle name="已访问的超链接 2" xfId="22464" hidden="1"/>
    <cellStyle name="已访问的超链接 2" xfId="23070" hidden="1"/>
    <cellStyle name="已访问的超链接 2" xfId="17807" hidden="1"/>
    <cellStyle name="已访问的超链接 2" xfId="17921" hidden="1"/>
    <cellStyle name="已访问的超链接 2" xfId="23112" hidden="1"/>
    <cellStyle name="已访问的超链接 2" xfId="4582" hidden="1"/>
    <cellStyle name="已访问的超链接 2" xfId="22067" hidden="1"/>
    <cellStyle name="已访问的超链接 2" xfId="20341" hidden="1"/>
    <cellStyle name="已访问的超链接 2" xfId="18614" hidden="1"/>
    <cellStyle name="已访问的超链接 2" xfId="20080" hidden="1"/>
    <cellStyle name="已访问的超链接 2" xfId="18015" hidden="1"/>
    <cellStyle name="已访问的超链接 2" xfId="21058" hidden="1"/>
    <cellStyle name="已访问的超链接 2" xfId="23022" hidden="1"/>
    <cellStyle name="已访问的超链接 2" xfId="20798" hidden="1"/>
    <cellStyle name="已访问的超链接 2" xfId="19794" hidden="1"/>
    <cellStyle name="已访问的超链接 2" xfId="22921" hidden="1"/>
    <cellStyle name="已访问的超链接 2" xfId="18238" hidden="1"/>
    <cellStyle name="已访问的超链接 2" xfId="18188" hidden="1"/>
    <cellStyle name="已访问的超链接 2" xfId="17839" hidden="1"/>
    <cellStyle name="已访问的超链接 2" xfId="21668" hidden="1"/>
    <cellStyle name="已访问的超链接 2" xfId="22373" hidden="1"/>
    <cellStyle name="已访问的超链接 2" xfId="17704" hidden="1"/>
    <cellStyle name="已访问的超链接 2" xfId="20631" hidden="1"/>
    <cellStyle name="已访问的超链接 2" xfId="23190" hidden="1"/>
    <cellStyle name="已访问的超链接 2" xfId="22916" hidden="1"/>
    <cellStyle name="已访问的超链接 2" xfId="21287" hidden="1"/>
    <cellStyle name="已访问的超链接 2" xfId="17795" hidden="1"/>
    <cellStyle name="已访问的超链接 2" xfId="19775" hidden="1"/>
    <cellStyle name="已访问的超链接 2" xfId="22424" hidden="1"/>
    <cellStyle name="已访问的超链接 2" xfId="17932" hidden="1"/>
    <cellStyle name="已访问的超链接 2" xfId="19601" hidden="1"/>
    <cellStyle name="已访问的超链接 2" xfId="19375" hidden="1"/>
    <cellStyle name="已访问的超链接 2" xfId="18418" hidden="1"/>
    <cellStyle name="已访问的超链接 2" xfId="17965" hidden="1"/>
    <cellStyle name="已访问的超链接 2" xfId="19971" hidden="1"/>
    <cellStyle name="已访问的超链接 2" xfId="23092" hidden="1"/>
    <cellStyle name="已访问的超链接 2" xfId="21222" hidden="1"/>
    <cellStyle name="已访问的超链接 2" xfId="23166" hidden="1"/>
    <cellStyle name="已访问的超链接 2" xfId="17989" hidden="1"/>
    <cellStyle name="已访问的超链接 2" xfId="21508" hidden="1"/>
    <cellStyle name="已访问的超链接 2" xfId="20032" hidden="1"/>
    <cellStyle name="已访问的超链接 2" xfId="20814" hidden="1"/>
    <cellStyle name="已访问的超链接 2" xfId="20457" hidden="1"/>
    <cellStyle name="已访问的超链接 2" xfId="4833" hidden="1"/>
    <cellStyle name="已访问的超链接 2" xfId="19976" hidden="1"/>
    <cellStyle name="已访问的超链接 2" xfId="19514" hidden="1"/>
    <cellStyle name="已访问的超链接 2" xfId="20124" hidden="1"/>
    <cellStyle name="已访问的超链接 2" xfId="19376" hidden="1"/>
    <cellStyle name="已访问的超链接 2" xfId="22237" hidden="1"/>
    <cellStyle name="已访问的超链接 2" xfId="4340" hidden="1"/>
    <cellStyle name="已访问的超链接 2" xfId="21258" hidden="1"/>
    <cellStyle name="已访问的超链接 2" xfId="20087" hidden="1"/>
    <cellStyle name="已访问的超链接 2" xfId="20417" hidden="1"/>
    <cellStyle name="已访问的超链接 2" xfId="19387" hidden="1"/>
    <cellStyle name="已访问的超链接 2" xfId="22531" hidden="1"/>
    <cellStyle name="已访问的超链接 2" xfId="19905" hidden="1"/>
    <cellStyle name="已访问的超链接 2" xfId="21455" hidden="1"/>
    <cellStyle name="已访问的超链接 2" xfId="18675" hidden="1"/>
    <cellStyle name="已访问的超链接 2" xfId="22981" hidden="1"/>
    <cellStyle name="已访问的超链接 2" xfId="18560" hidden="1"/>
    <cellStyle name="已访问的超链接 2" xfId="19453" hidden="1"/>
    <cellStyle name="已访问的超链接 2" xfId="22203" hidden="1"/>
    <cellStyle name="已访问的超链接 2" xfId="23273" hidden="1"/>
    <cellStyle name="已访问的超链接 2" xfId="21672" hidden="1"/>
    <cellStyle name="已访问的超链接 2" xfId="19309" hidden="1"/>
    <cellStyle name="已访问的超链接 2" xfId="19270" hidden="1"/>
    <cellStyle name="已访问的超链接 2" xfId="4369" hidden="1"/>
    <cellStyle name="已访问的超链接 2" xfId="18498" hidden="1"/>
    <cellStyle name="已访问的超链接 2" xfId="22291" hidden="1"/>
    <cellStyle name="已访问的超链接 2" xfId="21520" hidden="1"/>
    <cellStyle name="已访问的超链接 2" xfId="4839" hidden="1"/>
    <cellStyle name="已访问的超链接 2" xfId="19515" hidden="1"/>
    <cellStyle name="已访问的超链接 2" xfId="19735" hidden="1"/>
    <cellStyle name="已访问的超链接 2" xfId="19712" hidden="1"/>
    <cellStyle name="已访问的超链接 2" xfId="22709" hidden="1"/>
    <cellStyle name="已访问的超链接 2" xfId="4463" hidden="1"/>
    <cellStyle name="已访问的超链接 2" xfId="20034" hidden="1"/>
    <cellStyle name="已访问的超链接 2" xfId="23098" hidden="1"/>
    <cellStyle name="已访问的超链接 2" xfId="19620" hidden="1"/>
    <cellStyle name="已访问的超链接 2" xfId="22545" hidden="1"/>
    <cellStyle name="已访问的超链接 2" xfId="20518" hidden="1"/>
    <cellStyle name="已访问的超链接 2" xfId="19622" hidden="1"/>
    <cellStyle name="已访问的超链接 2" xfId="19899" hidden="1"/>
    <cellStyle name="已访问的超链接 2" xfId="18901" hidden="1"/>
    <cellStyle name="已访问的超链接 2" xfId="20677" hidden="1"/>
    <cellStyle name="已访问的超链接 2" xfId="20687" hidden="1"/>
    <cellStyle name="已访问的超链接 2" xfId="22088" hidden="1"/>
    <cellStyle name="已访问的超链接 2" xfId="22382" hidden="1"/>
    <cellStyle name="已访问的超链接 2" xfId="19247" hidden="1"/>
    <cellStyle name="已访问的超链接 2" xfId="20657" hidden="1"/>
    <cellStyle name="已访问的超链接 2" xfId="22210" hidden="1"/>
    <cellStyle name="已访问的超链接 2" xfId="19784" hidden="1"/>
    <cellStyle name="已访问的超链接 2" xfId="22414" hidden="1"/>
    <cellStyle name="已访问的超链接 2" xfId="22693" hidden="1"/>
    <cellStyle name="已访问的超链接 2" xfId="7211" hidden="1"/>
    <cellStyle name="已访问的超链接 2" xfId="20876" hidden="1"/>
    <cellStyle name="已访问的超链接 2" xfId="19017" hidden="1"/>
    <cellStyle name="已访问的超链接 2" xfId="6396" hidden="1"/>
    <cellStyle name="已访问的超链接 2" xfId="18421" hidden="1"/>
    <cellStyle name="已访问的超链接 2" xfId="22175" hidden="1"/>
    <cellStyle name="已访问的超链接 2" xfId="21818" hidden="1"/>
    <cellStyle name="已访问的超链接 2" xfId="18635" hidden="1"/>
    <cellStyle name="已访问的超链接 2" xfId="4421" hidden="1"/>
    <cellStyle name="已访问的超链接 2" xfId="18161" hidden="1"/>
    <cellStyle name="已访问的超链接 2" xfId="20207" hidden="1"/>
    <cellStyle name="已访问的超链接 2" xfId="19602" hidden="1"/>
    <cellStyle name="已访问的超链接 2" xfId="18095" hidden="1"/>
    <cellStyle name="已访问的超链接 2" xfId="19273" hidden="1"/>
    <cellStyle name="已访问的超链接 2" xfId="21826" hidden="1"/>
    <cellStyle name="已访问的超链接 2" xfId="18291" hidden="1"/>
    <cellStyle name="已访问的超链接 2" xfId="20208" hidden="1"/>
    <cellStyle name="已访问的超链接 2" xfId="21096" hidden="1"/>
    <cellStyle name="已访问的超链接 2" xfId="21440" hidden="1"/>
    <cellStyle name="已访问的超链接 2" xfId="19702" hidden="1"/>
    <cellStyle name="已访问的超链接 2" xfId="18655" hidden="1"/>
    <cellStyle name="已访问的超链接 2" xfId="18882" hidden="1"/>
    <cellStyle name="已访问的超链接 2" xfId="17885" hidden="1"/>
    <cellStyle name="已访问的超链接 2" xfId="4810" hidden="1"/>
    <cellStyle name="已访问的超链接 2" xfId="22412" hidden="1"/>
    <cellStyle name="已访问的超链接 2" xfId="20763" hidden="1"/>
    <cellStyle name="已访问的超链接 2" xfId="17826" hidden="1"/>
    <cellStyle name="已访问的超链接 2" xfId="19943" hidden="1"/>
    <cellStyle name="已访问的超链接 2" xfId="19745" hidden="1"/>
    <cellStyle name="已访问的超链接 2" xfId="18578" hidden="1"/>
    <cellStyle name="已访问的超链接 2" xfId="21827" hidden="1"/>
    <cellStyle name="已访问的超链接 2" xfId="17702" hidden="1"/>
    <cellStyle name="已访问的超链接 2" xfId="21946" hidden="1"/>
    <cellStyle name="已访问的超链接 2" xfId="22814" hidden="1"/>
    <cellStyle name="已访问的超链接 2" xfId="20857" hidden="1"/>
    <cellStyle name="已访问的超链接 2" xfId="19687" hidden="1"/>
    <cellStyle name="已访问的超链接 2" xfId="19539" hidden="1"/>
    <cellStyle name="已访问的超链接 2" xfId="21201" hidden="1"/>
    <cellStyle name="已访问的超链接 2" xfId="18447" hidden="1"/>
    <cellStyle name="已访问的超链接 2" xfId="19155" hidden="1"/>
    <cellStyle name="已访问的超链接 2" xfId="22798" hidden="1"/>
    <cellStyle name="已访问的超链接 2" xfId="22721" hidden="1"/>
    <cellStyle name="已访问的超链接 2" xfId="19691" hidden="1"/>
    <cellStyle name="已访问的超链接 2" xfId="21199" hidden="1"/>
    <cellStyle name="已访问的超链接 2" xfId="18325" hidden="1"/>
    <cellStyle name="已访问的超链接 2" xfId="19826" hidden="1"/>
    <cellStyle name="已访问的超链接 2" xfId="21983" hidden="1"/>
    <cellStyle name="已访问的超链接 2" xfId="22395" hidden="1"/>
    <cellStyle name="已访问的超链接 2" xfId="20669" hidden="1"/>
    <cellStyle name="已访问的超链接 2" xfId="19349" hidden="1"/>
    <cellStyle name="已访问的超链接 2" xfId="18888" hidden="1"/>
    <cellStyle name="已访问的超链接 2" xfId="21236" hidden="1"/>
    <cellStyle name="已访问的超链接 2" xfId="17703" hidden="1"/>
    <cellStyle name="已访问的超链接 2" xfId="21204" hidden="1"/>
    <cellStyle name="已访问的超链接 2" xfId="19631" hidden="1"/>
    <cellStyle name="已访问的超链接 2" xfId="19895" hidden="1"/>
    <cellStyle name="已访问的超链接 2" xfId="18562" hidden="1"/>
    <cellStyle name="已访问的超链接 2" xfId="20516" hidden="1"/>
    <cellStyle name="已访问的超链接 2" xfId="19015" hidden="1"/>
    <cellStyle name="已访问的超链接 2" xfId="19100" hidden="1"/>
    <cellStyle name="已访问的超链接 2" xfId="4835" hidden="1"/>
    <cellStyle name="已访问的超链接 2" xfId="17850" hidden="1"/>
    <cellStyle name="已访问的超链接 2" xfId="4412" hidden="1"/>
    <cellStyle name="已访问的超链接 2" xfId="18441" hidden="1"/>
    <cellStyle name="已访问的超链接 2" xfId="4802" hidden="1"/>
    <cellStyle name="已访问的超链接 2" xfId="21904" hidden="1"/>
    <cellStyle name="已访问的超链接 2" xfId="19276" hidden="1"/>
    <cellStyle name="已访问的超链接 2" xfId="22821" hidden="1"/>
    <cellStyle name="已访问的超链接 2" xfId="22574" hidden="1"/>
    <cellStyle name="已访问的超链接 2" xfId="4805" hidden="1"/>
    <cellStyle name="已访问的超链接 2" xfId="21765" hidden="1"/>
    <cellStyle name="已访问的超链接 2" xfId="18576" hidden="1"/>
    <cellStyle name="已访问的超链接 2" xfId="23277" hidden="1"/>
    <cellStyle name="已访问的超链接 2" xfId="19970" hidden="1"/>
    <cellStyle name="已访问的超链接 2" xfId="19934" hidden="1"/>
    <cellStyle name="已访问的超链接 2" xfId="21188" hidden="1"/>
    <cellStyle name="已访问的超链接 2" xfId="4508" hidden="1"/>
    <cellStyle name="已访问的超链接 2" xfId="19261" hidden="1"/>
    <cellStyle name="已访问的超链接 2" xfId="4774" hidden="1"/>
    <cellStyle name="已访问的超链接 2" xfId="20320" hidden="1"/>
    <cellStyle name="已访问的超链接 2" xfId="20662" hidden="1"/>
    <cellStyle name="已访问的超链接 2" xfId="19773" hidden="1"/>
    <cellStyle name="已访问的超链接 2" xfId="21117" hidden="1"/>
    <cellStyle name="已访问的超链接 2" xfId="22767" hidden="1"/>
    <cellStyle name="已访问的超链接 2" xfId="18082" hidden="1"/>
    <cellStyle name="已访问的超链接 2" xfId="19974" hidden="1"/>
    <cellStyle name="已访问的超链接 2" xfId="18703" hidden="1"/>
    <cellStyle name="已访问的超链接 2" xfId="22580" hidden="1"/>
    <cellStyle name="已访问的超链接 2" xfId="19448" hidden="1"/>
    <cellStyle name="已访问的超链接 2" xfId="17751" hidden="1"/>
    <cellStyle name="已访问的超链接 2" xfId="20519" hidden="1"/>
    <cellStyle name="已访问的超链接 2" xfId="18833" hidden="1"/>
    <cellStyle name="已访问的超链接 2" xfId="19352" hidden="1"/>
    <cellStyle name="已访问的超链接 2" xfId="22426" hidden="1"/>
    <cellStyle name="已访问的超链接 2" xfId="18148" hidden="1"/>
    <cellStyle name="已访问的超链接 2" xfId="22022" hidden="1"/>
    <cellStyle name="已访问的超链接 2" xfId="20262" hidden="1"/>
    <cellStyle name="已访问的超链接 2" xfId="21327" hidden="1"/>
    <cellStyle name="已访问的超链接 2" xfId="21275" hidden="1"/>
    <cellStyle name="已访问的超链接 2" xfId="18678" hidden="1"/>
    <cellStyle name="已访问的超链接 2" xfId="20646" hidden="1"/>
    <cellStyle name="已访问的超链接 2" xfId="19879" hidden="1"/>
    <cellStyle name="已访问的超链接 2" xfId="21935" hidden="1"/>
    <cellStyle name="已访问的超链接 2" xfId="6115" hidden="1"/>
    <cellStyle name="已访问的超链接 2" xfId="22621" hidden="1"/>
    <cellStyle name="已访问的超链接 2" xfId="19823" hidden="1"/>
    <cellStyle name="已访问的超链接 2" xfId="4709" hidden="1"/>
    <cellStyle name="已访问的超链接 2" xfId="18379" hidden="1"/>
    <cellStyle name="已访问的超链接 2" xfId="19519" hidden="1"/>
    <cellStyle name="已访问的超链接 2" xfId="20741" hidden="1"/>
    <cellStyle name="已访问的超链接 2" xfId="22532" hidden="1"/>
    <cellStyle name="已访问的超链接 2" xfId="18512" hidden="1"/>
    <cellStyle name="已访问的超链接 2" xfId="19252" hidden="1"/>
    <cellStyle name="已访问的超链接 2" xfId="21694" hidden="1"/>
    <cellStyle name="已访问的超链接 2" xfId="21930" hidden="1"/>
    <cellStyle name="已访问的超链接 2" xfId="23131" hidden="1"/>
    <cellStyle name="已访问的超链接 2" xfId="20416" hidden="1"/>
    <cellStyle name="已访问的超链接 2" xfId="6366" hidden="1"/>
    <cellStyle name="已访问的超链接 2" xfId="19655" hidden="1"/>
    <cellStyle name="已访问的超链接 2" xfId="22875" hidden="1"/>
    <cellStyle name="已访问的超链接 2" xfId="21486" hidden="1"/>
    <cellStyle name="已访问的超链接 2" xfId="19416" hidden="1"/>
    <cellStyle name="已访问的超链接 2" xfId="22889" hidden="1"/>
    <cellStyle name="已访问的超链接 2" xfId="18272" hidden="1"/>
    <cellStyle name="已访问的超链接 2" xfId="22397" hidden="1"/>
    <cellStyle name="已访问的超链接 2" xfId="18764" hidden="1"/>
    <cellStyle name="已访问的超链接 2" xfId="20359" hidden="1"/>
    <cellStyle name="已访问的超链接 2" xfId="17972" hidden="1"/>
    <cellStyle name="已访问的超链接 2" xfId="18415" hidden="1"/>
    <cellStyle name="已访问的超链接 2" xfId="20900" hidden="1"/>
    <cellStyle name="已访问的超链接 2" xfId="18386" hidden="1"/>
    <cellStyle name="已访问的超链接 2" xfId="4646" hidden="1"/>
    <cellStyle name="已访问的超链接 2" xfId="6509" hidden="1"/>
    <cellStyle name="已访问的超链接 2" xfId="17950" hidden="1"/>
    <cellStyle name="已访问的超链接 2" xfId="17731" hidden="1"/>
    <cellStyle name="已访问的超链接 2" xfId="22338" hidden="1"/>
    <cellStyle name="已访问的超链接 2" xfId="19041" hidden="1"/>
    <cellStyle name="已访问的超链接 2" xfId="6376" hidden="1"/>
    <cellStyle name="已访问的超链接 2" xfId="19869" hidden="1"/>
    <cellStyle name="已访问的超链接 2" xfId="18533" hidden="1"/>
    <cellStyle name="已访问的超链接 2" xfId="7146" hidden="1"/>
    <cellStyle name="已访问的超链接 2" xfId="19410" hidden="1"/>
    <cellStyle name="已访问的超链接 2" xfId="22650" hidden="1"/>
    <cellStyle name="已访问的超链接 2" xfId="23215" hidden="1"/>
    <cellStyle name="已访问的超链接 2" xfId="18927" hidden="1"/>
    <cellStyle name="已访问的超链接 2" xfId="21954" hidden="1"/>
    <cellStyle name="已访问的超链接 2" xfId="20177" hidden="1"/>
    <cellStyle name="已访问的超链接 2" xfId="22285" hidden="1"/>
    <cellStyle name="已访问的超链接 2" xfId="20374" hidden="1"/>
    <cellStyle name="已访问的超链接 2" xfId="20392" hidden="1"/>
    <cellStyle name="已访问的超链接 2" xfId="21277" hidden="1"/>
    <cellStyle name="已访问的超链接 2" xfId="20779" hidden="1"/>
    <cellStyle name="已访问的超链接 2" xfId="22146" hidden="1"/>
    <cellStyle name="已访问的超链接 2" xfId="19816" hidden="1"/>
    <cellStyle name="已访问的超链接 2" xfId="19555" hidden="1"/>
    <cellStyle name="已访问的超链接 2" xfId="21840" hidden="1"/>
    <cellStyle name="已访问的超链接 2" xfId="20351" hidden="1"/>
    <cellStyle name="已访问的超链接 2" xfId="23061" hidden="1"/>
    <cellStyle name="已访问的超链接 2" xfId="18976" hidden="1"/>
    <cellStyle name="已访问的超链接 2" xfId="20640" hidden="1"/>
    <cellStyle name="已访问的超链接 2" xfId="20611" hidden="1"/>
    <cellStyle name="已访问的超链接 2" xfId="21876" hidden="1"/>
    <cellStyle name="已访问的超链接 2" xfId="17881" hidden="1"/>
    <cellStyle name="已访问的超链接 2" xfId="19600" hidden="1"/>
    <cellStyle name="已访问的超链接 2" xfId="19824" hidden="1"/>
    <cellStyle name="已访问的超链接 2" xfId="4603" hidden="1"/>
    <cellStyle name="已访问的超链接 2" xfId="18682" hidden="1"/>
    <cellStyle name="已访问的超链接 2" xfId="21667" hidden="1"/>
    <cellStyle name="已访问的超链接 2" xfId="23128" hidden="1"/>
    <cellStyle name="已访问的超链接 2" xfId="18904" hidden="1"/>
    <cellStyle name="已访问的超链接 2" xfId="19007" hidden="1"/>
    <cellStyle name="已访问的超链接 2" xfId="19353" hidden="1"/>
    <cellStyle name="已访问的超链接 2" xfId="6305" hidden="1"/>
    <cellStyle name="已访问的超链接 2" xfId="20340" hidden="1"/>
    <cellStyle name="已访问的超链接 2" xfId="22924" hidden="1"/>
    <cellStyle name="已访问的超链接 2" xfId="18793" hidden="1"/>
    <cellStyle name="已访问的超链接 2" xfId="20648" hidden="1"/>
    <cellStyle name="已访问的超链接 2" xfId="22123" hidden="1"/>
    <cellStyle name="已访问的超链接 2" xfId="22363" hidden="1"/>
    <cellStyle name="已访问的超链接 2" xfId="20863" hidden="1"/>
    <cellStyle name="已访问的超链接 2" xfId="21514" hidden="1"/>
    <cellStyle name="已访问的超链接 2" xfId="20636" hidden="1"/>
    <cellStyle name="已访问的超链接 2" xfId="22174" hidden="1"/>
    <cellStyle name="已访问的超链接 2" xfId="19246" hidden="1"/>
    <cellStyle name="已访问的超链接 2" xfId="21928" hidden="1"/>
    <cellStyle name="已访问的超链接 2" xfId="18228" hidden="1"/>
    <cellStyle name="已访问的超链接 2" xfId="23194" hidden="1"/>
    <cellStyle name="已访问的超链接 2" xfId="19799" hidden="1"/>
    <cellStyle name="已访问的超链接 2" xfId="21217" hidden="1"/>
    <cellStyle name="已访问的超链接 2" xfId="6284" hidden="1"/>
    <cellStyle name="已访问的超链接 2" xfId="19133" hidden="1"/>
    <cellStyle name="已访问的超链接 2" xfId="19259" hidden="1"/>
    <cellStyle name="已访问的超链接 2" xfId="18378" hidden="1"/>
    <cellStyle name="已访问的超链接 2" xfId="20956" hidden="1"/>
    <cellStyle name="已访问的超链接 2" xfId="22233" hidden="1"/>
    <cellStyle name="已访问的超链接 2" xfId="18977" hidden="1"/>
    <cellStyle name="已访问的超链接 2" xfId="18299" hidden="1"/>
    <cellStyle name="已访问的超链接 2" xfId="20369" hidden="1"/>
    <cellStyle name="已访问的超链接 2" xfId="19533" hidden="1"/>
    <cellStyle name="已访问的超链接 2" xfId="23143" hidden="1"/>
    <cellStyle name="已访问的超链接 2" xfId="22914" hidden="1"/>
    <cellStyle name="已访问的超链接 2" xfId="18442" hidden="1"/>
    <cellStyle name="已访问的超链接 2" xfId="21087" hidden="1"/>
    <cellStyle name="已访问的超链接 2" xfId="21108" hidden="1"/>
    <cellStyle name="已访问的超链接 2" xfId="21937" hidden="1"/>
    <cellStyle name="已访问的超链接 2" xfId="18243" hidden="1"/>
    <cellStyle name="已访问的超链接 2" xfId="19476" hidden="1"/>
    <cellStyle name="已访问的超链接 2" xfId="21366" hidden="1"/>
    <cellStyle name="已访问的超链接 2" xfId="18132" hidden="1"/>
    <cellStyle name="已访问的超链接 2" xfId="18529" hidden="1"/>
    <cellStyle name="已访问的超链接 2" xfId="23282" hidden="1"/>
    <cellStyle name="已访问的超链接 2" xfId="19197" hidden="1"/>
    <cellStyle name="已访问的超链接 2" xfId="19146" hidden="1"/>
    <cellStyle name="已访问的超链接 2" xfId="20959" hidden="1"/>
    <cellStyle name="已访问的超链接 2" xfId="19551" hidden="1"/>
    <cellStyle name="已访问的超链接 2" xfId="19751" hidden="1"/>
    <cellStyle name="已访问的超链接 2" xfId="20840" hidden="1"/>
    <cellStyle name="已访问的超链接 2" xfId="20978" hidden="1"/>
    <cellStyle name="已访问的超链接 2" xfId="23236" hidden="1"/>
    <cellStyle name="已访问的超链接 2" xfId="21286" hidden="1"/>
    <cellStyle name="已访问的超链接 2" xfId="19694" hidden="1"/>
    <cellStyle name="已访问的超链接 2" xfId="22893" hidden="1"/>
    <cellStyle name="已访问的超链接 2" xfId="21702" hidden="1"/>
    <cellStyle name="已访问的超链接 2" xfId="22365" hidden="1"/>
    <cellStyle name="已访问的超链接 2" xfId="22738" hidden="1"/>
    <cellStyle name="已访问的超链接 2" xfId="19413" hidden="1"/>
    <cellStyle name="已访问的超链接 2" xfId="18877" hidden="1"/>
    <cellStyle name="已访问的超链接 2" xfId="22336" hidden="1"/>
    <cellStyle name="已访问的超链接 2" xfId="21566" hidden="1"/>
    <cellStyle name="已访问的超链接 2" xfId="18874" hidden="1"/>
    <cellStyle name="已访问的超链接 2" xfId="19941" hidden="1"/>
    <cellStyle name="已访问的超链接 2" xfId="21762" hidden="1"/>
    <cellStyle name="已访问的超链接 2" xfId="20114" hidden="1"/>
    <cellStyle name="已访问的超链接 2" xfId="20921" hidden="1"/>
    <cellStyle name="已访问的超链接 2" xfId="7293" hidden="1"/>
    <cellStyle name="已访问的超链接 2" xfId="19397" hidden="1"/>
    <cellStyle name="已访问的超链接 2" xfId="22804" hidden="1"/>
    <cellStyle name="已访问的超链接 2" xfId="22270" hidden="1"/>
    <cellStyle name="已访问的超链接 2" xfId="19099" hidden="1"/>
    <cellStyle name="已访问的超链接 2" xfId="21664" hidden="1"/>
    <cellStyle name="已访问的超链接 2" xfId="6789" hidden="1"/>
    <cellStyle name="已访问的超链接 2" xfId="17863" hidden="1"/>
    <cellStyle name="已访问的超链接 2" xfId="22774" hidden="1"/>
    <cellStyle name="已访问的超链接 2" xfId="4486" hidden="1"/>
    <cellStyle name="已访问的超链接 2" xfId="19280" hidden="1"/>
    <cellStyle name="已访问的超链接 2" xfId="22735" hidden="1"/>
    <cellStyle name="已访问的超链接 2" xfId="4392" hidden="1"/>
    <cellStyle name="已访问的超链接 2" xfId="21024" hidden="1"/>
    <cellStyle name="已访问的超链接 2" xfId="22479" hidden="1"/>
    <cellStyle name="已访问的超链接 2" xfId="22046" hidden="1"/>
    <cellStyle name="已访问的超链接 2" xfId="19064" hidden="1"/>
    <cellStyle name="已访问的超链接 2" xfId="6688" hidden="1"/>
    <cellStyle name="已访问的超链接 2" xfId="4481" hidden="1"/>
    <cellStyle name="已访问的超链接 2" xfId="22093" hidden="1"/>
    <cellStyle name="已访问的超链接 2" xfId="4395" hidden="1"/>
    <cellStyle name="已访问的超链接 2" xfId="20683" hidden="1"/>
    <cellStyle name="已访问的超链接 2" xfId="21767" hidden="1"/>
    <cellStyle name="已访问的超链接 2" xfId="21502" hidden="1"/>
    <cellStyle name="已访问的超链接 2" xfId="19085" hidden="1"/>
    <cellStyle name="已访问的超链接 2" xfId="19550" hidden="1"/>
    <cellStyle name="已访问的超链接 2" xfId="19194" hidden="1"/>
    <cellStyle name="已访问的超链接 2" xfId="18894" hidden="1"/>
    <cellStyle name="已访问的超链接 2" xfId="4707" hidden="1"/>
    <cellStyle name="已访问的超链接 2" xfId="20036" hidden="1"/>
    <cellStyle name="已访问的超链接 2" xfId="18880" hidden="1"/>
    <cellStyle name="已访问的超链接 2" xfId="23039" hidden="1"/>
    <cellStyle name="已访问的超链接 2" xfId="4317" hidden="1"/>
    <cellStyle name="已访问的超链接 2" xfId="4455" hidden="1"/>
    <cellStyle name="已访问的超链接 2" xfId="19390" hidden="1"/>
    <cellStyle name="已访问的超链接 2" xfId="6296" hidden="1"/>
    <cellStyle name="已访问的超链接 2" xfId="23036" hidden="1"/>
    <cellStyle name="已访问的超链接 2" xfId="19671" hidden="1"/>
    <cellStyle name="已访问的超链接 2" xfId="20311" hidden="1"/>
    <cellStyle name="已访问的超链接 2" xfId="20757" hidden="1"/>
    <cellStyle name="已访问的超链接 2" xfId="18358" hidden="1"/>
    <cellStyle name="已访问的超链接 2" xfId="23083" hidden="1"/>
    <cellStyle name="已访问的超链接 2" xfId="19890" hidden="1"/>
    <cellStyle name="已访问的超链接 2" xfId="21235" hidden="1"/>
    <cellStyle name="已访问的超链接 2" xfId="19501" hidden="1"/>
    <cellStyle name="已访问的超链接 2" xfId="22941" hidden="1"/>
    <cellStyle name="已访问的超链接 2" xfId="19494" hidden="1"/>
    <cellStyle name="已访问的超链接 2" xfId="17789" hidden="1"/>
    <cellStyle name="已访问的超链接 2" xfId="22324" hidden="1"/>
    <cellStyle name="已访问的超链接 2" xfId="22970" hidden="1"/>
    <cellStyle name="已访问的超链接 2" xfId="4733" hidden="1"/>
    <cellStyle name="已访问的超链接 2" xfId="22692" hidden="1"/>
    <cellStyle name="已访问的超链接 2" xfId="4820" hidden="1"/>
    <cellStyle name="已访问的超链接 2" xfId="18068" hidden="1"/>
    <cellStyle name="已访问的超链接 2" xfId="22215" hidden="1"/>
    <cellStyle name="已访问的超链接 2" xfId="21430" hidden="1"/>
    <cellStyle name="已访问的超链接 2" xfId="17940" hidden="1"/>
    <cellStyle name="已访问的超链接 2" xfId="22536" hidden="1"/>
    <cellStyle name="已访问的超链接 2" xfId="19491" hidden="1"/>
    <cellStyle name="已访问的超链接 2" xfId="4376" hidden="1"/>
    <cellStyle name="已访问的超链接 2" xfId="20075" hidden="1"/>
    <cellStyle name="已访问的超链接 2" xfId="21649" hidden="1"/>
    <cellStyle name="已访问的超链接 2" xfId="19664" hidden="1"/>
    <cellStyle name="已访问的超链接 2" xfId="17718" hidden="1"/>
    <cellStyle name="已访问的超链接 2" xfId="19525" hidden="1"/>
    <cellStyle name="已访问的超链接 2" xfId="18159" hidden="1"/>
    <cellStyle name="已访问的超链接 2" xfId="22736" hidden="1"/>
    <cellStyle name="已访问的超链接 2" xfId="7270" hidden="1"/>
    <cellStyle name="已访问的超链接 2" xfId="4749" hidden="1"/>
    <cellStyle name="已访问的超链接 2" xfId="22710" hidden="1"/>
    <cellStyle name="已访问的超链接 2" xfId="22349" hidden="1"/>
    <cellStyle name="已访问的超链接 2" xfId="20832" hidden="1"/>
    <cellStyle name="已访问的超链接 2" xfId="19973" hidden="1"/>
    <cellStyle name="已访问的超链接 2" xfId="19502" hidden="1"/>
    <cellStyle name="已访问的超链接 2" xfId="22132" hidden="1"/>
    <cellStyle name="已访问的超链接 2" xfId="21680" hidden="1"/>
    <cellStyle name="已访问的超链接 2" xfId="17809" hidden="1"/>
    <cellStyle name="已访问的超链接 2" xfId="20121" hidden="1"/>
    <cellStyle name="已访问的超链接 2" xfId="21151" hidden="1"/>
    <cellStyle name="已访问的超链接 2" xfId="21364" hidden="1"/>
    <cellStyle name="已访问的超链接 2" xfId="22076" hidden="1"/>
    <cellStyle name="已访问的超链接 2" xfId="19964" hidden="1"/>
    <cellStyle name="已访问的超链接 2" xfId="18516" hidden="1"/>
    <cellStyle name="已访问的超链接 2" xfId="20964" hidden="1"/>
    <cellStyle name="已访问的超链接 2" xfId="21830" hidden="1"/>
    <cellStyle name="已访问的超链接 2" xfId="22477" hidden="1"/>
    <cellStyle name="已访问的超链接 2" xfId="21902" hidden="1"/>
    <cellStyle name="已访问的超链接 2" xfId="20606" hidden="1"/>
    <cellStyle name="已访问的超链接 2" xfId="19549" hidden="1"/>
    <cellStyle name="已访问的超链接 2" xfId="18044" hidden="1"/>
    <cellStyle name="已访问的超链接 2" xfId="18458" hidden="1"/>
    <cellStyle name="已访问的超链接 2" xfId="18570" hidden="1"/>
    <cellStyle name="已访问的超链接 2" xfId="4541" hidden="1"/>
    <cellStyle name="已访问的超链接 2" xfId="22643" hidden="1"/>
    <cellStyle name="已访问的超链接 2" xfId="22213" hidden="1"/>
    <cellStyle name="已访问的超链接 2" xfId="18078" hidden="1"/>
    <cellStyle name="已访问的超链接 2" xfId="21038" hidden="1"/>
    <cellStyle name="已访问的超链接 2" xfId="19024" hidden="1"/>
    <cellStyle name="已访问的超链接 2" xfId="21706" hidden="1"/>
    <cellStyle name="已访问的超链接 2" xfId="18594" hidden="1"/>
    <cellStyle name="已访问的超链接 2" xfId="20676" hidden="1"/>
    <cellStyle name="已访问的超链接 2" xfId="22667" hidden="1"/>
    <cellStyle name="已访问的超链接 2" xfId="21129" hidden="1"/>
    <cellStyle name="已访问的超链接 2" xfId="19526" hidden="1"/>
    <cellStyle name="已访问的超链接 2" xfId="21561" hidden="1"/>
    <cellStyle name="已访问的超链接 2" xfId="18432" hidden="1"/>
    <cellStyle name="已访问的超链接 2" xfId="20471" hidden="1"/>
    <cellStyle name="已访问的超链接 2" xfId="18437" hidden="1"/>
    <cellStyle name="已访问的超链接 2" xfId="4746" hidden="1"/>
    <cellStyle name="已访问的超链接 2" xfId="17792" hidden="1"/>
    <cellStyle name="已访问的超链接 2" xfId="22618" hidden="1"/>
    <cellStyle name="已访问的超链接 2" xfId="21850" hidden="1"/>
    <cellStyle name="已访问的超链接 2" xfId="22376" hidden="1"/>
    <cellStyle name="已访问的超链接 2" xfId="22913" hidden="1"/>
    <cellStyle name="已访问的超链接 2" xfId="21067" hidden="1"/>
    <cellStyle name="已访问的超链接 2" xfId="22620" hidden="1"/>
    <cellStyle name="已访问的超链接 2" xfId="18663" hidden="1"/>
    <cellStyle name="已访问的超链接 2" xfId="18231" hidden="1"/>
    <cellStyle name="已访问的超链接 2" xfId="22988" hidden="1"/>
    <cellStyle name="已访问的超链接 2" xfId="18726" hidden="1"/>
    <cellStyle name="已访问的超链接 2" xfId="21684" hidden="1"/>
    <cellStyle name="已访问的超链接 2" xfId="6391" hidden="1"/>
    <cellStyle name="已访问的超链接 2" xfId="21368" hidden="1"/>
    <cellStyle name="已访问的超链接 2" xfId="21595" hidden="1"/>
    <cellStyle name="已访问的超链接 2" xfId="22744" hidden="1"/>
    <cellStyle name="已访问的超链接 2" xfId="23263" hidden="1"/>
    <cellStyle name="已访问的超链接 2" xfId="20824" hidden="1"/>
    <cellStyle name="已访问的超链接 2" xfId="18930" hidden="1"/>
    <cellStyle name="已访问的超链接 2" xfId="17896" hidden="1"/>
    <cellStyle name="已访问的超链接 2" xfId="20926" hidden="1"/>
    <cellStyle name="已访问的超链接 2" xfId="18899" hidden="1"/>
    <cellStyle name="已访问的超链接 2" xfId="18770" hidden="1"/>
    <cellStyle name="已访问的超链接 2" xfId="20343" hidden="1"/>
    <cellStyle name="已访问的超链接 2" xfId="19164" hidden="1"/>
    <cellStyle name="已访问的超链接 2" xfId="19986" hidden="1"/>
    <cellStyle name="已访问的超链接 2" xfId="19836" hidden="1"/>
    <cellStyle name="已访问的超链接 2" xfId="4743" hidden="1"/>
    <cellStyle name="已访问的超链接 2" xfId="18936" hidden="1"/>
    <cellStyle name="已访问的超链接 2" xfId="20498" hidden="1"/>
    <cellStyle name="已访问的超链接 2" xfId="22469" hidden="1"/>
    <cellStyle name="已访问的超链接 2" xfId="21967" hidden="1"/>
    <cellStyle name="已访问的超链接 2" xfId="22264" hidden="1"/>
    <cellStyle name="已访问的超链接 2" xfId="21453" hidden="1"/>
    <cellStyle name="已访问的超链接 2" xfId="19241" hidden="1"/>
    <cellStyle name="已访问的超链接 2" xfId="20021" hidden="1"/>
    <cellStyle name="已访问的超链接 2" xfId="21168" hidden="1"/>
    <cellStyle name="已访问的超链接 2" xfId="21574" hidden="1"/>
    <cellStyle name="已访问的超链接 2" xfId="22023" hidden="1"/>
    <cellStyle name="已访问的超链接 2" xfId="6815" hidden="1"/>
    <cellStyle name="已访问的超链接 2" xfId="20168" hidden="1"/>
    <cellStyle name="已访问的超链接 2" xfId="4370" hidden="1"/>
    <cellStyle name="已访问的超链接 2" xfId="22054" hidden="1"/>
    <cellStyle name="已访问的超链接 2" xfId="21149" hidden="1"/>
    <cellStyle name="已访问的超链接 2" xfId="4636" hidden="1"/>
    <cellStyle name="已访问的超链接 2" xfId="22780" hidden="1"/>
    <cellStyle name="已访问的超链接 2" xfId="21280" hidden="1"/>
    <cellStyle name="已访问的超链接 2" xfId="19754" hidden="1"/>
    <cellStyle name="已访问的超链接 2" xfId="21293" hidden="1"/>
    <cellStyle name="已访问的超链接 2" xfId="21266" hidden="1"/>
    <cellStyle name="已访问的超链接 2" xfId="23195" hidden="1"/>
    <cellStyle name="已访问的超链接 2" xfId="19220" hidden="1"/>
    <cellStyle name="已访问的超链接 2" xfId="20188" hidden="1"/>
    <cellStyle name="已访问的超链接 2" xfId="20362" hidden="1"/>
    <cellStyle name="已访问的超链接 2" xfId="23186" hidden="1"/>
    <cellStyle name="已访问的超链接 2" xfId="20759" hidden="1"/>
    <cellStyle name="已访问的超链接 2" xfId="20461" hidden="1"/>
    <cellStyle name="已访问的超链接 2" xfId="18185" hidden="1"/>
    <cellStyle name="已访问的超链接 2" xfId="19904" hidden="1"/>
    <cellStyle name="已访问的超链接 2" xfId="22305" hidden="1"/>
    <cellStyle name="已访问的超链接 2" xfId="22345" hidden="1"/>
    <cellStyle name="已访问的超链接 2" xfId="7299" hidden="1"/>
    <cellStyle name="已访问的超链接 2" xfId="17774" hidden="1"/>
    <cellStyle name="已访问的超链接 2" xfId="20794" hidden="1"/>
    <cellStyle name="已访问的超链接 2" xfId="22597" hidden="1"/>
    <cellStyle name="已访问的超链接 2" xfId="22374" hidden="1"/>
    <cellStyle name="已访问的超链接 2" xfId="4641" hidden="1"/>
    <cellStyle name="已访问的超链接 2" xfId="22929" hidden="1"/>
    <cellStyle name="已访问的超链接 2" xfId="19841" hidden="1"/>
    <cellStyle name="已访问的超链接 2" xfId="19498" hidden="1"/>
    <cellStyle name="已访问的超链接 2" xfId="19224" hidden="1"/>
    <cellStyle name="已访问的超链接 2" xfId="22688" hidden="1"/>
    <cellStyle name="已访问的超链接 2" xfId="20145" hidden="1"/>
    <cellStyle name="已访问的超链接 2" xfId="22130" hidden="1"/>
    <cellStyle name="已访问的超链接 2" xfId="22533" hidden="1"/>
    <cellStyle name="已访问的超链接 2" xfId="18190" hidden="1"/>
    <cellStyle name="已访问的超链接 2" xfId="22430" hidden="1"/>
    <cellStyle name="已访问的超链接 2" xfId="6369" hidden="1"/>
    <cellStyle name="已访问的超链接 2" xfId="21600" hidden="1"/>
    <cellStyle name="已访问的超链接 2" xfId="4663" hidden="1"/>
    <cellStyle name="已访问的超链接 2" xfId="22684" hidden="1"/>
    <cellStyle name="已访问的超链接 2" xfId="6756" hidden="1"/>
    <cellStyle name="已访问的超链接 2" xfId="22878" hidden="1"/>
    <cellStyle name="已访问的超链接 2" xfId="18673" hidden="1"/>
    <cellStyle name="已访问的超链接 2" xfId="18892" hidden="1"/>
    <cellStyle name="已访问的超链接 2" xfId="18538" hidden="1"/>
    <cellStyle name="已访问的超链接 2" xfId="19235" hidden="1"/>
    <cellStyle name="已访问的超链接 2" xfId="20281" hidden="1"/>
    <cellStyle name="已访问的超链接 2" xfId="19969" hidden="1"/>
    <cellStyle name="已访问的超链接 2" xfId="19800" hidden="1"/>
    <cellStyle name="已访问的超链接 2" xfId="18837" hidden="1"/>
    <cellStyle name="已访问的超链接 2" xfId="21157" hidden="1"/>
    <cellStyle name="已访问的超链接 2" xfId="18854" hidden="1"/>
    <cellStyle name="已访问的超链接 2" xfId="22595" hidden="1"/>
    <cellStyle name="已访问的超链接 2" xfId="22854" hidden="1"/>
    <cellStyle name="已访问的超链接 2" xfId="21982" hidden="1"/>
    <cellStyle name="已访问的超链接 2" xfId="22578" hidden="1"/>
    <cellStyle name="已访问的超链接 2" xfId="22207" hidden="1"/>
    <cellStyle name="已访问的超链接 2" xfId="20635" hidden="1"/>
    <cellStyle name="已访问的超链接 2" xfId="21644" hidden="1"/>
    <cellStyle name="已访问的超链接 2" xfId="22994" hidden="1"/>
    <cellStyle name="已访问的超链接 2" xfId="18948" hidden="1"/>
    <cellStyle name="已访问的超链接 2" xfId="19949" hidden="1"/>
    <cellStyle name="已访问的超链接 2" xfId="23082" hidden="1"/>
    <cellStyle name="已访问的超链接 2" xfId="22572" hidden="1"/>
    <cellStyle name="已访问的超链接 2" xfId="22102" hidden="1"/>
    <cellStyle name="已访问的超链接 2" xfId="22332" hidden="1"/>
    <cellStyle name="已访问的超链接 2" xfId="20418" hidden="1"/>
    <cellStyle name="已访问的超链接 2" xfId="17901" hidden="1"/>
    <cellStyle name="已访问的超链接 2" xfId="19884" hidden="1"/>
    <cellStyle name="已访问的超链接 2" xfId="19486" hidden="1"/>
    <cellStyle name="已访问的超链接 2" xfId="20791" hidden="1"/>
    <cellStyle name="已访问的超链接 2" xfId="21210" hidden="1"/>
    <cellStyle name="已访问的超链接 2" xfId="23295" hidden="1"/>
    <cellStyle name="已访问的超链接 2" xfId="23296" hidden="1"/>
    <cellStyle name="已访问的超链接 2" xfId="23297" hidden="1"/>
    <cellStyle name="已访问的超链接 2" xfId="23298" hidden="1"/>
    <cellStyle name="已访问的超链接 2" xfId="23299" hidden="1"/>
    <cellStyle name="已访问的超链接 2" xfId="23300" hidden="1"/>
    <cellStyle name="已访问的超链接 2" xfId="23301" hidden="1"/>
    <cellStyle name="已访问的超链接 2" xfId="23302" hidden="1"/>
    <cellStyle name="已访问的超链接 2" xfId="23303" hidden="1"/>
    <cellStyle name="已访问的超链接 2" xfId="23304" hidden="1"/>
    <cellStyle name="已访问的超链接 2" xfId="23305" hidden="1"/>
    <cellStyle name="已访问的超链接 2" xfId="23306" hidden="1"/>
    <cellStyle name="已访问的超链接 2" xfId="23307" hidden="1"/>
    <cellStyle name="已访问的超链接 2" xfId="23308" hidden="1"/>
    <cellStyle name="已访问的超链接 2" xfId="23309" hidden="1"/>
    <cellStyle name="已访问的超链接 2" xfId="23310" hidden="1"/>
    <cellStyle name="已访问的超链接 2" xfId="23311" hidden="1"/>
    <cellStyle name="已访问的超链接 2" xfId="23312" hidden="1"/>
    <cellStyle name="已访问的超链接 2" xfId="23313" hidden="1"/>
    <cellStyle name="已访问的超链接 2" xfId="23315" hidden="1"/>
    <cellStyle name="已访问的超链接 2" xfId="23317" hidden="1"/>
    <cellStyle name="已访问的超链接 2" xfId="23319" hidden="1"/>
    <cellStyle name="已访问的超链接 2" xfId="23321" hidden="1"/>
    <cellStyle name="已访问的超链接 2" xfId="23323" hidden="1"/>
    <cellStyle name="已访问的超链接 2" xfId="23325" hidden="1"/>
    <cellStyle name="已访问的超链接 2" xfId="23327" hidden="1"/>
    <cellStyle name="已访问的超链接 2" xfId="23329" hidden="1"/>
    <cellStyle name="已访问的超链接 2" xfId="23331" hidden="1"/>
    <cellStyle name="已访问的超链接 2" xfId="23333" hidden="1"/>
    <cellStyle name="已访问的超链接 2" xfId="23335" hidden="1"/>
    <cellStyle name="已访问的超链接 2" xfId="23337" hidden="1"/>
    <cellStyle name="已访问的超链接 2" xfId="23339" hidden="1"/>
    <cellStyle name="已访问的超链接 2" xfId="23341" hidden="1"/>
    <cellStyle name="已访问的超链接 2" xfId="23343" hidden="1"/>
    <cellStyle name="已访问的超链接 2" xfId="23345" hidden="1"/>
    <cellStyle name="已访问的超链接 2" xfId="23347" hidden="1"/>
    <cellStyle name="已访问的超链接 2" xfId="23349" hidden="1"/>
    <cellStyle name="已访问的超链接 2" xfId="23351" hidden="1"/>
    <cellStyle name="已访问的超链接 2" xfId="23353" hidden="1"/>
    <cellStyle name="已访问的超链接 2" xfId="23355" hidden="1"/>
    <cellStyle name="已访问的超链接 2" xfId="23357" hidden="1"/>
    <cellStyle name="已访问的超链接 2" xfId="23359" hidden="1"/>
    <cellStyle name="已访问的超链接 2" xfId="23361" hidden="1"/>
    <cellStyle name="已访问的超链接 2" xfId="23363" hidden="1"/>
    <cellStyle name="已访问的超链接 2" xfId="23365" hidden="1"/>
    <cellStyle name="已访问的超链接 2" xfId="23367" hidden="1"/>
    <cellStyle name="已访问的超链接 2" xfId="23369" hidden="1"/>
    <cellStyle name="已访问的超链接 2" xfId="23371" hidden="1"/>
    <cellStyle name="已访问的超链接 2" xfId="23373" hidden="1"/>
    <cellStyle name="已访问的超链接 2" xfId="23375" hidden="1"/>
    <cellStyle name="已访问的超链接 2" xfId="23377" hidden="1"/>
    <cellStyle name="已访问的超链接 2" xfId="23379" hidden="1"/>
    <cellStyle name="已访问的超链接 2" xfId="23381" hidden="1"/>
    <cellStyle name="已访问的超链接 2" xfId="23383" hidden="1"/>
    <cellStyle name="已访问的超链接 2" xfId="23385" hidden="1"/>
    <cellStyle name="已访问的超链接 2" xfId="23387" hidden="1"/>
    <cellStyle name="已访问的超链接 2" xfId="23389" hidden="1"/>
    <cellStyle name="已访问的超链接 2" xfId="23391" hidden="1"/>
    <cellStyle name="已访问的超链接 2" xfId="23393" hidden="1"/>
    <cellStyle name="已访问的超链接 2" xfId="23395" hidden="1"/>
    <cellStyle name="已访问的超链接 2" xfId="23397" hidden="1"/>
    <cellStyle name="已访问的超链接 2" xfId="23399" hidden="1"/>
    <cellStyle name="已访问的超链接 2" xfId="23401" hidden="1"/>
    <cellStyle name="已访问的超链接 2" xfId="23403" hidden="1"/>
    <cellStyle name="已访问的超链接 2" xfId="23405" hidden="1"/>
    <cellStyle name="已访问的超链接 2" xfId="23407" hidden="1"/>
    <cellStyle name="已访问的超链接 2" xfId="23409" hidden="1"/>
    <cellStyle name="已访问的超链接 2" xfId="23411" hidden="1"/>
    <cellStyle name="已访问的超链接 2" xfId="23413" hidden="1"/>
    <cellStyle name="已访问的超链接 2" xfId="23415" hidden="1"/>
    <cellStyle name="已访问的超链接 2" xfId="23417" hidden="1"/>
    <cellStyle name="已访问的超链接 2" xfId="23419" hidden="1"/>
    <cellStyle name="已访问的超链接 2" xfId="23421" hidden="1"/>
    <cellStyle name="已访问的超链接 2" xfId="23423" hidden="1"/>
    <cellStyle name="已访问的超链接 2" xfId="23425" hidden="1"/>
    <cellStyle name="已访问的超链接 2" xfId="23427" hidden="1"/>
    <cellStyle name="已访问的超链接 2" xfId="23429" hidden="1"/>
    <cellStyle name="已访问的超链接 2" xfId="23431" hidden="1"/>
    <cellStyle name="已访问的超链接 2" xfId="23433" hidden="1"/>
    <cellStyle name="已访问的超链接 2" xfId="23435" hidden="1"/>
    <cellStyle name="已访问的超链接 2" xfId="23437" hidden="1"/>
    <cellStyle name="已访问的超链接 2" xfId="23439" hidden="1"/>
    <cellStyle name="已访问的超链接 2" xfId="23441" hidden="1"/>
    <cellStyle name="已访问的超链接 2" xfId="23443" hidden="1"/>
    <cellStyle name="已访问的超链接 2" xfId="23445" hidden="1"/>
    <cellStyle name="已访问的超链接 2" xfId="23447" hidden="1"/>
    <cellStyle name="已访问的超链接 2" xfId="23449" hidden="1"/>
    <cellStyle name="已访问的超链接 2" xfId="23451" hidden="1"/>
    <cellStyle name="已访问的超链接 2" xfId="23453" hidden="1"/>
    <cellStyle name="已访问的超链接 2" xfId="23455" hidden="1"/>
    <cellStyle name="已访问的超链接 2" xfId="23457" hidden="1"/>
    <cellStyle name="已访问的超链接 2" xfId="23459" hidden="1"/>
    <cellStyle name="已访问的超链接 2" xfId="23461" hidden="1"/>
    <cellStyle name="已访问的超链接 2" xfId="23463" hidden="1"/>
    <cellStyle name="已访问的超链接 2" xfId="23465" hidden="1"/>
    <cellStyle name="已访问的超链接 2" xfId="23467" hidden="1"/>
    <cellStyle name="已访问的超链接 2" xfId="23469" hidden="1"/>
    <cellStyle name="已访问的超链接 2" xfId="23471" hidden="1"/>
    <cellStyle name="已访问的超链接 2" xfId="23473" hidden="1"/>
    <cellStyle name="已访问的超链接 2" xfId="23475" hidden="1"/>
    <cellStyle name="已访问的超链接 2" xfId="23477" hidden="1"/>
    <cellStyle name="已访问的超链接 2" xfId="23478" hidden="1"/>
    <cellStyle name="已访问的超链接 2" xfId="23479" hidden="1"/>
    <cellStyle name="已访问的超链接 2" xfId="23480" hidden="1"/>
    <cellStyle name="已访问的超链接 2" xfId="23481" hidden="1"/>
    <cellStyle name="已访问的超链接 2" xfId="23482" hidden="1"/>
    <cellStyle name="已访问的超链接 2" xfId="23483" hidden="1"/>
    <cellStyle name="已访问的超链接 2" xfId="23484" hidden="1"/>
    <cellStyle name="已访问的超链接 2" xfId="23485" hidden="1"/>
    <cellStyle name="已访问的超链接 2" xfId="23486" hidden="1"/>
    <cellStyle name="已访问的超链接 2" xfId="23487" hidden="1"/>
    <cellStyle name="已访问的超链接 2" xfId="23488" hidden="1"/>
    <cellStyle name="已访问的超链接 2" xfId="23489" hidden="1"/>
    <cellStyle name="已访问的超链接 2" xfId="23490" hidden="1"/>
    <cellStyle name="已访问的超链接 2" xfId="23491" hidden="1"/>
    <cellStyle name="已访问的超链接 2" xfId="23492" hidden="1"/>
    <cellStyle name="已访问的超链接 2" xfId="23493" hidden="1"/>
    <cellStyle name="已访问的超链接 2" xfId="23494" hidden="1"/>
    <cellStyle name="已访问的超链接 2" xfId="23495" hidden="1"/>
    <cellStyle name="已访问的超链接 2" xfId="23496" hidden="1"/>
    <cellStyle name="已访问的超链接 2" xfId="23497" hidden="1"/>
    <cellStyle name="已访问的超链接 2" xfId="23498" hidden="1"/>
    <cellStyle name="已访问的超链接 2" xfId="23499" hidden="1"/>
    <cellStyle name="已访问的超链接 2" xfId="23500" hidden="1"/>
    <cellStyle name="已访问的超链接 2" xfId="23501" hidden="1"/>
    <cellStyle name="已访问的超链接 2" xfId="23502" hidden="1"/>
    <cellStyle name="已访问的超链接 2" xfId="23503" hidden="1"/>
    <cellStyle name="已访问的超链接 2" xfId="23504" hidden="1"/>
    <cellStyle name="已访问的超链接 2" xfId="23505" hidden="1"/>
    <cellStyle name="已访问的超链接 2" xfId="23506" hidden="1"/>
    <cellStyle name="已访问的超链接 2" xfId="23507" hidden="1"/>
    <cellStyle name="已访问的超链接 2" xfId="23508" hidden="1"/>
    <cellStyle name="已访问的超链接 2" xfId="23509" hidden="1"/>
    <cellStyle name="已访问的超链接 2" xfId="23510" hidden="1"/>
    <cellStyle name="已访问的超链接 2" xfId="23511" hidden="1"/>
    <cellStyle name="已访问的超链接 2" xfId="23512" hidden="1"/>
    <cellStyle name="已访问的超链接 2" xfId="23513" hidden="1"/>
    <cellStyle name="已访问的超链接 2" xfId="23514" hidden="1"/>
    <cellStyle name="已访问的超链接 2" xfId="23515" hidden="1"/>
    <cellStyle name="已访问的超链接 2" xfId="23516" hidden="1"/>
    <cellStyle name="已访问的超链接 2" xfId="23517" hidden="1"/>
    <cellStyle name="已访问的超链接 2" xfId="23518" hidden="1"/>
    <cellStyle name="已访问的超链接 2" xfId="23519" hidden="1"/>
    <cellStyle name="已访问的超链接 2" xfId="23520" hidden="1"/>
    <cellStyle name="已访问的超链接 2" xfId="23521" hidden="1"/>
    <cellStyle name="已访问的超链接 2" xfId="23522" hidden="1"/>
    <cellStyle name="已访问的超链接 2" xfId="23523" hidden="1"/>
    <cellStyle name="已访问的超链接 2" xfId="23524" hidden="1"/>
    <cellStyle name="已访问的超链接 2" xfId="23525" hidden="1"/>
    <cellStyle name="已访问的超链接 2" xfId="23526" hidden="1"/>
    <cellStyle name="已访问的超链接 2" xfId="23527" hidden="1"/>
    <cellStyle name="已访问的超链接 2" xfId="23528" hidden="1"/>
    <cellStyle name="已访问的超链接 2" xfId="23529" hidden="1"/>
    <cellStyle name="已访问的超链接 2" xfId="23530" hidden="1"/>
    <cellStyle name="已访问的超链接 2" xfId="23531" hidden="1"/>
    <cellStyle name="已访问的超链接 2" xfId="23532" hidden="1"/>
    <cellStyle name="已访问的超链接 2" xfId="23534" hidden="1"/>
    <cellStyle name="已访问的超链接 2" xfId="23536" hidden="1"/>
    <cellStyle name="已访问的超链接 2" xfId="23537" hidden="1"/>
    <cellStyle name="已访问的超链接 2" xfId="23538" hidden="1"/>
    <cellStyle name="已访问的超链接 2" xfId="23539" hidden="1"/>
    <cellStyle name="已访问的超链接 2" xfId="23540" hidden="1"/>
    <cellStyle name="已访问的超链接 2" xfId="23541" hidden="1"/>
    <cellStyle name="已访问的超链接 2" xfId="23542" hidden="1"/>
    <cellStyle name="已访问的超链接 2" xfId="23543" hidden="1"/>
    <cellStyle name="已访问的超链接 2" xfId="23544" hidden="1"/>
    <cellStyle name="已访问的超链接 2" xfId="23545" hidden="1"/>
    <cellStyle name="已访问的超链接 2" xfId="23546" hidden="1"/>
    <cellStyle name="已访问的超链接 2" xfId="23547" hidden="1"/>
    <cellStyle name="已访问的超链接 2" xfId="23548" hidden="1"/>
    <cellStyle name="已访问的超链接 2" xfId="23549" hidden="1"/>
    <cellStyle name="已访问的超链接 2" xfId="23550" hidden="1"/>
    <cellStyle name="已访问的超链接 2" xfId="23551" hidden="1"/>
    <cellStyle name="已访问的超链接 2" xfId="23552" hidden="1"/>
    <cellStyle name="已访问的超链接 2" xfId="23553" hidden="1"/>
    <cellStyle name="已访问的超链接 2" xfId="23554" hidden="1"/>
    <cellStyle name="已访问的超链接 2" xfId="23555" hidden="1"/>
    <cellStyle name="已访问的超链接 2" xfId="23556" hidden="1"/>
    <cellStyle name="已访问的超链接 2" xfId="23557" hidden="1"/>
    <cellStyle name="已访问的超链接 2" xfId="23558" hidden="1"/>
    <cellStyle name="已访问的超链接 2" xfId="23559" hidden="1"/>
    <cellStyle name="已访问的超链接 2" xfId="23560" hidden="1"/>
    <cellStyle name="已访问的超链接 2" xfId="23561" hidden="1"/>
    <cellStyle name="已访问的超链接 2" xfId="23562" hidden="1"/>
    <cellStyle name="已访问的超链接 2" xfId="23563" hidden="1"/>
    <cellStyle name="已访问的超链接 2" xfId="23564" hidden="1"/>
    <cellStyle name="已访问的超链接 2" xfId="23565" hidden="1"/>
    <cellStyle name="已访问的超链接 2" xfId="23566" hidden="1"/>
    <cellStyle name="已访问的超链接 2" xfId="23567" hidden="1"/>
    <cellStyle name="已访问的超链接 2" xfId="23568" hidden="1"/>
    <cellStyle name="已访问的超链接 2" xfId="23569" hidden="1"/>
    <cellStyle name="已访问的超链接 2" xfId="23570" hidden="1"/>
    <cellStyle name="已访问的超链接 2" xfId="23571" hidden="1"/>
    <cellStyle name="已访问的超链接 2" xfId="23572" hidden="1"/>
    <cellStyle name="已访问的超链接 2" xfId="23573" hidden="1"/>
    <cellStyle name="已访问的超链接 2" xfId="23574" hidden="1"/>
    <cellStyle name="已访问的超链接 2" xfId="23575" hidden="1"/>
    <cellStyle name="已访问的超链接 2" xfId="23576" hidden="1"/>
    <cellStyle name="已访问的超链接 2" xfId="23577" hidden="1"/>
    <cellStyle name="已访问的超链接 2" xfId="23578" hidden="1"/>
    <cellStyle name="已访问的超链接 2" xfId="23579" hidden="1"/>
    <cellStyle name="已访问的超链接 2" xfId="23580" hidden="1"/>
    <cellStyle name="已访问的超链接 2" xfId="23581" hidden="1"/>
    <cellStyle name="已访问的超链接 2" xfId="23582" hidden="1"/>
    <cellStyle name="已访问的超链接 2" xfId="23583" hidden="1"/>
    <cellStyle name="已访问的超链接 2" xfId="23584" hidden="1"/>
    <cellStyle name="已访问的超链接 2" xfId="23585" hidden="1"/>
    <cellStyle name="已访问的超链接 2" xfId="23586" hidden="1"/>
    <cellStyle name="已访问的超链接 2" xfId="23587" hidden="1"/>
    <cellStyle name="已访问的超链接 2" xfId="23588" hidden="1"/>
    <cellStyle name="已访问的超链接 2" xfId="23589" hidden="1"/>
    <cellStyle name="已访问的超链接 2" xfId="23590" hidden="1"/>
    <cellStyle name="已访问的超链接 2" xfId="23591" hidden="1"/>
    <cellStyle name="已访问的超链接 2" xfId="23592" hidden="1"/>
    <cellStyle name="已访问的超链接 2" xfId="23593" hidden="1"/>
    <cellStyle name="已访问的超链接 2" xfId="23594" hidden="1"/>
    <cellStyle name="已访问的超链接 2" xfId="23596" hidden="1"/>
    <cellStyle name="已访问的超链接 2" xfId="23598" hidden="1"/>
    <cellStyle name="已访问的超链接 2" xfId="23600" hidden="1"/>
    <cellStyle name="已访问的超链接 2" xfId="23602" hidden="1"/>
    <cellStyle name="已访问的超链接 2" xfId="23604" hidden="1"/>
    <cellStyle name="已访问的超链接 2" xfId="23606" hidden="1"/>
    <cellStyle name="已访问的超链接 2" xfId="23608" hidden="1"/>
    <cellStyle name="已访问的超链接 2" xfId="23610" hidden="1"/>
    <cellStyle name="已访问的超链接 2" xfId="23612" hidden="1"/>
    <cellStyle name="已访问的超链接 2" xfId="23614" hidden="1"/>
    <cellStyle name="已访问的超链接 2" xfId="23616" hidden="1"/>
    <cellStyle name="已访问的超链接 2" xfId="23618" hidden="1"/>
    <cellStyle name="已访问的超链接 2" xfId="23620" hidden="1"/>
    <cellStyle name="已访问的超链接 2" xfId="23622" hidden="1"/>
    <cellStyle name="已访问的超链接 2" xfId="23624" hidden="1"/>
    <cellStyle name="已访问的超链接 2" xfId="23626" hidden="1"/>
    <cellStyle name="已访问的超链接 2" xfId="23628" hidden="1"/>
    <cellStyle name="已访问的超链接 2" xfId="23630" hidden="1"/>
    <cellStyle name="已访问的超链接 2" xfId="23632" hidden="1"/>
    <cellStyle name="已访问的超链接 2" xfId="23634" hidden="1"/>
    <cellStyle name="已访问的超链接 2" xfId="23636" hidden="1"/>
    <cellStyle name="已访问的超链接 2" xfId="23638" hidden="1"/>
    <cellStyle name="已访问的超链接 2" xfId="23640" hidden="1"/>
    <cellStyle name="已访问的超链接 2" xfId="23642" hidden="1"/>
    <cellStyle name="已访问的超链接 2" xfId="23644" hidden="1"/>
    <cellStyle name="已访问的超链接 2" xfId="23646" hidden="1"/>
    <cellStyle name="已访问的超链接 2" xfId="23648" hidden="1"/>
    <cellStyle name="已访问的超链接 2" xfId="23650" hidden="1"/>
    <cellStyle name="已访问的超链接 2" xfId="23652" hidden="1"/>
    <cellStyle name="已访问的超链接 2" xfId="23654" hidden="1"/>
    <cellStyle name="已访问的超链接 2" xfId="23656" hidden="1"/>
    <cellStyle name="已访问的超链接 2" xfId="23658" hidden="1"/>
    <cellStyle name="已访问的超链接 2" xfId="23660" hidden="1"/>
    <cellStyle name="已访问的超链接 2" xfId="23662" hidden="1"/>
    <cellStyle name="已访问的超链接 2" xfId="23664" hidden="1"/>
    <cellStyle name="已访问的超链接 2" xfId="23666" hidden="1"/>
    <cellStyle name="已访问的超链接 2" xfId="23668" hidden="1"/>
    <cellStyle name="已访问的超链接 2" xfId="23670" hidden="1"/>
    <cellStyle name="已访问的超链接 2" xfId="23672" hidden="1"/>
    <cellStyle name="已访问的超链接 2" xfId="23674" hidden="1"/>
    <cellStyle name="已访问的超链接 2" xfId="23676" hidden="1"/>
    <cellStyle name="已访问的超链接 2" xfId="23678" hidden="1"/>
    <cellStyle name="已访问的超链接 2" xfId="23680" hidden="1"/>
    <cellStyle name="已访问的超链接 2" xfId="23682" hidden="1"/>
    <cellStyle name="已访问的超链接 2" xfId="23684" hidden="1"/>
    <cellStyle name="已访问的超链接 2" xfId="23686" hidden="1"/>
    <cellStyle name="已访问的超链接 2" xfId="23688" hidden="1"/>
    <cellStyle name="已访问的超链接 2" xfId="23690" hidden="1"/>
    <cellStyle name="已访问的超链接 2" xfId="23692" hidden="1"/>
    <cellStyle name="已访问的超链接 2" xfId="23694" hidden="1"/>
    <cellStyle name="已访问的超链接 2" xfId="23696" hidden="1"/>
    <cellStyle name="已访问的超链接 2" xfId="23698" hidden="1"/>
    <cellStyle name="已访问的超链接 2" xfId="23700" hidden="1"/>
    <cellStyle name="已访问的超链接 2" xfId="23702" hidden="1"/>
    <cellStyle name="已访问的超链接 2" xfId="23704" hidden="1"/>
    <cellStyle name="已访问的超链接 2" xfId="23706" hidden="1"/>
    <cellStyle name="已访问的超链接 2" xfId="23708" hidden="1"/>
    <cellStyle name="已访问的超链接 2" xfId="23710" hidden="1"/>
    <cellStyle name="已访问的超链接 2" xfId="23712" hidden="1"/>
    <cellStyle name="已访问的超链接 2" xfId="23714" hidden="1"/>
    <cellStyle name="已访问的超链接 2" xfId="23716" hidden="1"/>
    <cellStyle name="已访问的超链接 2" xfId="23718" hidden="1"/>
    <cellStyle name="已访问的超链接 2" xfId="23720" hidden="1"/>
    <cellStyle name="已访问的超链接 2" xfId="23722" hidden="1"/>
    <cellStyle name="已访问的超链接 2" xfId="23724" hidden="1"/>
    <cellStyle name="已访问的超链接 2" xfId="23726" hidden="1"/>
    <cellStyle name="已访问的超链接 2" xfId="23728" hidden="1"/>
    <cellStyle name="已访问的超链接 2" xfId="23730" hidden="1"/>
    <cellStyle name="已访问的超链接 2" xfId="23732" hidden="1"/>
    <cellStyle name="已访问的超链接 2" xfId="23734" hidden="1"/>
    <cellStyle name="已访问的超链接 2" xfId="23736" hidden="1"/>
    <cellStyle name="已访问的超链接 2" xfId="23738" hidden="1"/>
    <cellStyle name="已访问的超链接 2" xfId="23740" hidden="1"/>
    <cellStyle name="已访问的超链接 2" xfId="23742" hidden="1"/>
    <cellStyle name="已访问的超链接 2" xfId="23744" hidden="1"/>
    <cellStyle name="已访问的超链接 2" xfId="23746" hidden="1"/>
    <cellStyle name="已访问的超链接 2" xfId="23748" hidden="1"/>
    <cellStyle name="已访问的超链接 2" xfId="23750" hidden="1"/>
    <cellStyle name="已访问的超链接 2" xfId="23752" hidden="1"/>
    <cellStyle name="已访问的超链接 2" xfId="23754" hidden="1"/>
    <cellStyle name="已访问的超链接 2" xfId="23756" hidden="1"/>
    <cellStyle name="已访问的超链接 2" xfId="23758" hidden="1"/>
    <cellStyle name="已访问的超链接 2" xfId="23759" hidden="1"/>
    <cellStyle name="已访问的超链接 2" xfId="23760" hidden="1"/>
    <cellStyle name="已访问的超链接 2" xfId="23761" hidden="1"/>
    <cellStyle name="已访问的超链接 2" xfId="23762" hidden="1"/>
    <cellStyle name="已访问的超链接 2" xfId="23763" hidden="1"/>
    <cellStyle name="已访问的超链接 2" xfId="23764" hidden="1"/>
    <cellStyle name="已访问的超链接 2" xfId="23765" hidden="1"/>
    <cellStyle name="已访问的超链接 2" xfId="23766" hidden="1"/>
    <cellStyle name="已访问的超链接 2" xfId="23767" hidden="1"/>
    <cellStyle name="已访问的超链接 2" xfId="23768" hidden="1"/>
    <cellStyle name="已访问的超链接 2" xfId="23769" hidden="1"/>
    <cellStyle name="已访问的超链接 2" xfId="23770" hidden="1"/>
    <cellStyle name="已访问的超链接 2" xfId="23771" hidden="1"/>
    <cellStyle name="已访问的超链接 2" xfId="23772" hidden="1"/>
    <cellStyle name="已访问的超链接 2" xfId="23773" hidden="1"/>
    <cellStyle name="已访问的超链接 2" xfId="23774" hidden="1"/>
    <cellStyle name="已访问的超链接 2" xfId="23775" hidden="1"/>
    <cellStyle name="已访问的超链接 2" xfId="23776" hidden="1"/>
    <cellStyle name="已访问的超链接 2" xfId="23777" hidden="1"/>
    <cellStyle name="已访问的超链接 2" xfId="23778" hidden="1"/>
    <cellStyle name="已访问的超链接 2" xfId="23779" hidden="1"/>
    <cellStyle name="已访问的超链接 2" xfId="23780" hidden="1"/>
    <cellStyle name="已访问的超链接 2" xfId="23781" hidden="1"/>
    <cellStyle name="已访问的超链接 2" xfId="23782" hidden="1"/>
    <cellStyle name="已访问的超链接 2" xfId="23783" hidden="1"/>
    <cellStyle name="已访问的超链接 2" xfId="23784" hidden="1"/>
    <cellStyle name="已访问的超链接 2" xfId="23785" hidden="1"/>
    <cellStyle name="已访问的超链接 2" xfId="23786" hidden="1"/>
    <cellStyle name="已访问的超链接 2" xfId="23787" hidden="1"/>
    <cellStyle name="已访问的超链接 2" xfId="23788" hidden="1"/>
    <cellStyle name="已访问的超链接 2" xfId="23789" hidden="1"/>
    <cellStyle name="已访问的超链接 2" xfId="23790" hidden="1"/>
    <cellStyle name="已访问的超链接 2" xfId="23791" hidden="1"/>
    <cellStyle name="已访问的超链接 2" xfId="23792" hidden="1"/>
    <cellStyle name="已访问的超链接 2" xfId="23793" hidden="1"/>
    <cellStyle name="已访问的超链接 2" xfId="23794" hidden="1"/>
    <cellStyle name="已访问的超链接 2" xfId="23795" hidden="1"/>
    <cellStyle name="已访问的超链接 2" xfId="23796" hidden="1"/>
    <cellStyle name="已访问的超链接 2" xfId="23797" hidden="1"/>
    <cellStyle name="已访问的超链接 2" xfId="23798" hidden="1"/>
    <cellStyle name="已访问的超链接 2" xfId="23799" hidden="1"/>
    <cellStyle name="已访问的超链接 2" xfId="23800" hidden="1"/>
    <cellStyle name="已访问的超链接 2" xfId="23801" hidden="1"/>
    <cellStyle name="已访问的超链接 2" xfId="23802" hidden="1"/>
    <cellStyle name="已访问的超链接 2" xfId="23803" hidden="1"/>
    <cellStyle name="已访问的超链接 2" xfId="23804" hidden="1"/>
    <cellStyle name="已访问的超链接 2" xfId="23805" hidden="1"/>
    <cellStyle name="已访问的超链接 2" xfId="23806" hidden="1"/>
    <cellStyle name="已访问的超链接 2" xfId="23807" hidden="1"/>
    <cellStyle name="已访问的超链接 2" xfId="23808" hidden="1"/>
    <cellStyle name="已访问的超链接 2" xfId="23809" hidden="1"/>
    <cellStyle name="已访问的超链接 2" xfId="23810" hidden="1"/>
    <cellStyle name="已访问的超链接 2" xfId="23811" hidden="1"/>
    <cellStyle name="已访问的超链接 2" xfId="23812" hidden="1"/>
    <cellStyle name="已访问的超链接 2" xfId="23813" hidden="1"/>
    <cellStyle name="已访问的超链接 2" xfId="23815" hidden="1"/>
    <cellStyle name="已访问的超链接 2" xfId="23817" hidden="1"/>
    <cellStyle name="已访问的超链接 2" xfId="23818" hidden="1"/>
    <cellStyle name="已访问的超链接 2" xfId="23819" hidden="1"/>
    <cellStyle name="已访问的超链接 2" xfId="23820" hidden="1"/>
    <cellStyle name="已访问的超链接 2" xfId="23821" hidden="1"/>
    <cellStyle name="已访问的超链接 2" xfId="23822" hidden="1"/>
    <cellStyle name="已访问的超链接 2" xfId="23823" hidden="1"/>
    <cellStyle name="已访问的超链接 2" xfId="23824" hidden="1"/>
    <cellStyle name="已访问的超链接 2" xfId="23825" hidden="1"/>
    <cellStyle name="已访问的超链接 2" xfId="23826" hidden="1"/>
    <cellStyle name="已访问的超链接 2" xfId="23827" hidden="1"/>
    <cellStyle name="已访问的超链接 2" xfId="23828" hidden="1"/>
    <cellStyle name="已访问的超链接 2" xfId="23829" hidden="1"/>
    <cellStyle name="已访问的超链接 2" xfId="23830" hidden="1"/>
    <cellStyle name="已访问的超链接 2" xfId="23831" hidden="1"/>
    <cellStyle name="已访问的超链接 2" xfId="23832" hidden="1"/>
    <cellStyle name="已访问的超链接 2" xfId="23833" hidden="1"/>
    <cellStyle name="已访问的超链接 2" xfId="23834" hidden="1"/>
    <cellStyle name="已访问的超链接 2" xfId="23835" hidden="1"/>
    <cellStyle name="已访问的超链接 2" xfId="23836" hidden="1"/>
    <cellStyle name="已访问的超链接 2" xfId="23837" hidden="1"/>
    <cellStyle name="已访问的超链接 2" xfId="23838" hidden="1"/>
    <cellStyle name="已访问的超链接 2" xfId="23839" hidden="1"/>
    <cellStyle name="已访问的超链接 2" xfId="23840" hidden="1"/>
    <cellStyle name="已访问的超链接 2" xfId="23841" hidden="1"/>
    <cellStyle name="已访问的超链接 2" xfId="23842" hidden="1"/>
    <cellStyle name="已访问的超链接 2" xfId="23843" hidden="1"/>
    <cellStyle name="已访问的超链接 2" xfId="23844" hidden="1"/>
    <cellStyle name="已访问的超链接 2" xfId="23845" hidden="1"/>
    <cellStyle name="已访问的超链接 2" xfId="23846" hidden="1"/>
    <cellStyle name="已访问的超链接 2" xfId="23847" hidden="1"/>
    <cellStyle name="已访问的超链接 2" xfId="23848" hidden="1"/>
    <cellStyle name="已访问的超链接 2" xfId="23849" hidden="1"/>
    <cellStyle name="已访问的超链接 2" xfId="23850" hidden="1"/>
    <cellStyle name="已访问的超链接 2" xfId="23851" hidden="1"/>
    <cellStyle name="已访问的超链接 2" xfId="23852" hidden="1"/>
    <cellStyle name="已访问的超链接 2" xfId="23853" hidden="1"/>
    <cellStyle name="已访问的超链接 2" xfId="23854" hidden="1"/>
    <cellStyle name="已访问的超链接 2" xfId="23855" hidden="1"/>
    <cellStyle name="已访问的超链接 2" xfId="23856" hidden="1"/>
    <cellStyle name="已访问的超链接 2" xfId="23857" hidden="1"/>
    <cellStyle name="已访问的超链接 2" xfId="23858" hidden="1"/>
    <cellStyle name="已访问的超链接 2" xfId="23859" hidden="1"/>
    <cellStyle name="已访问的超链接 2" xfId="23860" hidden="1"/>
    <cellStyle name="已访问的超链接 2" xfId="23861" hidden="1"/>
    <cellStyle name="已访问的超链接 2" xfId="23862" hidden="1"/>
    <cellStyle name="已访问的超链接 2" xfId="23863" hidden="1"/>
    <cellStyle name="已访问的超链接 2" xfId="23864" hidden="1"/>
    <cellStyle name="已访问的超链接 2" xfId="23865" hidden="1"/>
    <cellStyle name="已访问的超链接 2" xfId="23866" hidden="1"/>
    <cellStyle name="已访问的超链接 2" xfId="23867" hidden="1"/>
    <cellStyle name="已访问的超链接 2" xfId="23868" hidden="1"/>
    <cellStyle name="已访问的超链接 2" xfId="23869" hidden="1"/>
    <cellStyle name="已访问的超链接 2" xfId="23870" hidden="1"/>
    <cellStyle name="已访问的超链接 2" xfId="23871" hidden="1"/>
    <cellStyle name="已访问的超链接 2" xfId="23872" hidden="1"/>
    <cellStyle name="已访问的超链接 2" xfId="23873" hidden="1"/>
    <cellStyle name="已访问的超链接 2" xfId="23874" hidden="1"/>
    <cellStyle name="已访问的超链接 2" xfId="23875" hidden="1"/>
    <cellStyle name="已访问的超链接 2" xfId="23877" hidden="1"/>
    <cellStyle name="已访问的超链接 2" xfId="23879" hidden="1"/>
    <cellStyle name="已访问的超链接 2" xfId="23881" hidden="1"/>
    <cellStyle name="已访问的超链接 2" xfId="23883" hidden="1"/>
    <cellStyle name="已访问的超链接 2" xfId="23885" hidden="1"/>
    <cellStyle name="已访问的超链接 2" xfId="23887" hidden="1"/>
    <cellStyle name="已访问的超链接 2" xfId="23889" hidden="1"/>
    <cellStyle name="已访问的超链接 2" xfId="23891" hidden="1"/>
    <cellStyle name="已访问的超链接 2" xfId="23893" hidden="1"/>
    <cellStyle name="已访问的超链接 2" xfId="23895" hidden="1"/>
    <cellStyle name="已访问的超链接 2" xfId="23897" hidden="1"/>
    <cellStyle name="已访问的超链接 2" xfId="23899" hidden="1"/>
    <cellStyle name="已访问的超链接 2" xfId="23901" hidden="1"/>
    <cellStyle name="已访问的超链接 2" xfId="23903" hidden="1"/>
    <cellStyle name="已访问的超链接 2" xfId="23905" hidden="1"/>
    <cellStyle name="已访问的超链接 2" xfId="23907" hidden="1"/>
    <cellStyle name="已访问的超链接 2" xfId="23909" hidden="1"/>
    <cellStyle name="已访问的超链接 2" xfId="23911" hidden="1"/>
    <cellStyle name="已访问的超链接 2" xfId="23913" hidden="1"/>
    <cellStyle name="已访问的超链接 2" xfId="23915" hidden="1"/>
    <cellStyle name="已访问的超链接 2" xfId="23917" hidden="1"/>
    <cellStyle name="已访问的超链接 2" xfId="23919" hidden="1"/>
    <cellStyle name="已访问的超链接 2" xfId="23921" hidden="1"/>
    <cellStyle name="已访问的超链接 2" xfId="23923" hidden="1"/>
    <cellStyle name="已访问的超链接 2" xfId="23925" hidden="1"/>
    <cellStyle name="已访问的超链接 2" xfId="23927" hidden="1"/>
    <cellStyle name="已访问的超链接 2" xfId="23929" hidden="1"/>
    <cellStyle name="已访问的超链接 2" xfId="23931" hidden="1"/>
    <cellStyle name="已访问的超链接 2" xfId="23933" hidden="1"/>
    <cellStyle name="已访问的超链接 2" xfId="23935" hidden="1"/>
    <cellStyle name="已访问的超链接 2" xfId="23937" hidden="1"/>
    <cellStyle name="已访问的超链接 2" xfId="23939" hidden="1"/>
    <cellStyle name="已访问的超链接 2" xfId="23941" hidden="1"/>
    <cellStyle name="已访问的超链接 2" xfId="23943" hidden="1"/>
    <cellStyle name="已访问的超链接 2" xfId="23945" hidden="1"/>
    <cellStyle name="已访问的超链接 2" xfId="23947" hidden="1"/>
    <cellStyle name="已访问的超链接 2" xfId="23949" hidden="1"/>
    <cellStyle name="已访问的超链接 2" xfId="23951" hidden="1"/>
    <cellStyle name="已访问的超链接 2" xfId="23953" hidden="1"/>
    <cellStyle name="已访问的超链接 2" xfId="23955" hidden="1"/>
    <cellStyle name="已访问的超链接 2" xfId="23957" hidden="1"/>
    <cellStyle name="已访问的超链接 2" xfId="23959" hidden="1"/>
    <cellStyle name="已访问的超链接 2" xfId="23961" hidden="1"/>
    <cellStyle name="已访问的超链接 2" xfId="23963" hidden="1"/>
    <cellStyle name="已访问的超链接 2" xfId="23965" hidden="1"/>
    <cellStyle name="已访问的超链接 2" xfId="23967" hidden="1"/>
    <cellStyle name="已访问的超链接 2" xfId="23969" hidden="1"/>
    <cellStyle name="已访问的超链接 2" xfId="23971" hidden="1"/>
    <cellStyle name="已访问的超链接 2" xfId="23973" hidden="1"/>
    <cellStyle name="已访问的超链接 2" xfId="23975" hidden="1"/>
    <cellStyle name="已访问的超链接 2" xfId="23977" hidden="1"/>
    <cellStyle name="已访问的超链接 2" xfId="23979" hidden="1"/>
    <cellStyle name="已访问的超链接 2" xfId="23981" hidden="1"/>
    <cellStyle name="已访问的超链接 2" xfId="23983" hidden="1"/>
    <cellStyle name="已访问的超链接 2" xfId="23985" hidden="1"/>
    <cellStyle name="已访问的超链接 2" xfId="23987" hidden="1"/>
    <cellStyle name="已访问的超链接 2" xfId="23989" hidden="1"/>
    <cellStyle name="已访问的超链接 2" xfId="23991" hidden="1"/>
    <cellStyle name="已访问的超链接 2" xfId="23993" hidden="1"/>
    <cellStyle name="已访问的超链接 2" xfId="23995" hidden="1"/>
    <cellStyle name="已访问的超链接 2" xfId="23997" hidden="1"/>
    <cellStyle name="已访问的超链接 2" xfId="23999" hidden="1"/>
    <cellStyle name="已访问的超链接 2" xfId="24001" hidden="1"/>
    <cellStyle name="已访问的超链接 2" xfId="24003" hidden="1"/>
    <cellStyle name="已访问的超链接 2" xfId="24005" hidden="1"/>
    <cellStyle name="已访问的超链接 2" xfId="24007" hidden="1"/>
    <cellStyle name="已访问的超链接 2" xfId="24009" hidden="1"/>
    <cellStyle name="已访问的超链接 2" xfId="24011" hidden="1"/>
    <cellStyle name="已访问的超链接 2" xfId="24013" hidden="1"/>
    <cellStyle name="已访问的超链接 2" xfId="24015" hidden="1"/>
    <cellStyle name="已访问的超链接 2" xfId="24017" hidden="1"/>
    <cellStyle name="已访问的超链接 2" xfId="24019" hidden="1"/>
    <cellStyle name="已访问的超链接 2" xfId="24021" hidden="1"/>
    <cellStyle name="已访问的超链接 2" xfId="24023" hidden="1"/>
    <cellStyle name="已访问的超链接 2" xfId="24025" hidden="1"/>
    <cellStyle name="已访问的超链接 2" xfId="24027" hidden="1"/>
    <cellStyle name="已访问的超链接 2" xfId="24029" hidden="1"/>
    <cellStyle name="已访问的超链接 2" xfId="24031" hidden="1"/>
    <cellStyle name="已访问的超链接 2" xfId="24033" hidden="1"/>
    <cellStyle name="已访问的超链接 2" xfId="24035" hidden="1"/>
    <cellStyle name="已访问的超链接 2" xfId="24037" hidden="1"/>
    <cellStyle name="已访问的超链接 2" xfId="24039" hidden="1"/>
    <cellStyle name="已访问的超链接 2" xfId="24040" hidden="1"/>
    <cellStyle name="已访问的超链接 2" xfId="24041" hidden="1"/>
    <cellStyle name="已访问的超链接 2" xfId="24042" hidden="1"/>
    <cellStyle name="已访问的超链接 2" xfId="24043" hidden="1"/>
    <cellStyle name="已访问的超链接 2" xfId="24044" hidden="1"/>
    <cellStyle name="已访问的超链接 2" xfId="24045" hidden="1"/>
    <cellStyle name="已访问的超链接 2" xfId="24046" hidden="1"/>
    <cellStyle name="已访问的超链接 2" xfId="24047" hidden="1"/>
    <cellStyle name="已访问的超链接 2" xfId="24048" hidden="1"/>
    <cellStyle name="已访问的超链接 2" xfId="24049" hidden="1"/>
    <cellStyle name="已访问的超链接 2" xfId="24050" hidden="1"/>
    <cellStyle name="已访问的超链接 2" xfId="24051" hidden="1"/>
    <cellStyle name="已访问的超链接 2" xfId="24052" hidden="1"/>
    <cellStyle name="已访问的超链接 2" xfId="24053" hidden="1"/>
    <cellStyle name="已访问的超链接 2" xfId="24054" hidden="1"/>
    <cellStyle name="已访问的超链接 2" xfId="24055" hidden="1"/>
    <cellStyle name="已访问的超链接 2" xfId="24056" hidden="1"/>
    <cellStyle name="已访问的超链接 2" xfId="24057" hidden="1"/>
    <cellStyle name="已访问的超链接 2" xfId="24058" hidden="1"/>
    <cellStyle name="已访问的超链接 2" xfId="24059" hidden="1"/>
    <cellStyle name="已访问的超链接 2" xfId="24060" hidden="1"/>
    <cellStyle name="已访问的超链接 2" xfId="24061" hidden="1"/>
    <cellStyle name="已访问的超链接 2" xfId="24062" hidden="1"/>
    <cellStyle name="已访问的超链接 2" xfId="24063" hidden="1"/>
    <cellStyle name="已访问的超链接 2" xfId="24064" hidden="1"/>
    <cellStyle name="已访问的超链接 2" xfId="24065" hidden="1"/>
    <cellStyle name="已访问的超链接 2" xfId="24066" hidden="1"/>
    <cellStyle name="已访问的超链接 2" xfId="24067" hidden="1"/>
    <cellStyle name="已访问的超链接 2" xfId="24068" hidden="1"/>
    <cellStyle name="已访问的超链接 2" xfId="24069" hidden="1"/>
    <cellStyle name="已访问的超链接 2" xfId="24070" hidden="1"/>
    <cellStyle name="已访问的超链接 2" xfId="24071" hidden="1"/>
    <cellStyle name="已访问的超链接 2" xfId="24072" hidden="1"/>
    <cellStyle name="已访问的超链接 2" xfId="24073" hidden="1"/>
    <cellStyle name="已访问的超链接 2" xfId="24074" hidden="1"/>
    <cellStyle name="已访问的超链接 2" xfId="24075" hidden="1"/>
    <cellStyle name="已访问的超链接 2" xfId="24076" hidden="1"/>
    <cellStyle name="已访问的超链接 2" xfId="24077" hidden="1"/>
    <cellStyle name="已访问的超链接 2" xfId="24078" hidden="1"/>
    <cellStyle name="已访问的超链接 2" xfId="24079" hidden="1"/>
    <cellStyle name="已访问的超链接 2" xfId="24080" hidden="1"/>
    <cellStyle name="已访问的超链接 2" xfId="24081" hidden="1"/>
    <cellStyle name="已访问的超链接 2" xfId="24082" hidden="1"/>
    <cellStyle name="已访问的超链接 2" xfId="24083" hidden="1"/>
    <cellStyle name="已访问的超链接 2" xfId="24084" hidden="1"/>
    <cellStyle name="已访问的超链接 2" xfId="24085" hidden="1"/>
    <cellStyle name="已访问的超链接 2" xfId="24086" hidden="1"/>
    <cellStyle name="已访问的超链接 2" xfId="24087" hidden="1"/>
    <cellStyle name="已访问的超链接 2" xfId="24088" hidden="1"/>
    <cellStyle name="已访问的超链接 2" xfId="24089" hidden="1"/>
    <cellStyle name="已访问的超链接 2" xfId="24090" hidden="1"/>
    <cellStyle name="已访问的超链接 2" xfId="24091" hidden="1"/>
    <cellStyle name="已访问的超链接 2" xfId="24092" hidden="1"/>
    <cellStyle name="已访问的超链接 2" xfId="24093" hidden="1"/>
    <cellStyle name="已访问的超链接 2" xfId="24094" hidden="1"/>
    <cellStyle name="已访问的超链接 2" xfId="24096" hidden="1"/>
    <cellStyle name="已访问的超链接 2" xfId="24098" hidden="1"/>
    <cellStyle name="已访问的超链接 2" xfId="24099" hidden="1"/>
    <cellStyle name="已访问的超链接 2" xfId="24100" hidden="1"/>
    <cellStyle name="已访问的超链接 2" xfId="24101" hidden="1"/>
    <cellStyle name="已访问的超链接 2" xfId="24102" hidden="1"/>
    <cellStyle name="已访问的超链接 2" xfId="24103" hidden="1"/>
    <cellStyle name="已访问的超链接 2" xfId="24104" hidden="1"/>
    <cellStyle name="已访问的超链接 2" xfId="24105" hidden="1"/>
    <cellStyle name="已访问的超链接 2" xfId="24106" hidden="1"/>
    <cellStyle name="已访问的超链接 2" xfId="24107" hidden="1"/>
    <cellStyle name="已访问的超链接 2" xfId="24108" hidden="1"/>
    <cellStyle name="已访问的超链接 2" xfId="24109" hidden="1"/>
    <cellStyle name="已访问的超链接 2" xfId="24110" hidden="1"/>
    <cellStyle name="已访问的超链接 2" xfId="24111" hidden="1"/>
    <cellStyle name="已访问的超链接 2" xfId="24112" hidden="1"/>
    <cellStyle name="已访问的超链接 2" xfId="24113" hidden="1"/>
    <cellStyle name="已访问的超链接 2" xfId="24114" hidden="1"/>
    <cellStyle name="已访问的超链接 2" xfId="24115" hidden="1"/>
    <cellStyle name="已访问的超链接 2" xfId="24116" hidden="1"/>
    <cellStyle name="已访问的超链接 2" xfId="24117" hidden="1"/>
    <cellStyle name="已访问的超链接 2" xfId="24118" hidden="1"/>
    <cellStyle name="已访问的超链接 2" xfId="24119" hidden="1"/>
    <cellStyle name="已访问的超链接 2" xfId="24120" hidden="1"/>
    <cellStyle name="已访问的超链接 2" xfId="24121" hidden="1"/>
    <cellStyle name="已访问的超链接 2" xfId="24122" hidden="1"/>
    <cellStyle name="已访问的超链接 2" xfId="24123" hidden="1"/>
    <cellStyle name="已访问的超链接 2" xfId="24124" hidden="1"/>
    <cellStyle name="已访问的超链接 2" xfId="24125" hidden="1"/>
    <cellStyle name="已访问的超链接 2" xfId="24126" hidden="1"/>
    <cellStyle name="已访问的超链接 2" xfId="24127" hidden="1"/>
    <cellStyle name="已访问的超链接 2" xfId="24128" hidden="1"/>
    <cellStyle name="已访问的超链接 2" xfId="24129" hidden="1"/>
    <cellStyle name="已访问的超链接 2" xfId="24130" hidden="1"/>
    <cellStyle name="已访问的超链接 2" xfId="24131" hidden="1"/>
    <cellStyle name="已访问的超链接 2" xfId="24132" hidden="1"/>
    <cellStyle name="已访问的超链接 2" xfId="24133" hidden="1"/>
    <cellStyle name="已访问的超链接 2" xfId="24134" hidden="1"/>
    <cellStyle name="已访问的超链接 2" xfId="24135" hidden="1"/>
    <cellStyle name="已访问的超链接 2" xfId="24136" hidden="1"/>
    <cellStyle name="已访问的超链接 2" xfId="24137" hidden="1"/>
    <cellStyle name="已访问的超链接 2" xfId="24138" hidden="1"/>
    <cellStyle name="已访问的超链接 2" xfId="24139" hidden="1"/>
    <cellStyle name="已访问的超链接 2" xfId="24140" hidden="1"/>
    <cellStyle name="已访问的超链接 2" xfId="24141" hidden="1"/>
    <cellStyle name="已访问的超链接 2" xfId="24142" hidden="1"/>
    <cellStyle name="已访问的超链接 2" xfId="24143" hidden="1"/>
    <cellStyle name="已访问的超链接 2" xfId="24144" hidden="1"/>
    <cellStyle name="已访问的超链接 2" xfId="24145" hidden="1"/>
    <cellStyle name="已访问的超链接 2" xfId="24146" hidden="1"/>
    <cellStyle name="已访问的超链接 2" xfId="24147" hidden="1"/>
    <cellStyle name="已访问的超链接 2" xfId="24148" hidden="1"/>
    <cellStyle name="已访问的超链接 2" xfId="24149" hidden="1"/>
    <cellStyle name="已访问的超链接 2" xfId="24150" hidden="1"/>
    <cellStyle name="已访问的超链接 2" xfId="24151" hidden="1"/>
    <cellStyle name="已访问的超链接 2" xfId="24152" hidden="1"/>
    <cellStyle name="已访问的超链接 2" xfId="24153" hidden="1"/>
    <cellStyle name="已访问的超链接 2" xfId="24154" hidden="1"/>
    <cellStyle name="已访问的超链接 2" xfId="24155" hidden="1"/>
    <cellStyle name="已访问的超链接 2" xfId="24156" hidden="1"/>
    <cellStyle name="已访问的超链接 2" xfId="24158" hidden="1"/>
    <cellStyle name="已访问的超链接 2" xfId="24160" hidden="1"/>
    <cellStyle name="已访问的超链接 2" xfId="24162" hidden="1"/>
    <cellStyle name="已访问的超链接 2" xfId="24164" hidden="1"/>
    <cellStyle name="已访问的超链接 2" xfId="24166" hidden="1"/>
    <cellStyle name="已访问的超链接 2" xfId="24168" hidden="1"/>
    <cellStyle name="已访问的超链接 2" xfId="24170" hidden="1"/>
    <cellStyle name="已访问的超链接 2" xfId="24172" hidden="1"/>
    <cellStyle name="已访问的超链接 2" xfId="24174" hidden="1"/>
    <cellStyle name="已访问的超链接 2" xfId="24176" hidden="1"/>
    <cellStyle name="已访问的超链接 2" xfId="24178" hidden="1"/>
    <cellStyle name="已访问的超链接 2" xfId="24180" hidden="1"/>
    <cellStyle name="已访问的超链接 2" xfId="24182" hidden="1"/>
    <cellStyle name="已访问的超链接 2" xfId="24184" hidden="1"/>
    <cellStyle name="已访问的超链接 2" xfId="24186" hidden="1"/>
    <cellStyle name="已访问的超链接 2" xfId="24188" hidden="1"/>
    <cellStyle name="已访问的超链接 2" xfId="24190" hidden="1"/>
    <cellStyle name="已访问的超链接 2" xfId="24192" hidden="1"/>
    <cellStyle name="已访问的超链接 2" xfId="24194" hidden="1"/>
    <cellStyle name="已访问的超链接 2" xfId="24196" hidden="1"/>
    <cellStyle name="已访问的超链接 2" xfId="24198" hidden="1"/>
    <cellStyle name="已访问的超链接 2" xfId="24200" hidden="1"/>
    <cellStyle name="已访问的超链接 2" xfId="24202" hidden="1"/>
    <cellStyle name="已访问的超链接 2" xfId="24204" hidden="1"/>
    <cellStyle name="已访问的超链接 2" xfId="24206" hidden="1"/>
    <cellStyle name="已访问的超链接 2" xfId="24208" hidden="1"/>
    <cellStyle name="已访问的超链接 2" xfId="24210" hidden="1"/>
    <cellStyle name="已访问的超链接 2" xfId="24212" hidden="1"/>
    <cellStyle name="已访问的超链接 2" xfId="24214" hidden="1"/>
    <cellStyle name="已访问的超链接 2" xfId="24216" hidden="1"/>
    <cellStyle name="已访问的超链接 2" xfId="24218" hidden="1"/>
    <cellStyle name="已访问的超链接 2" xfId="24220" hidden="1"/>
    <cellStyle name="已访问的超链接 2" xfId="24222" hidden="1"/>
    <cellStyle name="已访问的超链接 2" xfId="24224" hidden="1"/>
    <cellStyle name="已访问的超链接 2" xfId="24226" hidden="1"/>
    <cellStyle name="已访问的超链接 2" xfId="24228" hidden="1"/>
    <cellStyle name="已访问的超链接 2" xfId="24230" hidden="1"/>
    <cellStyle name="已访问的超链接 2" xfId="24232" hidden="1"/>
    <cellStyle name="已访问的超链接 2" xfId="24234" hidden="1"/>
    <cellStyle name="已访问的超链接 2" xfId="24236" hidden="1"/>
    <cellStyle name="已访问的超链接 2" xfId="24238" hidden="1"/>
    <cellStyle name="已访问的超链接 2" xfId="24240" hidden="1"/>
    <cellStyle name="已访问的超链接 2" xfId="24242" hidden="1"/>
    <cellStyle name="已访问的超链接 2" xfId="24244" hidden="1"/>
    <cellStyle name="已访问的超链接 2" xfId="24246" hidden="1"/>
    <cellStyle name="已访问的超链接 2" xfId="24248" hidden="1"/>
    <cellStyle name="已访问的超链接 2" xfId="24250" hidden="1"/>
    <cellStyle name="已访问的超链接 2" xfId="24252" hidden="1"/>
    <cellStyle name="已访问的超链接 2" xfId="24254" hidden="1"/>
    <cellStyle name="已访问的超链接 2" xfId="24256" hidden="1"/>
    <cellStyle name="已访问的超链接 2" xfId="24258" hidden="1"/>
    <cellStyle name="已访问的超链接 2" xfId="24260" hidden="1"/>
    <cellStyle name="已访问的超链接 2" xfId="24262" hidden="1"/>
    <cellStyle name="已访问的超链接 2" xfId="24264" hidden="1"/>
    <cellStyle name="已访问的超链接 2" xfId="24266" hidden="1"/>
    <cellStyle name="已访问的超链接 2" xfId="24268" hidden="1"/>
    <cellStyle name="已访问的超链接 2" xfId="24270" hidden="1"/>
    <cellStyle name="已访问的超链接 2" xfId="24272" hidden="1"/>
    <cellStyle name="已访问的超链接 2" xfId="24274" hidden="1"/>
    <cellStyle name="已访问的超链接 2" xfId="24276" hidden="1"/>
    <cellStyle name="已访问的超链接 2" xfId="24278" hidden="1"/>
    <cellStyle name="已访问的超链接 2" xfId="24280" hidden="1"/>
    <cellStyle name="已访问的超链接 2" xfId="24282" hidden="1"/>
    <cellStyle name="已访问的超链接 2" xfId="24284" hidden="1"/>
    <cellStyle name="已访问的超链接 2" xfId="24286" hidden="1"/>
    <cellStyle name="已访问的超链接 2" xfId="24288" hidden="1"/>
    <cellStyle name="已访问的超链接 2" xfId="24290" hidden="1"/>
    <cellStyle name="已访问的超链接 2" xfId="24292" hidden="1"/>
    <cellStyle name="已访问的超链接 2" xfId="24294" hidden="1"/>
    <cellStyle name="已访问的超链接 2" xfId="24296" hidden="1"/>
    <cellStyle name="已访问的超链接 2" xfId="24298" hidden="1"/>
    <cellStyle name="已访问的超链接 2" xfId="24300" hidden="1"/>
    <cellStyle name="已访问的超链接 2" xfId="24302" hidden="1"/>
    <cellStyle name="已访问的超链接 2" xfId="24304" hidden="1"/>
    <cellStyle name="已访问的超链接 2" xfId="24306" hidden="1"/>
    <cellStyle name="已访问的超链接 2" xfId="24308" hidden="1"/>
    <cellStyle name="已访问的超链接 2" xfId="24310" hidden="1"/>
    <cellStyle name="已访问的超链接 2" xfId="24312" hidden="1"/>
    <cellStyle name="已访问的超链接 2" xfId="24314" hidden="1"/>
    <cellStyle name="已访问的超链接 2" xfId="24316" hidden="1"/>
    <cellStyle name="已访问的超链接 2" xfId="24318" hidden="1"/>
    <cellStyle name="已访问的超链接 2" xfId="24320" hidden="1"/>
    <cellStyle name="已访问的超链接 2" xfId="24321" hidden="1"/>
    <cellStyle name="已访问的超链接 2" xfId="24322" hidden="1"/>
    <cellStyle name="已访问的超链接 2" xfId="24323" hidden="1"/>
    <cellStyle name="已访问的超链接 2" xfId="24324" hidden="1"/>
    <cellStyle name="已访问的超链接 2" xfId="24325" hidden="1"/>
    <cellStyle name="已访问的超链接 2" xfId="24326" hidden="1"/>
    <cellStyle name="已访问的超链接 2" xfId="24327" hidden="1"/>
    <cellStyle name="已访问的超链接 2" xfId="24328" hidden="1"/>
    <cellStyle name="已访问的超链接 2" xfId="24329" hidden="1"/>
    <cellStyle name="已访问的超链接 2" xfId="24330" hidden="1"/>
    <cellStyle name="已访问的超链接 2" xfId="24331" hidden="1"/>
    <cellStyle name="已访问的超链接 2" xfId="24332" hidden="1"/>
    <cellStyle name="已访问的超链接 2" xfId="24333" hidden="1"/>
    <cellStyle name="已访问的超链接 2" xfId="24334" hidden="1"/>
    <cellStyle name="已访问的超链接 2" xfId="24335" hidden="1"/>
    <cellStyle name="已访问的超链接 2" xfId="24336" hidden="1"/>
    <cellStyle name="已访问的超链接 2" xfId="24337" hidden="1"/>
    <cellStyle name="已访问的超链接 2" xfId="24338" hidden="1"/>
    <cellStyle name="已访问的超链接 2" xfId="24339" hidden="1"/>
    <cellStyle name="已访问的超链接 2" xfId="24340" hidden="1"/>
    <cellStyle name="已访问的超链接 2" xfId="24341" hidden="1"/>
    <cellStyle name="已访问的超链接 2" xfId="24342" hidden="1"/>
    <cellStyle name="已访问的超链接 2" xfId="24343" hidden="1"/>
    <cellStyle name="已访问的超链接 2" xfId="24344" hidden="1"/>
    <cellStyle name="已访问的超链接 2" xfId="24345" hidden="1"/>
    <cellStyle name="已访问的超链接 2" xfId="24346" hidden="1"/>
    <cellStyle name="已访问的超链接 2" xfId="24347" hidden="1"/>
    <cellStyle name="已访问的超链接 2" xfId="24348" hidden="1"/>
    <cellStyle name="已访问的超链接 2" xfId="24349" hidden="1"/>
    <cellStyle name="已访问的超链接 2" xfId="24350" hidden="1"/>
    <cellStyle name="已访问的超链接 2" xfId="24351" hidden="1"/>
    <cellStyle name="已访问的超链接 2" xfId="24352" hidden="1"/>
    <cellStyle name="已访问的超链接 2" xfId="24353" hidden="1"/>
    <cellStyle name="已访问的超链接 2" xfId="24354" hidden="1"/>
    <cellStyle name="已访问的超链接 2" xfId="24355" hidden="1"/>
    <cellStyle name="已访问的超链接 2" xfId="24356" hidden="1"/>
    <cellStyle name="已访问的超链接 2" xfId="24357" hidden="1"/>
    <cellStyle name="已访问的超链接 2" xfId="24358" hidden="1"/>
    <cellStyle name="已访问的超链接 2" xfId="24359" hidden="1"/>
    <cellStyle name="已访问的超链接 2" xfId="24360" hidden="1"/>
    <cellStyle name="已访问的超链接 2" xfId="24361" hidden="1"/>
    <cellStyle name="已访问的超链接 2" xfId="24362" hidden="1"/>
    <cellStyle name="已访问的超链接 2" xfId="24363" hidden="1"/>
    <cellStyle name="已访问的超链接 2" xfId="24364" hidden="1"/>
    <cellStyle name="已访问的超链接 2" xfId="24365" hidden="1"/>
    <cellStyle name="已访问的超链接 2" xfId="24366" hidden="1"/>
    <cellStyle name="已访问的超链接 2" xfId="24367" hidden="1"/>
    <cellStyle name="已访问的超链接 2" xfId="24368" hidden="1"/>
    <cellStyle name="已访问的超链接 2" xfId="24369" hidden="1"/>
    <cellStyle name="已访问的超链接 2" xfId="24370" hidden="1"/>
    <cellStyle name="已访问的超链接 2" xfId="24371" hidden="1"/>
    <cellStyle name="已访问的超链接 2" xfId="24372" hidden="1"/>
    <cellStyle name="已访问的超链接 2" xfId="24373" hidden="1"/>
    <cellStyle name="已访问的超链接 2" xfId="24374" hidden="1"/>
    <cellStyle name="已访问的超链接 2" xfId="24375" hidden="1"/>
    <cellStyle name="已访问的超链接 2" xfId="24377" hidden="1"/>
    <cellStyle name="已访问的超链接 2" xfId="24379" hidden="1"/>
    <cellStyle name="已访问的超链接 2" xfId="24380" hidden="1"/>
    <cellStyle name="已访问的超链接 2" xfId="24381" hidden="1"/>
    <cellStyle name="已访问的超链接 2" xfId="24382" hidden="1"/>
    <cellStyle name="已访问的超链接 2" xfId="24383" hidden="1"/>
    <cellStyle name="已访问的超链接 2" xfId="24384" hidden="1"/>
    <cellStyle name="已访问的超链接 2" xfId="24385" hidden="1"/>
    <cellStyle name="已访问的超链接 2" xfId="24386" hidden="1"/>
    <cellStyle name="已访问的超链接 2" xfId="24387" hidden="1"/>
    <cellStyle name="已访问的超链接 2" xfId="24388" hidden="1"/>
    <cellStyle name="已访问的超链接 2" xfId="24389" hidden="1"/>
    <cellStyle name="已访问的超链接 2" xfId="24390" hidden="1"/>
    <cellStyle name="已访问的超链接 2" xfId="24391" hidden="1"/>
    <cellStyle name="已访问的超链接 2" xfId="24392" hidden="1"/>
    <cellStyle name="已访问的超链接 2" xfId="24393" hidden="1"/>
    <cellStyle name="已访问的超链接 2" xfId="24394" hidden="1"/>
    <cellStyle name="已访问的超链接 2" xfId="24395" hidden="1"/>
    <cellStyle name="已访问的超链接 2" xfId="24396" hidden="1"/>
    <cellStyle name="已访问的超链接 2" xfId="24397" hidden="1"/>
    <cellStyle name="已访问的超链接 2" xfId="24398" hidden="1"/>
    <cellStyle name="已访问的超链接 2" xfId="24399" hidden="1"/>
    <cellStyle name="已访问的超链接 2" xfId="24400" hidden="1"/>
    <cellStyle name="已访问的超链接 2" xfId="24401" hidden="1"/>
    <cellStyle name="已访问的超链接 2" xfId="24402" hidden="1"/>
    <cellStyle name="已访问的超链接 2" xfId="24403" hidden="1"/>
    <cellStyle name="已访问的超链接 2" xfId="24404" hidden="1"/>
    <cellStyle name="已访问的超链接 2" xfId="24405" hidden="1"/>
    <cellStyle name="已访问的超链接 2" xfId="24406" hidden="1"/>
    <cellStyle name="已访问的超链接 2" xfId="24407" hidden="1"/>
    <cellStyle name="已访问的超链接 2" xfId="24408" hidden="1"/>
    <cellStyle name="已访问的超链接 2" xfId="24409" hidden="1"/>
    <cellStyle name="已访问的超链接 2" xfId="24410" hidden="1"/>
    <cellStyle name="已访问的超链接 2" xfId="24411" hidden="1"/>
    <cellStyle name="已访问的超链接 2" xfId="24412" hidden="1"/>
    <cellStyle name="已访问的超链接 2" xfId="24413" hidden="1"/>
    <cellStyle name="已访问的超链接 2" xfId="24414" hidden="1"/>
    <cellStyle name="已访问的超链接 2" xfId="24415" hidden="1"/>
    <cellStyle name="已访问的超链接 2" xfId="24416" hidden="1"/>
    <cellStyle name="已访问的超链接 2" xfId="24417" hidden="1"/>
    <cellStyle name="已访问的超链接 2" xfId="24418" hidden="1"/>
    <cellStyle name="已访问的超链接 2" xfId="24419" hidden="1"/>
    <cellStyle name="已访问的超链接 2" xfId="24420" hidden="1"/>
    <cellStyle name="已访问的超链接 2" xfId="24421" hidden="1"/>
    <cellStyle name="已访问的超链接 2" xfId="24422" hidden="1"/>
    <cellStyle name="已访问的超链接 2" xfId="24423" hidden="1"/>
    <cellStyle name="已访问的超链接 2" xfId="24424" hidden="1"/>
    <cellStyle name="已访问的超链接 2" xfId="24425" hidden="1"/>
    <cellStyle name="已访问的超链接 2" xfId="24426" hidden="1"/>
    <cellStyle name="已访问的超链接 2" xfId="24427" hidden="1"/>
    <cellStyle name="已访问的超链接 2" xfId="24428" hidden="1"/>
    <cellStyle name="已访问的超链接 2" xfId="24429" hidden="1"/>
    <cellStyle name="已访问的超链接 2" xfId="24430" hidden="1"/>
    <cellStyle name="已访问的超链接 2" xfId="24431" hidden="1"/>
    <cellStyle name="已访问的超链接 2" xfId="24432" hidden="1"/>
    <cellStyle name="已访问的超链接 2" xfId="24433" hidden="1"/>
    <cellStyle name="已访问的超链接 2" xfId="24434" hidden="1"/>
    <cellStyle name="已访问的超链接 2" xfId="24435" hidden="1"/>
    <cellStyle name="已访问的超链接 2" xfId="24436" hidden="1"/>
    <cellStyle name="已访问的超链接 2" xfId="24437" hidden="1"/>
    <cellStyle name="已访问的超链接 2" xfId="24605" hidden="1"/>
    <cellStyle name="已访问的超链接 2" xfId="24607" hidden="1"/>
    <cellStyle name="已访问的超链接 2" xfId="24609" hidden="1"/>
    <cellStyle name="已访问的超链接 2" xfId="24611" hidden="1"/>
    <cellStyle name="已访问的超链接 2" xfId="24613" hidden="1"/>
    <cellStyle name="已访问的超链接 2" xfId="24615" hidden="1"/>
    <cellStyle name="已访问的超链接 2" xfId="24617" hidden="1"/>
    <cellStyle name="已访问的超链接 2" xfId="24619" hidden="1"/>
    <cellStyle name="已访问的超链接 2" xfId="24621" hidden="1"/>
    <cellStyle name="已访问的超链接 2" xfId="24623" hidden="1"/>
    <cellStyle name="已访问的超链接 2" xfId="24625" hidden="1"/>
    <cellStyle name="已访问的超链接 2" xfId="24627" hidden="1"/>
    <cellStyle name="已访问的超链接 2" xfId="24629" hidden="1"/>
    <cellStyle name="已访问的超链接 2" xfId="24631" hidden="1"/>
    <cellStyle name="已访问的超链接 2" xfId="24633" hidden="1"/>
    <cellStyle name="已访问的超链接 2" xfId="24635" hidden="1"/>
    <cellStyle name="已访问的超链接 2" xfId="24637" hidden="1"/>
    <cellStyle name="已访问的超链接 2" xfId="24639" hidden="1"/>
    <cellStyle name="已访问的超链接 2" xfId="24641" hidden="1"/>
    <cellStyle name="已访问的超链接 2" xfId="24643" hidden="1"/>
    <cellStyle name="已访问的超链接 2" xfId="24645" hidden="1"/>
    <cellStyle name="已访问的超链接 2" xfId="24647" hidden="1"/>
    <cellStyle name="已访问的超链接 2" xfId="24649" hidden="1"/>
    <cellStyle name="已访问的超链接 2" xfId="24651" hidden="1"/>
    <cellStyle name="已访问的超链接 2" xfId="24653" hidden="1"/>
    <cellStyle name="已访问的超链接 2" xfId="24655" hidden="1"/>
    <cellStyle name="已访问的超链接 2" xfId="24657" hidden="1"/>
    <cellStyle name="已访问的超链接 2" xfId="24659" hidden="1"/>
    <cellStyle name="已访问的超链接 2" xfId="24661" hidden="1"/>
    <cellStyle name="已访问的超链接 2" xfId="24663" hidden="1"/>
    <cellStyle name="已访问的超链接 2" xfId="24665" hidden="1"/>
    <cellStyle name="已访问的超链接 2" xfId="24667" hidden="1"/>
    <cellStyle name="已访问的超链接 2" xfId="24669" hidden="1"/>
    <cellStyle name="已访问的超链接 2" xfId="24671" hidden="1"/>
    <cellStyle name="已访问的超链接 2" xfId="24673" hidden="1"/>
    <cellStyle name="已访问的超链接 2" xfId="24675" hidden="1"/>
    <cellStyle name="已访问的超链接 2" xfId="24677" hidden="1"/>
    <cellStyle name="已访问的超链接 2" xfId="24679" hidden="1"/>
    <cellStyle name="已访问的超链接 2" xfId="24681" hidden="1"/>
    <cellStyle name="已访问的超链接 2" xfId="24683" hidden="1"/>
    <cellStyle name="已访问的超链接 2" xfId="24685" hidden="1"/>
    <cellStyle name="已访问的超链接 2" xfId="24687" hidden="1"/>
    <cellStyle name="已访问的超链接 2" xfId="24689" hidden="1"/>
    <cellStyle name="已访问的超链接 2" xfId="24691" hidden="1"/>
    <cellStyle name="已访问的超链接 2" xfId="24693" hidden="1"/>
    <cellStyle name="已访问的超链接 2" xfId="24695" hidden="1"/>
    <cellStyle name="已访问的超链接 2" xfId="24697" hidden="1"/>
    <cellStyle name="已访问的超链接 2" xfId="24699" hidden="1"/>
    <cellStyle name="已访问的超链接 2" xfId="24701" hidden="1"/>
    <cellStyle name="已访问的超链接 2" xfId="24703" hidden="1"/>
    <cellStyle name="已访问的超链接 2" xfId="24705" hidden="1"/>
    <cellStyle name="已访问的超链接 2" xfId="24707" hidden="1"/>
    <cellStyle name="已访问的超链接 2" xfId="24709" hidden="1"/>
    <cellStyle name="已访问的超链接 2" xfId="24711" hidden="1"/>
    <cellStyle name="已访问的超链接 2" xfId="24713" hidden="1"/>
    <cellStyle name="已访问的超链接 2" xfId="24715" hidden="1"/>
    <cellStyle name="已访问的超链接 2" xfId="24717" hidden="1"/>
    <cellStyle name="已访问的超链接 2" xfId="24719" hidden="1"/>
    <cellStyle name="已访问的超链接 2" xfId="24721" hidden="1"/>
    <cellStyle name="已访问的超链接 2" xfId="24723" hidden="1"/>
    <cellStyle name="已访问的超链接 2" xfId="24725" hidden="1"/>
    <cellStyle name="已访问的超链接 2" xfId="24727" hidden="1"/>
    <cellStyle name="已访问的超链接 2" xfId="24729" hidden="1"/>
    <cellStyle name="已访问的超链接 2" xfId="24731" hidden="1"/>
    <cellStyle name="已访问的超链接 2" xfId="24733" hidden="1"/>
    <cellStyle name="已访问的超链接 2" xfId="24735" hidden="1"/>
    <cellStyle name="已访问的超链接 2" xfId="24737" hidden="1"/>
    <cellStyle name="已访问的超链接 2" xfId="24739" hidden="1"/>
    <cellStyle name="已访问的超链接 2" xfId="24741" hidden="1"/>
    <cellStyle name="已访问的超链接 2" xfId="24743" hidden="1"/>
    <cellStyle name="已访问的超链接 2" xfId="24745" hidden="1"/>
    <cellStyle name="已访问的超链接 2" xfId="24747" hidden="1"/>
    <cellStyle name="已访问的超链接 2" xfId="24749" hidden="1"/>
    <cellStyle name="已访问的超链接 2" xfId="24751" hidden="1"/>
    <cellStyle name="已访问的超链接 2" xfId="24753" hidden="1"/>
    <cellStyle name="已访问的超链接 2" xfId="24755" hidden="1"/>
    <cellStyle name="已访问的超链接 2" xfId="24757" hidden="1"/>
    <cellStyle name="已访问的超链接 2" xfId="24759" hidden="1"/>
    <cellStyle name="已访问的超链接 2" xfId="24761" hidden="1"/>
    <cellStyle name="已访问的超链接 2" xfId="24763" hidden="1"/>
    <cellStyle name="已访问的超链接 2" xfId="24765" hidden="1"/>
    <cellStyle name="已访问的超链接 2" xfId="24767" hidden="1"/>
    <cellStyle name="已访问的超链接 2" xfId="24768" hidden="1"/>
    <cellStyle name="已访问的超链接 2" xfId="24769" hidden="1"/>
    <cellStyle name="已访问的超链接 2" xfId="24770" hidden="1"/>
    <cellStyle name="已访问的超链接 2" xfId="24771" hidden="1"/>
    <cellStyle name="已访问的超链接 2" xfId="24772" hidden="1"/>
    <cellStyle name="已访问的超链接 2" xfId="24773" hidden="1"/>
    <cellStyle name="已访问的超链接 2" xfId="24774" hidden="1"/>
    <cellStyle name="已访问的超链接 2" xfId="24775" hidden="1"/>
    <cellStyle name="已访问的超链接 2" xfId="24776" hidden="1"/>
    <cellStyle name="已访问的超链接 2" xfId="24777" hidden="1"/>
    <cellStyle name="已访问的超链接 2" xfId="24778" hidden="1"/>
    <cellStyle name="已访问的超链接 2" xfId="24779" hidden="1"/>
    <cellStyle name="已访问的超链接 2" xfId="24780" hidden="1"/>
    <cellStyle name="已访问的超链接 2" xfId="24781" hidden="1"/>
    <cellStyle name="已访问的超链接 2" xfId="24782" hidden="1"/>
    <cellStyle name="已访问的超链接 2" xfId="24783" hidden="1"/>
    <cellStyle name="已访问的超链接 2" xfId="24784" hidden="1"/>
    <cellStyle name="已访问的超链接 2" xfId="24785" hidden="1"/>
    <cellStyle name="已访问的超链接 2" xfId="24786" hidden="1"/>
    <cellStyle name="已访问的超链接 2" xfId="24787" hidden="1"/>
    <cellStyle name="已访问的超链接 2" xfId="24788" hidden="1"/>
    <cellStyle name="已访问的超链接 2" xfId="24789" hidden="1"/>
    <cellStyle name="已访问的超链接 2" xfId="24790" hidden="1"/>
    <cellStyle name="已访问的超链接 2" xfId="24791" hidden="1"/>
    <cellStyle name="已访问的超链接 2" xfId="24792" hidden="1"/>
    <cellStyle name="已访问的超链接 2" xfId="24793" hidden="1"/>
    <cellStyle name="已访问的超链接 2" xfId="24794" hidden="1"/>
    <cellStyle name="已访问的超链接 2" xfId="24795" hidden="1"/>
    <cellStyle name="已访问的超链接 2" xfId="24796" hidden="1"/>
    <cellStyle name="已访问的超链接 2" xfId="24797" hidden="1"/>
    <cellStyle name="已访问的超链接 2" xfId="24798" hidden="1"/>
    <cellStyle name="已访问的超链接 2" xfId="24799" hidden="1"/>
    <cellStyle name="已访问的超链接 2" xfId="24800" hidden="1"/>
    <cellStyle name="已访问的超链接 2" xfId="24801" hidden="1"/>
    <cellStyle name="已访问的超链接 2" xfId="24802" hidden="1"/>
    <cellStyle name="已访问的超链接 2" xfId="24803" hidden="1"/>
    <cellStyle name="已访问的超链接 2" xfId="24804" hidden="1"/>
    <cellStyle name="已访问的超链接 2" xfId="24805" hidden="1"/>
    <cellStyle name="已访问的超链接 2" xfId="24806" hidden="1"/>
    <cellStyle name="已访问的超链接 2" xfId="24807" hidden="1"/>
    <cellStyle name="已访问的超链接 2" xfId="24808" hidden="1"/>
    <cellStyle name="已访问的超链接 2" xfId="24809" hidden="1"/>
    <cellStyle name="已访问的超链接 2" xfId="24810" hidden="1"/>
    <cellStyle name="已访问的超链接 2" xfId="24811" hidden="1"/>
    <cellStyle name="已访问的超链接 2" xfId="24812" hidden="1"/>
    <cellStyle name="已访问的超链接 2" xfId="24813" hidden="1"/>
    <cellStyle name="已访问的超链接 2" xfId="24814" hidden="1"/>
    <cellStyle name="已访问的超链接 2" xfId="24815" hidden="1"/>
    <cellStyle name="已访问的超链接 2" xfId="24816" hidden="1"/>
    <cellStyle name="已访问的超链接 2" xfId="24817" hidden="1"/>
    <cellStyle name="已访问的超链接 2" xfId="24818" hidden="1"/>
    <cellStyle name="已访问的超链接 2" xfId="24819" hidden="1"/>
    <cellStyle name="已访问的超链接 2" xfId="24820" hidden="1"/>
    <cellStyle name="已访问的超链接 2" xfId="24821" hidden="1"/>
    <cellStyle name="已访问的超链接 2" xfId="24822" hidden="1"/>
    <cellStyle name="已访问的超链接 2" xfId="24824" hidden="1"/>
    <cellStyle name="已访问的超链接 2" xfId="24826" hidden="1"/>
    <cellStyle name="已访问的超链接 2" xfId="24827" hidden="1"/>
    <cellStyle name="已访问的超链接 2" xfId="24828" hidden="1"/>
    <cellStyle name="已访问的超链接 2" xfId="24829" hidden="1"/>
    <cellStyle name="已访问的超链接 2" xfId="24830" hidden="1"/>
    <cellStyle name="已访问的超链接 2" xfId="24831" hidden="1"/>
    <cellStyle name="已访问的超链接 2" xfId="24832" hidden="1"/>
    <cellStyle name="已访问的超链接 2" xfId="24833" hidden="1"/>
    <cellStyle name="已访问的超链接 2" xfId="24834" hidden="1"/>
    <cellStyle name="已访问的超链接 2" xfId="24835" hidden="1"/>
    <cellStyle name="已访问的超链接 2" xfId="24836" hidden="1"/>
    <cellStyle name="已访问的超链接 2" xfId="24837" hidden="1"/>
    <cellStyle name="已访问的超链接 2" xfId="24838" hidden="1"/>
    <cellStyle name="已访问的超链接 2" xfId="24839" hidden="1"/>
    <cellStyle name="已访问的超链接 2" xfId="24840" hidden="1"/>
    <cellStyle name="已访问的超链接 2" xfId="24841" hidden="1"/>
    <cellStyle name="已访问的超链接 2" xfId="24842" hidden="1"/>
    <cellStyle name="已访问的超链接 2" xfId="24843" hidden="1"/>
    <cellStyle name="已访问的超链接 2" xfId="24844" hidden="1"/>
    <cellStyle name="已访问的超链接 2" xfId="24845" hidden="1"/>
    <cellStyle name="已访问的超链接 2" xfId="24846" hidden="1"/>
    <cellStyle name="已访问的超链接 2" xfId="24847" hidden="1"/>
    <cellStyle name="已访问的超链接 2" xfId="24848" hidden="1"/>
    <cellStyle name="已访问的超链接 2" xfId="24849" hidden="1"/>
    <cellStyle name="已访问的超链接 2" xfId="24850" hidden="1"/>
    <cellStyle name="已访问的超链接 2" xfId="24851" hidden="1"/>
    <cellStyle name="已访问的超链接 2" xfId="24852" hidden="1"/>
    <cellStyle name="已访问的超链接 2" xfId="24853" hidden="1"/>
    <cellStyle name="已访问的超链接 2" xfId="24854" hidden="1"/>
    <cellStyle name="已访问的超链接 2" xfId="24855" hidden="1"/>
    <cellStyle name="已访问的超链接 2" xfId="24856" hidden="1"/>
    <cellStyle name="已访问的超链接 2" xfId="24857" hidden="1"/>
    <cellStyle name="已访问的超链接 2" xfId="24858" hidden="1"/>
    <cellStyle name="已访问的超链接 2" xfId="24859" hidden="1"/>
    <cellStyle name="已访问的超链接 2" xfId="24860" hidden="1"/>
    <cellStyle name="已访问的超链接 2" xfId="24861" hidden="1"/>
    <cellStyle name="已访问的超链接 2" xfId="24862" hidden="1"/>
    <cellStyle name="已访问的超链接 2" xfId="24863" hidden="1"/>
    <cellStyle name="已访问的超链接 2" xfId="24864" hidden="1"/>
    <cellStyle name="已访问的超链接 2" xfId="24865" hidden="1"/>
    <cellStyle name="已访问的超链接 2" xfId="24866" hidden="1"/>
    <cellStyle name="已访问的超链接 2" xfId="24867" hidden="1"/>
    <cellStyle name="已访问的超链接 2" xfId="24868" hidden="1"/>
    <cellStyle name="已访问的超链接 2" xfId="24869" hidden="1"/>
    <cellStyle name="已访问的超链接 2" xfId="24870" hidden="1"/>
    <cellStyle name="已访问的超链接 2" xfId="24871" hidden="1"/>
    <cellStyle name="已访问的超链接 2" xfId="24872" hidden="1"/>
    <cellStyle name="已访问的超链接 2" xfId="24873" hidden="1"/>
    <cellStyle name="已访问的超链接 2" xfId="24874" hidden="1"/>
    <cellStyle name="已访问的超链接 2" xfId="24875" hidden="1"/>
    <cellStyle name="已访问的超链接 2" xfId="24876" hidden="1"/>
    <cellStyle name="已访问的超链接 2" xfId="24877" hidden="1"/>
    <cellStyle name="已访问的超链接 2" xfId="24878" hidden="1"/>
    <cellStyle name="已访问的超链接 2" xfId="24879" hidden="1"/>
    <cellStyle name="已访问的超链接 2" xfId="24880" hidden="1"/>
    <cellStyle name="已访问的超链接 2" xfId="24881" hidden="1"/>
    <cellStyle name="已访问的超链接 2" xfId="24882" hidden="1"/>
    <cellStyle name="已访问的超链接 2" xfId="24883" hidden="1"/>
    <cellStyle name="已访问的超链接 2" xfId="24884" hidden="1"/>
    <cellStyle name="已访问的超链接 2" xfId="24886" hidden="1"/>
    <cellStyle name="已访问的超链接 2" xfId="24888" hidden="1"/>
    <cellStyle name="已访问的超链接 2" xfId="24890" hidden="1"/>
    <cellStyle name="已访问的超链接 2" xfId="24892" hidden="1"/>
    <cellStyle name="已访问的超链接 2" xfId="24894" hidden="1"/>
    <cellStyle name="已访问的超链接 2" xfId="24896" hidden="1"/>
    <cellStyle name="已访问的超链接 2" xfId="24898" hidden="1"/>
    <cellStyle name="已访问的超链接 2" xfId="24900" hidden="1"/>
    <cellStyle name="已访问的超链接 2" xfId="24902" hidden="1"/>
    <cellStyle name="已访问的超链接 2" xfId="24904" hidden="1"/>
    <cellStyle name="已访问的超链接 2" xfId="24906" hidden="1"/>
    <cellStyle name="已访问的超链接 2" xfId="24908" hidden="1"/>
    <cellStyle name="已访问的超链接 2" xfId="24910" hidden="1"/>
    <cellStyle name="已访问的超链接 2" xfId="24912" hidden="1"/>
    <cellStyle name="已访问的超链接 2" xfId="24914" hidden="1"/>
    <cellStyle name="已访问的超链接 2" xfId="24916" hidden="1"/>
    <cellStyle name="已访问的超链接 2" xfId="24918" hidden="1"/>
    <cellStyle name="已访问的超链接 2" xfId="24920" hidden="1"/>
    <cellStyle name="已访问的超链接 2" xfId="24922" hidden="1"/>
    <cellStyle name="已访问的超链接 2" xfId="24924" hidden="1"/>
    <cellStyle name="已访问的超链接 2" xfId="24926" hidden="1"/>
    <cellStyle name="已访问的超链接 2" xfId="24928" hidden="1"/>
    <cellStyle name="已访问的超链接 2" xfId="24930" hidden="1"/>
    <cellStyle name="已访问的超链接 2" xfId="24932" hidden="1"/>
    <cellStyle name="已访问的超链接 2" xfId="24934" hidden="1"/>
    <cellStyle name="已访问的超链接 2" xfId="24936" hidden="1"/>
    <cellStyle name="已访问的超链接 2" xfId="24938" hidden="1"/>
    <cellStyle name="已访问的超链接 2" xfId="24940" hidden="1"/>
    <cellStyle name="已访问的超链接 2" xfId="24942" hidden="1"/>
    <cellStyle name="已访问的超链接 2" xfId="24944" hidden="1"/>
    <cellStyle name="已访问的超链接 2" xfId="24946" hidden="1"/>
    <cellStyle name="已访问的超链接 2" xfId="24948" hidden="1"/>
    <cellStyle name="已访问的超链接 2" xfId="24950" hidden="1"/>
    <cellStyle name="已访问的超链接 2" xfId="24952" hidden="1"/>
    <cellStyle name="已访问的超链接 2" xfId="24954" hidden="1"/>
    <cellStyle name="已访问的超链接 2" xfId="24956" hidden="1"/>
    <cellStyle name="已访问的超链接 2" xfId="24958" hidden="1"/>
    <cellStyle name="已访问的超链接 2" xfId="24960" hidden="1"/>
    <cellStyle name="已访问的超链接 2" xfId="24962" hidden="1"/>
    <cellStyle name="已访问的超链接 2" xfId="24964" hidden="1"/>
    <cellStyle name="已访问的超链接 2" xfId="24966" hidden="1"/>
    <cellStyle name="已访问的超链接 2" xfId="24968" hidden="1"/>
    <cellStyle name="已访问的超链接 2" xfId="24970" hidden="1"/>
    <cellStyle name="已访问的超链接 2" xfId="24972" hidden="1"/>
    <cellStyle name="已访问的超链接 2" xfId="24974" hidden="1"/>
    <cellStyle name="已访问的超链接 2" xfId="24976" hidden="1"/>
    <cellStyle name="已访问的超链接 2" xfId="24978" hidden="1"/>
    <cellStyle name="已访问的超链接 2" xfId="24980" hidden="1"/>
    <cellStyle name="已访问的超链接 2" xfId="24982" hidden="1"/>
    <cellStyle name="已访问的超链接 2" xfId="24984" hidden="1"/>
    <cellStyle name="已访问的超链接 2" xfId="24986" hidden="1"/>
    <cellStyle name="已访问的超链接 2" xfId="24988" hidden="1"/>
    <cellStyle name="已访问的超链接 2" xfId="24990" hidden="1"/>
    <cellStyle name="已访问的超链接 2" xfId="24992" hidden="1"/>
    <cellStyle name="已访问的超链接 2" xfId="24994" hidden="1"/>
    <cellStyle name="已访问的超链接 2" xfId="24996" hidden="1"/>
    <cellStyle name="已访问的超链接 2" xfId="24998" hidden="1"/>
    <cellStyle name="已访问的超链接 2" xfId="25000" hidden="1"/>
    <cellStyle name="已访问的超链接 2" xfId="25002" hidden="1"/>
    <cellStyle name="已访问的超链接 2" xfId="25004" hidden="1"/>
    <cellStyle name="已访问的超链接 2" xfId="25006" hidden="1"/>
    <cellStyle name="已访问的超链接 2" xfId="25008" hidden="1"/>
    <cellStyle name="已访问的超链接 2" xfId="25010" hidden="1"/>
    <cellStyle name="已访问的超链接 2" xfId="25012" hidden="1"/>
    <cellStyle name="已访问的超链接 2" xfId="25014" hidden="1"/>
    <cellStyle name="已访问的超链接 2" xfId="25016" hidden="1"/>
    <cellStyle name="已访问的超链接 2" xfId="25018" hidden="1"/>
    <cellStyle name="已访问的超链接 2" xfId="25020" hidden="1"/>
    <cellStyle name="已访问的超链接 2" xfId="25022" hidden="1"/>
    <cellStyle name="已访问的超链接 2" xfId="25024" hidden="1"/>
    <cellStyle name="已访问的超链接 2" xfId="25026" hidden="1"/>
    <cellStyle name="已访问的超链接 2" xfId="25028" hidden="1"/>
    <cellStyle name="已访问的超链接 2" xfId="25030" hidden="1"/>
    <cellStyle name="已访问的超链接 2" xfId="25032" hidden="1"/>
    <cellStyle name="已访问的超链接 2" xfId="25034" hidden="1"/>
    <cellStyle name="已访问的超链接 2" xfId="25036" hidden="1"/>
    <cellStyle name="已访问的超链接 2" xfId="25038" hidden="1"/>
    <cellStyle name="已访问的超链接 2" xfId="25040" hidden="1"/>
    <cellStyle name="已访问的超链接 2" xfId="25042" hidden="1"/>
    <cellStyle name="已访问的超链接 2" xfId="25044" hidden="1"/>
    <cellStyle name="已访问的超链接 2" xfId="25046" hidden="1"/>
    <cellStyle name="已访问的超链接 2" xfId="25048" hidden="1"/>
    <cellStyle name="已访问的超链接 2" xfId="25049" hidden="1"/>
    <cellStyle name="已访问的超链接 2" xfId="25050" hidden="1"/>
    <cellStyle name="已访问的超链接 2" xfId="25051" hidden="1"/>
    <cellStyle name="已访问的超链接 2" xfId="25052" hidden="1"/>
    <cellStyle name="已访问的超链接 2" xfId="25053" hidden="1"/>
    <cellStyle name="已访问的超链接 2" xfId="25054" hidden="1"/>
    <cellStyle name="已访问的超链接 2" xfId="25055" hidden="1"/>
    <cellStyle name="已访问的超链接 2" xfId="25056" hidden="1"/>
    <cellStyle name="已访问的超链接 2" xfId="25057" hidden="1"/>
    <cellStyle name="已访问的超链接 2" xfId="25058" hidden="1"/>
    <cellStyle name="已访问的超链接 2" xfId="25059" hidden="1"/>
    <cellStyle name="已访问的超链接 2" xfId="25060" hidden="1"/>
    <cellStyle name="已访问的超链接 2" xfId="25061" hidden="1"/>
    <cellStyle name="已访问的超链接 2" xfId="25062" hidden="1"/>
    <cellStyle name="已访问的超链接 2" xfId="25063" hidden="1"/>
    <cellStyle name="已访问的超链接 2" xfId="25064" hidden="1"/>
    <cellStyle name="已访问的超链接 2" xfId="25065" hidden="1"/>
    <cellStyle name="已访问的超链接 2" xfId="25066" hidden="1"/>
    <cellStyle name="已访问的超链接 2" xfId="25067" hidden="1"/>
    <cellStyle name="已访问的超链接 2" xfId="25068" hidden="1"/>
    <cellStyle name="已访问的超链接 2" xfId="25069" hidden="1"/>
    <cellStyle name="已访问的超链接 2" xfId="25070" hidden="1"/>
    <cellStyle name="已访问的超链接 2" xfId="25071" hidden="1"/>
    <cellStyle name="已访问的超链接 2" xfId="25072" hidden="1"/>
    <cellStyle name="已访问的超链接 2" xfId="25073" hidden="1"/>
    <cellStyle name="已访问的超链接 2" xfId="25074" hidden="1"/>
    <cellStyle name="已访问的超链接 2" xfId="25075" hidden="1"/>
    <cellStyle name="已访问的超链接 2" xfId="25076" hidden="1"/>
    <cellStyle name="已访问的超链接 2" xfId="25077" hidden="1"/>
    <cellStyle name="已访问的超链接 2" xfId="25078" hidden="1"/>
    <cellStyle name="已访问的超链接 2" xfId="25079" hidden="1"/>
    <cellStyle name="已访问的超链接 2" xfId="25080" hidden="1"/>
    <cellStyle name="已访问的超链接 2" xfId="25081" hidden="1"/>
    <cellStyle name="已访问的超链接 2" xfId="25082" hidden="1"/>
    <cellStyle name="已访问的超链接 2" xfId="25083" hidden="1"/>
    <cellStyle name="已访问的超链接 2" xfId="25084" hidden="1"/>
    <cellStyle name="已访问的超链接 2" xfId="25085" hidden="1"/>
    <cellStyle name="已访问的超链接 2" xfId="25086" hidden="1"/>
    <cellStyle name="已访问的超链接 2" xfId="25087" hidden="1"/>
    <cellStyle name="已访问的超链接 2" xfId="25088" hidden="1"/>
    <cellStyle name="已访问的超链接 2" xfId="25089" hidden="1"/>
    <cellStyle name="已访问的超链接 2" xfId="25090" hidden="1"/>
    <cellStyle name="已访问的超链接 2" xfId="25091" hidden="1"/>
    <cellStyle name="已访问的超链接 2" xfId="25092" hidden="1"/>
    <cellStyle name="已访问的超链接 2" xfId="25093" hidden="1"/>
    <cellStyle name="已访问的超链接 2" xfId="25094" hidden="1"/>
    <cellStyle name="已访问的超链接 2" xfId="25095" hidden="1"/>
    <cellStyle name="已访问的超链接 2" xfId="25096" hidden="1"/>
    <cellStyle name="已访问的超链接 2" xfId="25097" hidden="1"/>
    <cellStyle name="已访问的超链接 2" xfId="25098" hidden="1"/>
    <cellStyle name="已访问的超链接 2" xfId="25099" hidden="1"/>
    <cellStyle name="已访问的超链接 2" xfId="25100" hidden="1"/>
    <cellStyle name="已访问的超链接 2" xfId="25101" hidden="1"/>
    <cellStyle name="已访问的超链接 2" xfId="25102" hidden="1"/>
    <cellStyle name="已访问的超链接 2" xfId="25103" hidden="1"/>
    <cellStyle name="已访问的超链接 2" xfId="25105" hidden="1"/>
    <cellStyle name="已访问的超链接 2" xfId="25107" hidden="1"/>
    <cellStyle name="已访问的超链接 2" xfId="25108" hidden="1"/>
    <cellStyle name="已访问的超链接 2" xfId="25109" hidden="1"/>
    <cellStyle name="已访问的超链接 2" xfId="25110" hidden="1"/>
    <cellStyle name="已访问的超链接 2" xfId="25111" hidden="1"/>
    <cellStyle name="已访问的超链接 2" xfId="25112" hidden="1"/>
    <cellStyle name="已访问的超链接 2" xfId="25113" hidden="1"/>
    <cellStyle name="已访问的超链接 2" xfId="25114" hidden="1"/>
    <cellStyle name="已访问的超链接 2" xfId="25115" hidden="1"/>
    <cellStyle name="已访问的超链接 2" xfId="25116" hidden="1"/>
    <cellStyle name="已访问的超链接 2" xfId="25117" hidden="1"/>
    <cellStyle name="已访问的超链接 2" xfId="25118" hidden="1"/>
    <cellStyle name="已访问的超链接 2" xfId="25119" hidden="1"/>
    <cellStyle name="已访问的超链接 2" xfId="25120" hidden="1"/>
    <cellStyle name="已访问的超链接 2" xfId="25121" hidden="1"/>
    <cellStyle name="已访问的超链接 2" xfId="25122" hidden="1"/>
    <cellStyle name="已访问的超链接 2" xfId="25123" hidden="1"/>
    <cellStyle name="已访问的超链接 2" xfId="25124" hidden="1"/>
    <cellStyle name="已访问的超链接 2" xfId="25125" hidden="1"/>
    <cellStyle name="已访问的超链接 2" xfId="25126" hidden="1"/>
    <cellStyle name="已访问的超链接 2" xfId="25127" hidden="1"/>
    <cellStyle name="已访问的超链接 2" xfId="25128" hidden="1"/>
    <cellStyle name="已访问的超链接 2" xfId="25129" hidden="1"/>
    <cellStyle name="已访问的超链接 2" xfId="25130" hidden="1"/>
    <cellStyle name="已访问的超链接 2" xfId="25131" hidden="1"/>
    <cellStyle name="已访问的超链接 2" xfId="25132" hidden="1"/>
    <cellStyle name="已访问的超链接 2" xfId="25133" hidden="1"/>
    <cellStyle name="已访问的超链接 2" xfId="25134" hidden="1"/>
    <cellStyle name="已访问的超链接 2" xfId="25135" hidden="1"/>
    <cellStyle name="已访问的超链接 2" xfId="25136" hidden="1"/>
    <cellStyle name="已访问的超链接 2" xfId="25137" hidden="1"/>
    <cellStyle name="已访问的超链接 2" xfId="25138" hidden="1"/>
    <cellStyle name="已访问的超链接 2" xfId="25139" hidden="1"/>
    <cellStyle name="已访问的超链接 2" xfId="25140" hidden="1"/>
    <cellStyle name="已访问的超链接 2" xfId="25141" hidden="1"/>
    <cellStyle name="已访问的超链接 2" xfId="25142" hidden="1"/>
    <cellStyle name="已访问的超链接 2" xfId="25143" hidden="1"/>
    <cellStyle name="已访问的超链接 2" xfId="25144" hidden="1"/>
    <cellStyle name="已访问的超链接 2" xfId="25145" hidden="1"/>
    <cellStyle name="已访问的超链接 2" xfId="25146" hidden="1"/>
    <cellStyle name="已访问的超链接 2" xfId="25147" hidden="1"/>
    <cellStyle name="已访问的超链接 2" xfId="25148" hidden="1"/>
    <cellStyle name="已访问的超链接 2" xfId="25149" hidden="1"/>
    <cellStyle name="已访问的超链接 2" xfId="25150" hidden="1"/>
    <cellStyle name="已访问的超链接 2" xfId="25151" hidden="1"/>
    <cellStyle name="已访问的超链接 2" xfId="25152" hidden="1"/>
    <cellStyle name="已访问的超链接 2" xfId="25153" hidden="1"/>
    <cellStyle name="已访问的超链接 2" xfId="25154" hidden="1"/>
    <cellStyle name="已访问的超链接 2" xfId="25155" hidden="1"/>
    <cellStyle name="已访问的超链接 2" xfId="25156" hidden="1"/>
    <cellStyle name="已访问的超链接 2" xfId="25157" hidden="1"/>
    <cellStyle name="已访问的超链接 2" xfId="25158" hidden="1"/>
    <cellStyle name="已访问的超链接 2" xfId="25159" hidden="1"/>
    <cellStyle name="已访问的超链接 2" xfId="25160" hidden="1"/>
    <cellStyle name="已访问的超链接 2" xfId="25161" hidden="1"/>
    <cellStyle name="已访问的超链接 2" xfId="25162" hidden="1"/>
    <cellStyle name="已访问的超链接 2" xfId="25163" hidden="1"/>
    <cellStyle name="已访问的超链接 2" xfId="25164" hidden="1"/>
    <cellStyle name="已访问的超链接 2" xfId="25165" hidden="1"/>
    <cellStyle name="已访问的超链接 2" xfId="25167" hidden="1"/>
    <cellStyle name="已访问的超链接 2" xfId="25169" hidden="1"/>
    <cellStyle name="已访问的超链接 2" xfId="25171" hidden="1"/>
    <cellStyle name="已访问的超链接 2" xfId="25173" hidden="1"/>
    <cellStyle name="已访问的超链接 2" xfId="25175" hidden="1"/>
    <cellStyle name="已访问的超链接 2" xfId="25177" hidden="1"/>
    <cellStyle name="已访问的超链接 2" xfId="25179" hidden="1"/>
    <cellStyle name="已访问的超链接 2" xfId="25181" hidden="1"/>
    <cellStyle name="已访问的超链接 2" xfId="25183" hidden="1"/>
    <cellStyle name="已访问的超链接 2" xfId="25185" hidden="1"/>
    <cellStyle name="已访问的超链接 2" xfId="25187" hidden="1"/>
    <cellStyle name="已访问的超链接 2" xfId="25189" hidden="1"/>
    <cellStyle name="已访问的超链接 2" xfId="25191" hidden="1"/>
    <cellStyle name="已访问的超链接 2" xfId="25193" hidden="1"/>
    <cellStyle name="已访问的超链接 2" xfId="25195" hidden="1"/>
    <cellStyle name="已访问的超链接 2" xfId="25197" hidden="1"/>
    <cellStyle name="已访问的超链接 2" xfId="25199" hidden="1"/>
    <cellStyle name="已访问的超链接 2" xfId="25201" hidden="1"/>
    <cellStyle name="已访问的超链接 2" xfId="25203" hidden="1"/>
    <cellStyle name="已访问的超链接 2" xfId="25205" hidden="1"/>
    <cellStyle name="已访问的超链接 2" xfId="25207" hidden="1"/>
    <cellStyle name="已访问的超链接 2" xfId="25209" hidden="1"/>
    <cellStyle name="已访问的超链接 2" xfId="25211" hidden="1"/>
    <cellStyle name="已访问的超链接 2" xfId="25213" hidden="1"/>
    <cellStyle name="已访问的超链接 2" xfId="25215" hidden="1"/>
    <cellStyle name="已访问的超链接 2" xfId="25217" hidden="1"/>
    <cellStyle name="已访问的超链接 2" xfId="25219" hidden="1"/>
    <cellStyle name="已访问的超链接 2" xfId="25221" hidden="1"/>
    <cellStyle name="已访问的超链接 2" xfId="25223" hidden="1"/>
    <cellStyle name="已访问的超链接 2" xfId="25225" hidden="1"/>
    <cellStyle name="已访问的超链接 2" xfId="25227" hidden="1"/>
    <cellStyle name="已访问的超链接 2" xfId="25229" hidden="1"/>
    <cellStyle name="已访问的超链接 2" xfId="25231" hidden="1"/>
    <cellStyle name="已访问的超链接 2" xfId="25233" hidden="1"/>
    <cellStyle name="已访问的超链接 2" xfId="25235" hidden="1"/>
    <cellStyle name="已访问的超链接 2" xfId="25237" hidden="1"/>
    <cellStyle name="已访问的超链接 2" xfId="25239" hidden="1"/>
    <cellStyle name="已访问的超链接 2" xfId="25241" hidden="1"/>
    <cellStyle name="已访问的超链接 2" xfId="25243" hidden="1"/>
    <cellStyle name="已访问的超链接 2" xfId="25245" hidden="1"/>
    <cellStyle name="已访问的超链接 2" xfId="25247" hidden="1"/>
    <cellStyle name="已访问的超链接 2" xfId="25249" hidden="1"/>
    <cellStyle name="已访问的超链接 2" xfId="25251" hidden="1"/>
    <cellStyle name="已访问的超链接 2" xfId="25253" hidden="1"/>
    <cellStyle name="已访问的超链接 2" xfId="25255" hidden="1"/>
    <cellStyle name="已访问的超链接 2" xfId="25257" hidden="1"/>
    <cellStyle name="已访问的超链接 2" xfId="25259" hidden="1"/>
    <cellStyle name="已访问的超链接 2" xfId="25261" hidden="1"/>
    <cellStyle name="已访问的超链接 2" xfId="25263" hidden="1"/>
    <cellStyle name="已访问的超链接 2" xfId="25265" hidden="1"/>
    <cellStyle name="已访问的超链接 2" xfId="25267" hidden="1"/>
    <cellStyle name="已访问的超链接 2" xfId="25269" hidden="1"/>
    <cellStyle name="已访问的超链接 2" xfId="25271" hidden="1"/>
    <cellStyle name="已访问的超链接 2" xfId="25273" hidden="1"/>
    <cellStyle name="已访问的超链接 2" xfId="25275" hidden="1"/>
    <cellStyle name="已访问的超链接 2" xfId="25277" hidden="1"/>
    <cellStyle name="已访问的超链接 2" xfId="25279" hidden="1"/>
    <cellStyle name="已访问的超链接 2" xfId="25281" hidden="1"/>
    <cellStyle name="已访问的超链接 2" xfId="25283" hidden="1"/>
    <cellStyle name="已访问的超链接 2" xfId="25285" hidden="1"/>
    <cellStyle name="已访问的超链接 2" xfId="25287" hidden="1"/>
    <cellStyle name="已访问的超链接 2" xfId="25289" hidden="1"/>
    <cellStyle name="已访问的超链接 2" xfId="25291" hidden="1"/>
    <cellStyle name="已访问的超链接 2" xfId="25293" hidden="1"/>
    <cellStyle name="已访问的超链接 2" xfId="25295" hidden="1"/>
    <cellStyle name="已访问的超链接 2" xfId="25297" hidden="1"/>
    <cellStyle name="已访问的超链接 2" xfId="25299" hidden="1"/>
    <cellStyle name="已访问的超链接 2" xfId="25301" hidden="1"/>
    <cellStyle name="已访问的超链接 2" xfId="25303" hidden="1"/>
    <cellStyle name="已访问的超链接 2" xfId="25305" hidden="1"/>
    <cellStyle name="已访问的超链接 2" xfId="25307" hidden="1"/>
    <cellStyle name="已访问的超链接 2" xfId="25309" hidden="1"/>
    <cellStyle name="已访问的超链接 2" xfId="25311" hidden="1"/>
    <cellStyle name="已访问的超链接 2" xfId="25313" hidden="1"/>
    <cellStyle name="已访问的超链接 2" xfId="25315" hidden="1"/>
    <cellStyle name="已访问的超链接 2" xfId="25317" hidden="1"/>
    <cellStyle name="已访问的超链接 2" xfId="25319" hidden="1"/>
    <cellStyle name="已访问的超链接 2" xfId="25321" hidden="1"/>
    <cellStyle name="已访问的超链接 2" xfId="25323" hidden="1"/>
    <cellStyle name="已访问的超链接 2" xfId="25325" hidden="1"/>
    <cellStyle name="已访问的超链接 2" xfId="25327" hidden="1"/>
    <cellStyle name="已访问的超链接 2" xfId="25329" hidden="1"/>
    <cellStyle name="已访问的超链接 2" xfId="25330" hidden="1"/>
    <cellStyle name="已访问的超链接 2" xfId="25331" hidden="1"/>
    <cellStyle name="已访问的超链接 2" xfId="25332" hidden="1"/>
    <cellStyle name="已访问的超链接 2" xfId="25333" hidden="1"/>
    <cellStyle name="已访问的超链接 2" xfId="25334" hidden="1"/>
    <cellStyle name="已访问的超链接 2" xfId="25335" hidden="1"/>
    <cellStyle name="已访问的超链接 2" xfId="25336" hidden="1"/>
    <cellStyle name="已访问的超链接 2" xfId="25337" hidden="1"/>
    <cellStyle name="已访问的超链接 2" xfId="25338" hidden="1"/>
    <cellStyle name="已访问的超链接 2" xfId="25339" hidden="1"/>
    <cellStyle name="已访问的超链接 2" xfId="25340" hidden="1"/>
    <cellStyle name="已访问的超链接 2" xfId="25341" hidden="1"/>
    <cellStyle name="已访问的超链接 2" xfId="25342" hidden="1"/>
    <cellStyle name="已访问的超链接 2" xfId="25343" hidden="1"/>
    <cellStyle name="已访问的超链接 2" xfId="25344" hidden="1"/>
    <cellStyle name="已访问的超链接 2" xfId="25345" hidden="1"/>
    <cellStyle name="已访问的超链接 2" xfId="25346" hidden="1"/>
    <cellStyle name="已访问的超链接 2" xfId="25347" hidden="1"/>
    <cellStyle name="已访问的超链接 2" xfId="25348" hidden="1"/>
    <cellStyle name="已访问的超链接 2" xfId="25349" hidden="1"/>
    <cellStyle name="已访问的超链接 2" xfId="25350" hidden="1"/>
    <cellStyle name="已访问的超链接 2" xfId="25351" hidden="1"/>
    <cellStyle name="已访问的超链接 2" xfId="25352" hidden="1"/>
    <cellStyle name="已访问的超链接 2" xfId="25353" hidden="1"/>
    <cellStyle name="已访问的超链接 2" xfId="25354" hidden="1"/>
    <cellStyle name="已访问的超链接 2" xfId="25355" hidden="1"/>
    <cellStyle name="已访问的超链接 2" xfId="25356" hidden="1"/>
    <cellStyle name="已访问的超链接 2" xfId="25357" hidden="1"/>
    <cellStyle name="已访问的超链接 2" xfId="25358" hidden="1"/>
    <cellStyle name="已访问的超链接 2" xfId="25359" hidden="1"/>
    <cellStyle name="已访问的超链接 2" xfId="25360" hidden="1"/>
    <cellStyle name="已访问的超链接 2" xfId="25361" hidden="1"/>
    <cellStyle name="已访问的超链接 2" xfId="25362" hidden="1"/>
    <cellStyle name="已访问的超链接 2" xfId="25363" hidden="1"/>
    <cellStyle name="已访问的超链接 2" xfId="25364" hidden="1"/>
    <cellStyle name="已访问的超链接 2" xfId="25365" hidden="1"/>
    <cellStyle name="已访问的超链接 2" xfId="25366" hidden="1"/>
    <cellStyle name="已访问的超链接 2" xfId="25367" hidden="1"/>
    <cellStyle name="已访问的超链接 2" xfId="25368" hidden="1"/>
    <cellStyle name="已访问的超链接 2" xfId="25369" hidden="1"/>
    <cellStyle name="已访问的超链接 2" xfId="25370" hidden="1"/>
    <cellStyle name="已访问的超链接 2" xfId="25371" hidden="1"/>
    <cellStyle name="已访问的超链接 2" xfId="25372" hidden="1"/>
    <cellStyle name="已访问的超链接 2" xfId="25373" hidden="1"/>
    <cellStyle name="已访问的超链接 2" xfId="25374" hidden="1"/>
    <cellStyle name="已访问的超链接 2" xfId="25375" hidden="1"/>
    <cellStyle name="已访问的超链接 2" xfId="25376" hidden="1"/>
    <cellStyle name="已访问的超链接 2" xfId="25377" hidden="1"/>
    <cellStyle name="已访问的超链接 2" xfId="25378" hidden="1"/>
    <cellStyle name="已访问的超链接 2" xfId="25379" hidden="1"/>
    <cellStyle name="已访问的超链接 2" xfId="25380" hidden="1"/>
    <cellStyle name="已访问的超链接 2" xfId="25381" hidden="1"/>
    <cellStyle name="已访问的超链接 2" xfId="25382" hidden="1"/>
    <cellStyle name="已访问的超链接 2" xfId="25383" hidden="1"/>
    <cellStyle name="已访问的超链接 2" xfId="25384" hidden="1"/>
    <cellStyle name="已访问的超链接 2" xfId="25386" hidden="1"/>
    <cellStyle name="已访问的超链接 2" xfId="25388" hidden="1"/>
    <cellStyle name="已访问的超链接 2" xfId="25389" hidden="1"/>
    <cellStyle name="已访问的超链接 2" xfId="25390" hidden="1"/>
    <cellStyle name="已访问的超链接 2" xfId="25391" hidden="1"/>
    <cellStyle name="已访问的超链接 2" xfId="25392" hidden="1"/>
    <cellStyle name="已访问的超链接 2" xfId="25393" hidden="1"/>
    <cellStyle name="已访问的超链接 2" xfId="25394" hidden="1"/>
    <cellStyle name="已访问的超链接 2" xfId="25395" hidden="1"/>
    <cellStyle name="已访问的超链接 2" xfId="25396" hidden="1"/>
    <cellStyle name="已访问的超链接 2" xfId="25397" hidden="1"/>
    <cellStyle name="已访问的超链接 2" xfId="25398" hidden="1"/>
    <cellStyle name="已访问的超链接 2" xfId="25399" hidden="1"/>
    <cellStyle name="已访问的超链接 2" xfId="25400" hidden="1"/>
    <cellStyle name="已访问的超链接 2" xfId="25401" hidden="1"/>
    <cellStyle name="已访问的超链接 2" xfId="25402" hidden="1"/>
    <cellStyle name="已访问的超链接 2" xfId="25403" hidden="1"/>
    <cellStyle name="已访问的超链接 2" xfId="25404" hidden="1"/>
    <cellStyle name="已访问的超链接 2" xfId="25405" hidden="1"/>
    <cellStyle name="已访问的超链接 2" xfId="25406" hidden="1"/>
    <cellStyle name="已访问的超链接 2" xfId="25407" hidden="1"/>
    <cellStyle name="已访问的超链接 2" xfId="25408" hidden="1"/>
    <cellStyle name="已访问的超链接 2" xfId="25409" hidden="1"/>
    <cellStyle name="已访问的超链接 2" xfId="25410" hidden="1"/>
    <cellStyle name="已访问的超链接 2" xfId="25411" hidden="1"/>
    <cellStyle name="已访问的超链接 2" xfId="25412" hidden="1"/>
    <cellStyle name="已访问的超链接 2" xfId="25413" hidden="1"/>
    <cellStyle name="已访问的超链接 2" xfId="25414" hidden="1"/>
    <cellStyle name="已访问的超链接 2" xfId="25415" hidden="1"/>
    <cellStyle name="已访问的超链接 2" xfId="25416" hidden="1"/>
    <cellStyle name="已访问的超链接 2" xfId="25417" hidden="1"/>
    <cellStyle name="已访问的超链接 2" xfId="25418" hidden="1"/>
    <cellStyle name="已访问的超链接 2" xfId="25419" hidden="1"/>
    <cellStyle name="已访问的超链接 2" xfId="25420" hidden="1"/>
    <cellStyle name="已访问的超链接 2" xfId="25421" hidden="1"/>
    <cellStyle name="已访问的超链接 2" xfId="25422" hidden="1"/>
    <cellStyle name="已访问的超链接 2" xfId="25423" hidden="1"/>
    <cellStyle name="已访问的超链接 2" xfId="25424" hidden="1"/>
    <cellStyle name="已访问的超链接 2" xfId="25425" hidden="1"/>
    <cellStyle name="已访问的超链接 2" xfId="25426" hidden="1"/>
    <cellStyle name="已访问的超链接 2" xfId="25427" hidden="1"/>
    <cellStyle name="已访问的超链接 2" xfId="25428" hidden="1"/>
    <cellStyle name="已访问的超链接 2" xfId="25429" hidden="1"/>
    <cellStyle name="已访问的超链接 2" xfId="25430" hidden="1"/>
    <cellStyle name="已访问的超链接 2" xfId="25431" hidden="1"/>
    <cellStyle name="已访问的超链接 2" xfId="25432" hidden="1"/>
    <cellStyle name="已访问的超链接 2" xfId="25433" hidden="1"/>
    <cellStyle name="已访问的超链接 2" xfId="25434" hidden="1"/>
    <cellStyle name="已访问的超链接 2" xfId="25435" hidden="1"/>
    <cellStyle name="已访问的超链接 2" xfId="25436" hidden="1"/>
    <cellStyle name="已访问的超链接 2" xfId="25437" hidden="1"/>
    <cellStyle name="已访问的超链接 2" xfId="25438" hidden="1"/>
    <cellStyle name="已访问的超链接 2" xfId="25439" hidden="1"/>
    <cellStyle name="已访问的超链接 2" xfId="25440" hidden="1"/>
    <cellStyle name="已访问的超链接 2" xfId="25441" hidden="1"/>
    <cellStyle name="已访问的超链接 2" xfId="25442" hidden="1"/>
    <cellStyle name="已访问的超链接 2" xfId="25443" hidden="1"/>
    <cellStyle name="已访问的超链接 2" xfId="25444" hidden="1"/>
    <cellStyle name="已访问的超链接 2" xfId="25445" hidden="1"/>
    <cellStyle name="已访问的超链接 2" xfId="25446" hidden="1"/>
    <cellStyle name="已访问的超链接 2" xfId="25448" hidden="1"/>
    <cellStyle name="已访问的超链接 2" xfId="25450" hidden="1"/>
    <cellStyle name="已访问的超链接 2" xfId="25452" hidden="1"/>
    <cellStyle name="已访问的超链接 2" xfId="25454" hidden="1"/>
    <cellStyle name="已访问的超链接 2" xfId="25456" hidden="1"/>
    <cellStyle name="已访问的超链接 2" xfId="25458" hidden="1"/>
    <cellStyle name="已访问的超链接 2" xfId="25460" hidden="1"/>
    <cellStyle name="已访问的超链接 2" xfId="25462" hidden="1"/>
    <cellStyle name="已访问的超链接 2" xfId="25464" hidden="1"/>
    <cellStyle name="已访问的超链接 2" xfId="25466" hidden="1"/>
    <cellStyle name="已访问的超链接 2" xfId="25468" hidden="1"/>
    <cellStyle name="已访问的超链接 2" xfId="25470" hidden="1"/>
    <cellStyle name="已访问的超链接 2" xfId="25472" hidden="1"/>
    <cellStyle name="已访问的超链接 2" xfId="25474" hidden="1"/>
    <cellStyle name="已访问的超链接 2" xfId="25476" hidden="1"/>
    <cellStyle name="已访问的超链接 2" xfId="25478" hidden="1"/>
    <cellStyle name="已访问的超链接 2" xfId="25480" hidden="1"/>
    <cellStyle name="已访问的超链接 2" xfId="25482" hidden="1"/>
    <cellStyle name="已访问的超链接 2" xfId="25484" hidden="1"/>
    <cellStyle name="已访问的超链接 2" xfId="25486" hidden="1"/>
    <cellStyle name="已访问的超链接 2" xfId="25488" hidden="1"/>
    <cellStyle name="已访问的超链接 2" xfId="25490" hidden="1"/>
    <cellStyle name="已访问的超链接 2" xfId="25492" hidden="1"/>
    <cellStyle name="已访问的超链接 2" xfId="25494" hidden="1"/>
    <cellStyle name="已访问的超链接 2" xfId="25496" hidden="1"/>
    <cellStyle name="已访问的超链接 2" xfId="25498" hidden="1"/>
    <cellStyle name="已访问的超链接 2" xfId="25500" hidden="1"/>
    <cellStyle name="已访问的超链接 2" xfId="25502" hidden="1"/>
    <cellStyle name="已访问的超链接 2" xfId="25504" hidden="1"/>
    <cellStyle name="已访问的超链接 2" xfId="25506" hidden="1"/>
    <cellStyle name="已访问的超链接 2" xfId="25508" hidden="1"/>
    <cellStyle name="已访问的超链接 2" xfId="25510" hidden="1"/>
    <cellStyle name="已访问的超链接 2" xfId="25512" hidden="1"/>
    <cellStyle name="已访问的超链接 2" xfId="25514" hidden="1"/>
    <cellStyle name="已访问的超链接 2" xfId="25516" hidden="1"/>
    <cellStyle name="已访问的超链接 2" xfId="25518" hidden="1"/>
    <cellStyle name="已访问的超链接 2" xfId="25520" hidden="1"/>
    <cellStyle name="已访问的超链接 2" xfId="25522" hidden="1"/>
    <cellStyle name="已访问的超链接 2" xfId="25524" hidden="1"/>
    <cellStyle name="已访问的超链接 2" xfId="25526" hidden="1"/>
    <cellStyle name="已访问的超链接 2" xfId="25528" hidden="1"/>
    <cellStyle name="已访问的超链接 2" xfId="25530" hidden="1"/>
    <cellStyle name="已访问的超链接 2" xfId="25532" hidden="1"/>
    <cellStyle name="已访问的超链接 2" xfId="25534" hidden="1"/>
    <cellStyle name="已访问的超链接 2" xfId="25536" hidden="1"/>
    <cellStyle name="已访问的超链接 2" xfId="25538" hidden="1"/>
    <cellStyle name="已访问的超链接 2" xfId="25540" hidden="1"/>
    <cellStyle name="已访问的超链接 2" xfId="25542" hidden="1"/>
    <cellStyle name="已访问的超链接 2" xfId="25544" hidden="1"/>
    <cellStyle name="已访问的超链接 2" xfId="25546" hidden="1"/>
    <cellStyle name="已访问的超链接 2" xfId="25548" hidden="1"/>
    <cellStyle name="已访问的超链接 2" xfId="25550" hidden="1"/>
    <cellStyle name="已访问的超链接 2" xfId="25552" hidden="1"/>
    <cellStyle name="已访问的超链接 2" xfId="25554" hidden="1"/>
    <cellStyle name="已访问的超链接 2" xfId="25556" hidden="1"/>
    <cellStyle name="已访问的超链接 2" xfId="25558" hidden="1"/>
    <cellStyle name="已访问的超链接 2" xfId="25560" hidden="1"/>
    <cellStyle name="已访问的超链接 2" xfId="25562" hidden="1"/>
    <cellStyle name="已访问的超链接 2" xfId="25564" hidden="1"/>
    <cellStyle name="已访问的超链接 2" xfId="25566" hidden="1"/>
    <cellStyle name="已访问的超链接 2" xfId="25568" hidden="1"/>
    <cellStyle name="已访问的超链接 2" xfId="25570" hidden="1"/>
    <cellStyle name="已访问的超链接 2" xfId="25572" hidden="1"/>
    <cellStyle name="已访问的超链接 2" xfId="25574" hidden="1"/>
    <cellStyle name="已访问的超链接 2" xfId="25576" hidden="1"/>
    <cellStyle name="已访问的超链接 2" xfId="25578" hidden="1"/>
    <cellStyle name="已访问的超链接 2" xfId="25580" hidden="1"/>
    <cellStyle name="已访问的超链接 2" xfId="25582" hidden="1"/>
    <cellStyle name="已访问的超链接 2" xfId="25584" hidden="1"/>
    <cellStyle name="已访问的超链接 2" xfId="25586" hidden="1"/>
    <cellStyle name="已访问的超链接 2" xfId="25588" hidden="1"/>
    <cellStyle name="已访问的超链接 2" xfId="25590" hidden="1"/>
    <cellStyle name="已访问的超链接 2" xfId="25592" hidden="1"/>
    <cellStyle name="已访问的超链接 2" xfId="25594" hidden="1"/>
    <cellStyle name="已访问的超链接 2" xfId="25596" hidden="1"/>
    <cellStyle name="已访问的超链接 2" xfId="25598" hidden="1"/>
    <cellStyle name="已访问的超链接 2" xfId="25600" hidden="1"/>
    <cellStyle name="已访问的超链接 2" xfId="25602" hidden="1"/>
    <cellStyle name="已访问的超链接 2" xfId="25604" hidden="1"/>
    <cellStyle name="已访问的超链接 2" xfId="25606" hidden="1"/>
    <cellStyle name="已访问的超链接 2" xfId="25608" hidden="1"/>
    <cellStyle name="已访问的超链接 2" xfId="25610" hidden="1"/>
    <cellStyle name="已访问的超链接 2" xfId="25611" hidden="1"/>
    <cellStyle name="已访问的超链接 2" xfId="25612" hidden="1"/>
    <cellStyle name="已访问的超链接 2" xfId="25613" hidden="1"/>
    <cellStyle name="已访问的超链接 2" xfId="25614" hidden="1"/>
    <cellStyle name="已访问的超链接 2" xfId="25615" hidden="1"/>
    <cellStyle name="已访问的超链接 2" xfId="25616" hidden="1"/>
    <cellStyle name="已访问的超链接 2" xfId="25617" hidden="1"/>
    <cellStyle name="已访问的超链接 2" xfId="25618" hidden="1"/>
    <cellStyle name="已访问的超链接 2" xfId="25619" hidden="1"/>
    <cellStyle name="已访问的超链接 2" xfId="25620" hidden="1"/>
    <cellStyle name="已访问的超链接 2" xfId="25621" hidden="1"/>
    <cellStyle name="已访问的超链接 2" xfId="25622" hidden="1"/>
    <cellStyle name="已访问的超链接 2" xfId="25623" hidden="1"/>
    <cellStyle name="已访问的超链接 2" xfId="25624" hidden="1"/>
    <cellStyle name="已访问的超链接 2" xfId="25625" hidden="1"/>
    <cellStyle name="已访问的超链接 2" xfId="25626" hidden="1"/>
    <cellStyle name="已访问的超链接 2" xfId="25627" hidden="1"/>
    <cellStyle name="已访问的超链接 2" xfId="25628" hidden="1"/>
    <cellStyle name="已访问的超链接 2" xfId="25629" hidden="1"/>
    <cellStyle name="已访问的超链接 2" xfId="25630" hidden="1"/>
    <cellStyle name="已访问的超链接 2" xfId="25631" hidden="1"/>
    <cellStyle name="已访问的超链接 2" xfId="25632" hidden="1"/>
    <cellStyle name="已访问的超链接 2" xfId="25633" hidden="1"/>
    <cellStyle name="已访问的超链接 2" xfId="25634" hidden="1"/>
    <cellStyle name="已访问的超链接 2" xfId="25635" hidden="1"/>
    <cellStyle name="已访问的超链接 2" xfId="25636" hidden="1"/>
    <cellStyle name="已访问的超链接 2" xfId="25637" hidden="1"/>
    <cellStyle name="已访问的超链接 2" xfId="25638" hidden="1"/>
    <cellStyle name="已访问的超链接 2" xfId="25639" hidden="1"/>
    <cellStyle name="已访问的超链接 2" xfId="25640" hidden="1"/>
    <cellStyle name="已访问的超链接 2" xfId="25641" hidden="1"/>
    <cellStyle name="已访问的超链接 2" xfId="25642" hidden="1"/>
    <cellStyle name="已访问的超链接 2" xfId="25643" hidden="1"/>
    <cellStyle name="已访问的超链接 2" xfId="25644" hidden="1"/>
    <cellStyle name="已访问的超链接 2" xfId="25645" hidden="1"/>
    <cellStyle name="已访问的超链接 2" xfId="25646" hidden="1"/>
    <cellStyle name="已访问的超链接 2" xfId="25647" hidden="1"/>
    <cellStyle name="已访问的超链接 2" xfId="25648" hidden="1"/>
    <cellStyle name="已访问的超链接 2" xfId="25649" hidden="1"/>
    <cellStyle name="已访问的超链接 2" xfId="25650" hidden="1"/>
    <cellStyle name="已访问的超链接 2" xfId="25651" hidden="1"/>
    <cellStyle name="已访问的超链接 2" xfId="25652" hidden="1"/>
    <cellStyle name="已访问的超链接 2" xfId="25653" hidden="1"/>
    <cellStyle name="已访问的超链接 2" xfId="25654" hidden="1"/>
    <cellStyle name="已访问的超链接 2" xfId="25655" hidden="1"/>
    <cellStyle name="已访问的超链接 2" xfId="25656" hidden="1"/>
    <cellStyle name="已访问的超链接 2" xfId="25657" hidden="1"/>
    <cellStyle name="已访问的超链接 2" xfId="25658" hidden="1"/>
    <cellStyle name="已访问的超链接 2" xfId="25659" hidden="1"/>
    <cellStyle name="已访问的超链接 2" xfId="25660" hidden="1"/>
    <cellStyle name="已访问的超链接 2" xfId="25661" hidden="1"/>
    <cellStyle name="已访问的超链接 2" xfId="25662" hidden="1"/>
    <cellStyle name="已访问的超链接 2" xfId="25663" hidden="1"/>
    <cellStyle name="已访问的超链接 2" xfId="25664" hidden="1"/>
    <cellStyle name="已访问的超链接 2" xfId="25665" hidden="1"/>
    <cellStyle name="已访问的超链接 2" xfId="25667" hidden="1"/>
    <cellStyle name="已访问的超链接 2" xfId="25669" hidden="1"/>
    <cellStyle name="已访问的超链接 2" xfId="25670" hidden="1"/>
    <cellStyle name="已访问的超链接 2" xfId="25671" hidden="1"/>
    <cellStyle name="已访问的超链接 2" xfId="25672" hidden="1"/>
    <cellStyle name="已访问的超链接 2" xfId="25673" hidden="1"/>
    <cellStyle name="已访问的超链接 2" xfId="25674" hidden="1"/>
    <cellStyle name="已访问的超链接 2" xfId="25675" hidden="1"/>
    <cellStyle name="已访问的超链接 2" xfId="25676" hidden="1"/>
    <cellStyle name="已访问的超链接 2" xfId="25677" hidden="1"/>
    <cellStyle name="已访问的超链接 2" xfId="25678" hidden="1"/>
    <cellStyle name="已访问的超链接 2" xfId="25679" hidden="1"/>
    <cellStyle name="已访问的超链接 2" xfId="25680" hidden="1"/>
    <cellStyle name="已访问的超链接 2" xfId="25681" hidden="1"/>
    <cellStyle name="已访问的超链接 2" xfId="25682" hidden="1"/>
    <cellStyle name="已访问的超链接 2" xfId="25683" hidden="1"/>
    <cellStyle name="已访问的超链接 2" xfId="25684" hidden="1"/>
    <cellStyle name="已访问的超链接 2" xfId="25685" hidden="1"/>
    <cellStyle name="已访问的超链接 2" xfId="25686" hidden="1"/>
    <cellStyle name="已访问的超链接 2" xfId="25687" hidden="1"/>
    <cellStyle name="已访问的超链接 2" xfId="25688" hidden="1"/>
    <cellStyle name="已访问的超链接 2" xfId="25689" hidden="1"/>
    <cellStyle name="已访问的超链接 2" xfId="25690" hidden="1"/>
    <cellStyle name="已访问的超链接 2" xfId="25691" hidden="1"/>
    <cellStyle name="已访问的超链接 2" xfId="25692" hidden="1"/>
    <cellStyle name="已访问的超链接 2" xfId="25693" hidden="1"/>
    <cellStyle name="已访问的超链接 2" xfId="25694" hidden="1"/>
    <cellStyle name="已访问的超链接 2" xfId="25695" hidden="1"/>
    <cellStyle name="已访问的超链接 2" xfId="25696" hidden="1"/>
    <cellStyle name="已访问的超链接 2" xfId="25697" hidden="1"/>
    <cellStyle name="已访问的超链接 2" xfId="25698" hidden="1"/>
    <cellStyle name="已访问的超链接 2" xfId="25699" hidden="1"/>
    <cellStyle name="已访问的超链接 2" xfId="25700" hidden="1"/>
    <cellStyle name="已访问的超链接 2" xfId="25701" hidden="1"/>
    <cellStyle name="已访问的超链接 2" xfId="25702" hidden="1"/>
    <cellStyle name="已访问的超链接 2" xfId="25703" hidden="1"/>
    <cellStyle name="已访问的超链接 2" xfId="25704" hidden="1"/>
    <cellStyle name="已访问的超链接 2" xfId="25705" hidden="1"/>
    <cellStyle name="已访问的超链接 2" xfId="25706" hidden="1"/>
    <cellStyle name="已访问的超链接 2" xfId="25707" hidden="1"/>
    <cellStyle name="已访问的超链接 2" xfId="25708" hidden="1"/>
    <cellStyle name="已访问的超链接 2" xfId="25709" hidden="1"/>
    <cellStyle name="已访问的超链接 2" xfId="25710" hidden="1"/>
    <cellStyle name="已访问的超链接 2" xfId="25711" hidden="1"/>
    <cellStyle name="已访问的超链接 2" xfId="25712" hidden="1"/>
    <cellStyle name="已访问的超链接 2" xfId="25713" hidden="1"/>
    <cellStyle name="已访问的超链接 2" xfId="25714" hidden="1"/>
    <cellStyle name="已访问的超链接 2" xfId="25715" hidden="1"/>
    <cellStyle name="已访问的超链接 2" xfId="25716" hidden="1"/>
    <cellStyle name="已访问的超链接 2" xfId="25717" hidden="1"/>
    <cellStyle name="已访问的超链接 2" xfId="25718" hidden="1"/>
    <cellStyle name="已访问的超链接 2" xfId="25719" hidden="1"/>
    <cellStyle name="已访问的超链接 2" xfId="25720" hidden="1"/>
    <cellStyle name="已访问的超链接 2" xfId="25721" hidden="1"/>
    <cellStyle name="已访问的超链接 2" xfId="25722" hidden="1"/>
    <cellStyle name="已访问的超链接 2" xfId="25723" hidden="1"/>
    <cellStyle name="已访问的超链接 2" xfId="25724" hidden="1"/>
    <cellStyle name="已访问的超链接 2" xfId="25725" hidden="1"/>
    <cellStyle name="已访问的超链接 2" xfId="25726" hidden="1"/>
    <cellStyle name="已访问的超链接 2" xfId="25727" hidden="1"/>
    <cellStyle name="已访问的超链接 2" xfId="25729" hidden="1"/>
    <cellStyle name="已访问的超链接 2" xfId="25731" hidden="1"/>
    <cellStyle name="已访问的超链接 2" xfId="25733" hidden="1"/>
    <cellStyle name="已访问的超链接 2" xfId="25735" hidden="1"/>
    <cellStyle name="已访问的超链接 2" xfId="25737" hidden="1"/>
    <cellStyle name="已访问的超链接 2" xfId="25739" hidden="1"/>
    <cellStyle name="已访问的超链接 2" xfId="25741" hidden="1"/>
    <cellStyle name="已访问的超链接 2" xfId="25743" hidden="1"/>
    <cellStyle name="已访问的超链接 2" xfId="25745" hidden="1"/>
    <cellStyle name="已访问的超链接 2" xfId="25747" hidden="1"/>
    <cellStyle name="已访问的超链接 2" xfId="25749" hidden="1"/>
    <cellStyle name="已访问的超链接 2" xfId="25751" hidden="1"/>
    <cellStyle name="已访问的超链接 2" xfId="25753" hidden="1"/>
    <cellStyle name="已访问的超链接 2" xfId="25755" hidden="1"/>
    <cellStyle name="已访问的超链接 2" xfId="25757" hidden="1"/>
    <cellStyle name="已访问的超链接 2" xfId="25759" hidden="1"/>
    <cellStyle name="已访问的超链接 2" xfId="25761" hidden="1"/>
    <cellStyle name="已访问的超链接 2" xfId="25763" hidden="1"/>
    <cellStyle name="已访问的超链接 2" xfId="25765" hidden="1"/>
    <cellStyle name="已访问的超链接 2" xfId="25767" hidden="1"/>
    <cellStyle name="已访问的超链接 2" xfId="25769" hidden="1"/>
    <cellStyle name="已访问的超链接 2" xfId="25771" hidden="1"/>
    <cellStyle name="已访问的超链接 2" xfId="25773" hidden="1"/>
    <cellStyle name="已访问的超链接 2" xfId="25775" hidden="1"/>
    <cellStyle name="已访问的超链接 2" xfId="25777" hidden="1"/>
    <cellStyle name="已访问的超链接 2" xfId="25779" hidden="1"/>
    <cellStyle name="已访问的超链接 2" xfId="25781" hidden="1"/>
    <cellStyle name="已访问的超链接 2" xfId="25783" hidden="1"/>
    <cellStyle name="已访问的超链接 2" xfId="25785" hidden="1"/>
    <cellStyle name="已访问的超链接 2" xfId="25787" hidden="1"/>
    <cellStyle name="已访问的超链接 2" xfId="25789" hidden="1"/>
    <cellStyle name="已访问的超链接 2" xfId="25791" hidden="1"/>
    <cellStyle name="已访问的超链接 2" xfId="25793" hidden="1"/>
    <cellStyle name="已访问的超链接 2" xfId="25795" hidden="1"/>
    <cellStyle name="已访问的超链接 2" xfId="25797" hidden="1"/>
    <cellStyle name="已访问的超链接 2" xfId="25799" hidden="1"/>
    <cellStyle name="已访问的超链接 2" xfId="25801" hidden="1"/>
    <cellStyle name="已访问的超链接 2" xfId="25803" hidden="1"/>
    <cellStyle name="已访问的超链接 2" xfId="25805" hidden="1"/>
    <cellStyle name="已访问的超链接 2" xfId="25807" hidden="1"/>
    <cellStyle name="已访问的超链接 2" xfId="25809" hidden="1"/>
    <cellStyle name="已访问的超链接 2" xfId="25811" hidden="1"/>
    <cellStyle name="已访问的超链接 2" xfId="25813" hidden="1"/>
    <cellStyle name="已访问的超链接 2" xfId="25815" hidden="1"/>
    <cellStyle name="已访问的超链接 2" xfId="25817" hidden="1"/>
    <cellStyle name="已访问的超链接 2" xfId="25819" hidden="1"/>
    <cellStyle name="已访问的超链接 2" xfId="25821" hidden="1"/>
    <cellStyle name="已访问的超链接 2" xfId="25823" hidden="1"/>
    <cellStyle name="已访问的超链接 2" xfId="25825" hidden="1"/>
    <cellStyle name="已访问的超链接 2" xfId="25827" hidden="1"/>
    <cellStyle name="已访问的超链接 2" xfId="25829" hidden="1"/>
    <cellStyle name="已访问的超链接 2" xfId="25831" hidden="1"/>
    <cellStyle name="已访问的超链接 2" xfId="25833" hidden="1"/>
    <cellStyle name="已访问的超链接 2" xfId="25835" hidden="1"/>
    <cellStyle name="已访问的超链接 2" xfId="25837" hidden="1"/>
    <cellStyle name="已访问的超链接 2" xfId="25839" hidden="1"/>
    <cellStyle name="已访问的超链接 2" xfId="25841" hidden="1"/>
    <cellStyle name="已访问的超链接 2" xfId="25843" hidden="1"/>
    <cellStyle name="已访问的超链接 2" xfId="25845" hidden="1"/>
    <cellStyle name="已访问的超链接 2" xfId="25847" hidden="1"/>
    <cellStyle name="已访问的超链接 2" xfId="25849" hidden="1"/>
    <cellStyle name="已访问的超链接 2" xfId="25851" hidden="1"/>
    <cellStyle name="已访问的超链接 2" xfId="25853" hidden="1"/>
    <cellStyle name="已访问的超链接 2" xfId="25855" hidden="1"/>
    <cellStyle name="已访问的超链接 2" xfId="25857" hidden="1"/>
    <cellStyle name="已访问的超链接 2" xfId="25859" hidden="1"/>
    <cellStyle name="已访问的超链接 2" xfId="25861" hidden="1"/>
    <cellStyle name="已访问的超链接 2" xfId="25863" hidden="1"/>
    <cellStyle name="已访问的超链接 2" xfId="25865" hidden="1"/>
    <cellStyle name="已访问的超链接 2" xfId="25867" hidden="1"/>
    <cellStyle name="已访问的超链接 2" xfId="25869" hidden="1"/>
    <cellStyle name="已访问的超链接 2" xfId="25871" hidden="1"/>
    <cellStyle name="已访问的超链接 2" xfId="25873" hidden="1"/>
    <cellStyle name="已访问的超链接 2" xfId="25875" hidden="1"/>
    <cellStyle name="已访问的超链接 2" xfId="25877" hidden="1"/>
    <cellStyle name="已访问的超链接 2" xfId="25879" hidden="1"/>
    <cellStyle name="已访问的超链接 2" xfId="25881" hidden="1"/>
    <cellStyle name="已访问的超链接 2" xfId="25883" hidden="1"/>
    <cellStyle name="已访问的超链接 2" xfId="25885" hidden="1"/>
    <cellStyle name="已访问的超链接 2" xfId="25887" hidden="1"/>
    <cellStyle name="已访问的超链接 2" xfId="25889" hidden="1"/>
    <cellStyle name="已访问的超链接 2" xfId="25891" hidden="1"/>
    <cellStyle name="已访问的超链接 2" xfId="25892" hidden="1"/>
    <cellStyle name="已访问的超链接 2" xfId="25893" hidden="1"/>
    <cellStyle name="已访问的超链接 2" xfId="25894" hidden="1"/>
    <cellStyle name="已访问的超链接 2" xfId="25895" hidden="1"/>
    <cellStyle name="已访问的超链接 2" xfId="25896" hidden="1"/>
    <cellStyle name="已访问的超链接 2" xfId="25897" hidden="1"/>
    <cellStyle name="已访问的超链接 2" xfId="25898" hidden="1"/>
    <cellStyle name="已访问的超链接 2" xfId="25899" hidden="1"/>
    <cellStyle name="已访问的超链接 2" xfId="25900" hidden="1"/>
    <cellStyle name="已访问的超链接 2" xfId="25901" hidden="1"/>
    <cellStyle name="已访问的超链接 2" xfId="25902" hidden="1"/>
    <cellStyle name="已访问的超链接 2" xfId="25903" hidden="1"/>
    <cellStyle name="已访问的超链接 2" xfId="25904" hidden="1"/>
    <cellStyle name="已访问的超链接 2" xfId="25905" hidden="1"/>
    <cellStyle name="已访问的超链接 2" xfId="25906" hidden="1"/>
    <cellStyle name="已访问的超链接 2" xfId="25907" hidden="1"/>
    <cellStyle name="已访问的超链接 2" xfId="25908" hidden="1"/>
    <cellStyle name="已访问的超链接 2" xfId="25909" hidden="1"/>
    <cellStyle name="已访问的超链接 2" xfId="25910" hidden="1"/>
    <cellStyle name="已访问的超链接 2" xfId="25911" hidden="1"/>
    <cellStyle name="已访问的超链接 2" xfId="25912" hidden="1"/>
    <cellStyle name="已访问的超链接 2" xfId="25913" hidden="1"/>
    <cellStyle name="已访问的超链接 2" xfId="25914" hidden="1"/>
    <cellStyle name="已访问的超链接 2" xfId="25915" hidden="1"/>
    <cellStyle name="已访问的超链接 2" xfId="25916" hidden="1"/>
    <cellStyle name="已访问的超链接 2" xfId="25917" hidden="1"/>
    <cellStyle name="已访问的超链接 2" xfId="25918" hidden="1"/>
    <cellStyle name="已访问的超链接 2" xfId="25919" hidden="1"/>
    <cellStyle name="已访问的超链接 2" xfId="25920" hidden="1"/>
    <cellStyle name="已访问的超链接 2" xfId="25921" hidden="1"/>
    <cellStyle name="已访问的超链接 2" xfId="25922" hidden="1"/>
    <cellStyle name="已访问的超链接 2" xfId="25923" hidden="1"/>
    <cellStyle name="已访问的超链接 2" xfId="25924" hidden="1"/>
    <cellStyle name="已访问的超链接 2" xfId="25925" hidden="1"/>
    <cellStyle name="已访问的超链接 2" xfId="25926" hidden="1"/>
    <cellStyle name="已访问的超链接 2" xfId="25927" hidden="1"/>
    <cellStyle name="已访问的超链接 2" xfId="25928" hidden="1"/>
    <cellStyle name="已访问的超链接 2" xfId="25929" hidden="1"/>
    <cellStyle name="已访问的超链接 2" xfId="25930" hidden="1"/>
    <cellStyle name="已访问的超链接 2" xfId="25931" hidden="1"/>
    <cellStyle name="已访问的超链接 2" xfId="25932" hidden="1"/>
    <cellStyle name="已访问的超链接 2" xfId="25933" hidden="1"/>
    <cellStyle name="已访问的超链接 2" xfId="25934" hidden="1"/>
    <cellStyle name="已访问的超链接 2" xfId="25935" hidden="1"/>
    <cellStyle name="已访问的超链接 2" xfId="25936" hidden="1"/>
    <cellStyle name="已访问的超链接 2" xfId="25937" hidden="1"/>
    <cellStyle name="已访问的超链接 2" xfId="25938" hidden="1"/>
    <cellStyle name="已访问的超链接 2" xfId="25939" hidden="1"/>
    <cellStyle name="已访问的超链接 2" xfId="25940" hidden="1"/>
    <cellStyle name="已访问的超链接 2" xfId="25941" hidden="1"/>
    <cellStyle name="已访问的超链接 2" xfId="25942" hidden="1"/>
    <cellStyle name="已访问的超链接 2" xfId="25943" hidden="1"/>
    <cellStyle name="已访问的超链接 2" xfId="25944" hidden="1"/>
    <cellStyle name="已访问的超链接 2" xfId="25945" hidden="1"/>
    <cellStyle name="已访问的超链接 2" xfId="25946" hidden="1"/>
    <cellStyle name="已访问的超链接 2" xfId="25948" hidden="1"/>
    <cellStyle name="已访问的超链接 2" xfId="25950" hidden="1"/>
    <cellStyle name="已访问的超链接 2" xfId="25951" hidden="1"/>
    <cellStyle name="已访问的超链接 2" xfId="25952" hidden="1"/>
    <cellStyle name="已访问的超链接 2" xfId="25953" hidden="1"/>
    <cellStyle name="已访问的超链接 2" xfId="25954" hidden="1"/>
    <cellStyle name="已访问的超链接 2" xfId="25955" hidden="1"/>
    <cellStyle name="已访问的超链接 2" xfId="25956" hidden="1"/>
    <cellStyle name="已访问的超链接 2" xfId="25957" hidden="1"/>
    <cellStyle name="已访问的超链接 2" xfId="25958" hidden="1"/>
    <cellStyle name="已访问的超链接 2" xfId="25959" hidden="1"/>
    <cellStyle name="已访问的超链接 2" xfId="25960" hidden="1"/>
    <cellStyle name="已访问的超链接 2" xfId="25961" hidden="1"/>
    <cellStyle name="已访问的超链接 2" xfId="25962" hidden="1"/>
    <cellStyle name="已访问的超链接 2" xfId="25963" hidden="1"/>
    <cellStyle name="已访问的超链接 2" xfId="25964" hidden="1"/>
    <cellStyle name="已访问的超链接 2" xfId="25965" hidden="1"/>
    <cellStyle name="已访问的超链接 2" xfId="25966" hidden="1"/>
    <cellStyle name="已访问的超链接 2" xfId="25967" hidden="1"/>
    <cellStyle name="已访问的超链接 2" xfId="25968" hidden="1"/>
    <cellStyle name="已访问的超链接 2" xfId="25969" hidden="1"/>
    <cellStyle name="已访问的超链接 2" xfId="25970" hidden="1"/>
    <cellStyle name="已访问的超链接 2" xfId="25971" hidden="1"/>
    <cellStyle name="已访问的超链接 2" xfId="25972" hidden="1"/>
    <cellStyle name="已访问的超链接 2" xfId="25973" hidden="1"/>
    <cellStyle name="已访问的超链接 2" xfId="25974" hidden="1"/>
    <cellStyle name="已访问的超链接 2" xfId="25975" hidden="1"/>
    <cellStyle name="已访问的超链接 2" xfId="25976" hidden="1"/>
    <cellStyle name="已访问的超链接 2" xfId="25977" hidden="1"/>
    <cellStyle name="已访问的超链接 2" xfId="25978" hidden="1"/>
    <cellStyle name="已访问的超链接 2" xfId="25979" hidden="1"/>
    <cellStyle name="已访问的超链接 2" xfId="25980" hidden="1"/>
    <cellStyle name="已访问的超链接 2" xfId="25981" hidden="1"/>
    <cellStyle name="已访问的超链接 2" xfId="25982" hidden="1"/>
    <cellStyle name="已访问的超链接 2" xfId="25983" hidden="1"/>
    <cellStyle name="已访问的超链接 2" xfId="25984" hidden="1"/>
    <cellStyle name="已访问的超链接 2" xfId="25985" hidden="1"/>
    <cellStyle name="已访问的超链接 2" xfId="25986" hidden="1"/>
    <cellStyle name="已访问的超链接 2" xfId="25987" hidden="1"/>
    <cellStyle name="已访问的超链接 2" xfId="25988" hidden="1"/>
    <cellStyle name="已访问的超链接 2" xfId="25989" hidden="1"/>
    <cellStyle name="已访问的超链接 2" xfId="25990" hidden="1"/>
    <cellStyle name="已访问的超链接 2" xfId="25991" hidden="1"/>
    <cellStyle name="已访问的超链接 2" xfId="25992" hidden="1"/>
    <cellStyle name="已访问的超链接 2" xfId="25993" hidden="1"/>
    <cellStyle name="已访问的超链接 2" xfId="25994" hidden="1"/>
    <cellStyle name="已访问的超链接 2" xfId="25995" hidden="1"/>
    <cellStyle name="已访问的超链接 2" xfId="25996" hidden="1"/>
    <cellStyle name="已访问的超链接 2" xfId="25997" hidden="1"/>
    <cellStyle name="已访问的超链接 2" xfId="25998" hidden="1"/>
    <cellStyle name="已访问的超链接 2" xfId="25999" hidden="1"/>
    <cellStyle name="已访问的超链接 2" xfId="26000" hidden="1"/>
    <cellStyle name="已访问的超链接 2" xfId="26001" hidden="1"/>
    <cellStyle name="已访问的超链接 2" xfId="26002" hidden="1"/>
    <cellStyle name="已访问的超链接 2" xfId="26003" hidden="1"/>
    <cellStyle name="已访问的超链接 2" xfId="26004" hidden="1"/>
    <cellStyle name="已访问的超链接 2" xfId="26005" hidden="1"/>
    <cellStyle name="已访问的超链接 2" xfId="26006" hidden="1"/>
    <cellStyle name="已访问的超链接 2" xfId="26007" hidden="1"/>
    <cellStyle name="已访问的超链接 2" xfId="26008" hidden="1"/>
    <cellStyle name="已访问的超链接 2" xfId="26010" hidden="1"/>
    <cellStyle name="已访问的超链接 2" xfId="26012" hidden="1"/>
    <cellStyle name="已访问的超链接 2" xfId="26014" hidden="1"/>
    <cellStyle name="已访问的超链接 2" xfId="26016" hidden="1"/>
    <cellStyle name="已访问的超链接 2" xfId="26018" hidden="1"/>
    <cellStyle name="已访问的超链接 2" xfId="26020" hidden="1"/>
    <cellStyle name="已访问的超链接 2" xfId="26022" hidden="1"/>
    <cellStyle name="已访问的超链接 2" xfId="26024" hidden="1"/>
    <cellStyle name="已访问的超链接 2" xfId="26026" hidden="1"/>
    <cellStyle name="已访问的超链接 2" xfId="26028" hidden="1"/>
    <cellStyle name="已访问的超链接 2" xfId="26030" hidden="1"/>
    <cellStyle name="已访问的超链接 2" xfId="26032" hidden="1"/>
    <cellStyle name="已访问的超链接 2" xfId="26034" hidden="1"/>
    <cellStyle name="已访问的超链接 2" xfId="26036" hidden="1"/>
    <cellStyle name="已访问的超链接 2" xfId="26038" hidden="1"/>
    <cellStyle name="已访问的超链接 2" xfId="26040" hidden="1"/>
    <cellStyle name="已访问的超链接 2" xfId="26042" hidden="1"/>
    <cellStyle name="已访问的超链接 2" xfId="26044" hidden="1"/>
    <cellStyle name="已访问的超链接 2" xfId="26046" hidden="1"/>
    <cellStyle name="已访问的超链接 2" xfId="26048" hidden="1"/>
    <cellStyle name="已访问的超链接 2" xfId="26050" hidden="1"/>
    <cellStyle name="已访问的超链接 2" xfId="26052" hidden="1"/>
    <cellStyle name="已访问的超链接 2" xfId="26054" hidden="1"/>
    <cellStyle name="已访问的超链接 2" xfId="26056" hidden="1"/>
    <cellStyle name="已访问的超链接 2" xfId="26058" hidden="1"/>
    <cellStyle name="已访问的超链接 2" xfId="26060" hidden="1"/>
    <cellStyle name="已访问的超链接 2" xfId="26062" hidden="1"/>
    <cellStyle name="已访问的超链接 2" xfId="26064" hidden="1"/>
    <cellStyle name="已访问的超链接 2" xfId="26066" hidden="1"/>
    <cellStyle name="已访问的超链接 2" xfId="26068" hidden="1"/>
    <cellStyle name="已访问的超链接 2" xfId="26070" hidden="1"/>
    <cellStyle name="已访问的超链接 2" xfId="26072" hidden="1"/>
    <cellStyle name="已访问的超链接 2" xfId="26074" hidden="1"/>
    <cellStyle name="已访问的超链接 2" xfId="26076" hidden="1"/>
    <cellStyle name="已访问的超链接 2" xfId="26078" hidden="1"/>
    <cellStyle name="已访问的超链接 2" xfId="26080" hidden="1"/>
    <cellStyle name="已访问的超链接 2" xfId="26082" hidden="1"/>
    <cellStyle name="已访问的超链接 2" xfId="26084" hidden="1"/>
    <cellStyle name="已访问的超链接 2" xfId="26086" hidden="1"/>
    <cellStyle name="已访问的超链接 2" xfId="26088" hidden="1"/>
    <cellStyle name="已访问的超链接 2" xfId="26090" hidden="1"/>
    <cellStyle name="已访问的超链接 2" xfId="26092" hidden="1"/>
    <cellStyle name="已访问的超链接 2" xfId="26094" hidden="1"/>
    <cellStyle name="已访问的超链接 2" xfId="26096" hidden="1"/>
    <cellStyle name="已访问的超链接 2" xfId="26098" hidden="1"/>
    <cellStyle name="已访问的超链接 2" xfId="26100" hidden="1"/>
    <cellStyle name="已访问的超链接 2" xfId="26102" hidden="1"/>
    <cellStyle name="已访问的超链接 2" xfId="26104" hidden="1"/>
    <cellStyle name="已访问的超链接 2" xfId="26106" hidden="1"/>
    <cellStyle name="已访问的超链接 2" xfId="26108" hidden="1"/>
    <cellStyle name="已访问的超链接 2" xfId="26110" hidden="1"/>
    <cellStyle name="已访问的超链接 2" xfId="26112" hidden="1"/>
    <cellStyle name="已访问的超链接 2" xfId="26114" hidden="1"/>
    <cellStyle name="已访问的超链接 2" xfId="26116" hidden="1"/>
    <cellStyle name="已访问的超链接 2" xfId="26118" hidden="1"/>
    <cellStyle name="已访问的超链接 2" xfId="26120" hidden="1"/>
    <cellStyle name="已访问的超链接 2" xfId="26122" hidden="1"/>
    <cellStyle name="已访问的超链接 2" xfId="26124" hidden="1"/>
    <cellStyle name="已访问的超链接 2" xfId="26126" hidden="1"/>
    <cellStyle name="已访问的超链接 2" xfId="26128" hidden="1"/>
    <cellStyle name="已访问的超链接 2" xfId="26130" hidden="1"/>
    <cellStyle name="已访问的超链接 2" xfId="26132" hidden="1"/>
    <cellStyle name="已访问的超链接 2" xfId="26134" hidden="1"/>
    <cellStyle name="已访问的超链接 2" xfId="26136" hidden="1"/>
    <cellStyle name="已访问的超链接 2" xfId="26138" hidden="1"/>
    <cellStyle name="已访问的超链接 2" xfId="26140" hidden="1"/>
    <cellStyle name="已访问的超链接 2" xfId="26142" hidden="1"/>
    <cellStyle name="已访问的超链接 2" xfId="26144" hidden="1"/>
    <cellStyle name="已访问的超链接 2" xfId="26146" hidden="1"/>
    <cellStyle name="已访问的超链接 2" xfId="26148" hidden="1"/>
    <cellStyle name="已访问的超链接 2" xfId="26150" hidden="1"/>
    <cellStyle name="已访问的超链接 2" xfId="26152" hidden="1"/>
    <cellStyle name="已访问的超链接 2" xfId="26154" hidden="1"/>
    <cellStyle name="已访问的超链接 2" xfId="26156" hidden="1"/>
    <cellStyle name="已访问的超链接 2" xfId="26158" hidden="1"/>
    <cellStyle name="已访问的超链接 2" xfId="26160" hidden="1"/>
    <cellStyle name="已访问的超链接 2" xfId="26162" hidden="1"/>
    <cellStyle name="已访问的超链接 2" xfId="26164" hidden="1"/>
    <cellStyle name="已访问的超链接 2" xfId="26166" hidden="1"/>
    <cellStyle name="已访问的超链接 2" xfId="26168" hidden="1"/>
    <cellStyle name="已访问的超链接 2" xfId="26170" hidden="1"/>
    <cellStyle name="已访问的超链接 2" xfId="26172" hidden="1"/>
    <cellStyle name="已访问的超链接 2" xfId="26173" hidden="1"/>
    <cellStyle name="已访问的超链接 2" xfId="26174" hidden="1"/>
    <cellStyle name="已访问的超链接 2" xfId="26175" hidden="1"/>
    <cellStyle name="已访问的超链接 2" xfId="26176" hidden="1"/>
    <cellStyle name="已访问的超链接 2" xfId="26177" hidden="1"/>
    <cellStyle name="已访问的超链接 2" xfId="26178" hidden="1"/>
    <cellStyle name="已访问的超链接 2" xfId="26179" hidden="1"/>
    <cellStyle name="已访问的超链接 2" xfId="26180" hidden="1"/>
    <cellStyle name="已访问的超链接 2" xfId="26181" hidden="1"/>
    <cellStyle name="已访问的超链接 2" xfId="26182" hidden="1"/>
    <cellStyle name="已访问的超链接 2" xfId="26183" hidden="1"/>
    <cellStyle name="已访问的超链接 2" xfId="26184" hidden="1"/>
    <cellStyle name="已访问的超链接 2" xfId="26185" hidden="1"/>
    <cellStyle name="已访问的超链接 2" xfId="26186" hidden="1"/>
    <cellStyle name="已访问的超链接 2" xfId="26187" hidden="1"/>
    <cellStyle name="已访问的超链接 2" xfId="26188" hidden="1"/>
    <cellStyle name="已访问的超链接 2" xfId="26189" hidden="1"/>
    <cellStyle name="已访问的超链接 2" xfId="26190" hidden="1"/>
    <cellStyle name="已访问的超链接 2" xfId="26191" hidden="1"/>
    <cellStyle name="已访问的超链接 2" xfId="26192" hidden="1"/>
    <cellStyle name="已访问的超链接 2" xfId="26193" hidden="1"/>
    <cellStyle name="已访问的超链接 2" xfId="26194" hidden="1"/>
    <cellStyle name="已访问的超链接 2" xfId="26195" hidden="1"/>
    <cellStyle name="已访问的超链接 2" xfId="26196" hidden="1"/>
    <cellStyle name="已访问的超链接 2" xfId="26197" hidden="1"/>
    <cellStyle name="已访问的超链接 2" xfId="26198" hidden="1"/>
    <cellStyle name="已访问的超链接 2" xfId="26199" hidden="1"/>
    <cellStyle name="已访问的超链接 2" xfId="26200" hidden="1"/>
    <cellStyle name="已访问的超链接 2" xfId="26201" hidden="1"/>
    <cellStyle name="已访问的超链接 2" xfId="26202" hidden="1"/>
    <cellStyle name="已访问的超链接 2" xfId="26203" hidden="1"/>
    <cellStyle name="已访问的超链接 2" xfId="26204" hidden="1"/>
    <cellStyle name="已访问的超链接 2" xfId="26205" hidden="1"/>
    <cellStyle name="已访问的超链接 2" xfId="26206" hidden="1"/>
    <cellStyle name="已访问的超链接 2" xfId="26207" hidden="1"/>
    <cellStyle name="已访问的超链接 2" xfId="26208" hidden="1"/>
    <cellStyle name="已访问的超链接 2" xfId="26209" hidden="1"/>
    <cellStyle name="已访问的超链接 2" xfId="26210" hidden="1"/>
    <cellStyle name="已访问的超链接 2" xfId="26211" hidden="1"/>
    <cellStyle name="已访问的超链接 2" xfId="26212" hidden="1"/>
    <cellStyle name="已访问的超链接 2" xfId="26213" hidden="1"/>
    <cellStyle name="已访问的超链接 2" xfId="26214" hidden="1"/>
    <cellStyle name="已访问的超链接 2" xfId="26215" hidden="1"/>
    <cellStyle name="已访问的超链接 2" xfId="26216" hidden="1"/>
    <cellStyle name="已访问的超链接 2" xfId="26217" hidden="1"/>
    <cellStyle name="已访问的超链接 2" xfId="26218" hidden="1"/>
    <cellStyle name="已访问的超链接 2" xfId="26219" hidden="1"/>
    <cellStyle name="已访问的超链接 2" xfId="26220" hidden="1"/>
    <cellStyle name="已访问的超链接 2" xfId="26221" hidden="1"/>
    <cellStyle name="已访问的超链接 2" xfId="26222" hidden="1"/>
    <cellStyle name="已访问的超链接 2" xfId="26223" hidden="1"/>
    <cellStyle name="已访问的超链接 2" xfId="26224" hidden="1"/>
    <cellStyle name="已访问的超链接 2" xfId="26225" hidden="1"/>
    <cellStyle name="已访问的超链接 2" xfId="26226" hidden="1"/>
    <cellStyle name="已访问的超链接 2" xfId="26227" hidden="1"/>
    <cellStyle name="已访问的超链接 2" xfId="26229" hidden="1"/>
    <cellStyle name="已访问的超链接 2" xfId="26231" hidden="1"/>
    <cellStyle name="已访问的超链接 2" xfId="26232" hidden="1"/>
    <cellStyle name="已访问的超链接 2" xfId="26233" hidden="1"/>
    <cellStyle name="已访问的超链接 2" xfId="26234" hidden="1"/>
    <cellStyle name="已访问的超链接 2" xfId="26235" hidden="1"/>
    <cellStyle name="已访问的超链接 2" xfId="26236" hidden="1"/>
    <cellStyle name="已访问的超链接 2" xfId="26237" hidden="1"/>
    <cellStyle name="已访问的超链接 2" xfId="26238" hidden="1"/>
    <cellStyle name="已访问的超链接 2" xfId="26239" hidden="1"/>
    <cellStyle name="已访问的超链接 2" xfId="26240" hidden="1"/>
    <cellStyle name="已访问的超链接 2" xfId="26241" hidden="1"/>
    <cellStyle name="已访问的超链接 2" xfId="26242" hidden="1"/>
    <cellStyle name="已访问的超链接 2" xfId="26243" hidden="1"/>
    <cellStyle name="已访问的超链接 2" xfId="26244" hidden="1"/>
    <cellStyle name="已访问的超链接 2" xfId="26245" hidden="1"/>
    <cellStyle name="已访问的超链接 2" xfId="26246" hidden="1"/>
    <cellStyle name="已访问的超链接 2" xfId="26247" hidden="1"/>
    <cellStyle name="已访问的超链接 2" xfId="26248" hidden="1"/>
    <cellStyle name="已访问的超链接 2" xfId="26249" hidden="1"/>
    <cellStyle name="已访问的超链接 2" xfId="26250" hidden="1"/>
    <cellStyle name="已访问的超链接 2" xfId="26251" hidden="1"/>
    <cellStyle name="已访问的超链接 2" xfId="26252" hidden="1"/>
    <cellStyle name="已访问的超链接 2" xfId="26253" hidden="1"/>
    <cellStyle name="已访问的超链接 2" xfId="26254" hidden="1"/>
    <cellStyle name="已访问的超链接 2" xfId="26255" hidden="1"/>
    <cellStyle name="已访问的超链接 2" xfId="26256" hidden="1"/>
    <cellStyle name="已访问的超链接 2" xfId="26257" hidden="1"/>
    <cellStyle name="已访问的超链接 2" xfId="26258" hidden="1"/>
    <cellStyle name="已访问的超链接 2" xfId="26259" hidden="1"/>
    <cellStyle name="已访问的超链接 2" xfId="26260" hidden="1"/>
    <cellStyle name="已访问的超链接 2" xfId="26261" hidden="1"/>
    <cellStyle name="已访问的超链接 2" xfId="26262" hidden="1"/>
    <cellStyle name="已访问的超链接 2" xfId="26263" hidden="1"/>
    <cellStyle name="已访问的超链接 2" xfId="26264" hidden="1"/>
    <cellStyle name="已访问的超链接 2" xfId="26265" hidden="1"/>
    <cellStyle name="已访问的超链接 2" xfId="26266" hidden="1"/>
    <cellStyle name="已访问的超链接 2" xfId="26267" hidden="1"/>
    <cellStyle name="已访问的超链接 2" xfId="26268" hidden="1"/>
    <cellStyle name="已访问的超链接 2" xfId="26269" hidden="1"/>
    <cellStyle name="已访问的超链接 2" xfId="26270" hidden="1"/>
    <cellStyle name="已访问的超链接 2" xfId="26271" hidden="1"/>
    <cellStyle name="已访问的超链接 2" xfId="26272" hidden="1"/>
    <cellStyle name="已访问的超链接 2" xfId="26273" hidden="1"/>
    <cellStyle name="已访问的超链接 2" xfId="26274" hidden="1"/>
    <cellStyle name="已访问的超链接 2" xfId="26275" hidden="1"/>
    <cellStyle name="已访问的超链接 2" xfId="26276" hidden="1"/>
    <cellStyle name="已访问的超链接 2" xfId="26277" hidden="1"/>
    <cellStyle name="已访问的超链接 2" xfId="26278" hidden="1"/>
    <cellStyle name="已访问的超链接 2" xfId="26279" hidden="1"/>
    <cellStyle name="已访问的超链接 2" xfId="26280" hidden="1"/>
    <cellStyle name="已访问的超链接 2" xfId="26281" hidden="1"/>
    <cellStyle name="已访问的超链接 2" xfId="26282" hidden="1"/>
    <cellStyle name="已访问的超链接 2" xfId="26283" hidden="1"/>
    <cellStyle name="已访问的超链接 2" xfId="26284" hidden="1"/>
    <cellStyle name="已访问的超链接 2" xfId="26285" hidden="1"/>
    <cellStyle name="已访问的超链接 2" xfId="26286" hidden="1"/>
    <cellStyle name="已访问的超链接 2" xfId="26287" hidden="1"/>
    <cellStyle name="已访问的超链接 2" xfId="26288" hidden="1"/>
    <cellStyle name="已访问的超链接 2" xfId="26289" hidden="1"/>
    <cellStyle name="已访问的超链接 2" xfId="26291" hidden="1"/>
    <cellStyle name="已访问的超链接 2" xfId="26293" hidden="1"/>
    <cellStyle name="已访问的超链接 2" xfId="26295" hidden="1"/>
    <cellStyle name="已访问的超链接 2" xfId="26297" hidden="1"/>
    <cellStyle name="已访问的超链接 2" xfId="26299" hidden="1"/>
    <cellStyle name="已访问的超链接 2" xfId="26301" hidden="1"/>
    <cellStyle name="已访问的超链接 2" xfId="26303" hidden="1"/>
    <cellStyle name="已访问的超链接 2" xfId="26305" hidden="1"/>
    <cellStyle name="已访问的超链接 2" xfId="26307" hidden="1"/>
    <cellStyle name="已访问的超链接 2" xfId="26309" hidden="1"/>
    <cellStyle name="已访问的超链接 2" xfId="26311" hidden="1"/>
    <cellStyle name="已访问的超链接 2" xfId="26313" hidden="1"/>
    <cellStyle name="已访问的超链接 2" xfId="26315" hidden="1"/>
    <cellStyle name="已访问的超链接 2" xfId="26317" hidden="1"/>
    <cellStyle name="已访问的超链接 2" xfId="26319" hidden="1"/>
    <cellStyle name="已访问的超链接 2" xfId="26321" hidden="1"/>
    <cellStyle name="已访问的超链接 2" xfId="26323" hidden="1"/>
    <cellStyle name="已访问的超链接 2" xfId="26325" hidden="1"/>
    <cellStyle name="已访问的超链接 2" xfId="26327" hidden="1"/>
    <cellStyle name="已访问的超链接 2" xfId="26329" hidden="1"/>
    <cellStyle name="已访问的超链接 2" xfId="26331" hidden="1"/>
    <cellStyle name="已访问的超链接 2" xfId="26333" hidden="1"/>
    <cellStyle name="已访问的超链接 2" xfId="26335" hidden="1"/>
    <cellStyle name="已访问的超链接 2" xfId="26337" hidden="1"/>
    <cellStyle name="已访问的超链接 2" xfId="26339" hidden="1"/>
    <cellStyle name="已访问的超链接 2" xfId="26341" hidden="1"/>
    <cellStyle name="已访问的超链接 2" xfId="26343" hidden="1"/>
    <cellStyle name="已访问的超链接 2" xfId="26345" hidden="1"/>
    <cellStyle name="已访问的超链接 2" xfId="26347" hidden="1"/>
    <cellStyle name="已访问的超链接 2" xfId="26349" hidden="1"/>
    <cellStyle name="已访问的超链接 2" xfId="26351" hidden="1"/>
    <cellStyle name="已访问的超链接 2" xfId="26353" hidden="1"/>
    <cellStyle name="已访问的超链接 2" xfId="26355" hidden="1"/>
    <cellStyle name="已访问的超链接 2" xfId="26357" hidden="1"/>
    <cellStyle name="已访问的超链接 2" xfId="26359" hidden="1"/>
    <cellStyle name="已访问的超链接 2" xfId="26361" hidden="1"/>
    <cellStyle name="已访问的超链接 2" xfId="26363" hidden="1"/>
    <cellStyle name="已访问的超链接 2" xfId="26365" hidden="1"/>
    <cellStyle name="已访问的超链接 2" xfId="26367" hidden="1"/>
    <cellStyle name="已访问的超链接 2" xfId="26369" hidden="1"/>
    <cellStyle name="已访问的超链接 2" xfId="26371" hidden="1"/>
    <cellStyle name="已访问的超链接 2" xfId="26373" hidden="1"/>
    <cellStyle name="已访问的超链接 2" xfId="26375" hidden="1"/>
    <cellStyle name="已访问的超链接 2" xfId="26377" hidden="1"/>
    <cellStyle name="已访问的超链接 2" xfId="26379" hidden="1"/>
    <cellStyle name="已访问的超链接 2" xfId="26381" hidden="1"/>
    <cellStyle name="已访问的超链接 2" xfId="26383" hidden="1"/>
    <cellStyle name="已访问的超链接 2" xfId="26385" hidden="1"/>
    <cellStyle name="已访问的超链接 2" xfId="26387" hidden="1"/>
    <cellStyle name="已访问的超链接 2" xfId="26389" hidden="1"/>
    <cellStyle name="已访问的超链接 2" xfId="26391" hidden="1"/>
    <cellStyle name="已访问的超链接 2" xfId="26393" hidden="1"/>
    <cellStyle name="已访问的超链接 2" xfId="26395" hidden="1"/>
    <cellStyle name="已访问的超链接 2" xfId="26397" hidden="1"/>
    <cellStyle name="已访问的超链接 2" xfId="26399" hidden="1"/>
    <cellStyle name="已访问的超链接 2" xfId="26401" hidden="1"/>
    <cellStyle name="已访问的超链接 2" xfId="26403" hidden="1"/>
    <cellStyle name="已访问的超链接 2" xfId="26405" hidden="1"/>
    <cellStyle name="已访问的超链接 2" xfId="26407" hidden="1"/>
    <cellStyle name="已访问的超链接 2" xfId="26409" hidden="1"/>
    <cellStyle name="已访问的超链接 2" xfId="26411" hidden="1"/>
    <cellStyle name="已访问的超链接 2" xfId="26413" hidden="1"/>
    <cellStyle name="已访问的超链接 2" xfId="26415" hidden="1"/>
    <cellStyle name="已访问的超链接 2" xfId="26417" hidden="1"/>
    <cellStyle name="已访问的超链接 2" xfId="26419" hidden="1"/>
    <cellStyle name="已访问的超链接 2" xfId="26421" hidden="1"/>
    <cellStyle name="已访问的超链接 2" xfId="26423" hidden="1"/>
    <cellStyle name="已访问的超链接 2" xfId="26425" hidden="1"/>
    <cellStyle name="已访问的超链接 2" xfId="26427" hidden="1"/>
    <cellStyle name="已访问的超链接 2" xfId="26429" hidden="1"/>
    <cellStyle name="已访问的超链接 2" xfId="26431" hidden="1"/>
    <cellStyle name="已访问的超链接 2" xfId="26433" hidden="1"/>
    <cellStyle name="已访问的超链接 2" xfId="26435" hidden="1"/>
    <cellStyle name="已访问的超链接 2" xfId="26437" hidden="1"/>
    <cellStyle name="已访问的超链接 2" xfId="26439" hidden="1"/>
    <cellStyle name="已访问的超链接 2" xfId="26441" hidden="1"/>
    <cellStyle name="已访问的超链接 2" xfId="26443" hidden="1"/>
    <cellStyle name="已访问的超链接 2" xfId="26445" hidden="1"/>
    <cellStyle name="已访问的超链接 2" xfId="26447" hidden="1"/>
    <cellStyle name="已访问的超链接 2" xfId="26449" hidden="1"/>
    <cellStyle name="已访问的超链接 2" xfId="26451" hidden="1"/>
    <cellStyle name="已访问的超链接 2" xfId="26453" hidden="1"/>
    <cellStyle name="已访问的超链接 2" xfId="26454" hidden="1"/>
    <cellStyle name="已访问的超链接 2" xfId="26455" hidden="1"/>
    <cellStyle name="已访问的超链接 2" xfId="26456" hidden="1"/>
    <cellStyle name="已访问的超链接 2" xfId="26457" hidden="1"/>
    <cellStyle name="已访问的超链接 2" xfId="26458" hidden="1"/>
    <cellStyle name="已访问的超链接 2" xfId="26459" hidden="1"/>
    <cellStyle name="已访问的超链接 2" xfId="26460" hidden="1"/>
    <cellStyle name="已访问的超链接 2" xfId="26461" hidden="1"/>
    <cellStyle name="已访问的超链接 2" xfId="26462" hidden="1"/>
    <cellStyle name="已访问的超链接 2" xfId="26463" hidden="1"/>
    <cellStyle name="已访问的超链接 2" xfId="26464" hidden="1"/>
    <cellStyle name="已访问的超链接 2" xfId="26465" hidden="1"/>
    <cellStyle name="已访问的超链接 2" xfId="26466" hidden="1"/>
    <cellStyle name="已访问的超链接 2" xfId="26467" hidden="1"/>
    <cellStyle name="已访问的超链接 2" xfId="26468" hidden="1"/>
    <cellStyle name="已访问的超链接 2" xfId="26469" hidden="1"/>
    <cellStyle name="已访问的超链接 2" xfId="26470" hidden="1"/>
    <cellStyle name="已访问的超链接 2" xfId="26471" hidden="1"/>
    <cellStyle name="已访问的超链接 2" xfId="26472" hidden="1"/>
    <cellStyle name="已访问的超链接 2" xfId="26473" hidden="1"/>
    <cellStyle name="已访问的超链接 2" xfId="26474" hidden="1"/>
    <cellStyle name="已访问的超链接 2" xfId="26475" hidden="1"/>
    <cellStyle name="已访问的超链接 2" xfId="26476" hidden="1"/>
    <cellStyle name="已访问的超链接 2" xfId="26477" hidden="1"/>
    <cellStyle name="已访问的超链接 2" xfId="26478" hidden="1"/>
    <cellStyle name="已访问的超链接 2" xfId="26479" hidden="1"/>
    <cellStyle name="已访问的超链接 2" xfId="26480" hidden="1"/>
    <cellStyle name="已访问的超链接 2" xfId="26481" hidden="1"/>
    <cellStyle name="已访问的超链接 2" xfId="26482" hidden="1"/>
    <cellStyle name="已访问的超链接 2" xfId="26483" hidden="1"/>
    <cellStyle name="已访问的超链接 2" xfId="26484" hidden="1"/>
    <cellStyle name="已访问的超链接 2" xfId="26485" hidden="1"/>
    <cellStyle name="已访问的超链接 2" xfId="26486" hidden="1"/>
    <cellStyle name="已访问的超链接 2" xfId="26487" hidden="1"/>
    <cellStyle name="已访问的超链接 2" xfId="26488" hidden="1"/>
    <cellStyle name="已访问的超链接 2" xfId="26489" hidden="1"/>
    <cellStyle name="已访问的超链接 2" xfId="26490" hidden="1"/>
    <cellStyle name="已访问的超链接 2" xfId="26491" hidden="1"/>
    <cellStyle name="已访问的超链接 2" xfId="26492" hidden="1"/>
    <cellStyle name="已访问的超链接 2" xfId="26493" hidden="1"/>
    <cellStyle name="已访问的超链接 2" xfId="26494" hidden="1"/>
    <cellStyle name="已访问的超链接 2" xfId="26495" hidden="1"/>
    <cellStyle name="已访问的超链接 2" xfId="26496" hidden="1"/>
    <cellStyle name="已访问的超链接 2" xfId="26497" hidden="1"/>
    <cellStyle name="已访问的超链接 2" xfId="26498" hidden="1"/>
    <cellStyle name="已访问的超链接 2" xfId="26499" hidden="1"/>
    <cellStyle name="已访问的超链接 2" xfId="26500" hidden="1"/>
    <cellStyle name="已访问的超链接 2" xfId="26501" hidden="1"/>
    <cellStyle name="已访问的超链接 2" xfId="26502" hidden="1"/>
    <cellStyle name="已访问的超链接 2" xfId="26503" hidden="1"/>
    <cellStyle name="已访问的超链接 2" xfId="26504" hidden="1"/>
    <cellStyle name="已访问的超链接 2" xfId="26505" hidden="1"/>
    <cellStyle name="已访问的超链接 2" xfId="26506" hidden="1"/>
    <cellStyle name="已访问的超链接 2" xfId="26507" hidden="1"/>
    <cellStyle name="已访问的超链接 2" xfId="26508" hidden="1"/>
    <cellStyle name="已访问的超链接 2" xfId="26510" hidden="1"/>
    <cellStyle name="已访问的超链接 2" xfId="26512" hidden="1"/>
    <cellStyle name="已访问的超链接 2" xfId="26513" hidden="1"/>
    <cellStyle name="已访问的超链接 2" xfId="26514" hidden="1"/>
    <cellStyle name="已访问的超链接 2" xfId="26515" hidden="1"/>
    <cellStyle name="已访问的超链接 2" xfId="26516" hidden="1"/>
    <cellStyle name="已访问的超链接 2" xfId="26517" hidden="1"/>
    <cellStyle name="已访问的超链接 2" xfId="26518" hidden="1"/>
    <cellStyle name="已访问的超链接 2" xfId="26519" hidden="1"/>
    <cellStyle name="已访问的超链接 2" xfId="26520" hidden="1"/>
    <cellStyle name="已访问的超链接 2" xfId="26521" hidden="1"/>
    <cellStyle name="已访问的超链接 2" xfId="26522" hidden="1"/>
    <cellStyle name="已访问的超链接 2" xfId="26523" hidden="1"/>
    <cellStyle name="已访问的超链接 2" xfId="26524" hidden="1"/>
    <cellStyle name="已访问的超链接 2" xfId="26525" hidden="1"/>
    <cellStyle name="已访问的超链接 2" xfId="26526" hidden="1"/>
    <cellStyle name="已访问的超链接 2" xfId="26527" hidden="1"/>
    <cellStyle name="已访问的超链接 2" xfId="26528" hidden="1"/>
    <cellStyle name="已访问的超链接 2" xfId="26529" hidden="1"/>
    <cellStyle name="已访问的超链接 2" xfId="26530" hidden="1"/>
    <cellStyle name="已访问的超链接 2" xfId="26531" hidden="1"/>
    <cellStyle name="已访问的超链接 2" xfId="26532" hidden="1"/>
    <cellStyle name="已访问的超链接 2" xfId="26533" hidden="1"/>
    <cellStyle name="已访问的超链接 2" xfId="26534" hidden="1"/>
    <cellStyle name="已访问的超链接 2" xfId="26535" hidden="1"/>
    <cellStyle name="已访问的超链接 2" xfId="26536" hidden="1"/>
    <cellStyle name="已访问的超链接 2" xfId="26537" hidden="1"/>
    <cellStyle name="已访问的超链接 2" xfId="26538" hidden="1"/>
    <cellStyle name="已访问的超链接 2" xfId="26539" hidden="1"/>
    <cellStyle name="已访问的超链接 2" xfId="26540" hidden="1"/>
    <cellStyle name="已访问的超链接 2" xfId="26541" hidden="1"/>
    <cellStyle name="已访问的超链接 2" xfId="26542" hidden="1"/>
    <cellStyle name="已访问的超链接 2" xfId="26543" hidden="1"/>
    <cellStyle name="已访问的超链接 2" xfId="26544" hidden="1"/>
    <cellStyle name="已访问的超链接 2" xfId="26545" hidden="1"/>
    <cellStyle name="已访问的超链接 2" xfId="26546" hidden="1"/>
    <cellStyle name="已访问的超链接 2" xfId="26547" hidden="1"/>
    <cellStyle name="已访问的超链接 2" xfId="26548" hidden="1"/>
    <cellStyle name="已访问的超链接 2" xfId="26549" hidden="1"/>
    <cellStyle name="已访问的超链接 2" xfId="26550" hidden="1"/>
    <cellStyle name="已访问的超链接 2" xfId="26551" hidden="1"/>
    <cellStyle name="已访问的超链接 2" xfId="26552" hidden="1"/>
    <cellStyle name="已访问的超链接 2" xfId="26553" hidden="1"/>
    <cellStyle name="已访问的超链接 2" xfId="26554" hidden="1"/>
    <cellStyle name="已访问的超链接 2" xfId="26555" hidden="1"/>
    <cellStyle name="已访问的超链接 2" xfId="26556" hidden="1"/>
    <cellStyle name="已访问的超链接 2" xfId="26557" hidden="1"/>
    <cellStyle name="已访问的超链接 2" xfId="26558" hidden="1"/>
    <cellStyle name="已访问的超链接 2" xfId="26559" hidden="1"/>
    <cellStyle name="已访问的超链接 2" xfId="26560" hidden="1"/>
    <cellStyle name="已访问的超链接 2" xfId="26561" hidden="1"/>
    <cellStyle name="已访问的超链接 2" xfId="26562" hidden="1"/>
    <cellStyle name="已访问的超链接 2" xfId="26563" hidden="1"/>
    <cellStyle name="已访问的超链接 2" xfId="26564" hidden="1"/>
    <cellStyle name="已访问的超链接 2" xfId="26565" hidden="1"/>
    <cellStyle name="已访问的超链接 2" xfId="26566" hidden="1"/>
    <cellStyle name="已访问的超链接 2" xfId="26567" hidden="1"/>
    <cellStyle name="已访问的超链接 2" xfId="26568" hidden="1"/>
    <cellStyle name="已访问的超链接 2" xfId="26569" hidden="1"/>
    <cellStyle name="已访问的超链接 2" xfId="26570" hidden="1"/>
    <cellStyle name="已访问的超链接 2" xfId="26572" hidden="1"/>
    <cellStyle name="已访问的超链接 2" xfId="26574" hidden="1"/>
    <cellStyle name="已访问的超链接 2" xfId="26576" hidden="1"/>
    <cellStyle name="已访问的超链接 2" xfId="26578" hidden="1"/>
    <cellStyle name="已访问的超链接 2" xfId="26580" hidden="1"/>
    <cellStyle name="已访问的超链接 2" xfId="26582" hidden="1"/>
    <cellStyle name="已访问的超链接 2" xfId="26584" hidden="1"/>
    <cellStyle name="已访问的超链接 2" xfId="26586" hidden="1"/>
    <cellStyle name="已访问的超链接 2" xfId="26588" hidden="1"/>
    <cellStyle name="已访问的超链接 2" xfId="26590" hidden="1"/>
    <cellStyle name="已访问的超链接 2" xfId="26592" hidden="1"/>
    <cellStyle name="已访问的超链接 2" xfId="26594" hidden="1"/>
    <cellStyle name="已访问的超链接 2" xfId="26596" hidden="1"/>
    <cellStyle name="已访问的超链接 2" xfId="26598" hidden="1"/>
    <cellStyle name="已访问的超链接 2" xfId="26600" hidden="1"/>
    <cellStyle name="已访问的超链接 2" xfId="26602" hidden="1"/>
    <cellStyle name="已访问的超链接 2" xfId="26604" hidden="1"/>
    <cellStyle name="已访问的超链接 2" xfId="26606" hidden="1"/>
    <cellStyle name="已访问的超链接 2" xfId="26608" hidden="1"/>
    <cellStyle name="已访问的超链接 2" xfId="26610" hidden="1"/>
    <cellStyle name="已访问的超链接 2" xfId="26612" hidden="1"/>
    <cellStyle name="已访问的超链接 2" xfId="26614" hidden="1"/>
    <cellStyle name="已访问的超链接 2" xfId="26616" hidden="1"/>
    <cellStyle name="已访问的超链接 2" xfId="26618" hidden="1"/>
    <cellStyle name="已访问的超链接 2" xfId="26620" hidden="1"/>
    <cellStyle name="已访问的超链接 2" xfId="26622" hidden="1"/>
    <cellStyle name="已访问的超链接 2" xfId="26624" hidden="1"/>
    <cellStyle name="已访问的超链接 2" xfId="26626" hidden="1"/>
    <cellStyle name="已访问的超链接 2" xfId="26628" hidden="1"/>
    <cellStyle name="已访问的超链接 2" xfId="26630" hidden="1"/>
    <cellStyle name="已访问的超链接 2" xfId="26632" hidden="1"/>
    <cellStyle name="已访问的超链接 2" xfId="26634" hidden="1"/>
    <cellStyle name="已访问的超链接 2" xfId="26636" hidden="1"/>
    <cellStyle name="已访问的超链接 2" xfId="26638" hidden="1"/>
    <cellStyle name="已访问的超链接 2" xfId="26640" hidden="1"/>
    <cellStyle name="已访问的超链接 2" xfId="26642" hidden="1"/>
    <cellStyle name="已访问的超链接 2" xfId="26644" hidden="1"/>
    <cellStyle name="已访问的超链接 2" xfId="26646" hidden="1"/>
    <cellStyle name="已访问的超链接 2" xfId="26648" hidden="1"/>
    <cellStyle name="已访问的超链接 2" xfId="26650" hidden="1"/>
    <cellStyle name="已访问的超链接 2" xfId="26652" hidden="1"/>
    <cellStyle name="已访问的超链接 2" xfId="26654" hidden="1"/>
    <cellStyle name="已访问的超链接 2" xfId="26656" hidden="1"/>
    <cellStyle name="已访问的超链接 2" xfId="26658" hidden="1"/>
    <cellStyle name="已访问的超链接 2" xfId="26660" hidden="1"/>
    <cellStyle name="已访问的超链接 2" xfId="26662" hidden="1"/>
    <cellStyle name="已访问的超链接 2" xfId="26664" hidden="1"/>
    <cellStyle name="已访问的超链接 2" xfId="26666" hidden="1"/>
    <cellStyle name="已访问的超链接 2" xfId="26668" hidden="1"/>
    <cellStyle name="已访问的超链接 2" xfId="26670" hidden="1"/>
    <cellStyle name="已访问的超链接 2" xfId="26672" hidden="1"/>
    <cellStyle name="已访问的超链接 2" xfId="26674" hidden="1"/>
    <cellStyle name="已访问的超链接 2" xfId="26676" hidden="1"/>
    <cellStyle name="已访问的超链接 2" xfId="26678" hidden="1"/>
    <cellStyle name="已访问的超链接 2" xfId="26680" hidden="1"/>
    <cellStyle name="已访问的超链接 2" xfId="26682" hidden="1"/>
    <cellStyle name="已访问的超链接 2" xfId="26684" hidden="1"/>
    <cellStyle name="已访问的超链接 2" xfId="26686" hidden="1"/>
    <cellStyle name="已访问的超链接 2" xfId="26688" hidden="1"/>
    <cellStyle name="已访问的超链接 2" xfId="26690" hidden="1"/>
    <cellStyle name="已访问的超链接 2" xfId="26692" hidden="1"/>
    <cellStyle name="已访问的超链接 2" xfId="26694" hidden="1"/>
    <cellStyle name="已访问的超链接 2" xfId="26696" hidden="1"/>
    <cellStyle name="已访问的超链接 2" xfId="26698" hidden="1"/>
    <cellStyle name="已访问的超链接 2" xfId="26700" hidden="1"/>
    <cellStyle name="已访问的超链接 2" xfId="26702" hidden="1"/>
    <cellStyle name="已访问的超链接 2" xfId="26704" hidden="1"/>
    <cellStyle name="已访问的超链接 2" xfId="26706" hidden="1"/>
    <cellStyle name="已访问的超链接 2" xfId="26708" hidden="1"/>
    <cellStyle name="已访问的超链接 2" xfId="26710" hidden="1"/>
    <cellStyle name="已访问的超链接 2" xfId="26712" hidden="1"/>
    <cellStyle name="已访问的超链接 2" xfId="26714" hidden="1"/>
    <cellStyle name="已访问的超链接 2" xfId="26716" hidden="1"/>
    <cellStyle name="已访问的超链接 2" xfId="26718" hidden="1"/>
    <cellStyle name="已访问的超链接 2" xfId="26720" hidden="1"/>
    <cellStyle name="已访问的超链接 2" xfId="26722" hidden="1"/>
    <cellStyle name="已访问的超链接 2" xfId="26724" hidden="1"/>
    <cellStyle name="已访问的超链接 2" xfId="26726" hidden="1"/>
    <cellStyle name="已访问的超链接 2" xfId="26728" hidden="1"/>
    <cellStyle name="已访问的超链接 2" xfId="26730" hidden="1"/>
    <cellStyle name="已访问的超链接 2" xfId="26732" hidden="1"/>
    <cellStyle name="已访问的超链接 2" xfId="26734" hidden="1"/>
    <cellStyle name="已访问的超链接 2" xfId="26735" hidden="1"/>
    <cellStyle name="已访问的超链接 2" xfId="26736" hidden="1"/>
    <cellStyle name="已访问的超链接 2" xfId="26737" hidden="1"/>
    <cellStyle name="已访问的超链接 2" xfId="26738" hidden="1"/>
    <cellStyle name="已访问的超链接 2" xfId="26739" hidden="1"/>
    <cellStyle name="已访问的超链接 2" xfId="26740" hidden="1"/>
    <cellStyle name="已访问的超链接 2" xfId="26741" hidden="1"/>
    <cellStyle name="已访问的超链接 2" xfId="26742" hidden="1"/>
    <cellStyle name="已访问的超链接 2" xfId="26743" hidden="1"/>
    <cellStyle name="已访问的超链接 2" xfId="26744" hidden="1"/>
    <cellStyle name="已访问的超链接 2" xfId="26745" hidden="1"/>
    <cellStyle name="已访问的超链接 2" xfId="26746" hidden="1"/>
    <cellStyle name="已访问的超链接 2" xfId="26747" hidden="1"/>
    <cellStyle name="已访问的超链接 2" xfId="26748" hidden="1"/>
    <cellStyle name="已访问的超链接 2" xfId="26749" hidden="1"/>
    <cellStyle name="已访问的超链接 2" xfId="26750" hidden="1"/>
    <cellStyle name="已访问的超链接 2" xfId="26751" hidden="1"/>
    <cellStyle name="已访问的超链接 2" xfId="26752" hidden="1"/>
    <cellStyle name="已访问的超链接 2" xfId="26753" hidden="1"/>
    <cellStyle name="已访问的超链接 2" xfId="26754" hidden="1"/>
    <cellStyle name="已访问的超链接 2" xfId="26755" hidden="1"/>
    <cellStyle name="已访问的超链接 2" xfId="26756" hidden="1"/>
    <cellStyle name="已访问的超链接 2" xfId="26757" hidden="1"/>
    <cellStyle name="已访问的超链接 2" xfId="26758" hidden="1"/>
    <cellStyle name="已访问的超链接 2" xfId="26759" hidden="1"/>
    <cellStyle name="已访问的超链接 2" xfId="26760" hidden="1"/>
    <cellStyle name="已访问的超链接 2" xfId="26761" hidden="1"/>
    <cellStyle name="已访问的超链接 2" xfId="26762" hidden="1"/>
    <cellStyle name="已访问的超链接 2" xfId="26763" hidden="1"/>
    <cellStyle name="已访问的超链接 2" xfId="26764" hidden="1"/>
    <cellStyle name="已访问的超链接 2" xfId="26765" hidden="1"/>
    <cellStyle name="已访问的超链接 2" xfId="26766" hidden="1"/>
    <cellStyle name="已访问的超链接 2" xfId="26767" hidden="1"/>
    <cellStyle name="已访问的超链接 2" xfId="26768" hidden="1"/>
    <cellStyle name="已访问的超链接 2" xfId="26769" hidden="1"/>
    <cellStyle name="已访问的超链接 2" xfId="26770" hidden="1"/>
    <cellStyle name="已访问的超链接 2" xfId="26771" hidden="1"/>
    <cellStyle name="已访问的超链接 2" xfId="26772" hidden="1"/>
    <cellStyle name="已访问的超链接 2" xfId="26773" hidden="1"/>
    <cellStyle name="已访问的超链接 2" xfId="26774" hidden="1"/>
    <cellStyle name="已访问的超链接 2" xfId="26775" hidden="1"/>
    <cellStyle name="已访问的超链接 2" xfId="26776" hidden="1"/>
    <cellStyle name="已访问的超链接 2" xfId="26777" hidden="1"/>
    <cellStyle name="已访问的超链接 2" xfId="26778" hidden="1"/>
    <cellStyle name="已访问的超链接 2" xfId="26779" hidden="1"/>
    <cellStyle name="已访问的超链接 2" xfId="26780" hidden="1"/>
    <cellStyle name="已访问的超链接 2" xfId="26781" hidden="1"/>
    <cellStyle name="已访问的超链接 2" xfId="26782" hidden="1"/>
    <cellStyle name="已访问的超链接 2" xfId="26783" hidden="1"/>
    <cellStyle name="已访问的超链接 2" xfId="26784" hidden="1"/>
    <cellStyle name="已访问的超链接 2" xfId="26785" hidden="1"/>
    <cellStyle name="已访问的超链接 2" xfId="26786" hidden="1"/>
    <cellStyle name="已访问的超链接 2" xfId="26787" hidden="1"/>
    <cellStyle name="已访问的超链接 2" xfId="26788" hidden="1"/>
    <cellStyle name="已访问的超链接 2" xfId="26789" hidden="1"/>
    <cellStyle name="已访问的超链接 2" xfId="26791" hidden="1"/>
    <cellStyle name="已访问的超链接 2" xfId="26793" hidden="1"/>
    <cellStyle name="已访问的超链接 2" xfId="26794" hidden="1"/>
    <cellStyle name="已访问的超链接 2" xfId="26795" hidden="1"/>
    <cellStyle name="已访问的超链接 2" xfId="26796" hidden="1"/>
    <cellStyle name="已访问的超链接 2" xfId="26797" hidden="1"/>
    <cellStyle name="已访问的超链接 2" xfId="26798" hidden="1"/>
    <cellStyle name="已访问的超链接 2" xfId="26799" hidden="1"/>
    <cellStyle name="已访问的超链接 2" xfId="26800" hidden="1"/>
    <cellStyle name="已访问的超链接 2" xfId="26801" hidden="1"/>
    <cellStyle name="已访问的超链接 2" xfId="26802" hidden="1"/>
    <cellStyle name="已访问的超链接 2" xfId="26803" hidden="1"/>
    <cellStyle name="已访问的超链接 2" xfId="26804" hidden="1"/>
    <cellStyle name="已访问的超链接 2" xfId="26805" hidden="1"/>
    <cellStyle name="已访问的超链接 2" xfId="26806" hidden="1"/>
    <cellStyle name="已访问的超链接 2" xfId="26807" hidden="1"/>
    <cellStyle name="已访问的超链接 2" xfId="26808" hidden="1"/>
    <cellStyle name="已访问的超链接 2" xfId="26809" hidden="1"/>
    <cellStyle name="已访问的超链接 2" xfId="26810" hidden="1"/>
    <cellStyle name="已访问的超链接 2" xfId="26811" hidden="1"/>
    <cellStyle name="已访问的超链接 2" xfId="26812" hidden="1"/>
    <cellStyle name="已访问的超链接 2" xfId="26813" hidden="1"/>
    <cellStyle name="已访问的超链接 2" xfId="26814" hidden="1"/>
    <cellStyle name="已访问的超链接 2" xfId="26815" hidden="1"/>
    <cellStyle name="已访问的超链接 2" xfId="26816" hidden="1"/>
    <cellStyle name="已访问的超链接 2" xfId="26817" hidden="1"/>
    <cellStyle name="已访问的超链接 2" xfId="26818" hidden="1"/>
    <cellStyle name="已访问的超链接 2" xfId="26819" hidden="1"/>
    <cellStyle name="已访问的超链接 2" xfId="26820" hidden="1"/>
    <cellStyle name="已访问的超链接 2" xfId="26821" hidden="1"/>
    <cellStyle name="已访问的超链接 2" xfId="26822" hidden="1"/>
    <cellStyle name="已访问的超链接 2" xfId="26823" hidden="1"/>
    <cellStyle name="已访问的超链接 2" xfId="26824" hidden="1"/>
    <cellStyle name="已访问的超链接 2" xfId="26825" hidden="1"/>
    <cellStyle name="已访问的超链接 2" xfId="26826" hidden="1"/>
    <cellStyle name="已访问的超链接 2" xfId="26827" hidden="1"/>
    <cellStyle name="已访问的超链接 2" xfId="26828" hidden="1"/>
    <cellStyle name="已访问的超链接 2" xfId="26829" hidden="1"/>
    <cellStyle name="已访问的超链接 2" xfId="26830" hidden="1"/>
    <cellStyle name="已访问的超链接 2" xfId="26831" hidden="1"/>
    <cellStyle name="已访问的超链接 2" xfId="26832" hidden="1"/>
    <cellStyle name="已访问的超链接 2" xfId="26833" hidden="1"/>
    <cellStyle name="已访问的超链接 2" xfId="26834" hidden="1"/>
    <cellStyle name="已访问的超链接 2" xfId="26835" hidden="1"/>
    <cellStyle name="已访问的超链接 2" xfId="26836" hidden="1"/>
    <cellStyle name="已访问的超链接 2" xfId="26837" hidden="1"/>
    <cellStyle name="已访问的超链接 2" xfId="26838" hidden="1"/>
    <cellStyle name="已访问的超链接 2" xfId="26839" hidden="1"/>
    <cellStyle name="已访问的超链接 2" xfId="26840" hidden="1"/>
    <cellStyle name="已访问的超链接 2" xfId="26841" hidden="1"/>
    <cellStyle name="已访问的超链接 2" xfId="26842" hidden="1"/>
    <cellStyle name="已访问的超链接 2" xfId="26843" hidden="1"/>
    <cellStyle name="已访问的超链接 2" xfId="26844" hidden="1"/>
    <cellStyle name="已访问的超链接 2" xfId="26845" hidden="1"/>
    <cellStyle name="已访问的超链接 2" xfId="26846" hidden="1"/>
    <cellStyle name="已访问的超链接 2" xfId="26847" hidden="1"/>
    <cellStyle name="已访问的超链接 2" xfId="26848" hidden="1"/>
    <cellStyle name="已访问的超链接 2" xfId="26849" hidden="1"/>
    <cellStyle name="已访问的超链接 2" xfId="26850" hidden="1"/>
    <cellStyle name="已访问的超链接 2" xfId="26851" hidden="1"/>
    <cellStyle name="已访问的超链接 2" xfId="26853" hidden="1"/>
    <cellStyle name="已访问的超链接 2" xfId="26855" hidden="1"/>
    <cellStyle name="已访问的超链接 2" xfId="26857" hidden="1"/>
    <cellStyle name="已访问的超链接 2" xfId="26859" hidden="1"/>
    <cellStyle name="已访问的超链接 2" xfId="26861" hidden="1"/>
    <cellStyle name="已访问的超链接 2" xfId="26863" hidden="1"/>
    <cellStyle name="已访问的超链接 2" xfId="26865" hidden="1"/>
    <cellStyle name="已访问的超链接 2" xfId="26867" hidden="1"/>
    <cellStyle name="已访问的超链接 2" xfId="26869" hidden="1"/>
    <cellStyle name="已访问的超链接 2" xfId="26871" hidden="1"/>
    <cellStyle name="已访问的超链接 2" xfId="26873" hidden="1"/>
    <cellStyle name="已访问的超链接 2" xfId="26875" hidden="1"/>
    <cellStyle name="已访问的超链接 2" xfId="26877" hidden="1"/>
    <cellStyle name="已访问的超链接 2" xfId="26879" hidden="1"/>
    <cellStyle name="已访问的超链接 2" xfId="26881" hidden="1"/>
    <cellStyle name="已访问的超链接 2" xfId="26883" hidden="1"/>
    <cellStyle name="已访问的超链接 2" xfId="26885" hidden="1"/>
    <cellStyle name="已访问的超链接 2" xfId="26887" hidden="1"/>
    <cellStyle name="已访问的超链接 2" xfId="26889" hidden="1"/>
    <cellStyle name="已访问的超链接 2" xfId="26891" hidden="1"/>
    <cellStyle name="已访问的超链接 2" xfId="26893" hidden="1"/>
    <cellStyle name="已访问的超链接 2" xfId="26895" hidden="1"/>
    <cellStyle name="已访问的超链接 2" xfId="26897" hidden="1"/>
    <cellStyle name="已访问的超链接 2" xfId="26899" hidden="1"/>
    <cellStyle name="已访问的超链接 2" xfId="26901" hidden="1"/>
    <cellStyle name="已访问的超链接 2" xfId="26903" hidden="1"/>
    <cellStyle name="已访问的超链接 2" xfId="26905" hidden="1"/>
    <cellStyle name="已访问的超链接 2" xfId="26907" hidden="1"/>
    <cellStyle name="已访问的超链接 2" xfId="26909" hidden="1"/>
    <cellStyle name="已访问的超链接 2" xfId="26911" hidden="1"/>
    <cellStyle name="已访问的超链接 2" xfId="26913" hidden="1"/>
    <cellStyle name="已访问的超链接 2" xfId="26915" hidden="1"/>
    <cellStyle name="已访问的超链接 2" xfId="26917" hidden="1"/>
    <cellStyle name="已访问的超链接 2" xfId="26919" hidden="1"/>
    <cellStyle name="已访问的超链接 2" xfId="26921" hidden="1"/>
    <cellStyle name="已访问的超链接 2" xfId="26923" hidden="1"/>
    <cellStyle name="已访问的超链接 2" xfId="26925" hidden="1"/>
    <cellStyle name="已访问的超链接 2" xfId="26927" hidden="1"/>
    <cellStyle name="已访问的超链接 2" xfId="26929" hidden="1"/>
    <cellStyle name="已访问的超链接 2" xfId="26931" hidden="1"/>
    <cellStyle name="已访问的超链接 2" xfId="26933" hidden="1"/>
    <cellStyle name="已访问的超链接 2" xfId="26935" hidden="1"/>
    <cellStyle name="已访问的超链接 2" xfId="26937" hidden="1"/>
    <cellStyle name="已访问的超链接 2" xfId="26939" hidden="1"/>
    <cellStyle name="已访问的超链接 2" xfId="26941" hidden="1"/>
    <cellStyle name="已访问的超链接 2" xfId="26943" hidden="1"/>
    <cellStyle name="已访问的超链接 2" xfId="26945" hidden="1"/>
    <cellStyle name="已访问的超链接 2" xfId="26947" hidden="1"/>
    <cellStyle name="已访问的超链接 2" xfId="26949" hidden="1"/>
    <cellStyle name="已访问的超链接 2" xfId="26951" hidden="1"/>
    <cellStyle name="已访问的超链接 2" xfId="26953" hidden="1"/>
    <cellStyle name="已访问的超链接 2" xfId="26955" hidden="1"/>
    <cellStyle name="已访问的超链接 2" xfId="26957" hidden="1"/>
    <cellStyle name="已访问的超链接 2" xfId="26959" hidden="1"/>
    <cellStyle name="已访问的超链接 2" xfId="26961" hidden="1"/>
    <cellStyle name="已访问的超链接 2" xfId="26963" hidden="1"/>
    <cellStyle name="已访问的超链接 2" xfId="26965" hidden="1"/>
    <cellStyle name="已访问的超链接 2" xfId="26967" hidden="1"/>
    <cellStyle name="已访问的超链接 2" xfId="26969" hidden="1"/>
    <cellStyle name="已访问的超链接 2" xfId="26971" hidden="1"/>
    <cellStyle name="已访问的超链接 2" xfId="26973" hidden="1"/>
    <cellStyle name="已访问的超链接 2" xfId="26975" hidden="1"/>
    <cellStyle name="已访问的超链接 2" xfId="26977" hidden="1"/>
    <cellStyle name="已访问的超链接 2" xfId="26979" hidden="1"/>
    <cellStyle name="已访问的超链接 2" xfId="26981" hidden="1"/>
    <cellStyle name="已访问的超链接 2" xfId="26983" hidden="1"/>
    <cellStyle name="已访问的超链接 2" xfId="26985" hidden="1"/>
    <cellStyle name="已访问的超链接 2" xfId="26987" hidden="1"/>
    <cellStyle name="已访问的超链接 2" xfId="26989" hidden="1"/>
    <cellStyle name="已访问的超链接 2" xfId="26991" hidden="1"/>
    <cellStyle name="已访问的超链接 2" xfId="26993" hidden="1"/>
    <cellStyle name="已访问的超链接 2" xfId="26995" hidden="1"/>
    <cellStyle name="已访问的超链接 2" xfId="26997" hidden="1"/>
    <cellStyle name="已访问的超链接 2" xfId="26999" hidden="1"/>
    <cellStyle name="已访问的超链接 2" xfId="27001" hidden="1"/>
    <cellStyle name="已访问的超链接 2" xfId="27003" hidden="1"/>
    <cellStyle name="已访问的超链接 2" xfId="27005" hidden="1"/>
    <cellStyle name="已访问的超链接 2" xfId="27007" hidden="1"/>
    <cellStyle name="已访问的超链接 2" xfId="27009" hidden="1"/>
    <cellStyle name="已访问的超链接 2" xfId="27011" hidden="1"/>
    <cellStyle name="已访问的超链接 2" xfId="27013" hidden="1"/>
    <cellStyle name="已访问的超链接 2" xfId="27015" hidden="1"/>
    <cellStyle name="已访问的超链接 2" xfId="27016" hidden="1"/>
    <cellStyle name="已访问的超链接 2" xfId="27017" hidden="1"/>
    <cellStyle name="已访问的超链接 2" xfId="27018" hidden="1"/>
    <cellStyle name="已访问的超链接 2" xfId="27019" hidden="1"/>
    <cellStyle name="已访问的超链接 2" xfId="27020" hidden="1"/>
    <cellStyle name="已访问的超链接 2" xfId="27021" hidden="1"/>
    <cellStyle name="已访问的超链接 2" xfId="27022" hidden="1"/>
    <cellStyle name="已访问的超链接 2" xfId="27023" hidden="1"/>
    <cellStyle name="已访问的超链接 2" xfId="27024" hidden="1"/>
    <cellStyle name="已访问的超链接 2" xfId="27025" hidden="1"/>
    <cellStyle name="已访问的超链接 2" xfId="27026" hidden="1"/>
    <cellStyle name="已访问的超链接 2" xfId="27027" hidden="1"/>
    <cellStyle name="已访问的超链接 2" xfId="27028" hidden="1"/>
    <cellStyle name="已访问的超链接 2" xfId="27029" hidden="1"/>
    <cellStyle name="已访问的超链接 2" xfId="27030" hidden="1"/>
    <cellStyle name="已访问的超链接 2" xfId="27031" hidden="1"/>
    <cellStyle name="已访问的超链接 2" xfId="27032" hidden="1"/>
    <cellStyle name="已访问的超链接 2" xfId="27033" hidden="1"/>
    <cellStyle name="已访问的超链接 2" xfId="27034" hidden="1"/>
    <cellStyle name="已访问的超链接 2" xfId="27035" hidden="1"/>
    <cellStyle name="已访问的超链接 2" xfId="27036" hidden="1"/>
    <cellStyle name="已访问的超链接 2" xfId="27037" hidden="1"/>
    <cellStyle name="已访问的超链接 2" xfId="27038" hidden="1"/>
    <cellStyle name="已访问的超链接 2" xfId="27039" hidden="1"/>
    <cellStyle name="已访问的超链接 2" xfId="27040" hidden="1"/>
    <cellStyle name="已访问的超链接 2" xfId="27041" hidden="1"/>
    <cellStyle name="已访问的超链接 2" xfId="27042" hidden="1"/>
    <cellStyle name="已访问的超链接 2" xfId="27043" hidden="1"/>
    <cellStyle name="已访问的超链接 2" xfId="27044" hidden="1"/>
    <cellStyle name="已访问的超链接 2" xfId="27045" hidden="1"/>
    <cellStyle name="已访问的超链接 2" xfId="27046" hidden="1"/>
    <cellStyle name="已访问的超链接 2" xfId="27047" hidden="1"/>
    <cellStyle name="已访问的超链接 2" xfId="27048" hidden="1"/>
    <cellStyle name="已访问的超链接 2" xfId="27049" hidden="1"/>
    <cellStyle name="已访问的超链接 2" xfId="27050" hidden="1"/>
    <cellStyle name="已访问的超链接 2" xfId="27051" hidden="1"/>
    <cellStyle name="已访问的超链接 2" xfId="27052" hidden="1"/>
    <cellStyle name="已访问的超链接 2" xfId="27053" hidden="1"/>
    <cellStyle name="已访问的超链接 2" xfId="27054" hidden="1"/>
    <cellStyle name="已访问的超链接 2" xfId="27055" hidden="1"/>
    <cellStyle name="已访问的超链接 2" xfId="27056" hidden="1"/>
    <cellStyle name="已访问的超链接 2" xfId="27057" hidden="1"/>
    <cellStyle name="已访问的超链接 2" xfId="27058" hidden="1"/>
    <cellStyle name="已访问的超链接 2" xfId="27059" hidden="1"/>
    <cellStyle name="已访问的超链接 2" xfId="27060" hidden="1"/>
    <cellStyle name="已访问的超链接 2" xfId="27061" hidden="1"/>
    <cellStyle name="已访问的超链接 2" xfId="27062" hidden="1"/>
    <cellStyle name="已访问的超链接 2" xfId="27063" hidden="1"/>
    <cellStyle name="已访问的超链接 2" xfId="27064" hidden="1"/>
    <cellStyle name="已访问的超链接 2" xfId="27065" hidden="1"/>
    <cellStyle name="已访问的超链接 2" xfId="27066" hidden="1"/>
    <cellStyle name="已访问的超链接 2" xfId="27067" hidden="1"/>
    <cellStyle name="已访问的超链接 2" xfId="27068" hidden="1"/>
    <cellStyle name="已访问的超链接 2" xfId="27069" hidden="1"/>
    <cellStyle name="已访问的超链接 2" xfId="27070" hidden="1"/>
    <cellStyle name="已访问的超链接 2" xfId="27072" hidden="1"/>
    <cellStyle name="已访问的超链接 2" xfId="27074" hidden="1"/>
    <cellStyle name="已访问的超链接 2" xfId="27075" hidden="1"/>
    <cellStyle name="已访问的超链接 2" xfId="27076" hidden="1"/>
    <cellStyle name="已访问的超链接 2" xfId="27077" hidden="1"/>
    <cellStyle name="已访问的超链接 2" xfId="27078" hidden="1"/>
    <cellStyle name="已访问的超链接 2" xfId="27079" hidden="1"/>
    <cellStyle name="已访问的超链接 2" xfId="27080" hidden="1"/>
    <cellStyle name="已访问的超链接 2" xfId="27081" hidden="1"/>
    <cellStyle name="已访问的超链接 2" xfId="27082" hidden="1"/>
    <cellStyle name="已访问的超链接 2" xfId="27083" hidden="1"/>
    <cellStyle name="已访问的超链接 2" xfId="27084" hidden="1"/>
    <cellStyle name="已访问的超链接 2" xfId="27085" hidden="1"/>
    <cellStyle name="已访问的超链接 2" xfId="27086" hidden="1"/>
    <cellStyle name="已访问的超链接 2" xfId="27087" hidden="1"/>
    <cellStyle name="已访问的超链接 2" xfId="27088" hidden="1"/>
    <cellStyle name="已访问的超链接 2" xfId="27089" hidden="1"/>
    <cellStyle name="已访问的超链接 2" xfId="27090" hidden="1"/>
    <cellStyle name="已访问的超链接 2" xfId="27091" hidden="1"/>
    <cellStyle name="已访问的超链接 2" xfId="27092" hidden="1"/>
    <cellStyle name="已访问的超链接 2" xfId="27093" hidden="1"/>
    <cellStyle name="已访问的超链接 2" xfId="27094" hidden="1"/>
    <cellStyle name="已访问的超链接 2" xfId="27095" hidden="1"/>
    <cellStyle name="已访问的超链接 2" xfId="27096" hidden="1"/>
    <cellStyle name="已访问的超链接 2" xfId="27097" hidden="1"/>
    <cellStyle name="已访问的超链接 2" xfId="27098" hidden="1"/>
    <cellStyle name="已访问的超链接 2" xfId="27099" hidden="1"/>
    <cellStyle name="已访问的超链接 2" xfId="27100" hidden="1"/>
    <cellStyle name="已访问的超链接 2" xfId="27101" hidden="1"/>
    <cellStyle name="已访问的超链接 2" xfId="27102" hidden="1"/>
    <cellStyle name="已访问的超链接 2" xfId="27103" hidden="1"/>
    <cellStyle name="已访问的超链接 2" xfId="27104" hidden="1"/>
    <cellStyle name="已访问的超链接 2" xfId="27105" hidden="1"/>
    <cellStyle name="已访问的超链接 2" xfId="27106" hidden="1"/>
    <cellStyle name="已访问的超链接 2" xfId="27107" hidden="1"/>
    <cellStyle name="已访问的超链接 2" xfId="27108" hidden="1"/>
    <cellStyle name="已访问的超链接 2" xfId="27109" hidden="1"/>
    <cellStyle name="已访问的超链接 2" xfId="27110" hidden="1"/>
    <cellStyle name="已访问的超链接 2" xfId="27111" hidden="1"/>
    <cellStyle name="已访问的超链接 2" xfId="27112" hidden="1"/>
    <cellStyle name="已访问的超链接 2" xfId="27113" hidden="1"/>
    <cellStyle name="已访问的超链接 2" xfId="27114" hidden="1"/>
    <cellStyle name="已访问的超链接 2" xfId="27115" hidden="1"/>
    <cellStyle name="已访问的超链接 2" xfId="27116" hidden="1"/>
    <cellStyle name="已访问的超链接 2" xfId="27117" hidden="1"/>
    <cellStyle name="已访问的超链接 2" xfId="27118" hidden="1"/>
    <cellStyle name="已访问的超链接 2" xfId="27119" hidden="1"/>
    <cellStyle name="已访问的超链接 2" xfId="27120" hidden="1"/>
    <cellStyle name="已访问的超链接 2" xfId="27121" hidden="1"/>
    <cellStyle name="已访问的超链接 2" xfId="27122" hidden="1"/>
    <cellStyle name="已访问的超链接 2" xfId="27123" hidden="1"/>
    <cellStyle name="已访问的超链接 2" xfId="27124" hidden="1"/>
    <cellStyle name="已访问的超链接 2" xfId="27125" hidden="1"/>
    <cellStyle name="已访问的超链接 2" xfId="27126" hidden="1"/>
    <cellStyle name="已访问的超链接 2" xfId="27127" hidden="1"/>
    <cellStyle name="已访问的超链接 2" xfId="27128" hidden="1"/>
    <cellStyle name="已访问的超链接 2" xfId="27129" hidden="1"/>
    <cellStyle name="已访问的超链接 2" xfId="27130" hidden="1"/>
    <cellStyle name="已访问的超链接 2" xfId="27131" hidden="1"/>
    <cellStyle name="已访问的超链接 2" xfId="27132" hidden="1"/>
    <cellStyle name="已访问的超链接 2" xfId="27134" hidden="1"/>
    <cellStyle name="已访问的超链接 2" xfId="27136" hidden="1"/>
    <cellStyle name="已访问的超链接 2" xfId="27138" hidden="1"/>
    <cellStyle name="已访问的超链接 2" xfId="27140" hidden="1"/>
    <cellStyle name="已访问的超链接 2" xfId="27142" hidden="1"/>
    <cellStyle name="已访问的超链接 2" xfId="27144" hidden="1"/>
    <cellStyle name="已访问的超链接 2" xfId="27146" hidden="1"/>
    <cellStyle name="已访问的超链接 2" xfId="27148" hidden="1"/>
    <cellStyle name="已访问的超链接 2" xfId="27150" hidden="1"/>
    <cellStyle name="已访问的超链接 2" xfId="27152" hidden="1"/>
    <cellStyle name="已访问的超链接 2" xfId="27154" hidden="1"/>
    <cellStyle name="已访问的超链接 2" xfId="27156" hidden="1"/>
    <cellStyle name="已访问的超链接 2" xfId="27158" hidden="1"/>
    <cellStyle name="已访问的超链接 2" xfId="27160" hidden="1"/>
    <cellStyle name="已访问的超链接 2" xfId="27162" hidden="1"/>
    <cellStyle name="已访问的超链接 2" xfId="27164" hidden="1"/>
    <cellStyle name="已访问的超链接 2" xfId="27166" hidden="1"/>
    <cellStyle name="已访问的超链接 2" xfId="27168" hidden="1"/>
    <cellStyle name="已访问的超链接 2" xfId="27170" hidden="1"/>
    <cellStyle name="已访问的超链接 2" xfId="27172" hidden="1"/>
    <cellStyle name="已访问的超链接 2" xfId="27174" hidden="1"/>
    <cellStyle name="已访问的超链接 2" xfId="27176" hidden="1"/>
    <cellStyle name="已访问的超链接 2" xfId="27178" hidden="1"/>
    <cellStyle name="已访问的超链接 2" xfId="27180" hidden="1"/>
    <cellStyle name="已访问的超链接 2" xfId="27182" hidden="1"/>
    <cellStyle name="已访问的超链接 2" xfId="27184" hidden="1"/>
    <cellStyle name="已访问的超链接 2" xfId="27186" hidden="1"/>
    <cellStyle name="已访问的超链接 2" xfId="27188" hidden="1"/>
    <cellStyle name="已访问的超链接 2" xfId="27190" hidden="1"/>
    <cellStyle name="已访问的超链接 2" xfId="27192" hidden="1"/>
    <cellStyle name="已访问的超链接 2" xfId="27194" hidden="1"/>
    <cellStyle name="已访问的超链接 2" xfId="27196" hidden="1"/>
    <cellStyle name="已访问的超链接 2" xfId="27198" hidden="1"/>
    <cellStyle name="已访问的超链接 2" xfId="27200" hidden="1"/>
    <cellStyle name="已访问的超链接 2" xfId="27202" hidden="1"/>
    <cellStyle name="已访问的超链接 2" xfId="27204" hidden="1"/>
    <cellStyle name="已访问的超链接 2" xfId="27206" hidden="1"/>
    <cellStyle name="已访问的超链接 2" xfId="27208" hidden="1"/>
    <cellStyle name="已访问的超链接 2" xfId="27210" hidden="1"/>
    <cellStyle name="已访问的超链接 2" xfId="27212" hidden="1"/>
    <cellStyle name="已访问的超链接 2" xfId="27214" hidden="1"/>
    <cellStyle name="已访问的超链接 2" xfId="27216" hidden="1"/>
    <cellStyle name="已访问的超链接 2" xfId="27218" hidden="1"/>
    <cellStyle name="已访问的超链接 2" xfId="27220" hidden="1"/>
    <cellStyle name="已访问的超链接 2" xfId="27222" hidden="1"/>
    <cellStyle name="已访问的超链接 2" xfId="27224" hidden="1"/>
    <cellStyle name="已访问的超链接 2" xfId="27226" hidden="1"/>
    <cellStyle name="已访问的超链接 2" xfId="27228" hidden="1"/>
    <cellStyle name="已访问的超链接 2" xfId="27230" hidden="1"/>
    <cellStyle name="已访问的超链接 2" xfId="27232" hidden="1"/>
    <cellStyle name="已访问的超链接 2" xfId="27234" hidden="1"/>
    <cellStyle name="已访问的超链接 2" xfId="27236" hidden="1"/>
    <cellStyle name="已访问的超链接 2" xfId="27238" hidden="1"/>
    <cellStyle name="已访问的超链接 2" xfId="27240" hidden="1"/>
    <cellStyle name="已访问的超链接 2" xfId="27242" hidden="1"/>
    <cellStyle name="已访问的超链接 2" xfId="27244" hidden="1"/>
    <cellStyle name="已访问的超链接 2" xfId="27246" hidden="1"/>
    <cellStyle name="已访问的超链接 2" xfId="27248" hidden="1"/>
    <cellStyle name="已访问的超链接 2" xfId="27250" hidden="1"/>
    <cellStyle name="已访问的超链接 2" xfId="27252" hidden="1"/>
    <cellStyle name="已访问的超链接 2" xfId="27254" hidden="1"/>
    <cellStyle name="已访问的超链接 2" xfId="27256" hidden="1"/>
    <cellStyle name="已访问的超链接 2" xfId="27258" hidden="1"/>
    <cellStyle name="已访问的超链接 2" xfId="27260" hidden="1"/>
    <cellStyle name="已访问的超链接 2" xfId="27262" hidden="1"/>
    <cellStyle name="已访问的超链接 2" xfId="27264" hidden="1"/>
    <cellStyle name="已访问的超链接 2" xfId="27266" hidden="1"/>
    <cellStyle name="已访问的超链接 2" xfId="27268" hidden="1"/>
    <cellStyle name="已访问的超链接 2" xfId="27270" hidden="1"/>
    <cellStyle name="已访问的超链接 2" xfId="27272" hidden="1"/>
    <cellStyle name="已访问的超链接 2" xfId="27274" hidden="1"/>
    <cellStyle name="已访问的超链接 2" xfId="27276" hidden="1"/>
    <cellStyle name="已访问的超链接 2" xfId="27278" hidden="1"/>
    <cellStyle name="已访问的超链接 2" xfId="27280" hidden="1"/>
    <cellStyle name="已访问的超链接 2" xfId="27282" hidden="1"/>
    <cellStyle name="已访问的超链接 2" xfId="27284" hidden="1"/>
    <cellStyle name="已访问的超链接 2" xfId="27286" hidden="1"/>
    <cellStyle name="已访问的超链接 2" xfId="27288" hidden="1"/>
    <cellStyle name="已访问的超链接 2" xfId="27290" hidden="1"/>
    <cellStyle name="已访问的超链接 2" xfId="27292" hidden="1"/>
    <cellStyle name="已访问的超链接 2" xfId="27294" hidden="1"/>
    <cellStyle name="已访问的超链接 2" xfId="27296" hidden="1"/>
    <cellStyle name="已访问的超链接 2" xfId="27297" hidden="1"/>
    <cellStyle name="已访问的超链接 2" xfId="27298" hidden="1"/>
    <cellStyle name="已访问的超链接 2" xfId="27299" hidden="1"/>
    <cellStyle name="已访问的超链接 2" xfId="27300" hidden="1"/>
    <cellStyle name="已访问的超链接 2" xfId="27301" hidden="1"/>
    <cellStyle name="已访问的超链接 2" xfId="27302" hidden="1"/>
    <cellStyle name="已访问的超链接 2" xfId="27303" hidden="1"/>
    <cellStyle name="已访问的超链接 2" xfId="27304" hidden="1"/>
    <cellStyle name="已访问的超链接 2" xfId="27305" hidden="1"/>
    <cellStyle name="已访问的超链接 2" xfId="27306" hidden="1"/>
    <cellStyle name="已访问的超链接 2" xfId="27307" hidden="1"/>
    <cellStyle name="已访问的超链接 2" xfId="27308" hidden="1"/>
    <cellStyle name="已访问的超链接 2" xfId="27309" hidden="1"/>
    <cellStyle name="已访问的超链接 2" xfId="27310" hidden="1"/>
    <cellStyle name="已访问的超链接 2" xfId="27311" hidden="1"/>
    <cellStyle name="已访问的超链接 2" xfId="27312" hidden="1"/>
    <cellStyle name="已访问的超链接 2" xfId="27313" hidden="1"/>
    <cellStyle name="已访问的超链接 2" xfId="27314" hidden="1"/>
    <cellStyle name="已访问的超链接 2" xfId="27315" hidden="1"/>
    <cellStyle name="已访问的超链接 2" xfId="27316" hidden="1"/>
    <cellStyle name="已访问的超链接 2" xfId="27317" hidden="1"/>
    <cellStyle name="已访问的超链接 2" xfId="27318" hidden="1"/>
    <cellStyle name="已访问的超链接 2" xfId="27319" hidden="1"/>
    <cellStyle name="已访问的超链接 2" xfId="27320" hidden="1"/>
    <cellStyle name="已访问的超链接 2" xfId="27321" hidden="1"/>
    <cellStyle name="已访问的超链接 2" xfId="27322" hidden="1"/>
    <cellStyle name="已访问的超链接 2" xfId="27323" hidden="1"/>
    <cellStyle name="已访问的超链接 2" xfId="27324" hidden="1"/>
    <cellStyle name="已访问的超链接 2" xfId="27325" hidden="1"/>
    <cellStyle name="已访问的超链接 2" xfId="27326" hidden="1"/>
    <cellStyle name="已访问的超链接 2" xfId="27327" hidden="1"/>
    <cellStyle name="已访问的超链接 2" xfId="27328" hidden="1"/>
    <cellStyle name="已访问的超链接 2" xfId="27329" hidden="1"/>
    <cellStyle name="已访问的超链接 2" xfId="27330" hidden="1"/>
    <cellStyle name="已访问的超链接 2" xfId="27331" hidden="1"/>
    <cellStyle name="已访问的超链接 2" xfId="27332" hidden="1"/>
    <cellStyle name="已访问的超链接 2" xfId="27333" hidden="1"/>
    <cellStyle name="已访问的超链接 2" xfId="27334" hidden="1"/>
    <cellStyle name="已访问的超链接 2" xfId="27335" hidden="1"/>
    <cellStyle name="已访问的超链接 2" xfId="27336" hidden="1"/>
    <cellStyle name="已访问的超链接 2" xfId="27337" hidden="1"/>
    <cellStyle name="已访问的超链接 2" xfId="27338" hidden="1"/>
    <cellStyle name="已访问的超链接 2" xfId="27339" hidden="1"/>
    <cellStyle name="已访问的超链接 2" xfId="27340" hidden="1"/>
    <cellStyle name="已访问的超链接 2" xfId="27341" hidden="1"/>
    <cellStyle name="已访问的超链接 2" xfId="27342" hidden="1"/>
    <cellStyle name="已访问的超链接 2" xfId="27343" hidden="1"/>
    <cellStyle name="已访问的超链接 2" xfId="27344" hidden="1"/>
    <cellStyle name="已访问的超链接 2" xfId="27345" hidden="1"/>
    <cellStyle name="已访问的超链接 2" xfId="27346" hidden="1"/>
    <cellStyle name="已访问的超链接 2" xfId="27347" hidden="1"/>
    <cellStyle name="已访问的超链接 2" xfId="27348" hidden="1"/>
    <cellStyle name="已访问的超链接 2" xfId="27349" hidden="1"/>
    <cellStyle name="已访问的超链接 2" xfId="27350" hidden="1"/>
    <cellStyle name="已访问的超链接 2" xfId="27351" hidden="1"/>
    <cellStyle name="已访问的超链接 2" xfId="27353" hidden="1"/>
    <cellStyle name="已访问的超链接 2" xfId="27355" hidden="1"/>
    <cellStyle name="已访问的超链接 2" xfId="27356" hidden="1"/>
    <cellStyle name="已访问的超链接 2" xfId="27357" hidden="1"/>
    <cellStyle name="已访问的超链接 2" xfId="27358" hidden="1"/>
    <cellStyle name="已访问的超链接 2" xfId="27359" hidden="1"/>
    <cellStyle name="已访问的超链接 2" xfId="27360" hidden="1"/>
    <cellStyle name="已访问的超链接 2" xfId="27361" hidden="1"/>
    <cellStyle name="已访问的超链接 2" xfId="27362" hidden="1"/>
    <cellStyle name="已访问的超链接 2" xfId="27363" hidden="1"/>
    <cellStyle name="已访问的超链接 2" xfId="27364" hidden="1"/>
    <cellStyle name="已访问的超链接 2" xfId="27365" hidden="1"/>
    <cellStyle name="已访问的超链接 2" xfId="27366" hidden="1"/>
    <cellStyle name="已访问的超链接 2" xfId="27367" hidden="1"/>
    <cellStyle name="已访问的超链接 2" xfId="27368" hidden="1"/>
    <cellStyle name="已访问的超链接 2" xfId="27369" hidden="1"/>
    <cellStyle name="已访问的超链接 2" xfId="27370" hidden="1"/>
    <cellStyle name="已访问的超链接 2" xfId="27371" hidden="1"/>
    <cellStyle name="已访问的超链接 2" xfId="27372" hidden="1"/>
    <cellStyle name="已访问的超链接 2" xfId="27373" hidden="1"/>
    <cellStyle name="已访问的超链接 2" xfId="27374" hidden="1"/>
    <cellStyle name="已访问的超链接 2" xfId="27375" hidden="1"/>
    <cellStyle name="已访问的超链接 2" xfId="27376" hidden="1"/>
    <cellStyle name="已访问的超链接 2" xfId="27377" hidden="1"/>
    <cellStyle name="已访问的超链接 2" xfId="27378" hidden="1"/>
    <cellStyle name="已访问的超链接 2" xfId="27379" hidden="1"/>
    <cellStyle name="已访问的超链接 2" xfId="27380" hidden="1"/>
    <cellStyle name="已访问的超链接 2" xfId="27381" hidden="1"/>
    <cellStyle name="已访问的超链接 2" xfId="27382" hidden="1"/>
    <cellStyle name="已访问的超链接 2" xfId="27383" hidden="1"/>
    <cellStyle name="已访问的超链接 2" xfId="27384" hidden="1"/>
    <cellStyle name="已访问的超链接 2" xfId="27385" hidden="1"/>
    <cellStyle name="已访问的超链接 2" xfId="27386" hidden="1"/>
    <cellStyle name="已访问的超链接 2" xfId="27387" hidden="1"/>
    <cellStyle name="已访问的超链接 2" xfId="27388" hidden="1"/>
    <cellStyle name="已访问的超链接 2" xfId="27389" hidden="1"/>
    <cellStyle name="已访问的超链接 2" xfId="27390" hidden="1"/>
    <cellStyle name="已访问的超链接 2" xfId="27391" hidden="1"/>
    <cellStyle name="已访问的超链接 2" xfId="27392" hidden="1"/>
    <cellStyle name="已访问的超链接 2" xfId="27393" hidden="1"/>
    <cellStyle name="已访问的超链接 2" xfId="27394" hidden="1"/>
    <cellStyle name="已访问的超链接 2" xfId="27395" hidden="1"/>
    <cellStyle name="已访问的超链接 2" xfId="27396" hidden="1"/>
    <cellStyle name="已访问的超链接 2" xfId="27397" hidden="1"/>
    <cellStyle name="已访问的超链接 2" xfId="27398" hidden="1"/>
    <cellStyle name="已访问的超链接 2" xfId="27399" hidden="1"/>
    <cellStyle name="已访问的超链接 2" xfId="27400" hidden="1"/>
    <cellStyle name="已访问的超链接 2" xfId="27401" hidden="1"/>
    <cellStyle name="已访问的超链接 2" xfId="27402" hidden="1"/>
    <cellStyle name="已访问的超链接 2" xfId="27403" hidden="1"/>
    <cellStyle name="已访问的超链接 2" xfId="27404" hidden="1"/>
    <cellStyle name="已访问的超链接 2" xfId="27405" hidden="1"/>
    <cellStyle name="已访问的超链接 2" xfId="27406" hidden="1"/>
    <cellStyle name="已访问的超链接 2" xfId="27407" hidden="1"/>
    <cellStyle name="已访问的超链接 2" xfId="27408" hidden="1"/>
    <cellStyle name="已访问的超链接 2" xfId="27409" hidden="1"/>
    <cellStyle name="已访问的超链接 2" xfId="27410" hidden="1"/>
    <cellStyle name="已访问的超链接 2" xfId="27411" hidden="1"/>
    <cellStyle name="已访问的超链接 2" xfId="27412" hidden="1"/>
    <cellStyle name="已访问的超链接 2" xfId="27413" hidden="1"/>
    <cellStyle name="已访问的超链接 2" xfId="27415" hidden="1"/>
    <cellStyle name="已访问的超链接 2" xfId="27417" hidden="1"/>
    <cellStyle name="已访问的超链接 2" xfId="27419" hidden="1"/>
    <cellStyle name="已访问的超链接 2" xfId="27421" hidden="1"/>
    <cellStyle name="已访问的超链接 2" xfId="27423" hidden="1"/>
    <cellStyle name="已访问的超链接 2" xfId="27425" hidden="1"/>
    <cellStyle name="已访问的超链接 2" xfId="27427" hidden="1"/>
    <cellStyle name="已访问的超链接 2" xfId="27429" hidden="1"/>
    <cellStyle name="已访问的超链接 2" xfId="27431" hidden="1"/>
    <cellStyle name="已访问的超链接 2" xfId="27433" hidden="1"/>
    <cellStyle name="已访问的超链接 2" xfId="27435" hidden="1"/>
    <cellStyle name="已访问的超链接 2" xfId="27437" hidden="1"/>
    <cellStyle name="已访问的超链接 2" xfId="27439" hidden="1"/>
    <cellStyle name="已访问的超链接 2" xfId="27441" hidden="1"/>
    <cellStyle name="已访问的超链接 2" xfId="27443" hidden="1"/>
    <cellStyle name="已访问的超链接 2" xfId="27445" hidden="1"/>
    <cellStyle name="已访问的超链接 2" xfId="27447" hidden="1"/>
    <cellStyle name="已访问的超链接 2" xfId="27449" hidden="1"/>
    <cellStyle name="已访问的超链接 2" xfId="27451" hidden="1"/>
    <cellStyle name="已访问的超链接 2" xfId="27453" hidden="1"/>
    <cellStyle name="已访问的超链接 2" xfId="27455" hidden="1"/>
    <cellStyle name="已访问的超链接 2" xfId="27457" hidden="1"/>
    <cellStyle name="已访问的超链接 2" xfId="27459" hidden="1"/>
    <cellStyle name="已访问的超链接 2" xfId="27461" hidden="1"/>
    <cellStyle name="已访问的超链接 2" xfId="27463" hidden="1"/>
    <cellStyle name="已访问的超链接 2" xfId="27465" hidden="1"/>
    <cellStyle name="已访问的超链接 2" xfId="27467" hidden="1"/>
    <cellStyle name="已访问的超链接 2" xfId="27469" hidden="1"/>
    <cellStyle name="已访问的超链接 2" xfId="27471" hidden="1"/>
    <cellStyle name="已访问的超链接 2" xfId="27473" hidden="1"/>
    <cellStyle name="已访问的超链接 2" xfId="27475" hidden="1"/>
    <cellStyle name="已访问的超链接 2" xfId="27477" hidden="1"/>
    <cellStyle name="已访问的超链接 2" xfId="27479" hidden="1"/>
    <cellStyle name="已访问的超链接 2" xfId="27481" hidden="1"/>
    <cellStyle name="已访问的超链接 2" xfId="27483" hidden="1"/>
    <cellStyle name="已访问的超链接 2" xfId="27485" hidden="1"/>
    <cellStyle name="已访问的超链接 2" xfId="27487" hidden="1"/>
    <cellStyle name="已访问的超链接 2" xfId="27489" hidden="1"/>
    <cellStyle name="已访问的超链接 2" xfId="27491" hidden="1"/>
    <cellStyle name="已访问的超链接 2" xfId="27493" hidden="1"/>
    <cellStyle name="已访问的超链接 2" xfId="27495" hidden="1"/>
    <cellStyle name="已访问的超链接 2" xfId="27497" hidden="1"/>
    <cellStyle name="已访问的超链接 2" xfId="27499" hidden="1"/>
    <cellStyle name="已访问的超链接 2" xfId="27501" hidden="1"/>
    <cellStyle name="已访问的超链接 2" xfId="27503" hidden="1"/>
    <cellStyle name="已访问的超链接 2" xfId="27505" hidden="1"/>
    <cellStyle name="已访问的超链接 2" xfId="27507" hidden="1"/>
    <cellStyle name="已访问的超链接 2" xfId="27509" hidden="1"/>
    <cellStyle name="已访问的超链接 2" xfId="27511" hidden="1"/>
    <cellStyle name="已访问的超链接 2" xfId="27513" hidden="1"/>
    <cellStyle name="已访问的超链接 2" xfId="27515" hidden="1"/>
    <cellStyle name="已访问的超链接 2" xfId="27517" hidden="1"/>
    <cellStyle name="已访问的超链接 2" xfId="27519" hidden="1"/>
    <cellStyle name="已访问的超链接 2" xfId="27521" hidden="1"/>
    <cellStyle name="已访问的超链接 2" xfId="27523" hidden="1"/>
    <cellStyle name="已访问的超链接 2" xfId="27525" hidden="1"/>
    <cellStyle name="已访问的超链接 2" xfId="27527" hidden="1"/>
    <cellStyle name="已访问的超链接 2" xfId="27529" hidden="1"/>
    <cellStyle name="已访问的超链接 2" xfId="27531" hidden="1"/>
    <cellStyle name="已访问的超链接 2" xfId="27533" hidden="1"/>
    <cellStyle name="已访问的超链接 2" xfId="27535" hidden="1"/>
    <cellStyle name="已访问的超链接 2" xfId="27537" hidden="1"/>
    <cellStyle name="已访问的超链接 2" xfId="27539" hidden="1"/>
    <cellStyle name="已访问的超链接 2" xfId="27541" hidden="1"/>
    <cellStyle name="已访问的超链接 2" xfId="27543" hidden="1"/>
    <cellStyle name="已访问的超链接 2" xfId="27545" hidden="1"/>
    <cellStyle name="已访问的超链接 2" xfId="27547" hidden="1"/>
    <cellStyle name="已访问的超链接 2" xfId="27549" hidden="1"/>
    <cellStyle name="已访问的超链接 2" xfId="27551" hidden="1"/>
    <cellStyle name="已访问的超链接 2" xfId="27553" hidden="1"/>
    <cellStyle name="已访问的超链接 2" xfId="27555" hidden="1"/>
    <cellStyle name="已访问的超链接 2" xfId="27557" hidden="1"/>
    <cellStyle name="已访问的超链接 2" xfId="27559" hidden="1"/>
    <cellStyle name="已访问的超链接 2" xfId="27561" hidden="1"/>
    <cellStyle name="已访问的超链接 2" xfId="27563" hidden="1"/>
    <cellStyle name="已访问的超链接 2" xfId="27565" hidden="1"/>
    <cellStyle name="已访问的超链接 2" xfId="27567" hidden="1"/>
    <cellStyle name="已访问的超链接 2" xfId="27569" hidden="1"/>
    <cellStyle name="已访问的超链接 2" xfId="27571" hidden="1"/>
    <cellStyle name="已访问的超链接 2" xfId="27573" hidden="1"/>
    <cellStyle name="已访问的超链接 2" xfId="27575" hidden="1"/>
    <cellStyle name="已访问的超链接 2" xfId="27577" hidden="1"/>
    <cellStyle name="已访问的超链接 2" xfId="27578" hidden="1"/>
    <cellStyle name="已访问的超链接 2" xfId="27579" hidden="1"/>
    <cellStyle name="已访问的超链接 2" xfId="27580" hidden="1"/>
    <cellStyle name="已访问的超链接 2" xfId="27581" hidden="1"/>
    <cellStyle name="已访问的超链接 2" xfId="27582" hidden="1"/>
    <cellStyle name="已访问的超链接 2" xfId="27583" hidden="1"/>
    <cellStyle name="已访问的超链接 2" xfId="27584" hidden="1"/>
    <cellStyle name="已访问的超链接 2" xfId="27585" hidden="1"/>
    <cellStyle name="已访问的超链接 2" xfId="27586" hidden="1"/>
    <cellStyle name="已访问的超链接 2" xfId="27587" hidden="1"/>
    <cellStyle name="已访问的超链接 2" xfId="27588" hidden="1"/>
    <cellStyle name="已访问的超链接 2" xfId="27589" hidden="1"/>
    <cellStyle name="已访问的超链接 2" xfId="27590" hidden="1"/>
    <cellStyle name="已访问的超链接 2" xfId="27591" hidden="1"/>
    <cellStyle name="已访问的超链接 2" xfId="27592" hidden="1"/>
    <cellStyle name="已访问的超链接 2" xfId="27593" hidden="1"/>
    <cellStyle name="已访问的超链接 2" xfId="27594" hidden="1"/>
    <cellStyle name="已访问的超链接 2" xfId="27595" hidden="1"/>
    <cellStyle name="已访问的超链接 2" xfId="27596" hidden="1"/>
    <cellStyle name="已访问的超链接 2" xfId="27597" hidden="1"/>
    <cellStyle name="已访问的超链接 2" xfId="27598" hidden="1"/>
    <cellStyle name="已访问的超链接 2" xfId="27599" hidden="1"/>
    <cellStyle name="已访问的超链接 2" xfId="27600" hidden="1"/>
    <cellStyle name="已访问的超链接 2" xfId="27601" hidden="1"/>
    <cellStyle name="已访问的超链接 2" xfId="27602" hidden="1"/>
    <cellStyle name="已访问的超链接 2" xfId="27603" hidden="1"/>
    <cellStyle name="已访问的超链接 2" xfId="27604" hidden="1"/>
    <cellStyle name="已访问的超链接 2" xfId="27605" hidden="1"/>
    <cellStyle name="已访问的超链接 2" xfId="27606" hidden="1"/>
    <cellStyle name="已访问的超链接 2" xfId="27607" hidden="1"/>
    <cellStyle name="已访问的超链接 2" xfId="27608" hidden="1"/>
    <cellStyle name="已访问的超链接 2" xfId="27609" hidden="1"/>
    <cellStyle name="已访问的超链接 2" xfId="27610" hidden="1"/>
    <cellStyle name="已访问的超链接 2" xfId="27611" hidden="1"/>
    <cellStyle name="已访问的超链接 2" xfId="27612" hidden="1"/>
    <cellStyle name="已访问的超链接 2" xfId="27613" hidden="1"/>
    <cellStyle name="已访问的超链接 2" xfId="27614" hidden="1"/>
    <cellStyle name="已访问的超链接 2" xfId="27615" hidden="1"/>
    <cellStyle name="已访问的超链接 2" xfId="27616" hidden="1"/>
    <cellStyle name="已访问的超链接 2" xfId="27617" hidden="1"/>
    <cellStyle name="已访问的超链接 2" xfId="27618" hidden="1"/>
    <cellStyle name="已访问的超链接 2" xfId="27619" hidden="1"/>
    <cellStyle name="已访问的超链接 2" xfId="27620" hidden="1"/>
    <cellStyle name="已访问的超链接 2" xfId="27621" hidden="1"/>
    <cellStyle name="已访问的超链接 2" xfId="27622" hidden="1"/>
    <cellStyle name="已访问的超链接 2" xfId="27623" hidden="1"/>
    <cellStyle name="已访问的超链接 2" xfId="27624" hidden="1"/>
    <cellStyle name="已访问的超链接 2" xfId="27625" hidden="1"/>
    <cellStyle name="已访问的超链接 2" xfId="27626" hidden="1"/>
    <cellStyle name="已访问的超链接 2" xfId="27627" hidden="1"/>
    <cellStyle name="已访问的超链接 2" xfId="27628" hidden="1"/>
    <cellStyle name="已访问的超链接 2" xfId="27629" hidden="1"/>
    <cellStyle name="已访问的超链接 2" xfId="27630" hidden="1"/>
    <cellStyle name="已访问的超链接 2" xfId="27631" hidden="1"/>
    <cellStyle name="已访问的超链接 2" xfId="27632" hidden="1"/>
    <cellStyle name="已访问的超链接 2" xfId="27634" hidden="1"/>
    <cellStyle name="已访问的超链接 2" xfId="27636" hidden="1"/>
    <cellStyle name="已访问的超链接 2" xfId="27637" hidden="1"/>
    <cellStyle name="已访问的超链接 2" xfId="27638" hidden="1"/>
    <cellStyle name="已访问的超链接 2" xfId="27639" hidden="1"/>
    <cellStyle name="已访问的超链接 2" xfId="27640" hidden="1"/>
    <cellStyle name="已访问的超链接 2" xfId="27641" hidden="1"/>
    <cellStyle name="已访问的超链接 2" xfId="27642" hidden="1"/>
    <cellStyle name="已访问的超链接 2" xfId="27643" hidden="1"/>
    <cellStyle name="已访问的超链接 2" xfId="27644" hidden="1"/>
    <cellStyle name="已访问的超链接 2" xfId="27645" hidden="1"/>
    <cellStyle name="已访问的超链接 2" xfId="27646" hidden="1"/>
    <cellStyle name="已访问的超链接 2" xfId="27647" hidden="1"/>
    <cellStyle name="已访问的超链接 2" xfId="27648" hidden="1"/>
    <cellStyle name="已访问的超链接 2" xfId="27649" hidden="1"/>
    <cellStyle name="已访问的超链接 2" xfId="27650" hidden="1"/>
    <cellStyle name="已访问的超链接 2" xfId="27651" hidden="1"/>
    <cellStyle name="已访问的超链接 2" xfId="27652" hidden="1"/>
    <cellStyle name="已访问的超链接 2" xfId="27653" hidden="1"/>
    <cellStyle name="已访问的超链接 2" xfId="27654" hidden="1"/>
    <cellStyle name="已访问的超链接 2" xfId="27655" hidden="1"/>
    <cellStyle name="已访问的超链接 2" xfId="27656" hidden="1"/>
    <cellStyle name="已访问的超链接 2" xfId="27657" hidden="1"/>
    <cellStyle name="已访问的超链接 2" xfId="27658" hidden="1"/>
    <cellStyle name="已访问的超链接 2" xfId="27659" hidden="1"/>
    <cellStyle name="已访问的超链接 2" xfId="27660" hidden="1"/>
    <cellStyle name="已访问的超链接 2" xfId="27661" hidden="1"/>
    <cellStyle name="已访问的超链接 2" xfId="27662" hidden="1"/>
    <cellStyle name="已访问的超链接 2" xfId="27663" hidden="1"/>
    <cellStyle name="已访问的超链接 2" xfId="27664" hidden="1"/>
    <cellStyle name="已访问的超链接 2" xfId="27665" hidden="1"/>
    <cellStyle name="已访问的超链接 2" xfId="27666" hidden="1"/>
    <cellStyle name="已访问的超链接 2" xfId="27667" hidden="1"/>
    <cellStyle name="已访问的超链接 2" xfId="27668" hidden="1"/>
    <cellStyle name="已访问的超链接 2" xfId="27669" hidden="1"/>
    <cellStyle name="已访问的超链接 2" xfId="27670" hidden="1"/>
    <cellStyle name="已访问的超链接 2" xfId="27671" hidden="1"/>
    <cellStyle name="已访问的超链接 2" xfId="27672" hidden="1"/>
    <cellStyle name="已访问的超链接 2" xfId="27673" hidden="1"/>
    <cellStyle name="已访问的超链接 2" xfId="27674" hidden="1"/>
    <cellStyle name="已访问的超链接 2" xfId="27675" hidden="1"/>
    <cellStyle name="已访问的超链接 2" xfId="27676" hidden="1"/>
    <cellStyle name="已访问的超链接 2" xfId="27677" hidden="1"/>
    <cellStyle name="已访问的超链接 2" xfId="27678" hidden="1"/>
    <cellStyle name="已访问的超链接 2" xfId="27679" hidden="1"/>
    <cellStyle name="已访问的超链接 2" xfId="27680" hidden="1"/>
    <cellStyle name="已访问的超链接 2" xfId="27681" hidden="1"/>
    <cellStyle name="已访问的超链接 2" xfId="27682" hidden="1"/>
    <cellStyle name="已访问的超链接 2" xfId="27683" hidden="1"/>
    <cellStyle name="已访问的超链接 2" xfId="27684" hidden="1"/>
    <cellStyle name="已访问的超链接 2" xfId="27685" hidden="1"/>
    <cellStyle name="已访问的超链接 2" xfId="27686" hidden="1"/>
    <cellStyle name="已访问的超链接 2" xfId="27687" hidden="1"/>
    <cellStyle name="已访问的超链接 2" xfId="27688" hidden="1"/>
    <cellStyle name="已访问的超链接 2" xfId="27689" hidden="1"/>
    <cellStyle name="已访问的超链接 2" xfId="27690" hidden="1"/>
    <cellStyle name="已访问的超链接 2" xfId="27691" hidden="1"/>
    <cellStyle name="已访问的超链接 2" xfId="27692" hidden="1"/>
    <cellStyle name="已访问的超链接 2" xfId="27693" hidden="1"/>
    <cellStyle name="已访问的超链接 2" xfId="27694" hidden="1"/>
    <cellStyle name="已访问的超链接 2" xfId="27696" hidden="1"/>
    <cellStyle name="已访问的超链接 2" xfId="27698" hidden="1"/>
    <cellStyle name="已访问的超链接 2" xfId="27700" hidden="1"/>
    <cellStyle name="已访问的超链接 2" xfId="27702" hidden="1"/>
    <cellStyle name="已访问的超链接 2" xfId="27704" hidden="1"/>
    <cellStyle name="已访问的超链接 2" xfId="27706" hidden="1"/>
    <cellStyle name="已访问的超链接 2" xfId="27708" hidden="1"/>
    <cellStyle name="已访问的超链接 2" xfId="27710" hidden="1"/>
    <cellStyle name="已访问的超链接 2" xfId="27712" hidden="1"/>
    <cellStyle name="已访问的超链接 2" xfId="27714" hidden="1"/>
    <cellStyle name="已访问的超链接 2" xfId="27716" hidden="1"/>
    <cellStyle name="已访问的超链接 2" xfId="27718" hidden="1"/>
    <cellStyle name="已访问的超链接 2" xfId="27720" hidden="1"/>
    <cellStyle name="已访问的超链接 2" xfId="27722" hidden="1"/>
    <cellStyle name="已访问的超链接 2" xfId="27724" hidden="1"/>
    <cellStyle name="已访问的超链接 2" xfId="27726" hidden="1"/>
    <cellStyle name="已访问的超链接 2" xfId="27728" hidden="1"/>
    <cellStyle name="已访问的超链接 2" xfId="27730" hidden="1"/>
    <cellStyle name="已访问的超链接 2" xfId="27732" hidden="1"/>
    <cellStyle name="已访问的超链接 2" xfId="27734" hidden="1"/>
    <cellStyle name="已访问的超链接 2" xfId="27736" hidden="1"/>
    <cellStyle name="已访问的超链接 2" xfId="27738" hidden="1"/>
    <cellStyle name="已访问的超链接 2" xfId="27740" hidden="1"/>
    <cellStyle name="已访问的超链接 2" xfId="27742" hidden="1"/>
    <cellStyle name="已访问的超链接 2" xfId="27744" hidden="1"/>
    <cellStyle name="已访问的超链接 2" xfId="27746" hidden="1"/>
    <cellStyle name="已访问的超链接 2" xfId="27748" hidden="1"/>
    <cellStyle name="已访问的超链接 2" xfId="27750" hidden="1"/>
    <cellStyle name="已访问的超链接 2" xfId="27752" hidden="1"/>
    <cellStyle name="已访问的超链接 2" xfId="27754" hidden="1"/>
    <cellStyle name="已访问的超链接 2" xfId="27756" hidden="1"/>
    <cellStyle name="已访问的超链接 2" xfId="27758" hidden="1"/>
    <cellStyle name="已访问的超链接 2" xfId="27760" hidden="1"/>
    <cellStyle name="已访问的超链接 2" xfId="27762" hidden="1"/>
    <cellStyle name="已访问的超链接 2" xfId="27764" hidden="1"/>
    <cellStyle name="已访问的超链接 2" xfId="27766" hidden="1"/>
    <cellStyle name="已访问的超链接 2" xfId="27768" hidden="1"/>
    <cellStyle name="已访问的超链接 2" xfId="27770" hidden="1"/>
    <cellStyle name="已访问的超链接 2" xfId="27772" hidden="1"/>
    <cellStyle name="已访问的超链接 2" xfId="27774" hidden="1"/>
    <cellStyle name="已访问的超链接 2" xfId="27776" hidden="1"/>
    <cellStyle name="已访问的超链接 2" xfId="27778" hidden="1"/>
    <cellStyle name="已访问的超链接 2" xfId="27780" hidden="1"/>
    <cellStyle name="已访问的超链接 2" xfId="27782" hidden="1"/>
    <cellStyle name="已访问的超链接 2" xfId="27784" hidden="1"/>
    <cellStyle name="已访问的超链接 2" xfId="27786" hidden="1"/>
    <cellStyle name="已访问的超链接 2" xfId="27788" hidden="1"/>
    <cellStyle name="已访问的超链接 2" xfId="27790" hidden="1"/>
    <cellStyle name="已访问的超链接 2" xfId="27792" hidden="1"/>
    <cellStyle name="已访问的超链接 2" xfId="27794" hidden="1"/>
    <cellStyle name="已访问的超链接 2" xfId="27796" hidden="1"/>
    <cellStyle name="已访问的超链接 2" xfId="27798" hidden="1"/>
    <cellStyle name="已访问的超链接 2" xfId="27800" hidden="1"/>
    <cellStyle name="已访问的超链接 2" xfId="27802" hidden="1"/>
    <cellStyle name="已访问的超链接 2" xfId="27804" hidden="1"/>
    <cellStyle name="已访问的超链接 2" xfId="27806" hidden="1"/>
    <cellStyle name="已访问的超链接 2" xfId="27808" hidden="1"/>
    <cellStyle name="已访问的超链接 2" xfId="27810" hidden="1"/>
    <cellStyle name="已访问的超链接 2" xfId="27812" hidden="1"/>
    <cellStyle name="已访问的超链接 2" xfId="27814" hidden="1"/>
    <cellStyle name="已访问的超链接 2" xfId="27816" hidden="1"/>
    <cellStyle name="已访问的超链接 2" xfId="27818" hidden="1"/>
    <cellStyle name="已访问的超链接 2" xfId="27820" hidden="1"/>
    <cellStyle name="已访问的超链接 2" xfId="27822" hidden="1"/>
    <cellStyle name="已访问的超链接 2" xfId="27824" hidden="1"/>
    <cellStyle name="已访问的超链接 2" xfId="27826" hidden="1"/>
    <cellStyle name="已访问的超链接 2" xfId="27828" hidden="1"/>
    <cellStyle name="已访问的超链接 2" xfId="27830" hidden="1"/>
    <cellStyle name="已访问的超链接 2" xfId="27832" hidden="1"/>
    <cellStyle name="已访问的超链接 2" xfId="27834" hidden="1"/>
    <cellStyle name="已访问的超链接 2" xfId="27836" hidden="1"/>
    <cellStyle name="已访问的超链接 2" xfId="27838" hidden="1"/>
    <cellStyle name="已访问的超链接 2" xfId="27840" hidden="1"/>
    <cellStyle name="已访问的超链接 2" xfId="27842" hidden="1"/>
    <cellStyle name="已访问的超链接 2" xfId="27844" hidden="1"/>
    <cellStyle name="已访问的超链接 2" xfId="27846" hidden="1"/>
    <cellStyle name="已访问的超链接 2" xfId="27848" hidden="1"/>
    <cellStyle name="已访问的超链接 2" xfId="27850" hidden="1"/>
    <cellStyle name="已访问的超链接 2" xfId="27852" hidden="1"/>
    <cellStyle name="已访问的超链接 2" xfId="27854" hidden="1"/>
    <cellStyle name="已访问的超链接 2" xfId="27856" hidden="1"/>
    <cellStyle name="已访问的超链接 2" xfId="27858" hidden="1"/>
    <cellStyle name="已访问的超链接 2" xfId="27859" hidden="1"/>
    <cellStyle name="已访问的超链接 2" xfId="27860" hidden="1"/>
    <cellStyle name="已访问的超链接 2" xfId="27861" hidden="1"/>
    <cellStyle name="已访问的超链接 2" xfId="27862" hidden="1"/>
    <cellStyle name="已访问的超链接 2" xfId="27863" hidden="1"/>
    <cellStyle name="已访问的超链接 2" xfId="27864" hidden="1"/>
    <cellStyle name="已访问的超链接 2" xfId="27865" hidden="1"/>
    <cellStyle name="已访问的超链接 2" xfId="27866" hidden="1"/>
    <cellStyle name="已访问的超链接 2" xfId="27867" hidden="1"/>
    <cellStyle name="已访问的超链接 2" xfId="27868" hidden="1"/>
    <cellStyle name="已访问的超链接 2" xfId="27869" hidden="1"/>
    <cellStyle name="已访问的超链接 2" xfId="27870" hidden="1"/>
    <cellStyle name="已访问的超链接 2" xfId="27871" hidden="1"/>
    <cellStyle name="已访问的超链接 2" xfId="27872" hidden="1"/>
    <cellStyle name="已访问的超链接 2" xfId="27873" hidden="1"/>
    <cellStyle name="已访问的超链接 2" xfId="27874" hidden="1"/>
    <cellStyle name="已访问的超链接 2" xfId="27875" hidden="1"/>
    <cellStyle name="已访问的超链接 2" xfId="27876" hidden="1"/>
    <cellStyle name="已访问的超链接 2" xfId="27877" hidden="1"/>
    <cellStyle name="已访问的超链接 2" xfId="27878" hidden="1"/>
    <cellStyle name="已访问的超链接 2" xfId="27879" hidden="1"/>
    <cellStyle name="已访问的超链接 2" xfId="27880" hidden="1"/>
    <cellStyle name="已访问的超链接 2" xfId="27881" hidden="1"/>
    <cellStyle name="已访问的超链接 2" xfId="27882" hidden="1"/>
    <cellStyle name="已访问的超链接 2" xfId="27883" hidden="1"/>
    <cellStyle name="已访问的超链接 2" xfId="27884" hidden="1"/>
    <cellStyle name="已访问的超链接 2" xfId="27885" hidden="1"/>
    <cellStyle name="已访问的超链接 2" xfId="27886" hidden="1"/>
    <cellStyle name="已访问的超链接 2" xfId="27887" hidden="1"/>
    <cellStyle name="已访问的超链接 2" xfId="27888" hidden="1"/>
    <cellStyle name="已访问的超链接 2" xfId="27889" hidden="1"/>
    <cellStyle name="已访问的超链接 2" xfId="27890" hidden="1"/>
    <cellStyle name="已访问的超链接 2" xfId="27891" hidden="1"/>
    <cellStyle name="已访问的超链接 2" xfId="27892" hidden="1"/>
    <cellStyle name="已访问的超链接 2" xfId="27893" hidden="1"/>
    <cellStyle name="已访问的超链接 2" xfId="27894" hidden="1"/>
    <cellStyle name="已访问的超链接 2" xfId="27895" hidden="1"/>
    <cellStyle name="已访问的超链接 2" xfId="27896" hidden="1"/>
    <cellStyle name="已访问的超链接 2" xfId="27897" hidden="1"/>
    <cellStyle name="已访问的超链接 2" xfId="27898" hidden="1"/>
    <cellStyle name="已访问的超链接 2" xfId="27899" hidden="1"/>
    <cellStyle name="已访问的超链接 2" xfId="27900" hidden="1"/>
    <cellStyle name="已访问的超链接 2" xfId="27901" hidden="1"/>
    <cellStyle name="已访问的超链接 2" xfId="27902" hidden="1"/>
    <cellStyle name="已访问的超链接 2" xfId="27903" hidden="1"/>
    <cellStyle name="已访问的超链接 2" xfId="27904" hidden="1"/>
    <cellStyle name="已访问的超链接 2" xfId="27905" hidden="1"/>
    <cellStyle name="已访问的超链接 2" xfId="27906" hidden="1"/>
    <cellStyle name="已访问的超链接 2" xfId="27907" hidden="1"/>
    <cellStyle name="已访问的超链接 2" xfId="27908" hidden="1"/>
    <cellStyle name="已访问的超链接 2" xfId="27909" hidden="1"/>
    <cellStyle name="已访问的超链接 2" xfId="27910" hidden="1"/>
    <cellStyle name="已访问的超链接 2" xfId="27911" hidden="1"/>
    <cellStyle name="已访问的超链接 2" xfId="27912" hidden="1"/>
    <cellStyle name="已访问的超链接 2" xfId="27913" hidden="1"/>
    <cellStyle name="已访问的超链接 2" xfId="27915" hidden="1"/>
    <cellStyle name="已访问的超链接 2" xfId="27917" hidden="1"/>
    <cellStyle name="已访问的超链接 2" xfId="27918" hidden="1"/>
    <cellStyle name="已访问的超链接 2" xfId="27919" hidden="1"/>
    <cellStyle name="已访问的超链接 2" xfId="27920" hidden="1"/>
    <cellStyle name="已访问的超链接 2" xfId="27921" hidden="1"/>
    <cellStyle name="已访问的超链接 2" xfId="27922" hidden="1"/>
    <cellStyle name="已访问的超链接 2" xfId="27923" hidden="1"/>
    <cellStyle name="已访问的超链接 2" xfId="27924" hidden="1"/>
    <cellStyle name="已访问的超链接 2" xfId="27925" hidden="1"/>
    <cellStyle name="已访问的超链接 2" xfId="27926" hidden="1"/>
    <cellStyle name="已访问的超链接 2" xfId="27927" hidden="1"/>
    <cellStyle name="已访问的超链接 2" xfId="27928" hidden="1"/>
    <cellStyle name="已访问的超链接 2" xfId="27929" hidden="1"/>
    <cellStyle name="已访问的超链接 2" xfId="27930" hidden="1"/>
    <cellStyle name="已访问的超链接 2" xfId="27931" hidden="1"/>
    <cellStyle name="已访问的超链接 2" xfId="27932" hidden="1"/>
    <cellStyle name="已访问的超链接 2" xfId="27933" hidden="1"/>
    <cellStyle name="已访问的超链接 2" xfId="27934" hidden="1"/>
    <cellStyle name="已访问的超链接 2" xfId="27935" hidden="1"/>
    <cellStyle name="已访问的超链接 2" xfId="27936" hidden="1"/>
    <cellStyle name="已访问的超链接 2" xfId="27937" hidden="1"/>
    <cellStyle name="已访问的超链接 2" xfId="27938" hidden="1"/>
    <cellStyle name="已访问的超链接 2" xfId="27939" hidden="1"/>
    <cellStyle name="已访问的超链接 2" xfId="27940" hidden="1"/>
    <cellStyle name="已访问的超链接 2" xfId="27941" hidden="1"/>
    <cellStyle name="已访问的超链接 2" xfId="27942" hidden="1"/>
    <cellStyle name="已访问的超链接 2" xfId="27943" hidden="1"/>
    <cellStyle name="已访问的超链接 2" xfId="27944" hidden="1"/>
    <cellStyle name="已访问的超链接 2" xfId="27945" hidden="1"/>
    <cellStyle name="已访问的超链接 2" xfId="27946" hidden="1"/>
    <cellStyle name="已访问的超链接 2" xfId="27947" hidden="1"/>
    <cellStyle name="已访问的超链接 2" xfId="27948" hidden="1"/>
    <cellStyle name="已访问的超链接 2" xfId="27949" hidden="1"/>
    <cellStyle name="已访问的超链接 2" xfId="27950" hidden="1"/>
    <cellStyle name="已访问的超链接 2" xfId="27951" hidden="1"/>
    <cellStyle name="已访问的超链接 2" xfId="27952" hidden="1"/>
    <cellStyle name="已访问的超链接 2" xfId="27953" hidden="1"/>
    <cellStyle name="已访问的超链接 2" xfId="27954" hidden="1"/>
    <cellStyle name="已访问的超链接 2" xfId="27955" hidden="1"/>
    <cellStyle name="已访问的超链接 2" xfId="27956" hidden="1"/>
    <cellStyle name="已访问的超链接 2" xfId="27957" hidden="1"/>
    <cellStyle name="已访问的超链接 2" xfId="27958" hidden="1"/>
    <cellStyle name="已访问的超链接 2" xfId="27959" hidden="1"/>
    <cellStyle name="已访问的超链接 2" xfId="27960" hidden="1"/>
    <cellStyle name="已访问的超链接 2" xfId="27961" hidden="1"/>
    <cellStyle name="已访问的超链接 2" xfId="27962" hidden="1"/>
    <cellStyle name="已访问的超链接 2" xfId="27963" hidden="1"/>
    <cellStyle name="已访问的超链接 2" xfId="27964" hidden="1"/>
    <cellStyle name="已访问的超链接 2" xfId="27965" hidden="1"/>
    <cellStyle name="已访问的超链接 2" xfId="27966" hidden="1"/>
    <cellStyle name="已访问的超链接 2" xfId="27967" hidden="1"/>
    <cellStyle name="已访问的超链接 2" xfId="27968" hidden="1"/>
    <cellStyle name="已访问的超链接 2" xfId="27969" hidden="1"/>
    <cellStyle name="已访问的超链接 2" xfId="27970" hidden="1"/>
    <cellStyle name="已访问的超链接 2" xfId="27971" hidden="1"/>
    <cellStyle name="已访问的超链接 2" xfId="27972" hidden="1"/>
    <cellStyle name="已访问的超链接 2" xfId="27973" hidden="1"/>
    <cellStyle name="已访问的超链接 2" xfId="27974" hidden="1"/>
    <cellStyle name="已访问的超链接 2" xfId="27975" hidden="1"/>
    <cellStyle name="已访问的超链接 2" xfId="33305" hidden="1"/>
    <cellStyle name="已访问的超链接 2" xfId="32756" hidden="1"/>
    <cellStyle name="已访问的超链接 2" xfId="30810" hidden="1"/>
    <cellStyle name="已访问的超链接 2" xfId="32566" hidden="1"/>
    <cellStyle name="已访问的超链接 2" xfId="33376" hidden="1"/>
    <cellStyle name="已访问的超链接 2" xfId="33035" hidden="1"/>
    <cellStyle name="已访问的超链接 2" xfId="32255" hidden="1"/>
    <cellStyle name="已访问的超链接 2" xfId="32955" hidden="1"/>
    <cellStyle name="已访问的超链接 2" xfId="29548" hidden="1"/>
    <cellStyle name="已访问的超链接 2" xfId="34346" hidden="1"/>
    <cellStyle name="已访问的超链接 2" xfId="33114" hidden="1"/>
    <cellStyle name="已访问的超链接 2" xfId="32764" hidden="1"/>
    <cellStyle name="已访问的超链接 2" xfId="31523" hidden="1"/>
    <cellStyle name="已访问的超链接 2" xfId="31439" hidden="1"/>
    <cellStyle name="已访问的超链接 2" xfId="33320" hidden="1"/>
    <cellStyle name="已访问的超链接 2" xfId="34366" hidden="1"/>
    <cellStyle name="已访问的超链接 2" xfId="30655" hidden="1"/>
    <cellStyle name="已访问的超链接 2" xfId="30215" hidden="1"/>
    <cellStyle name="已访问的超链接 2" xfId="33821" hidden="1"/>
    <cellStyle name="已访问的超链接 2" xfId="33883" hidden="1"/>
    <cellStyle name="已访问的超链接 2" xfId="33298" hidden="1"/>
    <cellStyle name="已访问的超链接 2" xfId="33411" hidden="1"/>
    <cellStyle name="已访问的超链接 2" xfId="28816" hidden="1"/>
    <cellStyle name="已访问的超链接 2" xfId="28469" hidden="1"/>
    <cellStyle name="已访问的超链接 2" xfId="28817" hidden="1"/>
    <cellStyle name="已访问的超链接 2" xfId="34034" hidden="1"/>
    <cellStyle name="已访问的超链接 2" xfId="33781" hidden="1"/>
    <cellStyle name="已访问的超链接 2" xfId="34374" hidden="1"/>
    <cellStyle name="已访问的超链接 2" xfId="31487" hidden="1"/>
    <cellStyle name="已访问的超链接 2" xfId="30716" hidden="1"/>
    <cellStyle name="已访问的超链接 2" xfId="30481" hidden="1"/>
    <cellStyle name="已访问的超链接 2" xfId="29691" hidden="1"/>
    <cellStyle name="已访问的超链接 2" xfId="34435" hidden="1"/>
    <cellStyle name="已访问的超链接 2" xfId="32117" hidden="1"/>
    <cellStyle name="已访问的超链接 2" xfId="29254" hidden="1"/>
    <cellStyle name="已访问的超链接 2" xfId="32914" hidden="1"/>
    <cellStyle name="已访问的超链接 2" xfId="31754" hidden="1"/>
    <cellStyle name="已访问的超链接 2" xfId="29269" hidden="1"/>
    <cellStyle name="已访问的超链接 2" xfId="30594" hidden="1"/>
    <cellStyle name="已访问的超链接 2" xfId="32999" hidden="1"/>
    <cellStyle name="已访问的超链接 2" xfId="28412" hidden="1"/>
    <cellStyle name="已访问的超链接 2" xfId="31219" hidden="1"/>
    <cellStyle name="已访问的超链接 2" xfId="33000" hidden="1"/>
    <cellStyle name="已访问的超链接 2" xfId="30316" hidden="1"/>
    <cellStyle name="已访问的超链接 2" xfId="31387" hidden="1"/>
    <cellStyle name="已访问的超链接 2" xfId="31344" hidden="1"/>
    <cellStyle name="已访问的超链接 2" xfId="31164" hidden="1"/>
    <cellStyle name="已访问的超链接 2" xfId="28422" hidden="1"/>
    <cellStyle name="已访问的超链接 2" xfId="33318" hidden="1"/>
    <cellStyle name="已访问的超链接 2" xfId="28972" hidden="1"/>
    <cellStyle name="已访问的超链接 2" xfId="31658" hidden="1"/>
    <cellStyle name="已访问的超链接 2" xfId="29500" hidden="1"/>
    <cellStyle name="已访问的超链接 2" xfId="34330" hidden="1"/>
    <cellStyle name="已访问的超链接 2" xfId="31756" hidden="1"/>
    <cellStyle name="已访问的超链接 2" xfId="33991" hidden="1"/>
    <cellStyle name="已访问的超链接 2" xfId="29267" hidden="1"/>
    <cellStyle name="已访问的超链接 2" xfId="33434" hidden="1"/>
    <cellStyle name="已访问的超链接 2" xfId="33738" hidden="1"/>
    <cellStyle name="已访问的超链接 2" xfId="32536" hidden="1"/>
    <cellStyle name="已访问的超链接 2" xfId="32677" hidden="1"/>
    <cellStyle name="已访问的超链接 2" xfId="30868" hidden="1"/>
    <cellStyle name="已访问的超链接 2" xfId="32733" hidden="1"/>
    <cellStyle name="已访问的超链接 2" xfId="34117" hidden="1"/>
    <cellStyle name="已访问的超链接 2" xfId="33389" hidden="1"/>
    <cellStyle name="已访问的超链接 2" xfId="28906" hidden="1"/>
    <cellStyle name="已访问的超链接 2" xfId="32652" hidden="1"/>
    <cellStyle name="已访问的超链接 2" xfId="29529" hidden="1"/>
    <cellStyle name="已访问的超链接 2" xfId="29489" hidden="1"/>
    <cellStyle name="已访问的超链接 2" xfId="32757" hidden="1"/>
    <cellStyle name="已访问的超链接 2" xfId="31336" hidden="1"/>
    <cellStyle name="已访问的超链接 2" xfId="29744" hidden="1"/>
    <cellStyle name="已访问的超链接 2" xfId="34441" hidden="1"/>
    <cellStyle name="已访问的超链接 2" xfId="28930" hidden="1"/>
    <cellStyle name="已访问的超链接 2" xfId="28709" hidden="1"/>
    <cellStyle name="已访问的超链接 2" xfId="32225" hidden="1"/>
    <cellStyle name="已访问的超链接 2" xfId="29566" hidden="1"/>
    <cellStyle name="已访问的超链接 2" xfId="28280" hidden="1"/>
    <cellStyle name="已访问的超链接 2" xfId="33777" hidden="1"/>
    <cellStyle name="已访问的超链接 2" xfId="34063" hidden="1"/>
    <cellStyle name="已访问的超链接 2" xfId="31968" hidden="1"/>
    <cellStyle name="已访问的超链接 2" xfId="29103" hidden="1"/>
    <cellStyle name="已访问的超链接 2" xfId="28788" hidden="1"/>
    <cellStyle name="已访问的超链接 2" xfId="32407" hidden="1"/>
    <cellStyle name="已访问的超链接 2" xfId="30363" hidden="1"/>
    <cellStyle name="已访问的超链接 2" xfId="29647" hidden="1"/>
    <cellStyle name="已访问的超链接 2" xfId="33851" hidden="1"/>
    <cellStyle name="已访问的超链接 2" xfId="31598" hidden="1"/>
    <cellStyle name="已访问的超链接 2" xfId="32004" hidden="1"/>
    <cellStyle name="已访问的超链接 2" xfId="33081" hidden="1"/>
    <cellStyle name="已访问的超链接 2" xfId="30265" hidden="1"/>
    <cellStyle name="已访问的超链接 2" xfId="33342" hidden="1"/>
    <cellStyle name="已访问的超链接 2" xfId="30452" hidden="1"/>
    <cellStyle name="已访问的超链接 2" xfId="32785" hidden="1"/>
    <cellStyle name="已访问的超链接 2" xfId="30062" hidden="1"/>
    <cellStyle name="已访问的超链接 2" xfId="33735" hidden="1"/>
    <cellStyle name="已访问的超链接 2" xfId="30853" hidden="1"/>
    <cellStyle name="已访问的超链接 2" xfId="32242" hidden="1"/>
    <cellStyle name="已访问的超链接 2" xfId="30765" hidden="1"/>
    <cellStyle name="已访问的超链接 2" xfId="33507" hidden="1"/>
    <cellStyle name="已访问的超链接 2" xfId="34459" hidden="1"/>
    <cellStyle name="已访问的超链接 2" xfId="30578" hidden="1"/>
    <cellStyle name="已访问的超链接 2" xfId="31148" hidden="1"/>
    <cellStyle name="已访问的超链接 2" xfId="32233" hidden="1"/>
    <cellStyle name="已访问的超链接 2" xfId="31053" hidden="1"/>
    <cellStyle name="已访问的超链接 2" xfId="31144" hidden="1"/>
    <cellStyle name="已访问的超链接 2" xfId="34426" hidden="1"/>
    <cellStyle name="已访问的超链接 2" xfId="31713" hidden="1"/>
    <cellStyle name="已访问的超链接 2" xfId="30651" hidden="1"/>
    <cellStyle name="已访问的超链接 2" xfId="32028" hidden="1"/>
    <cellStyle name="已访问的超链接 2" xfId="28450" hidden="1"/>
    <cellStyle name="已访问的超链接 2" xfId="32985" hidden="1"/>
    <cellStyle name="已访问的超链接 2" xfId="33539" hidden="1"/>
    <cellStyle name="已访问的超链接 2" xfId="33422" hidden="1"/>
    <cellStyle name="已访问的超链接 2" xfId="30971" hidden="1"/>
    <cellStyle name="已访问的超链接 2" xfId="31193" hidden="1"/>
    <cellStyle name="已访问的超链接 2" xfId="29631" hidden="1"/>
    <cellStyle name="已访问的超链接 2" xfId="34033" hidden="1"/>
    <cellStyle name="已访问的超链接 2" xfId="34002" hidden="1"/>
    <cellStyle name="已访问的超链接 2" xfId="31836" hidden="1"/>
    <cellStyle name="已访问的超链接 2" xfId="28428" hidden="1"/>
    <cellStyle name="已访问的超链接 2" xfId="32007" hidden="1"/>
    <cellStyle name="已访问的超链接 2" xfId="31549" hidden="1"/>
    <cellStyle name="已访问的超链接 2" xfId="32947" hidden="1"/>
    <cellStyle name="已访问的超链接 2" xfId="31391" hidden="1"/>
    <cellStyle name="已访问的超链接 2" xfId="32619" hidden="1"/>
    <cellStyle name="已访问的超链接 2" xfId="29515" hidden="1"/>
    <cellStyle name="已访问的超链接 2" xfId="30184" hidden="1"/>
    <cellStyle name="已访问的超链接 2" xfId="32659" hidden="1"/>
    <cellStyle name="已访问的超链接 2" xfId="33140" hidden="1"/>
    <cellStyle name="已访问的超链接 2" xfId="28905" hidden="1"/>
    <cellStyle name="已访问的超链接 2" xfId="31846" hidden="1"/>
    <cellStyle name="已访问的超链接 2" xfId="29761" hidden="1"/>
    <cellStyle name="已访问的超链接 2" xfId="34160" hidden="1"/>
    <cellStyle name="已访问的超链接 2" xfId="33765" hidden="1"/>
    <cellStyle name="已访问的超链接 2" xfId="30772" hidden="1"/>
    <cellStyle name="已访问的超链接 2" xfId="32907" hidden="1"/>
    <cellStyle name="已访问的超链接 2" xfId="30036" hidden="1"/>
    <cellStyle name="已访问的超链接 2" xfId="28639" hidden="1"/>
    <cellStyle name="已访问的超链接 2" xfId="34097" hidden="1"/>
    <cellStyle name="已访问的超链接 2" xfId="31755" hidden="1"/>
    <cellStyle name="已访问的超链接 2" xfId="32923" hidden="1"/>
    <cellStyle name="已访问的超链接 2" xfId="29760" hidden="1"/>
    <cellStyle name="已访问的超链接 2" xfId="29192" hidden="1"/>
    <cellStyle name="已访问的超链接 2" xfId="32367" hidden="1"/>
    <cellStyle name="已访问的超链接 2" xfId="28359" hidden="1"/>
    <cellStyle name="已访问的超链接 2" xfId="32143" hidden="1"/>
    <cellStyle name="已访问的超链接 2" xfId="29643" hidden="1"/>
    <cellStyle name="已访问的超链接 2" xfId="29075" hidden="1"/>
    <cellStyle name="已访问的超链接 2" xfId="28629" hidden="1"/>
    <cellStyle name="已访问的超链接 2" xfId="33089" hidden="1"/>
    <cellStyle name="已访问的超链接 2" xfId="29545" hidden="1"/>
    <cellStyle name="已访问的超链接 2" xfId="28551" hidden="1"/>
    <cellStyle name="已访问的超链接 2" xfId="34193" hidden="1"/>
    <cellStyle name="已访问的超链接 2" xfId="31660" hidden="1"/>
    <cellStyle name="已访问的超链接 2" xfId="31577" hidden="1"/>
    <cellStyle name="已访问的超链接 2" xfId="28614" hidden="1"/>
    <cellStyle name="已访问的超链接 2" xfId="30401" hidden="1"/>
    <cellStyle name="已访问的超链接 2" xfId="31847" hidden="1"/>
    <cellStyle name="已访问的超链接 2" xfId="33938" hidden="1"/>
    <cellStyle name="已访问的超链接 2" xfId="33892" hidden="1"/>
    <cellStyle name="已访问的超链接 2" xfId="29706" hidden="1"/>
    <cellStyle name="已访问的超链接 2" xfId="31170" hidden="1"/>
    <cellStyle name="已访问的超链接 2" xfId="31491" hidden="1"/>
    <cellStyle name="已访问的超链接 2" xfId="33887" hidden="1"/>
    <cellStyle name="已访问的超链接 2" xfId="31581" hidden="1"/>
    <cellStyle name="已访问的超链接 2" xfId="32392" hidden="1"/>
    <cellStyle name="已访问的超链接 2" xfId="30290" hidden="1"/>
    <cellStyle name="已访问的超链接 2" xfId="29477" hidden="1"/>
    <cellStyle name="已访问的超链接 2" xfId="29888" hidden="1"/>
    <cellStyle name="已访问的超链接 2" xfId="28538" hidden="1"/>
    <cellStyle name="已访问的超链接 2" xfId="30934" hidden="1"/>
    <cellStyle name="已访问的超链接 2" xfId="29054" hidden="1"/>
    <cellStyle name="已访问的超链接 2" xfId="31981" hidden="1"/>
    <cellStyle name="已访问的超链接 2" xfId="32609" hidden="1"/>
    <cellStyle name="已访问的超链接 2" xfId="28571" hidden="1"/>
    <cellStyle name="已访问的超链接 2" xfId="31686" hidden="1"/>
    <cellStyle name="已访问的超链接 2" xfId="34271" hidden="1"/>
    <cellStyle name="已访问的超链接 2" xfId="29469" hidden="1"/>
    <cellStyle name="已访问的超链接 2" xfId="29842" hidden="1"/>
    <cellStyle name="已访问的超链接 2" xfId="32246" hidden="1"/>
    <cellStyle name="已访问的超链接 2" xfId="32741" hidden="1"/>
    <cellStyle name="已访问的超链接 2" xfId="31878" hidden="1"/>
    <cellStyle name="已访问的超链接 2" xfId="30502" hidden="1"/>
    <cellStyle name="已访问的超链接 2" xfId="29428" hidden="1"/>
    <cellStyle name="已访问的超链接 2" xfId="31465" hidden="1"/>
    <cellStyle name="已访问的超链接 2" xfId="31289" hidden="1"/>
    <cellStyle name="已访问的超链接 2" xfId="29543" hidden="1"/>
    <cellStyle name="已访问的超链接 2" xfId="30978" hidden="1"/>
    <cellStyle name="已访问的超链接 2" xfId="32853" hidden="1"/>
    <cellStyle name="已访问的超链接 2" xfId="31116" hidden="1"/>
    <cellStyle name="已访问的超链接 2" xfId="32446" hidden="1"/>
    <cellStyle name="已访问的超链接 2" xfId="33441" hidden="1"/>
    <cellStyle name="已访问的超链接 2" xfId="28346" hidden="1"/>
    <cellStyle name="已访问的超链接 2" xfId="32227" hidden="1"/>
    <cellStyle name="已访问的超链接 2" xfId="34483" hidden="1"/>
    <cellStyle name="已访问的超链接 2" xfId="34356" hidden="1"/>
    <cellStyle name="已访问的超链接 2" xfId="33145" hidden="1"/>
    <cellStyle name="已访问的超链接 2" xfId="31031" hidden="1"/>
    <cellStyle name="已访问的超链接 2" xfId="32576" hidden="1"/>
    <cellStyle name="已访问的超链接 2" xfId="29178" hidden="1"/>
    <cellStyle name="已访问的超链接 2" xfId="30411" hidden="1"/>
    <cellStyle name="已访问的超链接 2" xfId="29934" hidden="1"/>
    <cellStyle name="已访问的超链接 2" xfId="29170" hidden="1"/>
    <cellStyle name="已访问的超链接 2" xfId="31984" hidden="1"/>
    <cellStyle name="已访问的超链接 2" xfId="28776" hidden="1"/>
    <cellStyle name="已访问的超链接 2" xfId="33008" hidden="1"/>
    <cellStyle name="已访问的超链接 2" xfId="28756" hidden="1"/>
    <cellStyle name="已访问的超链接 2" xfId="30998" hidden="1"/>
    <cellStyle name="已访问的超链接 2" xfId="31372" hidden="1"/>
    <cellStyle name="已访问的超链接 2" xfId="33361" hidden="1"/>
    <cellStyle name="已访问的超链接 2" xfId="31752" hidden="1"/>
    <cellStyle name="已访问的超链接 2" xfId="29615" hidden="1"/>
    <cellStyle name="已访问的超链接 2" xfId="31943" hidden="1"/>
    <cellStyle name="已访问的超链接 2" xfId="30782" hidden="1"/>
    <cellStyle name="已访问的超链接 2" xfId="34127" hidden="1"/>
    <cellStyle name="已访问的超链接 2" xfId="32951" hidden="1"/>
    <cellStyle name="已访问的超链接 2" xfId="30753" hidden="1"/>
    <cellStyle name="已访问的超链接 2" xfId="30437" hidden="1"/>
    <cellStyle name="已访问的超链接 2" xfId="31317" hidden="1"/>
    <cellStyle name="已访问的超链接 2" xfId="33060" hidden="1"/>
    <cellStyle name="已访问的超链接 2" xfId="34029" hidden="1"/>
    <cellStyle name="已访问的超链接 2" xfId="32773" hidden="1"/>
    <cellStyle name="已访问的超链接 2" xfId="30052" hidden="1"/>
    <cellStyle name="已访问的超链接 2" xfId="29864" hidden="1"/>
    <cellStyle name="已访问的超链接 2" xfId="32695" hidden="1"/>
    <cellStyle name="已访问的超链接 2" xfId="30359" hidden="1"/>
    <cellStyle name="已访问的超链接 2" xfId="33356" hidden="1"/>
    <cellStyle name="已访问的超链接 2" xfId="33545" hidden="1"/>
    <cellStyle name="已访问的超链接 2" xfId="34039" hidden="1"/>
    <cellStyle name="已访问的超链接 2" xfId="34458" hidden="1"/>
    <cellStyle name="已访问的超链接 2" xfId="29994" hidden="1"/>
    <cellStyle name="已访问的超链接 2" xfId="32281" hidden="1"/>
    <cellStyle name="已访问的超链接 2" xfId="29227" hidden="1"/>
    <cellStyle name="已访问的超链接 2" xfId="34259" hidden="1"/>
    <cellStyle name="已访问的超链接 2" xfId="33646" hidden="1"/>
    <cellStyle name="已访问的超链接 2" xfId="32316" hidden="1"/>
    <cellStyle name="已访问的超链接 2" xfId="33164" hidden="1"/>
    <cellStyle name="已访问的超链接 2" xfId="32154" hidden="1"/>
    <cellStyle name="已访问的超链接 2" xfId="29862" hidden="1"/>
    <cellStyle name="已访问的超链接 2" xfId="31266" hidden="1"/>
    <cellStyle name="已访问的超链接 2" xfId="31442" hidden="1"/>
    <cellStyle name="已访问的超链接 2" xfId="32401" hidden="1"/>
    <cellStyle name="已访问的超链接 2" xfId="33881" hidden="1"/>
    <cellStyle name="已访问的超链接 2" xfId="31451" hidden="1"/>
    <cellStyle name="已访问的超链接 2" xfId="33465" hidden="1"/>
    <cellStyle name="已访问的超链接 2" xfId="30997" hidden="1"/>
    <cellStyle name="已访问的超链接 2" xfId="32041" hidden="1"/>
    <cellStyle name="已访问的超链接 2" xfId="33505" hidden="1"/>
    <cellStyle name="已访问的超链接 2" xfId="29157" hidden="1"/>
    <cellStyle name="已访问的超链接 2" xfId="28447" hidden="1"/>
    <cellStyle name="已访问的超链接 2" xfId="31237" hidden="1"/>
    <cellStyle name="已访问的超链接 2" xfId="31670" hidden="1"/>
    <cellStyle name="已访问的超链接 2" xfId="33076" hidden="1"/>
    <cellStyle name="已访问的超链接 2" xfId="33889" hidden="1"/>
    <cellStyle name="已访问的超链接 2" xfId="29780" hidden="1"/>
    <cellStyle name="已访问的超链接 2" xfId="30543" hidden="1"/>
    <cellStyle name="已访问的超链接 2" xfId="33792" hidden="1"/>
    <cellStyle name="已访问的超链接 2" xfId="32994" hidden="1"/>
    <cellStyle name="已访问的超链接 2" xfId="34093" hidden="1"/>
    <cellStyle name="已访问的超链接 2" xfId="30807" hidden="1"/>
    <cellStyle name="已访问的超链接 2" xfId="31474" hidden="1"/>
    <cellStyle name="已访问的超链接 2" xfId="30584" hidden="1"/>
    <cellStyle name="已访问的超链接 2" xfId="32053" hidden="1"/>
    <cellStyle name="已访问的超链接 2" xfId="30632" hidden="1"/>
    <cellStyle name="已访问的超链接 2" xfId="28926" hidden="1"/>
    <cellStyle name="已访问的超链接 2" xfId="28587" hidden="1"/>
    <cellStyle name="已访问的超链接 2" xfId="29133" hidden="1"/>
    <cellStyle name="已访问的超链接 2" xfId="33788" hidden="1"/>
    <cellStyle name="已访问的超链接 2" xfId="30334" hidden="1"/>
    <cellStyle name="已访问的超链接 2" xfId="33241" hidden="1"/>
    <cellStyle name="已访问的超链接 2" xfId="31795" hidden="1"/>
    <cellStyle name="已访问的超链接 2" xfId="31539" hidden="1"/>
    <cellStyle name="已访问的超链接 2" xfId="32804" hidden="1"/>
    <cellStyle name="已访问的超链接 2" xfId="32045" hidden="1"/>
    <cellStyle name="已访问的超链接 2" xfId="32377" hidden="1"/>
    <cellStyle name="已访问的超链接 2" xfId="33804" hidden="1"/>
    <cellStyle name="已访问的超链接 2" xfId="29497" hidden="1"/>
    <cellStyle name="已访问的超链接 2" xfId="33521" hidden="1"/>
    <cellStyle name="已访问的超链接 2" xfId="33075" hidden="1"/>
    <cellStyle name="已访问的超链接 2" xfId="30848" hidden="1"/>
    <cellStyle name="已访问的超链接 2" xfId="32701" hidden="1"/>
    <cellStyle name="已访问的超链接 2" xfId="33005" hidden="1"/>
    <cellStyle name="已访问的超链接 2" xfId="29331" hidden="1"/>
    <cellStyle name="已访问的超链接 2" xfId="29306" hidden="1"/>
    <cellStyle name="已访问的超链接 2" xfId="32416" hidden="1"/>
    <cellStyle name="已访问的超链接 2" xfId="29301" hidden="1"/>
    <cellStyle name="已访问的超链接 2" xfId="30354" hidden="1"/>
    <cellStyle name="已访问的超链接 2" xfId="29398" hidden="1"/>
    <cellStyle name="已访问的超链接 2" xfId="28507" hidden="1"/>
    <cellStyle name="已访问的超链接 2" xfId="29539" hidden="1"/>
    <cellStyle name="已访问的超链接 2" xfId="28848" hidden="1"/>
    <cellStyle name="已访问的超链接 2" xfId="33744" hidden="1"/>
    <cellStyle name="已访问的超链接 2" xfId="28841" hidden="1"/>
    <cellStyle name="已访问的超链接 2" xfId="29291" hidden="1"/>
    <cellStyle name="已访问的超链接 2" xfId="30070" hidden="1"/>
    <cellStyle name="已访问的超链接 2" xfId="31284" hidden="1"/>
    <cellStyle name="已访问的超链接 2" xfId="29859" hidden="1"/>
    <cellStyle name="已访问的超链接 2" xfId="29992" hidden="1"/>
    <cellStyle name="已访问的超链接 2" xfId="31341" hidden="1"/>
    <cellStyle name="已访问的超链接 2" xfId="33754" hidden="1"/>
    <cellStyle name="已访问的超链接 2" xfId="34257" hidden="1"/>
    <cellStyle name="已访问的超链接 2" xfId="29592" hidden="1"/>
    <cellStyle name="已访问的超链接 2" xfId="28333" hidden="1"/>
    <cellStyle name="已访问的超链接 2" xfId="32099" hidden="1"/>
    <cellStyle name="已访问的超链接 2" xfId="30533" hidden="1"/>
    <cellStyle name="已访问的超链接 2" xfId="29448" hidden="1"/>
    <cellStyle name="已访问的超链接 2" xfId="31635" hidden="1"/>
    <cellStyle name="已访问的超链接 2" xfId="33689" hidden="1"/>
    <cellStyle name="已访问的超链接 2" xfId="34376" hidden="1"/>
    <cellStyle name="已访问的超链接 2" xfId="28383" hidden="1"/>
    <cellStyle name="已访问的超链接 2" xfId="31000" hidden="1"/>
    <cellStyle name="已访问的超链接 2" xfId="31999" hidden="1"/>
    <cellStyle name="已访问的超链接 2" xfId="28720" hidden="1"/>
    <cellStyle name="已访问的超链接 2" xfId="28866" hidden="1"/>
    <cellStyle name="已访问的超链接 2" xfId="31911" hidden="1"/>
    <cellStyle name="已访问的超链接 2" xfId="29832" hidden="1"/>
    <cellStyle name="已访问的超链接 2" xfId="32606" hidden="1"/>
    <cellStyle name="已访问的超链接 2" xfId="29999" hidden="1"/>
    <cellStyle name="已访问的超链接 2" xfId="31899" hidden="1"/>
    <cellStyle name="已访问的超链接 2" xfId="33900" hidden="1"/>
    <cellStyle name="已访问的超链接 2" xfId="29209" hidden="1"/>
    <cellStyle name="已访问的超链接 2" xfId="34198" hidden="1"/>
    <cellStyle name="已访问的超链接 2" xfId="31083" hidden="1"/>
    <cellStyle name="已访问的超链接 2" xfId="28363" hidden="1"/>
    <cellStyle name="已访问的超链接 2" xfId="31895" hidden="1"/>
    <cellStyle name="已访问的超链接 2" xfId="29802" hidden="1"/>
    <cellStyle name="已访问的超链接 2" xfId="28390" hidden="1"/>
    <cellStyle name="已访问的超链接 2" xfId="30801" hidden="1"/>
    <cellStyle name="已访问的超链接 2" xfId="34412" hidden="1"/>
    <cellStyle name="已访问的超链接 2" xfId="28435" hidden="1"/>
    <cellStyle name="已访问的超链接 2" xfId="32302" hidden="1"/>
    <cellStyle name="已访问的超链接 2" xfId="31005" hidden="1"/>
    <cellStyle name="已访问的超链接 2" xfId="34145" hidden="1"/>
    <cellStyle name="已访问的超链接 2" xfId="33720" hidden="1"/>
    <cellStyle name="已访问的超链接 2" xfId="29632" hidden="1"/>
    <cellStyle name="已访问的超链接 2" xfId="31617" hidden="1"/>
    <cellStyle name="已访问的超链接 2" xfId="32629" hidden="1"/>
    <cellStyle name="已访问的超链接 2" xfId="29960" hidden="1"/>
    <cellStyle name="已访问的超链接 2" xfId="30999" hidden="1"/>
    <cellStyle name="已访问的超链接 2" xfId="31771" hidden="1"/>
    <cellStyle name="已访问的超链接 2" xfId="33158" hidden="1"/>
    <cellStyle name="已访问的超链接 2" xfId="32101" hidden="1"/>
    <cellStyle name="已访问的超链接 2" xfId="29776" hidden="1"/>
    <cellStyle name="已访问的超链接 2" xfId="33168" hidden="1"/>
    <cellStyle name="已访问的超链接 2" xfId="30940" hidden="1"/>
    <cellStyle name="已访问的超链接 2" xfId="30644" hidden="1"/>
    <cellStyle name="已访问的超链接 2" xfId="31259" hidden="1"/>
    <cellStyle name="已访问的超链接 2" xfId="31521" hidden="1"/>
    <cellStyle name="已访问的超链接 2" xfId="31894" hidden="1"/>
    <cellStyle name="已访问的超链接 2" xfId="32324" hidden="1"/>
    <cellStyle name="已访问的超链接 2" xfId="28403" hidden="1"/>
    <cellStyle name="已访问的超链接 2" xfId="33074" hidden="1"/>
    <cellStyle name="已访问的超链接 2" xfId="32129" hidden="1"/>
    <cellStyle name="已访问的超链接 2" xfId="33796" hidden="1"/>
    <cellStyle name="已访问的超链接 2" xfId="28424" hidden="1"/>
    <cellStyle name="已访问的超链接 2" xfId="29575" hidden="1"/>
    <cellStyle name="已访问的超链接 2" xfId="29601" hidden="1"/>
    <cellStyle name="已访问的超链接 2" xfId="34343" hidden="1"/>
    <cellStyle name="已访问的超链接 2" xfId="34379" hidden="1"/>
    <cellStyle name="已访问的超链接 2" xfId="28568" hidden="1"/>
    <cellStyle name="已访问的超链接 2" xfId="30012" hidden="1"/>
    <cellStyle name="已访问的超链接 2" xfId="32179" hidden="1"/>
    <cellStyle name="已访问的超链接 2" xfId="32863" hidden="1"/>
    <cellStyle name="已访问的超链接 2" xfId="28781" hidden="1"/>
    <cellStyle name="已访问的超链接 2" xfId="31988" hidden="1"/>
    <cellStyle name="已访问的超链接 2" xfId="31378" hidden="1"/>
    <cellStyle name="已访问的超链接 2" xfId="30460" hidden="1"/>
    <cellStyle name="已访问的超链接 2" xfId="29891" hidden="1"/>
    <cellStyle name="已访问的超链接 2" xfId="34094" hidden="1"/>
    <cellStyle name="已访问的超链接 2" xfId="31080" hidden="1"/>
    <cellStyle name="已访问的超链接 2" xfId="28445" hidden="1"/>
    <cellStyle name="已访问的超链接 2" xfId="32088" hidden="1"/>
    <cellStyle name="已访问的超链接 2" xfId="31768" hidden="1"/>
    <cellStyle name="已访问的超链接 2" xfId="29313" hidden="1"/>
    <cellStyle name="已访问的超链接 2" xfId="30751" hidden="1"/>
    <cellStyle name="已访问的超链接 2" xfId="31992" hidden="1"/>
    <cellStyle name="已访问的超链接 2" xfId="30697" hidden="1"/>
    <cellStyle name="已访问的超链接 2" xfId="30487" hidden="1"/>
    <cellStyle name="已访问的超链接 2" xfId="33368" hidden="1"/>
    <cellStyle name="已访问的超链接 2" xfId="34122" hidden="1"/>
    <cellStyle name="已访问的超链接 2" xfId="29394" hidden="1"/>
    <cellStyle name="已访问的超链接 2" xfId="29658" hidden="1"/>
    <cellStyle name="已访问的超链接 2" xfId="32866" hidden="1"/>
    <cellStyle name="已访问的超链接 2" xfId="33143" hidden="1"/>
    <cellStyle name="已访问的超链接 2" xfId="31850" hidden="1"/>
    <cellStyle name="已访问的超链接 2" xfId="34385" hidden="1"/>
    <cellStyle name="已访问的超链接 2" xfId="30698" hidden="1"/>
    <cellStyle name="已访问的超链接 2" xfId="34174" hidden="1"/>
    <cellStyle name="已访问的超链接 2" xfId="31036" hidden="1"/>
    <cellStyle name="已访问的超链接 2" xfId="29179" hidden="1"/>
    <cellStyle name="已访问的超链接 2" xfId="32008" hidden="1"/>
    <cellStyle name="已访问的超链接 2" xfId="30840" hidden="1"/>
    <cellStyle name="已访问的超链接 2" xfId="31073" hidden="1"/>
    <cellStyle name="已访问的超链接 2" xfId="30015" hidden="1"/>
    <cellStyle name="已访问的超链接 2" xfId="28365" hidden="1"/>
    <cellStyle name="已访问的超链接 2" xfId="30861" hidden="1"/>
    <cellStyle name="已访问的超链接 2" xfId="31550" hidden="1"/>
    <cellStyle name="已访问的超链接 2" xfId="31079" hidden="1"/>
    <cellStyle name="已访问的超链接 2" xfId="31996" hidden="1"/>
    <cellStyle name="已访问的超链接 2" xfId="31607" hidden="1"/>
    <cellStyle name="已访问的超链接 2" xfId="33501" hidden="1"/>
    <cellStyle name="已访问的超链接 2" xfId="32023" hidden="1"/>
    <cellStyle name="已访问的超链接 2" xfId="28900" hidden="1"/>
    <cellStyle name="已访问的超链接 2" xfId="29957" hidden="1"/>
    <cellStyle name="已访问的超链接 2" xfId="32497" hidden="1"/>
    <cellStyle name="已访问的超链接 2" xfId="31811" hidden="1"/>
    <cellStyle name="已访问的超链接 2" xfId="31524" hidden="1"/>
    <cellStyle name="已访问的超链接 2" xfId="28314" hidden="1"/>
    <cellStyle name="已访问的超链接 2" xfId="32858" hidden="1"/>
    <cellStyle name="已访问的超链接 2" xfId="31361" hidden="1"/>
    <cellStyle name="已访问的超链接 2" xfId="31786" hidden="1"/>
    <cellStyle name="已访问的超链接 2" xfId="34210" hidden="1"/>
    <cellStyle name="已访问的超链接 2" xfId="33494" hidden="1"/>
    <cellStyle name="已访问的超链接 2" xfId="34369" hidden="1"/>
    <cellStyle name="已访问的超链接 2" xfId="31059" hidden="1"/>
    <cellStyle name="已访问的超链接 2" xfId="32814" hidden="1"/>
    <cellStyle name="已访问的超链接 2" xfId="30449" hidden="1"/>
    <cellStyle name="已访问的超链接 2" xfId="28310" hidden="1"/>
    <cellStyle name="已访问的超链接 2" xfId="29789" hidden="1"/>
    <cellStyle name="已访问的超链接 2" xfId="31150" hidden="1"/>
    <cellStyle name="已访问的超链接 2" xfId="30488" hidden="1"/>
    <cellStyle name="已访问的超链接 2" xfId="31368" hidden="1"/>
    <cellStyle name="已访问的超链接 2" xfId="28602" hidden="1"/>
    <cellStyle name="已访问的超链接 2" xfId="29563" hidden="1"/>
    <cellStyle name="已访问的超链接 2" xfId="32843" hidden="1"/>
    <cellStyle name="已访问的超链接 2" xfId="32920" hidden="1"/>
    <cellStyle name="已访问的超链接 2" xfId="29336" hidden="1"/>
    <cellStyle name="已访问的超链接 2" xfId="29984" hidden="1"/>
    <cellStyle name="已访问的超链接 2" xfId="29409" hidden="1"/>
    <cellStyle name="已访问的超链接 2" xfId="30648" hidden="1"/>
    <cellStyle name="已访问的超链接 2" xfId="30151" hidden="1"/>
    <cellStyle name="已访问的超链接 2" xfId="30685" hidden="1"/>
    <cellStyle name="已访问的超链接 2" xfId="33832" hidden="1"/>
    <cellStyle name="已访问的超链接 2" xfId="33678" hidden="1"/>
    <cellStyle name="已访问的超链接 2" xfId="32861" hidden="1"/>
    <cellStyle name="已访问的超链接 2" xfId="32668" hidden="1"/>
    <cellStyle name="已访问的超链接 2" xfId="33593" hidden="1"/>
    <cellStyle name="已访问的超链接 2" xfId="30016" hidden="1"/>
    <cellStyle name="已访问的超链接 2" xfId="31185" hidden="1"/>
    <cellStyle name="已访问的超链接 2" xfId="31057" hidden="1"/>
    <cellStyle name="已访问的超链接 2" xfId="31227" hidden="1"/>
    <cellStyle name="已访问的超链接 2" xfId="33609" hidden="1"/>
    <cellStyle name="已访问的超链接 2" xfId="32945" hidden="1"/>
    <cellStyle name="已访问的超链接 2" xfId="34361" hidden="1"/>
    <cellStyle name="已访问的超链接 2" xfId="33691" hidden="1"/>
    <cellStyle name="已访问的超链接 2" xfId="32616" hidden="1"/>
    <cellStyle name="已访问的超链接 2" xfId="32105" hidden="1"/>
    <cellStyle name="已访问的超链接 2" xfId="31870" hidden="1"/>
    <cellStyle name="已访问的超链接 2" xfId="32350" hidden="1"/>
    <cellStyle name="已访问的超链接 2" xfId="29335" hidden="1"/>
    <cellStyle name="已访问的超链接 2" xfId="29294" hidden="1"/>
    <cellStyle name="已访问的超链接 2" xfId="31541" hidden="1"/>
    <cellStyle name="已访问的超链接 2" xfId="29835" hidden="1"/>
    <cellStyle name="已访问的超链接 2" xfId="31044" hidden="1"/>
    <cellStyle name="已访问的超链接 2" xfId="31682" hidden="1"/>
    <cellStyle name="已访问的超链接 2" xfId="29444" hidden="1"/>
    <cellStyle name="已访问的超链接 2" xfId="28504" hidden="1"/>
    <cellStyle name="已访问的超链接 2" xfId="34461" hidden="1"/>
    <cellStyle name="已访问的超链接 2" xfId="28372" hidden="1"/>
    <cellStyle name="已访问的超链接 2" xfId="31157" hidden="1"/>
    <cellStyle name="已访问的超链接 2" xfId="31106" hidden="1"/>
    <cellStyle name="已访问的超链接 2" xfId="28347" hidden="1"/>
    <cellStyle name="已访问的超链接 2" xfId="29898" hidden="1"/>
    <cellStyle name="已访问的超链接 2" xfId="30050" hidden="1"/>
    <cellStyle name="已访问的超链接 2" xfId="31113" hidden="1"/>
    <cellStyle name="已访问的超链接 2" xfId="32237" hidden="1"/>
    <cellStyle name="已访问的超链接 2" xfId="28716" hidden="1"/>
    <cellStyle name="已访问的超链接 2" xfId="33662" hidden="1"/>
    <cellStyle name="已访问的超链接 2" xfId="32209" hidden="1"/>
    <cellStyle name="已访问的超链接 2" xfId="32114" hidden="1"/>
    <cellStyle name="已访问的超链接 2" xfId="32750" hidden="1"/>
    <cellStyle name="已访问的超链接 2" xfId="31001" hidden="1"/>
    <cellStyle name="已访问的超链接 2" xfId="32591" hidden="1"/>
    <cellStyle name="已访问的超链接 2" xfId="29920" hidden="1"/>
    <cellStyle name="已访问的超链接 2" xfId="32527" hidden="1"/>
    <cellStyle name="已访问的超链接 2" xfId="29748" hidden="1"/>
    <cellStyle name="已访问的超链接 2" xfId="32569" hidden="1"/>
    <cellStyle name="已访问的超链接 2" xfId="33103" hidden="1"/>
    <cellStyle name="已访问的超链接 2" xfId="29935" hidden="1"/>
    <cellStyle name="已访问的超链接 2" xfId="34220" hidden="1"/>
    <cellStyle name="已访问的超链接 2" xfId="32883" hidden="1"/>
    <cellStyle name="已访问的超链接 2" xfId="34439" hidden="1"/>
    <cellStyle name="已访问的超链接 2" xfId="31124" hidden="1"/>
    <cellStyle name="已访问的超链接 2" xfId="28585" hidden="1"/>
    <cellStyle name="已访问的超链接 2" xfId="30361" hidden="1"/>
    <cellStyle name="已访问的超链接 2" xfId="30625" hidden="1"/>
    <cellStyle name="已访问的超链接 2" xfId="30149" hidden="1"/>
    <cellStyle name="已访问的超链接 2" xfId="29298" hidden="1"/>
    <cellStyle name="已访问的超链接 2" xfId="28448" hidden="1"/>
    <cellStyle name="已访问的超链接 2" xfId="32717" hidden="1"/>
    <cellStyle name="已访问的超链接 2" xfId="34299" hidden="1"/>
    <cellStyle name="已访问的超链接 2" xfId="32625" hidden="1"/>
    <cellStyle name="已访问的超链接 2" xfId="31423" hidden="1"/>
    <cellStyle name="已访问的超链接 2" xfId="30947" hidden="1"/>
    <cellStyle name="已访问的超链接 2" xfId="29514" hidden="1"/>
    <cellStyle name="已访问的超链接 2" xfId="33714" hidden="1"/>
    <cellStyle name="已访问的超链接 2" xfId="31997" hidden="1"/>
    <cellStyle name="已访问的超链接 2" xfId="32603" hidden="1"/>
    <cellStyle name="已访问的超链接 2" xfId="34123" hidden="1"/>
    <cellStyle name="已访问的超链接 2" xfId="29165" hidden="1"/>
    <cellStyle name="已访问的超链接 2" xfId="29953" hidden="1"/>
    <cellStyle name="已访问的超链接 2" xfId="31829" hidden="1"/>
    <cellStyle name="已访问的超链接 2" xfId="33414" hidden="1"/>
    <cellStyle name="已访问的超链接 2" xfId="29202" hidden="1"/>
    <cellStyle name="已访问的超链接 2" xfId="34298" hidden="1"/>
    <cellStyle name="已访问的超链接 2" xfId="33760" hidden="1"/>
    <cellStyle name="已访问的超链接 2" xfId="32363" hidden="1"/>
    <cellStyle name="已访问的超链接 2" xfId="32094" hidden="1"/>
    <cellStyle name="已访问的超链接 2" xfId="33895" hidden="1"/>
    <cellStyle name="已访问的超链接 2" xfId="30042" hidden="1"/>
    <cellStyle name="已访问的超链接 2" xfId="29138" hidden="1"/>
    <cellStyle name="已访问的超链接 2" xfId="32765" hidden="1"/>
    <cellStyle name="已访问的超链接 2" xfId="29788" hidden="1"/>
    <cellStyle name="已访问的超链接 2" xfId="33803" hidden="1"/>
    <cellStyle name="已访问的超链接 2" xfId="29567" hidden="1"/>
    <cellStyle name="已访问的超链接 2" xfId="29995" hidden="1"/>
    <cellStyle name="已访问的超链接 2" xfId="31923" hidden="1"/>
    <cellStyle name="已访问的超链接 2" xfId="29851" hidden="1"/>
    <cellStyle name="已访问的超链接 2" xfId="33614" hidden="1"/>
    <cellStyle name="已访问的超链接 2" xfId="28400" hidden="1"/>
    <cellStyle name="已访问的超链接 2" xfId="34103" hidden="1"/>
    <cellStyle name="已访问的超链接 2" xfId="34243" hidden="1"/>
    <cellStyle name="已访问的超链接 2" xfId="28685" hidden="1"/>
    <cellStyle name="已访问的超链接 2" xfId="32128" hidden="1"/>
    <cellStyle name="已访问的超链接 2" xfId="29364" hidden="1"/>
    <cellStyle name="已访问的超链接 2" xfId="32620" hidden="1"/>
    <cellStyle name="已访问的超链接 2" xfId="34287" hidden="1"/>
    <cellStyle name="已访问的超链接 2" xfId="32134" hidden="1"/>
    <cellStyle name="已访问的超链接 2" xfId="31833" hidden="1"/>
    <cellStyle name="已访问的超链接 2" xfId="33791" hidden="1"/>
    <cellStyle name="已访问的超链接 2" xfId="29115" hidden="1"/>
    <cellStyle name="已访问的超链接 2" xfId="28386" hidden="1"/>
    <cellStyle name="已访问的超链接 2" xfId="28468" hidden="1"/>
    <cellStyle name="已访问的超链接 2" xfId="30939" hidden="1"/>
    <cellStyle name="已访问的超链接 2" xfId="29472" hidden="1"/>
    <cellStyle name="已访问的超链接 2" xfId="31814" hidden="1"/>
    <cellStyle name="已访问的超链接 2" xfId="31866" hidden="1"/>
    <cellStyle name="已访问的超链接 2" xfId="28983" hidden="1"/>
    <cellStyle name="已访问的超链接 2" xfId="29581" hidden="1"/>
    <cellStyle name="已访问的超链接 2" xfId="34166" hidden="1"/>
    <cellStyle name="已访问的超链接 2" xfId="33479" hidden="1"/>
    <cellStyle name="已访问的超链接 2" xfId="32938" hidden="1"/>
    <cellStyle name="已访问的超链接 2" xfId="30063" hidden="1"/>
    <cellStyle name="已访问的超链接 2" xfId="31625" hidden="1"/>
    <cellStyle name="已访问的超链接 2" xfId="32818" hidden="1"/>
    <cellStyle name="已访问的超链接 2" xfId="29164" hidden="1"/>
    <cellStyle name="已访问的超链接 2" xfId="29640" hidden="1"/>
    <cellStyle name="已访问的超链接 2" xfId="33166" hidden="1"/>
    <cellStyle name="已访问的超链接 2" xfId="29197" hidden="1"/>
    <cellStyle name="已访问的超链接 2" xfId="29997" hidden="1"/>
    <cellStyle name="已访问的超链接 2" xfId="31325" hidden="1"/>
    <cellStyle name="已访问的超链接 2" xfId="33495" hidden="1"/>
    <cellStyle name="已访问的超链接 2" xfId="33710" hidden="1"/>
    <cellStyle name="已访问的超链接 2" xfId="32419" hidden="1"/>
    <cellStyle name="已访问的超链接 2" xfId="31425" hidden="1"/>
    <cellStyle name="已访问的超链接 2" xfId="34354" hidden="1"/>
    <cellStyle name="已访问的超链接 2" xfId="29944" hidden="1"/>
    <cellStyle name="已访问的超链接 2" xfId="29067" hidden="1"/>
    <cellStyle name="已访问的超链接 2" xfId="32306" hidden="1"/>
    <cellStyle name="已访问的超链接 2" xfId="28911" hidden="1"/>
    <cellStyle name="已访问的超链接 2" xfId="29365" hidden="1"/>
    <cellStyle name="已访问的超链接 2" xfId="28284" hidden="1"/>
    <cellStyle name="已访问的超链接 2" xfId="28713" hidden="1"/>
    <cellStyle name="已访问的超链接 2" xfId="29595" hidden="1"/>
    <cellStyle name="已访问的超链接 2" xfId="28664" hidden="1"/>
    <cellStyle name="已访问的超链接 2" xfId="30658" hidden="1"/>
    <cellStyle name="已访问的超链接 2" xfId="29858" hidden="1"/>
    <cellStyle name="已访问的超链接 2" xfId="31783" hidden="1"/>
    <cellStyle name="已访问的超链接 2" xfId="32626" hidden="1"/>
    <cellStyle name="已访问的超链接 2" xfId="32342" hidden="1"/>
    <cellStyle name="已访问的超链接 2" xfId="31397" hidden="1"/>
    <cellStyle name="已访问的超链接 2" xfId="29098" hidden="1"/>
    <cellStyle name="已访问的超链接 2" xfId="30628" hidden="1"/>
    <cellStyle name="已访问的超链接 2" xfId="32651" hidden="1"/>
    <cellStyle name="已访问的超链接 2" xfId="34218" hidden="1"/>
    <cellStyle name="已访问的超链接 2" xfId="31452" hidden="1"/>
    <cellStyle name="已访问的超链接 2" xfId="32630" hidden="1"/>
    <cellStyle name="已访问的超链接 2" xfId="28495" hidden="1"/>
    <cellStyle name="已访问的超链接 2" xfId="33258" hidden="1"/>
    <cellStyle name="已访问的超链接 2" xfId="29881" hidden="1"/>
    <cellStyle name="已访问的超链接 2" xfId="32924" hidden="1"/>
    <cellStyle name="已访问的超链接 2" xfId="29576" hidden="1"/>
    <cellStyle name="已访问的超链接 2" xfId="31299" hidden="1"/>
    <cellStyle name="已访问的超链接 2" xfId="31347" hidden="1"/>
    <cellStyle name="已访问的超链接 2" xfId="31530" hidden="1"/>
    <cellStyle name="已访问的超链接 2" xfId="32145" hidden="1"/>
    <cellStyle name="已访问的超链接 2" xfId="31564" hidden="1"/>
    <cellStyle name="已访问的超链接 2" xfId="32788" hidden="1"/>
    <cellStyle name="已访问的超链接 2" xfId="29908" hidden="1"/>
    <cellStyle name="已访问的超链接 2" xfId="32228" hidden="1"/>
    <cellStyle name="已访问的超链接 2" xfId="30180" hidden="1"/>
    <cellStyle name="已访问的超链接 2" xfId="31883" hidden="1"/>
    <cellStyle name="已访问的超链接 2" xfId="30483" hidden="1"/>
    <cellStyle name="已访问的超链接 2" xfId="34332" hidden="1"/>
    <cellStyle name="已访问的超链接 2" xfId="34147" hidden="1"/>
    <cellStyle name="已访问的超链接 2" xfId="34347" hidden="1"/>
    <cellStyle name="已访问的超链接 2" xfId="30760" hidden="1"/>
    <cellStyle name="已访问的超链接 2" xfId="33296" hidden="1"/>
    <cellStyle name="已访问的超链接 2" xfId="30573" hidden="1"/>
    <cellStyle name="已访问的超链接 2" xfId="29743" hidden="1"/>
    <cellStyle name="已访问的超链接 2" xfId="30409" hidden="1"/>
    <cellStyle name="已访问的超链接 2" xfId="32992" hidden="1"/>
    <cellStyle name="已访问的超链接 2" xfId="29265" hidden="1"/>
    <cellStyle name="已访问的超链接 2" xfId="33489" hidden="1"/>
    <cellStyle name="已访问的超链接 2" xfId="31326" hidden="1"/>
    <cellStyle name="已访问的超链接 2" xfId="33977" hidden="1"/>
    <cellStyle name="已访问的超链接 2" xfId="32149" hidden="1"/>
    <cellStyle name="已访问的超链接 2" xfId="28681" hidden="1"/>
    <cellStyle name="已访问的超链接 2" xfId="33974" hidden="1"/>
    <cellStyle name="已访问的超链接 2" xfId="31636" hidden="1"/>
    <cellStyle name="已访问的超链接 2" xfId="30774" hidden="1"/>
    <cellStyle name="已访问的超链接 2" xfId="30713" hidden="1"/>
    <cellStyle name="已访问的超链接 2" xfId="32072" hidden="1"/>
    <cellStyle name="已访问的超链接 2" xfId="29296" hidden="1"/>
    <cellStyle name="已访问的超链接 2" xfId="32492" hidden="1"/>
    <cellStyle name="已访问的超链接 2" xfId="32439" hidden="1"/>
    <cellStyle name="已访问的超链接 2" xfId="33211" hidden="1"/>
    <cellStyle name="已访问的超链接 2" xfId="32412" hidden="1"/>
    <cellStyle name="已访问的超链接 2" xfId="32424" hidden="1"/>
    <cellStyle name="已访问的超链接 2" xfId="30970" hidden="1"/>
    <cellStyle name="已访问的超链接 2" xfId="28836" hidden="1"/>
    <cellStyle name="已访问的超链接 2" xfId="32577" hidden="1"/>
    <cellStyle name="已访问的超链接 2" xfId="32705" hidden="1"/>
    <cellStyle name="已访问的超链接 2" xfId="29608" hidden="1"/>
    <cellStyle name="已访问的超链接 2" xfId="33062" hidden="1"/>
    <cellStyle name="已访问的超链接 2" xfId="32713" hidden="1"/>
    <cellStyle name="已访问的超链接 2" xfId="30688" hidden="1"/>
    <cellStyle name="已访问的超链接 2" xfId="30499" hidden="1"/>
    <cellStyle name="已访问的超链接 2" xfId="29213" hidden="1"/>
    <cellStyle name="已访问的超链接 2" xfId="29442" hidden="1"/>
    <cellStyle name="已访问的超链接 2" xfId="30895" hidden="1"/>
    <cellStyle name="已访问的超链接 2" xfId="29414" hidden="1"/>
    <cellStyle name="已访问的超链接 2" xfId="32613" hidden="1"/>
    <cellStyle name="已访问的超链接 2" xfId="33945" hidden="1"/>
    <cellStyle name="已访问的超链接 2" xfId="28845" hidden="1"/>
    <cellStyle name="已访问的超链接 2" xfId="32528" hidden="1"/>
    <cellStyle name="已访问的超链接 2" xfId="31004" hidden="1"/>
    <cellStyle name="已访问的超链接 2" xfId="34450" hidden="1"/>
    <cellStyle name="已访问的超链接 2" xfId="30087" hidden="1"/>
    <cellStyle name="已访问的超链接 2" xfId="33941" hidden="1"/>
    <cellStyle name="已访问的超链接 2" xfId="31450" hidden="1"/>
    <cellStyle name="已访问的超链接 2" xfId="34327" hidden="1"/>
    <cellStyle name="已访问的超链接 2" xfId="33687" hidden="1"/>
    <cellStyle name="已访问的超链接 2" xfId="33209" hidden="1"/>
    <cellStyle name="已访问的超链接 2" xfId="29931" hidden="1"/>
    <cellStyle name="已访问的超链接 2" xfId="29718" hidden="1"/>
    <cellStyle name="已访问的超链接 2" xfId="32126" hidden="1"/>
    <cellStyle name="已访问的超链接 2" xfId="31810" hidden="1"/>
    <cellStyle name="已访问的超链接 2" xfId="33109" hidden="1"/>
    <cellStyle name="已访问的超链接 2" xfId="32241" hidden="1"/>
    <cellStyle name="已访问的超链接 2" xfId="28745" hidden="1"/>
    <cellStyle name="已访问的超链接 2" xfId="33196" hidden="1"/>
    <cellStyle name="已访问的超链接 2" xfId="34025" hidden="1"/>
    <cellStyle name="已访问的超链接 2" xfId="32482" hidden="1"/>
    <cellStyle name="已访问的超链接 2" xfId="33278" hidden="1"/>
    <cellStyle name="已访问的超链接 2" xfId="31321" hidden="1"/>
    <cellStyle name="已访问的超链接 2" xfId="31186" hidden="1"/>
    <cellStyle name="已访问的超链接 2" xfId="29907" hidden="1"/>
    <cellStyle name="已访问的超链接 2" xfId="30702" hidden="1"/>
    <cellStyle name="已访问的超链接 2" xfId="31021" hidden="1"/>
    <cellStyle name="已访问的超链接 2" xfId="28714" hidden="1"/>
    <cellStyle name="已访问的超链接 2" xfId="31404" hidden="1"/>
    <cellStyle name="已访问的超链接 2" xfId="31612" hidden="1"/>
    <cellStyle name="已访问的超链接 2" xfId="34004" hidden="1"/>
    <cellStyle name="已访问的超链接 2" xfId="32025" hidden="1"/>
    <cellStyle name="已访问的超链接 2" xfId="31453" hidden="1"/>
    <cellStyle name="已访问的超链接 2" xfId="32590" hidden="1"/>
    <cellStyle name="已访问的超链接 2" xfId="32187" hidden="1"/>
    <cellStyle name="已访问的超链接 2" xfId="34216" hidden="1"/>
    <cellStyle name="已访问的超链接 2" xfId="33631" hidden="1"/>
    <cellStyle name="已访问的超链接 2" xfId="28965" hidden="1"/>
    <cellStyle name="已访问的超链接 2" xfId="30094" hidden="1"/>
    <cellStyle name="已访问的超链接 2" xfId="34128" hidden="1"/>
    <cellStyle name="已访问的超链接 2" xfId="33776" hidden="1"/>
    <cellStyle name="已访问的超链接 2" xfId="28962" hidden="1"/>
    <cellStyle name="已访问的超链接 2" xfId="29438" hidden="1"/>
    <cellStyle name="已访问的超链接 2" xfId="31939" hidden="1"/>
    <cellStyle name="已访问的超链接 2" xfId="29555" hidden="1"/>
    <cellStyle name="已访问的超链接 2" xfId="31466" hidden="1"/>
    <cellStyle name="已访问的超链接 2" xfId="30089" hidden="1"/>
    <cellStyle name="已访问的超链接 2" xfId="31647" hidden="1"/>
    <cellStyle name="已访问的超链接 2" xfId="33130" hidden="1"/>
    <cellStyle name="已访问的超链接 2" xfId="33904" hidden="1"/>
    <cellStyle name="已访问的超链接 2" xfId="28712" hidden="1"/>
    <cellStyle name="已访问的超链接 2" xfId="31308" hidden="1"/>
    <cellStyle name="已访问的超链接 2" xfId="33284" hidden="1"/>
    <cellStyle name="已访问的超链接 2" xfId="32855" hidden="1"/>
    <cellStyle name="已访问的超链接 2" xfId="32638" hidden="1"/>
    <cellStyle name="已访问的超链接 2" xfId="29475" hidden="1"/>
    <cellStyle name="已访问的超链接 2" xfId="31873" hidden="1"/>
    <cellStyle name="已访问的超链接 2" xfId="30495" hidden="1"/>
    <cellStyle name="已访问的超链接 2" xfId="28620" hidden="1"/>
    <cellStyle name="已访问的超链接 2" xfId="32057" hidden="1"/>
    <cellStyle name="已访问的超链接 2" xfId="31626" hidden="1"/>
    <cellStyle name="已访问的超链接 2" xfId="33954" hidden="1"/>
    <cellStyle name="已访问的超链接 2" xfId="32388" hidden="1"/>
    <cellStyle name="已访问的超链接 2" xfId="32296" hidden="1"/>
    <cellStyle name="已访问的超链接 2" xfId="32909" hidden="1"/>
    <cellStyle name="已访问的超链接 2" xfId="30903" hidden="1"/>
    <cellStyle name="已访问的超链接 2" xfId="31069" hidden="1"/>
    <cellStyle name="已访问的超链接 2" xfId="32829" hidden="1"/>
    <cellStyle name="已访问的超链接 2" xfId="32734" hidden="1"/>
    <cellStyle name="已访问的超链接 2" xfId="31792" hidden="1"/>
    <cellStyle name="已访问的超链接 2" xfId="33279" hidden="1"/>
    <cellStyle name="已访问的超链接 2" xfId="29798" hidden="1"/>
    <cellStyle name="已访问的超链接 2" xfId="33926" hidden="1"/>
    <cellStyle name="已访问的超链接 2" xfId="29747" hidden="1"/>
    <cellStyle name="已访问的超链接 2" xfId="34375" hidden="1"/>
    <cellStyle name="已访问的超链接 2" xfId="30887" hidden="1"/>
    <cellStyle name="已访问的超链接 2" xfId="31217" hidden="1"/>
    <cellStyle name="已访问的超链接 2" xfId="34370" hidden="1"/>
    <cellStyle name="已访问的超链接 2" xfId="33841" hidden="1"/>
    <cellStyle name="已访问的超链接 2" xfId="31290" hidden="1"/>
    <cellStyle name="已访问的超链接 2" xfId="30521" hidden="1"/>
    <cellStyle name="已访问的超链接 2" xfId="28364" hidden="1"/>
    <cellStyle name="已访问的超链接 2" xfId="30129" hidden="1"/>
    <cellStyle name="已访问的超链接 2" xfId="32574" hidden="1"/>
    <cellStyle name="已访问的超链接 2" xfId="30737" hidden="1"/>
    <cellStyle name="已访问的超链接 2" xfId="30606" hidden="1"/>
    <cellStyle name="已访问的超链接 2" xfId="29655" hidden="1"/>
    <cellStyle name="已访问的超链接 2" xfId="29927" hidden="1"/>
    <cellStyle name="已访问的超链接 2" xfId="29237" hidden="1"/>
    <cellStyle name="已访问的超链接 2" xfId="32180" hidden="1"/>
    <cellStyle name="已访问的超链接 2" xfId="28325" hidden="1"/>
    <cellStyle name="已访问的超链接 2" xfId="29460" hidden="1"/>
    <cellStyle name="已访问的超链接 2" xfId="33961" hidden="1"/>
    <cellStyle name="已访问的超链接 2" xfId="31402" hidden="1"/>
    <cellStyle name="已访问的超链接 2" xfId="29713" hidden="1"/>
    <cellStyle name="已访问的超链接 2" xfId="31852" hidden="1"/>
    <cellStyle name="已访问的超链接 2" xfId="29676" hidden="1"/>
    <cellStyle name="已访问的超链接 2" xfId="30254" hidden="1"/>
    <cellStyle name="已访问的超链接 2" xfId="30562" hidden="1"/>
    <cellStyle name="已访问的超链接 2" xfId="28351" hidden="1"/>
    <cellStyle name="已访问的超链接 2" xfId="29210" hidden="1"/>
    <cellStyle name="已访问的超链接 2" xfId="32736" hidden="1"/>
    <cellStyle name="已访问的超链接 2" xfId="31190" hidden="1"/>
    <cellStyle name="已访问的超链接 2" xfId="31329" hidden="1"/>
    <cellStyle name="已访问的超链接 2" xfId="33780" hidden="1"/>
    <cellStyle name="已访问的超链接 2" xfId="33685" hidden="1"/>
    <cellStyle name="已访问的超链接 2" xfId="32570" hidden="1"/>
    <cellStyle name="已访问的超链接 2" xfId="29584" hidden="1"/>
    <cellStyle name="已访问的超链接 2" xfId="30958" hidden="1"/>
    <cellStyle name="已访问的超链接 2" xfId="30881" hidden="1"/>
    <cellStyle name="已访问的超链接 2" xfId="32934" hidden="1"/>
    <cellStyle name="已访问的超链接 2" xfId="29684" hidden="1"/>
    <cellStyle name="已访问的超链接 2" xfId="32080" hidden="1"/>
    <cellStyle name="已访问的超链接 2" xfId="28747" hidden="1"/>
    <cellStyle name="已访问的超链接 2" xfId="32561" hidden="1"/>
    <cellStyle name="已访问的超链接 2" xfId="28374" hidden="1"/>
    <cellStyle name="已访问的超链接 2" xfId="30278" hidden="1"/>
    <cellStyle name="已访问的超链接 2" xfId="29026" hidden="1"/>
    <cellStyle name="已访问的超链接 2" xfId="29208" hidden="1"/>
    <cellStyle name="已访问的超链接 2" xfId="30244" hidden="1"/>
    <cellStyle name="已访问的超链接 2" xfId="28434" hidden="1"/>
    <cellStyle name="已访问的超链接 2" xfId="30824" hidden="1"/>
    <cellStyle name="已访问的超链接 2" xfId="29446" hidden="1"/>
    <cellStyle name="已访问的超链接 2" xfId="31853" hidden="1"/>
    <cellStyle name="已访问的超链接 2" xfId="29201" hidden="1"/>
    <cellStyle name="已访问的超链接 2" xfId="33782" hidden="1"/>
    <cellStyle name="已访问的超链接 2" xfId="29740" hidden="1"/>
    <cellStyle name="已访问的超链接 2" xfId="31580" hidden="1"/>
    <cellStyle name="已访问的超链接 2" xfId="33488" hidden="1"/>
    <cellStyle name="已访问的超链接 2" xfId="31323" hidden="1"/>
    <cellStyle name="已访问的超链接 2" xfId="34452" hidden="1"/>
    <cellStyle name="已访问的超链接 2" xfId="33186" hidden="1"/>
    <cellStyle name="已访问的超链接 2" xfId="34463" hidden="1"/>
    <cellStyle name="已访问的超链接 2" xfId="33444" hidden="1"/>
    <cellStyle name="已访问的超链接 2" xfId="29966" hidden="1"/>
    <cellStyle name="已访问的超链接 2" xfId="33693" hidden="1"/>
    <cellStyle name="已访问的超链接 2" xfId="33369" hidden="1"/>
    <cellStyle name="已访问的超链接 2" xfId="31301" hidden="1"/>
    <cellStyle name="已访问的超链接 2" xfId="31183" hidden="1"/>
    <cellStyle name="已访问的超链接 2" xfId="33736" hidden="1"/>
    <cellStyle name="已访问的超链接 2" xfId="33988" hidden="1"/>
    <cellStyle name="已访问的超链接 2" xfId="32704" hidden="1"/>
    <cellStyle name="已访问的超链接 2" xfId="30677" hidden="1"/>
    <cellStyle name="已访问的超链接 2" xfId="29328" hidden="1"/>
    <cellStyle name="已访问的超链接 2" xfId="32238" hidden="1"/>
    <cellStyle name="已访问的超链接 2" xfId="31630" hidden="1"/>
    <cellStyle name="已访问的超链接 2" xfId="32542" hidden="1"/>
    <cellStyle name="已访问的超链接 2" xfId="34051" hidden="1"/>
    <cellStyle name="已访问的超链接 2" xfId="29312" hidden="1"/>
    <cellStyle name="已访问的超链接 2" xfId="28603" hidden="1"/>
    <cellStyle name="已访问的超链接 2" xfId="30288" hidden="1"/>
    <cellStyle name="已访问的超链接 2" xfId="28684" hidden="1"/>
    <cellStyle name="已访问的超链接 2" xfId="29320" hidden="1"/>
    <cellStyle name="已访问的超链接 2" xfId="31429" hidden="1"/>
    <cellStyle name="已访问的超链接 2" xfId="31730" hidden="1"/>
    <cellStyle name="已访问的超链接 2" xfId="34419" hidden="1"/>
    <cellStyle name="已访问的超链接 2" xfId="31090" hidden="1"/>
    <cellStyle name="已访问的超链接 2" xfId="31954" hidden="1"/>
    <cellStyle name="已访问的超链接 2" xfId="31414" hidden="1"/>
    <cellStyle name="已访问的超链接 2" xfId="32432" hidden="1"/>
    <cellStyle name="已访问的超链接 2" xfId="30352" hidden="1"/>
    <cellStyle name="已访问的超链接 2" xfId="33327" hidden="1"/>
    <cellStyle name="已访问的超链接 2" xfId="28286" hidden="1"/>
    <cellStyle name="已访问的超链接 2" xfId="33935" hidden="1"/>
    <cellStyle name="已访问的超链接 2" xfId="32602" hidden="1"/>
    <cellStyle name="已访问的超链接 2" xfId="29556" hidden="1"/>
    <cellStyle name="已访问的超链接 2" xfId="29530" hidden="1"/>
    <cellStyle name="已访问的超链接 2" xfId="33276" hidden="1"/>
    <cellStyle name="已访问的超链接 2" xfId="28801" hidden="1"/>
    <cellStyle name="已访问的超链接 2" xfId="33641" hidden="1"/>
    <cellStyle name="已访问的超链接 2" xfId="32669" hidden="1"/>
    <cellStyle name="已访问的超链接 2" xfId="28532" hidden="1"/>
    <cellStyle name="已访问的超链接 2" xfId="33960" hidden="1"/>
    <cellStyle name="已访问的超链接 2" xfId="28807" hidden="1"/>
    <cellStyle name="已访问的超链接 2" xfId="31734" hidden="1"/>
    <cellStyle name="已访问的超链接 2" xfId="32251" hidden="1"/>
    <cellStyle name="已访问的超链接 2" xfId="29586" hidden="1"/>
    <cellStyle name="已访问的超链接 2" xfId="32075" hidden="1"/>
    <cellStyle name="已访问的超链接 2" xfId="32379" hidden="1"/>
    <cellStyle name="已访问的超链接 2" xfId="29955" hidden="1"/>
    <cellStyle name="已访问的超链接 2" xfId="32325" hidden="1"/>
    <cellStyle name="已访问的超链接 2" xfId="30314" hidden="1"/>
    <cellStyle name="已访问的超链接 2" xfId="29100" hidden="1"/>
    <cellStyle name="已访问的超链接 2" xfId="31516" hidden="1"/>
    <cellStyle name="已访问的超链接 2" xfId="31418" hidden="1"/>
    <cellStyle name="已访问的超链接 2" xfId="31192" hidden="1"/>
    <cellStyle name="已访问的超链接 2" xfId="31393" hidden="1"/>
    <cellStyle name="已访问的超链接 2" xfId="30724" hidden="1"/>
    <cellStyle name="已访问的超链接 2" xfId="29785" hidden="1"/>
    <cellStyle name="已访问的超链接 2" xfId="30018" hidden="1"/>
    <cellStyle name="已访问的超链接 2" xfId="28486" hidden="1"/>
    <cellStyle name="已访问的超链接 2" xfId="33499" hidden="1"/>
    <cellStyle name="已访问的超链接 2" xfId="29033" hidden="1"/>
    <cellStyle name="已访问的超链接 2" xfId="33943" hidden="1"/>
    <cellStyle name="已访问的超链接 2" xfId="33173" hidden="1"/>
    <cellStyle name="已访问的超链接 2" xfId="31147" hidden="1"/>
    <cellStyle name="已访问的超链接 2" xfId="29757" hidden="1"/>
    <cellStyle name="已访问的超链接 2" xfId="32747" hidden="1"/>
    <cellStyle name="已访问的超链接 2" xfId="34322" hidden="1"/>
    <cellStyle name="已访问的超链接 2" xfId="32282" hidden="1"/>
    <cellStyle name="已访问的超链接 2" xfId="31558" hidden="1"/>
    <cellStyle name="已访问的超链接 2" xfId="34168" hidden="1"/>
    <cellStyle name="已访问的超链接 2" xfId="32637" hidden="1"/>
    <cellStyle name="已访问的超链接 2" xfId="34442" hidden="1"/>
    <cellStyle name="已访问的超链接 2" xfId="30323" hidden="1"/>
    <cellStyle name="已访问的超链接 2" xfId="29400" hidden="1"/>
    <cellStyle name="已访问的超链接 2" xfId="32172" hidden="1"/>
    <cellStyle name="已访问的超链接 2" xfId="33839" hidden="1"/>
    <cellStyle name="已访问的超链接 2" xfId="29972" hidden="1"/>
    <cellStyle name="已访问的超链接 2" xfId="31411" hidden="1"/>
    <cellStyle name="已访问的超链接 2" xfId="31346" hidden="1"/>
    <cellStyle name="已访问的超链接 2" xfId="28859" hidden="1"/>
    <cellStyle name="已访问的超链接 2" xfId="32265" hidden="1"/>
    <cellStyle name="已访问的超链接 2" xfId="30331" hidden="1"/>
    <cellStyle name="已访问的超链接 2" xfId="31882" hidden="1"/>
    <cellStyle name="已访问的超链接 2" xfId="32754" hidden="1"/>
    <cellStyle name="已访问的超链接 2" xfId="30797" hidden="1"/>
    <cellStyle name="已访问的超链接 2" xfId="33640" hidden="1"/>
    <cellStyle name="已访问的超链接 2" xfId="34468" hidden="1"/>
    <cellStyle name="已访问的超链接 2" xfId="31092" hidden="1"/>
    <cellStyle name="已访问的超链接 2" xfId="32812" hidden="1"/>
    <cellStyle name="已访问的超链接 2" xfId="28493" hidden="1"/>
    <cellStyle name="已访问的超链接 2" xfId="30700" hidden="1"/>
    <cellStyle name="已访问的超链接 2" xfId="32557" hidden="1"/>
    <cellStyle name="已访问的超链接 2" xfId="31181" hidden="1"/>
    <cellStyle name="已访问的超链接 2" xfId="31335" hidden="1"/>
    <cellStyle name="已访问的超链接 2" xfId="33997" hidden="1"/>
    <cellStyle name="已访问的超链接 2" xfId="33686" hidden="1"/>
    <cellStyle name="已访问的超链接 2" xfId="33310" hidden="1"/>
    <cellStyle name="已访问的超链接 2" xfId="31118" hidden="1"/>
    <cellStyle name="已访问的超链接 2" xfId="32329" hidden="1"/>
    <cellStyle name="已访问的超链接 2" xfId="33873" hidden="1"/>
    <cellStyle name="已访问的超链接 2" xfId="32039" hidden="1"/>
    <cellStyle name="已访问的超链接 2" xfId="32404" hidden="1"/>
    <cellStyle name="已访问的超链接 2" xfId="30121" hidden="1"/>
    <cellStyle name="已访问的超链接 2" xfId="29857" hidden="1"/>
    <cellStyle name="已访问的超链接 2" xfId="31435" hidden="1"/>
    <cellStyle name="已访问的超链接 2" xfId="31938" hidden="1"/>
    <cellStyle name="已访问的超链接 2" xfId="29950" hidden="1"/>
    <cellStyle name="已访问的超链接 2" xfId="29440" hidden="1"/>
    <cellStyle name="已访问的超链接 2" xfId="30854" hidden="1"/>
    <cellStyle name="已访问的超链接 2" xfId="33940" hidden="1"/>
    <cellStyle name="已访问的超链接 2" xfId="33871" hidden="1"/>
    <cellStyle name="已访问的超链接 2" xfId="33912" hidden="1"/>
    <cellStyle name="已访问的超链接 2" xfId="28791" hidden="1"/>
    <cellStyle name="已访问的超链接 2" xfId="33808" hidden="1"/>
    <cellStyle name="已访问的超链接 2" xfId="31743" hidden="1"/>
    <cellStyle name="已访问的超链接 2" xfId="33237" hidden="1"/>
    <cellStyle name="已访问的超链接 2" xfId="28643" hidden="1"/>
    <cellStyle name="已访问的超链接 2" xfId="30092" hidden="1"/>
    <cellStyle name="已访问的超链接 2" xfId="29300" hidden="1"/>
    <cellStyle name="已访问的超链接 2" xfId="33093" hidden="1"/>
    <cellStyle name="已访问的超链接 2" xfId="31898" hidden="1"/>
    <cellStyle name="已访问的超链接 2" xfId="30267" hidden="1"/>
    <cellStyle name="已访问的超链接 2" xfId="28313" hidden="1"/>
    <cellStyle name="已访问的超链接 2" xfId="29286" hidden="1"/>
    <cellStyle name="已访问的超链接 2" xfId="32908" hidden="1"/>
    <cellStyle name="已访问的超链接 2" xfId="30535" hidden="1"/>
    <cellStyle name="已访问的超链接 2" xfId="30179" hidden="1"/>
    <cellStyle name="已访问的超链接 2" xfId="28556" hidden="1"/>
    <cellStyle name="已访问的超链接 2" xfId="33291" hidden="1"/>
    <cellStyle name="已访问的超链接 2" xfId="31398" hidden="1"/>
    <cellStyle name="已访问的超链接 2" xfId="29932" hidden="1"/>
    <cellStyle name="已访问的超链接 2" xfId="30878" hidden="1"/>
    <cellStyle name="已访问的超链接 2" xfId="31123" hidden="1"/>
    <cellStyle name="已访问的超链接 2" xfId="30403" hidden="1"/>
    <cellStyle name="已访问的超链接 2" xfId="30259" hidden="1"/>
    <cellStyle name="已访问的超链接 2" xfId="29705" hidden="1"/>
    <cellStyle name="已访问的超链接 2" xfId="29411" hidden="1"/>
    <cellStyle name="已访问的超链接 2" xfId="29402" hidden="1"/>
    <cellStyle name="已访问的超链接 2" xfId="31355" hidden="1"/>
    <cellStyle name="已访问的超链接 2" xfId="33478" hidden="1"/>
    <cellStyle name="已访问的超链接 2" xfId="30279" hidden="1"/>
    <cellStyle name="已访问的超链接 2" xfId="28790" hidden="1"/>
    <cellStyle name="已访问的超链接 2" xfId="30838" hidden="1"/>
    <cellStyle name="已访问的超链接 2" xfId="32166" hidden="1"/>
    <cellStyle name="已访问的超链接 2" xfId="33650" hidden="1"/>
    <cellStyle name="已访问的超链接 2" xfId="33837" hidden="1"/>
    <cellStyle name="已访问的超链接 2" xfId="32832" hidden="1"/>
    <cellStyle name="已访问的超链接 2" xfId="33033" hidden="1"/>
    <cellStyle name="已访问的超链接 2" xfId="33059" hidden="1"/>
    <cellStyle name="已访问的超链接 2" xfId="30839" hidden="1"/>
    <cellStyle name="已访问的超链接 2" xfId="30047" hidden="1"/>
    <cellStyle name="已访问的超链接 2" xfId="33577" hidden="1"/>
    <cellStyle name="已访问的超链接 2" xfId="31202" hidden="1"/>
    <cellStyle name="已访问的超链接 2" xfId="29749" hidden="1"/>
    <cellStyle name="已访问的超链接 2" xfId="31547" hidden="1"/>
    <cellStyle name="已访问的超链接 2" xfId="32351" hidden="1"/>
    <cellStyle name="已访问的超链接 2" xfId="33439" hidden="1"/>
    <cellStyle name="已访问的超链接 2" xfId="29502" hidden="1"/>
    <cellStyle name="已访问的超链接 2" xfId="29121" hidden="1"/>
    <cellStyle name="已访问的超链接 2" xfId="31948" hidden="1"/>
    <cellStyle name="已访问的超链接 2" xfId="28619" hidden="1"/>
    <cellStyle name="已访问的超链接 2" xfId="33579" hidden="1"/>
    <cellStyle name="已访问的超链接 2" xfId="32262" hidden="1"/>
    <cellStyle name="已访问的超链接 2" xfId="31665" hidden="1"/>
    <cellStyle name="已访问的超链接 2" xfId="34317" hidden="1"/>
    <cellStyle name="已访问的超链接 2" xfId="34448" hidden="1"/>
    <cellStyle name="已访问的超链接 2" xfId="28320" hidden="1"/>
    <cellStyle name="已访问的超链接 2" xfId="30950" hidden="1"/>
    <cellStyle name="已访问的超链接 2" xfId="33413" hidden="1"/>
    <cellStyle name="已访问的超链接 2" xfId="29520" hidden="1"/>
    <cellStyle name="已访问的超链接 2" xfId="29462" hidden="1"/>
    <cellStyle name="已访问的超链接 2" xfId="33039" hidden="1"/>
    <cellStyle name="已访问的超链接 2" xfId="31944" hidden="1"/>
    <cellStyle name="已访问的超链接 2" xfId="29540" hidden="1"/>
    <cellStyle name="已访问的超链接 2" xfId="28751" hidden="1"/>
    <cellStyle name="已访问的超链接 2" xfId="30394" hidden="1"/>
    <cellStyle name="已访问的超链接 2" xfId="34307" hidden="1"/>
    <cellStyle name="已访问的超链接 2" xfId="29395" hidden="1"/>
    <cellStyle name="已访问的超链接 2" xfId="30929" hidden="1"/>
    <cellStyle name="已访问的超链接 2" xfId="30802" hidden="1"/>
    <cellStyle name="已访问的超链接 2" xfId="29533" hidden="1"/>
    <cellStyle name="已访问的超链接 2" xfId="31751" hidden="1"/>
    <cellStyle name="已访问的超链接 2" xfId="28577" hidden="1"/>
    <cellStyle name="已访问的超链接 2" xfId="29549" hidden="1"/>
    <cellStyle name="已访问的超链接 2" xfId="32002" hidden="1"/>
    <cellStyle name="已访问的超链接 2" xfId="30548" hidden="1"/>
    <cellStyle name="已访问的超链接 2" xfId="31265" hidden="1"/>
    <cellStyle name="已访问的超链接 2" xfId="32043" hidden="1"/>
    <cellStyle name="已访问的超链接 2" xfId="30788" hidden="1"/>
    <cellStyle name="已访问的超链接 2" xfId="32411" hidden="1"/>
    <cellStyle name="已访问的超链接 2" xfId="33805" hidden="1"/>
    <cellStyle name="已访问的超链接 2" xfId="30330" hidden="1"/>
    <cellStyle name="已访问的超链接 2" xfId="31739" hidden="1"/>
    <cellStyle name="已访问的超链接 2" xfId="30236" hidden="1"/>
    <cellStyle name="已访问的超链接 2" xfId="30287" hidden="1"/>
    <cellStyle name="已访问的超链接 2" xfId="30276" hidden="1"/>
    <cellStyle name="已访问的超链接 2" xfId="30274" hidden="1"/>
    <cellStyle name="已访问的超链接 2" xfId="30646" hidden="1"/>
    <cellStyle name="已访问的超链接 2" xfId="32780" hidden="1"/>
    <cellStyle name="已访问的超链接 2" xfId="31831" hidden="1"/>
    <cellStyle name="已访问的超链接 2" xfId="31905" hidden="1"/>
    <cellStyle name="已访问的超链接 2" xfId="29952" hidden="1"/>
    <cellStyle name="已访问的超链接 2" xfId="31063" hidden="1"/>
    <cellStyle name="已访问的超链接 2" xfId="33578" hidden="1"/>
    <cellStyle name="已访问的超链接 2" xfId="28563" hidden="1"/>
    <cellStyle name="已访问的超链接 2" xfId="30229" hidden="1"/>
    <cellStyle name="已访问的超链接 2" xfId="33275" hidden="1"/>
    <cellStyle name="已访问的超链接 2" xfId="33055" hidden="1"/>
    <cellStyle name="已访问的超链接 2" xfId="32507" hidden="1"/>
    <cellStyle name="已访问的超链接 2" xfId="29600" hidden="1"/>
    <cellStyle name="已访问的超链接 2" xfId="34163" hidden="1"/>
    <cellStyle name="已访问的超链接 2" xfId="34197" hidden="1"/>
    <cellStyle name="已访问的超链接 2" xfId="29775" hidden="1"/>
    <cellStyle name="已访问的超链接 2" xfId="32110" hidden="1"/>
    <cellStyle name="已访问的超链接 2" xfId="31249" hidden="1"/>
    <cellStyle name="已访问的超链接 2" xfId="31280" hidden="1"/>
    <cellStyle name="已访问的超链接 2" xfId="34276" hidden="1"/>
    <cellStyle name="已访问的超链接 2" xfId="28690" hidden="1"/>
    <cellStyle name="已访问的超链接 2" xfId="32498" hidden="1"/>
    <cellStyle name="已访问的超链接 2" xfId="31759" hidden="1"/>
    <cellStyle name="已访问的超链接 2" xfId="34295" hidden="1"/>
    <cellStyle name="已访问的超链接 2" xfId="30730" hidden="1"/>
    <cellStyle name="已访问的超链接 2" xfId="29732" hidden="1"/>
    <cellStyle name="已访问的超链接 2" xfId="30627" hidden="1"/>
    <cellStyle name="已访问的超链接 2" xfId="30357" hidden="1"/>
    <cellStyle name="已访问的超链接 2" xfId="31477" hidden="1"/>
    <cellStyle name="已访问的超链接 2" xfId="33265" hidden="1"/>
    <cellStyle name="已访问的超链接 2" xfId="29506" hidden="1"/>
    <cellStyle name="已访问的超链接 2" xfId="33673" hidden="1"/>
    <cellStyle name="已访问的超链接 2" xfId="32927" hidden="1"/>
    <cellStyle name="已访问的超链接 2" xfId="33251" hidden="1"/>
    <cellStyle name="已访问的超链接 2" xfId="33301" hidden="1"/>
    <cellStyle name="已访问的超链接 2" xfId="33611" hidden="1"/>
    <cellStyle name="已访问的超链接 2" xfId="33436" hidden="1"/>
    <cellStyle name="已访问的超链接 2" xfId="29573" hidden="1"/>
    <cellStyle name="已访问的超链接 2" xfId="33749" hidden="1"/>
    <cellStyle name="已访问的超链接 2" xfId="28582" hidden="1"/>
    <cellStyle name="已访问的超链接 2" xfId="30984" hidden="1"/>
    <cellStyle name="已访问的超链接 2" xfId="32751" hidden="1"/>
    <cellStyle name="已访问的超链接 2" xfId="31461" hidden="1"/>
    <cellStyle name="已访问的超链接 2" xfId="31358" hidden="1"/>
    <cellStyle name="已访问的超链接 2" xfId="33748" hidden="1"/>
    <cellStyle name="已访问的超链接 2" xfId="31825" hidden="1"/>
    <cellStyle name="已访问的超链接 2" xfId="30661" hidden="1"/>
    <cellStyle name="已访问的超链接 2" xfId="29861" hidden="1"/>
    <cellStyle name="已访问的超链接 2" xfId="33427" hidden="1"/>
    <cellStyle name="已访问的超链接 2" xfId="32359" hidden="1"/>
    <cellStyle name="已访问的超链接 2" xfId="30026" hidden="1"/>
    <cellStyle name="已访问的超链接 2" xfId="32880" hidden="1"/>
    <cellStyle name="已访问的超链接 2" xfId="32563" hidden="1"/>
    <cellStyle name="已访问的超链接 2" xfId="31961" hidden="1"/>
    <cellStyle name="已访问的超链接 2" xfId="28901" hidden="1"/>
    <cellStyle name="已访问的超链接 2" xfId="31910" hidden="1"/>
    <cellStyle name="已访问的超链接 2" xfId="34194" hidden="1"/>
    <cellStyle name="已访问的超链接 2" xfId="31040" hidden="1"/>
    <cellStyle name="已访问的超链接 2" xfId="33359" hidden="1"/>
    <cellStyle name="已访问的超链接 2" xfId="32991" hidden="1"/>
    <cellStyle name="已访问的超链接 2" xfId="31698" hidden="1"/>
    <cellStyle name="已访问的超链接 2" xfId="31098" hidden="1"/>
    <cellStyle name="已访问的超链接 2" xfId="32320" hidden="1"/>
    <cellStyle name="已访问的超链接 2" xfId="28370" hidden="1"/>
    <cellStyle name="已访问的超链接 2" xfId="31737" hidden="1"/>
    <cellStyle name="已访问的超链接 2" xfId="32851" hidden="1"/>
    <cellStyle name="已访问的超链接 2" xfId="30789" hidden="1"/>
    <cellStyle name="已访问的超链接 2" xfId="30308" hidden="1"/>
    <cellStyle name="已访问的超链接 2" xfId="31221" hidden="1"/>
    <cellStyle name="已访问的超链接 2" xfId="33438" hidden="1"/>
    <cellStyle name="已访问的超链接 2" xfId="29498" hidden="1"/>
    <cellStyle name="已访问的超链接 2" xfId="29560" hidden="1"/>
    <cellStyle name="已访问的超链接 2" xfId="32353" hidden="1"/>
    <cellStyle name="已访问的超链接 2" xfId="33651" hidden="1"/>
    <cellStyle name="已访问的超链接 2" xfId="28599" hidden="1"/>
    <cellStyle name="已访问的超链接 2" xfId="33311" hidden="1"/>
    <cellStyle name="已访问的超链接 2" xfId="32435" hidden="1"/>
    <cellStyle name="已访问的超链接 2" xfId="33793" hidden="1"/>
    <cellStyle name="已访问的超链接 2" xfId="30942" hidden="1"/>
    <cellStyle name="已访问的超链接 2" xfId="31785" hidden="1"/>
    <cellStyle name="已访问的超链接 2" xfId="30549" hidden="1"/>
    <cellStyle name="已访问的超链接 2" xfId="33260" hidden="1"/>
    <cellStyle name="已访问的超链接 2" xfId="33659" hidden="1"/>
    <cellStyle name="已访问的超链接 2" xfId="30370" hidden="1"/>
    <cellStyle name="已访问的超链接 2" xfId="29356" hidden="1"/>
    <cellStyle name="已访问的超链接 2" xfId="30373" hidden="1"/>
    <cellStyle name="已访问的超链接 2" xfId="32689" hidden="1"/>
    <cellStyle name="已访问的超链接 2" xfId="31995" hidden="1"/>
    <cellStyle name="已访问的超链接 2" xfId="29123" hidden="1"/>
    <cellStyle name="已访问的超链接 2" xfId="29450" hidden="1"/>
    <cellStyle name="已访问的超链接 2" xfId="31287" hidden="1"/>
    <cellStyle name="已访问的超链接 2" xfId="33823" hidden="1"/>
    <cellStyle name="已访问的超链接 2" xfId="30900" hidden="1"/>
    <cellStyle name="已访问的超链接 2" xfId="28885" hidden="1"/>
    <cellStyle name="已访问的超链接 2" xfId="33433" hidden="1"/>
    <cellStyle name="已访问的超链接 2" xfId="29177" hidden="1"/>
    <cellStyle name="已访问的超链接 2" xfId="29186" hidden="1"/>
    <cellStyle name="已访问的超链接 2" xfId="32977" hidden="1"/>
    <cellStyle name="已访问的超链接 2" xfId="34189" hidden="1"/>
    <cellStyle name="已访问的超链接 2" xfId="30313" hidden="1"/>
    <cellStyle name="已访问的超链接 2" xfId="28980" hidden="1"/>
    <cellStyle name="已访问的超链接 2" xfId="34393" hidden="1"/>
    <cellStyle name="已访问的超链接 2" xfId="29915" hidden="1"/>
    <cellStyle name="已访问的超链接 2" xfId="34125" hidden="1"/>
    <cellStyle name="已访问的超链接 2" xfId="32369" hidden="1"/>
    <cellStyle name="已访问的超链接 2" xfId="32337" hidden="1"/>
    <cellStyle name="已访问的超链接 2" xfId="34154" hidden="1"/>
    <cellStyle name="已访问的超链接 2" xfId="28634" hidden="1"/>
    <cellStyle name="已访问的超链接 2" xfId="29030" hidden="1"/>
    <cellStyle name="已访问的超链接 2" xfId="28800" hidden="1"/>
    <cellStyle name="已访问的超链接 2" xfId="33879" hidden="1"/>
    <cellStyle name="已访问的超链接 2" xfId="32385" hidden="1"/>
    <cellStyle name="已访问的超链接 2" xfId="32628" hidden="1"/>
    <cellStyle name="已访问的超链接 2" xfId="32169" hidden="1"/>
    <cellStyle name="已访问的超链接 2" xfId="32373" hidden="1"/>
    <cellStyle name="已访问的超链接 2" xfId="34155" hidden="1"/>
    <cellStyle name="已访问的超链接 2" xfId="29843" hidden="1"/>
    <cellStyle name="已访问的超链接 2" xfId="33921" hidden="1"/>
    <cellStyle name="已访问的超链接 2" xfId="31117" hidden="1"/>
    <cellStyle name="已访问的超链接 2" xfId="33357" hidden="1"/>
    <cellStyle name="已访问的超链接 2" xfId="31385" hidden="1"/>
    <cellStyle name="已访问的超链接 2" xfId="31641" hidden="1"/>
    <cellStyle name="已访问的超链接 2" xfId="33612" hidden="1"/>
    <cellStyle name="已访问的超链接 2" xfId="28740" hidden="1"/>
    <cellStyle name="已访问的超链接 2" xfId="33637" hidden="1"/>
    <cellStyle name="已访问的超链接 2" xfId="31761" hidden="1"/>
    <cellStyle name="已访问的超链接 2" xfId="29509" hidden="1"/>
    <cellStyle name="已访问的超链接 2" xfId="29183" hidden="1"/>
    <cellStyle name="已访问的超链接 2" xfId="31570" hidden="1"/>
    <cellStyle name="已访问的超链接 2" xfId="32420" hidden="1"/>
    <cellStyle name="已访问的超链接 2" xfId="33191" hidden="1"/>
    <cellStyle name="已访问的超链接 2" xfId="31775" hidden="1"/>
    <cellStyle name="已访问的超链接 2" xfId="29940" hidden="1"/>
    <cellStyle name="已访问的超链接 2" xfId="33774" hidden="1"/>
    <cellStyle name="已访问的超链接 2" xfId="30381" hidden="1"/>
    <cellStyle name="已访问的超链接 2" xfId="28464" hidden="1"/>
    <cellStyle name="已访问的超链接 2" xfId="31107" hidden="1"/>
    <cellStyle name="已访问的超链接 2" xfId="29822" hidden="1"/>
    <cellStyle name="已访问的超链接 2" xfId="31683" hidden="1"/>
    <cellStyle name="已访问的超链接 2" xfId="32801" hidden="1"/>
    <cellStyle name="已访问的超链接 2" xfId="30006" hidden="1"/>
    <cellStyle name="已访问的超链接 2" xfId="32048" hidden="1"/>
    <cellStyle name="已访问的超链接 2" xfId="33751" hidden="1"/>
    <cellStyle name="已访问的超链接 2" xfId="32499" hidden="1"/>
    <cellStyle name="已访问的超链接 2" xfId="34411" hidden="1"/>
    <cellStyle name="已访问的超链接 2" xfId="31366" hidden="1"/>
    <cellStyle name="已访问的超链接 2" xfId="31136" hidden="1"/>
    <cellStyle name="已访问的超链接 2" xfId="32803" hidden="1"/>
    <cellStyle name="已访问的超链接 2" xfId="30466" hidden="1"/>
    <cellStyle name="已访问的超链接 2" xfId="32078" hidden="1"/>
    <cellStyle name="已访问的超链接 2" xfId="31017" hidden="1"/>
    <cellStyle name="已访问的超链接 2" xfId="32582" hidden="1"/>
    <cellStyle name="已访问的超链接 2" xfId="32595" hidden="1"/>
    <cellStyle name="已访问的超链接 2" xfId="32322" hidden="1"/>
    <cellStyle name="已访问的超链接 2" xfId="30664" hidden="1"/>
    <cellStyle name="已访问的超链接 2" xfId="32912" hidden="1"/>
    <cellStyle name="已访问的超链接 2" xfId="31800" hidden="1"/>
    <cellStyle name="已访问的超链接 2" xfId="33112" hidden="1"/>
    <cellStyle name="已访问的超链接 2" xfId="29181" hidden="1"/>
    <cellStyle name="已访问的超链接 2" xfId="30721" hidden="1"/>
    <cellStyle name="已访问的超链接 2" xfId="33486" hidden="1"/>
    <cellStyle name="已访问的超链接 2" xfId="28632" hidden="1"/>
    <cellStyle name="已访问的超链接 2" xfId="29232" hidden="1"/>
    <cellStyle name="已访问的超链接 2" xfId="31187" hidden="1"/>
    <cellStyle name="已访问的超链接 2" xfId="32722" hidden="1"/>
    <cellStyle name="已访问的超链接 2" xfId="31169" hidden="1"/>
    <cellStyle name="已访问的超链接 2" xfId="30161" hidden="1"/>
    <cellStyle name="已访问的超链接 2" xfId="29367" hidden="1"/>
    <cellStyle name="已访问的超链接 2" xfId="28989" hidden="1"/>
    <cellStyle name="已访问的超链接 2" xfId="29537" hidden="1"/>
    <cellStyle name="已访问的超链接 2" xfId="31576" hidden="1"/>
    <cellStyle name="已访问的超链接 2" xfId="30283" hidden="1"/>
    <cellStyle name="已访问的超链接 2" xfId="33243" hidden="1"/>
    <cellStyle name="已访问的超链接 2" xfId="31696" hidden="1"/>
    <cellStyle name="已访问的超链接 2" xfId="31129" hidden="1"/>
    <cellStyle name="已访问的超链接 2" xfId="32596" hidden="1"/>
    <cellStyle name="已访问的超链接 2" xfId="32131" hidden="1"/>
    <cellStyle name="已访问的超链接 2" xfId="31687" hidden="1"/>
    <cellStyle name="已访问的超链接 2" xfId="33853" hidden="1"/>
    <cellStyle name="已访问的超链接 2" xfId="31789" hidden="1"/>
    <cellStyle name="已访问的超链接 2" xfId="30295" hidden="1"/>
    <cellStyle name="已访问的超链接 2" xfId="32015" hidden="1"/>
    <cellStyle name="已访问的超链接 2" xfId="28637" hidden="1"/>
    <cellStyle name="已访问的超链接 2" xfId="28366" hidden="1"/>
    <cellStyle name="已访问的超链接 2" xfId="33256" hidden="1"/>
    <cellStyle name="已访问的超链接 2" xfId="33443" hidden="1"/>
    <cellStyle name="已访问的超链接 2" xfId="32783" hidden="1"/>
    <cellStyle name="已访问的超链接 2" xfId="30464" hidden="1"/>
    <cellStyle name="已访问的超链接 2" xfId="32318" hidden="1"/>
    <cellStyle name="已访问的超链接 2" xfId="33702" hidden="1"/>
    <cellStyle name="已访问的超链接 2" xfId="32135" hidden="1"/>
    <cellStyle name="已访问的超链接 2" xfId="29771" hidden="1"/>
    <cellStyle name="已访问的超链接 2" xfId="31196" hidden="1"/>
    <cellStyle name="已访问的超链接 2" xfId="32313" hidden="1"/>
    <cellStyle name="已访问的超链接 2" xfId="31787" hidden="1"/>
    <cellStyle name="已访问的超链接 2" xfId="33768" hidden="1"/>
    <cellStyle name="已访问的超链接 2" xfId="32716" hidden="1"/>
    <cellStyle name="已访问的超链接 2" xfId="34440" hidden="1"/>
    <cellStyle name="已访问的超链接 2" xfId="29233" hidden="1"/>
    <cellStyle name="已访问的超链接 2" xfId="30619" hidden="1"/>
    <cellStyle name="已访问的超链接 2" xfId="32646" hidden="1"/>
    <cellStyle name="已访问的超链接 2" xfId="30365" hidden="1"/>
    <cellStyle name="已访问的超链接 2" xfId="29817" hidden="1"/>
    <cellStyle name="已访问的超链接 2" xfId="29262" hidden="1"/>
    <cellStyle name="已访问的超链接 2" xfId="30477" hidden="1"/>
    <cellStyle name="已访问的超链接 2" xfId="34045" hidden="1"/>
    <cellStyle name="已访问的超链接 2" xfId="30160" hidden="1"/>
    <cellStyle name="已访问的超链接 2" xfId="29384" hidden="1"/>
    <cellStyle name="已访问的超链接 2" xfId="30636" hidden="1"/>
    <cellStyle name="已访问的超链接 2" xfId="30954" hidden="1"/>
    <cellStyle name="已访问的超链接 2" xfId="31965" hidden="1"/>
    <cellStyle name="已访问的超链接 2" xfId="33761" hidden="1"/>
    <cellStyle name="已访问的超链接 2" xfId="32849" hidden="1"/>
    <cellStyle name="已访问的超链接 2" xfId="31246" hidden="1"/>
    <cellStyle name="已访问的超链接 2" xfId="33212" hidden="1"/>
    <cellStyle name="已访问的超链接 2" xfId="30039" hidden="1"/>
    <cellStyle name="已访问的超链接 2" xfId="33110" hidden="1"/>
    <cellStyle name="已访问的超链接 2" xfId="34334" hidden="1"/>
    <cellStyle name="已访问的超链接 2" xfId="29687" hidden="1"/>
    <cellStyle name="已访问的超链接 2" xfId="29894" hidden="1"/>
    <cellStyle name="已访问的超链接 2" xfId="34224" hidden="1"/>
    <cellStyle name="已访问的超链接 2" xfId="28915" hidden="1"/>
    <cellStyle name="已访问的超链接 2" xfId="34371" hidden="1"/>
    <cellStyle name="已访问的超链接 2" xfId="30304" hidden="1"/>
    <cellStyle name="已访问的超链接 2" xfId="33002" hidden="1"/>
    <cellStyle name="已访问的超链接 2" xfId="31579" hidden="1"/>
    <cellStyle name="已访问的超链接 2" xfId="32830" hidden="1"/>
    <cellStyle name="已访问的超链接 2" xfId="34118" hidden="1"/>
    <cellStyle name="已访问的超链接 2" xfId="31704" hidden="1"/>
    <cellStyle name="已访问的超链接 2" xfId="33148" hidden="1"/>
    <cellStyle name="已访问的超链接 2" xfId="34161" hidden="1"/>
    <cellStyle name="已访问的超链接 2" xfId="28350" hidden="1"/>
    <cellStyle name="已访问的超链接 2" xfId="29293" hidden="1"/>
    <cellStyle name="已访问的超链接 2" xfId="32437" hidden="1"/>
    <cellStyle name="已访问的超链接 2" xfId="30077" hidden="1"/>
    <cellStyle name="已访问的超链接 2" xfId="28463" hidden="1"/>
    <cellStyle name="已访问的超链接 2" xfId="34267" hidden="1"/>
    <cellStyle name="已访问的超链接 2" xfId="32895" hidden="1"/>
    <cellStyle name="已访问的超链接 2" xfId="32037" hidden="1"/>
    <cellStyle name="已访问的超链接 2" xfId="31003" hidden="1"/>
    <cellStyle name="已访问的超链接 2" xfId="33453" hidden="1"/>
    <cellStyle name="已访问的超链接 2" xfId="33299" hidden="1"/>
    <cellStyle name="已访问的超链接 2" xfId="33229" hidden="1"/>
    <cellStyle name="已访问的超链接 2" xfId="33608" hidden="1"/>
    <cellStyle name="已访问的超链接 2" xfId="29656" hidden="1"/>
    <cellStyle name="已访问的超链接 2" xfId="32384" hidden="1"/>
    <cellStyle name="已访问的超链接 2" xfId="29753" hidden="1"/>
    <cellStyle name="已访问的超链接 2" xfId="31103" hidden="1"/>
    <cellStyle name="已访问的超链接 2" xfId="33471" hidden="1"/>
    <cellStyle name="已访问的超链接 2" xfId="31529" hidden="1"/>
    <cellStyle name="已访问的超链接 2" xfId="30750" hidden="1"/>
    <cellStyle name="已访问的超链接 2" xfId="32724" hidden="1"/>
    <cellStyle name="已访问的超链接 2" xfId="29662" hidden="1"/>
    <cellStyle name="已访问的超链接 2" xfId="33894" hidden="1"/>
    <cellStyle name="已访问的超链接 2" xfId="33923" hidden="1"/>
    <cellStyle name="已访问的超链接 2" xfId="29561" hidden="1"/>
    <cellStyle name="已访问的超链接 2" xfId="32284" hidden="1"/>
    <cellStyle name="已访问的超链接 2" xfId="28574" hidden="1"/>
    <cellStyle name="已访问的超链接 2" xfId="34239" hidden="1"/>
    <cellStyle name="已访问的超链接 2" xfId="31998" hidden="1"/>
    <cellStyle name="已访问的超链接 2" xfId="34319" hidden="1"/>
    <cellStyle name="已访问的超链接 2" xfId="31363" hidden="1"/>
    <cellStyle name="已访问的超链接 2" xfId="33645" hidden="1"/>
    <cellStyle name="已访问的超链接 2" xfId="32943" hidden="1"/>
    <cellStyle name="已访问的超链接 2" xfId="33046" hidden="1"/>
    <cellStyle name="已访问的超链接 2" xfId="29218" hidden="1"/>
    <cellStyle name="已访问的超链接 2" xfId="33097" hidden="1"/>
    <cellStyle name="已访问的超链接 2" xfId="34188" hidden="1"/>
    <cellStyle name="已访问的超链接 2" xfId="32782" hidden="1"/>
    <cellStyle name="已访问的超链接 2" xfId="29954" hidden="1"/>
    <cellStyle name="已访问的超链接 2" xfId="29996" hidden="1"/>
    <cellStyle name="已访问的超链接 2" xfId="29871" hidden="1"/>
    <cellStyle name="已访问的超链接 2" xfId="31741" hidden="1"/>
    <cellStyle name="已访问的超链接 2" xfId="30590" hidden="1"/>
    <cellStyle name="已访问的超链接 2" xfId="32844" hidden="1"/>
    <cellStyle name="已访问的超链接 2" xfId="32362" hidden="1"/>
    <cellStyle name="已访问的超链接 2" xfId="30745" hidden="1"/>
    <cellStyle name="已访问的超链接 2" xfId="32671" hidden="1"/>
    <cellStyle name="已访问的超链接 2" xfId="29574" hidden="1"/>
    <cellStyle name="已访问的超链接 2" xfId="34316" hidden="1"/>
    <cellStyle name="已访问的超链接 2" xfId="34328" hidden="1"/>
    <cellStyle name="已访问的超链接 2" xfId="32735" hidden="1"/>
    <cellStyle name="已访问的超链接 2" xfId="34054" hidden="1"/>
    <cellStyle name="已访问的超链接 2" xfId="31305" hidden="1"/>
    <cellStyle name="已访问的超链接 2" xfId="29765" hidden="1"/>
    <cellStyle name="已访问的超链接 2" xfId="28699" hidden="1"/>
    <cellStyle name="已访问的超链接 2" xfId="31654" hidden="1"/>
    <cellStyle name="已访问的超链接 2" xfId="33950" hidden="1"/>
    <cellStyle name="已访问的超链接 2" xfId="31342" hidden="1"/>
    <cellStyle name="已访问的超链接 2" xfId="28460" hidden="1"/>
    <cellStyle name="已访问的超链接 2" xfId="29258" hidden="1"/>
    <cellStyle name="已访问的超链接 2" xfId="32224" hidden="1"/>
    <cellStyle name="已访问的超链接 2" xfId="28753" hidden="1"/>
    <cellStyle name="已访问的超链接 2" xfId="29326" hidden="1"/>
    <cellStyle name="已访问的超链接 2" xfId="31885" hidden="1"/>
    <cellStyle name="已访问的超链接 2" xfId="31300" hidden="1"/>
    <cellStyle name="已访问的超链接 2" xfId="32707" hidden="1"/>
    <cellStyle name="已访问的超链接 2" xfId="29354" hidden="1"/>
    <cellStyle name="已访问的超链接 2" xfId="33623" hidden="1"/>
    <cellStyle name="已访问的超链接 2" xfId="29366" hidden="1"/>
    <cellStyle name="已访问的超链接 2" xfId="30185" hidden="1"/>
    <cellStyle name="已访问的超链接 2" xfId="28739" hidden="1"/>
    <cellStyle name="已访问的超链接 2" xfId="29016" hidden="1"/>
    <cellStyle name="已访问的超链接 2" xfId="32919" hidden="1"/>
    <cellStyle name="已访问的超链接 2" xfId="33001" hidden="1"/>
    <cellStyle name="已访问的超链接 2" xfId="32640" hidden="1"/>
    <cellStyle name="已访问的超链接 2" xfId="30631" hidden="1"/>
    <cellStyle name="已访问的超链接 2" xfId="33447" hidden="1"/>
    <cellStyle name="已访问的超链接 2" xfId="34244" hidden="1"/>
    <cellStyle name="已访问的超链接 2" xfId="33850" hidden="1"/>
    <cellStyle name="已访问的超链接 2" xfId="34077" hidden="1"/>
    <cellStyle name="已访问的超链接 2" xfId="32862" hidden="1"/>
    <cellStyle name="已访问的超链接 2" xfId="28737" hidden="1"/>
    <cellStyle name="已访问的超链接 2" xfId="28566" hidden="1"/>
    <cellStyle name="已访问的超链接 2" xfId="29385" hidden="1"/>
    <cellStyle name="已访问的超链接 2" xfId="33115" hidden="1"/>
    <cellStyle name="已访问的超链接 2" xfId="32464" hidden="1"/>
    <cellStyle name="已访问的超链接 2" xfId="30818" hidden="1"/>
    <cellStyle name="已访问的超链接 2" xfId="30410" hidden="1"/>
    <cellStyle name="已访问的超链接 2" xfId="34314" hidden="1"/>
    <cellStyle name="已访问的超链接 2" xfId="28461" hidden="1"/>
    <cellStyle name="已访问的超链接 2" xfId="32877" hidden="1"/>
    <cellStyle name="已访问的超链接 2" xfId="29008" hidden="1"/>
    <cellStyle name="已访问的超链接 2" xfId="33132" hidden="1"/>
    <cellStyle name="已访问的超链接 2" xfId="34297" hidden="1"/>
    <cellStyle name="已访问的超链接 2" xfId="32578" hidden="1"/>
    <cellStyle name="已访问的超链接 2" xfId="33312" hidden="1"/>
    <cellStyle name="已访问的超链接 2" xfId="33370" hidden="1"/>
    <cellStyle name="已访问的超链接 2" xfId="31010" hidden="1"/>
    <cellStyle name="已访问的超链接 2" xfId="29023" hidden="1"/>
    <cellStyle name="已访问的超链接 2" xfId="28693" hidden="1"/>
    <cellStyle name="已访问的超链接 2" xfId="30030" hidden="1"/>
    <cellStyle name="已访问的超链接 2" xfId="33976" hidden="1"/>
    <cellStyle name="已访问的超链接 2" xfId="30952" hidden="1"/>
    <cellStyle name="已访问的超链接 2" xfId="32476" hidden="1"/>
    <cellStyle name="已访问的超链接 2" xfId="33597" hidden="1"/>
    <cellStyle name="已访问的超链接 2" xfId="30396" hidden="1"/>
    <cellStyle name="已访问的超链接 2" xfId="28477" hidden="1"/>
    <cellStyle name="已访问的超链接 2" xfId="29544" hidden="1"/>
    <cellStyle name="已访问的超链接 2" xfId="32532" hidden="1"/>
    <cellStyle name="已访问的超链接 2" xfId="32058" hidden="1"/>
    <cellStyle name="已访问的超链接 2" xfId="31806" hidden="1"/>
    <cellStyle name="已访问的超链接 2" xfId="31179" hidden="1"/>
    <cellStyle name="已访问的超链接 2" xfId="30956" hidden="1"/>
    <cellStyle name="已访问的超链接 2" xfId="34095" hidden="1"/>
    <cellStyle name="已访问的超链接 2" xfId="31232" hidden="1"/>
    <cellStyle name="已访问的超链接 2" xfId="28627" hidden="1"/>
    <cellStyle name="已访问的超链接 2" xfId="31273" hidden="1"/>
    <cellStyle name="已访问的超链接 2" xfId="32079" hidden="1"/>
    <cellStyle name="已访问的超链接 2" xfId="32944" hidden="1"/>
    <cellStyle name="已访问的超链接 2" xfId="34030" hidden="1"/>
    <cellStyle name="已访问的超链接 2" xfId="30110" hidden="1"/>
    <cellStyle name="已访问的超链接 2" xfId="33970" hidden="1"/>
    <cellStyle name="已访问的超链接 2" xfId="32931" hidden="1"/>
    <cellStyle name="已访问的超链接 2" xfId="32295" hidden="1"/>
    <cellStyle name="已访问的超链接 2" xfId="29042" hidden="1"/>
    <cellStyle name="已访问的超链接 2" xfId="32107" hidden="1"/>
    <cellStyle name="已访问的超链接 2" xfId="33208" hidden="1"/>
    <cellStyle name="已访问的超链接 2" xfId="30922" hidden="1"/>
    <cellStyle name="已访问的超链接 2" xfId="32820" hidden="1"/>
    <cellStyle name="已访问的超链接 2" xfId="31293" hidden="1"/>
    <cellStyle name="已访问的超链接 2" xfId="34203" hidden="1"/>
    <cellStyle name="已访问的超链接 2" xfId="30680" hidden="1"/>
    <cellStyle name="已访问的超链接 2" xfId="31271" hidden="1"/>
    <cellStyle name="已访问的超链接 2" xfId="31062" hidden="1"/>
    <cellStyle name="已访问的超链接 2" xfId="29295" hidden="1"/>
    <cellStyle name="已访问的超链接 2" xfId="32776" hidden="1"/>
    <cellStyle name="已访问的超链接 2" xfId="29756" hidden="1"/>
    <cellStyle name="已访问的超链接 2" xfId="33667" hidden="1"/>
    <cellStyle name="已访问的超链接 2" xfId="30482" hidden="1"/>
    <cellStyle name="已访问的超链接 2" xfId="34337" hidden="1"/>
    <cellStyle name="已访问的超链接 2" xfId="28557" hidden="1"/>
    <cellStyle name="已访问的超链接 2" xfId="31242" hidden="1"/>
    <cellStyle name="已访问的超链接 2" xfId="31131" hidden="1"/>
    <cellStyle name="已访问的超链接 2" xfId="28376" hidden="1"/>
    <cellStyle name="已访问的超链接 2" xfId="32264" hidden="1"/>
    <cellStyle name="已访问的超链接 2" xfId="33045" hidden="1"/>
    <cellStyle name="已访问的超链接 2" xfId="31493" hidden="1"/>
    <cellStyle name="已访问的超链接 2" xfId="31661" hidden="1"/>
    <cellStyle name="已访问的超链接 2" xfId="28341" hidden="1"/>
    <cellStyle name="已访问的超链接 2" xfId="33747" hidden="1"/>
    <cellStyle name="已访问的超链接 2" xfId="33004" hidden="1"/>
    <cellStyle name="已访问的超链接 2" xfId="31026" hidden="1"/>
    <cellStyle name="已访问的超链接 2" xfId="32271" hidden="1"/>
    <cellStyle name="已访问的超链接 2" xfId="30432" hidden="1"/>
    <cellStyle name="已访问的超链接 2" xfId="34249" hidden="1"/>
    <cellStyle name="已访问的超链接 2" xfId="30902" hidden="1"/>
    <cellStyle name="已访问的超链接 2" xfId="32294" hidden="1"/>
    <cellStyle name="已访问的超链接 2" xfId="32319" hidden="1"/>
    <cellStyle name="已访问的超链接 2" xfId="31599" hidden="1"/>
    <cellStyle name="已访问的超链接 2" xfId="32036" hidden="1"/>
    <cellStyle name="已访问的超链接 2" xfId="29983" hidden="1"/>
    <cellStyle name="已访问的超链接 2" xfId="33432" hidden="1"/>
    <cellStyle name="已访问的超链接 2" xfId="32996" hidden="1"/>
    <cellStyle name="已访问的超链接 2" xfId="31987" hidden="1"/>
    <cellStyle name="已访问的超链接 2" xfId="34481" hidden="1"/>
    <cellStyle name="已访问的超链接 2" xfId="29187" hidden="1"/>
    <cellStyle name="已访问的超链接 2" xfId="31614" hidden="1"/>
    <cellStyle name="已访问的超链接 2" xfId="28609" hidden="1"/>
    <cellStyle name="已访问的超链接 2" xfId="33450" hidden="1"/>
    <cellStyle name="已访问的超链接 2" xfId="29143" hidden="1"/>
    <cellStyle name="已访问的超链接 2" xfId="32138" hidden="1"/>
    <cellStyle name="已访问的超链接 2" xfId="30607" hidden="1"/>
    <cellStyle name="已访问的超链接 2" xfId="32664" hidden="1"/>
    <cellStyle name="已访问的超链接 2" xfId="29519" hidden="1"/>
    <cellStyle name="已访问的超链接 2" xfId="31200" hidden="1"/>
    <cellStyle name="已访问的超链接 2" xfId="33726" hidden="1"/>
    <cellStyle name="已访问的超链接 2" xfId="28483" hidden="1"/>
    <cellStyle name="已访问的超链接 2" xfId="30058" hidden="1"/>
    <cellStyle name="已访问的超链接 2" xfId="29824" hidden="1"/>
    <cellStyle name="已访问的超链接 2" xfId="28670" hidden="1"/>
    <cellStyle name="已访问的超链接 2" xfId="31672" hidden="1"/>
    <cellStyle name="已访问的超链接 2" xfId="30035" hidden="1"/>
    <cellStyle name="已访问的超链接 2" xfId="29347" hidden="1"/>
    <cellStyle name="已访问的超链接 2" xfId="33785" hidden="1"/>
    <cellStyle name="已访问的超链接 2" xfId="29215" hidden="1"/>
    <cellStyle name="已访问的超链接 2" xfId="30426" hidden="1"/>
    <cellStyle name="已访问的超链接 2" xfId="28787" hidden="1"/>
    <cellStyle name="已访问的超链接 2" xfId="33795" hidden="1"/>
    <cellStyle name="已访问的超链接 2" xfId="34084" hidden="1"/>
    <cellStyle name="已访问的超链接 2" xfId="30819" hidden="1"/>
    <cellStyle name="已访问的超链接 2" xfId="29272" hidden="1"/>
    <cellStyle name="已访问的超链接 2" xfId="31309" hidden="1"/>
    <cellStyle name="已访问的超链接 2" xfId="29434" hidden="1"/>
    <cellStyle name="已访问的超链接 2" xfId="32034" hidden="1"/>
    <cellStyle name="已访问的超链接 2" xfId="30888" hidden="1"/>
    <cellStyle name="已访问的超链接 2" xfId="32443" hidden="1"/>
    <cellStyle name="已访问的超链接 2" xfId="31215" hidden="1"/>
    <cellStyle name="已访问的超链接 2" xfId="28615" hidden="1"/>
    <cellStyle name="已访问的超链接 2" xfId="30376" hidden="1"/>
    <cellStyle name="已访问的超链接 2" xfId="30720" hidden="1"/>
    <cellStyle name="已访问的超链接 2" xfId="34037" hidden="1"/>
    <cellStyle name="已访问的超链接 2" xfId="34158" hidden="1"/>
    <cellStyle name="已访问的超链接 2" xfId="32042" hidden="1"/>
    <cellStyle name="已访问的超链接 2" xfId="34090" hidden="1"/>
    <cellStyle name="已访问的超链接 2" xfId="28633" hidden="1"/>
    <cellStyle name="已访问的超链接 2" xfId="30580" hidden="1"/>
    <cellStyle name="已访问的超链接 2" xfId="30529" hidden="1"/>
    <cellStyle name="已访问的超链接 2" xfId="33201" hidden="1"/>
    <cellStyle name="已访问的超链接 2" xfId="33701" hidden="1"/>
    <cellStyle name="已访问的超链接 2" xfId="34096" hidden="1"/>
    <cellStyle name="已访问的超链接 2" xfId="32746" hidden="1"/>
    <cellStyle name="已访问的超链接 2" xfId="30869" hidden="1"/>
    <cellStyle name="已访问的超链接 2" xfId="32808" hidden="1"/>
    <cellStyle name="已访问的超链接 2" xfId="29499" hidden="1"/>
    <cellStyle name="已访问的超链接 2" xfId="28659" hidden="1"/>
    <cellStyle name="已访问的超链接 2" xfId="30806" hidden="1"/>
    <cellStyle name="已访问的超链接 2" xfId="31245" hidden="1"/>
    <cellStyle name="已访问的超链接 2" xfId="28338" hidden="1"/>
    <cellStyle name="已访问的超链接 2" xfId="29190" hidden="1"/>
    <cellStyle name="已访问的超链接 2" xfId="28924" hidden="1"/>
    <cellStyle name="已访问的超链接 2" xfId="31197" hidden="1"/>
    <cellStyle name="已访问的超链接 2" xfId="32201" hidden="1"/>
    <cellStyle name="已访问的超链接 2" xfId="30443" hidden="1"/>
    <cellStyle name="已访问的超链接 2" xfId="32948" hidden="1"/>
    <cellStyle name="已访问的超链接 2" xfId="29185" hidden="1"/>
    <cellStyle name="已访问的超链接 2" xfId="34403" hidden="1"/>
    <cellStyle name="已访问的超链接 2" xfId="30374" hidden="1"/>
    <cellStyle name="已访问的超链接 2" xfId="30085" hidden="1"/>
    <cellStyle name="已访问的超链接 2" xfId="31826" hidden="1"/>
    <cellStyle name="已访问的超链接 2" xfId="29389" hidden="1"/>
    <cellStyle name="已访问的超链接 2" xfId="32850" hidden="1"/>
    <cellStyle name="已访问的超链接 2" xfId="32199" hidden="1"/>
    <cellStyle name="已访问的超链接 2" xfId="33149" hidden="1"/>
    <cellStyle name="已访问的超链接 2" xfId="33490" hidden="1"/>
    <cellStyle name="已访问的超链接 2" xfId="31618" hidden="1"/>
    <cellStyle name="已访问的超链接 2" xfId="30687" hidden="1"/>
    <cellStyle name="已访问的超链接 2" xfId="32127" hidden="1"/>
    <cellStyle name="已访问的超链接 2" xfId="30152" hidden="1"/>
    <cellStyle name="已访问的超链接 2" xfId="33293" hidden="1"/>
    <cellStyle name="已访问的超链接 2" xfId="30652" hidden="1"/>
    <cellStyle name="已访问的超链接 2" xfId="28309" hidden="1"/>
    <cellStyle name="已访问的超链接 2" xfId="30798" hidden="1"/>
    <cellStyle name="已访问的超链接 2" xfId="32297" hidden="1"/>
    <cellStyle name="已访问的超链接 2" xfId="34263" hidden="1"/>
    <cellStyle name="已访问的超链接 2" xfId="30714" hidden="1"/>
    <cellStyle name="已访问的超链接 2" xfId="34288" hidden="1"/>
    <cellStyle name="已访问的超链接 2" xfId="28663" hidden="1"/>
    <cellStyle name="已访问的超链接 2" xfId="33583" hidden="1"/>
    <cellStyle name="已访问的超链接 2" xfId="30397" hidden="1"/>
    <cellStyle name="已访问的超链接 2" xfId="31904" hidden="1"/>
    <cellStyle name="已访问的超链接 2" xfId="30817" hidden="1"/>
    <cellStyle name="已访问的超链接 2" xfId="29182" hidden="1"/>
    <cellStyle name="已访问的超链接 2" xfId="31912" hidden="1"/>
    <cellStyle name="已访问的超链接 2" xfId="31046" hidden="1"/>
    <cellStyle name="已访问的超链接 2" xfId="30251" hidden="1"/>
    <cellStyle name="已访问的超链接 2" xfId="31553" hidden="1"/>
    <cellStyle name="已访问的超链接 2" xfId="31303" hidden="1"/>
    <cellStyle name="已访问的超链接 2" xfId="29085" hidden="1"/>
    <cellStyle name="已访问的超链接 2" xfId="34420" hidden="1"/>
    <cellStyle name="已访问的超链接 2" xfId="33344" hidden="1"/>
    <cellStyle name="已访问的超链接 2" xfId="30067" hidden="1"/>
    <cellStyle name="已访问的超链接 2" xfId="32679" hidden="1"/>
    <cellStyle name="已访问的超链接 2" xfId="30238" hidden="1"/>
    <cellStyle name="已访问的超链接 2" xfId="30493" hidden="1"/>
    <cellStyle name="已访问的超链接 2" xfId="34192" hidden="1"/>
    <cellStyle name="已访问的超链接 2" xfId="29379" hidden="1"/>
    <cellStyle name="已访问的超链接 2" xfId="30732" hidden="1"/>
    <cellStyle name="已访问的超链接 2" xfId="30676" hidden="1"/>
    <cellStyle name="已访问的超链接 2" xfId="29698" hidden="1"/>
    <cellStyle name="已访问的超链接 2" xfId="30193" hidden="1"/>
    <cellStyle name="已访问的超链接 2" xfId="30393" hidden="1"/>
    <cellStyle name="已访问的超链接 2" xfId="29518" hidden="1"/>
    <cellStyle name="已访问的超链接 2" xfId="28717" hidden="1"/>
    <cellStyle name="已访问的超链接 2" xfId="31075" hidden="1"/>
    <cellStyle name="已访问的超链接 2" xfId="34222" hidden="1"/>
    <cellStyle name="已访问的超链接 2" xfId="32730" hidden="1"/>
    <cellStyle name="已访问的超链接 2" xfId="33643" hidden="1"/>
    <cellStyle name="已访问的超链接 2" xfId="28762" hidden="1"/>
    <cellStyle name="已访问的超链接 2" xfId="32364" hidden="1"/>
    <cellStyle name="已访问的超链接 2" xfId="31678" hidden="1"/>
    <cellStyle name="已访问的超链接 2" xfId="32696" hidden="1"/>
    <cellStyle name="已访问的超链接 2" xfId="34057" hidden="1"/>
    <cellStyle name="已访问的超链接 2" xfId="29741" hidden="1"/>
    <cellStyle name="已访问的超链接 2" xfId="30969" hidden="1"/>
    <cellStyle name="已访问的超链接 2" xfId="29791" hidden="1"/>
    <cellStyle name="已访问的超链接 2" xfId="28728" hidden="1"/>
    <cellStyle name="已访问的超链接 2" xfId="31154" hidden="1"/>
    <cellStyle name="已访问的超链接 2" xfId="34058" hidden="1"/>
    <cellStyle name="已访问的超链接 2" xfId="34049" hidden="1"/>
    <cellStyle name="已访问的超链接 2" xfId="32703" hidden="1"/>
    <cellStyle name="已访问的超链接 2" xfId="30759" hidden="1"/>
    <cellStyle name="已访问的超链接 2" xfId="29594" hidden="1"/>
    <cellStyle name="已访问的超链接 2" xfId="32772" hidden="1"/>
    <cellStyle name="已访问的超链接 2" xfId="30222" hidden="1"/>
    <cellStyle name="已访问的超链接 2" xfId="33615" hidden="1"/>
    <cellStyle name="已访问的超链接 2" xfId="29872" hidden="1"/>
    <cellStyle name="已访问的超链接 2" xfId="32770" hidden="1"/>
    <cellStyle name="已访问的超链接 2" xfId="28644" hidden="1"/>
    <cellStyle name="已访问的超链接 2" xfId="31917" hidden="1"/>
    <cellStyle name="已访问的超链接 2" xfId="33058" hidden="1"/>
    <cellStyle name="已访问的超链接 2" xfId="29678" hidden="1"/>
    <cellStyle name="已访问的超链接 2" xfId="32597" hidden="1"/>
    <cellStyle name="已访问的超链接 2" xfId="28635" hidden="1"/>
    <cellStyle name="已访问的超链接 2" xfId="28806" hidden="1"/>
    <cellStyle name="已访问的超链接 2" xfId="31876" hidden="1"/>
    <cellStyle name="已访问的超链接 2" xfId="28673" hidden="1"/>
    <cellStyle name="已访问的超链接 2" xfId="30756" hidden="1"/>
    <cellStyle name="已访问的超链接 2" xfId="29381" hidden="1"/>
    <cellStyle name="已访问的超链接 2" xfId="30906" hidden="1"/>
    <cellStyle name="已访问的超链接 2" xfId="33098" hidden="1"/>
    <cellStyle name="已访问的超链接 2" xfId="30300" hidden="1"/>
    <cellStyle name="已访问的超链接 2" xfId="33519" hidden="1"/>
    <cellStyle name="已访问的超链接 2" xfId="31109" hidden="1"/>
    <cellStyle name="已访问的超链接 2" xfId="29565" hidden="1"/>
    <cellStyle name="已访问的超链接 2" xfId="31464" hidden="1"/>
    <cellStyle name="已访问的超链接 2" xfId="33600" hidden="1"/>
    <cellStyle name="已访问的超链接 2" xfId="32196" hidden="1"/>
    <cellStyle name="已访问的超链接 2" xfId="33962" hidden="1"/>
    <cellStyle name="已访问的超链接 2" xfId="30263" hidden="1"/>
    <cellStyle name="已访问的超链接 2" xfId="31950" hidden="1"/>
    <cellStyle name="已访问的超链接 2" xfId="28306" hidden="1"/>
    <cellStyle name="已访问的超链接 2" xfId="29417" hidden="1"/>
    <cellStyle name="已访问的超链接 2" xfId="29003" hidden="1"/>
    <cellStyle name="已访问的超链接 2" xfId="29913" hidden="1"/>
    <cellStyle name="已访问的超链接 2" xfId="33323" hidden="1"/>
    <cellStyle name="已访问的超链接 2" xfId="29988" hidden="1"/>
    <cellStyle name="已访问的超链接 2" xfId="31897" hidden="1"/>
    <cellStyle name="已访问的超链接 2" xfId="34241" hidden="1"/>
    <cellStyle name="已访问的超链接 2" xfId="31651" hidden="1"/>
    <cellStyle name="已访问的超链接 2" xfId="32974" hidden="1"/>
    <cellStyle name="已访问的超链接 2" xfId="31331" hidden="1"/>
    <cellStyle name="已访问的超链接 2" xfId="31278" hidden="1"/>
    <cellStyle name="已访问的超链接 2" xfId="32026" hidden="1"/>
    <cellStyle name="已访问的超链接 2" xfId="32767" hidden="1"/>
    <cellStyle name="已访问的超链接 2" xfId="29717" hidden="1"/>
    <cellStyle name="已访问的超链接 2" xfId="31927" hidden="1"/>
    <cellStyle name="已访问的超链接 2" xfId="31604" hidden="1"/>
    <cellStyle name="已访问的超链接 2" xfId="33899" hidden="1"/>
    <cellStyle name="已访问的超链接 2" xfId="28536" hidden="1"/>
    <cellStyle name="已访问的超链接 2" xfId="34409" hidden="1"/>
    <cellStyle name="已访问的超链接 2" xfId="30511" hidden="1"/>
    <cellStyle name="已访问的超链接 2" xfId="32269" hidden="1"/>
    <cellStyle name="已访问的超链接 2" xfId="28575" hidden="1"/>
    <cellStyle name="已访问的超链接 2" xfId="33071" hidden="1"/>
    <cellStyle name="已访问的超链接 2" xfId="31172" hidden="1"/>
    <cellStyle name="已访问的超链接 2" xfId="30413" hidden="1"/>
    <cellStyle name="已访问的超链接 2" xfId="30513" hidden="1"/>
    <cellStyle name="已访问的超链接 2" xfId="32749" hidden="1"/>
    <cellStyle name="已访问的超链接 2" xfId="31277" hidden="1"/>
    <cellStyle name="已访问的超链接 2" xfId="31128" hidden="1"/>
    <cellStyle name="已访问的超链接 2" xfId="28426" hidden="1"/>
    <cellStyle name="已访问的超链接 2" xfId="32544" hidden="1"/>
    <cellStyle name="已访问的超链接 2" xfId="29322" hidden="1"/>
    <cellStyle name="已访问的超链接 2" xfId="32952" hidden="1"/>
    <cellStyle name="已访问的超链接 2" xfId="32491" hidden="1"/>
    <cellStyle name="已访问的超链接 2" xfId="33446" hidden="1"/>
    <cellStyle name="已访问的超链接 2" xfId="30011" hidden="1"/>
    <cellStyle name="已访问的超链接 2" xfId="30884" hidden="1"/>
    <cellStyle name="已访问的超链接 2" xfId="30936" hidden="1"/>
    <cellStyle name="已访问的超链接 2" xfId="31415" hidden="1"/>
    <cellStyle name="已访问的超链接 2" xfId="31769" hidden="1"/>
    <cellStyle name="已访问的超链接 2" xfId="30973" hidden="1"/>
    <cellStyle name="已访问的超链接 2" xfId="28994" hidden="1"/>
    <cellStyle name="已访问的超链接 2" xfId="29863" hidden="1"/>
    <cellStyle name="已访问的超链接 2" xfId="30181" hidden="1"/>
    <cellStyle name="已访问的超链接 2" xfId="28867" hidden="1"/>
    <cellStyle name="已访问的超链接 2" xfId="32257" hidden="1"/>
    <cellStyle name="已访问的超链接 2" xfId="33054" hidden="1"/>
    <cellStyle name="已访问的超链接 2" xfId="30272" hidden="1"/>
    <cellStyle name="已访问的超链接 2" xfId="28723" hidden="1"/>
    <cellStyle name="已访问的超链接 2" xfId="33163" hidden="1"/>
    <cellStyle name="已访问的超链接 2" xfId="33620" hidden="1"/>
    <cellStyle name="已访问的超链接 2" xfId="34015" hidden="1"/>
    <cellStyle name="已访问的超链接 2" xfId="33798" hidden="1"/>
    <cellStyle name="已访问的超链接 2" xfId="29264" hidden="1"/>
    <cellStyle name="已访问的超链接 2" xfId="28581" hidden="1"/>
    <cellStyle name="已访问的超链接 2" xfId="30726" hidden="1"/>
    <cellStyle name="已访问的超链接 2" xfId="30592" hidden="1"/>
    <cellStyle name="已访问的超链接 2" xfId="32399" hidden="1"/>
    <cellStyle name="已访问的超链接 2" xfId="31230" hidden="1"/>
    <cellStyle name="已访问的超链接 2" xfId="32715" hidden="1"/>
    <cellStyle name="已访问的超链接 2" xfId="32958" hidden="1"/>
    <cellStyle name="已访问的超链接 2" xfId="32627" hidden="1"/>
    <cellStyle name="已访问的超链接 2" xfId="31199" hidden="1"/>
    <cellStyle name="已访问的超链接 2" xfId="30425" hidden="1"/>
    <cellStyle name="已访问的超链接 2" xfId="31932" hidden="1"/>
    <cellStyle name="已访问的超链接 2" xfId="30781" hidden="1"/>
    <cellStyle name="已访问的超链接 2" xfId="30749" hidden="1"/>
    <cellStyle name="已访问的超链接 2" xfId="34048" hidden="1"/>
    <cellStyle name="已访问的超链接 2" xfId="30346" hidden="1"/>
    <cellStyle name="已访问的超链接 2" xfId="28470" hidden="1"/>
    <cellStyle name="已访问的超链接 2" xfId="29422" hidden="1"/>
    <cellStyle name="已访问的超链接 2" xfId="29850" hidden="1"/>
    <cellStyle name="已访问的超链接 2" xfId="32881" hidden="1"/>
    <cellStyle name="已访问的超链接 2" xfId="33588" hidden="1"/>
    <cellStyle name="已访问的超链接 2" xfId="29513" hidden="1"/>
    <cellStyle name="已访问的超链接 2" xfId="33287" hidden="1"/>
    <cellStyle name="已访问的超链接 2" xfId="31616" hidden="1"/>
    <cellStyle name="已访问的超链接 2" xfId="33742" hidden="1"/>
    <cellStyle name="已访问的超链接 2" xfId="29597" hidden="1"/>
    <cellStyle name="已访问的超链接 2" xfId="32589" hidden="1"/>
    <cellStyle name="已访问的超链接 2" xfId="31623" hidden="1"/>
    <cellStyle name="已访问的超链接 2" xfId="31528" hidden="1"/>
    <cellStyle name="已访问的超链接 2" xfId="32210" hidden="1"/>
    <cellStyle name="已访问的超链接 2" xfId="31220" hidden="1"/>
    <cellStyle name="已访问的超链接 2" xfId="31222" hidden="1"/>
    <cellStyle name="已访问的超链接 2" xfId="31472" hidden="1"/>
    <cellStyle name="已访问的超链接 2" xfId="31077" hidden="1"/>
    <cellStyle name="已访问的超链接 2" xfId="34071" hidden="1"/>
    <cellStyle name="已访问的超链接 2" xfId="34470" hidden="1"/>
    <cellStyle name="已访问的超链接 2" xfId="30512" hidden="1"/>
    <cellStyle name="已访问的超链接 2" xfId="28676" hidden="1"/>
    <cellStyle name="已访问的超链接 2" xfId="30704" hidden="1"/>
    <cellStyle name="已访问的超链接 2" xfId="29383" hidden="1"/>
    <cellStyle name="已访问的超链接 2" xfId="33828" hidden="1"/>
    <cellStyle name="已访问的超链接 2" xfId="30800" hidden="1"/>
    <cellStyle name="已访问的超链接 2" xfId="31276" hidden="1"/>
    <cellStyle name="已访问的超链接 2" xfId="32410" hidden="1"/>
    <cellStyle name="已访问的超链接 2" xfId="32500" hidden="1"/>
    <cellStyle name="已访问的超链接 2" xfId="30253" hidden="1"/>
    <cellStyle name="已访问的超链接 2" xfId="31934" hidden="1"/>
    <cellStyle name="已访问的超链接 2" xfId="32882" hidden="1"/>
    <cellStyle name="已访问的超链接 2" xfId="30857" hidden="1"/>
    <cellStyle name="已访问的超链接 2" xfId="29714" hidden="1"/>
    <cellStyle name="已访问的超链接 2" xfId="31893" hidden="1"/>
    <cellStyle name="已访问的超链接 2" xfId="33202" hidden="1"/>
    <cellStyle name="已访问的超链接 2" xfId="33437" hidden="1"/>
    <cellStyle name="已访问的超链接 2" xfId="30002" hidden="1"/>
    <cellStyle name="已访问的超链接 2" xfId="31417" hidden="1"/>
    <cellStyle name="已访问的超链接 2" xfId="29476" hidden="1"/>
    <cellStyle name="已访问的超链接 2" xfId="31390" hidden="1"/>
    <cellStyle name="已访问的超链接 2" xfId="33550" hidden="1"/>
    <cellStyle name="已访问的超链接 2" xfId="32559" hidden="1"/>
    <cellStyle name="已访问的超链接 2" xfId="34221" hidden="1"/>
    <cellStyle name="已访问的超链接 2" xfId="29407" hidden="1"/>
    <cellStyle name="已访问的超链接 2" xfId="31478" hidden="1"/>
    <cellStyle name="已访问的超链接 2" xfId="34064" hidden="1"/>
    <cellStyle name="已访问的超链接 2" xfId="34142" hidden="1"/>
    <cellStyle name="已访问的超链接 2" xfId="32813" hidden="1"/>
    <cellStyle name="已访问的超链接 2" xfId="29801" hidden="1"/>
    <cellStyle name="已访问的超链接 2" xfId="31926" hidden="1"/>
    <cellStyle name="已访问的超链接 2" xfId="28348" hidden="1"/>
    <cellStyle name="已访问的超链接 2" xfId="29470" hidden="1"/>
    <cellStyle name="已访问的超链接 2" xfId="31104" hidden="1"/>
    <cellStyle name="已访问的超链接 2" xfId="32496" hidden="1"/>
    <cellStyle name="已访问的超链接 2" xfId="30560" hidden="1"/>
    <cellStyle name="已访问的超链接 2" xfId="32831" hidden="1"/>
    <cellStyle name="已访问的超链接 2" xfId="32219" hidden="1"/>
    <cellStyle name="已访问的超链接 2" xfId="29709" hidden="1"/>
    <cellStyle name="已访问的超链接 2" xfId="32901" hidden="1"/>
    <cellStyle name="已访问的超链接 2" xfId="33029" hidden="1"/>
    <cellStyle name="已访问的超链接 2" xfId="29288" hidden="1"/>
    <cellStyle name="已访问的超链接 2" xfId="34272" hidden="1"/>
    <cellStyle name="已访问的超链接 2" xfId="31248" hidden="1"/>
    <cellStyle name="已访问的超链接 2" xfId="31436" hidden="1"/>
    <cellStyle name="已访问的超链接 2" xfId="33906" hidden="1"/>
    <cellStyle name="已访问的超链接 2" xfId="33992" hidden="1"/>
    <cellStyle name="已访问的超链接 2" xfId="29282" hidden="1"/>
    <cellStyle name="已访问的超链接 2" xfId="29314" hidden="1"/>
    <cellStyle name="已访问的超链接 2" xfId="29357" hidden="1"/>
    <cellStyle name="已访问的超链接 2" xfId="30537" hidden="1"/>
    <cellStyle name="已访问的超链接 2" xfId="33384" hidden="1"/>
    <cellStyle name="已访问的超链接 2" xfId="30515" hidden="1"/>
    <cellStyle name="已访问的超链接 2" xfId="30777" hidden="1"/>
    <cellStyle name="已访问的超链接 2" xfId="34079" hidden="1"/>
    <cellStyle name="已访问的超链接 2" xfId="31673" hidden="1"/>
    <cellStyle name="已访问的超链接 2" xfId="33253" hidden="1"/>
    <cellStyle name="已访问的超链接 2" xfId="28939" hidden="1"/>
    <cellStyle name="已访问的超链接 2" xfId="31837" hidden="1"/>
    <cellStyle name="已访问的超链接 2" xfId="32667" hidden="1"/>
    <cellStyle name="已访问的超链接 2" xfId="29474" hidden="1"/>
    <cellStyle name="已访问的超链接 2" xfId="31867" hidden="1"/>
    <cellStyle name="已访问的超链接 2" xfId="32453" hidden="1"/>
    <cellStyle name="已访问的超链接 2" xfId="28608" hidden="1"/>
    <cellStyle name="已访问的超链接 2" xfId="32234" hidden="1"/>
    <cellStyle name="已访问的超链接 2" xfId="32925" hidden="1"/>
    <cellStyle name="已访问的超链接 2" xfId="33481" hidden="1"/>
    <cellStyle name="已访问的超链接 2" xfId="29370" hidden="1"/>
    <cellStyle name="已访问的超链接 2" xfId="30913" hidden="1"/>
    <cellStyle name="已访问的超链接 2" xfId="32892" hidden="1"/>
    <cellStyle name="已访问的超链接 2" xfId="30114" hidden="1"/>
    <cellStyle name="已访问的超链接 2" xfId="33890" hidden="1"/>
    <cellStyle name="已访问的超链接 2" xfId="32191" hidden="1"/>
    <cellStyle name="已访问的超链接 2" xfId="28411" hidden="1"/>
    <cellStyle name="已访问的超链接 2" xfId="29175" hidden="1"/>
    <cellStyle name="已访问的超链接 2" xfId="32217" hidden="1"/>
    <cellStyle name="已访问的超链接 2" xfId="32371" hidden="1"/>
    <cellStyle name="已访问的超链接 2" xfId="30665" hidden="1"/>
    <cellStyle name="已访问的超链接 2" xfId="31085" hidden="1"/>
    <cellStyle name="已访问的超链接 2" xfId="29648" hidden="1"/>
    <cellStyle name="已访问的超链接 2" xfId="33200" hidden="1"/>
    <cellStyle name="已访问的超链接 2" xfId="30474" hidden="1"/>
    <cellStyle name="已访问的超链接 2" xfId="33719" hidden="1"/>
    <cellStyle name="已访问的超链接 2" xfId="33603" hidden="1"/>
    <cellStyle name="已访问的超链接 2" xfId="34342" hidden="1"/>
    <cellStyle name="已访问的超链接 2" xfId="34204" hidden="1"/>
    <cellStyle name="已访问的超链接 2" xfId="30738" hidden="1"/>
    <cellStyle name="已访问的超链接 2" xfId="29808" hidden="1"/>
    <cellStyle name="已访问的超链接 2" xfId="34415" hidden="1"/>
    <cellStyle name="已访问的超链接 2" xfId="32235" hidden="1"/>
    <cellStyle name="已访问的超链接 2" xfId="29562" hidden="1"/>
    <cellStyle name="已访问的超链接 2" xfId="29168" hidden="1"/>
    <cellStyle name="已访问的超链接 2" xfId="33854" hidden="1"/>
    <cellStyle name="已访问的超链接 2" xfId="30241" hidden="1"/>
    <cellStyle name="已访问的超链接 2" xfId="28406" hidden="1"/>
    <cellStyle name="已访问的超链接 2" xfId="28482" hidden="1"/>
    <cellStyle name="已访问的超链接 2" xfId="28276" hidden="1"/>
    <cellStyle name="已访问的超链接 2" xfId="31802" hidden="1"/>
    <cellStyle name="已访问的超链接 2" xfId="31142" hidden="1"/>
    <cellStyle name="已访问的超链接 2" xfId="31556" hidden="1"/>
    <cellStyle name="已访问的超链接 2" xfId="31513" hidden="1"/>
    <cellStyle name="已访问的超链接 2" xfId="28355" hidden="1"/>
    <cellStyle name="已访问的超链接 2" xfId="30037" hidden="1"/>
    <cellStyle name="已访问的超链接 2" xfId="28451" hidden="1"/>
    <cellStyle name="已访问的超链接 2" xfId="29959" hidden="1"/>
    <cellStyle name="已访问的超链接 2" xfId="31588" hidden="1"/>
    <cellStyle name="已访问的超链接 2" xfId="32243" hidden="1"/>
    <cellStyle name="已访问的超链接 2" xfId="31818" hidden="1"/>
    <cellStyle name="已访问的超链接 2" xfId="32200" hidden="1"/>
    <cellStyle name="已访问的超链接 2" xfId="32535" hidden="1"/>
    <cellStyle name="已访问的超链接 2" xfId="29821" hidden="1"/>
    <cellStyle name="已访问的超链接 2" xfId="28874" hidden="1"/>
    <cellStyle name="已访问的超链接 2" xfId="32413" hidden="1"/>
    <cellStyle name="已访问的超链接 2" xfId="28621" hidden="1"/>
    <cellStyle name="已访问的超链接 2" xfId="28738" hidden="1"/>
    <cellStyle name="已访问的超链接 2" xfId="31958" hidden="1"/>
    <cellStyle name="已访问的超链接 2" xfId="30230" hidden="1"/>
    <cellStyle name="已访问的超链接 2" xfId="28876" hidden="1"/>
    <cellStyle name="已访问的超链接 2" xfId="29666" hidden="1"/>
    <cellStyle name="已访问的超链接 2" xfId="29158" hidden="1"/>
    <cellStyle name="已访问的超链接 2" xfId="30526" hidden="1"/>
    <cellStyle name="已访问的超链接 2" xfId="32823" hidden="1"/>
    <cellStyle name="已访问的超链接 2" xfId="30436" hidden="1"/>
    <cellStyle name="已访问的超链接 2" xfId="29352" hidden="1"/>
    <cellStyle name="已访问的超链接 2" xfId="33561" hidden="1"/>
    <cellStyle name="已访问的超链接 2" xfId="33451" hidden="1"/>
    <cellStyle name="已访问的超链接 2" xfId="34191" hidden="1"/>
    <cellStyle name="已访问的超链接 2" xfId="33949" hidden="1"/>
    <cellStyle name="已访问的超链接 2" xfId="28819" hidden="1"/>
    <cellStyle name="已访问的超链接 2" xfId="34339" hidden="1"/>
    <cellStyle name="已访问的超链接 2" xfId="29106" hidden="1"/>
    <cellStyle name="已访问的超链接 2" xfId="32900" hidden="1"/>
    <cellStyle name="已访问的超链接 2" xfId="30527" hidden="1"/>
    <cellStyle name="已访问的超链接 2" xfId="34207" hidden="1"/>
    <cellStyle name="已访问的超链接 2" xfId="31235" hidden="1"/>
    <cellStyle name="已访问的超链接 2" xfId="29541" hidden="1"/>
    <cellStyle name="已访问的超链接 2" xfId="28349" hidden="1"/>
    <cellStyle name="已访问的超链接 2" xfId="29876" hidden="1"/>
    <cellStyle name="已访问的超链接 2" xfId="30419" hidden="1"/>
    <cellStyle name="已访问的超链接 2" xfId="30955" hidden="1"/>
    <cellStyle name="已访问的超链接 2" xfId="30339" hidden="1"/>
    <cellStyle name="已访问的超链接 2" xfId="33014" hidden="1"/>
    <cellStyle name="已访问的超链接 2" xfId="29337" hidden="1"/>
    <cellStyle name="已访问的超链接 2" xfId="29745" hidden="1"/>
    <cellStyle name="已访问的超链接 2" xfId="29977" hidden="1"/>
    <cellStyle name="已访问的超链接 2" xfId="34055" hidden="1"/>
    <cellStyle name="已访问的超链接 2" xfId="34475" hidden="1"/>
    <cellStyle name="已访问的超链接 2" xfId="33681" hidden="1"/>
    <cellStyle name="已访问的超链接 2" xfId="32846" hidden="1"/>
    <cellStyle name="已访问的超链接 2" xfId="34237" hidden="1"/>
    <cellStyle name="已访问的超链接 2" xfId="29501" hidden="1"/>
    <cellStyle name="已访问的超链接 2" xfId="31296" hidden="1"/>
    <cellStyle name="已访问的超链接 2" xfId="32663" hidden="1"/>
    <cellStyle name="已访问的超链接 2" xfId="30785" hidden="1"/>
    <cellStyle name="已访问的超链接 2" xfId="30324" hidden="1"/>
    <cellStyle name="已访问的超链接 2" xfId="29196" hidden="1"/>
    <cellStyle name="已访问的超链接 2" xfId="32648" hidden="1"/>
    <cellStyle name="已访问的超链接 2" xfId="31688" hidden="1"/>
    <cellStyle name="已访问的超链接 2" xfId="28498" hidden="1"/>
    <cellStyle name="已访问的超链接 2" xfId="34406" hidden="1"/>
    <cellStyle name="已访问的超链接 2" xfId="33119" hidden="1"/>
    <cellStyle name="已访问的超链接 2" xfId="29081" hidden="1"/>
    <cellStyle name="已访问的超链接 2" xfId="33404" hidden="1"/>
    <cellStyle name="已访问的超链接 2" xfId="32562" hidden="1"/>
    <cellStyle name="已访问的超链接 2" xfId="29011" hidden="1"/>
    <cellStyle name="已访问的超链接 2" xfId="31723" hidden="1"/>
    <cellStyle name="已访问的超链接 2" xfId="29346" hidden="1"/>
    <cellStyle name="已访问的超链接 2" xfId="32510" hidden="1"/>
    <cellStyle name="已访问的超链接 2" xfId="29659" hidden="1"/>
    <cellStyle name="已访问的超链接 2" xfId="34473" hidden="1"/>
    <cellStyle name="已访问的超链接 2" xfId="33816" hidden="1"/>
    <cellStyle name="已访问的超链接 2" xfId="31851" hidden="1"/>
    <cellStyle name="已访问的超链接 2" xfId="28964" hidden="1"/>
    <cellStyle name="已访问的超链接 2" xfId="33769" hidden="1"/>
    <cellStyle name="已访问的超链接 2" xfId="33061" hidden="1"/>
    <cellStyle name="已访问的超链接 2" xfId="29155" hidden="1"/>
    <cellStyle name="已访问的超链接 2" xfId="31594" hidden="1"/>
    <cellStyle name="已访问的超链接 2" xfId="33049" hidden="1"/>
    <cellStyle name="已访问的超链接 2" xfId="33282" hidden="1"/>
    <cellStyle name="已访问的超链接 2" xfId="31716" hidden="1"/>
    <cellStyle name="已访问的超链接 2" xfId="29084" hidden="1"/>
    <cellStyle name="已访问的超链接 2" xfId="32059" hidden="1"/>
    <cellStyle name="已访问的超链接 2" xfId="28319" hidden="1"/>
    <cellStyle name="已访问的超链接 2" xfId="33017" hidden="1"/>
    <cellStyle name="已访问的超链接 2" xfId="30755" hidden="1"/>
    <cellStyle name="已访问的超链接 2" xfId="30162" hidden="1"/>
    <cellStyle name="已访问的超链接 2" xfId="33012" hidden="1"/>
    <cellStyle name="已访问的超链接 2" xfId="30864" hidden="1"/>
    <cellStyle name="已访问的超链接 2" xfId="30321" hidden="1"/>
    <cellStyle name="已访问的超链接 2" xfId="33596" hidden="1"/>
    <cellStyle name="已访问的超链接 2" xfId="28297" hidden="1"/>
    <cellStyle name="已访问的超链接 2" xfId="32737" hidden="1"/>
    <cellStyle name="已访问的超链接 2" xfId="32260" hidden="1"/>
    <cellStyle name="已访问的超链接 2" xfId="30471" hidden="1"/>
    <cellStyle name="已访问的超链接 2" xfId="28982" hidden="1"/>
    <cellStyle name="已访问的超链接 2" xfId="33233" hidden="1"/>
    <cellStyle name="已访问的超链接 2" xfId="31482" hidden="1"/>
    <cellStyle name="已访问的超链接 2" xfId="31517" hidden="1"/>
    <cellStyle name="已访问的超链接 2" xfId="30835" hidden="1"/>
    <cellStyle name="已访问的超链接 2" xfId="33957" hidden="1"/>
    <cellStyle name="已访问的超链接 2" xfId="32017" hidden="1"/>
    <cellStyle name="已访问的超链接 2" xfId="31499" hidden="1"/>
    <cellStyle name="已访问的超链接 2" xfId="28882" hidden="1"/>
    <cellStyle name="已访问的超链接 2" xfId="34365" hidden="1"/>
    <cellStyle name="已访问的超链接 2" xfId="34178" hidden="1"/>
    <cellStyle name="已访问的超链接 2" xfId="28942" hidden="1"/>
    <cellStyle name="已访问的超链接 2" xfId="29598" hidden="1"/>
    <cellStyle name="已访问的超链接 2" xfId="32513" hidden="1"/>
    <cellStyle name="已访问的超链接 2" xfId="32607" hidden="1"/>
    <cellStyle name="已访问的超链接 2" xfId="33095" hidden="1"/>
    <cellStyle name="已访问的超链接 2" xfId="28997" hidden="1"/>
    <cellStyle name="已访问的超链接 2" xfId="32142" hidden="1"/>
    <cellStyle name="已访问的超链接 2" xfId="32463" hidden="1"/>
    <cellStyle name="已访问的超链接 2" xfId="28628" hidden="1"/>
    <cellStyle name="已访问的超链接 2" xfId="30729" hidden="1"/>
    <cellStyle name="已访问的超链接 2" xfId="33085" hidden="1"/>
    <cellStyle name="已访问的超链接 2" xfId="28564" hidden="1"/>
    <cellStyle name="已访问的超链接 2" xfId="33882" hidden="1"/>
    <cellStyle name="已访问的超链接 2" xfId="33741" hidden="1"/>
    <cellStyle name="已访问的超链接 2" xfId="32981" hidden="1"/>
    <cellStyle name="已访问的超链接 2" xfId="28780" hidden="1"/>
    <cellStyle name="已访问的超链接 2" xfId="31677" hidden="1"/>
    <cellStyle name="已访问的超链接 2" xfId="32091" hidden="1"/>
    <cellStyle name="已访问的超链接 2" xfId="34052" hidden="1"/>
    <cellStyle name="已访问的超链接 2" xfId="30979" hidden="1"/>
    <cellStyle name="已访问的超链接 2" xfId="30654" hidden="1"/>
    <cellStyle name="已访问的超链接 2" xfId="29309" hidden="1"/>
    <cellStyle name="已访问的超链接 2" xfId="28827" hidden="1"/>
    <cellStyle name="已访问的超链接 2" xfId="33527" hidden="1"/>
    <cellStyle name="已访问的超链接 2" xfId="34434" hidden="1"/>
    <cellStyle name="已访问的超链接 2" xfId="29630" hidden="1"/>
    <cellStyle name="已访问的超链接 2" xfId="34185" hidden="1"/>
    <cellStyle name="已访问的超链接 2" xfId="29077" hidden="1"/>
    <cellStyle name="已访问的超链接 2" xfId="31421" hidden="1"/>
    <cellStyle name="已访问的超链接 2" xfId="32280" hidden="1"/>
    <cellStyle name="已访问的超链接 2" xfId="33329" hidden="1"/>
    <cellStyle name="已访问的超链接 2" xfId="30392" hidden="1"/>
    <cellStyle name="已访问的超链接 2" xfId="31498" hidden="1"/>
    <cellStyle name="已访问的超链接 2" xfId="29700" hidden="1"/>
    <cellStyle name="已访问的超链接 2" xfId="33121" hidden="1"/>
    <cellStyle name="已访问的超链接 2" xfId="33224" hidden="1"/>
    <cellStyle name="已访问的超链接 2" xfId="32433" hidden="1"/>
    <cellStyle name="已访问的超链接 2" xfId="31509" hidden="1"/>
    <cellStyle name="已访问的超链接 2" xfId="32884" hidden="1"/>
    <cellStyle name="已访问的超链接 2" xfId="33771" hidden="1"/>
    <cellStyle name="已访问的超链接 2" xfId="34183" hidden="1"/>
    <cellStyle name="已访问的超链接 2" xfId="29266" hidden="1"/>
    <cellStyle name="已访问的超链接 2" xfId="34251" hidden="1"/>
    <cellStyle name="已访问的超链接 2" xfId="28408" hidden="1"/>
    <cellStyle name="已访问的超链接 2" xfId="31655" hidden="1"/>
    <cellStyle name="已访问的超链接 2" xfId="28449" hidden="1"/>
    <cellStyle name="已访问的超链接 2" xfId="32653" hidden="1"/>
    <cellStyle name="已访问的超链接 2" xfId="33027" hidden="1"/>
    <cellStyle name="已访问的超链接 2" xfId="29943" hidden="1"/>
    <cellStyle name="已访问的超链接 2" xfId="30775" hidden="1"/>
    <cellStyle name="已访问的超链接 2" xfId="29277" hidden="1"/>
    <cellStyle name="已访问的超链接 2" xfId="32581" hidden="1"/>
    <cellStyle name="已访问的超链接 2" xfId="33655" hidden="1"/>
    <cellStyle name="已访问的超链接 2" xfId="33542" hidden="1"/>
    <cellStyle name="已访问的超链接 2" xfId="31146" hidden="1"/>
    <cellStyle name="已访问的超链接 2" xfId="33072" hidden="1"/>
    <cellStyle name="已访问的超链接 2" xfId="30102" hidden="1"/>
    <cellStyle name="已访问的超链接 2" xfId="29622" hidden="1"/>
    <cellStyle name="已访问的超链接 2" xfId="32423" hidden="1"/>
    <cellStyle name="已访问的超链接 2" xfId="29172" hidden="1"/>
    <cellStyle name="已访问的超链接 2" xfId="29637" hidden="1"/>
    <cellStyle name="已访问的超链接 2" xfId="30583" hidden="1"/>
    <cellStyle name="已访问的超链接 2" xfId="31476" hidden="1"/>
    <cellStyle name="已访问的超链接 2" xfId="34266" hidden="1"/>
    <cellStyle name="已访问的超链接 2" xfId="32315" hidden="1"/>
    <cellStyle name="已访问的超链接 2" xfId="30223" hidden="1"/>
    <cellStyle name="已访问的超链接 2" xfId="32441" hidden="1"/>
    <cellStyle name="已访问的超链接 2" xfId="29720" hidden="1"/>
    <cellStyle name="已访问的超链接 2" xfId="28308" hidden="1"/>
    <cellStyle name="已访问的超链接 2" xfId="31613" hidden="1"/>
    <cellStyle name="已访问的超链接 2" xfId="31565" hidden="1"/>
    <cellStyle name="已访问的超链接 2" xfId="29873" hidden="1"/>
    <cellStyle name="已访问的超链接 2" xfId="33509" hidden="1"/>
    <cellStyle name="已访问的超链接 2" xfId="28758" hidden="1"/>
    <cellStyle name="已访问的超链接 2" xfId="28694" hidden="1"/>
    <cellStyle name="已访问的超链接 2" xfId="29369" hidden="1"/>
    <cellStyle name="已访问的超链接 2" xfId="29657" hidden="1"/>
    <cellStyle name="已访问的超链接 2" xfId="29361" hidden="1"/>
    <cellStyle name="已访问的超链接 2" xfId="31505" hidden="1"/>
    <cellStyle name="已访问的超链接 2" xfId="33194" hidden="1"/>
    <cellStyle name="已访问的超链接 2" xfId="33800" hidden="1"/>
    <cellStyle name="已访问的超链接 2" xfId="32956" hidden="1"/>
    <cellStyle name="已访问的超链接 2" xfId="30071" hidden="1"/>
    <cellStyle name="已访问的超链接 2" xfId="33038" hidden="1"/>
    <cellStyle name="已访问的超链接 2" xfId="30996" hidden="1"/>
    <cellStyle name="已访问的超链接 2" xfId="31422" hidden="1"/>
    <cellStyle name="已访问的超链接 2" xfId="33100" hidden="1"/>
    <cellStyle name="已访问的超链接 2" xfId="30264" hidden="1"/>
    <cellStyle name="已访问的超链接 2" xfId="33865" hidden="1"/>
    <cellStyle name="已访问的超链接 2" xfId="32430" hidden="1"/>
    <cellStyle name="已访问的超链接 2" xfId="34022" hidden="1"/>
    <cellStyle name="已访问的超链接 2" xfId="32275" hidden="1"/>
    <cellStyle name="已访问的超链接 2" xfId="29488" hidden="1"/>
    <cellStyle name="已访问的超链接 2" xfId="33474" hidden="1"/>
    <cellStyle name="已访问的超链接 2" xfId="32252" hidden="1"/>
    <cellStyle name="已访问的超链接 2" xfId="30237" hidden="1"/>
    <cellStyle name="已访问的超链接 2" xfId="32840" hidden="1"/>
    <cellStyle name="已访问的超链接 2" xfId="32658" hidden="1"/>
    <cellStyle name="已访问的超链接 2" xfId="32980" hidden="1"/>
    <cellStyle name="已访问的超链接 2" xfId="30220" hidden="1"/>
    <cellStyle name="已访问的超链接 2" xfId="29457" hidden="1"/>
    <cellStyle name="已访问的超链接 2" xfId="28789" hidden="1"/>
    <cellStyle name="已访问的超链接 2" xfId="29568" hidden="1"/>
    <cellStyle name="已访问的超链接 2" xfId="29968" hidden="1"/>
    <cellStyle name="已访问的超链接 2" xfId="28645" hidden="1"/>
    <cellStyle name="已访问的超链接 2" xfId="32594" hidden="1"/>
    <cellStyle name="已访问的超链接 2" xfId="33347" hidden="1"/>
    <cellStyle name="已访问的超链接 2" xfId="33512" hidden="1"/>
    <cellStyle name="已访问的超链接 2" xfId="29148" hidden="1"/>
    <cellStyle name="已访问的超链接 2" xfId="33830" hidden="1"/>
    <cellStyle name="已访问的超链接 2" xfId="28318" hidden="1"/>
    <cellStyle name="已访问的超链接 2" xfId="28707" hidden="1"/>
    <cellStyle name="已访问的超链接 2" xfId="32220" hidden="1"/>
    <cellStyle name="已访问的超链接 2" xfId="32511" hidden="1"/>
    <cellStyle name="已访问的超链接 2" xfId="31494" hidden="1"/>
    <cellStyle name="已访问的超链接 2" xfId="33893" hidden="1"/>
    <cellStyle name="已访问的超链接 2" xfId="32071" hidden="1"/>
    <cellStyle name="已访问的超链接 2" xfId="31578" hidden="1"/>
    <cellStyle name="已访问的超链接 2" xfId="29614" hidden="1"/>
    <cellStyle name="已访问的超链接 2" xfId="30032" hidden="1"/>
    <cellStyle name="已访问的超链接 2" xfId="33878" hidden="1"/>
    <cellStyle name="已访问的超链接 2" xfId="29528" hidden="1"/>
    <cellStyle name="已访问的超链接 2" xfId="31345" hidden="1"/>
    <cellStyle name="已访问的超链接 2" xfId="31855" hidden="1"/>
    <cellStyle name="已访问的超链接 2" xfId="33011" hidden="1"/>
    <cellStyle name="已访问的超链接 2" xfId="34471" hidden="1"/>
    <cellStyle name="已访问的超链接 2" xfId="29078" hidden="1"/>
    <cellStyle name="已访问的超链接 2" xfId="32725" hidden="1"/>
    <cellStyle name="已访问的超链接 2" xfId="32060" hidden="1"/>
    <cellStyle name="已访问的超链接 2" xfId="29297" hidden="1"/>
    <cellStyle name="已访问的超链接 2" xfId="30048" hidden="1"/>
    <cellStyle name="已访问的超链接 2" xfId="30595" hidden="1"/>
    <cellStyle name="已访问的超链接 2" xfId="30421" hidden="1"/>
    <cellStyle name="已访问的超链接 2" xfId="31659" hidden="1"/>
    <cellStyle name="已访问的超链接 2" xfId="32188" hidden="1"/>
    <cellStyle name="已访问的超链接 2" xfId="29401" hidden="1"/>
    <cellStyle name="已访问的超链接 2" xfId="28322" hidden="1"/>
    <cellStyle name="已访问的超链接 2" xfId="28630" hidden="1"/>
    <cellStyle name="已访问的超链接 2" xfId="31694" hidden="1"/>
    <cellStyle name="已访问的超链接 2" xfId="33090" hidden="1"/>
    <cellStyle name="已访问的超链接 2" xfId="32084" hidden="1"/>
    <cellStyle name="已访问的超链接 2" xfId="29816" hidden="1"/>
    <cellStyle name="已访问的超链接 2" xfId="29925" hidden="1"/>
    <cellStyle name="已访问的超链接 2" xfId="32454" hidden="1"/>
    <cellStyle name="已访问的超链接 2" xfId="33352" hidden="1"/>
    <cellStyle name="已访问的超链接 2" xfId="32381" hidden="1"/>
    <cellStyle name="已访问的超链接 2" xfId="30926" hidden="1"/>
    <cellStyle name="已访问的超链接 2" xfId="30065" hidden="1"/>
    <cellStyle name="已访问的超链接 2" xfId="29166" hidden="1"/>
    <cellStyle name="已访问的超链接 2" xfId="33500" hidden="1"/>
    <cellStyle name="已访问的超链接 2" xfId="32298" hidden="1"/>
    <cellStyle name="已访问的超链接 2" xfId="31664" hidden="1"/>
    <cellStyle name="已访问的超链接 2" xfId="32422" hidden="1"/>
    <cellStyle name="已访问的超链接 2" xfId="29660" hidden="1"/>
    <cellStyle name="已访问的超链接 2" xfId="30268" hidden="1"/>
    <cellStyle name="已访问的超链接 2" xfId="31715" hidden="1"/>
    <cellStyle name="已访问的超链接 2" xfId="32893" hidden="1"/>
    <cellStyle name="已访问的超链接 2" xfId="31685" hidden="1"/>
    <cellStyle name="已访问的超链接 2" xfId="29547" hidden="1"/>
    <cellStyle name="已访问的超链接 2" xfId="29059" hidden="1"/>
    <cellStyle name="已访问的超链接 2" xfId="29006" hidden="1"/>
    <cellStyle name="已访问的超链接 2" xfId="33663" hidden="1"/>
    <cellStyle name="已访问的超链接 2" xfId="34171" hidden="1"/>
    <cellStyle name="已访问的超链接 2" xfId="29124" hidden="1"/>
    <cellStyle name="已访问的超链接 2" xfId="28809" hidden="1"/>
    <cellStyle name="已访问的超链接 2" xfId="32378" hidden="1"/>
    <cellStyle name="已访问的超链接 2" xfId="31611" hidden="1"/>
    <cellStyle name="已访问的超链接 2" xfId="33922" hidden="1"/>
    <cellStyle name="已访问的超链接 2" xfId="31081" hidden="1"/>
    <cellStyle name="已访问的超链接 2" xfId="30340" hidden="1"/>
    <cellStyle name="已访问的超链接 2" xfId="28896" hidden="1"/>
    <cellStyle name="已访问的超链接 2" xfId="29805" hidden="1"/>
    <cellStyle name="已访问的超链接 2" xfId="28861" hidden="1"/>
    <cellStyle name="已访问的超链接 2" xfId="29712" hidden="1"/>
    <cellStyle name="已访问的超链接 2" xfId="31820" hidden="1"/>
    <cellStyle name="已访问的超链接 2" xfId="32115" hidden="1"/>
    <cellStyle name="已访问的超链接 2" xfId="30519" hidden="1"/>
    <cellStyle name="已访问的超链接 2" xfId="29073" hidden="1"/>
    <cellStyle name="已访问的超链接 2" xfId="31060" hidden="1"/>
    <cellStyle name="已访问的超链接 2" xfId="31916" hidden="1"/>
    <cellStyle name="已访问的超链接 2" xfId="28519" hidden="1"/>
    <cellStyle name="已访问的超链接 2" xfId="29188" hidden="1"/>
    <cellStyle name="已访问的超链接 2" xfId="28954" hidden="1"/>
    <cellStyle name="已访问的超链接 2" xfId="28500" hidden="1"/>
    <cellStyle name="已访问的超链接 2" xfId="34472" hidden="1"/>
    <cellStyle name="已访问的超链接 2" xfId="33914" hidden="1"/>
    <cellStyle name="已访问的超链接 2" xfId="30821" hidden="1"/>
    <cellStyle name="已访问的超链接 2" xfId="33855" hidden="1"/>
    <cellStyle name="已访问的超链接 2" xfId="31824" hidden="1"/>
    <cellStyle name="已访问的超链接 2" xfId="30910" hidden="1"/>
    <cellStyle name="已访问的超链接 2" xfId="29088" hidden="1"/>
    <cellStyle name="已访问的超链接 2" xfId="28708" hidden="1"/>
    <cellStyle name="已访问的超链接 2" xfId="30172" hidden="1"/>
    <cellStyle name="已访问的超链接 2" xfId="30752" hidden="1"/>
    <cellStyle name="已访问的超链接 2" xfId="30671" hidden="1"/>
    <cellStyle name="已访问的超链接 2" xfId="29736" hidden="1"/>
    <cellStyle name="已访问的超链接 2" xfId="29945" hidden="1"/>
    <cellStyle name="已访问的超链接 2" xfId="30004" hidden="1"/>
    <cellStyle name="已访问的超链接 2" xfId="30966" hidden="1"/>
    <cellStyle name="已访问的超链接 2" xfId="31320" hidden="1"/>
    <cellStyle name="已访问的超链接 2" xfId="29149" hidden="1"/>
    <cellStyle name="已访问的超链接 2" xfId="32352" hidden="1"/>
    <cellStyle name="已访问的超链接 2" xfId="32878" hidden="1"/>
    <cellStyle name="已访问的超链接 2" xfId="34445" hidden="1"/>
    <cellStyle name="已访问的超链接 2" xfId="29146" hidden="1"/>
    <cellStyle name="已访问的超链接 2" xfId="30059" hidden="1"/>
    <cellStyle name="已访问的超链接 2" xfId="31770" hidden="1"/>
    <cellStyle name="已访问的超链接 2" xfId="29156" hidden="1"/>
    <cellStyle name="已访问的超链接 2" xfId="32344" hidden="1"/>
    <cellStyle name="已访问的超链接 2" xfId="33288" hidden="1"/>
    <cellStyle name="已访问的超链接 2" xfId="32993" hidden="1"/>
    <cellStyle name="已访问的超链接 2" xfId="33510" hidden="1"/>
    <cellStyle name="已访问的超链接 2" xfId="31985" hidden="1"/>
    <cellStyle name="已访问的超链接 2" xfId="32501" hidden="1"/>
    <cellStyle name="已访问的超链接 2" xfId="30896" hidden="1"/>
    <cellStyle name="已访问的超链接 2" xfId="29919" hidden="1"/>
    <cellStyle name="已访问的超链接 2" xfId="28843" hidden="1"/>
    <cellStyle name="已访问的超链接 2" xfId="30995" hidden="1"/>
    <cellStyle name="已访问的超链接 2" xfId="30613" hidden="1"/>
    <cellStyle name="已访问的超链接 2" xfId="33056" hidden="1"/>
    <cellStyle name="已访问的超链接 2" xfId="32763" hidden="1"/>
    <cellStyle name="已访问的超链接 2" xfId="32168" hidden="1"/>
    <cellStyle name="已访问的超链接 2" xfId="28680" hidden="1"/>
    <cellStyle name="已访问的超链接 2" xfId="31364" hidden="1"/>
    <cellStyle name="已访问的超链接 2" xfId="29189" hidden="1"/>
    <cellStyle name="已访问的超链接 2" xfId="29784" hidden="1"/>
    <cellStyle name="已访问的超链接 2" xfId="33142" hidden="1"/>
    <cellStyle name="已访问的超链接 2" xfId="31049" hidden="1"/>
    <cellStyle name="已访问的超链接 2" xfId="30492" hidden="1"/>
    <cellStyle name="已访问的超链接 2" xfId="30539" hidden="1"/>
    <cellStyle name="已访问的超链接 2" xfId="32565" hidden="1"/>
    <cellStyle name="已访问的超链接 2" xfId="31327" hidden="1"/>
    <cellStyle name="已访问的超链接 2" xfId="29410" hidden="1"/>
    <cellStyle name="已访问的超链接 2" xfId="30754" hidden="1"/>
    <cellStyle name="已访问的超链接 2" xfId="30599" hidden="1"/>
    <cellStyle name="已访问的超链接 2" xfId="29338" hidden="1"/>
    <cellStyle name="已访问的超链接 2" xfId="29193" hidden="1"/>
    <cellStyle name="已访问的超链接 2" xfId="29127" hidden="1"/>
    <cellStyle name="已访问的超链接 2" xfId="34062" hidden="1"/>
    <cellStyle name="已访问的超链接 2" xfId="33573" hidden="1"/>
    <cellStyle name="已访问的超链接 2" xfId="28813" hidden="1"/>
    <cellStyle name="已访问的超链接 2" xfId="31357" hidden="1"/>
    <cellStyle name="已访问的超链接 2" xfId="30630" hidden="1"/>
    <cellStyle name="已访问的超链接 2" xfId="30191" hidden="1"/>
    <cellStyle name="已访问的超链接 2" xfId="33333" hidden="1"/>
    <cellStyle name="已访问的超链接 2" xfId="33125" hidden="1"/>
    <cellStyle name="已访问的超链接 2" xfId="30871" hidden="1"/>
    <cellStyle name="已访问的超链接 2" xfId="34367" hidden="1"/>
    <cellStyle name="已访问的超链接 2" xfId="33113" hidden="1"/>
    <cellStyle name="已访问的超链接 2" xfId="30938" hidden="1"/>
    <cellStyle name="已访问的超链接 2" xfId="28968" hidden="1"/>
    <cellStyle name="已访问的超链接 2" xfId="31386" hidden="1"/>
    <cellStyle name="已访问的超链接 2" xfId="33933" hidden="1"/>
    <cellStyle name="已访问的超链接 2" xfId="31631" hidden="1"/>
    <cellStyle name="已访问的超链接 2" xfId="34485" hidden="1"/>
    <cellStyle name="已访问的超链接 2" xfId="30348" hidden="1"/>
    <cellStyle name="已访问的超链接 2" xfId="29064" hidden="1"/>
    <cellStyle name="已访问的超链接 2" xfId="32887" hidden="1"/>
    <cellStyle name="已访问的超链接 2" xfId="33794" hidden="1"/>
    <cellStyle name="已访问的超链接 2" xfId="29991" hidden="1"/>
    <cellStyle name="已访问的超链接 2" xfId="31328" hidden="1"/>
    <cellStyle name="已访问的超链接 2" xfId="29828" hidden="1"/>
    <cellStyle name="已访问的超链接 2" xfId="30616" hidden="1"/>
    <cellStyle name="已访问的超链接 2" xfId="32913" hidden="1"/>
    <cellStyle name="已访问的超链接 2" xfId="33942" hidden="1"/>
    <cellStyle name="已访问的超链接 2" xfId="32477" hidden="1"/>
    <cellStyle name="已访问的超链接 2" xfId="29484" hidden="1"/>
    <cellStyle name="已访问的超链接 2" xfId="30921" hidden="1"/>
    <cellStyle name="已访问的超链接 2" xfId="30985" hidden="1"/>
    <cellStyle name="已访问的超链接 2" xfId="32069" hidden="1"/>
    <cellStyle name="已访问的超链接 2" xfId="30195" hidden="1"/>
    <cellStyle name="已访问的超链接 2" xfId="30418" hidden="1"/>
    <cellStyle name="已访问的超链接 2" xfId="31449" hidden="1"/>
    <cellStyle name="已访问的超链接 2" xfId="29431" hidden="1"/>
    <cellStyle name="已访问的超链接 2" xfId="28991" hidden="1"/>
    <cellStyle name="已访问的超链接 2" xfId="34280" hidden="1"/>
    <cellStyle name="已访问的超链接 2" xfId="32456" hidden="1"/>
    <cellStyle name="已访问的超链接 2" xfId="34175" hidden="1"/>
    <cellStyle name="已访问的超链接 2" xfId="34477" hidden="1"/>
    <cellStyle name="已访问的超链接 2" xfId="32779" hidden="1"/>
    <cellStyle name="已访问的超链接 2" xfId="29222" hidden="1"/>
    <cellStyle name="已访问的超链接 2" xfId="29572" hidden="1"/>
    <cellStyle name="已访问的超链接 2" xfId="29496" hidden="1"/>
    <cellStyle name="已访问的超链接 2" xfId="29860" hidden="1"/>
    <cellStyle name="已访问的超链接 2" xfId="31835" hidden="1"/>
    <cellStyle name="已访问的超链接 2" xfId="32650" hidden="1"/>
    <cellStyle name="已访问的超链接 2" xfId="28525" hidden="1"/>
    <cellStyle name="已访问的超链接 2" xfId="34018" hidden="1"/>
    <cellStyle name="已访问的超链接 2" xfId="29580" hidden="1"/>
    <cellStyle name="已访问的超链接 2" xfId="30486" hidden="1"/>
    <cellStyle name="已访问的超链接 2" xfId="30989" hidden="1"/>
    <cellStyle name="已访问的超链接 2" xfId="28430" hidden="1"/>
    <cellStyle name="已访问的超链接 2" xfId="31796" hidden="1"/>
    <cellStyle name="已访问的超链接 2" xfId="30395" hidden="1"/>
    <cellStyle name="已访问的超链接 2" xfId="33328" hidden="1"/>
    <cellStyle name="已访问的超链接 2" xfId="29412" hidden="1"/>
    <cellStyle name="已访问的超链接 2" xfId="32308" hidden="1"/>
    <cellStyle name="已访问的超链接 2" xfId="29273" hidden="1"/>
    <cellStyle name="已访问的超链接 2" xfId="29939" hidden="1"/>
    <cellStyle name="已访问的超链接 2" xfId="34199" hidden="1"/>
    <cellStyle name="已访问的超链接 2" xfId="28689" hidden="1"/>
    <cellStyle name="已访问的超链接 2" xfId="29889" hidden="1"/>
    <cellStyle name="已访问的超链接 2" xfId="30784" hidden="1"/>
    <cellStyle name="已访问的超链接 2" xfId="31500" hidden="1"/>
    <cellStyle name="已访问的超链接 2" xfId="33303" hidden="1"/>
    <cellStyle name="已访问的超链接 2" xfId="29686" hidden="1"/>
    <cellStyle name="已访问的超链接 2" xfId="32194" hidden="1"/>
    <cellStyle name="已访问的超链接 2" xfId="33634" hidden="1"/>
    <cellStyle name="已访问的超链接 2" xfId="28281" hidden="1"/>
    <cellStyle name="已访问的超链接 2" xfId="31725" hidden="1"/>
    <cellStyle name="已访问的超链接 2" xfId="32543" hidden="1"/>
    <cellStyle name="已访问的超链接 2" xfId="30463" hidden="1"/>
    <cellStyle name="已访问的超链接 2" xfId="32102" hidden="1"/>
    <cellStyle name="已访问的超链接 2" xfId="32495" hidden="1"/>
    <cellStyle name="已访问的超链接 2" xfId="30250" hidden="1"/>
    <cellStyle name="已访问的超链接 2" xfId="29076" hidden="1"/>
    <cellStyle name="已访问的超链接 2" xfId="33920" hidden="1"/>
    <cellStyle name="已访问的超链接 2" xfId="31790" hidden="1"/>
    <cellStyle name="已访问的超链接 2" xfId="30336" hidden="1"/>
    <cellStyle name="已访问的超链接 2" xfId="31437" hidden="1"/>
    <cellStyle name="已访问的超链接 2" xfId="33295" hidden="1"/>
    <cellStyle name="已访问的超链接 2" xfId="28444" hidden="1"/>
    <cellStyle name="已访问的超链接 2" xfId="32987" hidden="1"/>
    <cellStyle name="已访问的超链接 2" xfId="33332" hidden="1"/>
    <cellStyle name="已访问的超链接 2" xfId="34060" hidden="1"/>
    <cellStyle name="已访问的超链接 2" xfId="29976" hidden="1"/>
    <cellStyle name="已访问的超链接 2" xfId="30467" hidden="1"/>
    <cellStyle name="已访问的超链接 2" xfId="31430" hidden="1"/>
    <cellStyle name="已访问的超链接 2" xfId="29279" hidden="1"/>
    <cellStyle name="已访问的超链接 2" xfId="32111" hidden="1"/>
    <cellStyle name="已访问的超链接 2" xfId="33932" hidden="1"/>
    <cellStyle name="已访问的超链接 2" xfId="31240" hidden="1"/>
    <cellStyle name="已访问的超链接 2" xfId="33144" hidden="1"/>
    <cellStyle name="已访问的超链接 2" xfId="31865" hidden="1"/>
    <cellStyle name="已访问的超链接 2" xfId="28985" hidden="1"/>
    <cellStyle name="已访问的超链接 2" xfId="32162" hidden="1"/>
    <cellStyle name="已访问的超链接 2" xfId="31922" hidden="1"/>
    <cellStyle name="已访问的超链接 2" xfId="29110" hidden="1"/>
    <cellStyle name="已访问的超链接 2" xfId="33617" hidden="1"/>
    <cellStyle name="已访问的超链接 2" xfId="30624" hidden="1"/>
    <cellStyle name="已访问的超链接 2" xfId="32019" hidden="1"/>
    <cellStyle name="已访问的超链接 2" xfId="32721" hidden="1"/>
    <cellStyle name="已访问的超链接 2" xfId="29416" hidden="1"/>
    <cellStyle name="已访问的超链接 2" xfId="34151" hidden="1"/>
    <cellStyle name="已访问的超链接 2" xfId="32354" hidden="1"/>
    <cellStyle name="已访问的超链接 2" xfId="32383" hidden="1"/>
    <cellStyle name="已访问的超链接 2" xfId="32150" hidden="1"/>
    <cellStyle name="已访问的超链接 2" xfId="30641" hidden="1"/>
    <cellStyle name="已访问的超链接 2" xfId="29112" hidden="1"/>
    <cellStyle name="已访问的超链接 2" xfId="30843" hidden="1"/>
    <cellStyle name="已访问的超链接 2" xfId="33390" hidden="1"/>
    <cellStyle name="已访问的超链接 2" xfId="33137" hidden="1"/>
    <cellStyle name="已访问的超链接 2" xfId="32323" hidden="1"/>
    <cellStyle name="已访问的超链接 2" xfId="28913" hidden="1"/>
    <cellStyle name="已访问的超链接 2" xfId="33476" hidden="1"/>
    <cellStyle name="已访问的超链接 2" xfId="32221" hidden="1"/>
    <cellStyle name="已访问的超链接 2" xfId="31495" hidden="1"/>
    <cellStyle name="已访问的超链接 2" xfId="30219" hidden="1"/>
    <cellStyle name="已访问的超链接 2" xfId="29814" hidden="1"/>
    <cellStyle name="已访问的超链接 2" xfId="33057" hidden="1"/>
    <cellStyle name="已访问的超链接 2" xfId="30337" hidden="1"/>
    <cellStyle name="已访问的超链接 2" xfId="32070" hidden="1"/>
    <cellStyle name="已访问的超链接 2" xfId="30377" hidden="1"/>
    <cellStyle name="已访问的超链接 2" xfId="34010" hidden="1"/>
    <cellStyle name="已访问的超链接 2" xfId="30103" hidden="1"/>
    <cellStyle name="已访问的超链接 2" xfId="31149" hidden="1"/>
    <cellStyle name="已访问的超链接 2" xfId="32449" hidden="1"/>
    <cellStyle name="已访问的超链接 2" xfId="32821" hidden="1"/>
    <cellStyle name="已访问的超链接 2" xfId="33250" hidden="1"/>
    <cellStyle name="已访问的超链接 2" xfId="28891" hidden="1"/>
    <cellStyle name="已访问的超链接 2" xfId="31485" hidden="1"/>
    <cellStyle name="已访问的超链接 2" xfId="29967" hidden="1"/>
    <cellStyle name="已访问的超链接 2" xfId="31214" hidden="1"/>
    <cellStyle name="已访问的超链接 2" xfId="28303" hidden="1"/>
    <cellStyle name="已访问的超链接 2" xfId="34139" hidden="1"/>
    <cellStyle name="已访问的超链接 2" xfId="33216" hidden="1"/>
    <cellStyle name="已访问的超链接 2" xfId="34383" hidden="1"/>
    <cellStyle name="已访问的超链接 2" xfId="33869" hidden="1"/>
    <cellStyle name="已访问的超链接 2" xfId="28432" hidden="1"/>
    <cellStyle name="已访问的超链接 2" xfId="32208" hidden="1"/>
    <cellStyle name="已访问的超链接 2" xfId="31680" hidden="1"/>
    <cellStyle name="已访问的超链接 2" xfId="33656" hidden="1"/>
    <cellStyle name="已访问的超链接 2" xfId="34262" hidden="1"/>
    <cellStyle name="已访问的超链接 2" xfId="28953" hidden="1"/>
    <cellStyle name="已访问的超链接 2" xfId="29094" hidden="1"/>
    <cellStyle name="已访问的超链接 2" xfId="34304" hidden="1"/>
    <cellStyle name="已访问的超链接 2" xfId="28527" hidden="1"/>
    <cellStyle name="已访问的超链接 2" xfId="33259" hidden="1"/>
    <cellStyle name="已访问的超链接 2" xfId="31533" hidden="1"/>
    <cellStyle name="已访问的超链接 2" xfId="29806" hidden="1"/>
    <cellStyle name="已访问的超链接 2" xfId="31272" hidden="1"/>
    <cellStyle name="已访问的超链接 2" xfId="29198" hidden="1"/>
    <cellStyle name="已访问的超链接 2" xfId="32250" hidden="1"/>
    <cellStyle name="已访问的超链接 2" xfId="34214" hidden="1"/>
    <cellStyle name="已访问的超链接 2" xfId="31990" hidden="1"/>
    <cellStyle name="已访问的超链接 2" xfId="30986" hidden="1"/>
    <cellStyle name="已访问的超链接 2" xfId="34113" hidden="1"/>
    <cellStyle name="已访问的超链接 2" xfId="29430" hidden="1"/>
    <cellStyle name="已访问的超链接 2" xfId="29380" hidden="1"/>
    <cellStyle name="已访问的超链接 2" xfId="28988" hidden="1"/>
    <cellStyle name="已访问的超链接 2" xfId="32860" hidden="1"/>
    <cellStyle name="已访问的超链接 2" xfId="33565" hidden="1"/>
    <cellStyle name="已访问的超链接 2" xfId="28834" hidden="1"/>
    <cellStyle name="已访问的超链接 2" xfId="31823" hidden="1"/>
    <cellStyle name="已访问的超链接 2" xfId="34382" hidden="1"/>
    <cellStyle name="已访问的超链接 2" xfId="34108" hidden="1"/>
    <cellStyle name="已访问的超链接 2" xfId="32479" hidden="1"/>
    <cellStyle name="已访问的超链接 2" xfId="28941" hidden="1"/>
    <cellStyle name="已访问的超链接 2" xfId="30967" hidden="1"/>
    <cellStyle name="已访问的超链接 2" xfId="33616" hidden="1"/>
    <cellStyle name="已访问的超链接 2" xfId="29105" hidden="1"/>
    <cellStyle name="已访问的超链接 2" xfId="30793" hidden="1"/>
    <cellStyle name="已访问的超链接 2" xfId="30567" hidden="1"/>
    <cellStyle name="已访问的超链接 2" xfId="29610" hidden="1"/>
    <cellStyle name="已访问的超链接 2" xfId="29145" hidden="1"/>
    <cellStyle name="已访问的超链接 2" xfId="31163" hidden="1"/>
    <cellStyle name="已访问的超链接 2" xfId="34284" hidden="1"/>
    <cellStyle name="已访问的超链接 2" xfId="32414" hidden="1"/>
    <cellStyle name="已访问的超链接 2" xfId="34358" hidden="1"/>
    <cellStyle name="已访问的超链接 2" xfId="29171" hidden="1"/>
    <cellStyle name="已访问的超链接 2" xfId="32700" hidden="1"/>
    <cellStyle name="已访问的超链接 2" xfId="31224" hidden="1"/>
    <cellStyle name="已访问的超链接 2" xfId="32006" hidden="1"/>
    <cellStyle name="已访问的超链接 2" xfId="31649" hidden="1"/>
    <cellStyle name="已访问的超链接 2" xfId="28300" hidden="1"/>
    <cellStyle name="已访问的超链接 2" xfId="31168" hidden="1"/>
    <cellStyle name="已访问的超链接 2" xfId="30706" hidden="1"/>
    <cellStyle name="已访问的超链接 2" xfId="31316" hidden="1"/>
    <cellStyle name="已访问的超链接 2" xfId="30568" hidden="1"/>
    <cellStyle name="已访问的超链接 2" xfId="33429" hidden="1"/>
    <cellStyle name="已访问的超链接 2" xfId="28777" hidden="1"/>
    <cellStyle name="已访问的超链接 2" xfId="32450" hidden="1"/>
    <cellStyle name="已访问的超链接 2" xfId="31279" hidden="1"/>
    <cellStyle name="已访问的超链接 2" xfId="31609" hidden="1"/>
    <cellStyle name="已访问的超链接 2" xfId="30579" hidden="1"/>
    <cellStyle name="已访问的超链接 2" xfId="33723" hidden="1"/>
    <cellStyle name="已访问的超链接 2" xfId="31097" hidden="1"/>
    <cellStyle name="已访问的超链接 2" xfId="32647" hidden="1"/>
    <cellStyle name="已访问的超链接 2" xfId="29867" hidden="1"/>
    <cellStyle name="已访问的超链接 2" xfId="34173" hidden="1"/>
    <cellStyle name="已访问的超链接 2" xfId="29752" hidden="1"/>
    <cellStyle name="已访问的超链接 2" xfId="30645" hidden="1"/>
    <cellStyle name="已访问的超链接 2" xfId="33395" hidden="1"/>
    <cellStyle name="已访问的超链接 2" xfId="34465" hidden="1"/>
    <cellStyle name="已访问的超链接 2" xfId="32864" hidden="1"/>
    <cellStyle name="已访问的超链接 2" xfId="30501" hidden="1"/>
    <cellStyle name="已访问的超链接 2" xfId="30462" hidden="1"/>
    <cellStyle name="已访问的超链接 2" xfId="28764" hidden="1"/>
    <cellStyle name="已访问的超链接 2" xfId="29690" hidden="1"/>
    <cellStyle name="已访问的超链接 2" xfId="33483" hidden="1"/>
    <cellStyle name="已访问的超链接 2" xfId="32712" hidden="1"/>
    <cellStyle name="已访问的超链接 2" xfId="28292" hidden="1"/>
    <cellStyle name="已访问的超链接 2" xfId="30707" hidden="1"/>
    <cellStyle name="已访问的超链接 2" xfId="30927" hidden="1"/>
    <cellStyle name="已访问的超链接 2" xfId="30904" hidden="1"/>
    <cellStyle name="已访问的超链接 2" xfId="33901" hidden="1"/>
    <cellStyle name="已访问的超链接 2" xfId="28711" hidden="1"/>
    <cellStyle name="已访问的超链接 2" xfId="31226" hidden="1"/>
    <cellStyle name="已访问的超链接 2" xfId="34290" hidden="1"/>
    <cellStyle name="已访问的超链接 2" xfId="30812" hidden="1"/>
    <cellStyle name="已访问的超链接 2" xfId="33737" hidden="1"/>
    <cellStyle name="已访问的超链接 2" xfId="31710" hidden="1"/>
    <cellStyle name="已访问的超链接 2" xfId="30814" hidden="1"/>
    <cellStyle name="已访问的超链接 2" xfId="31091" hidden="1"/>
    <cellStyle name="已访问的超链接 2" xfId="30093" hidden="1"/>
    <cellStyle name="已访问的超链接 2" xfId="31869" hidden="1"/>
    <cellStyle name="已访问的超链接 2" xfId="31879" hidden="1"/>
    <cellStyle name="已访问的超链接 2" xfId="33280" hidden="1"/>
    <cellStyle name="已访问的超链接 2" xfId="33574" hidden="1"/>
    <cellStyle name="已访问的超链接 2" xfId="30439" hidden="1"/>
    <cellStyle name="已访问的超链接 2" xfId="31849" hidden="1"/>
    <cellStyle name="已访问的超链接 2" xfId="33402" hidden="1"/>
    <cellStyle name="已访问的超链接 2" xfId="30976" hidden="1"/>
    <cellStyle name="已访问的超链接 2" xfId="33606" hidden="1"/>
    <cellStyle name="已访问的超链接 2" xfId="33885" hidden="1"/>
    <cellStyle name="已访问的超链接 2" xfId="28315" hidden="1"/>
    <cellStyle name="已访问的超链接 2" xfId="32068" hidden="1"/>
    <cellStyle name="已访问的超链接 2" xfId="30209" hidden="1"/>
    <cellStyle name="已访问的超链接 2" xfId="28658" hidden="1"/>
    <cellStyle name="已访问的超链接 2" xfId="29613" hidden="1"/>
    <cellStyle name="已访问的超链接 2" xfId="33367" hidden="1"/>
    <cellStyle name="已访问的超链接 2" xfId="33010" hidden="1"/>
    <cellStyle name="已访问的超链接 2" xfId="29827" hidden="1"/>
    <cellStyle name="已访问的超链接 2" xfId="28743" hidden="1"/>
    <cellStyle name="已访问的超链接 2" xfId="29353" hidden="1"/>
    <cellStyle name="已访问的超链接 2" xfId="31399" hidden="1"/>
    <cellStyle name="已访问的超链接 2" xfId="30794" hidden="1"/>
    <cellStyle name="已访问的超链接 2" xfId="29287" hidden="1"/>
    <cellStyle name="已访问的超链接 2" xfId="30465" hidden="1"/>
    <cellStyle name="已访问的超链接 2" xfId="33018" hidden="1"/>
    <cellStyle name="已访问的超链接 2" xfId="29483" hidden="1"/>
    <cellStyle name="已访问的超链接 2" xfId="31400" hidden="1"/>
    <cellStyle name="已访问的超链接 2" xfId="32288" hidden="1"/>
    <cellStyle name="已访问的超链接 2" xfId="32632" hidden="1"/>
    <cellStyle name="已访问的超链接 2" xfId="30894" hidden="1"/>
    <cellStyle name="已访问的超链接 2" xfId="29847" hidden="1"/>
    <cellStyle name="已访问的超链接 2" xfId="30074" hidden="1"/>
    <cellStyle name="已访问的超链接 2" xfId="29043" hidden="1"/>
    <cellStyle name="已访问的超链接 2" xfId="28324" hidden="1"/>
    <cellStyle name="已访问的超链接 2" xfId="33604" hidden="1"/>
    <cellStyle name="已访问的超链接 2" xfId="31955" hidden="1"/>
    <cellStyle name="已访问的超链接 2" xfId="28973" hidden="1"/>
    <cellStyle name="已访问的超链接 2" xfId="31135" hidden="1"/>
    <cellStyle name="已访问的超链接 2" xfId="30937" hidden="1"/>
    <cellStyle name="已访问的超链接 2" xfId="29770" hidden="1"/>
    <cellStyle name="已访问的超链接 2" xfId="33019" hidden="1"/>
    <cellStyle name="已访问的超链接 2" xfId="28830" hidden="1"/>
    <cellStyle name="已访问的超链接 2" xfId="33138" hidden="1"/>
    <cellStyle name="已访问的超链接 2" xfId="34006" hidden="1"/>
    <cellStyle name="已访问的超链接 2" xfId="32049" hidden="1"/>
    <cellStyle name="已访问的超链接 2" xfId="30879" hidden="1"/>
    <cellStyle name="已访问的超链接 2" xfId="30731" hidden="1"/>
    <cellStyle name="已访问的超链接 2" xfId="32393" hidden="1"/>
    <cellStyle name="已访问的超链接 2" xfId="29639" hidden="1"/>
    <cellStyle name="已访问的超链接 2" xfId="30347" hidden="1"/>
    <cellStyle name="已访问的超链接 2" xfId="33990" hidden="1"/>
    <cellStyle name="已访问的超链接 2" xfId="33913" hidden="1"/>
    <cellStyle name="已访问的超链接 2" xfId="30883" hidden="1"/>
    <cellStyle name="已访问的超链接 2" xfId="32391" hidden="1"/>
    <cellStyle name="已访问的超链接 2" xfId="29517" hidden="1"/>
    <cellStyle name="已访问的超链接 2" xfId="31018" hidden="1"/>
    <cellStyle name="已访问的超链接 2" xfId="33175" hidden="1"/>
    <cellStyle name="已访问的超链接 2" xfId="33587" hidden="1"/>
    <cellStyle name="已访问的超链接 2" xfId="31861" hidden="1"/>
    <cellStyle name="已访问的超链接 2" xfId="30541" hidden="1"/>
    <cellStyle name="已访问的超链接 2" xfId="30080" hidden="1"/>
    <cellStyle name="已访问的超链接 2" xfId="32428" hidden="1"/>
    <cellStyle name="已访问的超链接 2" xfId="28833" hidden="1"/>
    <cellStyle name="已访问的超链接 2" xfId="32396" hidden="1"/>
    <cellStyle name="已访问的超链接 2" xfId="30823" hidden="1"/>
    <cellStyle name="已访问的超链接 2" xfId="31087" hidden="1"/>
    <cellStyle name="已访问的超链接 2" xfId="29754" hidden="1"/>
    <cellStyle name="已访问的超链接 2" xfId="31708" hidden="1"/>
    <cellStyle name="已访问的超链接 2" xfId="30207" hidden="1"/>
    <cellStyle name="已访问的超链接 2" xfId="30292" hidden="1"/>
    <cellStyle name="已访问的超链接 2" xfId="28298" hidden="1"/>
    <cellStyle name="已访问的超链接 2" xfId="29000" hidden="1"/>
    <cellStyle name="已访问的超链接 2" xfId="28332" hidden="1"/>
    <cellStyle name="已访问的超链接 2" xfId="29633" hidden="1"/>
    <cellStyle name="已访问的超链接 2" xfId="28340" hidden="1"/>
    <cellStyle name="已访问的超链接 2" xfId="33096" hidden="1"/>
    <cellStyle name="已访问的超链接 2" xfId="30468" hidden="1"/>
    <cellStyle name="已访问的超链接 2" xfId="34013" hidden="1"/>
    <cellStyle name="已访问的超链接 2" xfId="33766" hidden="1"/>
    <cellStyle name="已访问的超链接 2" xfId="28336" hidden="1"/>
    <cellStyle name="已访问的超链接 2" xfId="32957" hidden="1"/>
    <cellStyle name="已访问的超链接 2" xfId="29768" hidden="1"/>
    <cellStyle name="已访问的超链接 2" xfId="34469" hidden="1"/>
    <cellStyle name="已访问的超链接 2" xfId="31162" hidden="1"/>
    <cellStyle name="已访问的超链接 2" xfId="31126" hidden="1"/>
    <cellStyle name="已访问的超链接 2" xfId="32380" hidden="1"/>
    <cellStyle name="已访问的超链接 2" xfId="28660" hidden="1"/>
    <cellStyle name="已访问的超链接 2" xfId="30453" hidden="1"/>
    <cellStyle name="已访问的超链接 2" xfId="28375" hidden="1"/>
    <cellStyle name="已访问的超链接 2" xfId="31512" hidden="1"/>
    <cellStyle name="已访问的超链接 2" xfId="31854" hidden="1"/>
    <cellStyle name="已访问的超链接 2" xfId="30965" hidden="1"/>
    <cellStyle name="已访问的超链接 2" xfId="32309" hidden="1"/>
    <cellStyle name="已访问的超链接 2" xfId="33959" hidden="1"/>
    <cellStyle name="已访问的超链接 2" xfId="29274" hidden="1"/>
    <cellStyle name="已访问的超链接 2" xfId="31166" hidden="1"/>
    <cellStyle name="已访问的超链接 2" xfId="29895" hidden="1"/>
    <cellStyle name="已访问的超链接 2" xfId="33772" hidden="1"/>
    <cellStyle name="已访问的超链接 2" xfId="30640" hidden="1"/>
    <cellStyle name="已访问的超链接 2" xfId="28892" hidden="1"/>
    <cellStyle name="已访问的超链接 2" xfId="31711" hidden="1"/>
    <cellStyle name="已访问的超链接 2" xfId="30025" hidden="1"/>
    <cellStyle name="已访问的超链接 2" xfId="30544" hidden="1"/>
    <cellStyle name="已访问的超链接 2" xfId="33618" hidden="1"/>
    <cellStyle name="已访问的超链接 2" xfId="29340" hidden="1"/>
    <cellStyle name="已访问的超链接 2" xfId="33214" hidden="1"/>
    <cellStyle name="已访问的超链接 2" xfId="31454" hidden="1"/>
    <cellStyle name="已访问的超链接 2" xfId="32519" hidden="1"/>
    <cellStyle name="已访问的超链接 2" xfId="32467" hidden="1"/>
    <cellStyle name="已访问的超链接 2" xfId="29870" hidden="1"/>
    <cellStyle name="已访问的超链接 2" xfId="31838" hidden="1"/>
    <cellStyle name="已访问的超链接 2" xfId="31071" hidden="1"/>
    <cellStyle name="已访问的超链接 2" xfId="33127" hidden="1"/>
    <cellStyle name="已访问的超链接 2" xfId="28775" hidden="1"/>
    <cellStyle name="已访问的超链接 2" xfId="33813" hidden="1"/>
    <cellStyle name="已访问的超链接 2" xfId="31015" hidden="1"/>
    <cellStyle name="已访问的超链接 2" xfId="28421" hidden="1"/>
    <cellStyle name="已访问的超链接 2" xfId="29571" hidden="1"/>
    <cellStyle name="已访问的超链接 2" xfId="30711" hidden="1"/>
    <cellStyle name="已访问的超链接 2" xfId="31933" hidden="1"/>
    <cellStyle name="已访问的超链接 2" xfId="33724" hidden="1"/>
    <cellStyle name="已访问的超链接 2" xfId="29704" hidden="1"/>
    <cellStyle name="已访问的超链接 2" xfId="30444" hidden="1"/>
    <cellStyle name="已访问的超链接 2" xfId="32886" hidden="1"/>
    <cellStyle name="已访问的超链接 2" xfId="33122" hidden="1"/>
    <cellStyle name="已访问的超链接 2" xfId="34323" hidden="1"/>
    <cellStyle name="已访问的超链接 2" xfId="31608" hidden="1"/>
    <cellStyle name="已访问的超链接 2" xfId="28677" hidden="1"/>
    <cellStyle name="已访问的超链接 2" xfId="30847" hidden="1"/>
    <cellStyle name="已访问的超链接 2" xfId="34067" hidden="1"/>
    <cellStyle name="已访问的超链接 2" xfId="32678" hidden="1"/>
    <cellStyle name="已访问的超链接 2" xfId="30608" hidden="1"/>
    <cellStyle name="已访问的超链接 2" xfId="34081" hidden="1"/>
    <cellStyle name="已访问的超链接 2" xfId="29464" hidden="1"/>
    <cellStyle name="已访问的超链接 2" xfId="33589" hidden="1"/>
    <cellStyle name="已访问的超链接 2" xfId="29956" hidden="1"/>
    <cellStyle name="已访问的超链接 2" xfId="31551" hidden="1"/>
    <cellStyle name="已访问的超链接 2" xfId="29153" hidden="1"/>
    <cellStyle name="已访问的超链接 2" xfId="29607" hidden="1"/>
    <cellStyle name="已访问的超链接 2" xfId="32092" hidden="1"/>
    <cellStyle name="已访问的超链接 2" xfId="29578" hidden="1"/>
    <cellStyle name="已访问的超链接 2" xfId="28496" hidden="1"/>
    <cellStyle name="已访问的超链接 2" xfId="28604" hidden="1"/>
    <cellStyle name="已访问的超链接 2" xfId="29126" hidden="1"/>
    <cellStyle name="已访问的超链接 2" xfId="28870" hidden="1"/>
    <cellStyle name="已访问的超链接 2" xfId="33530" hidden="1"/>
    <cellStyle name="已访问的超链接 2" xfId="30233" hidden="1"/>
    <cellStyle name="已访问的超链接 2" xfId="28672" hidden="1"/>
    <cellStyle name="已访问的超链接 2" xfId="31061" hidden="1"/>
    <cellStyle name="已访问的超链接 2" xfId="29725" hidden="1"/>
    <cellStyle name="已访问的超链接 2" xfId="28361" hidden="1"/>
    <cellStyle name="已访问的超链接 2" xfId="30602" hidden="1"/>
    <cellStyle name="已访问的超链接 2" xfId="33842" hidden="1"/>
    <cellStyle name="已访问的超链接 2" xfId="34407" hidden="1"/>
    <cellStyle name="已访问的超链接 2" xfId="30119" hidden="1"/>
    <cellStyle name="已访问的超链接 2" xfId="33146" hidden="1"/>
    <cellStyle name="已访问的超链接 2" xfId="31369" hidden="1"/>
    <cellStyle name="已访问的超链接 2" xfId="33477" hidden="1"/>
    <cellStyle name="已访问的超链接 2" xfId="31566" hidden="1"/>
    <cellStyle name="已访问的超链接 2" xfId="31584" hidden="1"/>
    <cellStyle name="已访问的超链接 2" xfId="32469" hidden="1"/>
    <cellStyle name="已访问的超链接 2" xfId="31971" hidden="1"/>
    <cellStyle name="已访问的超链接 2" xfId="33338" hidden="1"/>
    <cellStyle name="已访问的超链接 2" xfId="31008" hidden="1"/>
    <cellStyle name="已访问的超链接 2" xfId="30747" hidden="1"/>
    <cellStyle name="已访问的超链接 2" xfId="33032" hidden="1"/>
    <cellStyle name="已访问的超链接 2" xfId="31543" hidden="1"/>
    <cellStyle name="已访问的超链接 2" xfId="34253" hidden="1"/>
    <cellStyle name="已访问的超链接 2" xfId="30168" hidden="1"/>
    <cellStyle name="已访问的超链接 2" xfId="31832" hidden="1"/>
    <cellStyle name="已访问的超链接 2" xfId="31803" hidden="1"/>
    <cellStyle name="已访问的超链接 2" xfId="33068" hidden="1"/>
    <cellStyle name="已访问的超链接 2" xfId="29038" hidden="1"/>
    <cellStyle name="已访问的超链接 2" xfId="30792" hidden="1"/>
    <cellStyle name="已访问的超链接 2" xfId="31016" hidden="1"/>
    <cellStyle name="已访问的超链接 2" xfId="28569" hidden="1"/>
    <cellStyle name="已访问的超链接 2" xfId="29874" hidden="1"/>
    <cellStyle name="已访问的超链接 2" xfId="32859" hidden="1"/>
    <cellStyle name="已访问的超链接 2" xfId="34320" hidden="1"/>
    <cellStyle name="已访问的超链接 2" xfId="30096" hidden="1"/>
    <cellStyle name="已访问的超链接 2" xfId="30199" hidden="1"/>
    <cellStyle name="已访问的超链接 2" xfId="30545" hidden="1"/>
    <cellStyle name="已访问的超链接 2" xfId="28702" hidden="1"/>
    <cellStyle name="已访问的超链接 2" xfId="31532" hidden="1"/>
    <cellStyle name="已访问的超链接 2" xfId="34116" hidden="1"/>
    <cellStyle name="已访问的超链接 2" xfId="29985" hidden="1"/>
    <cellStyle name="已访问的超链接 2" xfId="31840" hidden="1"/>
    <cellStyle name="已访问的超链接 2" xfId="33315" hidden="1"/>
    <cellStyle name="已访问的超链接 2" xfId="33555" hidden="1"/>
    <cellStyle name="已访问的超链接 2" xfId="32055" hidden="1"/>
    <cellStyle name="已访问的超链接 2" xfId="32706" hidden="1"/>
    <cellStyle name="已访问的超链接 2" xfId="31828" hidden="1"/>
    <cellStyle name="已访问的超链接 2" xfId="33366" hidden="1"/>
    <cellStyle name="已访问的超链接 2" xfId="30438" hidden="1"/>
    <cellStyle name="已访问的超链接 2" xfId="33120" hidden="1"/>
    <cellStyle name="已访问的超链接 2" xfId="29420" hidden="1"/>
    <cellStyle name="已访问的超链接 2" xfId="34386" hidden="1"/>
    <cellStyle name="已访问的超链接 2" xfId="30991" hidden="1"/>
    <cellStyle name="已访问的超链接 2" xfId="32409" hidden="1"/>
    <cellStyle name="已访问的超链接 2" xfId="28679" hidden="1"/>
    <cellStyle name="已访问的超链接 2" xfId="30325" hidden="1"/>
    <cellStyle name="已访问的超链接 2" xfId="30451" hidden="1"/>
    <cellStyle name="已访问的超链接 2" xfId="29570" hidden="1"/>
    <cellStyle name="已访问的超链接 2" xfId="32148" hidden="1"/>
    <cellStyle name="已访问的超链接 2" xfId="33425" hidden="1"/>
    <cellStyle name="已访问的超链接 2" xfId="30169" hidden="1"/>
    <cellStyle name="已访问的超链接 2" xfId="29491" hidden="1"/>
    <cellStyle name="已访问的超链接 2" xfId="31561" hidden="1"/>
    <cellStyle name="已访问的超链接 2" xfId="30725" hidden="1"/>
    <cellStyle name="已访问的超链接 2" xfId="34335" hidden="1"/>
    <cellStyle name="已访问的超链接 2" xfId="34106" hidden="1"/>
    <cellStyle name="已访问的超链接 2" xfId="29634" hidden="1"/>
    <cellStyle name="已访问的超链接 2" xfId="32279" hidden="1"/>
    <cellStyle name="已访问的超链接 2" xfId="32300" hidden="1"/>
    <cellStyle name="已访问的超链接 2" xfId="33129" hidden="1"/>
    <cellStyle name="已访问的超链接 2" xfId="29435" hidden="1"/>
    <cellStyle name="已访问的超链接 2" xfId="30668" hidden="1"/>
    <cellStyle name="已访问的超链接 2" xfId="32558" hidden="1"/>
    <cellStyle name="已访问的超链接 2" xfId="29324" hidden="1"/>
    <cellStyle name="已访问的超链接 2" xfId="29721" hidden="1"/>
    <cellStyle name="已访问的超链接 2" xfId="34474" hidden="1"/>
    <cellStyle name="已访问的超链接 2" xfId="30389" hidden="1"/>
    <cellStyle name="已访问的超链接 2" xfId="30338" hidden="1"/>
    <cellStyle name="已访问的超链接 2" xfId="32151" hidden="1"/>
    <cellStyle name="已访问的超链接 2" xfId="30743" hidden="1"/>
    <cellStyle name="已访问的超链接 2" xfId="30943" hidden="1"/>
    <cellStyle name="已访问的超链接 2" xfId="32032" hidden="1"/>
    <cellStyle name="已访问的超链接 2" xfId="32170" hidden="1"/>
    <cellStyle name="已访问的超链接 2" xfId="34428" hidden="1"/>
    <cellStyle name="已访问的超链接 2" xfId="32478" hidden="1"/>
    <cellStyle name="已访问的超链接 2" xfId="30886" hidden="1"/>
    <cellStyle name="已访问的超链接 2" xfId="34085" hidden="1"/>
    <cellStyle name="已访问的超链接 2" xfId="32894" hidden="1"/>
    <cellStyle name="已访问的超链接 2" xfId="33557" hidden="1"/>
    <cellStyle name="已访问的超链接 2" xfId="33930" hidden="1"/>
    <cellStyle name="已访问的超链接 2" xfId="30605" hidden="1"/>
    <cellStyle name="已访问的超链接 2" xfId="30069" hidden="1"/>
    <cellStyle name="已访问的超链接 2" xfId="33528" hidden="1"/>
    <cellStyle name="已访问的超链接 2" xfId="32758" hidden="1"/>
    <cellStyle name="已访问的超链接 2" xfId="30066" hidden="1"/>
    <cellStyle name="已访问的超链接 2" xfId="31133" hidden="1"/>
    <cellStyle name="已访问的超链接 2" xfId="32954" hidden="1"/>
    <cellStyle name="已访问的超链接 2" xfId="31306" hidden="1"/>
    <cellStyle name="已访问的超链接 2" xfId="32113" hidden="1"/>
    <cellStyle name="已访问的超链接 2" xfId="28329" hidden="1"/>
    <cellStyle name="已访问的超链接 2" xfId="30589" hidden="1"/>
    <cellStyle name="已访问的超链接 2" xfId="33996" hidden="1"/>
    <cellStyle name="已访问的超链接 2" xfId="33462" hidden="1"/>
    <cellStyle name="已访问的超链接 2" xfId="30291" hidden="1"/>
    <cellStyle name="已访问的超链接 2" xfId="32856" hidden="1"/>
    <cellStyle name="已访问的超链接 2" xfId="28487" hidden="1"/>
    <cellStyle name="已访问的超链接 2" xfId="29017" hidden="1"/>
    <cellStyle name="已访问的超链接 2" xfId="33966" hidden="1"/>
    <cellStyle name="已访问的超链接 2" xfId="28692" hidden="1"/>
    <cellStyle name="已访问的超链接 2" xfId="30472" hidden="1"/>
    <cellStyle name="已访问的超链接 2" xfId="33927" hidden="1"/>
    <cellStyle name="已访问的超链接 2" xfId="28710" hidden="1"/>
    <cellStyle name="已访问的超链接 2" xfId="32216" hidden="1"/>
    <cellStyle name="已访问的超链接 2" xfId="33671" hidden="1"/>
    <cellStyle name="已访问的超链接 2" xfId="33238" hidden="1"/>
    <cellStyle name="已访问的超链接 2" xfId="30256" hidden="1"/>
    <cellStyle name="已访问的超链接 2" xfId="28533" hidden="1"/>
    <cellStyle name="已访问的超链接 2" xfId="28542" hidden="1"/>
    <cellStyle name="已访问的超链接 2" xfId="33285" hidden="1"/>
    <cellStyle name="已访问的超链接 2" xfId="28750" hidden="1"/>
    <cellStyle name="已访问的超链接 2" xfId="31875" hidden="1"/>
    <cellStyle name="已访问的超链接 2" xfId="32959" hidden="1"/>
    <cellStyle name="已访问的超链接 2" xfId="32694" hidden="1"/>
    <cellStyle name="已访问的超链接 2" xfId="30277" hidden="1"/>
    <cellStyle name="已访问的超链接 2" xfId="30742" hidden="1"/>
    <cellStyle name="已访问的超链接 2" xfId="30386" hidden="1"/>
    <cellStyle name="已访问的超链接 2" xfId="30086" hidden="1"/>
    <cellStyle name="已访问的超链接 2" xfId="28373" hidden="1"/>
    <cellStyle name="已访问的超链接 2" xfId="31228" hidden="1"/>
    <cellStyle name="已访问的超链接 2" xfId="30072" hidden="1"/>
    <cellStyle name="已访问的超链接 2" xfId="34231" hidden="1"/>
    <cellStyle name="已访问的超链接 2" xfId="28600" hidden="1"/>
    <cellStyle name="已访问的超链接 2" xfId="28715" hidden="1"/>
    <cellStyle name="已访问的超链接 2" xfId="30582" hidden="1"/>
    <cellStyle name="已访问的超链接 2" xfId="28704" hidden="1"/>
    <cellStyle name="已访问的超链接 2" xfId="34228" hidden="1"/>
    <cellStyle name="已访问的超链接 2" xfId="30863" hidden="1"/>
    <cellStyle name="已访问的超链接 2" xfId="31503" hidden="1"/>
    <cellStyle name="已访问的超链接 2" xfId="31949" hidden="1"/>
    <cellStyle name="已访问的超链接 2" xfId="29550" hidden="1"/>
    <cellStyle name="已访问的超链接 2" xfId="34275" hidden="1"/>
    <cellStyle name="已访问的超链接 2" xfId="31082" hidden="1"/>
    <cellStyle name="已访问的超链接 2" xfId="32427" hidden="1"/>
    <cellStyle name="已访问的超链接 2" xfId="30693" hidden="1"/>
    <cellStyle name="已访问的超链接 2" xfId="34133" hidden="1"/>
    <cellStyle name="已访问的超链接 2" xfId="30686" hidden="1"/>
    <cellStyle name="已访问的超链接 2" xfId="28934" hidden="1"/>
    <cellStyle name="已访问的超链接 2" xfId="33516" hidden="1"/>
    <cellStyle name="已访问的超链接 2" xfId="34162" hidden="1"/>
    <cellStyle name="已访问的超链接 2" xfId="28304" hidden="1"/>
    <cellStyle name="已访问的超链接 2" xfId="33884" hidden="1"/>
    <cellStyle name="已访问的超链接 2" xfId="28311" hidden="1"/>
    <cellStyle name="已访问的超链接 2" xfId="29260" hidden="1"/>
    <cellStyle name="已访问的超链接 2" xfId="33407" hidden="1"/>
    <cellStyle name="已访问的超链接 2" xfId="32622" hidden="1"/>
    <cellStyle name="已访问的超链接 2" xfId="29114" hidden="1"/>
    <cellStyle name="已访问的超链接 2" xfId="33728" hidden="1"/>
    <cellStyle name="已访问的超链接 2" xfId="30683" hidden="1"/>
    <cellStyle name="已访问的超链接 2" xfId="28759" hidden="1"/>
    <cellStyle name="已访问的超链接 2" xfId="31267" hidden="1"/>
    <cellStyle name="已访问的超链接 2" xfId="32841" hidden="1"/>
    <cellStyle name="已访问的超链接 2" xfId="30856" hidden="1"/>
    <cellStyle name="已访问的超链接 2" xfId="28854" hidden="1"/>
    <cellStyle name="已访问的超链接 2" xfId="30717" hidden="1"/>
    <cellStyle name="已访问的超链接 2" xfId="29351" hidden="1"/>
    <cellStyle name="已访问的超链接 2" xfId="33928" hidden="1"/>
    <cellStyle name="已访问的超链接 2" xfId="28335" hidden="1"/>
    <cellStyle name="已访问的超链接 2" xfId="28387" hidden="1"/>
    <cellStyle name="已访问的超链接 2" xfId="33902" hidden="1"/>
    <cellStyle name="已访问的超链接 2" xfId="33541" hidden="1"/>
    <cellStyle name="已访问的超链接 2" xfId="32024" hidden="1"/>
    <cellStyle name="已访问的超链接 2" xfId="31165" hidden="1"/>
    <cellStyle name="已访问的超链接 2" xfId="30694" hidden="1"/>
    <cellStyle name="已访问的超链接 2" xfId="33324" hidden="1"/>
    <cellStyle name="已访问的超链接 2" xfId="32872" hidden="1"/>
    <cellStyle name="已访问的超链接 2" xfId="28955" hidden="1"/>
    <cellStyle name="已访问的超链接 2" xfId="31313" hidden="1"/>
    <cellStyle name="已访问的超链接 2" xfId="32343" hidden="1"/>
    <cellStyle name="已访问的超链接 2" xfId="32556" hidden="1"/>
    <cellStyle name="已访问的超链接 2" xfId="33268" hidden="1"/>
    <cellStyle name="已访问的超链接 2" xfId="31156" hidden="1"/>
    <cellStyle name="已访问的超链接 2" xfId="29708" hidden="1"/>
    <cellStyle name="已访问的超链接 2" xfId="32156" hidden="1"/>
    <cellStyle name="已访问的超链接 2" xfId="33022" hidden="1"/>
    <cellStyle name="已访问的超链接 2" xfId="33669" hidden="1"/>
    <cellStyle name="已访问的超链接 2" xfId="33094" hidden="1"/>
    <cellStyle name="已访问的超链接 2" xfId="31798" hidden="1"/>
    <cellStyle name="已访问的超链接 2" xfId="30741" hidden="1"/>
    <cellStyle name="已访问的超链接 2" xfId="29230" hidden="1"/>
    <cellStyle name="已访问的超链接 2" xfId="29650" hidden="1"/>
    <cellStyle name="已访问的超链接 2" xfId="29762" hidden="1"/>
    <cellStyle name="已访问的超链接 2" xfId="28622" hidden="1"/>
    <cellStyle name="已访问的超链接 2" xfId="33835" hidden="1"/>
    <cellStyle name="已访问的超链接 2" xfId="33405" hidden="1"/>
    <cellStyle name="已访问的超链接 2" xfId="29270" hidden="1"/>
    <cellStyle name="已访问的超链接 2" xfId="32230" hidden="1"/>
    <cellStyle name="已访问的超链接 2" xfId="30216" hidden="1"/>
    <cellStyle name="已访问的超链接 2" xfId="32898" hidden="1"/>
    <cellStyle name="已访问的超链接 2" xfId="29786" hidden="1"/>
    <cellStyle name="已访问的超链接 2" xfId="31868" hidden="1"/>
    <cellStyle name="已访问的超链接 2" xfId="33859" hidden="1"/>
    <cellStyle name="已访问的超链接 2" xfId="32321" hidden="1"/>
    <cellStyle name="已访问的超链接 2" xfId="30718" hidden="1"/>
    <cellStyle name="已访问的超链接 2" xfId="32753" hidden="1"/>
    <cellStyle name="已访问的超链接 2" xfId="29624" hidden="1"/>
    <cellStyle name="已访问的超链接 2" xfId="31663" hidden="1"/>
    <cellStyle name="已访问的超链接 2" xfId="29629" hidden="1"/>
    <cellStyle name="已访问的超链接 2" xfId="28391" hidden="1"/>
    <cellStyle name="已访问的超链接 2" xfId="28938" hidden="1"/>
    <cellStyle name="已访问的超链接 2" xfId="33810" hidden="1"/>
    <cellStyle name="已访问的超链接 2" xfId="33042" hidden="1"/>
    <cellStyle name="已访问的超链接 2" xfId="33568" hidden="1"/>
    <cellStyle name="已访问的超链接 2" xfId="34105" hidden="1"/>
    <cellStyle name="已访问的超链接 2" xfId="32259" hidden="1"/>
    <cellStyle name="已访问的超链接 2" xfId="33812" hidden="1"/>
    <cellStyle name="已访问的超链接 2" xfId="29855" hidden="1"/>
    <cellStyle name="已访问的超链接 2" xfId="29423" hidden="1"/>
    <cellStyle name="已访问的超链接 2" xfId="34180" hidden="1"/>
    <cellStyle name="已访问的超链接 2" xfId="29918" hidden="1"/>
    <cellStyle name="已访问的超链接 2" xfId="32876" hidden="1"/>
    <cellStyle name="已访问的超链接 2" xfId="28661" hidden="1"/>
    <cellStyle name="已访问的超链接 2" xfId="32560" hidden="1"/>
    <cellStyle name="已访问的超链接 2" xfId="32787" hidden="1"/>
    <cellStyle name="已访问的超链接 2" xfId="33936" hidden="1"/>
    <cellStyle name="已访问的超链接 2" xfId="34455" hidden="1"/>
    <cellStyle name="已访问的超链接 2" xfId="32016" hidden="1"/>
    <cellStyle name="已访问的超链接 2" xfId="30122" hidden="1"/>
    <cellStyle name="已访问的超链接 2" xfId="29065" hidden="1"/>
    <cellStyle name="已访问的超链接 2" xfId="32118" hidden="1"/>
    <cellStyle name="已访问的超链接 2" xfId="30091" hidden="1"/>
    <cellStyle name="已访问的超链接 2" xfId="29962" hidden="1"/>
    <cellStyle name="已访问的超链接 2" xfId="31535" hidden="1"/>
    <cellStyle name="已访问的超链接 2" xfId="30356" hidden="1"/>
    <cellStyle name="已访问的超链接 2" xfId="31178" hidden="1"/>
    <cellStyle name="已访问的超链接 2" xfId="31028" hidden="1"/>
    <cellStyle name="已访问的超链接 2" xfId="28393" hidden="1"/>
    <cellStyle name="已访问的超链接 2" xfId="30128" hidden="1"/>
    <cellStyle name="已访问的超链接 2" xfId="31690" hidden="1"/>
    <cellStyle name="已访问的超链接 2" xfId="33661" hidden="1"/>
    <cellStyle name="已访问的超链接 2" xfId="33159" hidden="1"/>
    <cellStyle name="已访问的超链接 2" xfId="33456" hidden="1"/>
    <cellStyle name="已访问的超链接 2" xfId="32645" hidden="1"/>
    <cellStyle name="已访问的超链接 2" xfId="30433" hidden="1"/>
    <cellStyle name="已访问的超链接 2" xfId="31213" hidden="1"/>
    <cellStyle name="已访问的超链接 2" xfId="32360" hidden="1"/>
    <cellStyle name="已访问的超链接 2" xfId="32766" hidden="1"/>
    <cellStyle name="已访问的超链接 2" xfId="33215" hidden="1"/>
    <cellStyle name="已访问的超链接 2" xfId="28474" hidden="1"/>
    <cellStyle name="已访问的超链接 2" xfId="31360" hidden="1"/>
    <cellStyle name="已访问的超链接 2" xfId="28601" hidden="1"/>
    <cellStyle name="已访问的超链接 2" xfId="33246" hidden="1"/>
    <cellStyle name="已访问的超链接 2" xfId="32341" hidden="1"/>
    <cellStyle name="已访问的超链接 2" xfId="28513" hidden="1"/>
    <cellStyle name="已访问的超链接 2" xfId="33972" hidden="1"/>
    <cellStyle name="已访问的超链接 2" xfId="32472" hidden="1"/>
    <cellStyle name="已访问的超链接 2" xfId="30946" hidden="1"/>
    <cellStyle name="已访问的超链接 2" xfId="32485" hidden="1"/>
    <cellStyle name="已访问的超链接 2" xfId="32458" hidden="1"/>
    <cellStyle name="已访问的超链接 2" xfId="34387" hidden="1"/>
    <cellStyle name="已访问的超链接 2" xfId="30412" hidden="1"/>
    <cellStyle name="已访问的超链接 2" xfId="31380" hidden="1"/>
    <cellStyle name="已访问的超链接 2" xfId="31554" hidden="1"/>
    <cellStyle name="已访问的超链接 2" xfId="34378" hidden="1"/>
    <cellStyle name="已访问的超链接 2" xfId="31951" hidden="1"/>
    <cellStyle name="已访问的超链接 2" xfId="31653" hidden="1"/>
    <cellStyle name="已访问的超链接 2" xfId="29377" hidden="1"/>
    <cellStyle name="已访问的超链接 2" xfId="31096" hidden="1"/>
    <cellStyle name="已访问的超链接 2" xfId="33497" hidden="1"/>
    <cellStyle name="已访问的超链接 2" xfId="33537" hidden="1"/>
    <cellStyle name="已访问的超链接 2" xfId="28326" hidden="1"/>
    <cellStyle name="已访问的超链接 2" xfId="28916" hidden="1"/>
    <cellStyle name="已访问的超链接 2" xfId="31986" hidden="1"/>
    <cellStyle name="已访问的超链接 2" xfId="33789" hidden="1"/>
    <cellStyle name="已访问的超链接 2" xfId="33566" hidden="1"/>
    <cellStyle name="已访问的超链接 2" xfId="28455" hidden="1"/>
    <cellStyle name="已访问的超链接 2" xfId="34121" hidden="1"/>
    <cellStyle name="已访问的超链接 2" xfId="31033" hidden="1"/>
    <cellStyle name="已访问的超链接 2" xfId="30690" hidden="1"/>
    <cellStyle name="已访问的超链接 2" xfId="30416" hidden="1"/>
    <cellStyle name="已访问的超链接 2" xfId="33880" hidden="1"/>
    <cellStyle name="已访问的超链接 2" xfId="31337" hidden="1"/>
    <cellStyle name="已访问的超链接 2" xfId="33322" hidden="1"/>
    <cellStyle name="已访问的超链接 2" xfId="33725" hidden="1"/>
    <cellStyle name="已访问的超链接 2" xfId="29382" hidden="1"/>
    <cellStyle name="已访问的超链接 2" xfId="33622" hidden="1"/>
    <cellStyle name="已访问的超链接 2" xfId="28675" hidden="1"/>
    <cellStyle name="已访问的超链接 2" xfId="32792" hidden="1"/>
    <cellStyle name="已访问的超链接 2" xfId="28293" hidden="1"/>
    <cellStyle name="已访问的超链接 2" xfId="33876" hidden="1"/>
    <cellStyle name="已访问的超链接 2" xfId="28506" hidden="1"/>
    <cellStyle name="已访问的超链接 2" xfId="34070" hidden="1"/>
    <cellStyle name="已访问的超链接 2" xfId="29865" hidden="1"/>
    <cellStyle name="已访问的超链接 2" xfId="30084" hidden="1"/>
    <cellStyle name="已访问的超链接 2" xfId="29730" hidden="1"/>
    <cellStyle name="已访问的超链接 2" xfId="30427" hidden="1"/>
    <cellStyle name="已访问的超链接 2" xfId="31473" hidden="1"/>
    <cellStyle name="已访问的超链接 2" xfId="31161" hidden="1"/>
    <cellStyle name="已访问的超链接 2" xfId="30992" hidden="1"/>
    <cellStyle name="已访问的超链接 2" xfId="30029" hidden="1"/>
    <cellStyle name="已访问的超链接 2" xfId="32349" hidden="1"/>
    <cellStyle name="已访问的超链接 2" xfId="30046" hidden="1"/>
    <cellStyle name="已访问的超链接 2" xfId="33787" hidden="1"/>
    <cellStyle name="已访问的超链接 2" xfId="34046" hidden="1"/>
    <cellStyle name="已访问的超链接 2" xfId="33174" hidden="1"/>
    <cellStyle name="已访问的超链接 2" xfId="33770" hidden="1"/>
    <cellStyle name="已访问的超链接 2" xfId="33399" hidden="1"/>
    <cellStyle name="已访问的超链接 2" xfId="31827" hidden="1"/>
    <cellStyle name="已访问的超链接 2" xfId="32836" hidden="1"/>
    <cellStyle name="已访问的超链接 2" xfId="34186" hidden="1"/>
    <cellStyle name="已访问的超链接 2" xfId="30140" hidden="1"/>
    <cellStyle name="已访问的超链接 2" xfId="31141" hidden="1"/>
    <cellStyle name="已访问的超链接 2" xfId="34274" hidden="1"/>
    <cellStyle name="已访问的超链接 2" xfId="33764" hidden="1"/>
    <cellStyle name="已访问的超链接 2" xfId="33294" hidden="1"/>
    <cellStyle name="已访问的超链接 2" xfId="33524" hidden="1"/>
    <cellStyle name="已访问的超链接 2" xfId="31610" hidden="1"/>
    <cellStyle name="已访问的超链接 2" xfId="29070" hidden="1"/>
    <cellStyle name="已访问的超链接 2" xfId="31076" hidden="1"/>
    <cellStyle name="已访问的超链接 2" xfId="30678" hidden="1"/>
    <cellStyle name="已访问的超链接 2" xfId="31983" hidden="1"/>
    <cellStyle name="已访问的超链接 2" xfId="32402" hidden="1"/>
    <cellStyle name="已访问的超链接 2" xfId="34487" hidden="1"/>
    <cellStyle name="已访问的超链接 2" xfId="34488" hidden="1"/>
    <cellStyle name="已访问的超链接 2" xfId="34489" hidden="1"/>
    <cellStyle name="已访问的超链接 2" xfId="34490" hidden="1"/>
    <cellStyle name="已访问的超链接 2" xfId="34491" hidden="1"/>
    <cellStyle name="已访问的超链接 2" xfId="34492" hidden="1"/>
    <cellStyle name="已访问的超链接 2" xfId="34493" hidden="1"/>
    <cellStyle name="已访问的超链接 2" xfId="34494" hidden="1"/>
    <cellStyle name="已访问的超链接 2" xfId="34495" hidden="1"/>
    <cellStyle name="已访问的超链接 2" xfId="34496" hidden="1"/>
    <cellStyle name="已访问的超链接 2" xfId="34497" hidden="1"/>
    <cellStyle name="已访问的超链接 2" xfId="34498" hidden="1"/>
    <cellStyle name="已访问的超链接 2" xfId="34499" hidden="1"/>
    <cellStyle name="已访问的超链接 2" xfId="34500" hidden="1"/>
    <cellStyle name="已访问的超链接 2" xfId="34501" hidden="1"/>
    <cellStyle name="已访问的超链接 2" xfId="34502" hidden="1"/>
    <cellStyle name="已访问的超链接 2" xfId="34503" hidden="1"/>
    <cellStyle name="已访问的超链接 2" xfId="34504" hidden="1"/>
    <cellStyle name="已访问的超链接 2" xfId="34505" hidden="1"/>
    <cellStyle name="已访问的超链接 2" xfId="34507" hidden="1"/>
    <cellStyle name="已访问的超链接 2" xfId="34509" hidden="1"/>
    <cellStyle name="已访问的超链接 2" xfId="34511" hidden="1"/>
    <cellStyle name="已访问的超链接 2" xfId="34513" hidden="1"/>
    <cellStyle name="已访问的超链接 2" xfId="34515" hidden="1"/>
    <cellStyle name="已访问的超链接 2" xfId="34517" hidden="1"/>
    <cellStyle name="已访问的超链接 2" xfId="34519" hidden="1"/>
    <cellStyle name="已访问的超链接 2" xfId="34521" hidden="1"/>
    <cellStyle name="已访问的超链接 2" xfId="34523" hidden="1"/>
    <cellStyle name="已访问的超链接 2" xfId="34525" hidden="1"/>
    <cellStyle name="已访问的超链接 2" xfId="34527" hidden="1"/>
    <cellStyle name="已访问的超链接 2" xfId="34529" hidden="1"/>
    <cellStyle name="已访问的超链接 2" xfId="34531" hidden="1"/>
    <cellStyle name="已访问的超链接 2" xfId="34533" hidden="1"/>
    <cellStyle name="已访问的超链接 2" xfId="34535" hidden="1"/>
    <cellStyle name="已访问的超链接 2" xfId="34537" hidden="1"/>
    <cellStyle name="已访问的超链接 2" xfId="34539" hidden="1"/>
    <cellStyle name="已访问的超链接 2" xfId="34541" hidden="1"/>
    <cellStyle name="已访问的超链接 2" xfId="34543" hidden="1"/>
    <cellStyle name="已访问的超链接 2" xfId="34545" hidden="1"/>
    <cellStyle name="已访问的超链接 2" xfId="34547" hidden="1"/>
    <cellStyle name="已访问的超链接 2" xfId="34549" hidden="1"/>
    <cellStyle name="已访问的超链接 2" xfId="34551" hidden="1"/>
    <cellStyle name="已访问的超链接 2" xfId="34553" hidden="1"/>
    <cellStyle name="已访问的超链接 2" xfId="34555" hidden="1"/>
    <cellStyle name="已访问的超链接 2" xfId="34557" hidden="1"/>
    <cellStyle name="已访问的超链接 2" xfId="34559" hidden="1"/>
    <cellStyle name="已访问的超链接 2" xfId="34561" hidden="1"/>
    <cellStyle name="已访问的超链接 2" xfId="34563" hidden="1"/>
    <cellStyle name="已访问的超链接 2" xfId="34565" hidden="1"/>
    <cellStyle name="已访问的超链接 2" xfId="34567" hidden="1"/>
    <cellStyle name="已访问的超链接 2" xfId="34569" hidden="1"/>
    <cellStyle name="已访问的超链接 2" xfId="34571" hidden="1"/>
    <cellStyle name="已访问的超链接 2" xfId="34573" hidden="1"/>
    <cellStyle name="已访问的超链接 2" xfId="34575" hidden="1"/>
    <cellStyle name="已访问的超链接 2" xfId="34577" hidden="1"/>
    <cellStyle name="已访问的超链接 2" xfId="34579" hidden="1"/>
    <cellStyle name="已访问的超链接 2" xfId="34581" hidden="1"/>
    <cellStyle name="已访问的超链接 2" xfId="34583" hidden="1"/>
    <cellStyle name="已访问的超链接 2" xfId="34585" hidden="1"/>
    <cellStyle name="已访问的超链接 2" xfId="34587" hidden="1"/>
    <cellStyle name="已访问的超链接 2" xfId="34589" hidden="1"/>
    <cellStyle name="已访问的超链接 2" xfId="34591" hidden="1"/>
    <cellStyle name="已访问的超链接 2" xfId="34593" hidden="1"/>
    <cellStyle name="已访问的超链接 2" xfId="34595" hidden="1"/>
    <cellStyle name="已访问的超链接 2" xfId="34597" hidden="1"/>
    <cellStyle name="已访问的超链接 2" xfId="34599" hidden="1"/>
    <cellStyle name="已访问的超链接 2" xfId="34601" hidden="1"/>
    <cellStyle name="已访问的超链接 2" xfId="34603" hidden="1"/>
    <cellStyle name="已访问的超链接 2" xfId="34605" hidden="1"/>
    <cellStyle name="已访问的超链接 2" xfId="34607" hidden="1"/>
    <cellStyle name="已访问的超链接 2" xfId="34609" hidden="1"/>
    <cellStyle name="已访问的超链接 2" xfId="34611" hidden="1"/>
    <cellStyle name="已访问的超链接 2" xfId="34613" hidden="1"/>
    <cellStyle name="已访问的超链接 2" xfId="34615" hidden="1"/>
    <cellStyle name="已访问的超链接 2" xfId="34617" hidden="1"/>
    <cellStyle name="已访问的超链接 2" xfId="34619" hidden="1"/>
    <cellStyle name="已访问的超链接 2" xfId="34621" hidden="1"/>
    <cellStyle name="已访问的超链接 2" xfId="34623" hidden="1"/>
    <cellStyle name="已访问的超链接 2" xfId="34625" hidden="1"/>
    <cellStyle name="已访问的超链接 2" xfId="34627" hidden="1"/>
    <cellStyle name="已访问的超链接 2" xfId="34629" hidden="1"/>
    <cellStyle name="已访问的超链接 2" xfId="34631" hidden="1"/>
    <cellStyle name="已访问的超链接 2" xfId="34633" hidden="1"/>
    <cellStyle name="已访问的超链接 2" xfId="34635" hidden="1"/>
    <cellStyle name="已访问的超链接 2" xfId="34637" hidden="1"/>
    <cellStyle name="已访问的超链接 2" xfId="34639" hidden="1"/>
    <cellStyle name="已访问的超链接 2" xfId="34641" hidden="1"/>
    <cellStyle name="已访问的超链接 2" xfId="34643" hidden="1"/>
    <cellStyle name="已访问的超链接 2" xfId="34645" hidden="1"/>
    <cellStyle name="已访问的超链接 2" xfId="34647" hidden="1"/>
    <cellStyle name="已访问的超链接 2" xfId="34649" hidden="1"/>
    <cellStyle name="已访问的超链接 2" xfId="34651" hidden="1"/>
    <cellStyle name="已访问的超链接 2" xfId="34653" hidden="1"/>
    <cellStyle name="已访问的超链接 2" xfId="34655" hidden="1"/>
    <cellStyle name="已访问的超链接 2" xfId="34657" hidden="1"/>
    <cellStyle name="已访问的超链接 2" xfId="34659" hidden="1"/>
    <cellStyle name="已访问的超链接 2" xfId="34661" hidden="1"/>
    <cellStyle name="已访问的超链接 2" xfId="34663" hidden="1"/>
    <cellStyle name="已访问的超链接 2" xfId="34665" hidden="1"/>
    <cellStyle name="已访问的超链接 2" xfId="34667" hidden="1"/>
    <cellStyle name="已访问的超链接 2" xfId="34669" hidden="1"/>
    <cellStyle name="已访问的超链接 2" xfId="34670" hidden="1"/>
    <cellStyle name="已访问的超链接 2" xfId="34671" hidden="1"/>
    <cellStyle name="已访问的超链接 2" xfId="34672" hidden="1"/>
    <cellStyle name="已访问的超链接 2" xfId="34673" hidden="1"/>
    <cellStyle name="已访问的超链接 2" xfId="34674" hidden="1"/>
    <cellStyle name="已访问的超链接 2" xfId="34675" hidden="1"/>
    <cellStyle name="已访问的超链接 2" xfId="34676" hidden="1"/>
    <cellStyle name="已访问的超链接 2" xfId="34677" hidden="1"/>
    <cellStyle name="已访问的超链接 2" xfId="34678" hidden="1"/>
    <cellStyle name="已访问的超链接 2" xfId="34679" hidden="1"/>
    <cellStyle name="已访问的超链接 2" xfId="34680" hidden="1"/>
    <cellStyle name="已访问的超链接 2" xfId="34681" hidden="1"/>
    <cellStyle name="已访问的超链接 2" xfId="34682" hidden="1"/>
    <cellStyle name="已访问的超链接 2" xfId="34683" hidden="1"/>
    <cellStyle name="已访问的超链接 2" xfId="34684" hidden="1"/>
    <cellStyle name="已访问的超链接 2" xfId="34685" hidden="1"/>
    <cellStyle name="已访问的超链接 2" xfId="34686" hidden="1"/>
    <cellStyle name="已访问的超链接 2" xfId="34687" hidden="1"/>
    <cellStyle name="已访问的超链接 2" xfId="34688" hidden="1"/>
    <cellStyle name="已访问的超链接 2" xfId="34689" hidden="1"/>
    <cellStyle name="已访问的超链接 2" xfId="34690" hidden="1"/>
    <cellStyle name="已访问的超链接 2" xfId="34691" hidden="1"/>
    <cellStyle name="已访问的超链接 2" xfId="34692" hidden="1"/>
    <cellStyle name="已访问的超链接 2" xfId="34693" hidden="1"/>
    <cellStyle name="已访问的超链接 2" xfId="34694" hidden="1"/>
    <cellStyle name="已访问的超链接 2" xfId="34695" hidden="1"/>
    <cellStyle name="已访问的超链接 2" xfId="34696" hidden="1"/>
    <cellStyle name="已访问的超链接 2" xfId="34697" hidden="1"/>
    <cellStyle name="已访问的超链接 2" xfId="34698" hidden="1"/>
    <cellStyle name="已访问的超链接 2" xfId="34699" hidden="1"/>
    <cellStyle name="已访问的超链接 2" xfId="34700" hidden="1"/>
    <cellStyle name="已访问的超链接 2" xfId="34701" hidden="1"/>
    <cellStyle name="已访问的超链接 2" xfId="34702" hidden="1"/>
    <cellStyle name="已访问的超链接 2" xfId="34703" hidden="1"/>
    <cellStyle name="已访问的超链接 2" xfId="34704" hidden="1"/>
    <cellStyle name="已访问的超链接 2" xfId="34705" hidden="1"/>
    <cellStyle name="已访问的超链接 2" xfId="34706" hidden="1"/>
    <cellStyle name="已访问的超链接 2" xfId="34707" hidden="1"/>
    <cellStyle name="已访问的超链接 2" xfId="34708" hidden="1"/>
    <cellStyle name="已访问的超链接 2" xfId="34709" hidden="1"/>
    <cellStyle name="已访问的超链接 2" xfId="34710" hidden="1"/>
    <cellStyle name="已访问的超链接 2" xfId="34711" hidden="1"/>
    <cellStyle name="已访问的超链接 2" xfId="34712" hidden="1"/>
    <cellStyle name="已访问的超链接 2" xfId="34713" hidden="1"/>
    <cellStyle name="已访问的超链接 2" xfId="34714" hidden="1"/>
    <cellStyle name="已访问的超链接 2" xfId="34715" hidden="1"/>
    <cellStyle name="已访问的超链接 2" xfId="34716" hidden="1"/>
    <cellStyle name="已访问的超链接 2" xfId="34717" hidden="1"/>
    <cellStyle name="已访问的超链接 2" xfId="34718" hidden="1"/>
    <cellStyle name="已访问的超链接 2" xfId="34719" hidden="1"/>
    <cellStyle name="已访问的超链接 2" xfId="34720" hidden="1"/>
    <cellStyle name="已访问的超链接 2" xfId="34721" hidden="1"/>
    <cellStyle name="已访问的超链接 2" xfId="34722" hidden="1"/>
    <cellStyle name="已访问的超链接 2" xfId="34723" hidden="1"/>
    <cellStyle name="已访问的超链接 2" xfId="34724" hidden="1"/>
    <cellStyle name="已访问的超链接 2" xfId="34726" hidden="1"/>
    <cellStyle name="已访问的超链接 2" xfId="34728" hidden="1"/>
    <cellStyle name="已访问的超链接 2" xfId="34729" hidden="1"/>
    <cellStyle name="已访问的超链接 2" xfId="34730" hidden="1"/>
    <cellStyle name="已访问的超链接 2" xfId="34731" hidden="1"/>
    <cellStyle name="已访问的超链接 2" xfId="34732" hidden="1"/>
    <cellStyle name="已访问的超链接 2" xfId="34733" hidden="1"/>
    <cellStyle name="已访问的超链接 2" xfId="34734" hidden="1"/>
    <cellStyle name="已访问的超链接 2" xfId="34735" hidden="1"/>
    <cellStyle name="已访问的超链接 2" xfId="34736" hidden="1"/>
    <cellStyle name="已访问的超链接 2" xfId="34737" hidden="1"/>
    <cellStyle name="已访问的超链接 2" xfId="34738" hidden="1"/>
    <cellStyle name="已访问的超链接 2" xfId="34739" hidden="1"/>
    <cellStyle name="已访问的超链接 2" xfId="34740" hidden="1"/>
    <cellStyle name="已访问的超链接 2" xfId="34741" hidden="1"/>
    <cellStyle name="已访问的超链接 2" xfId="34742" hidden="1"/>
    <cellStyle name="已访问的超链接 2" xfId="34743" hidden="1"/>
    <cellStyle name="已访问的超链接 2" xfId="34744" hidden="1"/>
    <cellStyle name="已访问的超链接 2" xfId="34745" hidden="1"/>
    <cellStyle name="已访问的超链接 2" xfId="34746" hidden="1"/>
    <cellStyle name="已访问的超链接 2" xfId="34747" hidden="1"/>
    <cellStyle name="已访问的超链接 2" xfId="34748" hidden="1"/>
    <cellStyle name="已访问的超链接 2" xfId="34749" hidden="1"/>
    <cellStyle name="已访问的超链接 2" xfId="34750" hidden="1"/>
    <cellStyle name="已访问的超链接 2" xfId="34751" hidden="1"/>
    <cellStyle name="已访问的超链接 2" xfId="34752" hidden="1"/>
    <cellStyle name="已访问的超链接 2" xfId="34753" hidden="1"/>
    <cellStyle name="已访问的超链接 2" xfId="34754" hidden="1"/>
    <cellStyle name="已访问的超链接 2" xfId="34755" hidden="1"/>
    <cellStyle name="已访问的超链接 2" xfId="34756" hidden="1"/>
    <cellStyle name="已访问的超链接 2" xfId="34757" hidden="1"/>
    <cellStyle name="已访问的超链接 2" xfId="34758" hidden="1"/>
    <cellStyle name="已访问的超链接 2" xfId="34759" hidden="1"/>
    <cellStyle name="已访问的超链接 2" xfId="34760" hidden="1"/>
    <cellStyle name="已访问的超链接 2" xfId="34761" hidden="1"/>
    <cellStyle name="已访问的超链接 2" xfId="34762" hidden="1"/>
    <cellStyle name="已访问的超链接 2" xfId="34763" hidden="1"/>
    <cellStyle name="已访问的超链接 2" xfId="34764" hidden="1"/>
    <cellStyle name="已访问的超链接 2" xfId="34765" hidden="1"/>
    <cellStyle name="已访问的超链接 2" xfId="34766" hidden="1"/>
    <cellStyle name="已访问的超链接 2" xfId="34767" hidden="1"/>
    <cellStyle name="已访问的超链接 2" xfId="34768" hidden="1"/>
    <cellStyle name="已访问的超链接 2" xfId="34769" hidden="1"/>
    <cellStyle name="已访问的超链接 2" xfId="34770" hidden="1"/>
    <cellStyle name="已访问的超链接 2" xfId="34771" hidden="1"/>
    <cellStyle name="已访问的超链接 2" xfId="34772" hidden="1"/>
    <cellStyle name="已访问的超链接 2" xfId="34773" hidden="1"/>
    <cellStyle name="已访问的超链接 2" xfId="34774" hidden="1"/>
    <cellStyle name="已访问的超链接 2" xfId="34775" hidden="1"/>
    <cellStyle name="已访问的超链接 2" xfId="34776" hidden="1"/>
    <cellStyle name="已访问的超链接 2" xfId="34777" hidden="1"/>
    <cellStyle name="已访问的超链接 2" xfId="34778" hidden="1"/>
    <cellStyle name="已访问的超链接 2" xfId="34779" hidden="1"/>
    <cellStyle name="已访问的超链接 2" xfId="34780" hidden="1"/>
    <cellStyle name="已访问的超链接 2" xfId="34781" hidden="1"/>
    <cellStyle name="已访问的超链接 2" xfId="34782" hidden="1"/>
    <cellStyle name="已访问的超链接 2" xfId="34783" hidden="1"/>
    <cellStyle name="已访问的超链接 2" xfId="34784" hidden="1"/>
    <cellStyle name="已访问的超链接 2" xfId="34785" hidden="1"/>
    <cellStyle name="已访问的超链接 2" xfId="34786" hidden="1"/>
    <cellStyle name="已访问的超链接 2" xfId="34788" hidden="1"/>
    <cellStyle name="已访问的超链接 2" xfId="34790" hidden="1"/>
    <cellStyle name="已访问的超链接 2" xfId="34792" hidden="1"/>
    <cellStyle name="已访问的超链接 2" xfId="34794" hidden="1"/>
    <cellStyle name="已访问的超链接 2" xfId="34796" hidden="1"/>
    <cellStyle name="已访问的超链接 2" xfId="34798" hidden="1"/>
    <cellStyle name="已访问的超链接 2" xfId="34800" hidden="1"/>
    <cellStyle name="已访问的超链接 2" xfId="34802" hidden="1"/>
    <cellStyle name="已访问的超链接 2" xfId="34804" hidden="1"/>
    <cellStyle name="已访问的超链接 2" xfId="34806" hidden="1"/>
    <cellStyle name="已访问的超链接 2" xfId="34808" hidden="1"/>
    <cellStyle name="已访问的超链接 2" xfId="34810" hidden="1"/>
    <cellStyle name="已访问的超链接 2" xfId="34812" hidden="1"/>
    <cellStyle name="已访问的超链接 2" xfId="34814" hidden="1"/>
    <cellStyle name="已访问的超链接 2" xfId="34816" hidden="1"/>
    <cellStyle name="已访问的超链接 2" xfId="34818" hidden="1"/>
    <cellStyle name="已访问的超链接 2" xfId="34820" hidden="1"/>
    <cellStyle name="已访问的超链接 2" xfId="34822" hidden="1"/>
    <cellStyle name="已访问的超链接 2" xfId="34824" hidden="1"/>
    <cellStyle name="已访问的超链接 2" xfId="34826" hidden="1"/>
    <cellStyle name="已访问的超链接 2" xfId="34828" hidden="1"/>
    <cellStyle name="已访问的超链接 2" xfId="34830" hidden="1"/>
    <cellStyle name="已访问的超链接 2" xfId="34832" hidden="1"/>
    <cellStyle name="已访问的超链接 2" xfId="34834" hidden="1"/>
    <cellStyle name="已访问的超链接 2" xfId="34836" hidden="1"/>
    <cellStyle name="已访问的超链接 2" xfId="34838" hidden="1"/>
    <cellStyle name="已访问的超链接 2" xfId="34840" hidden="1"/>
    <cellStyle name="已访问的超链接 2" xfId="34842" hidden="1"/>
    <cellStyle name="已访问的超链接 2" xfId="34844" hidden="1"/>
    <cellStyle name="已访问的超链接 2" xfId="34846" hidden="1"/>
    <cellStyle name="已访问的超链接 2" xfId="34848" hidden="1"/>
    <cellStyle name="已访问的超链接 2" xfId="34850" hidden="1"/>
    <cellStyle name="已访问的超链接 2" xfId="34852" hidden="1"/>
    <cellStyle name="已访问的超链接 2" xfId="34854" hidden="1"/>
    <cellStyle name="已访问的超链接 2" xfId="34856" hidden="1"/>
    <cellStyle name="已访问的超链接 2" xfId="34858" hidden="1"/>
    <cellStyle name="已访问的超链接 2" xfId="34860" hidden="1"/>
    <cellStyle name="已访问的超链接 2" xfId="34862" hidden="1"/>
    <cellStyle name="已访问的超链接 2" xfId="34864" hidden="1"/>
    <cellStyle name="已访问的超链接 2" xfId="34866" hidden="1"/>
    <cellStyle name="已访问的超链接 2" xfId="34868" hidden="1"/>
    <cellStyle name="已访问的超链接 2" xfId="34870" hidden="1"/>
    <cellStyle name="已访问的超链接 2" xfId="34872" hidden="1"/>
    <cellStyle name="已访问的超链接 2" xfId="34874" hidden="1"/>
    <cellStyle name="已访问的超链接 2" xfId="34876" hidden="1"/>
    <cellStyle name="已访问的超链接 2" xfId="34878" hidden="1"/>
    <cellStyle name="已访问的超链接 2" xfId="34880" hidden="1"/>
    <cellStyle name="已访问的超链接 2" xfId="34882" hidden="1"/>
    <cellStyle name="已访问的超链接 2" xfId="34884" hidden="1"/>
    <cellStyle name="已访问的超链接 2" xfId="34886" hidden="1"/>
    <cellStyle name="已访问的超链接 2" xfId="34888" hidden="1"/>
    <cellStyle name="已访问的超链接 2" xfId="34890" hidden="1"/>
    <cellStyle name="已访问的超链接 2" xfId="34892" hidden="1"/>
    <cellStyle name="已访问的超链接 2" xfId="34894" hidden="1"/>
    <cellStyle name="已访问的超链接 2" xfId="34896" hidden="1"/>
    <cellStyle name="已访问的超链接 2" xfId="34898" hidden="1"/>
    <cellStyle name="已访问的超链接 2" xfId="34900" hidden="1"/>
    <cellStyle name="已访问的超链接 2" xfId="34902" hidden="1"/>
    <cellStyle name="已访问的超链接 2" xfId="34904" hidden="1"/>
    <cellStyle name="已访问的超链接 2" xfId="34906" hidden="1"/>
    <cellStyle name="已访问的超链接 2" xfId="34908" hidden="1"/>
    <cellStyle name="已访问的超链接 2" xfId="34910" hidden="1"/>
    <cellStyle name="已访问的超链接 2" xfId="34912" hidden="1"/>
    <cellStyle name="已访问的超链接 2" xfId="34914" hidden="1"/>
    <cellStyle name="已访问的超链接 2" xfId="34916" hidden="1"/>
    <cellStyle name="已访问的超链接 2" xfId="34918" hidden="1"/>
    <cellStyle name="已访问的超链接 2" xfId="34920" hidden="1"/>
    <cellStyle name="已访问的超链接 2" xfId="34922" hidden="1"/>
    <cellStyle name="已访问的超链接 2" xfId="34924" hidden="1"/>
    <cellStyle name="已访问的超链接 2" xfId="34926" hidden="1"/>
    <cellStyle name="已访问的超链接 2" xfId="34928" hidden="1"/>
    <cellStyle name="已访问的超链接 2" xfId="34930" hidden="1"/>
    <cellStyle name="已访问的超链接 2" xfId="34932" hidden="1"/>
    <cellStyle name="已访问的超链接 2" xfId="34934" hidden="1"/>
    <cellStyle name="已访问的超链接 2" xfId="34936" hidden="1"/>
    <cellStyle name="已访问的超链接 2" xfId="34938" hidden="1"/>
    <cellStyle name="已访问的超链接 2" xfId="34940" hidden="1"/>
    <cellStyle name="已访问的超链接 2" xfId="34942" hidden="1"/>
    <cellStyle name="已访问的超链接 2" xfId="34944" hidden="1"/>
    <cellStyle name="已访问的超链接 2" xfId="34946" hidden="1"/>
    <cellStyle name="已访问的超链接 2" xfId="34948" hidden="1"/>
    <cellStyle name="已访问的超链接 2" xfId="34950" hidden="1"/>
    <cellStyle name="已访问的超链接 2" xfId="34951" hidden="1"/>
    <cellStyle name="已访问的超链接 2" xfId="34952" hidden="1"/>
    <cellStyle name="已访问的超链接 2" xfId="34953" hidden="1"/>
    <cellStyle name="已访问的超链接 2" xfId="34954" hidden="1"/>
    <cellStyle name="已访问的超链接 2" xfId="34955" hidden="1"/>
    <cellStyle name="已访问的超链接 2" xfId="34956" hidden="1"/>
    <cellStyle name="已访问的超链接 2" xfId="34957" hidden="1"/>
    <cellStyle name="已访问的超链接 2" xfId="34958" hidden="1"/>
    <cellStyle name="已访问的超链接 2" xfId="34959" hidden="1"/>
    <cellStyle name="已访问的超链接 2" xfId="34960" hidden="1"/>
    <cellStyle name="已访问的超链接 2" xfId="34961" hidden="1"/>
    <cellStyle name="已访问的超链接 2" xfId="34962" hidden="1"/>
    <cellStyle name="已访问的超链接 2" xfId="34963" hidden="1"/>
    <cellStyle name="已访问的超链接 2" xfId="34964" hidden="1"/>
    <cellStyle name="已访问的超链接 2" xfId="34965" hidden="1"/>
    <cellStyle name="已访问的超链接 2" xfId="34966" hidden="1"/>
    <cellStyle name="已访问的超链接 2" xfId="34967" hidden="1"/>
    <cellStyle name="已访问的超链接 2" xfId="34968" hidden="1"/>
    <cellStyle name="已访问的超链接 2" xfId="34969" hidden="1"/>
    <cellStyle name="已访问的超链接 2" xfId="34970" hidden="1"/>
    <cellStyle name="已访问的超链接 2" xfId="34971" hidden="1"/>
    <cellStyle name="已访问的超链接 2" xfId="34972" hidden="1"/>
    <cellStyle name="已访问的超链接 2" xfId="34973" hidden="1"/>
    <cellStyle name="已访问的超链接 2" xfId="34974" hidden="1"/>
    <cellStyle name="已访问的超链接 2" xfId="34975" hidden="1"/>
    <cellStyle name="已访问的超链接 2" xfId="34976" hidden="1"/>
    <cellStyle name="已访问的超链接 2" xfId="34977" hidden="1"/>
    <cellStyle name="已访问的超链接 2" xfId="34978" hidden="1"/>
    <cellStyle name="已访问的超链接 2" xfId="34979" hidden="1"/>
    <cellStyle name="已访问的超链接 2" xfId="34980" hidden="1"/>
    <cellStyle name="已访问的超链接 2" xfId="34981" hidden="1"/>
    <cellStyle name="已访问的超链接 2" xfId="34982" hidden="1"/>
    <cellStyle name="已访问的超链接 2" xfId="34983" hidden="1"/>
    <cellStyle name="已访问的超链接 2" xfId="34984" hidden="1"/>
    <cellStyle name="已访问的超链接 2" xfId="34985" hidden="1"/>
    <cellStyle name="已访问的超链接 2" xfId="34986" hidden="1"/>
    <cellStyle name="已访问的超链接 2" xfId="34987" hidden="1"/>
    <cellStyle name="已访问的超链接 2" xfId="34988" hidden="1"/>
    <cellStyle name="已访问的超链接 2" xfId="34989" hidden="1"/>
    <cellStyle name="已访问的超链接 2" xfId="34990" hidden="1"/>
    <cellStyle name="已访问的超链接 2" xfId="34991" hidden="1"/>
    <cellStyle name="已访问的超链接 2" xfId="34992" hidden="1"/>
    <cellStyle name="已访问的超链接 2" xfId="34993" hidden="1"/>
    <cellStyle name="已访问的超链接 2" xfId="34994" hidden="1"/>
    <cellStyle name="已访问的超链接 2" xfId="34995" hidden="1"/>
    <cellStyle name="已访问的超链接 2" xfId="34996" hidden="1"/>
    <cellStyle name="已访问的超链接 2" xfId="34997" hidden="1"/>
    <cellStyle name="已访问的超链接 2" xfId="34998" hidden="1"/>
    <cellStyle name="已访问的超链接 2" xfId="34999" hidden="1"/>
    <cellStyle name="已访问的超链接 2" xfId="35000" hidden="1"/>
    <cellStyle name="已访问的超链接 2" xfId="35001" hidden="1"/>
    <cellStyle name="已访问的超链接 2" xfId="35002" hidden="1"/>
    <cellStyle name="已访问的超链接 2" xfId="35003" hidden="1"/>
    <cellStyle name="已访问的超链接 2" xfId="35004" hidden="1"/>
    <cellStyle name="已访问的超链接 2" xfId="35005" hidden="1"/>
    <cellStyle name="已访问的超链接 2" xfId="35007" hidden="1"/>
    <cellStyle name="已访问的超链接 2" xfId="35009" hidden="1"/>
    <cellStyle name="已访问的超链接 2" xfId="35010" hidden="1"/>
    <cellStyle name="已访问的超链接 2" xfId="35011" hidden="1"/>
    <cellStyle name="已访问的超链接 2" xfId="35012" hidden="1"/>
    <cellStyle name="已访问的超链接 2" xfId="35013" hidden="1"/>
    <cellStyle name="已访问的超链接 2" xfId="35014" hidden="1"/>
    <cellStyle name="已访问的超链接 2" xfId="35015" hidden="1"/>
    <cellStyle name="已访问的超链接 2" xfId="35016" hidden="1"/>
    <cellStyle name="已访问的超链接 2" xfId="35017" hidden="1"/>
    <cellStyle name="已访问的超链接 2" xfId="35018" hidden="1"/>
    <cellStyle name="已访问的超链接 2" xfId="35019" hidden="1"/>
    <cellStyle name="已访问的超链接 2" xfId="35020" hidden="1"/>
    <cellStyle name="已访问的超链接 2" xfId="35021" hidden="1"/>
    <cellStyle name="已访问的超链接 2" xfId="35022" hidden="1"/>
    <cellStyle name="已访问的超链接 2" xfId="35023" hidden="1"/>
    <cellStyle name="已访问的超链接 2" xfId="35024" hidden="1"/>
    <cellStyle name="已访问的超链接 2" xfId="35025" hidden="1"/>
    <cellStyle name="已访问的超链接 2" xfId="35026" hidden="1"/>
    <cellStyle name="已访问的超链接 2" xfId="35027" hidden="1"/>
    <cellStyle name="已访问的超链接 2" xfId="35028" hidden="1"/>
    <cellStyle name="已访问的超链接 2" xfId="35029" hidden="1"/>
    <cellStyle name="已访问的超链接 2" xfId="35030" hidden="1"/>
    <cellStyle name="已访问的超链接 2" xfId="35031" hidden="1"/>
    <cellStyle name="已访问的超链接 2" xfId="35032" hidden="1"/>
    <cellStyle name="已访问的超链接 2" xfId="35033" hidden="1"/>
    <cellStyle name="已访问的超链接 2" xfId="35034" hidden="1"/>
    <cellStyle name="已访问的超链接 2" xfId="35035" hidden="1"/>
    <cellStyle name="已访问的超链接 2" xfId="35036" hidden="1"/>
    <cellStyle name="已访问的超链接 2" xfId="35037" hidden="1"/>
    <cellStyle name="已访问的超链接 2" xfId="35038" hidden="1"/>
    <cellStyle name="已访问的超链接 2" xfId="35039" hidden="1"/>
    <cellStyle name="已访问的超链接 2" xfId="35040" hidden="1"/>
    <cellStyle name="已访问的超链接 2" xfId="35041" hidden="1"/>
    <cellStyle name="已访问的超链接 2" xfId="35042" hidden="1"/>
    <cellStyle name="已访问的超链接 2" xfId="35043" hidden="1"/>
    <cellStyle name="已访问的超链接 2" xfId="35044" hidden="1"/>
    <cellStyle name="已访问的超链接 2" xfId="35045" hidden="1"/>
    <cellStyle name="已访问的超链接 2" xfId="35046" hidden="1"/>
    <cellStyle name="已访问的超链接 2" xfId="35047" hidden="1"/>
    <cellStyle name="已访问的超链接 2" xfId="35048" hidden="1"/>
    <cellStyle name="已访问的超链接 2" xfId="35049" hidden="1"/>
    <cellStyle name="已访问的超链接 2" xfId="35050" hidden="1"/>
    <cellStyle name="已访问的超链接 2" xfId="35051" hidden="1"/>
    <cellStyle name="已访问的超链接 2" xfId="35052" hidden="1"/>
    <cellStyle name="已访问的超链接 2" xfId="35053" hidden="1"/>
    <cellStyle name="已访问的超链接 2" xfId="35054" hidden="1"/>
    <cellStyle name="已访问的超链接 2" xfId="35055" hidden="1"/>
    <cellStyle name="已访问的超链接 2" xfId="35056" hidden="1"/>
    <cellStyle name="已访问的超链接 2" xfId="35057" hidden="1"/>
    <cellStyle name="已访问的超链接 2" xfId="35058" hidden="1"/>
    <cellStyle name="已访问的超链接 2" xfId="35059" hidden="1"/>
    <cellStyle name="已访问的超链接 2" xfId="35060" hidden="1"/>
    <cellStyle name="已访问的超链接 2" xfId="35061" hidden="1"/>
    <cellStyle name="已访问的超链接 2" xfId="35062" hidden="1"/>
    <cellStyle name="已访问的超链接 2" xfId="35063" hidden="1"/>
    <cellStyle name="已访问的超链接 2" xfId="35064" hidden="1"/>
    <cellStyle name="已访问的超链接 2" xfId="35065" hidden="1"/>
    <cellStyle name="已访问的超链接 2" xfId="35066" hidden="1"/>
    <cellStyle name="已访问的超链接 2" xfId="35067" hidden="1"/>
    <cellStyle name="已访问的超链接 2" xfId="35069" hidden="1"/>
    <cellStyle name="已访问的超链接 2" xfId="35071" hidden="1"/>
    <cellStyle name="已访问的超链接 2" xfId="35073" hidden="1"/>
    <cellStyle name="已访问的超链接 2" xfId="35075" hidden="1"/>
    <cellStyle name="已访问的超链接 2" xfId="35077" hidden="1"/>
    <cellStyle name="已访问的超链接 2" xfId="35079" hidden="1"/>
    <cellStyle name="已访问的超链接 2" xfId="35081" hidden="1"/>
    <cellStyle name="已访问的超链接 2" xfId="35083" hidden="1"/>
    <cellStyle name="已访问的超链接 2" xfId="35085" hidden="1"/>
    <cellStyle name="已访问的超链接 2" xfId="35087" hidden="1"/>
    <cellStyle name="已访问的超链接 2" xfId="35089" hidden="1"/>
    <cellStyle name="已访问的超链接 2" xfId="35091" hidden="1"/>
    <cellStyle name="已访问的超链接 2" xfId="35093" hidden="1"/>
    <cellStyle name="已访问的超链接 2" xfId="35095" hidden="1"/>
    <cellStyle name="已访问的超链接 2" xfId="35097" hidden="1"/>
    <cellStyle name="已访问的超链接 2" xfId="35099" hidden="1"/>
    <cellStyle name="已访问的超链接 2" xfId="35101" hidden="1"/>
    <cellStyle name="已访问的超链接 2" xfId="35103" hidden="1"/>
    <cellStyle name="已访问的超链接 2" xfId="35105" hidden="1"/>
    <cellStyle name="已访问的超链接 2" xfId="35107" hidden="1"/>
    <cellStyle name="已访问的超链接 2" xfId="35109" hidden="1"/>
    <cellStyle name="已访问的超链接 2" xfId="35111" hidden="1"/>
    <cellStyle name="已访问的超链接 2" xfId="35113" hidden="1"/>
    <cellStyle name="已访问的超链接 2" xfId="35115" hidden="1"/>
    <cellStyle name="已访问的超链接 2" xfId="35117" hidden="1"/>
    <cellStyle name="已访问的超链接 2" xfId="35119" hidden="1"/>
    <cellStyle name="已访问的超链接 2" xfId="35121" hidden="1"/>
    <cellStyle name="已访问的超链接 2" xfId="35123" hidden="1"/>
    <cellStyle name="已访问的超链接 2" xfId="35125" hidden="1"/>
    <cellStyle name="已访问的超链接 2" xfId="35127" hidden="1"/>
    <cellStyle name="已访问的超链接 2" xfId="35129" hidden="1"/>
    <cellStyle name="已访问的超链接 2" xfId="35131" hidden="1"/>
    <cellStyle name="已访问的超链接 2" xfId="35133" hidden="1"/>
    <cellStyle name="已访问的超链接 2" xfId="35135" hidden="1"/>
    <cellStyle name="已访问的超链接 2" xfId="35137" hidden="1"/>
    <cellStyle name="已访问的超链接 2" xfId="35139" hidden="1"/>
    <cellStyle name="已访问的超链接 2" xfId="35141" hidden="1"/>
    <cellStyle name="已访问的超链接 2" xfId="35143" hidden="1"/>
    <cellStyle name="已访问的超链接 2" xfId="35145" hidden="1"/>
    <cellStyle name="已访问的超链接 2" xfId="35147" hidden="1"/>
    <cellStyle name="已访问的超链接 2" xfId="35149" hidden="1"/>
    <cellStyle name="已访问的超链接 2" xfId="35151" hidden="1"/>
    <cellStyle name="已访问的超链接 2" xfId="35153" hidden="1"/>
    <cellStyle name="已访问的超链接 2" xfId="35155" hidden="1"/>
    <cellStyle name="已访问的超链接 2" xfId="35157" hidden="1"/>
    <cellStyle name="已访问的超链接 2" xfId="35159" hidden="1"/>
    <cellStyle name="已访问的超链接 2" xfId="35161" hidden="1"/>
    <cellStyle name="已访问的超链接 2" xfId="35163" hidden="1"/>
    <cellStyle name="已访问的超链接 2" xfId="35165" hidden="1"/>
    <cellStyle name="已访问的超链接 2" xfId="35167" hidden="1"/>
    <cellStyle name="已访问的超链接 2" xfId="35169" hidden="1"/>
    <cellStyle name="已访问的超链接 2" xfId="35171" hidden="1"/>
    <cellStyle name="已访问的超链接 2" xfId="35173" hidden="1"/>
    <cellStyle name="已访问的超链接 2" xfId="35175" hidden="1"/>
    <cellStyle name="已访问的超链接 2" xfId="35177" hidden="1"/>
    <cellStyle name="已访问的超链接 2" xfId="35179" hidden="1"/>
    <cellStyle name="已访问的超链接 2" xfId="35181" hidden="1"/>
    <cellStyle name="已访问的超链接 2" xfId="35183" hidden="1"/>
    <cellStyle name="已访问的超链接 2" xfId="35185" hidden="1"/>
    <cellStyle name="已访问的超链接 2" xfId="35187" hidden="1"/>
    <cellStyle name="已访问的超链接 2" xfId="35189" hidden="1"/>
    <cellStyle name="已访问的超链接 2" xfId="35191" hidden="1"/>
    <cellStyle name="已访问的超链接 2" xfId="35193" hidden="1"/>
    <cellStyle name="已访问的超链接 2" xfId="35195" hidden="1"/>
    <cellStyle name="已访问的超链接 2" xfId="35197" hidden="1"/>
    <cellStyle name="已访问的超链接 2" xfId="35199" hidden="1"/>
    <cellStyle name="已访问的超链接 2" xfId="35201" hidden="1"/>
    <cellStyle name="已访问的超链接 2" xfId="35203" hidden="1"/>
    <cellStyle name="已访问的超链接 2" xfId="35205" hidden="1"/>
    <cellStyle name="已访问的超链接 2" xfId="35207" hidden="1"/>
    <cellStyle name="已访问的超链接 2" xfId="35209" hidden="1"/>
    <cellStyle name="已访问的超链接 2" xfId="35211" hidden="1"/>
    <cellStyle name="已访问的超链接 2" xfId="35213" hidden="1"/>
    <cellStyle name="已访问的超链接 2" xfId="35215" hidden="1"/>
    <cellStyle name="已访问的超链接 2" xfId="35217" hidden="1"/>
    <cellStyle name="已访问的超链接 2" xfId="35219" hidden="1"/>
    <cellStyle name="已访问的超链接 2" xfId="35221" hidden="1"/>
    <cellStyle name="已访问的超链接 2" xfId="35223" hidden="1"/>
    <cellStyle name="已访问的超链接 2" xfId="35225" hidden="1"/>
    <cellStyle name="已访问的超链接 2" xfId="35227" hidden="1"/>
    <cellStyle name="已访问的超链接 2" xfId="35229" hidden="1"/>
    <cellStyle name="已访问的超链接 2" xfId="35231" hidden="1"/>
    <cellStyle name="已访问的超链接 2" xfId="35232" hidden="1"/>
    <cellStyle name="已访问的超链接 2" xfId="35233" hidden="1"/>
    <cellStyle name="已访问的超链接 2" xfId="35234" hidden="1"/>
    <cellStyle name="已访问的超链接 2" xfId="35235" hidden="1"/>
    <cellStyle name="已访问的超链接 2" xfId="35236" hidden="1"/>
    <cellStyle name="已访问的超链接 2" xfId="35237" hidden="1"/>
    <cellStyle name="已访问的超链接 2" xfId="35238" hidden="1"/>
    <cellStyle name="已访问的超链接 2" xfId="35239" hidden="1"/>
    <cellStyle name="已访问的超链接 2" xfId="35240" hidden="1"/>
    <cellStyle name="已访问的超链接 2" xfId="35241" hidden="1"/>
    <cellStyle name="已访问的超链接 2" xfId="35242" hidden="1"/>
    <cellStyle name="已访问的超链接 2" xfId="35243" hidden="1"/>
    <cellStyle name="已访问的超链接 2" xfId="35244" hidden="1"/>
    <cellStyle name="已访问的超链接 2" xfId="35245" hidden="1"/>
    <cellStyle name="已访问的超链接 2" xfId="35246" hidden="1"/>
    <cellStyle name="已访问的超链接 2" xfId="35247" hidden="1"/>
    <cellStyle name="已访问的超链接 2" xfId="35248" hidden="1"/>
    <cellStyle name="已访问的超链接 2" xfId="35249" hidden="1"/>
    <cellStyle name="已访问的超链接 2" xfId="35250" hidden="1"/>
    <cellStyle name="已访问的超链接 2" xfId="35251" hidden="1"/>
    <cellStyle name="已访问的超链接 2" xfId="35252" hidden="1"/>
    <cellStyle name="已访问的超链接 2" xfId="35253" hidden="1"/>
    <cellStyle name="已访问的超链接 2" xfId="35254" hidden="1"/>
    <cellStyle name="已访问的超链接 2" xfId="35255" hidden="1"/>
    <cellStyle name="已访问的超链接 2" xfId="35256" hidden="1"/>
    <cellStyle name="已访问的超链接 2" xfId="35257" hidden="1"/>
    <cellStyle name="已访问的超链接 2" xfId="35258" hidden="1"/>
    <cellStyle name="已访问的超链接 2" xfId="35259" hidden="1"/>
    <cellStyle name="已访问的超链接 2" xfId="35260" hidden="1"/>
    <cellStyle name="已访问的超链接 2" xfId="35261" hidden="1"/>
    <cellStyle name="已访问的超链接 2" xfId="35262" hidden="1"/>
    <cellStyle name="已访问的超链接 2" xfId="35263" hidden="1"/>
    <cellStyle name="已访问的超链接 2" xfId="35264" hidden="1"/>
    <cellStyle name="已访问的超链接 2" xfId="35265" hidden="1"/>
    <cellStyle name="已访问的超链接 2" xfId="35266" hidden="1"/>
    <cellStyle name="已访问的超链接 2" xfId="35267" hidden="1"/>
    <cellStyle name="已访问的超链接 2" xfId="35268" hidden="1"/>
    <cellStyle name="已访问的超链接 2" xfId="35269" hidden="1"/>
    <cellStyle name="已访问的超链接 2" xfId="35270" hidden="1"/>
    <cellStyle name="已访问的超链接 2" xfId="35271" hidden="1"/>
    <cellStyle name="已访问的超链接 2" xfId="35272" hidden="1"/>
    <cellStyle name="已访问的超链接 2" xfId="35273" hidden="1"/>
    <cellStyle name="已访问的超链接 2" xfId="35274" hidden="1"/>
    <cellStyle name="已访问的超链接 2" xfId="35275" hidden="1"/>
    <cellStyle name="已访问的超链接 2" xfId="35276" hidden="1"/>
    <cellStyle name="已访问的超链接 2" xfId="35277" hidden="1"/>
    <cellStyle name="已访问的超链接 2" xfId="35278" hidden="1"/>
    <cellStyle name="已访问的超链接 2" xfId="35279" hidden="1"/>
    <cellStyle name="已访问的超链接 2" xfId="35280" hidden="1"/>
    <cellStyle name="已访问的超链接 2" xfId="35281" hidden="1"/>
    <cellStyle name="已访问的超链接 2" xfId="35282" hidden="1"/>
    <cellStyle name="已访问的超链接 2" xfId="35283" hidden="1"/>
    <cellStyle name="已访问的超链接 2" xfId="35284" hidden="1"/>
    <cellStyle name="已访问的超链接 2" xfId="35285" hidden="1"/>
    <cellStyle name="已访问的超链接 2" xfId="35286" hidden="1"/>
    <cellStyle name="已访问的超链接 2" xfId="35288" hidden="1"/>
    <cellStyle name="已访问的超链接 2" xfId="35290" hidden="1"/>
    <cellStyle name="已访问的超链接 2" xfId="35291" hidden="1"/>
    <cellStyle name="已访问的超链接 2" xfId="35292" hidden="1"/>
    <cellStyle name="已访问的超链接 2" xfId="35293" hidden="1"/>
    <cellStyle name="已访问的超链接 2" xfId="35294" hidden="1"/>
    <cellStyle name="已访问的超链接 2" xfId="35295" hidden="1"/>
    <cellStyle name="已访问的超链接 2" xfId="35296" hidden="1"/>
    <cellStyle name="已访问的超链接 2" xfId="35297" hidden="1"/>
    <cellStyle name="已访问的超链接 2" xfId="35298" hidden="1"/>
    <cellStyle name="已访问的超链接 2" xfId="35299" hidden="1"/>
    <cellStyle name="已访问的超链接 2" xfId="35300" hidden="1"/>
    <cellStyle name="已访问的超链接 2" xfId="35301" hidden="1"/>
    <cellStyle name="已访问的超链接 2" xfId="35302" hidden="1"/>
    <cellStyle name="已访问的超链接 2" xfId="35303" hidden="1"/>
    <cellStyle name="已访问的超链接 2" xfId="35304" hidden="1"/>
    <cellStyle name="已访问的超链接 2" xfId="35305" hidden="1"/>
    <cellStyle name="已访问的超链接 2" xfId="35306" hidden="1"/>
    <cellStyle name="已访问的超链接 2" xfId="35307" hidden="1"/>
    <cellStyle name="已访问的超链接 2" xfId="35308" hidden="1"/>
    <cellStyle name="已访问的超链接 2" xfId="35309" hidden="1"/>
    <cellStyle name="已访问的超链接 2" xfId="35310" hidden="1"/>
    <cellStyle name="已访问的超链接 2" xfId="35311" hidden="1"/>
    <cellStyle name="已访问的超链接 2" xfId="35312" hidden="1"/>
    <cellStyle name="已访问的超链接 2" xfId="35313" hidden="1"/>
    <cellStyle name="已访问的超链接 2" xfId="35314" hidden="1"/>
    <cellStyle name="已访问的超链接 2" xfId="35315" hidden="1"/>
    <cellStyle name="已访问的超链接 2" xfId="35316" hidden="1"/>
    <cellStyle name="已访问的超链接 2" xfId="35317" hidden="1"/>
    <cellStyle name="已访问的超链接 2" xfId="35318" hidden="1"/>
    <cellStyle name="已访问的超链接 2" xfId="35319" hidden="1"/>
    <cellStyle name="已访问的超链接 2" xfId="35320" hidden="1"/>
    <cellStyle name="已访问的超链接 2" xfId="35321" hidden="1"/>
    <cellStyle name="已访问的超链接 2" xfId="35322" hidden="1"/>
    <cellStyle name="已访问的超链接 2" xfId="35323" hidden="1"/>
    <cellStyle name="已访问的超链接 2" xfId="35324" hidden="1"/>
    <cellStyle name="已访问的超链接 2" xfId="35325" hidden="1"/>
    <cellStyle name="已访问的超链接 2" xfId="35326" hidden="1"/>
    <cellStyle name="已访问的超链接 2" xfId="35327" hidden="1"/>
    <cellStyle name="已访问的超链接 2" xfId="35328" hidden="1"/>
    <cellStyle name="已访问的超链接 2" xfId="35329" hidden="1"/>
    <cellStyle name="已访问的超链接 2" xfId="35330" hidden="1"/>
    <cellStyle name="已访问的超链接 2" xfId="35331" hidden="1"/>
    <cellStyle name="已访问的超链接 2" xfId="35332" hidden="1"/>
    <cellStyle name="已访问的超链接 2" xfId="35333" hidden="1"/>
    <cellStyle name="已访问的超链接 2" xfId="35334" hidden="1"/>
    <cellStyle name="已访问的超链接 2" xfId="35335" hidden="1"/>
    <cellStyle name="已访问的超链接 2" xfId="35336" hidden="1"/>
    <cellStyle name="已访问的超链接 2" xfId="35337" hidden="1"/>
    <cellStyle name="已访问的超链接 2" xfId="35338" hidden="1"/>
    <cellStyle name="已访问的超链接 2" xfId="35339" hidden="1"/>
    <cellStyle name="已访问的超链接 2" xfId="35340" hidden="1"/>
    <cellStyle name="已访问的超链接 2" xfId="35341" hidden="1"/>
    <cellStyle name="已访问的超链接 2" xfId="35342" hidden="1"/>
    <cellStyle name="已访问的超链接 2" xfId="35343" hidden="1"/>
    <cellStyle name="已访问的超链接 2" xfId="35344" hidden="1"/>
    <cellStyle name="已访问的超链接 2" xfId="35345" hidden="1"/>
    <cellStyle name="已访问的超链接 2" xfId="35346" hidden="1"/>
    <cellStyle name="已访问的超链接 2" xfId="35347" hidden="1"/>
    <cellStyle name="已访问的超链接 2" xfId="35348" hidden="1"/>
    <cellStyle name="已访问的超链接 2" xfId="35350" hidden="1"/>
    <cellStyle name="已访问的超链接 2" xfId="35352" hidden="1"/>
    <cellStyle name="已访问的超链接 2" xfId="35354" hidden="1"/>
    <cellStyle name="已访问的超链接 2" xfId="35356" hidden="1"/>
    <cellStyle name="已访问的超链接 2" xfId="35358" hidden="1"/>
    <cellStyle name="已访问的超链接 2" xfId="35360" hidden="1"/>
    <cellStyle name="已访问的超链接 2" xfId="35362" hidden="1"/>
    <cellStyle name="已访问的超链接 2" xfId="35364" hidden="1"/>
    <cellStyle name="已访问的超链接 2" xfId="35366" hidden="1"/>
    <cellStyle name="已访问的超链接 2" xfId="35368" hidden="1"/>
    <cellStyle name="已访问的超链接 2" xfId="35370" hidden="1"/>
    <cellStyle name="已访问的超链接 2" xfId="35372" hidden="1"/>
    <cellStyle name="已访问的超链接 2" xfId="35374" hidden="1"/>
    <cellStyle name="已访问的超链接 2" xfId="35376" hidden="1"/>
    <cellStyle name="已访问的超链接 2" xfId="35378" hidden="1"/>
    <cellStyle name="已访问的超链接 2" xfId="35380" hidden="1"/>
    <cellStyle name="已访问的超链接 2" xfId="35382" hidden="1"/>
    <cellStyle name="已访问的超链接 2" xfId="35384" hidden="1"/>
    <cellStyle name="已访问的超链接 2" xfId="35386" hidden="1"/>
    <cellStyle name="已访问的超链接 2" xfId="35388" hidden="1"/>
    <cellStyle name="已访问的超链接 2" xfId="35390" hidden="1"/>
    <cellStyle name="已访问的超链接 2" xfId="35392" hidden="1"/>
    <cellStyle name="已访问的超链接 2" xfId="35394" hidden="1"/>
    <cellStyle name="已访问的超链接 2" xfId="35396" hidden="1"/>
    <cellStyle name="已访问的超链接 2" xfId="35398" hidden="1"/>
    <cellStyle name="已访问的超链接 2" xfId="35400" hidden="1"/>
    <cellStyle name="已访问的超链接 2" xfId="35402" hidden="1"/>
    <cellStyle name="已访问的超链接 2" xfId="35404" hidden="1"/>
    <cellStyle name="已访问的超链接 2" xfId="35406" hidden="1"/>
    <cellStyle name="已访问的超链接 2" xfId="35408" hidden="1"/>
    <cellStyle name="已访问的超链接 2" xfId="35410" hidden="1"/>
    <cellStyle name="已访问的超链接 2" xfId="35412" hidden="1"/>
    <cellStyle name="已访问的超链接 2" xfId="35414" hidden="1"/>
    <cellStyle name="已访问的超链接 2" xfId="35416" hidden="1"/>
    <cellStyle name="已访问的超链接 2" xfId="35418" hidden="1"/>
    <cellStyle name="已访问的超链接 2" xfId="35420" hidden="1"/>
    <cellStyle name="已访问的超链接 2" xfId="35422" hidden="1"/>
    <cellStyle name="已访问的超链接 2" xfId="35424" hidden="1"/>
    <cellStyle name="已访问的超链接 2" xfId="35426" hidden="1"/>
    <cellStyle name="已访问的超链接 2" xfId="35428" hidden="1"/>
    <cellStyle name="已访问的超链接 2" xfId="35430" hidden="1"/>
    <cellStyle name="已访问的超链接 2" xfId="35432" hidden="1"/>
    <cellStyle name="已访问的超链接 2" xfId="35434" hidden="1"/>
    <cellStyle name="已访问的超链接 2" xfId="35436" hidden="1"/>
    <cellStyle name="已访问的超链接 2" xfId="35438" hidden="1"/>
    <cellStyle name="已访问的超链接 2" xfId="35440" hidden="1"/>
    <cellStyle name="已访问的超链接 2" xfId="35442" hidden="1"/>
    <cellStyle name="已访问的超链接 2" xfId="35444" hidden="1"/>
    <cellStyle name="已访问的超链接 2" xfId="35446" hidden="1"/>
    <cellStyle name="已访问的超链接 2" xfId="35448" hidden="1"/>
    <cellStyle name="已访问的超链接 2" xfId="35450" hidden="1"/>
    <cellStyle name="已访问的超链接 2" xfId="35452" hidden="1"/>
    <cellStyle name="已访问的超链接 2" xfId="35454" hidden="1"/>
    <cellStyle name="已访问的超链接 2" xfId="35456" hidden="1"/>
    <cellStyle name="已访问的超链接 2" xfId="35458" hidden="1"/>
    <cellStyle name="已访问的超链接 2" xfId="35460" hidden="1"/>
    <cellStyle name="已访问的超链接 2" xfId="35462" hidden="1"/>
    <cellStyle name="已访问的超链接 2" xfId="35464" hidden="1"/>
    <cellStyle name="已访问的超链接 2" xfId="35466" hidden="1"/>
    <cellStyle name="已访问的超链接 2" xfId="35468" hidden="1"/>
    <cellStyle name="已访问的超链接 2" xfId="35470" hidden="1"/>
    <cellStyle name="已访问的超链接 2" xfId="35472" hidden="1"/>
    <cellStyle name="已访问的超链接 2" xfId="35474" hidden="1"/>
    <cellStyle name="已访问的超链接 2" xfId="35476" hidden="1"/>
    <cellStyle name="已访问的超链接 2" xfId="35478" hidden="1"/>
    <cellStyle name="已访问的超链接 2" xfId="35480" hidden="1"/>
    <cellStyle name="已访问的超链接 2" xfId="35482" hidden="1"/>
    <cellStyle name="已访问的超链接 2" xfId="35484" hidden="1"/>
    <cellStyle name="已访问的超链接 2" xfId="35486" hidden="1"/>
    <cellStyle name="已访问的超链接 2" xfId="35488" hidden="1"/>
    <cellStyle name="已访问的超链接 2" xfId="35490" hidden="1"/>
    <cellStyle name="已访问的超链接 2" xfId="35492" hidden="1"/>
    <cellStyle name="已访问的超链接 2" xfId="35494" hidden="1"/>
    <cellStyle name="已访问的超链接 2" xfId="35496" hidden="1"/>
    <cellStyle name="已访问的超链接 2" xfId="35498" hidden="1"/>
    <cellStyle name="已访问的超链接 2" xfId="35500" hidden="1"/>
    <cellStyle name="已访问的超链接 2" xfId="35502" hidden="1"/>
    <cellStyle name="已访问的超链接 2" xfId="35504" hidden="1"/>
    <cellStyle name="已访问的超链接 2" xfId="35506" hidden="1"/>
    <cellStyle name="已访问的超链接 2" xfId="35508" hidden="1"/>
    <cellStyle name="已访问的超链接 2" xfId="35510" hidden="1"/>
    <cellStyle name="已访问的超链接 2" xfId="35512" hidden="1"/>
    <cellStyle name="已访问的超链接 2" xfId="35513" hidden="1"/>
    <cellStyle name="已访问的超链接 2" xfId="35514" hidden="1"/>
    <cellStyle name="已访问的超链接 2" xfId="35515" hidden="1"/>
    <cellStyle name="已访问的超链接 2" xfId="35516" hidden="1"/>
    <cellStyle name="已访问的超链接 2" xfId="35517" hidden="1"/>
    <cellStyle name="已访问的超链接 2" xfId="35518" hidden="1"/>
    <cellStyle name="已访问的超链接 2" xfId="35519" hidden="1"/>
    <cellStyle name="已访问的超链接 2" xfId="35520" hidden="1"/>
    <cellStyle name="已访问的超链接 2" xfId="35521" hidden="1"/>
    <cellStyle name="已访问的超链接 2" xfId="35522" hidden="1"/>
    <cellStyle name="已访问的超链接 2" xfId="35523" hidden="1"/>
    <cellStyle name="已访问的超链接 2" xfId="35524" hidden="1"/>
    <cellStyle name="已访问的超链接 2" xfId="35525" hidden="1"/>
    <cellStyle name="已访问的超链接 2" xfId="35526" hidden="1"/>
    <cellStyle name="已访问的超链接 2" xfId="35527" hidden="1"/>
    <cellStyle name="已访问的超链接 2" xfId="35528" hidden="1"/>
    <cellStyle name="已访问的超链接 2" xfId="35529" hidden="1"/>
    <cellStyle name="已访问的超链接 2" xfId="35530" hidden="1"/>
    <cellStyle name="已访问的超链接 2" xfId="35531" hidden="1"/>
    <cellStyle name="已访问的超链接 2" xfId="35532" hidden="1"/>
    <cellStyle name="已访问的超链接 2" xfId="35533" hidden="1"/>
    <cellStyle name="已访问的超链接 2" xfId="35534" hidden="1"/>
    <cellStyle name="已访问的超链接 2" xfId="35535" hidden="1"/>
    <cellStyle name="已访问的超链接 2" xfId="35536" hidden="1"/>
    <cellStyle name="已访问的超链接 2" xfId="35537" hidden="1"/>
    <cellStyle name="已访问的超链接 2" xfId="35538" hidden="1"/>
    <cellStyle name="已访问的超链接 2" xfId="35539" hidden="1"/>
    <cellStyle name="已访问的超链接 2" xfId="35540" hidden="1"/>
    <cellStyle name="已访问的超链接 2" xfId="35541" hidden="1"/>
    <cellStyle name="已访问的超链接 2" xfId="35542" hidden="1"/>
    <cellStyle name="已访问的超链接 2" xfId="35543" hidden="1"/>
    <cellStyle name="已访问的超链接 2" xfId="35544" hidden="1"/>
    <cellStyle name="已访问的超链接 2" xfId="35545" hidden="1"/>
    <cellStyle name="已访问的超链接 2" xfId="35546" hidden="1"/>
    <cellStyle name="已访问的超链接 2" xfId="35547" hidden="1"/>
    <cellStyle name="已访问的超链接 2" xfId="35548" hidden="1"/>
    <cellStyle name="已访问的超链接 2" xfId="35549" hidden="1"/>
    <cellStyle name="已访问的超链接 2" xfId="35550" hidden="1"/>
    <cellStyle name="已访问的超链接 2" xfId="35551" hidden="1"/>
    <cellStyle name="已访问的超链接 2" xfId="35552" hidden="1"/>
    <cellStyle name="已访问的超链接 2" xfId="35553" hidden="1"/>
    <cellStyle name="已访问的超链接 2" xfId="35554" hidden="1"/>
    <cellStyle name="已访问的超链接 2" xfId="35555" hidden="1"/>
    <cellStyle name="已访问的超链接 2" xfId="35556" hidden="1"/>
    <cellStyle name="已访问的超链接 2" xfId="35557" hidden="1"/>
    <cellStyle name="已访问的超链接 2" xfId="35558" hidden="1"/>
    <cellStyle name="已访问的超链接 2" xfId="35559" hidden="1"/>
    <cellStyle name="已访问的超链接 2" xfId="35560" hidden="1"/>
    <cellStyle name="已访问的超链接 2" xfId="35561" hidden="1"/>
    <cellStyle name="已访问的超链接 2" xfId="35562" hidden="1"/>
    <cellStyle name="已访问的超链接 2" xfId="35563" hidden="1"/>
    <cellStyle name="已访问的超链接 2" xfId="35564" hidden="1"/>
    <cellStyle name="已访问的超链接 2" xfId="35565" hidden="1"/>
    <cellStyle name="已访问的超链接 2" xfId="35566" hidden="1"/>
    <cellStyle name="已访问的超链接 2" xfId="35567" hidden="1"/>
    <cellStyle name="已访问的超链接 2" xfId="35569" hidden="1"/>
    <cellStyle name="已访问的超链接 2" xfId="35571" hidden="1"/>
    <cellStyle name="已访问的超链接 2" xfId="35572" hidden="1"/>
    <cellStyle name="已访问的超链接 2" xfId="35573" hidden="1"/>
    <cellStyle name="已访问的超链接 2" xfId="35574" hidden="1"/>
    <cellStyle name="已访问的超链接 2" xfId="35575" hidden="1"/>
    <cellStyle name="已访问的超链接 2" xfId="35576" hidden="1"/>
    <cellStyle name="已访问的超链接 2" xfId="35577" hidden="1"/>
    <cellStyle name="已访问的超链接 2" xfId="35578" hidden="1"/>
    <cellStyle name="已访问的超链接 2" xfId="35579" hidden="1"/>
    <cellStyle name="已访问的超链接 2" xfId="35580" hidden="1"/>
    <cellStyle name="已访问的超链接 2" xfId="35581" hidden="1"/>
    <cellStyle name="已访问的超链接 2" xfId="35582" hidden="1"/>
    <cellStyle name="已访问的超链接 2" xfId="35583" hidden="1"/>
    <cellStyle name="已访问的超链接 2" xfId="35584" hidden="1"/>
    <cellStyle name="已访问的超链接 2" xfId="35585" hidden="1"/>
    <cellStyle name="已访问的超链接 2" xfId="35586" hidden="1"/>
    <cellStyle name="已访问的超链接 2" xfId="35587" hidden="1"/>
    <cellStyle name="已访问的超链接 2" xfId="35588" hidden="1"/>
    <cellStyle name="已访问的超链接 2" xfId="35589" hidden="1"/>
    <cellStyle name="已访问的超链接 2" xfId="35590" hidden="1"/>
    <cellStyle name="已访问的超链接 2" xfId="35591" hidden="1"/>
    <cellStyle name="已访问的超链接 2" xfId="35592" hidden="1"/>
    <cellStyle name="已访问的超链接 2" xfId="35593" hidden="1"/>
    <cellStyle name="已访问的超链接 2" xfId="35594" hidden="1"/>
    <cellStyle name="已访问的超链接 2" xfId="35595" hidden="1"/>
    <cellStyle name="已访问的超链接 2" xfId="35596" hidden="1"/>
    <cellStyle name="已访问的超链接 2" xfId="35597" hidden="1"/>
    <cellStyle name="已访问的超链接 2" xfId="35598" hidden="1"/>
    <cellStyle name="已访问的超链接 2" xfId="35599" hidden="1"/>
    <cellStyle name="已访问的超链接 2" xfId="35600" hidden="1"/>
    <cellStyle name="已访问的超链接 2" xfId="35601" hidden="1"/>
    <cellStyle name="已访问的超链接 2" xfId="35602" hidden="1"/>
    <cellStyle name="已访问的超链接 2" xfId="35603" hidden="1"/>
    <cellStyle name="已访问的超链接 2" xfId="35604" hidden="1"/>
    <cellStyle name="已访问的超链接 2" xfId="35605" hidden="1"/>
    <cellStyle name="已访问的超链接 2" xfId="35606" hidden="1"/>
    <cellStyle name="已访问的超链接 2" xfId="35607" hidden="1"/>
    <cellStyle name="已访问的超链接 2" xfId="35608" hidden="1"/>
    <cellStyle name="已访问的超链接 2" xfId="35609" hidden="1"/>
    <cellStyle name="已访问的超链接 2" xfId="35610" hidden="1"/>
    <cellStyle name="已访问的超链接 2" xfId="35611" hidden="1"/>
    <cellStyle name="已访问的超链接 2" xfId="35612" hidden="1"/>
    <cellStyle name="已访问的超链接 2" xfId="35613" hidden="1"/>
    <cellStyle name="已访问的超链接 2" xfId="35614" hidden="1"/>
    <cellStyle name="已访问的超链接 2" xfId="35615" hidden="1"/>
    <cellStyle name="已访问的超链接 2" xfId="35616" hidden="1"/>
    <cellStyle name="已访问的超链接 2" xfId="35617" hidden="1"/>
    <cellStyle name="已访问的超链接 2" xfId="35618" hidden="1"/>
    <cellStyle name="已访问的超链接 2" xfId="35619" hidden="1"/>
    <cellStyle name="已访问的超链接 2" xfId="35620" hidden="1"/>
    <cellStyle name="已访问的超链接 2" xfId="35621" hidden="1"/>
    <cellStyle name="已访问的超链接 2" xfId="35622" hidden="1"/>
    <cellStyle name="已访问的超链接 2" xfId="35623" hidden="1"/>
    <cellStyle name="已访问的超链接 2" xfId="35624" hidden="1"/>
    <cellStyle name="已访问的超链接 2" xfId="35625" hidden="1"/>
    <cellStyle name="已访问的超链接 2" xfId="35626" hidden="1"/>
    <cellStyle name="已访问的超链接 2" xfId="35627" hidden="1"/>
    <cellStyle name="已访问的超链接 2" xfId="35628" hidden="1"/>
    <cellStyle name="已访问的超链接 2" xfId="35629" hidden="1"/>
    <cellStyle name="已访问的超链接 2" xfId="35797" hidden="1"/>
    <cellStyle name="已访问的超链接 2" xfId="35799" hidden="1"/>
    <cellStyle name="已访问的超链接 2" xfId="35801" hidden="1"/>
    <cellStyle name="已访问的超链接 2" xfId="35803" hidden="1"/>
    <cellStyle name="已访问的超链接 2" xfId="35805" hidden="1"/>
    <cellStyle name="已访问的超链接 2" xfId="35807" hidden="1"/>
    <cellStyle name="已访问的超链接 2" xfId="35809" hidden="1"/>
    <cellStyle name="已访问的超链接 2" xfId="35811" hidden="1"/>
    <cellStyle name="已访问的超链接 2" xfId="35813" hidden="1"/>
    <cellStyle name="已访问的超链接 2" xfId="35815" hidden="1"/>
    <cellStyle name="已访问的超链接 2" xfId="35817" hidden="1"/>
    <cellStyle name="已访问的超链接 2" xfId="35819" hidden="1"/>
    <cellStyle name="已访问的超链接 2" xfId="35821" hidden="1"/>
    <cellStyle name="已访问的超链接 2" xfId="35823" hidden="1"/>
    <cellStyle name="已访问的超链接 2" xfId="35825" hidden="1"/>
    <cellStyle name="已访问的超链接 2" xfId="35827" hidden="1"/>
    <cellStyle name="已访问的超链接 2" xfId="35829" hidden="1"/>
    <cellStyle name="已访问的超链接 2" xfId="35831" hidden="1"/>
    <cellStyle name="已访问的超链接 2" xfId="35833" hidden="1"/>
    <cellStyle name="已访问的超链接 2" xfId="35835" hidden="1"/>
    <cellStyle name="已访问的超链接 2" xfId="35837" hidden="1"/>
    <cellStyle name="已访问的超链接 2" xfId="35839" hidden="1"/>
    <cellStyle name="已访问的超链接 2" xfId="35841" hidden="1"/>
    <cellStyle name="已访问的超链接 2" xfId="35843" hidden="1"/>
    <cellStyle name="已访问的超链接 2" xfId="35845" hidden="1"/>
    <cellStyle name="已访问的超链接 2" xfId="35847" hidden="1"/>
    <cellStyle name="已访问的超链接 2" xfId="35849" hidden="1"/>
    <cellStyle name="已访问的超链接 2" xfId="35851" hidden="1"/>
    <cellStyle name="已访问的超链接 2" xfId="35853" hidden="1"/>
    <cellStyle name="已访问的超链接 2" xfId="35855" hidden="1"/>
    <cellStyle name="已访问的超链接 2" xfId="35857" hidden="1"/>
    <cellStyle name="已访问的超链接 2" xfId="35859" hidden="1"/>
    <cellStyle name="已访问的超链接 2" xfId="35861" hidden="1"/>
    <cellStyle name="已访问的超链接 2" xfId="35863" hidden="1"/>
    <cellStyle name="已访问的超链接 2" xfId="35865" hidden="1"/>
    <cellStyle name="已访问的超链接 2" xfId="35867" hidden="1"/>
    <cellStyle name="已访问的超链接 2" xfId="35869" hidden="1"/>
    <cellStyle name="已访问的超链接 2" xfId="35871" hidden="1"/>
    <cellStyle name="已访问的超链接 2" xfId="35873" hidden="1"/>
    <cellStyle name="已访问的超链接 2" xfId="35875" hidden="1"/>
    <cellStyle name="已访问的超链接 2" xfId="35877" hidden="1"/>
    <cellStyle name="已访问的超链接 2" xfId="35879" hidden="1"/>
    <cellStyle name="已访问的超链接 2" xfId="35881" hidden="1"/>
    <cellStyle name="已访问的超链接 2" xfId="35883" hidden="1"/>
    <cellStyle name="已访问的超链接 2" xfId="35885" hidden="1"/>
    <cellStyle name="已访问的超链接 2" xfId="35887" hidden="1"/>
    <cellStyle name="已访问的超链接 2" xfId="35889" hidden="1"/>
    <cellStyle name="已访问的超链接 2" xfId="35891" hidden="1"/>
    <cellStyle name="已访问的超链接 2" xfId="35893" hidden="1"/>
    <cellStyle name="已访问的超链接 2" xfId="35895" hidden="1"/>
    <cellStyle name="已访问的超链接 2" xfId="35897" hidden="1"/>
    <cellStyle name="已访问的超链接 2" xfId="35899" hidden="1"/>
    <cellStyle name="已访问的超链接 2" xfId="35901" hidden="1"/>
    <cellStyle name="已访问的超链接 2" xfId="35903" hidden="1"/>
    <cellStyle name="已访问的超链接 2" xfId="35905" hidden="1"/>
    <cellStyle name="已访问的超链接 2" xfId="35907" hidden="1"/>
    <cellStyle name="已访问的超链接 2" xfId="35909" hidden="1"/>
    <cellStyle name="已访问的超链接 2" xfId="35911" hidden="1"/>
    <cellStyle name="已访问的超链接 2" xfId="35913" hidden="1"/>
    <cellStyle name="已访问的超链接 2" xfId="35915" hidden="1"/>
    <cellStyle name="已访问的超链接 2" xfId="35917" hidden="1"/>
    <cellStyle name="已访问的超链接 2" xfId="35919" hidden="1"/>
    <cellStyle name="已访问的超链接 2" xfId="35921" hidden="1"/>
    <cellStyle name="已访问的超链接 2" xfId="35923" hidden="1"/>
    <cellStyle name="已访问的超链接 2" xfId="35925" hidden="1"/>
    <cellStyle name="已访问的超链接 2" xfId="35927" hidden="1"/>
    <cellStyle name="已访问的超链接 2" xfId="35929" hidden="1"/>
    <cellStyle name="已访问的超链接 2" xfId="35931" hidden="1"/>
    <cellStyle name="已访问的超链接 2" xfId="35933" hidden="1"/>
    <cellStyle name="已访问的超链接 2" xfId="35935" hidden="1"/>
    <cellStyle name="已访问的超链接 2" xfId="35937" hidden="1"/>
    <cellStyle name="已访问的超链接 2" xfId="35939" hidden="1"/>
    <cellStyle name="已访问的超链接 2" xfId="35941" hidden="1"/>
    <cellStyle name="已访问的超链接 2" xfId="35943" hidden="1"/>
    <cellStyle name="已访问的超链接 2" xfId="35945" hidden="1"/>
    <cellStyle name="已访问的超链接 2" xfId="35947" hidden="1"/>
    <cellStyle name="已访问的超链接 2" xfId="35949" hidden="1"/>
    <cellStyle name="已访问的超链接 2" xfId="35951" hidden="1"/>
    <cellStyle name="已访问的超链接 2" xfId="35953" hidden="1"/>
    <cellStyle name="已访问的超链接 2" xfId="35955" hidden="1"/>
    <cellStyle name="已访问的超链接 2" xfId="35957" hidden="1"/>
    <cellStyle name="已访问的超链接 2" xfId="35959" hidden="1"/>
    <cellStyle name="已访问的超链接 2" xfId="35960" hidden="1"/>
    <cellStyle name="已访问的超链接 2" xfId="35961" hidden="1"/>
    <cellStyle name="已访问的超链接 2" xfId="35962" hidden="1"/>
    <cellStyle name="已访问的超链接 2" xfId="35963" hidden="1"/>
    <cellStyle name="已访问的超链接 2" xfId="35964" hidden="1"/>
    <cellStyle name="已访问的超链接 2" xfId="35965" hidden="1"/>
    <cellStyle name="已访问的超链接 2" xfId="35966" hidden="1"/>
    <cellStyle name="已访问的超链接 2" xfId="35967" hidden="1"/>
    <cellStyle name="已访问的超链接 2" xfId="35968" hidden="1"/>
    <cellStyle name="已访问的超链接 2" xfId="35969" hidden="1"/>
    <cellStyle name="已访问的超链接 2" xfId="35970" hidden="1"/>
    <cellStyle name="已访问的超链接 2" xfId="35971" hidden="1"/>
    <cellStyle name="已访问的超链接 2" xfId="35972" hidden="1"/>
    <cellStyle name="已访问的超链接 2" xfId="35973" hidden="1"/>
    <cellStyle name="已访问的超链接 2" xfId="35974" hidden="1"/>
    <cellStyle name="已访问的超链接 2" xfId="35975" hidden="1"/>
    <cellStyle name="已访问的超链接 2" xfId="35976" hidden="1"/>
    <cellStyle name="已访问的超链接 2" xfId="35977" hidden="1"/>
    <cellStyle name="已访问的超链接 2" xfId="35978" hidden="1"/>
    <cellStyle name="已访问的超链接 2" xfId="35979" hidden="1"/>
    <cellStyle name="已访问的超链接 2" xfId="35980" hidden="1"/>
    <cellStyle name="已访问的超链接 2" xfId="35981" hidden="1"/>
    <cellStyle name="已访问的超链接 2" xfId="35982" hidden="1"/>
    <cellStyle name="已访问的超链接 2" xfId="35983" hidden="1"/>
    <cellStyle name="已访问的超链接 2" xfId="35984" hidden="1"/>
    <cellStyle name="已访问的超链接 2" xfId="35985" hidden="1"/>
    <cellStyle name="已访问的超链接 2" xfId="35986" hidden="1"/>
    <cellStyle name="已访问的超链接 2" xfId="35987" hidden="1"/>
    <cellStyle name="已访问的超链接 2" xfId="35988" hidden="1"/>
    <cellStyle name="已访问的超链接 2" xfId="35989" hidden="1"/>
    <cellStyle name="已访问的超链接 2" xfId="35990" hidden="1"/>
    <cellStyle name="已访问的超链接 2" xfId="35991" hidden="1"/>
    <cellStyle name="已访问的超链接 2" xfId="35992" hidden="1"/>
    <cellStyle name="已访问的超链接 2" xfId="35993" hidden="1"/>
    <cellStyle name="已访问的超链接 2" xfId="35994" hidden="1"/>
    <cellStyle name="已访问的超链接 2" xfId="35995" hidden="1"/>
    <cellStyle name="已访问的超链接 2" xfId="35996" hidden="1"/>
    <cellStyle name="已访问的超链接 2" xfId="35997" hidden="1"/>
    <cellStyle name="已访问的超链接 2" xfId="35998" hidden="1"/>
    <cellStyle name="已访问的超链接 2" xfId="35999" hidden="1"/>
    <cellStyle name="已访问的超链接 2" xfId="36000" hidden="1"/>
    <cellStyle name="已访问的超链接 2" xfId="36001" hidden="1"/>
    <cellStyle name="已访问的超链接 2" xfId="36002" hidden="1"/>
    <cellStyle name="已访问的超链接 2" xfId="36003" hidden="1"/>
    <cellStyle name="已访问的超链接 2" xfId="36004" hidden="1"/>
    <cellStyle name="已访问的超链接 2" xfId="36005" hidden="1"/>
    <cellStyle name="已访问的超链接 2" xfId="36006" hidden="1"/>
    <cellStyle name="已访问的超链接 2" xfId="36007" hidden="1"/>
    <cellStyle name="已访问的超链接 2" xfId="36008" hidden="1"/>
    <cellStyle name="已访问的超链接 2" xfId="36009" hidden="1"/>
    <cellStyle name="已访问的超链接 2" xfId="36010" hidden="1"/>
    <cellStyle name="已访问的超链接 2" xfId="36011" hidden="1"/>
    <cellStyle name="已访问的超链接 2" xfId="36012" hidden="1"/>
    <cellStyle name="已访问的超链接 2" xfId="36013" hidden="1"/>
    <cellStyle name="已访问的超链接 2" xfId="36014" hidden="1"/>
    <cellStyle name="已访问的超链接 2" xfId="36016" hidden="1"/>
    <cellStyle name="已访问的超链接 2" xfId="36018" hidden="1"/>
    <cellStyle name="已访问的超链接 2" xfId="36019" hidden="1"/>
    <cellStyle name="已访问的超链接 2" xfId="36020" hidden="1"/>
    <cellStyle name="已访问的超链接 2" xfId="36021" hidden="1"/>
    <cellStyle name="已访问的超链接 2" xfId="36022" hidden="1"/>
    <cellStyle name="已访问的超链接 2" xfId="36023" hidden="1"/>
    <cellStyle name="已访问的超链接 2" xfId="36024" hidden="1"/>
    <cellStyle name="已访问的超链接 2" xfId="36025" hidden="1"/>
    <cellStyle name="已访问的超链接 2" xfId="36026" hidden="1"/>
    <cellStyle name="已访问的超链接 2" xfId="36027" hidden="1"/>
    <cellStyle name="已访问的超链接 2" xfId="36028" hidden="1"/>
    <cellStyle name="已访问的超链接 2" xfId="36029" hidden="1"/>
    <cellStyle name="已访问的超链接 2" xfId="36030" hidden="1"/>
    <cellStyle name="已访问的超链接 2" xfId="36031" hidden="1"/>
    <cellStyle name="已访问的超链接 2" xfId="36032" hidden="1"/>
    <cellStyle name="已访问的超链接 2" xfId="36033" hidden="1"/>
    <cellStyle name="已访问的超链接 2" xfId="36034" hidden="1"/>
    <cellStyle name="已访问的超链接 2" xfId="36035" hidden="1"/>
    <cellStyle name="已访问的超链接 2" xfId="36036" hidden="1"/>
    <cellStyle name="已访问的超链接 2" xfId="36037" hidden="1"/>
    <cellStyle name="已访问的超链接 2" xfId="36038" hidden="1"/>
    <cellStyle name="已访问的超链接 2" xfId="36039" hidden="1"/>
    <cellStyle name="已访问的超链接 2" xfId="36040" hidden="1"/>
    <cellStyle name="已访问的超链接 2" xfId="36041" hidden="1"/>
    <cellStyle name="已访问的超链接 2" xfId="36042" hidden="1"/>
    <cellStyle name="已访问的超链接 2" xfId="36043" hidden="1"/>
    <cellStyle name="已访问的超链接 2" xfId="36044" hidden="1"/>
    <cellStyle name="已访问的超链接 2" xfId="36045" hidden="1"/>
    <cellStyle name="已访问的超链接 2" xfId="36046" hidden="1"/>
    <cellStyle name="已访问的超链接 2" xfId="36047" hidden="1"/>
    <cellStyle name="已访问的超链接 2" xfId="36048" hidden="1"/>
    <cellStyle name="已访问的超链接 2" xfId="36049" hidden="1"/>
    <cellStyle name="已访问的超链接 2" xfId="36050" hidden="1"/>
    <cellStyle name="已访问的超链接 2" xfId="36051" hidden="1"/>
    <cellStyle name="已访问的超链接 2" xfId="36052" hidden="1"/>
    <cellStyle name="已访问的超链接 2" xfId="36053" hidden="1"/>
    <cellStyle name="已访问的超链接 2" xfId="36054" hidden="1"/>
    <cellStyle name="已访问的超链接 2" xfId="36055" hidden="1"/>
    <cellStyle name="已访问的超链接 2" xfId="36056" hidden="1"/>
    <cellStyle name="已访问的超链接 2" xfId="36057" hidden="1"/>
    <cellStyle name="已访问的超链接 2" xfId="36058" hidden="1"/>
    <cellStyle name="已访问的超链接 2" xfId="36059" hidden="1"/>
    <cellStyle name="已访问的超链接 2" xfId="36060" hidden="1"/>
    <cellStyle name="已访问的超链接 2" xfId="36061" hidden="1"/>
    <cellStyle name="已访问的超链接 2" xfId="36062" hidden="1"/>
    <cellStyle name="已访问的超链接 2" xfId="36063" hidden="1"/>
    <cellStyle name="已访问的超链接 2" xfId="36064" hidden="1"/>
    <cellStyle name="已访问的超链接 2" xfId="36065" hidden="1"/>
    <cellStyle name="已访问的超链接 2" xfId="36066" hidden="1"/>
    <cellStyle name="已访问的超链接 2" xfId="36067" hidden="1"/>
    <cellStyle name="已访问的超链接 2" xfId="36068" hidden="1"/>
    <cellStyle name="已访问的超链接 2" xfId="36069" hidden="1"/>
    <cellStyle name="已访问的超链接 2" xfId="36070" hidden="1"/>
    <cellStyle name="已访问的超链接 2" xfId="36071" hidden="1"/>
    <cellStyle name="已访问的超链接 2" xfId="36072" hidden="1"/>
    <cellStyle name="已访问的超链接 2" xfId="36073" hidden="1"/>
    <cellStyle name="已访问的超链接 2" xfId="36074" hidden="1"/>
    <cellStyle name="已访问的超链接 2" xfId="36075" hidden="1"/>
    <cellStyle name="已访问的超链接 2" xfId="36076" hidden="1"/>
    <cellStyle name="已访问的超链接 2" xfId="36078" hidden="1"/>
    <cellStyle name="已访问的超链接 2" xfId="36080" hidden="1"/>
    <cellStyle name="已访问的超链接 2" xfId="36082" hidden="1"/>
    <cellStyle name="已访问的超链接 2" xfId="36084" hidden="1"/>
    <cellStyle name="已访问的超链接 2" xfId="36086" hidden="1"/>
    <cellStyle name="已访问的超链接 2" xfId="36088" hidden="1"/>
    <cellStyle name="已访问的超链接 2" xfId="36090" hidden="1"/>
    <cellStyle name="已访问的超链接 2" xfId="36092" hidden="1"/>
    <cellStyle name="已访问的超链接 2" xfId="36094" hidden="1"/>
    <cellStyle name="已访问的超链接 2" xfId="36096" hidden="1"/>
    <cellStyle name="已访问的超链接 2" xfId="36098" hidden="1"/>
    <cellStyle name="已访问的超链接 2" xfId="36100" hidden="1"/>
    <cellStyle name="已访问的超链接 2" xfId="36102" hidden="1"/>
    <cellStyle name="已访问的超链接 2" xfId="36104" hidden="1"/>
    <cellStyle name="已访问的超链接 2" xfId="36106" hidden="1"/>
    <cellStyle name="已访问的超链接 2" xfId="36108" hidden="1"/>
    <cellStyle name="已访问的超链接 2" xfId="36110" hidden="1"/>
    <cellStyle name="已访问的超链接 2" xfId="36112" hidden="1"/>
    <cellStyle name="已访问的超链接 2" xfId="36114" hidden="1"/>
    <cellStyle name="已访问的超链接 2" xfId="36116" hidden="1"/>
    <cellStyle name="已访问的超链接 2" xfId="36118" hidden="1"/>
    <cellStyle name="已访问的超链接 2" xfId="36120" hidden="1"/>
    <cellStyle name="已访问的超链接 2" xfId="36122" hidden="1"/>
    <cellStyle name="已访问的超链接 2" xfId="36124" hidden="1"/>
    <cellStyle name="已访问的超链接 2" xfId="36126" hidden="1"/>
    <cellStyle name="已访问的超链接 2" xfId="36128" hidden="1"/>
    <cellStyle name="已访问的超链接 2" xfId="36130" hidden="1"/>
    <cellStyle name="已访问的超链接 2" xfId="36132" hidden="1"/>
    <cellStyle name="已访问的超链接 2" xfId="36134" hidden="1"/>
    <cellStyle name="已访问的超链接 2" xfId="36136" hidden="1"/>
    <cellStyle name="已访问的超链接 2" xfId="36138" hidden="1"/>
    <cellStyle name="已访问的超链接 2" xfId="36140" hidden="1"/>
    <cellStyle name="已访问的超链接 2" xfId="36142" hidden="1"/>
    <cellStyle name="已访问的超链接 2" xfId="36144" hidden="1"/>
    <cellStyle name="已访问的超链接 2" xfId="36146" hidden="1"/>
    <cellStyle name="已访问的超链接 2" xfId="36148" hidden="1"/>
    <cellStyle name="已访问的超链接 2" xfId="36150" hidden="1"/>
    <cellStyle name="已访问的超链接 2" xfId="36152" hidden="1"/>
    <cellStyle name="已访问的超链接 2" xfId="36154" hidden="1"/>
    <cellStyle name="已访问的超链接 2" xfId="36156" hidden="1"/>
    <cellStyle name="已访问的超链接 2" xfId="36158" hidden="1"/>
    <cellStyle name="已访问的超链接 2" xfId="36160" hidden="1"/>
    <cellStyle name="已访问的超链接 2" xfId="36162" hidden="1"/>
    <cellStyle name="已访问的超链接 2" xfId="36164" hidden="1"/>
    <cellStyle name="已访问的超链接 2" xfId="36166" hidden="1"/>
    <cellStyle name="已访问的超链接 2" xfId="36168" hidden="1"/>
    <cellStyle name="已访问的超链接 2" xfId="36170" hidden="1"/>
    <cellStyle name="已访问的超链接 2" xfId="36172" hidden="1"/>
    <cellStyle name="已访问的超链接 2" xfId="36174" hidden="1"/>
    <cellStyle name="已访问的超链接 2" xfId="36176" hidden="1"/>
    <cellStyle name="已访问的超链接 2" xfId="36178" hidden="1"/>
    <cellStyle name="已访问的超链接 2" xfId="36180" hidden="1"/>
    <cellStyle name="已访问的超链接 2" xfId="36182" hidden="1"/>
    <cellStyle name="已访问的超链接 2" xfId="36184" hidden="1"/>
    <cellStyle name="已访问的超链接 2" xfId="36186" hidden="1"/>
    <cellStyle name="已访问的超链接 2" xfId="36188" hidden="1"/>
    <cellStyle name="已访问的超链接 2" xfId="36190" hidden="1"/>
    <cellStyle name="已访问的超链接 2" xfId="36192" hidden="1"/>
    <cellStyle name="已访问的超链接 2" xfId="36194" hidden="1"/>
    <cellStyle name="已访问的超链接 2" xfId="36196" hidden="1"/>
    <cellStyle name="已访问的超链接 2" xfId="36198" hidden="1"/>
    <cellStyle name="已访问的超链接 2" xfId="36200" hidden="1"/>
    <cellStyle name="已访问的超链接 2" xfId="36202" hidden="1"/>
    <cellStyle name="已访问的超链接 2" xfId="36204" hidden="1"/>
    <cellStyle name="已访问的超链接 2" xfId="36206" hidden="1"/>
    <cellStyle name="已访问的超链接 2" xfId="36208" hidden="1"/>
    <cellStyle name="已访问的超链接 2" xfId="36210" hidden="1"/>
    <cellStyle name="已访问的超链接 2" xfId="36212" hidden="1"/>
    <cellStyle name="已访问的超链接 2" xfId="36214" hidden="1"/>
    <cellStyle name="已访问的超链接 2" xfId="36216" hidden="1"/>
    <cellStyle name="已访问的超链接 2" xfId="36218" hidden="1"/>
    <cellStyle name="已访问的超链接 2" xfId="36220" hidden="1"/>
    <cellStyle name="已访问的超链接 2" xfId="36222" hidden="1"/>
    <cellStyle name="已访问的超链接 2" xfId="36224" hidden="1"/>
    <cellStyle name="已访问的超链接 2" xfId="36226" hidden="1"/>
    <cellStyle name="已访问的超链接 2" xfId="36228" hidden="1"/>
    <cellStyle name="已访问的超链接 2" xfId="36230" hidden="1"/>
    <cellStyle name="已访问的超链接 2" xfId="36232" hidden="1"/>
    <cellStyle name="已访问的超链接 2" xfId="36234" hidden="1"/>
    <cellStyle name="已访问的超链接 2" xfId="36236" hidden="1"/>
    <cellStyle name="已访问的超链接 2" xfId="36238" hidden="1"/>
    <cellStyle name="已访问的超链接 2" xfId="36240" hidden="1"/>
    <cellStyle name="已访问的超链接 2" xfId="36241" hidden="1"/>
    <cellStyle name="已访问的超链接 2" xfId="36242" hidden="1"/>
    <cellStyle name="已访问的超链接 2" xfId="36243" hidden="1"/>
    <cellStyle name="已访问的超链接 2" xfId="36244" hidden="1"/>
    <cellStyle name="已访问的超链接 2" xfId="36245" hidden="1"/>
    <cellStyle name="已访问的超链接 2" xfId="36246" hidden="1"/>
    <cellStyle name="已访问的超链接 2" xfId="36247" hidden="1"/>
    <cellStyle name="已访问的超链接 2" xfId="36248" hidden="1"/>
    <cellStyle name="已访问的超链接 2" xfId="36249" hidden="1"/>
    <cellStyle name="已访问的超链接 2" xfId="36250" hidden="1"/>
    <cellStyle name="已访问的超链接 2" xfId="36251" hidden="1"/>
    <cellStyle name="已访问的超链接 2" xfId="36252" hidden="1"/>
    <cellStyle name="已访问的超链接 2" xfId="36253" hidden="1"/>
    <cellStyle name="已访问的超链接 2" xfId="36254" hidden="1"/>
    <cellStyle name="已访问的超链接 2" xfId="36255" hidden="1"/>
    <cellStyle name="已访问的超链接 2" xfId="36256" hidden="1"/>
    <cellStyle name="已访问的超链接 2" xfId="36257" hidden="1"/>
    <cellStyle name="已访问的超链接 2" xfId="36258" hidden="1"/>
    <cellStyle name="已访问的超链接 2" xfId="36259" hidden="1"/>
    <cellStyle name="已访问的超链接 2" xfId="36260" hidden="1"/>
    <cellStyle name="已访问的超链接 2" xfId="36261" hidden="1"/>
    <cellStyle name="已访问的超链接 2" xfId="36262" hidden="1"/>
    <cellStyle name="已访问的超链接 2" xfId="36263" hidden="1"/>
    <cellStyle name="已访问的超链接 2" xfId="36264" hidden="1"/>
    <cellStyle name="已访问的超链接 2" xfId="36265" hidden="1"/>
    <cellStyle name="已访问的超链接 2" xfId="36266" hidden="1"/>
    <cellStyle name="已访问的超链接 2" xfId="36267" hidden="1"/>
    <cellStyle name="已访问的超链接 2" xfId="36268" hidden="1"/>
    <cellStyle name="已访问的超链接 2" xfId="36269" hidden="1"/>
    <cellStyle name="已访问的超链接 2" xfId="36270" hidden="1"/>
    <cellStyle name="已访问的超链接 2" xfId="36271" hidden="1"/>
    <cellStyle name="已访问的超链接 2" xfId="36272" hidden="1"/>
    <cellStyle name="已访问的超链接 2" xfId="36273" hidden="1"/>
    <cellStyle name="已访问的超链接 2" xfId="36274" hidden="1"/>
    <cellStyle name="已访问的超链接 2" xfId="36275" hidden="1"/>
    <cellStyle name="已访问的超链接 2" xfId="36276" hidden="1"/>
    <cellStyle name="已访问的超链接 2" xfId="36277" hidden="1"/>
    <cellStyle name="已访问的超链接 2" xfId="36278" hidden="1"/>
    <cellStyle name="已访问的超链接 2" xfId="36279" hidden="1"/>
    <cellStyle name="已访问的超链接 2" xfId="36280" hidden="1"/>
    <cellStyle name="已访问的超链接 2" xfId="36281" hidden="1"/>
    <cellStyle name="已访问的超链接 2" xfId="36282" hidden="1"/>
    <cellStyle name="已访问的超链接 2" xfId="36283" hidden="1"/>
    <cellStyle name="已访问的超链接 2" xfId="36284" hidden="1"/>
    <cellStyle name="已访问的超链接 2" xfId="36285" hidden="1"/>
    <cellStyle name="已访问的超链接 2" xfId="36286" hidden="1"/>
    <cellStyle name="已访问的超链接 2" xfId="36287" hidden="1"/>
    <cellStyle name="已访问的超链接 2" xfId="36288" hidden="1"/>
    <cellStyle name="已访问的超链接 2" xfId="36289" hidden="1"/>
    <cellStyle name="已访问的超链接 2" xfId="36290" hidden="1"/>
    <cellStyle name="已访问的超链接 2" xfId="36291" hidden="1"/>
    <cellStyle name="已访问的超链接 2" xfId="36292" hidden="1"/>
    <cellStyle name="已访问的超链接 2" xfId="36293" hidden="1"/>
    <cellStyle name="已访问的超链接 2" xfId="36294" hidden="1"/>
    <cellStyle name="已访问的超链接 2" xfId="36295" hidden="1"/>
    <cellStyle name="已访问的超链接 2" xfId="36297" hidden="1"/>
    <cellStyle name="已访问的超链接 2" xfId="36299" hidden="1"/>
    <cellStyle name="已访问的超链接 2" xfId="36300" hidden="1"/>
    <cellStyle name="已访问的超链接 2" xfId="36301" hidden="1"/>
    <cellStyle name="已访问的超链接 2" xfId="36302" hidden="1"/>
    <cellStyle name="已访问的超链接 2" xfId="36303" hidden="1"/>
    <cellStyle name="已访问的超链接 2" xfId="36304" hidden="1"/>
    <cellStyle name="已访问的超链接 2" xfId="36305" hidden="1"/>
    <cellStyle name="已访问的超链接 2" xfId="36306" hidden="1"/>
    <cellStyle name="已访问的超链接 2" xfId="36307" hidden="1"/>
    <cellStyle name="已访问的超链接 2" xfId="36308" hidden="1"/>
    <cellStyle name="已访问的超链接 2" xfId="36309" hidden="1"/>
    <cellStyle name="已访问的超链接 2" xfId="36310" hidden="1"/>
    <cellStyle name="已访问的超链接 2" xfId="36311" hidden="1"/>
    <cellStyle name="已访问的超链接 2" xfId="36312" hidden="1"/>
    <cellStyle name="已访问的超链接 2" xfId="36313" hidden="1"/>
    <cellStyle name="已访问的超链接 2" xfId="36314" hidden="1"/>
    <cellStyle name="已访问的超链接 2" xfId="36315" hidden="1"/>
    <cellStyle name="已访问的超链接 2" xfId="36316" hidden="1"/>
    <cellStyle name="已访问的超链接 2" xfId="36317" hidden="1"/>
    <cellStyle name="已访问的超链接 2" xfId="36318" hidden="1"/>
    <cellStyle name="已访问的超链接 2" xfId="36319" hidden="1"/>
    <cellStyle name="已访问的超链接 2" xfId="36320" hidden="1"/>
    <cellStyle name="已访问的超链接 2" xfId="36321" hidden="1"/>
    <cellStyle name="已访问的超链接 2" xfId="36322" hidden="1"/>
    <cellStyle name="已访问的超链接 2" xfId="36323" hidden="1"/>
    <cellStyle name="已访问的超链接 2" xfId="36324" hidden="1"/>
    <cellStyle name="已访问的超链接 2" xfId="36325" hidden="1"/>
    <cellStyle name="已访问的超链接 2" xfId="36326" hidden="1"/>
    <cellStyle name="已访问的超链接 2" xfId="36327" hidden="1"/>
    <cellStyle name="已访问的超链接 2" xfId="36328" hidden="1"/>
    <cellStyle name="已访问的超链接 2" xfId="36329" hidden="1"/>
    <cellStyle name="已访问的超链接 2" xfId="36330" hidden="1"/>
    <cellStyle name="已访问的超链接 2" xfId="36331" hidden="1"/>
    <cellStyle name="已访问的超链接 2" xfId="36332" hidden="1"/>
    <cellStyle name="已访问的超链接 2" xfId="36333" hidden="1"/>
    <cellStyle name="已访问的超链接 2" xfId="36334" hidden="1"/>
    <cellStyle name="已访问的超链接 2" xfId="36335" hidden="1"/>
    <cellStyle name="已访问的超链接 2" xfId="36336" hidden="1"/>
    <cellStyle name="已访问的超链接 2" xfId="36337" hidden="1"/>
    <cellStyle name="已访问的超链接 2" xfId="36338" hidden="1"/>
    <cellStyle name="已访问的超链接 2" xfId="36339" hidden="1"/>
    <cellStyle name="已访问的超链接 2" xfId="36340" hidden="1"/>
    <cellStyle name="已访问的超链接 2" xfId="36341" hidden="1"/>
    <cellStyle name="已访问的超链接 2" xfId="36342" hidden="1"/>
    <cellStyle name="已访问的超链接 2" xfId="36343" hidden="1"/>
    <cellStyle name="已访问的超链接 2" xfId="36344" hidden="1"/>
    <cellStyle name="已访问的超链接 2" xfId="36345" hidden="1"/>
    <cellStyle name="已访问的超链接 2" xfId="36346" hidden="1"/>
    <cellStyle name="已访问的超链接 2" xfId="36347" hidden="1"/>
    <cellStyle name="已访问的超链接 2" xfId="36348" hidden="1"/>
    <cellStyle name="已访问的超链接 2" xfId="36349" hidden="1"/>
    <cellStyle name="已访问的超链接 2" xfId="36350" hidden="1"/>
    <cellStyle name="已访问的超链接 2" xfId="36351" hidden="1"/>
    <cellStyle name="已访问的超链接 2" xfId="36352" hidden="1"/>
    <cellStyle name="已访问的超链接 2" xfId="36353" hidden="1"/>
    <cellStyle name="已访问的超链接 2" xfId="36354" hidden="1"/>
    <cellStyle name="已访问的超链接 2" xfId="36355" hidden="1"/>
    <cellStyle name="已访问的超链接 2" xfId="36356" hidden="1"/>
    <cellStyle name="已访问的超链接 2" xfId="36357" hidden="1"/>
    <cellStyle name="已访问的超链接 2" xfId="36359" hidden="1"/>
    <cellStyle name="已访问的超链接 2" xfId="36361" hidden="1"/>
    <cellStyle name="已访问的超链接 2" xfId="36363" hidden="1"/>
    <cellStyle name="已访问的超链接 2" xfId="36365" hidden="1"/>
    <cellStyle name="已访问的超链接 2" xfId="36367" hidden="1"/>
    <cellStyle name="已访问的超链接 2" xfId="36369" hidden="1"/>
    <cellStyle name="已访问的超链接 2" xfId="36371" hidden="1"/>
    <cellStyle name="已访问的超链接 2" xfId="36373" hidden="1"/>
    <cellStyle name="已访问的超链接 2" xfId="36375" hidden="1"/>
    <cellStyle name="已访问的超链接 2" xfId="36377" hidden="1"/>
    <cellStyle name="已访问的超链接 2" xfId="36379" hidden="1"/>
    <cellStyle name="已访问的超链接 2" xfId="36381" hidden="1"/>
    <cellStyle name="已访问的超链接 2" xfId="36383" hidden="1"/>
    <cellStyle name="已访问的超链接 2" xfId="36385" hidden="1"/>
    <cellStyle name="已访问的超链接 2" xfId="36387" hidden="1"/>
    <cellStyle name="已访问的超链接 2" xfId="36389" hidden="1"/>
    <cellStyle name="已访问的超链接 2" xfId="36391" hidden="1"/>
    <cellStyle name="已访问的超链接 2" xfId="36393" hidden="1"/>
    <cellStyle name="已访问的超链接 2" xfId="36395" hidden="1"/>
    <cellStyle name="已访问的超链接 2" xfId="36397" hidden="1"/>
    <cellStyle name="已访问的超链接 2" xfId="36399" hidden="1"/>
    <cellStyle name="已访问的超链接 2" xfId="36401" hidden="1"/>
    <cellStyle name="已访问的超链接 2" xfId="36403" hidden="1"/>
    <cellStyle name="已访问的超链接 2" xfId="36405" hidden="1"/>
    <cellStyle name="已访问的超链接 2" xfId="36407" hidden="1"/>
    <cellStyle name="已访问的超链接 2" xfId="36409" hidden="1"/>
    <cellStyle name="已访问的超链接 2" xfId="36411" hidden="1"/>
    <cellStyle name="已访问的超链接 2" xfId="36413" hidden="1"/>
    <cellStyle name="已访问的超链接 2" xfId="36415" hidden="1"/>
    <cellStyle name="已访问的超链接 2" xfId="36417" hidden="1"/>
    <cellStyle name="已访问的超链接 2" xfId="36419" hidden="1"/>
    <cellStyle name="已访问的超链接 2" xfId="36421" hidden="1"/>
    <cellStyle name="已访问的超链接 2" xfId="36423" hidden="1"/>
    <cellStyle name="已访问的超链接 2" xfId="36425" hidden="1"/>
    <cellStyle name="已访问的超链接 2" xfId="36427" hidden="1"/>
    <cellStyle name="已访问的超链接 2" xfId="36429" hidden="1"/>
    <cellStyle name="已访问的超链接 2" xfId="36431" hidden="1"/>
    <cellStyle name="已访问的超链接 2" xfId="36433" hidden="1"/>
    <cellStyle name="已访问的超链接 2" xfId="36435" hidden="1"/>
    <cellStyle name="已访问的超链接 2" xfId="36437" hidden="1"/>
    <cellStyle name="已访问的超链接 2" xfId="36439" hidden="1"/>
    <cellStyle name="已访问的超链接 2" xfId="36441" hidden="1"/>
    <cellStyle name="已访问的超链接 2" xfId="36443" hidden="1"/>
    <cellStyle name="已访问的超链接 2" xfId="36445" hidden="1"/>
    <cellStyle name="已访问的超链接 2" xfId="36447" hidden="1"/>
    <cellStyle name="已访问的超链接 2" xfId="36449" hidden="1"/>
    <cellStyle name="已访问的超链接 2" xfId="36451" hidden="1"/>
    <cellStyle name="已访问的超链接 2" xfId="36453" hidden="1"/>
    <cellStyle name="已访问的超链接 2" xfId="36455" hidden="1"/>
    <cellStyle name="已访问的超链接 2" xfId="36457" hidden="1"/>
    <cellStyle name="已访问的超链接 2" xfId="36459" hidden="1"/>
    <cellStyle name="已访问的超链接 2" xfId="36461" hidden="1"/>
    <cellStyle name="已访问的超链接 2" xfId="36463" hidden="1"/>
    <cellStyle name="已访问的超链接 2" xfId="36465" hidden="1"/>
    <cellStyle name="已访问的超链接 2" xfId="36467" hidden="1"/>
    <cellStyle name="已访问的超链接 2" xfId="36469" hidden="1"/>
    <cellStyle name="已访问的超链接 2" xfId="36471" hidden="1"/>
    <cellStyle name="已访问的超链接 2" xfId="36473" hidden="1"/>
    <cellStyle name="已访问的超链接 2" xfId="36475" hidden="1"/>
    <cellStyle name="已访问的超链接 2" xfId="36477" hidden="1"/>
    <cellStyle name="已访问的超链接 2" xfId="36479" hidden="1"/>
    <cellStyle name="已访问的超链接 2" xfId="36481" hidden="1"/>
    <cellStyle name="已访问的超链接 2" xfId="36483" hidden="1"/>
    <cellStyle name="已访问的超链接 2" xfId="36485" hidden="1"/>
    <cellStyle name="已访问的超链接 2" xfId="36487" hidden="1"/>
    <cellStyle name="已访问的超链接 2" xfId="36489" hidden="1"/>
    <cellStyle name="已访问的超链接 2" xfId="36491" hidden="1"/>
    <cellStyle name="已访问的超链接 2" xfId="36493" hidden="1"/>
    <cellStyle name="已访问的超链接 2" xfId="36495" hidden="1"/>
    <cellStyle name="已访问的超链接 2" xfId="36497" hidden="1"/>
    <cellStyle name="已访问的超链接 2" xfId="36499" hidden="1"/>
    <cellStyle name="已访问的超链接 2" xfId="36501" hidden="1"/>
    <cellStyle name="已访问的超链接 2" xfId="36503" hidden="1"/>
    <cellStyle name="已访问的超链接 2" xfId="36505" hidden="1"/>
    <cellStyle name="已访问的超链接 2" xfId="36507" hidden="1"/>
    <cellStyle name="已访问的超链接 2" xfId="36509" hidden="1"/>
    <cellStyle name="已访问的超链接 2" xfId="36511" hidden="1"/>
    <cellStyle name="已访问的超链接 2" xfId="36513" hidden="1"/>
    <cellStyle name="已访问的超链接 2" xfId="36515" hidden="1"/>
    <cellStyle name="已访问的超链接 2" xfId="36517" hidden="1"/>
    <cellStyle name="已访问的超链接 2" xfId="36519" hidden="1"/>
    <cellStyle name="已访问的超链接 2" xfId="36521" hidden="1"/>
    <cellStyle name="已访问的超链接 2" xfId="36522" hidden="1"/>
    <cellStyle name="已访问的超链接 2" xfId="36523" hidden="1"/>
    <cellStyle name="已访问的超链接 2" xfId="36524" hidden="1"/>
    <cellStyle name="已访问的超链接 2" xfId="36525" hidden="1"/>
    <cellStyle name="已访问的超链接 2" xfId="36526" hidden="1"/>
    <cellStyle name="已访问的超链接 2" xfId="36527" hidden="1"/>
    <cellStyle name="已访问的超链接 2" xfId="36528" hidden="1"/>
    <cellStyle name="已访问的超链接 2" xfId="36529" hidden="1"/>
    <cellStyle name="已访问的超链接 2" xfId="36530" hidden="1"/>
    <cellStyle name="已访问的超链接 2" xfId="36531" hidden="1"/>
    <cellStyle name="已访问的超链接 2" xfId="36532" hidden="1"/>
    <cellStyle name="已访问的超链接 2" xfId="36533" hidden="1"/>
    <cellStyle name="已访问的超链接 2" xfId="36534" hidden="1"/>
    <cellStyle name="已访问的超链接 2" xfId="36535" hidden="1"/>
    <cellStyle name="已访问的超链接 2" xfId="36536" hidden="1"/>
    <cellStyle name="已访问的超链接 2" xfId="36537" hidden="1"/>
    <cellStyle name="已访问的超链接 2" xfId="36538" hidden="1"/>
    <cellStyle name="已访问的超链接 2" xfId="36539" hidden="1"/>
    <cellStyle name="已访问的超链接 2" xfId="36540" hidden="1"/>
    <cellStyle name="已访问的超链接 2" xfId="36541" hidden="1"/>
    <cellStyle name="已访问的超链接 2" xfId="36542" hidden="1"/>
    <cellStyle name="已访问的超链接 2" xfId="36543" hidden="1"/>
    <cellStyle name="已访问的超链接 2" xfId="36544" hidden="1"/>
    <cellStyle name="已访问的超链接 2" xfId="36545" hidden="1"/>
    <cellStyle name="已访问的超链接 2" xfId="36546" hidden="1"/>
    <cellStyle name="已访问的超链接 2" xfId="36547" hidden="1"/>
    <cellStyle name="已访问的超链接 2" xfId="36548" hidden="1"/>
    <cellStyle name="已访问的超链接 2" xfId="36549" hidden="1"/>
    <cellStyle name="已访问的超链接 2" xfId="36550" hidden="1"/>
    <cellStyle name="已访问的超链接 2" xfId="36551" hidden="1"/>
    <cellStyle name="已访问的超链接 2" xfId="36552" hidden="1"/>
    <cellStyle name="已访问的超链接 2" xfId="36553" hidden="1"/>
    <cellStyle name="已访问的超链接 2" xfId="36554" hidden="1"/>
    <cellStyle name="已访问的超链接 2" xfId="36555" hidden="1"/>
    <cellStyle name="已访问的超链接 2" xfId="36556" hidden="1"/>
    <cellStyle name="已访问的超链接 2" xfId="36557" hidden="1"/>
    <cellStyle name="已访问的超链接 2" xfId="36558" hidden="1"/>
    <cellStyle name="已访问的超链接 2" xfId="36559" hidden="1"/>
    <cellStyle name="已访问的超链接 2" xfId="36560" hidden="1"/>
    <cellStyle name="已访问的超链接 2" xfId="36561" hidden="1"/>
    <cellStyle name="已访问的超链接 2" xfId="36562" hidden="1"/>
    <cellStyle name="已访问的超链接 2" xfId="36563" hidden="1"/>
    <cellStyle name="已访问的超链接 2" xfId="36564" hidden="1"/>
    <cellStyle name="已访问的超链接 2" xfId="36565" hidden="1"/>
    <cellStyle name="已访问的超链接 2" xfId="36566" hidden="1"/>
    <cellStyle name="已访问的超链接 2" xfId="36567" hidden="1"/>
    <cellStyle name="已访问的超链接 2" xfId="36568" hidden="1"/>
    <cellStyle name="已访问的超链接 2" xfId="36569" hidden="1"/>
    <cellStyle name="已访问的超链接 2" xfId="36570" hidden="1"/>
    <cellStyle name="已访问的超链接 2" xfId="36571" hidden="1"/>
    <cellStyle name="已访问的超链接 2" xfId="36572" hidden="1"/>
    <cellStyle name="已访问的超链接 2" xfId="36573" hidden="1"/>
    <cellStyle name="已访问的超链接 2" xfId="36574" hidden="1"/>
    <cellStyle name="已访问的超链接 2" xfId="36575" hidden="1"/>
    <cellStyle name="已访问的超链接 2" xfId="36576" hidden="1"/>
    <cellStyle name="已访问的超链接 2" xfId="36578" hidden="1"/>
    <cellStyle name="已访问的超链接 2" xfId="36580" hidden="1"/>
    <cellStyle name="已访问的超链接 2" xfId="36581" hidden="1"/>
    <cellStyle name="已访问的超链接 2" xfId="36582" hidden="1"/>
    <cellStyle name="已访问的超链接 2" xfId="36583" hidden="1"/>
    <cellStyle name="已访问的超链接 2" xfId="36584" hidden="1"/>
    <cellStyle name="已访问的超链接 2" xfId="36585" hidden="1"/>
    <cellStyle name="已访问的超链接 2" xfId="36586" hidden="1"/>
    <cellStyle name="已访问的超链接 2" xfId="36587" hidden="1"/>
    <cellStyle name="已访问的超链接 2" xfId="36588" hidden="1"/>
    <cellStyle name="已访问的超链接 2" xfId="36589" hidden="1"/>
    <cellStyle name="已访问的超链接 2" xfId="36590" hidden="1"/>
    <cellStyle name="已访问的超链接 2" xfId="36591" hidden="1"/>
    <cellStyle name="已访问的超链接 2" xfId="36592" hidden="1"/>
    <cellStyle name="已访问的超链接 2" xfId="36593" hidden="1"/>
    <cellStyle name="已访问的超链接 2" xfId="36594" hidden="1"/>
    <cellStyle name="已访问的超链接 2" xfId="36595" hidden="1"/>
    <cellStyle name="已访问的超链接 2" xfId="36596" hidden="1"/>
    <cellStyle name="已访问的超链接 2" xfId="36597" hidden="1"/>
    <cellStyle name="已访问的超链接 2" xfId="36598" hidden="1"/>
    <cellStyle name="已访问的超链接 2" xfId="36599" hidden="1"/>
    <cellStyle name="已访问的超链接 2" xfId="36600" hidden="1"/>
    <cellStyle name="已访问的超链接 2" xfId="36601" hidden="1"/>
    <cellStyle name="已访问的超链接 2" xfId="36602" hidden="1"/>
    <cellStyle name="已访问的超链接 2" xfId="36603" hidden="1"/>
    <cellStyle name="已访问的超链接 2" xfId="36604" hidden="1"/>
    <cellStyle name="已访问的超链接 2" xfId="36605" hidden="1"/>
    <cellStyle name="已访问的超链接 2" xfId="36606" hidden="1"/>
    <cellStyle name="已访问的超链接 2" xfId="36607" hidden="1"/>
    <cellStyle name="已访问的超链接 2" xfId="36608" hidden="1"/>
    <cellStyle name="已访问的超链接 2" xfId="36609" hidden="1"/>
    <cellStyle name="已访问的超链接 2" xfId="36610" hidden="1"/>
    <cellStyle name="已访问的超链接 2" xfId="36611" hidden="1"/>
    <cellStyle name="已访问的超链接 2" xfId="36612" hidden="1"/>
    <cellStyle name="已访问的超链接 2" xfId="36613" hidden="1"/>
    <cellStyle name="已访问的超链接 2" xfId="36614" hidden="1"/>
    <cellStyle name="已访问的超链接 2" xfId="36615" hidden="1"/>
    <cellStyle name="已访问的超链接 2" xfId="36616" hidden="1"/>
    <cellStyle name="已访问的超链接 2" xfId="36617" hidden="1"/>
    <cellStyle name="已访问的超链接 2" xfId="36618" hidden="1"/>
    <cellStyle name="已访问的超链接 2" xfId="36619" hidden="1"/>
    <cellStyle name="已访问的超链接 2" xfId="36620" hidden="1"/>
    <cellStyle name="已访问的超链接 2" xfId="36621" hidden="1"/>
    <cellStyle name="已访问的超链接 2" xfId="36622" hidden="1"/>
    <cellStyle name="已访问的超链接 2" xfId="36623" hidden="1"/>
    <cellStyle name="已访问的超链接 2" xfId="36624" hidden="1"/>
    <cellStyle name="已访问的超链接 2" xfId="36625" hidden="1"/>
    <cellStyle name="已访问的超链接 2" xfId="36626" hidden="1"/>
    <cellStyle name="已访问的超链接 2" xfId="36627" hidden="1"/>
    <cellStyle name="已访问的超链接 2" xfId="36628" hidden="1"/>
    <cellStyle name="已访问的超链接 2" xfId="36629" hidden="1"/>
    <cellStyle name="已访问的超链接 2" xfId="36630" hidden="1"/>
    <cellStyle name="已访问的超链接 2" xfId="36631" hidden="1"/>
    <cellStyle name="已访问的超链接 2" xfId="36632" hidden="1"/>
    <cellStyle name="已访问的超链接 2" xfId="36633" hidden="1"/>
    <cellStyle name="已访问的超链接 2" xfId="36634" hidden="1"/>
    <cellStyle name="已访问的超链接 2" xfId="36635" hidden="1"/>
    <cellStyle name="已访问的超链接 2" xfId="36636" hidden="1"/>
    <cellStyle name="已访问的超链接 2" xfId="36637" hidden="1"/>
    <cellStyle name="已访问的超链接 2" xfId="36638" hidden="1"/>
    <cellStyle name="已访问的超链接 2" xfId="36640" hidden="1"/>
    <cellStyle name="已访问的超链接 2" xfId="36642" hidden="1"/>
    <cellStyle name="已访问的超链接 2" xfId="36644" hidden="1"/>
    <cellStyle name="已访问的超链接 2" xfId="36646" hidden="1"/>
    <cellStyle name="已访问的超链接 2" xfId="36648" hidden="1"/>
    <cellStyle name="已访问的超链接 2" xfId="36650" hidden="1"/>
    <cellStyle name="已访问的超链接 2" xfId="36652" hidden="1"/>
    <cellStyle name="已访问的超链接 2" xfId="36654" hidden="1"/>
    <cellStyle name="已访问的超链接 2" xfId="36656" hidden="1"/>
    <cellStyle name="已访问的超链接 2" xfId="36658" hidden="1"/>
    <cellStyle name="已访问的超链接 2" xfId="36660" hidden="1"/>
    <cellStyle name="已访问的超链接 2" xfId="36662" hidden="1"/>
    <cellStyle name="已访问的超链接 2" xfId="36664" hidden="1"/>
    <cellStyle name="已访问的超链接 2" xfId="36666" hidden="1"/>
    <cellStyle name="已访问的超链接 2" xfId="36668" hidden="1"/>
    <cellStyle name="已访问的超链接 2" xfId="36670" hidden="1"/>
    <cellStyle name="已访问的超链接 2" xfId="36672" hidden="1"/>
    <cellStyle name="已访问的超链接 2" xfId="36674" hidden="1"/>
    <cellStyle name="已访问的超链接 2" xfId="36676" hidden="1"/>
    <cellStyle name="已访问的超链接 2" xfId="36678" hidden="1"/>
    <cellStyle name="已访问的超链接 2" xfId="36680" hidden="1"/>
    <cellStyle name="已访问的超链接 2" xfId="36682" hidden="1"/>
    <cellStyle name="已访问的超链接 2" xfId="36684" hidden="1"/>
    <cellStyle name="已访问的超链接 2" xfId="36686" hidden="1"/>
    <cellStyle name="已访问的超链接 2" xfId="36688" hidden="1"/>
    <cellStyle name="已访问的超链接 2" xfId="36690" hidden="1"/>
    <cellStyle name="已访问的超链接 2" xfId="36692" hidden="1"/>
    <cellStyle name="已访问的超链接 2" xfId="36694" hidden="1"/>
    <cellStyle name="已访问的超链接 2" xfId="36696" hidden="1"/>
    <cellStyle name="已访问的超链接 2" xfId="36698" hidden="1"/>
    <cellStyle name="已访问的超链接 2" xfId="36700" hidden="1"/>
    <cellStyle name="已访问的超链接 2" xfId="36702" hidden="1"/>
    <cellStyle name="已访问的超链接 2" xfId="36704" hidden="1"/>
    <cellStyle name="已访问的超链接 2" xfId="36706" hidden="1"/>
    <cellStyle name="已访问的超链接 2" xfId="36708" hidden="1"/>
    <cellStyle name="已访问的超链接 2" xfId="36710" hidden="1"/>
    <cellStyle name="已访问的超链接 2" xfId="36712" hidden="1"/>
    <cellStyle name="已访问的超链接 2" xfId="36714" hidden="1"/>
    <cellStyle name="已访问的超链接 2" xfId="36716" hidden="1"/>
    <cellStyle name="已访问的超链接 2" xfId="36718" hidden="1"/>
    <cellStyle name="已访问的超链接 2" xfId="36720" hidden="1"/>
    <cellStyle name="已访问的超链接 2" xfId="36722" hidden="1"/>
    <cellStyle name="已访问的超链接 2" xfId="36724" hidden="1"/>
    <cellStyle name="已访问的超链接 2" xfId="36726" hidden="1"/>
    <cellStyle name="已访问的超链接 2" xfId="36728" hidden="1"/>
    <cellStyle name="已访问的超链接 2" xfId="36730" hidden="1"/>
    <cellStyle name="已访问的超链接 2" xfId="36732" hidden="1"/>
    <cellStyle name="已访问的超链接 2" xfId="36734" hidden="1"/>
    <cellStyle name="已访问的超链接 2" xfId="36736" hidden="1"/>
    <cellStyle name="已访问的超链接 2" xfId="36738" hidden="1"/>
    <cellStyle name="已访问的超链接 2" xfId="36740" hidden="1"/>
    <cellStyle name="已访问的超链接 2" xfId="36742" hidden="1"/>
    <cellStyle name="已访问的超链接 2" xfId="36744" hidden="1"/>
    <cellStyle name="已访问的超链接 2" xfId="36746" hidden="1"/>
    <cellStyle name="已访问的超链接 2" xfId="36748" hidden="1"/>
    <cellStyle name="已访问的超链接 2" xfId="36750" hidden="1"/>
    <cellStyle name="已访问的超链接 2" xfId="36752" hidden="1"/>
    <cellStyle name="已访问的超链接 2" xfId="36754" hidden="1"/>
    <cellStyle name="已访问的超链接 2" xfId="36756" hidden="1"/>
    <cellStyle name="已访问的超链接 2" xfId="36758" hidden="1"/>
    <cellStyle name="已访问的超链接 2" xfId="36760" hidden="1"/>
    <cellStyle name="已访问的超链接 2" xfId="36762" hidden="1"/>
    <cellStyle name="已访问的超链接 2" xfId="36764" hidden="1"/>
    <cellStyle name="已访问的超链接 2" xfId="36766" hidden="1"/>
    <cellStyle name="已访问的超链接 2" xfId="36768" hidden="1"/>
    <cellStyle name="已访问的超链接 2" xfId="36770" hidden="1"/>
    <cellStyle name="已访问的超链接 2" xfId="36772" hidden="1"/>
    <cellStyle name="已访问的超链接 2" xfId="36774" hidden="1"/>
    <cellStyle name="已访问的超链接 2" xfId="36776" hidden="1"/>
    <cellStyle name="已访问的超链接 2" xfId="36778" hidden="1"/>
    <cellStyle name="已访问的超链接 2" xfId="36780" hidden="1"/>
    <cellStyle name="已访问的超链接 2" xfId="36782" hidden="1"/>
    <cellStyle name="已访问的超链接 2" xfId="36784" hidden="1"/>
    <cellStyle name="已访问的超链接 2" xfId="36786" hidden="1"/>
    <cellStyle name="已访问的超链接 2" xfId="36788" hidden="1"/>
    <cellStyle name="已访问的超链接 2" xfId="36790" hidden="1"/>
    <cellStyle name="已访问的超链接 2" xfId="36792" hidden="1"/>
    <cellStyle name="已访问的超链接 2" xfId="36794" hidden="1"/>
    <cellStyle name="已访问的超链接 2" xfId="36796" hidden="1"/>
    <cellStyle name="已访问的超链接 2" xfId="36798" hidden="1"/>
    <cellStyle name="已访问的超链接 2" xfId="36800" hidden="1"/>
    <cellStyle name="已访问的超链接 2" xfId="36802" hidden="1"/>
    <cellStyle name="已访问的超链接 2" xfId="36803" hidden="1"/>
    <cellStyle name="已访问的超链接 2" xfId="36804" hidden="1"/>
    <cellStyle name="已访问的超链接 2" xfId="36805" hidden="1"/>
    <cellStyle name="已访问的超链接 2" xfId="36806" hidden="1"/>
    <cellStyle name="已访问的超链接 2" xfId="36807" hidden="1"/>
    <cellStyle name="已访问的超链接 2" xfId="36808" hidden="1"/>
    <cellStyle name="已访问的超链接 2" xfId="36809" hidden="1"/>
    <cellStyle name="已访问的超链接 2" xfId="36810" hidden="1"/>
    <cellStyle name="已访问的超链接 2" xfId="36811" hidden="1"/>
    <cellStyle name="已访问的超链接 2" xfId="36812" hidden="1"/>
    <cellStyle name="已访问的超链接 2" xfId="36813" hidden="1"/>
    <cellStyle name="已访问的超链接 2" xfId="36814" hidden="1"/>
    <cellStyle name="已访问的超链接 2" xfId="36815" hidden="1"/>
    <cellStyle name="已访问的超链接 2" xfId="36816" hidden="1"/>
    <cellStyle name="已访问的超链接 2" xfId="36817" hidden="1"/>
    <cellStyle name="已访问的超链接 2" xfId="36818" hidden="1"/>
    <cellStyle name="已访问的超链接 2" xfId="36819" hidden="1"/>
    <cellStyle name="已访问的超链接 2" xfId="36820" hidden="1"/>
    <cellStyle name="已访问的超链接 2" xfId="36821" hidden="1"/>
    <cellStyle name="已访问的超链接 2" xfId="36822" hidden="1"/>
    <cellStyle name="已访问的超链接 2" xfId="36823" hidden="1"/>
    <cellStyle name="已访问的超链接 2" xfId="36824" hidden="1"/>
    <cellStyle name="已访问的超链接 2" xfId="36825" hidden="1"/>
    <cellStyle name="已访问的超链接 2" xfId="36826" hidden="1"/>
    <cellStyle name="已访问的超链接 2" xfId="36827" hidden="1"/>
    <cellStyle name="已访问的超链接 2" xfId="36828" hidden="1"/>
    <cellStyle name="已访问的超链接 2" xfId="36829" hidden="1"/>
    <cellStyle name="已访问的超链接 2" xfId="36830" hidden="1"/>
    <cellStyle name="已访问的超链接 2" xfId="36831" hidden="1"/>
    <cellStyle name="已访问的超链接 2" xfId="36832" hidden="1"/>
    <cellStyle name="已访问的超链接 2" xfId="36833" hidden="1"/>
    <cellStyle name="已访问的超链接 2" xfId="36834" hidden="1"/>
    <cellStyle name="已访问的超链接 2" xfId="36835" hidden="1"/>
    <cellStyle name="已访问的超链接 2" xfId="36836" hidden="1"/>
    <cellStyle name="已访问的超链接 2" xfId="36837" hidden="1"/>
    <cellStyle name="已访问的超链接 2" xfId="36838" hidden="1"/>
    <cellStyle name="已访问的超链接 2" xfId="36839" hidden="1"/>
    <cellStyle name="已访问的超链接 2" xfId="36840" hidden="1"/>
    <cellStyle name="已访问的超链接 2" xfId="36841" hidden="1"/>
    <cellStyle name="已访问的超链接 2" xfId="36842" hidden="1"/>
    <cellStyle name="已访问的超链接 2" xfId="36843" hidden="1"/>
    <cellStyle name="已访问的超链接 2" xfId="36844" hidden="1"/>
    <cellStyle name="已访问的超链接 2" xfId="36845" hidden="1"/>
    <cellStyle name="已访问的超链接 2" xfId="36846" hidden="1"/>
    <cellStyle name="已访问的超链接 2" xfId="36847" hidden="1"/>
    <cellStyle name="已访问的超链接 2" xfId="36848" hidden="1"/>
    <cellStyle name="已访问的超链接 2" xfId="36849" hidden="1"/>
    <cellStyle name="已访问的超链接 2" xfId="36850" hidden="1"/>
    <cellStyle name="已访问的超链接 2" xfId="36851" hidden="1"/>
    <cellStyle name="已访问的超链接 2" xfId="36852" hidden="1"/>
    <cellStyle name="已访问的超链接 2" xfId="36853" hidden="1"/>
    <cellStyle name="已访问的超链接 2" xfId="36854" hidden="1"/>
    <cellStyle name="已访问的超链接 2" xfId="36855" hidden="1"/>
    <cellStyle name="已访问的超链接 2" xfId="36856" hidden="1"/>
    <cellStyle name="已访问的超链接 2" xfId="36857" hidden="1"/>
    <cellStyle name="已访问的超链接 2" xfId="36859" hidden="1"/>
    <cellStyle name="已访问的超链接 2" xfId="36861" hidden="1"/>
    <cellStyle name="已访问的超链接 2" xfId="36862" hidden="1"/>
    <cellStyle name="已访问的超链接 2" xfId="36863" hidden="1"/>
    <cellStyle name="已访问的超链接 2" xfId="36864" hidden="1"/>
    <cellStyle name="已访问的超链接 2" xfId="36865" hidden="1"/>
    <cellStyle name="已访问的超链接 2" xfId="36866" hidden="1"/>
    <cellStyle name="已访问的超链接 2" xfId="36867" hidden="1"/>
    <cellStyle name="已访问的超链接 2" xfId="36868" hidden="1"/>
    <cellStyle name="已访问的超链接 2" xfId="36869" hidden="1"/>
    <cellStyle name="已访问的超链接 2" xfId="36870" hidden="1"/>
    <cellStyle name="已访问的超链接 2" xfId="36871" hidden="1"/>
    <cellStyle name="已访问的超链接 2" xfId="36872" hidden="1"/>
    <cellStyle name="已访问的超链接 2" xfId="36873" hidden="1"/>
    <cellStyle name="已访问的超链接 2" xfId="36874" hidden="1"/>
    <cellStyle name="已访问的超链接 2" xfId="36875" hidden="1"/>
    <cellStyle name="已访问的超链接 2" xfId="36876" hidden="1"/>
    <cellStyle name="已访问的超链接 2" xfId="36877" hidden="1"/>
    <cellStyle name="已访问的超链接 2" xfId="36878" hidden="1"/>
    <cellStyle name="已访问的超链接 2" xfId="36879" hidden="1"/>
    <cellStyle name="已访问的超链接 2" xfId="36880" hidden="1"/>
    <cellStyle name="已访问的超链接 2" xfId="36881" hidden="1"/>
    <cellStyle name="已访问的超链接 2" xfId="36882" hidden="1"/>
    <cellStyle name="已访问的超链接 2" xfId="36883" hidden="1"/>
    <cellStyle name="已访问的超链接 2" xfId="36884" hidden="1"/>
    <cellStyle name="已访问的超链接 2" xfId="36885" hidden="1"/>
    <cellStyle name="已访问的超链接 2" xfId="36886" hidden="1"/>
    <cellStyle name="已访问的超链接 2" xfId="36887" hidden="1"/>
    <cellStyle name="已访问的超链接 2" xfId="36888" hidden="1"/>
    <cellStyle name="已访问的超链接 2" xfId="36889" hidden="1"/>
    <cellStyle name="已访问的超链接 2" xfId="36890" hidden="1"/>
    <cellStyle name="已访问的超链接 2" xfId="36891" hidden="1"/>
    <cellStyle name="已访问的超链接 2" xfId="36892" hidden="1"/>
    <cellStyle name="已访问的超链接 2" xfId="36893" hidden="1"/>
    <cellStyle name="已访问的超链接 2" xfId="36894" hidden="1"/>
    <cellStyle name="已访问的超链接 2" xfId="36895" hidden="1"/>
    <cellStyle name="已访问的超链接 2" xfId="36896" hidden="1"/>
    <cellStyle name="已访问的超链接 2" xfId="36897" hidden="1"/>
    <cellStyle name="已访问的超链接 2" xfId="36898" hidden="1"/>
    <cellStyle name="已访问的超链接 2" xfId="36899" hidden="1"/>
    <cellStyle name="已访问的超链接 2" xfId="36900" hidden="1"/>
    <cellStyle name="已访问的超链接 2" xfId="36901" hidden="1"/>
    <cellStyle name="已访问的超链接 2" xfId="36902" hidden="1"/>
    <cellStyle name="已访问的超链接 2" xfId="36903" hidden="1"/>
    <cellStyle name="已访问的超链接 2" xfId="36904" hidden="1"/>
    <cellStyle name="已访问的超链接 2" xfId="36905" hidden="1"/>
    <cellStyle name="已访问的超链接 2" xfId="36906" hidden="1"/>
    <cellStyle name="已访问的超链接 2" xfId="36907" hidden="1"/>
    <cellStyle name="已访问的超链接 2" xfId="36908" hidden="1"/>
    <cellStyle name="已访问的超链接 2" xfId="36909" hidden="1"/>
    <cellStyle name="已访问的超链接 2" xfId="36910" hidden="1"/>
    <cellStyle name="已访问的超链接 2" xfId="36911" hidden="1"/>
    <cellStyle name="已访问的超链接 2" xfId="36912" hidden="1"/>
    <cellStyle name="已访问的超链接 2" xfId="36913" hidden="1"/>
    <cellStyle name="已访问的超链接 2" xfId="36914" hidden="1"/>
    <cellStyle name="已访问的超链接 2" xfId="36915" hidden="1"/>
    <cellStyle name="已访问的超链接 2" xfId="36916" hidden="1"/>
    <cellStyle name="已访问的超链接 2" xfId="36917" hidden="1"/>
    <cellStyle name="已访问的超链接 2" xfId="36918" hidden="1"/>
    <cellStyle name="已访问的超链接 2" xfId="36919" hidden="1"/>
    <cellStyle name="已访问的超链接 2" xfId="36921" hidden="1"/>
    <cellStyle name="已访问的超链接 2" xfId="36923" hidden="1"/>
    <cellStyle name="已访问的超链接 2" xfId="36925" hidden="1"/>
    <cellStyle name="已访问的超链接 2" xfId="36927" hidden="1"/>
    <cellStyle name="已访问的超链接 2" xfId="36929" hidden="1"/>
    <cellStyle name="已访问的超链接 2" xfId="36931" hidden="1"/>
    <cellStyle name="已访问的超链接 2" xfId="36933" hidden="1"/>
    <cellStyle name="已访问的超链接 2" xfId="36935" hidden="1"/>
    <cellStyle name="已访问的超链接 2" xfId="36937" hidden="1"/>
    <cellStyle name="已访问的超链接 2" xfId="36939" hidden="1"/>
    <cellStyle name="已访问的超链接 2" xfId="36941" hidden="1"/>
    <cellStyle name="已访问的超链接 2" xfId="36943" hidden="1"/>
    <cellStyle name="已访问的超链接 2" xfId="36945" hidden="1"/>
    <cellStyle name="已访问的超链接 2" xfId="36947" hidden="1"/>
    <cellStyle name="已访问的超链接 2" xfId="36949" hidden="1"/>
    <cellStyle name="已访问的超链接 2" xfId="36951" hidden="1"/>
    <cellStyle name="已访问的超链接 2" xfId="36953" hidden="1"/>
    <cellStyle name="已访问的超链接 2" xfId="36955" hidden="1"/>
    <cellStyle name="已访问的超链接 2" xfId="36957" hidden="1"/>
    <cellStyle name="已访问的超链接 2" xfId="36959" hidden="1"/>
    <cellStyle name="已访问的超链接 2" xfId="36961" hidden="1"/>
    <cellStyle name="已访问的超链接 2" xfId="36963" hidden="1"/>
    <cellStyle name="已访问的超链接 2" xfId="36965" hidden="1"/>
    <cellStyle name="已访问的超链接 2" xfId="36967" hidden="1"/>
    <cellStyle name="已访问的超链接 2" xfId="36969" hidden="1"/>
    <cellStyle name="已访问的超链接 2" xfId="36971" hidden="1"/>
    <cellStyle name="已访问的超链接 2" xfId="36973" hidden="1"/>
    <cellStyle name="已访问的超链接 2" xfId="36975" hidden="1"/>
    <cellStyle name="已访问的超链接 2" xfId="36977" hidden="1"/>
    <cellStyle name="已访问的超链接 2" xfId="36979" hidden="1"/>
    <cellStyle name="已访问的超链接 2" xfId="36981" hidden="1"/>
    <cellStyle name="已访问的超链接 2" xfId="36983" hidden="1"/>
    <cellStyle name="已访问的超链接 2" xfId="36985" hidden="1"/>
    <cellStyle name="已访问的超链接 2" xfId="36987" hidden="1"/>
    <cellStyle name="已访问的超链接 2" xfId="36989" hidden="1"/>
    <cellStyle name="已访问的超链接 2" xfId="36991" hidden="1"/>
    <cellStyle name="已访问的超链接 2" xfId="36993" hidden="1"/>
    <cellStyle name="已访问的超链接 2" xfId="36995" hidden="1"/>
    <cellStyle name="已访问的超链接 2" xfId="36997" hidden="1"/>
    <cellStyle name="已访问的超链接 2" xfId="36999" hidden="1"/>
    <cellStyle name="已访问的超链接 2" xfId="37001" hidden="1"/>
    <cellStyle name="已访问的超链接 2" xfId="37003" hidden="1"/>
    <cellStyle name="已访问的超链接 2" xfId="37005" hidden="1"/>
    <cellStyle name="已访问的超链接 2" xfId="37007" hidden="1"/>
    <cellStyle name="已访问的超链接 2" xfId="37009" hidden="1"/>
    <cellStyle name="已访问的超链接 2" xfId="37011" hidden="1"/>
    <cellStyle name="已访问的超链接 2" xfId="37013" hidden="1"/>
    <cellStyle name="已访问的超链接 2" xfId="37015" hidden="1"/>
    <cellStyle name="已访问的超链接 2" xfId="37017" hidden="1"/>
    <cellStyle name="已访问的超链接 2" xfId="37019" hidden="1"/>
    <cellStyle name="已访问的超链接 2" xfId="37021" hidden="1"/>
    <cellStyle name="已访问的超链接 2" xfId="37023" hidden="1"/>
    <cellStyle name="已访问的超链接 2" xfId="37025" hidden="1"/>
    <cellStyle name="已访问的超链接 2" xfId="37027" hidden="1"/>
    <cellStyle name="已访问的超链接 2" xfId="37029" hidden="1"/>
    <cellStyle name="已访问的超链接 2" xfId="37031" hidden="1"/>
    <cellStyle name="已访问的超链接 2" xfId="37033" hidden="1"/>
    <cellStyle name="已访问的超链接 2" xfId="37035" hidden="1"/>
    <cellStyle name="已访问的超链接 2" xfId="37037" hidden="1"/>
    <cellStyle name="已访问的超链接 2" xfId="37039" hidden="1"/>
    <cellStyle name="已访问的超链接 2" xfId="37041" hidden="1"/>
    <cellStyle name="已访问的超链接 2" xfId="37043" hidden="1"/>
    <cellStyle name="已访问的超链接 2" xfId="37045" hidden="1"/>
    <cellStyle name="已访问的超链接 2" xfId="37047" hidden="1"/>
    <cellStyle name="已访问的超链接 2" xfId="37049" hidden="1"/>
    <cellStyle name="已访问的超链接 2" xfId="37051" hidden="1"/>
    <cellStyle name="已访问的超链接 2" xfId="37053" hidden="1"/>
    <cellStyle name="已访问的超链接 2" xfId="37055" hidden="1"/>
    <cellStyle name="已访问的超链接 2" xfId="37057" hidden="1"/>
    <cellStyle name="已访问的超链接 2" xfId="37059" hidden="1"/>
    <cellStyle name="已访问的超链接 2" xfId="37061" hidden="1"/>
    <cellStyle name="已访问的超链接 2" xfId="37063" hidden="1"/>
    <cellStyle name="已访问的超链接 2" xfId="37065" hidden="1"/>
    <cellStyle name="已访问的超链接 2" xfId="37067" hidden="1"/>
    <cellStyle name="已访问的超链接 2" xfId="37069" hidden="1"/>
    <cellStyle name="已访问的超链接 2" xfId="37071" hidden="1"/>
    <cellStyle name="已访问的超链接 2" xfId="37073" hidden="1"/>
    <cellStyle name="已访问的超链接 2" xfId="37075" hidden="1"/>
    <cellStyle name="已访问的超链接 2" xfId="37077" hidden="1"/>
    <cellStyle name="已访问的超链接 2" xfId="37079" hidden="1"/>
    <cellStyle name="已访问的超链接 2" xfId="37081" hidden="1"/>
    <cellStyle name="已访问的超链接 2" xfId="37083" hidden="1"/>
    <cellStyle name="已访问的超链接 2" xfId="37084" hidden="1"/>
    <cellStyle name="已访问的超链接 2" xfId="37085" hidden="1"/>
    <cellStyle name="已访问的超链接 2" xfId="37086" hidden="1"/>
    <cellStyle name="已访问的超链接 2" xfId="37087" hidden="1"/>
    <cellStyle name="已访问的超链接 2" xfId="37088" hidden="1"/>
    <cellStyle name="已访问的超链接 2" xfId="37089" hidden="1"/>
    <cellStyle name="已访问的超链接 2" xfId="37090" hidden="1"/>
    <cellStyle name="已访问的超链接 2" xfId="37091" hidden="1"/>
    <cellStyle name="已访问的超链接 2" xfId="37092" hidden="1"/>
    <cellStyle name="已访问的超链接 2" xfId="37093" hidden="1"/>
    <cellStyle name="已访问的超链接 2" xfId="37094" hidden="1"/>
    <cellStyle name="已访问的超链接 2" xfId="37095" hidden="1"/>
    <cellStyle name="已访问的超链接 2" xfId="37096" hidden="1"/>
    <cellStyle name="已访问的超链接 2" xfId="37097" hidden="1"/>
    <cellStyle name="已访问的超链接 2" xfId="37098" hidden="1"/>
    <cellStyle name="已访问的超链接 2" xfId="37099" hidden="1"/>
    <cellStyle name="已访问的超链接 2" xfId="37100" hidden="1"/>
    <cellStyle name="已访问的超链接 2" xfId="37101" hidden="1"/>
    <cellStyle name="已访问的超链接 2" xfId="37102" hidden="1"/>
    <cellStyle name="已访问的超链接 2" xfId="37103" hidden="1"/>
    <cellStyle name="已访问的超链接 2" xfId="37104" hidden="1"/>
    <cellStyle name="已访问的超链接 2" xfId="37105" hidden="1"/>
    <cellStyle name="已访问的超链接 2" xfId="37106" hidden="1"/>
    <cellStyle name="已访问的超链接 2" xfId="37107" hidden="1"/>
    <cellStyle name="已访问的超链接 2" xfId="37108" hidden="1"/>
    <cellStyle name="已访问的超链接 2" xfId="37109" hidden="1"/>
    <cellStyle name="已访问的超链接 2" xfId="37110" hidden="1"/>
    <cellStyle name="已访问的超链接 2" xfId="37111" hidden="1"/>
    <cellStyle name="已访问的超链接 2" xfId="37112" hidden="1"/>
    <cellStyle name="已访问的超链接 2" xfId="37113" hidden="1"/>
    <cellStyle name="已访问的超链接 2" xfId="37114" hidden="1"/>
    <cellStyle name="已访问的超链接 2" xfId="37115" hidden="1"/>
    <cellStyle name="已访问的超链接 2" xfId="37116" hidden="1"/>
    <cellStyle name="已访问的超链接 2" xfId="37117" hidden="1"/>
    <cellStyle name="已访问的超链接 2" xfId="37118" hidden="1"/>
    <cellStyle name="已访问的超链接 2" xfId="37119" hidden="1"/>
    <cellStyle name="已访问的超链接 2" xfId="37120" hidden="1"/>
    <cellStyle name="已访问的超链接 2" xfId="37121" hidden="1"/>
    <cellStyle name="已访问的超链接 2" xfId="37122" hidden="1"/>
    <cellStyle name="已访问的超链接 2" xfId="37123" hidden="1"/>
    <cellStyle name="已访问的超链接 2" xfId="37124" hidden="1"/>
    <cellStyle name="已访问的超链接 2" xfId="37125" hidden="1"/>
    <cellStyle name="已访问的超链接 2" xfId="37126" hidden="1"/>
    <cellStyle name="已访问的超链接 2" xfId="37127" hidden="1"/>
    <cellStyle name="已访问的超链接 2" xfId="37128" hidden="1"/>
    <cellStyle name="已访问的超链接 2" xfId="37129" hidden="1"/>
    <cellStyle name="已访问的超链接 2" xfId="37130" hidden="1"/>
    <cellStyle name="已访问的超链接 2" xfId="37131" hidden="1"/>
    <cellStyle name="已访问的超链接 2" xfId="37132" hidden="1"/>
    <cellStyle name="已访问的超链接 2" xfId="37133" hidden="1"/>
    <cellStyle name="已访问的超链接 2" xfId="37134" hidden="1"/>
    <cellStyle name="已访问的超链接 2" xfId="37135" hidden="1"/>
    <cellStyle name="已访问的超链接 2" xfId="37136" hidden="1"/>
    <cellStyle name="已访问的超链接 2" xfId="37137" hidden="1"/>
    <cellStyle name="已访问的超链接 2" xfId="37138" hidden="1"/>
    <cellStyle name="已访问的超链接 2" xfId="37140" hidden="1"/>
    <cellStyle name="已访问的超链接 2" xfId="37142" hidden="1"/>
    <cellStyle name="已访问的超链接 2" xfId="37143" hidden="1"/>
    <cellStyle name="已访问的超链接 2" xfId="37144" hidden="1"/>
    <cellStyle name="已访问的超链接 2" xfId="37145" hidden="1"/>
    <cellStyle name="已访问的超链接 2" xfId="37146" hidden="1"/>
    <cellStyle name="已访问的超链接 2" xfId="37147" hidden="1"/>
    <cellStyle name="已访问的超链接 2" xfId="37148" hidden="1"/>
    <cellStyle name="已访问的超链接 2" xfId="37149" hidden="1"/>
    <cellStyle name="已访问的超链接 2" xfId="37150" hidden="1"/>
    <cellStyle name="已访问的超链接 2" xfId="37151" hidden="1"/>
    <cellStyle name="已访问的超链接 2" xfId="37152" hidden="1"/>
    <cellStyle name="已访问的超链接 2" xfId="37153" hidden="1"/>
    <cellStyle name="已访问的超链接 2" xfId="37154" hidden="1"/>
    <cellStyle name="已访问的超链接 2" xfId="37155" hidden="1"/>
    <cellStyle name="已访问的超链接 2" xfId="37156" hidden="1"/>
    <cellStyle name="已访问的超链接 2" xfId="37157" hidden="1"/>
    <cellStyle name="已访问的超链接 2" xfId="37158" hidden="1"/>
    <cellStyle name="已访问的超链接 2" xfId="37159" hidden="1"/>
    <cellStyle name="已访问的超链接 2" xfId="37160" hidden="1"/>
    <cellStyle name="已访问的超链接 2" xfId="37161" hidden="1"/>
    <cellStyle name="已访问的超链接 2" xfId="37162" hidden="1"/>
    <cellStyle name="已访问的超链接 2" xfId="37163" hidden="1"/>
    <cellStyle name="已访问的超链接 2" xfId="37164" hidden="1"/>
    <cellStyle name="已访问的超链接 2" xfId="37165" hidden="1"/>
    <cellStyle name="已访问的超链接 2" xfId="37166" hidden="1"/>
    <cellStyle name="已访问的超链接 2" xfId="37167" hidden="1"/>
    <cellStyle name="已访问的超链接 2" xfId="37168" hidden="1"/>
    <cellStyle name="已访问的超链接 2" xfId="37169" hidden="1"/>
    <cellStyle name="已访问的超链接 2" xfId="37170" hidden="1"/>
    <cellStyle name="已访问的超链接 2" xfId="37171" hidden="1"/>
    <cellStyle name="已访问的超链接 2" xfId="37172" hidden="1"/>
    <cellStyle name="已访问的超链接 2" xfId="37173" hidden="1"/>
    <cellStyle name="已访问的超链接 2" xfId="37174" hidden="1"/>
    <cellStyle name="已访问的超链接 2" xfId="37175" hidden="1"/>
    <cellStyle name="已访问的超链接 2" xfId="37176" hidden="1"/>
    <cellStyle name="已访问的超链接 2" xfId="37177" hidden="1"/>
    <cellStyle name="已访问的超链接 2" xfId="37178" hidden="1"/>
    <cellStyle name="已访问的超链接 2" xfId="37179" hidden="1"/>
    <cellStyle name="已访问的超链接 2" xfId="37180" hidden="1"/>
    <cellStyle name="已访问的超链接 2" xfId="37181" hidden="1"/>
    <cellStyle name="已访问的超链接 2" xfId="37182" hidden="1"/>
    <cellStyle name="已访问的超链接 2" xfId="37183" hidden="1"/>
    <cellStyle name="已访问的超链接 2" xfId="37184" hidden="1"/>
    <cellStyle name="已访问的超链接 2" xfId="37185" hidden="1"/>
    <cellStyle name="已访问的超链接 2" xfId="37186" hidden="1"/>
    <cellStyle name="已访问的超链接 2" xfId="37187" hidden="1"/>
    <cellStyle name="已访问的超链接 2" xfId="37188" hidden="1"/>
    <cellStyle name="已访问的超链接 2" xfId="37189" hidden="1"/>
    <cellStyle name="已访问的超链接 2" xfId="37190" hidden="1"/>
    <cellStyle name="已访问的超链接 2" xfId="37191" hidden="1"/>
    <cellStyle name="已访问的超链接 2" xfId="37192" hidden="1"/>
    <cellStyle name="已访问的超链接 2" xfId="37193" hidden="1"/>
    <cellStyle name="已访问的超链接 2" xfId="37194" hidden="1"/>
    <cellStyle name="已访问的超链接 2" xfId="37195" hidden="1"/>
    <cellStyle name="已访问的超链接 2" xfId="37196" hidden="1"/>
    <cellStyle name="已访问的超链接 2" xfId="37197" hidden="1"/>
    <cellStyle name="已访问的超链接 2" xfId="37198" hidden="1"/>
    <cellStyle name="已访问的超链接 2" xfId="37199" hidden="1"/>
    <cellStyle name="已访问的超链接 2" xfId="37200" hidden="1"/>
    <cellStyle name="已访问的超链接 2" xfId="37202" hidden="1"/>
    <cellStyle name="已访问的超链接 2" xfId="37204" hidden="1"/>
    <cellStyle name="已访问的超链接 2" xfId="37206" hidden="1"/>
    <cellStyle name="已访问的超链接 2" xfId="37208" hidden="1"/>
    <cellStyle name="已访问的超链接 2" xfId="37210" hidden="1"/>
    <cellStyle name="已访问的超链接 2" xfId="37212" hidden="1"/>
    <cellStyle name="已访问的超链接 2" xfId="37214" hidden="1"/>
    <cellStyle name="已访问的超链接 2" xfId="37216" hidden="1"/>
    <cellStyle name="已访问的超链接 2" xfId="37218" hidden="1"/>
    <cellStyle name="已访问的超链接 2" xfId="37220" hidden="1"/>
    <cellStyle name="已访问的超链接 2" xfId="37222" hidden="1"/>
    <cellStyle name="已访问的超链接 2" xfId="37224" hidden="1"/>
    <cellStyle name="已访问的超链接 2" xfId="37226" hidden="1"/>
    <cellStyle name="已访问的超链接 2" xfId="37228" hidden="1"/>
    <cellStyle name="已访问的超链接 2" xfId="37230" hidden="1"/>
    <cellStyle name="已访问的超链接 2" xfId="37232" hidden="1"/>
    <cellStyle name="已访问的超链接 2" xfId="37234" hidden="1"/>
    <cellStyle name="已访问的超链接 2" xfId="37236" hidden="1"/>
    <cellStyle name="已访问的超链接 2" xfId="37238" hidden="1"/>
    <cellStyle name="已访问的超链接 2" xfId="37240" hidden="1"/>
    <cellStyle name="已访问的超链接 2" xfId="37242" hidden="1"/>
    <cellStyle name="已访问的超链接 2" xfId="37244" hidden="1"/>
    <cellStyle name="已访问的超链接 2" xfId="37246" hidden="1"/>
    <cellStyle name="已访问的超链接 2" xfId="37248" hidden="1"/>
    <cellStyle name="已访问的超链接 2" xfId="37250" hidden="1"/>
    <cellStyle name="已访问的超链接 2" xfId="37252" hidden="1"/>
    <cellStyle name="已访问的超链接 2" xfId="37254" hidden="1"/>
    <cellStyle name="已访问的超链接 2" xfId="37256" hidden="1"/>
    <cellStyle name="已访问的超链接 2" xfId="37258" hidden="1"/>
    <cellStyle name="已访问的超链接 2" xfId="37260" hidden="1"/>
    <cellStyle name="已访问的超链接 2" xfId="37262" hidden="1"/>
    <cellStyle name="已访问的超链接 2" xfId="37264" hidden="1"/>
    <cellStyle name="已访问的超链接 2" xfId="37266" hidden="1"/>
    <cellStyle name="已访问的超链接 2" xfId="37268" hidden="1"/>
    <cellStyle name="已访问的超链接 2" xfId="37270" hidden="1"/>
    <cellStyle name="已访问的超链接 2" xfId="37272" hidden="1"/>
    <cellStyle name="已访问的超链接 2" xfId="37274" hidden="1"/>
    <cellStyle name="已访问的超链接 2" xfId="37276" hidden="1"/>
    <cellStyle name="已访问的超链接 2" xfId="37278" hidden="1"/>
    <cellStyle name="已访问的超链接 2" xfId="37280" hidden="1"/>
    <cellStyle name="已访问的超链接 2" xfId="37282" hidden="1"/>
    <cellStyle name="已访问的超链接 2" xfId="37284" hidden="1"/>
    <cellStyle name="已访问的超链接 2" xfId="37286" hidden="1"/>
    <cellStyle name="已访问的超链接 2" xfId="37288" hidden="1"/>
    <cellStyle name="已访问的超链接 2" xfId="37290" hidden="1"/>
    <cellStyle name="已访问的超链接 2" xfId="37292" hidden="1"/>
    <cellStyle name="已访问的超链接 2" xfId="37294" hidden="1"/>
    <cellStyle name="已访问的超链接 2" xfId="37296" hidden="1"/>
    <cellStyle name="已访问的超链接 2" xfId="37298" hidden="1"/>
    <cellStyle name="已访问的超链接 2" xfId="37300" hidden="1"/>
    <cellStyle name="已访问的超链接 2" xfId="37302" hidden="1"/>
    <cellStyle name="已访问的超链接 2" xfId="37304" hidden="1"/>
    <cellStyle name="已访问的超链接 2" xfId="37306" hidden="1"/>
    <cellStyle name="已访问的超链接 2" xfId="37308" hidden="1"/>
    <cellStyle name="已访问的超链接 2" xfId="37310" hidden="1"/>
    <cellStyle name="已访问的超链接 2" xfId="37312" hidden="1"/>
    <cellStyle name="已访问的超链接 2" xfId="37314" hidden="1"/>
    <cellStyle name="已访问的超链接 2" xfId="37316" hidden="1"/>
    <cellStyle name="已访问的超链接 2" xfId="37318" hidden="1"/>
    <cellStyle name="已访问的超链接 2" xfId="37320" hidden="1"/>
    <cellStyle name="已访问的超链接 2" xfId="37322" hidden="1"/>
    <cellStyle name="已访问的超链接 2" xfId="37324" hidden="1"/>
    <cellStyle name="已访问的超链接 2" xfId="37326" hidden="1"/>
    <cellStyle name="已访问的超链接 2" xfId="37328" hidden="1"/>
    <cellStyle name="已访问的超链接 2" xfId="37330" hidden="1"/>
    <cellStyle name="已访问的超链接 2" xfId="37332" hidden="1"/>
    <cellStyle name="已访问的超链接 2" xfId="37334" hidden="1"/>
    <cellStyle name="已访问的超链接 2" xfId="37336" hidden="1"/>
    <cellStyle name="已访问的超链接 2" xfId="37338" hidden="1"/>
    <cellStyle name="已访问的超链接 2" xfId="37340" hidden="1"/>
    <cellStyle name="已访问的超链接 2" xfId="37342" hidden="1"/>
    <cellStyle name="已访问的超链接 2" xfId="37344" hidden="1"/>
    <cellStyle name="已访问的超链接 2" xfId="37346" hidden="1"/>
    <cellStyle name="已访问的超链接 2" xfId="37348" hidden="1"/>
    <cellStyle name="已访问的超链接 2" xfId="37350" hidden="1"/>
    <cellStyle name="已访问的超链接 2" xfId="37352" hidden="1"/>
    <cellStyle name="已访问的超链接 2" xfId="37354" hidden="1"/>
    <cellStyle name="已访问的超链接 2" xfId="37356" hidden="1"/>
    <cellStyle name="已访问的超链接 2" xfId="37358" hidden="1"/>
    <cellStyle name="已访问的超链接 2" xfId="37360" hidden="1"/>
    <cellStyle name="已访问的超链接 2" xfId="37362" hidden="1"/>
    <cellStyle name="已访问的超链接 2" xfId="37364" hidden="1"/>
    <cellStyle name="已访问的超链接 2" xfId="37365" hidden="1"/>
    <cellStyle name="已访问的超链接 2" xfId="37366" hidden="1"/>
    <cellStyle name="已访问的超链接 2" xfId="37367" hidden="1"/>
    <cellStyle name="已访问的超链接 2" xfId="37368" hidden="1"/>
    <cellStyle name="已访问的超链接 2" xfId="37369" hidden="1"/>
    <cellStyle name="已访问的超链接 2" xfId="37370" hidden="1"/>
    <cellStyle name="已访问的超链接 2" xfId="37371" hidden="1"/>
    <cellStyle name="已访问的超链接 2" xfId="37372" hidden="1"/>
    <cellStyle name="已访问的超链接 2" xfId="37373" hidden="1"/>
    <cellStyle name="已访问的超链接 2" xfId="37374" hidden="1"/>
    <cellStyle name="已访问的超链接 2" xfId="37375" hidden="1"/>
    <cellStyle name="已访问的超链接 2" xfId="37376" hidden="1"/>
    <cellStyle name="已访问的超链接 2" xfId="37377" hidden="1"/>
    <cellStyle name="已访问的超链接 2" xfId="37378" hidden="1"/>
    <cellStyle name="已访问的超链接 2" xfId="37379" hidden="1"/>
    <cellStyle name="已访问的超链接 2" xfId="37380" hidden="1"/>
    <cellStyle name="已访问的超链接 2" xfId="37381" hidden="1"/>
    <cellStyle name="已访问的超链接 2" xfId="37382" hidden="1"/>
    <cellStyle name="已访问的超链接 2" xfId="37383" hidden="1"/>
    <cellStyle name="已访问的超链接 2" xfId="37384" hidden="1"/>
    <cellStyle name="已访问的超链接 2" xfId="37385" hidden="1"/>
    <cellStyle name="已访问的超链接 2" xfId="37386" hidden="1"/>
    <cellStyle name="已访问的超链接 2" xfId="37387" hidden="1"/>
    <cellStyle name="已访问的超链接 2" xfId="37388" hidden="1"/>
    <cellStyle name="已访问的超链接 2" xfId="37389" hidden="1"/>
    <cellStyle name="已访问的超链接 2" xfId="37390" hidden="1"/>
    <cellStyle name="已访问的超链接 2" xfId="37391" hidden="1"/>
    <cellStyle name="已访问的超链接 2" xfId="37392" hidden="1"/>
    <cellStyle name="已访问的超链接 2" xfId="37393" hidden="1"/>
    <cellStyle name="已访问的超链接 2" xfId="37394" hidden="1"/>
    <cellStyle name="已访问的超链接 2" xfId="37395" hidden="1"/>
    <cellStyle name="已访问的超链接 2" xfId="37396" hidden="1"/>
    <cellStyle name="已访问的超链接 2" xfId="37397" hidden="1"/>
    <cellStyle name="已访问的超链接 2" xfId="37398" hidden="1"/>
    <cellStyle name="已访问的超链接 2" xfId="37399" hidden="1"/>
    <cellStyle name="已访问的超链接 2" xfId="37400" hidden="1"/>
    <cellStyle name="已访问的超链接 2" xfId="37401" hidden="1"/>
    <cellStyle name="已访问的超链接 2" xfId="37402" hidden="1"/>
    <cellStyle name="已访问的超链接 2" xfId="37403" hidden="1"/>
    <cellStyle name="已访问的超链接 2" xfId="37404" hidden="1"/>
    <cellStyle name="已访问的超链接 2" xfId="37405" hidden="1"/>
    <cellStyle name="已访问的超链接 2" xfId="37406" hidden="1"/>
    <cellStyle name="已访问的超链接 2" xfId="37407" hidden="1"/>
    <cellStyle name="已访问的超链接 2" xfId="37408" hidden="1"/>
    <cellStyle name="已访问的超链接 2" xfId="37409" hidden="1"/>
    <cellStyle name="已访问的超链接 2" xfId="37410" hidden="1"/>
    <cellStyle name="已访问的超链接 2" xfId="37411" hidden="1"/>
    <cellStyle name="已访问的超链接 2" xfId="37412" hidden="1"/>
    <cellStyle name="已访问的超链接 2" xfId="37413" hidden="1"/>
    <cellStyle name="已访问的超链接 2" xfId="37414" hidden="1"/>
    <cellStyle name="已访问的超链接 2" xfId="37415" hidden="1"/>
    <cellStyle name="已访问的超链接 2" xfId="37416" hidden="1"/>
    <cellStyle name="已访问的超链接 2" xfId="37417" hidden="1"/>
    <cellStyle name="已访问的超链接 2" xfId="37418" hidden="1"/>
    <cellStyle name="已访问的超链接 2" xfId="37419" hidden="1"/>
    <cellStyle name="已访问的超链接 2" xfId="37421" hidden="1"/>
    <cellStyle name="已访问的超链接 2" xfId="37423" hidden="1"/>
    <cellStyle name="已访问的超链接 2" xfId="37424" hidden="1"/>
    <cellStyle name="已访问的超链接 2" xfId="37425" hidden="1"/>
    <cellStyle name="已访问的超链接 2" xfId="37426" hidden="1"/>
    <cellStyle name="已访问的超链接 2" xfId="37427" hidden="1"/>
    <cellStyle name="已访问的超链接 2" xfId="37428" hidden="1"/>
    <cellStyle name="已访问的超链接 2" xfId="37429" hidden="1"/>
    <cellStyle name="已访问的超链接 2" xfId="37430" hidden="1"/>
    <cellStyle name="已访问的超链接 2" xfId="37431" hidden="1"/>
    <cellStyle name="已访问的超链接 2" xfId="37432" hidden="1"/>
    <cellStyle name="已访问的超链接 2" xfId="37433" hidden="1"/>
    <cellStyle name="已访问的超链接 2" xfId="37434" hidden="1"/>
    <cellStyle name="已访问的超链接 2" xfId="37435" hidden="1"/>
    <cellStyle name="已访问的超链接 2" xfId="37436" hidden="1"/>
    <cellStyle name="已访问的超链接 2" xfId="37437" hidden="1"/>
    <cellStyle name="已访问的超链接 2" xfId="37438" hidden="1"/>
    <cellStyle name="已访问的超链接 2" xfId="37439" hidden="1"/>
    <cellStyle name="已访问的超链接 2" xfId="37440" hidden="1"/>
    <cellStyle name="已访问的超链接 2" xfId="37441" hidden="1"/>
    <cellStyle name="已访问的超链接 2" xfId="37442" hidden="1"/>
    <cellStyle name="已访问的超链接 2" xfId="37443" hidden="1"/>
    <cellStyle name="已访问的超链接 2" xfId="37444" hidden="1"/>
    <cellStyle name="已访问的超链接 2" xfId="37445" hidden="1"/>
    <cellStyle name="已访问的超链接 2" xfId="37446" hidden="1"/>
    <cellStyle name="已访问的超链接 2" xfId="37447" hidden="1"/>
    <cellStyle name="已访问的超链接 2" xfId="37448" hidden="1"/>
    <cellStyle name="已访问的超链接 2" xfId="37449" hidden="1"/>
    <cellStyle name="已访问的超链接 2" xfId="37450" hidden="1"/>
    <cellStyle name="已访问的超链接 2" xfId="37451" hidden="1"/>
    <cellStyle name="已访问的超链接 2" xfId="37452" hidden="1"/>
    <cellStyle name="已访问的超链接 2" xfId="37453" hidden="1"/>
    <cellStyle name="已访问的超链接 2" xfId="37454" hidden="1"/>
    <cellStyle name="已访问的超链接 2" xfId="37455" hidden="1"/>
    <cellStyle name="已访问的超链接 2" xfId="37456" hidden="1"/>
    <cellStyle name="已访问的超链接 2" xfId="37457" hidden="1"/>
    <cellStyle name="已访问的超链接 2" xfId="37458" hidden="1"/>
    <cellStyle name="已访问的超链接 2" xfId="37459" hidden="1"/>
    <cellStyle name="已访问的超链接 2" xfId="37460" hidden="1"/>
    <cellStyle name="已访问的超链接 2" xfId="37461" hidden="1"/>
    <cellStyle name="已访问的超链接 2" xfId="37462" hidden="1"/>
    <cellStyle name="已访问的超链接 2" xfId="37463" hidden="1"/>
    <cellStyle name="已访问的超链接 2" xfId="37464" hidden="1"/>
    <cellStyle name="已访问的超链接 2" xfId="37465" hidden="1"/>
    <cellStyle name="已访问的超链接 2" xfId="37466" hidden="1"/>
    <cellStyle name="已访问的超链接 2" xfId="37467" hidden="1"/>
    <cellStyle name="已访问的超链接 2" xfId="37468" hidden="1"/>
    <cellStyle name="已访问的超链接 2" xfId="37469" hidden="1"/>
    <cellStyle name="已访问的超链接 2" xfId="37470" hidden="1"/>
    <cellStyle name="已访问的超链接 2" xfId="37471" hidden="1"/>
    <cellStyle name="已访问的超链接 2" xfId="37472" hidden="1"/>
    <cellStyle name="已访问的超链接 2" xfId="37473" hidden="1"/>
    <cellStyle name="已访问的超链接 2" xfId="37474" hidden="1"/>
    <cellStyle name="已访问的超链接 2" xfId="37475" hidden="1"/>
    <cellStyle name="已访问的超链接 2" xfId="37476" hidden="1"/>
    <cellStyle name="已访问的超链接 2" xfId="37477" hidden="1"/>
    <cellStyle name="已访问的超链接 2" xfId="37478" hidden="1"/>
    <cellStyle name="已访问的超链接 2" xfId="37479" hidden="1"/>
    <cellStyle name="已访问的超链接 2" xfId="37480" hidden="1"/>
    <cellStyle name="已访问的超链接 2" xfId="37481" hidden="1"/>
    <cellStyle name="已访问的超链接 2" xfId="37483" hidden="1"/>
    <cellStyle name="已访问的超链接 2" xfId="37485" hidden="1"/>
    <cellStyle name="已访问的超链接 2" xfId="37487" hidden="1"/>
    <cellStyle name="已访问的超链接 2" xfId="37489" hidden="1"/>
    <cellStyle name="已访问的超链接 2" xfId="37491" hidden="1"/>
    <cellStyle name="已访问的超链接 2" xfId="37493" hidden="1"/>
    <cellStyle name="已访问的超链接 2" xfId="37495" hidden="1"/>
    <cellStyle name="已访问的超链接 2" xfId="37497" hidden="1"/>
    <cellStyle name="已访问的超链接 2" xfId="37499" hidden="1"/>
    <cellStyle name="已访问的超链接 2" xfId="37501" hidden="1"/>
    <cellStyle name="已访问的超链接 2" xfId="37503" hidden="1"/>
    <cellStyle name="已访问的超链接 2" xfId="37505" hidden="1"/>
    <cellStyle name="已访问的超链接 2" xfId="37507" hidden="1"/>
    <cellStyle name="已访问的超链接 2" xfId="37509" hidden="1"/>
    <cellStyle name="已访问的超链接 2" xfId="37511" hidden="1"/>
    <cellStyle name="已访问的超链接 2" xfId="37513" hidden="1"/>
    <cellStyle name="已访问的超链接 2" xfId="37515" hidden="1"/>
    <cellStyle name="已访问的超链接 2" xfId="37517" hidden="1"/>
    <cellStyle name="已访问的超链接 2" xfId="37519" hidden="1"/>
    <cellStyle name="已访问的超链接 2" xfId="37521" hidden="1"/>
    <cellStyle name="已访问的超链接 2" xfId="37523" hidden="1"/>
    <cellStyle name="已访问的超链接 2" xfId="37525" hidden="1"/>
    <cellStyle name="已访问的超链接 2" xfId="37527" hidden="1"/>
    <cellStyle name="已访问的超链接 2" xfId="37529" hidden="1"/>
    <cellStyle name="已访问的超链接 2" xfId="37531" hidden="1"/>
    <cellStyle name="已访问的超链接 2" xfId="37533" hidden="1"/>
    <cellStyle name="已访问的超链接 2" xfId="37535" hidden="1"/>
    <cellStyle name="已访问的超链接 2" xfId="37537" hidden="1"/>
    <cellStyle name="已访问的超链接 2" xfId="37539" hidden="1"/>
    <cellStyle name="已访问的超链接 2" xfId="37541" hidden="1"/>
    <cellStyle name="已访问的超链接 2" xfId="37543" hidden="1"/>
    <cellStyle name="已访问的超链接 2" xfId="37545" hidden="1"/>
    <cellStyle name="已访问的超链接 2" xfId="37547" hidden="1"/>
    <cellStyle name="已访问的超链接 2" xfId="37549" hidden="1"/>
    <cellStyle name="已访问的超链接 2" xfId="37551" hidden="1"/>
    <cellStyle name="已访问的超链接 2" xfId="37553" hidden="1"/>
    <cellStyle name="已访问的超链接 2" xfId="37555" hidden="1"/>
    <cellStyle name="已访问的超链接 2" xfId="37557" hidden="1"/>
    <cellStyle name="已访问的超链接 2" xfId="37559" hidden="1"/>
    <cellStyle name="已访问的超链接 2" xfId="37561" hidden="1"/>
    <cellStyle name="已访问的超链接 2" xfId="37563" hidden="1"/>
    <cellStyle name="已访问的超链接 2" xfId="37565" hidden="1"/>
    <cellStyle name="已访问的超链接 2" xfId="37567" hidden="1"/>
    <cellStyle name="已访问的超链接 2" xfId="37569" hidden="1"/>
    <cellStyle name="已访问的超链接 2" xfId="37571" hidden="1"/>
    <cellStyle name="已访问的超链接 2" xfId="37573" hidden="1"/>
    <cellStyle name="已访问的超链接 2" xfId="37575" hidden="1"/>
    <cellStyle name="已访问的超链接 2" xfId="37577" hidden="1"/>
    <cellStyle name="已访问的超链接 2" xfId="37579" hidden="1"/>
    <cellStyle name="已访问的超链接 2" xfId="37581" hidden="1"/>
    <cellStyle name="已访问的超链接 2" xfId="37583" hidden="1"/>
    <cellStyle name="已访问的超链接 2" xfId="37585" hidden="1"/>
    <cellStyle name="已访问的超链接 2" xfId="37587" hidden="1"/>
    <cellStyle name="已访问的超链接 2" xfId="37589" hidden="1"/>
    <cellStyle name="已访问的超链接 2" xfId="37591" hidden="1"/>
    <cellStyle name="已访问的超链接 2" xfId="37593" hidden="1"/>
    <cellStyle name="已访问的超链接 2" xfId="37595" hidden="1"/>
    <cellStyle name="已访问的超链接 2" xfId="37597" hidden="1"/>
    <cellStyle name="已访问的超链接 2" xfId="37599" hidden="1"/>
    <cellStyle name="已访问的超链接 2" xfId="37601" hidden="1"/>
    <cellStyle name="已访问的超链接 2" xfId="37603" hidden="1"/>
    <cellStyle name="已访问的超链接 2" xfId="37605" hidden="1"/>
    <cellStyle name="已访问的超链接 2" xfId="37607" hidden="1"/>
    <cellStyle name="已访问的超链接 2" xfId="37609" hidden="1"/>
    <cellStyle name="已访问的超链接 2" xfId="37611" hidden="1"/>
    <cellStyle name="已访问的超链接 2" xfId="37613" hidden="1"/>
    <cellStyle name="已访问的超链接 2" xfId="37615" hidden="1"/>
    <cellStyle name="已访问的超链接 2" xfId="37617" hidden="1"/>
    <cellStyle name="已访问的超链接 2" xfId="37619" hidden="1"/>
    <cellStyle name="已访问的超链接 2" xfId="37621" hidden="1"/>
    <cellStyle name="已访问的超链接 2" xfId="37623" hidden="1"/>
    <cellStyle name="已访问的超链接 2" xfId="37625" hidden="1"/>
    <cellStyle name="已访问的超链接 2" xfId="37627" hidden="1"/>
    <cellStyle name="已访问的超链接 2" xfId="37629" hidden="1"/>
    <cellStyle name="已访问的超链接 2" xfId="37631" hidden="1"/>
    <cellStyle name="已访问的超链接 2" xfId="37633" hidden="1"/>
    <cellStyle name="已访问的超链接 2" xfId="37635" hidden="1"/>
    <cellStyle name="已访问的超链接 2" xfId="37637" hidden="1"/>
    <cellStyle name="已访问的超链接 2" xfId="37639" hidden="1"/>
    <cellStyle name="已访问的超链接 2" xfId="37641" hidden="1"/>
    <cellStyle name="已访问的超链接 2" xfId="37643" hidden="1"/>
    <cellStyle name="已访问的超链接 2" xfId="37645" hidden="1"/>
    <cellStyle name="已访问的超链接 2" xfId="37646" hidden="1"/>
    <cellStyle name="已访问的超链接 2" xfId="37647" hidden="1"/>
    <cellStyle name="已访问的超链接 2" xfId="37648" hidden="1"/>
    <cellStyle name="已访问的超链接 2" xfId="37649" hidden="1"/>
    <cellStyle name="已访问的超链接 2" xfId="37650" hidden="1"/>
    <cellStyle name="已访问的超链接 2" xfId="37651" hidden="1"/>
    <cellStyle name="已访问的超链接 2" xfId="37652" hidden="1"/>
    <cellStyle name="已访问的超链接 2" xfId="37653" hidden="1"/>
    <cellStyle name="已访问的超链接 2" xfId="37654" hidden="1"/>
    <cellStyle name="已访问的超链接 2" xfId="37655" hidden="1"/>
    <cellStyle name="已访问的超链接 2" xfId="37656" hidden="1"/>
    <cellStyle name="已访问的超链接 2" xfId="37657" hidden="1"/>
    <cellStyle name="已访问的超链接 2" xfId="37658" hidden="1"/>
    <cellStyle name="已访问的超链接 2" xfId="37659" hidden="1"/>
    <cellStyle name="已访问的超链接 2" xfId="37660" hidden="1"/>
    <cellStyle name="已访问的超链接 2" xfId="37661" hidden="1"/>
    <cellStyle name="已访问的超链接 2" xfId="37662" hidden="1"/>
    <cellStyle name="已访问的超链接 2" xfId="37663" hidden="1"/>
    <cellStyle name="已访问的超链接 2" xfId="37664" hidden="1"/>
    <cellStyle name="已访问的超链接 2" xfId="37665" hidden="1"/>
    <cellStyle name="已访问的超链接 2" xfId="37666" hidden="1"/>
    <cellStyle name="已访问的超链接 2" xfId="37667" hidden="1"/>
    <cellStyle name="已访问的超链接 2" xfId="37668" hidden="1"/>
    <cellStyle name="已访问的超链接 2" xfId="37669" hidden="1"/>
    <cellStyle name="已访问的超链接 2" xfId="37670" hidden="1"/>
    <cellStyle name="已访问的超链接 2" xfId="37671" hidden="1"/>
    <cellStyle name="已访问的超链接 2" xfId="37672" hidden="1"/>
    <cellStyle name="已访问的超链接 2" xfId="37673" hidden="1"/>
    <cellStyle name="已访问的超链接 2" xfId="37674" hidden="1"/>
    <cellStyle name="已访问的超链接 2" xfId="37675" hidden="1"/>
    <cellStyle name="已访问的超链接 2" xfId="37676" hidden="1"/>
    <cellStyle name="已访问的超链接 2" xfId="37677" hidden="1"/>
    <cellStyle name="已访问的超链接 2" xfId="37678" hidden="1"/>
    <cellStyle name="已访问的超链接 2" xfId="37679" hidden="1"/>
    <cellStyle name="已访问的超链接 2" xfId="37680" hidden="1"/>
    <cellStyle name="已访问的超链接 2" xfId="37681" hidden="1"/>
    <cellStyle name="已访问的超链接 2" xfId="37682" hidden="1"/>
    <cellStyle name="已访问的超链接 2" xfId="37683" hidden="1"/>
    <cellStyle name="已访问的超链接 2" xfId="37684" hidden="1"/>
    <cellStyle name="已访问的超链接 2" xfId="37685" hidden="1"/>
    <cellStyle name="已访问的超链接 2" xfId="37686" hidden="1"/>
    <cellStyle name="已访问的超链接 2" xfId="37687" hidden="1"/>
    <cellStyle name="已访问的超链接 2" xfId="37688" hidden="1"/>
    <cellStyle name="已访问的超链接 2" xfId="37689" hidden="1"/>
    <cellStyle name="已访问的超链接 2" xfId="37690" hidden="1"/>
    <cellStyle name="已访问的超链接 2" xfId="37691" hidden="1"/>
    <cellStyle name="已访问的超链接 2" xfId="37692" hidden="1"/>
    <cellStyle name="已访问的超链接 2" xfId="37693" hidden="1"/>
    <cellStyle name="已访问的超链接 2" xfId="37694" hidden="1"/>
    <cellStyle name="已访问的超链接 2" xfId="37695" hidden="1"/>
    <cellStyle name="已访问的超链接 2" xfId="37696" hidden="1"/>
    <cellStyle name="已访问的超链接 2" xfId="37697" hidden="1"/>
    <cellStyle name="已访问的超链接 2" xfId="37698" hidden="1"/>
    <cellStyle name="已访问的超链接 2" xfId="37699" hidden="1"/>
    <cellStyle name="已访问的超链接 2" xfId="37700" hidden="1"/>
    <cellStyle name="已访问的超链接 2" xfId="37702" hidden="1"/>
    <cellStyle name="已访问的超链接 2" xfId="37704" hidden="1"/>
    <cellStyle name="已访问的超链接 2" xfId="37705" hidden="1"/>
    <cellStyle name="已访问的超链接 2" xfId="37706" hidden="1"/>
    <cellStyle name="已访问的超链接 2" xfId="37707" hidden="1"/>
    <cellStyle name="已访问的超链接 2" xfId="37708" hidden="1"/>
    <cellStyle name="已访问的超链接 2" xfId="37709" hidden="1"/>
    <cellStyle name="已访问的超链接 2" xfId="37710" hidden="1"/>
    <cellStyle name="已访问的超链接 2" xfId="37711" hidden="1"/>
    <cellStyle name="已访问的超链接 2" xfId="37712" hidden="1"/>
    <cellStyle name="已访问的超链接 2" xfId="37713" hidden="1"/>
    <cellStyle name="已访问的超链接 2" xfId="37714" hidden="1"/>
    <cellStyle name="已访问的超链接 2" xfId="37715" hidden="1"/>
    <cellStyle name="已访问的超链接 2" xfId="37716" hidden="1"/>
    <cellStyle name="已访问的超链接 2" xfId="37717" hidden="1"/>
    <cellStyle name="已访问的超链接 2" xfId="37718" hidden="1"/>
    <cellStyle name="已访问的超链接 2" xfId="37719" hidden="1"/>
    <cellStyle name="已访问的超链接 2" xfId="37720" hidden="1"/>
    <cellStyle name="已访问的超链接 2" xfId="37721" hidden="1"/>
    <cellStyle name="已访问的超链接 2" xfId="37722" hidden="1"/>
    <cellStyle name="已访问的超链接 2" xfId="37723" hidden="1"/>
    <cellStyle name="已访问的超链接 2" xfId="37724" hidden="1"/>
    <cellStyle name="已访问的超链接 2" xfId="37725" hidden="1"/>
    <cellStyle name="已访问的超链接 2" xfId="37726" hidden="1"/>
    <cellStyle name="已访问的超链接 2" xfId="37727" hidden="1"/>
    <cellStyle name="已访问的超链接 2" xfId="37728" hidden="1"/>
    <cellStyle name="已访问的超链接 2" xfId="37729" hidden="1"/>
    <cellStyle name="已访问的超链接 2" xfId="37730" hidden="1"/>
    <cellStyle name="已访问的超链接 2" xfId="37731" hidden="1"/>
    <cellStyle name="已访问的超链接 2" xfId="37732" hidden="1"/>
    <cellStyle name="已访问的超链接 2" xfId="37733" hidden="1"/>
    <cellStyle name="已访问的超链接 2" xfId="37734" hidden="1"/>
    <cellStyle name="已访问的超链接 2" xfId="37735" hidden="1"/>
    <cellStyle name="已访问的超链接 2" xfId="37736" hidden="1"/>
    <cellStyle name="已访问的超链接 2" xfId="37737" hidden="1"/>
    <cellStyle name="已访问的超链接 2" xfId="37738" hidden="1"/>
    <cellStyle name="已访问的超链接 2" xfId="37739" hidden="1"/>
    <cellStyle name="已访问的超链接 2" xfId="37740" hidden="1"/>
    <cellStyle name="已访问的超链接 2" xfId="37741" hidden="1"/>
    <cellStyle name="已访问的超链接 2" xfId="37742" hidden="1"/>
    <cellStyle name="已访问的超链接 2" xfId="37743" hidden="1"/>
    <cellStyle name="已访问的超链接 2" xfId="37744" hidden="1"/>
    <cellStyle name="已访问的超链接 2" xfId="37745" hidden="1"/>
    <cellStyle name="已访问的超链接 2" xfId="37746" hidden="1"/>
    <cellStyle name="已访问的超链接 2" xfId="37747" hidden="1"/>
    <cellStyle name="已访问的超链接 2" xfId="37748" hidden="1"/>
    <cellStyle name="已访问的超链接 2" xfId="37749" hidden="1"/>
    <cellStyle name="已访问的超链接 2" xfId="37750" hidden="1"/>
    <cellStyle name="已访问的超链接 2" xfId="37751" hidden="1"/>
    <cellStyle name="已访问的超链接 2" xfId="37752" hidden="1"/>
    <cellStyle name="已访问的超链接 2" xfId="37753" hidden="1"/>
    <cellStyle name="已访问的超链接 2" xfId="37754" hidden="1"/>
    <cellStyle name="已访问的超链接 2" xfId="37755" hidden="1"/>
    <cellStyle name="已访问的超链接 2" xfId="37756" hidden="1"/>
    <cellStyle name="已访问的超链接 2" xfId="37757" hidden="1"/>
    <cellStyle name="已访问的超链接 2" xfId="37758" hidden="1"/>
    <cellStyle name="已访问的超链接 2" xfId="37759" hidden="1"/>
    <cellStyle name="已访问的超链接 2" xfId="37760" hidden="1"/>
    <cellStyle name="已访问的超链接 2" xfId="37761" hidden="1"/>
    <cellStyle name="已访问的超链接 2" xfId="37762" hidden="1"/>
    <cellStyle name="已访问的超链接 2" xfId="37764" hidden="1"/>
    <cellStyle name="已访问的超链接 2" xfId="37766" hidden="1"/>
    <cellStyle name="已访问的超链接 2" xfId="37768" hidden="1"/>
    <cellStyle name="已访问的超链接 2" xfId="37770" hidden="1"/>
    <cellStyle name="已访问的超链接 2" xfId="37772" hidden="1"/>
    <cellStyle name="已访问的超链接 2" xfId="37774" hidden="1"/>
    <cellStyle name="已访问的超链接 2" xfId="37776" hidden="1"/>
    <cellStyle name="已访问的超链接 2" xfId="37778" hidden="1"/>
    <cellStyle name="已访问的超链接 2" xfId="37780" hidden="1"/>
    <cellStyle name="已访问的超链接 2" xfId="37782" hidden="1"/>
    <cellStyle name="已访问的超链接 2" xfId="37784" hidden="1"/>
    <cellStyle name="已访问的超链接 2" xfId="37786" hidden="1"/>
    <cellStyle name="已访问的超链接 2" xfId="37788" hidden="1"/>
    <cellStyle name="已访问的超链接 2" xfId="37790" hidden="1"/>
    <cellStyle name="已访问的超链接 2" xfId="37792" hidden="1"/>
    <cellStyle name="已访问的超链接 2" xfId="37794" hidden="1"/>
    <cellStyle name="已访问的超链接 2" xfId="37796" hidden="1"/>
    <cellStyle name="已访问的超链接 2" xfId="37798" hidden="1"/>
    <cellStyle name="已访问的超链接 2" xfId="37800" hidden="1"/>
    <cellStyle name="已访问的超链接 2" xfId="37802" hidden="1"/>
    <cellStyle name="已访问的超链接 2" xfId="37804" hidden="1"/>
    <cellStyle name="已访问的超链接 2" xfId="37806" hidden="1"/>
    <cellStyle name="已访问的超链接 2" xfId="37808" hidden="1"/>
    <cellStyle name="已访问的超链接 2" xfId="37810" hidden="1"/>
    <cellStyle name="已访问的超链接 2" xfId="37812" hidden="1"/>
    <cellStyle name="已访问的超链接 2" xfId="37814" hidden="1"/>
    <cellStyle name="已访问的超链接 2" xfId="37816" hidden="1"/>
    <cellStyle name="已访问的超链接 2" xfId="37818" hidden="1"/>
    <cellStyle name="已访问的超链接 2" xfId="37820" hidden="1"/>
    <cellStyle name="已访问的超链接 2" xfId="37822" hidden="1"/>
    <cellStyle name="已访问的超链接 2" xfId="37824" hidden="1"/>
    <cellStyle name="已访问的超链接 2" xfId="37826" hidden="1"/>
    <cellStyle name="已访问的超链接 2" xfId="37828" hidden="1"/>
    <cellStyle name="已访问的超链接 2" xfId="37830" hidden="1"/>
    <cellStyle name="已访问的超链接 2" xfId="37832" hidden="1"/>
    <cellStyle name="已访问的超链接 2" xfId="37834" hidden="1"/>
    <cellStyle name="已访问的超链接 2" xfId="37836" hidden="1"/>
    <cellStyle name="已访问的超链接 2" xfId="37838" hidden="1"/>
    <cellStyle name="已访问的超链接 2" xfId="37840" hidden="1"/>
    <cellStyle name="已访问的超链接 2" xfId="37842" hidden="1"/>
    <cellStyle name="已访问的超链接 2" xfId="37844" hidden="1"/>
    <cellStyle name="已访问的超链接 2" xfId="37846" hidden="1"/>
    <cellStyle name="已访问的超链接 2" xfId="37848" hidden="1"/>
    <cellStyle name="已访问的超链接 2" xfId="37850" hidden="1"/>
    <cellStyle name="已访问的超链接 2" xfId="37852" hidden="1"/>
    <cellStyle name="已访问的超链接 2" xfId="37854" hidden="1"/>
    <cellStyle name="已访问的超链接 2" xfId="37856" hidden="1"/>
    <cellStyle name="已访问的超链接 2" xfId="37858" hidden="1"/>
    <cellStyle name="已访问的超链接 2" xfId="37860" hidden="1"/>
    <cellStyle name="已访问的超链接 2" xfId="37862" hidden="1"/>
    <cellStyle name="已访问的超链接 2" xfId="37864" hidden="1"/>
    <cellStyle name="已访问的超链接 2" xfId="37866" hidden="1"/>
    <cellStyle name="已访问的超链接 2" xfId="37868" hidden="1"/>
    <cellStyle name="已访问的超链接 2" xfId="37870" hidden="1"/>
    <cellStyle name="已访问的超链接 2" xfId="37872" hidden="1"/>
    <cellStyle name="已访问的超链接 2" xfId="37874" hidden="1"/>
    <cellStyle name="已访问的超链接 2" xfId="37876" hidden="1"/>
    <cellStyle name="已访问的超链接 2" xfId="37878" hidden="1"/>
    <cellStyle name="已访问的超链接 2" xfId="37880" hidden="1"/>
    <cellStyle name="已访问的超链接 2" xfId="37882" hidden="1"/>
    <cellStyle name="已访问的超链接 2" xfId="37884" hidden="1"/>
    <cellStyle name="已访问的超链接 2" xfId="37886" hidden="1"/>
    <cellStyle name="已访问的超链接 2" xfId="37888" hidden="1"/>
    <cellStyle name="已访问的超链接 2" xfId="37890" hidden="1"/>
    <cellStyle name="已访问的超链接 2" xfId="37892" hidden="1"/>
    <cellStyle name="已访问的超链接 2" xfId="37894" hidden="1"/>
    <cellStyle name="已访问的超链接 2" xfId="37896" hidden="1"/>
    <cellStyle name="已访问的超链接 2" xfId="37898" hidden="1"/>
    <cellStyle name="已访问的超链接 2" xfId="37900" hidden="1"/>
    <cellStyle name="已访问的超链接 2" xfId="37902" hidden="1"/>
    <cellStyle name="已访问的超链接 2" xfId="37904" hidden="1"/>
    <cellStyle name="已访问的超链接 2" xfId="37906" hidden="1"/>
    <cellStyle name="已访问的超链接 2" xfId="37908" hidden="1"/>
    <cellStyle name="已访问的超链接 2" xfId="37910" hidden="1"/>
    <cellStyle name="已访问的超链接 2" xfId="37912" hidden="1"/>
    <cellStyle name="已访问的超链接 2" xfId="37914" hidden="1"/>
    <cellStyle name="已访问的超链接 2" xfId="37916" hidden="1"/>
    <cellStyle name="已访问的超链接 2" xfId="37918" hidden="1"/>
    <cellStyle name="已访问的超链接 2" xfId="37920" hidden="1"/>
    <cellStyle name="已访问的超链接 2" xfId="37922" hidden="1"/>
    <cellStyle name="已访问的超链接 2" xfId="37924" hidden="1"/>
    <cellStyle name="已访问的超链接 2" xfId="37926" hidden="1"/>
    <cellStyle name="已访问的超链接 2" xfId="37927" hidden="1"/>
    <cellStyle name="已访问的超链接 2" xfId="37928" hidden="1"/>
    <cellStyle name="已访问的超链接 2" xfId="37929" hidden="1"/>
    <cellStyle name="已访问的超链接 2" xfId="37930" hidden="1"/>
    <cellStyle name="已访问的超链接 2" xfId="37931" hidden="1"/>
    <cellStyle name="已访问的超链接 2" xfId="37932" hidden="1"/>
    <cellStyle name="已访问的超链接 2" xfId="37933" hidden="1"/>
    <cellStyle name="已访问的超链接 2" xfId="37934" hidden="1"/>
    <cellStyle name="已访问的超链接 2" xfId="37935" hidden="1"/>
    <cellStyle name="已访问的超链接 2" xfId="37936" hidden="1"/>
    <cellStyle name="已访问的超链接 2" xfId="37937" hidden="1"/>
    <cellStyle name="已访问的超链接 2" xfId="37938" hidden="1"/>
    <cellStyle name="已访问的超链接 2" xfId="37939" hidden="1"/>
    <cellStyle name="已访问的超链接 2" xfId="37940" hidden="1"/>
    <cellStyle name="已访问的超链接 2" xfId="37941" hidden="1"/>
    <cellStyle name="已访问的超链接 2" xfId="37942" hidden="1"/>
    <cellStyle name="已访问的超链接 2" xfId="37943" hidden="1"/>
    <cellStyle name="已访问的超链接 2" xfId="37944" hidden="1"/>
    <cellStyle name="已访问的超链接 2" xfId="37945" hidden="1"/>
    <cellStyle name="已访问的超链接 2" xfId="37946" hidden="1"/>
    <cellStyle name="已访问的超链接 2" xfId="37947" hidden="1"/>
    <cellStyle name="已访问的超链接 2" xfId="37948" hidden="1"/>
    <cellStyle name="已访问的超链接 2" xfId="37949" hidden="1"/>
    <cellStyle name="已访问的超链接 2" xfId="37950" hidden="1"/>
    <cellStyle name="已访问的超链接 2" xfId="37951" hidden="1"/>
    <cellStyle name="已访问的超链接 2" xfId="37952" hidden="1"/>
    <cellStyle name="已访问的超链接 2" xfId="37953" hidden="1"/>
    <cellStyle name="已访问的超链接 2" xfId="37954" hidden="1"/>
    <cellStyle name="已访问的超链接 2" xfId="37955" hidden="1"/>
    <cellStyle name="已访问的超链接 2" xfId="37956" hidden="1"/>
    <cellStyle name="已访问的超链接 2" xfId="37957" hidden="1"/>
    <cellStyle name="已访问的超链接 2" xfId="37958" hidden="1"/>
    <cellStyle name="已访问的超链接 2" xfId="37959" hidden="1"/>
    <cellStyle name="已访问的超链接 2" xfId="37960" hidden="1"/>
    <cellStyle name="已访问的超链接 2" xfId="37961" hidden="1"/>
    <cellStyle name="已访问的超链接 2" xfId="37962" hidden="1"/>
    <cellStyle name="已访问的超链接 2" xfId="37963" hidden="1"/>
    <cellStyle name="已访问的超链接 2" xfId="37964" hidden="1"/>
    <cellStyle name="已访问的超链接 2" xfId="37965" hidden="1"/>
    <cellStyle name="已访问的超链接 2" xfId="37966" hidden="1"/>
    <cellStyle name="已访问的超链接 2" xfId="37967" hidden="1"/>
    <cellStyle name="已访问的超链接 2" xfId="37968" hidden="1"/>
    <cellStyle name="已访问的超链接 2" xfId="37969" hidden="1"/>
    <cellStyle name="已访问的超链接 2" xfId="37970" hidden="1"/>
    <cellStyle name="已访问的超链接 2" xfId="37971" hidden="1"/>
    <cellStyle name="已访问的超链接 2" xfId="37972" hidden="1"/>
    <cellStyle name="已访问的超链接 2" xfId="37973" hidden="1"/>
    <cellStyle name="已访问的超链接 2" xfId="37974" hidden="1"/>
    <cellStyle name="已访问的超链接 2" xfId="37975" hidden="1"/>
    <cellStyle name="已访问的超链接 2" xfId="37976" hidden="1"/>
    <cellStyle name="已访问的超链接 2" xfId="37977" hidden="1"/>
    <cellStyle name="已访问的超链接 2" xfId="37978" hidden="1"/>
    <cellStyle name="已访问的超链接 2" xfId="37979" hidden="1"/>
    <cellStyle name="已访问的超链接 2" xfId="37980" hidden="1"/>
    <cellStyle name="已访问的超链接 2" xfId="37981" hidden="1"/>
    <cellStyle name="已访问的超链接 2" xfId="37983" hidden="1"/>
    <cellStyle name="已访问的超链接 2" xfId="37985" hidden="1"/>
    <cellStyle name="已访问的超链接 2" xfId="37986" hidden="1"/>
    <cellStyle name="已访问的超链接 2" xfId="37987" hidden="1"/>
    <cellStyle name="已访问的超链接 2" xfId="37988" hidden="1"/>
    <cellStyle name="已访问的超链接 2" xfId="37989" hidden="1"/>
    <cellStyle name="已访问的超链接 2" xfId="37990" hidden="1"/>
    <cellStyle name="已访问的超链接 2" xfId="37991" hidden="1"/>
    <cellStyle name="已访问的超链接 2" xfId="37992" hidden="1"/>
    <cellStyle name="已访问的超链接 2" xfId="37993" hidden="1"/>
    <cellStyle name="已访问的超链接 2" xfId="37994" hidden="1"/>
    <cellStyle name="已访问的超链接 2" xfId="37995" hidden="1"/>
    <cellStyle name="已访问的超链接 2" xfId="37996" hidden="1"/>
    <cellStyle name="已访问的超链接 2" xfId="37997" hidden="1"/>
    <cellStyle name="已访问的超链接 2" xfId="37998" hidden="1"/>
    <cellStyle name="已访问的超链接 2" xfId="37999" hidden="1"/>
    <cellStyle name="已访问的超链接 2" xfId="38000" hidden="1"/>
    <cellStyle name="已访问的超链接 2" xfId="38001" hidden="1"/>
    <cellStyle name="已访问的超链接 2" xfId="38002" hidden="1"/>
    <cellStyle name="已访问的超链接 2" xfId="38003" hidden="1"/>
    <cellStyle name="已访问的超链接 2" xfId="38004" hidden="1"/>
    <cellStyle name="已访问的超链接 2" xfId="38005" hidden="1"/>
    <cellStyle name="已访问的超链接 2" xfId="38006" hidden="1"/>
    <cellStyle name="已访问的超链接 2" xfId="38007" hidden="1"/>
    <cellStyle name="已访问的超链接 2" xfId="38008" hidden="1"/>
    <cellStyle name="已访问的超链接 2" xfId="38009" hidden="1"/>
    <cellStyle name="已访问的超链接 2" xfId="38010" hidden="1"/>
    <cellStyle name="已访问的超链接 2" xfId="38011" hidden="1"/>
    <cellStyle name="已访问的超链接 2" xfId="38012" hidden="1"/>
    <cellStyle name="已访问的超链接 2" xfId="38013" hidden="1"/>
    <cellStyle name="已访问的超链接 2" xfId="38014" hidden="1"/>
    <cellStyle name="已访问的超链接 2" xfId="38015" hidden="1"/>
    <cellStyle name="已访问的超链接 2" xfId="38016" hidden="1"/>
    <cellStyle name="已访问的超链接 2" xfId="38017" hidden="1"/>
    <cellStyle name="已访问的超链接 2" xfId="38018" hidden="1"/>
    <cellStyle name="已访问的超链接 2" xfId="38019" hidden="1"/>
    <cellStyle name="已访问的超链接 2" xfId="38020" hidden="1"/>
    <cellStyle name="已访问的超链接 2" xfId="38021" hidden="1"/>
    <cellStyle name="已访问的超链接 2" xfId="38022" hidden="1"/>
    <cellStyle name="已访问的超链接 2" xfId="38023" hidden="1"/>
    <cellStyle name="已访问的超链接 2" xfId="38024" hidden="1"/>
    <cellStyle name="已访问的超链接 2" xfId="38025" hidden="1"/>
    <cellStyle name="已访问的超链接 2" xfId="38026" hidden="1"/>
    <cellStyle name="已访问的超链接 2" xfId="38027" hidden="1"/>
    <cellStyle name="已访问的超链接 2" xfId="38028" hidden="1"/>
    <cellStyle name="已访问的超链接 2" xfId="38029" hidden="1"/>
    <cellStyle name="已访问的超链接 2" xfId="38030" hidden="1"/>
    <cellStyle name="已访问的超链接 2" xfId="38031" hidden="1"/>
    <cellStyle name="已访问的超链接 2" xfId="38032" hidden="1"/>
    <cellStyle name="已访问的超链接 2" xfId="38033" hidden="1"/>
    <cellStyle name="已访问的超链接 2" xfId="38034" hidden="1"/>
    <cellStyle name="已访问的超链接 2" xfId="38035" hidden="1"/>
    <cellStyle name="已访问的超链接 2" xfId="38036" hidden="1"/>
    <cellStyle name="已访问的超链接 2" xfId="38037" hidden="1"/>
    <cellStyle name="已访问的超链接 2" xfId="38038" hidden="1"/>
    <cellStyle name="已访问的超链接 2" xfId="38039" hidden="1"/>
    <cellStyle name="已访问的超链接 2" xfId="38040" hidden="1"/>
    <cellStyle name="已访问的超链接 2" xfId="38041" hidden="1"/>
    <cellStyle name="已访问的超链接 2" xfId="38042" hidden="1"/>
    <cellStyle name="已访问的超链接 2" xfId="38043" hidden="1"/>
    <cellStyle name="已访问的超链接 2" xfId="38045" hidden="1"/>
    <cellStyle name="已访问的超链接 2" xfId="38047" hidden="1"/>
    <cellStyle name="已访问的超链接 2" xfId="38049" hidden="1"/>
    <cellStyle name="已访问的超链接 2" xfId="38051" hidden="1"/>
    <cellStyle name="已访问的超链接 2" xfId="38053" hidden="1"/>
    <cellStyle name="已访问的超链接 2" xfId="38055" hidden="1"/>
    <cellStyle name="已访问的超链接 2" xfId="38057" hidden="1"/>
    <cellStyle name="已访问的超链接 2" xfId="38059" hidden="1"/>
    <cellStyle name="已访问的超链接 2" xfId="38061" hidden="1"/>
    <cellStyle name="已访问的超链接 2" xfId="38063" hidden="1"/>
    <cellStyle name="已访问的超链接 2" xfId="38065" hidden="1"/>
    <cellStyle name="已访问的超链接 2" xfId="38067" hidden="1"/>
    <cellStyle name="已访问的超链接 2" xfId="38069" hidden="1"/>
    <cellStyle name="已访问的超链接 2" xfId="38071" hidden="1"/>
    <cellStyle name="已访问的超链接 2" xfId="38073" hidden="1"/>
    <cellStyle name="已访问的超链接 2" xfId="38075" hidden="1"/>
    <cellStyle name="已访问的超链接 2" xfId="38077" hidden="1"/>
    <cellStyle name="已访问的超链接 2" xfId="38079" hidden="1"/>
    <cellStyle name="已访问的超链接 2" xfId="38081" hidden="1"/>
    <cellStyle name="已访问的超链接 2" xfId="38083" hidden="1"/>
    <cellStyle name="已访问的超链接 2" xfId="38085" hidden="1"/>
    <cellStyle name="已访问的超链接 2" xfId="38087" hidden="1"/>
    <cellStyle name="已访问的超链接 2" xfId="38089" hidden="1"/>
    <cellStyle name="已访问的超链接 2" xfId="38091" hidden="1"/>
    <cellStyle name="已访问的超链接 2" xfId="38093" hidden="1"/>
    <cellStyle name="已访问的超链接 2" xfId="38095" hidden="1"/>
    <cellStyle name="已访问的超链接 2" xfId="38097" hidden="1"/>
    <cellStyle name="已访问的超链接 2" xfId="38099" hidden="1"/>
    <cellStyle name="已访问的超链接 2" xfId="38101" hidden="1"/>
    <cellStyle name="已访问的超链接 2" xfId="38103" hidden="1"/>
    <cellStyle name="已访问的超链接 2" xfId="38105" hidden="1"/>
    <cellStyle name="已访问的超链接 2" xfId="38107" hidden="1"/>
    <cellStyle name="已访问的超链接 2" xfId="38109" hidden="1"/>
    <cellStyle name="已访问的超链接 2" xfId="38111" hidden="1"/>
    <cellStyle name="已访问的超链接 2" xfId="38113" hidden="1"/>
    <cellStyle name="已访问的超链接 2" xfId="38115" hidden="1"/>
    <cellStyle name="已访问的超链接 2" xfId="38117" hidden="1"/>
    <cellStyle name="已访问的超链接 2" xfId="38119" hidden="1"/>
    <cellStyle name="已访问的超链接 2" xfId="38121" hidden="1"/>
    <cellStyle name="已访问的超链接 2" xfId="38123" hidden="1"/>
    <cellStyle name="已访问的超链接 2" xfId="38125" hidden="1"/>
    <cellStyle name="已访问的超链接 2" xfId="38127" hidden="1"/>
    <cellStyle name="已访问的超链接 2" xfId="38129" hidden="1"/>
    <cellStyle name="已访问的超链接 2" xfId="38131" hidden="1"/>
    <cellStyle name="已访问的超链接 2" xfId="38133" hidden="1"/>
    <cellStyle name="已访问的超链接 2" xfId="38135" hidden="1"/>
    <cellStyle name="已访问的超链接 2" xfId="38137" hidden="1"/>
    <cellStyle name="已访问的超链接 2" xfId="38139" hidden="1"/>
    <cellStyle name="已访问的超链接 2" xfId="38141" hidden="1"/>
    <cellStyle name="已访问的超链接 2" xfId="38143" hidden="1"/>
    <cellStyle name="已访问的超链接 2" xfId="38145" hidden="1"/>
    <cellStyle name="已访问的超链接 2" xfId="38147" hidden="1"/>
    <cellStyle name="已访问的超链接 2" xfId="38149" hidden="1"/>
    <cellStyle name="已访问的超链接 2" xfId="38151" hidden="1"/>
    <cellStyle name="已访问的超链接 2" xfId="38153" hidden="1"/>
    <cellStyle name="已访问的超链接 2" xfId="38155" hidden="1"/>
    <cellStyle name="已访问的超链接 2" xfId="38157" hidden="1"/>
    <cellStyle name="已访问的超链接 2" xfId="38159" hidden="1"/>
    <cellStyle name="已访问的超链接 2" xfId="38161" hidden="1"/>
    <cellStyle name="已访问的超链接 2" xfId="38163" hidden="1"/>
    <cellStyle name="已访问的超链接 2" xfId="38165" hidden="1"/>
    <cellStyle name="已访问的超链接 2" xfId="38167" hidden="1"/>
    <cellStyle name="已访问的超链接 2" xfId="38169" hidden="1"/>
    <cellStyle name="已访问的超链接 2" xfId="38171" hidden="1"/>
    <cellStyle name="已访问的超链接 2" xfId="38173" hidden="1"/>
    <cellStyle name="已访问的超链接 2" xfId="38175" hidden="1"/>
    <cellStyle name="已访问的超链接 2" xfId="38177" hidden="1"/>
    <cellStyle name="已访问的超链接 2" xfId="38179" hidden="1"/>
    <cellStyle name="已访问的超链接 2" xfId="38181" hidden="1"/>
    <cellStyle name="已访问的超链接 2" xfId="38183" hidden="1"/>
    <cellStyle name="已访问的超链接 2" xfId="38185" hidden="1"/>
    <cellStyle name="已访问的超链接 2" xfId="38187" hidden="1"/>
    <cellStyle name="已访问的超链接 2" xfId="38189" hidden="1"/>
    <cellStyle name="已访问的超链接 2" xfId="38191" hidden="1"/>
    <cellStyle name="已访问的超链接 2" xfId="38193" hidden="1"/>
    <cellStyle name="已访问的超链接 2" xfId="38195" hidden="1"/>
    <cellStyle name="已访问的超链接 2" xfId="38197" hidden="1"/>
    <cellStyle name="已访问的超链接 2" xfId="38199" hidden="1"/>
    <cellStyle name="已访问的超链接 2" xfId="38201" hidden="1"/>
    <cellStyle name="已访问的超链接 2" xfId="38203" hidden="1"/>
    <cellStyle name="已访问的超链接 2" xfId="38205" hidden="1"/>
    <cellStyle name="已访问的超链接 2" xfId="38207" hidden="1"/>
    <cellStyle name="已访问的超链接 2" xfId="38208" hidden="1"/>
    <cellStyle name="已访问的超链接 2" xfId="38209" hidden="1"/>
    <cellStyle name="已访问的超链接 2" xfId="38210" hidden="1"/>
    <cellStyle name="已访问的超链接 2" xfId="38211" hidden="1"/>
    <cellStyle name="已访问的超链接 2" xfId="38212" hidden="1"/>
    <cellStyle name="已访问的超链接 2" xfId="38213" hidden="1"/>
    <cellStyle name="已访问的超链接 2" xfId="38214" hidden="1"/>
    <cellStyle name="已访问的超链接 2" xfId="38215" hidden="1"/>
    <cellStyle name="已访问的超链接 2" xfId="38216" hidden="1"/>
    <cellStyle name="已访问的超链接 2" xfId="38217" hidden="1"/>
    <cellStyle name="已访问的超链接 2" xfId="38218" hidden="1"/>
    <cellStyle name="已访问的超链接 2" xfId="38219" hidden="1"/>
    <cellStyle name="已访问的超链接 2" xfId="38220" hidden="1"/>
    <cellStyle name="已访问的超链接 2" xfId="38221" hidden="1"/>
    <cellStyle name="已访问的超链接 2" xfId="38222" hidden="1"/>
    <cellStyle name="已访问的超链接 2" xfId="38223" hidden="1"/>
    <cellStyle name="已访问的超链接 2" xfId="38224" hidden="1"/>
    <cellStyle name="已访问的超链接 2" xfId="38225" hidden="1"/>
    <cellStyle name="已访问的超链接 2" xfId="38226" hidden="1"/>
    <cellStyle name="已访问的超链接 2" xfId="38227" hidden="1"/>
    <cellStyle name="已访问的超链接 2" xfId="38228" hidden="1"/>
    <cellStyle name="已访问的超链接 2" xfId="38229" hidden="1"/>
    <cellStyle name="已访问的超链接 2" xfId="38230" hidden="1"/>
    <cellStyle name="已访问的超链接 2" xfId="38231" hidden="1"/>
    <cellStyle name="已访问的超链接 2" xfId="38232" hidden="1"/>
    <cellStyle name="已访问的超链接 2" xfId="38233" hidden="1"/>
    <cellStyle name="已访问的超链接 2" xfId="38234" hidden="1"/>
    <cellStyle name="已访问的超链接 2" xfId="38235" hidden="1"/>
    <cellStyle name="已访问的超链接 2" xfId="38236" hidden="1"/>
    <cellStyle name="已访问的超链接 2" xfId="38237" hidden="1"/>
    <cellStyle name="已访问的超链接 2" xfId="38238" hidden="1"/>
    <cellStyle name="已访问的超链接 2" xfId="38239" hidden="1"/>
    <cellStyle name="已访问的超链接 2" xfId="38240" hidden="1"/>
    <cellStyle name="已访问的超链接 2" xfId="38241" hidden="1"/>
    <cellStyle name="已访问的超链接 2" xfId="38242" hidden="1"/>
    <cellStyle name="已访问的超链接 2" xfId="38243" hidden="1"/>
    <cellStyle name="已访问的超链接 2" xfId="38244" hidden="1"/>
    <cellStyle name="已访问的超链接 2" xfId="38245" hidden="1"/>
    <cellStyle name="已访问的超链接 2" xfId="38246" hidden="1"/>
    <cellStyle name="已访问的超链接 2" xfId="38247" hidden="1"/>
    <cellStyle name="已访问的超链接 2" xfId="38248" hidden="1"/>
    <cellStyle name="已访问的超链接 2" xfId="38249" hidden="1"/>
    <cellStyle name="已访问的超链接 2" xfId="38250" hidden="1"/>
    <cellStyle name="已访问的超链接 2" xfId="38251" hidden="1"/>
    <cellStyle name="已访问的超链接 2" xfId="38252" hidden="1"/>
    <cellStyle name="已访问的超链接 2" xfId="38253" hidden="1"/>
    <cellStyle name="已访问的超链接 2" xfId="38254" hidden="1"/>
    <cellStyle name="已访问的超链接 2" xfId="38255" hidden="1"/>
    <cellStyle name="已访问的超链接 2" xfId="38256" hidden="1"/>
    <cellStyle name="已访问的超链接 2" xfId="38257" hidden="1"/>
    <cellStyle name="已访问的超链接 2" xfId="38258" hidden="1"/>
    <cellStyle name="已访问的超链接 2" xfId="38259" hidden="1"/>
    <cellStyle name="已访问的超链接 2" xfId="38260" hidden="1"/>
    <cellStyle name="已访问的超链接 2" xfId="38261" hidden="1"/>
    <cellStyle name="已访问的超链接 2" xfId="38262" hidden="1"/>
    <cellStyle name="已访问的超链接 2" xfId="38264" hidden="1"/>
    <cellStyle name="已访问的超链接 2" xfId="38266" hidden="1"/>
    <cellStyle name="已访问的超链接 2" xfId="38267" hidden="1"/>
    <cellStyle name="已访问的超链接 2" xfId="38268" hidden="1"/>
    <cellStyle name="已访问的超链接 2" xfId="38269" hidden="1"/>
    <cellStyle name="已访问的超链接 2" xfId="38270" hidden="1"/>
    <cellStyle name="已访问的超链接 2" xfId="38271" hidden="1"/>
    <cellStyle name="已访问的超链接 2" xfId="38272" hidden="1"/>
    <cellStyle name="已访问的超链接 2" xfId="38273" hidden="1"/>
    <cellStyle name="已访问的超链接 2" xfId="38274" hidden="1"/>
    <cellStyle name="已访问的超链接 2" xfId="38275" hidden="1"/>
    <cellStyle name="已访问的超链接 2" xfId="38276" hidden="1"/>
    <cellStyle name="已访问的超链接 2" xfId="38277" hidden="1"/>
    <cellStyle name="已访问的超链接 2" xfId="38278" hidden="1"/>
    <cellStyle name="已访问的超链接 2" xfId="38279" hidden="1"/>
    <cellStyle name="已访问的超链接 2" xfId="38280" hidden="1"/>
    <cellStyle name="已访问的超链接 2" xfId="38281" hidden="1"/>
    <cellStyle name="已访问的超链接 2" xfId="38282" hidden="1"/>
    <cellStyle name="已访问的超链接 2" xfId="38283" hidden="1"/>
    <cellStyle name="已访问的超链接 2" xfId="38284" hidden="1"/>
    <cellStyle name="已访问的超链接 2" xfId="38285" hidden="1"/>
    <cellStyle name="已访问的超链接 2" xfId="38286" hidden="1"/>
    <cellStyle name="已访问的超链接 2" xfId="38287" hidden="1"/>
    <cellStyle name="已访问的超链接 2" xfId="38288" hidden="1"/>
    <cellStyle name="已访问的超链接 2" xfId="38289" hidden="1"/>
    <cellStyle name="已访问的超链接 2" xfId="38290" hidden="1"/>
    <cellStyle name="已访问的超链接 2" xfId="38291" hidden="1"/>
    <cellStyle name="已访问的超链接 2" xfId="38292" hidden="1"/>
    <cellStyle name="已访问的超链接 2" xfId="38293" hidden="1"/>
    <cellStyle name="已访问的超链接 2" xfId="38294" hidden="1"/>
    <cellStyle name="已访问的超链接 2" xfId="38295" hidden="1"/>
    <cellStyle name="已访问的超链接 2" xfId="38296" hidden="1"/>
    <cellStyle name="已访问的超链接 2" xfId="38297" hidden="1"/>
    <cellStyle name="已访问的超链接 2" xfId="38298" hidden="1"/>
    <cellStyle name="已访问的超链接 2" xfId="38299" hidden="1"/>
    <cellStyle name="已访问的超链接 2" xfId="38300" hidden="1"/>
    <cellStyle name="已访问的超链接 2" xfId="38301" hidden="1"/>
    <cellStyle name="已访问的超链接 2" xfId="38302" hidden="1"/>
    <cellStyle name="已访问的超链接 2" xfId="38303" hidden="1"/>
    <cellStyle name="已访问的超链接 2" xfId="38304" hidden="1"/>
    <cellStyle name="已访问的超链接 2" xfId="38305" hidden="1"/>
    <cellStyle name="已访问的超链接 2" xfId="38306" hidden="1"/>
    <cellStyle name="已访问的超链接 2" xfId="38307" hidden="1"/>
    <cellStyle name="已访问的超链接 2" xfId="38308" hidden="1"/>
    <cellStyle name="已访问的超链接 2" xfId="38309" hidden="1"/>
    <cellStyle name="已访问的超链接 2" xfId="38310" hidden="1"/>
    <cellStyle name="已访问的超链接 2" xfId="38311" hidden="1"/>
    <cellStyle name="已访问的超链接 2" xfId="38312" hidden="1"/>
    <cellStyle name="已访问的超链接 2" xfId="38313" hidden="1"/>
    <cellStyle name="已访问的超链接 2" xfId="38314" hidden="1"/>
    <cellStyle name="已访问的超链接 2" xfId="38315" hidden="1"/>
    <cellStyle name="已访问的超链接 2" xfId="38316" hidden="1"/>
    <cellStyle name="已访问的超链接 2" xfId="38317" hidden="1"/>
    <cellStyle name="已访问的超链接 2" xfId="38318" hidden="1"/>
    <cellStyle name="已访问的超链接 2" xfId="38319" hidden="1"/>
    <cellStyle name="已访问的超链接 2" xfId="38320" hidden="1"/>
    <cellStyle name="已访问的超链接 2" xfId="38321" hidden="1"/>
    <cellStyle name="已访问的超链接 2" xfId="38322" hidden="1"/>
    <cellStyle name="已访问的超链接 2" xfId="38323" hidden="1"/>
    <cellStyle name="已访问的超链接 2" xfId="38324" hidden="1"/>
    <cellStyle name="已访问的超链接 2" xfId="38326" hidden="1"/>
    <cellStyle name="已访问的超链接 2" xfId="38328" hidden="1"/>
    <cellStyle name="已访问的超链接 2" xfId="38330" hidden="1"/>
    <cellStyle name="已访问的超链接 2" xfId="38332" hidden="1"/>
    <cellStyle name="已访问的超链接 2" xfId="38334" hidden="1"/>
    <cellStyle name="已访问的超链接 2" xfId="38336" hidden="1"/>
    <cellStyle name="已访问的超链接 2" xfId="38338" hidden="1"/>
    <cellStyle name="已访问的超链接 2" xfId="38340" hidden="1"/>
    <cellStyle name="已访问的超链接 2" xfId="38342" hidden="1"/>
    <cellStyle name="已访问的超链接 2" xfId="38344" hidden="1"/>
    <cellStyle name="已访问的超链接 2" xfId="38346" hidden="1"/>
    <cellStyle name="已访问的超链接 2" xfId="38348" hidden="1"/>
    <cellStyle name="已访问的超链接 2" xfId="38350" hidden="1"/>
    <cellStyle name="已访问的超链接 2" xfId="38352" hidden="1"/>
    <cellStyle name="已访问的超链接 2" xfId="38354" hidden="1"/>
    <cellStyle name="已访问的超链接 2" xfId="38356" hidden="1"/>
    <cellStyle name="已访问的超链接 2" xfId="38358" hidden="1"/>
    <cellStyle name="已访问的超链接 2" xfId="38360" hidden="1"/>
    <cellStyle name="已访问的超链接 2" xfId="38362" hidden="1"/>
    <cellStyle name="已访问的超链接 2" xfId="38364" hidden="1"/>
    <cellStyle name="已访问的超链接 2" xfId="38366" hidden="1"/>
    <cellStyle name="已访问的超链接 2" xfId="38368" hidden="1"/>
    <cellStyle name="已访问的超链接 2" xfId="38370" hidden="1"/>
    <cellStyle name="已访问的超链接 2" xfId="38372" hidden="1"/>
    <cellStyle name="已访问的超链接 2" xfId="38374" hidden="1"/>
    <cellStyle name="已访问的超链接 2" xfId="38376" hidden="1"/>
    <cellStyle name="已访问的超链接 2" xfId="38378" hidden="1"/>
    <cellStyle name="已访问的超链接 2" xfId="38380" hidden="1"/>
    <cellStyle name="已访问的超链接 2" xfId="38382" hidden="1"/>
    <cellStyle name="已访问的超链接 2" xfId="38384" hidden="1"/>
    <cellStyle name="已访问的超链接 2" xfId="38386" hidden="1"/>
    <cellStyle name="已访问的超链接 2" xfId="38388" hidden="1"/>
    <cellStyle name="已访问的超链接 2" xfId="38390" hidden="1"/>
    <cellStyle name="已访问的超链接 2" xfId="38392" hidden="1"/>
    <cellStyle name="已访问的超链接 2" xfId="38394" hidden="1"/>
    <cellStyle name="已访问的超链接 2" xfId="38396" hidden="1"/>
    <cellStyle name="已访问的超链接 2" xfId="38398" hidden="1"/>
    <cellStyle name="已访问的超链接 2" xfId="38400" hidden="1"/>
    <cellStyle name="已访问的超链接 2" xfId="38402" hidden="1"/>
    <cellStyle name="已访问的超链接 2" xfId="38404" hidden="1"/>
    <cellStyle name="已访问的超链接 2" xfId="38406" hidden="1"/>
    <cellStyle name="已访问的超链接 2" xfId="38408" hidden="1"/>
    <cellStyle name="已访问的超链接 2" xfId="38410" hidden="1"/>
    <cellStyle name="已访问的超链接 2" xfId="38412" hidden="1"/>
    <cellStyle name="已访问的超链接 2" xfId="38414" hidden="1"/>
    <cellStyle name="已访问的超链接 2" xfId="38416" hidden="1"/>
    <cellStyle name="已访问的超链接 2" xfId="38418" hidden="1"/>
    <cellStyle name="已访问的超链接 2" xfId="38420" hidden="1"/>
    <cellStyle name="已访问的超链接 2" xfId="38422" hidden="1"/>
    <cellStyle name="已访问的超链接 2" xfId="38424" hidden="1"/>
    <cellStyle name="已访问的超链接 2" xfId="38426" hidden="1"/>
    <cellStyle name="已访问的超链接 2" xfId="38428" hidden="1"/>
    <cellStyle name="已访问的超链接 2" xfId="38430" hidden="1"/>
    <cellStyle name="已访问的超链接 2" xfId="38432" hidden="1"/>
    <cellStyle name="已访问的超链接 2" xfId="38434" hidden="1"/>
    <cellStyle name="已访问的超链接 2" xfId="38436" hidden="1"/>
    <cellStyle name="已访问的超链接 2" xfId="38438" hidden="1"/>
    <cellStyle name="已访问的超链接 2" xfId="38440" hidden="1"/>
    <cellStyle name="已访问的超链接 2" xfId="38442" hidden="1"/>
    <cellStyle name="已访问的超链接 2" xfId="38444" hidden="1"/>
    <cellStyle name="已访问的超链接 2" xfId="38446" hidden="1"/>
    <cellStyle name="已访问的超链接 2" xfId="38448" hidden="1"/>
    <cellStyle name="已访问的超链接 2" xfId="38450" hidden="1"/>
    <cellStyle name="已访问的超链接 2" xfId="38452" hidden="1"/>
    <cellStyle name="已访问的超链接 2" xfId="38454" hidden="1"/>
    <cellStyle name="已访问的超链接 2" xfId="38456" hidden="1"/>
    <cellStyle name="已访问的超链接 2" xfId="38458" hidden="1"/>
    <cellStyle name="已访问的超链接 2" xfId="38460" hidden="1"/>
    <cellStyle name="已访问的超链接 2" xfId="38462" hidden="1"/>
    <cellStyle name="已访问的超链接 2" xfId="38464" hidden="1"/>
    <cellStyle name="已访问的超链接 2" xfId="38466" hidden="1"/>
    <cellStyle name="已访问的超链接 2" xfId="38468" hidden="1"/>
    <cellStyle name="已访问的超链接 2" xfId="38470" hidden="1"/>
    <cellStyle name="已访问的超链接 2" xfId="38472" hidden="1"/>
    <cellStyle name="已访问的超链接 2" xfId="38474" hidden="1"/>
    <cellStyle name="已访问的超链接 2" xfId="38476" hidden="1"/>
    <cellStyle name="已访问的超链接 2" xfId="38478" hidden="1"/>
    <cellStyle name="已访问的超链接 2" xfId="38480" hidden="1"/>
    <cellStyle name="已访问的超链接 2" xfId="38482" hidden="1"/>
    <cellStyle name="已访问的超链接 2" xfId="38484" hidden="1"/>
    <cellStyle name="已访问的超链接 2" xfId="38486" hidden="1"/>
    <cellStyle name="已访问的超链接 2" xfId="38488" hidden="1"/>
    <cellStyle name="已访问的超链接 2" xfId="38489" hidden="1"/>
    <cellStyle name="已访问的超链接 2" xfId="38490" hidden="1"/>
    <cellStyle name="已访问的超链接 2" xfId="38491" hidden="1"/>
    <cellStyle name="已访问的超链接 2" xfId="38492" hidden="1"/>
    <cellStyle name="已访问的超链接 2" xfId="38493" hidden="1"/>
    <cellStyle name="已访问的超链接 2" xfId="38494" hidden="1"/>
    <cellStyle name="已访问的超链接 2" xfId="38495" hidden="1"/>
    <cellStyle name="已访问的超链接 2" xfId="38496" hidden="1"/>
    <cellStyle name="已访问的超链接 2" xfId="38497" hidden="1"/>
    <cellStyle name="已访问的超链接 2" xfId="38498" hidden="1"/>
    <cellStyle name="已访问的超链接 2" xfId="38499" hidden="1"/>
    <cellStyle name="已访问的超链接 2" xfId="38500" hidden="1"/>
    <cellStyle name="已访问的超链接 2" xfId="38501" hidden="1"/>
    <cellStyle name="已访问的超链接 2" xfId="38502" hidden="1"/>
    <cellStyle name="已访问的超链接 2" xfId="38503" hidden="1"/>
    <cellStyle name="已访问的超链接 2" xfId="38504" hidden="1"/>
    <cellStyle name="已访问的超链接 2" xfId="38505" hidden="1"/>
    <cellStyle name="已访问的超链接 2" xfId="38506" hidden="1"/>
    <cellStyle name="已访问的超链接 2" xfId="38507" hidden="1"/>
    <cellStyle name="已访问的超链接 2" xfId="38508" hidden="1"/>
    <cellStyle name="已访问的超链接 2" xfId="38509" hidden="1"/>
    <cellStyle name="已访问的超链接 2" xfId="38510" hidden="1"/>
    <cellStyle name="已访问的超链接 2" xfId="38511" hidden="1"/>
    <cellStyle name="已访问的超链接 2" xfId="38512" hidden="1"/>
    <cellStyle name="已访问的超链接 2" xfId="38513" hidden="1"/>
    <cellStyle name="已访问的超链接 2" xfId="38514" hidden="1"/>
    <cellStyle name="已访问的超链接 2" xfId="38515" hidden="1"/>
    <cellStyle name="已访问的超链接 2" xfId="38516" hidden="1"/>
    <cellStyle name="已访问的超链接 2" xfId="38517" hidden="1"/>
    <cellStyle name="已访问的超链接 2" xfId="38518" hidden="1"/>
    <cellStyle name="已访问的超链接 2" xfId="38519" hidden="1"/>
    <cellStyle name="已访问的超链接 2" xfId="38520" hidden="1"/>
    <cellStyle name="已访问的超链接 2" xfId="38521" hidden="1"/>
    <cellStyle name="已访问的超链接 2" xfId="38522" hidden="1"/>
    <cellStyle name="已访问的超链接 2" xfId="38523" hidden="1"/>
    <cellStyle name="已访问的超链接 2" xfId="38524" hidden="1"/>
    <cellStyle name="已访问的超链接 2" xfId="38525" hidden="1"/>
    <cellStyle name="已访问的超链接 2" xfId="38526" hidden="1"/>
    <cellStyle name="已访问的超链接 2" xfId="38527" hidden="1"/>
    <cellStyle name="已访问的超链接 2" xfId="38528" hidden="1"/>
    <cellStyle name="已访问的超链接 2" xfId="38529" hidden="1"/>
    <cellStyle name="已访问的超链接 2" xfId="38530" hidden="1"/>
    <cellStyle name="已访问的超链接 2" xfId="38531" hidden="1"/>
    <cellStyle name="已访问的超链接 2" xfId="38532" hidden="1"/>
    <cellStyle name="已访问的超链接 2" xfId="38533" hidden="1"/>
    <cellStyle name="已访问的超链接 2" xfId="38534" hidden="1"/>
    <cellStyle name="已访问的超链接 2" xfId="38535" hidden="1"/>
    <cellStyle name="已访问的超链接 2" xfId="38536" hidden="1"/>
    <cellStyle name="已访问的超链接 2" xfId="38537" hidden="1"/>
    <cellStyle name="已访问的超链接 2" xfId="38538" hidden="1"/>
    <cellStyle name="已访问的超链接 2" xfId="38539" hidden="1"/>
    <cellStyle name="已访问的超链接 2" xfId="38540" hidden="1"/>
    <cellStyle name="已访问的超链接 2" xfId="38541" hidden="1"/>
    <cellStyle name="已访问的超链接 2" xfId="38542" hidden="1"/>
    <cellStyle name="已访问的超链接 2" xfId="38543" hidden="1"/>
    <cellStyle name="已访问的超链接 2" xfId="38545" hidden="1"/>
    <cellStyle name="已访问的超链接 2" xfId="38547" hidden="1"/>
    <cellStyle name="已访问的超链接 2" xfId="38548" hidden="1"/>
    <cellStyle name="已访问的超链接 2" xfId="38549" hidden="1"/>
    <cellStyle name="已访问的超链接 2" xfId="38550" hidden="1"/>
    <cellStyle name="已访问的超链接 2" xfId="38551" hidden="1"/>
    <cellStyle name="已访问的超链接 2" xfId="38552" hidden="1"/>
    <cellStyle name="已访问的超链接 2" xfId="38553" hidden="1"/>
    <cellStyle name="已访问的超链接 2" xfId="38554" hidden="1"/>
    <cellStyle name="已访问的超链接 2" xfId="38555" hidden="1"/>
    <cellStyle name="已访问的超链接 2" xfId="38556" hidden="1"/>
    <cellStyle name="已访问的超链接 2" xfId="38557" hidden="1"/>
    <cellStyle name="已访问的超链接 2" xfId="38558" hidden="1"/>
    <cellStyle name="已访问的超链接 2" xfId="38559" hidden="1"/>
    <cellStyle name="已访问的超链接 2" xfId="38560" hidden="1"/>
    <cellStyle name="已访问的超链接 2" xfId="38561" hidden="1"/>
    <cellStyle name="已访问的超链接 2" xfId="38562" hidden="1"/>
    <cellStyle name="已访问的超链接 2" xfId="38563" hidden="1"/>
    <cellStyle name="已访问的超链接 2" xfId="38564" hidden="1"/>
    <cellStyle name="已访问的超链接 2" xfId="38565" hidden="1"/>
    <cellStyle name="已访问的超链接 2" xfId="38566" hidden="1"/>
    <cellStyle name="已访问的超链接 2" xfId="38567" hidden="1"/>
    <cellStyle name="已访问的超链接 2" xfId="38568" hidden="1"/>
    <cellStyle name="已访问的超链接 2" xfId="38569" hidden="1"/>
    <cellStyle name="已访问的超链接 2" xfId="38570" hidden="1"/>
    <cellStyle name="已访问的超链接 2" xfId="38571" hidden="1"/>
    <cellStyle name="已访问的超链接 2" xfId="38572" hidden="1"/>
    <cellStyle name="已访问的超链接 2" xfId="38573" hidden="1"/>
    <cellStyle name="已访问的超链接 2" xfId="38574" hidden="1"/>
    <cellStyle name="已访问的超链接 2" xfId="38575" hidden="1"/>
    <cellStyle name="已访问的超链接 2" xfId="38576" hidden="1"/>
    <cellStyle name="已访问的超链接 2" xfId="38577" hidden="1"/>
    <cellStyle name="已访问的超链接 2" xfId="38578" hidden="1"/>
    <cellStyle name="已访问的超链接 2" xfId="38579" hidden="1"/>
    <cellStyle name="已访问的超链接 2" xfId="38580" hidden="1"/>
    <cellStyle name="已访问的超链接 2" xfId="38581" hidden="1"/>
    <cellStyle name="已访问的超链接 2" xfId="38582" hidden="1"/>
    <cellStyle name="已访问的超链接 2" xfId="38583" hidden="1"/>
    <cellStyle name="已访问的超链接 2" xfId="38584" hidden="1"/>
    <cellStyle name="已访问的超链接 2" xfId="38585" hidden="1"/>
    <cellStyle name="已访问的超链接 2" xfId="38586" hidden="1"/>
    <cellStyle name="已访问的超链接 2" xfId="38587" hidden="1"/>
    <cellStyle name="已访问的超链接 2" xfId="38588" hidden="1"/>
    <cellStyle name="已访问的超链接 2" xfId="38589" hidden="1"/>
    <cellStyle name="已访问的超链接 2" xfId="38590" hidden="1"/>
    <cellStyle name="已访问的超链接 2" xfId="38591" hidden="1"/>
    <cellStyle name="已访问的超链接 2" xfId="38592" hidden="1"/>
    <cellStyle name="已访问的超链接 2" xfId="38593" hidden="1"/>
    <cellStyle name="已访问的超链接 2" xfId="38594" hidden="1"/>
    <cellStyle name="已访问的超链接 2" xfId="38595" hidden="1"/>
    <cellStyle name="已访问的超链接 2" xfId="38596" hidden="1"/>
    <cellStyle name="已访问的超链接 2" xfId="38597" hidden="1"/>
    <cellStyle name="已访问的超链接 2" xfId="38598" hidden="1"/>
    <cellStyle name="已访问的超链接 2" xfId="38599" hidden="1"/>
    <cellStyle name="已访问的超链接 2" xfId="38600" hidden="1"/>
    <cellStyle name="已访问的超链接 2" xfId="38601" hidden="1"/>
    <cellStyle name="已访问的超链接 2" xfId="38602" hidden="1"/>
    <cellStyle name="已访问的超链接 2" xfId="38603" hidden="1"/>
    <cellStyle name="已访问的超链接 2" xfId="38604" hidden="1"/>
    <cellStyle name="已访问的超链接 2" xfId="38605" hidden="1"/>
    <cellStyle name="已访问的超链接 2" xfId="38607" hidden="1"/>
    <cellStyle name="已访问的超链接 2" xfId="38609" hidden="1"/>
    <cellStyle name="已访问的超链接 2" xfId="38611" hidden="1"/>
    <cellStyle name="已访问的超链接 2" xfId="38613" hidden="1"/>
    <cellStyle name="已访问的超链接 2" xfId="38615" hidden="1"/>
    <cellStyle name="已访问的超链接 2" xfId="38617" hidden="1"/>
    <cellStyle name="已访问的超链接 2" xfId="38619" hidden="1"/>
    <cellStyle name="已访问的超链接 2" xfId="38621" hidden="1"/>
    <cellStyle name="已访问的超链接 2" xfId="38623" hidden="1"/>
    <cellStyle name="已访问的超链接 2" xfId="38625" hidden="1"/>
    <cellStyle name="已访问的超链接 2" xfId="38627" hidden="1"/>
    <cellStyle name="已访问的超链接 2" xfId="38629" hidden="1"/>
    <cellStyle name="已访问的超链接 2" xfId="38631" hidden="1"/>
    <cellStyle name="已访问的超链接 2" xfId="38633" hidden="1"/>
    <cellStyle name="已访问的超链接 2" xfId="38635" hidden="1"/>
    <cellStyle name="已访问的超链接 2" xfId="38637" hidden="1"/>
    <cellStyle name="已访问的超链接 2" xfId="38639" hidden="1"/>
    <cellStyle name="已访问的超链接 2" xfId="38641" hidden="1"/>
    <cellStyle name="已访问的超链接 2" xfId="38643" hidden="1"/>
    <cellStyle name="已访问的超链接 2" xfId="38645" hidden="1"/>
    <cellStyle name="已访问的超链接 2" xfId="38647" hidden="1"/>
    <cellStyle name="已访问的超链接 2" xfId="38649" hidden="1"/>
    <cellStyle name="已访问的超链接 2" xfId="38651" hidden="1"/>
    <cellStyle name="已访问的超链接 2" xfId="38653" hidden="1"/>
    <cellStyle name="已访问的超链接 2" xfId="38655" hidden="1"/>
    <cellStyle name="已访问的超链接 2" xfId="38657" hidden="1"/>
    <cellStyle name="已访问的超链接 2" xfId="38659" hidden="1"/>
    <cellStyle name="已访问的超链接 2" xfId="38661" hidden="1"/>
    <cellStyle name="已访问的超链接 2" xfId="38663" hidden="1"/>
    <cellStyle name="已访问的超链接 2" xfId="38665" hidden="1"/>
    <cellStyle name="已访问的超链接 2" xfId="38667" hidden="1"/>
    <cellStyle name="已访问的超链接 2" xfId="38669" hidden="1"/>
    <cellStyle name="已访问的超链接 2" xfId="38671" hidden="1"/>
    <cellStyle name="已访问的超链接 2" xfId="38673" hidden="1"/>
    <cellStyle name="已访问的超链接 2" xfId="38675" hidden="1"/>
    <cellStyle name="已访问的超链接 2" xfId="38677" hidden="1"/>
    <cellStyle name="已访问的超链接 2" xfId="38679" hidden="1"/>
    <cellStyle name="已访问的超链接 2" xfId="38681" hidden="1"/>
    <cellStyle name="已访问的超链接 2" xfId="38683" hidden="1"/>
    <cellStyle name="已访问的超链接 2" xfId="38685" hidden="1"/>
    <cellStyle name="已访问的超链接 2" xfId="38687" hidden="1"/>
    <cellStyle name="已访问的超链接 2" xfId="38689" hidden="1"/>
    <cellStyle name="已访问的超链接 2" xfId="38691" hidden="1"/>
    <cellStyle name="已访问的超链接 2" xfId="38693" hidden="1"/>
    <cellStyle name="已访问的超链接 2" xfId="38695" hidden="1"/>
    <cellStyle name="已访问的超链接 2" xfId="38697" hidden="1"/>
    <cellStyle name="已访问的超链接 2" xfId="38699" hidden="1"/>
    <cellStyle name="已访问的超链接 2" xfId="38701" hidden="1"/>
    <cellStyle name="已访问的超链接 2" xfId="38703" hidden="1"/>
    <cellStyle name="已访问的超链接 2" xfId="38705" hidden="1"/>
    <cellStyle name="已访问的超链接 2" xfId="38707" hidden="1"/>
    <cellStyle name="已访问的超链接 2" xfId="38709" hidden="1"/>
    <cellStyle name="已访问的超链接 2" xfId="38711" hidden="1"/>
    <cellStyle name="已访问的超链接 2" xfId="38713" hidden="1"/>
    <cellStyle name="已访问的超链接 2" xfId="38715" hidden="1"/>
    <cellStyle name="已访问的超链接 2" xfId="38717" hidden="1"/>
    <cellStyle name="已访问的超链接 2" xfId="38719" hidden="1"/>
    <cellStyle name="已访问的超链接 2" xfId="38721" hidden="1"/>
    <cellStyle name="已访问的超链接 2" xfId="38723" hidden="1"/>
    <cellStyle name="已访问的超链接 2" xfId="38725" hidden="1"/>
    <cellStyle name="已访问的超链接 2" xfId="38727" hidden="1"/>
    <cellStyle name="已访问的超链接 2" xfId="38729" hidden="1"/>
    <cellStyle name="已访问的超链接 2" xfId="38731" hidden="1"/>
    <cellStyle name="已访问的超链接 2" xfId="38733" hidden="1"/>
    <cellStyle name="已访问的超链接 2" xfId="38735" hidden="1"/>
    <cellStyle name="已访问的超链接 2" xfId="38737" hidden="1"/>
    <cellStyle name="已访问的超链接 2" xfId="38739" hidden="1"/>
    <cellStyle name="已访问的超链接 2" xfId="38741" hidden="1"/>
    <cellStyle name="已访问的超链接 2" xfId="38743" hidden="1"/>
    <cellStyle name="已访问的超链接 2" xfId="38745" hidden="1"/>
    <cellStyle name="已访问的超链接 2" xfId="38747" hidden="1"/>
    <cellStyle name="已访问的超链接 2" xfId="38749" hidden="1"/>
    <cellStyle name="已访问的超链接 2" xfId="38751" hidden="1"/>
    <cellStyle name="已访问的超链接 2" xfId="38753" hidden="1"/>
    <cellStyle name="已访问的超链接 2" xfId="38755" hidden="1"/>
    <cellStyle name="已访问的超链接 2" xfId="38757" hidden="1"/>
    <cellStyle name="已访问的超链接 2" xfId="38759" hidden="1"/>
    <cellStyle name="已访问的超链接 2" xfId="38761" hidden="1"/>
    <cellStyle name="已访问的超链接 2" xfId="38763" hidden="1"/>
    <cellStyle name="已访问的超链接 2" xfId="38765" hidden="1"/>
    <cellStyle name="已访问的超链接 2" xfId="38767" hidden="1"/>
    <cellStyle name="已访问的超链接 2" xfId="38769" hidden="1"/>
    <cellStyle name="已访问的超链接 2" xfId="38770" hidden="1"/>
    <cellStyle name="已访问的超链接 2" xfId="38771" hidden="1"/>
    <cellStyle name="已访问的超链接 2" xfId="38772" hidden="1"/>
    <cellStyle name="已访问的超链接 2" xfId="38773" hidden="1"/>
    <cellStyle name="已访问的超链接 2" xfId="38774" hidden="1"/>
    <cellStyle name="已访问的超链接 2" xfId="38775" hidden="1"/>
    <cellStyle name="已访问的超链接 2" xfId="38776" hidden="1"/>
    <cellStyle name="已访问的超链接 2" xfId="38777" hidden="1"/>
    <cellStyle name="已访问的超链接 2" xfId="38778" hidden="1"/>
    <cellStyle name="已访问的超链接 2" xfId="38779" hidden="1"/>
    <cellStyle name="已访问的超链接 2" xfId="38780" hidden="1"/>
    <cellStyle name="已访问的超链接 2" xfId="38781" hidden="1"/>
    <cellStyle name="已访问的超链接 2" xfId="38782" hidden="1"/>
    <cellStyle name="已访问的超链接 2" xfId="38783" hidden="1"/>
    <cellStyle name="已访问的超链接 2" xfId="38784" hidden="1"/>
    <cellStyle name="已访问的超链接 2" xfId="38785" hidden="1"/>
    <cellStyle name="已访问的超链接 2" xfId="38786" hidden="1"/>
    <cellStyle name="已访问的超链接 2" xfId="38787" hidden="1"/>
    <cellStyle name="已访问的超链接 2" xfId="38788" hidden="1"/>
    <cellStyle name="已访问的超链接 2" xfId="38789" hidden="1"/>
    <cellStyle name="已访问的超链接 2" xfId="38790" hidden="1"/>
    <cellStyle name="已访问的超链接 2" xfId="38791" hidden="1"/>
    <cellStyle name="已访问的超链接 2" xfId="38792" hidden="1"/>
    <cellStyle name="已访问的超链接 2" xfId="38793" hidden="1"/>
    <cellStyle name="已访问的超链接 2" xfId="38794" hidden="1"/>
    <cellStyle name="已访问的超链接 2" xfId="38795" hidden="1"/>
    <cellStyle name="已访问的超链接 2" xfId="38796" hidden="1"/>
    <cellStyle name="已访问的超链接 2" xfId="38797" hidden="1"/>
    <cellStyle name="已访问的超链接 2" xfId="38798" hidden="1"/>
    <cellStyle name="已访问的超链接 2" xfId="38799" hidden="1"/>
    <cellStyle name="已访问的超链接 2" xfId="38800" hidden="1"/>
    <cellStyle name="已访问的超链接 2" xfId="38801" hidden="1"/>
    <cellStyle name="已访问的超链接 2" xfId="38802" hidden="1"/>
    <cellStyle name="已访问的超链接 2" xfId="38803" hidden="1"/>
    <cellStyle name="已访问的超链接 2" xfId="38804" hidden="1"/>
    <cellStyle name="已访问的超链接 2" xfId="38805" hidden="1"/>
    <cellStyle name="已访问的超链接 2" xfId="38806" hidden="1"/>
    <cellStyle name="已访问的超链接 2" xfId="38807" hidden="1"/>
    <cellStyle name="已访问的超链接 2" xfId="38808" hidden="1"/>
    <cellStyle name="已访问的超链接 2" xfId="38809" hidden="1"/>
    <cellStyle name="已访问的超链接 2" xfId="38810" hidden="1"/>
    <cellStyle name="已访问的超链接 2" xfId="38811" hidden="1"/>
    <cellStyle name="已访问的超链接 2" xfId="38812" hidden="1"/>
    <cellStyle name="已访问的超链接 2" xfId="38813" hidden="1"/>
    <cellStyle name="已访问的超链接 2" xfId="38814" hidden="1"/>
    <cellStyle name="已访问的超链接 2" xfId="38815" hidden="1"/>
    <cellStyle name="已访问的超链接 2" xfId="38816" hidden="1"/>
    <cellStyle name="已访问的超链接 2" xfId="38817" hidden="1"/>
    <cellStyle name="已访问的超链接 2" xfId="38818" hidden="1"/>
    <cellStyle name="已访问的超链接 2" xfId="38819" hidden="1"/>
    <cellStyle name="已访问的超链接 2" xfId="38820" hidden="1"/>
    <cellStyle name="已访问的超链接 2" xfId="38821" hidden="1"/>
    <cellStyle name="已访问的超链接 2" xfId="38822" hidden="1"/>
    <cellStyle name="已访问的超链接 2" xfId="38823" hidden="1"/>
    <cellStyle name="已访问的超链接 2" xfId="38824" hidden="1"/>
    <cellStyle name="已访问的超链接 2" xfId="38826" hidden="1"/>
    <cellStyle name="已访问的超链接 2" xfId="38828" hidden="1"/>
    <cellStyle name="已访问的超链接 2" xfId="38829" hidden="1"/>
    <cellStyle name="已访问的超链接 2" xfId="38830" hidden="1"/>
    <cellStyle name="已访问的超链接 2" xfId="38831" hidden="1"/>
    <cellStyle name="已访问的超链接 2" xfId="38832" hidden="1"/>
    <cellStyle name="已访问的超链接 2" xfId="38833" hidden="1"/>
    <cellStyle name="已访问的超链接 2" xfId="38834" hidden="1"/>
    <cellStyle name="已访问的超链接 2" xfId="38835" hidden="1"/>
    <cellStyle name="已访问的超链接 2" xfId="38836" hidden="1"/>
    <cellStyle name="已访问的超链接 2" xfId="38837" hidden="1"/>
    <cellStyle name="已访问的超链接 2" xfId="38838" hidden="1"/>
    <cellStyle name="已访问的超链接 2" xfId="38839" hidden="1"/>
    <cellStyle name="已访问的超链接 2" xfId="38840" hidden="1"/>
    <cellStyle name="已访问的超链接 2" xfId="38841" hidden="1"/>
    <cellStyle name="已访问的超链接 2" xfId="38842" hidden="1"/>
    <cellStyle name="已访问的超链接 2" xfId="38843" hidden="1"/>
    <cellStyle name="已访问的超链接 2" xfId="38844" hidden="1"/>
    <cellStyle name="已访问的超链接 2" xfId="38845" hidden="1"/>
    <cellStyle name="已访问的超链接 2" xfId="38846" hidden="1"/>
    <cellStyle name="已访问的超链接 2" xfId="38847" hidden="1"/>
    <cellStyle name="已访问的超链接 2" xfId="38848" hidden="1"/>
    <cellStyle name="已访问的超链接 2" xfId="38849" hidden="1"/>
    <cellStyle name="已访问的超链接 2" xfId="38850" hidden="1"/>
    <cellStyle name="已访问的超链接 2" xfId="38851" hidden="1"/>
    <cellStyle name="已访问的超链接 2" xfId="38852" hidden="1"/>
    <cellStyle name="已访问的超链接 2" xfId="38853" hidden="1"/>
    <cellStyle name="已访问的超链接 2" xfId="38854" hidden="1"/>
    <cellStyle name="已访问的超链接 2" xfId="38855" hidden="1"/>
    <cellStyle name="已访问的超链接 2" xfId="38856" hidden="1"/>
    <cellStyle name="已访问的超链接 2" xfId="38857" hidden="1"/>
    <cellStyle name="已访问的超链接 2" xfId="38858" hidden="1"/>
    <cellStyle name="已访问的超链接 2" xfId="38859" hidden="1"/>
    <cellStyle name="已访问的超链接 2" xfId="38860" hidden="1"/>
    <cellStyle name="已访问的超链接 2" xfId="38861" hidden="1"/>
    <cellStyle name="已访问的超链接 2" xfId="38862" hidden="1"/>
    <cellStyle name="已访问的超链接 2" xfId="38863" hidden="1"/>
    <cellStyle name="已访问的超链接 2" xfId="38864" hidden="1"/>
    <cellStyle name="已访问的超链接 2" xfId="38865" hidden="1"/>
    <cellStyle name="已访问的超链接 2" xfId="38866" hidden="1"/>
    <cellStyle name="已访问的超链接 2" xfId="38867" hidden="1"/>
    <cellStyle name="已访问的超链接 2" xfId="38868" hidden="1"/>
    <cellStyle name="已访问的超链接 2" xfId="38869" hidden="1"/>
    <cellStyle name="已访问的超链接 2" xfId="38870" hidden="1"/>
    <cellStyle name="已访问的超链接 2" xfId="38871" hidden="1"/>
    <cellStyle name="已访问的超链接 2" xfId="38872" hidden="1"/>
    <cellStyle name="已访问的超链接 2" xfId="38873" hidden="1"/>
    <cellStyle name="已访问的超链接 2" xfId="38874" hidden="1"/>
    <cellStyle name="已访问的超链接 2" xfId="38875" hidden="1"/>
    <cellStyle name="已访问的超链接 2" xfId="38876" hidden="1"/>
    <cellStyle name="已访问的超链接 2" xfId="38877" hidden="1"/>
    <cellStyle name="已访问的超链接 2" xfId="38878" hidden="1"/>
    <cellStyle name="已访问的超链接 2" xfId="38879" hidden="1"/>
    <cellStyle name="已访问的超链接 2" xfId="38880" hidden="1"/>
    <cellStyle name="已访问的超链接 2" xfId="38881" hidden="1"/>
    <cellStyle name="已访问的超链接 2" xfId="38882" hidden="1"/>
    <cellStyle name="已访问的超链接 2" xfId="38883" hidden="1"/>
    <cellStyle name="已访问的超链接 2" xfId="38884" hidden="1"/>
    <cellStyle name="已访问的超链接 2" xfId="38885" hidden="1"/>
    <cellStyle name="已访问的超链接 2" xfId="38886" hidden="1"/>
    <cellStyle name="已访问的超链接 2" xfId="38888" hidden="1"/>
    <cellStyle name="已访问的超链接 2" xfId="38890" hidden="1"/>
    <cellStyle name="已访问的超链接 2" xfId="38892" hidden="1"/>
    <cellStyle name="已访问的超链接 2" xfId="38894" hidden="1"/>
    <cellStyle name="已访问的超链接 2" xfId="38896" hidden="1"/>
    <cellStyle name="已访问的超链接 2" xfId="38898" hidden="1"/>
    <cellStyle name="已访问的超链接 2" xfId="38900" hidden="1"/>
    <cellStyle name="已访问的超链接 2" xfId="38902" hidden="1"/>
    <cellStyle name="已访问的超链接 2" xfId="38904" hidden="1"/>
    <cellStyle name="已访问的超链接 2" xfId="38906" hidden="1"/>
    <cellStyle name="已访问的超链接 2" xfId="38908" hidden="1"/>
    <cellStyle name="已访问的超链接 2" xfId="38910" hidden="1"/>
    <cellStyle name="已访问的超链接 2" xfId="38912" hidden="1"/>
    <cellStyle name="已访问的超链接 2" xfId="38914" hidden="1"/>
    <cellStyle name="已访问的超链接 2" xfId="38916" hidden="1"/>
    <cellStyle name="已访问的超链接 2" xfId="38918" hidden="1"/>
    <cellStyle name="已访问的超链接 2" xfId="38920" hidden="1"/>
    <cellStyle name="已访问的超链接 2" xfId="38922" hidden="1"/>
    <cellStyle name="已访问的超链接 2" xfId="38924" hidden="1"/>
    <cellStyle name="已访问的超链接 2" xfId="38926" hidden="1"/>
    <cellStyle name="已访问的超链接 2" xfId="38928" hidden="1"/>
    <cellStyle name="已访问的超链接 2" xfId="38930" hidden="1"/>
    <cellStyle name="已访问的超链接 2" xfId="38932" hidden="1"/>
    <cellStyle name="已访问的超链接 2" xfId="38934" hidden="1"/>
    <cellStyle name="已访问的超链接 2" xfId="38936" hidden="1"/>
    <cellStyle name="已访问的超链接 2" xfId="38938" hidden="1"/>
    <cellStyle name="已访问的超链接 2" xfId="38940" hidden="1"/>
    <cellStyle name="已访问的超链接 2" xfId="38942" hidden="1"/>
    <cellStyle name="已访问的超链接 2" xfId="38944" hidden="1"/>
    <cellStyle name="已访问的超链接 2" xfId="38946" hidden="1"/>
    <cellStyle name="已访问的超链接 2" xfId="38948" hidden="1"/>
    <cellStyle name="已访问的超链接 2" xfId="38950" hidden="1"/>
    <cellStyle name="已访问的超链接 2" xfId="38952" hidden="1"/>
    <cellStyle name="已访问的超链接 2" xfId="38954" hidden="1"/>
    <cellStyle name="已访问的超链接 2" xfId="38956" hidden="1"/>
    <cellStyle name="已访问的超链接 2" xfId="38958" hidden="1"/>
    <cellStyle name="已访问的超链接 2" xfId="38960" hidden="1"/>
    <cellStyle name="已访问的超链接 2" xfId="38962" hidden="1"/>
    <cellStyle name="已访问的超链接 2" xfId="38964" hidden="1"/>
    <cellStyle name="已访问的超链接 2" xfId="38966" hidden="1"/>
    <cellStyle name="已访问的超链接 2" xfId="38968" hidden="1"/>
    <cellStyle name="已访问的超链接 2" xfId="38970" hidden="1"/>
    <cellStyle name="已访问的超链接 2" xfId="38972" hidden="1"/>
    <cellStyle name="已访问的超链接 2" xfId="38974" hidden="1"/>
    <cellStyle name="已访问的超链接 2" xfId="38976" hidden="1"/>
    <cellStyle name="已访问的超链接 2" xfId="38978" hidden="1"/>
    <cellStyle name="已访问的超链接 2" xfId="38980" hidden="1"/>
    <cellStyle name="已访问的超链接 2" xfId="38982" hidden="1"/>
    <cellStyle name="已访问的超链接 2" xfId="38984" hidden="1"/>
    <cellStyle name="已访问的超链接 2" xfId="38986" hidden="1"/>
    <cellStyle name="已访问的超链接 2" xfId="38988" hidden="1"/>
    <cellStyle name="已访问的超链接 2" xfId="38990" hidden="1"/>
    <cellStyle name="已访问的超链接 2" xfId="38992" hidden="1"/>
    <cellStyle name="已访问的超链接 2" xfId="38994" hidden="1"/>
    <cellStyle name="已访问的超链接 2" xfId="38996" hidden="1"/>
    <cellStyle name="已访问的超链接 2" xfId="38998" hidden="1"/>
    <cellStyle name="已访问的超链接 2" xfId="39000" hidden="1"/>
    <cellStyle name="已访问的超链接 2" xfId="39002" hidden="1"/>
    <cellStyle name="已访问的超链接 2" xfId="39004" hidden="1"/>
    <cellStyle name="已访问的超链接 2" xfId="39006" hidden="1"/>
    <cellStyle name="已访问的超链接 2" xfId="39008" hidden="1"/>
    <cellStyle name="已访问的超链接 2" xfId="39010" hidden="1"/>
    <cellStyle name="已访问的超链接 2" xfId="39012" hidden="1"/>
    <cellStyle name="已访问的超链接 2" xfId="39014" hidden="1"/>
    <cellStyle name="已访问的超链接 2" xfId="39016" hidden="1"/>
    <cellStyle name="已访问的超链接 2" xfId="39018" hidden="1"/>
    <cellStyle name="已访问的超链接 2" xfId="39020" hidden="1"/>
    <cellStyle name="已访问的超链接 2" xfId="39022" hidden="1"/>
    <cellStyle name="已访问的超链接 2" xfId="39024" hidden="1"/>
    <cellStyle name="已访问的超链接 2" xfId="39026" hidden="1"/>
    <cellStyle name="已访问的超链接 2" xfId="39028" hidden="1"/>
    <cellStyle name="已访问的超链接 2" xfId="39030" hidden="1"/>
    <cellStyle name="已访问的超链接 2" xfId="39032" hidden="1"/>
    <cellStyle name="已访问的超链接 2" xfId="39034" hidden="1"/>
    <cellStyle name="已访问的超链接 2" xfId="39036" hidden="1"/>
    <cellStyle name="已访问的超链接 2" xfId="39038" hidden="1"/>
    <cellStyle name="已访问的超链接 2" xfId="39040" hidden="1"/>
    <cellStyle name="已访问的超链接 2" xfId="39042" hidden="1"/>
    <cellStyle name="已访问的超链接 2" xfId="39044" hidden="1"/>
    <cellStyle name="已访问的超链接 2" xfId="39046" hidden="1"/>
    <cellStyle name="已访问的超链接 2" xfId="39048" hidden="1"/>
    <cellStyle name="已访问的超链接 2" xfId="39050" hidden="1"/>
    <cellStyle name="已访问的超链接 2" xfId="39051" hidden="1"/>
    <cellStyle name="已访问的超链接 2" xfId="39052" hidden="1"/>
    <cellStyle name="已访问的超链接 2" xfId="39053" hidden="1"/>
    <cellStyle name="已访问的超链接 2" xfId="39054" hidden="1"/>
    <cellStyle name="已访问的超链接 2" xfId="39055" hidden="1"/>
    <cellStyle name="已访问的超链接 2" xfId="39056" hidden="1"/>
    <cellStyle name="已访问的超链接 2" xfId="39057" hidden="1"/>
    <cellStyle name="已访问的超链接 2" xfId="39058" hidden="1"/>
    <cellStyle name="已访问的超链接 2" xfId="39059" hidden="1"/>
    <cellStyle name="已访问的超链接 2" xfId="39060" hidden="1"/>
    <cellStyle name="已访问的超链接 2" xfId="39061" hidden="1"/>
    <cellStyle name="已访问的超链接 2" xfId="39062" hidden="1"/>
    <cellStyle name="已访问的超链接 2" xfId="39063" hidden="1"/>
    <cellStyle name="已访问的超链接 2" xfId="39064" hidden="1"/>
    <cellStyle name="已访问的超链接 2" xfId="39065" hidden="1"/>
    <cellStyle name="已访问的超链接 2" xfId="39066" hidden="1"/>
    <cellStyle name="已访问的超链接 2" xfId="39067" hidden="1"/>
    <cellStyle name="已访问的超链接 2" xfId="39068" hidden="1"/>
    <cellStyle name="已访问的超链接 2" xfId="39069" hidden="1"/>
    <cellStyle name="已访问的超链接 2" xfId="39070" hidden="1"/>
    <cellStyle name="已访问的超链接 2" xfId="39071" hidden="1"/>
    <cellStyle name="已访问的超链接 2" xfId="39072" hidden="1"/>
    <cellStyle name="已访问的超链接 2" xfId="39073" hidden="1"/>
    <cellStyle name="已访问的超链接 2" xfId="39074" hidden="1"/>
    <cellStyle name="已访问的超链接 2" xfId="39075" hidden="1"/>
    <cellStyle name="已访问的超链接 2" xfId="39076" hidden="1"/>
    <cellStyle name="已访问的超链接 2" xfId="39077" hidden="1"/>
    <cellStyle name="已访问的超链接 2" xfId="39078" hidden="1"/>
    <cellStyle name="已访问的超链接 2" xfId="39079" hidden="1"/>
    <cellStyle name="已访问的超链接 2" xfId="39080" hidden="1"/>
    <cellStyle name="已访问的超链接 2" xfId="39081" hidden="1"/>
    <cellStyle name="已访问的超链接 2" xfId="39082" hidden="1"/>
    <cellStyle name="已访问的超链接 2" xfId="39083" hidden="1"/>
    <cellStyle name="已访问的超链接 2" xfId="39084" hidden="1"/>
    <cellStyle name="已访问的超链接 2" xfId="39085" hidden="1"/>
    <cellStyle name="已访问的超链接 2" xfId="39086" hidden="1"/>
    <cellStyle name="已访问的超链接 2" xfId="39087" hidden="1"/>
    <cellStyle name="已访问的超链接 2" xfId="39088" hidden="1"/>
    <cellStyle name="已访问的超链接 2" xfId="39089" hidden="1"/>
    <cellStyle name="已访问的超链接 2" xfId="39090" hidden="1"/>
    <cellStyle name="已访问的超链接 2" xfId="39091" hidden="1"/>
    <cellStyle name="已访问的超链接 2" xfId="39092" hidden="1"/>
    <cellStyle name="已访问的超链接 2" xfId="39093" hidden="1"/>
    <cellStyle name="已访问的超链接 2" xfId="39094" hidden="1"/>
    <cellStyle name="已访问的超链接 2" xfId="39095" hidden="1"/>
    <cellStyle name="已访问的超链接 2" xfId="39096" hidden="1"/>
    <cellStyle name="已访问的超链接 2" xfId="39097" hidden="1"/>
    <cellStyle name="已访问的超链接 2" xfId="39098" hidden="1"/>
    <cellStyle name="已访问的超链接 2" xfId="39099" hidden="1"/>
    <cellStyle name="已访问的超链接 2" xfId="39100" hidden="1"/>
    <cellStyle name="已访问的超链接 2" xfId="39101" hidden="1"/>
    <cellStyle name="已访问的超链接 2" xfId="39102" hidden="1"/>
    <cellStyle name="已访问的超链接 2" xfId="39103" hidden="1"/>
    <cellStyle name="已访问的超链接 2" xfId="39104" hidden="1"/>
    <cellStyle name="已访问的超链接 2" xfId="39105" hidden="1"/>
    <cellStyle name="已访问的超链接 2" xfId="39107" hidden="1"/>
    <cellStyle name="已访问的超链接 2" xfId="39109" hidden="1"/>
    <cellStyle name="已访问的超链接 2" xfId="39110" hidden="1"/>
    <cellStyle name="已访问的超链接 2" xfId="39111" hidden="1"/>
    <cellStyle name="已访问的超链接 2" xfId="39112" hidden="1"/>
    <cellStyle name="已访问的超链接 2" xfId="39113" hidden="1"/>
    <cellStyle name="已访问的超链接 2" xfId="39114" hidden="1"/>
    <cellStyle name="已访问的超链接 2" xfId="39115" hidden="1"/>
    <cellStyle name="已访问的超链接 2" xfId="39116" hidden="1"/>
    <cellStyle name="已访问的超链接 2" xfId="39117" hidden="1"/>
    <cellStyle name="已访问的超链接 2" xfId="39118" hidden="1"/>
    <cellStyle name="已访问的超链接 2" xfId="39119" hidden="1"/>
    <cellStyle name="已访问的超链接 2" xfId="39120" hidden="1"/>
    <cellStyle name="已访问的超链接 2" xfId="39121" hidden="1"/>
    <cellStyle name="已访问的超链接 2" xfId="39122" hidden="1"/>
    <cellStyle name="已访问的超链接 2" xfId="39123" hidden="1"/>
    <cellStyle name="已访问的超链接 2" xfId="39124" hidden="1"/>
    <cellStyle name="已访问的超链接 2" xfId="39125" hidden="1"/>
    <cellStyle name="已访问的超链接 2" xfId="39126" hidden="1"/>
    <cellStyle name="已访问的超链接 2" xfId="39127" hidden="1"/>
    <cellStyle name="已访问的超链接 2" xfId="39128" hidden="1"/>
    <cellStyle name="已访问的超链接 2" xfId="39129" hidden="1"/>
    <cellStyle name="已访问的超链接 2" xfId="39130" hidden="1"/>
    <cellStyle name="已访问的超链接 2" xfId="39131" hidden="1"/>
    <cellStyle name="已访问的超链接 2" xfId="39132" hidden="1"/>
    <cellStyle name="已访问的超链接 2" xfId="39133" hidden="1"/>
    <cellStyle name="已访问的超链接 2" xfId="39134" hidden="1"/>
    <cellStyle name="已访问的超链接 2" xfId="39135" hidden="1"/>
    <cellStyle name="已访问的超链接 2" xfId="39136" hidden="1"/>
    <cellStyle name="已访问的超链接 2" xfId="39137" hidden="1"/>
    <cellStyle name="已访问的超链接 2" xfId="39138" hidden="1"/>
    <cellStyle name="已访问的超链接 2" xfId="39139" hidden="1"/>
    <cellStyle name="已访问的超链接 2" xfId="39140" hidden="1"/>
    <cellStyle name="已访问的超链接 2" xfId="39141" hidden="1"/>
    <cellStyle name="已访问的超链接 2" xfId="39142" hidden="1"/>
    <cellStyle name="已访问的超链接 2" xfId="39143" hidden="1"/>
    <cellStyle name="已访问的超链接 2" xfId="39144" hidden="1"/>
    <cellStyle name="已访问的超链接 2" xfId="39145" hidden="1"/>
    <cellStyle name="已访问的超链接 2" xfId="39146" hidden="1"/>
    <cellStyle name="已访问的超链接 2" xfId="39147" hidden="1"/>
    <cellStyle name="已访问的超链接 2" xfId="39148" hidden="1"/>
    <cellStyle name="已访问的超链接 2" xfId="39149" hidden="1"/>
    <cellStyle name="已访问的超链接 2" xfId="39150" hidden="1"/>
    <cellStyle name="已访问的超链接 2" xfId="39151" hidden="1"/>
    <cellStyle name="已访问的超链接 2" xfId="39152" hidden="1"/>
    <cellStyle name="已访问的超链接 2" xfId="39153" hidden="1"/>
    <cellStyle name="已访问的超链接 2" xfId="39154" hidden="1"/>
    <cellStyle name="已访问的超链接 2" xfId="39155" hidden="1"/>
    <cellStyle name="已访问的超链接 2" xfId="39156" hidden="1"/>
    <cellStyle name="已访问的超链接 2" xfId="39157" hidden="1"/>
    <cellStyle name="已访问的超链接 2" xfId="39158" hidden="1"/>
    <cellStyle name="已访问的超链接 2" xfId="39159" hidden="1"/>
    <cellStyle name="已访问的超链接 2" xfId="39160" hidden="1"/>
    <cellStyle name="已访问的超链接 2" xfId="39161" hidden="1"/>
    <cellStyle name="已访问的超链接 2" xfId="39162" hidden="1"/>
    <cellStyle name="已访问的超链接 2" xfId="39163" hidden="1"/>
    <cellStyle name="已访问的超链接 2" xfId="39164" hidden="1"/>
    <cellStyle name="已访问的超链接 2" xfId="39165" hidden="1"/>
    <cellStyle name="已访问的超链接 2" xfId="39166" hidden="1"/>
    <cellStyle name="已访问的超链接 2" xfId="39167" hidden="1"/>
    <cellStyle name="已访问的超链接 2" xfId="43623" hidden="1"/>
    <cellStyle name="已访问的超链接 2" xfId="43074" hidden="1"/>
    <cellStyle name="已访问的超链接 2" xfId="41128" hidden="1"/>
    <cellStyle name="已访问的超链接 2" xfId="42884" hidden="1"/>
    <cellStyle name="已访问的超链接 2" xfId="43694" hidden="1"/>
    <cellStyle name="已访问的超链接 2" xfId="43353" hidden="1"/>
    <cellStyle name="已访问的超链接 2" xfId="42573" hidden="1"/>
    <cellStyle name="已访问的超链接 2" xfId="43273" hidden="1"/>
    <cellStyle name="已访问的超链接 2" xfId="39866" hidden="1"/>
    <cellStyle name="已访问的超链接 2" xfId="44664" hidden="1"/>
    <cellStyle name="已访问的超链接 2" xfId="43432" hidden="1"/>
    <cellStyle name="已访问的超链接 2" xfId="43082" hidden="1"/>
    <cellStyle name="已访问的超链接 2" xfId="41841" hidden="1"/>
    <cellStyle name="已访问的超链接 2" xfId="41757" hidden="1"/>
    <cellStyle name="已访问的超链接 2" xfId="43638" hidden="1"/>
    <cellStyle name="已访问的超链接 2" xfId="44684" hidden="1"/>
    <cellStyle name="已访问的超链接 2" xfId="40973" hidden="1"/>
    <cellStyle name="已访问的超链接 2" xfId="40533" hidden="1"/>
    <cellStyle name="已访问的超链接 2" xfId="44139" hidden="1"/>
    <cellStyle name="已访问的超链接 2" xfId="44201" hidden="1"/>
    <cellStyle name="已访问的超链接 2" xfId="43616" hidden="1"/>
    <cellStyle name="已访问的超链接 2" xfId="43729" hidden="1"/>
    <cellStyle name="已访问的超链接 2" xfId="39200" hidden="1"/>
    <cellStyle name="已访问的超链接 2" xfId="28177" hidden="1"/>
    <cellStyle name="已访问的超链接 2" xfId="39201" hidden="1"/>
    <cellStyle name="已访问的超链接 2" xfId="44352" hidden="1"/>
    <cellStyle name="已访问的超链接 2" xfId="44099" hidden="1"/>
    <cellStyle name="已访问的超链接 2" xfId="44692" hidden="1"/>
    <cellStyle name="已访问的超链接 2" xfId="41805" hidden="1"/>
    <cellStyle name="已访问的超链接 2" xfId="41034" hidden="1"/>
    <cellStyle name="已访问的超链接 2" xfId="40799" hidden="1"/>
    <cellStyle name="已访问的超链接 2" xfId="40009" hidden="1"/>
    <cellStyle name="已访问的超链接 2" xfId="44753" hidden="1"/>
    <cellStyle name="已访问的超链接 2" xfId="42435" hidden="1"/>
    <cellStyle name="已访问的超链接 2" xfId="39572" hidden="1"/>
    <cellStyle name="已访问的超链接 2" xfId="43232" hidden="1"/>
    <cellStyle name="已访问的超链接 2" xfId="42072" hidden="1"/>
    <cellStyle name="已访问的超链接 2" xfId="39587" hidden="1"/>
    <cellStyle name="已访问的超链接 2" xfId="40912" hidden="1"/>
    <cellStyle name="已访问的超链接 2" xfId="43317" hidden="1"/>
    <cellStyle name="已访问的超链接 2" xfId="28209" hidden="1"/>
    <cellStyle name="已访问的超链接 2" xfId="41537" hidden="1"/>
    <cellStyle name="已访问的超链接 2" xfId="43318" hidden="1"/>
    <cellStyle name="已访问的超链接 2" xfId="40634" hidden="1"/>
    <cellStyle name="已访问的超链接 2" xfId="41705" hidden="1"/>
    <cellStyle name="已访问的超链接 2" xfId="41662" hidden="1"/>
    <cellStyle name="已访问的超链接 2" xfId="41482" hidden="1"/>
    <cellStyle name="已访问的超链接 2" xfId="28204" hidden="1"/>
    <cellStyle name="已访问的超链接 2" xfId="43636" hidden="1"/>
    <cellStyle name="已访问的超链接 2" xfId="39335" hidden="1"/>
    <cellStyle name="已访问的超链接 2" xfId="41976" hidden="1"/>
    <cellStyle name="已访问的超链接 2" xfId="39818" hidden="1"/>
    <cellStyle name="已访问的超链接 2" xfId="44648" hidden="1"/>
    <cellStyle name="已访问的超链接 2" xfId="42074" hidden="1"/>
    <cellStyle name="已访问的超链接 2" xfId="44309" hidden="1"/>
    <cellStyle name="已访问的超链接 2" xfId="39585" hidden="1"/>
    <cellStyle name="已访问的超链接 2" xfId="43752" hidden="1"/>
    <cellStyle name="已访问的超链接 2" xfId="44056" hidden="1"/>
    <cellStyle name="已访问的超链接 2" xfId="42854" hidden="1"/>
    <cellStyle name="已访问的超链接 2" xfId="42995" hidden="1"/>
    <cellStyle name="已访问的超链接 2" xfId="41186" hidden="1"/>
    <cellStyle name="已访问的超链接 2" xfId="43051" hidden="1"/>
    <cellStyle name="已访问的超链接 2" xfId="44435" hidden="1"/>
    <cellStyle name="已访问的超链接 2" xfId="43707" hidden="1"/>
    <cellStyle name="已访问的超链接 2" xfId="39275" hidden="1"/>
    <cellStyle name="已访问的超链接 2" xfId="42970" hidden="1"/>
    <cellStyle name="已访问的超链接 2" xfId="39847" hidden="1"/>
    <cellStyle name="已访问的超链接 2" xfId="39807" hidden="1"/>
    <cellStyle name="已访问的超链接 2" xfId="43075" hidden="1"/>
    <cellStyle name="已访问的超链接 2" xfId="41654" hidden="1"/>
    <cellStyle name="已访问的超链接 2" xfId="40062" hidden="1"/>
    <cellStyle name="已访问的超链接 2" xfId="44759" hidden="1"/>
    <cellStyle name="已访问的超链接 2" xfId="39295" hidden="1"/>
    <cellStyle name="已访问的超链接 2" xfId="28480" hidden="1"/>
    <cellStyle name="已访问的超链接 2" xfId="42543" hidden="1"/>
    <cellStyle name="已访问的超链接 2" xfId="39884" hidden="1"/>
    <cellStyle name="已访问的超链接 2" xfId="29247" hidden="1"/>
    <cellStyle name="已访问的超链接 2" xfId="44095" hidden="1"/>
    <cellStyle name="已访问的超链接 2" xfId="44381" hidden="1"/>
    <cellStyle name="已访问的超链接 2" xfId="42286" hidden="1"/>
    <cellStyle name="已访问的超链接 2" xfId="39440" hidden="1"/>
    <cellStyle name="已访问的超链接 2" xfId="39174" hidden="1"/>
    <cellStyle name="已访问的超链接 2" xfId="42725" hidden="1"/>
    <cellStyle name="已访问的超链接 2" xfId="40681" hidden="1"/>
    <cellStyle name="已访问的超链接 2" xfId="39965" hidden="1"/>
    <cellStyle name="已访问的超链接 2" xfId="44169" hidden="1"/>
    <cellStyle name="已访问的超链接 2" xfId="41916" hidden="1"/>
    <cellStyle name="已访问的超链接 2" xfId="42322" hidden="1"/>
    <cellStyle name="已访问的超链接 2" xfId="43399" hidden="1"/>
    <cellStyle name="已访问的超链接 2" xfId="40583" hidden="1"/>
    <cellStyle name="已访问的超链接 2" xfId="43660" hidden="1"/>
    <cellStyle name="已访问的超链接 2" xfId="40770" hidden="1"/>
    <cellStyle name="已访问的超链接 2" xfId="43103" hidden="1"/>
    <cellStyle name="已访问的超链接 2" xfId="40380" hidden="1"/>
    <cellStyle name="已访问的超链接 2" xfId="44053" hidden="1"/>
    <cellStyle name="已访问的超链接 2" xfId="41171" hidden="1"/>
    <cellStyle name="已访问的超链接 2" xfId="42560" hidden="1"/>
    <cellStyle name="已访问的超链接 2" xfId="41083" hidden="1"/>
    <cellStyle name="已访问的超链接 2" xfId="43825" hidden="1"/>
    <cellStyle name="已访问的超链接 2" xfId="44777" hidden="1"/>
    <cellStyle name="已访问的超链接 2" xfId="40896" hidden="1"/>
    <cellStyle name="已访问的超链接 2" xfId="41466" hidden="1"/>
    <cellStyle name="已访问的超链接 2" xfId="42551" hidden="1"/>
    <cellStyle name="已访问的超链接 2" xfId="41371" hidden="1"/>
    <cellStyle name="已访问的超链接 2" xfId="41462" hidden="1"/>
    <cellStyle name="已访问的超链接 2" xfId="44744" hidden="1"/>
    <cellStyle name="已访问的超链接 2" xfId="42031" hidden="1"/>
    <cellStyle name="已访问的超链接 2" xfId="40969" hidden="1"/>
    <cellStyle name="已访问的超链接 2" xfId="42346" hidden="1"/>
    <cellStyle name="已访问的超链接 2" xfId="28853" hidden="1"/>
    <cellStyle name="已访问的超链接 2" xfId="43303" hidden="1"/>
    <cellStyle name="已访问的超链接 2" xfId="43857" hidden="1"/>
    <cellStyle name="已访问的超链接 2" xfId="43740" hidden="1"/>
    <cellStyle name="已访问的超链接 2" xfId="41289" hidden="1"/>
    <cellStyle name="已访问的超链接 2" xfId="41511" hidden="1"/>
    <cellStyle name="已访问的超链接 2" xfId="39949" hidden="1"/>
    <cellStyle name="已访问的超链接 2" xfId="44351" hidden="1"/>
    <cellStyle name="已访问的超链接 2" xfId="44320" hidden="1"/>
    <cellStyle name="已访问的超链接 2" xfId="42154" hidden="1"/>
    <cellStyle name="已访问的超链接 2" xfId="27981" hidden="1"/>
    <cellStyle name="已访问的超链接 2" xfId="42325" hidden="1"/>
    <cellStyle name="已访问的超链接 2" xfId="41867" hidden="1"/>
    <cellStyle name="已访问的超链接 2" xfId="43265" hidden="1"/>
    <cellStyle name="已访问的超链接 2" xfId="41709" hidden="1"/>
    <cellStyle name="已访问的超链接 2" xfId="42937" hidden="1"/>
    <cellStyle name="已访问的超链接 2" xfId="39833" hidden="1"/>
    <cellStyle name="已访问的超链接 2" xfId="40502" hidden="1"/>
    <cellStyle name="已访问的超链接 2" xfId="42977" hidden="1"/>
    <cellStyle name="已访问的超链接 2" xfId="43458" hidden="1"/>
    <cellStyle name="已访问的超链接 2" xfId="39274" hidden="1"/>
    <cellStyle name="已访问的超链接 2" xfId="42164" hidden="1"/>
    <cellStyle name="已访问的超链接 2" xfId="40079" hidden="1"/>
    <cellStyle name="已访问的超链接 2" xfId="44478" hidden="1"/>
    <cellStyle name="已访问的超链接 2" xfId="44083" hidden="1"/>
    <cellStyle name="已访问的超链接 2" xfId="41090" hidden="1"/>
    <cellStyle name="已访问的超链接 2" xfId="43225" hidden="1"/>
    <cellStyle name="已访问的超链接 2" xfId="40354" hidden="1"/>
    <cellStyle name="已访问的超链接 2" xfId="28050" hidden="1"/>
    <cellStyle name="已访问的超链接 2" xfId="44415" hidden="1"/>
    <cellStyle name="已访问的超链接 2" xfId="42073" hidden="1"/>
    <cellStyle name="已访问的超链接 2" xfId="43241" hidden="1"/>
    <cellStyle name="已访问的超链接 2" xfId="40078" hidden="1"/>
    <cellStyle name="已访问的超链接 2" xfId="39520" hidden="1"/>
    <cellStyle name="已访问的超链接 2" xfId="42685" hidden="1"/>
    <cellStyle name="已访问的超链接 2" xfId="28232" hidden="1"/>
    <cellStyle name="已访问的超链接 2" xfId="42461" hidden="1"/>
    <cellStyle name="已访问的超链接 2" xfId="39961" hidden="1"/>
    <cellStyle name="已访问的超链接 2" xfId="39416" hidden="1"/>
    <cellStyle name="已访问的超链接 2" xfId="28110" hidden="1"/>
    <cellStyle name="已访问的超链接 2" xfId="43407" hidden="1"/>
    <cellStyle name="已访问的超链接 2" xfId="39863" hidden="1"/>
    <cellStyle name="已访问的超链接 2" xfId="28274" hidden="1"/>
    <cellStyle name="已访问的超链接 2" xfId="44511" hidden="1"/>
    <cellStyle name="已访问的超链接 2" xfId="41978" hidden="1"/>
    <cellStyle name="已访问的超链接 2" xfId="41895" hidden="1"/>
    <cellStyle name="已访问的超链接 2" xfId="28116" hidden="1"/>
    <cellStyle name="已访问的超链接 2" xfId="40719" hidden="1"/>
    <cellStyle name="已访问的超链接 2" xfId="42165" hidden="1"/>
    <cellStyle name="已访问的超链接 2" xfId="44256" hidden="1"/>
    <cellStyle name="已访问的超链接 2" xfId="44210" hidden="1"/>
    <cellStyle name="已访问的超链接 2" xfId="40024" hidden="1"/>
    <cellStyle name="已访问的超链接 2" xfId="41488" hidden="1"/>
    <cellStyle name="已访问的超链接 2" xfId="41809" hidden="1"/>
    <cellStyle name="已访问的超链接 2" xfId="44205" hidden="1"/>
    <cellStyle name="已访问的超链接 2" xfId="41899" hidden="1"/>
    <cellStyle name="已访问的超链接 2" xfId="42710" hidden="1"/>
    <cellStyle name="已访问的超链接 2" xfId="40608" hidden="1"/>
    <cellStyle name="已访问的超链接 2" xfId="39795" hidden="1"/>
    <cellStyle name="已访问的超链接 2" xfId="40206" hidden="1"/>
    <cellStyle name="已访问的超链接 2" xfId="28106" hidden="1"/>
    <cellStyle name="已访问的超链接 2" xfId="41252" hidden="1"/>
    <cellStyle name="已访问的超链接 2" xfId="39399" hidden="1"/>
    <cellStyle name="已访问的超链接 2" xfId="42299" hidden="1"/>
    <cellStyle name="已访问的超链接 2" xfId="42927" hidden="1"/>
    <cellStyle name="已访问的超链接 2" xfId="28135" hidden="1"/>
    <cellStyle name="已访问的超链接 2" xfId="42004" hidden="1"/>
    <cellStyle name="已访问的超链接 2" xfId="44589" hidden="1"/>
    <cellStyle name="已访问的超链接 2" xfId="39787" hidden="1"/>
    <cellStyle name="已访问的超链接 2" xfId="40160" hidden="1"/>
    <cellStyle name="已访问的超链接 2" xfId="42564" hidden="1"/>
    <cellStyle name="已访问的超链接 2" xfId="43059" hidden="1"/>
    <cellStyle name="已访问的超链接 2" xfId="42196" hidden="1"/>
    <cellStyle name="已访问的超链接 2" xfId="40820" hidden="1"/>
    <cellStyle name="已访问的超链接 2" xfId="39746" hidden="1"/>
    <cellStyle name="已访问的超链接 2" xfId="41783" hidden="1"/>
    <cellStyle name="已访问的超链接 2" xfId="41607" hidden="1"/>
    <cellStyle name="已访问的超链接 2" xfId="39861" hidden="1"/>
    <cellStyle name="已访问的超链接 2" xfId="41296" hidden="1"/>
    <cellStyle name="已访问的超链接 2" xfId="43171" hidden="1"/>
    <cellStyle name="已访问的超链接 2" xfId="41434" hidden="1"/>
    <cellStyle name="已访问的超链接 2" xfId="42764" hidden="1"/>
    <cellStyle name="已访问的超链接 2" xfId="43759" hidden="1"/>
    <cellStyle name="已访问的超链接 2" xfId="28235" hidden="1"/>
    <cellStyle name="已访问的超链接 2" xfId="42545" hidden="1"/>
    <cellStyle name="已访问的超链接 2" xfId="44801" hidden="1"/>
    <cellStyle name="已访问的超链接 2" xfId="44674" hidden="1"/>
    <cellStyle name="已访问的超链接 2" xfId="43463" hidden="1"/>
    <cellStyle name="已访问的超链接 2" xfId="41349" hidden="1"/>
    <cellStyle name="已访问的超链接 2" xfId="42894" hidden="1"/>
    <cellStyle name="已访问的超链接 2" xfId="39506" hidden="1"/>
    <cellStyle name="已访问的超链接 2" xfId="40729" hidden="1"/>
    <cellStyle name="已访问的超链接 2" xfId="40252" hidden="1"/>
    <cellStyle name="已访问的超链接 2" xfId="39498" hidden="1"/>
    <cellStyle name="已访问的超链接 2" xfId="42302" hidden="1"/>
    <cellStyle name="已访问的超链接 2" xfId="27992" hidden="1"/>
    <cellStyle name="已访问的超链接 2" xfId="43326" hidden="1"/>
    <cellStyle name="已访问的超链接 2" xfId="28012" hidden="1"/>
    <cellStyle name="已访问的超链接 2" xfId="41316" hidden="1"/>
    <cellStyle name="已访问的超链接 2" xfId="41690" hidden="1"/>
    <cellStyle name="已访问的超链接 2" xfId="43679" hidden="1"/>
    <cellStyle name="已访问的超链接 2" xfId="42070" hidden="1"/>
    <cellStyle name="已访问的超链接 2" xfId="39933" hidden="1"/>
    <cellStyle name="已访问的超链接 2" xfId="42261" hidden="1"/>
    <cellStyle name="已访问的超链接 2" xfId="41100" hidden="1"/>
    <cellStyle name="已访问的超链接 2" xfId="44445" hidden="1"/>
    <cellStyle name="已访问的超链接 2" xfId="43269" hidden="1"/>
    <cellStyle name="已访问的超链接 2" xfId="41071" hidden="1"/>
    <cellStyle name="已访问的超链接 2" xfId="40755" hidden="1"/>
    <cellStyle name="已访问的超链接 2" xfId="41635" hidden="1"/>
    <cellStyle name="已访问的超链接 2" xfId="43378" hidden="1"/>
    <cellStyle name="已访问的超链接 2" xfId="44347" hidden="1"/>
    <cellStyle name="已访问的超链接 2" xfId="43091" hidden="1"/>
    <cellStyle name="已访问的超链接 2" xfId="40370" hidden="1"/>
    <cellStyle name="已访问的超链接 2" xfId="40182" hidden="1"/>
    <cellStyle name="已访问的超链接 2" xfId="43013" hidden="1"/>
    <cellStyle name="已访问的超链接 2" xfId="40677" hidden="1"/>
    <cellStyle name="已访问的超链接 2" xfId="43674" hidden="1"/>
    <cellStyle name="已访问的超链接 2" xfId="43863" hidden="1"/>
    <cellStyle name="已访问的超链接 2" xfId="44357" hidden="1"/>
    <cellStyle name="已访问的超链接 2" xfId="44776" hidden="1"/>
    <cellStyle name="已访问的超链接 2" xfId="40312" hidden="1"/>
    <cellStyle name="已访问的超链接 2" xfId="42599" hidden="1"/>
    <cellStyle name="已访问的超链接 2" xfId="39551" hidden="1"/>
    <cellStyle name="已访问的超链接 2" xfId="44577" hidden="1"/>
    <cellStyle name="已访问的超链接 2" xfId="43964" hidden="1"/>
    <cellStyle name="已访问的超链接 2" xfId="42634" hidden="1"/>
    <cellStyle name="已访问的超链接 2" xfId="43482" hidden="1"/>
    <cellStyle name="已访问的超链接 2" xfId="42472" hidden="1"/>
    <cellStyle name="已访问的超链接 2" xfId="40180" hidden="1"/>
    <cellStyle name="已访问的超链接 2" xfId="41584" hidden="1"/>
    <cellStyle name="已访问的超链接 2" xfId="41760" hidden="1"/>
    <cellStyle name="已访问的超链接 2" xfId="42719" hidden="1"/>
    <cellStyle name="已访问的超链接 2" xfId="44199" hidden="1"/>
    <cellStyle name="已访问的超链接 2" xfId="41769" hidden="1"/>
    <cellStyle name="已访问的超链接 2" xfId="43783" hidden="1"/>
    <cellStyle name="已访问的超链接 2" xfId="41315" hidden="1"/>
    <cellStyle name="已访问的超链接 2" xfId="42359" hidden="1"/>
    <cellStyle name="已访问的超链接 2" xfId="43823" hidden="1"/>
    <cellStyle name="已访问的超链接 2" xfId="39486" hidden="1"/>
    <cellStyle name="已访问的超链接 2" xfId="28192" hidden="1"/>
    <cellStyle name="已访问的超链接 2" xfId="41555" hidden="1"/>
    <cellStyle name="已访问的超链接 2" xfId="41988" hidden="1"/>
    <cellStyle name="已访问的超链接 2" xfId="43394" hidden="1"/>
    <cellStyle name="已访问的超链接 2" xfId="44207" hidden="1"/>
    <cellStyle name="已访问的超链接 2" xfId="40098" hidden="1"/>
    <cellStyle name="已访问的超链接 2" xfId="40861" hidden="1"/>
    <cellStyle name="已访问的超链接 2" xfId="44110" hidden="1"/>
    <cellStyle name="已访问的超链接 2" xfId="43312" hidden="1"/>
    <cellStyle name="已访问的超链接 2" xfId="44411" hidden="1"/>
    <cellStyle name="已访问的超链接 2" xfId="41125" hidden="1"/>
    <cellStyle name="已访问的超链接 2" xfId="41792" hidden="1"/>
    <cellStyle name="已访问的超链接 2" xfId="40902" hidden="1"/>
    <cellStyle name="已访问的超链接 2" xfId="42371" hidden="1"/>
    <cellStyle name="已访问的超链接 2" xfId="40950" hidden="1"/>
    <cellStyle name="已访问的超链接 2" xfId="39292" hidden="1"/>
    <cellStyle name="已访问的超链接 2" xfId="28123" hidden="1"/>
    <cellStyle name="已访问的超链接 2" xfId="39467" hidden="1"/>
    <cellStyle name="已访问的超链接 2" xfId="44106" hidden="1"/>
    <cellStyle name="已访问的超链接 2" xfId="40652" hidden="1"/>
    <cellStyle name="已访问的超链接 2" xfId="43559" hidden="1"/>
    <cellStyle name="已访问的超链接 2" xfId="42113" hidden="1"/>
    <cellStyle name="已访问的超链接 2" xfId="41857" hidden="1"/>
    <cellStyle name="已访问的超链接 2" xfId="43122" hidden="1"/>
    <cellStyle name="已访问的超链接 2" xfId="42363" hidden="1"/>
    <cellStyle name="已访问的超链接 2" xfId="42695" hidden="1"/>
    <cellStyle name="已访问的超链接 2" xfId="44122" hidden="1"/>
    <cellStyle name="已访问的超链接 2" xfId="39815" hidden="1"/>
    <cellStyle name="已访问的超链接 2" xfId="43839" hidden="1"/>
    <cellStyle name="已访问的超链接 2" xfId="43393" hidden="1"/>
    <cellStyle name="已访问的超链接 2" xfId="41166" hidden="1"/>
    <cellStyle name="已访问的超链接 2" xfId="43019" hidden="1"/>
    <cellStyle name="已访问的超链接 2" xfId="43323" hidden="1"/>
    <cellStyle name="已访问的超链接 2" xfId="39649" hidden="1"/>
    <cellStyle name="已访问的超链接 2" xfId="39624" hidden="1"/>
    <cellStyle name="已访问的超链接 2" xfId="42734" hidden="1"/>
    <cellStyle name="已访问的超链接 2" xfId="39619" hidden="1"/>
    <cellStyle name="已访问的超链接 2" xfId="40672" hidden="1"/>
    <cellStyle name="已访问的超链接 2" xfId="39716" hidden="1"/>
    <cellStyle name="已访问的超链接 2" xfId="28065" hidden="1"/>
    <cellStyle name="已访问的超链接 2" xfId="39857" hidden="1"/>
    <cellStyle name="已访问的超链接 2" xfId="39225" hidden="1"/>
    <cellStyle name="已访问的超链接 2" xfId="44062" hidden="1"/>
    <cellStyle name="已访问的超链接 2" xfId="39219" hidden="1"/>
    <cellStyle name="已访问的超链接 2" xfId="39609" hidden="1"/>
    <cellStyle name="已访问的超链接 2" xfId="40388" hidden="1"/>
    <cellStyle name="已访问的超链接 2" xfId="41602" hidden="1"/>
    <cellStyle name="已访问的超链接 2" xfId="40177" hidden="1"/>
    <cellStyle name="已访问的超链接 2" xfId="40310" hidden="1"/>
    <cellStyle name="已访问的超链接 2" xfId="41659" hidden="1"/>
    <cellStyle name="已访问的超链接 2" xfId="44072" hidden="1"/>
    <cellStyle name="已访问的超链接 2" xfId="44575" hidden="1"/>
    <cellStyle name="已访问的超链接 2" xfId="39910" hidden="1"/>
    <cellStyle name="已访问的超链接 2" xfId="28243" hidden="1"/>
    <cellStyle name="已访问的超链接 2" xfId="42417" hidden="1"/>
    <cellStyle name="已访问的超链接 2" xfId="40851" hidden="1"/>
    <cellStyle name="已访问的超链接 2" xfId="39766" hidden="1"/>
    <cellStyle name="已访问的超链接 2" xfId="41953" hidden="1"/>
    <cellStyle name="已访问的超链接 2" xfId="44007" hidden="1"/>
    <cellStyle name="已访问的超链接 2" xfId="44694" hidden="1"/>
    <cellStyle name="已访问的超链接 2" xfId="28224" hidden="1"/>
    <cellStyle name="已访问的超链接 2" xfId="41318" hidden="1"/>
    <cellStyle name="已访问的超链接 2" xfId="42317" hidden="1"/>
    <cellStyle name="已访问的超链接 2" xfId="28052" hidden="1"/>
    <cellStyle name="已访问的超链接 2" xfId="39238" hidden="1"/>
    <cellStyle name="已访问的超链接 2" xfId="42229" hidden="1"/>
    <cellStyle name="已访问的超链接 2" xfId="40150" hidden="1"/>
    <cellStyle name="已访问的超链接 2" xfId="42924" hidden="1"/>
    <cellStyle name="已访问的超链接 2" xfId="40317" hidden="1"/>
    <cellStyle name="已访问的超链接 2" xfId="42217" hidden="1"/>
    <cellStyle name="已访问的超链接 2" xfId="44218" hidden="1"/>
    <cellStyle name="已访问的超链接 2" xfId="39536" hidden="1"/>
    <cellStyle name="已访问的超链接 2" xfId="44516" hidden="1"/>
    <cellStyle name="已访问的超链接 2" xfId="41401" hidden="1"/>
    <cellStyle name="已访问的超链接 2" xfId="28920" hidden="1"/>
    <cellStyle name="已访问的超链接 2" xfId="42213" hidden="1"/>
    <cellStyle name="已访问的超链接 2" xfId="40120" hidden="1"/>
    <cellStyle name="已访问的超链接 2" xfId="28218" hidden="1"/>
    <cellStyle name="已访问的超链接 2" xfId="41119" hidden="1"/>
    <cellStyle name="已访问的超链接 2" xfId="44730" hidden="1"/>
    <cellStyle name="已访问的超链接 2" xfId="28199" hidden="1"/>
    <cellStyle name="已访问的超链接 2" xfId="42620" hidden="1"/>
    <cellStyle name="已访问的超链接 2" xfId="41323" hidden="1"/>
    <cellStyle name="已访问的超链接 2" xfId="44463" hidden="1"/>
    <cellStyle name="已访问的超链接 2" xfId="44038" hidden="1"/>
    <cellStyle name="已访问的超链接 2" xfId="39950" hidden="1"/>
    <cellStyle name="已访问的超链接 2" xfId="41935" hidden="1"/>
    <cellStyle name="已访问的超链接 2" xfId="42947" hidden="1"/>
    <cellStyle name="已访问的超链接 2" xfId="40278" hidden="1"/>
    <cellStyle name="已访问的超链接 2" xfId="41317" hidden="1"/>
    <cellStyle name="已访问的超链接 2" xfId="42089" hidden="1"/>
    <cellStyle name="已访问的超链接 2" xfId="43476" hidden="1"/>
    <cellStyle name="已访问的超链接 2" xfId="42419" hidden="1"/>
    <cellStyle name="已访问的超链接 2" xfId="40094" hidden="1"/>
    <cellStyle name="已访问的超链接 2" xfId="43486" hidden="1"/>
    <cellStyle name="已访问的超链接 2" xfId="41258" hidden="1"/>
    <cellStyle name="已访问的超链接 2" xfId="40962" hidden="1"/>
    <cellStyle name="已访问的超链接 2" xfId="41577" hidden="1"/>
    <cellStyle name="已访问的超链接 2" xfId="41839" hidden="1"/>
    <cellStyle name="已访问的超链接 2" xfId="42212" hidden="1"/>
    <cellStyle name="已访问的超链接 2" xfId="42642" hidden="1"/>
    <cellStyle name="已访问的超链接 2" xfId="29015" hidden="1"/>
    <cellStyle name="已访问的超链接 2" xfId="43392" hidden="1"/>
    <cellStyle name="已访问的超链接 2" xfId="42447" hidden="1"/>
    <cellStyle name="已访问的超链接 2" xfId="44114" hidden="1"/>
    <cellStyle name="已访问的超链接 2" xfId="28429" hidden="1"/>
    <cellStyle name="已访问的超链接 2" xfId="39893" hidden="1"/>
    <cellStyle name="已访问的超链接 2" xfId="39919" hidden="1"/>
    <cellStyle name="已访问的超链接 2" xfId="44661" hidden="1"/>
    <cellStyle name="已访问的超链接 2" xfId="44697" hidden="1"/>
    <cellStyle name="已访问的超链接 2" xfId="28133" hidden="1"/>
    <cellStyle name="已访问的超链接 2" xfId="40330" hidden="1"/>
    <cellStyle name="已访问的超链接 2" xfId="42497" hidden="1"/>
    <cellStyle name="已访问的超链接 2" xfId="43181" hidden="1"/>
    <cellStyle name="已访问的超链接 2" xfId="39169" hidden="1"/>
    <cellStyle name="已访问的超链接 2" xfId="42306" hidden="1"/>
    <cellStyle name="已访问的超链接 2" xfId="41696" hidden="1"/>
    <cellStyle name="已访问的超链接 2" xfId="40778" hidden="1"/>
    <cellStyle name="已访问的超链接 2" xfId="40209" hidden="1"/>
    <cellStyle name="已访问的超链接 2" xfId="44412" hidden="1"/>
    <cellStyle name="已访问的超链接 2" xfId="41398" hidden="1"/>
    <cellStyle name="已访问的超链接 2" xfId="28194" hidden="1"/>
    <cellStyle name="已访问的超链接 2" xfId="42406" hidden="1"/>
    <cellStyle name="已访问的超链接 2" xfId="42086" hidden="1"/>
    <cellStyle name="已访问的超链接 2" xfId="39631" hidden="1"/>
    <cellStyle name="已访问的超链接 2" xfId="41069" hidden="1"/>
    <cellStyle name="已访问的超链接 2" xfId="42310" hidden="1"/>
    <cellStyle name="已访问的超链接 2" xfId="41015" hidden="1"/>
    <cellStyle name="已访问的超链接 2" xfId="40805" hidden="1"/>
    <cellStyle name="已访问的超链接 2" xfId="43686" hidden="1"/>
    <cellStyle name="已访问的超链接 2" xfId="44440" hidden="1"/>
    <cellStyle name="已访问的超链接 2" xfId="39712" hidden="1"/>
    <cellStyle name="已访问的超链接 2" xfId="39976" hidden="1"/>
    <cellStyle name="已访问的超链接 2" xfId="43184" hidden="1"/>
    <cellStyle name="已访问的超链接 2" xfId="43461" hidden="1"/>
    <cellStyle name="已访问的超链接 2" xfId="42168" hidden="1"/>
    <cellStyle name="已访问的超链接 2" xfId="44703" hidden="1"/>
    <cellStyle name="已访问的超链接 2" xfId="41016" hidden="1"/>
    <cellStyle name="已访问的超链接 2" xfId="44492" hidden="1"/>
    <cellStyle name="已访问的超链接 2" xfId="41354" hidden="1"/>
    <cellStyle name="已访问的超链接 2" xfId="39507" hidden="1"/>
    <cellStyle name="已访问的超链接 2" xfId="42326" hidden="1"/>
    <cellStyle name="已访问的超链接 2" xfId="41158" hidden="1"/>
    <cellStyle name="已访问的超链接 2" xfId="41391" hidden="1"/>
    <cellStyle name="已访问的超链接 2" xfId="40333" hidden="1"/>
    <cellStyle name="已访问的超链接 2" xfId="28007" hidden="1"/>
    <cellStyle name="已访问的超链接 2" xfId="41179" hidden="1"/>
    <cellStyle name="已访问的超链接 2" xfId="41868" hidden="1"/>
    <cellStyle name="已访问的超链接 2" xfId="41397" hidden="1"/>
    <cellStyle name="已访问的超链接 2" xfId="42314" hidden="1"/>
    <cellStyle name="已访问的超链接 2" xfId="41925" hidden="1"/>
    <cellStyle name="已访问的超链接 2" xfId="43819" hidden="1"/>
    <cellStyle name="已访问的超链接 2" xfId="42341" hidden="1"/>
    <cellStyle name="已访问的超链接 2" xfId="39269" hidden="1"/>
    <cellStyle name="已访问的超链接 2" xfId="40275" hidden="1"/>
    <cellStyle name="已访问的超链接 2" xfId="42815" hidden="1"/>
    <cellStyle name="已访问的超链接 2" xfId="42129" hidden="1"/>
    <cellStyle name="已访问的超链接 2" xfId="41842" hidden="1"/>
    <cellStyle name="已访问的超链接 2" xfId="28250" hidden="1"/>
    <cellStyle name="已访问的超链接 2" xfId="43176" hidden="1"/>
    <cellStyle name="已访问的超链接 2" xfId="41679" hidden="1"/>
    <cellStyle name="已访问的超链接 2" xfId="42104" hidden="1"/>
    <cellStyle name="已访问的超链接 2" xfId="44528" hidden="1"/>
    <cellStyle name="已访问的超链接 2" xfId="43812" hidden="1"/>
    <cellStyle name="已访问的超链接 2" xfId="44687" hidden="1"/>
    <cellStyle name="已访问的超链接 2" xfId="41377" hidden="1"/>
    <cellStyle name="已访问的超链接 2" xfId="43132" hidden="1"/>
    <cellStyle name="已访问的超链接 2" xfId="40767" hidden="1"/>
    <cellStyle name="已访问的超链接 2" xfId="28253" hidden="1"/>
    <cellStyle name="已访问的超链接 2" xfId="40107" hidden="1"/>
    <cellStyle name="已访问的超链接 2" xfId="41468" hidden="1"/>
    <cellStyle name="已访问的超链接 2" xfId="40806" hidden="1"/>
    <cellStyle name="已访问的超链接 2" xfId="41686" hidden="1"/>
    <cellStyle name="已访问的超链接 2" xfId="28655" hidden="1"/>
    <cellStyle name="已访问的超链接 2" xfId="39881" hidden="1"/>
    <cellStyle name="已访问的超链接 2" xfId="43161" hidden="1"/>
    <cellStyle name="已访问的超链接 2" xfId="43238" hidden="1"/>
    <cellStyle name="已访问的超链接 2" xfId="39654" hidden="1"/>
    <cellStyle name="已访问的超链接 2" xfId="40302" hidden="1"/>
    <cellStyle name="已访问的超链接 2" xfId="39727" hidden="1"/>
    <cellStyle name="已访问的超链接 2" xfId="40966" hidden="1"/>
    <cellStyle name="已访问的超链接 2" xfId="40469" hidden="1"/>
    <cellStyle name="已访问的超链接 2" xfId="41003" hidden="1"/>
    <cellStyle name="已访问的超链接 2" xfId="44150" hidden="1"/>
    <cellStyle name="已访问的超链接 2" xfId="43996" hidden="1"/>
    <cellStyle name="已访问的超链接 2" xfId="43179" hidden="1"/>
    <cellStyle name="已访问的超链接 2" xfId="42986" hidden="1"/>
    <cellStyle name="已访问的超链接 2" xfId="43911" hidden="1"/>
    <cellStyle name="已访问的超链接 2" xfId="40334" hidden="1"/>
    <cellStyle name="已访问的超链接 2" xfId="41503" hidden="1"/>
    <cellStyle name="已访问的超链接 2" xfId="41375" hidden="1"/>
    <cellStyle name="已访问的超链接 2" xfId="41545" hidden="1"/>
    <cellStyle name="已访问的超链接 2" xfId="43927" hidden="1"/>
    <cellStyle name="已访问的超链接 2" xfId="43263" hidden="1"/>
    <cellStyle name="已访问的超链接 2" xfId="44679" hidden="1"/>
    <cellStyle name="已访问的超链接 2" xfId="44009" hidden="1"/>
    <cellStyle name="已访问的超链接 2" xfId="42934" hidden="1"/>
    <cellStyle name="已访问的超链接 2" xfId="42423" hidden="1"/>
    <cellStyle name="已访问的超链接 2" xfId="42188" hidden="1"/>
    <cellStyle name="已访问的超链接 2" xfId="42668" hidden="1"/>
    <cellStyle name="已访问的超链接 2" xfId="39653" hidden="1"/>
    <cellStyle name="已访问的超链接 2" xfId="39612" hidden="1"/>
    <cellStyle name="已访问的超链接 2" xfId="41859" hidden="1"/>
    <cellStyle name="已访问的超链接 2" xfId="40153" hidden="1"/>
    <cellStyle name="已访问的超链接 2" xfId="41362" hidden="1"/>
    <cellStyle name="已访问的超链接 2" xfId="42000" hidden="1"/>
    <cellStyle name="已访问的超链接 2" xfId="39762" hidden="1"/>
    <cellStyle name="已访问的超链接 2" xfId="28810" hidden="1"/>
    <cellStyle name="已访问的超链接 2" xfId="44779" hidden="1"/>
    <cellStyle name="已访问的超链接 2" xfId="29045" hidden="1"/>
    <cellStyle name="已访问的超链接 2" xfId="41475" hidden="1"/>
    <cellStyle name="已访问的超链接 2" xfId="41424" hidden="1"/>
    <cellStyle name="已访问的超链接 2" xfId="28234" hidden="1"/>
    <cellStyle name="已访问的超链接 2" xfId="40216" hidden="1"/>
    <cellStyle name="已访问的超链接 2" xfId="40368" hidden="1"/>
    <cellStyle name="已访问的超链接 2" xfId="41431" hidden="1"/>
    <cellStyle name="已访问的超链接 2" xfId="42555" hidden="1"/>
    <cellStyle name="已访问的超链接 2" xfId="28058" hidden="1"/>
    <cellStyle name="已访问的超链接 2" xfId="43980" hidden="1"/>
    <cellStyle name="已访问的超链接 2" xfId="42527" hidden="1"/>
    <cellStyle name="已访问的超链接 2" xfId="42432" hidden="1"/>
    <cellStyle name="已访问的超链接 2" xfId="43068" hidden="1"/>
    <cellStyle name="已访问的超链接 2" xfId="41319" hidden="1"/>
    <cellStyle name="已访问的超链接 2" xfId="42909" hidden="1"/>
    <cellStyle name="已访问的超链接 2" xfId="40238" hidden="1"/>
    <cellStyle name="已访问的超链接 2" xfId="42845" hidden="1"/>
    <cellStyle name="已访问的超链接 2" xfId="40066" hidden="1"/>
    <cellStyle name="已访问的超链接 2" xfId="42887" hidden="1"/>
    <cellStyle name="已访问的超链接 2" xfId="43421" hidden="1"/>
    <cellStyle name="已访问的超链接 2" xfId="40253" hidden="1"/>
    <cellStyle name="已访问的超链接 2" xfId="44538" hidden="1"/>
    <cellStyle name="已访问的超链接 2" xfId="43201" hidden="1"/>
    <cellStyle name="已访问的超链接 2" xfId="44757" hidden="1"/>
    <cellStyle name="已访问的超链接 2" xfId="41442" hidden="1"/>
    <cellStyle name="已访问的超链接 2" xfId="28121" hidden="1"/>
    <cellStyle name="已访问的超链接 2" xfId="40679" hidden="1"/>
    <cellStyle name="已访问的超链接 2" xfId="40943" hidden="1"/>
    <cellStyle name="已访问的超链接 2" xfId="40467" hidden="1"/>
    <cellStyle name="已访问的超链接 2" xfId="39616" hidden="1"/>
    <cellStyle name="已访问的超链接 2" xfId="28190" hidden="1"/>
    <cellStyle name="已访问的超链接 2" xfId="43035" hidden="1"/>
    <cellStyle name="已访问的超链接 2" xfId="44617" hidden="1"/>
    <cellStyle name="已访问的超链接 2" xfId="42943" hidden="1"/>
    <cellStyle name="已访问的超链接 2" xfId="41741" hidden="1"/>
    <cellStyle name="已访问的超链接 2" xfId="41265" hidden="1"/>
    <cellStyle name="已访问的超链接 2" xfId="39832" hidden="1"/>
    <cellStyle name="已访问的超链接 2" xfId="44032" hidden="1"/>
    <cellStyle name="已访问的超链接 2" xfId="42315" hidden="1"/>
    <cellStyle name="已访问的超链接 2" xfId="42921" hidden="1"/>
    <cellStyle name="已访问的超链接 2" xfId="44441" hidden="1"/>
    <cellStyle name="已访问的超链接 2" xfId="39494" hidden="1"/>
    <cellStyle name="已访问的超链接 2" xfId="40271" hidden="1"/>
    <cellStyle name="已访问的超链接 2" xfId="42147" hidden="1"/>
    <cellStyle name="已访问的超链接 2" xfId="43732" hidden="1"/>
    <cellStyle name="已访问的超链接 2" xfId="39529" hidden="1"/>
    <cellStyle name="已访问的超链接 2" xfId="44616" hidden="1"/>
    <cellStyle name="已访问的超链接 2" xfId="44078" hidden="1"/>
    <cellStyle name="已访问的超链接 2" xfId="42681" hidden="1"/>
    <cellStyle name="已访问的超链接 2" xfId="42412" hidden="1"/>
    <cellStyle name="已访问的超链接 2" xfId="44213" hidden="1"/>
    <cellStyle name="已访问的超链接 2" xfId="40360" hidden="1"/>
    <cellStyle name="已访问的超链接 2" xfId="39471" hidden="1"/>
    <cellStyle name="已访问的超链接 2" xfId="43083" hidden="1"/>
    <cellStyle name="已访问的超链接 2" xfId="40106" hidden="1"/>
    <cellStyle name="已访问的超链接 2" xfId="44121" hidden="1"/>
    <cellStyle name="已访问的超链接 2" xfId="39885" hidden="1"/>
    <cellStyle name="已访问的超链接 2" xfId="40313" hidden="1"/>
    <cellStyle name="已访问的超链接 2" xfId="42241" hidden="1"/>
    <cellStyle name="已访问的超链接 2" xfId="40169" hidden="1"/>
    <cellStyle name="已访问的超链接 2" xfId="43932" hidden="1"/>
    <cellStyle name="已访问的超链接 2" xfId="28214" hidden="1"/>
    <cellStyle name="已访问的超链接 2" xfId="44421" hidden="1"/>
    <cellStyle name="已访问的超链接 2" xfId="44561" hidden="1"/>
    <cellStyle name="已访问的超链接 2" xfId="28549" hidden="1"/>
    <cellStyle name="已访问的超链接 2" xfId="42446" hidden="1"/>
    <cellStyle name="已访问的超链接 2" xfId="39682" hidden="1"/>
    <cellStyle name="已访问的超链接 2" xfId="42938" hidden="1"/>
    <cellStyle name="已访问的超链接 2" xfId="44605" hidden="1"/>
    <cellStyle name="已访问的超链接 2" xfId="42452" hidden="1"/>
    <cellStyle name="已访问的超链接 2" xfId="42151" hidden="1"/>
    <cellStyle name="已访问的超链接 2" xfId="44109" hidden="1"/>
    <cellStyle name="已访问的超链接 2" xfId="39451" hidden="1"/>
    <cellStyle name="已访问的超链接 2" xfId="28221" hidden="1"/>
    <cellStyle name="已访问的超链接 2" xfId="28178" hidden="1"/>
    <cellStyle name="已访问的超链接 2" xfId="41257" hidden="1"/>
    <cellStyle name="已访问的超链接 2" xfId="39790" hidden="1"/>
    <cellStyle name="已访问的超链接 2" xfId="42132" hidden="1"/>
    <cellStyle name="已访问的超链接 2" xfId="42184" hidden="1"/>
    <cellStyle name="已访问的超链接 2" xfId="39344" hidden="1"/>
    <cellStyle name="已访问的超链接 2" xfId="39899" hidden="1"/>
    <cellStyle name="已访问的超链接 2" xfId="44484" hidden="1"/>
    <cellStyle name="已访问的超链接 2" xfId="43797" hidden="1"/>
    <cellStyle name="已访问的超链接 2" xfId="43256" hidden="1"/>
    <cellStyle name="已访问的超链接 2" xfId="40381" hidden="1"/>
    <cellStyle name="已访问的超链接 2" xfId="41943" hidden="1"/>
    <cellStyle name="已访问的超链接 2" xfId="43136" hidden="1"/>
    <cellStyle name="已访问的超链接 2" xfId="39493" hidden="1"/>
    <cellStyle name="已访问的超链接 2" xfId="39958" hidden="1"/>
    <cellStyle name="已访问的超链接 2" xfId="43484" hidden="1"/>
    <cellStyle name="已访问的超链接 2" xfId="39524" hidden="1"/>
    <cellStyle name="已访问的超链接 2" xfId="40315" hidden="1"/>
    <cellStyle name="已访问的超链接 2" xfId="41643" hidden="1"/>
    <cellStyle name="已访问的超链接 2" xfId="43813" hidden="1"/>
    <cellStyle name="已访问的超链接 2" xfId="44028" hidden="1"/>
    <cellStyle name="已访问的超链接 2" xfId="42737" hidden="1"/>
    <cellStyle name="已访问的超链接 2" xfId="41743" hidden="1"/>
    <cellStyle name="已访问的超链接 2" xfId="44672" hidden="1"/>
    <cellStyle name="已访问的超链接 2" xfId="40262" hidden="1"/>
    <cellStyle name="已访问的超链接 2" xfId="39408" hidden="1"/>
    <cellStyle name="已访问的超链接 2" xfId="42624" hidden="1"/>
    <cellStyle name="已访问的超链接 2" xfId="39280" hidden="1"/>
    <cellStyle name="已访问的超链接 2" xfId="39683" hidden="1"/>
    <cellStyle name="已访问的超链接 2" xfId="28267" hidden="1"/>
    <cellStyle name="已访问的超链接 2" xfId="28055" hidden="1"/>
    <cellStyle name="已访问的超链接 2" xfId="39913" hidden="1"/>
    <cellStyle name="已访问的超链接 2" xfId="28343" hidden="1"/>
    <cellStyle name="已访问的超链接 2" xfId="40976" hidden="1"/>
    <cellStyle name="已访问的超链接 2" xfId="40176" hidden="1"/>
    <cellStyle name="已访问的超链接 2" xfId="42101" hidden="1"/>
    <cellStyle name="已访问的超链接 2" xfId="42944" hidden="1"/>
    <cellStyle name="已访问的超链接 2" xfId="42660" hidden="1"/>
    <cellStyle name="已访问的超链接 2" xfId="41715" hidden="1"/>
    <cellStyle name="已访问的超链接 2" xfId="39435" hidden="1"/>
    <cellStyle name="已访问的超链接 2" xfId="40946" hidden="1"/>
    <cellStyle name="已访问的超链接 2" xfId="42969" hidden="1"/>
    <cellStyle name="已访问的超链接 2" xfId="44536" hidden="1"/>
    <cellStyle name="已访问的超链接 2" xfId="41770" hidden="1"/>
    <cellStyle name="已访问的超链接 2" xfId="42948" hidden="1"/>
    <cellStyle name="已访问的超链接 2" xfId="28823" hidden="1"/>
    <cellStyle name="已访问的超链接 2" xfId="43576" hidden="1"/>
    <cellStyle name="已访问的超链接 2" xfId="40199" hidden="1"/>
    <cellStyle name="已访问的超链接 2" xfId="43242" hidden="1"/>
    <cellStyle name="已访问的超链接 2" xfId="39894" hidden="1"/>
    <cellStyle name="已访问的超链接 2" xfId="41617" hidden="1"/>
    <cellStyle name="已访问的超链接 2" xfId="41665" hidden="1"/>
    <cellStyle name="已访问的超链接 2" xfId="41848" hidden="1"/>
    <cellStyle name="已访问的超链接 2" xfId="42463" hidden="1"/>
    <cellStyle name="已访问的超链接 2" xfId="41882" hidden="1"/>
    <cellStyle name="已访问的超链接 2" xfId="43106" hidden="1"/>
    <cellStyle name="已访问的超链接 2" xfId="40226" hidden="1"/>
    <cellStyle name="已访问的超链接 2" xfId="42546" hidden="1"/>
    <cellStyle name="已访问的超链接 2" xfId="40498" hidden="1"/>
    <cellStyle name="已访问的超链接 2" xfId="42201" hidden="1"/>
    <cellStyle name="已访问的超链接 2" xfId="40801" hidden="1"/>
    <cellStyle name="已访问的超链接 2" xfId="44650" hidden="1"/>
    <cellStyle name="已访问的超链接 2" xfId="44465" hidden="1"/>
    <cellStyle name="已访问的超链接 2" xfId="44665" hidden="1"/>
    <cellStyle name="已访问的超链接 2" xfId="41078" hidden="1"/>
    <cellStyle name="已访问的超链接 2" xfId="43614" hidden="1"/>
    <cellStyle name="已访问的超链接 2" xfId="40891" hidden="1"/>
    <cellStyle name="已访问的超链接 2" xfId="40061" hidden="1"/>
    <cellStyle name="已访问的超链接 2" xfId="40727" hidden="1"/>
    <cellStyle name="已访问的超链接 2" xfId="43310" hidden="1"/>
    <cellStyle name="已访问的超链接 2" xfId="39583" hidden="1"/>
    <cellStyle name="已访问的超链接 2" xfId="43807" hidden="1"/>
    <cellStyle name="已访问的超链接 2" xfId="41644" hidden="1"/>
    <cellStyle name="已访问的超链接 2" xfId="44295" hidden="1"/>
    <cellStyle name="已访问的超链接 2" xfId="42467" hidden="1"/>
    <cellStyle name="已访问的超链接 2" xfId="28087" hidden="1"/>
    <cellStyle name="已访问的超链接 2" xfId="44292" hidden="1"/>
    <cellStyle name="已访问的超链接 2" xfId="41954" hidden="1"/>
    <cellStyle name="已访问的超链接 2" xfId="41092" hidden="1"/>
    <cellStyle name="已访问的超链接 2" xfId="41031" hidden="1"/>
    <cellStyle name="已访问的超链接 2" xfId="42390" hidden="1"/>
    <cellStyle name="已访问的超链接 2" xfId="39614" hidden="1"/>
    <cellStyle name="已访问的超链接 2" xfId="42810" hidden="1"/>
    <cellStyle name="已访问的超链接 2" xfId="42757" hidden="1"/>
    <cellStyle name="已访问的超链接 2" xfId="43529" hidden="1"/>
    <cellStyle name="已访问的超链接 2" xfId="42730" hidden="1"/>
    <cellStyle name="已访问的超链接 2" xfId="42742" hidden="1"/>
    <cellStyle name="已访问的超链接 2" xfId="41288" hidden="1"/>
    <cellStyle name="已访问的超链接 2" xfId="39216" hidden="1"/>
    <cellStyle name="已访问的超链接 2" xfId="42895" hidden="1"/>
    <cellStyle name="已访问的超链接 2" xfId="43023" hidden="1"/>
    <cellStyle name="已访问的超链接 2" xfId="39926" hidden="1"/>
    <cellStyle name="已访问的超链接 2" xfId="43380" hidden="1"/>
    <cellStyle name="已访问的超链接 2" xfId="43031" hidden="1"/>
    <cellStyle name="已访问的超链接 2" xfId="41006" hidden="1"/>
    <cellStyle name="已访问的超链接 2" xfId="40817" hidden="1"/>
    <cellStyle name="已访问的超链接 2" xfId="39540" hidden="1"/>
    <cellStyle name="已访问的超链接 2" xfId="39760" hidden="1"/>
    <cellStyle name="已访问的超链接 2" xfId="41213" hidden="1"/>
    <cellStyle name="已访问的超链接 2" xfId="39732" hidden="1"/>
    <cellStyle name="已访问的超链接 2" xfId="42931" hidden="1"/>
    <cellStyle name="已访问的超链接 2" xfId="44263" hidden="1"/>
    <cellStyle name="已访问的超链接 2" xfId="39222" hidden="1"/>
    <cellStyle name="已访问的超链接 2" xfId="42846" hidden="1"/>
    <cellStyle name="已访问的超链接 2" xfId="41322" hidden="1"/>
    <cellStyle name="已访问的超链接 2" xfId="44768" hidden="1"/>
    <cellStyle name="已访问的超链接 2" xfId="40405" hidden="1"/>
    <cellStyle name="已访问的超链接 2" xfId="44259" hidden="1"/>
    <cellStyle name="已访问的超链接 2" xfId="41768" hidden="1"/>
    <cellStyle name="已访问的超链接 2" xfId="44645" hidden="1"/>
    <cellStyle name="已访问的超链接 2" xfId="44005" hidden="1"/>
    <cellStyle name="已访问的超链接 2" xfId="43527" hidden="1"/>
    <cellStyle name="已访问的超链接 2" xfId="40249" hidden="1"/>
    <cellStyle name="已访问的超链接 2" xfId="40036" hidden="1"/>
    <cellStyle name="已访问的超链接 2" xfId="42444" hidden="1"/>
    <cellStyle name="已访问的超链接 2" xfId="42128" hidden="1"/>
    <cellStyle name="已访问的超链接 2" xfId="43427" hidden="1"/>
    <cellStyle name="已访问的超链接 2" xfId="42559" hidden="1"/>
    <cellStyle name="已访问的超链接 2" xfId="28030" hidden="1"/>
    <cellStyle name="已访问的超链接 2" xfId="43514" hidden="1"/>
    <cellStyle name="已访问的超链接 2" xfId="44343" hidden="1"/>
    <cellStyle name="已访问的超链接 2" xfId="42800" hidden="1"/>
    <cellStyle name="已访问的超链接 2" xfId="43596" hidden="1"/>
    <cellStyle name="已访问的超链接 2" xfId="41639" hidden="1"/>
    <cellStyle name="已访问的超链接 2" xfId="41504" hidden="1"/>
    <cellStyle name="已访问的超链接 2" xfId="40225" hidden="1"/>
    <cellStyle name="已访问的超链接 2" xfId="41020" hidden="1"/>
    <cellStyle name="已访问的超链接 2" xfId="41339" hidden="1"/>
    <cellStyle name="已访问的超链接 2" xfId="28062" hidden="1"/>
    <cellStyle name="已访问的超链接 2" xfId="41722" hidden="1"/>
    <cellStyle name="已访问的超链接 2" xfId="41930" hidden="1"/>
    <cellStyle name="已访问的超链接 2" xfId="44322" hidden="1"/>
    <cellStyle name="已访问的超链接 2" xfId="42343" hidden="1"/>
    <cellStyle name="已访问的超链接 2" xfId="41771" hidden="1"/>
    <cellStyle name="已访问的超链接 2" xfId="42908" hidden="1"/>
    <cellStyle name="已访问的超链接 2" xfId="42505" hidden="1"/>
    <cellStyle name="已访问的超链接 2" xfId="44534" hidden="1"/>
    <cellStyle name="已访问的超链接 2" xfId="43949" hidden="1"/>
    <cellStyle name="已访问的超链接 2" xfId="39328" hidden="1"/>
    <cellStyle name="已访问的超链接 2" xfId="40412" hidden="1"/>
    <cellStyle name="已访问的超链接 2" xfId="44446" hidden="1"/>
    <cellStyle name="已访问的超链接 2" xfId="44094" hidden="1"/>
    <cellStyle name="已访问的超链接 2" xfId="39325" hidden="1"/>
    <cellStyle name="已访问的超链接 2" xfId="39756" hidden="1"/>
    <cellStyle name="已访问的超链接 2" xfId="42257" hidden="1"/>
    <cellStyle name="已访问的超链接 2" xfId="39873" hidden="1"/>
    <cellStyle name="已访问的超链接 2" xfId="41784" hidden="1"/>
    <cellStyle name="已访问的超链接 2" xfId="40407" hidden="1"/>
    <cellStyle name="已访问的超链接 2" xfId="41965" hidden="1"/>
    <cellStyle name="已访问的超链接 2" xfId="43448" hidden="1"/>
    <cellStyle name="已访问的超链接 2" xfId="44222" hidden="1"/>
    <cellStyle name="已访问的超链接 2" xfId="28063" hidden="1"/>
    <cellStyle name="已访问的超链接 2" xfId="41626" hidden="1"/>
    <cellStyle name="已访问的超链接 2" xfId="43602" hidden="1"/>
    <cellStyle name="已访问的超链接 2" xfId="43173" hidden="1"/>
    <cellStyle name="已访问的超链接 2" xfId="42956" hidden="1"/>
    <cellStyle name="已访问的超链接 2" xfId="39793" hidden="1"/>
    <cellStyle name="已访问的超链接 2" xfId="42191" hidden="1"/>
    <cellStyle name="已访问的超链接 2" xfId="40813" hidden="1"/>
    <cellStyle name="已访问的超链接 2" xfId="27997" hidden="1"/>
    <cellStyle name="已访问的超链接 2" xfId="42375" hidden="1"/>
    <cellStyle name="已访问的超链接 2" xfId="41944" hidden="1"/>
    <cellStyle name="已访问的超链接 2" xfId="44272" hidden="1"/>
    <cellStyle name="已访问的超链接 2" xfId="42706" hidden="1"/>
    <cellStyle name="已访问的超链接 2" xfId="42614" hidden="1"/>
    <cellStyle name="已访问的超链接 2" xfId="43227" hidden="1"/>
    <cellStyle name="已访问的超链接 2" xfId="41221" hidden="1"/>
    <cellStyle name="已访问的超链接 2" xfId="41387" hidden="1"/>
    <cellStyle name="已访问的超链接 2" xfId="43147" hidden="1"/>
    <cellStyle name="已访问的超链接 2" xfId="43052" hidden="1"/>
    <cellStyle name="已访问的超链接 2" xfId="42110" hidden="1"/>
    <cellStyle name="已访问的超链接 2" xfId="43597" hidden="1"/>
    <cellStyle name="已访问的超链接 2" xfId="40116" hidden="1"/>
    <cellStyle name="已访问的超链接 2" xfId="44244" hidden="1"/>
    <cellStyle name="已访问的超链接 2" xfId="40065" hidden="1"/>
    <cellStyle name="已访问的超链接 2" xfId="44693" hidden="1"/>
    <cellStyle name="已访问的超链接 2" xfId="41205" hidden="1"/>
    <cellStyle name="已访问的超链接 2" xfId="41535" hidden="1"/>
    <cellStyle name="已访问的超链接 2" xfId="44688" hidden="1"/>
    <cellStyle name="已访问的超链接 2" xfId="44159" hidden="1"/>
    <cellStyle name="已访问的超链接 2" xfId="41608" hidden="1"/>
    <cellStyle name="已访问的超链接 2" xfId="40839" hidden="1"/>
    <cellStyle name="已访问的超链接 2" xfId="29056" hidden="1"/>
    <cellStyle name="已访问的超链接 2" xfId="40447" hidden="1"/>
    <cellStyle name="已访问的超链接 2" xfId="42892" hidden="1"/>
    <cellStyle name="已访问的超链接 2" xfId="41055" hidden="1"/>
    <cellStyle name="已访问的超链接 2" xfId="40924" hidden="1"/>
    <cellStyle name="已访问的超链接 2" xfId="39973" hidden="1"/>
    <cellStyle name="已访问的超链接 2" xfId="40245" hidden="1"/>
    <cellStyle name="已访问的超链接 2" xfId="39560" hidden="1"/>
    <cellStyle name="已访问的超链接 2" xfId="42498" hidden="1"/>
    <cellStyle name="已访问的超链接 2" xfId="29142" hidden="1"/>
    <cellStyle name="已访问的超链接 2" xfId="39778" hidden="1"/>
    <cellStyle name="已访问的超链接 2" xfId="44279" hidden="1"/>
    <cellStyle name="已访问的超链接 2" xfId="41720" hidden="1"/>
    <cellStyle name="已访问的超链接 2" xfId="40031" hidden="1"/>
    <cellStyle name="已访问的超链接 2" xfId="42170" hidden="1"/>
    <cellStyle name="已访问的超链接 2" xfId="39994" hidden="1"/>
    <cellStyle name="已访问的超链接 2" xfId="40572" hidden="1"/>
    <cellStyle name="已访问的超链接 2" xfId="40880" hidden="1"/>
    <cellStyle name="已访问的超链接 2" xfId="29093" hidden="1"/>
    <cellStyle name="已访问的超链接 2" xfId="39537" hidden="1"/>
    <cellStyle name="已访问的超链接 2" xfId="43054" hidden="1"/>
    <cellStyle name="已访问的超链接 2" xfId="41508" hidden="1"/>
    <cellStyle name="已访问的超链接 2" xfId="41647" hidden="1"/>
    <cellStyle name="已访问的超链接 2" xfId="44098" hidden="1"/>
    <cellStyle name="已访问的超链接 2" xfId="44003" hidden="1"/>
    <cellStyle name="已访问的超链接 2" xfId="42888" hidden="1"/>
    <cellStyle name="已访问的超链接 2" xfId="39902" hidden="1"/>
    <cellStyle name="已访问的超链接 2" xfId="41276" hidden="1"/>
    <cellStyle name="已访问的超链接 2" xfId="41199" hidden="1"/>
    <cellStyle name="已访问的超链接 2" xfId="43252" hidden="1"/>
    <cellStyle name="已访问的超链接 2" xfId="40002" hidden="1"/>
    <cellStyle name="已访问的超链接 2" xfId="42398" hidden="1"/>
    <cellStyle name="已访问的超链接 2" xfId="28025" hidden="1"/>
    <cellStyle name="已访问的超链接 2" xfId="42879" hidden="1"/>
    <cellStyle name="已访问的超链接 2" xfId="28961" hidden="1"/>
    <cellStyle name="已访问的超链接 2" xfId="40596" hidden="1"/>
    <cellStyle name="已访问的超链接 2" xfId="39380" hidden="1"/>
    <cellStyle name="已访问的超链接 2" xfId="39535" hidden="1"/>
    <cellStyle name="已访问的超链接 2" xfId="40562" hidden="1"/>
    <cellStyle name="已访问的超链接 2" xfId="28200" hidden="1"/>
    <cellStyle name="已访问的超链接 2" xfId="41142" hidden="1"/>
    <cellStyle name="已访问的超链接 2" xfId="39764" hidden="1"/>
    <cellStyle name="已访问的超链接 2" xfId="42171" hidden="1"/>
    <cellStyle name="已访问的超链接 2" xfId="39528" hidden="1"/>
    <cellStyle name="已访问的超链接 2" xfId="44100" hidden="1"/>
    <cellStyle name="已访问的超链接 2" xfId="40058" hidden="1"/>
    <cellStyle name="已访问的超链接 2" xfId="41898" hidden="1"/>
    <cellStyle name="已访问的超链接 2" xfId="43806" hidden="1"/>
    <cellStyle name="已访问的超链接 2" xfId="41641" hidden="1"/>
    <cellStyle name="已访问的超链接 2" xfId="44770" hidden="1"/>
    <cellStyle name="已访问的超链接 2" xfId="43504" hidden="1"/>
    <cellStyle name="已访问的超链接 2" xfId="44781" hidden="1"/>
    <cellStyle name="已访问的超链接 2" xfId="43762" hidden="1"/>
    <cellStyle name="已访问的超链接 2" xfId="40284" hidden="1"/>
    <cellStyle name="已访问的超链接 2" xfId="44011" hidden="1"/>
    <cellStyle name="已访问的超链接 2" xfId="43687" hidden="1"/>
    <cellStyle name="已访问的超链接 2" xfId="41619" hidden="1"/>
    <cellStyle name="已访问的超链接 2" xfId="41501" hidden="1"/>
    <cellStyle name="已访问的超链接 2" xfId="44054" hidden="1"/>
    <cellStyle name="已访问的超链接 2" xfId="44306" hidden="1"/>
    <cellStyle name="已访问的超链接 2" xfId="43022" hidden="1"/>
    <cellStyle name="已访问的超链接 2" xfId="40995" hidden="1"/>
    <cellStyle name="已访问的超链接 2" xfId="39646" hidden="1"/>
    <cellStyle name="已访问的超链接 2" xfId="42556" hidden="1"/>
    <cellStyle name="已访问的超链接 2" xfId="41948" hidden="1"/>
    <cellStyle name="已访问的超链接 2" xfId="42860" hidden="1"/>
    <cellStyle name="已访问的超链接 2" xfId="44369" hidden="1"/>
    <cellStyle name="已访问的超链接 2" xfId="39630" hidden="1"/>
    <cellStyle name="已访问的超链接 2" xfId="28009" hidden="1"/>
    <cellStyle name="已访问的超链接 2" xfId="40606" hidden="1"/>
    <cellStyle name="已访问的超链接 2" xfId="28084" hidden="1"/>
    <cellStyle name="已访问的超链接 2" xfId="39638" hidden="1"/>
    <cellStyle name="已访问的超链接 2" xfId="41747" hidden="1"/>
    <cellStyle name="已访问的超链接 2" xfId="42048" hidden="1"/>
    <cellStyle name="已访问的超链接 2" xfId="44737" hidden="1"/>
    <cellStyle name="已访问的超链接 2" xfId="41408" hidden="1"/>
    <cellStyle name="已访问的超链接 2" xfId="42272" hidden="1"/>
    <cellStyle name="已访问的超链接 2" xfId="41732" hidden="1"/>
    <cellStyle name="已访问的超链接 2" xfId="42750" hidden="1"/>
    <cellStyle name="已访问的超链接 2" xfId="40670" hidden="1"/>
    <cellStyle name="已访问的超链接 2" xfId="43645" hidden="1"/>
    <cellStyle name="已访问的超链接 2" xfId="28266" hidden="1"/>
    <cellStyle name="已访问的超链接 2" xfId="44253" hidden="1"/>
    <cellStyle name="已访问的超链接 2" xfId="42920" hidden="1"/>
    <cellStyle name="已访问的超链接 2" xfId="39874" hidden="1"/>
    <cellStyle name="已访问的超链接 2" xfId="39848" hidden="1"/>
    <cellStyle name="已访问的超链接 2" xfId="43594" hidden="1"/>
    <cellStyle name="已访问的超链接 2" xfId="39187" hidden="1"/>
    <cellStyle name="已访问的超链接 2" xfId="43959" hidden="1"/>
    <cellStyle name="已访问的超链接 2" xfId="42987" hidden="1"/>
    <cellStyle name="已访问的超链接 2" xfId="28765" hidden="1"/>
    <cellStyle name="已访问的超链接 2" xfId="44278" hidden="1"/>
    <cellStyle name="已访问的超链接 2" xfId="39193" hidden="1"/>
    <cellStyle name="已访问的超链接 2" xfId="42052" hidden="1"/>
    <cellStyle name="已访问的超链接 2" xfId="42569" hidden="1"/>
    <cellStyle name="已访问的超链接 2" xfId="39904" hidden="1"/>
    <cellStyle name="已访问的超链接 2" xfId="42393" hidden="1"/>
    <cellStyle name="已访问的超链接 2" xfId="42697" hidden="1"/>
    <cellStyle name="已访问的超链接 2" xfId="40273" hidden="1"/>
    <cellStyle name="已访问的超链接 2" xfId="42643" hidden="1"/>
    <cellStyle name="已访问的超链接 2" xfId="40632" hidden="1"/>
    <cellStyle name="已访问的超链接 2" xfId="39437" hidden="1"/>
    <cellStyle name="已访问的超链接 2" xfId="41834" hidden="1"/>
    <cellStyle name="已访问的超链接 2" xfId="41736" hidden="1"/>
    <cellStyle name="已访问的超链接 2" xfId="41510" hidden="1"/>
    <cellStyle name="已访问的超链接 2" xfId="41711" hidden="1"/>
    <cellStyle name="已访问的超链接 2" xfId="41042" hidden="1"/>
    <cellStyle name="已访问的超链接 2" xfId="40103" hidden="1"/>
    <cellStyle name="已访问的超链接 2" xfId="40336" hidden="1"/>
    <cellStyle name="已访问的超链接 2" xfId="28832" hidden="1"/>
    <cellStyle name="已访问的超链接 2" xfId="43817" hidden="1"/>
    <cellStyle name="已访问的超链接 2" xfId="39386" hidden="1"/>
    <cellStyle name="已访问的超链接 2" xfId="44261" hidden="1"/>
    <cellStyle name="已访问的超链接 2" xfId="43491" hidden="1"/>
    <cellStyle name="已访问的超链接 2" xfId="41465" hidden="1"/>
    <cellStyle name="已访问的超链接 2" xfId="40075" hidden="1"/>
    <cellStyle name="已访问的超链接 2" xfId="43065" hidden="1"/>
    <cellStyle name="已访问的超链接 2" xfId="44640" hidden="1"/>
    <cellStyle name="已访问的超链接 2" xfId="42600" hidden="1"/>
    <cellStyle name="已访问的超链接 2" xfId="41876" hidden="1"/>
    <cellStyle name="已访问的超链接 2" xfId="44486" hidden="1"/>
    <cellStyle name="已访问的超链接 2" xfId="42955" hidden="1"/>
    <cellStyle name="已访问的超链接 2" xfId="44760" hidden="1"/>
    <cellStyle name="已访问的超链接 2" xfId="40641" hidden="1"/>
    <cellStyle name="已访问的超链接 2" xfId="39718" hidden="1"/>
    <cellStyle name="已访问的超链接 2" xfId="42490" hidden="1"/>
    <cellStyle name="已访问的超链接 2" xfId="44157" hidden="1"/>
    <cellStyle name="已访问的超链接 2" xfId="40290" hidden="1"/>
    <cellStyle name="已访问的超链接 2" xfId="41729" hidden="1"/>
    <cellStyle name="已访问的超链接 2" xfId="41664" hidden="1"/>
    <cellStyle name="已访问的超链接 2" xfId="39233" hidden="1"/>
    <cellStyle name="已访问的超链接 2" xfId="42583" hidden="1"/>
    <cellStyle name="已访问的超链接 2" xfId="40649" hidden="1"/>
    <cellStyle name="已访问的超链接 2" xfId="42200" hidden="1"/>
    <cellStyle name="已访问的超链接 2" xfId="43072" hidden="1"/>
    <cellStyle name="已访问的超链接 2" xfId="41115" hidden="1"/>
    <cellStyle name="已访问的超链接 2" xfId="43958" hidden="1"/>
    <cellStyle name="已访问的超链接 2" xfId="44786" hidden="1"/>
    <cellStyle name="已访问的超链接 2" xfId="41410" hidden="1"/>
    <cellStyle name="已访问的超链接 2" xfId="43130" hidden="1"/>
    <cellStyle name="已访问的超链接 2" xfId="28824" hidden="1"/>
    <cellStyle name="已访问的超链接 2" xfId="41018" hidden="1"/>
    <cellStyle name="已访问的超链接 2" xfId="42875" hidden="1"/>
    <cellStyle name="已访问的超链接 2" xfId="41499" hidden="1"/>
    <cellStyle name="已访问的超链接 2" xfId="41653" hidden="1"/>
    <cellStyle name="已访问的超链接 2" xfId="44315" hidden="1"/>
    <cellStyle name="已访问的超链接 2" xfId="44004" hidden="1"/>
    <cellStyle name="已访问的超链接 2" xfId="43628" hidden="1"/>
    <cellStyle name="已访问的超链接 2" xfId="41436" hidden="1"/>
    <cellStyle name="已访问的超链接 2" xfId="42647" hidden="1"/>
    <cellStyle name="已访问的超链接 2" xfId="44191" hidden="1"/>
    <cellStyle name="已访问的超链接 2" xfId="42357" hidden="1"/>
    <cellStyle name="已访问的超链接 2" xfId="42722" hidden="1"/>
    <cellStyle name="已访问的超链接 2" xfId="40439" hidden="1"/>
    <cellStyle name="已访问的超链接 2" xfId="40175" hidden="1"/>
    <cellStyle name="已访问的超链接 2" xfId="41753" hidden="1"/>
    <cellStyle name="已访问的超链接 2" xfId="42256" hidden="1"/>
    <cellStyle name="已访问的超链接 2" xfId="40268" hidden="1"/>
    <cellStyle name="已访问的超链接 2" xfId="39758" hidden="1"/>
    <cellStyle name="已访问的超链接 2" xfId="41172" hidden="1"/>
    <cellStyle name="已访问的超链接 2" xfId="44258" hidden="1"/>
    <cellStyle name="已访问的超链接 2" xfId="44189" hidden="1"/>
    <cellStyle name="已访问的超链接 2" xfId="44230" hidden="1"/>
    <cellStyle name="已访问的超链接 2" xfId="39177" hidden="1"/>
    <cellStyle name="已访问的超链接 2" xfId="44126" hidden="1"/>
    <cellStyle name="已访问的超链接 2" xfId="42061" hidden="1"/>
    <cellStyle name="已访问的超链接 2" xfId="43555" hidden="1"/>
    <cellStyle name="已访问的超链接 2" xfId="28103" hidden="1"/>
    <cellStyle name="已访问的超链接 2" xfId="40410" hidden="1"/>
    <cellStyle name="已访问的超链接 2" xfId="39618" hidden="1"/>
    <cellStyle name="已访问的超链接 2" xfId="43411" hidden="1"/>
    <cellStyle name="已访问的超链接 2" xfId="42216" hidden="1"/>
    <cellStyle name="已访问的超链接 2" xfId="40585" hidden="1"/>
    <cellStyle name="已访问的超链接 2" xfId="28251" hidden="1"/>
    <cellStyle name="已访问的超链接 2" xfId="39604" hidden="1"/>
    <cellStyle name="已访问的超链接 2" xfId="43226" hidden="1"/>
    <cellStyle name="已访问的超链接 2" xfId="40853" hidden="1"/>
    <cellStyle name="已访问的超链接 2" xfId="40497" hidden="1"/>
    <cellStyle name="已访问的超链接 2" xfId="28130" hidden="1"/>
    <cellStyle name="已访问的超链接 2" xfId="43609" hidden="1"/>
    <cellStyle name="已访问的超链接 2" xfId="41716" hidden="1"/>
    <cellStyle name="已访问的超链接 2" xfId="40250" hidden="1"/>
    <cellStyle name="已访问的超链接 2" xfId="41196" hidden="1"/>
    <cellStyle name="已访问的超链接 2" xfId="41441" hidden="1"/>
    <cellStyle name="已访问的超链接 2" xfId="40721" hidden="1"/>
    <cellStyle name="已访问的超链接 2" xfId="40577" hidden="1"/>
    <cellStyle name="已访问的超链接 2" xfId="40023" hidden="1"/>
    <cellStyle name="已访问的超链接 2" xfId="39729" hidden="1"/>
    <cellStyle name="已访问的超链接 2" xfId="39720" hidden="1"/>
    <cellStyle name="已访问的超链接 2" xfId="41673" hidden="1"/>
    <cellStyle name="已访问的超链接 2" xfId="43796" hidden="1"/>
    <cellStyle name="已访问的超链接 2" xfId="40597" hidden="1"/>
    <cellStyle name="已访问的超链接 2" xfId="39176" hidden="1"/>
    <cellStyle name="已访问的超链接 2" xfId="41156" hidden="1"/>
    <cellStyle name="已访问的超链接 2" xfId="42484" hidden="1"/>
    <cellStyle name="已访问的超链接 2" xfId="43968" hidden="1"/>
    <cellStyle name="已访问的超链接 2" xfId="44155" hidden="1"/>
    <cellStyle name="已访问的超链接 2" xfId="43150" hidden="1"/>
    <cellStyle name="已访问的超链接 2" xfId="43351" hidden="1"/>
    <cellStyle name="已访问的超链接 2" xfId="43377" hidden="1"/>
    <cellStyle name="已访问的超链接 2" xfId="41157" hidden="1"/>
    <cellStyle name="已访问的超链接 2" xfId="40365" hidden="1"/>
    <cellStyle name="已访问的超链接 2" xfId="43895" hidden="1"/>
    <cellStyle name="已访问的超链接 2" xfId="41520" hidden="1"/>
    <cellStyle name="已访问的超链接 2" xfId="40067" hidden="1"/>
    <cellStyle name="已访问的超链接 2" xfId="41865" hidden="1"/>
    <cellStyle name="已访问的超链接 2" xfId="42669" hidden="1"/>
    <cellStyle name="已访问的超链接 2" xfId="43757" hidden="1"/>
    <cellStyle name="已访问的超链接 2" xfId="39820" hidden="1"/>
    <cellStyle name="已访问的超链接 2" xfId="39456" hidden="1"/>
    <cellStyle name="已访问的超链接 2" xfId="42266" hidden="1"/>
    <cellStyle name="已访问的超链接 2" xfId="27980" hidden="1"/>
    <cellStyle name="已访问的超链接 2" xfId="43897" hidden="1"/>
    <cellStyle name="已访问的超链接 2" xfId="42580" hidden="1"/>
    <cellStyle name="已访问的超链接 2" xfId="41983" hidden="1"/>
    <cellStyle name="已访问的超链接 2" xfId="44635" hidden="1"/>
    <cellStyle name="已访问的超链接 2" xfId="44766" hidden="1"/>
    <cellStyle name="已访问的超链接 2" xfId="28247" hidden="1"/>
    <cellStyle name="已访问的超链接 2" xfId="41268" hidden="1"/>
    <cellStyle name="已访问的超链接 2" xfId="43731" hidden="1"/>
    <cellStyle name="已访问的超链接 2" xfId="39838" hidden="1"/>
    <cellStyle name="已访问的超链接 2" xfId="39780" hidden="1"/>
    <cellStyle name="已访问的超链接 2" xfId="43357" hidden="1"/>
    <cellStyle name="已访问的超链接 2" xfId="42262" hidden="1"/>
    <cellStyle name="已访问的超链接 2" xfId="39858" hidden="1"/>
    <cellStyle name="已访问的超链接 2" xfId="28020" hidden="1"/>
    <cellStyle name="已访问的超链接 2" xfId="40712" hidden="1"/>
    <cellStyle name="已访问的超链接 2" xfId="44625" hidden="1"/>
    <cellStyle name="已访问的超链接 2" xfId="39713" hidden="1"/>
    <cellStyle name="已访问的超链接 2" xfId="41247" hidden="1"/>
    <cellStyle name="已访问的超链接 2" xfId="41120" hidden="1"/>
    <cellStyle name="已访问的超链接 2" xfId="39851" hidden="1"/>
    <cellStyle name="已访问的超链接 2" xfId="42069" hidden="1"/>
    <cellStyle name="已访问的超链接 2" xfId="28128" hidden="1"/>
    <cellStyle name="已访问的超链接 2" xfId="39867" hidden="1"/>
    <cellStyle name="已访问的超链接 2" xfId="42320" hidden="1"/>
    <cellStyle name="已访问的超链接 2" xfId="40866" hidden="1"/>
    <cellStyle name="已访问的超链接 2" xfId="41583" hidden="1"/>
    <cellStyle name="已访问的超链接 2" xfId="42361" hidden="1"/>
    <cellStyle name="已访问的超链接 2" xfId="41106" hidden="1"/>
    <cellStyle name="已访问的超链接 2" xfId="42729" hidden="1"/>
    <cellStyle name="已访问的超链接 2" xfId="44123" hidden="1"/>
    <cellStyle name="已访问的超链接 2" xfId="40648" hidden="1"/>
    <cellStyle name="已访问的超链接 2" xfId="42057" hidden="1"/>
    <cellStyle name="已访问的超链接 2" xfId="40554" hidden="1"/>
    <cellStyle name="已访问的超链接 2" xfId="40605" hidden="1"/>
    <cellStyle name="已访问的超链接 2" xfId="40594" hidden="1"/>
    <cellStyle name="已访问的超链接 2" xfId="40592" hidden="1"/>
    <cellStyle name="已访问的超链接 2" xfId="40964" hidden="1"/>
    <cellStyle name="已访问的超链接 2" xfId="43098" hidden="1"/>
    <cellStyle name="已访问的超链接 2" xfId="42149" hidden="1"/>
    <cellStyle name="已访问的超链接 2" xfId="42223" hidden="1"/>
    <cellStyle name="已访问的超链接 2" xfId="40270" hidden="1"/>
    <cellStyle name="已访问的超链接 2" xfId="41381" hidden="1"/>
    <cellStyle name="已访问的超链接 2" xfId="43896" hidden="1"/>
    <cellStyle name="已访问的超链接 2" xfId="28022" hidden="1"/>
    <cellStyle name="已访问的超链接 2" xfId="40547" hidden="1"/>
    <cellStyle name="已访问的超链接 2" xfId="43593" hidden="1"/>
    <cellStyle name="已访问的超链接 2" xfId="43373" hidden="1"/>
    <cellStyle name="已访问的超链接 2" xfId="42825" hidden="1"/>
    <cellStyle name="已访问的超链接 2" xfId="39918" hidden="1"/>
    <cellStyle name="已访问的超链接 2" xfId="44481" hidden="1"/>
    <cellStyle name="已访问的超链接 2" xfId="44515" hidden="1"/>
    <cellStyle name="已访问的超链接 2" xfId="40093" hidden="1"/>
    <cellStyle name="已访问的超链接 2" xfId="42428" hidden="1"/>
    <cellStyle name="已访问的超链接 2" xfId="41567" hidden="1"/>
    <cellStyle name="已访问的超链接 2" xfId="41598" hidden="1"/>
    <cellStyle name="已访问的超链接 2" xfId="44594" hidden="1"/>
    <cellStyle name="已访问的超链接 2" xfId="28079" hidden="1"/>
    <cellStyle name="已访问的超链接 2" xfId="42816" hidden="1"/>
    <cellStyle name="已访问的超链接 2" xfId="42077" hidden="1"/>
    <cellStyle name="已访问的超链接 2" xfId="44613" hidden="1"/>
    <cellStyle name="已访问的超链接 2" xfId="41048" hidden="1"/>
    <cellStyle name="已访问的超链接 2" xfId="40050" hidden="1"/>
    <cellStyle name="已访问的超链接 2" xfId="40945" hidden="1"/>
    <cellStyle name="已访问的超链接 2" xfId="40675" hidden="1"/>
    <cellStyle name="已访问的超链接 2" xfId="41795" hidden="1"/>
    <cellStyle name="已访问的超链接 2" xfId="43583" hidden="1"/>
    <cellStyle name="已访问的超链接 2" xfId="39824" hidden="1"/>
    <cellStyle name="已访问的超链接 2" xfId="43991" hidden="1"/>
    <cellStyle name="已访问的超链接 2" xfId="43245" hidden="1"/>
    <cellStyle name="已访问的超链接 2" xfId="43569" hidden="1"/>
    <cellStyle name="已访问的超链接 2" xfId="43619" hidden="1"/>
    <cellStyle name="已访问的超链接 2" xfId="43929" hidden="1"/>
    <cellStyle name="已访问的超链接 2" xfId="43754" hidden="1"/>
    <cellStyle name="已访问的超链接 2" xfId="39891" hidden="1"/>
    <cellStyle name="已访问的超链接 2" xfId="44067" hidden="1"/>
    <cellStyle name="已访问的超链接 2" xfId="28124" hidden="1"/>
    <cellStyle name="已访问的超链接 2" xfId="41302" hidden="1"/>
    <cellStyle name="已访问的超链接 2" xfId="43069" hidden="1"/>
    <cellStyle name="已访问的超链接 2" xfId="41779" hidden="1"/>
    <cellStyle name="已访问的超链接 2" xfId="41676" hidden="1"/>
    <cellStyle name="已访问的超链接 2" xfId="44066" hidden="1"/>
    <cellStyle name="已访问的超链接 2" xfId="42143" hidden="1"/>
    <cellStyle name="已访问的超链接 2" xfId="40979" hidden="1"/>
    <cellStyle name="已访问的超链接 2" xfId="40179" hidden="1"/>
    <cellStyle name="已访问的超链接 2" xfId="43745" hidden="1"/>
    <cellStyle name="已访问的超链接 2" xfId="42677" hidden="1"/>
    <cellStyle name="已访问的超链接 2" xfId="40344" hidden="1"/>
    <cellStyle name="已访问的超链接 2" xfId="43198" hidden="1"/>
    <cellStyle name="已访问的超链接 2" xfId="42881" hidden="1"/>
    <cellStyle name="已访问的超链接 2" xfId="42279" hidden="1"/>
    <cellStyle name="已访问的超链接 2" xfId="39270" hidden="1"/>
    <cellStyle name="已访问的超链接 2" xfId="42228" hidden="1"/>
    <cellStyle name="已访问的超链接 2" xfId="44512" hidden="1"/>
    <cellStyle name="已访问的超链接 2" xfId="41358" hidden="1"/>
    <cellStyle name="已访问的超链接 2" xfId="43677" hidden="1"/>
    <cellStyle name="已访问的超链接 2" xfId="43309" hidden="1"/>
    <cellStyle name="已访问的超链接 2" xfId="42016" hidden="1"/>
    <cellStyle name="已访问的超链接 2" xfId="41416" hidden="1"/>
    <cellStyle name="已访问的超链接 2" xfId="42638" hidden="1"/>
    <cellStyle name="已访问的超链接 2" xfId="29048" hidden="1"/>
    <cellStyle name="已访问的超链接 2" xfId="42055" hidden="1"/>
    <cellStyle name="已访问的超链接 2" xfId="43169" hidden="1"/>
    <cellStyle name="已访问的超链接 2" xfId="41107" hidden="1"/>
    <cellStyle name="已访问的超链接 2" xfId="40626" hidden="1"/>
    <cellStyle name="已访问的超链接 2" xfId="41539" hidden="1"/>
    <cellStyle name="已访问的超链接 2" xfId="43756" hidden="1"/>
    <cellStyle name="已访问的超链接 2" xfId="39816" hidden="1"/>
    <cellStyle name="已访问的超链接 2" xfId="39878" hidden="1"/>
    <cellStyle name="已访问的超链接 2" xfId="42671" hidden="1"/>
    <cellStyle name="已访问的超链接 2" xfId="43969" hidden="1"/>
    <cellStyle name="已访问的超链接 2" xfId="28038" hidden="1"/>
    <cellStyle name="已访问的超链接 2" xfId="43629" hidden="1"/>
    <cellStyle name="已访问的超链接 2" xfId="42753" hidden="1"/>
    <cellStyle name="已访问的超链接 2" xfId="44111" hidden="1"/>
    <cellStyle name="已访问的超链接 2" xfId="41260" hidden="1"/>
    <cellStyle name="已访问的超链接 2" xfId="42103" hidden="1"/>
    <cellStyle name="已访问的超链接 2" xfId="40867" hidden="1"/>
    <cellStyle name="已访问的超链接 2" xfId="43578" hidden="1"/>
    <cellStyle name="已访问的超链接 2" xfId="43977" hidden="1"/>
    <cellStyle name="已访问的超链接 2" xfId="40688" hidden="1"/>
    <cellStyle name="已访问的超链接 2" xfId="39674" hidden="1"/>
    <cellStyle name="已访问的超链接 2" xfId="40691" hidden="1"/>
    <cellStyle name="已访问的超链接 2" xfId="43007" hidden="1"/>
    <cellStyle name="已访问的超链接 2" xfId="42313" hidden="1"/>
    <cellStyle name="已访问的超链接 2" xfId="39458" hidden="1"/>
    <cellStyle name="已访问的超链接 2" xfId="39768" hidden="1"/>
    <cellStyle name="已访问的超链接 2" xfId="41605" hidden="1"/>
    <cellStyle name="已访问的超链接 2" xfId="44141" hidden="1"/>
    <cellStyle name="已访问的超链接 2" xfId="41218" hidden="1"/>
    <cellStyle name="已访问的超链接 2" xfId="39254" hidden="1"/>
    <cellStyle name="已访问的超链接 2" xfId="43751" hidden="1"/>
    <cellStyle name="已访问的超链接 2" xfId="39505" hidden="1"/>
    <cellStyle name="已访问的超链接 2" xfId="39514" hidden="1"/>
    <cellStyle name="已访问的超链接 2" xfId="43295" hidden="1"/>
    <cellStyle name="已访问的超链接 2" xfId="44507" hidden="1"/>
    <cellStyle name="已访问的超链接 2" xfId="40631" hidden="1"/>
    <cellStyle name="已访问的超链接 2" xfId="39341" hidden="1"/>
    <cellStyle name="已访问的超链接 2" xfId="44711" hidden="1"/>
    <cellStyle name="已访问的超链接 2" xfId="40233" hidden="1"/>
    <cellStyle name="已访问的超链接 2" xfId="44443" hidden="1"/>
    <cellStyle name="已访问的超链接 2" xfId="42687" hidden="1"/>
    <cellStyle name="已访问的超链接 2" xfId="42655" hidden="1"/>
    <cellStyle name="已访问的超链接 2" xfId="44472" hidden="1"/>
    <cellStyle name="已访问的超链接 2" xfId="28613" hidden="1"/>
    <cellStyle name="已访问的超链接 2" xfId="39383" hidden="1"/>
    <cellStyle name="已访问的超链接 2" xfId="39186" hidden="1"/>
    <cellStyle name="已访问的超链接 2" xfId="44197" hidden="1"/>
    <cellStyle name="已访问的超链接 2" xfId="42703" hidden="1"/>
    <cellStyle name="已访问的超链接 2" xfId="42946" hidden="1"/>
    <cellStyle name="已访问的超链接 2" xfId="42487" hidden="1"/>
    <cellStyle name="已访问的超链接 2" xfId="42691" hidden="1"/>
    <cellStyle name="已访问的超链接 2" xfId="44473" hidden="1"/>
    <cellStyle name="已访问的超链接 2" xfId="40161" hidden="1"/>
    <cellStyle name="已访问的超链接 2" xfId="44239" hidden="1"/>
    <cellStyle name="已访问的超链接 2" xfId="41435" hidden="1"/>
    <cellStyle name="已访问的超链接 2" xfId="43675" hidden="1"/>
    <cellStyle name="已访问的超链接 2" xfId="41703" hidden="1"/>
    <cellStyle name="已访问的超链接 2" xfId="41959" hidden="1"/>
    <cellStyle name="已访问的超链接 2" xfId="43930" hidden="1"/>
    <cellStyle name="已访问的超链接 2" xfId="28407" hidden="1"/>
    <cellStyle name="已访问的超链接 2" xfId="43955" hidden="1"/>
    <cellStyle name="已访问的超链接 2" xfId="42079" hidden="1"/>
    <cellStyle name="已访问的超链接 2" xfId="39827" hidden="1"/>
    <cellStyle name="已访问的超链接 2" xfId="39511" hidden="1"/>
    <cellStyle name="已访问的超链接 2" xfId="41888" hidden="1"/>
    <cellStyle name="已访问的超链接 2" xfId="42738" hidden="1"/>
    <cellStyle name="已访问的超链接 2" xfId="43509" hidden="1"/>
    <cellStyle name="已访问的超链接 2" xfId="42093" hidden="1"/>
    <cellStyle name="已访问的超链接 2" xfId="40258" hidden="1"/>
    <cellStyle name="已访问的超链接 2" xfId="44092" hidden="1"/>
    <cellStyle name="已访问的超链接 2" xfId="40699" hidden="1"/>
    <cellStyle name="已访问的超链接 2" xfId="28180" hidden="1"/>
    <cellStyle name="已访问的超链接 2" xfId="41425" hidden="1"/>
    <cellStyle name="已访问的超链接 2" xfId="40140" hidden="1"/>
    <cellStyle name="已访问的超链接 2" xfId="42001" hidden="1"/>
    <cellStyle name="已访问的超链接 2" xfId="43119" hidden="1"/>
    <cellStyle name="已访问的超链接 2" xfId="40324" hidden="1"/>
    <cellStyle name="已访问的超链接 2" xfId="42366" hidden="1"/>
    <cellStyle name="已访问的超链接 2" xfId="44069" hidden="1"/>
    <cellStyle name="已访问的超链接 2" xfId="42817" hidden="1"/>
    <cellStyle name="已访问的超链接 2" xfId="44729" hidden="1"/>
    <cellStyle name="已访问的超链接 2" xfId="41684" hidden="1"/>
    <cellStyle name="已访问的超链接 2" xfId="41454" hidden="1"/>
    <cellStyle name="已访问的超链接 2" xfId="43121" hidden="1"/>
    <cellStyle name="已访问的超链接 2" xfId="40784" hidden="1"/>
    <cellStyle name="已访问的超链接 2" xfId="42396" hidden="1"/>
    <cellStyle name="已访问的超链接 2" xfId="41335" hidden="1"/>
    <cellStyle name="已访问的超链接 2" xfId="42900" hidden="1"/>
    <cellStyle name="已访问的超链接 2" xfId="42913" hidden="1"/>
    <cellStyle name="已访问的超链接 2" xfId="42640" hidden="1"/>
    <cellStyle name="已访问的超链接 2" xfId="40982" hidden="1"/>
    <cellStyle name="已访问的超链接 2" xfId="43230" hidden="1"/>
    <cellStyle name="已访问的超链接 2" xfId="42118" hidden="1"/>
    <cellStyle name="已访问的超链接 2" xfId="43430" hidden="1"/>
    <cellStyle name="已访问的超链接 2" xfId="39509" hidden="1"/>
    <cellStyle name="已访问的超链接 2" xfId="41039" hidden="1"/>
    <cellStyle name="已访问的超链接 2" xfId="43804" hidden="1"/>
    <cellStyle name="已访问的超链接 2" xfId="28108" hidden="1"/>
    <cellStyle name="已访问的超链接 2" xfId="39555" hidden="1"/>
    <cellStyle name="已访问的超链接 2" xfId="41505" hidden="1"/>
    <cellStyle name="已访问的超链接 2" xfId="43040" hidden="1"/>
    <cellStyle name="已访问的超链接 2" xfId="41487" hidden="1"/>
    <cellStyle name="已访问的超链接 2" xfId="40479" hidden="1"/>
    <cellStyle name="已访问的超链接 2" xfId="39685" hidden="1"/>
    <cellStyle name="已访问的超链接 2" xfId="39350" hidden="1"/>
    <cellStyle name="已访问的超链接 2" xfId="39855" hidden="1"/>
    <cellStyle name="已访问的超链接 2" xfId="41894" hidden="1"/>
    <cellStyle name="已访问的超链接 2" xfId="40601" hidden="1"/>
    <cellStyle name="已访问的超链接 2" xfId="43561" hidden="1"/>
    <cellStyle name="已访问的超链接 2" xfId="42014" hidden="1"/>
    <cellStyle name="已访问的超链接 2" xfId="41447" hidden="1"/>
    <cellStyle name="已访问的超链接 2" xfId="42914" hidden="1"/>
    <cellStyle name="已访问的超链接 2" xfId="42449" hidden="1"/>
    <cellStyle name="已访问的超链接 2" xfId="42005" hidden="1"/>
    <cellStyle name="已访问的超链接 2" xfId="44171" hidden="1"/>
    <cellStyle name="已访问的超链接 2" xfId="42107" hidden="1"/>
    <cellStyle name="已访问的超链接 2" xfId="40613" hidden="1"/>
    <cellStyle name="已访问的超链接 2" xfId="42333" hidden="1"/>
    <cellStyle name="已访问的超链接 2" xfId="28611" hidden="1"/>
    <cellStyle name="已访问的超链接 2" xfId="29052" hidden="1"/>
    <cellStyle name="已访问的超链接 2" xfId="43574" hidden="1"/>
    <cellStyle name="已访问的超链接 2" xfId="43761" hidden="1"/>
    <cellStyle name="已访问的超链接 2" xfId="43101" hidden="1"/>
    <cellStyle name="已访问的超链接 2" xfId="40782" hidden="1"/>
    <cellStyle name="已访问的超链接 2" xfId="42636" hidden="1"/>
    <cellStyle name="已访问的超链接 2" xfId="44020" hidden="1"/>
    <cellStyle name="已访问的超链接 2" xfId="42453" hidden="1"/>
    <cellStyle name="已访问的超链接 2" xfId="40089" hidden="1"/>
    <cellStyle name="已访问的超链接 2" xfId="41514" hidden="1"/>
    <cellStyle name="已访问的超链接 2" xfId="42631" hidden="1"/>
    <cellStyle name="已访问的超链接 2" xfId="42105" hidden="1"/>
    <cellStyle name="已访问的超链接 2" xfId="44086" hidden="1"/>
    <cellStyle name="已访问的超链接 2" xfId="43034" hidden="1"/>
    <cellStyle name="已访问的超链接 2" xfId="44758" hidden="1"/>
    <cellStyle name="已访问的超链接 2" xfId="39556" hidden="1"/>
    <cellStyle name="已访问的超链接 2" xfId="40937" hidden="1"/>
    <cellStyle name="已访问的超链接 2" xfId="42964" hidden="1"/>
    <cellStyle name="已访问的超链接 2" xfId="40683" hidden="1"/>
    <cellStyle name="已访问的超链接 2" xfId="40135" hidden="1"/>
    <cellStyle name="已访问的超链接 2" xfId="39580" hidden="1"/>
    <cellStyle name="已访问的超链接 2" xfId="40795" hidden="1"/>
    <cellStyle name="已访问的超链接 2" xfId="44363" hidden="1"/>
    <cellStyle name="已访问的超链接 2" xfId="40478" hidden="1"/>
    <cellStyle name="已访问的超链接 2" xfId="39702" hidden="1"/>
    <cellStyle name="已访问的超链接 2" xfId="40954" hidden="1"/>
    <cellStyle name="已访问的超链接 2" xfId="41272" hidden="1"/>
    <cellStyle name="已访问的超链接 2" xfId="42283" hidden="1"/>
    <cellStyle name="已访问的超链接 2" xfId="44079" hidden="1"/>
    <cellStyle name="已访问的超链接 2" xfId="43167" hidden="1"/>
    <cellStyle name="已访问的超链接 2" xfId="41564" hidden="1"/>
    <cellStyle name="已访问的超链接 2" xfId="43530" hidden="1"/>
    <cellStyle name="已访问的超链接 2" xfId="40357" hidden="1"/>
    <cellStyle name="已访问的超链接 2" xfId="43428" hidden="1"/>
    <cellStyle name="已访问的超链接 2" xfId="44652" hidden="1"/>
    <cellStyle name="已访问的超链接 2" xfId="40005" hidden="1"/>
    <cellStyle name="已访问的超链接 2" xfId="40212" hidden="1"/>
    <cellStyle name="已访问的超链接 2" xfId="44542" hidden="1"/>
    <cellStyle name="已访问的超链接 2" xfId="39283" hidden="1"/>
    <cellStyle name="已访问的超链接 2" xfId="44689" hidden="1"/>
    <cellStyle name="已访问的超链接 2" xfId="40622" hidden="1"/>
    <cellStyle name="已访问的超链接 2" xfId="43320" hidden="1"/>
    <cellStyle name="已访问的超链接 2" xfId="41897" hidden="1"/>
    <cellStyle name="已访问的超链接 2" xfId="43148" hidden="1"/>
    <cellStyle name="已访问的超链接 2" xfId="44436" hidden="1"/>
    <cellStyle name="已访问的超链接 2" xfId="42022" hidden="1"/>
    <cellStyle name="已访问的超链接 2" xfId="43466" hidden="1"/>
    <cellStyle name="已访问的超链接 2" xfId="44479" hidden="1"/>
    <cellStyle name="已访问的超链接 2" xfId="28233" hidden="1"/>
    <cellStyle name="已访问的超链接 2" xfId="39611" hidden="1"/>
    <cellStyle name="已访问的超链接 2" xfId="42755" hidden="1"/>
    <cellStyle name="已访问的超链接 2" xfId="40395" hidden="1"/>
    <cellStyle name="已访问的超链接 2" xfId="28868" hidden="1"/>
    <cellStyle name="已访问的超链接 2" xfId="44585" hidden="1"/>
    <cellStyle name="已访问的超链接 2" xfId="43213" hidden="1"/>
    <cellStyle name="已访问的超链接 2" xfId="42355" hidden="1"/>
    <cellStyle name="已访问的超链接 2" xfId="41321" hidden="1"/>
    <cellStyle name="已访问的超链接 2" xfId="43771" hidden="1"/>
    <cellStyle name="已访问的超链接 2" xfId="43617" hidden="1"/>
    <cellStyle name="已访问的超链接 2" xfId="43547" hidden="1"/>
    <cellStyle name="已访问的超链接 2" xfId="43926" hidden="1"/>
    <cellStyle name="已访问的超链接 2" xfId="39974" hidden="1"/>
    <cellStyle name="已访问的超链接 2" xfId="42702" hidden="1"/>
    <cellStyle name="已访问的超链接 2" xfId="40071" hidden="1"/>
    <cellStyle name="已访问的超链接 2" xfId="41421" hidden="1"/>
    <cellStyle name="已访问的超链接 2" xfId="43789" hidden="1"/>
    <cellStyle name="已访问的超链接 2" xfId="41847" hidden="1"/>
    <cellStyle name="已访问的超链接 2" xfId="41068" hidden="1"/>
    <cellStyle name="已访问的超链接 2" xfId="43042" hidden="1"/>
    <cellStyle name="已访问的超链接 2" xfId="39980" hidden="1"/>
    <cellStyle name="已访问的超链接 2" xfId="44212" hidden="1"/>
    <cellStyle name="已访问的超链接 2" xfId="44241" hidden="1"/>
    <cellStyle name="已访问的超链接 2" xfId="39879" hidden="1"/>
    <cellStyle name="已访问的超链接 2" xfId="42602" hidden="1"/>
    <cellStyle name="已访问的超链接 2" xfId="28132" hidden="1"/>
    <cellStyle name="已访问的超链接 2" xfId="44557" hidden="1"/>
    <cellStyle name="已访问的超链接 2" xfId="42316" hidden="1"/>
    <cellStyle name="已访问的超链接 2" xfId="44637" hidden="1"/>
    <cellStyle name="已访问的超链接 2" xfId="41681" hidden="1"/>
    <cellStyle name="已访问的超链接 2" xfId="43963" hidden="1"/>
    <cellStyle name="已访问的超链接 2" xfId="43261" hidden="1"/>
    <cellStyle name="已访问的超链接 2" xfId="43364" hidden="1"/>
    <cellStyle name="已访问的超链接 2" xfId="39544" hidden="1"/>
    <cellStyle name="已访问的超链接 2" xfId="43415" hidden="1"/>
    <cellStyle name="已访问的超链接 2" xfId="44506" hidden="1"/>
    <cellStyle name="已访问的超链接 2" xfId="43100" hidden="1"/>
    <cellStyle name="已访问的超链接 2" xfId="40272" hidden="1"/>
    <cellStyle name="已访问的超链接 2" xfId="40314" hidden="1"/>
    <cellStyle name="已访问的超链接 2" xfId="40189" hidden="1"/>
    <cellStyle name="已访问的超链接 2" xfId="42059" hidden="1"/>
    <cellStyle name="已访问的超链接 2" xfId="40908" hidden="1"/>
    <cellStyle name="已访问的超链接 2" xfId="43162" hidden="1"/>
    <cellStyle name="已访问的超链接 2" xfId="42680" hidden="1"/>
    <cellStyle name="已访问的超链接 2" xfId="41063" hidden="1"/>
    <cellStyle name="已访问的超链接 2" xfId="42989" hidden="1"/>
    <cellStyle name="已访问的超链接 2" xfId="39892" hidden="1"/>
    <cellStyle name="已访问的超链接 2" xfId="44634" hidden="1"/>
    <cellStyle name="已访问的超链接 2" xfId="44646" hidden="1"/>
    <cellStyle name="已访问的超链接 2" xfId="43053" hidden="1"/>
    <cellStyle name="已访问的超链接 2" xfId="44372" hidden="1"/>
    <cellStyle name="已访问的超链接 2" xfId="41623" hidden="1"/>
    <cellStyle name="已访问的超链接 2" xfId="40083" hidden="1"/>
    <cellStyle name="已访问的超链接 2" xfId="28071" hidden="1"/>
    <cellStyle name="已访问的超链接 2" xfId="41972" hidden="1"/>
    <cellStyle name="已访问的超链接 2" xfId="44268" hidden="1"/>
    <cellStyle name="已访问的超链接 2" xfId="41660" hidden="1"/>
    <cellStyle name="已访问的超链接 2" xfId="28878" hidden="1"/>
    <cellStyle name="已访问的超链接 2" xfId="39576" hidden="1"/>
    <cellStyle name="已访问的超链接 2" xfId="42542" hidden="1"/>
    <cellStyle name="已访问的超链接 2" xfId="28431" hidden="1"/>
    <cellStyle name="已访问的超链接 2" xfId="39644" hidden="1"/>
    <cellStyle name="已访问的超链接 2" xfId="42203" hidden="1"/>
    <cellStyle name="已访问的超链接 2" xfId="41618" hidden="1"/>
    <cellStyle name="已访问的超链接 2" xfId="43025" hidden="1"/>
    <cellStyle name="已访问的超链接 2" xfId="39672" hidden="1"/>
    <cellStyle name="已访问的超链接 2" xfId="43941" hidden="1"/>
    <cellStyle name="已访问的超链接 2" xfId="39684" hidden="1"/>
    <cellStyle name="已访问的超链接 2" xfId="40503" hidden="1"/>
    <cellStyle name="已访问的超链接 2" xfId="28417" hidden="1"/>
    <cellStyle name="已访问的超链接 2" xfId="39372" hidden="1"/>
    <cellStyle name="已访问的超链接 2" xfId="43237" hidden="1"/>
    <cellStyle name="已访问的超链接 2" xfId="43319" hidden="1"/>
    <cellStyle name="已访问的超链接 2" xfId="42958" hidden="1"/>
    <cellStyle name="已访问的超链接 2" xfId="40949" hidden="1"/>
    <cellStyle name="已访问的超链接 2" xfId="43765" hidden="1"/>
    <cellStyle name="已访问的超链接 2" xfId="44562" hidden="1"/>
    <cellStyle name="已访问的超链接 2" xfId="44168" hidden="1"/>
    <cellStyle name="已访问的超链接 2" xfId="44395" hidden="1"/>
    <cellStyle name="已访问的超链接 2" xfId="43180" hidden="1"/>
    <cellStyle name="已访问的超链接 2" xfId="28043" hidden="1"/>
    <cellStyle name="已访问的超链接 2" xfId="28032" hidden="1"/>
    <cellStyle name="已访问的超链接 2" xfId="39703" hidden="1"/>
    <cellStyle name="已访问的超链接 2" xfId="43433" hidden="1"/>
    <cellStyle name="已访问的超链接 2" xfId="42782" hidden="1"/>
    <cellStyle name="已访问的超链接 2" xfId="41136" hidden="1"/>
    <cellStyle name="已访问的超链接 2" xfId="40728" hidden="1"/>
    <cellStyle name="已访问的超链接 2" xfId="44632" hidden="1"/>
    <cellStyle name="已访问的超链接 2" xfId="28182" hidden="1"/>
    <cellStyle name="已访问的超链接 2" xfId="43195" hidden="1"/>
    <cellStyle name="已访问的超链接 2" xfId="39365" hidden="1"/>
    <cellStyle name="已访问的超链接 2" xfId="43450" hidden="1"/>
    <cellStyle name="已访问的超链接 2" xfId="44615" hidden="1"/>
    <cellStyle name="已访问的超链接 2" xfId="42896" hidden="1"/>
    <cellStyle name="已访问的超链接 2" xfId="43630" hidden="1"/>
    <cellStyle name="已访问的超链接 2" xfId="43688" hidden="1"/>
    <cellStyle name="已访问的超链接 2" xfId="41328" hidden="1"/>
    <cellStyle name="已访问的超链接 2" xfId="39377" hidden="1"/>
    <cellStyle name="已访问的超链接 2" xfId="28054" hidden="1"/>
    <cellStyle name="已访问的超链接 2" xfId="40348" hidden="1"/>
    <cellStyle name="已访问的超链接 2" xfId="44294" hidden="1"/>
    <cellStyle name="已访问的超链接 2" xfId="41270" hidden="1"/>
    <cellStyle name="已访问的超链接 2" xfId="42794" hidden="1"/>
    <cellStyle name="已访问的超链接 2" xfId="43915" hidden="1"/>
    <cellStyle name="已访问的超链接 2" xfId="40714" hidden="1"/>
    <cellStyle name="已访问的超链接 2" xfId="28169" hidden="1"/>
    <cellStyle name="已访问的超链接 2" xfId="39862" hidden="1"/>
    <cellStyle name="已访问的超链接 2" xfId="42850" hidden="1"/>
    <cellStyle name="已访问的超链接 2" xfId="42376" hidden="1"/>
    <cellStyle name="已访问的超链接 2" xfId="42124" hidden="1"/>
    <cellStyle name="已访问的超链接 2" xfId="41497" hidden="1"/>
    <cellStyle name="已访问的超链接 2" xfId="41274" hidden="1"/>
    <cellStyle name="已访问的超链接 2" xfId="44413" hidden="1"/>
    <cellStyle name="已访问的超链接 2" xfId="41550" hidden="1"/>
    <cellStyle name="已访问的超链接 2" xfId="28111" hidden="1"/>
    <cellStyle name="已访问的超链接 2" xfId="41591" hidden="1"/>
    <cellStyle name="已访问的超链接 2" xfId="42397" hidden="1"/>
    <cellStyle name="已访问的超链接 2" xfId="43262" hidden="1"/>
    <cellStyle name="已访问的超链接 2" xfId="44348" hidden="1"/>
    <cellStyle name="已访问的超链接 2" xfId="40428" hidden="1"/>
    <cellStyle name="已访问的超链接 2" xfId="44288" hidden="1"/>
    <cellStyle name="已访问的超链接 2" xfId="43249" hidden="1"/>
    <cellStyle name="已访问的超链接 2" xfId="42613" hidden="1"/>
    <cellStyle name="已访问的超链接 2" xfId="39394" hidden="1"/>
    <cellStyle name="已访问的超链接 2" xfId="42425" hidden="1"/>
    <cellStyle name="已访问的超链接 2" xfId="43526" hidden="1"/>
    <cellStyle name="已访问的超链接 2" xfId="41240" hidden="1"/>
    <cellStyle name="已访问的超链接 2" xfId="43138" hidden="1"/>
    <cellStyle name="已访问的超链接 2" xfId="41611" hidden="1"/>
    <cellStyle name="已访问的超链接 2" xfId="44521" hidden="1"/>
    <cellStyle name="已访问的超链接 2" xfId="40998" hidden="1"/>
    <cellStyle name="已访问的超链接 2" xfId="41589" hidden="1"/>
    <cellStyle name="已访问的超链接 2" xfId="41380" hidden="1"/>
    <cellStyle name="已访问的超链接 2" xfId="39613" hidden="1"/>
    <cellStyle name="已访问的超链接 2" xfId="43094" hidden="1"/>
    <cellStyle name="已访问的超链接 2" xfId="40074" hidden="1"/>
    <cellStyle name="已访问的超链接 2" xfId="43985" hidden="1"/>
    <cellStyle name="已访问的超链接 2" xfId="40800" hidden="1"/>
    <cellStyle name="已访问的超链接 2" xfId="44655" hidden="1"/>
    <cellStyle name="已访问的超链接 2" xfId="28129" hidden="1"/>
    <cellStyle name="已访问的超链接 2" xfId="41560" hidden="1"/>
    <cellStyle name="已访问的超链接 2" xfId="41449" hidden="1"/>
    <cellStyle name="已访问的超链接 2" xfId="28229" hidden="1"/>
    <cellStyle name="已访问的超链接 2" xfId="42582" hidden="1"/>
    <cellStyle name="已访问的超链接 2" xfId="43363" hidden="1"/>
    <cellStyle name="已访问的超链接 2" xfId="41811" hidden="1"/>
    <cellStyle name="已访问的超链接 2" xfId="41979" hidden="1"/>
    <cellStyle name="已访问的超链接 2" xfId="28237" hidden="1"/>
    <cellStyle name="已访问的超链接 2" xfId="44065" hidden="1"/>
    <cellStyle name="已访问的超链接 2" xfId="43322" hidden="1"/>
    <cellStyle name="已访问的超链接 2" xfId="41344" hidden="1"/>
    <cellStyle name="已访问的超链接 2" xfId="42589" hidden="1"/>
    <cellStyle name="已访问的超链接 2" xfId="40750" hidden="1"/>
    <cellStyle name="已访问的超链接 2" xfId="44567" hidden="1"/>
    <cellStyle name="已访问的超链接 2" xfId="41220" hidden="1"/>
    <cellStyle name="已访问的超链接 2" xfId="42612" hidden="1"/>
    <cellStyle name="已访问的超链接 2" xfId="42637" hidden="1"/>
    <cellStyle name="已访问的超链接 2" xfId="41917" hidden="1"/>
    <cellStyle name="已访问的超链接 2" xfId="42354" hidden="1"/>
    <cellStyle name="已访问的超链接 2" xfId="40301" hidden="1"/>
    <cellStyle name="已访问的超链接 2" xfId="43750" hidden="1"/>
    <cellStyle name="已访问的超链接 2" xfId="43314" hidden="1"/>
    <cellStyle name="已访问的超链接 2" xfId="42305" hidden="1"/>
    <cellStyle name="已访问的超链接 2" xfId="44799" hidden="1"/>
    <cellStyle name="已访问的超链接 2" xfId="39515" hidden="1"/>
    <cellStyle name="已访问的超链接 2" xfId="41932" hidden="1"/>
    <cellStyle name="已访问的超链接 2" xfId="27979" hidden="1"/>
    <cellStyle name="已访问的超链接 2" xfId="43768" hidden="1"/>
    <cellStyle name="已访问的超链接 2" xfId="39473" hidden="1"/>
    <cellStyle name="已访问的超链接 2" xfId="42456" hidden="1"/>
    <cellStyle name="已访问的超链接 2" xfId="40925" hidden="1"/>
    <cellStyle name="已访问的超链接 2" xfId="42982" hidden="1"/>
    <cellStyle name="已访问的超链接 2" xfId="39837" hidden="1"/>
    <cellStyle name="已访问的超链接 2" xfId="41518" hidden="1"/>
    <cellStyle name="已访问的超链接 2" xfId="44044" hidden="1"/>
    <cellStyle name="已访问的超链接 2" xfId="28837" hidden="1"/>
    <cellStyle name="已访问的超链接 2" xfId="40376" hidden="1"/>
    <cellStyle name="已访问的超链接 2" xfId="40142" hidden="1"/>
    <cellStyle name="已访问的超链接 2" xfId="28570" hidden="1"/>
    <cellStyle name="已访问的超链接 2" xfId="41990" hidden="1"/>
    <cellStyle name="已访问的超链接 2" xfId="40353" hidden="1"/>
    <cellStyle name="已访问的超链接 2" xfId="39665" hidden="1"/>
    <cellStyle name="已访问的超链接 2" xfId="44103" hidden="1"/>
    <cellStyle name="已访问的超链接 2" xfId="39542" hidden="1"/>
    <cellStyle name="已访问的超链接 2" xfId="40744" hidden="1"/>
    <cellStyle name="已访问的超链接 2" xfId="39173" hidden="1"/>
    <cellStyle name="已访问的超链接 2" xfId="44113" hidden="1"/>
    <cellStyle name="已访问的超链接 2" xfId="44402" hidden="1"/>
    <cellStyle name="已访问的超链接 2" xfId="41137" hidden="1"/>
    <cellStyle name="已访问的超链接 2" xfId="39590" hidden="1"/>
    <cellStyle name="已访问的超链接 2" xfId="41627" hidden="1"/>
    <cellStyle name="已访问的超链接 2" xfId="39752" hidden="1"/>
    <cellStyle name="已访问的超链接 2" xfId="42352" hidden="1"/>
    <cellStyle name="已访问的超链接 2" xfId="41206" hidden="1"/>
    <cellStyle name="已访问的超链接 2" xfId="42761" hidden="1"/>
    <cellStyle name="已访问的超链接 2" xfId="41533" hidden="1"/>
    <cellStyle name="已访问的超链接 2" xfId="28357" hidden="1"/>
    <cellStyle name="已访问的超链接 2" xfId="40694" hidden="1"/>
    <cellStyle name="已访问的超链接 2" xfId="41038" hidden="1"/>
    <cellStyle name="已访问的超链接 2" xfId="44355" hidden="1"/>
    <cellStyle name="已访问的超链接 2" xfId="44476" hidden="1"/>
    <cellStyle name="已访问的超链接 2" xfId="42360" hidden="1"/>
    <cellStyle name="已访问的超链接 2" xfId="44408" hidden="1"/>
    <cellStyle name="已访问的超链接 2" xfId="28107" hidden="1"/>
    <cellStyle name="已访问的超链接 2" xfId="40898" hidden="1"/>
    <cellStyle name="已访问的超链接 2" xfId="40847" hidden="1"/>
    <cellStyle name="已访问的超链接 2" xfId="43519" hidden="1"/>
    <cellStyle name="已访问的超链接 2" xfId="44019" hidden="1"/>
    <cellStyle name="已访问的超链接 2" xfId="44414" hidden="1"/>
    <cellStyle name="已访问的超链接 2" xfId="43064" hidden="1"/>
    <cellStyle name="已访问的超链接 2" xfId="41187" hidden="1"/>
    <cellStyle name="已访问的超链接 2" xfId="43126" hidden="1"/>
    <cellStyle name="已访问的超链接 2" xfId="39817" hidden="1"/>
    <cellStyle name="已访问的超链接 2" xfId="28095" hidden="1"/>
    <cellStyle name="已访问的超链接 2" xfId="41124" hidden="1"/>
    <cellStyle name="已访问的超链接 2" xfId="41563" hidden="1"/>
    <cellStyle name="已访问的超链接 2" xfId="28239" hidden="1"/>
    <cellStyle name="已访问的超链接 2" xfId="39518" hidden="1"/>
    <cellStyle name="已访问的超链接 2" xfId="39290" hidden="1"/>
    <cellStyle name="已访问的超链接 2" xfId="41515" hidden="1"/>
    <cellStyle name="已访问的超链接 2" xfId="42519" hidden="1"/>
    <cellStyle name="已访问的超链接 2" xfId="40761" hidden="1"/>
    <cellStyle name="已访问的超链接 2" xfId="43266" hidden="1"/>
    <cellStyle name="已访问的超链接 2" xfId="39513" hidden="1"/>
    <cellStyle name="已访问的超链接 2" xfId="44721" hidden="1"/>
    <cellStyle name="已访问的超链接 2" xfId="40692" hidden="1"/>
    <cellStyle name="已访问的超链接 2" xfId="40403" hidden="1"/>
    <cellStyle name="已访问的超链接 2" xfId="42144" hidden="1"/>
    <cellStyle name="已访问的超链接 2" xfId="39707" hidden="1"/>
    <cellStyle name="已访问的超链接 2" xfId="43168" hidden="1"/>
    <cellStyle name="已访问的超链接 2" xfId="42517" hidden="1"/>
    <cellStyle name="已访问的超链接 2" xfId="43467" hidden="1"/>
    <cellStyle name="已访问的超链接 2" xfId="43808" hidden="1"/>
    <cellStyle name="已访问的超链接 2" xfId="41936" hidden="1"/>
    <cellStyle name="已访问的超链接 2" xfId="41005" hidden="1"/>
    <cellStyle name="已访问的超链接 2" xfId="42445" hidden="1"/>
    <cellStyle name="已访问的超链接 2" xfId="40470" hidden="1"/>
    <cellStyle name="已访问的超链接 2" xfId="43611" hidden="1"/>
    <cellStyle name="已访问的超链接 2" xfId="40970" hidden="1"/>
    <cellStyle name="已访问的超链接 2" xfId="28254" hidden="1"/>
    <cellStyle name="已访问的超链接 2" xfId="41116" hidden="1"/>
    <cellStyle name="已访问的超链接 2" xfId="42615" hidden="1"/>
    <cellStyle name="已访问的超链接 2" xfId="44581" hidden="1"/>
    <cellStyle name="已访问的超链接 2" xfId="41032" hidden="1"/>
    <cellStyle name="已访问的超链接 2" xfId="44606" hidden="1"/>
    <cellStyle name="已访问的超链接 2" xfId="28572" hidden="1"/>
    <cellStyle name="已访问的超链接 2" xfId="43901" hidden="1"/>
    <cellStyle name="已访问的超链接 2" xfId="40715" hidden="1"/>
    <cellStyle name="已访问的超链接 2" xfId="42222" hidden="1"/>
    <cellStyle name="已访问的超链接 2" xfId="41135" hidden="1"/>
    <cellStyle name="已访问的超链接 2" xfId="39510" hidden="1"/>
    <cellStyle name="已访问的超链接 2" xfId="42230" hidden="1"/>
    <cellStyle name="已访问的超链接 2" xfId="41364" hidden="1"/>
    <cellStyle name="已访问的超链接 2" xfId="40569" hidden="1"/>
    <cellStyle name="已访问的超链接 2" xfId="41871" hidden="1"/>
    <cellStyle name="已访问的超链接 2" xfId="41621" hidden="1"/>
    <cellStyle name="已访问的超链接 2" xfId="39426" hidden="1"/>
    <cellStyle name="已访问的超链接 2" xfId="44738" hidden="1"/>
    <cellStyle name="已访问的超链接 2" xfId="43662" hidden="1"/>
    <cellStyle name="已访问的超链接 2" xfId="40385" hidden="1"/>
    <cellStyle name="已访问的超链接 2" xfId="42997" hidden="1"/>
    <cellStyle name="已访问的超链接 2" xfId="40556" hidden="1"/>
    <cellStyle name="已访问的超链接 2" xfId="40811" hidden="1"/>
    <cellStyle name="已访问的超链接 2" xfId="44510" hidden="1"/>
    <cellStyle name="已访问的超链接 2" xfId="39697" hidden="1"/>
    <cellStyle name="已访问的超链接 2" xfId="41050" hidden="1"/>
    <cellStyle name="已访问的超链接 2" xfId="40994" hidden="1"/>
    <cellStyle name="已访问的超链接 2" xfId="40016" hidden="1"/>
    <cellStyle name="已访问的超链接 2" xfId="40511" hidden="1"/>
    <cellStyle name="已访问的超链接 2" xfId="40711" hidden="1"/>
    <cellStyle name="已访问的超链接 2" xfId="39836" hidden="1"/>
    <cellStyle name="已访问的超链接 2" xfId="28494" hidden="1"/>
    <cellStyle name="已访问的超链接 2" xfId="41393" hidden="1"/>
    <cellStyle name="已访问的超链接 2" xfId="44540" hidden="1"/>
    <cellStyle name="已访问的超链接 2" xfId="43048" hidden="1"/>
    <cellStyle name="已访问的超链接 2" xfId="43961" hidden="1"/>
    <cellStyle name="已访问的超链接 2" xfId="27987" hidden="1"/>
    <cellStyle name="已访问的超链接 2" xfId="42682" hidden="1"/>
    <cellStyle name="已访问的超链接 2" xfId="41996" hidden="1"/>
    <cellStyle name="已访问的超链接 2" xfId="43014" hidden="1"/>
    <cellStyle name="已访问的超链接 2" xfId="44375" hidden="1"/>
    <cellStyle name="已访问的超链接 2" xfId="40059" hidden="1"/>
    <cellStyle name="已访问的超链接 2" xfId="41287" hidden="1"/>
    <cellStyle name="已访问的超链接 2" xfId="40109" hidden="1"/>
    <cellStyle name="已访问的超链接 2" xfId="28029" hidden="1"/>
    <cellStyle name="已访问的超链接 2" xfId="41472" hidden="1"/>
    <cellStyle name="已访问的超链接 2" xfId="44376" hidden="1"/>
    <cellStyle name="已访问的超链接 2" xfId="44367" hidden="1"/>
    <cellStyle name="已访问的超链接 2" xfId="43021" hidden="1"/>
    <cellStyle name="已访问的超链接 2" xfId="41077" hidden="1"/>
    <cellStyle name="已访问的超链接 2" xfId="39912" hidden="1"/>
    <cellStyle name="已访问的超链接 2" xfId="43090" hidden="1"/>
    <cellStyle name="已访问的超链接 2" xfId="40540" hidden="1"/>
    <cellStyle name="已访问的超链接 2" xfId="43933" hidden="1"/>
    <cellStyle name="已访问的超链接 2" xfId="40190" hidden="1"/>
    <cellStyle name="已访问的超链接 2" xfId="43088" hidden="1"/>
    <cellStyle name="已访问的超链接 2" xfId="28437" hidden="1"/>
    <cellStyle name="已访问的超链接 2" xfId="42235" hidden="1"/>
    <cellStyle name="已访问的超链接 2" xfId="43376" hidden="1"/>
    <cellStyle name="已访问的超链接 2" xfId="39996" hidden="1"/>
    <cellStyle name="已访问的超链接 2" xfId="42915" hidden="1"/>
    <cellStyle name="已访问的超链接 2" xfId="28105" hidden="1"/>
    <cellStyle name="已访问的超链接 2" xfId="39192" hidden="1"/>
    <cellStyle name="已访问的超链接 2" xfId="42194" hidden="1"/>
    <cellStyle name="已访问的超链接 2" xfId="28090" hidden="1"/>
    <cellStyle name="已访问的超链接 2" xfId="41074" hidden="1"/>
    <cellStyle name="已访问的超链接 2" xfId="39699" hidden="1"/>
    <cellStyle name="已访问的超链接 2" xfId="41224" hidden="1"/>
    <cellStyle name="已访问的超链接 2" xfId="43416" hidden="1"/>
    <cellStyle name="已访问的超链接 2" xfId="40618" hidden="1"/>
    <cellStyle name="已访问的超链接 2" xfId="43837" hidden="1"/>
    <cellStyle name="已访问的超链接 2" xfId="41427" hidden="1"/>
    <cellStyle name="已访问的超链接 2" xfId="39883" hidden="1"/>
    <cellStyle name="已访问的超链接 2" xfId="41782" hidden="1"/>
    <cellStyle name="已访问的超链接 2" xfId="43918" hidden="1"/>
    <cellStyle name="已访问的超链接 2" xfId="42514" hidden="1"/>
    <cellStyle name="已访问的超链接 2" xfId="44280" hidden="1"/>
    <cellStyle name="已访问的超链接 2" xfId="40581" hidden="1"/>
    <cellStyle name="已访问的超链接 2" xfId="42268" hidden="1"/>
    <cellStyle name="已访问的超链接 2" xfId="28256" hidden="1"/>
    <cellStyle name="已访问的超链接 2" xfId="39735" hidden="1"/>
    <cellStyle name="已访问的超链接 2" xfId="39362" hidden="1"/>
    <cellStyle name="已访问的超链接 2" xfId="40231" hidden="1"/>
    <cellStyle name="已访问的超链接 2" xfId="43641" hidden="1"/>
    <cellStyle name="已访问的超链接 2" xfId="40306" hidden="1"/>
    <cellStyle name="已访问的超链接 2" xfId="42215" hidden="1"/>
    <cellStyle name="已访问的超链接 2" xfId="44559" hidden="1"/>
    <cellStyle name="已访问的超链接 2" xfId="41969" hidden="1"/>
    <cellStyle name="已访问的超链接 2" xfId="43292" hidden="1"/>
    <cellStyle name="已访问的超链接 2" xfId="41649" hidden="1"/>
    <cellStyle name="已访问的超链接 2" xfId="41596" hidden="1"/>
    <cellStyle name="已访问的超链接 2" xfId="42344" hidden="1"/>
    <cellStyle name="已访问的超链接 2" xfId="43085" hidden="1"/>
    <cellStyle name="已访问的超链接 2" xfId="40035" hidden="1"/>
    <cellStyle name="已访问的超链接 2" xfId="42245" hidden="1"/>
    <cellStyle name="已访问的超链接 2" xfId="41922" hidden="1"/>
    <cellStyle name="已访问的超链接 2" xfId="44217" hidden="1"/>
    <cellStyle name="已访问的超链接 2" xfId="28119" hidden="1"/>
    <cellStyle name="已访问的超链接 2" xfId="44727" hidden="1"/>
    <cellStyle name="已访问的超链接 2" xfId="40829" hidden="1"/>
    <cellStyle name="已访问的超链接 2" xfId="42587" hidden="1"/>
    <cellStyle name="已访问的超链接 2" xfId="28041" hidden="1"/>
    <cellStyle name="已访问的超链接 2" xfId="43389" hidden="1"/>
    <cellStyle name="已访问的超链接 2" xfId="41490" hidden="1"/>
    <cellStyle name="已访问的超链接 2" xfId="40731" hidden="1"/>
    <cellStyle name="已访问的超链接 2" xfId="40831" hidden="1"/>
    <cellStyle name="已访问的超链接 2" xfId="43067" hidden="1"/>
    <cellStyle name="已访问的超链接 2" xfId="41595" hidden="1"/>
    <cellStyle name="已访问的超链接 2" xfId="41446" hidden="1"/>
    <cellStyle name="已访问的超链接 2" xfId="27985" hidden="1"/>
    <cellStyle name="已访问的超链接 2" xfId="42862" hidden="1"/>
    <cellStyle name="已访问的超链接 2" xfId="39640" hidden="1"/>
    <cellStyle name="已访问的超链接 2" xfId="43270" hidden="1"/>
    <cellStyle name="已访问的超链接 2" xfId="42809" hidden="1"/>
    <cellStyle name="已访问的超链接 2" xfId="43764" hidden="1"/>
    <cellStyle name="已访问的超链接 2" xfId="40329" hidden="1"/>
    <cellStyle name="已访问的超链接 2" xfId="41202" hidden="1"/>
    <cellStyle name="已访问的超链接 2" xfId="41254" hidden="1"/>
    <cellStyle name="已访问的超链接 2" xfId="41733" hidden="1"/>
    <cellStyle name="已访问的超链接 2" xfId="42087" hidden="1"/>
    <cellStyle name="已访问的超链接 2" xfId="41291" hidden="1"/>
    <cellStyle name="已访问的超链接 2" xfId="39355" hidden="1"/>
    <cellStyle name="已访问的超链接 2" xfId="40181" hidden="1"/>
    <cellStyle name="已访问的超链接 2" xfId="40499" hidden="1"/>
    <cellStyle name="已访问的超链接 2" xfId="39239" hidden="1"/>
    <cellStyle name="已访问的超链接 2" xfId="42575" hidden="1"/>
    <cellStyle name="已访问的超链接 2" xfId="43372" hidden="1"/>
    <cellStyle name="已访问的超链接 2" xfId="40590" hidden="1"/>
    <cellStyle name="已访问的超链接 2" xfId="28048" hidden="1"/>
    <cellStyle name="已访问的超链接 2" xfId="43481" hidden="1"/>
    <cellStyle name="已访问的超链接 2" xfId="43938" hidden="1"/>
    <cellStyle name="已访问的超链接 2" xfId="44333" hidden="1"/>
    <cellStyle name="已访问的超链接 2" xfId="44116" hidden="1"/>
    <cellStyle name="已访问的超链接 2" xfId="39582" hidden="1"/>
    <cellStyle name="已访问的超链接 2" xfId="28077" hidden="1"/>
    <cellStyle name="已访问的超链接 2" xfId="41044" hidden="1"/>
    <cellStyle name="已访问的超链接 2" xfId="40910" hidden="1"/>
    <cellStyle name="已访问的超链接 2" xfId="42717" hidden="1"/>
    <cellStyle name="已访问的超链接 2" xfId="41548" hidden="1"/>
    <cellStyle name="已访问的超链接 2" xfId="43033" hidden="1"/>
    <cellStyle name="已访问的超链接 2" xfId="43276" hidden="1"/>
    <cellStyle name="已访问的超链接 2" xfId="42945" hidden="1"/>
    <cellStyle name="已访问的超链接 2" xfId="41517" hidden="1"/>
    <cellStyle name="已访问的超链接 2" xfId="40743" hidden="1"/>
    <cellStyle name="已访问的超链接 2" xfId="42250" hidden="1"/>
    <cellStyle name="已访问的超链接 2" xfId="41099" hidden="1"/>
    <cellStyle name="已访问的超链接 2" xfId="41067" hidden="1"/>
    <cellStyle name="已访问的超链接 2" xfId="44366" hidden="1"/>
    <cellStyle name="已访问的超链接 2" xfId="40664" hidden="1"/>
    <cellStyle name="已访问的超链接 2" xfId="28175" hidden="1"/>
    <cellStyle name="已访问的超链接 2" xfId="39740" hidden="1"/>
    <cellStyle name="已访问的超链接 2" xfId="40168" hidden="1"/>
    <cellStyle name="已访问的超链接 2" xfId="43199" hidden="1"/>
    <cellStyle name="已访问的超链接 2" xfId="43906" hidden="1"/>
    <cellStyle name="已访问的超链接 2" xfId="39831" hidden="1"/>
    <cellStyle name="已访问的超链接 2" xfId="43605" hidden="1"/>
    <cellStyle name="已访问的超链接 2" xfId="41934" hidden="1"/>
    <cellStyle name="已访问的超链接 2" xfId="44060" hidden="1"/>
    <cellStyle name="已访问的超链接 2" xfId="39915" hidden="1"/>
    <cellStyle name="已访问的超链接 2" xfId="42907" hidden="1"/>
    <cellStyle name="已访问的超链接 2" xfId="41941" hidden="1"/>
    <cellStyle name="已访问的超链接 2" xfId="41846" hidden="1"/>
    <cellStyle name="已访问的超链接 2" xfId="42528" hidden="1"/>
    <cellStyle name="已访问的超链接 2" xfId="41538" hidden="1"/>
    <cellStyle name="已访问的超链接 2" xfId="41540" hidden="1"/>
    <cellStyle name="已访问的超链接 2" xfId="41790" hidden="1"/>
    <cellStyle name="已访问的超链接 2" xfId="41395" hidden="1"/>
    <cellStyle name="已访问的超链接 2" xfId="44389" hidden="1"/>
    <cellStyle name="已访问的超链接 2" xfId="44788" hidden="1"/>
    <cellStyle name="已访问的超链接 2" xfId="40830" hidden="1"/>
    <cellStyle name="已访问的超链接 2" xfId="28559" hidden="1"/>
    <cellStyle name="已访问的超链接 2" xfId="41022" hidden="1"/>
    <cellStyle name="已访问的超链接 2" xfId="39701" hidden="1"/>
    <cellStyle name="已访问的超链接 2" xfId="44146" hidden="1"/>
    <cellStyle name="已访问的超链接 2" xfId="41118" hidden="1"/>
    <cellStyle name="已访问的超链接 2" xfId="41594" hidden="1"/>
    <cellStyle name="已访问的超链接 2" xfId="42728" hidden="1"/>
    <cellStyle name="已访问的超链接 2" xfId="42818" hidden="1"/>
    <cellStyle name="已访问的超链接 2" xfId="40571" hidden="1"/>
    <cellStyle name="已访问的超链接 2" xfId="42252" hidden="1"/>
    <cellStyle name="已访问的超链接 2" xfId="43200" hidden="1"/>
    <cellStyle name="已访问的超链接 2" xfId="41175" hidden="1"/>
    <cellStyle name="已访问的超链接 2" xfId="40032" hidden="1"/>
    <cellStyle name="已访问的超链接 2" xfId="42211" hidden="1"/>
    <cellStyle name="已访问的超链接 2" xfId="43520" hidden="1"/>
    <cellStyle name="已访问的超链接 2" xfId="43755" hidden="1"/>
    <cellStyle name="已访问的超链接 2" xfId="40320" hidden="1"/>
    <cellStyle name="已访问的超链接 2" xfId="41735" hidden="1"/>
    <cellStyle name="已访问的超链接 2" xfId="39794" hidden="1"/>
    <cellStyle name="已访问的超链接 2" xfId="41708" hidden="1"/>
    <cellStyle name="已访问的超链接 2" xfId="43868" hidden="1"/>
    <cellStyle name="已访问的超链接 2" xfId="42877" hidden="1"/>
    <cellStyle name="已访问的超链接 2" xfId="44539" hidden="1"/>
    <cellStyle name="已访问的超链接 2" xfId="39725" hidden="1"/>
    <cellStyle name="已访问的超链接 2" xfId="41796" hidden="1"/>
    <cellStyle name="已访问的超链接 2" xfId="44382" hidden="1"/>
    <cellStyle name="已访问的超链接 2" xfId="44460" hidden="1"/>
    <cellStyle name="已访问的超链接 2" xfId="43131" hidden="1"/>
    <cellStyle name="已访问的超链接 2" xfId="40119" hidden="1"/>
    <cellStyle name="已访问的超链接 2" xfId="42244" hidden="1"/>
    <cellStyle name="已访问的超链接 2" xfId="28425" hidden="1"/>
    <cellStyle name="已访问的超链接 2" xfId="39788" hidden="1"/>
    <cellStyle name="已访问的超链接 2" xfId="41422" hidden="1"/>
    <cellStyle name="已访问的超链接 2" xfId="42814" hidden="1"/>
    <cellStyle name="已访问的超链接 2" xfId="40878" hidden="1"/>
    <cellStyle name="已访问的超链接 2" xfId="43149" hidden="1"/>
    <cellStyle name="已访问的超链接 2" xfId="42537" hidden="1"/>
    <cellStyle name="已访问的超链接 2" xfId="40027" hidden="1"/>
    <cellStyle name="已访问的超链接 2" xfId="43219" hidden="1"/>
    <cellStyle name="已访问的超链接 2" xfId="43347" hidden="1"/>
    <cellStyle name="已访问的超链接 2" xfId="39606" hidden="1"/>
    <cellStyle name="已访问的超链接 2" xfId="44590" hidden="1"/>
    <cellStyle name="已访问的超链接 2" xfId="41566" hidden="1"/>
    <cellStyle name="已访问的超链接 2" xfId="41754" hidden="1"/>
    <cellStyle name="已访问的超链接 2" xfId="44224" hidden="1"/>
    <cellStyle name="已访问的超链接 2" xfId="44310" hidden="1"/>
    <cellStyle name="已访问的超链接 2" xfId="39600" hidden="1"/>
    <cellStyle name="已访问的超链接 2" xfId="39632" hidden="1"/>
    <cellStyle name="已访问的超链接 2" xfId="39675" hidden="1"/>
    <cellStyle name="已访问的超链接 2" xfId="40855" hidden="1"/>
    <cellStyle name="已访问的超链接 2" xfId="43702" hidden="1"/>
    <cellStyle name="已访问的超链接 2" xfId="40833" hidden="1"/>
    <cellStyle name="已访问的超链接 2" xfId="41095" hidden="1"/>
    <cellStyle name="已访问的超链接 2" xfId="44397" hidden="1"/>
    <cellStyle name="已访问的超链接 2" xfId="41991" hidden="1"/>
    <cellStyle name="已访问的超链接 2" xfId="43571" hidden="1"/>
    <cellStyle name="已访问的超链接 2" xfId="39303" hidden="1"/>
    <cellStyle name="已访问的超链接 2" xfId="42155" hidden="1"/>
    <cellStyle name="已访问的超链接 2" xfId="42985" hidden="1"/>
    <cellStyle name="已访问的超链接 2" xfId="39792" hidden="1"/>
    <cellStyle name="已访问的超链接 2" xfId="42185" hidden="1"/>
    <cellStyle name="已访问的超链接 2" xfId="42771" hidden="1"/>
    <cellStyle name="已访问的超链接 2" xfId="28004" hidden="1"/>
    <cellStyle name="已访问的超链接 2" xfId="42552" hidden="1"/>
    <cellStyle name="已访问的超链接 2" xfId="43243" hidden="1"/>
    <cellStyle name="已访问的超链接 2" xfId="43799" hidden="1"/>
    <cellStyle name="已访问的超链接 2" xfId="39688" hidden="1"/>
    <cellStyle name="已访问的超链接 2" xfId="41231" hidden="1"/>
    <cellStyle name="已访问的超链接 2" xfId="43210" hidden="1"/>
    <cellStyle name="已访问的超链接 2" xfId="40432" hidden="1"/>
    <cellStyle name="已访问的超链接 2" xfId="44208" hidden="1"/>
    <cellStyle name="已访问的超链接 2" xfId="42509" hidden="1"/>
    <cellStyle name="已访问的超链接 2" xfId="29004" hidden="1"/>
    <cellStyle name="已访问的超链接 2" xfId="39503" hidden="1"/>
    <cellStyle name="已访问的超链接 2" xfId="42535" hidden="1"/>
    <cellStyle name="已访问的超链接 2" xfId="42689" hidden="1"/>
    <cellStyle name="已访问的超链接 2" xfId="40983" hidden="1"/>
    <cellStyle name="已访问的超链接 2" xfId="41403" hidden="1"/>
    <cellStyle name="已访问的超链接 2" xfId="39966" hidden="1"/>
    <cellStyle name="已访问的超链接 2" xfId="43518" hidden="1"/>
    <cellStyle name="已访问的超链接 2" xfId="40792" hidden="1"/>
    <cellStyle name="已访问的超链接 2" xfId="44037" hidden="1"/>
    <cellStyle name="已访问的超链接 2" xfId="43921" hidden="1"/>
    <cellStyle name="已访问的超链接 2" xfId="44660" hidden="1"/>
    <cellStyle name="已访问的超链接 2" xfId="44522" hidden="1"/>
    <cellStyle name="已访问的超链接 2" xfId="41056" hidden="1"/>
    <cellStyle name="已访问的超链接 2" xfId="40126" hidden="1"/>
    <cellStyle name="已访问的超链接 2" xfId="44733" hidden="1"/>
    <cellStyle name="已访问的超链接 2" xfId="42553" hidden="1"/>
    <cellStyle name="已访问的超链接 2" xfId="39880" hidden="1"/>
    <cellStyle name="已访问的超链接 2" xfId="39497" hidden="1"/>
    <cellStyle name="已访问的超链接 2" xfId="44172" hidden="1"/>
    <cellStyle name="已访问的超链接 2" xfId="40559" hidden="1"/>
    <cellStyle name="已访问的超链接 2" xfId="28212" hidden="1"/>
    <cellStyle name="已访问的超链接 2" xfId="28472" hidden="1"/>
    <cellStyle name="已访问的超链接 2" xfId="28270" hidden="1"/>
    <cellStyle name="已访问的超链接 2" xfId="42120" hidden="1"/>
    <cellStyle name="已访问的超链接 2" xfId="41460" hidden="1"/>
    <cellStyle name="已访问的超链接 2" xfId="41874" hidden="1"/>
    <cellStyle name="已访问的超链接 2" xfId="41831" hidden="1"/>
    <cellStyle name="已访问的超链接 2" xfId="29089" hidden="1"/>
    <cellStyle name="已访问的超链接 2" xfId="40355" hidden="1"/>
    <cellStyle name="已访问的超链接 2" xfId="28842" hidden="1"/>
    <cellStyle name="已访问的超链接 2" xfId="40277" hidden="1"/>
    <cellStyle name="已访问的超链接 2" xfId="41906" hidden="1"/>
    <cellStyle name="已访问的超链接 2" xfId="42561" hidden="1"/>
    <cellStyle name="已访问的超链接 2" xfId="42136" hidden="1"/>
    <cellStyle name="已访问的超链接 2" xfId="42518" hidden="1"/>
    <cellStyle name="已访问的超链接 2" xfId="42853" hidden="1"/>
    <cellStyle name="已访问的超链接 2" xfId="40139" hidden="1"/>
    <cellStyle name="已访问的超链接 2" xfId="39245" hidden="1"/>
    <cellStyle name="已访问的超链接 2" xfId="42731" hidden="1"/>
    <cellStyle name="已访问的超链接 2" xfId="27988" hidden="1"/>
    <cellStyle name="已访问的超链接 2" xfId="28037" hidden="1"/>
    <cellStyle name="已访问的超链接 2" xfId="42276" hidden="1"/>
    <cellStyle name="已访问的超链接 2" xfId="40548" hidden="1"/>
    <cellStyle name="已访问的超链接 2" xfId="39247" hidden="1"/>
    <cellStyle name="已访问的超链接 2" xfId="39984" hidden="1"/>
    <cellStyle name="已访问的超链接 2" xfId="39487" hidden="1"/>
    <cellStyle name="已访问的超链接 2" xfId="40844" hidden="1"/>
    <cellStyle name="已访问的超链接 2" xfId="43141" hidden="1"/>
    <cellStyle name="已访问的超链接 2" xfId="40754" hidden="1"/>
    <cellStyle name="已访问的超链接 2" xfId="39670" hidden="1"/>
    <cellStyle name="已访问的超链接 2" xfId="43879" hidden="1"/>
    <cellStyle name="已访问的超链接 2" xfId="43769" hidden="1"/>
    <cellStyle name="已访问的超链接 2" xfId="44509" hidden="1"/>
    <cellStyle name="已访问的超链接 2" xfId="44267" hidden="1"/>
    <cellStyle name="已访问的超链接 2" xfId="39203" hidden="1"/>
    <cellStyle name="已访问的超链接 2" xfId="44657" hidden="1"/>
    <cellStyle name="已访问的超链接 2" xfId="39443" hidden="1"/>
    <cellStyle name="已访问的超链接 2" xfId="43218" hidden="1"/>
    <cellStyle name="已访问的超链接 2" xfId="40845" hidden="1"/>
    <cellStyle name="已访问的超链接 2" xfId="44525" hidden="1"/>
    <cellStyle name="已访问的超链接 2" xfId="41553" hidden="1"/>
    <cellStyle name="已访问的超链接 2" xfId="39859" hidden="1"/>
    <cellStyle name="已访问的超链接 2" xfId="28042" hidden="1"/>
    <cellStyle name="已访问的超链接 2" xfId="40194" hidden="1"/>
    <cellStyle name="已访问的超链接 2" xfId="40737" hidden="1"/>
    <cellStyle name="已访问的超链接 2" xfId="41273" hidden="1"/>
    <cellStyle name="已访问的超链接 2" xfId="40657" hidden="1"/>
    <cellStyle name="已访问的超链接 2" xfId="43332" hidden="1"/>
    <cellStyle name="已访问的超链接 2" xfId="39655" hidden="1"/>
    <cellStyle name="已访问的超链接 2" xfId="40063" hidden="1"/>
    <cellStyle name="已访问的超链接 2" xfId="40295" hidden="1"/>
    <cellStyle name="已访问的超链接 2" xfId="44373" hidden="1"/>
    <cellStyle name="已访问的超链接 2" xfId="44793" hidden="1"/>
    <cellStyle name="已访问的超链接 2" xfId="43999" hidden="1"/>
    <cellStyle name="已访问的超链接 2" xfId="43164" hidden="1"/>
    <cellStyle name="已访问的超链接 2" xfId="44555" hidden="1"/>
    <cellStyle name="已访问的超链接 2" xfId="39819" hidden="1"/>
    <cellStyle name="已访问的超链接 2" xfId="41614" hidden="1"/>
    <cellStyle name="已访问的超链接 2" xfId="42981" hidden="1"/>
    <cellStyle name="已访问的超链接 2" xfId="41103" hidden="1"/>
    <cellStyle name="已访问的超链接 2" xfId="40642" hidden="1"/>
    <cellStyle name="已访问的超链接 2" xfId="39523" hidden="1"/>
    <cellStyle name="已访问的超链接 2" xfId="42966" hidden="1"/>
    <cellStyle name="已访问的超链接 2" xfId="42006" hidden="1"/>
    <cellStyle name="已访问的超链接 2" xfId="28156" hidden="1"/>
    <cellStyle name="已访问的超链接 2" xfId="44724" hidden="1"/>
    <cellStyle name="已访问的超链接 2" xfId="43437" hidden="1"/>
    <cellStyle name="已访问的超链接 2" xfId="39422" hidden="1"/>
    <cellStyle name="已访问的超链接 2" xfId="43722" hidden="1"/>
    <cellStyle name="已访问的超链接 2" xfId="42880" hidden="1"/>
    <cellStyle name="已访问的超链接 2" xfId="39368" hidden="1"/>
    <cellStyle name="已访问的超链接 2" xfId="42041" hidden="1"/>
    <cellStyle name="已访问的超链接 2" xfId="39664" hidden="1"/>
    <cellStyle name="已访问的超链接 2" xfId="42828" hidden="1"/>
    <cellStyle name="已访问的超链接 2" xfId="39977" hidden="1"/>
    <cellStyle name="已访问的超链接 2" xfId="44791" hidden="1"/>
    <cellStyle name="已访问的超链接 2" xfId="44134" hidden="1"/>
    <cellStyle name="已访问的超链接 2" xfId="42169" hidden="1"/>
    <cellStyle name="已访问的超链接 2" xfId="39327" hidden="1"/>
    <cellStyle name="已访问的超链接 2" xfId="44087" hidden="1"/>
    <cellStyle name="已访问的超链接 2" xfId="43379" hidden="1"/>
    <cellStyle name="已访问的超链接 2" xfId="39484" hidden="1"/>
    <cellStyle name="已访问的超链接 2" xfId="41912" hidden="1"/>
    <cellStyle name="已访问的超链接 2" xfId="43367" hidden="1"/>
    <cellStyle name="已访问的超链接 2" xfId="43600" hidden="1"/>
    <cellStyle name="已访问的超链接 2" xfId="42034" hidden="1"/>
    <cellStyle name="已访问的超链接 2" xfId="39425" hidden="1"/>
    <cellStyle name="已访问的超链接 2" xfId="42377" hidden="1"/>
    <cellStyle name="已访问的超链接 2" xfId="28248" hidden="1"/>
    <cellStyle name="已访问的超链接 2" xfId="43335" hidden="1"/>
    <cellStyle name="已访问的超链接 2" xfId="41073" hidden="1"/>
    <cellStyle name="已访问的超链接 2" xfId="40480" hidden="1"/>
    <cellStyle name="已访问的超链接 2" xfId="43330" hidden="1"/>
    <cellStyle name="已访问的超链接 2" xfId="41182" hidden="1"/>
    <cellStyle name="已访问的超链接 2" xfId="40639" hidden="1"/>
    <cellStyle name="已访问的超链接 2" xfId="43914" hidden="1"/>
    <cellStyle name="已访问的超链接 2" xfId="28394" hidden="1"/>
    <cellStyle name="已访问的超链接 2" xfId="43055" hidden="1"/>
    <cellStyle name="已访问的超链接 2" xfId="42578" hidden="1"/>
    <cellStyle name="已访问的超链接 2" xfId="40789" hidden="1"/>
    <cellStyle name="已访问的超链接 2" xfId="39343" hidden="1"/>
    <cellStyle name="已访问的超链接 2" xfId="43551" hidden="1"/>
    <cellStyle name="已访问的超链接 2" xfId="41800" hidden="1"/>
    <cellStyle name="已访问的超链接 2" xfId="41835" hidden="1"/>
    <cellStyle name="已访问的超链接 2" xfId="41153" hidden="1"/>
    <cellStyle name="已访问的超链接 2" xfId="44275" hidden="1"/>
    <cellStyle name="已访问的超链接 2" xfId="42335" hidden="1"/>
    <cellStyle name="已访问的超链接 2" xfId="41817" hidden="1"/>
    <cellStyle name="已访问的超链接 2" xfId="39251" hidden="1"/>
    <cellStyle name="已访问的超链接 2" xfId="44683" hidden="1"/>
    <cellStyle name="已访问的超链接 2" xfId="44496" hidden="1"/>
    <cellStyle name="已访问的超链接 2" xfId="39306" hidden="1"/>
    <cellStyle name="已访问的超链接 2" xfId="39916" hidden="1"/>
    <cellStyle name="已访问的超链接 2" xfId="42831" hidden="1"/>
    <cellStyle name="已访问的超链接 2" xfId="42925" hidden="1"/>
    <cellStyle name="已访问的超链接 2" xfId="43413" hidden="1"/>
    <cellStyle name="已访问的超链接 2" xfId="39357" hidden="1"/>
    <cellStyle name="已访问的超链接 2" xfId="42460" hidden="1"/>
    <cellStyle name="已访问的超链接 2" xfId="42781" hidden="1"/>
    <cellStyle name="已访问的超链接 2" xfId="28083" hidden="1"/>
    <cellStyle name="已访问的超链接 2" xfId="41047" hidden="1"/>
    <cellStyle name="已访问的超链接 2" xfId="43403" hidden="1"/>
    <cellStyle name="已访问的超链接 2" xfId="28080" hidden="1"/>
    <cellStyle name="已访问的超链接 2" xfId="44200" hidden="1"/>
    <cellStyle name="已访问的超链接 2" xfId="44059" hidden="1"/>
    <cellStyle name="已访问的超链接 2" xfId="43299" hidden="1"/>
    <cellStyle name="已访问的超链接 2" xfId="39168" hidden="1"/>
    <cellStyle name="已访问的超链接 2" xfId="41995" hidden="1"/>
    <cellStyle name="已访问的超链接 2" xfId="42409" hidden="1"/>
    <cellStyle name="已访问的超链接 2" xfId="44370" hidden="1"/>
    <cellStyle name="已访问的超链接 2" xfId="41297" hidden="1"/>
    <cellStyle name="已访问的超链接 2" xfId="40972" hidden="1"/>
    <cellStyle name="已访问的超链接 2" xfId="39627" hidden="1"/>
    <cellStyle name="已访问的超链接 2" xfId="39209" hidden="1"/>
    <cellStyle name="已访问的超链接 2" xfId="43845" hidden="1"/>
    <cellStyle name="已访问的超链接 2" xfId="44752" hidden="1"/>
    <cellStyle name="已访问的超链接 2" xfId="39948" hidden="1"/>
    <cellStyle name="已访问的超链接 2" xfId="44503" hidden="1"/>
    <cellStyle name="已访问的超链接 2" xfId="39418" hidden="1"/>
    <cellStyle name="已访问的超链接 2" xfId="41739" hidden="1"/>
    <cellStyle name="已访问的超链接 2" xfId="42598" hidden="1"/>
    <cellStyle name="已访问的超链接 2" xfId="43647" hidden="1"/>
    <cellStyle name="已访问的超链接 2" xfId="40710" hidden="1"/>
    <cellStyle name="已访问的超链接 2" xfId="41816" hidden="1"/>
    <cellStyle name="已访问的超链接 2" xfId="40018" hidden="1"/>
    <cellStyle name="已访问的超链接 2" xfId="43439" hidden="1"/>
    <cellStyle name="已访问的超链接 2" xfId="43542" hidden="1"/>
    <cellStyle name="已访问的超链接 2" xfId="42751" hidden="1"/>
    <cellStyle name="已访问的超链接 2" xfId="41827" hidden="1"/>
    <cellStyle name="已访问的超链接 2" xfId="43202" hidden="1"/>
    <cellStyle name="已访问的超链接 2" xfId="44089" hidden="1"/>
    <cellStyle name="已访问的超链接 2" xfId="44501" hidden="1"/>
    <cellStyle name="已访问的超链接 2" xfId="39584" hidden="1"/>
    <cellStyle name="已访问的超链接 2" xfId="44569" hidden="1"/>
    <cellStyle name="已访问的超链接 2" xfId="28211" hidden="1"/>
    <cellStyle name="已访问的超链接 2" xfId="41973" hidden="1"/>
    <cellStyle name="已访问的超链接 2" xfId="28189" hidden="1"/>
    <cellStyle name="已访问的超链接 2" xfId="42971" hidden="1"/>
    <cellStyle name="已访问的超链接 2" xfId="43345" hidden="1"/>
    <cellStyle name="已访问的超链接 2" xfId="40261" hidden="1"/>
    <cellStyle name="已访问的超链接 2" xfId="41093" hidden="1"/>
    <cellStyle name="已访问的超链接 2" xfId="39595" hidden="1"/>
    <cellStyle name="已访问的超链接 2" xfId="42899" hidden="1"/>
    <cellStyle name="已访问的超链接 2" xfId="43973" hidden="1"/>
    <cellStyle name="已访问的超链接 2" xfId="43860" hidden="1"/>
    <cellStyle name="已访问的超链接 2" xfId="41464" hidden="1"/>
    <cellStyle name="已访问的超链接 2" xfId="43390" hidden="1"/>
    <cellStyle name="已访问的超链接 2" xfId="40420" hidden="1"/>
    <cellStyle name="已访问的超链接 2" xfId="39940" hidden="1"/>
    <cellStyle name="已访问的超链接 2" xfId="42741" hidden="1"/>
    <cellStyle name="已访问的超链接 2" xfId="39500" hidden="1"/>
    <cellStyle name="已访问的超链接 2" xfId="39955" hidden="1"/>
    <cellStyle name="已访问的超链接 2" xfId="40901" hidden="1"/>
    <cellStyle name="已访问的超链接 2" xfId="41794" hidden="1"/>
    <cellStyle name="已访问的超链接 2" xfId="44584" hidden="1"/>
    <cellStyle name="已访问的超链接 2" xfId="42633" hidden="1"/>
    <cellStyle name="已访问的超链接 2" xfId="40541" hidden="1"/>
    <cellStyle name="已访问的超链接 2" xfId="42759" hidden="1"/>
    <cellStyle name="已访问的超链接 2" xfId="40038" hidden="1"/>
    <cellStyle name="已访问的超链接 2" xfId="28255" hidden="1"/>
    <cellStyle name="已访问的超链接 2" xfId="41931" hidden="1"/>
    <cellStyle name="已访问的超链接 2" xfId="41883" hidden="1"/>
    <cellStyle name="已访问的超链接 2" xfId="40191" hidden="1"/>
    <cellStyle name="已访问的超链接 2" xfId="43827" hidden="1"/>
    <cellStyle name="已访问的超链接 2" xfId="28001" hidden="1"/>
    <cellStyle name="已访问的超链接 2" xfId="28061" hidden="1"/>
    <cellStyle name="已访问的超链接 2" xfId="39687" hidden="1"/>
    <cellStyle name="已访问的超链接 2" xfId="39975" hidden="1"/>
    <cellStyle name="已访问的超链接 2" xfId="39679" hidden="1"/>
    <cellStyle name="已访问的超链接 2" xfId="41823" hidden="1"/>
    <cellStyle name="已访问的超链接 2" xfId="43512" hidden="1"/>
    <cellStyle name="已访问的超链接 2" xfId="44118" hidden="1"/>
    <cellStyle name="已访问的超链接 2" xfId="43274" hidden="1"/>
    <cellStyle name="已访问的超链接 2" xfId="40389" hidden="1"/>
    <cellStyle name="已访问的超链接 2" xfId="43356" hidden="1"/>
    <cellStyle name="已访问的超链接 2" xfId="41314" hidden="1"/>
    <cellStyle name="已访问的超链接 2" xfId="41740" hidden="1"/>
    <cellStyle name="已访问的超链接 2" xfId="43418" hidden="1"/>
    <cellStyle name="已访问的超链接 2" xfId="40582" hidden="1"/>
    <cellStyle name="已访问的超链接 2" xfId="44183" hidden="1"/>
    <cellStyle name="已访问的超链接 2" xfId="42748" hidden="1"/>
    <cellStyle name="已访问的超链接 2" xfId="44340" hidden="1"/>
    <cellStyle name="已访问的超链接 2" xfId="42593" hidden="1"/>
    <cellStyle name="已访问的超链接 2" xfId="39806" hidden="1"/>
    <cellStyle name="已访问的超链接 2" xfId="43792" hidden="1"/>
    <cellStyle name="已访问的超链接 2" xfId="42570" hidden="1"/>
    <cellStyle name="已访问的超链接 2" xfId="40555" hidden="1"/>
    <cellStyle name="已访问的超链接 2" xfId="43158" hidden="1"/>
    <cellStyle name="已访问的超链接 2" xfId="42976" hidden="1"/>
    <cellStyle name="已访问的超链接 2" xfId="43298" hidden="1"/>
    <cellStyle name="已访问的超链接 2" xfId="40538" hidden="1"/>
    <cellStyle name="已访问的超链接 2" xfId="39775" hidden="1"/>
    <cellStyle name="已访问的超链接 2" xfId="39175" hidden="1"/>
    <cellStyle name="已访问的超链接 2" xfId="39886" hidden="1"/>
    <cellStyle name="已访问的超链接 2" xfId="40286" hidden="1"/>
    <cellStyle name="已访问的超链接 2" xfId="28515" hidden="1"/>
    <cellStyle name="已访问的超链接 2" xfId="42912" hidden="1"/>
    <cellStyle name="已访问的超链接 2" xfId="43665" hidden="1"/>
    <cellStyle name="已访问的超链接 2" xfId="43830" hidden="1"/>
    <cellStyle name="已访问的超链接 2" xfId="39478" hidden="1"/>
    <cellStyle name="已访问的超链接 2" xfId="44148" hidden="1"/>
    <cellStyle name="已访问的超链接 2" xfId="28249" hidden="1"/>
    <cellStyle name="已访问的超链接 2" xfId="28497" hidden="1"/>
    <cellStyle name="已访问的超链接 2" xfId="42538" hidden="1"/>
    <cellStyle name="已访问的超链接 2" xfId="42829" hidden="1"/>
    <cellStyle name="已访问的超链接 2" xfId="41812" hidden="1"/>
    <cellStyle name="已访问的超链接 2" xfId="44211" hidden="1"/>
    <cellStyle name="已访问的超链接 2" xfId="42389" hidden="1"/>
    <cellStyle name="已访问的超链接 2" xfId="41896" hidden="1"/>
    <cellStyle name="已访问的超链接 2" xfId="39932" hidden="1"/>
    <cellStyle name="已访问的超链接 2" xfId="40350" hidden="1"/>
    <cellStyle name="已访问的超链接 2" xfId="44196" hidden="1"/>
    <cellStyle name="已访问的超链接 2" xfId="39846" hidden="1"/>
    <cellStyle name="已访问的超链接 2" xfId="41663" hidden="1"/>
    <cellStyle name="已访问的超链接 2" xfId="42173" hidden="1"/>
    <cellStyle name="已访问的超链接 2" xfId="43329" hidden="1"/>
    <cellStyle name="已访问的超链接 2" xfId="44789" hidden="1"/>
    <cellStyle name="已访问的超链接 2" xfId="39419" hidden="1"/>
    <cellStyle name="已访问的超链接 2" xfId="43043" hidden="1"/>
    <cellStyle name="已访问的超链接 2" xfId="42378" hidden="1"/>
    <cellStyle name="已访问的超链接 2" xfId="39615" hidden="1"/>
    <cellStyle name="已访问的超链接 2" xfId="40366" hidden="1"/>
    <cellStyle name="已访问的超链接 2" xfId="40913" hidden="1"/>
    <cellStyle name="已访问的超链接 2" xfId="40739" hidden="1"/>
    <cellStyle name="已访问的超链接 2" xfId="41977" hidden="1"/>
    <cellStyle name="已访问的超链接 2" xfId="42506" hidden="1"/>
    <cellStyle name="已访问的超链接 2" xfId="39719" hidden="1"/>
    <cellStyle name="已访问的超链接 2" xfId="28457" hidden="1"/>
    <cellStyle name="已访问的超链接 2" xfId="27995" hidden="1"/>
    <cellStyle name="已访问的超链接 2" xfId="42012" hidden="1"/>
    <cellStyle name="已访问的超链接 2" xfId="43408" hidden="1"/>
    <cellStyle name="已访问的超链接 2" xfId="42402" hidden="1"/>
    <cellStyle name="已访问的超链接 2" xfId="40134" hidden="1"/>
    <cellStyle name="已访问的超链接 2" xfId="40243" hidden="1"/>
    <cellStyle name="已访问的超链接 2" xfId="42772" hidden="1"/>
    <cellStyle name="已访问的超链接 2" xfId="43670" hidden="1"/>
    <cellStyle name="已访问的超链接 2" xfId="42699" hidden="1"/>
    <cellStyle name="已访问的超链接 2" xfId="41244" hidden="1"/>
    <cellStyle name="已访问的超链接 2" xfId="40383" hidden="1"/>
    <cellStyle name="已访问的超链接 2" xfId="39495" hidden="1"/>
    <cellStyle name="已访问的超链接 2" xfId="43818" hidden="1"/>
    <cellStyle name="已访问的超链接 2" xfId="42616" hidden="1"/>
    <cellStyle name="已访问的超链接 2" xfId="41982" hidden="1"/>
    <cellStyle name="已访问的超链接 2" xfId="42740" hidden="1"/>
    <cellStyle name="已访问的超链接 2" xfId="39978" hidden="1"/>
    <cellStyle name="已访问的超链接 2" xfId="40586" hidden="1"/>
    <cellStyle name="已访问的超链接 2" xfId="42033" hidden="1"/>
    <cellStyle name="已访问的超链接 2" xfId="43211" hidden="1"/>
    <cellStyle name="已访问的超链接 2" xfId="42003" hidden="1"/>
    <cellStyle name="已访问的超链接 2" xfId="39865" hidden="1"/>
    <cellStyle name="已访问的超链接 2" xfId="39402" hidden="1"/>
    <cellStyle name="已访问的超链接 2" xfId="39363" hidden="1"/>
    <cellStyle name="已访问的超链接 2" xfId="43981" hidden="1"/>
    <cellStyle name="已访问的超链接 2" xfId="44489" hidden="1"/>
    <cellStyle name="已访问的超链接 2" xfId="39459" hidden="1"/>
    <cellStyle name="已访问的超链接 2" xfId="39194" hidden="1"/>
    <cellStyle name="已访问的超链接 2" xfId="42696" hidden="1"/>
    <cellStyle name="已访问的超链接 2" xfId="41929" hidden="1"/>
    <cellStyle name="已访问的超链接 2" xfId="44240" hidden="1"/>
    <cellStyle name="已访问的超链接 2" xfId="41399" hidden="1"/>
    <cellStyle name="已访问的超链接 2" xfId="40658" hidden="1"/>
    <cellStyle name="已访问的超链接 2" xfId="39265" hidden="1"/>
    <cellStyle name="已访问的超链接 2" xfId="40123" hidden="1"/>
    <cellStyle name="已访问的超链接 2" xfId="39235" hidden="1"/>
    <cellStyle name="已访问的超链接 2" xfId="40030" hidden="1"/>
    <cellStyle name="已访问的超链接 2" xfId="42138" hidden="1"/>
    <cellStyle name="已访问的超链接 2" xfId="42433" hidden="1"/>
    <cellStyle name="已访问的超链接 2" xfId="40837" hidden="1"/>
    <cellStyle name="已访问的超链接 2" xfId="39414" hidden="1"/>
    <cellStyle name="已访问的超链接 2" xfId="41378" hidden="1"/>
    <cellStyle name="已访问的超链接 2" xfId="42234" hidden="1"/>
    <cellStyle name="已访问的超链接 2" xfId="28785" hidden="1"/>
    <cellStyle name="已访问的超链接 2" xfId="39516" hidden="1"/>
    <cellStyle name="已访问的超链接 2" xfId="39318" hidden="1"/>
    <cellStyle name="已访问的超链接 2" xfId="28154" hidden="1"/>
    <cellStyle name="已访问的超链接 2" xfId="44790" hidden="1"/>
    <cellStyle name="已访问的超链接 2" xfId="44232" hidden="1"/>
    <cellStyle name="已访问的超链接 2" xfId="41139" hidden="1"/>
    <cellStyle name="已访问的超链接 2" xfId="44173" hidden="1"/>
    <cellStyle name="已访问的超链接 2" xfId="42142" hidden="1"/>
    <cellStyle name="已访问的超链接 2" xfId="41228" hidden="1"/>
    <cellStyle name="已访问的超链接 2" xfId="39429" hidden="1"/>
    <cellStyle name="已访问的超链接 2" xfId="28485" hidden="1"/>
    <cellStyle name="已访问的超链接 2" xfId="40490" hidden="1"/>
    <cellStyle name="已访问的超链接 2" xfId="41070" hidden="1"/>
    <cellStyle name="已访问的超链接 2" xfId="40989" hidden="1"/>
    <cellStyle name="已访问的超链接 2" xfId="40054" hidden="1"/>
    <cellStyle name="已访问的超链接 2" xfId="40263" hidden="1"/>
    <cellStyle name="已访问的超链接 2" xfId="40322" hidden="1"/>
    <cellStyle name="已访问的超链接 2" xfId="41284" hidden="1"/>
    <cellStyle name="已访问的超链接 2" xfId="41638" hidden="1"/>
    <cellStyle name="已访问的超链接 2" xfId="39479" hidden="1"/>
    <cellStyle name="已访问的超链接 2" xfId="42670" hidden="1"/>
    <cellStyle name="已访问的超链接 2" xfId="43196" hidden="1"/>
    <cellStyle name="已访问的超链接 2" xfId="44763" hidden="1"/>
    <cellStyle name="已访问的超链接 2" xfId="39476" hidden="1"/>
    <cellStyle name="已访问的超链接 2" xfId="40377" hidden="1"/>
    <cellStyle name="已访问的超链接 2" xfId="42088" hidden="1"/>
    <cellStyle name="已访问的超链接 2" xfId="39485" hidden="1"/>
    <cellStyle name="已访问的超链接 2" xfId="42662" hidden="1"/>
    <cellStyle name="已访问的超链接 2" xfId="43606" hidden="1"/>
    <cellStyle name="已访问的超链接 2" xfId="43311" hidden="1"/>
    <cellStyle name="已访问的超链接 2" xfId="43828" hidden="1"/>
    <cellStyle name="已访问的超链接 2" xfId="42303" hidden="1"/>
    <cellStyle name="已访问的超链接 2" xfId="42819" hidden="1"/>
    <cellStyle name="已访问的超链接 2" xfId="41214" hidden="1"/>
    <cellStyle name="已访问的超链接 2" xfId="40237" hidden="1"/>
    <cellStyle name="已访问的超链接 2" xfId="39220" hidden="1"/>
    <cellStyle name="已访问的超链接 2" xfId="41313" hidden="1"/>
    <cellStyle name="已访问的超链接 2" xfId="40931" hidden="1"/>
    <cellStyle name="已访问的超链接 2" xfId="43374" hidden="1"/>
    <cellStyle name="已访问的超链接 2" xfId="43081" hidden="1"/>
    <cellStyle name="已访问的超链接 2" xfId="42486" hidden="1"/>
    <cellStyle name="已访问的超链接 2" xfId="28088" hidden="1"/>
    <cellStyle name="已访问的超链接 2" xfId="41682" hidden="1"/>
    <cellStyle name="已访问的超链接 2" xfId="39517" hidden="1"/>
    <cellStyle name="已访问的超链接 2" xfId="40102" hidden="1"/>
    <cellStyle name="已访问的超链接 2" xfId="43460" hidden="1"/>
    <cellStyle name="已访问的超链接 2" xfId="41367" hidden="1"/>
    <cellStyle name="已访问的超链接 2" xfId="40810" hidden="1"/>
    <cellStyle name="已访问的超链接 2" xfId="40857" hidden="1"/>
    <cellStyle name="已访问的超链接 2" xfId="42883" hidden="1"/>
    <cellStyle name="已访问的超链接 2" xfId="41645" hidden="1"/>
    <cellStyle name="已访问的超链接 2" xfId="39728" hidden="1"/>
    <cellStyle name="已访问的超链接 2" xfId="41072" hidden="1"/>
    <cellStyle name="已访问的超链接 2" xfId="40917" hidden="1"/>
    <cellStyle name="已访问的超链接 2" xfId="39656" hidden="1"/>
    <cellStyle name="已访问的超链接 2" xfId="39521" hidden="1"/>
    <cellStyle name="已访问的超链接 2" xfId="39461" hidden="1"/>
    <cellStyle name="已访问的超链接 2" xfId="44380" hidden="1"/>
    <cellStyle name="已访问的超链接 2" xfId="43891" hidden="1"/>
    <cellStyle name="已访问的超链接 2" xfId="39197" hidden="1"/>
    <cellStyle name="已访问的超链接 2" xfId="41675" hidden="1"/>
    <cellStyle name="已访问的超链接 2" xfId="40948" hidden="1"/>
    <cellStyle name="已访问的超链接 2" xfId="40509" hidden="1"/>
    <cellStyle name="已访问的超链接 2" xfId="43651" hidden="1"/>
    <cellStyle name="已访问的超链接 2" xfId="43443" hidden="1"/>
    <cellStyle name="已访问的超链接 2" xfId="41189" hidden="1"/>
    <cellStyle name="已访问的超链接 2" xfId="44685" hidden="1"/>
    <cellStyle name="已访问的超链接 2" xfId="43431" hidden="1"/>
    <cellStyle name="已访问的超链接 2" xfId="41256" hidden="1"/>
    <cellStyle name="已访问的超链接 2" xfId="39331" hidden="1"/>
    <cellStyle name="已访问的超链接 2" xfId="41704" hidden="1"/>
    <cellStyle name="已访问的超链接 2" xfId="44251" hidden="1"/>
    <cellStyle name="已访问的超链接 2" xfId="41949" hidden="1"/>
    <cellStyle name="已访问的超链接 2" xfId="44803" hidden="1"/>
    <cellStyle name="已访问的超链接 2" xfId="40666" hidden="1"/>
    <cellStyle name="已访问的超链接 2" xfId="39405" hidden="1"/>
    <cellStyle name="已访问的超链接 2" xfId="43205" hidden="1"/>
    <cellStyle name="已访问的超链接 2" xfId="44112" hidden="1"/>
    <cellStyle name="已访问的超链接 2" xfId="40309" hidden="1"/>
    <cellStyle name="已访问的超链接 2" xfId="41646" hidden="1"/>
    <cellStyle name="已访问的超链接 2" xfId="40146" hidden="1"/>
    <cellStyle name="已访问的超链接 2" xfId="40934" hidden="1"/>
    <cellStyle name="已访问的超链接 2" xfId="43231" hidden="1"/>
    <cellStyle name="已访问的超链接 2" xfId="44260" hidden="1"/>
    <cellStyle name="已访问的超链接 2" xfId="42795" hidden="1"/>
    <cellStyle name="已访问的超链接 2" xfId="39802" hidden="1"/>
    <cellStyle name="已访问的超链接 2" xfId="41239" hidden="1"/>
    <cellStyle name="已访问的超链接 2" xfId="41303" hidden="1"/>
    <cellStyle name="已访问的超链接 2" xfId="42387" hidden="1"/>
    <cellStyle name="已访问的超链接 2" xfId="40513" hidden="1"/>
    <cellStyle name="已访问的超链接 2" xfId="40736" hidden="1"/>
    <cellStyle name="已访问的超链接 2" xfId="41767" hidden="1"/>
    <cellStyle name="已访问的超链接 2" xfId="39749" hidden="1"/>
    <cellStyle name="已访问的超链接 2" xfId="39352" hidden="1"/>
    <cellStyle name="已访问的超链接 2" xfId="44598" hidden="1"/>
    <cellStyle name="已访问的超链接 2" xfId="42774" hidden="1"/>
    <cellStyle name="已访问的超链接 2" xfId="44493" hidden="1"/>
    <cellStyle name="已访问的超链接 2" xfId="44795" hidden="1"/>
    <cellStyle name="已访问的超链接 2" xfId="43097" hidden="1"/>
    <cellStyle name="已访问的超链接 2" xfId="39546" hidden="1"/>
    <cellStyle name="已访问的超链接 2" xfId="39890" hidden="1"/>
    <cellStyle name="已访问的超链接 2" xfId="39814" hidden="1"/>
    <cellStyle name="已访问的超链接 2" xfId="40178" hidden="1"/>
    <cellStyle name="已访问的超链接 2" xfId="42153" hidden="1"/>
    <cellStyle name="已访问的超链接 2" xfId="42968" hidden="1"/>
    <cellStyle name="已访问的超链接 2" xfId="28774" hidden="1"/>
    <cellStyle name="已访问的超链接 2" xfId="44336" hidden="1"/>
    <cellStyle name="已访问的超链接 2" xfId="39898" hidden="1"/>
    <cellStyle name="已访问的超链接 2" xfId="40804" hidden="1"/>
    <cellStyle name="已访问的超链接 2" xfId="41307" hidden="1"/>
    <cellStyle name="已访问的超链接 2" xfId="28203" hidden="1"/>
    <cellStyle name="已访问的超链接 2" xfId="42114" hidden="1"/>
    <cellStyle name="已访问的超链接 2" xfId="40713" hidden="1"/>
    <cellStyle name="已访问的超链接 2" xfId="43646" hidden="1"/>
    <cellStyle name="已访问的超链接 2" xfId="39730" hidden="1"/>
    <cellStyle name="已访问的超链接 2" xfId="42626" hidden="1"/>
    <cellStyle name="已访问的超链接 2" xfId="39591" hidden="1"/>
    <cellStyle name="已访问的超链接 2" xfId="40257" hidden="1"/>
    <cellStyle name="已访问的超链接 2" xfId="44517" hidden="1"/>
    <cellStyle name="已访问的超链接 2" xfId="28081" hidden="1"/>
    <cellStyle name="已访问的超链接 2" xfId="40207" hidden="1"/>
    <cellStyle name="已访问的超链接 2" xfId="41102" hidden="1"/>
    <cellStyle name="已访问的超链接 2" xfId="41818" hidden="1"/>
    <cellStyle name="已访问的超链接 2" xfId="43621" hidden="1"/>
    <cellStyle name="已访问的超链接 2" xfId="40004" hidden="1"/>
    <cellStyle name="已访问的超链接 2" xfId="42512" hidden="1"/>
    <cellStyle name="已访问的超链接 2" xfId="43952" hidden="1"/>
    <cellStyle name="已访问的超链接 2" xfId="28917" hidden="1"/>
    <cellStyle name="已访问的超链接 2" xfId="42043" hidden="1"/>
    <cellStyle name="已访问的超链接 2" xfId="42861" hidden="1"/>
    <cellStyle name="已访问的超链接 2" xfId="40781" hidden="1"/>
    <cellStyle name="已访问的超链接 2" xfId="42420" hidden="1"/>
    <cellStyle name="已访问的超链接 2" xfId="42813" hidden="1"/>
    <cellStyle name="已访问的超链接 2" xfId="40568" hidden="1"/>
    <cellStyle name="已访问的超链接 2" xfId="39417" hidden="1"/>
    <cellStyle name="已访问的超链接 2" xfId="44238" hidden="1"/>
    <cellStyle name="已访问的超链接 2" xfId="42108" hidden="1"/>
    <cellStyle name="已访问的超链接 2" xfId="40654" hidden="1"/>
    <cellStyle name="已访问的超链接 2" xfId="41755" hidden="1"/>
    <cellStyle name="已访问的超链接 2" xfId="43613" hidden="1"/>
    <cellStyle name="已访问的超链接 2" xfId="28195" hidden="1"/>
    <cellStyle name="已访问的超链接 2" xfId="43305" hidden="1"/>
    <cellStyle name="已访问的超链接 2" xfId="43650" hidden="1"/>
    <cellStyle name="已访问的超链接 2" xfId="44378" hidden="1"/>
    <cellStyle name="已访问的超链接 2" xfId="40294" hidden="1"/>
    <cellStyle name="已访问的超链接 2" xfId="40785" hidden="1"/>
    <cellStyle name="已访问的超链接 2" xfId="41748" hidden="1"/>
    <cellStyle name="已访问的超链接 2" xfId="39597" hidden="1"/>
    <cellStyle name="已访问的超链接 2" xfId="42429" hidden="1"/>
    <cellStyle name="已访问的超链接 2" xfId="44250" hidden="1"/>
    <cellStyle name="已访问的超链接 2" xfId="41558" hidden="1"/>
    <cellStyle name="已访问的超链接 2" xfId="43462" hidden="1"/>
    <cellStyle name="已访问的超链接 2" xfId="42183" hidden="1"/>
    <cellStyle name="已访问的超链接 2" xfId="39346" hidden="1"/>
    <cellStyle name="已访问的超链接 2" xfId="42480" hidden="1"/>
    <cellStyle name="已访问的超链接 2" xfId="42240" hidden="1"/>
    <cellStyle name="已访问的超链接 2" xfId="39446" hidden="1"/>
    <cellStyle name="已访问的超链接 2" xfId="43935" hidden="1"/>
    <cellStyle name="已访问的超链接 2" xfId="40942" hidden="1"/>
    <cellStyle name="已访问的超链接 2" xfId="42337" hidden="1"/>
    <cellStyle name="已访问的超链接 2" xfId="43039" hidden="1"/>
    <cellStyle name="已访问的超链接 2" xfId="39734" hidden="1"/>
    <cellStyle name="已访问的超链接 2" xfId="44469" hidden="1"/>
    <cellStyle name="已访问的超链接 2" xfId="42672" hidden="1"/>
    <cellStyle name="已访问的超链接 2" xfId="42701" hidden="1"/>
    <cellStyle name="已访问的超链接 2" xfId="42468" hidden="1"/>
    <cellStyle name="已访问的超链接 2" xfId="40959" hidden="1"/>
    <cellStyle name="已访问的超链接 2" xfId="39448" hidden="1"/>
    <cellStyle name="已访问的超链接 2" xfId="41161" hidden="1"/>
    <cellStyle name="已访问的超链接 2" xfId="43708" hidden="1"/>
    <cellStyle name="已访问的超链接 2" xfId="43455" hidden="1"/>
    <cellStyle name="已访问的超链接 2" xfId="42641" hidden="1"/>
    <cellStyle name="已访问的超链接 2" xfId="39281" hidden="1"/>
    <cellStyle name="已访问的超链接 2" xfId="43794" hidden="1"/>
    <cellStyle name="已访问的超链接 2" xfId="42539" hidden="1"/>
    <cellStyle name="已访问的超链接 2" xfId="41813" hidden="1"/>
    <cellStyle name="已访问的超链接 2" xfId="40537" hidden="1"/>
    <cellStyle name="已访问的超链接 2" xfId="40132" hidden="1"/>
    <cellStyle name="已访问的超链接 2" xfId="43375" hidden="1"/>
    <cellStyle name="已访问的超链接 2" xfId="40655" hidden="1"/>
    <cellStyle name="已访问的超链接 2" xfId="42388" hidden="1"/>
    <cellStyle name="已访问的超链接 2" xfId="40695" hidden="1"/>
    <cellStyle name="已访问的超链接 2" xfId="44328" hidden="1"/>
    <cellStyle name="已访问的超链接 2" xfId="40421" hidden="1"/>
    <cellStyle name="已访问的超链接 2" xfId="41467" hidden="1"/>
    <cellStyle name="已访问的超链接 2" xfId="42767" hidden="1"/>
    <cellStyle name="已访问的超链接 2" xfId="43139" hidden="1"/>
    <cellStyle name="已访问的超链接 2" xfId="43568" hidden="1"/>
    <cellStyle name="已访问的超链接 2" xfId="39260" hidden="1"/>
    <cellStyle name="已访问的超链接 2" xfId="41803" hidden="1"/>
    <cellStyle name="已访问的超链接 2" xfId="40285" hidden="1"/>
    <cellStyle name="已访问的超链接 2" xfId="41532" hidden="1"/>
    <cellStyle name="已访问的超链接 2" xfId="29001" hidden="1"/>
    <cellStyle name="已访问的超链接 2" xfId="44457" hidden="1"/>
    <cellStyle name="已访问的超链接 2" xfId="43534" hidden="1"/>
    <cellStyle name="已访问的超链接 2" xfId="44701" hidden="1"/>
    <cellStyle name="已访问的超链接 2" xfId="44187" hidden="1"/>
    <cellStyle name="已访问的超链接 2" xfId="28202" hidden="1"/>
    <cellStyle name="已访问的超链接 2" xfId="42526" hidden="1"/>
    <cellStyle name="已访问的超链接 2" xfId="41998" hidden="1"/>
    <cellStyle name="已访问的超链接 2" xfId="43974" hidden="1"/>
    <cellStyle name="已访问的超链接 2" xfId="44580" hidden="1"/>
    <cellStyle name="已访问的超链接 2" xfId="39317" hidden="1"/>
    <cellStyle name="已访问的超链接 2" xfId="39431" hidden="1"/>
    <cellStyle name="已访问的超链接 2" xfId="44622" hidden="1"/>
    <cellStyle name="已访问的超链接 2" xfId="28127" hidden="1"/>
    <cellStyle name="已访问的超链接 2" xfId="43577" hidden="1"/>
    <cellStyle name="已访问的超链接 2" xfId="41851" hidden="1"/>
    <cellStyle name="已访问的超链接 2" xfId="40124" hidden="1"/>
    <cellStyle name="已访问的超链接 2" xfId="41590" hidden="1"/>
    <cellStyle name="已访问的超链接 2" xfId="39525" hidden="1"/>
    <cellStyle name="已访问的超链接 2" xfId="42568" hidden="1"/>
    <cellStyle name="已访问的超链接 2" xfId="44532" hidden="1"/>
    <cellStyle name="已访问的超链接 2" xfId="42308" hidden="1"/>
    <cellStyle name="已访问的超链接 2" xfId="41304" hidden="1"/>
    <cellStyle name="已访问的超链接 2" xfId="44431" hidden="1"/>
    <cellStyle name="已访问的超链接 2" xfId="39748" hidden="1"/>
    <cellStyle name="已访问的超链接 2" xfId="39698" hidden="1"/>
    <cellStyle name="已访问的超链接 2" xfId="39349" hidden="1"/>
    <cellStyle name="已访问的超链接 2" xfId="43178" hidden="1"/>
    <cellStyle name="已访问的超链接 2" xfId="43883" hidden="1"/>
    <cellStyle name="已访问的超链接 2" xfId="39214" hidden="1"/>
    <cellStyle name="已访问的超链接 2" xfId="42141" hidden="1"/>
    <cellStyle name="已访问的超链接 2" xfId="44700" hidden="1"/>
    <cellStyle name="已访问的超链接 2" xfId="44426" hidden="1"/>
    <cellStyle name="已访问的超链接 2" xfId="42797" hidden="1"/>
    <cellStyle name="已访问的超链接 2" xfId="39305" hidden="1"/>
    <cellStyle name="已访问的超链接 2" xfId="41285" hidden="1"/>
    <cellStyle name="已访问的超链接 2" xfId="43934" hidden="1"/>
    <cellStyle name="已访问的超链接 2" xfId="39442" hidden="1"/>
    <cellStyle name="已访问的超链接 2" xfId="41111" hidden="1"/>
    <cellStyle name="已访问的超链接 2" xfId="40885" hidden="1"/>
    <cellStyle name="已访问的超链接 2" xfId="39928" hidden="1"/>
    <cellStyle name="已访问的超链接 2" xfId="39475" hidden="1"/>
    <cellStyle name="已访问的超链接 2" xfId="41481" hidden="1"/>
    <cellStyle name="已访问的超链接 2" xfId="44602" hidden="1"/>
    <cellStyle name="已访问的超链接 2" xfId="42732" hidden="1"/>
    <cellStyle name="已访问的超链接 2" xfId="44676" hidden="1"/>
    <cellStyle name="已访问的超链接 2" xfId="39499" hidden="1"/>
    <cellStyle name="已访问的超链接 2" xfId="43018" hidden="1"/>
    <cellStyle name="已访问的超链接 2" xfId="41542" hidden="1"/>
    <cellStyle name="已访问的超链接 2" xfId="42324" hidden="1"/>
    <cellStyle name="已访问的超链接 2" xfId="41967" hidden="1"/>
    <cellStyle name="已访问的超链接 2" xfId="28260" hidden="1"/>
    <cellStyle name="已访问的超链接 2" xfId="41486" hidden="1"/>
    <cellStyle name="已访问的超链接 2" xfId="41024" hidden="1"/>
    <cellStyle name="已访问的超链接 2" xfId="41634" hidden="1"/>
    <cellStyle name="已访问的超链接 2" xfId="40886" hidden="1"/>
    <cellStyle name="已访问的超链接 2" xfId="43747" hidden="1"/>
    <cellStyle name="已访问的超链接 2" xfId="27989" hidden="1"/>
    <cellStyle name="已访问的超链接 2" xfId="42768" hidden="1"/>
    <cellStyle name="已访问的超链接 2" xfId="41597" hidden="1"/>
    <cellStyle name="已访问的超链接 2" xfId="41927" hidden="1"/>
    <cellStyle name="已访问的超链接 2" xfId="40897" hidden="1"/>
    <cellStyle name="已访问的超链接 2" xfId="44041" hidden="1"/>
    <cellStyle name="已访问的超链接 2" xfId="41415" hidden="1"/>
    <cellStyle name="已访问的超链接 2" xfId="42965" hidden="1"/>
    <cellStyle name="已访问的超链接 2" xfId="40185" hidden="1"/>
    <cellStyle name="已访问的超链接 2" xfId="44491" hidden="1"/>
    <cellStyle name="已访问的超链接 2" xfId="40070" hidden="1"/>
    <cellStyle name="已访问的超链接 2" xfId="40963" hidden="1"/>
    <cellStyle name="已访问的超链接 2" xfId="43713" hidden="1"/>
    <cellStyle name="已访问的超链接 2" xfId="44783" hidden="1"/>
    <cellStyle name="已访问的超链接 2" xfId="43182" hidden="1"/>
    <cellStyle name="已访问的超链接 2" xfId="40819" hidden="1"/>
    <cellStyle name="已访问的超链接 2" xfId="40780" hidden="1"/>
    <cellStyle name="已访问的超链接 2" xfId="28005" hidden="1"/>
    <cellStyle name="已访问的超链接 2" xfId="40008" hidden="1"/>
    <cellStyle name="已访问的超链接 2" xfId="43801" hidden="1"/>
    <cellStyle name="已访问的超链接 2" xfId="43030" hidden="1"/>
    <cellStyle name="已访问的超链接 2" xfId="28265" hidden="1"/>
    <cellStyle name="已访问的超链接 2" xfId="41025" hidden="1"/>
    <cellStyle name="已访问的超链接 2" xfId="41245" hidden="1"/>
    <cellStyle name="已访问的超链接 2" xfId="41222" hidden="1"/>
    <cellStyle name="已访问的超链接 2" xfId="44219" hidden="1"/>
    <cellStyle name="已访问的超链接 2" xfId="28064" hidden="1"/>
    <cellStyle name="已访问的超链接 2" xfId="41544" hidden="1"/>
    <cellStyle name="已访问的超链接 2" xfId="44608" hidden="1"/>
    <cellStyle name="已访问的超链接 2" xfId="41130" hidden="1"/>
    <cellStyle name="已访问的超链接 2" xfId="44055" hidden="1"/>
    <cellStyle name="已访问的超链接 2" xfId="42028" hidden="1"/>
    <cellStyle name="已访问的超链接 2" xfId="41132" hidden="1"/>
    <cellStyle name="已访问的超链接 2" xfId="41409" hidden="1"/>
    <cellStyle name="已访问的超链接 2" xfId="40411" hidden="1"/>
    <cellStyle name="已访问的超链接 2" xfId="42187" hidden="1"/>
    <cellStyle name="已访问的超链接 2" xfId="42197" hidden="1"/>
    <cellStyle name="已访问的超链接 2" xfId="43598" hidden="1"/>
    <cellStyle name="已访问的超链接 2" xfId="43892" hidden="1"/>
    <cellStyle name="已访问的超链接 2" xfId="40757" hidden="1"/>
    <cellStyle name="已访问的超链接 2" xfId="42167" hidden="1"/>
    <cellStyle name="已访问的超链接 2" xfId="43720" hidden="1"/>
    <cellStyle name="已访问的超链接 2" xfId="41294" hidden="1"/>
    <cellStyle name="已访问的超链接 2" xfId="43924" hidden="1"/>
    <cellStyle name="已访问的超链接 2" xfId="44203" hidden="1"/>
    <cellStyle name="已访问的超链接 2" xfId="29091" hidden="1"/>
    <cellStyle name="已访问的超链接 2" xfId="42386" hidden="1"/>
    <cellStyle name="已访问的超链接 2" xfId="40527" hidden="1"/>
    <cellStyle name="已访问的超链接 2" xfId="28578" hidden="1"/>
    <cellStyle name="已访问的超链接 2" xfId="39931" hidden="1"/>
    <cellStyle name="已访问的超链接 2" xfId="43685" hidden="1"/>
    <cellStyle name="已访问的超链接 2" xfId="43328" hidden="1"/>
    <cellStyle name="已访问的超链接 2" xfId="40145" hidden="1"/>
    <cellStyle name="已访问的超链接 2" xfId="28033" hidden="1"/>
    <cellStyle name="已访问的超链接 2" xfId="39671" hidden="1"/>
    <cellStyle name="已访问的超链接 2" xfId="41717" hidden="1"/>
    <cellStyle name="已访问的超链接 2" xfId="41112" hidden="1"/>
    <cellStyle name="已访问的超链接 2" xfId="39605" hidden="1"/>
    <cellStyle name="已访问的超链接 2" xfId="40783" hidden="1"/>
    <cellStyle name="已访问的超链接 2" xfId="43336" hidden="1"/>
    <cellStyle name="已访问的超链接 2" xfId="39801" hidden="1"/>
    <cellStyle name="已访问的超链接 2" xfId="41718" hidden="1"/>
    <cellStyle name="已访问的超链接 2" xfId="42606" hidden="1"/>
    <cellStyle name="已访问的超链接 2" xfId="42950" hidden="1"/>
    <cellStyle name="已访问的超链接 2" xfId="41212" hidden="1"/>
    <cellStyle name="已访问的超链接 2" xfId="40165" hidden="1"/>
    <cellStyle name="已访问的超链接 2" xfId="40392" hidden="1"/>
    <cellStyle name="已访问的超链接 2" xfId="39395" hidden="1"/>
    <cellStyle name="已访问的超链接 2" xfId="28245" hidden="1"/>
    <cellStyle name="已访问的超链接 2" xfId="43922" hidden="1"/>
    <cellStyle name="已访问的超链接 2" xfId="42273" hidden="1"/>
    <cellStyle name="已访问的超链接 2" xfId="39336" hidden="1"/>
    <cellStyle name="已访问的超链接 2" xfId="41453" hidden="1"/>
    <cellStyle name="已访问的超链接 2" xfId="41255" hidden="1"/>
    <cellStyle name="已访问的超链接 2" xfId="40088" hidden="1"/>
    <cellStyle name="已访问的超链接 2" xfId="43337" hidden="1"/>
    <cellStyle name="已访问的超链接 2" xfId="39212" hidden="1"/>
    <cellStyle name="已访问的超链接 2" xfId="43456" hidden="1"/>
    <cellStyle name="已访问的超链接 2" xfId="44324" hidden="1"/>
    <cellStyle name="已访问的超链接 2" xfId="42367" hidden="1"/>
    <cellStyle name="已访问的超链接 2" xfId="41197" hidden="1"/>
    <cellStyle name="已访问的超链接 2" xfId="41049" hidden="1"/>
    <cellStyle name="已访问的超链接 2" xfId="42711" hidden="1"/>
    <cellStyle name="已访问的超链接 2" xfId="39957" hidden="1"/>
    <cellStyle name="已访问的超链接 2" xfId="40665" hidden="1"/>
    <cellStyle name="已访问的超链接 2" xfId="44308" hidden="1"/>
    <cellStyle name="已访问的超链接 2" xfId="44231" hidden="1"/>
    <cellStyle name="已访问的超链接 2" xfId="41201" hidden="1"/>
    <cellStyle name="已访问的超链接 2" xfId="42709" hidden="1"/>
    <cellStyle name="已访问的超链接 2" xfId="39835" hidden="1"/>
    <cellStyle name="已访问的超链接 2" xfId="41336" hidden="1"/>
    <cellStyle name="已访问的超链接 2" xfId="43493" hidden="1"/>
    <cellStyle name="已访问的超链接 2" xfId="43905" hidden="1"/>
    <cellStyle name="已访问的超链接 2" xfId="42179" hidden="1"/>
    <cellStyle name="已访问的超链接 2" xfId="40859" hidden="1"/>
    <cellStyle name="已访问的超链接 2" xfId="40398" hidden="1"/>
    <cellStyle name="已访问的超链接 2" xfId="42746" hidden="1"/>
    <cellStyle name="已访问的超链接 2" xfId="39213" hidden="1"/>
    <cellStyle name="已访问的超链接 2" xfId="42714" hidden="1"/>
    <cellStyle name="已访问的超链接 2" xfId="41141" hidden="1"/>
    <cellStyle name="已访问的超链接 2" xfId="41405" hidden="1"/>
    <cellStyle name="已访问的超链接 2" xfId="40072" hidden="1"/>
    <cellStyle name="已访问的超链接 2" xfId="42026" hidden="1"/>
    <cellStyle name="已访问的超链接 2" xfId="40525" hidden="1"/>
    <cellStyle name="已访问的超链接 2" xfId="40610" hidden="1"/>
    <cellStyle name="已访问的超链接 2" xfId="28262" hidden="1"/>
    <cellStyle name="已访问的超链接 2" xfId="39360" hidden="1"/>
    <cellStyle name="已访问的超链接 2" xfId="28026" hidden="1"/>
    <cellStyle name="已访问的超链接 2" xfId="39951" hidden="1"/>
    <cellStyle name="已访问的超链接 2" xfId="28238" hidden="1"/>
    <cellStyle name="已访问的超链接 2" xfId="43414" hidden="1"/>
    <cellStyle name="已访问的超链接 2" xfId="40786" hidden="1"/>
    <cellStyle name="已访问的超链接 2" xfId="44331" hidden="1"/>
    <cellStyle name="已访问的超链接 2" xfId="44084" hidden="1"/>
    <cellStyle name="已访问的超链接 2" xfId="28241" hidden="1"/>
    <cellStyle name="已访问的超链接 2" xfId="43275" hidden="1"/>
    <cellStyle name="已访问的超链接 2" xfId="40086" hidden="1"/>
    <cellStyle name="已访问的超链接 2" xfId="44787" hidden="1"/>
    <cellStyle name="已访问的超链接 2" xfId="41480" hidden="1"/>
    <cellStyle name="已访问的超链接 2" xfId="41444" hidden="1"/>
    <cellStyle name="已访问的超链接 2" xfId="42698" hidden="1"/>
    <cellStyle name="已访问的超链接 2" xfId="28093" hidden="1"/>
    <cellStyle name="已访问的超链接 2" xfId="40771" hidden="1"/>
    <cellStyle name="已访问的超链接 2" xfId="28230" hidden="1"/>
    <cellStyle name="已访问的超链接 2" xfId="41830" hidden="1"/>
    <cellStyle name="已访问的超链接 2" xfId="42172" hidden="1"/>
    <cellStyle name="已访问的超链接 2" xfId="41283" hidden="1"/>
    <cellStyle name="已访问的超链接 2" xfId="42627" hidden="1"/>
    <cellStyle name="已访问的超链接 2" xfId="44277" hidden="1"/>
    <cellStyle name="已访问的超链接 2" xfId="39592" hidden="1"/>
    <cellStyle name="已访问的超链接 2" xfId="41484" hidden="1"/>
    <cellStyle name="已访问的超链接 2" xfId="40213" hidden="1"/>
    <cellStyle name="已访问的超链接 2" xfId="44090" hidden="1"/>
    <cellStyle name="已访问的超链接 2" xfId="40958" hidden="1"/>
    <cellStyle name="已访问的超链接 2" xfId="39261" hidden="1"/>
    <cellStyle name="已访问的超链接 2" xfId="42029" hidden="1"/>
    <cellStyle name="已访问的超链接 2" xfId="40343" hidden="1"/>
    <cellStyle name="已访问的超链接 2" xfId="40862" hidden="1"/>
    <cellStyle name="已访问的超链接 2" xfId="43936" hidden="1"/>
    <cellStyle name="已访问的超链接 2" xfId="39658" hidden="1"/>
    <cellStyle name="已访问的超链接 2" xfId="43532" hidden="1"/>
    <cellStyle name="已访问的超链接 2" xfId="41772" hidden="1"/>
    <cellStyle name="已访问的超链接 2" xfId="42837" hidden="1"/>
    <cellStyle name="已访问的超链接 2" xfId="42785" hidden="1"/>
    <cellStyle name="已访问的超链接 2" xfId="40188" hidden="1"/>
    <cellStyle name="已访问的超链接 2" xfId="42156" hidden="1"/>
    <cellStyle name="已访问的超链接 2" xfId="41389" hidden="1"/>
    <cellStyle name="已访问的超链接 2" xfId="43445" hidden="1"/>
    <cellStyle name="已访问的超链接 2" xfId="28395" hidden="1"/>
    <cellStyle name="已访问的超链接 2" xfId="44131" hidden="1"/>
    <cellStyle name="已访问的超链接 2" xfId="41333" hidden="1"/>
    <cellStyle name="已访问的超链接 2" xfId="28206" hidden="1"/>
    <cellStyle name="已访问的超链接 2" xfId="39889" hidden="1"/>
    <cellStyle name="已访问的超链接 2" xfId="41029" hidden="1"/>
    <cellStyle name="已访问的超链接 2" xfId="42251" hidden="1"/>
    <cellStyle name="已访问的超链接 2" xfId="44042" hidden="1"/>
    <cellStyle name="已访问的超链接 2" xfId="40022" hidden="1"/>
    <cellStyle name="已访问的超链接 2" xfId="40762" hidden="1"/>
    <cellStyle name="已访问的超链接 2" xfId="43204" hidden="1"/>
    <cellStyle name="已访问的超链接 2" xfId="43440" hidden="1"/>
    <cellStyle name="已访问的超链接 2" xfId="44641" hidden="1"/>
    <cellStyle name="已访问的超链接 2" xfId="41926" hidden="1"/>
    <cellStyle name="已访问的超链接 2" xfId="28558" hidden="1"/>
    <cellStyle name="已访问的超链接 2" xfId="41165" hidden="1"/>
    <cellStyle name="已访问的超链接 2" xfId="44385" hidden="1"/>
    <cellStyle name="已访问的超链接 2" xfId="42996" hidden="1"/>
    <cellStyle name="已访问的超链接 2" xfId="40926" hidden="1"/>
    <cellStyle name="已访问的超链接 2" xfId="44399" hidden="1"/>
    <cellStyle name="已访问的超链接 2" xfId="39782" hidden="1"/>
    <cellStyle name="已访问的超链接 2" xfId="43907" hidden="1"/>
    <cellStyle name="已访问的超链接 2" xfId="40274" hidden="1"/>
    <cellStyle name="已访问的超链接 2" xfId="41869" hidden="1"/>
    <cellStyle name="已访问的超链接 2" xfId="39482" hidden="1"/>
    <cellStyle name="已访问的超链接 2" xfId="39925" hidden="1"/>
    <cellStyle name="已访问的超链接 2" xfId="42410" hidden="1"/>
    <cellStyle name="已访问的超链接 2" xfId="39896" hidden="1"/>
    <cellStyle name="已访问的超链接 2" xfId="28158" hidden="1"/>
    <cellStyle name="已访问的超链接 2" xfId="28654" hidden="1"/>
    <cellStyle name="已访问的超链接 2" xfId="39460" hidden="1"/>
    <cellStyle name="已访问的超链接 2" xfId="39241" hidden="1"/>
    <cellStyle name="已访问的超链接 2" xfId="43848" hidden="1"/>
    <cellStyle name="已访问的超链接 2" xfId="40551" hidden="1"/>
    <cellStyle name="已访问的超链接 2" xfId="28565" hidden="1"/>
    <cellStyle name="已访问的超链接 2" xfId="41379" hidden="1"/>
    <cellStyle name="已访问的超链接 2" xfId="40043" hidden="1"/>
    <cellStyle name="已访问的超链接 2" xfId="29060" hidden="1"/>
    <cellStyle name="已访问的超链接 2" xfId="40920" hidden="1"/>
    <cellStyle name="已访问的超链接 2" xfId="44160" hidden="1"/>
    <cellStyle name="已访问的超链接 2" xfId="44725" hidden="1"/>
    <cellStyle name="已访问的超链接 2" xfId="40437" hidden="1"/>
    <cellStyle name="已访问的超链接 2" xfId="43464" hidden="1"/>
    <cellStyle name="已访问的超链接 2" xfId="41687" hidden="1"/>
    <cellStyle name="已访问的超链接 2" xfId="43795" hidden="1"/>
    <cellStyle name="已访问的超链接 2" xfId="41884" hidden="1"/>
    <cellStyle name="已访问的超链接 2" xfId="41902" hidden="1"/>
    <cellStyle name="已访问的超链接 2" xfId="42787" hidden="1"/>
    <cellStyle name="已访问的超链接 2" xfId="42289" hidden="1"/>
    <cellStyle name="已访问的超链接 2" xfId="43656" hidden="1"/>
    <cellStyle name="已访问的超链接 2" xfId="41326" hidden="1"/>
    <cellStyle name="已访问的超链接 2" xfId="41065" hidden="1"/>
    <cellStyle name="已访问的超链接 2" xfId="43350" hidden="1"/>
    <cellStyle name="已访问的超链接 2" xfId="41861" hidden="1"/>
    <cellStyle name="已访问的超链接 2" xfId="44571" hidden="1"/>
    <cellStyle name="已访问的超链接 2" xfId="40486" hidden="1"/>
    <cellStyle name="已访问的超链接 2" xfId="42150" hidden="1"/>
    <cellStyle name="已访问的超链接 2" xfId="42121" hidden="1"/>
    <cellStyle name="已访问的超链接 2" xfId="43386" hidden="1"/>
    <cellStyle name="已访问的超链接 2" xfId="39391" hidden="1"/>
    <cellStyle name="已访问的超链接 2" xfId="41110" hidden="1"/>
    <cellStyle name="已访问的超链接 2" xfId="41334" hidden="1"/>
    <cellStyle name="已访问的超链接 2" xfId="28136" hidden="1"/>
    <cellStyle name="已访问的超链接 2" xfId="40192" hidden="1"/>
    <cellStyle name="已访问的超链接 2" xfId="43177" hidden="1"/>
    <cellStyle name="已访问的超链接 2" xfId="44638" hidden="1"/>
    <cellStyle name="已访问的超链接 2" xfId="40414" hidden="1"/>
    <cellStyle name="已访问的超链接 2" xfId="40517" hidden="1"/>
    <cellStyle name="已访问的超链接 2" xfId="40863" hidden="1"/>
    <cellStyle name="已访问的超链接 2" xfId="28520" hidden="1"/>
    <cellStyle name="已访问的超链接 2" xfId="41850" hidden="1"/>
    <cellStyle name="已访问的超链接 2" xfId="44434" hidden="1"/>
    <cellStyle name="已访问的超链接 2" xfId="40303" hidden="1"/>
    <cellStyle name="已访问的超链接 2" xfId="42158" hidden="1"/>
    <cellStyle name="已访问的超链接 2" xfId="43633" hidden="1"/>
    <cellStyle name="已访问的超链接 2" xfId="43873" hidden="1"/>
    <cellStyle name="已访问的超链接 2" xfId="42373" hidden="1"/>
    <cellStyle name="已访问的超链接 2" xfId="43024" hidden="1"/>
    <cellStyle name="已访问的超链接 2" xfId="42146" hidden="1"/>
    <cellStyle name="已访问的超链接 2" xfId="43684" hidden="1"/>
    <cellStyle name="已访问的超链接 2" xfId="40756" hidden="1"/>
    <cellStyle name="已访问的超链接 2" xfId="43438" hidden="1"/>
    <cellStyle name="已访问的超链接 2" xfId="39738" hidden="1"/>
    <cellStyle name="已访问的超链接 2" xfId="44704" hidden="1"/>
    <cellStyle name="已访问的超链接 2" xfId="41309" hidden="1"/>
    <cellStyle name="已访问的超链接 2" xfId="42727" hidden="1"/>
    <cellStyle name="已访问的超链接 2" xfId="28509" hidden="1"/>
    <cellStyle name="已访问的超链接 2" xfId="40643" hidden="1"/>
    <cellStyle name="已访问的超链接 2" xfId="40769" hidden="1"/>
    <cellStyle name="已访问的超链接 2" xfId="39888" hidden="1"/>
    <cellStyle name="已访问的超链接 2" xfId="42466" hidden="1"/>
    <cellStyle name="已访问的超链接 2" xfId="43743" hidden="1"/>
    <cellStyle name="已访问的超链接 2" xfId="40487" hidden="1"/>
    <cellStyle name="已访问的超链接 2" xfId="39809" hidden="1"/>
    <cellStyle name="已访问的超链接 2" xfId="41879" hidden="1"/>
    <cellStyle name="已访问的超链接 2" xfId="41043" hidden="1"/>
    <cellStyle name="已访问的超链接 2" xfId="44653" hidden="1"/>
    <cellStyle name="已访问的超链接 2" xfId="44424" hidden="1"/>
    <cellStyle name="已访问的超链接 2" xfId="39952" hidden="1"/>
    <cellStyle name="已访问的超链接 2" xfId="42597" hidden="1"/>
    <cellStyle name="已访问的超链接 2" xfId="42618" hidden="1"/>
    <cellStyle name="已访问的超链接 2" xfId="43447" hidden="1"/>
    <cellStyle name="已访问的超链接 2" xfId="39753" hidden="1"/>
    <cellStyle name="已访问的超链接 2" xfId="40986" hidden="1"/>
    <cellStyle name="已访问的超链接 2" xfId="42876" hidden="1"/>
    <cellStyle name="已访问的超链接 2" xfId="39642" hidden="1"/>
    <cellStyle name="已访问的超链接 2" xfId="40039" hidden="1"/>
    <cellStyle name="已访问的超链接 2" xfId="44792" hidden="1"/>
    <cellStyle name="已访问的超链接 2" xfId="40707" hidden="1"/>
    <cellStyle name="已访问的超链接 2" xfId="40656" hidden="1"/>
    <cellStyle name="已访问的超链接 2" xfId="42469" hidden="1"/>
    <cellStyle name="已访问的超链接 2" xfId="41061" hidden="1"/>
    <cellStyle name="已访问的超链接 2" xfId="41261" hidden="1"/>
    <cellStyle name="已访问的超链接 2" xfId="42350" hidden="1"/>
    <cellStyle name="已访问的超链接 2" xfId="42488" hidden="1"/>
    <cellStyle name="已访问的超链接 2" xfId="44746" hidden="1"/>
    <cellStyle name="已访问的超链接 2" xfId="42796" hidden="1"/>
    <cellStyle name="已访问的超链接 2" xfId="41204" hidden="1"/>
    <cellStyle name="已访问的超链接 2" xfId="44403" hidden="1"/>
    <cellStyle name="已访问的超链接 2" xfId="43212" hidden="1"/>
    <cellStyle name="已访问的超链接 2" xfId="43875" hidden="1"/>
    <cellStyle name="已访问的超链接 2" xfId="44248" hidden="1"/>
    <cellStyle name="已访问的超链接 2" xfId="40923" hidden="1"/>
    <cellStyle name="已访问的超链接 2" xfId="40387" hidden="1"/>
    <cellStyle name="已访问的超链接 2" xfId="43846" hidden="1"/>
    <cellStyle name="已访问的超链接 2" xfId="43076" hidden="1"/>
    <cellStyle name="已访问的超链接 2" xfId="40384" hidden="1"/>
    <cellStyle name="已访问的超链接 2" xfId="41451" hidden="1"/>
    <cellStyle name="已访问的超链接 2" xfId="43272" hidden="1"/>
    <cellStyle name="已访问的超链接 2" xfId="41624" hidden="1"/>
    <cellStyle name="已访问的超链接 2" xfId="42431" hidden="1"/>
    <cellStyle name="已访问的超链接 2" xfId="29137" hidden="1"/>
    <cellStyle name="已访问的超链接 2" xfId="40907" hidden="1"/>
    <cellStyle name="已访问的超链接 2" xfId="44314" hidden="1"/>
    <cellStyle name="已访问的超链接 2" xfId="43780" hidden="1"/>
    <cellStyle name="已访问的超链接 2" xfId="40609" hidden="1"/>
    <cellStyle name="已访问的超链接 2" xfId="43174" hidden="1"/>
    <cellStyle name="已访问的超链接 2" xfId="28831" hidden="1"/>
    <cellStyle name="已访问的超链接 2" xfId="39373" hidden="1"/>
    <cellStyle name="已访问的超链接 2" xfId="44284" hidden="1"/>
    <cellStyle name="已访问的超链接 2" xfId="28078" hidden="1"/>
    <cellStyle name="已访问的超链接 2" xfId="40790" hidden="1"/>
    <cellStyle name="已访问的超链接 2" xfId="44245" hidden="1"/>
    <cellStyle name="已访问的超链接 2" xfId="28019" hidden="1"/>
    <cellStyle name="已访问的超链接 2" xfId="42534" hidden="1"/>
    <cellStyle name="已访问的超链接 2" xfId="43989" hidden="1"/>
    <cellStyle name="已访问的超链接 2" xfId="43556" hidden="1"/>
    <cellStyle name="已访问的超链接 2" xfId="40574" hidden="1"/>
    <cellStyle name="已访问的超链接 2" xfId="28763" hidden="1"/>
    <cellStyle name="已访问的超链接 2" xfId="28073" hidden="1"/>
    <cellStyle name="已访问的超链接 2" xfId="43603" hidden="1"/>
    <cellStyle name="已访问的超链接 2" xfId="28021" hidden="1"/>
    <cellStyle name="已访问的超链接 2" xfId="42193" hidden="1"/>
    <cellStyle name="已访问的超链接 2" xfId="43277" hidden="1"/>
    <cellStyle name="已访问的超链接 2" xfId="43012" hidden="1"/>
    <cellStyle name="已访问的超链接 2" xfId="40595" hidden="1"/>
    <cellStyle name="已访问的超链接 2" xfId="41060" hidden="1"/>
    <cellStyle name="已访问的超链接 2" xfId="40704" hidden="1"/>
    <cellStyle name="已访问的超链接 2" xfId="40404" hidden="1"/>
    <cellStyle name="已访问的超链接 2" xfId="28205" hidden="1"/>
    <cellStyle name="已访问的超链接 2" xfId="41546" hidden="1"/>
    <cellStyle name="已访问的超链接 2" xfId="40390" hidden="1"/>
    <cellStyle name="已访问的超链接 2" xfId="44549" hidden="1"/>
    <cellStyle name="已访问的超链接 2" xfId="27978" hidden="1"/>
    <cellStyle name="已访问的超链接 2" xfId="28059" hidden="1"/>
    <cellStyle name="已访问的超链接 2" xfId="40900" hidden="1"/>
    <cellStyle name="已访问的超链接 2" xfId="28514" hidden="1"/>
    <cellStyle name="已访问的超链接 2" xfId="44546" hidden="1"/>
    <cellStyle name="已访问的超链接 2" xfId="41181" hidden="1"/>
    <cellStyle name="已访问的超链接 2" xfId="41821" hidden="1"/>
    <cellStyle name="已访问的超链接 2" xfId="42267" hidden="1"/>
    <cellStyle name="已访问的超链接 2" xfId="39868" hidden="1"/>
    <cellStyle name="已访问的超链接 2" xfId="44593" hidden="1"/>
    <cellStyle name="已访问的超链接 2" xfId="41400" hidden="1"/>
    <cellStyle name="已访问的超链接 2" xfId="42745" hidden="1"/>
    <cellStyle name="已访问的超链接 2" xfId="41011" hidden="1"/>
    <cellStyle name="已访问的超链接 2" xfId="44451" hidden="1"/>
    <cellStyle name="已访问的超链接 2" xfId="41004" hidden="1"/>
    <cellStyle name="已访问的超链接 2" xfId="39299" hidden="1"/>
    <cellStyle name="已访问的超链接 2" xfId="43834" hidden="1"/>
    <cellStyle name="已访问的超链接 2" xfId="44480" hidden="1"/>
    <cellStyle name="已访问的超链接 2" xfId="28208" hidden="1"/>
    <cellStyle name="已访问的超链接 2" xfId="44202" hidden="1"/>
    <cellStyle name="已访问的超链接 2" xfId="28252" hidden="1"/>
    <cellStyle name="已访问的超链接 2" xfId="39578" hidden="1"/>
    <cellStyle name="已访问的超链接 2" xfId="43725" hidden="1"/>
    <cellStyle name="已访问的超链接 2" xfId="42940" hidden="1"/>
    <cellStyle name="已访问的超链接 2" xfId="39450" hidden="1"/>
    <cellStyle name="已访问的超链接 2" xfId="44046" hidden="1"/>
    <cellStyle name="已访问的超链接 2" xfId="41001" hidden="1"/>
    <cellStyle name="已访问的超链接 2" xfId="28010" hidden="1"/>
    <cellStyle name="已访问的超链接 2" xfId="41585" hidden="1"/>
    <cellStyle name="已访问的超链接 2" xfId="43159" hidden="1"/>
    <cellStyle name="已访问的超链接 2" xfId="41174" hidden="1"/>
    <cellStyle name="已访问的超链接 2" xfId="39228" hidden="1"/>
    <cellStyle name="已访问的超链接 2" xfId="41035" hidden="1"/>
    <cellStyle name="已访问的超链接 2" xfId="39669" hidden="1"/>
    <cellStyle name="已访问的超链接 2" xfId="44246" hidden="1"/>
    <cellStyle name="已访问的超链接 2" xfId="29125" hidden="1"/>
    <cellStyle name="已访问的超链接 2" xfId="28220" hidden="1"/>
    <cellStyle name="已访问的超链接 2" xfId="44220" hidden="1"/>
    <cellStyle name="已访问的超链接 2" xfId="43859" hidden="1"/>
    <cellStyle name="已访问的超链接 2" xfId="42342" hidden="1"/>
    <cellStyle name="已访问的超链接 2" xfId="41483" hidden="1"/>
    <cellStyle name="已访问的超链接 2" xfId="41012" hidden="1"/>
    <cellStyle name="已访问的超链接 2" xfId="43642" hidden="1"/>
    <cellStyle name="已访问的超链接 2" xfId="43190" hidden="1"/>
    <cellStyle name="已访问的超链接 2" xfId="39319" hidden="1"/>
    <cellStyle name="已访问的超链接 2" xfId="41631" hidden="1"/>
    <cellStyle name="已访问的超链接 2" xfId="42661" hidden="1"/>
    <cellStyle name="已访问的超链接 2" xfId="42874" hidden="1"/>
    <cellStyle name="已访问的超链接 2" xfId="43586" hidden="1"/>
    <cellStyle name="已访问的超链接 2" xfId="41474" hidden="1"/>
    <cellStyle name="已访问的超链接 2" xfId="40026" hidden="1"/>
    <cellStyle name="已访问的超链接 2" xfId="42474" hidden="1"/>
    <cellStyle name="已访问的超链接 2" xfId="43340" hidden="1"/>
    <cellStyle name="已访问的超链接 2" xfId="43987" hidden="1"/>
    <cellStyle name="已访问的超链接 2" xfId="43412" hidden="1"/>
    <cellStyle name="已访问的超链接 2" xfId="42116" hidden="1"/>
    <cellStyle name="已访问的超链接 2" xfId="41059" hidden="1"/>
    <cellStyle name="已访问的超链接 2" xfId="39554" hidden="1"/>
    <cellStyle name="已访问的超链接 2" xfId="39968" hidden="1"/>
    <cellStyle name="已访问的超链接 2" xfId="40080" hidden="1"/>
    <cellStyle name="已访问的超链接 2" xfId="28112" hidden="1"/>
    <cellStyle name="已访问的超链接 2" xfId="44153" hidden="1"/>
    <cellStyle name="已访问的超链接 2" xfId="43723" hidden="1"/>
    <cellStyle name="已访问的超链接 2" xfId="39588" hidden="1"/>
    <cellStyle name="已访问的超链接 2" xfId="42548" hidden="1"/>
    <cellStyle name="已访问的超链接 2" xfId="40534" hidden="1"/>
    <cellStyle name="已访问的超链接 2" xfId="43216" hidden="1"/>
    <cellStyle name="已访问的超链接 2" xfId="40104" hidden="1"/>
    <cellStyle name="已访问的超链接 2" xfId="42186" hidden="1"/>
    <cellStyle name="已访问的超链接 2" xfId="44177" hidden="1"/>
    <cellStyle name="已访问的超链接 2" xfId="42639" hidden="1"/>
    <cellStyle name="已访问的超链接 2" xfId="41036" hidden="1"/>
    <cellStyle name="已访问的超链接 2" xfId="43071" hidden="1"/>
    <cellStyle name="已访问的超链接 2" xfId="39942" hidden="1"/>
    <cellStyle name="已访问的超链接 2" xfId="41981" hidden="1"/>
    <cellStyle name="已访问的超链接 2" xfId="39947" hidden="1"/>
    <cellStyle name="已访问的超链接 2" xfId="28217" hidden="1"/>
    <cellStyle name="已访问的超链接 2" xfId="39302" hidden="1"/>
    <cellStyle name="已访问的超链接 2" xfId="44128" hidden="1"/>
    <cellStyle name="已访问的超链接 2" xfId="43360" hidden="1"/>
    <cellStyle name="已访问的超链接 2" xfId="43886" hidden="1"/>
    <cellStyle name="已访问的超链接 2" xfId="44423" hidden="1"/>
    <cellStyle name="已访问的超链接 2" xfId="42577" hidden="1"/>
    <cellStyle name="已访问的超链接 2" xfId="44130" hidden="1"/>
    <cellStyle name="已访问的超链接 2" xfId="40173" hidden="1"/>
    <cellStyle name="已访问的超链接 2" xfId="39741" hidden="1"/>
    <cellStyle name="已访问的超链接 2" xfId="44498" hidden="1"/>
    <cellStyle name="已访问的超链接 2" xfId="40236" hidden="1"/>
    <cellStyle name="已访问的超链接 2" xfId="43194" hidden="1"/>
    <cellStyle name="已访问的超链接 2" xfId="28573" hidden="1"/>
    <cellStyle name="已访问的超链接 2" xfId="42878" hidden="1"/>
    <cellStyle name="已访问的超链接 2" xfId="43105" hidden="1"/>
    <cellStyle name="已访问的超链接 2" xfId="44254" hidden="1"/>
    <cellStyle name="已访问的超链接 2" xfId="44773" hidden="1"/>
    <cellStyle name="已访问的超链接 2" xfId="42334" hidden="1"/>
    <cellStyle name="已访问的超链接 2" xfId="40440" hidden="1"/>
    <cellStyle name="已访问的超链接 2" xfId="39406" hidden="1"/>
    <cellStyle name="已访问的超链接 2" xfId="42436" hidden="1"/>
    <cellStyle name="已访问的超链接 2" xfId="40409" hidden="1"/>
    <cellStyle name="已访问的超链接 2" xfId="40280" hidden="1"/>
    <cellStyle name="已访问的超链接 2" xfId="41853" hidden="1"/>
    <cellStyle name="已访问的超链接 2" xfId="40674" hidden="1"/>
    <cellStyle name="已访问的超链接 2" xfId="41496" hidden="1"/>
    <cellStyle name="已访问的超链接 2" xfId="41346" hidden="1"/>
    <cellStyle name="已访问的超链接 2" xfId="28216" hidden="1"/>
    <cellStyle name="已访问的超链接 2" xfId="40446" hidden="1"/>
    <cellStyle name="已访问的超链接 2" xfId="42008" hidden="1"/>
    <cellStyle name="已访问的超链接 2" xfId="43979" hidden="1"/>
    <cellStyle name="已访问的超链接 2" xfId="43477" hidden="1"/>
    <cellStyle name="已访问的超链接 2" xfId="43774" hidden="1"/>
    <cellStyle name="已访问的超链接 2" xfId="42963" hidden="1"/>
    <cellStyle name="已访问的超链接 2" xfId="40751" hidden="1"/>
    <cellStyle name="已访问的超链接 2" xfId="41531" hidden="1"/>
    <cellStyle name="已访问的超链接 2" xfId="42678" hidden="1"/>
    <cellStyle name="已访问的超链接 2" xfId="43084" hidden="1"/>
    <cellStyle name="已访问的超链接 2" xfId="43533" hidden="1"/>
    <cellStyle name="已访问的超链接 2" xfId="28850" hidden="1"/>
    <cellStyle name="已访问的超链接 2" xfId="41678" hidden="1"/>
    <cellStyle name="已访问的超链接 2" xfId="28006" hidden="1"/>
    <cellStyle name="已访问的超链接 2" xfId="43564" hidden="1"/>
    <cellStyle name="已访问的超链接 2" xfId="42659" hidden="1"/>
    <cellStyle name="已访问的超链接 2" xfId="28149" hidden="1"/>
    <cellStyle name="已访问的超链接 2" xfId="44290" hidden="1"/>
    <cellStyle name="已访问的超链接 2" xfId="42790" hidden="1"/>
    <cellStyle name="已访问的超链接 2" xfId="41264" hidden="1"/>
    <cellStyle name="已访问的超链接 2" xfId="42803" hidden="1"/>
    <cellStyle name="已访问的超链接 2" xfId="42776" hidden="1"/>
    <cellStyle name="已访问的超链接 2" xfId="44705" hidden="1"/>
    <cellStyle name="已访问的超链接 2" xfId="40730" hidden="1"/>
    <cellStyle name="已访问的超链接 2" xfId="41698" hidden="1"/>
    <cellStyle name="已访问的超链接 2" xfId="41872" hidden="1"/>
    <cellStyle name="已访问的超链接 2" xfId="44696" hidden="1"/>
    <cellStyle name="已访问的超链接 2" xfId="42269" hidden="1"/>
    <cellStyle name="已访问的超链接 2" xfId="41971" hidden="1"/>
    <cellStyle name="已访问的超链接 2" xfId="39695" hidden="1"/>
    <cellStyle name="已访问的超链接 2" xfId="41414" hidden="1"/>
    <cellStyle name="已访问的超链接 2" xfId="43815" hidden="1"/>
    <cellStyle name="已访问的超链接 2" xfId="43855" hidden="1"/>
    <cellStyle name="已访问的超链接 2" xfId="29141" hidden="1"/>
    <cellStyle name="已访问的超链接 2" xfId="39284" hidden="1"/>
    <cellStyle name="已访问的超链接 2" xfId="42304" hidden="1"/>
    <cellStyle name="已访问的超链接 2" xfId="44107" hidden="1"/>
    <cellStyle name="已访问的超链接 2" xfId="43884" hidden="1"/>
    <cellStyle name="已访问的超链接 2" xfId="28153" hidden="1"/>
    <cellStyle name="已访问的超链接 2" xfId="44439" hidden="1"/>
    <cellStyle name="已访问的超链接 2" xfId="41351" hidden="1"/>
    <cellStyle name="已访问的超链接 2" xfId="41008" hidden="1"/>
    <cellStyle name="已访问的超链接 2" xfId="40734" hidden="1"/>
    <cellStyle name="已访问的超链接 2" xfId="44198" hidden="1"/>
    <cellStyle name="已访问的超链接 2" xfId="41655" hidden="1"/>
    <cellStyle name="已访问的超链接 2" xfId="43640" hidden="1"/>
    <cellStyle name="已访问的超链接 2" xfId="44043" hidden="1"/>
    <cellStyle name="已访问的超链接 2" xfId="39700" hidden="1"/>
    <cellStyle name="已访问的超链接 2" xfId="43940" hidden="1"/>
    <cellStyle name="已访问的超链接 2" xfId="28560" hidden="1"/>
    <cellStyle name="已访问的超链接 2" xfId="43110" hidden="1"/>
    <cellStyle name="已访问的超链接 2" xfId="28171" hidden="1"/>
    <cellStyle name="已访问的超链接 2" xfId="44194" hidden="1"/>
    <cellStyle name="已访问的超链接 2" xfId="28808" hidden="1"/>
    <cellStyle name="已访问的超链接 2" xfId="44388" hidden="1"/>
    <cellStyle name="已访问的超链接 2" xfId="40183" hidden="1"/>
    <cellStyle name="已访问的超链接 2" xfId="40402" hidden="1"/>
    <cellStyle name="已访问的超链接 2" xfId="40048" hidden="1"/>
    <cellStyle name="已访问的超链接 2" xfId="40745" hidden="1"/>
    <cellStyle name="已访问的超链接 2" xfId="41791" hidden="1"/>
    <cellStyle name="已访问的超链接 2" xfId="41479" hidden="1"/>
    <cellStyle name="已访问的超链接 2" xfId="41310" hidden="1"/>
    <cellStyle name="已访问的超链接 2" xfId="40347" hidden="1"/>
    <cellStyle name="已访问的超链接 2" xfId="42667" hidden="1"/>
    <cellStyle name="已访问的超链接 2" xfId="40364" hidden="1"/>
    <cellStyle name="已访问的超链接 2" xfId="44105" hidden="1"/>
    <cellStyle name="已访问的超链接 2" xfId="44364" hidden="1"/>
    <cellStyle name="已访问的超链接 2" xfId="43492" hidden="1"/>
    <cellStyle name="已访问的超链接 2" xfId="44088" hidden="1"/>
    <cellStyle name="已访问的超链接 2" xfId="43717" hidden="1"/>
    <cellStyle name="已访问的超链接 2" xfId="42145" hidden="1"/>
    <cellStyle name="已访问的超链接 2" xfId="43154" hidden="1"/>
    <cellStyle name="已访问的超链接 2" xfId="44504" hidden="1"/>
    <cellStyle name="已访问的超链接 2" xfId="40458" hidden="1"/>
    <cellStyle name="已访问的超链接 2" xfId="41459" hidden="1"/>
    <cellStyle name="已访问的超链接 2" xfId="44592" hidden="1"/>
    <cellStyle name="已访问的超链接 2" xfId="44082" hidden="1"/>
    <cellStyle name="已访问的超链接 2" xfId="43612" hidden="1"/>
    <cellStyle name="已访问的超链接 2" xfId="43842" hidden="1"/>
    <cellStyle name="已访问的超链接 2" xfId="41928" hidden="1"/>
    <cellStyle name="已访问的超链接 2" xfId="39411" hidden="1"/>
    <cellStyle name="已访问的超链接 2" xfId="41394" hidden="1"/>
    <cellStyle name="已访问的超链接 2" xfId="40996" hidden="1"/>
    <cellStyle name="已访问的超链接 2" xfId="42301" hidden="1"/>
    <cellStyle name="已访问的超链接 2" xfId="42720" hidden="1"/>
    <cellStyle name="已访问的超链接 2" xfId="44805" hidden="1"/>
    <cellStyle name="已访问的超链接 2" xfId="44806" hidden="1"/>
    <cellStyle name="已访问的超链接 2" xfId="44807" hidden="1"/>
    <cellStyle name="已访问的超链接 2" xfId="44808" hidden="1"/>
    <cellStyle name="已访问的超链接 2" xfId="44809" hidden="1"/>
    <cellStyle name="已访问的超链接 2" xfId="44810" hidden="1"/>
    <cellStyle name="已访问的超链接 2" xfId="44811" hidden="1"/>
    <cellStyle name="已访问的超链接 2" xfId="44812" hidden="1"/>
    <cellStyle name="已访问的超链接 2" xfId="44813" hidden="1"/>
    <cellStyle name="已访问的超链接 2" xfId="44814" hidden="1"/>
    <cellStyle name="已访问的超链接 2" xfId="44815" hidden="1"/>
    <cellStyle name="已访问的超链接 2" xfId="44816" hidden="1"/>
    <cellStyle name="已访问的超链接 2" xfId="44817" hidden="1"/>
    <cellStyle name="已访问的超链接 2" xfId="44818" hidden="1"/>
    <cellStyle name="已访问的超链接 2" xfId="44819" hidden="1"/>
    <cellStyle name="已访问的超链接 2" xfId="44820" hidden="1"/>
    <cellStyle name="已访问的超链接 2" xfId="44821" hidden="1"/>
    <cellStyle name="已访问的超链接 2" xfId="44822" hidden="1"/>
    <cellStyle name="已访问的超链接 2" xfId="44823" hidden="1"/>
    <cellStyle name="已访问的超链接 2" xfId="44825" hidden="1"/>
    <cellStyle name="已访问的超链接 2" xfId="44827" hidden="1"/>
    <cellStyle name="已访问的超链接 2" xfId="44829" hidden="1"/>
    <cellStyle name="已访问的超链接 2" xfId="44831" hidden="1"/>
    <cellStyle name="已访问的超链接 2" xfId="44833" hidden="1"/>
    <cellStyle name="已访问的超链接 2" xfId="44835" hidden="1"/>
    <cellStyle name="已访问的超链接 2" xfId="44837" hidden="1"/>
    <cellStyle name="已访问的超链接 2" xfId="44839" hidden="1"/>
    <cellStyle name="已访问的超链接 2" xfId="44841" hidden="1"/>
    <cellStyle name="已访问的超链接 2" xfId="44843" hidden="1"/>
    <cellStyle name="已访问的超链接 2" xfId="44845" hidden="1"/>
    <cellStyle name="已访问的超链接 2" xfId="44847" hidden="1"/>
    <cellStyle name="已访问的超链接 2" xfId="44849" hidden="1"/>
    <cellStyle name="已访问的超链接 2" xfId="44851" hidden="1"/>
    <cellStyle name="已访问的超链接 2" xfId="44853" hidden="1"/>
    <cellStyle name="已访问的超链接 2" xfId="44855" hidden="1"/>
    <cellStyle name="已访问的超链接 2" xfId="44857" hidden="1"/>
    <cellStyle name="已访问的超链接 2" xfId="44859" hidden="1"/>
    <cellStyle name="已访问的超链接 2" xfId="44861" hidden="1"/>
    <cellStyle name="已访问的超链接 2" xfId="44863" hidden="1"/>
    <cellStyle name="已访问的超链接 2" xfId="44865" hidden="1"/>
    <cellStyle name="已访问的超链接 2" xfId="44867" hidden="1"/>
    <cellStyle name="已访问的超链接 2" xfId="44869" hidden="1"/>
    <cellStyle name="已访问的超链接 2" xfId="44871" hidden="1"/>
    <cellStyle name="已访问的超链接 2" xfId="44873" hidden="1"/>
    <cellStyle name="已访问的超链接 2" xfId="44875" hidden="1"/>
    <cellStyle name="已访问的超链接 2" xfId="44877" hidden="1"/>
    <cellStyle name="已访问的超链接 2" xfId="44879" hidden="1"/>
    <cellStyle name="已访问的超链接 2" xfId="44881" hidden="1"/>
    <cellStyle name="已访问的超链接 2" xfId="44883" hidden="1"/>
    <cellStyle name="已访问的超链接 2" xfId="44885" hidden="1"/>
    <cellStyle name="已访问的超链接 2" xfId="44887" hidden="1"/>
    <cellStyle name="已访问的超链接 2" xfId="44889" hidden="1"/>
    <cellStyle name="已访问的超链接 2" xfId="44891" hidden="1"/>
    <cellStyle name="已访问的超链接 2" xfId="44893" hidden="1"/>
    <cellStyle name="已访问的超链接 2" xfId="44895" hidden="1"/>
    <cellStyle name="已访问的超链接 2" xfId="44897" hidden="1"/>
    <cellStyle name="已访问的超链接 2" xfId="44899" hidden="1"/>
    <cellStyle name="已访问的超链接 2" xfId="44901" hidden="1"/>
    <cellStyle name="已访问的超链接 2" xfId="44903" hidden="1"/>
    <cellStyle name="已访问的超链接 2" xfId="44905" hidden="1"/>
    <cellStyle name="已访问的超链接 2" xfId="44907" hidden="1"/>
    <cellStyle name="已访问的超链接 2" xfId="44909" hidden="1"/>
    <cellStyle name="已访问的超链接 2" xfId="44911" hidden="1"/>
    <cellStyle name="已访问的超链接 2" xfId="44913" hidden="1"/>
    <cellStyle name="已访问的超链接 2" xfId="44915" hidden="1"/>
    <cellStyle name="已访问的超链接 2" xfId="44917" hidden="1"/>
    <cellStyle name="已访问的超链接 2" xfId="44919" hidden="1"/>
    <cellStyle name="已访问的超链接 2" xfId="44921" hidden="1"/>
    <cellStyle name="已访问的超链接 2" xfId="44923" hidden="1"/>
    <cellStyle name="已访问的超链接 2" xfId="44925" hidden="1"/>
    <cellStyle name="已访问的超链接 2" xfId="44927" hidden="1"/>
    <cellStyle name="已访问的超链接 2" xfId="44929" hidden="1"/>
    <cellStyle name="已访问的超链接 2" xfId="44931" hidden="1"/>
    <cellStyle name="已访问的超链接 2" xfId="44933" hidden="1"/>
    <cellStyle name="已访问的超链接 2" xfId="44935" hidden="1"/>
    <cellStyle name="已访问的超链接 2" xfId="44937" hidden="1"/>
    <cellStyle name="已访问的超链接 2" xfId="44939" hidden="1"/>
    <cellStyle name="已访问的超链接 2" xfId="44941" hidden="1"/>
    <cellStyle name="已访问的超链接 2" xfId="44943" hidden="1"/>
    <cellStyle name="已访问的超链接 2" xfId="44945" hidden="1"/>
    <cellStyle name="已访问的超链接 2" xfId="44947" hidden="1"/>
    <cellStyle name="已访问的超链接 2" xfId="44949" hidden="1"/>
    <cellStyle name="已访问的超链接 2" xfId="44951" hidden="1"/>
    <cellStyle name="已访问的超链接 2" xfId="44953" hidden="1"/>
    <cellStyle name="已访问的超链接 2" xfId="44955" hidden="1"/>
    <cellStyle name="已访问的超链接 2" xfId="44957" hidden="1"/>
    <cellStyle name="已访问的超链接 2" xfId="44959" hidden="1"/>
    <cellStyle name="已访问的超链接 2" xfId="44961" hidden="1"/>
    <cellStyle name="已访问的超链接 2" xfId="44963" hidden="1"/>
    <cellStyle name="已访问的超链接 2" xfId="44965" hidden="1"/>
    <cellStyle name="已访问的超链接 2" xfId="44967" hidden="1"/>
    <cellStyle name="已访问的超链接 2" xfId="44969" hidden="1"/>
    <cellStyle name="已访问的超链接 2" xfId="44971" hidden="1"/>
    <cellStyle name="已访问的超链接 2" xfId="44973" hidden="1"/>
    <cellStyle name="已访问的超链接 2" xfId="44975" hidden="1"/>
    <cellStyle name="已访问的超链接 2" xfId="44977" hidden="1"/>
    <cellStyle name="已访问的超链接 2" xfId="44979" hidden="1"/>
    <cellStyle name="已访问的超链接 2" xfId="44981" hidden="1"/>
    <cellStyle name="已访问的超链接 2" xfId="44983" hidden="1"/>
    <cellStyle name="已访问的超链接 2" xfId="44985" hidden="1"/>
    <cellStyle name="已访问的超链接 2" xfId="44987" hidden="1"/>
    <cellStyle name="已访问的超链接 2" xfId="44988" hidden="1"/>
    <cellStyle name="已访问的超链接 2" xfId="44989" hidden="1"/>
    <cellStyle name="已访问的超链接 2" xfId="44990" hidden="1"/>
    <cellStyle name="已访问的超链接 2" xfId="44991" hidden="1"/>
    <cellStyle name="已访问的超链接 2" xfId="44992" hidden="1"/>
    <cellStyle name="已访问的超链接 2" xfId="44993" hidden="1"/>
    <cellStyle name="已访问的超链接 2" xfId="44994" hidden="1"/>
    <cellStyle name="已访问的超链接 2" xfId="44995" hidden="1"/>
    <cellStyle name="已访问的超链接 2" xfId="44996" hidden="1"/>
    <cellStyle name="已访问的超链接 2" xfId="44997" hidden="1"/>
    <cellStyle name="已访问的超链接 2" xfId="44998" hidden="1"/>
    <cellStyle name="已访问的超链接 2" xfId="44999" hidden="1"/>
    <cellStyle name="已访问的超链接 2" xfId="45000" hidden="1"/>
    <cellStyle name="已访问的超链接 2" xfId="45001" hidden="1"/>
    <cellStyle name="已访问的超链接 2" xfId="45002" hidden="1"/>
    <cellStyle name="已访问的超链接 2" xfId="45003" hidden="1"/>
    <cellStyle name="已访问的超链接 2" xfId="45004" hidden="1"/>
    <cellStyle name="已访问的超链接 2" xfId="45005" hidden="1"/>
    <cellStyle name="已访问的超链接 2" xfId="45006" hidden="1"/>
    <cellStyle name="已访问的超链接 2" xfId="45007" hidden="1"/>
    <cellStyle name="已访问的超链接 2" xfId="45008" hidden="1"/>
    <cellStyle name="已访问的超链接 2" xfId="45009" hidden="1"/>
    <cellStyle name="已访问的超链接 2" xfId="45010" hidden="1"/>
    <cellStyle name="已访问的超链接 2" xfId="45011" hidden="1"/>
    <cellStyle name="已访问的超链接 2" xfId="45012" hidden="1"/>
    <cellStyle name="已访问的超链接 2" xfId="45013" hidden="1"/>
    <cellStyle name="已访问的超链接 2" xfId="45014" hidden="1"/>
    <cellStyle name="已访问的超链接 2" xfId="45015" hidden="1"/>
    <cellStyle name="已访问的超链接 2" xfId="45016" hidden="1"/>
    <cellStyle name="已访问的超链接 2" xfId="45017" hidden="1"/>
    <cellStyle name="已访问的超链接 2" xfId="45018" hidden="1"/>
    <cellStyle name="已访问的超链接 2" xfId="45019" hidden="1"/>
    <cellStyle name="已访问的超链接 2" xfId="45020" hidden="1"/>
    <cellStyle name="已访问的超链接 2" xfId="45021" hidden="1"/>
    <cellStyle name="已访问的超链接 2" xfId="45022" hidden="1"/>
    <cellStyle name="已访问的超链接 2" xfId="45023" hidden="1"/>
    <cellStyle name="已访问的超链接 2" xfId="45024" hidden="1"/>
    <cellStyle name="已访问的超链接 2" xfId="45025" hidden="1"/>
    <cellStyle name="已访问的超链接 2" xfId="45026" hidden="1"/>
    <cellStyle name="已访问的超链接 2" xfId="45027" hidden="1"/>
    <cellStyle name="已访问的超链接 2" xfId="45028" hidden="1"/>
    <cellStyle name="已访问的超链接 2" xfId="45029" hidden="1"/>
    <cellStyle name="已访问的超链接 2" xfId="45030" hidden="1"/>
    <cellStyle name="已访问的超链接 2" xfId="45031" hidden="1"/>
    <cellStyle name="已访问的超链接 2" xfId="45032" hidden="1"/>
    <cellStyle name="已访问的超链接 2" xfId="45033" hidden="1"/>
    <cellStyle name="已访问的超链接 2" xfId="45034" hidden="1"/>
    <cellStyle name="已访问的超链接 2" xfId="45035" hidden="1"/>
    <cellStyle name="已访问的超链接 2" xfId="45036" hidden="1"/>
    <cellStyle name="已访问的超链接 2" xfId="45037" hidden="1"/>
    <cellStyle name="已访问的超链接 2" xfId="45038" hidden="1"/>
    <cellStyle name="已访问的超链接 2" xfId="45039" hidden="1"/>
    <cellStyle name="已访问的超链接 2" xfId="45040" hidden="1"/>
    <cellStyle name="已访问的超链接 2" xfId="45041" hidden="1"/>
    <cellStyle name="已访问的超链接 2" xfId="45042" hidden="1"/>
    <cellStyle name="已访问的超链接 2" xfId="45044" hidden="1"/>
    <cellStyle name="已访问的超链接 2" xfId="45046" hidden="1"/>
    <cellStyle name="已访问的超链接 2" xfId="45047" hidden="1"/>
    <cellStyle name="已访问的超链接 2" xfId="45048" hidden="1"/>
    <cellStyle name="已访问的超链接 2" xfId="45049" hidden="1"/>
    <cellStyle name="已访问的超链接 2" xfId="45050" hidden="1"/>
    <cellStyle name="已访问的超链接 2" xfId="45051" hidden="1"/>
    <cellStyle name="已访问的超链接 2" xfId="45052" hidden="1"/>
    <cellStyle name="已访问的超链接 2" xfId="45053" hidden="1"/>
    <cellStyle name="已访问的超链接 2" xfId="45054" hidden="1"/>
    <cellStyle name="已访问的超链接 2" xfId="45055" hidden="1"/>
    <cellStyle name="已访问的超链接 2" xfId="45056" hidden="1"/>
    <cellStyle name="已访问的超链接 2" xfId="45057" hidden="1"/>
    <cellStyle name="已访问的超链接 2" xfId="45058" hidden="1"/>
    <cellStyle name="已访问的超链接 2" xfId="45059" hidden="1"/>
    <cellStyle name="已访问的超链接 2" xfId="45060" hidden="1"/>
    <cellStyle name="已访问的超链接 2" xfId="45061" hidden="1"/>
    <cellStyle name="已访问的超链接 2" xfId="45062" hidden="1"/>
    <cellStyle name="已访问的超链接 2" xfId="45063" hidden="1"/>
    <cellStyle name="已访问的超链接 2" xfId="45064" hidden="1"/>
    <cellStyle name="已访问的超链接 2" xfId="45065" hidden="1"/>
    <cellStyle name="已访问的超链接 2" xfId="45066" hidden="1"/>
    <cellStyle name="已访问的超链接 2" xfId="45067" hidden="1"/>
    <cellStyle name="已访问的超链接 2" xfId="45068" hidden="1"/>
    <cellStyle name="已访问的超链接 2" xfId="45069" hidden="1"/>
    <cellStyle name="已访问的超链接 2" xfId="45070" hidden="1"/>
    <cellStyle name="已访问的超链接 2" xfId="45071" hidden="1"/>
    <cellStyle name="已访问的超链接 2" xfId="45072" hidden="1"/>
    <cellStyle name="已访问的超链接 2" xfId="45073" hidden="1"/>
    <cellStyle name="已访问的超链接 2" xfId="45074" hidden="1"/>
    <cellStyle name="已访问的超链接 2" xfId="45075" hidden="1"/>
    <cellStyle name="已访问的超链接 2" xfId="45076" hidden="1"/>
    <cellStyle name="已访问的超链接 2" xfId="45077" hidden="1"/>
    <cellStyle name="已访问的超链接 2" xfId="45078" hidden="1"/>
    <cellStyle name="已访问的超链接 2" xfId="45079" hidden="1"/>
    <cellStyle name="已访问的超链接 2" xfId="45080" hidden="1"/>
    <cellStyle name="已访问的超链接 2" xfId="45081" hidden="1"/>
    <cellStyle name="已访问的超链接 2" xfId="45082" hidden="1"/>
    <cellStyle name="已访问的超链接 2" xfId="45083" hidden="1"/>
    <cellStyle name="已访问的超链接 2" xfId="45084" hidden="1"/>
    <cellStyle name="已访问的超链接 2" xfId="45085" hidden="1"/>
    <cellStyle name="已访问的超链接 2" xfId="45086" hidden="1"/>
    <cellStyle name="已访问的超链接 2" xfId="45087" hidden="1"/>
    <cellStyle name="已访问的超链接 2" xfId="45088" hidden="1"/>
    <cellStyle name="已访问的超链接 2" xfId="45089" hidden="1"/>
    <cellStyle name="已访问的超链接 2" xfId="45090" hidden="1"/>
    <cellStyle name="已访问的超链接 2" xfId="45091" hidden="1"/>
    <cellStyle name="已访问的超链接 2" xfId="45092" hidden="1"/>
    <cellStyle name="已访问的超链接 2" xfId="45093" hidden="1"/>
    <cellStyle name="已访问的超链接 2" xfId="45094" hidden="1"/>
    <cellStyle name="已访问的超链接 2" xfId="45095" hidden="1"/>
    <cellStyle name="已访问的超链接 2" xfId="45096" hidden="1"/>
    <cellStyle name="已访问的超链接 2" xfId="45097" hidden="1"/>
    <cellStyle name="已访问的超链接 2" xfId="45098" hidden="1"/>
    <cellStyle name="已访问的超链接 2" xfId="45099" hidden="1"/>
    <cellStyle name="已访问的超链接 2" xfId="45100" hidden="1"/>
    <cellStyle name="已访问的超链接 2" xfId="45101" hidden="1"/>
    <cellStyle name="已访问的超链接 2" xfId="45102" hidden="1"/>
    <cellStyle name="已访问的超链接 2" xfId="45103" hidden="1"/>
    <cellStyle name="已访问的超链接 2" xfId="45104" hidden="1"/>
    <cellStyle name="已访问的超链接 2" xfId="45106" hidden="1"/>
    <cellStyle name="已访问的超链接 2" xfId="45108" hidden="1"/>
    <cellStyle name="已访问的超链接 2" xfId="45110" hidden="1"/>
    <cellStyle name="已访问的超链接 2" xfId="45112" hidden="1"/>
    <cellStyle name="已访问的超链接 2" xfId="45114" hidden="1"/>
    <cellStyle name="已访问的超链接 2" xfId="45116" hidden="1"/>
    <cellStyle name="已访问的超链接 2" xfId="45118" hidden="1"/>
    <cellStyle name="已访问的超链接 2" xfId="45120" hidden="1"/>
    <cellStyle name="已访问的超链接 2" xfId="45122" hidden="1"/>
    <cellStyle name="已访问的超链接 2" xfId="45124" hidden="1"/>
    <cellStyle name="已访问的超链接 2" xfId="45126" hidden="1"/>
    <cellStyle name="已访问的超链接 2" xfId="45128" hidden="1"/>
    <cellStyle name="已访问的超链接 2" xfId="45130" hidden="1"/>
    <cellStyle name="已访问的超链接 2" xfId="45132" hidden="1"/>
    <cellStyle name="已访问的超链接 2" xfId="45134" hidden="1"/>
    <cellStyle name="已访问的超链接 2" xfId="45136" hidden="1"/>
    <cellStyle name="已访问的超链接 2" xfId="45138" hidden="1"/>
    <cellStyle name="已访问的超链接 2" xfId="45140" hidden="1"/>
    <cellStyle name="已访问的超链接 2" xfId="45142" hidden="1"/>
    <cellStyle name="已访问的超链接 2" xfId="45144" hidden="1"/>
    <cellStyle name="已访问的超链接 2" xfId="45146" hidden="1"/>
    <cellStyle name="已访问的超链接 2" xfId="45148" hidden="1"/>
    <cellStyle name="已访问的超链接 2" xfId="45150" hidden="1"/>
    <cellStyle name="已访问的超链接 2" xfId="45152" hidden="1"/>
    <cellStyle name="已访问的超链接 2" xfId="45154" hidden="1"/>
    <cellStyle name="已访问的超链接 2" xfId="45156" hidden="1"/>
    <cellStyle name="已访问的超链接 2" xfId="45158" hidden="1"/>
    <cellStyle name="已访问的超链接 2" xfId="45160" hidden="1"/>
    <cellStyle name="已访问的超链接 2" xfId="45162" hidden="1"/>
    <cellStyle name="已访问的超链接 2" xfId="45164" hidden="1"/>
    <cellStyle name="已访问的超链接 2" xfId="45166" hidden="1"/>
    <cellStyle name="已访问的超链接 2" xfId="45168" hidden="1"/>
    <cellStyle name="已访问的超链接 2" xfId="45170" hidden="1"/>
    <cellStyle name="已访问的超链接 2" xfId="45172" hidden="1"/>
    <cellStyle name="已访问的超链接 2" xfId="45174" hidden="1"/>
    <cellStyle name="已访问的超链接 2" xfId="45176" hidden="1"/>
    <cellStyle name="已访问的超链接 2" xfId="45178" hidden="1"/>
    <cellStyle name="已访问的超链接 2" xfId="45180" hidden="1"/>
    <cellStyle name="已访问的超链接 2" xfId="45182" hidden="1"/>
    <cellStyle name="已访问的超链接 2" xfId="45184" hidden="1"/>
    <cellStyle name="已访问的超链接 2" xfId="45186" hidden="1"/>
    <cellStyle name="已访问的超链接 2" xfId="45188" hidden="1"/>
    <cellStyle name="已访问的超链接 2" xfId="45190" hidden="1"/>
    <cellStyle name="已访问的超链接 2" xfId="45192" hidden="1"/>
    <cellStyle name="已访问的超链接 2" xfId="45194" hidden="1"/>
    <cellStyle name="已访问的超链接 2" xfId="45196" hidden="1"/>
    <cellStyle name="已访问的超链接 2" xfId="45198" hidden="1"/>
    <cellStyle name="已访问的超链接 2" xfId="45200" hidden="1"/>
    <cellStyle name="已访问的超链接 2" xfId="45202" hidden="1"/>
    <cellStyle name="已访问的超链接 2" xfId="45204" hidden="1"/>
    <cellStyle name="已访问的超链接 2" xfId="45206" hidden="1"/>
    <cellStyle name="已访问的超链接 2" xfId="45208" hidden="1"/>
    <cellStyle name="已访问的超链接 2" xfId="45210" hidden="1"/>
    <cellStyle name="已访问的超链接 2" xfId="45212" hidden="1"/>
    <cellStyle name="已访问的超链接 2" xfId="45214" hidden="1"/>
    <cellStyle name="已访问的超链接 2" xfId="45216" hidden="1"/>
    <cellStyle name="已访问的超链接 2" xfId="45218" hidden="1"/>
    <cellStyle name="已访问的超链接 2" xfId="45220" hidden="1"/>
    <cellStyle name="已访问的超链接 2" xfId="45222" hidden="1"/>
    <cellStyle name="已访问的超链接 2" xfId="45224" hidden="1"/>
    <cellStyle name="已访问的超链接 2" xfId="45226" hidden="1"/>
    <cellStyle name="已访问的超链接 2" xfId="45228" hidden="1"/>
    <cellStyle name="已访问的超链接 2" xfId="45230" hidden="1"/>
    <cellStyle name="已访问的超链接 2" xfId="45232" hidden="1"/>
    <cellStyle name="已访问的超链接 2" xfId="45234" hidden="1"/>
    <cellStyle name="已访问的超链接 2" xfId="45236" hidden="1"/>
    <cellStyle name="已访问的超链接 2" xfId="45238" hidden="1"/>
    <cellStyle name="已访问的超链接 2" xfId="45240" hidden="1"/>
    <cellStyle name="已访问的超链接 2" xfId="45242" hidden="1"/>
    <cellStyle name="已访问的超链接 2" xfId="45244" hidden="1"/>
    <cellStyle name="已访问的超链接 2" xfId="45246" hidden="1"/>
    <cellStyle name="已访问的超链接 2" xfId="45248" hidden="1"/>
    <cellStyle name="已访问的超链接 2" xfId="45250" hidden="1"/>
    <cellStyle name="已访问的超链接 2" xfId="45252" hidden="1"/>
    <cellStyle name="已访问的超链接 2" xfId="45254" hidden="1"/>
    <cellStyle name="已访问的超链接 2" xfId="45256" hidden="1"/>
    <cellStyle name="已访问的超链接 2" xfId="45258" hidden="1"/>
    <cellStyle name="已访问的超链接 2" xfId="45260" hidden="1"/>
    <cellStyle name="已访问的超链接 2" xfId="45262" hidden="1"/>
    <cellStyle name="已访问的超链接 2" xfId="45264" hidden="1"/>
    <cellStyle name="已访问的超链接 2" xfId="45266" hidden="1"/>
    <cellStyle name="已访问的超链接 2" xfId="45268" hidden="1"/>
    <cellStyle name="已访问的超链接 2" xfId="45269" hidden="1"/>
    <cellStyle name="已访问的超链接 2" xfId="45270" hidden="1"/>
    <cellStyle name="已访问的超链接 2" xfId="45271" hidden="1"/>
    <cellStyle name="已访问的超链接 2" xfId="45272" hidden="1"/>
    <cellStyle name="已访问的超链接 2" xfId="45273" hidden="1"/>
    <cellStyle name="已访问的超链接 2" xfId="45274" hidden="1"/>
    <cellStyle name="已访问的超链接 2" xfId="45275" hidden="1"/>
    <cellStyle name="已访问的超链接 2" xfId="45276" hidden="1"/>
    <cellStyle name="已访问的超链接 2" xfId="45277" hidden="1"/>
    <cellStyle name="已访问的超链接 2" xfId="45278" hidden="1"/>
    <cellStyle name="已访问的超链接 2" xfId="45279" hidden="1"/>
    <cellStyle name="已访问的超链接 2" xfId="45280" hidden="1"/>
    <cellStyle name="已访问的超链接 2" xfId="45281" hidden="1"/>
    <cellStyle name="已访问的超链接 2" xfId="45282" hidden="1"/>
    <cellStyle name="已访问的超链接 2" xfId="45283" hidden="1"/>
    <cellStyle name="已访问的超链接 2" xfId="45284" hidden="1"/>
    <cellStyle name="已访问的超链接 2" xfId="45285" hidden="1"/>
    <cellStyle name="已访问的超链接 2" xfId="45286" hidden="1"/>
    <cellStyle name="已访问的超链接 2" xfId="45287" hidden="1"/>
    <cellStyle name="已访问的超链接 2" xfId="45288" hidden="1"/>
    <cellStyle name="已访问的超链接 2" xfId="45289" hidden="1"/>
    <cellStyle name="已访问的超链接 2" xfId="45290" hidden="1"/>
    <cellStyle name="已访问的超链接 2" xfId="45291" hidden="1"/>
    <cellStyle name="已访问的超链接 2" xfId="45292" hidden="1"/>
    <cellStyle name="已访问的超链接 2" xfId="45293" hidden="1"/>
    <cellStyle name="已访问的超链接 2" xfId="45294" hidden="1"/>
    <cellStyle name="已访问的超链接 2" xfId="45295" hidden="1"/>
    <cellStyle name="已访问的超链接 2" xfId="45296" hidden="1"/>
    <cellStyle name="已访问的超链接 2" xfId="45297" hidden="1"/>
    <cellStyle name="已访问的超链接 2" xfId="45298" hidden="1"/>
    <cellStyle name="已访问的超链接 2" xfId="45299" hidden="1"/>
    <cellStyle name="已访问的超链接 2" xfId="45300" hidden="1"/>
    <cellStyle name="已访问的超链接 2" xfId="45301" hidden="1"/>
    <cellStyle name="已访问的超链接 2" xfId="45302" hidden="1"/>
    <cellStyle name="已访问的超链接 2" xfId="45303" hidden="1"/>
    <cellStyle name="已访问的超链接 2" xfId="45304" hidden="1"/>
    <cellStyle name="已访问的超链接 2" xfId="45305" hidden="1"/>
    <cellStyle name="已访问的超链接 2" xfId="45306" hidden="1"/>
    <cellStyle name="已访问的超链接 2" xfId="45307" hidden="1"/>
    <cellStyle name="已访问的超链接 2" xfId="45308" hidden="1"/>
    <cellStyle name="已访问的超链接 2" xfId="45309" hidden="1"/>
    <cellStyle name="已访问的超链接 2" xfId="45310" hidden="1"/>
    <cellStyle name="已访问的超链接 2" xfId="45311" hidden="1"/>
    <cellStyle name="已访问的超链接 2" xfId="45312" hidden="1"/>
    <cellStyle name="已访问的超链接 2" xfId="45313" hidden="1"/>
    <cellStyle name="已访问的超链接 2" xfId="45314" hidden="1"/>
    <cellStyle name="已访问的超链接 2" xfId="45315" hidden="1"/>
    <cellStyle name="已访问的超链接 2" xfId="45316" hidden="1"/>
    <cellStyle name="已访问的超链接 2" xfId="45317" hidden="1"/>
    <cellStyle name="已访问的超链接 2" xfId="45318" hidden="1"/>
    <cellStyle name="已访问的超链接 2" xfId="45319" hidden="1"/>
    <cellStyle name="已访问的超链接 2" xfId="45320" hidden="1"/>
    <cellStyle name="已访问的超链接 2" xfId="45321" hidden="1"/>
    <cellStyle name="已访问的超链接 2" xfId="45322" hidden="1"/>
    <cellStyle name="已访问的超链接 2" xfId="45323" hidden="1"/>
    <cellStyle name="已访问的超链接 2" xfId="45325" hidden="1"/>
    <cellStyle name="已访问的超链接 2" xfId="45327" hidden="1"/>
    <cellStyle name="已访问的超链接 2" xfId="45328" hidden="1"/>
    <cellStyle name="已访问的超链接 2" xfId="45329" hidden="1"/>
    <cellStyle name="已访问的超链接 2" xfId="45330" hidden="1"/>
    <cellStyle name="已访问的超链接 2" xfId="45331" hidden="1"/>
    <cellStyle name="已访问的超链接 2" xfId="45332" hidden="1"/>
    <cellStyle name="已访问的超链接 2" xfId="45333" hidden="1"/>
    <cellStyle name="已访问的超链接 2" xfId="45334" hidden="1"/>
    <cellStyle name="已访问的超链接 2" xfId="45335" hidden="1"/>
    <cellStyle name="已访问的超链接 2" xfId="45336" hidden="1"/>
    <cellStyle name="已访问的超链接 2" xfId="45337" hidden="1"/>
    <cellStyle name="已访问的超链接 2" xfId="45338" hidden="1"/>
    <cellStyle name="已访问的超链接 2" xfId="45339" hidden="1"/>
    <cellStyle name="已访问的超链接 2" xfId="45340" hidden="1"/>
    <cellStyle name="已访问的超链接 2" xfId="45341" hidden="1"/>
    <cellStyle name="已访问的超链接 2" xfId="45342" hidden="1"/>
    <cellStyle name="已访问的超链接 2" xfId="45343" hidden="1"/>
    <cellStyle name="已访问的超链接 2" xfId="45344" hidden="1"/>
    <cellStyle name="已访问的超链接 2" xfId="45345" hidden="1"/>
    <cellStyle name="已访问的超链接 2" xfId="45346" hidden="1"/>
    <cellStyle name="已访问的超链接 2" xfId="45347" hidden="1"/>
    <cellStyle name="已访问的超链接 2" xfId="45348" hidden="1"/>
    <cellStyle name="已访问的超链接 2" xfId="45349" hidden="1"/>
    <cellStyle name="已访问的超链接 2" xfId="45350" hidden="1"/>
    <cellStyle name="已访问的超链接 2" xfId="45351" hidden="1"/>
    <cellStyle name="已访问的超链接 2" xfId="45352" hidden="1"/>
    <cellStyle name="已访问的超链接 2" xfId="45353" hidden="1"/>
    <cellStyle name="已访问的超链接 2" xfId="45354" hidden="1"/>
    <cellStyle name="已访问的超链接 2" xfId="45355" hidden="1"/>
    <cellStyle name="已访问的超链接 2" xfId="45356" hidden="1"/>
    <cellStyle name="已访问的超链接 2" xfId="45357" hidden="1"/>
    <cellStyle name="已访问的超链接 2" xfId="45358" hidden="1"/>
    <cellStyle name="已访问的超链接 2" xfId="45359" hidden="1"/>
    <cellStyle name="已访问的超链接 2" xfId="45360" hidden="1"/>
    <cellStyle name="已访问的超链接 2" xfId="45361" hidden="1"/>
    <cellStyle name="已访问的超链接 2" xfId="45362" hidden="1"/>
    <cellStyle name="已访问的超链接 2" xfId="45363" hidden="1"/>
    <cellStyle name="已访问的超链接 2" xfId="45364" hidden="1"/>
    <cellStyle name="已访问的超链接 2" xfId="45365" hidden="1"/>
    <cellStyle name="已访问的超链接 2" xfId="45366" hidden="1"/>
    <cellStyle name="已访问的超链接 2" xfId="45367" hidden="1"/>
    <cellStyle name="已访问的超链接 2" xfId="45368" hidden="1"/>
    <cellStyle name="已访问的超链接 2" xfId="45369" hidden="1"/>
    <cellStyle name="已访问的超链接 2" xfId="45370" hidden="1"/>
    <cellStyle name="已访问的超链接 2" xfId="45371" hidden="1"/>
    <cellStyle name="已访问的超链接 2" xfId="45372" hidden="1"/>
    <cellStyle name="已访问的超链接 2" xfId="45373" hidden="1"/>
    <cellStyle name="已访问的超链接 2" xfId="45374" hidden="1"/>
    <cellStyle name="已访问的超链接 2" xfId="45375" hidden="1"/>
    <cellStyle name="已访问的超链接 2" xfId="45376" hidden="1"/>
    <cellStyle name="已访问的超链接 2" xfId="45377" hidden="1"/>
    <cellStyle name="已访问的超链接 2" xfId="45378" hidden="1"/>
    <cellStyle name="已访问的超链接 2" xfId="45379" hidden="1"/>
    <cellStyle name="已访问的超链接 2" xfId="45380" hidden="1"/>
    <cellStyle name="已访问的超链接 2" xfId="45381" hidden="1"/>
    <cellStyle name="已访问的超链接 2" xfId="45382" hidden="1"/>
    <cellStyle name="已访问的超链接 2" xfId="45383" hidden="1"/>
    <cellStyle name="已访问的超链接 2" xfId="45384" hidden="1"/>
    <cellStyle name="已访问的超链接 2" xfId="45385" hidden="1"/>
    <cellStyle name="已访问的超链接 2" xfId="45387" hidden="1"/>
    <cellStyle name="已访问的超链接 2" xfId="45389" hidden="1"/>
    <cellStyle name="已访问的超链接 2" xfId="45391" hidden="1"/>
    <cellStyle name="已访问的超链接 2" xfId="45393" hidden="1"/>
    <cellStyle name="已访问的超链接 2" xfId="45395" hidden="1"/>
    <cellStyle name="已访问的超链接 2" xfId="45397" hidden="1"/>
    <cellStyle name="已访问的超链接 2" xfId="45399" hidden="1"/>
    <cellStyle name="已访问的超链接 2" xfId="45401" hidden="1"/>
    <cellStyle name="已访问的超链接 2" xfId="45403" hidden="1"/>
    <cellStyle name="已访问的超链接 2" xfId="45405" hidden="1"/>
    <cellStyle name="已访问的超链接 2" xfId="45407" hidden="1"/>
    <cellStyle name="已访问的超链接 2" xfId="45409" hidden="1"/>
    <cellStyle name="已访问的超链接 2" xfId="45411" hidden="1"/>
    <cellStyle name="已访问的超链接 2" xfId="45413" hidden="1"/>
    <cellStyle name="已访问的超链接 2" xfId="45415" hidden="1"/>
    <cellStyle name="已访问的超链接 2" xfId="45417" hidden="1"/>
    <cellStyle name="已访问的超链接 2" xfId="45419" hidden="1"/>
    <cellStyle name="已访问的超链接 2" xfId="45421" hidden="1"/>
    <cellStyle name="已访问的超链接 2" xfId="45423" hidden="1"/>
    <cellStyle name="已访问的超链接 2" xfId="45425" hidden="1"/>
    <cellStyle name="已访问的超链接 2" xfId="45427" hidden="1"/>
    <cellStyle name="已访问的超链接 2" xfId="45429" hidden="1"/>
    <cellStyle name="已访问的超链接 2" xfId="45431" hidden="1"/>
    <cellStyle name="已访问的超链接 2" xfId="45433" hidden="1"/>
    <cellStyle name="已访问的超链接 2" xfId="45435" hidden="1"/>
    <cellStyle name="已访问的超链接 2" xfId="45437" hidden="1"/>
    <cellStyle name="已访问的超链接 2" xfId="45439" hidden="1"/>
    <cellStyle name="已访问的超链接 2" xfId="45441" hidden="1"/>
    <cellStyle name="已访问的超链接 2" xfId="45443" hidden="1"/>
    <cellStyle name="已访问的超链接 2" xfId="45445" hidden="1"/>
    <cellStyle name="已访问的超链接 2" xfId="45447" hidden="1"/>
    <cellStyle name="已访问的超链接 2" xfId="45449" hidden="1"/>
    <cellStyle name="已访问的超链接 2" xfId="45451" hidden="1"/>
    <cellStyle name="已访问的超链接 2" xfId="45453" hidden="1"/>
    <cellStyle name="已访问的超链接 2" xfId="45455" hidden="1"/>
    <cellStyle name="已访问的超链接 2" xfId="45457" hidden="1"/>
    <cellStyle name="已访问的超链接 2" xfId="45459" hidden="1"/>
    <cellStyle name="已访问的超链接 2" xfId="45461" hidden="1"/>
    <cellStyle name="已访问的超链接 2" xfId="45463" hidden="1"/>
    <cellStyle name="已访问的超链接 2" xfId="45465" hidden="1"/>
    <cellStyle name="已访问的超链接 2" xfId="45467" hidden="1"/>
    <cellStyle name="已访问的超链接 2" xfId="45469" hidden="1"/>
    <cellStyle name="已访问的超链接 2" xfId="45471" hidden="1"/>
    <cellStyle name="已访问的超链接 2" xfId="45473" hidden="1"/>
    <cellStyle name="已访问的超链接 2" xfId="45475" hidden="1"/>
    <cellStyle name="已访问的超链接 2" xfId="45477" hidden="1"/>
    <cellStyle name="已访问的超链接 2" xfId="45479" hidden="1"/>
    <cellStyle name="已访问的超链接 2" xfId="45481" hidden="1"/>
    <cellStyle name="已访问的超链接 2" xfId="45483" hidden="1"/>
    <cellStyle name="已访问的超链接 2" xfId="45485" hidden="1"/>
    <cellStyle name="已访问的超链接 2" xfId="45487" hidden="1"/>
    <cellStyle name="已访问的超链接 2" xfId="45489" hidden="1"/>
    <cellStyle name="已访问的超链接 2" xfId="45491" hidden="1"/>
    <cellStyle name="已访问的超链接 2" xfId="45493" hidden="1"/>
    <cellStyle name="已访问的超链接 2" xfId="45495" hidden="1"/>
    <cellStyle name="已访问的超链接 2" xfId="45497" hidden="1"/>
    <cellStyle name="已访问的超链接 2" xfId="45499" hidden="1"/>
    <cellStyle name="已访问的超链接 2" xfId="45501" hidden="1"/>
    <cellStyle name="已访问的超链接 2" xfId="45503" hidden="1"/>
    <cellStyle name="已访问的超链接 2" xfId="45505" hidden="1"/>
    <cellStyle name="已访问的超链接 2" xfId="45507" hidden="1"/>
    <cellStyle name="已访问的超链接 2" xfId="45509" hidden="1"/>
    <cellStyle name="已访问的超链接 2" xfId="45511" hidden="1"/>
    <cellStyle name="已访问的超链接 2" xfId="45513" hidden="1"/>
    <cellStyle name="已访问的超链接 2" xfId="45515" hidden="1"/>
    <cellStyle name="已访问的超链接 2" xfId="45517" hidden="1"/>
    <cellStyle name="已访问的超链接 2" xfId="45519" hidden="1"/>
    <cellStyle name="已访问的超链接 2" xfId="45521" hidden="1"/>
    <cellStyle name="已访问的超链接 2" xfId="45523" hidden="1"/>
    <cellStyle name="已访问的超链接 2" xfId="45525" hidden="1"/>
    <cellStyle name="已访问的超链接 2" xfId="45527" hidden="1"/>
    <cellStyle name="已访问的超链接 2" xfId="45529" hidden="1"/>
    <cellStyle name="已访问的超链接 2" xfId="45531" hidden="1"/>
    <cellStyle name="已访问的超链接 2" xfId="45533" hidden="1"/>
    <cellStyle name="已访问的超链接 2" xfId="45535" hidden="1"/>
    <cellStyle name="已访问的超链接 2" xfId="45537" hidden="1"/>
    <cellStyle name="已访问的超链接 2" xfId="45539" hidden="1"/>
    <cellStyle name="已访问的超链接 2" xfId="45541" hidden="1"/>
    <cellStyle name="已访问的超链接 2" xfId="45543" hidden="1"/>
    <cellStyle name="已访问的超链接 2" xfId="45545" hidden="1"/>
    <cellStyle name="已访问的超链接 2" xfId="45547" hidden="1"/>
    <cellStyle name="已访问的超链接 2" xfId="45549" hidden="1"/>
    <cellStyle name="已访问的超链接 2" xfId="45550" hidden="1"/>
    <cellStyle name="已访问的超链接 2" xfId="45551" hidden="1"/>
    <cellStyle name="已访问的超链接 2" xfId="45552" hidden="1"/>
    <cellStyle name="已访问的超链接 2" xfId="45553" hidden="1"/>
    <cellStyle name="已访问的超链接 2" xfId="45554" hidden="1"/>
    <cellStyle name="已访问的超链接 2" xfId="45555" hidden="1"/>
    <cellStyle name="已访问的超链接 2" xfId="45556" hidden="1"/>
    <cellStyle name="已访问的超链接 2" xfId="45557" hidden="1"/>
    <cellStyle name="已访问的超链接 2" xfId="45558" hidden="1"/>
    <cellStyle name="已访问的超链接 2" xfId="45559" hidden="1"/>
    <cellStyle name="已访问的超链接 2" xfId="45560" hidden="1"/>
    <cellStyle name="已访问的超链接 2" xfId="45561" hidden="1"/>
    <cellStyle name="已访问的超链接 2" xfId="45562" hidden="1"/>
    <cellStyle name="已访问的超链接 2" xfId="45563" hidden="1"/>
    <cellStyle name="已访问的超链接 2" xfId="45564" hidden="1"/>
    <cellStyle name="已访问的超链接 2" xfId="45565" hidden="1"/>
    <cellStyle name="已访问的超链接 2" xfId="45566" hidden="1"/>
    <cellStyle name="已访问的超链接 2" xfId="45567" hidden="1"/>
    <cellStyle name="已访问的超链接 2" xfId="45568" hidden="1"/>
    <cellStyle name="已访问的超链接 2" xfId="45569" hidden="1"/>
    <cellStyle name="已访问的超链接 2" xfId="45570" hidden="1"/>
    <cellStyle name="已访问的超链接 2" xfId="45571" hidden="1"/>
    <cellStyle name="已访问的超链接 2" xfId="45572" hidden="1"/>
    <cellStyle name="已访问的超链接 2" xfId="45573" hidden="1"/>
    <cellStyle name="已访问的超链接 2" xfId="45574" hidden="1"/>
    <cellStyle name="已访问的超链接 2" xfId="45575" hidden="1"/>
    <cellStyle name="已访问的超链接 2" xfId="45576" hidden="1"/>
    <cellStyle name="已访问的超链接 2" xfId="45577" hidden="1"/>
    <cellStyle name="已访问的超链接 2" xfId="45578" hidden="1"/>
    <cellStyle name="已访问的超链接 2" xfId="45579" hidden="1"/>
    <cellStyle name="已访问的超链接 2" xfId="45580" hidden="1"/>
    <cellStyle name="已访问的超链接 2" xfId="45581" hidden="1"/>
    <cellStyle name="已访问的超链接 2" xfId="45582" hidden="1"/>
    <cellStyle name="已访问的超链接 2" xfId="45583" hidden="1"/>
    <cellStyle name="已访问的超链接 2" xfId="45584" hidden="1"/>
    <cellStyle name="已访问的超链接 2" xfId="45585" hidden="1"/>
    <cellStyle name="已访问的超链接 2" xfId="45586" hidden="1"/>
    <cellStyle name="已访问的超链接 2" xfId="45587" hidden="1"/>
    <cellStyle name="已访问的超链接 2" xfId="45588" hidden="1"/>
    <cellStyle name="已访问的超链接 2" xfId="45589" hidden="1"/>
    <cellStyle name="已访问的超链接 2" xfId="45590" hidden="1"/>
    <cellStyle name="已访问的超链接 2" xfId="45591" hidden="1"/>
    <cellStyle name="已访问的超链接 2" xfId="45592" hidden="1"/>
    <cellStyle name="已访问的超链接 2" xfId="45593" hidden="1"/>
    <cellStyle name="已访问的超链接 2" xfId="45594" hidden="1"/>
    <cellStyle name="已访问的超链接 2" xfId="45595" hidden="1"/>
    <cellStyle name="已访问的超链接 2" xfId="45596" hidden="1"/>
    <cellStyle name="已访问的超链接 2" xfId="45597" hidden="1"/>
    <cellStyle name="已访问的超链接 2" xfId="45598" hidden="1"/>
    <cellStyle name="已访问的超链接 2" xfId="45599" hidden="1"/>
    <cellStyle name="已访问的超链接 2" xfId="45600" hidden="1"/>
    <cellStyle name="已访问的超链接 2" xfId="45601" hidden="1"/>
    <cellStyle name="已访问的超链接 2" xfId="45602" hidden="1"/>
    <cellStyle name="已访问的超链接 2" xfId="45603" hidden="1"/>
    <cellStyle name="已访问的超链接 2" xfId="45604" hidden="1"/>
    <cellStyle name="已访问的超链接 2" xfId="45606" hidden="1"/>
    <cellStyle name="已访问的超链接 2" xfId="45608" hidden="1"/>
    <cellStyle name="已访问的超链接 2" xfId="45609" hidden="1"/>
    <cellStyle name="已访问的超链接 2" xfId="45610" hidden="1"/>
    <cellStyle name="已访问的超链接 2" xfId="45611" hidden="1"/>
    <cellStyle name="已访问的超链接 2" xfId="45612" hidden="1"/>
    <cellStyle name="已访问的超链接 2" xfId="45613" hidden="1"/>
    <cellStyle name="已访问的超链接 2" xfId="45614" hidden="1"/>
    <cellStyle name="已访问的超链接 2" xfId="45615" hidden="1"/>
    <cellStyle name="已访问的超链接 2" xfId="45616" hidden="1"/>
    <cellStyle name="已访问的超链接 2" xfId="45617" hidden="1"/>
    <cellStyle name="已访问的超链接 2" xfId="45618" hidden="1"/>
    <cellStyle name="已访问的超链接 2" xfId="45619" hidden="1"/>
    <cellStyle name="已访问的超链接 2" xfId="45620" hidden="1"/>
    <cellStyle name="已访问的超链接 2" xfId="45621" hidden="1"/>
    <cellStyle name="已访问的超链接 2" xfId="45622" hidden="1"/>
    <cellStyle name="已访问的超链接 2" xfId="45623" hidden="1"/>
    <cellStyle name="已访问的超链接 2" xfId="45624" hidden="1"/>
    <cellStyle name="已访问的超链接 2" xfId="45625" hidden="1"/>
    <cellStyle name="已访问的超链接 2" xfId="45626" hidden="1"/>
    <cellStyle name="已访问的超链接 2" xfId="45627" hidden="1"/>
    <cellStyle name="已访问的超链接 2" xfId="45628" hidden="1"/>
    <cellStyle name="已访问的超链接 2" xfId="45629" hidden="1"/>
    <cellStyle name="已访问的超链接 2" xfId="45630" hidden="1"/>
    <cellStyle name="已访问的超链接 2" xfId="45631" hidden="1"/>
    <cellStyle name="已访问的超链接 2" xfId="45632" hidden="1"/>
    <cellStyle name="已访问的超链接 2" xfId="45633" hidden="1"/>
    <cellStyle name="已访问的超链接 2" xfId="45634" hidden="1"/>
    <cellStyle name="已访问的超链接 2" xfId="45635" hidden="1"/>
    <cellStyle name="已访问的超链接 2" xfId="45636" hidden="1"/>
    <cellStyle name="已访问的超链接 2" xfId="45637" hidden="1"/>
    <cellStyle name="已访问的超链接 2" xfId="45638" hidden="1"/>
    <cellStyle name="已访问的超链接 2" xfId="45639" hidden="1"/>
    <cellStyle name="已访问的超链接 2" xfId="45640" hidden="1"/>
    <cellStyle name="已访问的超链接 2" xfId="45641" hidden="1"/>
    <cellStyle name="已访问的超链接 2" xfId="45642" hidden="1"/>
    <cellStyle name="已访问的超链接 2" xfId="45643" hidden="1"/>
    <cellStyle name="已访问的超链接 2" xfId="45644" hidden="1"/>
    <cellStyle name="已访问的超链接 2" xfId="45645" hidden="1"/>
    <cellStyle name="已访问的超链接 2" xfId="45646" hidden="1"/>
    <cellStyle name="已访问的超链接 2" xfId="45647" hidden="1"/>
    <cellStyle name="已访问的超链接 2" xfId="45648" hidden="1"/>
    <cellStyle name="已访问的超链接 2" xfId="45649" hidden="1"/>
    <cellStyle name="已访问的超链接 2" xfId="45650" hidden="1"/>
    <cellStyle name="已访问的超链接 2" xfId="45651" hidden="1"/>
    <cellStyle name="已访问的超链接 2" xfId="45652" hidden="1"/>
    <cellStyle name="已访问的超链接 2" xfId="45653" hidden="1"/>
    <cellStyle name="已访问的超链接 2" xfId="45654" hidden="1"/>
    <cellStyle name="已访问的超链接 2" xfId="45655" hidden="1"/>
    <cellStyle name="已访问的超链接 2" xfId="45656" hidden="1"/>
    <cellStyle name="已访问的超链接 2" xfId="45657" hidden="1"/>
    <cellStyle name="已访问的超链接 2" xfId="45658" hidden="1"/>
    <cellStyle name="已访问的超链接 2" xfId="45659" hidden="1"/>
    <cellStyle name="已访问的超链接 2" xfId="45660" hidden="1"/>
    <cellStyle name="已访问的超链接 2" xfId="45661" hidden="1"/>
    <cellStyle name="已访问的超链接 2" xfId="45662" hidden="1"/>
    <cellStyle name="已访问的超链接 2" xfId="45663" hidden="1"/>
    <cellStyle name="已访问的超链接 2" xfId="45664" hidden="1"/>
    <cellStyle name="已访问的超链接 2" xfId="45665" hidden="1"/>
    <cellStyle name="已访问的超链接 2" xfId="45666" hidden="1"/>
    <cellStyle name="已访问的超链接 2" xfId="45668" hidden="1"/>
    <cellStyle name="已访问的超链接 2" xfId="45670" hidden="1"/>
    <cellStyle name="已访问的超链接 2" xfId="45672" hidden="1"/>
    <cellStyle name="已访问的超链接 2" xfId="45674" hidden="1"/>
    <cellStyle name="已访问的超链接 2" xfId="45676" hidden="1"/>
    <cellStyle name="已访问的超链接 2" xfId="45678" hidden="1"/>
    <cellStyle name="已访问的超链接 2" xfId="45680" hidden="1"/>
    <cellStyle name="已访问的超链接 2" xfId="45682" hidden="1"/>
    <cellStyle name="已访问的超链接 2" xfId="45684" hidden="1"/>
    <cellStyle name="已访问的超链接 2" xfId="45686" hidden="1"/>
    <cellStyle name="已访问的超链接 2" xfId="45688" hidden="1"/>
    <cellStyle name="已访问的超链接 2" xfId="45690" hidden="1"/>
    <cellStyle name="已访问的超链接 2" xfId="45692" hidden="1"/>
    <cellStyle name="已访问的超链接 2" xfId="45694" hidden="1"/>
    <cellStyle name="已访问的超链接 2" xfId="45696" hidden="1"/>
    <cellStyle name="已访问的超链接 2" xfId="45698" hidden="1"/>
    <cellStyle name="已访问的超链接 2" xfId="45700" hidden="1"/>
    <cellStyle name="已访问的超链接 2" xfId="45702" hidden="1"/>
    <cellStyle name="已访问的超链接 2" xfId="45704" hidden="1"/>
    <cellStyle name="已访问的超链接 2" xfId="45706" hidden="1"/>
    <cellStyle name="已访问的超链接 2" xfId="45708" hidden="1"/>
    <cellStyle name="已访问的超链接 2" xfId="45710" hidden="1"/>
    <cellStyle name="已访问的超链接 2" xfId="45712" hidden="1"/>
    <cellStyle name="已访问的超链接 2" xfId="45714" hidden="1"/>
    <cellStyle name="已访问的超链接 2" xfId="45716" hidden="1"/>
    <cellStyle name="已访问的超链接 2" xfId="45718" hidden="1"/>
    <cellStyle name="已访问的超链接 2" xfId="45720" hidden="1"/>
    <cellStyle name="已访问的超链接 2" xfId="45722" hidden="1"/>
    <cellStyle name="已访问的超链接 2" xfId="45724" hidden="1"/>
    <cellStyle name="已访问的超链接 2" xfId="45726" hidden="1"/>
    <cellStyle name="已访问的超链接 2" xfId="45728" hidden="1"/>
    <cellStyle name="已访问的超链接 2" xfId="45730" hidden="1"/>
    <cellStyle name="已访问的超链接 2" xfId="45732" hidden="1"/>
    <cellStyle name="已访问的超链接 2" xfId="45734" hidden="1"/>
    <cellStyle name="已访问的超链接 2" xfId="45736" hidden="1"/>
    <cellStyle name="已访问的超链接 2" xfId="45738" hidden="1"/>
    <cellStyle name="已访问的超链接 2" xfId="45740" hidden="1"/>
    <cellStyle name="已访问的超链接 2" xfId="45742" hidden="1"/>
    <cellStyle name="已访问的超链接 2" xfId="45744" hidden="1"/>
    <cellStyle name="已访问的超链接 2" xfId="45746" hidden="1"/>
    <cellStyle name="已访问的超链接 2" xfId="45748" hidden="1"/>
    <cellStyle name="已访问的超链接 2" xfId="45750" hidden="1"/>
    <cellStyle name="已访问的超链接 2" xfId="45752" hidden="1"/>
    <cellStyle name="已访问的超链接 2" xfId="45754" hidden="1"/>
    <cellStyle name="已访问的超链接 2" xfId="45756" hidden="1"/>
    <cellStyle name="已访问的超链接 2" xfId="45758" hidden="1"/>
    <cellStyle name="已访问的超链接 2" xfId="45760" hidden="1"/>
    <cellStyle name="已访问的超链接 2" xfId="45762" hidden="1"/>
    <cellStyle name="已访问的超链接 2" xfId="45764" hidden="1"/>
    <cellStyle name="已访问的超链接 2" xfId="45766" hidden="1"/>
    <cellStyle name="已访问的超链接 2" xfId="45768" hidden="1"/>
    <cellStyle name="已访问的超链接 2" xfId="45770" hidden="1"/>
    <cellStyle name="已访问的超链接 2" xfId="45772" hidden="1"/>
    <cellStyle name="已访问的超链接 2" xfId="45774" hidden="1"/>
    <cellStyle name="已访问的超链接 2" xfId="45776" hidden="1"/>
    <cellStyle name="已访问的超链接 2" xfId="45778" hidden="1"/>
    <cellStyle name="已访问的超链接 2" xfId="45780" hidden="1"/>
    <cellStyle name="已访问的超链接 2" xfId="45782" hidden="1"/>
    <cellStyle name="已访问的超链接 2" xfId="45784" hidden="1"/>
    <cellStyle name="已访问的超链接 2" xfId="45786" hidden="1"/>
    <cellStyle name="已访问的超链接 2" xfId="45788" hidden="1"/>
    <cellStyle name="已访问的超链接 2" xfId="45790" hidden="1"/>
    <cellStyle name="已访问的超链接 2" xfId="45792" hidden="1"/>
    <cellStyle name="已访问的超链接 2" xfId="45794" hidden="1"/>
    <cellStyle name="已访问的超链接 2" xfId="45796" hidden="1"/>
    <cellStyle name="已访问的超链接 2" xfId="45798" hidden="1"/>
    <cellStyle name="已访问的超链接 2" xfId="45800" hidden="1"/>
    <cellStyle name="已访问的超链接 2" xfId="45802" hidden="1"/>
    <cellStyle name="已访问的超链接 2" xfId="45804" hidden="1"/>
    <cellStyle name="已访问的超链接 2" xfId="45806" hidden="1"/>
    <cellStyle name="已访问的超链接 2" xfId="45808" hidden="1"/>
    <cellStyle name="已访问的超链接 2" xfId="45810" hidden="1"/>
    <cellStyle name="已访问的超链接 2" xfId="45812" hidden="1"/>
    <cellStyle name="已访问的超链接 2" xfId="45814" hidden="1"/>
    <cellStyle name="已访问的超链接 2" xfId="45816" hidden="1"/>
    <cellStyle name="已访问的超链接 2" xfId="45818" hidden="1"/>
    <cellStyle name="已访问的超链接 2" xfId="45820" hidden="1"/>
    <cellStyle name="已访问的超链接 2" xfId="45822" hidden="1"/>
    <cellStyle name="已访问的超链接 2" xfId="45824" hidden="1"/>
    <cellStyle name="已访问的超链接 2" xfId="45826" hidden="1"/>
    <cellStyle name="已访问的超链接 2" xfId="45828" hidden="1"/>
    <cellStyle name="已访问的超链接 2" xfId="45830" hidden="1"/>
    <cellStyle name="已访问的超链接 2" xfId="45831" hidden="1"/>
    <cellStyle name="已访问的超链接 2" xfId="45832" hidden="1"/>
    <cellStyle name="已访问的超链接 2" xfId="45833" hidden="1"/>
    <cellStyle name="已访问的超链接 2" xfId="45834" hidden="1"/>
    <cellStyle name="已访问的超链接 2" xfId="45835" hidden="1"/>
    <cellStyle name="已访问的超链接 2" xfId="45836" hidden="1"/>
    <cellStyle name="已访问的超链接 2" xfId="45837" hidden="1"/>
    <cellStyle name="已访问的超链接 2" xfId="45838" hidden="1"/>
    <cellStyle name="已访问的超链接 2" xfId="45839" hidden="1"/>
    <cellStyle name="已访问的超链接 2" xfId="45840" hidden="1"/>
    <cellStyle name="已访问的超链接 2" xfId="45841" hidden="1"/>
    <cellStyle name="已访问的超链接 2" xfId="45842" hidden="1"/>
    <cellStyle name="已访问的超链接 2" xfId="45843" hidden="1"/>
    <cellStyle name="已访问的超链接 2" xfId="45844" hidden="1"/>
    <cellStyle name="已访问的超链接 2" xfId="45845" hidden="1"/>
    <cellStyle name="已访问的超链接 2" xfId="45846" hidden="1"/>
    <cellStyle name="已访问的超链接 2" xfId="45847" hidden="1"/>
    <cellStyle name="已访问的超链接 2" xfId="45848" hidden="1"/>
    <cellStyle name="已访问的超链接 2" xfId="45849" hidden="1"/>
    <cellStyle name="已访问的超链接 2" xfId="45850" hidden="1"/>
    <cellStyle name="已访问的超链接 2" xfId="45851" hidden="1"/>
    <cellStyle name="已访问的超链接 2" xfId="45852" hidden="1"/>
    <cellStyle name="已访问的超链接 2" xfId="45853" hidden="1"/>
    <cellStyle name="已访问的超链接 2" xfId="45854" hidden="1"/>
    <cellStyle name="已访问的超链接 2" xfId="45855" hidden="1"/>
    <cellStyle name="已访问的超链接 2" xfId="45856" hidden="1"/>
    <cellStyle name="已访问的超链接 2" xfId="45857" hidden="1"/>
    <cellStyle name="已访问的超链接 2" xfId="45858" hidden="1"/>
    <cellStyle name="已访问的超链接 2" xfId="45859" hidden="1"/>
    <cellStyle name="已访问的超链接 2" xfId="45860" hidden="1"/>
    <cellStyle name="已访问的超链接 2" xfId="45861" hidden="1"/>
    <cellStyle name="已访问的超链接 2" xfId="45862" hidden="1"/>
    <cellStyle name="已访问的超链接 2" xfId="45863" hidden="1"/>
    <cellStyle name="已访问的超链接 2" xfId="45864" hidden="1"/>
    <cellStyle name="已访问的超链接 2" xfId="45865" hidden="1"/>
    <cellStyle name="已访问的超链接 2" xfId="45866" hidden="1"/>
    <cellStyle name="已访问的超链接 2" xfId="45867" hidden="1"/>
    <cellStyle name="已访问的超链接 2" xfId="45868" hidden="1"/>
    <cellStyle name="已访问的超链接 2" xfId="45869" hidden="1"/>
    <cellStyle name="已访问的超链接 2" xfId="45870" hidden="1"/>
    <cellStyle name="已访问的超链接 2" xfId="45871" hidden="1"/>
    <cellStyle name="已访问的超链接 2" xfId="45872" hidden="1"/>
    <cellStyle name="已访问的超链接 2" xfId="45873" hidden="1"/>
    <cellStyle name="已访问的超链接 2" xfId="45874" hidden="1"/>
    <cellStyle name="已访问的超链接 2" xfId="45875" hidden="1"/>
    <cellStyle name="已访问的超链接 2" xfId="45876" hidden="1"/>
    <cellStyle name="已访问的超链接 2" xfId="45877" hidden="1"/>
    <cellStyle name="已访问的超链接 2" xfId="45878" hidden="1"/>
    <cellStyle name="已访问的超链接 2" xfId="45879" hidden="1"/>
    <cellStyle name="已访问的超链接 2" xfId="45880" hidden="1"/>
    <cellStyle name="已访问的超链接 2" xfId="45881" hidden="1"/>
    <cellStyle name="已访问的超链接 2" xfId="45882" hidden="1"/>
    <cellStyle name="已访问的超链接 2" xfId="45883" hidden="1"/>
    <cellStyle name="已访问的超链接 2" xfId="45884" hidden="1"/>
    <cellStyle name="已访问的超链接 2" xfId="45885" hidden="1"/>
    <cellStyle name="已访问的超链接 2" xfId="45887" hidden="1"/>
    <cellStyle name="已访问的超链接 2" xfId="45889" hidden="1"/>
    <cellStyle name="已访问的超链接 2" xfId="45890" hidden="1"/>
    <cellStyle name="已访问的超链接 2" xfId="45891" hidden="1"/>
    <cellStyle name="已访问的超链接 2" xfId="45892" hidden="1"/>
    <cellStyle name="已访问的超链接 2" xfId="45893" hidden="1"/>
    <cellStyle name="已访问的超链接 2" xfId="45894" hidden="1"/>
    <cellStyle name="已访问的超链接 2" xfId="45895" hidden="1"/>
    <cellStyle name="已访问的超链接 2" xfId="45896" hidden="1"/>
    <cellStyle name="已访问的超链接 2" xfId="45897" hidden="1"/>
    <cellStyle name="已访问的超链接 2" xfId="45898" hidden="1"/>
    <cellStyle name="已访问的超链接 2" xfId="45899" hidden="1"/>
    <cellStyle name="已访问的超链接 2" xfId="45900" hidden="1"/>
    <cellStyle name="已访问的超链接 2" xfId="45901" hidden="1"/>
    <cellStyle name="已访问的超链接 2" xfId="45902" hidden="1"/>
    <cellStyle name="已访问的超链接 2" xfId="45903" hidden="1"/>
    <cellStyle name="已访问的超链接 2" xfId="45904" hidden="1"/>
    <cellStyle name="已访问的超链接 2" xfId="45905" hidden="1"/>
    <cellStyle name="已访问的超链接 2" xfId="45906" hidden="1"/>
    <cellStyle name="已访问的超链接 2" xfId="45907" hidden="1"/>
    <cellStyle name="已访问的超链接 2" xfId="45908" hidden="1"/>
    <cellStyle name="已访问的超链接 2" xfId="45909" hidden="1"/>
    <cellStyle name="已访问的超链接 2" xfId="45910" hidden="1"/>
    <cellStyle name="已访问的超链接 2" xfId="45911" hidden="1"/>
    <cellStyle name="已访问的超链接 2" xfId="45912" hidden="1"/>
    <cellStyle name="已访问的超链接 2" xfId="45913" hidden="1"/>
    <cellStyle name="已访问的超链接 2" xfId="45914" hidden="1"/>
    <cellStyle name="已访问的超链接 2" xfId="45915" hidden="1"/>
    <cellStyle name="已访问的超链接 2" xfId="45916" hidden="1"/>
    <cellStyle name="已访问的超链接 2" xfId="45917" hidden="1"/>
    <cellStyle name="已访问的超链接 2" xfId="45918" hidden="1"/>
    <cellStyle name="已访问的超链接 2" xfId="45919" hidden="1"/>
    <cellStyle name="已访问的超链接 2" xfId="45920" hidden="1"/>
    <cellStyle name="已访问的超链接 2" xfId="45921" hidden="1"/>
    <cellStyle name="已访问的超链接 2" xfId="45922" hidden="1"/>
    <cellStyle name="已访问的超链接 2" xfId="45923" hidden="1"/>
    <cellStyle name="已访问的超链接 2" xfId="45924" hidden="1"/>
    <cellStyle name="已访问的超链接 2" xfId="45925" hidden="1"/>
    <cellStyle name="已访问的超链接 2" xfId="45926" hidden="1"/>
    <cellStyle name="已访问的超链接 2" xfId="45927" hidden="1"/>
    <cellStyle name="已访问的超链接 2" xfId="45928" hidden="1"/>
    <cellStyle name="已访问的超链接 2" xfId="45929" hidden="1"/>
    <cellStyle name="已访问的超链接 2" xfId="45930" hidden="1"/>
    <cellStyle name="已访问的超链接 2" xfId="45931" hidden="1"/>
    <cellStyle name="已访问的超链接 2" xfId="45932" hidden="1"/>
    <cellStyle name="已访问的超链接 2" xfId="45933" hidden="1"/>
    <cellStyle name="已访问的超链接 2" xfId="45934" hidden="1"/>
    <cellStyle name="已访问的超链接 2" xfId="45935" hidden="1"/>
    <cellStyle name="已访问的超链接 2" xfId="45936" hidden="1"/>
    <cellStyle name="已访问的超链接 2" xfId="45937" hidden="1"/>
    <cellStyle name="已访问的超链接 2" xfId="45938" hidden="1"/>
    <cellStyle name="已访问的超链接 2" xfId="45939" hidden="1"/>
    <cellStyle name="已访问的超链接 2" xfId="45940" hidden="1"/>
    <cellStyle name="已访问的超链接 2" xfId="45941" hidden="1"/>
    <cellStyle name="已访问的超链接 2" xfId="45942" hidden="1"/>
    <cellStyle name="已访问的超链接 2" xfId="45943" hidden="1"/>
    <cellStyle name="已访问的超链接 2" xfId="45944" hidden="1"/>
    <cellStyle name="已访问的超链接 2" xfId="45945" hidden="1"/>
    <cellStyle name="已访问的超链接 2" xfId="45946" hidden="1"/>
    <cellStyle name="已访问的超链接 2" xfId="45947" hidden="1"/>
    <cellStyle name="已访问的超链接 2" xfId="46115" hidden="1"/>
    <cellStyle name="已访问的超链接 2" xfId="46117" hidden="1"/>
    <cellStyle name="已访问的超链接 2" xfId="46119" hidden="1"/>
    <cellStyle name="已访问的超链接 2" xfId="46121" hidden="1"/>
    <cellStyle name="已访问的超链接 2" xfId="46123" hidden="1"/>
    <cellStyle name="已访问的超链接 2" xfId="46125" hidden="1"/>
    <cellStyle name="已访问的超链接 2" xfId="46127" hidden="1"/>
    <cellStyle name="已访问的超链接 2" xfId="46129" hidden="1"/>
    <cellStyle name="已访问的超链接 2" xfId="46131" hidden="1"/>
    <cellStyle name="已访问的超链接 2" xfId="46133" hidden="1"/>
    <cellStyle name="已访问的超链接 2" xfId="46135" hidden="1"/>
    <cellStyle name="已访问的超链接 2" xfId="46137" hidden="1"/>
    <cellStyle name="已访问的超链接 2" xfId="46139" hidden="1"/>
    <cellStyle name="已访问的超链接 2" xfId="46141" hidden="1"/>
    <cellStyle name="已访问的超链接 2" xfId="46143" hidden="1"/>
    <cellStyle name="已访问的超链接 2" xfId="46145" hidden="1"/>
    <cellStyle name="已访问的超链接 2" xfId="46147" hidden="1"/>
    <cellStyle name="已访问的超链接 2" xfId="46149" hidden="1"/>
    <cellStyle name="已访问的超链接 2" xfId="46151" hidden="1"/>
    <cellStyle name="已访问的超链接 2" xfId="46153" hidden="1"/>
    <cellStyle name="已访问的超链接 2" xfId="46155" hidden="1"/>
    <cellStyle name="已访问的超链接 2" xfId="46157" hidden="1"/>
    <cellStyle name="已访问的超链接 2" xfId="46159" hidden="1"/>
    <cellStyle name="已访问的超链接 2" xfId="46161" hidden="1"/>
    <cellStyle name="已访问的超链接 2" xfId="46163" hidden="1"/>
    <cellStyle name="已访问的超链接 2" xfId="46165" hidden="1"/>
    <cellStyle name="已访问的超链接 2" xfId="46167" hidden="1"/>
    <cellStyle name="已访问的超链接 2" xfId="46169" hidden="1"/>
    <cellStyle name="已访问的超链接 2" xfId="46171" hidden="1"/>
    <cellStyle name="已访问的超链接 2" xfId="46173" hidden="1"/>
    <cellStyle name="已访问的超链接 2" xfId="46175" hidden="1"/>
    <cellStyle name="已访问的超链接 2" xfId="46177" hidden="1"/>
    <cellStyle name="已访问的超链接 2" xfId="46179" hidden="1"/>
    <cellStyle name="已访问的超链接 2" xfId="46181" hidden="1"/>
    <cellStyle name="已访问的超链接 2" xfId="46183" hidden="1"/>
    <cellStyle name="已访问的超链接 2" xfId="46185" hidden="1"/>
    <cellStyle name="已访问的超链接 2" xfId="46187" hidden="1"/>
    <cellStyle name="已访问的超链接 2" xfId="46189" hidden="1"/>
    <cellStyle name="已访问的超链接 2" xfId="46191" hidden="1"/>
    <cellStyle name="已访问的超链接 2" xfId="46193" hidden="1"/>
    <cellStyle name="已访问的超链接 2" xfId="46195" hidden="1"/>
    <cellStyle name="已访问的超链接 2" xfId="46197" hidden="1"/>
    <cellStyle name="已访问的超链接 2" xfId="46199" hidden="1"/>
    <cellStyle name="已访问的超链接 2" xfId="46201" hidden="1"/>
    <cellStyle name="已访问的超链接 2" xfId="46203" hidden="1"/>
    <cellStyle name="已访问的超链接 2" xfId="46205" hidden="1"/>
    <cellStyle name="已访问的超链接 2" xfId="46207" hidden="1"/>
    <cellStyle name="已访问的超链接 2" xfId="46209" hidden="1"/>
    <cellStyle name="已访问的超链接 2" xfId="46211" hidden="1"/>
    <cellStyle name="已访问的超链接 2" xfId="46213" hidden="1"/>
    <cellStyle name="已访问的超链接 2" xfId="46215" hidden="1"/>
    <cellStyle name="已访问的超链接 2" xfId="46217" hidden="1"/>
    <cellStyle name="已访问的超链接 2" xfId="46219" hidden="1"/>
    <cellStyle name="已访问的超链接 2" xfId="46221" hidden="1"/>
    <cellStyle name="已访问的超链接 2" xfId="46223" hidden="1"/>
    <cellStyle name="已访问的超链接 2" xfId="46225" hidden="1"/>
    <cellStyle name="已访问的超链接 2" xfId="46227" hidden="1"/>
    <cellStyle name="已访问的超链接 2" xfId="46229" hidden="1"/>
    <cellStyle name="已访问的超链接 2" xfId="46231" hidden="1"/>
    <cellStyle name="已访问的超链接 2" xfId="46233" hidden="1"/>
    <cellStyle name="已访问的超链接 2" xfId="46235" hidden="1"/>
    <cellStyle name="已访问的超链接 2" xfId="46237" hidden="1"/>
    <cellStyle name="已访问的超链接 2" xfId="46239" hidden="1"/>
    <cellStyle name="已访问的超链接 2" xfId="46241" hidden="1"/>
    <cellStyle name="已访问的超链接 2" xfId="46243" hidden="1"/>
    <cellStyle name="已访问的超链接 2" xfId="46245" hidden="1"/>
    <cellStyle name="已访问的超链接 2" xfId="46247" hidden="1"/>
    <cellStyle name="已访问的超链接 2" xfId="46249" hidden="1"/>
    <cellStyle name="已访问的超链接 2" xfId="46251" hidden="1"/>
    <cellStyle name="已访问的超链接 2" xfId="46253" hidden="1"/>
    <cellStyle name="已访问的超链接 2" xfId="46255" hidden="1"/>
    <cellStyle name="已访问的超链接 2" xfId="46257" hidden="1"/>
    <cellStyle name="已访问的超链接 2" xfId="46259" hidden="1"/>
    <cellStyle name="已访问的超链接 2" xfId="46261" hidden="1"/>
    <cellStyle name="已访问的超链接 2" xfId="46263" hidden="1"/>
    <cellStyle name="已访问的超链接 2" xfId="46265" hidden="1"/>
    <cellStyle name="已访问的超链接 2" xfId="46267" hidden="1"/>
    <cellStyle name="已访问的超链接 2" xfId="46269" hidden="1"/>
    <cellStyle name="已访问的超链接 2" xfId="46271" hidden="1"/>
    <cellStyle name="已访问的超链接 2" xfId="46273" hidden="1"/>
    <cellStyle name="已访问的超链接 2" xfId="46275" hidden="1"/>
    <cellStyle name="已访问的超链接 2" xfId="46277" hidden="1"/>
    <cellStyle name="已访问的超链接 2" xfId="46278" hidden="1"/>
    <cellStyle name="已访问的超链接 2" xfId="46279" hidden="1"/>
    <cellStyle name="已访问的超链接 2" xfId="46280" hidden="1"/>
    <cellStyle name="已访问的超链接 2" xfId="46281" hidden="1"/>
    <cellStyle name="已访问的超链接 2" xfId="46282" hidden="1"/>
    <cellStyle name="已访问的超链接 2" xfId="46283" hidden="1"/>
    <cellStyle name="已访问的超链接 2" xfId="46284" hidden="1"/>
    <cellStyle name="已访问的超链接 2" xfId="46285" hidden="1"/>
    <cellStyle name="已访问的超链接 2" xfId="46286" hidden="1"/>
    <cellStyle name="已访问的超链接 2" xfId="46287" hidden="1"/>
    <cellStyle name="已访问的超链接 2" xfId="46288" hidden="1"/>
    <cellStyle name="已访问的超链接 2" xfId="46289" hidden="1"/>
    <cellStyle name="已访问的超链接 2" xfId="46290" hidden="1"/>
    <cellStyle name="已访问的超链接 2" xfId="46291" hidden="1"/>
    <cellStyle name="已访问的超链接 2" xfId="46292" hidden="1"/>
    <cellStyle name="已访问的超链接 2" xfId="46293" hidden="1"/>
    <cellStyle name="已访问的超链接 2" xfId="46294" hidden="1"/>
    <cellStyle name="已访问的超链接 2" xfId="46295" hidden="1"/>
    <cellStyle name="已访问的超链接 2" xfId="46296" hidden="1"/>
    <cellStyle name="已访问的超链接 2" xfId="46297" hidden="1"/>
    <cellStyle name="已访问的超链接 2" xfId="46298" hidden="1"/>
    <cellStyle name="已访问的超链接 2" xfId="46299" hidden="1"/>
    <cellStyle name="已访问的超链接 2" xfId="46300" hidden="1"/>
    <cellStyle name="已访问的超链接 2" xfId="46301" hidden="1"/>
    <cellStyle name="已访问的超链接 2" xfId="46302" hidden="1"/>
    <cellStyle name="已访问的超链接 2" xfId="46303" hidden="1"/>
    <cellStyle name="已访问的超链接 2" xfId="46304" hidden="1"/>
    <cellStyle name="已访问的超链接 2" xfId="46305" hidden="1"/>
    <cellStyle name="已访问的超链接 2" xfId="46306" hidden="1"/>
    <cellStyle name="已访问的超链接 2" xfId="46307" hidden="1"/>
    <cellStyle name="已访问的超链接 2" xfId="46308" hidden="1"/>
    <cellStyle name="已访问的超链接 2" xfId="46309" hidden="1"/>
    <cellStyle name="已访问的超链接 2" xfId="46310" hidden="1"/>
    <cellStyle name="已访问的超链接 2" xfId="46311" hidden="1"/>
    <cellStyle name="已访问的超链接 2" xfId="46312" hidden="1"/>
    <cellStyle name="已访问的超链接 2" xfId="46313" hidden="1"/>
    <cellStyle name="已访问的超链接 2" xfId="46314" hidden="1"/>
    <cellStyle name="已访问的超链接 2" xfId="46315" hidden="1"/>
    <cellStyle name="已访问的超链接 2" xfId="46316" hidden="1"/>
    <cellStyle name="已访问的超链接 2" xfId="46317" hidden="1"/>
    <cellStyle name="已访问的超链接 2" xfId="46318" hidden="1"/>
    <cellStyle name="已访问的超链接 2" xfId="46319" hidden="1"/>
    <cellStyle name="已访问的超链接 2" xfId="46320" hidden="1"/>
    <cellStyle name="已访问的超链接 2" xfId="46321" hidden="1"/>
    <cellStyle name="已访问的超链接 2" xfId="46322" hidden="1"/>
    <cellStyle name="已访问的超链接 2" xfId="46323" hidden="1"/>
    <cellStyle name="已访问的超链接 2" xfId="46324" hidden="1"/>
    <cellStyle name="已访问的超链接 2" xfId="46325" hidden="1"/>
    <cellStyle name="已访问的超链接 2" xfId="46326" hidden="1"/>
    <cellStyle name="已访问的超链接 2" xfId="46327" hidden="1"/>
    <cellStyle name="已访问的超链接 2" xfId="46328" hidden="1"/>
    <cellStyle name="已访问的超链接 2" xfId="46329" hidden="1"/>
    <cellStyle name="已访问的超链接 2" xfId="46330" hidden="1"/>
    <cellStyle name="已访问的超链接 2" xfId="46331" hidden="1"/>
    <cellStyle name="已访问的超链接 2" xfId="46332" hidden="1"/>
    <cellStyle name="已访问的超链接 2" xfId="46334" hidden="1"/>
    <cellStyle name="已访问的超链接 2" xfId="46336" hidden="1"/>
    <cellStyle name="已访问的超链接 2" xfId="46337" hidden="1"/>
    <cellStyle name="已访问的超链接 2" xfId="46338" hidden="1"/>
    <cellStyle name="已访问的超链接 2" xfId="46339" hidden="1"/>
    <cellStyle name="已访问的超链接 2" xfId="46340" hidden="1"/>
    <cellStyle name="已访问的超链接 2" xfId="46341" hidden="1"/>
    <cellStyle name="已访问的超链接 2" xfId="46342" hidden="1"/>
    <cellStyle name="已访问的超链接 2" xfId="46343" hidden="1"/>
    <cellStyle name="已访问的超链接 2" xfId="46344" hidden="1"/>
    <cellStyle name="已访问的超链接 2" xfId="46345" hidden="1"/>
    <cellStyle name="已访问的超链接 2" xfId="46346" hidden="1"/>
    <cellStyle name="已访问的超链接 2" xfId="46347" hidden="1"/>
    <cellStyle name="已访问的超链接 2" xfId="46348" hidden="1"/>
    <cellStyle name="已访问的超链接 2" xfId="46349" hidden="1"/>
    <cellStyle name="已访问的超链接 2" xfId="46350" hidden="1"/>
    <cellStyle name="已访问的超链接 2" xfId="46351" hidden="1"/>
    <cellStyle name="已访问的超链接 2" xfId="46352" hidden="1"/>
    <cellStyle name="已访问的超链接 2" xfId="46353" hidden="1"/>
    <cellStyle name="已访问的超链接 2" xfId="46354" hidden="1"/>
    <cellStyle name="已访问的超链接 2" xfId="46355" hidden="1"/>
    <cellStyle name="已访问的超链接 2" xfId="46356" hidden="1"/>
    <cellStyle name="已访问的超链接 2" xfId="46357" hidden="1"/>
    <cellStyle name="已访问的超链接 2" xfId="46358" hidden="1"/>
    <cellStyle name="已访问的超链接 2" xfId="46359" hidden="1"/>
    <cellStyle name="已访问的超链接 2" xfId="46360" hidden="1"/>
    <cellStyle name="已访问的超链接 2" xfId="46361" hidden="1"/>
    <cellStyle name="已访问的超链接 2" xfId="46362" hidden="1"/>
    <cellStyle name="已访问的超链接 2" xfId="46363" hidden="1"/>
    <cellStyle name="已访问的超链接 2" xfId="46364" hidden="1"/>
    <cellStyle name="已访问的超链接 2" xfId="46365" hidden="1"/>
    <cellStyle name="已访问的超链接 2" xfId="46366" hidden="1"/>
    <cellStyle name="已访问的超链接 2" xfId="46367" hidden="1"/>
    <cellStyle name="已访问的超链接 2" xfId="46368" hidden="1"/>
    <cellStyle name="已访问的超链接 2" xfId="46369" hidden="1"/>
    <cellStyle name="已访问的超链接 2" xfId="46370" hidden="1"/>
    <cellStyle name="已访问的超链接 2" xfId="46371" hidden="1"/>
    <cellStyle name="已访问的超链接 2" xfId="46372" hidden="1"/>
    <cellStyle name="已访问的超链接 2" xfId="46373" hidden="1"/>
    <cellStyle name="已访问的超链接 2" xfId="46374" hidden="1"/>
    <cellStyle name="已访问的超链接 2" xfId="46375" hidden="1"/>
    <cellStyle name="已访问的超链接 2" xfId="46376" hidden="1"/>
    <cellStyle name="已访问的超链接 2" xfId="46377" hidden="1"/>
    <cellStyle name="已访问的超链接 2" xfId="46378" hidden="1"/>
    <cellStyle name="已访问的超链接 2" xfId="46379" hidden="1"/>
    <cellStyle name="已访问的超链接 2" xfId="46380" hidden="1"/>
    <cellStyle name="已访问的超链接 2" xfId="46381" hidden="1"/>
    <cellStyle name="已访问的超链接 2" xfId="46382" hidden="1"/>
    <cellStyle name="已访问的超链接 2" xfId="46383" hidden="1"/>
    <cellStyle name="已访问的超链接 2" xfId="46384" hidden="1"/>
    <cellStyle name="已访问的超链接 2" xfId="46385" hidden="1"/>
    <cellStyle name="已访问的超链接 2" xfId="46386" hidden="1"/>
    <cellStyle name="已访问的超链接 2" xfId="46387" hidden="1"/>
    <cellStyle name="已访问的超链接 2" xfId="46388" hidden="1"/>
    <cellStyle name="已访问的超链接 2" xfId="46389" hidden="1"/>
    <cellStyle name="已访问的超链接 2" xfId="46390" hidden="1"/>
    <cellStyle name="已访问的超链接 2" xfId="46391" hidden="1"/>
    <cellStyle name="已访问的超链接 2" xfId="46392" hidden="1"/>
    <cellStyle name="已访问的超链接 2" xfId="46393" hidden="1"/>
    <cellStyle name="已访问的超链接 2" xfId="46394" hidden="1"/>
    <cellStyle name="已访问的超链接 2" xfId="46396" hidden="1"/>
    <cellStyle name="已访问的超链接 2" xfId="46398" hidden="1"/>
    <cellStyle name="已访问的超链接 2" xfId="46400" hidden="1"/>
    <cellStyle name="已访问的超链接 2" xfId="46402" hidden="1"/>
    <cellStyle name="已访问的超链接 2" xfId="46404" hidden="1"/>
    <cellStyle name="已访问的超链接 2" xfId="46406" hidden="1"/>
    <cellStyle name="已访问的超链接 2" xfId="46408" hidden="1"/>
    <cellStyle name="已访问的超链接 2" xfId="46410" hidden="1"/>
    <cellStyle name="已访问的超链接 2" xfId="46412" hidden="1"/>
    <cellStyle name="已访问的超链接 2" xfId="46414" hidden="1"/>
    <cellStyle name="已访问的超链接 2" xfId="46416" hidden="1"/>
    <cellStyle name="已访问的超链接 2" xfId="46418" hidden="1"/>
    <cellStyle name="已访问的超链接 2" xfId="46420" hidden="1"/>
    <cellStyle name="已访问的超链接 2" xfId="46422" hidden="1"/>
    <cellStyle name="已访问的超链接 2" xfId="46424" hidden="1"/>
    <cellStyle name="已访问的超链接 2" xfId="46426" hidden="1"/>
    <cellStyle name="已访问的超链接 2" xfId="46428" hidden="1"/>
    <cellStyle name="已访问的超链接 2" xfId="46430" hidden="1"/>
    <cellStyle name="已访问的超链接 2" xfId="46432" hidden="1"/>
    <cellStyle name="已访问的超链接 2" xfId="46434" hidden="1"/>
    <cellStyle name="已访问的超链接 2" xfId="46436" hidden="1"/>
    <cellStyle name="已访问的超链接 2" xfId="46438" hidden="1"/>
    <cellStyle name="已访问的超链接 2" xfId="46440" hidden="1"/>
    <cellStyle name="已访问的超链接 2" xfId="46442" hidden="1"/>
    <cellStyle name="已访问的超链接 2" xfId="46444" hidden="1"/>
    <cellStyle name="已访问的超链接 2" xfId="46446" hidden="1"/>
    <cellStyle name="已访问的超链接 2" xfId="46448" hidden="1"/>
    <cellStyle name="已访问的超链接 2" xfId="46450" hidden="1"/>
    <cellStyle name="已访问的超链接 2" xfId="46452" hidden="1"/>
    <cellStyle name="已访问的超链接 2" xfId="46454" hidden="1"/>
    <cellStyle name="已访问的超链接 2" xfId="46456" hidden="1"/>
    <cellStyle name="已访问的超链接 2" xfId="46458" hidden="1"/>
    <cellStyle name="已访问的超链接 2" xfId="46460" hidden="1"/>
    <cellStyle name="已访问的超链接 2" xfId="46462" hidden="1"/>
    <cellStyle name="已访问的超链接 2" xfId="46464" hidden="1"/>
    <cellStyle name="已访问的超链接 2" xfId="46466" hidden="1"/>
    <cellStyle name="已访问的超链接 2" xfId="46468" hidden="1"/>
    <cellStyle name="已访问的超链接 2" xfId="46470" hidden="1"/>
    <cellStyle name="已访问的超链接 2" xfId="46472" hidden="1"/>
    <cellStyle name="已访问的超链接 2" xfId="46474" hidden="1"/>
    <cellStyle name="已访问的超链接 2" xfId="46476" hidden="1"/>
    <cellStyle name="已访问的超链接 2" xfId="46478" hidden="1"/>
    <cellStyle name="已访问的超链接 2" xfId="46480" hidden="1"/>
    <cellStyle name="已访问的超链接 2" xfId="46482" hidden="1"/>
    <cellStyle name="已访问的超链接 2" xfId="46484" hidden="1"/>
    <cellStyle name="已访问的超链接 2" xfId="46486" hidden="1"/>
    <cellStyle name="已访问的超链接 2" xfId="46488" hidden="1"/>
    <cellStyle name="已访问的超链接 2" xfId="46490" hidden="1"/>
    <cellStyle name="已访问的超链接 2" xfId="46492" hidden="1"/>
    <cellStyle name="已访问的超链接 2" xfId="46494" hidden="1"/>
    <cellStyle name="已访问的超链接 2" xfId="46496" hidden="1"/>
    <cellStyle name="已访问的超链接 2" xfId="46498" hidden="1"/>
    <cellStyle name="已访问的超链接 2" xfId="46500" hidden="1"/>
    <cellStyle name="已访问的超链接 2" xfId="46502" hidden="1"/>
    <cellStyle name="已访问的超链接 2" xfId="46504" hidden="1"/>
    <cellStyle name="已访问的超链接 2" xfId="46506" hidden="1"/>
    <cellStyle name="已访问的超链接 2" xfId="46508" hidden="1"/>
    <cellStyle name="已访问的超链接 2" xfId="46510" hidden="1"/>
    <cellStyle name="已访问的超链接 2" xfId="46512" hidden="1"/>
    <cellStyle name="已访问的超链接 2" xfId="46514" hidden="1"/>
    <cellStyle name="已访问的超链接 2" xfId="46516" hidden="1"/>
    <cellStyle name="已访问的超链接 2" xfId="46518" hidden="1"/>
    <cellStyle name="已访问的超链接 2" xfId="46520" hidden="1"/>
    <cellStyle name="已访问的超链接 2" xfId="46522" hidden="1"/>
    <cellStyle name="已访问的超链接 2" xfId="46524" hidden="1"/>
    <cellStyle name="已访问的超链接 2" xfId="46526" hidden="1"/>
    <cellStyle name="已访问的超链接 2" xfId="46528" hidden="1"/>
    <cellStyle name="已访问的超链接 2" xfId="46530" hidden="1"/>
    <cellStyle name="已访问的超链接 2" xfId="46532" hidden="1"/>
    <cellStyle name="已访问的超链接 2" xfId="46534" hidden="1"/>
    <cellStyle name="已访问的超链接 2" xfId="46536" hidden="1"/>
    <cellStyle name="已访问的超链接 2" xfId="46538" hidden="1"/>
    <cellStyle name="已访问的超链接 2" xfId="46540" hidden="1"/>
    <cellStyle name="已访问的超链接 2" xfId="46542" hidden="1"/>
    <cellStyle name="已访问的超链接 2" xfId="46544" hidden="1"/>
    <cellStyle name="已访问的超链接 2" xfId="46546" hidden="1"/>
    <cellStyle name="已访问的超链接 2" xfId="46548" hidden="1"/>
    <cellStyle name="已访问的超链接 2" xfId="46550" hidden="1"/>
    <cellStyle name="已访问的超链接 2" xfId="46552" hidden="1"/>
    <cellStyle name="已访问的超链接 2" xfId="46554" hidden="1"/>
    <cellStyle name="已访问的超链接 2" xfId="46556" hidden="1"/>
    <cellStyle name="已访问的超链接 2" xfId="46558" hidden="1"/>
    <cellStyle name="已访问的超链接 2" xfId="46559" hidden="1"/>
    <cellStyle name="已访问的超链接 2" xfId="46560" hidden="1"/>
    <cellStyle name="已访问的超链接 2" xfId="46561" hidden="1"/>
    <cellStyle name="已访问的超链接 2" xfId="46562" hidden="1"/>
    <cellStyle name="已访问的超链接 2" xfId="46563" hidden="1"/>
    <cellStyle name="已访问的超链接 2" xfId="46564" hidden="1"/>
    <cellStyle name="已访问的超链接 2" xfId="46565" hidden="1"/>
    <cellStyle name="已访问的超链接 2" xfId="46566" hidden="1"/>
    <cellStyle name="已访问的超链接 2" xfId="46567" hidden="1"/>
    <cellStyle name="已访问的超链接 2" xfId="46568" hidden="1"/>
    <cellStyle name="已访问的超链接 2" xfId="46569" hidden="1"/>
    <cellStyle name="已访问的超链接 2" xfId="46570" hidden="1"/>
    <cellStyle name="已访问的超链接 2" xfId="46571" hidden="1"/>
    <cellStyle name="已访问的超链接 2" xfId="46572" hidden="1"/>
    <cellStyle name="已访问的超链接 2" xfId="46573" hidden="1"/>
    <cellStyle name="已访问的超链接 2" xfId="46574" hidden="1"/>
    <cellStyle name="已访问的超链接 2" xfId="46575" hidden="1"/>
    <cellStyle name="已访问的超链接 2" xfId="46576" hidden="1"/>
    <cellStyle name="已访问的超链接 2" xfId="46577" hidden="1"/>
    <cellStyle name="已访问的超链接 2" xfId="46578" hidden="1"/>
    <cellStyle name="已访问的超链接 2" xfId="46579" hidden="1"/>
    <cellStyle name="已访问的超链接 2" xfId="46580" hidden="1"/>
    <cellStyle name="已访问的超链接 2" xfId="46581" hidden="1"/>
    <cellStyle name="已访问的超链接 2" xfId="46582" hidden="1"/>
    <cellStyle name="已访问的超链接 2" xfId="46583" hidden="1"/>
    <cellStyle name="已访问的超链接 2" xfId="46584" hidden="1"/>
    <cellStyle name="已访问的超链接 2" xfId="46585" hidden="1"/>
    <cellStyle name="已访问的超链接 2" xfId="46586" hidden="1"/>
    <cellStyle name="已访问的超链接 2" xfId="46587" hidden="1"/>
    <cellStyle name="已访问的超链接 2" xfId="46588" hidden="1"/>
    <cellStyle name="已访问的超链接 2" xfId="46589" hidden="1"/>
    <cellStyle name="已访问的超链接 2" xfId="46590" hidden="1"/>
    <cellStyle name="已访问的超链接 2" xfId="46591" hidden="1"/>
    <cellStyle name="已访问的超链接 2" xfId="46592" hidden="1"/>
    <cellStyle name="已访问的超链接 2" xfId="46593" hidden="1"/>
    <cellStyle name="已访问的超链接 2" xfId="46594" hidden="1"/>
    <cellStyle name="已访问的超链接 2" xfId="46595" hidden="1"/>
    <cellStyle name="已访问的超链接 2" xfId="46596" hidden="1"/>
    <cellStyle name="已访问的超链接 2" xfId="46597" hidden="1"/>
    <cellStyle name="已访问的超链接 2" xfId="46598" hidden="1"/>
    <cellStyle name="已访问的超链接 2" xfId="46599" hidden="1"/>
    <cellStyle name="已访问的超链接 2" xfId="46600" hidden="1"/>
    <cellStyle name="已访问的超链接 2" xfId="46601" hidden="1"/>
    <cellStyle name="已访问的超链接 2" xfId="46602" hidden="1"/>
    <cellStyle name="已访问的超链接 2" xfId="46603" hidden="1"/>
    <cellStyle name="已访问的超链接 2" xfId="46604" hidden="1"/>
    <cellStyle name="已访问的超链接 2" xfId="46605" hidden="1"/>
    <cellStyle name="已访问的超链接 2" xfId="46606" hidden="1"/>
    <cellStyle name="已访问的超链接 2" xfId="46607" hidden="1"/>
    <cellStyle name="已访问的超链接 2" xfId="46608" hidden="1"/>
    <cellStyle name="已访问的超链接 2" xfId="46609" hidden="1"/>
    <cellStyle name="已访问的超链接 2" xfId="46610" hidden="1"/>
    <cellStyle name="已访问的超链接 2" xfId="46611" hidden="1"/>
    <cellStyle name="已访问的超链接 2" xfId="46612" hidden="1"/>
    <cellStyle name="已访问的超链接 2" xfId="46613" hidden="1"/>
    <cellStyle name="已访问的超链接 2" xfId="46615" hidden="1"/>
    <cellStyle name="已访问的超链接 2" xfId="46617" hidden="1"/>
    <cellStyle name="已访问的超链接 2" xfId="46618" hidden="1"/>
    <cellStyle name="已访问的超链接 2" xfId="46619" hidden="1"/>
    <cellStyle name="已访问的超链接 2" xfId="46620" hidden="1"/>
    <cellStyle name="已访问的超链接 2" xfId="46621" hidden="1"/>
    <cellStyle name="已访问的超链接 2" xfId="46622" hidden="1"/>
    <cellStyle name="已访问的超链接 2" xfId="46623" hidden="1"/>
    <cellStyle name="已访问的超链接 2" xfId="46624" hidden="1"/>
    <cellStyle name="已访问的超链接 2" xfId="46625" hidden="1"/>
    <cellStyle name="已访问的超链接 2" xfId="46626" hidden="1"/>
    <cellStyle name="已访问的超链接 2" xfId="46627" hidden="1"/>
    <cellStyle name="已访问的超链接 2" xfId="46628" hidden="1"/>
    <cellStyle name="已访问的超链接 2" xfId="46629" hidden="1"/>
    <cellStyle name="已访问的超链接 2" xfId="46630" hidden="1"/>
    <cellStyle name="已访问的超链接 2" xfId="46631" hidden="1"/>
    <cellStyle name="已访问的超链接 2" xfId="46632" hidden="1"/>
    <cellStyle name="已访问的超链接 2" xfId="46633" hidden="1"/>
    <cellStyle name="已访问的超链接 2" xfId="46634" hidden="1"/>
    <cellStyle name="已访问的超链接 2" xfId="46635" hidden="1"/>
    <cellStyle name="已访问的超链接 2" xfId="46636" hidden="1"/>
    <cellStyle name="已访问的超链接 2" xfId="46637" hidden="1"/>
    <cellStyle name="已访问的超链接 2" xfId="46638" hidden="1"/>
    <cellStyle name="已访问的超链接 2" xfId="46639" hidden="1"/>
    <cellStyle name="已访问的超链接 2" xfId="46640" hidden="1"/>
    <cellStyle name="已访问的超链接 2" xfId="46641" hidden="1"/>
    <cellStyle name="已访问的超链接 2" xfId="46642" hidden="1"/>
    <cellStyle name="已访问的超链接 2" xfId="46643" hidden="1"/>
    <cellStyle name="已访问的超链接 2" xfId="46644" hidden="1"/>
    <cellStyle name="已访问的超链接 2" xfId="46645" hidden="1"/>
    <cellStyle name="已访问的超链接 2" xfId="46646" hidden="1"/>
    <cellStyle name="已访问的超链接 2" xfId="46647" hidden="1"/>
    <cellStyle name="已访问的超链接 2" xfId="46648" hidden="1"/>
    <cellStyle name="已访问的超链接 2" xfId="46649" hidden="1"/>
    <cellStyle name="已访问的超链接 2" xfId="46650" hidden="1"/>
    <cellStyle name="已访问的超链接 2" xfId="46651" hidden="1"/>
    <cellStyle name="已访问的超链接 2" xfId="46652" hidden="1"/>
    <cellStyle name="已访问的超链接 2" xfId="46653" hidden="1"/>
    <cellStyle name="已访问的超链接 2" xfId="46654" hidden="1"/>
    <cellStyle name="已访问的超链接 2" xfId="46655" hidden="1"/>
    <cellStyle name="已访问的超链接 2" xfId="46656" hidden="1"/>
    <cellStyle name="已访问的超链接 2" xfId="46657" hidden="1"/>
    <cellStyle name="已访问的超链接 2" xfId="46658" hidden="1"/>
    <cellStyle name="已访问的超链接 2" xfId="46659" hidden="1"/>
    <cellStyle name="已访问的超链接 2" xfId="46660" hidden="1"/>
    <cellStyle name="已访问的超链接 2" xfId="46661" hidden="1"/>
    <cellStyle name="已访问的超链接 2" xfId="46662" hidden="1"/>
    <cellStyle name="已访问的超链接 2" xfId="46663" hidden="1"/>
    <cellStyle name="已访问的超链接 2" xfId="46664" hidden="1"/>
    <cellStyle name="已访问的超链接 2" xfId="46665" hidden="1"/>
    <cellStyle name="已访问的超链接 2" xfId="46666" hidden="1"/>
    <cellStyle name="已访问的超链接 2" xfId="46667" hidden="1"/>
    <cellStyle name="已访问的超链接 2" xfId="46668" hidden="1"/>
    <cellStyle name="已访问的超链接 2" xfId="46669" hidden="1"/>
    <cellStyle name="已访问的超链接 2" xfId="46670" hidden="1"/>
    <cellStyle name="已访问的超链接 2" xfId="46671" hidden="1"/>
    <cellStyle name="已访问的超链接 2" xfId="46672" hidden="1"/>
    <cellStyle name="已访问的超链接 2" xfId="46673" hidden="1"/>
    <cellStyle name="已访问的超链接 2" xfId="46674" hidden="1"/>
    <cellStyle name="已访问的超链接 2" xfId="46675" hidden="1"/>
    <cellStyle name="已访问的超链接 2" xfId="46677" hidden="1"/>
    <cellStyle name="已访问的超链接 2" xfId="46679" hidden="1"/>
    <cellStyle name="已访问的超链接 2" xfId="46681" hidden="1"/>
    <cellStyle name="已访问的超链接 2" xfId="46683" hidden="1"/>
    <cellStyle name="已访问的超链接 2" xfId="46685" hidden="1"/>
    <cellStyle name="已访问的超链接 2" xfId="46687" hidden="1"/>
    <cellStyle name="已访问的超链接 2" xfId="46689" hidden="1"/>
    <cellStyle name="已访问的超链接 2" xfId="46691" hidden="1"/>
    <cellStyle name="已访问的超链接 2" xfId="46693" hidden="1"/>
    <cellStyle name="已访问的超链接 2" xfId="46695" hidden="1"/>
    <cellStyle name="已访问的超链接 2" xfId="46697" hidden="1"/>
    <cellStyle name="已访问的超链接 2" xfId="46699" hidden="1"/>
    <cellStyle name="已访问的超链接 2" xfId="46701" hidden="1"/>
    <cellStyle name="已访问的超链接 2" xfId="46703" hidden="1"/>
    <cellStyle name="已访问的超链接 2" xfId="46705" hidden="1"/>
    <cellStyle name="已访问的超链接 2" xfId="46707" hidden="1"/>
    <cellStyle name="已访问的超链接 2" xfId="46709" hidden="1"/>
    <cellStyle name="已访问的超链接 2" xfId="46711" hidden="1"/>
    <cellStyle name="已访问的超链接 2" xfId="46713" hidden="1"/>
    <cellStyle name="已访问的超链接 2" xfId="46715" hidden="1"/>
    <cellStyle name="已访问的超链接 2" xfId="46717" hidden="1"/>
    <cellStyle name="已访问的超链接 2" xfId="46719" hidden="1"/>
    <cellStyle name="已访问的超链接 2" xfId="46721" hidden="1"/>
    <cellStyle name="已访问的超链接 2" xfId="46723" hidden="1"/>
    <cellStyle name="已访问的超链接 2" xfId="46725" hidden="1"/>
    <cellStyle name="已访问的超链接 2" xfId="46727" hidden="1"/>
    <cellStyle name="已访问的超链接 2" xfId="46729" hidden="1"/>
    <cellStyle name="已访问的超链接 2" xfId="46731" hidden="1"/>
    <cellStyle name="已访问的超链接 2" xfId="46733" hidden="1"/>
    <cellStyle name="已访问的超链接 2" xfId="46735" hidden="1"/>
    <cellStyle name="已访问的超链接 2" xfId="46737" hidden="1"/>
    <cellStyle name="已访问的超链接 2" xfId="46739" hidden="1"/>
    <cellStyle name="已访问的超链接 2" xfId="46741" hidden="1"/>
    <cellStyle name="已访问的超链接 2" xfId="46743" hidden="1"/>
    <cellStyle name="已访问的超链接 2" xfId="46745" hidden="1"/>
    <cellStyle name="已访问的超链接 2" xfId="46747" hidden="1"/>
    <cellStyle name="已访问的超链接 2" xfId="46749" hidden="1"/>
    <cellStyle name="已访问的超链接 2" xfId="46751" hidden="1"/>
    <cellStyle name="已访问的超链接 2" xfId="46753" hidden="1"/>
    <cellStyle name="已访问的超链接 2" xfId="46755" hidden="1"/>
    <cellStyle name="已访问的超链接 2" xfId="46757" hidden="1"/>
    <cellStyle name="已访问的超链接 2" xfId="46759" hidden="1"/>
    <cellStyle name="已访问的超链接 2" xfId="46761" hidden="1"/>
    <cellStyle name="已访问的超链接 2" xfId="46763" hidden="1"/>
    <cellStyle name="已访问的超链接 2" xfId="46765" hidden="1"/>
    <cellStyle name="已访问的超链接 2" xfId="46767" hidden="1"/>
    <cellStyle name="已访问的超链接 2" xfId="46769" hidden="1"/>
    <cellStyle name="已访问的超链接 2" xfId="46771" hidden="1"/>
    <cellStyle name="已访问的超链接 2" xfId="46773" hidden="1"/>
    <cellStyle name="已访问的超链接 2" xfId="46775" hidden="1"/>
    <cellStyle name="已访问的超链接 2" xfId="46777" hidden="1"/>
    <cellStyle name="已访问的超链接 2" xfId="46779" hidden="1"/>
    <cellStyle name="已访问的超链接 2" xfId="46781" hidden="1"/>
    <cellStyle name="已访问的超链接 2" xfId="46783" hidden="1"/>
    <cellStyle name="已访问的超链接 2" xfId="46785" hidden="1"/>
    <cellStyle name="已访问的超链接 2" xfId="46787" hidden="1"/>
    <cellStyle name="已访问的超链接 2" xfId="46789" hidden="1"/>
    <cellStyle name="已访问的超链接 2" xfId="46791" hidden="1"/>
    <cellStyle name="已访问的超链接 2" xfId="46793" hidden="1"/>
    <cellStyle name="已访问的超链接 2" xfId="46795" hidden="1"/>
    <cellStyle name="已访问的超链接 2" xfId="46797" hidden="1"/>
    <cellStyle name="已访问的超链接 2" xfId="46799" hidden="1"/>
    <cellStyle name="已访问的超链接 2" xfId="46801" hidden="1"/>
    <cellStyle name="已访问的超链接 2" xfId="46803" hidden="1"/>
    <cellStyle name="已访问的超链接 2" xfId="46805" hidden="1"/>
    <cellStyle name="已访问的超链接 2" xfId="46807" hidden="1"/>
    <cellStyle name="已访问的超链接 2" xfId="46809" hidden="1"/>
    <cellStyle name="已访问的超链接 2" xfId="46811" hidden="1"/>
    <cellStyle name="已访问的超链接 2" xfId="46813" hidden="1"/>
    <cellStyle name="已访问的超链接 2" xfId="46815" hidden="1"/>
    <cellStyle name="已访问的超链接 2" xfId="46817" hidden="1"/>
    <cellStyle name="已访问的超链接 2" xfId="46819" hidden="1"/>
    <cellStyle name="已访问的超链接 2" xfId="46821" hidden="1"/>
    <cellStyle name="已访问的超链接 2" xfId="46823" hidden="1"/>
    <cellStyle name="已访问的超链接 2" xfId="46825" hidden="1"/>
    <cellStyle name="已访问的超链接 2" xfId="46827" hidden="1"/>
    <cellStyle name="已访问的超链接 2" xfId="46829" hidden="1"/>
    <cellStyle name="已访问的超链接 2" xfId="46831" hidden="1"/>
    <cellStyle name="已访问的超链接 2" xfId="46833" hidden="1"/>
    <cellStyle name="已访问的超链接 2" xfId="46835" hidden="1"/>
    <cellStyle name="已访问的超链接 2" xfId="46837" hidden="1"/>
    <cellStyle name="已访问的超链接 2" xfId="46839" hidden="1"/>
    <cellStyle name="已访问的超链接 2" xfId="46840" hidden="1"/>
    <cellStyle name="已访问的超链接 2" xfId="46841" hidden="1"/>
    <cellStyle name="已访问的超链接 2" xfId="46842" hidden="1"/>
    <cellStyle name="已访问的超链接 2" xfId="46843" hidden="1"/>
    <cellStyle name="已访问的超链接 2" xfId="46844" hidden="1"/>
    <cellStyle name="已访问的超链接 2" xfId="46845" hidden="1"/>
    <cellStyle name="已访问的超链接 2" xfId="46846" hidden="1"/>
    <cellStyle name="已访问的超链接 2" xfId="46847" hidden="1"/>
    <cellStyle name="已访问的超链接 2" xfId="46848" hidden="1"/>
    <cellStyle name="已访问的超链接 2" xfId="46849" hidden="1"/>
    <cellStyle name="已访问的超链接 2" xfId="46850" hidden="1"/>
    <cellStyle name="已访问的超链接 2" xfId="46851" hidden="1"/>
    <cellStyle name="已访问的超链接 2" xfId="46852" hidden="1"/>
    <cellStyle name="已访问的超链接 2" xfId="46853" hidden="1"/>
    <cellStyle name="已访问的超链接 2" xfId="46854" hidden="1"/>
    <cellStyle name="已访问的超链接 2" xfId="46855" hidden="1"/>
    <cellStyle name="已访问的超链接 2" xfId="46856" hidden="1"/>
    <cellStyle name="已访问的超链接 2" xfId="46857" hidden="1"/>
    <cellStyle name="已访问的超链接 2" xfId="46858" hidden="1"/>
    <cellStyle name="已访问的超链接 2" xfId="46859" hidden="1"/>
    <cellStyle name="已访问的超链接 2" xfId="46860" hidden="1"/>
    <cellStyle name="已访问的超链接 2" xfId="46861" hidden="1"/>
    <cellStyle name="已访问的超链接 2" xfId="46862" hidden="1"/>
    <cellStyle name="已访问的超链接 2" xfId="46863" hidden="1"/>
    <cellStyle name="已访问的超链接 2" xfId="46864" hidden="1"/>
    <cellStyle name="已访问的超链接 2" xfId="46865" hidden="1"/>
    <cellStyle name="已访问的超链接 2" xfId="46866" hidden="1"/>
    <cellStyle name="已访问的超链接 2" xfId="46867" hidden="1"/>
    <cellStyle name="已访问的超链接 2" xfId="46868" hidden="1"/>
    <cellStyle name="已访问的超链接 2" xfId="46869" hidden="1"/>
    <cellStyle name="已访问的超链接 2" xfId="46870" hidden="1"/>
    <cellStyle name="已访问的超链接 2" xfId="46871" hidden="1"/>
    <cellStyle name="已访问的超链接 2" xfId="46872" hidden="1"/>
    <cellStyle name="已访问的超链接 2" xfId="46873" hidden="1"/>
    <cellStyle name="已访问的超链接 2" xfId="46874" hidden="1"/>
    <cellStyle name="已访问的超链接 2" xfId="46875" hidden="1"/>
    <cellStyle name="已访问的超链接 2" xfId="46876" hidden="1"/>
    <cellStyle name="已访问的超链接 2" xfId="46877" hidden="1"/>
    <cellStyle name="已访问的超链接 2" xfId="46878" hidden="1"/>
    <cellStyle name="已访问的超链接 2" xfId="46879" hidden="1"/>
    <cellStyle name="已访问的超链接 2" xfId="46880" hidden="1"/>
    <cellStyle name="已访问的超链接 2" xfId="46881" hidden="1"/>
    <cellStyle name="已访问的超链接 2" xfId="46882" hidden="1"/>
    <cellStyle name="已访问的超链接 2" xfId="46883" hidden="1"/>
    <cellStyle name="已访问的超链接 2" xfId="46884" hidden="1"/>
    <cellStyle name="已访问的超链接 2" xfId="46885" hidden="1"/>
    <cellStyle name="已访问的超链接 2" xfId="46886" hidden="1"/>
    <cellStyle name="已访问的超链接 2" xfId="46887" hidden="1"/>
    <cellStyle name="已访问的超链接 2" xfId="46888" hidden="1"/>
    <cellStyle name="已访问的超链接 2" xfId="46889" hidden="1"/>
    <cellStyle name="已访问的超链接 2" xfId="46890" hidden="1"/>
    <cellStyle name="已访问的超链接 2" xfId="46891" hidden="1"/>
    <cellStyle name="已访问的超链接 2" xfId="46892" hidden="1"/>
    <cellStyle name="已访问的超链接 2" xfId="46893" hidden="1"/>
    <cellStyle name="已访问的超链接 2" xfId="46894" hidden="1"/>
    <cellStyle name="已访问的超链接 2" xfId="46896" hidden="1"/>
    <cellStyle name="已访问的超链接 2" xfId="46898" hidden="1"/>
    <cellStyle name="已访问的超链接 2" xfId="46899" hidden="1"/>
    <cellStyle name="已访问的超链接 2" xfId="46900" hidden="1"/>
    <cellStyle name="已访问的超链接 2" xfId="46901" hidden="1"/>
    <cellStyle name="已访问的超链接 2" xfId="46902" hidden="1"/>
    <cellStyle name="已访问的超链接 2" xfId="46903" hidden="1"/>
    <cellStyle name="已访问的超链接 2" xfId="46904" hidden="1"/>
    <cellStyle name="已访问的超链接 2" xfId="46905" hidden="1"/>
    <cellStyle name="已访问的超链接 2" xfId="46906" hidden="1"/>
    <cellStyle name="已访问的超链接 2" xfId="46907" hidden="1"/>
    <cellStyle name="已访问的超链接 2" xfId="46908" hidden="1"/>
    <cellStyle name="已访问的超链接 2" xfId="46909" hidden="1"/>
    <cellStyle name="已访问的超链接 2" xfId="46910" hidden="1"/>
    <cellStyle name="已访问的超链接 2" xfId="46911" hidden="1"/>
    <cellStyle name="已访问的超链接 2" xfId="46912" hidden="1"/>
    <cellStyle name="已访问的超链接 2" xfId="46913" hidden="1"/>
    <cellStyle name="已访问的超链接 2" xfId="46914" hidden="1"/>
    <cellStyle name="已访问的超链接 2" xfId="46915" hidden="1"/>
    <cellStyle name="已访问的超链接 2" xfId="46916" hidden="1"/>
    <cellStyle name="已访问的超链接 2" xfId="46917" hidden="1"/>
    <cellStyle name="已访问的超链接 2" xfId="46918" hidden="1"/>
    <cellStyle name="已访问的超链接 2" xfId="46919" hidden="1"/>
    <cellStyle name="已访问的超链接 2" xfId="46920" hidden="1"/>
    <cellStyle name="已访问的超链接 2" xfId="46921" hidden="1"/>
    <cellStyle name="已访问的超链接 2" xfId="46922" hidden="1"/>
    <cellStyle name="已访问的超链接 2" xfId="46923" hidden="1"/>
    <cellStyle name="已访问的超链接 2" xfId="46924" hidden="1"/>
    <cellStyle name="已访问的超链接 2" xfId="46925" hidden="1"/>
    <cellStyle name="已访问的超链接 2" xfId="46926" hidden="1"/>
    <cellStyle name="已访问的超链接 2" xfId="46927" hidden="1"/>
    <cellStyle name="已访问的超链接 2" xfId="46928" hidden="1"/>
    <cellStyle name="已访问的超链接 2" xfId="46929" hidden="1"/>
    <cellStyle name="已访问的超链接 2" xfId="46930" hidden="1"/>
    <cellStyle name="已访问的超链接 2" xfId="46931" hidden="1"/>
    <cellStyle name="已访问的超链接 2" xfId="46932" hidden="1"/>
    <cellStyle name="已访问的超链接 2" xfId="46933" hidden="1"/>
    <cellStyle name="已访问的超链接 2" xfId="46934" hidden="1"/>
    <cellStyle name="已访问的超链接 2" xfId="46935" hidden="1"/>
    <cellStyle name="已访问的超链接 2" xfId="46936" hidden="1"/>
    <cellStyle name="已访问的超链接 2" xfId="46937" hidden="1"/>
    <cellStyle name="已访问的超链接 2" xfId="46938" hidden="1"/>
    <cellStyle name="已访问的超链接 2" xfId="46939" hidden="1"/>
    <cellStyle name="已访问的超链接 2" xfId="46940" hidden="1"/>
    <cellStyle name="已访问的超链接 2" xfId="46941" hidden="1"/>
    <cellStyle name="已访问的超链接 2" xfId="46942" hidden="1"/>
    <cellStyle name="已访问的超链接 2" xfId="46943" hidden="1"/>
    <cellStyle name="已访问的超链接 2" xfId="46944" hidden="1"/>
    <cellStyle name="已访问的超链接 2" xfId="46945" hidden="1"/>
    <cellStyle name="已访问的超链接 2" xfId="46946" hidden="1"/>
    <cellStyle name="已访问的超链接 2" xfId="46947" hidden="1"/>
    <cellStyle name="已访问的超链接 2" xfId="46948" hidden="1"/>
    <cellStyle name="已访问的超链接 2" xfId="46949" hidden="1"/>
    <cellStyle name="已访问的超链接 2" xfId="46950" hidden="1"/>
    <cellStyle name="已访问的超链接 2" xfId="46951" hidden="1"/>
    <cellStyle name="已访问的超链接 2" xfId="46952" hidden="1"/>
    <cellStyle name="已访问的超链接 2" xfId="46953" hidden="1"/>
    <cellStyle name="已访问的超链接 2" xfId="46954" hidden="1"/>
    <cellStyle name="已访问的超链接 2" xfId="46955" hidden="1"/>
    <cellStyle name="已访问的超链接 2" xfId="46956" hidden="1"/>
    <cellStyle name="已访问的超链接 2" xfId="46958" hidden="1"/>
    <cellStyle name="已访问的超链接 2" xfId="46960" hidden="1"/>
    <cellStyle name="已访问的超链接 2" xfId="46962" hidden="1"/>
    <cellStyle name="已访问的超链接 2" xfId="46964" hidden="1"/>
    <cellStyle name="已访问的超链接 2" xfId="46966" hidden="1"/>
    <cellStyle name="已访问的超链接 2" xfId="46968" hidden="1"/>
    <cellStyle name="已访问的超链接 2" xfId="46970" hidden="1"/>
    <cellStyle name="已访问的超链接 2" xfId="46972" hidden="1"/>
    <cellStyle name="已访问的超链接 2" xfId="46974" hidden="1"/>
    <cellStyle name="已访问的超链接 2" xfId="46976" hidden="1"/>
    <cellStyle name="已访问的超链接 2" xfId="46978" hidden="1"/>
    <cellStyle name="已访问的超链接 2" xfId="46980" hidden="1"/>
    <cellStyle name="已访问的超链接 2" xfId="46982" hidden="1"/>
    <cellStyle name="已访问的超链接 2" xfId="46984" hidden="1"/>
    <cellStyle name="已访问的超链接 2" xfId="46986" hidden="1"/>
    <cellStyle name="已访问的超链接 2" xfId="46988" hidden="1"/>
    <cellStyle name="已访问的超链接 2" xfId="46990" hidden="1"/>
    <cellStyle name="已访问的超链接 2" xfId="46992" hidden="1"/>
    <cellStyle name="已访问的超链接 2" xfId="46994" hidden="1"/>
    <cellStyle name="已访问的超链接 2" xfId="46996" hidden="1"/>
    <cellStyle name="已访问的超链接 2" xfId="46998" hidden="1"/>
    <cellStyle name="已访问的超链接 2" xfId="47000" hidden="1"/>
    <cellStyle name="已访问的超链接 2" xfId="47002" hidden="1"/>
    <cellStyle name="已访问的超链接 2" xfId="47004" hidden="1"/>
    <cellStyle name="已访问的超链接 2" xfId="47006" hidden="1"/>
    <cellStyle name="已访问的超链接 2" xfId="47008" hidden="1"/>
    <cellStyle name="已访问的超链接 2" xfId="47010" hidden="1"/>
    <cellStyle name="已访问的超链接 2" xfId="47012" hidden="1"/>
    <cellStyle name="已访问的超链接 2" xfId="47014" hidden="1"/>
    <cellStyle name="已访问的超链接 2" xfId="47016" hidden="1"/>
    <cellStyle name="已访问的超链接 2" xfId="47018" hidden="1"/>
    <cellStyle name="已访问的超链接 2" xfId="47020" hidden="1"/>
    <cellStyle name="已访问的超链接 2" xfId="47022" hidden="1"/>
    <cellStyle name="已访问的超链接 2" xfId="47024" hidden="1"/>
    <cellStyle name="已访问的超链接 2" xfId="47026" hidden="1"/>
    <cellStyle name="已访问的超链接 2" xfId="47028" hidden="1"/>
    <cellStyle name="已访问的超链接 2" xfId="47030" hidden="1"/>
    <cellStyle name="已访问的超链接 2" xfId="47032" hidden="1"/>
    <cellStyle name="已访问的超链接 2" xfId="47034" hidden="1"/>
    <cellStyle name="已访问的超链接 2" xfId="47036" hidden="1"/>
    <cellStyle name="已访问的超链接 2" xfId="47038" hidden="1"/>
    <cellStyle name="已访问的超链接 2" xfId="47040" hidden="1"/>
    <cellStyle name="已访问的超链接 2" xfId="47042" hidden="1"/>
    <cellStyle name="已访问的超链接 2" xfId="47044" hidden="1"/>
    <cellStyle name="已访问的超链接 2" xfId="47046" hidden="1"/>
    <cellStyle name="已访问的超链接 2" xfId="47048" hidden="1"/>
    <cellStyle name="已访问的超链接 2" xfId="47050" hidden="1"/>
    <cellStyle name="已访问的超链接 2" xfId="47052" hidden="1"/>
    <cellStyle name="已访问的超链接 2" xfId="47054" hidden="1"/>
    <cellStyle name="已访问的超链接 2" xfId="47056" hidden="1"/>
    <cellStyle name="已访问的超链接 2" xfId="47058" hidden="1"/>
    <cellStyle name="已访问的超链接 2" xfId="47060" hidden="1"/>
    <cellStyle name="已访问的超链接 2" xfId="47062" hidden="1"/>
    <cellStyle name="已访问的超链接 2" xfId="47064" hidden="1"/>
    <cellStyle name="已访问的超链接 2" xfId="47066" hidden="1"/>
    <cellStyle name="已访问的超链接 2" xfId="47068" hidden="1"/>
    <cellStyle name="已访问的超链接 2" xfId="47070" hidden="1"/>
    <cellStyle name="已访问的超链接 2" xfId="47072" hidden="1"/>
    <cellStyle name="已访问的超链接 2" xfId="47074" hidden="1"/>
    <cellStyle name="已访问的超链接 2" xfId="47076" hidden="1"/>
    <cellStyle name="已访问的超链接 2" xfId="47078" hidden="1"/>
    <cellStyle name="已访问的超链接 2" xfId="47080" hidden="1"/>
    <cellStyle name="已访问的超链接 2" xfId="47082" hidden="1"/>
    <cellStyle name="已访问的超链接 2" xfId="47084" hidden="1"/>
    <cellStyle name="已访问的超链接 2" xfId="47086" hidden="1"/>
    <cellStyle name="已访问的超链接 2" xfId="47088" hidden="1"/>
    <cellStyle name="已访问的超链接 2" xfId="47090" hidden="1"/>
    <cellStyle name="已访问的超链接 2" xfId="47092" hidden="1"/>
    <cellStyle name="已访问的超链接 2" xfId="47094" hidden="1"/>
    <cellStyle name="已访问的超链接 2" xfId="47096" hidden="1"/>
    <cellStyle name="已访问的超链接 2" xfId="47098" hidden="1"/>
    <cellStyle name="已访问的超链接 2" xfId="47100" hidden="1"/>
    <cellStyle name="已访问的超链接 2" xfId="47102" hidden="1"/>
    <cellStyle name="已访问的超链接 2" xfId="47104" hidden="1"/>
    <cellStyle name="已访问的超链接 2" xfId="47106" hidden="1"/>
    <cellStyle name="已访问的超链接 2" xfId="47108" hidden="1"/>
    <cellStyle name="已访问的超链接 2" xfId="47110" hidden="1"/>
    <cellStyle name="已访问的超链接 2" xfId="47112" hidden="1"/>
    <cellStyle name="已访问的超链接 2" xfId="47114" hidden="1"/>
    <cellStyle name="已访问的超链接 2" xfId="47116" hidden="1"/>
    <cellStyle name="已访问的超链接 2" xfId="47118" hidden="1"/>
    <cellStyle name="已访问的超链接 2" xfId="47120" hidden="1"/>
    <cellStyle name="已访问的超链接 2" xfId="47121" hidden="1"/>
    <cellStyle name="已访问的超链接 2" xfId="47122" hidden="1"/>
    <cellStyle name="已访问的超链接 2" xfId="47123" hidden="1"/>
    <cellStyle name="已访问的超链接 2" xfId="47124" hidden="1"/>
    <cellStyle name="已访问的超链接 2" xfId="47125" hidden="1"/>
    <cellStyle name="已访问的超链接 2" xfId="47126" hidden="1"/>
    <cellStyle name="已访问的超链接 2" xfId="47127" hidden="1"/>
    <cellStyle name="已访问的超链接 2" xfId="47128" hidden="1"/>
    <cellStyle name="已访问的超链接 2" xfId="47129" hidden="1"/>
    <cellStyle name="已访问的超链接 2" xfId="47130" hidden="1"/>
    <cellStyle name="已访问的超链接 2" xfId="47131" hidden="1"/>
    <cellStyle name="已访问的超链接 2" xfId="47132" hidden="1"/>
    <cellStyle name="已访问的超链接 2" xfId="47133" hidden="1"/>
    <cellStyle name="已访问的超链接 2" xfId="47134" hidden="1"/>
    <cellStyle name="已访问的超链接 2" xfId="47135" hidden="1"/>
    <cellStyle name="已访问的超链接 2" xfId="47136" hidden="1"/>
    <cellStyle name="已访问的超链接 2" xfId="47137" hidden="1"/>
    <cellStyle name="已访问的超链接 2" xfId="47138" hidden="1"/>
    <cellStyle name="已访问的超链接 2" xfId="47139" hidden="1"/>
    <cellStyle name="已访问的超链接 2" xfId="47140" hidden="1"/>
    <cellStyle name="已访问的超链接 2" xfId="47141" hidden="1"/>
    <cellStyle name="已访问的超链接 2" xfId="47142" hidden="1"/>
    <cellStyle name="已访问的超链接 2" xfId="47143" hidden="1"/>
    <cellStyle name="已访问的超链接 2" xfId="47144" hidden="1"/>
    <cellStyle name="已访问的超链接 2" xfId="47145" hidden="1"/>
    <cellStyle name="已访问的超链接 2" xfId="47146" hidden="1"/>
    <cellStyle name="已访问的超链接 2" xfId="47147" hidden="1"/>
    <cellStyle name="已访问的超链接 2" xfId="47148" hidden="1"/>
    <cellStyle name="已访问的超链接 2" xfId="47149" hidden="1"/>
    <cellStyle name="已访问的超链接 2" xfId="47150" hidden="1"/>
    <cellStyle name="已访问的超链接 2" xfId="47151" hidden="1"/>
    <cellStyle name="已访问的超链接 2" xfId="47152" hidden="1"/>
    <cellStyle name="已访问的超链接 2" xfId="47153" hidden="1"/>
    <cellStyle name="已访问的超链接 2" xfId="47154" hidden="1"/>
    <cellStyle name="已访问的超链接 2" xfId="47155" hidden="1"/>
    <cellStyle name="已访问的超链接 2" xfId="47156" hidden="1"/>
    <cellStyle name="已访问的超链接 2" xfId="47157" hidden="1"/>
    <cellStyle name="已访问的超链接 2" xfId="47158" hidden="1"/>
    <cellStyle name="已访问的超链接 2" xfId="47159" hidden="1"/>
    <cellStyle name="已访问的超链接 2" xfId="47160" hidden="1"/>
    <cellStyle name="已访问的超链接 2" xfId="47161" hidden="1"/>
    <cellStyle name="已访问的超链接 2" xfId="47162" hidden="1"/>
    <cellStyle name="已访问的超链接 2" xfId="47163" hidden="1"/>
    <cellStyle name="已访问的超链接 2" xfId="47164" hidden="1"/>
    <cellStyle name="已访问的超链接 2" xfId="47165" hidden="1"/>
    <cellStyle name="已访问的超链接 2" xfId="47166" hidden="1"/>
    <cellStyle name="已访问的超链接 2" xfId="47167" hidden="1"/>
    <cellStyle name="已访问的超链接 2" xfId="47168" hidden="1"/>
    <cellStyle name="已访问的超链接 2" xfId="47169" hidden="1"/>
    <cellStyle name="已访问的超链接 2" xfId="47170" hidden="1"/>
    <cellStyle name="已访问的超链接 2" xfId="47171" hidden="1"/>
    <cellStyle name="已访问的超链接 2" xfId="47172" hidden="1"/>
    <cellStyle name="已访问的超链接 2" xfId="47173" hidden="1"/>
    <cellStyle name="已访问的超链接 2" xfId="47174" hidden="1"/>
    <cellStyle name="已访问的超链接 2" xfId="47175" hidden="1"/>
    <cellStyle name="已访问的超链接 2" xfId="47177" hidden="1"/>
    <cellStyle name="已访问的超链接 2" xfId="47179" hidden="1"/>
    <cellStyle name="已访问的超链接 2" xfId="47180" hidden="1"/>
    <cellStyle name="已访问的超链接 2" xfId="47181" hidden="1"/>
    <cellStyle name="已访问的超链接 2" xfId="47182" hidden="1"/>
    <cellStyle name="已访问的超链接 2" xfId="47183" hidden="1"/>
    <cellStyle name="已访问的超链接 2" xfId="47184" hidden="1"/>
    <cellStyle name="已访问的超链接 2" xfId="47185" hidden="1"/>
    <cellStyle name="已访问的超链接 2" xfId="47186" hidden="1"/>
    <cellStyle name="已访问的超链接 2" xfId="47187" hidden="1"/>
    <cellStyle name="已访问的超链接 2" xfId="47188" hidden="1"/>
    <cellStyle name="已访问的超链接 2" xfId="47189" hidden="1"/>
    <cellStyle name="已访问的超链接 2" xfId="47190" hidden="1"/>
    <cellStyle name="已访问的超链接 2" xfId="47191" hidden="1"/>
    <cellStyle name="已访问的超链接 2" xfId="47192" hidden="1"/>
    <cellStyle name="已访问的超链接 2" xfId="47193" hidden="1"/>
    <cellStyle name="已访问的超链接 2" xfId="47194" hidden="1"/>
    <cellStyle name="已访问的超链接 2" xfId="47195" hidden="1"/>
    <cellStyle name="已访问的超链接 2" xfId="47196" hidden="1"/>
    <cellStyle name="已访问的超链接 2" xfId="47197" hidden="1"/>
    <cellStyle name="已访问的超链接 2" xfId="47198" hidden="1"/>
    <cellStyle name="已访问的超链接 2" xfId="47199" hidden="1"/>
    <cellStyle name="已访问的超链接 2" xfId="47200" hidden="1"/>
    <cellStyle name="已访问的超链接 2" xfId="47201" hidden="1"/>
    <cellStyle name="已访问的超链接 2" xfId="47202" hidden="1"/>
    <cellStyle name="已访问的超链接 2" xfId="47203" hidden="1"/>
    <cellStyle name="已访问的超链接 2" xfId="47204" hidden="1"/>
    <cellStyle name="已访问的超链接 2" xfId="47205" hidden="1"/>
    <cellStyle name="已访问的超链接 2" xfId="47206" hidden="1"/>
    <cellStyle name="已访问的超链接 2" xfId="47207" hidden="1"/>
    <cellStyle name="已访问的超链接 2" xfId="47208" hidden="1"/>
    <cellStyle name="已访问的超链接 2" xfId="47209" hidden="1"/>
    <cellStyle name="已访问的超链接 2" xfId="47210" hidden="1"/>
    <cellStyle name="已访问的超链接 2" xfId="47211" hidden="1"/>
    <cellStyle name="已访问的超链接 2" xfId="47212" hidden="1"/>
    <cellStyle name="已访问的超链接 2" xfId="47213" hidden="1"/>
    <cellStyle name="已访问的超链接 2" xfId="47214" hidden="1"/>
    <cellStyle name="已访问的超链接 2" xfId="47215" hidden="1"/>
    <cellStyle name="已访问的超链接 2" xfId="47216" hidden="1"/>
    <cellStyle name="已访问的超链接 2" xfId="47217" hidden="1"/>
    <cellStyle name="已访问的超链接 2" xfId="47218" hidden="1"/>
    <cellStyle name="已访问的超链接 2" xfId="47219" hidden="1"/>
    <cellStyle name="已访问的超链接 2" xfId="47220" hidden="1"/>
    <cellStyle name="已访问的超链接 2" xfId="47221" hidden="1"/>
    <cellStyle name="已访问的超链接 2" xfId="47222" hidden="1"/>
    <cellStyle name="已访问的超链接 2" xfId="47223" hidden="1"/>
    <cellStyle name="已访问的超链接 2" xfId="47224" hidden="1"/>
    <cellStyle name="已访问的超链接 2" xfId="47225" hidden="1"/>
    <cellStyle name="已访问的超链接 2" xfId="47226" hidden="1"/>
    <cellStyle name="已访问的超链接 2" xfId="47227" hidden="1"/>
    <cellStyle name="已访问的超链接 2" xfId="47228" hidden="1"/>
    <cellStyle name="已访问的超链接 2" xfId="47229" hidden="1"/>
    <cellStyle name="已访问的超链接 2" xfId="47230" hidden="1"/>
    <cellStyle name="已访问的超链接 2" xfId="47231" hidden="1"/>
    <cellStyle name="已访问的超链接 2" xfId="47232" hidden="1"/>
    <cellStyle name="已访问的超链接 2" xfId="47233" hidden="1"/>
    <cellStyle name="已访问的超链接 2" xfId="47234" hidden="1"/>
    <cellStyle name="已访问的超链接 2" xfId="47235" hidden="1"/>
    <cellStyle name="已访问的超链接 2" xfId="47236" hidden="1"/>
    <cellStyle name="已访问的超链接 2" xfId="47237" hidden="1"/>
    <cellStyle name="已访问的超链接 2" xfId="47239" hidden="1"/>
    <cellStyle name="已访问的超链接 2" xfId="47241" hidden="1"/>
    <cellStyle name="已访问的超链接 2" xfId="47243" hidden="1"/>
    <cellStyle name="已访问的超链接 2" xfId="47245" hidden="1"/>
    <cellStyle name="已访问的超链接 2" xfId="47247" hidden="1"/>
    <cellStyle name="已访问的超链接 2" xfId="47249" hidden="1"/>
    <cellStyle name="已访问的超链接 2" xfId="47251" hidden="1"/>
    <cellStyle name="已访问的超链接 2" xfId="47253" hidden="1"/>
    <cellStyle name="已访问的超链接 2" xfId="47255" hidden="1"/>
    <cellStyle name="已访问的超链接 2" xfId="47257" hidden="1"/>
    <cellStyle name="已访问的超链接 2" xfId="47259" hidden="1"/>
    <cellStyle name="已访问的超链接 2" xfId="47261" hidden="1"/>
    <cellStyle name="已访问的超链接 2" xfId="47263" hidden="1"/>
    <cellStyle name="已访问的超链接 2" xfId="47265" hidden="1"/>
    <cellStyle name="已访问的超链接 2" xfId="47267" hidden="1"/>
    <cellStyle name="已访问的超链接 2" xfId="47269" hidden="1"/>
    <cellStyle name="已访问的超链接 2" xfId="47271" hidden="1"/>
    <cellStyle name="已访问的超链接 2" xfId="47273" hidden="1"/>
    <cellStyle name="已访问的超链接 2" xfId="47275" hidden="1"/>
    <cellStyle name="已访问的超链接 2" xfId="47277" hidden="1"/>
    <cellStyle name="已访问的超链接 2" xfId="47279" hidden="1"/>
    <cellStyle name="已访问的超链接 2" xfId="47281" hidden="1"/>
    <cellStyle name="已访问的超链接 2" xfId="47283" hidden="1"/>
    <cellStyle name="已访问的超链接 2" xfId="47285" hidden="1"/>
    <cellStyle name="已访问的超链接 2" xfId="47287" hidden="1"/>
    <cellStyle name="已访问的超链接 2" xfId="47289" hidden="1"/>
    <cellStyle name="已访问的超链接 2" xfId="47291" hidden="1"/>
    <cellStyle name="已访问的超链接 2" xfId="47293" hidden="1"/>
    <cellStyle name="已访问的超链接 2" xfId="47295" hidden="1"/>
    <cellStyle name="已访问的超链接 2" xfId="47297" hidden="1"/>
    <cellStyle name="已访问的超链接 2" xfId="47299" hidden="1"/>
    <cellStyle name="已访问的超链接 2" xfId="47301" hidden="1"/>
    <cellStyle name="已访问的超链接 2" xfId="47303" hidden="1"/>
    <cellStyle name="已访问的超链接 2" xfId="47305" hidden="1"/>
    <cellStyle name="已访问的超链接 2" xfId="47307" hidden="1"/>
    <cellStyle name="已访问的超链接 2" xfId="47309" hidden="1"/>
    <cellStyle name="已访问的超链接 2" xfId="47311" hidden="1"/>
    <cellStyle name="已访问的超链接 2" xfId="47313" hidden="1"/>
    <cellStyle name="已访问的超链接 2" xfId="47315" hidden="1"/>
    <cellStyle name="已访问的超链接 2" xfId="47317" hidden="1"/>
    <cellStyle name="已访问的超链接 2" xfId="47319" hidden="1"/>
    <cellStyle name="已访问的超链接 2" xfId="47321" hidden="1"/>
    <cellStyle name="已访问的超链接 2" xfId="47323" hidden="1"/>
    <cellStyle name="已访问的超链接 2" xfId="47325" hidden="1"/>
    <cellStyle name="已访问的超链接 2" xfId="47327" hidden="1"/>
    <cellStyle name="已访问的超链接 2" xfId="47329" hidden="1"/>
    <cellStyle name="已访问的超链接 2" xfId="47331" hidden="1"/>
    <cellStyle name="已访问的超链接 2" xfId="47333" hidden="1"/>
    <cellStyle name="已访问的超链接 2" xfId="47335" hidden="1"/>
    <cellStyle name="已访问的超链接 2" xfId="47337" hidden="1"/>
    <cellStyle name="已访问的超链接 2" xfId="47339" hidden="1"/>
    <cellStyle name="已访问的超链接 2" xfId="47341" hidden="1"/>
    <cellStyle name="已访问的超链接 2" xfId="47343" hidden="1"/>
    <cellStyle name="已访问的超链接 2" xfId="47345" hidden="1"/>
    <cellStyle name="已访问的超链接 2" xfId="47347" hidden="1"/>
    <cellStyle name="已访问的超链接 2" xfId="47349" hidden="1"/>
    <cellStyle name="已访问的超链接 2" xfId="47351" hidden="1"/>
    <cellStyle name="已访问的超链接 2" xfId="47353" hidden="1"/>
    <cellStyle name="已访问的超链接 2" xfId="47355" hidden="1"/>
    <cellStyle name="已访问的超链接 2" xfId="47357" hidden="1"/>
    <cellStyle name="已访问的超链接 2" xfId="47359" hidden="1"/>
    <cellStyle name="已访问的超链接 2" xfId="47361" hidden="1"/>
    <cellStyle name="已访问的超链接 2" xfId="47363" hidden="1"/>
    <cellStyle name="已访问的超链接 2" xfId="47365" hidden="1"/>
    <cellStyle name="已访问的超链接 2" xfId="47367" hidden="1"/>
    <cellStyle name="已访问的超链接 2" xfId="47369" hidden="1"/>
    <cellStyle name="已访问的超链接 2" xfId="47371" hidden="1"/>
    <cellStyle name="已访问的超链接 2" xfId="47373" hidden="1"/>
    <cellStyle name="已访问的超链接 2" xfId="47375" hidden="1"/>
    <cellStyle name="已访问的超链接 2" xfId="47377" hidden="1"/>
    <cellStyle name="已访问的超链接 2" xfId="47379" hidden="1"/>
    <cellStyle name="已访问的超链接 2" xfId="47381" hidden="1"/>
    <cellStyle name="已访问的超链接 2" xfId="47383" hidden="1"/>
    <cellStyle name="已访问的超链接 2" xfId="47385" hidden="1"/>
    <cellStyle name="已访问的超链接 2" xfId="47387" hidden="1"/>
    <cellStyle name="已访问的超链接 2" xfId="47389" hidden="1"/>
    <cellStyle name="已访问的超链接 2" xfId="47391" hidden="1"/>
    <cellStyle name="已访问的超链接 2" xfId="47393" hidden="1"/>
    <cellStyle name="已访问的超链接 2" xfId="47395" hidden="1"/>
    <cellStyle name="已访问的超链接 2" xfId="47397" hidden="1"/>
    <cellStyle name="已访问的超链接 2" xfId="47399" hidden="1"/>
    <cellStyle name="已访问的超链接 2" xfId="47401" hidden="1"/>
    <cellStyle name="已访问的超链接 2" xfId="47402" hidden="1"/>
    <cellStyle name="已访问的超链接 2" xfId="47403" hidden="1"/>
    <cellStyle name="已访问的超链接 2" xfId="47404" hidden="1"/>
    <cellStyle name="已访问的超链接 2" xfId="47405" hidden="1"/>
    <cellStyle name="已访问的超链接 2" xfId="47406" hidden="1"/>
    <cellStyle name="已访问的超链接 2" xfId="47407" hidden="1"/>
    <cellStyle name="已访问的超链接 2" xfId="47408" hidden="1"/>
    <cellStyle name="已访问的超链接 2" xfId="47409" hidden="1"/>
    <cellStyle name="已访问的超链接 2" xfId="47410" hidden="1"/>
    <cellStyle name="已访问的超链接 2" xfId="47411" hidden="1"/>
    <cellStyle name="已访问的超链接 2" xfId="47412" hidden="1"/>
    <cellStyle name="已访问的超链接 2" xfId="47413" hidden="1"/>
    <cellStyle name="已访问的超链接 2" xfId="47414" hidden="1"/>
    <cellStyle name="已访问的超链接 2" xfId="47415" hidden="1"/>
    <cellStyle name="已访问的超链接 2" xfId="47416" hidden="1"/>
    <cellStyle name="已访问的超链接 2" xfId="47417" hidden="1"/>
    <cellStyle name="已访问的超链接 2" xfId="47418" hidden="1"/>
    <cellStyle name="已访问的超链接 2" xfId="47419" hidden="1"/>
    <cellStyle name="已访问的超链接 2" xfId="47420" hidden="1"/>
    <cellStyle name="已访问的超链接 2" xfId="47421" hidden="1"/>
    <cellStyle name="已访问的超链接 2" xfId="47422" hidden="1"/>
    <cellStyle name="已访问的超链接 2" xfId="47423" hidden="1"/>
    <cellStyle name="已访问的超链接 2" xfId="47424" hidden="1"/>
    <cellStyle name="已访问的超链接 2" xfId="47425" hidden="1"/>
    <cellStyle name="已访问的超链接 2" xfId="47426" hidden="1"/>
    <cellStyle name="已访问的超链接 2" xfId="47427" hidden="1"/>
    <cellStyle name="已访问的超链接 2" xfId="47428" hidden="1"/>
    <cellStyle name="已访问的超链接 2" xfId="47429" hidden="1"/>
    <cellStyle name="已访问的超链接 2" xfId="47430" hidden="1"/>
    <cellStyle name="已访问的超链接 2" xfId="47431" hidden="1"/>
    <cellStyle name="已访问的超链接 2" xfId="47432" hidden="1"/>
    <cellStyle name="已访问的超链接 2" xfId="47433" hidden="1"/>
    <cellStyle name="已访问的超链接 2" xfId="47434" hidden="1"/>
    <cellStyle name="已访问的超链接 2" xfId="47435" hidden="1"/>
    <cellStyle name="已访问的超链接 2" xfId="47436" hidden="1"/>
    <cellStyle name="已访问的超链接 2" xfId="47437" hidden="1"/>
    <cellStyle name="已访问的超链接 2" xfId="47438" hidden="1"/>
    <cellStyle name="已访问的超链接 2" xfId="47439" hidden="1"/>
    <cellStyle name="已访问的超链接 2" xfId="47440" hidden="1"/>
    <cellStyle name="已访问的超链接 2" xfId="47441" hidden="1"/>
    <cellStyle name="已访问的超链接 2" xfId="47442" hidden="1"/>
    <cellStyle name="已访问的超链接 2" xfId="47443" hidden="1"/>
    <cellStyle name="已访问的超链接 2" xfId="47444" hidden="1"/>
    <cellStyle name="已访问的超链接 2" xfId="47445" hidden="1"/>
    <cellStyle name="已访问的超链接 2" xfId="47446" hidden="1"/>
    <cellStyle name="已访问的超链接 2" xfId="47447" hidden="1"/>
    <cellStyle name="已访问的超链接 2" xfId="47448" hidden="1"/>
    <cellStyle name="已访问的超链接 2" xfId="47449" hidden="1"/>
    <cellStyle name="已访问的超链接 2" xfId="47450" hidden="1"/>
    <cellStyle name="已访问的超链接 2" xfId="47451" hidden="1"/>
    <cellStyle name="已访问的超链接 2" xfId="47452" hidden="1"/>
    <cellStyle name="已访问的超链接 2" xfId="47453" hidden="1"/>
    <cellStyle name="已访问的超链接 2" xfId="47454" hidden="1"/>
    <cellStyle name="已访问的超链接 2" xfId="47455" hidden="1"/>
    <cellStyle name="已访问的超链接 2" xfId="47456" hidden="1"/>
    <cellStyle name="已访问的超链接 2" xfId="47458" hidden="1"/>
    <cellStyle name="已访问的超链接 2" xfId="47460" hidden="1"/>
    <cellStyle name="已访问的超链接 2" xfId="47461" hidden="1"/>
    <cellStyle name="已访问的超链接 2" xfId="47462" hidden="1"/>
    <cellStyle name="已访问的超链接 2" xfId="47463" hidden="1"/>
    <cellStyle name="已访问的超链接 2" xfId="47464" hidden="1"/>
    <cellStyle name="已访问的超链接 2" xfId="47465" hidden="1"/>
    <cellStyle name="已访问的超链接 2" xfId="47466" hidden="1"/>
    <cellStyle name="已访问的超链接 2" xfId="47467" hidden="1"/>
    <cellStyle name="已访问的超链接 2" xfId="47468" hidden="1"/>
    <cellStyle name="已访问的超链接 2" xfId="47469" hidden="1"/>
    <cellStyle name="已访问的超链接 2" xfId="47470" hidden="1"/>
    <cellStyle name="已访问的超链接 2" xfId="47471" hidden="1"/>
    <cellStyle name="已访问的超链接 2" xfId="47472" hidden="1"/>
    <cellStyle name="已访问的超链接 2" xfId="47473" hidden="1"/>
    <cellStyle name="已访问的超链接 2" xfId="47474" hidden="1"/>
    <cellStyle name="已访问的超链接 2" xfId="47475" hidden="1"/>
    <cellStyle name="已访问的超链接 2" xfId="47476" hidden="1"/>
    <cellStyle name="已访问的超链接 2" xfId="47477" hidden="1"/>
    <cellStyle name="已访问的超链接 2" xfId="47478" hidden="1"/>
    <cellStyle name="已访问的超链接 2" xfId="47479" hidden="1"/>
    <cellStyle name="已访问的超链接 2" xfId="47480" hidden="1"/>
    <cellStyle name="已访问的超链接 2" xfId="47481" hidden="1"/>
    <cellStyle name="已访问的超链接 2" xfId="47482" hidden="1"/>
    <cellStyle name="已访问的超链接 2" xfId="47483" hidden="1"/>
    <cellStyle name="已访问的超链接 2" xfId="47484" hidden="1"/>
    <cellStyle name="已访问的超链接 2" xfId="47485" hidden="1"/>
    <cellStyle name="已访问的超链接 2" xfId="47486" hidden="1"/>
    <cellStyle name="已访问的超链接 2" xfId="47487" hidden="1"/>
    <cellStyle name="已访问的超链接 2" xfId="47488" hidden="1"/>
    <cellStyle name="已访问的超链接 2" xfId="47489" hidden="1"/>
    <cellStyle name="已访问的超链接 2" xfId="47490" hidden="1"/>
    <cellStyle name="已访问的超链接 2" xfId="47491" hidden="1"/>
    <cellStyle name="已访问的超链接 2" xfId="47492" hidden="1"/>
    <cellStyle name="已访问的超链接 2" xfId="47493" hidden="1"/>
    <cellStyle name="已访问的超链接 2" xfId="47494" hidden="1"/>
    <cellStyle name="已访问的超链接 2" xfId="47495" hidden="1"/>
    <cellStyle name="已访问的超链接 2" xfId="47496" hidden="1"/>
    <cellStyle name="已访问的超链接 2" xfId="47497" hidden="1"/>
    <cellStyle name="已访问的超链接 2" xfId="47498" hidden="1"/>
    <cellStyle name="已访问的超链接 2" xfId="47499" hidden="1"/>
    <cellStyle name="已访问的超链接 2" xfId="47500" hidden="1"/>
    <cellStyle name="已访问的超链接 2" xfId="47501" hidden="1"/>
    <cellStyle name="已访问的超链接 2" xfId="47502" hidden="1"/>
    <cellStyle name="已访问的超链接 2" xfId="47503" hidden="1"/>
    <cellStyle name="已访问的超链接 2" xfId="47504" hidden="1"/>
    <cellStyle name="已访问的超链接 2" xfId="47505" hidden="1"/>
    <cellStyle name="已访问的超链接 2" xfId="47506" hidden="1"/>
    <cellStyle name="已访问的超链接 2" xfId="47507" hidden="1"/>
    <cellStyle name="已访问的超链接 2" xfId="47508" hidden="1"/>
    <cellStyle name="已访问的超链接 2" xfId="47509" hidden="1"/>
    <cellStyle name="已访问的超链接 2" xfId="47510" hidden="1"/>
    <cellStyle name="已访问的超链接 2" xfId="47511" hidden="1"/>
    <cellStyle name="已访问的超链接 2" xfId="47512" hidden="1"/>
    <cellStyle name="已访问的超链接 2" xfId="47513" hidden="1"/>
    <cellStyle name="已访问的超链接 2" xfId="47514" hidden="1"/>
    <cellStyle name="已访问的超链接 2" xfId="47515" hidden="1"/>
    <cellStyle name="已访问的超链接 2" xfId="47516" hidden="1"/>
    <cellStyle name="已访问的超链接 2" xfId="47517" hidden="1"/>
    <cellStyle name="已访问的超链接 2" xfId="47518" hidden="1"/>
    <cellStyle name="已访问的超链接 2" xfId="47520" hidden="1"/>
    <cellStyle name="已访问的超链接 2" xfId="47522" hidden="1"/>
    <cellStyle name="已访问的超链接 2" xfId="47524" hidden="1"/>
    <cellStyle name="已访问的超链接 2" xfId="47526" hidden="1"/>
    <cellStyle name="已访问的超链接 2" xfId="47528" hidden="1"/>
    <cellStyle name="已访问的超链接 2" xfId="47530" hidden="1"/>
    <cellStyle name="已访问的超链接 2" xfId="47532" hidden="1"/>
    <cellStyle name="已访问的超链接 2" xfId="47534" hidden="1"/>
    <cellStyle name="已访问的超链接 2" xfId="47536" hidden="1"/>
    <cellStyle name="已访问的超链接 2" xfId="47538" hidden="1"/>
    <cellStyle name="已访问的超链接 2" xfId="47540" hidden="1"/>
    <cellStyle name="已访问的超链接 2" xfId="47542" hidden="1"/>
    <cellStyle name="已访问的超链接 2" xfId="47544" hidden="1"/>
    <cellStyle name="已访问的超链接 2" xfId="47546" hidden="1"/>
    <cellStyle name="已访问的超链接 2" xfId="47548" hidden="1"/>
    <cellStyle name="已访问的超链接 2" xfId="47550" hidden="1"/>
    <cellStyle name="已访问的超链接 2" xfId="47552" hidden="1"/>
    <cellStyle name="已访问的超链接 2" xfId="47554" hidden="1"/>
    <cellStyle name="已访问的超链接 2" xfId="47556" hidden="1"/>
    <cellStyle name="已访问的超链接 2" xfId="47558" hidden="1"/>
    <cellStyle name="已访问的超链接 2" xfId="47560" hidden="1"/>
    <cellStyle name="已访问的超链接 2" xfId="47562" hidden="1"/>
    <cellStyle name="已访问的超链接 2" xfId="47564" hidden="1"/>
    <cellStyle name="已访问的超链接 2" xfId="47566" hidden="1"/>
    <cellStyle name="已访问的超链接 2" xfId="47568" hidden="1"/>
    <cellStyle name="已访问的超链接 2" xfId="47570" hidden="1"/>
    <cellStyle name="已访问的超链接 2" xfId="47572" hidden="1"/>
    <cellStyle name="已访问的超链接 2" xfId="47574" hidden="1"/>
    <cellStyle name="已访问的超链接 2" xfId="47576" hidden="1"/>
    <cellStyle name="已访问的超链接 2" xfId="47578" hidden="1"/>
    <cellStyle name="已访问的超链接 2" xfId="47580" hidden="1"/>
    <cellStyle name="已访问的超链接 2" xfId="47582" hidden="1"/>
    <cellStyle name="已访问的超链接 2" xfId="47584" hidden="1"/>
    <cellStyle name="已访问的超链接 2" xfId="47586" hidden="1"/>
    <cellStyle name="已访问的超链接 2" xfId="47588" hidden="1"/>
    <cellStyle name="已访问的超链接 2" xfId="47590" hidden="1"/>
    <cellStyle name="已访问的超链接 2" xfId="47592" hidden="1"/>
    <cellStyle name="已访问的超链接 2" xfId="47594" hidden="1"/>
    <cellStyle name="已访问的超链接 2" xfId="47596" hidden="1"/>
    <cellStyle name="已访问的超链接 2" xfId="47598" hidden="1"/>
    <cellStyle name="已访问的超链接 2" xfId="47600" hidden="1"/>
    <cellStyle name="已访问的超链接 2" xfId="47602" hidden="1"/>
    <cellStyle name="已访问的超链接 2" xfId="47604" hidden="1"/>
    <cellStyle name="已访问的超链接 2" xfId="47606" hidden="1"/>
    <cellStyle name="已访问的超链接 2" xfId="47608" hidden="1"/>
    <cellStyle name="已访问的超链接 2" xfId="47610" hidden="1"/>
    <cellStyle name="已访问的超链接 2" xfId="47612" hidden="1"/>
    <cellStyle name="已访问的超链接 2" xfId="47614" hidden="1"/>
    <cellStyle name="已访问的超链接 2" xfId="47616" hidden="1"/>
    <cellStyle name="已访问的超链接 2" xfId="47618" hidden="1"/>
    <cellStyle name="已访问的超链接 2" xfId="47620" hidden="1"/>
    <cellStyle name="已访问的超链接 2" xfId="47622" hidden="1"/>
    <cellStyle name="已访问的超链接 2" xfId="47624" hidden="1"/>
    <cellStyle name="已访问的超链接 2" xfId="47626" hidden="1"/>
    <cellStyle name="已访问的超链接 2" xfId="47628" hidden="1"/>
    <cellStyle name="已访问的超链接 2" xfId="47630" hidden="1"/>
    <cellStyle name="已访问的超链接 2" xfId="47632" hidden="1"/>
    <cellStyle name="已访问的超链接 2" xfId="47634" hidden="1"/>
    <cellStyle name="已访问的超链接 2" xfId="47636" hidden="1"/>
    <cellStyle name="已访问的超链接 2" xfId="47638" hidden="1"/>
    <cellStyle name="已访问的超链接 2" xfId="47640" hidden="1"/>
    <cellStyle name="已访问的超链接 2" xfId="47642" hidden="1"/>
    <cellStyle name="已访问的超链接 2" xfId="47644" hidden="1"/>
    <cellStyle name="已访问的超链接 2" xfId="47646" hidden="1"/>
    <cellStyle name="已访问的超链接 2" xfId="47648" hidden="1"/>
    <cellStyle name="已访问的超链接 2" xfId="47650" hidden="1"/>
    <cellStyle name="已访问的超链接 2" xfId="47652" hidden="1"/>
    <cellStyle name="已访问的超链接 2" xfId="47654" hidden="1"/>
    <cellStyle name="已访问的超链接 2" xfId="47656" hidden="1"/>
    <cellStyle name="已访问的超链接 2" xfId="47658" hidden="1"/>
    <cellStyle name="已访问的超链接 2" xfId="47660" hidden="1"/>
    <cellStyle name="已访问的超链接 2" xfId="47662" hidden="1"/>
    <cellStyle name="已访问的超链接 2" xfId="47664" hidden="1"/>
    <cellStyle name="已访问的超链接 2" xfId="47666" hidden="1"/>
    <cellStyle name="已访问的超链接 2" xfId="47668" hidden="1"/>
    <cellStyle name="已访问的超链接 2" xfId="47670" hidden="1"/>
    <cellStyle name="已访问的超链接 2" xfId="47672" hidden="1"/>
    <cellStyle name="已访问的超链接 2" xfId="47674" hidden="1"/>
    <cellStyle name="已访问的超链接 2" xfId="47676" hidden="1"/>
    <cellStyle name="已访问的超链接 2" xfId="47678" hidden="1"/>
    <cellStyle name="已访问的超链接 2" xfId="47680" hidden="1"/>
    <cellStyle name="已访问的超链接 2" xfId="47682" hidden="1"/>
    <cellStyle name="已访问的超链接 2" xfId="47683" hidden="1"/>
    <cellStyle name="已访问的超链接 2" xfId="47684" hidden="1"/>
    <cellStyle name="已访问的超链接 2" xfId="47685" hidden="1"/>
    <cellStyle name="已访问的超链接 2" xfId="47686" hidden="1"/>
    <cellStyle name="已访问的超链接 2" xfId="47687" hidden="1"/>
    <cellStyle name="已访问的超链接 2" xfId="47688" hidden="1"/>
    <cellStyle name="已访问的超链接 2" xfId="47689" hidden="1"/>
    <cellStyle name="已访问的超链接 2" xfId="47690" hidden="1"/>
    <cellStyle name="已访问的超链接 2" xfId="47691" hidden="1"/>
    <cellStyle name="已访问的超链接 2" xfId="47692" hidden="1"/>
    <cellStyle name="已访问的超链接 2" xfId="47693" hidden="1"/>
    <cellStyle name="已访问的超链接 2" xfId="47694" hidden="1"/>
    <cellStyle name="已访问的超链接 2" xfId="47695" hidden="1"/>
    <cellStyle name="已访问的超链接 2" xfId="47696" hidden="1"/>
    <cellStyle name="已访问的超链接 2" xfId="47697" hidden="1"/>
    <cellStyle name="已访问的超链接 2" xfId="47698" hidden="1"/>
    <cellStyle name="已访问的超链接 2" xfId="47699" hidden="1"/>
    <cellStyle name="已访问的超链接 2" xfId="47700" hidden="1"/>
    <cellStyle name="已访问的超链接 2" xfId="47701" hidden="1"/>
    <cellStyle name="已访问的超链接 2" xfId="47702" hidden="1"/>
    <cellStyle name="已访问的超链接 2" xfId="47703" hidden="1"/>
    <cellStyle name="已访问的超链接 2" xfId="47704" hidden="1"/>
    <cellStyle name="已访问的超链接 2" xfId="47705" hidden="1"/>
    <cellStyle name="已访问的超链接 2" xfId="47706" hidden="1"/>
    <cellStyle name="已访问的超链接 2" xfId="47707" hidden="1"/>
    <cellStyle name="已访问的超链接 2" xfId="47708" hidden="1"/>
    <cellStyle name="已访问的超链接 2" xfId="47709" hidden="1"/>
    <cellStyle name="已访问的超链接 2" xfId="47710" hidden="1"/>
    <cellStyle name="已访问的超链接 2" xfId="47711" hidden="1"/>
    <cellStyle name="已访问的超链接 2" xfId="47712" hidden="1"/>
    <cellStyle name="已访问的超链接 2" xfId="47713" hidden="1"/>
    <cellStyle name="已访问的超链接 2" xfId="47714" hidden="1"/>
    <cellStyle name="已访问的超链接 2" xfId="47715" hidden="1"/>
    <cellStyle name="已访问的超链接 2" xfId="47716" hidden="1"/>
    <cellStyle name="已访问的超链接 2" xfId="47717" hidden="1"/>
    <cellStyle name="已访问的超链接 2" xfId="47718" hidden="1"/>
    <cellStyle name="已访问的超链接 2" xfId="47719" hidden="1"/>
    <cellStyle name="已访问的超链接 2" xfId="47720" hidden="1"/>
    <cellStyle name="已访问的超链接 2" xfId="47721" hidden="1"/>
    <cellStyle name="已访问的超链接 2" xfId="47722" hidden="1"/>
    <cellStyle name="已访问的超链接 2" xfId="47723" hidden="1"/>
    <cellStyle name="已访问的超链接 2" xfId="47724" hidden="1"/>
    <cellStyle name="已访问的超链接 2" xfId="47725" hidden="1"/>
    <cellStyle name="已访问的超链接 2" xfId="47726" hidden="1"/>
    <cellStyle name="已访问的超链接 2" xfId="47727" hidden="1"/>
    <cellStyle name="已访问的超链接 2" xfId="47728" hidden="1"/>
    <cellStyle name="已访问的超链接 2" xfId="47729" hidden="1"/>
    <cellStyle name="已访问的超链接 2" xfId="47730" hidden="1"/>
    <cellStyle name="已访问的超链接 2" xfId="47731" hidden="1"/>
    <cellStyle name="已访问的超链接 2" xfId="47732" hidden="1"/>
    <cellStyle name="已访问的超链接 2" xfId="47733" hidden="1"/>
    <cellStyle name="已访问的超链接 2" xfId="47734" hidden="1"/>
    <cellStyle name="已访问的超链接 2" xfId="47735" hidden="1"/>
    <cellStyle name="已访问的超链接 2" xfId="47736" hidden="1"/>
    <cellStyle name="已访问的超链接 2" xfId="47737" hidden="1"/>
    <cellStyle name="已访问的超链接 2" xfId="47739" hidden="1"/>
    <cellStyle name="已访问的超链接 2" xfId="47741" hidden="1"/>
    <cellStyle name="已访问的超链接 2" xfId="47742" hidden="1"/>
    <cellStyle name="已访问的超链接 2" xfId="47743" hidden="1"/>
    <cellStyle name="已访问的超链接 2" xfId="47744" hidden="1"/>
    <cellStyle name="已访问的超链接 2" xfId="47745" hidden="1"/>
    <cellStyle name="已访问的超链接 2" xfId="47746" hidden="1"/>
    <cellStyle name="已访问的超链接 2" xfId="47747" hidden="1"/>
    <cellStyle name="已访问的超链接 2" xfId="47748" hidden="1"/>
    <cellStyle name="已访问的超链接 2" xfId="47749" hidden="1"/>
    <cellStyle name="已访问的超链接 2" xfId="47750" hidden="1"/>
    <cellStyle name="已访问的超链接 2" xfId="47751" hidden="1"/>
    <cellStyle name="已访问的超链接 2" xfId="47752" hidden="1"/>
    <cellStyle name="已访问的超链接 2" xfId="47753" hidden="1"/>
    <cellStyle name="已访问的超链接 2" xfId="47754" hidden="1"/>
    <cellStyle name="已访问的超链接 2" xfId="47755" hidden="1"/>
    <cellStyle name="已访问的超链接 2" xfId="47756" hidden="1"/>
    <cellStyle name="已访问的超链接 2" xfId="47757" hidden="1"/>
    <cellStyle name="已访问的超链接 2" xfId="47758" hidden="1"/>
    <cellStyle name="已访问的超链接 2" xfId="47759" hidden="1"/>
    <cellStyle name="已访问的超链接 2" xfId="47760" hidden="1"/>
    <cellStyle name="已访问的超链接 2" xfId="47761" hidden="1"/>
    <cellStyle name="已访问的超链接 2" xfId="47762" hidden="1"/>
    <cellStyle name="已访问的超链接 2" xfId="47763" hidden="1"/>
    <cellStyle name="已访问的超链接 2" xfId="47764" hidden="1"/>
    <cellStyle name="已访问的超链接 2" xfId="47765" hidden="1"/>
    <cellStyle name="已访问的超链接 2" xfId="47766" hidden="1"/>
    <cellStyle name="已访问的超链接 2" xfId="47767" hidden="1"/>
    <cellStyle name="已访问的超链接 2" xfId="47768" hidden="1"/>
    <cellStyle name="已访问的超链接 2" xfId="47769" hidden="1"/>
    <cellStyle name="已访问的超链接 2" xfId="47770" hidden="1"/>
    <cellStyle name="已访问的超链接 2" xfId="47771" hidden="1"/>
    <cellStyle name="已访问的超链接 2" xfId="47772" hidden="1"/>
    <cellStyle name="已访问的超链接 2" xfId="47773" hidden="1"/>
    <cellStyle name="已访问的超链接 2" xfId="47774" hidden="1"/>
    <cellStyle name="已访问的超链接 2" xfId="47775" hidden="1"/>
    <cellStyle name="已访问的超链接 2" xfId="47776" hidden="1"/>
    <cellStyle name="已访问的超链接 2" xfId="47777" hidden="1"/>
    <cellStyle name="已访问的超链接 2" xfId="47778" hidden="1"/>
    <cellStyle name="已访问的超链接 2" xfId="47779" hidden="1"/>
    <cellStyle name="已访问的超链接 2" xfId="47780" hidden="1"/>
    <cellStyle name="已访问的超链接 2" xfId="47781" hidden="1"/>
    <cellStyle name="已访问的超链接 2" xfId="47782" hidden="1"/>
    <cellStyle name="已访问的超链接 2" xfId="47783" hidden="1"/>
    <cellStyle name="已访问的超链接 2" xfId="47784" hidden="1"/>
    <cellStyle name="已访问的超链接 2" xfId="47785" hidden="1"/>
    <cellStyle name="已访问的超链接 2" xfId="47786" hidden="1"/>
    <cellStyle name="已访问的超链接 2" xfId="47787" hidden="1"/>
    <cellStyle name="已访问的超链接 2" xfId="47788" hidden="1"/>
    <cellStyle name="已访问的超链接 2" xfId="47789" hidden="1"/>
    <cellStyle name="已访问的超链接 2" xfId="47790" hidden="1"/>
    <cellStyle name="已访问的超链接 2" xfId="47791" hidden="1"/>
    <cellStyle name="已访问的超链接 2" xfId="47792" hidden="1"/>
    <cellStyle name="已访问的超链接 2" xfId="47793" hidden="1"/>
    <cellStyle name="已访问的超链接 2" xfId="47794" hidden="1"/>
    <cellStyle name="已访问的超链接 2" xfId="47795" hidden="1"/>
    <cellStyle name="已访问的超链接 2" xfId="47796" hidden="1"/>
    <cellStyle name="已访问的超链接 2" xfId="47797" hidden="1"/>
    <cellStyle name="已访问的超链接 2" xfId="47798" hidden="1"/>
    <cellStyle name="已访问的超链接 2" xfId="47799" hidden="1"/>
    <cellStyle name="已访问的超链接 2" xfId="47801" hidden="1"/>
    <cellStyle name="已访问的超链接 2" xfId="47803" hidden="1"/>
    <cellStyle name="已访问的超链接 2" xfId="47805" hidden="1"/>
    <cellStyle name="已访问的超链接 2" xfId="47807" hidden="1"/>
    <cellStyle name="已访问的超链接 2" xfId="47809" hidden="1"/>
    <cellStyle name="已访问的超链接 2" xfId="47811" hidden="1"/>
    <cellStyle name="已访问的超链接 2" xfId="47813" hidden="1"/>
    <cellStyle name="已访问的超链接 2" xfId="47815" hidden="1"/>
    <cellStyle name="已访问的超链接 2" xfId="47817" hidden="1"/>
    <cellStyle name="已访问的超链接 2" xfId="47819" hidden="1"/>
    <cellStyle name="已访问的超链接 2" xfId="47821" hidden="1"/>
    <cellStyle name="已访问的超链接 2" xfId="47823" hidden="1"/>
    <cellStyle name="已访问的超链接 2" xfId="47825" hidden="1"/>
    <cellStyle name="已访问的超链接 2" xfId="47827" hidden="1"/>
    <cellStyle name="已访问的超链接 2" xfId="47829" hidden="1"/>
    <cellStyle name="已访问的超链接 2" xfId="47831" hidden="1"/>
    <cellStyle name="已访问的超链接 2" xfId="47833" hidden="1"/>
    <cellStyle name="已访问的超链接 2" xfId="47835" hidden="1"/>
    <cellStyle name="已访问的超链接 2" xfId="47837" hidden="1"/>
    <cellStyle name="已访问的超链接 2" xfId="47839" hidden="1"/>
    <cellStyle name="已访问的超链接 2" xfId="47841" hidden="1"/>
    <cellStyle name="已访问的超链接 2" xfId="47843" hidden="1"/>
    <cellStyle name="已访问的超链接 2" xfId="47845" hidden="1"/>
    <cellStyle name="已访问的超链接 2" xfId="47847" hidden="1"/>
    <cellStyle name="已访问的超链接 2" xfId="47849" hidden="1"/>
    <cellStyle name="已访问的超链接 2" xfId="47851" hidden="1"/>
    <cellStyle name="已访问的超链接 2" xfId="47853" hidden="1"/>
    <cellStyle name="已访问的超链接 2" xfId="47855" hidden="1"/>
    <cellStyle name="已访问的超链接 2" xfId="47857" hidden="1"/>
    <cellStyle name="已访问的超链接 2" xfId="47859" hidden="1"/>
    <cellStyle name="已访问的超链接 2" xfId="47861" hidden="1"/>
    <cellStyle name="已访问的超链接 2" xfId="47863" hidden="1"/>
    <cellStyle name="已访问的超链接 2" xfId="47865" hidden="1"/>
    <cellStyle name="已访问的超链接 2" xfId="47867" hidden="1"/>
    <cellStyle name="已访问的超链接 2" xfId="47869" hidden="1"/>
    <cellStyle name="已访问的超链接 2" xfId="47871" hidden="1"/>
    <cellStyle name="已访问的超链接 2" xfId="47873" hidden="1"/>
    <cellStyle name="已访问的超链接 2" xfId="47875" hidden="1"/>
    <cellStyle name="已访问的超链接 2" xfId="47877" hidden="1"/>
    <cellStyle name="已访问的超链接 2" xfId="47879" hidden="1"/>
    <cellStyle name="已访问的超链接 2" xfId="47881" hidden="1"/>
    <cellStyle name="已访问的超链接 2" xfId="47883" hidden="1"/>
    <cellStyle name="已访问的超链接 2" xfId="47885" hidden="1"/>
    <cellStyle name="已访问的超链接 2" xfId="47887" hidden="1"/>
    <cellStyle name="已访问的超链接 2" xfId="47889" hidden="1"/>
    <cellStyle name="已访问的超链接 2" xfId="47891" hidden="1"/>
    <cellStyle name="已访问的超链接 2" xfId="47893" hidden="1"/>
    <cellStyle name="已访问的超链接 2" xfId="47895" hidden="1"/>
    <cellStyle name="已访问的超链接 2" xfId="47897" hidden="1"/>
    <cellStyle name="已访问的超链接 2" xfId="47899" hidden="1"/>
    <cellStyle name="已访问的超链接 2" xfId="47901" hidden="1"/>
    <cellStyle name="已访问的超链接 2" xfId="47903" hidden="1"/>
    <cellStyle name="已访问的超链接 2" xfId="47905" hidden="1"/>
    <cellStyle name="已访问的超链接 2" xfId="47907" hidden="1"/>
    <cellStyle name="已访问的超链接 2" xfId="47909" hidden="1"/>
    <cellStyle name="已访问的超链接 2" xfId="47911" hidden="1"/>
    <cellStyle name="已访问的超链接 2" xfId="47913" hidden="1"/>
    <cellStyle name="已访问的超链接 2" xfId="47915" hidden="1"/>
    <cellStyle name="已访问的超链接 2" xfId="47917" hidden="1"/>
    <cellStyle name="已访问的超链接 2" xfId="47919" hidden="1"/>
    <cellStyle name="已访问的超链接 2" xfId="47921" hidden="1"/>
    <cellStyle name="已访问的超链接 2" xfId="47923" hidden="1"/>
    <cellStyle name="已访问的超链接 2" xfId="47925" hidden="1"/>
    <cellStyle name="已访问的超链接 2" xfId="47927" hidden="1"/>
    <cellStyle name="已访问的超链接 2" xfId="47929" hidden="1"/>
    <cellStyle name="已访问的超链接 2" xfId="47931" hidden="1"/>
    <cellStyle name="已访问的超链接 2" xfId="47933" hidden="1"/>
    <cellStyle name="已访问的超链接 2" xfId="47935" hidden="1"/>
    <cellStyle name="已访问的超链接 2" xfId="47937" hidden="1"/>
    <cellStyle name="已访问的超链接 2" xfId="47939" hidden="1"/>
    <cellStyle name="已访问的超链接 2" xfId="47941" hidden="1"/>
    <cellStyle name="已访问的超链接 2" xfId="47943" hidden="1"/>
    <cellStyle name="已访问的超链接 2" xfId="47945" hidden="1"/>
    <cellStyle name="已访问的超链接 2" xfId="47947" hidden="1"/>
    <cellStyle name="已访问的超链接 2" xfId="47949" hidden="1"/>
    <cellStyle name="已访问的超链接 2" xfId="47951" hidden="1"/>
    <cellStyle name="已访问的超链接 2" xfId="47953" hidden="1"/>
    <cellStyle name="已访问的超链接 2" xfId="47955" hidden="1"/>
    <cellStyle name="已访问的超链接 2" xfId="47957" hidden="1"/>
    <cellStyle name="已访问的超链接 2" xfId="47959" hidden="1"/>
    <cellStyle name="已访问的超链接 2" xfId="47961" hidden="1"/>
    <cellStyle name="已访问的超链接 2" xfId="47963" hidden="1"/>
    <cellStyle name="已访问的超链接 2" xfId="47964" hidden="1"/>
    <cellStyle name="已访问的超链接 2" xfId="47965" hidden="1"/>
    <cellStyle name="已访问的超链接 2" xfId="47966" hidden="1"/>
    <cellStyle name="已访问的超链接 2" xfId="47967" hidden="1"/>
    <cellStyle name="已访问的超链接 2" xfId="47968" hidden="1"/>
    <cellStyle name="已访问的超链接 2" xfId="47969" hidden="1"/>
    <cellStyle name="已访问的超链接 2" xfId="47970" hidden="1"/>
    <cellStyle name="已访问的超链接 2" xfId="47971" hidden="1"/>
    <cellStyle name="已访问的超链接 2" xfId="47972" hidden="1"/>
    <cellStyle name="已访问的超链接 2" xfId="47973" hidden="1"/>
    <cellStyle name="已访问的超链接 2" xfId="47974" hidden="1"/>
    <cellStyle name="已访问的超链接 2" xfId="47975" hidden="1"/>
    <cellStyle name="已访问的超链接 2" xfId="47976" hidden="1"/>
    <cellStyle name="已访问的超链接 2" xfId="47977" hidden="1"/>
    <cellStyle name="已访问的超链接 2" xfId="47978" hidden="1"/>
    <cellStyle name="已访问的超链接 2" xfId="47979" hidden="1"/>
    <cellStyle name="已访问的超链接 2" xfId="47980" hidden="1"/>
    <cellStyle name="已访问的超链接 2" xfId="47981" hidden="1"/>
    <cellStyle name="已访问的超链接 2" xfId="47982" hidden="1"/>
    <cellStyle name="已访问的超链接 2" xfId="47983" hidden="1"/>
    <cellStyle name="已访问的超链接 2" xfId="47984" hidden="1"/>
    <cellStyle name="已访问的超链接 2" xfId="47985" hidden="1"/>
    <cellStyle name="已访问的超链接 2" xfId="47986" hidden="1"/>
    <cellStyle name="已访问的超链接 2" xfId="47987" hidden="1"/>
    <cellStyle name="已访问的超链接 2" xfId="47988" hidden="1"/>
    <cellStyle name="已访问的超链接 2" xfId="47989" hidden="1"/>
    <cellStyle name="已访问的超链接 2" xfId="47990" hidden="1"/>
    <cellStyle name="已访问的超链接 2" xfId="47991" hidden="1"/>
    <cellStyle name="已访问的超链接 2" xfId="47992" hidden="1"/>
    <cellStyle name="已访问的超链接 2" xfId="47993" hidden="1"/>
    <cellStyle name="已访问的超链接 2" xfId="47994" hidden="1"/>
    <cellStyle name="已访问的超链接 2" xfId="47995" hidden="1"/>
    <cellStyle name="已访问的超链接 2" xfId="47996" hidden="1"/>
    <cellStyle name="已访问的超链接 2" xfId="47997" hidden="1"/>
    <cellStyle name="已访问的超链接 2" xfId="47998" hidden="1"/>
    <cellStyle name="已访问的超链接 2" xfId="47999" hidden="1"/>
    <cellStyle name="已访问的超链接 2" xfId="48000" hidden="1"/>
    <cellStyle name="已访问的超链接 2" xfId="48001" hidden="1"/>
    <cellStyle name="已访问的超链接 2" xfId="48002" hidden="1"/>
    <cellStyle name="已访问的超链接 2" xfId="48003" hidden="1"/>
    <cellStyle name="已访问的超链接 2" xfId="48004" hidden="1"/>
    <cellStyle name="已访问的超链接 2" xfId="48005" hidden="1"/>
    <cellStyle name="已访问的超链接 2" xfId="48006" hidden="1"/>
    <cellStyle name="已访问的超链接 2" xfId="48007" hidden="1"/>
    <cellStyle name="已访问的超链接 2" xfId="48008" hidden="1"/>
    <cellStyle name="已访问的超链接 2" xfId="48009" hidden="1"/>
    <cellStyle name="已访问的超链接 2" xfId="48010" hidden="1"/>
    <cellStyle name="已访问的超链接 2" xfId="48011" hidden="1"/>
    <cellStyle name="已访问的超链接 2" xfId="48012" hidden="1"/>
    <cellStyle name="已访问的超链接 2" xfId="48013" hidden="1"/>
    <cellStyle name="已访问的超链接 2" xfId="48014" hidden="1"/>
    <cellStyle name="已访问的超链接 2" xfId="48015" hidden="1"/>
    <cellStyle name="已访问的超链接 2" xfId="48016" hidden="1"/>
    <cellStyle name="已访问的超链接 2" xfId="48017" hidden="1"/>
    <cellStyle name="已访问的超链接 2" xfId="48018" hidden="1"/>
    <cellStyle name="已访问的超链接 2" xfId="48020" hidden="1"/>
    <cellStyle name="已访问的超链接 2" xfId="48022" hidden="1"/>
    <cellStyle name="已访问的超链接 2" xfId="48023" hidden="1"/>
    <cellStyle name="已访问的超链接 2" xfId="48024" hidden="1"/>
    <cellStyle name="已访问的超链接 2" xfId="48025" hidden="1"/>
    <cellStyle name="已访问的超链接 2" xfId="48026" hidden="1"/>
    <cellStyle name="已访问的超链接 2" xfId="48027" hidden="1"/>
    <cellStyle name="已访问的超链接 2" xfId="48028" hidden="1"/>
    <cellStyle name="已访问的超链接 2" xfId="48029" hidden="1"/>
    <cellStyle name="已访问的超链接 2" xfId="48030" hidden="1"/>
    <cellStyle name="已访问的超链接 2" xfId="48031" hidden="1"/>
    <cellStyle name="已访问的超链接 2" xfId="48032" hidden="1"/>
    <cellStyle name="已访问的超链接 2" xfId="48033" hidden="1"/>
    <cellStyle name="已访问的超链接 2" xfId="48034" hidden="1"/>
    <cellStyle name="已访问的超链接 2" xfId="48035" hidden="1"/>
    <cellStyle name="已访问的超链接 2" xfId="48036" hidden="1"/>
    <cellStyle name="已访问的超链接 2" xfId="48037" hidden="1"/>
    <cellStyle name="已访问的超链接 2" xfId="48038" hidden="1"/>
    <cellStyle name="已访问的超链接 2" xfId="48039" hidden="1"/>
    <cellStyle name="已访问的超链接 2" xfId="48040" hidden="1"/>
    <cellStyle name="已访问的超链接 2" xfId="48041" hidden="1"/>
    <cellStyle name="已访问的超链接 2" xfId="48042" hidden="1"/>
    <cellStyle name="已访问的超链接 2" xfId="48043" hidden="1"/>
    <cellStyle name="已访问的超链接 2" xfId="48044" hidden="1"/>
    <cellStyle name="已访问的超链接 2" xfId="48045" hidden="1"/>
    <cellStyle name="已访问的超链接 2" xfId="48046" hidden="1"/>
    <cellStyle name="已访问的超链接 2" xfId="48047" hidden="1"/>
    <cellStyle name="已访问的超链接 2" xfId="48048" hidden="1"/>
    <cellStyle name="已访问的超链接 2" xfId="48049" hidden="1"/>
    <cellStyle name="已访问的超链接 2" xfId="48050" hidden="1"/>
    <cellStyle name="已访问的超链接 2" xfId="48051" hidden="1"/>
    <cellStyle name="已访问的超链接 2" xfId="48052" hidden="1"/>
    <cellStyle name="已访问的超链接 2" xfId="48053" hidden="1"/>
    <cellStyle name="已访问的超链接 2" xfId="48054" hidden="1"/>
    <cellStyle name="已访问的超链接 2" xfId="48055" hidden="1"/>
    <cellStyle name="已访问的超链接 2" xfId="48056" hidden="1"/>
    <cellStyle name="已访问的超链接 2" xfId="48057" hidden="1"/>
    <cellStyle name="已访问的超链接 2" xfId="48058" hidden="1"/>
    <cellStyle name="已访问的超链接 2" xfId="48059" hidden="1"/>
    <cellStyle name="已访问的超链接 2" xfId="48060" hidden="1"/>
    <cellStyle name="已访问的超链接 2" xfId="48061" hidden="1"/>
    <cellStyle name="已访问的超链接 2" xfId="48062" hidden="1"/>
    <cellStyle name="已访问的超链接 2" xfId="48063" hidden="1"/>
    <cellStyle name="已访问的超链接 2" xfId="48064" hidden="1"/>
    <cellStyle name="已访问的超链接 2" xfId="48065" hidden="1"/>
    <cellStyle name="已访问的超链接 2" xfId="48066" hidden="1"/>
    <cellStyle name="已访问的超链接 2" xfId="48067" hidden="1"/>
    <cellStyle name="已访问的超链接 2" xfId="48068" hidden="1"/>
    <cellStyle name="已访问的超链接 2" xfId="48069" hidden="1"/>
    <cellStyle name="已访问的超链接 2" xfId="48070" hidden="1"/>
    <cellStyle name="已访问的超链接 2" xfId="48071" hidden="1"/>
    <cellStyle name="已访问的超链接 2" xfId="48072" hidden="1"/>
    <cellStyle name="已访问的超链接 2" xfId="48073" hidden="1"/>
    <cellStyle name="已访问的超链接 2" xfId="48074" hidden="1"/>
    <cellStyle name="已访问的超链接 2" xfId="48075" hidden="1"/>
    <cellStyle name="已访问的超链接 2" xfId="48076" hidden="1"/>
    <cellStyle name="已访问的超链接 2" xfId="48077" hidden="1"/>
    <cellStyle name="已访问的超链接 2" xfId="48078" hidden="1"/>
    <cellStyle name="已访问的超链接 2" xfId="48079" hidden="1"/>
    <cellStyle name="已访问的超链接 2" xfId="48080" hidden="1"/>
    <cellStyle name="已访问的超链接 2" xfId="48082" hidden="1"/>
    <cellStyle name="已访问的超链接 2" xfId="48084" hidden="1"/>
    <cellStyle name="已访问的超链接 2" xfId="48086" hidden="1"/>
    <cellStyle name="已访问的超链接 2" xfId="48088" hidden="1"/>
    <cellStyle name="已访问的超链接 2" xfId="48090" hidden="1"/>
    <cellStyle name="已访问的超链接 2" xfId="48092" hidden="1"/>
    <cellStyle name="已访问的超链接 2" xfId="48094" hidden="1"/>
    <cellStyle name="已访问的超链接 2" xfId="48096" hidden="1"/>
    <cellStyle name="已访问的超链接 2" xfId="48098" hidden="1"/>
    <cellStyle name="已访问的超链接 2" xfId="48100" hidden="1"/>
    <cellStyle name="已访问的超链接 2" xfId="48102" hidden="1"/>
    <cellStyle name="已访问的超链接 2" xfId="48104" hidden="1"/>
    <cellStyle name="已访问的超链接 2" xfId="48106" hidden="1"/>
    <cellStyle name="已访问的超链接 2" xfId="48108" hidden="1"/>
    <cellStyle name="已访问的超链接 2" xfId="48110" hidden="1"/>
    <cellStyle name="已访问的超链接 2" xfId="48112" hidden="1"/>
    <cellStyle name="已访问的超链接 2" xfId="48114" hidden="1"/>
    <cellStyle name="已访问的超链接 2" xfId="48116" hidden="1"/>
    <cellStyle name="已访问的超链接 2" xfId="48118" hidden="1"/>
    <cellStyle name="已访问的超链接 2" xfId="48120" hidden="1"/>
    <cellStyle name="已访问的超链接 2" xfId="48122" hidden="1"/>
    <cellStyle name="已访问的超链接 2" xfId="48124" hidden="1"/>
    <cellStyle name="已访问的超链接 2" xfId="48126" hidden="1"/>
    <cellStyle name="已访问的超链接 2" xfId="48128" hidden="1"/>
    <cellStyle name="已访问的超链接 2" xfId="48130" hidden="1"/>
    <cellStyle name="已访问的超链接 2" xfId="48132" hidden="1"/>
    <cellStyle name="已访问的超链接 2" xfId="48134" hidden="1"/>
    <cellStyle name="已访问的超链接 2" xfId="48136" hidden="1"/>
    <cellStyle name="已访问的超链接 2" xfId="48138" hidden="1"/>
    <cellStyle name="已访问的超链接 2" xfId="48140" hidden="1"/>
    <cellStyle name="已访问的超链接 2" xfId="48142" hidden="1"/>
    <cellStyle name="已访问的超链接 2" xfId="48144" hidden="1"/>
    <cellStyle name="已访问的超链接 2" xfId="48146" hidden="1"/>
    <cellStyle name="已访问的超链接 2" xfId="48148" hidden="1"/>
    <cellStyle name="已访问的超链接 2" xfId="48150" hidden="1"/>
    <cellStyle name="已访问的超链接 2" xfId="48152" hidden="1"/>
    <cellStyle name="已访问的超链接 2" xfId="48154" hidden="1"/>
    <cellStyle name="已访问的超链接 2" xfId="48156" hidden="1"/>
    <cellStyle name="已访问的超链接 2" xfId="48158" hidden="1"/>
    <cellStyle name="已访问的超链接 2" xfId="48160" hidden="1"/>
    <cellStyle name="已访问的超链接 2" xfId="48162" hidden="1"/>
    <cellStyle name="已访问的超链接 2" xfId="48164" hidden="1"/>
    <cellStyle name="已访问的超链接 2" xfId="48166" hidden="1"/>
    <cellStyle name="已访问的超链接 2" xfId="48168" hidden="1"/>
    <cellStyle name="已访问的超链接 2" xfId="48170" hidden="1"/>
    <cellStyle name="已访问的超链接 2" xfId="48172" hidden="1"/>
    <cellStyle name="已访问的超链接 2" xfId="48174" hidden="1"/>
    <cellStyle name="已访问的超链接 2" xfId="48176" hidden="1"/>
    <cellStyle name="已访问的超链接 2" xfId="48178" hidden="1"/>
    <cellStyle name="已访问的超链接 2" xfId="48180" hidden="1"/>
    <cellStyle name="已访问的超链接 2" xfId="48182" hidden="1"/>
    <cellStyle name="已访问的超链接 2" xfId="48184" hidden="1"/>
    <cellStyle name="已访问的超链接 2" xfId="48186" hidden="1"/>
    <cellStyle name="已访问的超链接 2" xfId="48188" hidden="1"/>
    <cellStyle name="已访问的超链接 2" xfId="48190" hidden="1"/>
    <cellStyle name="已访问的超链接 2" xfId="48192" hidden="1"/>
    <cellStyle name="已访问的超链接 2" xfId="48194" hidden="1"/>
    <cellStyle name="已访问的超链接 2" xfId="48196" hidden="1"/>
    <cellStyle name="已访问的超链接 2" xfId="48198" hidden="1"/>
    <cellStyle name="已访问的超链接 2" xfId="48200" hidden="1"/>
    <cellStyle name="已访问的超链接 2" xfId="48202" hidden="1"/>
    <cellStyle name="已访问的超链接 2" xfId="48204" hidden="1"/>
    <cellStyle name="已访问的超链接 2" xfId="48206" hidden="1"/>
    <cellStyle name="已访问的超链接 2" xfId="48208" hidden="1"/>
    <cellStyle name="已访问的超链接 2" xfId="48210" hidden="1"/>
    <cellStyle name="已访问的超链接 2" xfId="48212" hidden="1"/>
    <cellStyle name="已访问的超链接 2" xfId="48214" hidden="1"/>
    <cellStyle name="已访问的超链接 2" xfId="48216" hidden="1"/>
    <cellStyle name="已访问的超链接 2" xfId="48218" hidden="1"/>
    <cellStyle name="已访问的超链接 2" xfId="48220" hidden="1"/>
    <cellStyle name="已访问的超链接 2" xfId="48222" hidden="1"/>
    <cellStyle name="已访问的超链接 2" xfId="48224" hidden="1"/>
    <cellStyle name="已访问的超链接 2" xfId="48226" hidden="1"/>
    <cellStyle name="已访问的超链接 2" xfId="48228" hidden="1"/>
    <cellStyle name="已访问的超链接 2" xfId="48230" hidden="1"/>
    <cellStyle name="已访问的超链接 2" xfId="48232" hidden="1"/>
    <cellStyle name="已访问的超链接 2" xfId="48234" hidden="1"/>
    <cellStyle name="已访问的超链接 2" xfId="48236" hidden="1"/>
    <cellStyle name="已访问的超链接 2" xfId="48238" hidden="1"/>
    <cellStyle name="已访问的超链接 2" xfId="48240" hidden="1"/>
    <cellStyle name="已访问的超链接 2" xfId="48242" hidden="1"/>
    <cellStyle name="已访问的超链接 2" xfId="48244" hidden="1"/>
    <cellStyle name="已访问的超链接 2" xfId="48245" hidden="1"/>
    <cellStyle name="已访问的超链接 2" xfId="48246" hidden="1"/>
    <cellStyle name="已访问的超链接 2" xfId="48247" hidden="1"/>
    <cellStyle name="已访问的超链接 2" xfId="48248" hidden="1"/>
    <cellStyle name="已访问的超链接 2" xfId="48249" hidden="1"/>
    <cellStyle name="已访问的超链接 2" xfId="48250" hidden="1"/>
    <cellStyle name="已访问的超链接 2" xfId="48251" hidden="1"/>
    <cellStyle name="已访问的超链接 2" xfId="48252" hidden="1"/>
    <cellStyle name="已访问的超链接 2" xfId="48253" hidden="1"/>
    <cellStyle name="已访问的超链接 2" xfId="48254" hidden="1"/>
    <cellStyle name="已访问的超链接 2" xfId="48255" hidden="1"/>
    <cellStyle name="已访问的超链接 2" xfId="48256" hidden="1"/>
    <cellStyle name="已访问的超链接 2" xfId="48257" hidden="1"/>
    <cellStyle name="已访问的超链接 2" xfId="48258" hidden="1"/>
    <cellStyle name="已访问的超链接 2" xfId="48259" hidden="1"/>
    <cellStyle name="已访问的超链接 2" xfId="48260" hidden="1"/>
    <cellStyle name="已访问的超链接 2" xfId="48261" hidden="1"/>
    <cellStyle name="已访问的超链接 2" xfId="48262" hidden="1"/>
    <cellStyle name="已访问的超链接 2" xfId="48263" hidden="1"/>
    <cellStyle name="已访问的超链接 2" xfId="48264" hidden="1"/>
    <cellStyle name="已访问的超链接 2" xfId="48265" hidden="1"/>
    <cellStyle name="已访问的超链接 2" xfId="48266" hidden="1"/>
    <cellStyle name="已访问的超链接 2" xfId="48267" hidden="1"/>
    <cellStyle name="已访问的超链接 2" xfId="48268" hidden="1"/>
    <cellStyle name="已访问的超链接 2" xfId="48269" hidden="1"/>
    <cellStyle name="已访问的超链接 2" xfId="48270" hidden="1"/>
    <cellStyle name="已访问的超链接 2" xfId="48271" hidden="1"/>
    <cellStyle name="已访问的超链接 2" xfId="48272" hidden="1"/>
    <cellStyle name="已访问的超链接 2" xfId="48273" hidden="1"/>
    <cellStyle name="已访问的超链接 2" xfId="48274" hidden="1"/>
    <cellStyle name="已访问的超链接 2" xfId="48275" hidden="1"/>
    <cellStyle name="已访问的超链接 2" xfId="48276" hidden="1"/>
    <cellStyle name="已访问的超链接 2" xfId="48277" hidden="1"/>
    <cellStyle name="已访问的超链接 2" xfId="48278" hidden="1"/>
    <cellStyle name="已访问的超链接 2" xfId="48279" hidden="1"/>
    <cellStyle name="已访问的超链接 2" xfId="48280" hidden="1"/>
    <cellStyle name="已访问的超链接 2" xfId="48281" hidden="1"/>
    <cellStyle name="已访问的超链接 2" xfId="48282" hidden="1"/>
    <cellStyle name="已访问的超链接 2" xfId="48283" hidden="1"/>
    <cellStyle name="已访问的超链接 2" xfId="48284" hidden="1"/>
    <cellStyle name="已访问的超链接 2" xfId="48285" hidden="1"/>
    <cellStyle name="已访问的超链接 2" xfId="48286" hidden="1"/>
    <cellStyle name="已访问的超链接 2" xfId="48287" hidden="1"/>
    <cellStyle name="已访问的超链接 2" xfId="48288" hidden="1"/>
    <cellStyle name="已访问的超链接 2" xfId="48289" hidden="1"/>
    <cellStyle name="已访问的超链接 2" xfId="48290" hidden="1"/>
    <cellStyle name="已访问的超链接 2" xfId="48291" hidden="1"/>
    <cellStyle name="已访问的超链接 2" xfId="48292" hidden="1"/>
    <cellStyle name="已访问的超链接 2" xfId="48293" hidden="1"/>
    <cellStyle name="已访问的超链接 2" xfId="48294" hidden="1"/>
    <cellStyle name="已访问的超链接 2" xfId="48295" hidden="1"/>
    <cellStyle name="已访问的超链接 2" xfId="48296" hidden="1"/>
    <cellStyle name="已访问的超链接 2" xfId="48297" hidden="1"/>
    <cellStyle name="已访问的超链接 2" xfId="48298" hidden="1"/>
    <cellStyle name="已访问的超链接 2" xfId="48299" hidden="1"/>
    <cellStyle name="已访问的超链接 2" xfId="48301" hidden="1"/>
    <cellStyle name="已访问的超链接 2" xfId="48303" hidden="1"/>
    <cellStyle name="已访问的超链接 2" xfId="48304" hidden="1"/>
    <cellStyle name="已访问的超链接 2" xfId="48305" hidden="1"/>
    <cellStyle name="已访问的超链接 2" xfId="48306" hidden="1"/>
    <cellStyle name="已访问的超链接 2" xfId="48307" hidden="1"/>
    <cellStyle name="已访问的超链接 2" xfId="48308" hidden="1"/>
    <cellStyle name="已访问的超链接 2" xfId="48309" hidden="1"/>
    <cellStyle name="已访问的超链接 2" xfId="48310" hidden="1"/>
    <cellStyle name="已访问的超链接 2" xfId="48311" hidden="1"/>
    <cellStyle name="已访问的超链接 2" xfId="48312" hidden="1"/>
    <cellStyle name="已访问的超链接 2" xfId="48313" hidden="1"/>
    <cellStyle name="已访问的超链接 2" xfId="48314" hidden="1"/>
    <cellStyle name="已访问的超链接 2" xfId="48315" hidden="1"/>
    <cellStyle name="已访问的超链接 2" xfId="48316" hidden="1"/>
    <cellStyle name="已访问的超链接 2" xfId="48317" hidden="1"/>
    <cellStyle name="已访问的超链接 2" xfId="48318" hidden="1"/>
    <cellStyle name="已访问的超链接 2" xfId="48319" hidden="1"/>
    <cellStyle name="已访问的超链接 2" xfId="48320" hidden="1"/>
    <cellStyle name="已访问的超链接 2" xfId="48321" hidden="1"/>
    <cellStyle name="已访问的超链接 2" xfId="48322" hidden="1"/>
    <cellStyle name="已访问的超链接 2" xfId="48323" hidden="1"/>
    <cellStyle name="已访问的超链接 2" xfId="48324" hidden="1"/>
    <cellStyle name="已访问的超链接 2" xfId="48325" hidden="1"/>
    <cellStyle name="已访问的超链接 2" xfId="48326" hidden="1"/>
    <cellStyle name="已访问的超链接 2" xfId="48327" hidden="1"/>
    <cellStyle name="已访问的超链接 2" xfId="48328" hidden="1"/>
    <cellStyle name="已访问的超链接 2" xfId="48329" hidden="1"/>
    <cellStyle name="已访问的超链接 2" xfId="48330" hidden="1"/>
    <cellStyle name="已访问的超链接 2" xfId="48331" hidden="1"/>
    <cellStyle name="已访问的超链接 2" xfId="48332" hidden="1"/>
    <cellStyle name="已访问的超链接 2" xfId="48333" hidden="1"/>
    <cellStyle name="已访问的超链接 2" xfId="48334" hidden="1"/>
    <cellStyle name="已访问的超链接 2" xfId="48335" hidden="1"/>
    <cellStyle name="已访问的超链接 2" xfId="48336" hidden="1"/>
    <cellStyle name="已访问的超链接 2" xfId="48337" hidden="1"/>
    <cellStyle name="已访问的超链接 2" xfId="48338" hidden="1"/>
    <cellStyle name="已访问的超链接 2" xfId="48339" hidden="1"/>
    <cellStyle name="已访问的超链接 2" xfId="48340" hidden="1"/>
    <cellStyle name="已访问的超链接 2" xfId="48341" hidden="1"/>
    <cellStyle name="已访问的超链接 2" xfId="48342" hidden="1"/>
    <cellStyle name="已访问的超链接 2" xfId="48343" hidden="1"/>
    <cellStyle name="已访问的超链接 2" xfId="48344" hidden="1"/>
    <cellStyle name="已访问的超链接 2" xfId="48345" hidden="1"/>
    <cellStyle name="已访问的超链接 2" xfId="48346" hidden="1"/>
    <cellStyle name="已访问的超链接 2" xfId="48347" hidden="1"/>
    <cellStyle name="已访问的超链接 2" xfId="48348" hidden="1"/>
    <cellStyle name="已访问的超链接 2" xfId="48349" hidden="1"/>
    <cellStyle name="已访问的超链接 2" xfId="48350" hidden="1"/>
    <cellStyle name="已访问的超链接 2" xfId="48351" hidden="1"/>
    <cellStyle name="已访问的超链接 2" xfId="48352" hidden="1"/>
    <cellStyle name="已访问的超链接 2" xfId="48353" hidden="1"/>
    <cellStyle name="已访问的超链接 2" xfId="48354" hidden="1"/>
    <cellStyle name="已访问的超链接 2" xfId="48355" hidden="1"/>
    <cellStyle name="已访问的超链接 2" xfId="48356" hidden="1"/>
    <cellStyle name="已访问的超链接 2" xfId="48357" hidden="1"/>
    <cellStyle name="已访问的超链接 2" xfId="48358" hidden="1"/>
    <cellStyle name="已访问的超链接 2" xfId="48359" hidden="1"/>
    <cellStyle name="已访问的超链接 2" xfId="48360" hidden="1"/>
    <cellStyle name="已访问的超链接 2" xfId="48361" hidden="1"/>
    <cellStyle name="已访问的超链接 2" xfId="48363" hidden="1"/>
    <cellStyle name="已访问的超链接 2" xfId="48365" hidden="1"/>
    <cellStyle name="已访问的超链接 2" xfId="48367" hidden="1"/>
    <cellStyle name="已访问的超链接 2" xfId="48369" hidden="1"/>
    <cellStyle name="已访问的超链接 2" xfId="48371" hidden="1"/>
    <cellStyle name="已访问的超链接 2" xfId="48373" hidden="1"/>
    <cellStyle name="已访问的超链接 2" xfId="48375" hidden="1"/>
    <cellStyle name="已访问的超链接 2" xfId="48377" hidden="1"/>
    <cellStyle name="已访问的超链接 2" xfId="48379" hidden="1"/>
    <cellStyle name="已访问的超链接 2" xfId="48381" hidden="1"/>
    <cellStyle name="已访问的超链接 2" xfId="48383" hidden="1"/>
    <cellStyle name="已访问的超链接 2" xfId="48385" hidden="1"/>
    <cellStyle name="已访问的超链接 2" xfId="48387" hidden="1"/>
    <cellStyle name="已访问的超链接 2" xfId="48389" hidden="1"/>
    <cellStyle name="已访问的超链接 2" xfId="48391" hidden="1"/>
    <cellStyle name="已访问的超链接 2" xfId="48393" hidden="1"/>
    <cellStyle name="已访问的超链接 2" xfId="48395" hidden="1"/>
    <cellStyle name="已访问的超链接 2" xfId="48397" hidden="1"/>
    <cellStyle name="已访问的超链接 2" xfId="48399" hidden="1"/>
    <cellStyle name="已访问的超链接 2" xfId="48401" hidden="1"/>
    <cellStyle name="已访问的超链接 2" xfId="48403" hidden="1"/>
    <cellStyle name="已访问的超链接 2" xfId="48405" hidden="1"/>
    <cellStyle name="已访问的超链接 2" xfId="48407" hidden="1"/>
    <cellStyle name="已访问的超链接 2" xfId="48409" hidden="1"/>
    <cellStyle name="已访问的超链接 2" xfId="48411" hidden="1"/>
    <cellStyle name="已访问的超链接 2" xfId="48413" hidden="1"/>
    <cellStyle name="已访问的超链接 2" xfId="48415" hidden="1"/>
    <cellStyle name="已访问的超链接 2" xfId="48417" hidden="1"/>
    <cellStyle name="已访问的超链接 2" xfId="48419" hidden="1"/>
    <cellStyle name="已访问的超链接 2" xfId="48421" hidden="1"/>
    <cellStyle name="已访问的超链接 2" xfId="48423" hidden="1"/>
    <cellStyle name="已访问的超链接 2" xfId="48425" hidden="1"/>
    <cellStyle name="已访问的超链接 2" xfId="48427" hidden="1"/>
    <cellStyle name="已访问的超链接 2" xfId="48429" hidden="1"/>
    <cellStyle name="已访问的超链接 2" xfId="48431" hidden="1"/>
    <cellStyle name="已访问的超链接 2" xfId="48433" hidden="1"/>
    <cellStyle name="已访问的超链接 2" xfId="48435" hidden="1"/>
    <cellStyle name="已访问的超链接 2" xfId="48437" hidden="1"/>
    <cellStyle name="已访问的超链接 2" xfId="48439" hidden="1"/>
    <cellStyle name="已访问的超链接 2" xfId="48441" hidden="1"/>
    <cellStyle name="已访问的超链接 2" xfId="48443" hidden="1"/>
    <cellStyle name="已访问的超链接 2" xfId="48445" hidden="1"/>
    <cellStyle name="已访问的超链接 2" xfId="48447" hidden="1"/>
    <cellStyle name="已访问的超链接 2" xfId="48449" hidden="1"/>
    <cellStyle name="已访问的超链接 2" xfId="48451" hidden="1"/>
    <cellStyle name="已访问的超链接 2" xfId="48453" hidden="1"/>
    <cellStyle name="已访问的超链接 2" xfId="48455" hidden="1"/>
    <cellStyle name="已访问的超链接 2" xfId="48457" hidden="1"/>
    <cellStyle name="已访问的超链接 2" xfId="48459" hidden="1"/>
    <cellStyle name="已访问的超链接 2" xfId="48461" hidden="1"/>
    <cellStyle name="已访问的超链接 2" xfId="48463" hidden="1"/>
    <cellStyle name="已访问的超链接 2" xfId="48465" hidden="1"/>
    <cellStyle name="已访问的超链接 2" xfId="48467" hidden="1"/>
    <cellStyle name="已访问的超链接 2" xfId="48469" hidden="1"/>
    <cellStyle name="已访问的超链接 2" xfId="48471" hidden="1"/>
    <cellStyle name="已访问的超链接 2" xfId="48473" hidden="1"/>
    <cellStyle name="已访问的超链接 2" xfId="48475" hidden="1"/>
    <cellStyle name="已访问的超链接 2" xfId="48477" hidden="1"/>
    <cellStyle name="已访问的超链接 2" xfId="48479" hidden="1"/>
    <cellStyle name="已访问的超链接 2" xfId="48481" hidden="1"/>
    <cellStyle name="已访问的超链接 2" xfId="48483" hidden="1"/>
    <cellStyle name="已访问的超链接 2" xfId="48485" hidden="1"/>
    <cellStyle name="已访问的超链接 2" xfId="48487" hidden="1"/>
    <cellStyle name="已访问的超链接 2" xfId="48489" hidden="1"/>
    <cellStyle name="已访问的超链接 2" xfId="48491" hidden="1"/>
    <cellStyle name="已访问的超链接 2" xfId="48493" hidden="1"/>
    <cellStyle name="已访问的超链接 2" xfId="48495" hidden="1"/>
    <cellStyle name="已访问的超链接 2" xfId="48497" hidden="1"/>
    <cellStyle name="已访问的超链接 2" xfId="48499" hidden="1"/>
    <cellStyle name="已访问的超链接 2" xfId="48501" hidden="1"/>
    <cellStyle name="已访问的超链接 2" xfId="48503" hidden="1"/>
    <cellStyle name="已访问的超链接 2" xfId="48505" hidden="1"/>
    <cellStyle name="已访问的超链接 2" xfId="48507" hidden="1"/>
    <cellStyle name="已访问的超链接 2" xfId="48509" hidden="1"/>
    <cellStyle name="已访问的超链接 2" xfId="48511" hidden="1"/>
    <cellStyle name="已访问的超链接 2" xfId="48513" hidden="1"/>
    <cellStyle name="已访问的超链接 2" xfId="48515" hidden="1"/>
    <cellStyle name="已访问的超链接 2" xfId="48517" hidden="1"/>
    <cellStyle name="已访问的超链接 2" xfId="48519" hidden="1"/>
    <cellStyle name="已访问的超链接 2" xfId="48521" hidden="1"/>
    <cellStyle name="已访问的超链接 2" xfId="48523" hidden="1"/>
    <cellStyle name="已访问的超链接 2" xfId="48525" hidden="1"/>
    <cellStyle name="已访问的超链接 2" xfId="48526" hidden="1"/>
    <cellStyle name="已访问的超链接 2" xfId="48527" hidden="1"/>
    <cellStyle name="已访问的超链接 2" xfId="48528" hidden="1"/>
    <cellStyle name="已访问的超链接 2" xfId="48529" hidden="1"/>
    <cellStyle name="已访问的超链接 2" xfId="48530" hidden="1"/>
    <cellStyle name="已访问的超链接 2" xfId="48531" hidden="1"/>
    <cellStyle name="已访问的超链接 2" xfId="48532" hidden="1"/>
    <cellStyle name="已访问的超链接 2" xfId="48533" hidden="1"/>
    <cellStyle name="已访问的超链接 2" xfId="48534" hidden="1"/>
    <cellStyle name="已访问的超链接 2" xfId="48535" hidden="1"/>
    <cellStyle name="已访问的超链接 2" xfId="48536" hidden="1"/>
    <cellStyle name="已访问的超链接 2" xfId="48537" hidden="1"/>
    <cellStyle name="已访问的超链接 2" xfId="48538" hidden="1"/>
    <cellStyle name="已访问的超链接 2" xfId="48539" hidden="1"/>
    <cellStyle name="已访问的超链接 2" xfId="48540" hidden="1"/>
    <cellStyle name="已访问的超链接 2" xfId="48541" hidden="1"/>
    <cellStyle name="已访问的超链接 2" xfId="48542" hidden="1"/>
    <cellStyle name="已访问的超链接 2" xfId="48543" hidden="1"/>
    <cellStyle name="已访问的超链接 2" xfId="48544" hidden="1"/>
    <cellStyle name="已访问的超链接 2" xfId="48545" hidden="1"/>
    <cellStyle name="已访问的超链接 2" xfId="48546" hidden="1"/>
    <cellStyle name="已访问的超链接 2" xfId="48547" hidden="1"/>
    <cellStyle name="已访问的超链接 2" xfId="48548" hidden="1"/>
    <cellStyle name="已访问的超链接 2" xfId="48549" hidden="1"/>
    <cellStyle name="已访问的超链接 2" xfId="48550" hidden="1"/>
    <cellStyle name="已访问的超链接 2" xfId="48551" hidden="1"/>
    <cellStyle name="已访问的超链接 2" xfId="48552" hidden="1"/>
    <cellStyle name="已访问的超链接 2" xfId="48553" hidden="1"/>
    <cellStyle name="已访问的超链接 2" xfId="48554" hidden="1"/>
    <cellStyle name="已访问的超链接 2" xfId="48555" hidden="1"/>
    <cellStyle name="已访问的超链接 2" xfId="48556" hidden="1"/>
    <cellStyle name="已访问的超链接 2" xfId="48557" hidden="1"/>
    <cellStyle name="已访问的超链接 2" xfId="48558" hidden="1"/>
    <cellStyle name="已访问的超链接 2" xfId="48559" hidden="1"/>
    <cellStyle name="已访问的超链接 2" xfId="48560" hidden="1"/>
    <cellStyle name="已访问的超链接 2" xfId="48561" hidden="1"/>
    <cellStyle name="已访问的超链接 2" xfId="48562" hidden="1"/>
    <cellStyle name="已访问的超链接 2" xfId="48563" hidden="1"/>
    <cellStyle name="已访问的超链接 2" xfId="48564" hidden="1"/>
    <cellStyle name="已访问的超链接 2" xfId="48565" hidden="1"/>
    <cellStyle name="已访问的超链接 2" xfId="48566" hidden="1"/>
    <cellStyle name="已访问的超链接 2" xfId="48567" hidden="1"/>
    <cellStyle name="已访问的超链接 2" xfId="48568" hidden="1"/>
    <cellStyle name="已访问的超链接 2" xfId="48569" hidden="1"/>
    <cellStyle name="已访问的超链接 2" xfId="48570" hidden="1"/>
    <cellStyle name="已访问的超链接 2" xfId="48571" hidden="1"/>
    <cellStyle name="已访问的超链接 2" xfId="48572" hidden="1"/>
    <cellStyle name="已访问的超链接 2" xfId="48573" hidden="1"/>
    <cellStyle name="已访问的超链接 2" xfId="48574" hidden="1"/>
    <cellStyle name="已访问的超链接 2" xfId="48575" hidden="1"/>
    <cellStyle name="已访问的超链接 2" xfId="48576" hidden="1"/>
    <cellStyle name="已访问的超链接 2" xfId="48577" hidden="1"/>
    <cellStyle name="已访问的超链接 2" xfId="48578" hidden="1"/>
    <cellStyle name="已访问的超链接 2" xfId="48579" hidden="1"/>
    <cellStyle name="已访问的超链接 2" xfId="48580" hidden="1"/>
    <cellStyle name="已访问的超链接 2" xfId="48582" hidden="1"/>
    <cellStyle name="已访问的超链接 2" xfId="48584" hidden="1"/>
    <cellStyle name="已访问的超链接 2" xfId="48585" hidden="1"/>
    <cellStyle name="已访问的超链接 2" xfId="48586" hidden="1"/>
    <cellStyle name="已访问的超链接 2" xfId="48587" hidden="1"/>
    <cellStyle name="已访问的超链接 2" xfId="48588" hidden="1"/>
    <cellStyle name="已访问的超链接 2" xfId="48589" hidden="1"/>
    <cellStyle name="已访问的超链接 2" xfId="48590" hidden="1"/>
    <cellStyle name="已访问的超链接 2" xfId="48591" hidden="1"/>
    <cellStyle name="已访问的超链接 2" xfId="48592" hidden="1"/>
    <cellStyle name="已访问的超链接 2" xfId="48593" hidden="1"/>
    <cellStyle name="已访问的超链接 2" xfId="48594" hidden="1"/>
    <cellStyle name="已访问的超链接 2" xfId="48595" hidden="1"/>
    <cellStyle name="已访问的超链接 2" xfId="48596" hidden="1"/>
    <cellStyle name="已访问的超链接 2" xfId="48597" hidden="1"/>
    <cellStyle name="已访问的超链接 2" xfId="48598" hidden="1"/>
    <cellStyle name="已访问的超链接 2" xfId="48599" hidden="1"/>
    <cellStyle name="已访问的超链接 2" xfId="48600" hidden="1"/>
    <cellStyle name="已访问的超链接 2" xfId="48601" hidden="1"/>
    <cellStyle name="已访问的超链接 2" xfId="48602" hidden="1"/>
    <cellStyle name="已访问的超链接 2" xfId="48603" hidden="1"/>
    <cellStyle name="已访问的超链接 2" xfId="48604" hidden="1"/>
    <cellStyle name="已访问的超链接 2" xfId="48605" hidden="1"/>
    <cellStyle name="已访问的超链接 2" xfId="48606" hidden="1"/>
    <cellStyle name="已访问的超链接 2" xfId="48607" hidden="1"/>
    <cellStyle name="已访问的超链接 2" xfId="48608" hidden="1"/>
    <cellStyle name="已访问的超链接 2" xfId="48609" hidden="1"/>
    <cellStyle name="已访问的超链接 2" xfId="48610" hidden="1"/>
    <cellStyle name="已访问的超链接 2" xfId="48611" hidden="1"/>
    <cellStyle name="已访问的超链接 2" xfId="48612" hidden="1"/>
    <cellStyle name="已访问的超链接 2" xfId="48613" hidden="1"/>
    <cellStyle name="已访问的超链接 2" xfId="48614" hidden="1"/>
    <cellStyle name="已访问的超链接 2" xfId="48615" hidden="1"/>
    <cellStyle name="已访问的超链接 2" xfId="48616" hidden="1"/>
    <cellStyle name="已访问的超链接 2" xfId="48617" hidden="1"/>
    <cellStyle name="已访问的超链接 2" xfId="48618" hidden="1"/>
    <cellStyle name="已访问的超链接 2" xfId="48619" hidden="1"/>
    <cellStyle name="已访问的超链接 2" xfId="48620" hidden="1"/>
    <cellStyle name="已访问的超链接 2" xfId="48621" hidden="1"/>
    <cellStyle name="已访问的超链接 2" xfId="48622" hidden="1"/>
    <cellStyle name="已访问的超链接 2" xfId="48623" hidden="1"/>
    <cellStyle name="已访问的超链接 2" xfId="48624" hidden="1"/>
    <cellStyle name="已访问的超链接 2" xfId="48625" hidden="1"/>
    <cellStyle name="已访问的超链接 2" xfId="48626" hidden="1"/>
    <cellStyle name="已访问的超链接 2" xfId="48627" hidden="1"/>
    <cellStyle name="已访问的超链接 2" xfId="48628" hidden="1"/>
    <cellStyle name="已访问的超链接 2" xfId="48629" hidden="1"/>
    <cellStyle name="已访问的超链接 2" xfId="48630" hidden="1"/>
    <cellStyle name="已访问的超链接 2" xfId="48631" hidden="1"/>
    <cellStyle name="已访问的超链接 2" xfId="48632" hidden="1"/>
    <cellStyle name="已访问的超链接 2" xfId="48633" hidden="1"/>
    <cellStyle name="已访问的超链接 2" xfId="48634" hidden="1"/>
    <cellStyle name="已访问的超链接 2" xfId="48635" hidden="1"/>
    <cellStyle name="已访问的超链接 2" xfId="48636" hidden="1"/>
    <cellStyle name="已访问的超链接 2" xfId="48637" hidden="1"/>
    <cellStyle name="已访问的超链接 2" xfId="48638" hidden="1"/>
    <cellStyle name="已访问的超链接 2" xfId="48639" hidden="1"/>
    <cellStyle name="已访问的超链接 2" xfId="48640" hidden="1"/>
    <cellStyle name="已访问的超链接 2" xfId="48641" hidden="1"/>
    <cellStyle name="已访问的超链接 2" xfId="48642" hidden="1"/>
    <cellStyle name="已访问的超链接 2" xfId="48644" hidden="1"/>
    <cellStyle name="已访问的超链接 2" xfId="48646" hidden="1"/>
    <cellStyle name="已访问的超链接 2" xfId="48648" hidden="1"/>
    <cellStyle name="已访问的超链接 2" xfId="48650" hidden="1"/>
    <cellStyle name="已访问的超链接 2" xfId="48652" hidden="1"/>
    <cellStyle name="已访问的超链接 2" xfId="48654" hidden="1"/>
    <cellStyle name="已访问的超链接 2" xfId="48656" hidden="1"/>
    <cellStyle name="已访问的超链接 2" xfId="48658" hidden="1"/>
    <cellStyle name="已访问的超链接 2" xfId="48660" hidden="1"/>
    <cellStyle name="已访问的超链接 2" xfId="48662" hidden="1"/>
    <cellStyle name="已访问的超链接 2" xfId="48664" hidden="1"/>
    <cellStyle name="已访问的超链接 2" xfId="48666" hidden="1"/>
    <cellStyle name="已访问的超链接 2" xfId="48668" hidden="1"/>
    <cellStyle name="已访问的超链接 2" xfId="48670" hidden="1"/>
    <cellStyle name="已访问的超链接 2" xfId="48672" hidden="1"/>
    <cellStyle name="已访问的超链接 2" xfId="48674" hidden="1"/>
    <cellStyle name="已访问的超链接 2" xfId="48676" hidden="1"/>
    <cellStyle name="已访问的超链接 2" xfId="48678" hidden="1"/>
    <cellStyle name="已访问的超链接 2" xfId="48680" hidden="1"/>
    <cellStyle name="已访问的超链接 2" xfId="48682" hidden="1"/>
    <cellStyle name="已访问的超链接 2" xfId="48684" hidden="1"/>
    <cellStyle name="已访问的超链接 2" xfId="48686" hidden="1"/>
    <cellStyle name="已访问的超链接 2" xfId="48688" hidden="1"/>
    <cellStyle name="已访问的超链接 2" xfId="48690" hidden="1"/>
    <cellStyle name="已访问的超链接 2" xfId="48692" hidden="1"/>
    <cellStyle name="已访问的超链接 2" xfId="48694" hidden="1"/>
    <cellStyle name="已访问的超链接 2" xfId="48696" hidden="1"/>
    <cellStyle name="已访问的超链接 2" xfId="48698" hidden="1"/>
    <cellStyle name="已访问的超链接 2" xfId="48700" hidden="1"/>
    <cellStyle name="已访问的超链接 2" xfId="48702" hidden="1"/>
    <cellStyle name="已访问的超链接 2" xfId="48704" hidden="1"/>
    <cellStyle name="已访问的超链接 2" xfId="48706" hidden="1"/>
    <cellStyle name="已访问的超链接 2" xfId="48708" hidden="1"/>
    <cellStyle name="已访问的超链接 2" xfId="48710" hidden="1"/>
    <cellStyle name="已访问的超链接 2" xfId="48712" hidden="1"/>
    <cellStyle name="已访问的超链接 2" xfId="48714" hidden="1"/>
    <cellStyle name="已访问的超链接 2" xfId="48716" hidden="1"/>
    <cellStyle name="已访问的超链接 2" xfId="48718" hidden="1"/>
    <cellStyle name="已访问的超链接 2" xfId="48720" hidden="1"/>
    <cellStyle name="已访问的超链接 2" xfId="48722" hidden="1"/>
    <cellStyle name="已访问的超链接 2" xfId="48724" hidden="1"/>
    <cellStyle name="已访问的超链接 2" xfId="48726" hidden="1"/>
    <cellStyle name="已访问的超链接 2" xfId="48728" hidden="1"/>
    <cellStyle name="已访问的超链接 2" xfId="48730" hidden="1"/>
    <cellStyle name="已访问的超链接 2" xfId="48732" hidden="1"/>
    <cellStyle name="已访问的超链接 2" xfId="48734" hidden="1"/>
    <cellStyle name="已访问的超链接 2" xfId="48736" hidden="1"/>
    <cellStyle name="已访问的超链接 2" xfId="48738" hidden="1"/>
    <cellStyle name="已访问的超链接 2" xfId="48740" hidden="1"/>
    <cellStyle name="已访问的超链接 2" xfId="48742" hidden="1"/>
    <cellStyle name="已访问的超链接 2" xfId="48744" hidden="1"/>
    <cellStyle name="已访问的超链接 2" xfId="48746" hidden="1"/>
    <cellStyle name="已访问的超链接 2" xfId="48748" hidden="1"/>
    <cellStyle name="已访问的超链接 2" xfId="48750" hidden="1"/>
    <cellStyle name="已访问的超链接 2" xfId="48752" hidden="1"/>
    <cellStyle name="已访问的超链接 2" xfId="48754" hidden="1"/>
    <cellStyle name="已访问的超链接 2" xfId="48756" hidden="1"/>
    <cellStyle name="已访问的超链接 2" xfId="48758" hidden="1"/>
    <cellStyle name="已访问的超链接 2" xfId="48760" hidden="1"/>
    <cellStyle name="已访问的超链接 2" xfId="48762" hidden="1"/>
    <cellStyle name="已访问的超链接 2" xfId="48764" hidden="1"/>
    <cellStyle name="已访问的超链接 2" xfId="48766" hidden="1"/>
    <cellStyle name="已访问的超链接 2" xfId="48768" hidden="1"/>
    <cellStyle name="已访问的超链接 2" xfId="48770" hidden="1"/>
    <cellStyle name="已访问的超链接 2" xfId="48772" hidden="1"/>
    <cellStyle name="已访问的超链接 2" xfId="48774" hidden="1"/>
    <cellStyle name="已访问的超链接 2" xfId="48776" hidden="1"/>
    <cellStyle name="已访问的超链接 2" xfId="48778" hidden="1"/>
    <cellStyle name="已访问的超链接 2" xfId="48780" hidden="1"/>
    <cellStyle name="已访问的超链接 2" xfId="48782" hidden="1"/>
    <cellStyle name="已访问的超链接 2" xfId="48784" hidden="1"/>
    <cellStyle name="已访问的超链接 2" xfId="48786" hidden="1"/>
    <cellStyle name="已访问的超链接 2" xfId="48788" hidden="1"/>
    <cellStyle name="已访问的超链接 2" xfId="48790" hidden="1"/>
    <cellStyle name="已访问的超链接 2" xfId="48792" hidden="1"/>
    <cellStyle name="已访问的超链接 2" xfId="48794" hidden="1"/>
    <cellStyle name="已访问的超链接 2" xfId="48796" hidden="1"/>
    <cellStyle name="已访问的超链接 2" xfId="48798" hidden="1"/>
    <cellStyle name="已访问的超链接 2" xfId="48800" hidden="1"/>
    <cellStyle name="已访问的超链接 2" xfId="48802" hidden="1"/>
    <cellStyle name="已访问的超链接 2" xfId="48804" hidden="1"/>
    <cellStyle name="已访问的超链接 2" xfId="48806" hidden="1"/>
    <cellStyle name="已访问的超链接 2" xfId="48807" hidden="1"/>
    <cellStyle name="已访问的超链接 2" xfId="48808" hidden="1"/>
    <cellStyle name="已访问的超链接 2" xfId="48809" hidden="1"/>
    <cellStyle name="已访问的超链接 2" xfId="48810" hidden="1"/>
    <cellStyle name="已访问的超链接 2" xfId="48811" hidden="1"/>
    <cellStyle name="已访问的超链接 2" xfId="48812" hidden="1"/>
    <cellStyle name="已访问的超链接 2" xfId="48813" hidden="1"/>
    <cellStyle name="已访问的超链接 2" xfId="48814" hidden="1"/>
    <cellStyle name="已访问的超链接 2" xfId="48815" hidden="1"/>
    <cellStyle name="已访问的超链接 2" xfId="48816" hidden="1"/>
    <cellStyle name="已访问的超链接 2" xfId="48817" hidden="1"/>
    <cellStyle name="已访问的超链接 2" xfId="48818" hidden="1"/>
    <cellStyle name="已访问的超链接 2" xfId="48819" hidden="1"/>
    <cellStyle name="已访问的超链接 2" xfId="48820" hidden="1"/>
    <cellStyle name="已访问的超链接 2" xfId="48821" hidden="1"/>
    <cellStyle name="已访问的超链接 2" xfId="48822" hidden="1"/>
    <cellStyle name="已访问的超链接 2" xfId="48823" hidden="1"/>
    <cellStyle name="已访问的超链接 2" xfId="48824" hidden="1"/>
    <cellStyle name="已访问的超链接 2" xfId="48825" hidden="1"/>
    <cellStyle name="已访问的超链接 2" xfId="48826" hidden="1"/>
    <cellStyle name="已访问的超链接 2" xfId="48827" hidden="1"/>
    <cellStyle name="已访问的超链接 2" xfId="48828" hidden="1"/>
    <cellStyle name="已访问的超链接 2" xfId="48829" hidden="1"/>
    <cellStyle name="已访问的超链接 2" xfId="48830" hidden="1"/>
    <cellStyle name="已访问的超链接 2" xfId="48831" hidden="1"/>
    <cellStyle name="已访问的超链接 2" xfId="48832" hidden="1"/>
    <cellStyle name="已访问的超链接 2" xfId="48833" hidden="1"/>
    <cellStyle name="已访问的超链接 2" xfId="48834" hidden="1"/>
    <cellStyle name="已访问的超链接 2" xfId="48835" hidden="1"/>
    <cellStyle name="已访问的超链接 2" xfId="48836" hidden="1"/>
    <cellStyle name="已访问的超链接 2" xfId="48837" hidden="1"/>
    <cellStyle name="已访问的超链接 2" xfId="48838" hidden="1"/>
    <cellStyle name="已访问的超链接 2" xfId="48839" hidden="1"/>
    <cellStyle name="已访问的超链接 2" xfId="48840" hidden="1"/>
    <cellStyle name="已访问的超链接 2" xfId="48841" hidden="1"/>
    <cellStyle name="已访问的超链接 2" xfId="48842" hidden="1"/>
    <cellStyle name="已访问的超链接 2" xfId="48843" hidden="1"/>
    <cellStyle name="已访问的超链接 2" xfId="48844" hidden="1"/>
    <cellStyle name="已访问的超链接 2" xfId="48845" hidden="1"/>
    <cellStyle name="已访问的超链接 2" xfId="48846" hidden="1"/>
    <cellStyle name="已访问的超链接 2" xfId="48847" hidden="1"/>
    <cellStyle name="已访问的超链接 2" xfId="48848" hidden="1"/>
    <cellStyle name="已访问的超链接 2" xfId="48849" hidden="1"/>
    <cellStyle name="已访问的超链接 2" xfId="48850" hidden="1"/>
    <cellStyle name="已访问的超链接 2" xfId="48851" hidden="1"/>
    <cellStyle name="已访问的超链接 2" xfId="48852" hidden="1"/>
    <cellStyle name="已访问的超链接 2" xfId="48853" hidden="1"/>
    <cellStyle name="已访问的超链接 2" xfId="48854" hidden="1"/>
    <cellStyle name="已访问的超链接 2" xfId="48855" hidden="1"/>
    <cellStyle name="已访问的超链接 2" xfId="48856" hidden="1"/>
    <cellStyle name="已访问的超链接 2" xfId="48857" hidden="1"/>
    <cellStyle name="已访问的超链接 2" xfId="48858" hidden="1"/>
    <cellStyle name="已访问的超链接 2" xfId="48859" hidden="1"/>
    <cellStyle name="已访问的超链接 2" xfId="48860" hidden="1"/>
    <cellStyle name="已访问的超链接 2" xfId="48861" hidden="1"/>
    <cellStyle name="已访问的超链接 2" xfId="48863" hidden="1"/>
    <cellStyle name="已访问的超链接 2" xfId="48865" hidden="1"/>
    <cellStyle name="已访问的超链接 2" xfId="48866" hidden="1"/>
    <cellStyle name="已访问的超链接 2" xfId="48867" hidden="1"/>
    <cellStyle name="已访问的超链接 2" xfId="48868" hidden="1"/>
    <cellStyle name="已访问的超链接 2" xfId="48869" hidden="1"/>
    <cellStyle name="已访问的超链接 2" xfId="48870" hidden="1"/>
    <cellStyle name="已访问的超链接 2" xfId="48871" hidden="1"/>
    <cellStyle name="已访问的超链接 2" xfId="48872" hidden="1"/>
    <cellStyle name="已访问的超链接 2" xfId="48873" hidden="1"/>
    <cellStyle name="已访问的超链接 2" xfId="48874" hidden="1"/>
    <cellStyle name="已访问的超链接 2" xfId="48875" hidden="1"/>
    <cellStyle name="已访问的超链接 2" xfId="48876" hidden="1"/>
    <cellStyle name="已访问的超链接 2" xfId="48877" hidden="1"/>
    <cellStyle name="已访问的超链接 2" xfId="48878" hidden="1"/>
    <cellStyle name="已访问的超链接 2" xfId="48879" hidden="1"/>
    <cellStyle name="已访问的超链接 2" xfId="48880" hidden="1"/>
    <cellStyle name="已访问的超链接 2" xfId="48881" hidden="1"/>
    <cellStyle name="已访问的超链接 2" xfId="48882" hidden="1"/>
    <cellStyle name="已访问的超链接 2" xfId="48883" hidden="1"/>
    <cellStyle name="已访问的超链接 2" xfId="48884" hidden="1"/>
    <cellStyle name="已访问的超链接 2" xfId="48885" hidden="1"/>
    <cellStyle name="已访问的超链接 2" xfId="48886" hidden="1"/>
    <cellStyle name="已访问的超链接 2" xfId="48887" hidden="1"/>
    <cellStyle name="已访问的超链接 2" xfId="48888" hidden="1"/>
    <cellStyle name="已访问的超链接 2" xfId="48889" hidden="1"/>
    <cellStyle name="已访问的超链接 2" xfId="48890" hidden="1"/>
    <cellStyle name="已访问的超链接 2" xfId="48891" hidden="1"/>
    <cellStyle name="已访问的超链接 2" xfId="48892" hidden="1"/>
    <cellStyle name="已访问的超链接 2" xfId="48893" hidden="1"/>
    <cellStyle name="已访问的超链接 2" xfId="48894" hidden="1"/>
    <cellStyle name="已访问的超链接 2" xfId="48895" hidden="1"/>
    <cellStyle name="已访问的超链接 2" xfId="48896" hidden="1"/>
    <cellStyle name="已访问的超链接 2" xfId="48897" hidden="1"/>
    <cellStyle name="已访问的超链接 2" xfId="48898" hidden="1"/>
    <cellStyle name="已访问的超链接 2" xfId="48899" hidden="1"/>
    <cellStyle name="已访问的超链接 2" xfId="48900" hidden="1"/>
    <cellStyle name="已访问的超链接 2" xfId="48901" hidden="1"/>
    <cellStyle name="已访问的超链接 2" xfId="48902" hidden="1"/>
    <cellStyle name="已访问的超链接 2" xfId="48903" hidden="1"/>
    <cellStyle name="已访问的超链接 2" xfId="48904" hidden="1"/>
    <cellStyle name="已访问的超链接 2" xfId="48905" hidden="1"/>
    <cellStyle name="已访问的超链接 2" xfId="48906" hidden="1"/>
    <cellStyle name="已访问的超链接 2" xfId="48907" hidden="1"/>
    <cellStyle name="已访问的超链接 2" xfId="48908" hidden="1"/>
    <cellStyle name="已访问的超链接 2" xfId="48909" hidden="1"/>
    <cellStyle name="已访问的超链接 2" xfId="48910" hidden="1"/>
    <cellStyle name="已访问的超链接 2" xfId="48911" hidden="1"/>
    <cellStyle name="已访问的超链接 2" xfId="48912" hidden="1"/>
    <cellStyle name="已访问的超链接 2" xfId="48913" hidden="1"/>
    <cellStyle name="已访问的超链接 2" xfId="48914" hidden="1"/>
    <cellStyle name="已访问的超链接 2" xfId="48915" hidden="1"/>
    <cellStyle name="已访问的超链接 2" xfId="48916" hidden="1"/>
    <cellStyle name="已访问的超链接 2" xfId="48917" hidden="1"/>
    <cellStyle name="已访问的超链接 2" xfId="48918" hidden="1"/>
    <cellStyle name="已访问的超链接 2" xfId="48919" hidden="1"/>
    <cellStyle name="已访问的超链接 2" xfId="48920" hidden="1"/>
    <cellStyle name="已访问的超链接 2" xfId="48921" hidden="1"/>
    <cellStyle name="已访问的超链接 2" xfId="48922" hidden="1"/>
    <cellStyle name="已访问的超链接 2" xfId="48923" hidden="1"/>
    <cellStyle name="已访问的超链接 2" xfId="48925" hidden="1"/>
    <cellStyle name="已访问的超链接 2" xfId="48927" hidden="1"/>
    <cellStyle name="已访问的超链接 2" xfId="48929" hidden="1"/>
    <cellStyle name="已访问的超链接 2" xfId="48931" hidden="1"/>
    <cellStyle name="已访问的超链接 2" xfId="48933" hidden="1"/>
    <cellStyle name="已访问的超链接 2" xfId="48935" hidden="1"/>
    <cellStyle name="已访问的超链接 2" xfId="48937" hidden="1"/>
    <cellStyle name="已访问的超链接 2" xfId="48939" hidden="1"/>
    <cellStyle name="已访问的超链接 2" xfId="48941" hidden="1"/>
    <cellStyle name="已访问的超链接 2" xfId="48943" hidden="1"/>
    <cellStyle name="已访问的超链接 2" xfId="48945" hidden="1"/>
    <cellStyle name="已访问的超链接 2" xfId="48947" hidden="1"/>
    <cellStyle name="已访问的超链接 2" xfId="48949" hidden="1"/>
    <cellStyle name="已访问的超链接 2" xfId="48951" hidden="1"/>
    <cellStyle name="已访问的超链接 2" xfId="48953" hidden="1"/>
    <cellStyle name="已访问的超链接 2" xfId="48955" hidden="1"/>
    <cellStyle name="已访问的超链接 2" xfId="48957" hidden="1"/>
    <cellStyle name="已访问的超链接 2" xfId="48959" hidden="1"/>
    <cellStyle name="已访问的超链接 2" xfId="48961" hidden="1"/>
    <cellStyle name="已访问的超链接 2" xfId="48963" hidden="1"/>
    <cellStyle name="已访问的超链接 2" xfId="48965" hidden="1"/>
    <cellStyle name="已访问的超链接 2" xfId="48967" hidden="1"/>
    <cellStyle name="已访问的超链接 2" xfId="48969" hidden="1"/>
    <cellStyle name="已访问的超链接 2" xfId="48971" hidden="1"/>
    <cellStyle name="已访问的超链接 2" xfId="48973" hidden="1"/>
    <cellStyle name="已访问的超链接 2" xfId="48975" hidden="1"/>
    <cellStyle name="已访问的超链接 2" xfId="48977" hidden="1"/>
    <cellStyle name="已访问的超链接 2" xfId="48979" hidden="1"/>
    <cellStyle name="已访问的超链接 2" xfId="48981" hidden="1"/>
    <cellStyle name="已访问的超链接 2" xfId="48983" hidden="1"/>
    <cellStyle name="已访问的超链接 2" xfId="48985" hidden="1"/>
    <cellStyle name="已访问的超链接 2" xfId="48987" hidden="1"/>
    <cellStyle name="已访问的超链接 2" xfId="48989" hidden="1"/>
    <cellStyle name="已访问的超链接 2" xfId="48991" hidden="1"/>
    <cellStyle name="已访问的超链接 2" xfId="48993" hidden="1"/>
    <cellStyle name="已访问的超链接 2" xfId="48995" hidden="1"/>
    <cellStyle name="已访问的超链接 2" xfId="48997" hidden="1"/>
    <cellStyle name="已访问的超链接 2" xfId="48999" hidden="1"/>
    <cellStyle name="已访问的超链接 2" xfId="49001" hidden="1"/>
    <cellStyle name="已访问的超链接 2" xfId="49003" hidden="1"/>
    <cellStyle name="已访问的超链接 2" xfId="49005" hidden="1"/>
    <cellStyle name="已访问的超链接 2" xfId="49007" hidden="1"/>
    <cellStyle name="已访问的超链接 2" xfId="49009" hidden="1"/>
    <cellStyle name="已访问的超链接 2" xfId="49011" hidden="1"/>
    <cellStyle name="已访问的超链接 2" xfId="49013" hidden="1"/>
    <cellStyle name="已访问的超链接 2" xfId="49015" hidden="1"/>
    <cellStyle name="已访问的超链接 2" xfId="49017" hidden="1"/>
    <cellStyle name="已访问的超链接 2" xfId="49019" hidden="1"/>
    <cellStyle name="已访问的超链接 2" xfId="49021" hidden="1"/>
    <cellStyle name="已访问的超链接 2" xfId="49023" hidden="1"/>
    <cellStyle name="已访问的超链接 2" xfId="49025" hidden="1"/>
    <cellStyle name="已访问的超链接 2" xfId="49027" hidden="1"/>
    <cellStyle name="已访问的超链接 2" xfId="49029" hidden="1"/>
    <cellStyle name="已访问的超链接 2" xfId="49031" hidden="1"/>
    <cellStyle name="已访问的超链接 2" xfId="49033" hidden="1"/>
    <cellStyle name="已访问的超链接 2" xfId="49035" hidden="1"/>
    <cellStyle name="已访问的超链接 2" xfId="49037" hidden="1"/>
    <cellStyle name="已访问的超链接 2" xfId="49039" hidden="1"/>
    <cellStyle name="已访问的超链接 2" xfId="49041" hidden="1"/>
    <cellStyle name="已访问的超链接 2" xfId="49043" hidden="1"/>
    <cellStyle name="已访问的超链接 2" xfId="49045" hidden="1"/>
    <cellStyle name="已访问的超链接 2" xfId="49047" hidden="1"/>
    <cellStyle name="已访问的超链接 2" xfId="49049" hidden="1"/>
    <cellStyle name="已访问的超链接 2" xfId="49051" hidden="1"/>
    <cellStyle name="已访问的超链接 2" xfId="49053" hidden="1"/>
    <cellStyle name="已访问的超链接 2" xfId="49055" hidden="1"/>
    <cellStyle name="已访问的超链接 2" xfId="49057" hidden="1"/>
    <cellStyle name="已访问的超链接 2" xfId="49059" hidden="1"/>
    <cellStyle name="已访问的超链接 2" xfId="49061" hidden="1"/>
    <cellStyle name="已访问的超链接 2" xfId="49063" hidden="1"/>
    <cellStyle name="已访问的超链接 2" xfId="49065" hidden="1"/>
    <cellStyle name="已访问的超链接 2" xfId="49067" hidden="1"/>
    <cellStyle name="已访问的超链接 2" xfId="49069" hidden="1"/>
    <cellStyle name="已访问的超链接 2" xfId="49071" hidden="1"/>
    <cellStyle name="已访问的超链接 2" xfId="49073" hidden="1"/>
    <cellStyle name="已访问的超链接 2" xfId="49075" hidden="1"/>
    <cellStyle name="已访问的超链接 2" xfId="49077" hidden="1"/>
    <cellStyle name="已访问的超链接 2" xfId="49079" hidden="1"/>
    <cellStyle name="已访问的超链接 2" xfId="49081" hidden="1"/>
    <cellStyle name="已访问的超链接 2" xfId="49083" hidden="1"/>
    <cellStyle name="已访问的超链接 2" xfId="49085" hidden="1"/>
    <cellStyle name="已访问的超链接 2" xfId="49087" hidden="1"/>
    <cellStyle name="已访问的超链接 2" xfId="49088" hidden="1"/>
    <cellStyle name="已访问的超链接 2" xfId="49089" hidden="1"/>
    <cellStyle name="已访问的超链接 2" xfId="49090" hidden="1"/>
    <cellStyle name="已访问的超链接 2" xfId="49091" hidden="1"/>
    <cellStyle name="已访问的超链接 2" xfId="49092" hidden="1"/>
    <cellStyle name="已访问的超链接 2" xfId="49093" hidden="1"/>
    <cellStyle name="已访问的超链接 2" xfId="49094" hidden="1"/>
    <cellStyle name="已访问的超链接 2" xfId="49095" hidden="1"/>
    <cellStyle name="已访问的超链接 2" xfId="49096" hidden="1"/>
    <cellStyle name="已访问的超链接 2" xfId="49097" hidden="1"/>
    <cellStyle name="已访问的超链接 2" xfId="49098" hidden="1"/>
    <cellStyle name="已访问的超链接 2" xfId="49099" hidden="1"/>
    <cellStyle name="已访问的超链接 2" xfId="49100" hidden="1"/>
    <cellStyle name="已访问的超链接 2" xfId="49101" hidden="1"/>
    <cellStyle name="已访问的超链接 2" xfId="49102" hidden="1"/>
    <cellStyle name="已访问的超链接 2" xfId="49103" hidden="1"/>
    <cellStyle name="已访问的超链接 2" xfId="49104" hidden="1"/>
    <cellStyle name="已访问的超链接 2" xfId="49105" hidden="1"/>
    <cellStyle name="已访问的超链接 2" xfId="49106" hidden="1"/>
    <cellStyle name="已访问的超链接 2" xfId="49107" hidden="1"/>
    <cellStyle name="已访问的超链接 2" xfId="49108" hidden="1"/>
    <cellStyle name="已访问的超链接 2" xfId="49109" hidden="1"/>
    <cellStyle name="已访问的超链接 2" xfId="49110" hidden="1"/>
    <cellStyle name="已访问的超链接 2" xfId="49111" hidden="1"/>
    <cellStyle name="已访问的超链接 2" xfId="49112" hidden="1"/>
    <cellStyle name="已访问的超链接 2" xfId="49113" hidden="1"/>
    <cellStyle name="已访问的超链接 2" xfId="49114" hidden="1"/>
    <cellStyle name="已访问的超链接 2" xfId="49115" hidden="1"/>
    <cellStyle name="已访问的超链接 2" xfId="49116" hidden="1"/>
    <cellStyle name="已访问的超链接 2" xfId="49117" hidden="1"/>
    <cellStyle name="已访问的超链接 2" xfId="49118" hidden="1"/>
    <cellStyle name="已访问的超链接 2" xfId="49119" hidden="1"/>
    <cellStyle name="已访问的超链接 2" xfId="49120" hidden="1"/>
    <cellStyle name="已访问的超链接 2" xfId="49121" hidden="1"/>
    <cellStyle name="已访问的超链接 2" xfId="49122" hidden="1"/>
    <cellStyle name="已访问的超链接 2" xfId="49123" hidden="1"/>
    <cellStyle name="已访问的超链接 2" xfId="49124" hidden="1"/>
    <cellStyle name="已访问的超链接 2" xfId="49125" hidden="1"/>
    <cellStyle name="已访问的超链接 2" xfId="49126" hidden="1"/>
    <cellStyle name="已访问的超链接 2" xfId="49127" hidden="1"/>
    <cellStyle name="已访问的超链接 2" xfId="49128" hidden="1"/>
    <cellStyle name="已访问的超链接 2" xfId="49129" hidden="1"/>
    <cellStyle name="已访问的超链接 2" xfId="49130" hidden="1"/>
    <cellStyle name="已访问的超链接 2" xfId="49131" hidden="1"/>
    <cellStyle name="已访问的超链接 2" xfId="49132" hidden="1"/>
    <cellStyle name="已访问的超链接 2" xfId="49133" hidden="1"/>
    <cellStyle name="已访问的超链接 2" xfId="49134" hidden="1"/>
    <cellStyle name="已访问的超链接 2" xfId="49135" hidden="1"/>
    <cellStyle name="已访问的超链接 2" xfId="49136" hidden="1"/>
    <cellStyle name="已访问的超链接 2" xfId="49137" hidden="1"/>
    <cellStyle name="已访问的超链接 2" xfId="49138" hidden="1"/>
    <cellStyle name="已访问的超链接 2" xfId="49139" hidden="1"/>
    <cellStyle name="已访问的超链接 2" xfId="49140" hidden="1"/>
    <cellStyle name="已访问的超链接 2" xfId="49141" hidden="1"/>
    <cellStyle name="已访问的超链接 2" xfId="49142" hidden="1"/>
    <cellStyle name="已访问的超链接 2" xfId="49144" hidden="1"/>
    <cellStyle name="已访问的超链接 2" xfId="49146" hidden="1"/>
    <cellStyle name="已访问的超链接 2" xfId="49147" hidden="1"/>
    <cellStyle name="已访问的超链接 2" xfId="49148" hidden="1"/>
    <cellStyle name="已访问的超链接 2" xfId="49149" hidden="1"/>
    <cellStyle name="已访问的超链接 2" xfId="49150" hidden="1"/>
    <cellStyle name="已访问的超链接 2" xfId="49151" hidden="1"/>
    <cellStyle name="已访问的超链接 2" xfId="49152" hidden="1"/>
    <cellStyle name="已访问的超链接 2" xfId="49153" hidden="1"/>
    <cellStyle name="已访问的超链接 2" xfId="49154" hidden="1"/>
    <cellStyle name="已访问的超链接 2" xfId="49155" hidden="1"/>
    <cellStyle name="已访问的超链接 2" xfId="49156" hidden="1"/>
    <cellStyle name="已访问的超链接 2" xfId="49157" hidden="1"/>
    <cellStyle name="已访问的超链接 2" xfId="49158" hidden="1"/>
    <cellStyle name="已访问的超链接 2" xfId="49159" hidden="1"/>
    <cellStyle name="已访问的超链接 2" xfId="49160" hidden="1"/>
    <cellStyle name="已访问的超链接 2" xfId="49161" hidden="1"/>
    <cellStyle name="已访问的超链接 2" xfId="49162" hidden="1"/>
    <cellStyle name="已访问的超链接 2" xfId="49163" hidden="1"/>
    <cellStyle name="已访问的超链接 2" xfId="49164" hidden="1"/>
    <cellStyle name="已访问的超链接 2" xfId="49165" hidden="1"/>
    <cellStyle name="已访问的超链接 2" xfId="49166" hidden="1"/>
    <cellStyle name="已访问的超链接 2" xfId="49167" hidden="1"/>
    <cellStyle name="已访问的超链接 2" xfId="49168" hidden="1"/>
    <cellStyle name="已访问的超链接 2" xfId="49169" hidden="1"/>
    <cellStyle name="已访问的超链接 2" xfId="49170" hidden="1"/>
    <cellStyle name="已访问的超链接 2" xfId="49171" hidden="1"/>
    <cellStyle name="已访问的超链接 2" xfId="49172" hidden="1"/>
    <cellStyle name="已访问的超链接 2" xfId="49173" hidden="1"/>
    <cellStyle name="已访问的超链接 2" xfId="49174" hidden="1"/>
    <cellStyle name="已访问的超链接 2" xfId="49175" hidden="1"/>
    <cellStyle name="已访问的超链接 2" xfId="49176" hidden="1"/>
    <cellStyle name="已访问的超链接 2" xfId="49177" hidden="1"/>
    <cellStyle name="已访问的超链接 2" xfId="49178" hidden="1"/>
    <cellStyle name="已访问的超链接 2" xfId="49179" hidden="1"/>
    <cellStyle name="已访问的超链接 2" xfId="49180" hidden="1"/>
    <cellStyle name="已访问的超链接 2" xfId="49181" hidden="1"/>
    <cellStyle name="已访问的超链接 2" xfId="49182" hidden="1"/>
    <cellStyle name="已访问的超链接 2" xfId="49183" hidden="1"/>
    <cellStyle name="已访问的超链接 2" xfId="49184" hidden="1"/>
    <cellStyle name="已访问的超链接 2" xfId="49185" hidden="1"/>
    <cellStyle name="已访问的超链接 2" xfId="49186" hidden="1"/>
    <cellStyle name="已访问的超链接 2" xfId="49187" hidden="1"/>
    <cellStyle name="已访问的超链接 2" xfId="49188" hidden="1"/>
    <cellStyle name="已访问的超链接 2" xfId="49189" hidden="1"/>
    <cellStyle name="已访问的超链接 2" xfId="49190" hidden="1"/>
    <cellStyle name="已访问的超链接 2" xfId="49191" hidden="1"/>
    <cellStyle name="已访问的超链接 2" xfId="49192" hidden="1"/>
    <cellStyle name="已访问的超链接 2" xfId="49193" hidden="1"/>
    <cellStyle name="已访问的超链接 2" xfId="49194" hidden="1"/>
    <cellStyle name="已访问的超链接 2" xfId="49195" hidden="1"/>
    <cellStyle name="已访问的超链接 2" xfId="49196" hidden="1"/>
    <cellStyle name="已访问的超链接 2" xfId="49197" hidden="1"/>
    <cellStyle name="已访问的超链接 2" xfId="49198" hidden="1"/>
    <cellStyle name="已访问的超链接 2" xfId="49199" hidden="1"/>
    <cellStyle name="已访问的超链接 2" xfId="49200" hidden="1"/>
    <cellStyle name="已访问的超链接 2" xfId="49201" hidden="1"/>
    <cellStyle name="已访问的超链接 2" xfId="49202" hidden="1"/>
    <cellStyle name="已访问的超链接 2" xfId="49203" hidden="1"/>
    <cellStyle name="已访问的超链接 2" xfId="49204" hidden="1"/>
    <cellStyle name="已访问的超链接 2" xfId="49206" hidden="1"/>
    <cellStyle name="已访问的超链接 2" xfId="49208" hidden="1"/>
    <cellStyle name="已访问的超链接 2" xfId="49210" hidden="1"/>
    <cellStyle name="已访问的超链接 2" xfId="49212" hidden="1"/>
    <cellStyle name="已访问的超链接 2" xfId="49214" hidden="1"/>
    <cellStyle name="已访问的超链接 2" xfId="49216" hidden="1"/>
    <cellStyle name="已访问的超链接 2" xfId="49218" hidden="1"/>
    <cellStyle name="已访问的超链接 2" xfId="49220" hidden="1"/>
    <cellStyle name="已访问的超链接 2" xfId="49222" hidden="1"/>
    <cellStyle name="已访问的超链接 2" xfId="49224" hidden="1"/>
    <cellStyle name="已访问的超链接 2" xfId="49226" hidden="1"/>
    <cellStyle name="已访问的超链接 2" xfId="49228" hidden="1"/>
    <cellStyle name="已访问的超链接 2" xfId="49230" hidden="1"/>
    <cellStyle name="已访问的超链接 2" xfId="49232" hidden="1"/>
    <cellStyle name="已访问的超链接 2" xfId="49234" hidden="1"/>
    <cellStyle name="已访问的超链接 2" xfId="49236" hidden="1"/>
    <cellStyle name="已访问的超链接 2" xfId="49238" hidden="1"/>
    <cellStyle name="已访问的超链接 2" xfId="49240" hidden="1"/>
    <cellStyle name="已访问的超链接 2" xfId="49242" hidden="1"/>
    <cellStyle name="已访问的超链接 2" xfId="49244" hidden="1"/>
    <cellStyle name="已访问的超链接 2" xfId="49246" hidden="1"/>
    <cellStyle name="已访问的超链接 2" xfId="49248" hidden="1"/>
    <cellStyle name="已访问的超链接 2" xfId="49250" hidden="1"/>
    <cellStyle name="已访问的超链接 2" xfId="49252" hidden="1"/>
    <cellStyle name="已访问的超链接 2" xfId="49254" hidden="1"/>
    <cellStyle name="已访问的超链接 2" xfId="49256" hidden="1"/>
    <cellStyle name="已访问的超链接 2" xfId="49258" hidden="1"/>
    <cellStyle name="已访问的超链接 2" xfId="49260" hidden="1"/>
    <cellStyle name="已访问的超链接 2" xfId="49262" hidden="1"/>
    <cellStyle name="已访问的超链接 2" xfId="49264" hidden="1"/>
    <cellStyle name="已访问的超链接 2" xfId="49266" hidden="1"/>
    <cellStyle name="已访问的超链接 2" xfId="49268" hidden="1"/>
    <cellStyle name="已访问的超链接 2" xfId="49270" hidden="1"/>
    <cellStyle name="已访问的超链接 2" xfId="49272" hidden="1"/>
    <cellStyle name="已访问的超链接 2" xfId="49274" hidden="1"/>
    <cellStyle name="已访问的超链接 2" xfId="49276" hidden="1"/>
    <cellStyle name="已访问的超链接 2" xfId="49278" hidden="1"/>
    <cellStyle name="已访问的超链接 2" xfId="49280" hidden="1"/>
    <cellStyle name="已访问的超链接 2" xfId="49282" hidden="1"/>
    <cellStyle name="已访问的超链接 2" xfId="49284" hidden="1"/>
    <cellStyle name="已访问的超链接 2" xfId="49286" hidden="1"/>
    <cellStyle name="已访问的超链接 2" xfId="49288" hidden="1"/>
    <cellStyle name="已访问的超链接 2" xfId="49290" hidden="1"/>
    <cellStyle name="已访问的超链接 2" xfId="49292" hidden="1"/>
    <cellStyle name="已访问的超链接 2" xfId="49294" hidden="1"/>
    <cellStyle name="已访问的超链接 2" xfId="49296" hidden="1"/>
    <cellStyle name="已访问的超链接 2" xfId="49298" hidden="1"/>
    <cellStyle name="已访问的超链接 2" xfId="49300" hidden="1"/>
    <cellStyle name="已访问的超链接 2" xfId="49302" hidden="1"/>
    <cellStyle name="已访问的超链接 2" xfId="49304" hidden="1"/>
    <cellStyle name="已访问的超链接 2" xfId="49306" hidden="1"/>
    <cellStyle name="已访问的超链接 2" xfId="49308" hidden="1"/>
    <cellStyle name="已访问的超链接 2" xfId="49310" hidden="1"/>
    <cellStyle name="已访问的超链接 2" xfId="49312" hidden="1"/>
    <cellStyle name="已访问的超链接 2" xfId="49314" hidden="1"/>
    <cellStyle name="已访问的超链接 2" xfId="49316" hidden="1"/>
    <cellStyle name="已访问的超链接 2" xfId="49318" hidden="1"/>
    <cellStyle name="已访问的超链接 2" xfId="49320" hidden="1"/>
    <cellStyle name="已访问的超链接 2" xfId="49322" hidden="1"/>
    <cellStyle name="已访问的超链接 2" xfId="49324" hidden="1"/>
    <cellStyle name="已访问的超链接 2" xfId="49326" hidden="1"/>
    <cellStyle name="已访问的超链接 2" xfId="49328" hidden="1"/>
    <cellStyle name="已访问的超链接 2" xfId="49330" hidden="1"/>
    <cellStyle name="已访问的超链接 2" xfId="49332" hidden="1"/>
    <cellStyle name="已访问的超链接 2" xfId="49334" hidden="1"/>
    <cellStyle name="已访问的超链接 2" xfId="49336" hidden="1"/>
    <cellStyle name="已访问的超链接 2" xfId="49338" hidden="1"/>
    <cellStyle name="已访问的超链接 2" xfId="49340" hidden="1"/>
    <cellStyle name="已访问的超链接 2" xfId="49342" hidden="1"/>
    <cellStyle name="已访问的超链接 2" xfId="49344" hidden="1"/>
    <cellStyle name="已访问的超链接 2" xfId="49346" hidden="1"/>
    <cellStyle name="已访问的超链接 2" xfId="49348" hidden="1"/>
    <cellStyle name="已访问的超链接 2" xfId="49350" hidden="1"/>
    <cellStyle name="已访问的超链接 2" xfId="49352" hidden="1"/>
    <cellStyle name="已访问的超链接 2" xfId="49354" hidden="1"/>
    <cellStyle name="已访问的超链接 2" xfId="49356" hidden="1"/>
    <cellStyle name="已访问的超链接 2" xfId="49358" hidden="1"/>
    <cellStyle name="已访问的超链接 2" xfId="49360" hidden="1"/>
    <cellStyle name="已访问的超链接 2" xfId="49362" hidden="1"/>
    <cellStyle name="已访问的超链接 2" xfId="49364" hidden="1"/>
    <cellStyle name="已访问的超链接 2" xfId="49366" hidden="1"/>
    <cellStyle name="已访问的超链接 2" xfId="49368" hidden="1"/>
    <cellStyle name="已访问的超链接 2" xfId="49369" hidden="1"/>
    <cellStyle name="已访问的超链接 2" xfId="49370" hidden="1"/>
    <cellStyle name="已访问的超链接 2" xfId="49371" hidden="1"/>
    <cellStyle name="已访问的超链接 2" xfId="49372" hidden="1"/>
    <cellStyle name="已访问的超链接 2" xfId="49373" hidden="1"/>
    <cellStyle name="已访问的超链接 2" xfId="49374" hidden="1"/>
    <cellStyle name="已访问的超链接 2" xfId="49375" hidden="1"/>
    <cellStyle name="已访问的超链接 2" xfId="49376" hidden="1"/>
    <cellStyle name="已访问的超链接 2" xfId="49377" hidden="1"/>
    <cellStyle name="已访问的超链接 2" xfId="49378" hidden="1"/>
    <cellStyle name="已访问的超链接 2" xfId="49379" hidden="1"/>
    <cellStyle name="已访问的超链接 2" xfId="49380" hidden="1"/>
    <cellStyle name="已访问的超链接 2" xfId="49381" hidden="1"/>
    <cellStyle name="已访问的超链接 2" xfId="49382" hidden="1"/>
    <cellStyle name="已访问的超链接 2" xfId="49383" hidden="1"/>
    <cellStyle name="已访问的超链接 2" xfId="49384" hidden="1"/>
    <cellStyle name="已访问的超链接 2" xfId="49385" hidden="1"/>
    <cellStyle name="已访问的超链接 2" xfId="49386" hidden="1"/>
    <cellStyle name="已访问的超链接 2" xfId="49387" hidden="1"/>
    <cellStyle name="已访问的超链接 2" xfId="49388" hidden="1"/>
    <cellStyle name="已访问的超链接 2" xfId="49389" hidden="1"/>
    <cellStyle name="已访问的超链接 2" xfId="49390" hidden="1"/>
    <cellStyle name="已访问的超链接 2" xfId="49391" hidden="1"/>
    <cellStyle name="已访问的超链接 2" xfId="49392" hidden="1"/>
    <cellStyle name="已访问的超链接 2" xfId="49393" hidden="1"/>
    <cellStyle name="已访问的超链接 2" xfId="49394" hidden="1"/>
    <cellStyle name="已访问的超链接 2" xfId="49395" hidden="1"/>
    <cellStyle name="已访问的超链接 2" xfId="49396" hidden="1"/>
    <cellStyle name="已访问的超链接 2" xfId="49397" hidden="1"/>
    <cellStyle name="已访问的超链接 2" xfId="49398" hidden="1"/>
    <cellStyle name="已访问的超链接 2" xfId="49399" hidden="1"/>
    <cellStyle name="已访问的超链接 2" xfId="49400" hidden="1"/>
    <cellStyle name="已访问的超链接 2" xfId="49401" hidden="1"/>
    <cellStyle name="已访问的超链接 2" xfId="49402" hidden="1"/>
    <cellStyle name="已访问的超链接 2" xfId="49403" hidden="1"/>
    <cellStyle name="已访问的超链接 2" xfId="49404" hidden="1"/>
    <cellStyle name="已访问的超链接 2" xfId="49405" hidden="1"/>
    <cellStyle name="已访问的超链接 2" xfId="49406" hidden="1"/>
    <cellStyle name="已访问的超链接 2" xfId="49407" hidden="1"/>
    <cellStyle name="已访问的超链接 2" xfId="49408" hidden="1"/>
    <cellStyle name="已访问的超链接 2" xfId="49409" hidden="1"/>
    <cellStyle name="已访问的超链接 2" xfId="49410" hidden="1"/>
    <cellStyle name="已访问的超链接 2" xfId="49411" hidden="1"/>
    <cellStyle name="已访问的超链接 2" xfId="49412" hidden="1"/>
    <cellStyle name="已访问的超链接 2" xfId="49413" hidden="1"/>
    <cellStyle name="已访问的超链接 2" xfId="49414" hidden="1"/>
    <cellStyle name="已访问的超链接 2" xfId="49415" hidden="1"/>
    <cellStyle name="已访问的超链接 2" xfId="49416" hidden="1"/>
    <cellStyle name="已访问的超链接 2" xfId="49417" hidden="1"/>
    <cellStyle name="已访问的超链接 2" xfId="49418" hidden="1"/>
    <cellStyle name="已访问的超链接 2" xfId="49419" hidden="1"/>
    <cellStyle name="已访问的超链接 2" xfId="49420" hidden="1"/>
    <cellStyle name="已访问的超链接 2" xfId="49421" hidden="1"/>
    <cellStyle name="已访问的超链接 2" xfId="49422" hidden="1"/>
    <cellStyle name="已访问的超链接 2" xfId="49423" hidden="1"/>
    <cellStyle name="已访问的超链接 2" xfId="49425" hidden="1"/>
    <cellStyle name="已访问的超链接 2" xfId="49427" hidden="1"/>
    <cellStyle name="已访问的超链接 2" xfId="49428" hidden="1"/>
    <cellStyle name="已访问的超链接 2" xfId="49429" hidden="1"/>
    <cellStyle name="已访问的超链接 2" xfId="49430" hidden="1"/>
    <cellStyle name="已访问的超链接 2" xfId="49431" hidden="1"/>
    <cellStyle name="已访问的超链接 2" xfId="49432" hidden="1"/>
    <cellStyle name="已访问的超链接 2" xfId="49433" hidden="1"/>
    <cellStyle name="已访问的超链接 2" xfId="49434" hidden="1"/>
    <cellStyle name="已访问的超链接 2" xfId="49435" hidden="1"/>
    <cellStyle name="已访问的超链接 2" xfId="49436" hidden="1"/>
    <cellStyle name="已访问的超链接 2" xfId="49437" hidden="1"/>
    <cellStyle name="已访问的超链接 2" xfId="49438" hidden="1"/>
    <cellStyle name="已访问的超链接 2" xfId="49439" hidden="1"/>
    <cellStyle name="已访问的超链接 2" xfId="49440" hidden="1"/>
    <cellStyle name="已访问的超链接 2" xfId="49441" hidden="1"/>
    <cellStyle name="已访问的超链接 2" xfId="49442" hidden="1"/>
    <cellStyle name="已访问的超链接 2" xfId="49443" hidden="1"/>
    <cellStyle name="已访问的超链接 2" xfId="49444" hidden="1"/>
    <cellStyle name="已访问的超链接 2" xfId="49445" hidden="1"/>
    <cellStyle name="已访问的超链接 2" xfId="49446" hidden="1"/>
    <cellStyle name="已访问的超链接 2" xfId="49447" hidden="1"/>
    <cellStyle name="已访问的超链接 2" xfId="49448" hidden="1"/>
    <cellStyle name="已访问的超链接 2" xfId="49449" hidden="1"/>
    <cellStyle name="已访问的超链接 2" xfId="49450" hidden="1"/>
    <cellStyle name="已访问的超链接 2" xfId="49451" hidden="1"/>
    <cellStyle name="已访问的超链接 2" xfId="49452" hidden="1"/>
    <cellStyle name="已访问的超链接 2" xfId="49453" hidden="1"/>
    <cellStyle name="已访问的超链接 2" xfId="49454" hidden="1"/>
    <cellStyle name="已访问的超链接 2" xfId="49455" hidden="1"/>
    <cellStyle name="已访问的超链接 2" xfId="49456" hidden="1"/>
    <cellStyle name="已访问的超链接 2" xfId="49457" hidden="1"/>
    <cellStyle name="已访问的超链接 2" xfId="49458" hidden="1"/>
    <cellStyle name="已访问的超链接 2" xfId="49459" hidden="1"/>
    <cellStyle name="已访问的超链接 2" xfId="49460" hidden="1"/>
    <cellStyle name="已访问的超链接 2" xfId="49461" hidden="1"/>
    <cellStyle name="已访问的超链接 2" xfId="49462" hidden="1"/>
    <cellStyle name="已访问的超链接 2" xfId="49463" hidden="1"/>
    <cellStyle name="已访问的超链接 2" xfId="49464" hidden="1"/>
    <cellStyle name="已访问的超链接 2" xfId="49465" hidden="1"/>
    <cellStyle name="已访问的超链接 2" xfId="49466" hidden="1"/>
    <cellStyle name="已访问的超链接 2" xfId="49467" hidden="1"/>
    <cellStyle name="已访问的超链接 2" xfId="49468" hidden="1"/>
    <cellStyle name="已访问的超链接 2" xfId="49469" hidden="1"/>
    <cellStyle name="已访问的超链接 2" xfId="49470" hidden="1"/>
    <cellStyle name="已访问的超链接 2" xfId="49471" hidden="1"/>
    <cellStyle name="已访问的超链接 2" xfId="49472" hidden="1"/>
    <cellStyle name="已访问的超链接 2" xfId="49473" hidden="1"/>
    <cellStyle name="已访问的超链接 2" xfId="49474" hidden="1"/>
    <cellStyle name="已访问的超链接 2" xfId="49475" hidden="1"/>
    <cellStyle name="已访问的超链接 2" xfId="49476" hidden="1"/>
    <cellStyle name="已访问的超链接 2" xfId="49477" hidden="1"/>
    <cellStyle name="已访问的超链接 2" xfId="49478" hidden="1"/>
    <cellStyle name="已访问的超链接 2" xfId="49479" hidden="1"/>
    <cellStyle name="已访问的超链接 2" xfId="49480" hidden="1"/>
    <cellStyle name="已访问的超链接 2" xfId="49481" hidden="1"/>
    <cellStyle name="已访问的超链接 2" xfId="49482" hidden="1"/>
    <cellStyle name="已访问的超链接 2" xfId="49483" hidden="1"/>
    <cellStyle name="已访问的超链接 2" xfId="49484" hidden="1"/>
    <cellStyle name="已访问的超链接 2" xfId="49485" hidden="1"/>
    <cellStyle name="已访问的超链接 2" xfId="1776"/>
    <cellStyle name="已访问的超链接 2 10" xfId="52966"/>
    <cellStyle name="已访问的超链接 2 100" xfId="52967"/>
    <cellStyle name="已访问的超链接 2 101" xfId="52968"/>
    <cellStyle name="已访问的超链接 2 102" xfId="52969"/>
    <cellStyle name="已访问的超链接 2 103" xfId="52970"/>
    <cellStyle name="已访问的超链接 2 104" xfId="52971"/>
    <cellStyle name="已访问的超链接 2 105" xfId="52973"/>
    <cellStyle name="已访问的超链接 2 106" xfId="52975"/>
    <cellStyle name="已访问的超链接 2 107" xfId="52977"/>
    <cellStyle name="已访问的超链接 2 108" xfId="52979"/>
    <cellStyle name="已访问的超链接 2 109" xfId="52981"/>
    <cellStyle name="已访问的超链接 2 11" xfId="52982"/>
    <cellStyle name="已访问的超链接 2 110" xfId="52972"/>
    <cellStyle name="已访问的超链接 2 111" xfId="52974"/>
    <cellStyle name="已访问的超链接 2 112" xfId="52976"/>
    <cellStyle name="已访问的超链接 2 113" xfId="52978"/>
    <cellStyle name="已访问的超链接 2 114" xfId="52980"/>
    <cellStyle name="已访问的超链接 2 115" xfId="52984"/>
    <cellStyle name="已访问的超链接 2 116" xfId="52986"/>
    <cellStyle name="已访问的超链接 2 117" xfId="52988"/>
    <cellStyle name="已访问的超链接 2 118" xfId="52990"/>
    <cellStyle name="已访问的超链接 2 119" xfId="52992"/>
    <cellStyle name="已访问的超链接 2 12" xfId="52993"/>
    <cellStyle name="已访问的超链接 2 120" xfId="52983"/>
    <cellStyle name="已访问的超链接 2 121" xfId="52985"/>
    <cellStyle name="已访问的超链接 2 122" xfId="52987"/>
    <cellStyle name="已访问的超链接 2 123" xfId="52989"/>
    <cellStyle name="已访问的超链接 2 124" xfId="52991"/>
    <cellStyle name="已访问的超链接 2 125" xfId="52995"/>
    <cellStyle name="已访问的超链接 2 126" xfId="52997"/>
    <cellStyle name="已访问的超链接 2 127" xfId="52999"/>
    <cellStyle name="已访问的超链接 2 128" xfId="53001"/>
    <cellStyle name="已访问的超链接 2 129" xfId="53003"/>
    <cellStyle name="已访问的超链接 2 13" xfId="53004"/>
    <cellStyle name="已访问的超链接 2 130" xfId="52994"/>
    <cellStyle name="已访问的超链接 2 131" xfId="52996"/>
    <cellStyle name="已访问的超链接 2 132" xfId="52998"/>
    <cellStyle name="已访问的超链接 2 133" xfId="53000"/>
    <cellStyle name="已访问的超链接 2 134" xfId="53002"/>
    <cellStyle name="已访问的超链接 2 135" xfId="53006"/>
    <cellStyle name="已访问的超链接 2 136" xfId="53008"/>
    <cellStyle name="已访问的超链接 2 137" xfId="53010"/>
    <cellStyle name="已访问的超链接 2 138" xfId="53012"/>
    <cellStyle name="已访问的超链接 2 139" xfId="53014"/>
    <cellStyle name="已访问的超链接 2 14" xfId="53015"/>
    <cellStyle name="已访问的超链接 2 140" xfId="53005"/>
    <cellStyle name="已访问的超链接 2 141" xfId="53007"/>
    <cellStyle name="已访问的超链接 2 142" xfId="53009"/>
    <cellStyle name="已访问的超链接 2 143" xfId="53011"/>
    <cellStyle name="已访问的超链接 2 144" xfId="53013"/>
    <cellStyle name="已访问的超链接 2 145" xfId="53018"/>
    <cellStyle name="已访问的超链接 2 146" xfId="53021"/>
    <cellStyle name="已访问的超链接 2 147" xfId="53024"/>
    <cellStyle name="已访问的超链接 2 148" xfId="53027"/>
    <cellStyle name="已访问的超链接 2 149" xfId="53030"/>
    <cellStyle name="已访问的超链接 2 15" xfId="53032"/>
    <cellStyle name="已访问的超链接 2 150" xfId="53017"/>
    <cellStyle name="已访问的超链接 2 151" xfId="53020"/>
    <cellStyle name="已访问的超链接 2 152" xfId="53023"/>
    <cellStyle name="已访问的超链接 2 153" xfId="53026"/>
    <cellStyle name="已访问的超链接 2 154" xfId="53029"/>
    <cellStyle name="已访问的超链接 2 155" xfId="53036"/>
    <cellStyle name="已访问的超链接 2 156" xfId="53040"/>
    <cellStyle name="已访问的超链接 2 157" xfId="53044"/>
    <cellStyle name="已访问的超链接 2 158" xfId="53048"/>
    <cellStyle name="已访问的超链接 2 159" xfId="53052"/>
    <cellStyle name="已访问的超链接 2 16" xfId="53054"/>
    <cellStyle name="已访问的超链接 2 160" xfId="53035"/>
    <cellStyle name="已访问的超链接 2 161" xfId="53039"/>
    <cellStyle name="已访问的超链接 2 162" xfId="53043"/>
    <cellStyle name="已访问的超链接 2 163" xfId="53047"/>
    <cellStyle name="已访问的超链接 2 164" xfId="53051"/>
    <cellStyle name="已访问的超链接 2 165" xfId="53058"/>
    <cellStyle name="已访问的超链接 2 166" xfId="53062"/>
    <cellStyle name="已访问的超链接 2 167" xfId="53066"/>
    <cellStyle name="已访问的超链接 2 168" xfId="53070"/>
    <cellStyle name="已访问的超链接 2 169" xfId="53074"/>
    <cellStyle name="已访问的超链接 2 17" xfId="53076"/>
    <cellStyle name="已访问的超链接 2 170" xfId="53057"/>
    <cellStyle name="已访问的超链接 2 171" xfId="53061"/>
    <cellStyle name="已访问的超链接 2 172" xfId="53065"/>
    <cellStyle name="已访问的超链接 2 173" xfId="53069"/>
    <cellStyle name="已访问的超链接 2 174" xfId="53073"/>
    <cellStyle name="已访问的超链接 2 175" xfId="53080"/>
    <cellStyle name="已访问的超链接 2 176" xfId="53084"/>
    <cellStyle name="已访问的超链接 2 177" xfId="53088"/>
    <cellStyle name="已访问的超链接 2 178" xfId="53092"/>
    <cellStyle name="已访问的超链接 2 179" xfId="50055"/>
    <cellStyle name="已访问的超链接 2 18" xfId="53094"/>
    <cellStyle name="已访问的超链接 2 180" xfId="53079"/>
    <cellStyle name="已访问的超链接 2 181" xfId="53083"/>
    <cellStyle name="已访问的超链接 2 182" xfId="53087"/>
    <cellStyle name="已访问的超链接 2 183" xfId="53091"/>
    <cellStyle name="已访问的超链接 2 184" xfId="50054"/>
    <cellStyle name="已访问的超链接 2 185" xfId="50060"/>
    <cellStyle name="已访问的超链接 2 186" xfId="53098"/>
    <cellStyle name="已访问的超链接 2 187" xfId="53102"/>
    <cellStyle name="已访问的超链接 2 188" xfId="53106"/>
    <cellStyle name="已访问的超链接 2 189" xfId="53110"/>
    <cellStyle name="已访问的超链接 2 19" xfId="53112"/>
    <cellStyle name="已访问的超链接 2 190" xfId="50059"/>
    <cellStyle name="已访问的超链接 2 191" xfId="53097"/>
    <cellStyle name="已访问的超链接 2 192" xfId="53101"/>
    <cellStyle name="已访问的超链接 2 193" xfId="53105"/>
    <cellStyle name="已访问的超链接 2 194" xfId="53109"/>
    <cellStyle name="已访问的超链接 2 195" xfId="53116"/>
    <cellStyle name="已访问的超链接 2 196" xfId="53120"/>
    <cellStyle name="已访问的超链接 2 197" xfId="53124"/>
    <cellStyle name="已访问的超链接 2 198" xfId="53128"/>
    <cellStyle name="已访问的超链接 2 199" xfId="53132"/>
    <cellStyle name="已访问的超链接 2 2" xfId="53133"/>
    <cellStyle name="已访问的超链接 2 20" xfId="53031"/>
    <cellStyle name="已访问的超链接 2 200" xfId="53016"/>
    <cellStyle name="已访问的超链接 2 201" xfId="53019"/>
    <cellStyle name="已访问的超链接 2 202" xfId="53022"/>
    <cellStyle name="已访问的超链接 2 203" xfId="53025"/>
    <cellStyle name="已访问的超链接 2 204" xfId="53028"/>
    <cellStyle name="已访问的超链接 2 205" xfId="53034"/>
    <cellStyle name="已访问的超链接 2 206" xfId="53038"/>
    <cellStyle name="已访问的超链接 2 207" xfId="53042"/>
    <cellStyle name="已访问的超链接 2 208" xfId="53046"/>
    <cellStyle name="已访问的超链接 2 209" xfId="53050"/>
    <cellStyle name="已访问的超链接 2 21" xfId="53053"/>
    <cellStyle name="已访问的超链接 2 210" xfId="53033"/>
    <cellStyle name="已访问的超链接 2 211" xfId="53037"/>
    <cellStyle name="已访问的超链接 2 212" xfId="53041"/>
    <cellStyle name="已访问的超链接 2 213" xfId="53045"/>
    <cellStyle name="已访问的超链接 2 214" xfId="53049"/>
    <cellStyle name="已访问的超链接 2 215" xfId="53056"/>
    <cellStyle name="已访问的超链接 2 216" xfId="53060"/>
    <cellStyle name="已访问的超链接 2 217" xfId="53064"/>
    <cellStyle name="已访问的超链接 2 218" xfId="53068"/>
    <cellStyle name="已访问的超链接 2 219" xfId="53072"/>
    <cellStyle name="已访问的超链接 2 22" xfId="53075"/>
    <cellStyle name="已访问的超链接 2 220" xfId="53055"/>
    <cellStyle name="已访问的超链接 2 221" xfId="53059"/>
    <cellStyle name="已访问的超链接 2 222" xfId="53063"/>
    <cellStyle name="已访问的超链接 2 223" xfId="53067"/>
    <cellStyle name="已访问的超链接 2 224" xfId="53071"/>
    <cellStyle name="已访问的超链接 2 225" xfId="53078"/>
    <cellStyle name="已访问的超链接 2 226" xfId="53082"/>
    <cellStyle name="已访问的超链接 2 227" xfId="53086"/>
    <cellStyle name="已访问的超链接 2 228" xfId="53090"/>
    <cellStyle name="已访问的超链接 2 229" xfId="50053"/>
    <cellStyle name="已访问的超链接 2 23" xfId="53093"/>
    <cellStyle name="已访问的超链接 2 230" xfId="53077"/>
    <cellStyle name="已访问的超链接 2 231" xfId="53081"/>
    <cellStyle name="已访问的超链接 2 232" xfId="53085"/>
    <cellStyle name="已访问的超链接 2 233" xfId="53089"/>
    <cellStyle name="已访问的超链接 2 234" xfId="50052"/>
    <cellStyle name="已访问的超链接 2 235" xfId="50058"/>
    <cellStyle name="已访问的超链接 2 236" xfId="53096"/>
    <cellStyle name="已访问的超链接 2 237" xfId="53100"/>
    <cellStyle name="已访问的超链接 2 238" xfId="53104"/>
    <cellStyle name="已访问的超链接 2 239" xfId="53108"/>
    <cellStyle name="已访问的超链接 2 24" xfId="53111"/>
    <cellStyle name="已访问的超链接 2 240" xfId="50057"/>
    <cellStyle name="已访问的超链接 2 241" xfId="53095"/>
    <cellStyle name="已访问的超链接 2 242" xfId="53099"/>
    <cellStyle name="已访问的超链接 2 243" xfId="53103"/>
    <cellStyle name="已访问的超链接 2 244" xfId="53107"/>
    <cellStyle name="已访问的超链接 2 245" xfId="53115"/>
    <cellStyle name="已访问的超链接 2 246" xfId="53119"/>
    <cellStyle name="已访问的超链接 2 247" xfId="53123"/>
    <cellStyle name="已访问的超链接 2 248" xfId="53127"/>
    <cellStyle name="已访问的超链接 2 249" xfId="53131"/>
    <cellStyle name="已访问的超链接 2 25" xfId="53135"/>
    <cellStyle name="已访问的超链接 2 250" xfId="53114"/>
    <cellStyle name="已访问的超链接 2 251" xfId="53118"/>
    <cellStyle name="已访问的超链接 2 252" xfId="53122"/>
    <cellStyle name="已访问的超链接 2 253" xfId="53126"/>
    <cellStyle name="已访问的超链接 2 254" xfId="53130"/>
    <cellStyle name="已访问的超链接 2 255" xfId="53139"/>
    <cellStyle name="已访问的超链接 2 256" xfId="53143"/>
    <cellStyle name="已访问的超链接 2 257" xfId="53147"/>
    <cellStyle name="已访问的超链接 2 258" xfId="53151"/>
    <cellStyle name="已访问的超链接 2 259" xfId="53155"/>
    <cellStyle name="已访问的超链接 2 26" xfId="53157"/>
    <cellStyle name="已访问的超链接 2 260" xfId="53138"/>
    <cellStyle name="已访问的超链接 2 261" xfId="53142"/>
    <cellStyle name="已访问的超链接 2 262" xfId="53146"/>
    <cellStyle name="已访问的超链接 2 263" xfId="53150"/>
    <cellStyle name="已访问的超链接 2 264" xfId="53154"/>
    <cellStyle name="已访问的超链接 2 265" xfId="53161"/>
    <cellStyle name="已访问的超链接 2 266" xfId="53165"/>
    <cellStyle name="已访问的超链接 2 267" xfId="53169"/>
    <cellStyle name="已访问的超链接 2 268" xfId="53173"/>
    <cellStyle name="已访问的超链接 2 269" xfId="53177"/>
    <cellStyle name="已访问的超链接 2 27" xfId="53179"/>
    <cellStyle name="已访问的超链接 2 270" xfId="53160"/>
    <cellStyle name="已访问的超链接 2 271" xfId="53164"/>
    <cellStyle name="已访问的超链接 2 272" xfId="53168"/>
    <cellStyle name="已访问的超链接 2 273" xfId="53172"/>
    <cellStyle name="已访问的超链接 2 274" xfId="53176"/>
    <cellStyle name="已访问的超链接 2 275" xfId="53183"/>
    <cellStyle name="已访问的超链接 2 276" xfId="53187"/>
    <cellStyle name="已访问的超链接 2 277" xfId="53191"/>
    <cellStyle name="已访问的超链接 2 278" xfId="53195"/>
    <cellStyle name="已访问的超链接 2 279" xfId="53199"/>
    <cellStyle name="已访问的超链接 2 28" xfId="53201"/>
    <cellStyle name="已访问的超链接 2 280" xfId="53182"/>
    <cellStyle name="已访问的超链接 2 281" xfId="53186"/>
    <cellStyle name="已访问的超链接 2 282" xfId="53190"/>
    <cellStyle name="已访问的超链接 2 283" xfId="53194"/>
    <cellStyle name="已访问的超链接 2 284" xfId="53198"/>
    <cellStyle name="已访问的超链接 2 285" xfId="53205"/>
    <cellStyle name="已访问的超链接 2 286" xfId="53209"/>
    <cellStyle name="已访问的超链接 2 287" xfId="53213"/>
    <cellStyle name="已访问的超链接 2 288" xfId="53217"/>
    <cellStyle name="已访问的超链接 2 289" xfId="53221"/>
    <cellStyle name="已访问的超链接 2 29" xfId="53223"/>
    <cellStyle name="已访问的超链接 2 290" xfId="53204"/>
    <cellStyle name="已访问的超链接 2 291" xfId="53208"/>
    <cellStyle name="已访问的超链接 2 292" xfId="53212"/>
    <cellStyle name="已访问的超链接 2 293" xfId="53216"/>
    <cellStyle name="已访问的超链接 2 294" xfId="53220"/>
    <cellStyle name="已访问的超链接 2 295" xfId="53227"/>
    <cellStyle name="已访问的超链接 2 296" xfId="53231"/>
    <cellStyle name="已访问的超链接 2 297" xfId="53235"/>
    <cellStyle name="已访问的超链接 2 298" xfId="53239"/>
    <cellStyle name="已访问的超链接 2 299" xfId="53243"/>
    <cellStyle name="已访问的超链接 2 3" xfId="53244"/>
    <cellStyle name="已访问的超链接 2 30" xfId="53134"/>
    <cellStyle name="已访问的超链接 2 300" xfId="53113"/>
    <cellStyle name="已访问的超链接 2 301" xfId="53117"/>
    <cellStyle name="已访问的超链接 2 302" xfId="53121"/>
    <cellStyle name="已访问的超链接 2 303" xfId="53125"/>
    <cellStyle name="已访问的超链接 2 304" xfId="53129"/>
    <cellStyle name="已访问的超链接 2 305" xfId="53137"/>
    <cellStyle name="已访问的超链接 2 306" xfId="53141"/>
    <cellStyle name="已访问的超链接 2 307" xfId="53145"/>
    <cellStyle name="已访问的超链接 2 308" xfId="53149"/>
    <cellStyle name="已访问的超链接 2 309" xfId="53153"/>
    <cellStyle name="已访问的超链接 2 31" xfId="53156"/>
    <cellStyle name="已访问的超链接 2 310" xfId="53136"/>
    <cellStyle name="已访问的超链接 2 311" xfId="53140"/>
    <cellStyle name="已访问的超链接 2 312" xfId="53144"/>
    <cellStyle name="已访问的超链接 2 313" xfId="53148"/>
    <cellStyle name="已访问的超链接 2 314" xfId="53152"/>
    <cellStyle name="已访问的超链接 2 315" xfId="53159"/>
    <cellStyle name="已访问的超链接 2 316" xfId="53163"/>
    <cellStyle name="已访问的超链接 2 317" xfId="53167"/>
    <cellStyle name="已访问的超链接 2 318" xfId="53171"/>
    <cellStyle name="已访问的超链接 2 319" xfId="53175"/>
    <cellStyle name="已访问的超链接 2 32" xfId="53178"/>
    <cellStyle name="已访问的超链接 2 320" xfId="53158"/>
    <cellStyle name="已访问的超链接 2 321" xfId="53162"/>
    <cellStyle name="已访问的超链接 2 322" xfId="53166"/>
    <cellStyle name="已访问的超链接 2 323" xfId="53170"/>
    <cellStyle name="已访问的超链接 2 324" xfId="53174"/>
    <cellStyle name="已访问的超链接 2 325" xfId="53181"/>
    <cellStyle name="已访问的超链接 2 326" xfId="53185"/>
    <cellStyle name="已访问的超链接 2 327" xfId="53189"/>
    <cellStyle name="已访问的超链接 2 328" xfId="53193"/>
    <cellStyle name="已访问的超链接 2 329" xfId="53197"/>
    <cellStyle name="已访问的超链接 2 33" xfId="53200"/>
    <cellStyle name="已访问的超链接 2 330" xfId="53180"/>
    <cellStyle name="已访问的超链接 2 331" xfId="53184"/>
    <cellStyle name="已访问的超链接 2 332" xfId="53188"/>
    <cellStyle name="已访问的超链接 2 333" xfId="53192"/>
    <cellStyle name="已访问的超链接 2 334" xfId="53196"/>
    <cellStyle name="已访问的超链接 2 335" xfId="53203"/>
    <cellStyle name="已访问的超链接 2 336" xfId="53207"/>
    <cellStyle name="已访问的超链接 2 337" xfId="53211"/>
    <cellStyle name="已访问的超链接 2 338" xfId="53215"/>
    <cellStyle name="已访问的超链接 2 339" xfId="53219"/>
    <cellStyle name="已访问的超链接 2 34" xfId="53222"/>
    <cellStyle name="已访问的超链接 2 340" xfId="53202"/>
    <cellStyle name="已访问的超链接 2 341" xfId="53206"/>
    <cellStyle name="已访问的超链接 2 342" xfId="53210"/>
    <cellStyle name="已访问的超链接 2 343" xfId="53214"/>
    <cellStyle name="已访问的超链接 2 344" xfId="53218"/>
    <cellStyle name="已访问的超链接 2 345" xfId="53226"/>
    <cellStyle name="已访问的超链接 2 346" xfId="53230"/>
    <cellStyle name="已访问的超链接 2 347" xfId="53234"/>
    <cellStyle name="已访问的超链接 2 348" xfId="53238"/>
    <cellStyle name="已访问的超链接 2 349" xfId="53242"/>
    <cellStyle name="已访问的超链接 2 35" xfId="53246"/>
    <cellStyle name="已访问的超链接 2 350" xfId="53225"/>
    <cellStyle name="已访问的超链接 2 351" xfId="53229"/>
    <cellStyle name="已访问的超链接 2 352" xfId="53233"/>
    <cellStyle name="已访问的超链接 2 353" xfId="53237"/>
    <cellStyle name="已访问的超链接 2 354" xfId="53241"/>
    <cellStyle name="已访问的超链接 2 355" xfId="53250"/>
    <cellStyle name="已访问的超链接 2 356" xfId="53254"/>
    <cellStyle name="已访问的超链接 2 357" xfId="53258"/>
    <cellStyle name="已访问的超链接 2 358" xfId="53262"/>
    <cellStyle name="已访问的超链接 2 359" xfId="53266"/>
    <cellStyle name="已访问的超链接 2 36" xfId="53268"/>
    <cellStyle name="已访问的超链接 2 360" xfId="53249"/>
    <cellStyle name="已访问的超链接 2 361" xfId="53253"/>
    <cellStyle name="已访问的超链接 2 362" xfId="53257"/>
    <cellStyle name="已访问的超链接 2 363" xfId="53261"/>
    <cellStyle name="已访问的超链接 2 364" xfId="53265"/>
    <cellStyle name="已访问的超链接 2 365" xfId="53272"/>
    <cellStyle name="已访问的超链接 2 366" xfId="53276"/>
    <cellStyle name="已访问的超链接 2 367" xfId="53280"/>
    <cellStyle name="已访问的超链接 2 368" xfId="53284"/>
    <cellStyle name="已访问的超链接 2 369" xfId="53288"/>
    <cellStyle name="已访问的超链接 2 37" xfId="53290"/>
    <cellStyle name="已访问的超链接 2 370" xfId="53271"/>
    <cellStyle name="已访问的超链接 2 371" xfId="53275"/>
    <cellStyle name="已访问的超链接 2 372" xfId="53279"/>
    <cellStyle name="已访问的超链接 2 373" xfId="53283"/>
    <cellStyle name="已访问的超链接 2 374" xfId="53287"/>
    <cellStyle name="已访问的超链接 2 375" xfId="53294"/>
    <cellStyle name="已访问的超链接 2 376" xfId="53298"/>
    <cellStyle name="已访问的超链接 2 377" xfId="53302"/>
    <cellStyle name="已访问的超链接 2 378" xfId="53306"/>
    <cellStyle name="已访问的超链接 2 379" xfId="53310"/>
    <cellStyle name="已访问的超链接 2 38" xfId="53312"/>
    <cellStyle name="已访问的超链接 2 380" xfId="53293"/>
    <cellStyle name="已访问的超链接 2 381" xfId="53297"/>
    <cellStyle name="已访问的超链接 2 382" xfId="53301"/>
    <cellStyle name="已访问的超链接 2 383" xfId="53305"/>
    <cellStyle name="已访问的超链接 2 384" xfId="53309"/>
    <cellStyle name="已访问的超链接 2 385" xfId="53316"/>
    <cellStyle name="已访问的超链接 2 386" xfId="53320"/>
    <cellStyle name="已访问的超链接 2 387" xfId="53324"/>
    <cellStyle name="已访问的超链接 2 388" xfId="53328"/>
    <cellStyle name="已访问的超链接 2 389" xfId="53332"/>
    <cellStyle name="已访问的超链接 2 39" xfId="53334"/>
    <cellStyle name="已访问的超链接 2 390" xfId="53315"/>
    <cellStyle name="已访问的超链接 2 391" xfId="53319"/>
    <cellStyle name="已访问的超链接 2 392" xfId="53323"/>
    <cellStyle name="已访问的超链接 2 393" xfId="53327"/>
    <cellStyle name="已访问的超链接 2 394" xfId="53331"/>
    <cellStyle name="已访问的超链接 2 395" xfId="53338"/>
    <cellStyle name="已访问的超链接 2 396" xfId="53342"/>
    <cellStyle name="已访问的超链接 2 397" xfId="53346"/>
    <cellStyle name="已访问的超链接 2 398" xfId="53350"/>
    <cellStyle name="已访问的超链接 2 399" xfId="53354"/>
    <cellStyle name="已访问的超链接 2 4" xfId="53355"/>
    <cellStyle name="已访问的超链接 2 40" xfId="53245"/>
    <cellStyle name="已访问的超链接 2 400" xfId="53224"/>
    <cellStyle name="已访问的超链接 2 401" xfId="53228"/>
    <cellStyle name="已访问的超链接 2 402" xfId="53232"/>
    <cellStyle name="已访问的超链接 2 403" xfId="53236"/>
    <cellStyle name="已访问的超链接 2 404" xfId="53240"/>
    <cellStyle name="已访问的超链接 2 405" xfId="53248"/>
    <cellStyle name="已访问的超链接 2 406" xfId="53252"/>
    <cellStyle name="已访问的超链接 2 407" xfId="53256"/>
    <cellStyle name="已访问的超链接 2 408" xfId="53260"/>
    <cellStyle name="已访问的超链接 2 409" xfId="53264"/>
    <cellStyle name="已访问的超链接 2 41" xfId="53267"/>
    <cellStyle name="已访问的超链接 2 410" xfId="53247"/>
    <cellStyle name="已访问的超链接 2 411" xfId="53251"/>
    <cellStyle name="已访问的超链接 2 412" xfId="53255"/>
    <cellStyle name="已访问的超链接 2 413" xfId="53259"/>
    <cellStyle name="已访问的超链接 2 414" xfId="53263"/>
    <cellStyle name="已访问的超链接 2 415" xfId="53270"/>
    <cellStyle name="已访问的超链接 2 416" xfId="53274"/>
    <cellStyle name="已访问的超链接 2 417" xfId="53278"/>
    <cellStyle name="已访问的超链接 2 418" xfId="53282"/>
    <cellStyle name="已访问的超链接 2 419" xfId="53286"/>
    <cellStyle name="已访问的超链接 2 42" xfId="53289"/>
    <cellStyle name="已访问的超链接 2 420" xfId="53269"/>
    <cellStyle name="已访问的超链接 2 421" xfId="53273"/>
    <cellStyle name="已访问的超链接 2 422" xfId="53277"/>
    <cellStyle name="已访问的超链接 2 423" xfId="53281"/>
    <cellStyle name="已访问的超链接 2 424" xfId="53285"/>
    <cellStyle name="已访问的超链接 2 425" xfId="53292"/>
    <cellStyle name="已访问的超链接 2 426" xfId="53296"/>
    <cellStyle name="已访问的超链接 2 427" xfId="53300"/>
    <cellStyle name="已访问的超链接 2 428" xfId="53304"/>
    <cellStyle name="已访问的超链接 2 429" xfId="53308"/>
    <cellStyle name="已访问的超链接 2 43" xfId="53311"/>
    <cellStyle name="已访问的超链接 2 430" xfId="53291"/>
    <cellStyle name="已访问的超链接 2 431" xfId="53295"/>
    <cellStyle name="已访问的超链接 2 432" xfId="53299"/>
    <cellStyle name="已访问的超链接 2 433" xfId="53303"/>
    <cellStyle name="已访问的超链接 2 434" xfId="53307"/>
    <cellStyle name="已访问的超链接 2 435" xfId="53314"/>
    <cellStyle name="已访问的超链接 2 436" xfId="53318"/>
    <cellStyle name="已访问的超链接 2 437" xfId="53322"/>
    <cellStyle name="已访问的超链接 2 438" xfId="53326"/>
    <cellStyle name="已访问的超链接 2 439" xfId="53330"/>
    <cellStyle name="已访问的超链接 2 44" xfId="53333"/>
    <cellStyle name="已访问的超链接 2 440" xfId="53313"/>
    <cellStyle name="已访问的超链接 2 441" xfId="53317"/>
    <cellStyle name="已访问的超链接 2 442" xfId="53321"/>
    <cellStyle name="已访问的超链接 2 443" xfId="53325"/>
    <cellStyle name="已访问的超链接 2 444" xfId="53329"/>
    <cellStyle name="已访问的超链接 2 445" xfId="53337"/>
    <cellStyle name="已访问的超链接 2 446" xfId="53341"/>
    <cellStyle name="已访问的超链接 2 447" xfId="53345"/>
    <cellStyle name="已访问的超链接 2 448" xfId="53349"/>
    <cellStyle name="已访问的超链接 2 449" xfId="53353"/>
    <cellStyle name="已访问的超链接 2 45" xfId="53357"/>
    <cellStyle name="已访问的超链接 2 450" xfId="53336"/>
    <cellStyle name="已访问的超链接 2 451" xfId="53340"/>
    <cellStyle name="已访问的超链接 2 452" xfId="53344"/>
    <cellStyle name="已访问的超链接 2 453" xfId="53348"/>
    <cellStyle name="已访问的超链接 2 454" xfId="53352"/>
    <cellStyle name="已访问的超链接 2 455" xfId="53361"/>
    <cellStyle name="已访问的超链接 2 456" xfId="53365"/>
    <cellStyle name="已访问的超链接 2 457" xfId="53369"/>
    <cellStyle name="已访问的超链接 2 458" xfId="53373"/>
    <cellStyle name="已访问的超链接 2 459" xfId="53377"/>
    <cellStyle name="已访问的超链接 2 46" xfId="53379"/>
    <cellStyle name="已访问的超链接 2 460" xfId="53360"/>
    <cellStyle name="已访问的超链接 2 461" xfId="53364"/>
    <cellStyle name="已访问的超链接 2 462" xfId="53368"/>
    <cellStyle name="已访问的超链接 2 463" xfId="53372"/>
    <cellStyle name="已访问的超链接 2 464" xfId="53376"/>
    <cellStyle name="已访问的超链接 2 465" xfId="53383"/>
    <cellStyle name="已访问的超链接 2 466" xfId="53387"/>
    <cellStyle name="已访问的超链接 2 467" xfId="53391"/>
    <cellStyle name="已访问的超链接 2 468" xfId="53395"/>
    <cellStyle name="已访问的超链接 2 469" xfId="53399"/>
    <cellStyle name="已访问的超链接 2 47" xfId="53401"/>
    <cellStyle name="已访问的超链接 2 470" xfId="53382"/>
    <cellStyle name="已访问的超链接 2 471" xfId="53386"/>
    <cellStyle name="已访问的超链接 2 472" xfId="53390"/>
    <cellStyle name="已访问的超链接 2 473" xfId="53394"/>
    <cellStyle name="已访问的超链接 2 474" xfId="53398"/>
    <cellStyle name="已访问的超链接 2 475" xfId="53405"/>
    <cellStyle name="已访问的超链接 2 476" xfId="53409"/>
    <cellStyle name="已访问的超链接 2 477" xfId="53413"/>
    <cellStyle name="已访问的超链接 2 478" xfId="53417"/>
    <cellStyle name="已访问的超链接 2 479" xfId="53421"/>
    <cellStyle name="已访问的超链接 2 48" xfId="53423"/>
    <cellStyle name="已访问的超链接 2 480" xfId="53404"/>
    <cellStyle name="已访问的超链接 2 481" xfId="53408"/>
    <cellStyle name="已访问的超链接 2 482" xfId="53412"/>
    <cellStyle name="已访问的超链接 2 483" xfId="53416"/>
    <cellStyle name="已访问的超链接 2 484" xfId="53420"/>
    <cellStyle name="已访问的超链接 2 485" xfId="53427"/>
    <cellStyle name="已访问的超链接 2 486" xfId="53431"/>
    <cellStyle name="已访问的超链接 2 487" xfId="53435"/>
    <cellStyle name="已访问的超链接 2 488" xfId="53439"/>
    <cellStyle name="已访问的超链接 2 489" xfId="53443"/>
    <cellStyle name="已访问的超链接 2 49" xfId="53445"/>
    <cellStyle name="已访问的超链接 2 490" xfId="53426"/>
    <cellStyle name="已访问的超链接 2 491" xfId="53430"/>
    <cellStyle name="已访问的超链接 2 492" xfId="53434"/>
    <cellStyle name="已访问的超链接 2 493" xfId="53438"/>
    <cellStyle name="已访问的超链接 2 494" xfId="53442"/>
    <cellStyle name="已访问的超链接 2 495" xfId="53449"/>
    <cellStyle name="已访问的超链接 2 496" xfId="53453"/>
    <cellStyle name="已访问的超链接 2 497" xfId="53457"/>
    <cellStyle name="已访问的超链接 2 498" xfId="53461"/>
    <cellStyle name="已访问的超链接 2 499" xfId="53465"/>
    <cellStyle name="已访问的超链接 2 5" xfId="53466"/>
    <cellStyle name="已访问的超链接 2 50" xfId="53356"/>
    <cellStyle name="已访问的超链接 2 500" xfId="53335"/>
    <cellStyle name="已访问的超链接 2 501" xfId="53339"/>
    <cellStyle name="已访问的超链接 2 502" xfId="53343"/>
    <cellStyle name="已访问的超链接 2 503" xfId="53347"/>
    <cellStyle name="已访问的超链接 2 504" xfId="53351"/>
    <cellStyle name="已访问的超链接 2 505" xfId="53359"/>
    <cellStyle name="已访问的超链接 2 506" xfId="53363"/>
    <cellStyle name="已访问的超链接 2 507" xfId="53367"/>
    <cellStyle name="已访问的超链接 2 508" xfId="53371"/>
    <cellStyle name="已访问的超链接 2 509" xfId="53375"/>
    <cellStyle name="已访问的超链接 2 51" xfId="53378"/>
    <cellStyle name="已访问的超链接 2 510" xfId="53358"/>
    <cellStyle name="已访问的超链接 2 511" xfId="53362"/>
    <cellStyle name="已访问的超链接 2 512" xfId="53366"/>
    <cellStyle name="已访问的超链接 2 513" xfId="53370"/>
    <cellStyle name="已访问的超链接 2 514" xfId="53374"/>
    <cellStyle name="已访问的超链接 2 515" xfId="53381"/>
    <cellStyle name="已访问的超链接 2 516" xfId="53385"/>
    <cellStyle name="已访问的超链接 2 517" xfId="53389"/>
    <cellStyle name="已访问的超链接 2 518" xfId="53393"/>
    <cellStyle name="已访问的超链接 2 519" xfId="53397"/>
    <cellStyle name="已访问的超链接 2 52" xfId="53400"/>
    <cellStyle name="已访问的超链接 2 520" xfId="53380"/>
    <cellStyle name="已访问的超链接 2 521" xfId="53384"/>
    <cellStyle name="已访问的超链接 2 522" xfId="53388"/>
    <cellStyle name="已访问的超链接 2 523" xfId="53392"/>
    <cellStyle name="已访问的超链接 2 524" xfId="53396"/>
    <cellStyle name="已访问的超链接 2 525" xfId="53403"/>
    <cellStyle name="已访问的超链接 2 526" xfId="53407"/>
    <cellStyle name="已访问的超链接 2 527" xfId="53411"/>
    <cellStyle name="已访问的超链接 2 528" xfId="53415"/>
    <cellStyle name="已访问的超链接 2 529" xfId="53419"/>
    <cellStyle name="已访问的超链接 2 53" xfId="53422"/>
    <cellStyle name="已访问的超链接 2 530" xfId="53402"/>
    <cellStyle name="已访问的超链接 2 531" xfId="53406"/>
    <cellStyle name="已访问的超链接 2 532" xfId="53410"/>
    <cellStyle name="已访问的超链接 2 533" xfId="53414"/>
    <cellStyle name="已访问的超链接 2 534" xfId="53418"/>
    <cellStyle name="已访问的超链接 2 535" xfId="53425"/>
    <cellStyle name="已访问的超链接 2 536" xfId="53429"/>
    <cellStyle name="已访问的超链接 2 537" xfId="53433"/>
    <cellStyle name="已访问的超链接 2 538" xfId="53437"/>
    <cellStyle name="已访问的超链接 2 539" xfId="53441"/>
    <cellStyle name="已访问的超链接 2 54" xfId="53444"/>
    <cellStyle name="已访问的超链接 2 540" xfId="53424"/>
    <cellStyle name="已访问的超链接 2 541" xfId="53428"/>
    <cellStyle name="已访问的超链接 2 542" xfId="53432"/>
    <cellStyle name="已访问的超链接 2 543" xfId="53436"/>
    <cellStyle name="已访问的超链接 2 544" xfId="53440"/>
    <cellStyle name="已访问的超链接 2 545" xfId="53448"/>
    <cellStyle name="已访问的超链接 2 546" xfId="53452"/>
    <cellStyle name="已访问的超链接 2 547" xfId="53456"/>
    <cellStyle name="已访问的超链接 2 548" xfId="53460"/>
    <cellStyle name="已访问的超链接 2 549" xfId="53464"/>
    <cellStyle name="已访问的超链接 2 55" xfId="53468"/>
    <cellStyle name="已访问的超链接 2 550" xfId="53447"/>
    <cellStyle name="已访问的超链接 2 551" xfId="53451"/>
    <cellStyle name="已访问的超链接 2 552" xfId="53455"/>
    <cellStyle name="已访问的超链接 2 553" xfId="53459"/>
    <cellStyle name="已访问的超链接 2 554" xfId="53463"/>
    <cellStyle name="已访问的超链接 2 555" xfId="53472"/>
    <cellStyle name="已访问的超链接 2 556" xfId="53476"/>
    <cellStyle name="已访问的超链接 2 557" xfId="53480"/>
    <cellStyle name="已访问的超链接 2 558" xfId="53484"/>
    <cellStyle name="已访问的超链接 2 559" xfId="53488"/>
    <cellStyle name="已访问的超链接 2 56" xfId="53490"/>
    <cellStyle name="已访问的超链接 2 560" xfId="53471"/>
    <cellStyle name="已访问的超链接 2 561" xfId="53475"/>
    <cellStyle name="已访问的超链接 2 562" xfId="53479"/>
    <cellStyle name="已访问的超链接 2 563" xfId="53483"/>
    <cellStyle name="已访问的超链接 2 564" xfId="53487"/>
    <cellStyle name="已访问的超链接 2 565" xfId="53494"/>
    <cellStyle name="已访问的超链接 2 566" xfId="53498"/>
    <cellStyle name="已访问的超链接 2 567" xfId="53502"/>
    <cellStyle name="已访问的超链接 2 568" xfId="53506"/>
    <cellStyle name="已访问的超链接 2 569" xfId="53510"/>
    <cellStyle name="已访问的超链接 2 57" xfId="53512"/>
    <cellStyle name="已访问的超链接 2 570" xfId="53493"/>
    <cellStyle name="已访问的超链接 2 571" xfId="53497"/>
    <cellStyle name="已访问的超链接 2 572" xfId="53501"/>
    <cellStyle name="已访问的超链接 2 573" xfId="53505"/>
    <cellStyle name="已访问的超链接 2 574" xfId="53509"/>
    <cellStyle name="已访问的超链接 2 575" xfId="53516"/>
    <cellStyle name="已访问的超链接 2 576" xfId="53520"/>
    <cellStyle name="已访问的超链接 2 577" xfId="53524"/>
    <cellStyle name="已访问的超链接 2 578" xfId="53528"/>
    <cellStyle name="已访问的超链接 2 579" xfId="53532"/>
    <cellStyle name="已访问的超链接 2 58" xfId="53534"/>
    <cellStyle name="已访问的超链接 2 580" xfId="53515"/>
    <cellStyle name="已访问的超链接 2 581" xfId="53519"/>
    <cellStyle name="已访问的超链接 2 582" xfId="53523"/>
    <cellStyle name="已访问的超链接 2 583" xfId="53527"/>
    <cellStyle name="已访问的超链接 2 584" xfId="53531"/>
    <cellStyle name="已访问的超链接 2 585" xfId="53538"/>
    <cellStyle name="已访问的超链接 2 586" xfId="53542"/>
    <cellStyle name="已访问的超链接 2 587" xfId="53546"/>
    <cellStyle name="已访问的超链接 2 588" xfId="53550"/>
    <cellStyle name="已访问的超链接 2 589" xfId="53554"/>
    <cellStyle name="已访问的超链接 2 59" xfId="53556"/>
    <cellStyle name="已访问的超链接 2 590" xfId="53537"/>
    <cellStyle name="已访问的超链接 2 591" xfId="53541"/>
    <cellStyle name="已访问的超链接 2 592" xfId="53545"/>
    <cellStyle name="已访问的超链接 2 593" xfId="53549"/>
    <cellStyle name="已访问的超链接 2 594" xfId="53553"/>
    <cellStyle name="已访问的超链接 2 595" xfId="53560"/>
    <cellStyle name="已访问的超链接 2 596" xfId="53564"/>
    <cellStyle name="已访问的超链接 2 597" xfId="53568"/>
    <cellStyle name="已访问的超链接 2 598" xfId="53572"/>
    <cellStyle name="已访问的超链接 2 599" xfId="53576"/>
    <cellStyle name="已访问的超链接 2 6" xfId="53577"/>
    <cellStyle name="已访问的超链接 2 60" xfId="53467"/>
    <cellStyle name="已访问的超链接 2 600" xfId="53446"/>
    <cellStyle name="已访问的超链接 2 601" xfId="53450"/>
    <cellStyle name="已访问的超链接 2 602" xfId="53454"/>
    <cellStyle name="已访问的超链接 2 603" xfId="53458"/>
    <cellStyle name="已访问的超链接 2 604" xfId="53462"/>
    <cellStyle name="已访问的超链接 2 605" xfId="53470"/>
    <cellStyle name="已访问的超链接 2 606" xfId="53474"/>
    <cellStyle name="已访问的超链接 2 607" xfId="53478"/>
    <cellStyle name="已访问的超链接 2 608" xfId="53482"/>
    <cellStyle name="已访问的超链接 2 609" xfId="53486"/>
    <cellStyle name="已访问的超链接 2 61" xfId="53489"/>
    <cellStyle name="已访问的超链接 2 610" xfId="53469"/>
    <cellStyle name="已访问的超链接 2 611" xfId="53473"/>
    <cellStyle name="已访问的超链接 2 612" xfId="53477"/>
    <cellStyle name="已访问的超链接 2 613" xfId="53481"/>
    <cellStyle name="已访问的超链接 2 614" xfId="53485"/>
    <cellStyle name="已访问的超链接 2 615" xfId="53492"/>
    <cellStyle name="已访问的超链接 2 616" xfId="53496"/>
    <cellStyle name="已访问的超链接 2 617" xfId="53500"/>
    <cellStyle name="已访问的超链接 2 618" xfId="53504"/>
    <cellStyle name="已访问的超链接 2 619" xfId="53508"/>
    <cellStyle name="已访问的超链接 2 62" xfId="53511"/>
    <cellStyle name="已访问的超链接 2 620" xfId="53491"/>
    <cellStyle name="已访问的超链接 2 621" xfId="53495"/>
    <cellStyle name="已访问的超链接 2 622" xfId="53499"/>
    <cellStyle name="已访问的超链接 2 623" xfId="53503"/>
    <cellStyle name="已访问的超链接 2 624" xfId="53507"/>
    <cellStyle name="已访问的超链接 2 625" xfId="53514"/>
    <cellStyle name="已访问的超链接 2 626" xfId="53518"/>
    <cellStyle name="已访问的超链接 2 627" xfId="53522"/>
    <cellStyle name="已访问的超链接 2 628" xfId="53526"/>
    <cellStyle name="已访问的超链接 2 629" xfId="53530"/>
    <cellStyle name="已访问的超链接 2 63" xfId="53533"/>
    <cellStyle name="已访问的超链接 2 630" xfId="53513"/>
    <cellStyle name="已访问的超链接 2 631" xfId="53517"/>
    <cellStyle name="已访问的超链接 2 632" xfId="53521"/>
    <cellStyle name="已访问的超链接 2 633" xfId="53525"/>
    <cellStyle name="已访问的超链接 2 634" xfId="53529"/>
    <cellStyle name="已访问的超链接 2 635" xfId="53536"/>
    <cellStyle name="已访问的超链接 2 636" xfId="53540"/>
    <cellStyle name="已访问的超链接 2 637" xfId="53544"/>
    <cellStyle name="已访问的超链接 2 638" xfId="53548"/>
    <cellStyle name="已访问的超链接 2 639" xfId="53552"/>
    <cellStyle name="已访问的超链接 2 64" xfId="53555"/>
    <cellStyle name="已访问的超链接 2 640" xfId="53535"/>
    <cellStyle name="已访问的超链接 2 641" xfId="53539"/>
    <cellStyle name="已访问的超链接 2 642" xfId="53543"/>
    <cellStyle name="已访问的超链接 2 643" xfId="53547"/>
    <cellStyle name="已访问的超链接 2 644" xfId="53551"/>
    <cellStyle name="已访问的超链接 2 645" xfId="53559"/>
    <cellStyle name="已访问的超链接 2 646" xfId="53563"/>
    <cellStyle name="已访问的超链接 2 647" xfId="53567"/>
    <cellStyle name="已访问的超链接 2 648" xfId="53571"/>
    <cellStyle name="已访问的超链接 2 649" xfId="53575"/>
    <cellStyle name="已访问的超链接 2 65" xfId="53579"/>
    <cellStyle name="已访问的超链接 2 650" xfId="53558"/>
    <cellStyle name="已访问的超链接 2 651" xfId="53562"/>
    <cellStyle name="已访问的超链接 2 652" xfId="53566"/>
    <cellStyle name="已访问的超链接 2 653" xfId="53570"/>
    <cellStyle name="已访问的超链接 2 654" xfId="53574"/>
    <cellStyle name="已访问的超链接 2 655" xfId="53583"/>
    <cellStyle name="已访问的超链接 2 656" xfId="53587"/>
    <cellStyle name="已访问的超链接 2 657" xfId="53591"/>
    <cellStyle name="已访问的超链接 2 658" xfId="53595"/>
    <cellStyle name="已访问的超链接 2 659" xfId="53599"/>
    <cellStyle name="已访问的超链接 2 66" xfId="53601"/>
    <cellStyle name="已访问的超链接 2 660" xfId="53582"/>
    <cellStyle name="已访问的超链接 2 661" xfId="53586"/>
    <cellStyle name="已访问的超链接 2 662" xfId="53590"/>
    <cellStyle name="已访问的超链接 2 663" xfId="53594"/>
    <cellStyle name="已访问的超链接 2 664" xfId="53598"/>
    <cellStyle name="已访问的超链接 2 665" xfId="53605"/>
    <cellStyle name="已访问的超链接 2 666" xfId="53609"/>
    <cellStyle name="已访问的超链接 2 667" xfId="53613"/>
    <cellStyle name="已访问的超链接 2 668" xfId="53617"/>
    <cellStyle name="已访问的超链接 2 669" xfId="53621"/>
    <cellStyle name="已访问的超链接 2 67" xfId="53623"/>
    <cellStyle name="已访问的超链接 2 670" xfId="53604"/>
    <cellStyle name="已访问的超链接 2 671" xfId="53608"/>
    <cellStyle name="已访问的超链接 2 672" xfId="53612"/>
    <cellStyle name="已访问的超链接 2 673" xfId="53616"/>
    <cellStyle name="已访问的超链接 2 674" xfId="53620"/>
    <cellStyle name="已访问的超链接 2 675" xfId="53627"/>
    <cellStyle name="已访问的超链接 2 676" xfId="53631"/>
    <cellStyle name="已访问的超链接 2 677" xfId="53635"/>
    <cellStyle name="已访问的超链接 2 678" xfId="53639"/>
    <cellStyle name="已访问的超链接 2 679" xfId="53643"/>
    <cellStyle name="已访问的超链接 2 68" xfId="53645"/>
    <cellStyle name="已访问的超链接 2 680" xfId="53626"/>
    <cellStyle name="已访问的超链接 2 681" xfId="53630"/>
    <cellStyle name="已访问的超链接 2 682" xfId="53634"/>
    <cellStyle name="已访问的超链接 2 683" xfId="53638"/>
    <cellStyle name="已访问的超链接 2 684" xfId="53642"/>
    <cellStyle name="已访问的超链接 2 685" xfId="53649"/>
    <cellStyle name="已访问的超链接 2 686" xfId="53653"/>
    <cellStyle name="已访问的超链接 2 687" xfId="53657"/>
    <cellStyle name="已访问的超链接 2 688" xfId="53661"/>
    <cellStyle name="已访问的超链接 2 689" xfId="53665"/>
    <cellStyle name="已访问的超链接 2 69" xfId="53667"/>
    <cellStyle name="已访问的超链接 2 690" xfId="53648"/>
    <cellStyle name="已访问的超链接 2 691" xfId="53652"/>
    <cellStyle name="已访问的超链接 2 692" xfId="53656"/>
    <cellStyle name="已访问的超链接 2 693" xfId="53660"/>
    <cellStyle name="已访问的超链接 2 694" xfId="53664"/>
    <cellStyle name="已访问的超链接 2 695" xfId="53671"/>
    <cellStyle name="已访问的超链接 2 696" xfId="53675"/>
    <cellStyle name="已访问的超链接 2 697" xfId="53679"/>
    <cellStyle name="已访问的超链接 2 698" xfId="53683"/>
    <cellStyle name="已访问的超链接 2 699" xfId="53687"/>
    <cellStyle name="已访问的超链接 2 7" xfId="53688"/>
    <cellStyle name="已访问的超链接 2 70" xfId="53578"/>
    <cellStyle name="已访问的超链接 2 700" xfId="53557"/>
    <cellStyle name="已访问的超链接 2 701" xfId="53561"/>
    <cellStyle name="已访问的超链接 2 702" xfId="53565"/>
    <cellStyle name="已访问的超链接 2 703" xfId="53569"/>
    <cellStyle name="已访问的超链接 2 704" xfId="53573"/>
    <cellStyle name="已访问的超链接 2 705" xfId="53581"/>
    <cellStyle name="已访问的超链接 2 706" xfId="53585"/>
    <cellStyle name="已访问的超链接 2 707" xfId="53589"/>
    <cellStyle name="已访问的超链接 2 708" xfId="53593"/>
    <cellStyle name="已访问的超链接 2 709" xfId="53597"/>
    <cellStyle name="已访问的超链接 2 71" xfId="53600"/>
    <cellStyle name="已访问的超链接 2 710" xfId="53580"/>
    <cellStyle name="已访问的超链接 2 711" xfId="53584"/>
    <cellStyle name="已访问的超链接 2 712" xfId="53588"/>
    <cellStyle name="已访问的超链接 2 713" xfId="53592"/>
    <cellStyle name="已访问的超链接 2 714" xfId="53596"/>
    <cellStyle name="已访问的超链接 2 715" xfId="53603"/>
    <cellStyle name="已访问的超链接 2 716" xfId="53607"/>
    <cellStyle name="已访问的超链接 2 717" xfId="53611"/>
    <cellStyle name="已访问的超链接 2 718" xfId="53615"/>
    <cellStyle name="已访问的超链接 2 719" xfId="53619"/>
    <cellStyle name="已访问的超链接 2 72" xfId="53622"/>
    <cellStyle name="已访问的超链接 2 720" xfId="53602"/>
    <cellStyle name="已访问的超链接 2 721" xfId="53606"/>
    <cellStyle name="已访问的超链接 2 722" xfId="53610"/>
    <cellStyle name="已访问的超链接 2 723" xfId="53614"/>
    <cellStyle name="已访问的超链接 2 724" xfId="53618"/>
    <cellStyle name="已访问的超链接 2 725" xfId="53625"/>
    <cellStyle name="已访问的超链接 2 726" xfId="53629"/>
    <cellStyle name="已访问的超链接 2 727" xfId="53633"/>
    <cellStyle name="已访问的超链接 2 728" xfId="53637"/>
    <cellStyle name="已访问的超链接 2 729" xfId="53641"/>
    <cellStyle name="已访问的超链接 2 73" xfId="53644"/>
    <cellStyle name="已访问的超链接 2 730" xfId="53624"/>
    <cellStyle name="已访问的超链接 2 731" xfId="53628"/>
    <cellStyle name="已访问的超链接 2 732" xfId="53632"/>
    <cellStyle name="已访问的超链接 2 733" xfId="53636"/>
    <cellStyle name="已访问的超链接 2 734" xfId="53640"/>
    <cellStyle name="已访问的超链接 2 735" xfId="53647"/>
    <cellStyle name="已访问的超链接 2 736" xfId="53651"/>
    <cellStyle name="已访问的超链接 2 737" xfId="53655"/>
    <cellStyle name="已访问的超链接 2 738" xfId="53659"/>
    <cellStyle name="已访问的超链接 2 739" xfId="53663"/>
    <cellStyle name="已访问的超链接 2 74" xfId="53666"/>
    <cellStyle name="已访问的超链接 2 740" xfId="53646"/>
    <cellStyle name="已访问的超链接 2 741" xfId="53650"/>
    <cellStyle name="已访问的超链接 2 742" xfId="53654"/>
    <cellStyle name="已访问的超链接 2 743" xfId="53658"/>
    <cellStyle name="已访问的超链接 2 744" xfId="53662"/>
    <cellStyle name="已访问的超链接 2 745" xfId="53670"/>
    <cellStyle name="已访问的超链接 2 746" xfId="53674"/>
    <cellStyle name="已访问的超链接 2 747" xfId="53678"/>
    <cellStyle name="已访问的超链接 2 748" xfId="53682"/>
    <cellStyle name="已访问的超链接 2 749" xfId="53686"/>
    <cellStyle name="已访问的超链接 2 75" xfId="53690"/>
    <cellStyle name="已访问的超链接 2 750" xfId="53669"/>
    <cellStyle name="已访问的超链接 2 751" xfId="53673"/>
    <cellStyle name="已访问的超链接 2 752" xfId="53677"/>
    <cellStyle name="已访问的超链接 2 753" xfId="53681"/>
    <cellStyle name="已访问的超链接 2 754" xfId="53685"/>
    <cellStyle name="已访问的超链接 2 755" xfId="53694"/>
    <cellStyle name="已访问的超链接 2 756" xfId="53698"/>
    <cellStyle name="已访问的超链接 2 757" xfId="53702"/>
    <cellStyle name="已访问的超链接 2 758" xfId="53706"/>
    <cellStyle name="已访问的超链接 2 759" xfId="53710"/>
    <cellStyle name="已访问的超链接 2 76" xfId="53712"/>
    <cellStyle name="已访问的超链接 2 760" xfId="53693"/>
    <cellStyle name="已访问的超链接 2 761" xfId="53697"/>
    <cellStyle name="已访问的超链接 2 762" xfId="53701"/>
    <cellStyle name="已访问的超链接 2 763" xfId="53705"/>
    <cellStyle name="已访问的超链接 2 764" xfId="53709"/>
    <cellStyle name="已访问的超链接 2 765" xfId="53716"/>
    <cellStyle name="已访问的超链接 2 766" xfId="53720"/>
    <cellStyle name="已访问的超链接 2 767" xfId="53724"/>
    <cellStyle name="已访问的超链接 2 768" xfId="53728"/>
    <cellStyle name="已访问的超链接 2 769" xfId="53732"/>
    <cellStyle name="已访问的超链接 2 77" xfId="53734"/>
    <cellStyle name="已访问的超链接 2 770" xfId="53715"/>
    <cellStyle name="已访问的超链接 2 771" xfId="53719"/>
    <cellStyle name="已访问的超链接 2 772" xfId="53723"/>
    <cellStyle name="已访问的超链接 2 773" xfId="53727"/>
    <cellStyle name="已访问的超链接 2 774" xfId="53731"/>
    <cellStyle name="已访问的超链接 2 775" xfId="53738"/>
    <cellStyle name="已访问的超链接 2 776" xfId="53742"/>
    <cellStyle name="已访问的超链接 2 777" xfId="53746"/>
    <cellStyle name="已访问的超链接 2 778" xfId="53750"/>
    <cellStyle name="已访问的超链接 2 779" xfId="53754"/>
    <cellStyle name="已访问的超链接 2 78" xfId="53756"/>
    <cellStyle name="已访问的超链接 2 780" xfId="53737"/>
    <cellStyle name="已访问的超链接 2 781" xfId="53741"/>
    <cellStyle name="已访问的超链接 2 782" xfId="53745"/>
    <cellStyle name="已访问的超链接 2 783" xfId="53749"/>
    <cellStyle name="已访问的超链接 2 784" xfId="53753"/>
    <cellStyle name="已访问的超链接 2 785" xfId="53760"/>
    <cellStyle name="已访问的超链接 2 786" xfId="53764"/>
    <cellStyle name="已访问的超链接 2 787" xfId="53768"/>
    <cellStyle name="已访问的超链接 2 788" xfId="53772"/>
    <cellStyle name="已访问的超链接 2 789" xfId="53776"/>
    <cellStyle name="已访问的超链接 2 79" xfId="53778"/>
    <cellStyle name="已访问的超链接 2 790" xfId="53759"/>
    <cellStyle name="已访问的超链接 2 791" xfId="53763"/>
    <cellStyle name="已访问的超链接 2 792" xfId="53767"/>
    <cellStyle name="已访问的超链接 2 793" xfId="53771"/>
    <cellStyle name="已访问的超链接 2 794" xfId="53775"/>
    <cellStyle name="已访问的超链接 2 795" xfId="53782"/>
    <cellStyle name="已访问的超链接 2 796" xfId="53786"/>
    <cellStyle name="已访问的超链接 2 797" xfId="53790"/>
    <cellStyle name="已访问的超链接 2 798" xfId="53794"/>
    <cellStyle name="已访问的超链接 2 799" xfId="53798"/>
    <cellStyle name="已访问的超链接 2 8" xfId="53799"/>
    <cellStyle name="已访问的超链接 2 80" xfId="53689"/>
    <cellStyle name="已访问的超链接 2 800" xfId="53668"/>
    <cellStyle name="已访问的超链接 2 801" xfId="53672"/>
    <cellStyle name="已访问的超链接 2 802" xfId="53676"/>
    <cellStyle name="已访问的超链接 2 803" xfId="53680"/>
    <cellStyle name="已访问的超链接 2 804" xfId="53684"/>
    <cellStyle name="已访问的超链接 2 805" xfId="53692"/>
    <cellStyle name="已访问的超链接 2 806" xfId="53696"/>
    <cellStyle name="已访问的超链接 2 807" xfId="53700"/>
    <cellStyle name="已访问的超链接 2 808" xfId="53704"/>
    <cellStyle name="已访问的超链接 2 809" xfId="53708"/>
    <cellStyle name="已访问的超链接 2 81" xfId="53711"/>
    <cellStyle name="已访问的超链接 2 810" xfId="53691"/>
    <cellStyle name="已访问的超链接 2 811" xfId="53695"/>
    <cellStyle name="已访问的超链接 2 812" xfId="53699"/>
    <cellStyle name="已访问的超链接 2 813" xfId="53703"/>
    <cellStyle name="已访问的超链接 2 814" xfId="53707"/>
    <cellStyle name="已访问的超链接 2 815" xfId="53714"/>
    <cellStyle name="已访问的超链接 2 816" xfId="53718"/>
    <cellStyle name="已访问的超链接 2 817" xfId="53722"/>
    <cellStyle name="已访问的超链接 2 818" xfId="53726"/>
    <cellStyle name="已访问的超链接 2 819" xfId="53730"/>
    <cellStyle name="已访问的超链接 2 82" xfId="53733"/>
    <cellStyle name="已访问的超链接 2 820" xfId="53713"/>
    <cellStyle name="已访问的超链接 2 821" xfId="53717"/>
    <cellStyle name="已访问的超链接 2 822" xfId="53721"/>
    <cellStyle name="已访问的超链接 2 823" xfId="53725"/>
    <cellStyle name="已访问的超链接 2 824" xfId="53729"/>
    <cellStyle name="已访问的超链接 2 825" xfId="53736"/>
    <cellStyle name="已访问的超链接 2 826" xfId="53740"/>
    <cellStyle name="已访问的超链接 2 827" xfId="53744"/>
    <cellStyle name="已访问的超链接 2 828" xfId="53748"/>
    <cellStyle name="已访问的超链接 2 829" xfId="53752"/>
    <cellStyle name="已访问的超链接 2 83" xfId="53755"/>
    <cellStyle name="已访问的超链接 2 830" xfId="53735"/>
    <cellStyle name="已访问的超链接 2 831" xfId="53739"/>
    <cellStyle name="已访问的超链接 2 832" xfId="53743"/>
    <cellStyle name="已访问的超链接 2 833" xfId="53747"/>
    <cellStyle name="已访问的超链接 2 834" xfId="53751"/>
    <cellStyle name="已访问的超链接 2 835" xfId="53758"/>
    <cellStyle name="已访问的超链接 2 836" xfId="53762"/>
    <cellStyle name="已访问的超链接 2 837" xfId="53766"/>
    <cellStyle name="已访问的超链接 2 838" xfId="53770"/>
    <cellStyle name="已访问的超链接 2 839" xfId="53774"/>
    <cellStyle name="已访问的超链接 2 84" xfId="53777"/>
    <cellStyle name="已访问的超链接 2 840" xfId="53757"/>
    <cellStyle name="已访问的超链接 2 841" xfId="53761"/>
    <cellStyle name="已访问的超链接 2 842" xfId="53765"/>
    <cellStyle name="已访问的超链接 2 843" xfId="53769"/>
    <cellStyle name="已访问的超链接 2 844" xfId="53773"/>
    <cellStyle name="已访问的超链接 2 845" xfId="53781"/>
    <cellStyle name="已访问的超链接 2 846" xfId="53785"/>
    <cellStyle name="已访问的超链接 2 847" xfId="53789"/>
    <cellStyle name="已访问的超链接 2 848" xfId="53793"/>
    <cellStyle name="已访问的超链接 2 849" xfId="53797"/>
    <cellStyle name="已访问的超链接 2 85" xfId="53801"/>
    <cellStyle name="已访问的超链接 2 850" xfId="53780"/>
    <cellStyle name="已访问的超链接 2 851" xfId="53784"/>
    <cellStyle name="已访问的超链接 2 852" xfId="53788"/>
    <cellStyle name="已访问的超链接 2 853" xfId="53792"/>
    <cellStyle name="已访问的超链接 2 854" xfId="53796"/>
    <cellStyle name="已访问的超链接 2 855" xfId="53805"/>
    <cellStyle name="已访问的超链接 2 856" xfId="53809"/>
    <cellStyle name="已访问的超链接 2 857" xfId="53813"/>
    <cellStyle name="已访问的超链接 2 858" xfId="53817"/>
    <cellStyle name="已访问的超链接 2 859" xfId="53821"/>
    <cellStyle name="已访问的超链接 2 86" xfId="53823"/>
    <cellStyle name="已访问的超链接 2 860" xfId="53804"/>
    <cellStyle name="已访问的超链接 2 861" xfId="53808"/>
    <cellStyle name="已访问的超链接 2 862" xfId="53812"/>
    <cellStyle name="已访问的超链接 2 863" xfId="53816"/>
    <cellStyle name="已访问的超链接 2 864" xfId="53820"/>
    <cellStyle name="已访问的超链接 2 865" xfId="53827"/>
    <cellStyle name="已访问的超链接 2 866" xfId="53831"/>
    <cellStyle name="已访问的超链接 2 867" xfId="53835"/>
    <cellStyle name="已访问的超链接 2 868" xfId="53839"/>
    <cellStyle name="已访问的超链接 2 869" xfId="53843"/>
    <cellStyle name="已访问的超链接 2 87" xfId="53845"/>
    <cellStyle name="已访问的超链接 2 870" xfId="53826"/>
    <cellStyle name="已访问的超链接 2 871" xfId="53830"/>
    <cellStyle name="已访问的超链接 2 872" xfId="53834"/>
    <cellStyle name="已访问的超链接 2 873" xfId="53838"/>
    <cellStyle name="已访问的超链接 2 874" xfId="53842"/>
    <cellStyle name="已访问的超链接 2 875" xfId="53849"/>
    <cellStyle name="已访问的超链接 2 876" xfId="53853"/>
    <cellStyle name="已访问的超链接 2 877" xfId="53857"/>
    <cellStyle name="已访问的超链接 2 878" xfId="53861"/>
    <cellStyle name="已访问的超链接 2 879" xfId="53865"/>
    <cellStyle name="已访问的超链接 2 88" xfId="53867"/>
    <cellStyle name="已访问的超链接 2 880" xfId="53848"/>
    <cellStyle name="已访问的超链接 2 881" xfId="53852"/>
    <cellStyle name="已访问的超链接 2 882" xfId="53856"/>
    <cellStyle name="已访问的超链接 2 883" xfId="53860"/>
    <cellStyle name="已访问的超链接 2 884" xfId="53864"/>
    <cellStyle name="已访问的超链接 2 885" xfId="53871"/>
    <cellStyle name="已访问的超链接 2 886" xfId="53875"/>
    <cellStyle name="已访问的超链接 2 887" xfId="53879"/>
    <cellStyle name="已访问的超链接 2 888" xfId="53883"/>
    <cellStyle name="已访问的超链接 2 889" xfId="53887"/>
    <cellStyle name="已访问的超链接 2 89" xfId="53889"/>
    <cellStyle name="已访问的超链接 2 890" xfId="53870"/>
    <cellStyle name="已访问的超链接 2 891" xfId="53874"/>
    <cellStyle name="已访问的超链接 2 892" xfId="53878"/>
    <cellStyle name="已访问的超链接 2 893" xfId="53882"/>
    <cellStyle name="已访问的超链接 2 894" xfId="53886"/>
    <cellStyle name="已访问的超链接 2 895" xfId="53892"/>
    <cellStyle name="已访问的超链接 2 896" xfId="53895"/>
    <cellStyle name="已访问的超链接 2 897" xfId="53898"/>
    <cellStyle name="已访问的超链接 2 898" xfId="53901"/>
    <cellStyle name="已访问的超链接 2 899" xfId="53904"/>
    <cellStyle name="已访问的超链接 2 9" xfId="53905"/>
    <cellStyle name="已访问的超链接 2 90" xfId="53800"/>
    <cellStyle name="已访问的超链接 2 900" xfId="53779"/>
    <cellStyle name="已访问的超链接 2 901" xfId="53783"/>
    <cellStyle name="已访问的超链接 2 902" xfId="53787"/>
    <cellStyle name="已访问的超链接 2 903" xfId="53791"/>
    <cellStyle name="已访问的超链接 2 904" xfId="53795"/>
    <cellStyle name="已访问的超链接 2 905" xfId="53803"/>
    <cellStyle name="已访问的超链接 2 906" xfId="53807"/>
    <cellStyle name="已访问的超链接 2 907" xfId="53811"/>
    <cellStyle name="已访问的超链接 2 908" xfId="53815"/>
    <cellStyle name="已访问的超链接 2 909" xfId="53819"/>
    <cellStyle name="已访问的超链接 2 91" xfId="53822"/>
    <cellStyle name="已访问的超链接 2 910" xfId="53802"/>
    <cellStyle name="已访问的超链接 2 911" xfId="53806"/>
    <cellStyle name="已访问的超链接 2 912" xfId="53810"/>
    <cellStyle name="已访问的超链接 2 913" xfId="53814"/>
    <cellStyle name="已访问的超链接 2 914" xfId="53818"/>
    <cellStyle name="已访问的超链接 2 915" xfId="53825"/>
    <cellStyle name="已访问的超链接 2 916" xfId="53829"/>
    <cellStyle name="已访问的超链接 2 917" xfId="53833"/>
    <cellStyle name="已访问的超链接 2 918" xfId="53837"/>
    <cellStyle name="已访问的超链接 2 919" xfId="53841"/>
    <cellStyle name="已访问的超链接 2 92" xfId="53844"/>
    <cellStyle name="已访问的超链接 2 920" xfId="53824"/>
    <cellStyle name="已访问的超链接 2 921" xfId="53828"/>
    <cellStyle name="已访问的超链接 2 922" xfId="53832"/>
    <cellStyle name="已访问的超链接 2 923" xfId="53836"/>
    <cellStyle name="已访问的超链接 2 924" xfId="53840"/>
    <cellStyle name="已访问的超链接 2 925" xfId="53847"/>
    <cellStyle name="已访问的超链接 2 926" xfId="53851"/>
    <cellStyle name="已访问的超链接 2 927" xfId="53855"/>
    <cellStyle name="已访问的超链接 2 928" xfId="53859"/>
    <cellStyle name="已访问的超链接 2 929" xfId="53863"/>
    <cellStyle name="已访问的超链接 2 93" xfId="53866"/>
    <cellStyle name="已访问的超链接 2 930" xfId="53846"/>
    <cellStyle name="已访问的超链接 2 931" xfId="53850"/>
    <cellStyle name="已访问的超链接 2 932" xfId="53854"/>
    <cellStyle name="已访问的超链接 2 933" xfId="53858"/>
    <cellStyle name="已访问的超链接 2 934" xfId="53862"/>
    <cellStyle name="已访问的超链接 2 935" xfId="53869"/>
    <cellStyle name="已访问的超链接 2 936" xfId="53873"/>
    <cellStyle name="已访问的超链接 2 937" xfId="53877"/>
    <cellStyle name="已访问的超链接 2 938" xfId="53881"/>
    <cellStyle name="已访问的超链接 2 939" xfId="53885"/>
    <cellStyle name="已访问的超链接 2 94" xfId="53888"/>
    <cellStyle name="已访问的超链接 2 940" xfId="53868"/>
    <cellStyle name="已访问的超链接 2 941" xfId="53872"/>
    <cellStyle name="已访问的超链接 2 942" xfId="53876"/>
    <cellStyle name="已访问的超链接 2 943" xfId="53880"/>
    <cellStyle name="已访问的超链接 2 944" xfId="53884"/>
    <cellStyle name="已访问的超链接 2 945" xfId="53891"/>
    <cellStyle name="已访问的超链接 2 946" xfId="53894"/>
    <cellStyle name="已访问的超链接 2 947" xfId="53897"/>
    <cellStyle name="已访问的超链接 2 948" xfId="53900"/>
    <cellStyle name="已访问的超链接 2 949" xfId="53903"/>
    <cellStyle name="已访问的超链接 2 95" xfId="53906"/>
    <cellStyle name="已访问的超链接 2 950" xfId="53890"/>
    <cellStyle name="已访问的超链接 2 951" xfId="53893"/>
    <cellStyle name="已访问的超链接 2 952" xfId="53896"/>
    <cellStyle name="已访问的超链接 2 953" xfId="53899"/>
    <cellStyle name="已访问的超链接 2 954" xfId="53902"/>
    <cellStyle name="已访问的超链接 2 955" xfId="53908"/>
    <cellStyle name="已访问的超链接 2 956" xfId="53910"/>
    <cellStyle name="已访问的超链接 2 957" xfId="53912"/>
    <cellStyle name="已访问的超链接 2 958" xfId="53914"/>
    <cellStyle name="已访问的超链接 2 959" xfId="53916"/>
    <cellStyle name="已访问的超链接 2 96" xfId="53917"/>
    <cellStyle name="已访问的超链接 2 960" xfId="53907"/>
    <cellStyle name="已访问的超链接 2 961" xfId="53909"/>
    <cellStyle name="已访问的超链接 2 962" xfId="53911"/>
    <cellStyle name="已访问的超链接 2 963" xfId="53913"/>
    <cellStyle name="已访问的超链接 2 964" xfId="53915"/>
    <cellStyle name="已访问的超链接 2 965" xfId="53919"/>
    <cellStyle name="已访问的超链接 2 966" xfId="53921"/>
    <cellStyle name="已访问的超链接 2 967" xfId="53923"/>
    <cellStyle name="已访问的超链接 2 968" xfId="53925"/>
    <cellStyle name="已访问的超链接 2 969" xfId="53927"/>
    <cellStyle name="已访问的超链接 2 97" xfId="53928"/>
    <cellStyle name="已访问的超链接 2 970" xfId="53918"/>
    <cellStyle name="已访问的超链接 2 971" xfId="53920"/>
    <cellStyle name="已访问的超链接 2 972" xfId="53922"/>
    <cellStyle name="已访问的超链接 2 973" xfId="53924"/>
    <cellStyle name="已访问的超链接 2 974" xfId="53926"/>
    <cellStyle name="已访问的超链接 2 975" xfId="53930"/>
    <cellStyle name="已访问的超链接 2 976" xfId="53932"/>
    <cellStyle name="已访问的超链接 2 977" xfId="53934"/>
    <cellStyle name="已访问的超链接 2 978" xfId="53936"/>
    <cellStyle name="已访问的超链接 2 979" xfId="53938"/>
    <cellStyle name="已访问的超链接 2 98" xfId="53939"/>
    <cellStyle name="已访问的超链接 2 980" xfId="53929"/>
    <cellStyle name="已访问的超链接 2 981" xfId="53931"/>
    <cellStyle name="已访问的超链接 2 982" xfId="53933"/>
    <cellStyle name="已访问的超链接 2 983" xfId="53935"/>
    <cellStyle name="已访问的超链接 2 984" xfId="53937"/>
    <cellStyle name="已访问的超链接 2 985" xfId="53941"/>
    <cellStyle name="已访问的超链接 2 986" xfId="53943"/>
    <cellStyle name="已访问的超链接 2 987" xfId="53945"/>
    <cellStyle name="已访问的超链接 2 988" xfId="53947"/>
    <cellStyle name="已访问的超链接 2 989" xfId="53949"/>
    <cellStyle name="已访问的超链接 2 99" xfId="53950"/>
    <cellStyle name="已访问的超链接 2 990" xfId="53940"/>
    <cellStyle name="已访问的超链接 2 991" xfId="53942"/>
    <cellStyle name="已访问的超链接 2 992" xfId="53944"/>
    <cellStyle name="已访问的超链接 2 993" xfId="53946"/>
    <cellStyle name="已访问的超链接 2 994" xfId="53948"/>
    <cellStyle name="已访问的超链接 2 995" xfId="53951"/>
    <cellStyle name="已访问的超链接 2 996" xfId="53952"/>
    <cellStyle name="已访问的超链接 2 997" xfId="53953"/>
    <cellStyle name="已访问的超链接 2 998" xfId="53954"/>
    <cellStyle name="已访问的超链接 2 999" xfId="53955"/>
    <cellStyle name="注释 2" xfId="7893"/>
  </cellStyles>
  <dxfs count="38">
    <dxf>
      <numFmt numFmtId="0" formatCode="General"/>
    </dxf>
    <dxf>
      <numFmt numFmtId="178" formatCode="_ * #,##0_ ;_ * \-#,##0_ ;_ * &quot;-&quot;??_ ;_ 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8" formatCode="_ * #,##0_ ;_ * \-#,##0_ ;_ * &quot;-&quot;??_ ;_ 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9" formatCode="_ * #,##0.000_ ;_ * \-#,##0.000_ ;_ * &quot;-&quot;??_ ;_ @_ "/>
    </dxf>
    <dxf>
      <numFmt numFmtId="179" formatCode="_ * #,##0.000_ ;_ * \-#,##0.000_ ;_ * &quot;-&quot;??_ ;_ @_ "/>
    </dxf>
    <dxf>
      <numFmt numFmtId="178" formatCode="_ * #,##0_ ;_ * \-#,##0_ ;_ * &quot;-&quot;??_ ;_ @_ "/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  <dxf>
      <numFmt numFmtId="178" formatCode="_ * #,##0_ ;_ * \-#,##0_ ;_ * &quot;-&quot;??_ ;_ @_ "/>
    </dxf>
    <dxf>
      <numFmt numFmtId="178" formatCode="_ * #,##0_ ;_ * \-#,##0_ ;_ * &quot;-&quot;??_ ;_ @_ 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6</a:t>
            </a:r>
            <a:r>
              <a:rPr lang="zh-CN" altLang="en-US"/>
              <a:t>月目标达成情况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预估及实际达成情况!$M$1</c:f>
              <c:strCache>
                <c:ptCount val="1"/>
                <c:pt idx="0">
                  <c:v>实际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triangle"/>
            <c:size val="7"/>
            <c:spPr>
              <a:solidFill>
                <a:srgbClr val="FF0000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lt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预估及实际达成情况!$L$2:$L$9</c:f>
              <c:strCache>
                <c:ptCount val="8"/>
                <c:pt idx="0">
                  <c:v>SDK</c:v>
                </c:pt>
                <c:pt idx="1">
                  <c:v>自家-API</c:v>
                </c:pt>
                <c:pt idx="2">
                  <c:v>RTB</c:v>
                </c:pt>
                <c:pt idx="3">
                  <c:v>直客-品牌</c:v>
                </c:pt>
                <c:pt idx="4">
                  <c:v>直客</c:v>
                </c:pt>
                <c:pt idx="5">
                  <c:v>直客返点</c:v>
                </c:pt>
                <c:pt idx="6">
                  <c:v>联运</c:v>
                </c:pt>
                <c:pt idx="7">
                  <c:v>CML</c:v>
                </c:pt>
              </c:strCache>
            </c:strRef>
          </c:cat>
          <c:val>
            <c:numRef>
              <c:f>预估及实际达成情况!$M$2:$M$9</c:f>
              <c:numCache>
                <c:formatCode>0.00%</c:formatCode>
                <c:ptCount val="8"/>
                <c:pt idx="0">
                  <c:v>0.94613574193859462</c:v>
                </c:pt>
                <c:pt idx="1">
                  <c:v>0.88663421666666675</c:v>
                </c:pt>
                <c:pt idx="2">
                  <c:v>0.26422662499999999</c:v>
                </c:pt>
                <c:pt idx="3">
                  <c:v>0</c:v>
                </c:pt>
                <c:pt idx="4">
                  <c:v>0.67731111461038973</c:v>
                </c:pt>
                <c:pt idx="5">
                  <c:v>1.07963845336177</c:v>
                </c:pt>
                <c:pt idx="6">
                  <c:v>0.31395030000000002</c:v>
                </c:pt>
                <c:pt idx="7">
                  <c:v>0.55328989204545465</c:v>
                </c:pt>
              </c:numCache>
            </c:numRef>
          </c:val>
        </c:ser>
        <c:ser>
          <c:idx val="1"/>
          <c:order val="1"/>
          <c:tx>
            <c:strRef>
              <c:f>预估及实际达成情况!$N$1</c:f>
              <c:strCache>
                <c:ptCount val="1"/>
                <c:pt idx="0">
                  <c:v>目标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预估及实际达成情况!$L$2:$L$9</c:f>
              <c:strCache>
                <c:ptCount val="8"/>
                <c:pt idx="0">
                  <c:v>SDK</c:v>
                </c:pt>
                <c:pt idx="1">
                  <c:v>自家-API</c:v>
                </c:pt>
                <c:pt idx="2">
                  <c:v>RTB</c:v>
                </c:pt>
                <c:pt idx="3">
                  <c:v>直客-品牌</c:v>
                </c:pt>
                <c:pt idx="4">
                  <c:v>直客</c:v>
                </c:pt>
                <c:pt idx="5">
                  <c:v>直客返点</c:v>
                </c:pt>
                <c:pt idx="6">
                  <c:v>联运</c:v>
                </c:pt>
                <c:pt idx="7">
                  <c:v>CML</c:v>
                </c:pt>
              </c:strCache>
            </c:strRef>
          </c:cat>
          <c:val>
            <c:numRef>
              <c:f>预估及实际达成情况!$N$2:$N$9</c:f>
              <c:numCache>
                <c:formatCode>0.00%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239056"/>
        <c:axId val="490238664"/>
      </c:radarChart>
      <c:catAx>
        <c:axId val="49023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490238664"/>
        <c:crosses val="autoZero"/>
        <c:auto val="1"/>
        <c:lblAlgn val="ctr"/>
        <c:lblOffset val="100"/>
        <c:noMultiLvlLbl val="0"/>
      </c:catAx>
      <c:valAx>
        <c:axId val="4902386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49023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1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/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0</xdr:row>
      <xdr:rowOff>0</xdr:rowOff>
    </xdr:from>
    <xdr:to>
      <xdr:col>16</xdr:col>
      <xdr:colOff>439210</xdr:colOff>
      <xdr:row>21</xdr:row>
      <xdr:rowOff>63500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26434;/&#25910;&#20837;&#39044;&#20272;-201509/9&#26376;&#25910;&#20837;&#39044;&#20272;%20V4.0%2008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2实际完成情况"/>
      <sheetName val="8月预估及实际达成"/>
      <sheetName val="月度平均"/>
      <sheetName val="FB近期数据"/>
      <sheetName val="FB-各位置情况"/>
      <sheetName val="整体收入"/>
      <sheetName val="Mobparnter收入"/>
      <sheetName val="分天原始数据"/>
      <sheetName val="Sheet2"/>
      <sheetName val="Sheet1"/>
      <sheetName val="8月预估"/>
      <sheetName val="CMLocker"/>
      <sheetName val="CMLocker分国家"/>
      <sheetName val="CM清理结果页分国家"/>
      <sheetName val="CMS结果页分国家"/>
      <sheetName val="流量预估"/>
      <sheetName val="Sheet3"/>
      <sheetName val="Sheet5"/>
      <sheetName val="Sheet6"/>
      <sheetName val="Sheet7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A1" t="str">
            <v>渠道</v>
          </cell>
          <cell r="B1" t="str">
            <v>渠道分类</v>
          </cell>
        </row>
        <row r="2">
          <cell r="A2" t="str">
            <v>自家直客</v>
          </cell>
          <cell r="B2" t="str">
            <v>自家直客</v>
          </cell>
        </row>
        <row r="3">
          <cell r="A3" t="str">
            <v>API</v>
          </cell>
          <cell r="B3" t="str">
            <v>API</v>
          </cell>
        </row>
        <row r="4">
          <cell r="A4" t="str">
            <v>Admob</v>
          </cell>
          <cell r="B4" t="str">
            <v>SDK</v>
          </cell>
        </row>
        <row r="5">
          <cell r="A5" t="str">
            <v>cpm</v>
          </cell>
          <cell r="B5" t="str">
            <v>API</v>
          </cell>
        </row>
        <row r="6">
          <cell r="A6" t="str">
            <v>facebook</v>
          </cell>
          <cell r="B6" t="str">
            <v>SDK</v>
          </cell>
        </row>
        <row r="7">
          <cell r="A7" t="str">
            <v>Videos</v>
          </cell>
          <cell r="B7" t="str">
            <v>API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m" refreshedDate="42238.370208912034" createdVersion="5" refreshedVersion="5" minRefreshableVersion="3" recordCount="7024">
  <cacheSource type="worksheet">
    <worksheetSource ref="A1:I1048576" sheet="分天原始数据"/>
  </cacheSource>
  <cacheFields count="9">
    <cacheField name="类别" numFmtId="180">
      <sharedItems containsBlank="1"/>
    </cacheField>
    <cacheField name="渠道分类" numFmtId="180">
      <sharedItems containsBlank="1"/>
    </cacheField>
    <cacheField name="月份" numFmtId="0">
      <sharedItems containsBlank="1"/>
    </cacheField>
    <cacheField name="DAY" numFmtId="0">
      <sharedItems containsString="0" containsBlank="1" containsNumber="1" containsInteger="1" minValue="20150401" maxValue="20150820" count="143">
        <n v="20150430"/>
        <n v="20150429"/>
        <n v="20150428"/>
        <n v="20150427"/>
        <n v="20150426"/>
        <n v="20150425"/>
        <n v="20150424"/>
        <n v="20150423"/>
        <n v="20150422"/>
        <n v="20150421"/>
        <n v="20150420"/>
        <n v="20150419"/>
        <n v="20150418"/>
        <n v="20150417"/>
        <n v="20150416"/>
        <n v="20150415"/>
        <n v="20150414"/>
        <n v="20150413"/>
        <n v="20150412"/>
        <n v="20150411"/>
        <n v="20150410"/>
        <n v="20150409"/>
        <n v="20150408"/>
        <n v="20150407"/>
        <n v="20150406"/>
        <n v="20150405"/>
        <n v="20150404"/>
        <n v="20150403"/>
        <n v="20150402"/>
        <n v="20150401"/>
        <n v="20150622"/>
        <n v="20150621"/>
        <n v="20150620"/>
        <n v="20150619"/>
        <n v="20150618"/>
        <n v="20150617"/>
        <n v="20150616"/>
        <n v="20150615"/>
        <n v="20150614"/>
        <n v="20150613"/>
        <n v="20150612"/>
        <n v="20150611"/>
        <n v="20150610"/>
        <n v="20150609"/>
        <n v="20150608"/>
        <n v="20150607"/>
        <n v="20150606"/>
        <n v="20150605"/>
        <n v="20150604"/>
        <n v="20150603"/>
        <n v="20150602"/>
        <n v="20150601"/>
        <n v="20150531"/>
        <n v="20150530"/>
        <n v="20150529"/>
        <n v="20150528"/>
        <n v="20150527"/>
        <n v="20150526"/>
        <n v="20150525"/>
        <n v="20150524"/>
        <n v="20150523"/>
        <n v="20150522"/>
        <n v="20150521"/>
        <n v="20150520"/>
        <n v="20150519"/>
        <n v="20150518"/>
        <n v="20150517"/>
        <n v="20150516"/>
        <n v="20150515"/>
        <n v="20150514"/>
        <n v="20150513"/>
        <n v="20150512"/>
        <n v="20150511"/>
        <n v="20150510"/>
        <n v="20150509"/>
        <n v="20150508"/>
        <n v="20150507"/>
        <n v="20150506"/>
        <n v="20150505"/>
        <n v="20150504"/>
        <n v="20150503"/>
        <n v="20150502"/>
        <n v="20150501"/>
        <n v="20150709"/>
        <n v="20150708"/>
        <n v="20150707"/>
        <n v="20150706"/>
        <n v="20150705"/>
        <n v="20150704"/>
        <n v="20150703"/>
        <n v="20150702"/>
        <n v="20150701"/>
        <n v="20150630"/>
        <n v="20150629"/>
        <n v="20150628"/>
        <n v="20150627"/>
        <n v="20150626"/>
        <n v="20150625"/>
        <n v="20150624"/>
        <n v="20150623"/>
        <n v="20150725"/>
        <n v="20150724"/>
        <n v="20150723"/>
        <n v="20150722"/>
        <n v="20150721"/>
        <n v="20150720"/>
        <n v="20150719"/>
        <n v="20150718"/>
        <n v="20150717"/>
        <n v="20150716"/>
        <n v="20150715"/>
        <n v="20150714"/>
        <n v="20150713"/>
        <n v="20150712"/>
        <n v="20150711"/>
        <n v="20150710"/>
        <n v="20150801"/>
        <n v="20150731"/>
        <n v="20150730"/>
        <n v="20150729"/>
        <n v="20150728"/>
        <n v="20150727"/>
        <n v="20150726"/>
        <n v="20150805"/>
        <n v="20150804"/>
        <n v="20150803"/>
        <n v="20150802"/>
        <n v="20150806"/>
        <n v="20150807"/>
        <n v="20150808"/>
        <n v="20150809"/>
        <n v="20150810"/>
        <n v="20150811"/>
        <n v="20150812"/>
        <n v="20150813"/>
        <n v="20150814"/>
        <n v="20150815"/>
        <n v="20150816"/>
        <n v="20150817"/>
        <n v="20150818"/>
        <n v="20150819"/>
        <n v="20150820"/>
        <m/>
      </sharedItems>
    </cacheField>
    <cacheField name="渠道" numFmtId="0">
      <sharedItems containsBlank="1" count="8">
        <s v="自家直客"/>
        <s v="API"/>
        <s v="Admob"/>
        <s v="cpm"/>
        <s v="facebook"/>
        <s v="Videos"/>
        <s v="mopub"/>
        <m/>
      </sharedItems>
    </cacheField>
    <cacheField name="位置" numFmtId="0">
      <sharedItems containsBlank="1" count="33">
        <s v="CM_结果页"/>
        <s v="CM_APP_BOX"/>
        <s v="CM launcher"/>
        <s v="CMS_结果页"/>
        <s v="PG_Android"/>
        <s v="FM"/>
        <s v="CM_PICKS"/>
        <s v="CM_游戏盒子"/>
        <s v="BD_结果页"/>
        <s v="BD_首页"/>
        <s v="CM_卸载页"/>
        <s v="PG_IOS"/>
        <s v="BD_充电屏保"/>
        <s v="CM_AppLock"/>
        <s v="CM_充电屏保"/>
        <s v="CMB"/>
        <s v="CMS_AppLock"/>
        <s v="CMS_充电屏保"/>
        <m/>
        <s v="CM Flashlight"/>
        <s v="CM Locker_天气"/>
        <s v="cmflashlight"/>
        <s v="CMFlashlight_首页"/>
        <s v="CMS_天气"/>
        <s v="CM_测试数据"/>
        <s v="CM_天气"/>
        <s v="BD_天气"/>
        <s v="Sketch Guru"/>
        <s v="Rotate"/>
        <s v="cm flashlight"/>
        <s v="CM Launcher"/>
        <s v="cm Locker"/>
        <s v="cm_简版"/>
      </sharedItems>
    </cacheField>
    <cacheField name="Impression" numFmtId="0">
      <sharedItems containsString="0" containsBlank="1" containsNumber="1" containsInteger="1" minValue="0" maxValue="508061556"/>
    </cacheField>
    <cacheField name="Revenue" numFmtId="0">
      <sharedItems containsString="0" containsBlank="1" containsNumber="1" minValue="0" maxValue="292018.56"/>
    </cacheField>
    <cacheField name="Ecpm" numFmtId="0">
      <sharedItems containsBlank="1" containsMixedTypes="1" containsNumber="1" minValue="0" maxValue="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m" refreshedDate="42238.397456944447" createdVersion="5" refreshedVersion="5" minRefreshableVersion="3" recordCount="7021">
  <cacheSource type="worksheet">
    <worksheetSource ref="A1:H1048576" sheet="分天原始数据"/>
  </cacheSource>
  <cacheFields count="8">
    <cacheField name="类别" numFmtId="180">
      <sharedItems containsBlank="1"/>
    </cacheField>
    <cacheField name="渠道分类" numFmtId="180">
      <sharedItems containsBlank="1" count="5">
        <s v="自家直客"/>
        <s v="API"/>
        <s v="SDK"/>
        <e v="#N/A"/>
        <m/>
      </sharedItems>
    </cacheField>
    <cacheField name="月份" numFmtId="0">
      <sharedItems containsBlank="1" count="6">
        <s v="04"/>
        <s v="06"/>
        <s v="05"/>
        <s v="07"/>
        <s v="08"/>
        <m/>
      </sharedItems>
    </cacheField>
    <cacheField name="DAY" numFmtId="0">
      <sharedItems containsString="0" containsBlank="1" containsNumber="1" containsInteger="1" minValue="20150401" maxValue="20150820"/>
    </cacheField>
    <cacheField name="渠道" numFmtId="0">
      <sharedItems containsBlank="1"/>
    </cacheField>
    <cacheField name="位置" numFmtId="0">
      <sharedItems containsBlank="1"/>
    </cacheField>
    <cacheField name="Impression" numFmtId="0">
      <sharedItems containsString="0" containsBlank="1" containsNumber="1" containsInteger="1" minValue="0" maxValue="508061556"/>
    </cacheField>
    <cacheField name="Revenue" numFmtId="0">
      <sharedItems containsString="0" containsBlank="1" containsNumber="1" minValue="0" maxValue="292018.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cm" refreshedDate="42240.389113194447" createdVersion="5" refreshedVersion="5" minRefreshableVersion="3" recordCount="7167">
  <cacheSource type="worksheet">
    <worksheetSource ref="A1:L1048576" sheet="分天原始数据"/>
  </cacheSource>
  <cacheFields count="13">
    <cacheField name="类别" numFmtId="180">
      <sharedItems containsBlank="1" count="7">
        <s v="结果页"/>
        <s v="其他"/>
        <s v="充电屏保"/>
        <s v="Applock"/>
        <e v="#N/A"/>
        <s v="天气"/>
        <m/>
      </sharedItems>
    </cacheField>
    <cacheField name="渠道分类" numFmtId="180">
      <sharedItems containsBlank="1" count="5">
        <s v="自家直客"/>
        <s v="API"/>
        <s v="SDK"/>
        <e v="#N/A"/>
        <m/>
      </sharedItems>
    </cacheField>
    <cacheField name="月份" numFmtId="0">
      <sharedItems containsBlank="1"/>
    </cacheField>
    <cacheField name="DAY" numFmtId="0">
      <sharedItems containsDate="1" containsString="0" containsBlank="1" containsMixedTypes="1" minDate="1900-01-02T08:56:05" maxDate="2015-08-13T00:00:00" count="146">
        <n v="20150430"/>
        <n v="20150429"/>
        <n v="20150428"/>
        <n v="20150427"/>
        <n v="20150426"/>
        <n v="20150425"/>
        <n v="20150424"/>
        <n v="20150423"/>
        <n v="20150422"/>
        <n v="20150421"/>
        <n v="20150420"/>
        <n v="20150419"/>
        <n v="20150418"/>
        <n v="20150417"/>
        <n v="20150416"/>
        <n v="20150415"/>
        <n v="20150414"/>
        <n v="20150413"/>
        <n v="20150412"/>
        <n v="20150411"/>
        <n v="20150410"/>
        <n v="20150409"/>
        <n v="20150408"/>
        <n v="20150407"/>
        <n v="20150406"/>
        <n v="20150405"/>
        <n v="20150404"/>
        <n v="20150403"/>
        <n v="20150402"/>
        <n v="20150401"/>
        <n v="20150622"/>
        <n v="20150621"/>
        <n v="20150620"/>
        <n v="20150619"/>
        <n v="20150618"/>
        <n v="20150617"/>
        <n v="20150616"/>
        <n v="20150615"/>
        <n v="20150614"/>
        <n v="20150613"/>
        <n v="20150612"/>
        <n v="20150611"/>
        <n v="20150610"/>
        <n v="20150609"/>
        <n v="20150608"/>
        <n v="20150607"/>
        <n v="20150606"/>
        <n v="20150605"/>
        <n v="20150604"/>
        <n v="20150603"/>
        <n v="20150602"/>
        <n v="20150601"/>
        <n v="20150531"/>
        <n v="20150530"/>
        <n v="20150529"/>
        <n v="20150528"/>
        <n v="20150527"/>
        <n v="20150526"/>
        <n v="20150525"/>
        <n v="20150524"/>
        <n v="20150523"/>
        <n v="20150522"/>
        <n v="20150521"/>
        <n v="20150520"/>
        <n v="20150519"/>
        <n v="20150518"/>
        <n v="20150517"/>
        <n v="20150516"/>
        <n v="20150515"/>
        <n v="20150514"/>
        <n v="20150513"/>
        <n v="20150512"/>
        <n v="20150511"/>
        <n v="20150510"/>
        <n v="20150509"/>
        <n v="20150508"/>
        <n v="20150507"/>
        <n v="20150506"/>
        <n v="20150505"/>
        <n v="20150504"/>
        <n v="20150503"/>
        <n v="20150502"/>
        <n v="20150501"/>
        <n v="20150709"/>
        <n v="20150708"/>
        <n v="20150707"/>
        <n v="20150706"/>
        <n v="20150705"/>
        <n v="20150704"/>
        <n v="20150703"/>
        <n v="20150702"/>
        <n v="20150701"/>
        <n v="20150630"/>
        <n v="20150629"/>
        <n v="20150628"/>
        <n v="20150627"/>
        <n v="20150626"/>
        <n v="20150625"/>
        <n v="20150624"/>
        <n v="20150623"/>
        <n v="20150725"/>
        <n v="20150724"/>
        <n v="20150723"/>
        <n v="20150722"/>
        <n v="20150721"/>
        <n v="20150720"/>
        <n v="20150719"/>
        <n v="20150718"/>
        <n v="20150717"/>
        <n v="20150716"/>
        <n v="20150715"/>
        <n v="20150714"/>
        <n v="20150713"/>
        <n v="20150712"/>
        <n v="20150711"/>
        <n v="20150710"/>
        <n v="20150801"/>
        <n v="20150731"/>
        <n v="20150730"/>
        <n v="20150729"/>
        <n v="20150728"/>
        <n v="20150727"/>
        <n v="20150726"/>
        <n v="20150805"/>
        <n v="20150804"/>
        <n v="20150803"/>
        <n v="20150802"/>
        <n v="20150806"/>
        <n v="20150807"/>
        <n v="20150808"/>
        <n v="20150809"/>
        <n v="20150810"/>
        <n v="20150811"/>
        <n v="20150812"/>
        <n v="20150813"/>
        <n v="20150814"/>
        <n v="20150815"/>
        <n v="20150816"/>
        <n v="20150817"/>
        <n v="20150818"/>
        <n v="20150819"/>
        <n v="20150820"/>
        <n v="20150821"/>
        <n v="20150822"/>
        <m/>
        <d v="2015-08-12T00:00:00" u="1"/>
      </sharedItems>
    </cacheField>
    <cacheField name="渠道" numFmtId="0">
      <sharedItems containsBlank="1" count="8">
        <s v="自家直客"/>
        <s v="API"/>
        <s v="Admob"/>
        <s v="cpm"/>
        <s v="facebook"/>
        <s v="Videos"/>
        <s v="mopub"/>
        <m/>
      </sharedItems>
    </cacheField>
    <cacheField name="位置" numFmtId="0">
      <sharedItems containsBlank="1"/>
    </cacheField>
    <cacheField name="Impression" numFmtId="0">
      <sharedItems containsString="0" containsBlank="1" containsNumber="1" containsInteger="1" minValue="0" maxValue="508061556"/>
    </cacheField>
    <cacheField name="Revenue" numFmtId="0">
      <sharedItems containsString="0" containsBlank="1" containsNumber="1" minValue="0" maxValue="292018.56"/>
    </cacheField>
    <cacheField name="Ecpm" numFmtId="0">
      <sharedItems containsBlank="1" containsMixedTypes="1" containsNumber="1" minValue="0" maxValue="25"/>
    </cacheField>
    <cacheField name="CTR" numFmtId="10">
      <sharedItems containsBlank="1" containsMixedTypes="1" containsNumber="1" minValue="0" maxValue="0.96"/>
    </cacheField>
    <cacheField name="Epc" numFmtId="0">
      <sharedItems containsBlank="1" containsMixedTypes="1" containsNumber="1" minValue="0" maxValue="8.68"/>
    </cacheField>
    <cacheField name="click" numFmtId="0">
      <sharedItems containsString="0" containsBlank="1" containsNumber="1" containsInteger="1" minValue="0" maxValue="5295973"/>
    </cacheField>
    <cacheField name="总ECPM" numFmtId="0" formula="Revenue/Impression*10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cm" refreshedDate="42240.389283217592" createdVersion="5" refreshedVersion="5" minRefreshableVersion="3" recordCount="176">
  <cacheSource type="worksheet">
    <worksheetSource ref="A1:J1048576" sheet="分天收入"/>
  </cacheSource>
  <cacheFields count="10">
    <cacheField name="日期" numFmtId="0">
      <sharedItems containsNonDate="0" containsDate="1" containsString="0" containsBlank="1" minDate="2015-03-01T00:00:00" maxDate="2015-08-23T00:00:00"/>
    </cacheField>
    <cacheField name="SDK" numFmtId="0">
      <sharedItems containsString="0" containsBlank="1" containsNumber="1" minValue="241269" maxValue="621194"/>
    </cacheField>
    <cacheField name="API" numFmtId="0">
      <sharedItems containsString="0" containsBlank="1" containsNumber="1" minValue="23389.600000000006" maxValue="104156.3842"/>
    </cacheField>
    <cacheField name="RTB" numFmtId="0">
      <sharedItems containsString="0" containsBlank="1" containsNumber="1" minValue="736" maxValue="17171.060000000001"/>
    </cacheField>
    <cacheField name="直客" numFmtId="0">
      <sharedItems containsString="0" containsBlank="1" containsNumber="1" minValue="22091.4" maxValue="111218.514"/>
    </cacheField>
    <cacheField name="直客返点" numFmtId="0">
      <sharedItems containsString="0" containsBlank="1" containsNumber="1" minValue="36248" maxValue="78134.98000000001"/>
    </cacheField>
    <cacheField name="FB联运" numFmtId="0">
      <sharedItems containsString="0" containsBlank="1" containsNumber="1" minValue="0" maxValue="21595.63"/>
    </cacheField>
    <cacheField name="CML" numFmtId="0">
      <sharedItems containsString="0" containsBlank="1" containsNumber="1" minValue="4142" maxValue="152440.84"/>
    </cacheField>
    <cacheField name="合计" numFmtId="0">
      <sharedItems containsString="0" containsBlank="1" containsNumber="1" minValue="407881.66389999999" maxValue="905793.03495900007"/>
    </cacheField>
    <cacheField name="月份" numFmtId="0">
      <sharedItems containsString="0" containsBlank="1" containsNumber="1" containsInteger="1" minValue="3" maxValue="8" count="7">
        <n v="8"/>
        <n v="7"/>
        <n v="6"/>
        <n v="5"/>
        <n v="4"/>
        <n v="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24">
  <r>
    <s v="结果页"/>
    <s v="自家直客"/>
    <s v="04"/>
    <x v="0"/>
    <x v="0"/>
    <x v="0"/>
    <n v="15886784"/>
    <n v="10849.4"/>
    <n v="0.68"/>
  </r>
  <r>
    <s v="结果页"/>
    <s v="自家直客"/>
    <s v="04"/>
    <x v="1"/>
    <x v="0"/>
    <x v="0"/>
    <n v="19687324"/>
    <n v="12441.94"/>
    <n v="0.63"/>
  </r>
  <r>
    <s v="结果页"/>
    <s v="自家直客"/>
    <s v="04"/>
    <x v="2"/>
    <x v="0"/>
    <x v="0"/>
    <n v="19097896"/>
    <n v="11775.01"/>
    <n v="0.62"/>
  </r>
  <r>
    <s v="结果页"/>
    <s v="自家直客"/>
    <s v="04"/>
    <x v="3"/>
    <x v="0"/>
    <x v="0"/>
    <n v="18633195"/>
    <n v="10714.07"/>
    <n v="0.57999999999999996"/>
  </r>
  <r>
    <s v="结果页"/>
    <s v="自家直客"/>
    <s v="04"/>
    <x v="4"/>
    <x v="0"/>
    <x v="0"/>
    <n v="19391704"/>
    <n v="12063.57"/>
    <n v="0.62"/>
  </r>
  <r>
    <s v="结果页"/>
    <s v="自家直客"/>
    <s v="04"/>
    <x v="5"/>
    <x v="0"/>
    <x v="0"/>
    <n v="18139384"/>
    <n v="11276.11"/>
    <n v="0.62"/>
  </r>
  <r>
    <s v="结果页"/>
    <s v="自家直客"/>
    <s v="04"/>
    <x v="6"/>
    <x v="0"/>
    <x v="0"/>
    <n v="18485743"/>
    <n v="11615.65"/>
    <n v="0.63"/>
  </r>
  <r>
    <s v="结果页"/>
    <s v="自家直客"/>
    <s v="04"/>
    <x v="7"/>
    <x v="0"/>
    <x v="0"/>
    <n v="19177739"/>
    <n v="10509.13"/>
    <n v="0.55000000000000004"/>
  </r>
  <r>
    <s v="结果页"/>
    <s v="自家直客"/>
    <s v="04"/>
    <x v="8"/>
    <x v="0"/>
    <x v="0"/>
    <n v="18613698"/>
    <n v="10428.59"/>
    <n v="0.56000000000000005"/>
  </r>
  <r>
    <s v="结果页"/>
    <s v="自家直客"/>
    <s v="04"/>
    <x v="9"/>
    <x v="0"/>
    <x v="0"/>
    <n v="18898906"/>
    <n v="10699.29"/>
    <n v="0.56999999999999995"/>
  </r>
  <r>
    <s v="结果页"/>
    <s v="自家直客"/>
    <s v="04"/>
    <x v="10"/>
    <x v="0"/>
    <x v="0"/>
    <n v="18939333"/>
    <n v="9799.32"/>
    <n v="0.52"/>
  </r>
  <r>
    <s v="结果页"/>
    <s v="自家直客"/>
    <s v="04"/>
    <x v="11"/>
    <x v="0"/>
    <x v="0"/>
    <n v="18804080"/>
    <n v="10933.84"/>
    <n v="0.57999999999999996"/>
  </r>
  <r>
    <s v="结果页"/>
    <s v="自家直客"/>
    <s v="04"/>
    <x v="12"/>
    <x v="0"/>
    <x v="0"/>
    <n v="18662395"/>
    <n v="10909.27"/>
    <n v="0.57999999999999996"/>
  </r>
  <r>
    <s v="结果页"/>
    <s v="自家直客"/>
    <s v="04"/>
    <x v="13"/>
    <x v="0"/>
    <x v="0"/>
    <n v="16837589"/>
    <n v="9350.73"/>
    <n v="0.56000000000000005"/>
  </r>
  <r>
    <s v="结果页"/>
    <s v="自家直客"/>
    <s v="04"/>
    <x v="14"/>
    <x v="0"/>
    <x v="0"/>
    <n v="15970330"/>
    <n v="8243.68"/>
    <n v="0.52"/>
  </r>
  <r>
    <s v="结果页"/>
    <s v="自家直客"/>
    <s v="04"/>
    <x v="15"/>
    <x v="0"/>
    <x v="0"/>
    <n v="17561862"/>
    <n v="8796.85"/>
    <n v="0.5"/>
  </r>
  <r>
    <s v="结果页"/>
    <s v="自家直客"/>
    <s v="04"/>
    <x v="16"/>
    <x v="0"/>
    <x v="0"/>
    <n v="18422628"/>
    <n v="9684.9599999999991"/>
    <n v="0.53"/>
  </r>
  <r>
    <s v="结果页"/>
    <s v="自家直客"/>
    <s v="04"/>
    <x v="17"/>
    <x v="0"/>
    <x v="0"/>
    <n v="15665653"/>
    <n v="8336.91"/>
    <n v="0.53"/>
  </r>
  <r>
    <s v="结果页"/>
    <s v="自家直客"/>
    <s v="04"/>
    <x v="18"/>
    <x v="0"/>
    <x v="0"/>
    <n v="19869687"/>
    <n v="10855.82"/>
    <n v="0.55000000000000004"/>
  </r>
  <r>
    <s v="结果页"/>
    <s v="自家直客"/>
    <s v="04"/>
    <x v="19"/>
    <x v="0"/>
    <x v="0"/>
    <n v="14697947"/>
    <n v="8508.33"/>
    <n v="0.57999999999999996"/>
  </r>
  <r>
    <s v="结果页"/>
    <s v="自家直客"/>
    <s v="04"/>
    <x v="20"/>
    <x v="0"/>
    <x v="0"/>
    <n v="15448293"/>
    <n v="8845.94"/>
    <n v="0.56999999999999995"/>
  </r>
  <r>
    <s v="结果页"/>
    <s v="自家直客"/>
    <s v="04"/>
    <x v="21"/>
    <x v="0"/>
    <x v="0"/>
    <n v="16055274"/>
    <n v="8503.31"/>
    <n v="0.53"/>
  </r>
  <r>
    <s v="结果页"/>
    <s v="自家直客"/>
    <s v="04"/>
    <x v="22"/>
    <x v="0"/>
    <x v="0"/>
    <n v="17182584"/>
    <n v="9083.77"/>
    <n v="0.53"/>
  </r>
  <r>
    <s v="结果页"/>
    <s v="自家直客"/>
    <s v="04"/>
    <x v="23"/>
    <x v="0"/>
    <x v="0"/>
    <n v="15775243"/>
    <n v="9111.81"/>
    <n v="0.57999999999999996"/>
  </r>
  <r>
    <s v="结果页"/>
    <s v="自家直客"/>
    <s v="04"/>
    <x v="24"/>
    <x v="0"/>
    <x v="0"/>
    <n v="16680118"/>
    <n v="9500.35"/>
    <n v="0.56999999999999995"/>
  </r>
  <r>
    <s v="结果页"/>
    <s v="自家直客"/>
    <s v="04"/>
    <x v="25"/>
    <x v="0"/>
    <x v="0"/>
    <n v="17354921"/>
    <n v="10280.9"/>
    <n v="0.59"/>
  </r>
  <r>
    <s v="结果页"/>
    <s v="自家直客"/>
    <s v="04"/>
    <x v="26"/>
    <x v="0"/>
    <x v="0"/>
    <n v="17373884"/>
    <n v="10892.01"/>
    <n v="0.63"/>
  </r>
  <r>
    <s v="结果页"/>
    <s v="自家直客"/>
    <s v="04"/>
    <x v="27"/>
    <x v="0"/>
    <x v="0"/>
    <n v="16928082"/>
    <n v="11180.97"/>
    <n v="0.66"/>
  </r>
  <r>
    <s v="结果页"/>
    <s v="自家直客"/>
    <s v="04"/>
    <x v="28"/>
    <x v="0"/>
    <x v="0"/>
    <n v="17424408"/>
    <n v="11003.16"/>
    <n v="0.63"/>
  </r>
  <r>
    <s v="结果页"/>
    <s v="自家直客"/>
    <s v="04"/>
    <x v="29"/>
    <x v="0"/>
    <x v="0"/>
    <n v="16694909"/>
    <n v="10491.33"/>
    <n v="0.63"/>
  </r>
  <r>
    <s v="结果页"/>
    <s v="自家直客"/>
    <s v="06"/>
    <x v="30"/>
    <x v="0"/>
    <x v="0"/>
    <n v="34853887"/>
    <n v="39605.78"/>
    <n v="1.1399999999999999"/>
  </r>
  <r>
    <s v="结果页"/>
    <s v="自家直客"/>
    <s v="06"/>
    <x v="31"/>
    <x v="0"/>
    <x v="0"/>
    <n v="33836993"/>
    <n v="39777.18"/>
    <n v="1.18"/>
  </r>
  <r>
    <s v="结果页"/>
    <s v="自家直客"/>
    <s v="06"/>
    <x v="32"/>
    <x v="0"/>
    <x v="0"/>
    <n v="33188376"/>
    <n v="38729.78"/>
    <n v="1.17"/>
  </r>
  <r>
    <s v="结果页"/>
    <s v="自家直客"/>
    <s v="06"/>
    <x v="33"/>
    <x v="0"/>
    <x v="0"/>
    <n v="34083552"/>
    <n v="38129.03"/>
    <n v="1.1200000000000001"/>
  </r>
  <r>
    <s v="结果页"/>
    <s v="自家直客"/>
    <s v="06"/>
    <x v="34"/>
    <x v="0"/>
    <x v="0"/>
    <n v="33622798"/>
    <n v="37510.870000000003"/>
    <n v="1.1200000000000001"/>
  </r>
  <r>
    <s v="结果页"/>
    <s v="自家直客"/>
    <s v="06"/>
    <x v="35"/>
    <x v="0"/>
    <x v="0"/>
    <n v="34038945"/>
    <n v="36574.49"/>
    <n v="1.07"/>
  </r>
  <r>
    <s v="结果页"/>
    <s v="自家直客"/>
    <s v="06"/>
    <x v="36"/>
    <x v="0"/>
    <x v="0"/>
    <n v="34018366"/>
    <n v="36986.22"/>
    <n v="1.0900000000000001"/>
  </r>
  <r>
    <s v="结果页"/>
    <s v="自家直客"/>
    <s v="06"/>
    <x v="37"/>
    <x v="0"/>
    <x v="0"/>
    <n v="33627267"/>
    <n v="34036.980000000003"/>
    <n v="1.01"/>
  </r>
  <r>
    <s v="结果页"/>
    <s v="自家直客"/>
    <s v="06"/>
    <x v="38"/>
    <x v="0"/>
    <x v="0"/>
    <n v="36388343"/>
    <n v="41379.42"/>
    <n v="1.1399999999999999"/>
  </r>
  <r>
    <s v="结果页"/>
    <s v="自家直客"/>
    <s v="06"/>
    <x v="39"/>
    <x v="0"/>
    <x v="0"/>
    <n v="35366980"/>
    <n v="41075.620000000003"/>
    <n v="1.1599999999999999"/>
  </r>
  <r>
    <s v="结果页"/>
    <s v="自家直客"/>
    <s v="06"/>
    <x v="40"/>
    <x v="0"/>
    <x v="0"/>
    <n v="34093393"/>
    <n v="42638.43"/>
    <n v="1.25"/>
  </r>
  <r>
    <s v="结果页"/>
    <s v="自家直客"/>
    <s v="06"/>
    <x v="41"/>
    <x v="0"/>
    <x v="0"/>
    <n v="34753307"/>
    <n v="45238.559999999998"/>
    <n v="1.3"/>
  </r>
  <r>
    <s v="结果页"/>
    <s v="自家直客"/>
    <s v="06"/>
    <x v="42"/>
    <x v="0"/>
    <x v="0"/>
    <n v="33312769"/>
    <n v="43887.18"/>
    <n v="1.32"/>
  </r>
  <r>
    <s v="结果页"/>
    <s v="自家直客"/>
    <s v="06"/>
    <x v="43"/>
    <x v="0"/>
    <x v="0"/>
    <n v="34337783"/>
    <n v="44627.02"/>
    <n v="1.3"/>
  </r>
  <r>
    <s v="结果页"/>
    <s v="自家直客"/>
    <s v="06"/>
    <x v="44"/>
    <x v="0"/>
    <x v="0"/>
    <n v="33861941"/>
    <n v="39562"/>
    <n v="1.17"/>
  </r>
  <r>
    <s v="结果页"/>
    <s v="自家直客"/>
    <s v="06"/>
    <x v="45"/>
    <x v="0"/>
    <x v="0"/>
    <n v="32327391"/>
    <n v="38624.74"/>
    <n v="1.19"/>
  </r>
  <r>
    <s v="结果页"/>
    <s v="自家直客"/>
    <s v="06"/>
    <x v="46"/>
    <x v="0"/>
    <x v="0"/>
    <n v="31919749"/>
    <n v="37411.879999999997"/>
    <n v="1.17"/>
  </r>
  <r>
    <s v="结果页"/>
    <s v="自家直客"/>
    <s v="06"/>
    <x v="47"/>
    <x v="0"/>
    <x v="0"/>
    <n v="32429653"/>
    <n v="37264.769999999997"/>
    <n v="1.1499999999999999"/>
  </r>
  <r>
    <s v="结果页"/>
    <s v="自家直客"/>
    <s v="06"/>
    <x v="48"/>
    <x v="0"/>
    <x v="0"/>
    <n v="32953425"/>
    <n v="40585.08"/>
    <n v="1.23"/>
  </r>
  <r>
    <s v="结果页"/>
    <s v="自家直客"/>
    <s v="06"/>
    <x v="49"/>
    <x v="0"/>
    <x v="0"/>
    <n v="31514389"/>
    <n v="40567.949999999997"/>
    <n v="1.29"/>
  </r>
  <r>
    <s v="结果页"/>
    <s v="自家直客"/>
    <s v="06"/>
    <x v="50"/>
    <x v="0"/>
    <x v="0"/>
    <n v="27631532"/>
    <n v="34842.720000000001"/>
    <n v="1.26"/>
  </r>
  <r>
    <s v="结果页"/>
    <s v="自家直客"/>
    <s v="06"/>
    <x v="51"/>
    <x v="0"/>
    <x v="0"/>
    <n v="29316224"/>
    <n v="35554.559999999998"/>
    <n v="1.21"/>
  </r>
  <r>
    <s v="结果页"/>
    <s v="自家直客"/>
    <s v="05"/>
    <x v="52"/>
    <x v="0"/>
    <x v="0"/>
    <n v="27914166"/>
    <n v="32445.22"/>
    <n v="1.1599999999999999"/>
  </r>
  <r>
    <s v="结果页"/>
    <s v="自家直客"/>
    <s v="05"/>
    <x v="53"/>
    <x v="0"/>
    <x v="0"/>
    <n v="28159645"/>
    <n v="32034.32"/>
    <n v="1.1399999999999999"/>
  </r>
  <r>
    <s v="结果页"/>
    <s v="自家直客"/>
    <s v="05"/>
    <x v="54"/>
    <x v="0"/>
    <x v="0"/>
    <n v="27428043"/>
    <n v="30151.52"/>
    <n v="1.1000000000000001"/>
  </r>
  <r>
    <s v="结果页"/>
    <s v="自家直客"/>
    <s v="05"/>
    <x v="55"/>
    <x v="0"/>
    <x v="0"/>
    <n v="27543721"/>
    <n v="28330.02"/>
    <n v="1.03"/>
  </r>
  <r>
    <s v="结果页"/>
    <s v="自家直客"/>
    <s v="05"/>
    <x v="56"/>
    <x v="0"/>
    <x v="0"/>
    <n v="26105435"/>
    <n v="25416.53"/>
    <n v="0.97"/>
  </r>
  <r>
    <s v="结果页"/>
    <s v="自家直客"/>
    <s v="05"/>
    <x v="57"/>
    <x v="0"/>
    <x v="0"/>
    <n v="25308697"/>
    <n v="22669.11"/>
    <n v="0.9"/>
  </r>
  <r>
    <s v="结果页"/>
    <s v="自家直客"/>
    <s v="05"/>
    <x v="58"/>
    <x v="0"/>
    <x v="0"/>
    <n v="24908727"/>
    <n v="21515.66"/>
    <n v="0.86"/>
  </r>
  <r>
    <s v="结果页"/>
    <s v="自家直客"/>
    <s v="05"/>
    <x v="59"/>
    <x v="0"/>
    <x v="0"/>
    <n v="25189541"/>
    <n v="25930.44"/>
    <n v="1.03"/>
  </r>
  <r>
    <s v="结果页"/>
    <s v="自家直客"/>
    <s v="05"/>
    <x v="60"/>
    <x v="0"/>
    <x v="0"/>
    <n v="23882067"/>
    <n v="24250.21"/>
    <n v="1.02"/>
  </r>
  <r>
    <s v="结果页"/>
    <s v="自家直客"/>
    <s v="05"/>
    <x v="61"/>
    <x v="0"/>
    <x v="0"/>
    <n v="22545401"/>
    <n v="25529.86"/>
    <n v="1.1299999999999999"/>
  </r>
  <r>
    <s v="结果页"/>
    <s v="自家直客"/>
    <s v="05"/>
    <x v="62"/>
    <x v="0"/>
    <x v="0"/>
    <n v="21169726"/>
    <n v="21436.720000000001"/>
    <n v="1.01"/>
  </r>
  <r>
    <s v="结果页"/>
    <s v="自家直客"/>
    <s v="05"/>
    <x v="63"/>
    <x v="0"/>
    <x v="0"/>
    <n v="19451435"/>
    <n v="20072.439999999999"/>
    <n v="1.03"/>
  </r>
  <r>
    <s v="结果页"/>
    <s v="自家直客"/>
    <s v="05"/>
    <x v="64"/>
    <x v="0"/>
    <x v="0"/>
    <n v="19994346"/>
    <n v="18966.509999999998"/>
    <n v="0.95"/>
  </r>
  <r>
    <s v="结果页"/>
    <s v="自家直客"/>
    <s v="05"/>
    <x v="65"/>
    <x v="0"/>
    <x v="0"/>
    <n v="23124232"/>
    <n v="19750.810000000001"/>
    <n v="0.85"/>
  </r>
  <r>
    <s v="结果页"/>
    <s v="自家直客"/>
    <s v="05"/>
    <x v="66"/>
    <x v="0"/>
    <x v="0"/>
    <n v="22865884"/>
    <n v="18263.150000000001"/>
    <n v="0.8"/>
  </r>
  <r>
    <s v="结果页"/>
    <s v="自家直客"/>
    <s v="05"/>
    <x v="67"/>
    <x v="0"/>
    <x v="0"/>
    <n v="22214988"/>
    <n v="18861.8"/>
    <n v="0.85"/>
  </r>
  <r>
    <s v="结果页"/>
    <s v="自家直客"/>
    <s v="05"/>
    <x v="68"/>
    <x v="0"/>
    <x v="0"/>
    <n v="20971400"/>
    <n v="14543.08"/>
    <n v="0.69"/>
  </r>
  <r>
    <s v="结果页"/>
    <s v="自家直客"/>
    <s v="05"/>
    <x v="69"/>
    <x v="0"/>
    <x v="0"/>
    <n v="20367270"/>
    <n v="14146.34"/>
    <n v="0.69"/>
  </r>
  <r>
    <s v="结果页"/>
    <s v="自家直客"/>
    <s v="05"/>
    <x v="70"/>
    <x v="0"/>
    <x v="0"/>
    <n v="20327661"/>
    <n v="14305.77"/>
    <n v="0.7"/>
  </r>
  <r>
    <s v="结果页"/>
    <s v="自家直客"/>
    <s v="05"/>
    <x v="71"/>
    <x v="0"/>
    <x v="0"/>
    <n v="19606271"/>
    <n v="14096.56"/>
    <n v="0.72"/>
  </r>
  <r>
    <s v="结果页"/>
    <s v="自家直客"/>
    <s v="05"/>
    <x v="72"/>
    <x v="0"/>
    <x v="0"/>
    <n v="22072275"/>
    <n v="14292.09"/>
    <n v="0.65"/>
  </r>
  <r>
    <s v="结果页"/>
    <s v="自家直客"/>
    <s v="05"/>
    <x v="73"/>
    <x v="0"/>
    <x v="0"/>
    <n v="21979376"/>
    <n v="14790.02"/>
    <n v="0.67"/>
  </r>
  <r>
    <s v="结果页"/>
    <s v="自家直客"/>
    <s v="05"/>
    <x v="74"/>
    <x v="0"/>
    <x v="0"/>
    <n v="20823578"/>
    <n v="14116.01"/>
    <n v="0.68"/>
  </r>
  <r>
    <s v="结果页"/>
    <s v="自家直客"/>
    <s v="05"/>
    <x v="75"/>
    <x v="0"/>
    <x v="0"/>
    <n v="20773530"/>
    <n v="13123.34"/>
    <n v="0.63"/>
  </r>
  <r>
    <s v="结果页"/>
    <s v="自家直客"/>
    <s v="05"/>
    <x v="76"/>
    <x v="0"/>
    <x v="0"/>
    <n v="22096129"/>
    <n v="14534.63"/>
    <n v="0.66"/>
  </r>
  <r>
    <s v="结果页"/>
    <s v="自家直客"/>
    <s v="05"/>
    <x v="77"/>
    <x v="0"/>
    <x v="0"/>
    <n v="21981489"/>
    <n v="13878.77"/>
    <n v="0.63"/>
  </r>
  <r>
    <s v="结果页"/>
    <s v="自家直客"/>
    <s v="05"/>
    <x v="78"/>
    <x v="0"/>
    <x v="0"/>
    <n v="20720881"/>
    <n v="13039.2"/>
    <n v="0.63"/>
  </r>
  <r>
    <s v="结果页"/>
    <s v="自家直客"/>
    <s v="05"/>
    <x v="79"/>
    <x v="0"/>
    <x v="0"/>
    <n v="18501440"/>
    <n v="11158.37"/>
    <n v="0.6"/>
  </r>
  <r>
    <s v="结果页"/>
    <s v="自家直客"/>
    <s v="05"/>
    <x v="80"/>
    <x v="0"/>
    <x v="0"/>
    <n v="17622583"/>
    <n v="11223.63"/>
    <n v="0.64"/>
  </r>
  <r>
    <s v="结果页"/>
    <s v="自家直客"/>
    <s v="05"/>
    <x v="81"/>
    <x v="0"/>
    <x v="0"/>
    <n v="18126131"/>
    <n v="11669.1"/>
    <n v="0.64"/>
  </r>
  <r>
    <s v="结果页"/>
    <s v="自家直客"/>
    <s v="05"/>
    <x v="82"/>
    <x v="0"/>
    <x v="0"/>
    <n v="18202593"/>
    <n v="11959.27"/>
    <n v="0.66"/>
  </r>
  <r>
    <s v="结果页"/>
    <s v="API"/>
    <s v="06"/>
    <x v="30"/>
    <x v="1"/>
    <x v="0"/>
    <n v="3401191"/>
    <n v="521.82000000000005"/>
    <n v="0.15"/>
  </r>
  <r>
    <s v="结果页"/>
    <s v="API"/>
    <s v="06"/>
    <x v="31"/>
    <x v="1"/>
    <x v="0"/>
    <n v="3811631"/>
    <n v="635.25"/>
    <n v="0.17"/>
  </r>
  <r>
    <s v="结果页"/>
    <s v="API"/>
    <s v="06"/>
    <x v="32"/>
    <x v="1"/>
    <x v="0"/>
    <n v="3678681"/>
    <n v="841.34"/>
    <n v="0.23"/>
  </r>
  <r>
    <s v="结果页"/>
    <s v="API"/>
    <s v="06"/>
    <x v="33"/>
    <x v="1"/>
    <x v="0"/>
    <n v="3775476"/>
    <n v="737.42"/>
    <n v="0.2"/>
  </r>
  <r>
    <s v="结果页"/>
    <s v="API"/>
    <s v="06"/>
    <x v="34"/>
    <x v="1"/>
    <x v="0"/>
    <n v="4003512"/>
    <n v="1117.75"/>
    <n v="0.28000000000000003"/>
  </r>
  <r>
    <s v="结果页"/>
    <s v="API"/>
    <s v="06"/>
    <x v="35"/>
    <x v="1"/>
    <x v="0"/>
    <n v="4307535"/>
    <n v="1090.06"/>
    <n v="0.25"/>
  </r>
  <r>
    <s v="结果页"/>
    <s v="API"/>
    <s v="06"/>
    <x v="36"/>
    <x v="1"/>
    <x v="0"/>
    <n v="3960506"/>
    <n v="698.17"/>
    <n v="0.18"/>
  </r>
  <r>
    <s v="结果页"/>
    <s v="API"/>
    <s v="06"/>
    <x v="37"/>
    <x v="1"/>
    <x v="0"/>
    <n v="4572068"/>
    <n v="764.07"/>
    <n v="0.17"/>
  </r>
  <r>
    <s v="结果页"/>
    <s v="API"/>
    <s v="06"/>
    <x v="38"/>
    <x v="1"/>
    <x v="0"/>
    <n v="4046463"/>
    <n v="825.48"/>
    <n v="0.2"/>
  </r>
  <r>
    <s v="结果页"/>
    <s v="API"/>
    <s v="06"/>
    <x v="39"/>
    <x v="1"/>
    <x v="0"/>
    <n v="4529606"/>
    <n v="815.53"/>
    <n v="0.18"/>
  </r>
  <r>
    <s v="结果页"/>
    <s v="API"/>
    <s v="06"/>
    <x v="40"/>
    <x v="1"/>
    <x v="0"/>
    <n v="4276482"/>
    <n v="678.84"/>
    <n v="0.16"/>
  </r>
  <r>
    <s v="结果页"/>
    <s v="API"/>
    <s v="06"/>
    <x v="41"/>
    <x v="1"/>
    <x v="0"/>
    <n v="3889000"/>
    <n v="720.54"/>
    <n v="0.19"/>
  </r>
  <r>
    <s v="结果页"/>
    <s v="API"/>
    <s v="06"/>
    <x v="42"/>
    <x v="1"/>
    <x v="0"/>
    <n v="4224394"/>
    <n v="688.95"/>
    <n v="0.16"/>
  </r>
  <r>
    <s v="结果页"/>
    <s v="API"/>
    <s v="06"/>
    <x v="43"/>
    <x v="1"/>
    <x v="0"/>
    <n v="4577881"/>
    <n v="756.28"/>
    <n v="0.17"/>
  </r>
  <r>
    <s v="结果页"/>
    <s v="API"/>
    <s v="06"/>
    <x v="44"/>
    <x v="1"/>
    <x v="0"/>
    <n v="5155057"/>
    <n v="767.08"/>
    <n v="0.15"/>
  </r>
  <r>
    <s v="结果页"/>
    <s v="API"/>
    <s v="06"/>
    <x v="45"/>
    <x v="1"/>
    <x v="0"/>
    <n v="5656956"/>
    <n v="865.47"/>
    <n v="0.15"/>
  </r>
  <r>
    <s v="结果页"/>
    <s v="API"/>
    <s v="06"/>
    <x v="46"/>
    <x v="1"/>
    <x v="0"/>
    <n v="5528314"/>
    <n v="804.79"/>
    <n v="0.15"/>
  </r>
  <r>
    <s v="结果页"/>
    <s v="API"/>
    <s v="06"/>
    <x v="47"/>
    <x v="1"/>
    <x v="0"/>
    <n v="4448644"/>
    <n v="606.87"/>
    <n v="0.14000000000000001"/>
  </r>
  <r>
    <s v="结果页"/>
    <s v="API"/>
    <s v="06"/>
    <x v="48"/>
    <x v="1"/>
    <x v="0"/>
    <n v="5338636"/>
    <n v="743.62"/>
    <n v="0.14000000000000001"/>
  </r>
  <r>
    <s v="结果页"/>
    <s v="API"/>
    <s v="06"/>
    <x v="49"/>
    <x v="1"/>
    <x v="0"/>
    <n v="5710284"/>
    <n v="813.05"/>
    <n v="0.14000000000000001"/>
  </r>
  <r>
    <s v="结果页"/>
    <s v="API"/>
    <s v="06"/>
    <x v="50"/>
    <x v="1"/>
    <x v="0"/>
    <n v="5830358"/>
    <n v="839.9"/>
    <n v="0.14000000000000001"/>
  </r>
  <r>
    <s v="结果页"/>
    <s v="API"/>
    <s v="06"/>
    <x v="51"/>
    <x v="1"/>
    <x v="0"/>
    <n v="5938537"/>
    <n v="961.15"/>
    <n v="0.16"/>
  </r>
  <r>
    <s v="结果页"/>
    <s v="API"/>
    <s v="05"/>
    <x v="52"/>
    <x v="1"/>
    <x v="0"/>
    <n v="8619930"/>
    <n v="1479.18"/>
    <n v="0.17"/>
  </r>
  <r>
    <s v="结果页"/>
    <s v="API"/>
    <s v="05"/>
    <x v="53"/>
    <x v="1"/>
    <x v="0"/>
    <n v="7780285"/>
    <n v="1432.54"/>
    <n v="0.18"/>
  </r>
  <r>
    <s v="结果页"/>
    <s v="API"/>
    <s v="05"/>
    <x v="54"/>
    <x v="1"/>
    <x v="0"/>
    <n v="8090027"/>
    <n v="1217.5"/>
    <n v="0.15"/>
  </r>
  <r>
    <s v="结果页"/>
    <s v="API"/>
    <s v="05"/>
    <x v="55"/>
    <x v="1"/>
    <x v="0"/>
    <n v="7083988"/>
    <n v="974.83"/>
    <n v="0.14000000000000001"/>
  </r>
  <r>
    <s v="结果页"/>
    <s v="API"/>
    <s v="05"/>
    <x v="56"/>
    <x v="1"/>
    <x v="0"/>
    <n v="9329845"/>
    <n v="1385.06"/>
    <n v="0.15"/>
  </r>
  <r>
    <s v="结果页"/>
    <s v="API"/>
    <s v="05"/>
    <x v="57"/>
    <x v="1"/>
    <x v="0"/>
    <n v="9745268"/>
    <n v="1473.79"/>
    <n v="0.15"/>
  </r>
  <r>
    <s v="结果页"/>
    <s v="API"/>
    <s v="05"/>
    <x v="58"/>
    <x v="1"/>
    <x v="0"/>
    <n v="9199289"/>
    <n v="1342.04"/>
    <n v="0.15"/>
  </r>
  <r>
    <s v="结果页"/>
    <s v="API"/>
    <s v="05"/>
    <x v="59"/>
    <x v="1"/>
    <x v="0"/>
    <n v="9363157"/>
    <n v="1646.91"/>
    <n v="0.18"/>
  </r>
  <r>
    <s v="结果页"/>
    <s v="API"/>
    <s v="05"/>
    <x v="60"/>
    <x v="1"/>
    <x v="0"/>
    <n v="9688039"/>
    <n v="1726.67"/>
    <n v="0.18"/>
  </r>
  <r>
    <s v="结果页"/>
    <s v="API"/>
    <s v="05"/>
    <x v="61"/>
    <x v="1"/>
    <x v="0"/>
    <n v="9807018"/>
    <n v="1566.44"/>
    <n v="0.16"/>
  </r>
  <r>
    <s v="结果页"/>
    <s v="API"/>
    <s v="05"/>
    <x v="62"/>
    <x v="1"/>
    <x v="0"/>
    <n v="10650427"/>
    <n v="1904.39"/>
    <n v="0.18"/>
  </r>
  <r>
    <s v="结果页"/>
    <s v="API"/>
    <s v="05"/>
    <x v="63"/>
    <x v="1"/>
    <x v="0"/>
    <n v="11412506"/>
    <n v="2176.71"/>
    <n v="0.19"/>
  </r>
  <r>
    <s v="结果页"/>
    <s v="API"/>
    <s v="05"/>
    <x v="64"/>
    <x v="1"/>
    <x v="0"/>
    <n v="11235092"/>
    <n v="2110.5500000000002"/>
    <n v="0.19"/>
  </r>
  <r>
    <s v="结果页"/>
    <s v="API"/>
    <s v="05"/>
    <x v="65"/>
    <x v="1"/>
    <x v="0"/>
    <n v="8099762"/>
    <n v="1774.85"/>
    <n v="0.22"/>
  </r>
  <r>
    <s v="结果页"/>
    <s v="API"/>
    <s v="05"/>
    <x v="66"/>
    <x v="1"/>
    <x v="0"/>
    <n v="8968781"/>
    <n v="1863.2"/>
    <n v="0.21"/>
  </r>
  <r>
    <s v="结果页"/>
    <s v="API"/>
    <s v="05"/>
    <x v="67"/>
    <x v="1"/>
    <x v="0"/>
    <n v="8879531"/>
    <n v="1646.37"/>
    <n v="0.19"/>
  </r>
  <r>
    <s v="结果页"/>
    <s v="API"/>
    <s v="05"/>
    <x v="68"/>
    <x v="1"/>
    <x v="0"/>
    <n v="9086495"/>
    <n v="1476.51"/>
    <n v="0.16"/>
  </r>
  <r>
    <s v="结果页"/>
    <s v="API"/>
    <s v="05"/>
    <x v="69"/>
    <x v="1"/>
    <x v="0"/>
    <n v="8740697"/>
    <n v="1519.26"/>
    <n v="0.17"/>
  </r>
  <r>
    <s v="结果页"/>
    <s v="API"/>
    <s v="05"/>
    <x v="70"/>
    <x v="1"/>
    <x v="0"/>
    <n v="7871330"/>
    <n v="1215.8399999999999"/>
    <n v="0.15"/>
  </r>
  <r>
    <s v="结果页"/>
    <s v="API"/>
    <s v="05"/>
    <x v="71"/>
    <x v="1"/>
    <x v="0"/>
    <n v="8535237"/>
    <n v="1419.3"/>
    <n v="0.17"/>
  </r>
  <r>
    <s v="结果页"/>
    <s v="API"/>
    <s v="05"/>
    <x v="72"/>
    <x v="1"/>
    <x v="0"/>
    <n v="6289583"/>
    <n v="1523.19"/>
    <n v="0.24"/>
  </r>
  <r>
    <s v="结果页"/>
    <s v="API"/>
    <s v="05"/>
    <x v="73"/>
    <x v="1"/>
    <x v="0"/>
    <n v="6480813"/>
    <n v="1902.84"/>
    <n v="0.28999999999999998"/>
  </r>
  <r>
    <s v="结果页"/>
    <s v="API"/>
    <s v="05"/>
    <x v="74"/>
    <x v="1"/>
    <x v="0"/>
    <n v="6580910"/>
    <n v="1721.58"/>
    <n v="0.26"/>
  </r>
  <r>
    <s v="结果页"/>
    <s v="API"/>
    <s v="05"/>
    <x v="75"/>
    <x v="1"/>
    <x v="0"/>
    <n v="6968727"/>
    <n v="1658.69"/>
    <n v="0.24"/>
  </r>
  <r>
    <s v="结果页"/>
    <s v="API"/>
    <s v="05"/>
    <x v="76"/>
    <x v="1"/>
    <x v="0"/>
    <n v="7059089"/>
    <n v="1980.22"/>
    <n v="0.28000000000000003"/>
  </r>
  <r>
    <s v="结果页"/>
    <s v="API"/>
    <s v="05"/>
    <x v="77"/>
    <x v="1"/>
    <x v="0"/>
    <n v="7644271"/>
    <n v="2200.23"/>
    <n v="0.28999999999999998"/>
  </r>
  <r>
    <s v="结果页"/>
    <s v="API"/>
    <s v="05"/>
    <x v="78"/>
    <x v="1"/>
    <x v="0"/>
    <n v="9273858"/>
    <n v="2675.64"/>
    <n v="0.28999999999999998"/>
  </r>
  <r>
    <s v="结果页"/>
    <s v="API"/>
    <s v="05"/>
    <x v="79"/>
    <x v="1"/>
    <x v="0"/>
    <n v="10353732"/>
    <n v="2603.13"/>
    <n v="0.25"/>
  </r>
  <r>
    <s v="结果页"/>
    <s v="API"/>
    <s v="05"/>
    <x v="80"/>
    <x v="1"/>
    <x v="0"/>
    <n v="10444804"/>
    <n v="2836.28"/>
    <n v="0.27"/>
  </r>
  <r>
    <s v="结果页"/>
    <s v="API"/>
    <s v="05"/>
    <x v="81"/>
    <x v="1"/>
    <x v="0"/>
    <n v="9735548"/>
    <n v="2506.13"/>
    <n v="0.26"/>
  </r>
  <r>
    <s v="结果页"/>
    <s v="API"/>
    <s v="05"/>
    <x v="82"/>
    <x v="1"/>
    <x v="0"/>
    <n v="10097369"/>
    <n v="2550.4899999999998"/>
    <n v="0.25"/>
  </r>
  <r>
    <s v="结果页"/>
    <s v="API"/>
    <s v="04"/>
    <x v="0"/>
    <x v="1"/>
    <x v="0"/>
    <n v="10927826"/>
    <n v="2645.33"/>
    <n v="0.24"/>
  </r>
  <r>
    <s v="结果页"/>
    <s v="API"/>
    <s v="04"/>
    <x v="1"/>
    <x v="1"/>
    <x v="0"/>
    <n v="8257012"/>
    <n v="4035.28"/>
    <n v="0.49"/>
  </r>
  <r>
    <s v="结果页"/>
    <s v="API"/>
    <s v="04"/>
    <x v="2"/>
    <x v="1"/>
    <x v="0"/>
    <n v="8675998"/>
    <n v="8190.83"/>
    <n v="0.94"/>
  </r>
  <r>
    <s v="结果页"/>
    <s v="API"/>
    <s v="04"/>
    <x v="3"/>
    <x v="1"/>
    <x v="0"/>
    <n v="9027311"/>
    <n v="8958.57"/>
    <n v="0.99"/>
  </r>
  <r>
    <s v="结果页"/>
    <s v="API"/>
    <s v="04"/>
    <x v="4"/>
    <x v="1"/>
    <x v="0"/>
    <n v="9169013"/>
    <n v="10396.65"/>
    <n v="1.1299999999999999"/>
  </r>
  <r>
    <s v="结果页"/>
    <s v="API"/>
    <s v="04"/>
    <x v="5"/>
    <x v="1"/>
    <x v="0"/>
    <n v="9807616"/>
    <n v="10028.969999999999"/>
    <n v="1.02"/>
  </r>
  <r>
    <s v="结果页"/>
    <s v="API"/>
    <s v="04"/>
    <x v="6"/>
    <x v="1"/>
    <x v="0"/>
    <n v="9459917"/>
    <n v="9720.2800000000007"/>
    <n v="1.03"/>
  </r>
  <r>
    <s v="结果页"/>
    <s v="API"/>
    <s v="04"/>
    <x v="7"/>
    <x v="1"/>
    <x v="0"/>
    <n v="9882184"/>
    <n v="10183.040000000001"/>
    <n v="1.03"/>
  </r>
  <r>
    <s v="结果页"/>
    <s v="API"/>
    <s v="04"/>
    <x v="8"/>
    <x v="1"/>
    <x v="0"/>
    <n v="10975717"/>
    <n v="9482.99"/>
    <n v="0.86"/>
  </r>
  <r>
    <s v="结果页"/>
    <s v="API"/>
    <s v="04"/>
    <x v="9"/>
    <x v="1"/>
    <x v="0"/>
    <n v="10989519"/>
    <n v="7628.42"/>
    <n v="0.69"/>
  </r>
  <r>
    <s v="结果页"/>
    <s v="API"/>
    <s v="04"/>
    <x v="10"/>
    <x v="1"/>
    <x v="0"/>
    <n v="11230574"/>
    <n v="5039.8999999999996"/>
    <n v="0.45"/>
  </r>
  <r>
    <s v="结果页"/>
    <s v="API"/>
    <s v="04"/>
    <x v="11"/>
    <x v="1"/>
    <x v="0"/>
    <n v="12996759"/>
    <n v="6232.09"/>
    <n v="0.48"/>
  </r>
  <r>
    <s v="结果页"/>
    <s v="API"/>
    <s v="04"/>
    <x v="12"/>
    <x v="1"/>
    <x v="0"/>
    <n v="12697601"/>
    <n v="10442.07"/>
    <n v="0.82"/>
  </r>
  <r>
    <s v="结果页"/>
    <s v="API"/>
    <s v="04"/>
    <x v="13"/>
    <x v="1"/>
    <x v="0"/>
    <n v="14172910"/>
    <n v="19588.32"/>
    <n v="1.38"/>
  </r>
  <r>
    <s v="结果页"/>
    <s v="API"/>
    <s v="04"/>
    <x v="14"/>
    <x v="1"/>
    <x v="0"/>
    <n v="14446893"/>
    <n v="22511"/>
    <n v="1.56"/>
  </r>
  <r>
    <s v="结果页"/>
    <s v="API"/>
    <s v="04"/>
    <x v="15"/>
    <x v="1"/>
    <x v="0"/>
    <n v="13110796"/>
    <n v="17784.78"/>
    <n v="1.36"/>
  </r>
  <r>
    <s v="结果页"/>
    <s v="API"/>
    <s v="04"/>
    <x v="16"/>
    <x v="1"/>
    <x v="0"/>
    <n v="12596539"/>
    <n v="22103.45"/>
    <n v="1.75"/>
  </r>
  <r>
    <s v="结果页"/>
    <s v="API"/>
    <s v="04"/>
    <x v="17"/>
    <x v="1"/>
    <x v="0"/>
    <n v="12477076"/>
    <n v="19560.97"/>
    <n v="1.57"/>
  </r>
  <r>
    <s v="结果页"/>
    <s v="API"/>
    <s v="04"/>
    <x v="18"/>
    <x v="1"/>
    <x v="0"/>
    <n v="12505710"/>
    <n v="21452.959999999999"/>
    <n v="1.72"/>
  </r>
  <r>
    <s v="结果页"/>
    <s v="API"/>
    <s v="04"/>
    <x v="19"/>
    <x v="1"/>
    <x v="0"/>
    <n v="15963306"/>
    <n v="23587.73"/>
    <n v="1.48"/>
  </r>
  <r>
    <s v="结果页"/>
    <s v="API"/>
    <s v="04"/>
    <x v="20"/>
    <x v="1"/>
    <x v="0"/>
    <n v="15059406"/>
    <n v="23425.02"/>
    <n v="1.56"/>
  </r>
  <r>
    <s v="结果页"/>
    <s v="API"/>
    <s v="04"/>
    <x v="21"/>
    <x v="1"/>
    <x v="0"/>
    <n v="16139720"/>
    <n v="24546.17"/>
    <n v="1.52"/>
  </r>
  <r>
    <s v="结果页"/>
    <s v="API"/>
    <s v="04"/>
    <x v="22"/>
    <x v="1"/>
    <x v="0"/>
    <n v="17741155"/>
    <n v="28109.8"/>
    <n v="1.58"/>
  </r>
  <r>
    <s v="结果页"/>
    <s v="API"/>
    <s v="04"/>
    <x v="23"/>
    <x v="1"/>
    <x v="0"/>
    <n v="15992563"/>
    <n v="29471.4"/>
    <n v="1.84"/>
  </r>
  <r>
    <s v="结果页"/>
    <s v="API"/>
    <s v="04"/>
    <x v="24"/>
    <x v="1"/>
    <x v="0"/>
    <n v="15540445"/>
    <n v="31995"/>
    <n v="2.06"/>
  </r>
  <r>
    <s v="结果页"/>
    <s v="API"/>
    <s v="04"/>
    <x v="25"/>
    <x v="1"/>
    <x v="0"/>
    <n v="15345358"/>
    <n v="30638.959999999999"/>
    <n v="2"/>
  </r>
  <r>
    <s v="结果页"/>
    <s v="API"/>
    <s v="04"/>
    <x v="26"/>
    <x v="1"/>
    <x v="0"/>
    <n v="14424394"/>
    <n v="29243.93"/>
    <n v="2.0299999999999998"/>
  </r>
  <r>
    <s v="结果页"/>
    <s v="API"/>
    <s v="04"/>
    <x v="27"/>
    <x v="1"/>
    <x v="0"/>
    <n v="15143487"/>
    <n v="31716.93"/>
    <n v="2.09"/>
  </r>
  <r>
    <s v="结果页"/>
    <s v="API"/>
    <s v="04"/>
    <x v="28"/>
    <x v="1"/>
    <x v="0"/>
    <n v="14574247"/>
    <n v="29962.37"/>
    <n v="2.06"/>
  </r>
  <r>
    <s v="结果页"/>
    <s v="API"/>
    <s v="04"/>
    <x v="29"/>
    <x v="1"/>
    <x v="0"/>
    <n v="16358119"/>
    <n v="22625.83"/>
    <n v="1.38"/>
  </r>
  <r>
    <s v="其他"/>
    <s v="自家直客"/>
    <s v="06"/>
    <x v="30"/>
    <x v="0"/>
    <x v="1"/>
    <n v="2042426"/>
    <n v="779.89"/>
    <n v="0.38"/>
  </r>
  <r>
    <s v="其他"/>
    <s v="自家直客"/>
    <s v="06"/>
    <x v="31"/>
    <x v="0"/>
    <x v="1"/>
    <n v="2038820"/>
    <n v="789.59"/>
    <n v="0.39"/>
  </r>
  <r>
    <s v="其他"/>
    <s v="自家直客"/>
    <s v="06"/>
    <x v="32"/>
    <x v="0"/>
    <x v="1"/>
    <n v="2046469"/>
    <n v="810.79"/>
    <n v="0.4"/>
  </r>
  <r>
    <s v="其他"/>
    <s v="自家直客"/>
    <s v="06"/>
    <x v="33"/>
    <x v="0"/>
    <x v="1"/>
    <n v="2031566"/>
    <n v="813.48"/>
    <n v="0.4"/>
  </r>
  <r>
    <s v="其他"/>
    <s v="自家直客"/>
    <s v="06"/>
    <x v="34"/>
    <x v="0"/>
    <x v="1"/>
    <n v="1879981"/>
    <n v="719.7"/>
    <n v="0.38"/>
  </r>
  <r>
    <s v="其他"/>
    <s v="自家直客"/>
    <s v="06"/>
    <x v="35"/>
    <x v="0"/>
    <x v="1"/>
    <n v="1922541"/>
    <n v="727.5"/>
    <n v="0.38"/>
  </r>
  <r>
    <s v="其他"/>
    <s v="自家直客"/>
    <s v="06"/>
    <x v="36"/>
    <x v="0"/>
    <x v="1"/>
    <n v="2017245"/>
    <n v="704.45"/>
    <n v="0.35"/>
  </r>
  <r>
    <s v="其他"/>
    <s v="自家直客"/>
    <s v="06"/>
    <x v="37"/>
    <x v="0"/>
    <x v="1"/>
    <n v="1876550"/>
    <n v="706.25"/>
    <n v="0.38"/>
  </r>
  <r>
    <s v="其他"/>
    <s v="自家直客"/>
    <s v="06"/>
    <x v="38"/>
    <x v="0"/>
    <x v="1"/>
    <n v="2057709"/>
    <n v="816.91"/>
    <n v="0.4"/>
  </r>
  <r>
    <s v="其他"/>
    <s v="自家直客"/>
    <s v="06"/>
    <x v="39"/>
    <x v="0"/>
    <x v="1"/>
    <n v="1906280"/>
    <n v="796.39"/>
    <n v="0.42"/>
  </r>
  <r>
    <s v="其他"/>
    <s v="自家直客"/>
    <s v="06"/>
    <x v="40"/>
    <x v="0"/>
    <x v="1"/>
    <n v="1953247"/>
    <n v="811.25"/>
    <n v="0.42"/>
  </r>
  <r>
    <s v="其他"/>
    <s v="自家直客"/>
    <s v="06"/>
    <x v="41"/>
    <x v="0"/>
    <x v="1"/>
    <n v="2046016"/>
    <n v="792.93"/>
    <n v="0.39"/>
  </r>
  <r>
    <s v="其他"/>
    <s v="自家直客"/>
    <s v="06"/>
    <x v="42"/>
    <x v="0"/>
    <x v="1"/>
    <n v="1967161"/>
    <n v="758.25"/>
    <n v="0.39"/>
  </r>
  <r>
    <s v="其他"/>
    <s v="自家直客"/>
    <s v="06"/>
    <x v="43"/>
    <x v="0"/>
    <x v="1"/>
    <n v="1968407"/>
    <n v="746.53"/>
    <n v="0.38"/>
  </r>
  <r>
    <s v="其他"/>
    <s v="自家直客"/>
    <s v="06"/>
    <x v="44"/>
    <x v="0"/>
    <x v="1"/>
    <n v="2120924"/>
    <n v="747.53"/>
    <n v="0.35"/>
  </r>
  <r>
    <s v="其他"/>
    <s v="自家直客"/>
    <s v="06"/>
    <x v="45"/>
    <x v="0"/>
    <x v="1"/>
    <n v="1999231"/>
    <n v="703.8"/>
    <n v="0.35"/>
  </r>
  <r>
    <s v="其他"/>
    <s v="自家直客"/>
    <s v="06"/>
    <x v="46"/>
    <x v="0"/>
    <x v="1"/>
    <n v="1994482"/>
    <n v="693.4"/>
    <n v="0.35"/>
  </r>
  <r>
    <s v="其他"/>
    <s v="自家直客"/>
    <s v="06"/>
    <x v="47"/>
    <x v="0"/>
    <x v="1"/>
    <n v="2258248"/>
    <n v="700.7"/>
    <n v="0.31"/>
  </r>
  <r>
    <s v="其他"/>
    <s v="自家直客"/>
    <s v="06"/>
    <x v="48"/>
    <x v="0"/>
    <x v="1"/>
    <n v="2122898"/>
    <n v="702.24"/>
    <n v="0.33"/>
  </r>
  <r>
    <s v="其他"/>
    <s v="自家直客"/>
    <s v="06"/>
    <x v="49"/>
    <x v="0"/>
    <x v="1"/>
    <n v="2045433"/>
    <n v="731.21"/>
    <n v="0.36"/>
  </r>
  <r>
    <s v="其他"/>
    <s v="自家直客"/>
    <s v="06"/>
    <x v="50"/>
    <x v="0"/>
    <x v="1"/>
    <n v="2009371"/>
    <n v="736.13"/>
    <n v="0.37"/>
  </r>
  <r>
    <s v="其他"/>
    <s v="自家直客"/>
    <s v="06"/>
    <x v="51"/>
    <x v="0"/>
    <x v="1"/>
    <n v="2295999"/>
    <n v="759.02"/>
    <n v="0.33"/>
  </r>
  <r>
    <s v="其他"/>
    <s v="自家直客"/>
    <s v="05"/>
    <x v="52"/>
    <x v="0"/>
    <x v="1"/>
    <n v="1815094"/>
    <n v="635.37"/>
    <n v="0.35"/>
  </r>
  <r>
    <s v="其他"/>
    <s v="自家直客"/>
    <s v="05"/>
    <x v="53"/>
    <x v="0"/>
    <x v="1"/>
    <n v="1872740"/>
    <n v="722.53"/>
    <n v="0.39"/>
  </r>
  <r>
    <s v="其他"/>
    <s v="自家直客"/>
    <s v="05"/>
    <x v="54"/>
    <x v="0"/>
    <x v="1"/>
    <n v="2037709"/>
    <n v="762.2"/>
    <n v="0.37"/>
  </r>
  <r>
    <s v="其他"/>
    <s v="自家直客"/>
    <s v="05"/>
    <x v="55"/>
    <x v="0"/>
    <x v="1"/>
    <n v="1984974"/>
    <n v="738.62"/>
    <n v="0.37"/>
  </r>
  <r>
    <s v="其他"/>
    <s v="自家直客"/>
    <s v="05"/>
    <x v="56"/>
    <x v="0"/>
    <x v="1"/>
    <n v="1994608"/>
    <n v="749.69"/>
    <n v="0.38"/>
  </r>
  <r>
    <s v="其他"/>
    <s v="自家直客"/>
    <s v="05"/>
    <x v="57"/>
    <x v="0"/>
    <x v="1"/>
    <n v="2072727"/>
    <n v="764.5"/>
    <n v="0.37"/>
  </r>
  <r>
    <s v="其他"/>
    <s v="自家直客"/>
    <s v="05"/>
    <x v="58"/>
    <x v="0"/>
    <x v="1"/>
    <n v="2111310"/>
    <n v="736.74"/>
    <n v="0.35"/>
  </r>
  <r>
    <s v="其他"/>
    <s v="自家直客"/>
    <s v="05"/>
    <x v="59"/>
    <x v="0"/>
    <x v="1"/>
    <n v="2145433"/>
    <n v="764.13"/>
    <n v="0.36"/>
  </r>
  <r>
    <s v="其他"/>
    <s v="自家直客"/>
    <s v="05"/>
    <x v="60"/>
    <x v="0"/>
    <x v="1"/>
    <n v="2123626"/>
    <n v="722.6"/>
    <n v="0.34"/>
  </r>
  <r>
    <s v="其他"/>
    <s v="自家直客"/>
    <s v="05"/>
    <x v="61"/>
    <x v="0"/>
    <x v="1"/>
    <n v="1913177"/>
    <n v="645.21"/>
    <n v="0.34"/>
  </r>
  <r>
    <s v="其他"/>
    <s v="自家直客"/>
    <s v="05"/>
    <x v="62"/>
    <x v="0"/>
    <x v="1"/>
    <n v="1753850"/>
    <n v="597.28"/>
    <n v="0.34"/>
  </r>
  <r>
    <s v="其他"/>
    <s v="自家直客"/>
    <s v="05"/>
    <x v="63"/>
    <x v="0"/>
    <x v="1"/>
    <n v="1516492"/>
    <n v="510.91"/>
    <n v="0.34"/>
  </r>
  <r>
    <s v="其他"/>
    <s v="自家直客"/>
    <s v="05"/>
    <x v="64"/>
    <x v="0"/>
    <x v="1"/>
    <n v="1658405"/>
    <n v="510.96"/>
    <n v="0.31"/>
  </r>
  <r>
    <s v="其他"/>
    <s v="自家直客"/>
    <s v="05"/>
    <x v="65"/>
    <x v="0"/>
    <x v="1"/>
    <n v="2125349"/>
    <n v="741.88"/>
    <n v="0.35"/>
  </r>
  <r>
    <s v="其他"/>
    <s v="自家直客"/>
    <s v="05"/>
    <x v="66"/>
    <x v="0"/>
    <x v="1"/>
    <n v="2319714"/>
    <n v="880.44"/>
    <n v="0.38"/>
  </r>
  <r>
    <s v="其他"/>
    <s v="自家直客"/>
    <s v="05"/>
    <x v="67"/>
    <x v="0"/>
    <x v="1"/>
    <n v="2426637"/>
    <n v="1160.71"/>
    <n v="0.48"/>
  </r>
  <r>
    <s v="其他"/>
    <s v="自家直客"/>
    <s v="05"/>
    <x v="68"/>
    <x v="0"/>
    <x v="1"/>
    <n v="2051049"/>
    <n v="765.18"/>
    <n v="0.37"/>
  </r>
  <r>
    <s v="其他"/>
    <s v="自家直客"/>
    <s v="05"/>
    <x v="69"/>
    <x v="0"/>
    <x v="1"/>
    <n v="2193440"/>
    <n v="753.53"/>
    <n v="0.34"/>
  </r>
  <r>
    <s v="其他"/>
    <s v="自家直客"/>
    <s v="05"/>
    <x v="70"/>
    <x v="0"/>
    <x v="1"/>
    <n v="2461527"/>
    <n v="801.68"/>
    <n v="0.33"/>
  </r>
  <r>
    <s v="其他"/>
    <s v="自家直客"/>
    <s v="05"/>
    <x v="71"/>
    <x v="0"/>
    <x v="1"/>
    <n v="2270051"/>
    <n v="786.5"/>
    <n v="0.35"/>
  </r>
  <r>
    <s v="其他"/>
    <s v="自家直客"/>
    <s v="05"/>
    <x v="72"/>
    <x v="0"/>
    <x v="1"/>
    <n v="2448753"/>
    <n v="816.66"/>
    <n v="0.33"/>
  </r>
  <r>
    <s v="其他"/>
    <s v="自家直客"/>
    <s v="05"/>
    <x v="73"/>
    <x v="0"/>
    <x v="1"/>
    <n v="2780203"/>
    <n v="971.78"/>
    <n v="0.35"/>
  </r>
  <r>
    <s v="其他"/>
    <s v="自家直客"/>
    <s v="05"/>
    <x v="74"/>
    <x v="0"/>
    <x v="1"/>
    <n v="2589123"/>
    <n v="872.31"/>
    <n v="0.34"/>
  </r>
  <r>
    <s v="其他"/>
    <s v="自家直客"/>
    <s v="05"/>
    <x v="75"/>
    <x v="0"/>
    <x v="1"/>
    <n v="1813406"/>
    <n v="395.6"/>
    <n v="0.22"/>
  </r>
  <r>
    <s v="其他"/>
    <s v="自家直客"/>
    <s v="05"/>
    <x v="76"/>
    <x v="0"/>
    <x v="1"/>
    <n v="1886951"/>
    <n v="497.75"/>
    <n v="0.26"/>
  </r>
  <r>
    <s v="其他"/>
    <s v="自家直客"/>
    <s v="05"/>
    <x v="77"/>
    <x v="0"/>
    <x v="1"/>
    <n v="2001404"/>
    <n v="471.77"/>
    <n v="0.24"/>
  </r>
  <r>
    <s v="其他"/>
    <s v="自家直客"/>
    <s v="05"/>
    <x v="78"/>
    <x v="0"/>
    <x v="1"/>
    <n v="1938454"/>
    <n v="505.64"/>
    <n v="0.26"/>
  </r>
  <r>
    <s v="其他"/>
    <s v="自家直客"/>
    <s v="05"/>
    <x v="79"/>
    <x v="0"/>
    <x v="1"/>
    <n v="1976542"/>
    <n v="429.93"/>
    <n v="0.22"/>
  </r>
  <r>
    <s v="其他"/>
    <s v="自家直客"/>
    <s v="05"/>
    <x v="80"/>
    <x v="0"/>
    <x v="1"/>
    <n v="2061867"/>
    <n v="560.05999999999995"/>
    <n v="0.27"/>
  </r>
  <r>
    <s v="其他"/>
    <s v="自家直客"/>
    <s v="05"/>
    <x v="81"/>
    <x v="0"/>
    <x v="1"/>
    <n v="2075252"/>
    <n v="535.24"/>
    <n v="0.26"/>
  </r>
  <r>
    <s v="其他"/>
    <s v="自家直客"/>
    <s v="05"/>
    <x v="82"/>
    <x v="0"/>
    <x v="1"/>
    <n v="2100062"/>
    <n v="541.54999999999995"/>
    <n v="0.26"/>
  </r>
  <r>
    <s v="其他"/>
    <s v="自家直客"/>
    <s v="04"/>
    <x v="0"/>
    <x v="0"/>
    <x v="1"/>
    <n v="1951844"/>
    <n v="487.07"/>
    <n v="0.25"/>
  </r>
  <r>
    <s v="其他"/>
    <s v="自家直客"/>
    <s v="04"/>
    <x v="1"/>
    <x v="0"/>
    <x v="1"/>
    <n v="2335330"/>
    <n v="486.29"/>
    <n v="0.21"/>
  </r>
  <r>
    <s v="其他"/>
    <s v="自家直客"/>
    <s v="04"/>
    <x v="2"/>
    <x v="0"/>
    <x v="1"/>
    <n v="2415640"/>
    <n v="630.21"/>
    <n v="0.26"/>
  </r>
  <r>
    <s v="其他"/>
    <s v="自家直客"/>
    <s v="04"/>
    <x v="3"/>
    <x v="0"/>
    <x v="1"/>
    <n v="2424777"/>
    <n v="588.80999999999995"/>
    <n v="0.24"/>
  </r>
  <r>
    <s v="其他"/>
    <s v="自家直客"/>
    <s v="04"/>
    <x v="4"/>
    <x v="0"/>
    <x v="1"/>
    <n v="2632135"/>
    <n v="642.54"/>
    <n v="0.24"/>
  </r>
  <r>
    <s v="其他"/>
    <s v="自家直客"/>
    <s v="04"/>
    <x v="5"/>
    <x v="0"/>
    <x v="1"/>
    <n v="2612706"/>
    <n v="653.92999999999995"/>
    <n v="0.25"/>
  </r>
  <r>
    <s v="其他"/>
    <s v="自家直客"/>
    <s v="04"/>
    <x v="6"/>
    <x v="0"/>
    <x v="1"/>
    <n v="2654323"/>
    <n v="574.47"/>
    <n v="0.22"/>
  </r>
  <r>
    <s v="其他"/>
    <s v="自家直客"/>
    <s v="04"/>
    <x v="7"/>
    <x v="0"/>
    <x v="1"/>
    <n v="2881708"/>
    <n v="574.88"/>
    <n v="0.2"/>
  </r>
  <r>
    <s v="其他"/>
    <s v="自家直客"/>
    <s v="04"/>
    <x v="8"/>
    <x v="0"/>
    <x v="1"/>
    <n v="2985912"/>
    <n v="689.68"/>
    <n v="0.23"/>
  </r>
  <r>
    <s v="其他"/>
    <s v="自家直客"/>
    <s v="04"/>
    <x v="9"/>
    <x v="0"/>
    <x v="1"/>
    <n v="3072327"/>
    <n v="828.29"/>
    <n v="0.27"/>
  </r>
  <r>
    <s v="其他"/>
    <s v="自家直客"/>
    <s v="04"/>
    <x v="10"/>
    <x v="0"/>
    <x v="1"/>
    <n v="3163113"/>
    <n v="817.17"/>
    <n v="0.26"/>
  </r>
  <r>
    <s v="其他"/>
    <s v="自家直客"/>
    <s v="04"/>
    <x v="11"/>
    <x v="0"/>
    <x v="1"/>
    <n v="3384001"/>
    <n v="894.91"/>
    <n v="0.26"/>
  </r>
  <r>
    <s v="其他"/>
    <s v="自家直客"/>
    <s v="04"/>
    <x v="12"/>
    <x v="0"/>
    <x v="1"/>
    <n v="3286186"/>
    <n v="751.11"/>
    <n v="0.23"/>
  </r>
  <r>
    <s v="其他"/>
    <s v="自家直客"/>
    <s v="04"/>
    <x v="13"/>
    <x v="0"/>
    <x v="1"/>
    <n v="3118397"/>
    <n v="759.31"/>
    <n v="0.24"/>
  </r>
  <r>
    <s v="其他"/>
    <s v="自家直客"/>
    <s v="04"/>
    <x v="14"/>
    <x v="0"/>
    <x v="1"/>
    <n v="3150015"/>
    <n v="756.92"/>
    <n v="0.24"/>
  </r>
  <r>
    <s v="其他"/>
    <s v="自家直客"/>
    <s v="04"/>
    <x v="15"/>
    <x v="0"/>
    <x v="1"/>
    <n v="3295840"/>
    <n v="825.1"/>
    <n v="0.25"/>
  </r>
  <r>
    <s v="其他"/>
    <s v="自家直客"/>
    <s v="04"/>
    <x v="16"/>
    <x v="0"/>
    <x v="1"/>
    <n v="3631341"/>
    <n v="973.41"/>
    <n v="0.27"/>
  </r>
  <r>
    <s v="其他"/>
    <s v="自家直客"/>
    <s v="04"/>
    <x v="17"/>
    <x v="0"/>
    <x v="1"/>
    <n v="3295128"/>
    <n v="1061.68"/>
    <n v="0.32"/>
  </r>
  <r>
    <s v="其他"/>
    <s v="自家直客"/>
    <s v="04"/>
    <x v="18"/>
    <x v="0"/>
    <x v="1"/>
    <n v="4198353"/>
    <n v="1102.22"/>
    <n v="0.26"/>
  </r>
  <r>
    <s v="其他"/>
    <s v="自家直客"/>
    <s v="04"/>
    <x v="19"/>
    <x v="0"/>
    <x v="1"/>
    <n v="3071669"/>
    <n v="1069.78"/>
    <n v="0.35"/>
  </r>
  <r>
    <s v="其他"/>
    <s v="自家直客"/>
    <s v="04"/>
    <x v="20"/>
    <x v="0"/>
    <x v="1"/>
    <n v="3221423"/>
    <n v="1230.19"/>
    <n v="0.38"/>
  </r>
  <r>
    <s v="其他"/>
    <s v="自家直客"/>
    <s v="04"/>
    <x v="21"/>
    <x v="0"/>
    <x v="1"/>
    <n v="3635104"/>
    <n v="1224.4000000000001"/>
    <n v="0.34"/>
  </r>
  <r>
    <s v="其他"/>
    <s v="自家直客"/>
    <s v="04"/>
    <x v="22"/>
    <x v="0"/>
    <x v="1"/>
    <n v="3810955"/>
    <n v="1332.11"/>
    <n v="0.35"/>
  </r>
  <r>
    <s v="其他"/>
    <s v="自家直客"/>
    <s v="04"/>
    <x v="23"/>
    <x v="0"/>
    <x v="1"/>
    <n v="3972522"/>
    <n v="1370.1"/>
    <n v="0.34"/>
  </r>
  <r>
    <s v="其他"/>
    <s v="自家直客"/>
    <s v="04"/>
    <x v="24"/>
    <x v="0"/>
    <x v="1"/>
    <n v="4181826"/>
    <n v="1431.05"/>
    <n v="0.34"/>
  </r>
  <r>
    <s v="其他"/>
    <s v="自家直客"/>
    <s v="04"/>
    <x v="25"/>
    <x v="0"/>
    <x v="1"/>
    <n v="4310117"/>
    <n v="1528.02"/>
    <n v="0.35"/>
  </r>
  <r>
    <s v="其他"/>
    <s v="自家直客"/>
    <s v="04"/>
    <x v="26"/>
    <x v="0"/>
    <x v="1"/>
    <n v="4193990"/>
    <n v="1438.62"/>
    <n v="0.34"/>
  </r>
  <r>
    <s v="其他"/>
    <s v="自家直客"/>
    <s v="04"/>
    <x v="27"/>
    <x v="0"/>
    <x v="1"/>
    <n v="4149287"/>
    <n v="1337.44"/>
    <n v="0.32"/>
  </r>
  <r>
    <s v="其他"/>
    <s v="自家直客"/>
    <s v="04"/>
    <x v="28"/>
    <x v="0"/>
    <x v="1"/>
    <n v="4086596"/>
    <n v="1300.03"/>
    <n v="0.32"/>
  </r>
  <r>
    <s v="其他"/>
    <s v="自家直客"/>
    <s v="04"/>
    <x v="29"/>
    <x v="0"/>
    <x v="1"/>
    <n v="4147165"/>
    <n v="1341.22"/>
    <n v="0.32"/>
  </r>
  <r>
    <s v="其他"/>
    <s v="API"/>
    <s v="06"/>
    <x v="30"/>
    <x v="1"/>
    <x v="1"/>
    <n v="2732040"/>
    <n v="216.24"/>
    <n v="0.08"/>
  </r>
  <r>
    <s v="其他"/>
    <s v="API"/>
    <s v="06"/>
    <x v="31"/>
    <x v="1"/>
    <x v="1"/>
    <n v="2887364"/>
    <n v="231.59"/>
    <n v="0.08"/>
  </r>
  <r>
    <s v="其他"/>
    <s v="API"/>
    <s v="06"/>
    <x v="32"/>
    <x v="1"/>
    <x v="1"/>
    <n v="2867786"/>
    <n v="271.92"/>
    <n v="0.09"/>
  </r>
  <r>
    <s v="其他"/>
    <s v="API"/>
    <s v="06"/>
    <x v="33"/>
    <x v="1"/>
    <x v="1"/>
    <n v="2863887"/>
    <n v="238.87"/>
    <n v="0.08"/>
  </r>
  <r>
    <s v="其他"/>
    <s v="API"/>
    <s v="06"/>
    <x v="34"/>
    <x v="1"/>
    <x v="1"/>
    <n v="2995767"/>
    <n v="594.66999999999996"/>
    <n v="0.2"/>
  </r>
  <r>
    <s v="其他"/>
    <s v="API"/>
    <s v="06"/>
    <x v="35"/>
    <x v="1"/>
    <x v="1"/>
    <n v="2996752"/>
    <n v="586.99"/>
    <n v="0.2"/>
  </r>
  <r>
    <s v="其他"/>
    <s v="API"/>
    <s v="06"/>
    <x v="36"/>
    <x v="1"/>
    <x v="1"/>
    <n v="2867686"/>
    <n v="428.85"/>
    <n v="0.15"/>
  </r>
  <r>
    <s v="其他"/>
    <s v="API"/>
    <s v="06"/>
    <x v="37"/>
    <x v="1"/>
    <x v="1"/>
    <n v="3028908"/>
    <n v="429.29"/>
    <n v="0.14000000000000001"/>
  </r>
  <r>
    <s v="其他"/>
    <s v="API"/>
    <s v="06"/>
    <x v="38"/>
    <x v="1"/>
    <x v="1"/>
    <n v="2973107"/>
    <n v="465.56"/>
    <n v="0.16"/>
  </r>
  <r>
    <s v="其他"/>
    <s v="API"/>
    <s v="06"/>
    <x v="39"/>
    <x v="1"/>
    <x v="1"/>
    <n v="3080973"/>
    <n v="477.31"/>
    <n v="0.15"/>
  </r>
  <r>
    <s v="其他"/>
    <s v="API"/>
    <s v="06"/>
    <x v="40"/>
    <x v="1"/>
    <x v="1"/>
    <n v="3012630"/>
    <n v="482.93"/>
    <n v="0.16"/>
  </r>
  <r>
    <s v="其他"/>
    <s v="API"/>
    <s v="06"/>
    <x v="41"/>
    <x v="1"/>
    <x v="1"/>
    <n v="2899079"/>
    <n v="569.64"/>
    <n v="0.2"/>
  </r>
  <r>
    <s v="其他"/>
    <s v="API"/>
    <s v="06"/>
    <x v="42"/>
    <x v="1"/>
    <x v="1"/>
    <n v="3083213"/>
    <n v="510.41"/>
    <n v="0.17"/>
  </r>
  <r>
    <s v="其他"/>
    <s v="API"/>
    <s v="06"/>
    <x v="43"/>
    <x v="1"/>
    <x v="1"/>
    <n v="3124307"/>
    <n v="322.04000000000002"/>
    <n v="0.1"/>
  </r>
  <r>
    <s v="其他"/>
    <s v="API"/>
    <s v="06"/>
    <x v="44"/>
    <x v="1"/>
    <x v="1"/>
    <n v="3076293"/>
    <n v="485.1"/>
    <n v="0.16"/>
  </r>
  <r>
    <s v="其他"/>
    <s v="API"/>
    <s v="06"/>
    <x v="45"/>
    <x v="1"/>
    <x v="1"/>
    <n v="3262376"/>
    <n v="491.67"/>
    <n v="0.15"/>
  </r>
  <r>
    <s v="其他"/>
    <s v="API"/>
    <s v="06"/>
    <x v="46"/>
    <x v="1"/>
    <x v="1"/>
    <n v="3288135"/>
    <n v="460.4"/>
    <n v="0.14000000000000001"/>
  </r>
  <r>
    <s v="其他"/>
    <s v="API"/>
    <s v="06"/>
    <x v="47"/>
    <x v="1"/>
    <x v="1"/>
    <n v="2929150"/>
    <n v="359.46"/>
    <n v="0.12"/>
  </r>
  <r>
    <s v="其他"/>
    <s v="API"/>
    <s v="06"/>
    <x v="48"/>
    <x v="1"/>
    <x v="1"/>
    <n v="3086367"/>
    <n v="467.37"/>
    <n v="0.15"/>
  </r>
  <r>
    <s v="其他"/>
    <s v="API"/>
    <s v="06"/>
    <x v="49"/>
    <x v="1"/>
    <x v="1"/>
    <n v="3175929"/>
    <n v="454.78"/>
    <n v="0.14000000000000001"/>
  </r>
  <r>
    <s v="其他"/>
    <s v="API"/>
    <s v="06"/>
    <x v="50"/>
    <x v="1"/>
    <x v="1"/>
    <n v="3272122"/>
    <n v="432.79"/>
    <n v="0.13"/>
  </r>
  <r>
    <s v="其他"/>
    <s v="API"/>
    <s v="06"/>
    <x v="51"/>
    <x v="1"/>
    <x v="1"/>
    <n v="3094298"/>
    <n v="523.20000000000005"/>
    <n v="0.17"/>
  </r>
  <r>
    <s v="其他"/>
    <s v="API"/>
    <s v="05"/>
    <x v="52"/>
    <x v="1"/>
    <x v="1"/>
    <n v="3683059"/>
    <n v="635.98"/>
    <n v="0.17"/>
  </r>
  <r>
    <s v="其他"/>
    <s v="API"/>
    <s v="05"/>
    <x v="53"/>
    <x v="1"/>
    <x v="1"/>
    <n v="3620076"/>
    <n v="594.19000000000005"/>
    <n v="0.16"/>
  </r>
  <r>
    <s v="其他"/>
    <s v="API"/>
    <s v="05"/>
    <x v="54"/>
    <x v="1"/>
    <x v="1"/>
    <n v="3447296"/>
    <n v="534.27"/>
    <n v="0.16"/>
  </r>
  <r>
    <s v="其他"/>
    <s v="API"/>
    <s v="05"/>
    <x v="55"/>
    <x v="1"/>
    <x v="1"/>
    <n v="3440039"/>
    <n v="455.91"/>
    <n v="0.13"/>
  </r>
  <r>
    <s v="其他"/>
    <s v="API"/>
    <s v="05"/>
    <x v="56"/>
    <x v="1"/>
    <x v="1"/>
    <n v="3520895"/>
    <n v="480.7"/>
    <n v="0.14000000000000001"/>
  </r>
  <r>
    <s v="其他"/>
    <s v="API"/>
    <s v="05"/>
    <x v="57"/>
    <x v="1"/>
    <x v="1"/>
    <n v="3518810"/>
    <n v="487.53"/>
    <n v="0.14000000000000001"/>
  </r>
  <r>
    <s v="其他"/>
    <s v="API"/>
    <s v="05"/>
    <x v="58"/>
    <x v="1"/>
    <x v="1"/>
    <n v="3522279"/>
    <n v="525.55999999999995"/>
    <n v="0.15"/>
  </r>
  <r>
    <s v="其他"/>
    <s v="API"/>
    <s v="05"/>
    <x v="59"/>
    <x v="1"/>
    <x v="1"/>
    <n v="3668926"/>
    <n v="576.80999999999995"/>
    <n v="0.16"/>
  </r>
  <r>
    <s v="其他"/>
    <s v="API"/>
    <s v="05"/>
    <x v="60"/>
    <x v="1"/>
    <x v="1"/>
    <n v="3707588"/>
    <n v="572.79999999999995"/>
    <n v="0.15"/>
  </r>
  <r>
    <s v="其他"/>
    <s v="API"/>
    <s v="05"/>
    <x v="61"/>
    <x v="1"/>
    <x v="1"/>
    <n v="3811281"/>
    <n v="502.74"/>
    <n v="0.13"/>
  </r>
  <r>
    <s v="其他"/>
    <s v="API"/>
    <s v="05"/>
    <x v="62"/>
    <x v="1"/>
    <x v="1"/>
    <n v="3808957"/>
    <n v="657.67"/>
    <n v="0.17"/>
  </r>
  <r>
    <s v="其他"/>
    <s v="API"/>
    <s v="05"/>
    <x v="63"/>
    <x v="1"/>
    <x v="1"/>
    <n v="4018600"/>
    <n v="678.5"/>
    <n v="0.17"/>
  </r>
  <r>
    <s v="其他"/>
    <s v="API"/>
    <s v="05"/>
    <x v="64"/>
    <x v="1"/>
    <x v="1"/>
    <n v="4143492"/>
    <n v="661.96"/>
    <n v="0.16"/>
  </r>
  <r>
    <s v="其他"/>
    <s v="API"/>
    <s v="05"/>
    <x v="65"/>
    <x v="1"/>
    <x v="1"/>
    <n v="3753609"/>
    <n v="676.82"/>
    <n v="0.18"/>
  </r>
  <r>
    <s v="其他"/>
    <s v="API"/>
    <s v="05"/>
    <x v="66"/>
    <x v="1"/>
    <x v="1"/>
    <n v="3857379"/>
    <n v="617.89"/>
    <n v="0.16"/>
  </r>
  <r>
    <s v="其他"/>
    <s v="API"/>
    <s v="05"/>
    <x v="67"/>
    <x v="1"/>
    <x v="1"/>
    <n v="3797486"/>
    <n v="496.4"/>
    <n v="0.13"/>
  </r>
  <r>
    <s v="其他"/>
    <s v="API"/>
    <s v="05"/>
    <x v="68"/>
    <x v="1"/>
    <x v="1"/>
    <n v="4128670"/>
    <n v="640.29999999999995"/>
    <n v="0.16"/>
  </r>
  <r>
    <s v="其他"/>
    <s v="API"/>
    <s v="05"/>
    <x v="69"/>
    <x v="1"/>
    <x v="1"/>
    <n v="4011576"/>
    <n v="696.04"/>
    <n v="0.17"/>
  </r>
  <r>
    <s v="其他"/>
    <s v="API"/>
    <s v="05"/>
    <x v="70"/>
    <x v="1"/>
    <x v="1"/>
    <n v="3768681"/>
    <n v="633.20000000000005"/>
    <n v="0.17"/>
  </r>
  <r>
    <s v="其他"/>
    <s v="API"/>
    <s v="05"/>
    <x v="71"/>
    <x v="1"/>
    <x v="1"/>
    <n v="4005713"/>
    <n v="605"/>
    <n v="0.15"/>
  </r>
  <r>
    <s v="其他"/>
    <s v="API"/>
    <s v="05"/>
    <x v="72"/>
    <x v="1"/>
    <x v="1"/>
    <n v="3952458"/>
    <n v="671.19"/>
    <n v="0.17"/>
  </r>
  <r>
    <s v="其他"/>
    <s v="API"/>
    <s v="05"/>
    <x v="73"/>
    <x v="1"/>
    <x v="1"/>
    <n v="4045954"/>
    <n v="771.24"/>
    <n v="0.19"/>
  </r>
  <r>
    <s v="其他"/>
    <s v="API"/>
    <s v="05"/>
    <x v="74"/>
    <x v="1"/>
    <x v="1"/>
    <n v="4231252"/>
    <n v="895.12"/>
    <n v="0.21"/>
  </r>
  <r>
    <s v="其他"/>
    <s v="API"/>
    <s v="05"/>
    <x v="75"/>
    <x v="1"/>
    <x v="1"/>
    <n v="4774569"/>
    <n v="1060.22"/>
    <n v="0.22"/>
  </r>
  <r>
    <s v="其他"/>
    <s v="API"/>
    <s v="05"/>
    <x v="76"/>
    <x v="1"/>
    <x v="1"/>
    <n v="4840501"/>
    <n v="1167.8499999999999"/>
    <n v="0.24"/>
  </r>
  <r>
    <s v="其他"/>
    <s v="API"/>
    <s v="05"/>
    <x v="77"/>
    <x v="1"/>
    <x v="1"/>
    <n v="4869574"/>
    <n v="1181.77"/>
    <n v="0.24"/>
  </r>
  <r>
    <s v="其他"/>
    <s v="API"/>
    <s v="05"/>
    <x v="78"/>
    <x v="1"/>
    <x v="1"/>
    <n v="5120926"/>
    <n v="1297.83"/>
    <n v="0.25"/>
  </r>
  <r>
    <s v="其他"/>
    <s v="API"/>
    <s v="05"/>
    <x v="79"/>
    <x v="1"/>
    <x v="1"/>
    <n v="5238627"/>
    <n v="1165.8"/>
    <n v="0.22"/>
  </r>
  <r>
    <s v="其他"/>
    <s v="API"/>
    <s v="05"/>
    <x v="80"/>
    <x v="1"/>
    <x v="1"/>
    <n v="5375678"/>
    <n v="1406.85"/>
    <n v="0.26"/>
  </r>
  <r>
    <s v="其他"/>
    <s v="API"/>
    <s v="05"/>
    <x v="81"/>
    <x v="1"/>
    <x v="1"/>
    <n v="5372041"/>
    <n v="1301.74"/>
    <n v="0.24"/>
  </r>
  <r>
    <s v="其他"/>
    <s v="API"/>
    <s v="05"/>
    <x v="82"/>
    <x v="1"/>
    <x v="1"/>
    <n v="5425974"/>
    <n v="1245.48"/>
    <n v="0.23"/>
  </r>
  <r>
    <s v="其他"/>
    <s v="API"/>
    <s v="04"/>
    <x v="0"/>
    <x v="1"/>
    <x v="1"/>
    <n v="5177577"/>
    <n v="1275.6300000000001"/>
    <n v="0.25"/>
  </r>
  <r>
    <s v="其他"/>
    <s v="API"/>
    <s v="04"/>
    <x v="1"/>
    <x v="1"/>
    <x v="1"/>
    <n v="5127763"/>
    <n v="1236.8699999999999"/>
    <n v="0.24"/>
  </r>
  <r>
    <s v="其他"/>
    <s v="API"/>
    <s v="04"/>
    <x v="2"/>
    <x v="1"/>
    <x v="1"/>
    <n v="5130172"/>
    <n v="1189.53"/>
    <n v="0.23"/>
  </r>
  <r>
    <s v="其他"/>
    <s v="API"/>
    <s v="04"/>
    <x v="3"/>
    <x v="1"/>
    <x v="1"/>
    <n v="5214792"/>
    <n v="1438.94"/>
    <n v="0.28000000000000003"/>
  </r>
  <r>
    <s v="其他"/>
    <s v="API"/>
    <s v="04"/>
    <x v="4"/>
    <x v="1"/>
    <x v="1"/>
    <n v="5531177"/>
    <n v="1599.69"/>
    <n v="0.28999999999999998"/>
  </r>
  <r>
    <s v="其他"/>
    <s v="API"/>
    <s v="04"/>
    <x v="5"/>
    <x v="1"/>
    <x v="1"/>
    <n v="5642533"/>
    <n v="1627.84"/>
    <n v="0.28999999999999998"/>
  </r>
  <r>
    <s v="其他"/>
    <s v="API"/>
    <s v="04"/>
    <x v="6"/>
    <x v="1"/>
    <x v="1"/>
    <n v="5574741"/>
    <n v="1586.78"/>
    <n v="0.28000000000000003"/>
  </r>
  <r>
    <s v="其他"/>
    <s v="API"/>
    <s v="04"/>
    <x v="7"/>
    <x v="1"/>
    <x v="1"/>
    <n v="5655809"/>
    <n v="1539.34"/>
    <n v="0.27"/>
  </r>
  <r>
    <s v="其他"/>
    <s v="API"/>
    <s v="04"/>
    <x v="8"/>
    <x v="1"/>
    <x v="1"/>
    <n v="5801769"/>
    <n v="1705.37"/>
    <n v="0.28999999999999998"/>
  </r>
  <r>
    <s v="其他"/>
    <s v="API"/>
    <s v="04"/>
    <x v="9"/>
    <x v="1"/>
    <x v="1"/>
    <n v="5828370"/>
    <n v="1790.52"/>
    <n v="0.31"/>
  </r>
  <r>
    <s v="其他"/>
    <s v="API"/>
    <s v="04"/>
    <x v="10"/>
    <x v="1"/>
    <x v="1"/>
    <n v="5847699"/>
    <n v="1507.59"/>
    <n v="0.26"/>
  </r>
  <r>
    <s v="其他"/>
    <s v="API"/>
    <s v="04"/>
    <x v="11"/>
    <x v="1"/>
    <x v="1"/>
    <n v="6077444"/>
    <n v="1632.47"/>
    <n v="0.27"/>
  </r>
  <r>
    <s v="其他"/>
    <s v="API"/>
    <s v="04"/>
    <x v="12"/>
    <x v="1"/>
    <x v="1"/>
    <n v="6085822"/>
    <n v="1489.31"/>
    <n v="0.24"/>
  </r>
  <r>
    <s v="其他"/>
    <s v="API"/>
    <s v="04"/>
    <x v="13"/>
    <x v="1"/>
    <x v="1"/>
    <n v="6011952"/>
    <n v="1406.2"/>
    <n v="0.23"/>
  </r>
  <r>
    <s v="其他"/>
    <s v="API"/>
    <s v="04"/>
    <x v="14"/>
    <x v="1"/>
    <x v="1"/>
    <n v="5596087"/>
    <n v="1422.78"/>
    <n v="0.25"/>
  </r>
  <r>
    <s v="其他"/>
    <s v="API"/>
    <s v="04"/>
    <x v="15"/>
    <x v="1"/>
    <x v="1"/>
    <n v="5600356"/>
    <n v="1275.48"/>
    <n v="0.23"/>
  </r>
  <r>
    <s v="其他"/>
    <s v="API"/>
    <s v="04"/>
    <x v="16"/>
    <x v="1"/>
    <x v="1"/>
    <n v="5275700"/>
    <n v="1312.42"/>
    <n v="0.25"/>
  </r>
  <r>
    <s v="其他"/>
    <s v="API"/>
    <s v="04"/>
    <x v="17"/>
    <x v="1"/>
    <x v="1"/>
    <n v="4630853"/>
    <n v="1102.9100000000001"/>
    <n v="0.24"/>
  </r>
  <r>
    <s v="其他"/>
    <s v="API"/>
    <s v="04"/>
    <x v="18"/>
    <x v="1"/>
    <x v="1"/>
    <n v="4831001"/>
    <n v="1016.88"/>
    <n v="0.21"/>
  </r>
  <r>
    <s v="其他"/>
    <s v="API"/>
    <s v="04"/>
    <x v="19"/>
    <x v="1"/>
    <x v="1"/>
    <n v="5576796"/>
    <n v="1219.43"/>
    <n v="0.22"/>
  </r>
  <r>
    <s v="其他"/>
    <s v="API"/>
    <s v="04"/>
    <x v="20"/>
    <x v="1"/>
    <x v="1"/>
    <n v="5154112"/>
    <n v="1187.78"/>
    <n v="0.23"/>
  </r>
  <r>
    <s v="其他"/>
    <s v="API"/>
    <s v="04"/>
    <x v="21"/>
    <x v="1"/>
    <x v="1"/>
    <n v="5036354"/>
    <n v="1038.94"/>
    <n v="0.21"/>
  </r>
  <r>
    <s v="其他"/>
    <s v="API"/>
    <s v="04"/>
    <x v="22"/>
    <x v="1"/>
    <x v="1"/>
    <n v="5108540"/>
    <n v="1141.8599999999999"/>
    <n v="0.22"/>
  </r>
  <r>
    <s v="其他"/>
    <s v="API"/>
    <s v="04"/>
    <x v="23"/>
    <x v="1"/>
    <x v="1"/>
    <n v="4786860"/>
    <n v="986.31"/>
    <n v="0.21"/>
  </r>
  <r>
    <s v="其他"/>
    <s v="API"/>
    <s v="04"/>
    <x v="24"/>
    <x v="1"/>
    <x v="1"/>
    <n v="4713505"/>
    <n v="1087.67"/>
    <n v="0.23"/>
  </r>
  <r>
    <s v="其他"/>
    <s v="API"/>
    <s v="04"/>
    <x v="25"/>
    <x v="1"/>
    <x v="1"/>
    <n v="4893853"/>
    <n v="992.05"/>
    <n v="0.2"/>
  </r>
  <r>
    <s v="其他"/>
    <s v="API"/>
    <s v="04"/>
    <x v="26"/>
    <x v="1"/>
    <x v="1"/>
    <n v="4953802"/>
    <n v="1091.27"/>
    <n v="0.22"/>
  </r>
  <r>
    <s v="其他"/>
    <s v="API"/>
    <s v="04"/>
    <x v="27"/>
    <x v="1"/>
    <x v="1"/>
    <n v="4983880"/>
    <n v="1124.31"/>
    <n v="0.23"/>
  </r>
  <r>
    <s v="其他"/>
    <s v="API"/>
    <s v="04"/>
    <x v="28"/>
    <x v="1"/>
    <x v="1"/>
    <n v="4783524"/>
    <n v="1087.4100000000001"/>
    <n v="0.23"/>
  </r>
  <r>
    <s v="其他"/>
    <s v="API"/>
    <s v="04"/>
    <x v="29"/>
    <x v="1"/>
    <x v="1"/>
    <n v="4747542"/>
    <n v="982.94"/>
    <n v="0.21"/>
  </r>
  <r>
    <s v="其他"/>
    <s v="自家直客"/>
    <s v="06"/>
    <x v="30"/>
    <x v="0"/>
    <x v="2"/>
    <n v="9179724"/>
    <n v="1658.03"/>
    <n v="0.18"/>
  </r>
  <r>
    <s v="其他"/>
    <s v="自家直客"/>
    <s v="06"/>
    <x v="31"/>
    <x v="0"/>
    <x v="2"/>
    <n v="8508553"/>
    <n v="1662.25"/>
    <n v="0.2"/>
  </r>
  <r>
    <s v="其他"/>
    <s v="自家直客"/>
    <s v="06"/>
    <x v="32"/>
    <x v="0"/>
    <x v="2"/>
    <n v="8478507"/>
    <n v="1720.03"/>
    <n v="0.2"/>
  </r>
  <r>
    <s v="其他"/>
    <s v="自家直客"/>
    <s v="06"/>
    <x v="33"/>
    <x v="0"/>
    <x v="2"/>
    <n v="8489229"/>
    <n v="1719.87"/>
    <n v="0.2"/>
  </r>
  <r>
    <s v="其他"/>
    <s v="自家直客"/>
    <s v="06"/>
    <x v="34"/>
    <x v="0"/>
    <x v="2"/>
    <n v="7963564"/>
    <n v="1771.09"/>
    <n v="0.22"/>
  </r>
  <r>
    <s v="其他"/>
    <s v="自家直客"/>
    <s v="06"/>
    <x v="35"/>
    <x v="0"/>
    <x v="2"/>
    <n v="8504177"/>
    <n v="1637.67"/>
    <n v="0.19"/>
  </r>
  <r>
    <s v="其他"/>
    <s v="自家直客"/>
    <s v="06"/>
    <x v="36"/>
    <x v="0"/>
    <x v="2"/>
    <n v="8763082"/>
    <n v="1643.65"/>
    <n v="0.19"/>
  </r>
  <r>
    <s v="其他"/>
    <s v="自家直客"/>
    <s v="06"/>
    <x v="37"/>
    <x v="0"/>
    <x v="2"/>
    <n v="7441187"/>
    <n v="1543.23"/>
    <n v="0.21"/>
  </r>
  <r>
    <s v="其他"/>
    <s v="自家直客"/>
    <s v="06"/>
    <x v="38"/>
    <x v="0"/>
    <x v="2"/>
    <n v="8320246"/>
    <n v="1860.1"/>
    <n v="0.22"/>
  </r>
  <r>
    <s v="其他"/>
    <s v="自家直客"/>
    <s v="06"/>
    <x v="39"/>
    <x v="0"/>
    <x v="2"/>
    <n v="7135310"/>
    <n v="1884.66"/>
    <n v="0.26"/>
  </r>
  <r>
    <s v="其他"/>
    <s v="自家直客"/>
    <s v="06"/>
    <x v="40"/>
    <x v="0"/>
    <x v="2"/>
    <n v="8409848"/>
    <n v="1990.54"/>
    <n v="0.24"/>
  </r>
  <r>
    <s v="其他"/>
    <s v="自家直客"/>
    <s v="06"/>
    <x v="41"/>
    <x v="0"/>
    <x v="2"/>
    <n v="9140628"/>
    <n v="2134.4899999999998"/>
    <n v="0.23"/>
  </r>
  <r>
    <s v="其他"/>
    <s v="自家直客"/>
    <s v="06"/>
    <x v="42"/>
    <x v="0"/>
    <x v="2"/>
    <n v="9209043"/>
    <n v="2125.09"/>
    <n v="0.23"/>
  </r>
  <r>
    <s v="其他"/>
    <s v="自家直客"/>
    <s v="06"/>
    <x v="43"/>
    <x v="0"/>
    <x v="2"/>
    <n v="9585235"/>
    <n v="2155.27"/>
    <n v="0.22"/>
  </r>
  <r>
    <s v="其他"/>
    <s v="自家直客"/>
    <s v="06"/>
    <x v="44"/>
    <x v="0"/>
    <x v="2"/>
    <n v="10249825"/>
    <n v="2240.92"/>
    <n v="0.22"/>
  </r>
  <r>
    <s v="其他"/>
    <s v="自家直客"/>
    <s v="06"/>
    <x v="45"/>
    <x v="0"/>
    <x v="2"/>
    <n v="8170536"/>
    <n v="2057.31"/>
    <n v="0.25"/>
  </r>
  <r>
    <s v="其他"/>
    <s v="自家直客"/>
    <s v="06"/>
    <x v="46"/>
    <x v="0"/>
    <x v="2"/>
    <n v="8051494"/>
    <n v="2072.25"/>
    <n v="0.26"/>
  </r>
  <r>
    <s v="其他"/>
    <s v="自家直客"/>
    <s v="06"/>
    <x v="47"/>
    <x v="0"/>
    <x v="2"/>
    <n v="10757890"/>
    <n v="2070.81"/>
    <n v="0.19"/>
  </r>
  <r>
    <s v="其他"/>
    <s v="自家直客"/>
    <s v="06"/>
    <x v="48"/>
    <x v="0"/>
    <x v="2"/>
    <n v="10113222"/>
    <n v="1912.51"/>
    <n v="0.19"/>
  </r>
  <r>
    <s v="其他"/>
    <s v="自家直客"/>
    <s v="06"/>
    <x v="49"/>
    <x v="0"/>
    <x v="2"/>
    <n v="8770295"/>
    <n v="1805.38"/>
    <n v="0.21"/>
  </r>
  <r>
    <s v="其他"/>
    <s v="自家直客"/>
    <s v="06"/>
    <x v="50"/>
    <x v="0"/>
    <x v="2"/>
    <n v="9925880"/>
    <n v="1976.54"/>
    <n v="0.2"/>
  </r>
  <r>
    <s v="其他"/>
    <s v="自家直客"/>
    <s v="06"/>
    <x v="51"/>
    <x v="0"/>
    <x v="2"/>
    <n v="11295835"/>
    <n v="2156.1799999999998"/>
    <n v="0.19"/>
  </r>
  <r>
    <s v="其他"/>
    <s v="自家直客"/>
    <s v="05"/>
    <x v="52"/>
    <x v="0"/>
    <x v="2"/>
    <n v="4988211"/>
    <n v="1396.36"/>
    <n v="0.28000000000000003"/>
  </r>
  <r>
    <s v="其他"/>
    <s v="自家直客"/>
    <s v="05"/>
    <x v="53"/>
    <x v="0"/>
    <x v="2"/>
    <n v="5588280"/>
    <n v="1529.32"/>
    <n v="0.27"/>
  </r>
  <r>
    <s v="其他"/>
    <s v="自家直客"/>
    <s v="05"/>
    <x v="54"/>
    <x v="0"/>
    <x v="2"/>
    <n v="7722827"/>
    <n v="1809.65"/>
    <n v="0.23"/>
  </r>
  <r>
    <s v="其他"/>
    <s v="自家直客"/>
    <s v="05"/>
    <x v="55"/>
    <x v="0"/>
    <x v="2"/>
    <n v="7773285"/>
    <n v="1947.7"/>
    <n v="0.25"/>
  </r>
  <r>
    <s v="其他"/>
    <s v="自家直客"/>
    <s v="05"/>
    <x v="56"/>
    <x v="0"/>
    <x v="2"/>
    <n v="7768755"/>
    <n v="1977.64"/>
    <n v="0.25"/>
  </r>
  <r>
    <s v="其他"/>
    <s v="自家直客"/>
    <s v="05"/>
    <x v="57"/>
    <x v="0"/>
    <x v="2"/>
    <n v="7903754"/>
    <n v="2063.3200000000002"/>
    <n v="0.26"/>
  </r>
  <r>
    <s v="其他"/>
    <s v="自家直客"/>
    <s v="05"/>
    <x v="58"/>
    <x v="0"/>
    <x v="2"/>
    <n v="7963760"/>
    <n v="2139.41"/>
    <n v="0.27"/>
  </r>
  <r>
    <s v="其他"/>
    <s v="自家直客"/>
    <s v="05"/>
    <x v="59"/>
    <x v="0"/>
    <x v="2"/>
    <n v="7872006"/>
    <n v="2293.85"/>
    <n v="0.28999999999999998"/>
  </r>
  <r>
    <s v="其他"/>
    <s v="自家直客"/>
    <s v="05"/>
    <x v="60"/>
    <x v="0"/>
    <x v="2"/>
    <n v="8167819"/>
    <n v="2290.06"/>
    <n v="0.28000000000000003"/>
  </r>
  <r>
    <s v="其他"/>
    <s v="自家直客"/>
    <s v="05"/>
    <x v="61"/>
    <x v="0"/>
    <x v="2"/>
    <n v="7240928"/>
    <n v="1944.3"/>
    <n v="0.27"/>
  </r>
  <r>
    <s v="其他"/>
    <s v="自家直客"/>
    <s v="05"/>
    <x v="62"/>
    <x v="0"/>
    <x v="2"/>
    <n v="6923619"/>
    <n v="1643.71"/>
    <n v="0.24"/>
  </r>
  <r>
    <s v="其他"/>
    <s v="自家直客"/>
    <s v="05"/>
    <x v="63"/>
    <x v="0"/>
    <x v="2"/>
    <n v="4575504"/>
    <n v="1388.79"/>
    <n v="0.3"/>
  </r>
  <r>
    <s v="其他"/>
    <s v="自家直客"/>
    <s v="05"/>
    <x v="64"/>
    <x v="0"/>
    <x v="2"/>
    <n v="5174095"/>
    <n v="1436.73"/>
    <n v="0.28000000000000003"/>
  </r>
  <r>
    <s v="其他"/>
    <s v="自家直客"/>
    <s v="05"/>
    <x v="65"/>
    <x v="0"/>
    <x v="2"/>
    <n v="8147972"/>
    <n v="1900.78"/>
    <n v="0.23"/>
  </r>
  <r>
    <s v="其他"/>
    <s v="自家直客"/>
    <s v="05"/>
    <x v="66"/>
    <x v="0"/>
    <x v="2"/>
    <n v="7949863"/>
    <n v="2408.16"/>
    <n v="0.3"/>
  </r>
  <r>
    <s v="其他"/>
    <s v="自家直客"/>
    <s v="05"/>
    <x v="67"/>
    <x v="0"/>
    <x v="2"/>
    <n v="9378179"/>
    <n v="3026.67"/>
    <n v="0.32"/>
  </r>
  <r>
    <s v="其他"/>
    <s v="自家直客"/>
    <s v="05"/>
    <x v="68"/>
    <x v="0"/>
    <x v="2"/>
    <n v="7351519"/>
    <n v="2323.4299999999998"/>
    <n v="0.32"/>
  </r>
  <r>
    <s v="其他"/>
    <s v="自家直客"/>
    <s v="05"/>
    <x v="69"/>
    <x v="0"/>
    <x v="2"/>
    <n v="7155962"/>
    <n v="2054.21"/>
    <n v="0.28999999999999998"/>
  </r>
  <r>
    <s v="其他"/>
    <s v="自家直客"/>
    <s v="05"/>
    <x v="70"/>
    <x v="0"/>
    <x v="2"/>
    <n v="8602801"/>
    <n v="2106.7800000000002"/>
    <n v="0.24"/>
  </r>
  <r>
    <s v="其他"/>
    <s v="自家直客"/>
    <s v="05"/>
    <x v="71"/>
    <x v="0"/>
    <x v="2"/>
    <n v="6572519"/>
    <n v="1935.91"/>
    <n v="0.28999999999999998"/>
  </r>
  <r>
    <s v="其他"/>
    <s v="自家直客"/>
    <s v="05"/>
    <x v="72"/>
    <x v="0"/>
    <x v="2"/>
    <n v="6594289"/>
    <n v="2057.39"/>
    <n v="0.31"/>
  </r>
  <r>
    <s v="其他"/>
    <s v="自家直客"/>
    <s v="05"/>
    <x v="73"/>
    <x v="0"/>
    <x v="2"/>
    <n v="7539058"/>
    <n v="2420.16"/>
    <n v="0.32"/>
  </r>
  <r>
    <s v="其他"/>
    <s v="自家直客"/>
    <s v="05"/>
    <x v="74"/>
    <x v="0"/>
    <x v="2"/>
    <n v="6776508"/>
    <n v="2151.92"/>
    <n v="0.32"/>
  </r>
  <r>
    <s v="其他"/>
    <s v="自家直客"/>
    <s v="05"/>
    <x v="75"/>
    <x v="0"/>
    <x v="2"/>
    <n v="3256346"/>
    <n v="1200.1199999999999"/>
    <n v="0.37"/>
  </r>
  <r>
    <s v="其他"/>
    <s v="自家直客"/>
    <s v="05"/>
    <x v="76"/>
    <x v="0"/>
    <x v="2"/>
    <n v="3359123"/>
    <n v="1180.3699999999999"/>
    <n v="0.35"/>
  </r>
  <r>
    <s v="其他"/>
    <s v="自家直客"/>
    <s v="05"/>
    <x v="77"/>
    <x v="0"/>
    <x v="2"/>
    <n v="3214009"/>
    <n v="1223.6400000000001"/>
    <n v="0.38"/>
  </r>
  <r>
    <s v="其他"/>
    <s v="自家直客"/>
    <s v="05"/>
    <x v="78"/>
    <x v="0"/>
    <x v="2"/>
    <n v="3283027"/>
    <n v="1285.52"/>
    <n v="0.39"/>
  </r>
  <r>
    <s v="其他"/>
    <s v="自家直客"/>
    <s v="05"/>
    <x v="79"/>
    <x v="0"/>
    <x v="2"/>
    <n v="3366329"/>
    <n v="1295.21"/>
    <n v="0.38"/>
  </r>
  <r>
    <s v="其他"/>
    <s v="自家直客"/>
    <s v="05"/>
    <x v="80"/>
    <x v="0"/>
    <x v="2"/>
    <n v="3233719"/>
    <n v="1284.72"/>
    <n v="0.4"/>
  </r>
  <r>
    <s v="其他"/>
    <s v="自家直客"/>
    <s v="05"/>
    <x v="81"/>
    <x v="0"/>
    <x v="2"/>
    <n v="3434292"/>
    <n v="1319.41"/>
    <n v="0.38"/>
  </r>
  <r>
    <s v="其他"/>
    <s v="自家直客"/>
    <s v="05"/>
    <x v="82"/>
    <x v="0"/>
    <x v="2"/>
    <n v="3734464"/>
    <n v="1394.38"/>
    <n v="0.37"/>
  </r>
  <r>
    <s v="其他"/>
    <s v="自家直客"/>
    <s v="04"/>
    <x v="0"/>
    <x v="0"/>
    <x v="2"/>
    <n v="3729785"/>
    <n v="1354.41"/>
    <n v="0.36"/>
  </r>
  <r>
    <s v="其他"/>
    <s v="自家直客"/>
    <s v="04"/>
    <x v="1"/>
    <x v="0"/>
    <x v="2"/>
    <n v="4345658"/>
    <n v="1445.6"/>
    <n v="0.33"/>
  </r>
  <r>
    <s v="其他"/>
    <s v="自家直客"/>
    <s v="04"/>
    <x v="2"/>
    <x v="0"/>
    <x v="2"/>
    <n v="4068042"/>
    <n v="1422.64"/>
    <n v="0.35"/>
  </r>
  <r>
    <s v="其他"/>
    <s v="自家直客"/>
    <s v="04"/>
    <x v="3"/>
    <x v="0"/>
    <x v="2"/>
    <n v="3653680"/>
    <n v="1164.49"/>
    <n v="0.32"/>
  </r>
  <r>
    <s v="其他"/>
    <s v="自家直客"/>
    <s v="04"/>
    <x v="4"/>
    <x v="0"/>
    <x v="2"/>
    <n v="4052822"/>
    <n v="1442.42"/>
    <n v="0.36"/>
  </r>
  <r>
    <s v="其他"/>
    <s v="自家直客"/>
    <s v="04"/>
    <x v="5"/>
    <x v="0"/>
    <x v="2"/>
    <n v="3980412"/>
    <n v="1452.7"/>
    <n v="0.37"/>
  </r>
  <r>
    <s v="其他"/>
    <s v="自家直客"/>
    <s v="04"/>
    <x v="6"/>
    <x v="0"/>
    <x v="2"/>
    <n v="3088808"/>
    <n v="1157.75"/>
    <n v="0.37"/>
  </r>
  <r>
    <s v="其他"/>
    <s v="自家直客"/>
    <s v="04"/>
    <x v="7"/>
    <x v="0"/>
    <x v="2"/>
    <n v="2148005"/>
    <n v="917.49"/>
    <n v="0.43"/>
  </r>
  <r>
    <s v="其他"/>
    <s v="自家直客"/>
    <s v="04"/>
    <x v="8"/>
    <x v="0"/>
    <x v="2"/>
    <n v="3168593"/>
    <n v="1197.42"/>
    <n v="0.38"/>
  </r>
  <r>
    <s v="其他"/>
    <s v="自家直客"/>
    <s v="04"/>
    <x v="9"/>
    <x v="0"/>
    <x v="2"/>
    <n v="3956042"/>
    <n v="1423.09"/>
    <n v="0.36"/>
  </r>
  <r>
    <s v="其他"/>
    <s v="自家直客"/>
    <s v="04"/>
    <x v="10"/>
    <x v="0"/>
    <x v="2"/>
    <n v="4080014"/>
    <n v="1428.12"/>
    <n v="0.35"/>
  </r>
  <r>
    <s v="其他"/>
    <s v="自家直客"/>
    <s v="04"/>
    <x v="11"/>
    <x v="0"/>
    <x v="2"/>
    <n v="5362263"/>
    <n v="1611.28"/>
    <n v="0.3"/>
  </r>
  <r>
    <s v="其他"/>
    <s v="自家直客"/>
    <s v="04"/>
    <x v="12"/>
    <x v="0"/>
    <x v="2"/>
    <n v="5196084"/>
    <n v="1665.18"/>
    <n v="0.32"/>
  </r>
  <r>
    <s v="其他"/>
    <s v="自家直客"/>
    <s v="04"/>
    <x v="13"/>
    <x v="0"/>
    <x v="2"/>
    <n v="4733694"/>
    <n v="1236.6600000000001"/>
    <n v="0.26"/>
  </r>
  <r>
    <s v="其他"/>
    <s v="自家直客"/>
    <s v="04"/>
    <x v="14"/>
    <x v="0"/>
    <x v="2"/>
    <n v="5340707"/>
    <n v="1197.82"/>
    <n v="0.22"/>
  </r>
  <r>
    <s v="其他"/>
    <s v="自家直客"/>
    <s v="04"/>
    <x v="15"/>
    <x v="0"/>
    <x v="2"/>
    <n v="6250203"/>
    <n v="1229.5"/>
    <n v="0.2"/>
  </r>
  <r>
    <s v="其他"/>
    <s v="自家直客"/>
    <s v="04"/>
    <x v="16"/>
    <x v="0"/>
    <x v="2"/>
    <n v="6358335"/>
    <n v="1225.6199999999999"/>
    <n v="0.19"/>
  </r>
  <r>
    <s v="其他"/>
    <s v="自家直客"/>
    <s v="04"/>
    <x v="17"/>
    <x v="0"/>
    <x v="2"/>
    <n v="5074190"/>
    <n v="1091.3900000000001"/>
    <n v="0.22"/>
  </r>
  <r>
    <s v="其他"/>
    <s v="自家直客"/>
    <s v="04"/>
    <x v="18"/>
    <x v="0"/>
    <x v="2"/>
    <n v="5258147"/>
    <n v="1063.81"/>
    <n v="0.2"/>
  </r>
  <r>
    <s v="其他"/>
    <s v="自家直客"/>
    <s v="04"/>
    <x v="19"/>
    <x v="0"/>
    <x v="2"/>
    <n v="5436888"/>
    <n v="1175.25"/>
    <n v="0.22"/>
  </r>
  <r>
    <s v="其他"/>
    <s v="自家直客"/>
    <s v="04"/>
    <x v="20"/>
    <x v="0"/>
    <x v="2"/>
    <n v="4841503"/>
    <n v="1047.0999999999999"/>
    <n v="0.22"/>
  </r>
  <r>
    <s v="其他"/>
    <s v="自家直客"/>
    <s v="04"/>
    <x v="21"/>
    <x v="0"/>
    <x v="2"/>
    <n v="5210043"/>
    <n v="1099.1600000000001"/>
    <n v="0.21"/>
  </r>
  <r>
    <s v="其他"/>
    <s v="自家直客"/>
    <s v="04"/>
    <x v="22"/>
    <x v="0"/>
    <x v="2"/>
    <n v="4553878"/>
    <n v="930.68"/>
    <n v="0.2"/>
  </r>
  <r>
    <s v="其他"/>
    <s v="自家直客"/>
    <s v="04"/>
    <x v="23"/>
    <x v="0"/>
    <x v="2"/>
    <n v="4223043"/>
    <n v="701.73"/>
    <n v="0.17"/>
  </r>
  <r>
    <s v="其他"/>
    <s v="自家直客"/>
    <s v="04"/>
    <x v="24"/>
    <x v="0"/>
    <x v="2"/>
    <n v="4045318"/>
    <n v="698.46"/>
    <n v="0.17"/>
  </r>
  <r>
    <s v="其他"/>
    <s v="自家直客"/>
    <s v="04"/>
    <x v="25"/>
    <x v="0"/>
    <x v="2"/>
    <n v="3847946"/>
    <n v="678"/>
    <n v="0.18"/>
  </r>
  <r>
    <s v="其他"/>
    <s v="自家直客"/>
    <s v="04"/>
    <x v="26"/>
    <x v="0"/>
    <x v="2"/>
    <n v="4132207"/>
    <n v="701.91"/>
    <n v="0.17"/>
  </r>
  <r>
    <s v="其他"/>
    <s v="自家直客"/>
    <s v="04"/>
    <x v="27"/>
    <x v="0"/>
    <x v="2"/>
    <n v="4520284"/>
    <n v="908.08"/>
    <n v="0.2"/>
  </r>
  <r>
    <s v="其他"/>
    <s v="自家直客"/>
    <s v="04"/>
    <x v="28"/>
    <x v="0"/>
    <x v="2"/>
    <n v="4428456"/>
    <n v="816.22"/>
    <n v="0.18"/>
  </r>
  <r>
    <s v="其他"/>
    <s v="自家直客"/>
    <s v="04"/>
    <x v="29"/>
    <x v="0"/>
    <x v="2"/>
    <n v="4335592"/>
    <n v="803.72"/>
    <n v="0.19"/>
  </r>
  <r>
    <s v="其他"/>
    <s v="API"/>
    <s v="06"/>
    <x v="30"/>
    <x v="1"/>
    <x v="2"/>
    <n v="49302571"/>
    <n v="4821.75"/>
    <n v="0.1"/>
  </r>
  <r>
    <s v="其他"/>
    <s v="API"/>
    <s v="06"/>
    <x v="31"/>
    <x v="1"/>
    <x v="2"/>
    <n v="52768591"/>
    <n v="5214.57"/>
    <n v="0.1"/>
  </r>
  <r>
    <s v="其他"/>
    <s v="API"/>
    <s v="06"/>
    <x v="32"/>
    <x v="1"/>
    <x v="2"/>
    <n v="53057560"/>
    <n v="5242.13"/>
    <n v="0.1"/>
  </r>
  <r>
    <s v="其他"/>
    <s v="API"/>
    <s v="06"/>
    <x v="33"/>
    <x v="1"/>
    <x v="2"/>
    <n v="52866807"/>
    <n v="5675.81"/>
    <n v="0.11"/>
  </r>
  <r>
    <s v="其他"/>
    <s v="API"/>
    <s v="06"/>
    <x v="34"/>
    <x v="1"/>
    <x v="2"/>
    <n v="52811613"/>
    <n v="6356.87"/>
    <n v="0.12"/>
  </r>
  <r>
    <s v="其他"/>
    <s v="API"/>
    <s v="06"/>
    <x v="35"/>
    <x v="1"/>
    <x v="2"/>
    <n v="50316256"/>
    <n v="6221.23"/>
    <n v="0.12"/>
  </r>
  <r>
    <s v="其他"/>
    <s v="API"/>
    <s v="06"/>
    <x v="36"/>
    <x v="1"/>
    <x v="2"/>
    <n v="49084837"/>
    <n v="5219.55"/>
    <n v="0.11"/>
  </r>
  <r>
    <s v="其他"/>
    <s v="API"/>
    <s v="06"/>
    <x v="37"/>
    <x v="1"/>
    <x v="2"/>
    <n v="50752953"/>
    <n v="5305.14"/>
    <n v="0.1"/>
  </r>
  <r>
    <s v="其他"/>
    <s v="API"/>
    <s v="06"/>
    <x v="38"/>
    <x v="1"/>
    <x v="2"/>
    <n v="52323466"/>
    <n v="6331.89"/>
    <n v="0.12"/>
  </r>
  <r>
    <s v="其他"/>
    <s v="API"/>
    <s v="06"/>
    <x v="39"/>
    <x v="1"/>
    <x v="2"/>
    <n v="53956291"/>
    <n v="6036.37"/>
    <n v="0.11"/>
  </r>
  <r>
    <s v="其他"/>
    <s v="API"/>
    <s v="06"/>
    <x v="40"/>
    <x v="1"/>
    <x v="2"/>
    <n v="53621673"/>
    <n v="6156.64"/>
    <n v="0.11"/>
  </r>
  <r>
    <s v="其他"/>
    <s v="API"/>
    <s v="06"/>
    <x v="41"/>
    <x v="1"/>
    <x v="2"/>
    <n v="53419469"/>
    <n v="6376.01"/>
    <n v="0.12"/>
  </r>
  <r>
    <s v="其他"/>
    <s v="API"/>
    <s v="06"/>
    <x v="42"/>
    <x v="1"/>
    <x v="2"/>
    <n v="54679525"/>
    <n v="6585.88"/>
    <n v="0.12"/>
  </r>
  <r>
    <s v="其他"/>
    <s v="API"/>
    <s v="06"/>
    <x v="43"/>
    <x v="1"/>
    <x v="2"/>
    <n v="55203345"/>
    <n v="6167.87"/>
    <n v="0.11"/>
  </r>
  <r>
    <s v="其他"/>
    <s v="API"/>
    <s v="06"/>
    <x v="44"/>
    <x v="1"/>
    <x v="2"/>
    <n v="54425063"/>
    <n v="6549.15"/>
    <n v="0.12"/>
  </r>
  <r>
    <s v="其他"/>
    <s v="API"/>
    <s v="06"/>
    <x v="45"/>
    <x v="1"/>
    <x v="2"/>
    <n v="58059306"/>
    <n v="7377.99"/>
    <n v="0.13"/>
  </r>
  <r>
    <s v="其他"/>
    <s v="API"/>
    <s v="06"/>
    <x v="46"/>
    <x v="1"/>
    <x v="2"/>
    <n v="59200280"/>
    <n v="7174.49"/>
    <n v="0.12"/>
  </r>
  <r>
    <s v="其他"/>
    <s v="API"/>
    <s v="06"/>
    <x v="47"/>
    <x v="1"/>
    <x v="2"/>
    <n v="52989162"/>
    <n v="6346.85"/>
    <n v="0.12"/>
  </r>
  <r>
    <s v="其他"/>
    <s v="API"/>
    <s v="06"/>
    <x v="48"/>
    <x v="1"/>
    <x v="2"/>
    <n v="57469257"/>
    <n v="7390.79"/>
    <n v="0.13"/>
  </r>
  <r>
    <s v="其他"/>
    <s v="API"/>
    <s v="06"/>
    <x v="49"/>
    <x v="1"/>
    <x v="2"/>
    <n v="60768975"/>
    <n v="7177.11"/>
    <n v="0.12"/>
  </r>
  <r>
    <s v="其他"/>
    <s v="API"/>
    <s v="06"/>
    <x v="50"/>
    <x v="1"/>
    <x v="2"/>
    <n v="62797257"/>
    <n v="7099.39"/>
    <n v="0.11"/>
  </r>
  <r>
    <s v="其他"/>
    <s v="API"/>
    <s v="06"/>
    <x v="51"/>
    <x v="1"/>
    <x v="2"/>
    <n v="66855691"/>
    <n v="8097.07"/>
    <n v="0.12"/>
  </r>
  <r>
    <s v="其他"/>
    <s v="API"/>
    <s v="05"/>
    <x v="52"/>
    <x v="1"/>
    <x v="2"/>
    <n v="75679969"/>
    <n v="9888.5"/>
    <n v="0.13"/>
  </r>
  <r>
    <s v="其他"/>
    <s v="API"/>
    <s v="05"/>
    <x v="53"/>
    <x v="1"/>
    <x v="2"/>
    <n v="75410042"/>
    <n v="9336.92"/>
    <n v="0.12"/>
  </r>
  <r>
    <s v="其他"/>
    <s v="API"/>
    <s v="05"/>
    <x v="54"/>
    <x v="1"/>
    <x v="2"/>
    <n v="72618305"/>
    <n v="8373.07"/>
    <n v="0.12"/>
  </r>
  <r>
    <s v="其他"/>
    <s v="API"/>
    <s v="05"/>
    <x v="55"/>
    <x v="1"/>
    <x v="2"/>
    <n v="71986764"/>
    <n v="8475.93"/>
    <n v="0.12"/>
  </r>
  <r>
    <s v="其他"/>
    <s v="API"/>
    <s v="05"/>
    <x v="56"/>
    <x v="1"/>
    <x v="2"/>
    <n v="74429826"/>
    <n v="8709.2999999999993"/>
    <n v="0.12"/>
  </r>
  <r>
    <s v="其他"/>
    <s v="API"/>
    <s v="05"/>
    <x v="57"/>
    <x v="1"/>
    <x v="2"/>
    <n v="74970539"/>
    <n v="8780.8799999999992"/>
    <n v="0.12"/>
  </r>
  <r>
    <s v="其他"/>
    <s v="API"/>
    <s v="05"/>
    <x v="58"/>
    <x v="1"/>
    <x v="2"/>
    <n v="76043456"/>
    <n v="9211.36"/>
    <n v="0.12"/>
  </r>
  <r>
    <s v="其他"/>
    <s v="API"/>
    <s v="05"/>
    <x v="59"/>
    <x v="1"/>
    <x v="2"/>
    <n v="78535290"/>
    <n v="10106.299999999999"/>
    <n v="0.13"/>
  </r>
  <r>
    <s v="其他"/>
    <s v="API"/>
    <s v="05"/>
    <x v="60"/>
    <x v="1"/>
    <x v="2"/>
    <n v="78793868"/>
    <n v="9848.08"/>
    <n v="0.13"/>
  </r>
  <r>
    <s v="其他"/>
    <s v="API"/>
    <s v="05"/>
    <x v="61"/>
    <x v="1"/>
    <x v="2"/>
    <n v="76795181"/>
    <n v="8869.7800000000007"/>
    <n v="0.12"/>
  </r>
  <r>
    <s v="其他"/>
    <s v="API"/>
    <s v="05"/>
    <x v="62"/>
    <x v="1"/>
    <x v="2"/>
    <n v="75032343"/>
    <n v="9264.69"/>
    <n v="0.12"/>
  </r>
  <r>
    <s v="其他"/>
    <s v="API"/>
    <s v="05"/>
    <x v="63"/>
    <x v="1"/>
    <x v="2"/>
    <n v="75123352"/>
    <n v="8730.85"/>
    <n v="0.12"/>
  </r>
  <r>
    <s v="其他"/>
    <s v="API"/>
    <s v="05"/>
    <x v="64"/>
    <x v="1"/>
    <x v="2"/>
    <n v="75266308"/>
    <n v="8697.82"/>
    <n v="0.12"/>
  </r>
  <r>
    <s v="其他"/>
    <s v="API"/>
    <s v="05"/>
    <x v="65"/>
    <x v="1"/>
    <x v="2"/>
    <n v="71839599"/>
    <n v="9666.16"/>
    <n v="0.13"/>
  </r>
  <r>
    <s v="其他"/>
    <s v="API"/>
    <s v="05"/>
    <x v="66"/>
    <x v="1"/>
    <x v="2"/>
    <n v="76032819"/>
    <n v="8908.7099999999991"/>
    <n v="0.12"/>
  </r>
  <r>
    <s v="其他"/>
    <s v="API"/>
    <s v="05"/>
    <x v="67"/>
    <x v="1"/>
    <x v="2"/>
    <n v="74356938"/>
    <n v="8142.12"/>
    <n v="0.11"/>
  </r>
  <r>
    <s v="其他"/>
    <s v="API"/>
    <s v="05"/>
    <x v="68"/>
    <x v="1"/>
    <x v="2"/>
    <n v="73964539"/>
    <n v="8184.26"/>
    <n v="0.11"/>
  </r>
  <r>
    <s v="其他"/>
    <s v="API"/>
    <s v="05"/>
    <x v="69"/>
    <x v="1"/>
    <x v="2"/>
    <n v="71489765"/>
    <n v="8423.9699999999993"/>
    <n v="0.12"/>
  </r>
  <r>
    <s v="其他"/>
    <s v="API"/>
    <s v="05"/>
    <x v="70"/>
    <x v="1"/>
    <x v="2"/>
    <n v="67802881"/>
    <n v="8043.39"/>
    <n v="0.12"/>
  </r>
  <r>
    <s v="其他"/>
    <s v="API"/>
    <s v="05"/>
    <x v="71"/>
    <x v="1"/>
    <x v="2"/>
    <n v="68152928"/>
    <n v="7966.68"/>
    <n v="0.12"/>
  </r>
  <r>
    <s v="其他"/>
    <s v="API"/>
    <s v="05"/>
    <x v="72"/>
    <x v="1"/>
    <x v="2"/>
    <n v="67564914"/>
    <n v="7823.78"/>
    <n v="0.12"/>
  </r>
  <r>
    <s v="其他"/>
    <s v="API"/>
    <s v="05"/>
    <x v="73"/>
    <x v="1"/>
    <x v="2"/>
    <n v="71146870"/>
    <n v="9097.56"/>
    <n v="0.13"/>
  </r>
  <r>
    <s v="其他"/>
    <s v="API"/>
    <s v="05"/>
    <x v="74"/>
    <x v="1"/>
    <x v="2"/>
    <n v="70240302"/>
    <n v="9199.44"/>
    <n v="0.13"/>
  </r>
  <r>
    <s v="其他"/>
    <s v="API"/>
    <s v="05"/>
    <x v="75"/>
    <x v="1"/>
    <x v="2"/>
    <n v="71009193"/>
    <n v="9340.68"/>
    <n v="0.13"/>
  </r>
  <r>
    <s v="其他"/>
    <s v="API"/>
    <s v="05"/>
    <x v="76"/>
    <x v="1"/>
    <x v="2"/>
    <n v="70631771"/>
    <n v="9132.0400000000009"/>
    <n v="0.13"/>
  </r>
  <r>
    <s v="其他"/>
    <s v="API"/>
    <s v="05"/>
    <x v="77"/>
    <x v="1"/>
    <x v="2"/>
    <n v="70636781"/>
    <n v="8743.08"/>
    <n v="0.12"/>
  </r>
  <r>
    <s v="其他"/>
    <s v="API"/>
    <s v="05"/>
    <x v="78"/>
    <x v="1"/>
    <x v="2"/>
    <n v="71847993"/>
    <n v="9080.5"/>
    <n v="0.13"/>
  </r>
  <r>
    <s v="其他"/>
    <s v="API"/>
    <s v="05"/>
    <x v="79"/>
    <x v="1"/>
    <x v="2"/>
    <n v="69275157"/>
    <n v="8700.26"/>
    <n v="0.13"/>
  </r>
  <r>
    <s v="其他"/>
    <s v="API"/>
    <s v="05"/>
    <x v="80"/>
    <x v="1"/>
    <x v="2"/>
    <n v="69813033"/>
    <n v="9540.39"/>
    <n v="0.14000000000000001"/>
  </r>
  <r>
    <s v="其他"/>
    <s v="API"/>
    <s v="05"/>
    <x v="81"/>
    <x v="1"/>
    <x v="2"/>
    <n v="70364579"/>
    <n v="9242.7099999999991"/>
    <n v="0.13"/>
  </r>
  <r>
    <s v="其他"/>
    <s v="API"/>
    <s v="05"/>
    <x v="82"/>
    <x v="1"/>
    <x v="2"/>
    <n v="70656213"/>
    <n v="9018.39"/>
    <n v="0.13"/>
  </r>
  <r>
    <s v="其他"/>
    <s v="API"/>
    <s v="04"/>
    <x v="0"/>
    <x v="1"/>
    <x v="2"/>
    <n v="64759831"/>
    <n v="8725.27"/>
    <n v="0.13"/>
  </r>
  <r>
    <s v="其他"/>
    <s v="API"/>
    <s v="04"/>
    <x v="1"/>
    <x v="1"/>
    <x v="2"/>
    <n v="65181451"/>
    <n v="7990.05"/>
    <n v="0.12"/>
  </r>
  <r>
    <s v="其他"/>
    <s v="API"/>
    <s v="04"/>
    <x v="2"/>
    <x v="1"/>
    <x v="2"/>
    <n v="62298162"/>
    <n v="7580.44"/>
    <n v="0.12"/>
  </r>
  <r>
    <s v="其他"/>
    <s v="API"/>
    <s v="04"/>
    <x v="3"/>
    <x v="1"/>
    <x v="2"/>
    <n v="61747601"/>
    <n v="7916.22"/>
    <n v="0.13"/>
  </r>
  <r>
    <s v="其他"/>
    <s v="API"/>
    <s v="04"/>
    <x v="4"/>
    <x v="1"/>
    <x v="2"/>
    <n v="67846399"/>
    <n v="9268.73"/>
    <n v="0.14000000000000001"/>
  </r>
  <r>
    <s v="其他"/>
    <s v="API"/>
    <s v="04"/>
    <x v="5"/>
    <x v="1"/>
    <x v="2"/>
    <n v="69952001"/>
    <n v="9252.26"/>
    <n v="0.13"/>
  </r>
  <r>
    <s v="其他"/>
    <s v="API"/>
    <s v="04"/>
    <x v="6"/>
    <x v="1"/>
    <x v="2"/>
    <n v="56258129"/>
    <n v="7428.68"/>
    <n v="0.13"/>
  </r>
  <r>
    <s v="其他"/>
    <s v="API"/>
    <s v="04"/>
    <x v="7"/>
    <x v="1"/>
    <x v="2"/>
    <n v="36001833"/>
    <n v="5732.93"/>
    <n v="0.16"/>
  </r>
  <r>
    <s v="其他"/>
    <s v="API"/>
    <s v="04"/>
    <x v="8"/>
    <x v="1"/>
    <x v="2"/>
    <n v="40339668"/>
    <n v="6790.26"/>
    <n v="0.17"/>
  </r>
  <r>
    <s v="其他"/>
    <s v="API"/>
    <s v="04"/>
    <x v="9"/>
    <x v="1"/>
    <x v="2"/>
    <n v="43997624"/>
    <n v="7330.1"/>
    <n v="0.17"/>
  </r>
  <r>
    <s v="其他"/>
    <s v="API"/>
    <s v="04"/>
    <x v="10"/>
    <x v="1"/>
    <x v="2"/>
    <n v="41440999"/>
    <n v="5592.67"/>
    <n v="0.14000000000000001"/>
  </r>
  <r>
    <s v="其他"/>
    <s v="API"/>
    <s v="04"/>
    <x v="11"/>
    <x v="1"/>
    <x v="2"/>
    <n v="43755689"/>
    <n v="6256.77"/>
    <n v="0.14000000000000001"/>
  </r>
  <r>
    <s v="其他"/>
    <s v="API"/>
    <s v="04"/>
    <x v="12"/>
    <x v="1"/>
    <x v="2"/>
    <n v="45705295"/>
    <n v="6063.67"/>
    <n v="0.13"/>
  </r>
  <r>
    <s v="其他"/>
    <s v="API"/>
    <s v="04"/>
    <x v="13"/>
    <x v="1"/>
    <x v="2"/>
    <n v="47478530"/>
    <n v="5944.47"/>
    <n v="0.13"/>
  </r>
  <r>
    <s v="其他"/>
    <s v="API"/>
    <s v="04"/>
    <x v="14"/>
    <x v="1"/>
    <x v="2"/>
    <n v="50683810"/>
    <n v="6155.76"/>
    <n v="0.12"/>
  </r>
  <r>
    <s v="其他"/>
    <s v="API"/>
    <s v="04"/>
    <x v="15"/>
    <x v="1"/>
    <x v="2"/>
    <n v="62574493"/>
    <n v="6080.32"/>
    <n v="0.1"/>
  </r>
  <r>
    <s v="其他"/>
    <s v="API"/>
    <s v="04"/>
    <x v="16"/>
    <x v="1"/>
    <x v="2"/>
    <n v="68553235"/>
    <n v="6082.31"/>
    <n v="0.09"/>
  </r>
  <r>
    <s v="其他"/>
    <s v="API"/>
    <s v="04"/>
    <x v="17"/>
    <x v="1"/>
    <x v="2"/>
    <n v="63152044"/>
    <n v="5481.73"/>
    <n v="0.09"/>
  </r>
  <r>
    <s v="其他"/>
    <s v="API"/>
    <s v="04"/>
    <x v="18"/>
    <x v="1"/>
    <x v="2"/>
    <n v="74775616"/>
    <n v="6190.08"/>
    <n v="0.08"/>
  </r>
  <r>
    <s v="其他"/>
    <s v="API"/>
    <s v="04"/>
    <x v="19"/>
    <x v="1"/>
    <x v="2"/>
    <n v="71641490"/>
    <n v="6267.42"/>
    <n v="0.09"/>
  </r>
  <r>
    <s v="其他"/>
    <s v="API"/>
    <s v="04"/>
    <x v="20"/>
    <x v="1"/>
    <x v="2"/>
    <n v="69944513"/>
    <n v="6045.2"/>
    <n v="0.09"/>
  </r>
  <r>
    <s v="其他"/>
    <s v="API"/>
    <s v="04"/>
    <x v="21"/>
    <x v="1"/>
    <x v="2"/>
    <n v="71645199"/>
    <n v="5514.19"/>
    <n v="0.08"/>
  </r>
  <r>
    <s v="其他"/>
    <s v="API"/>
    <s v="04"/>
    <x v="22"/>
    <x v="1"/>
    <x v="2"/>
    <n v="74066463"/>
    <n v="5859.2"/>
    <n v="0.08"/>
  </r>
  <r>
    <s v="其他"/>
    <s v="API"/>
    <s v="04"/>
    <x v="23"/>
    <x v="1"/>
    <x v="2"/>
    <n v="74067976"/>
    <n v="5981.73"/>
    <n v="0.08"/>
  </r>
  <r>
    <s v="其他"/>
    <s v="API"/>
    <s v="04"/>
    <x v="24"/>
    <x v="1"/>
    <x v="2"/>
    <n v="72987578"/>
    <n v="6224.99"/>
    <n v="0.09"/>
  </r>
  <r>
    <s v="其他"/>
    <s v="API"/>
    <s v="04"/>
    <x v="25"/>
    <x v="1"/>
    <x v="2"/>
    <n v="74284234"/>
    <n v="6606.76"/>
    <n v="0.09"/>
  </r>
  <r>
    <s v="其他"/>
    <s v="API"/>
    <s v="04"/>
    <x v="26"/>
    <x v="1"/>
    <x v="2"/>
    <n v="72226477"/>
    <n v="6032.62"/>
    <n v="0.08"/>
  </r>
  <r>
    <s v="其他"/>
    <s v="API"/>
    <s v="04"/>
    <x v="27"/>
    <x v="1"/>
    <x v="2"/>
    <n v="71093292"/>
    <n v="6491.86"/>
    <n v="0.09"/>
  </r>
  <r>
    <s v="其他"/>
    <s v="API"/>
    <s v="04"/>
    <x v="28"/>
    <x v="1"/>
    <x v="2"/>
    <n v="68693269"/>
    <n v="5946.89"/>
    <n v="0.09"/>
  </r>
  <r>
    <s v="其他"/>
    <s v="API"/>
    <s v="04"/>
    <x v="29"/>
    <x v="1"/>
    <x v="2"/>
    <n v="68722097"/>
    <n v="5493.27"/>
    <n v="0.08"/>
  </r>
  <r>
    <s v="结果页"/>
    <s v="自家直客"/>
    <s v="06"/>
    <x v="30"/>
    <x v="0"/>
    <x v="3"/>
    <n v="7484430"/>
    <n v="10054.65"/>
    <n v="1.34"/>
  </r>
  <r>
    <s v="结果页"/>
    <s v="自家直客"/>
    <s v="06"/>
    <x v="31"/>
    <x v="0"/>
    <x v="3"/>
    <n v="7262385"/>
    <n v="9964.31"/>
    <n v="1.37"/>
  </r>
  <r>
    <s v="结果页"/>
    <s v="自家直客"/>
    <s v="06"/>
    <x v="32"/>
    <x v="0"/>
    <x v="3"/>
    <n v="7216608"/>
    <n v="10083.15"/>
    <n v="1.4"/>
  </r>
  <r>
    <s v="结果页"/>
    <s v="自家直客"/>
    <s v="06"/>
    <x v="33"/>
    <x v="0"/>
    <x v="3"/>
    <n v="7236931"/>
    <n v="9927.19"/>
    <n v="1.37"/>
  </r>
  <r>
    <s v="结果页"/>
    <s v="自家直客"/>
    <s v="06"/>
    <x v="34"/>
    <x v="0"/>
    <x v="3"/>
    <n v="7467030"/>
    <n v="9901"/>
    <n v="1.33"/>
  </r>
  <r>
    <s v="结果页"/>
    <s v="自家直客"/>
    <s v="06"/>
    <x v="35"/>
    <x v="0"/>
    <x v="3"/>
    <n v="7592044"/>
    <n v="9911.91"/>
    <n v="1.31"/>
  </r>
  <r>
    <s v="结果页"/>
    <s v="自家直客"/>
    <s v="06"/>
    <x v="36"/>
    <x v="0"/>
    <x v="3"/>
    <n v="7372385"/>
    <n v="10088.66"/>
    <n v="1.37"/>
  </r>
  <r>
    <s v="结果页"/>
    <s v="自家直客"/>
    <s v="06"/>
    <x v="37"/>
    <x v="0"/>
    <x v="3"/>
    <n v="7133831"/>
    <n v="9863.76"/>
    <n v="1.38"/>
  </r>
  <r>
    <s v="结果页"/>
    <s v="自家直客"/>
    <s v="06"/>
    <x v="38"/>
    <x v="0"/>
    <x v="3"/>
    <n v="7165364"/>
    <n v="10506.38"/>
    <n v="1.47"/>
  </r>
  <r>
    <s v="结果页"/>
    <s v="自家直客"/>
    <s v="06"/>
    <x v="39"/>
    <x v="0"/>
    <x v="3"/>
    <n v="7462280"/>
    <n v="11293.23"/>
    <n v="1.51"/>
  </r>
  <r>
    <s v="结果页"/>
    <s v="自家直客"/>
    <s v="06"/>
    <x v="40"/>
    <x v="0"/>
    <x v="3"/>
    <n v="6819835"/>
    <n v="10456.66"/>
    <n v="1.53"/>
  </r>
  <r>
    <s v="结果页"/>
    <s v="自家直客"/>
    <s v="06"/>
    <x v="41"/>
    <x v="0"/>
    <x v="3"/>
    <n v="7125373"/>
    <n v="11131.54"/>
    <n v="1.56"/>
  </r>
  <r>
    <s v="结果页"/>
    <s v="自家直客"/>
    <s v="06"/>
    <x v="42"/>
    <x v="0"/>
    <x v="3"/>
    <n v="7146452"/>
    <n v="11357.95"/>
    <n v="1.59"/>
  </r>
  <r>
    <s v="结果页"/>
    <s v="自家直客"/>
    <s v="06"/>
    <x v="43"/>
    <x v="0"/>
    <x v="3"/>
    <n v="7337415"/>
    <n v="11547.85"/>
    <n v="1.57"/>
  </r>
  <r>
    <s v="结果页"/>
    <s v="自家直客"/>
    <s v="06"/>
    <x v="44"/>
    <x v="0"/>
    <x v="3"/>
    <n v="7314821"/>
    <n v="10143.17"/>
    <n v="1.39"/>
  </r>
  <r>
    <s v="结果页"/>
    <s v="自家直客"/>
    <s v="06"/>
    <x v="45"/>
    <x v="0"/>
    <x v="3"/>
    <n v="6646593"/>
    <n v="9490.08"/>
    <n v="1.43"/>
  </r>
  <r>
    <s v="结果页"/>
    <s v="自家直客"/>
    <s v="06"/>
    <x v="46"/>
    <x v="0"/>
    <x v="3"/>
    <n v="6461920"/>
    <n v="9030.98"/>
    <n v="1.4"/>
  </r>
  <r>
    <s v="结果页"/>
    <s v="自家直客"/>
    <s v="06"/>
    <x v="47"/>
    <x v="0"/>
    <x v="3"/>
    <n v="6770984"/>
    <n v="9008.3799999999992"/>
    <n v="1.33"/>
  </r>
  <r>
    <s v="结果页"/>
    <s v="自家直客"/>
    <s v="06"/>
    <x v="48"/>
    <x v="0"/>
    <x v="3"/>
    <n v="6667423"/>
    <n v="9142.9599999999991"/>
    <n v="1.37"/>
  </r>
  <r>
    <s v="结果页"/>
    <s v="自家直客"/>
    <s v="06"/>
    <x v="49"/>
    <x v="0"/>
    <x v="3"/>
    <n v="6384728"/>
    <n v="9746.57"/>
    <n v="1.53"/>
  </r>
  <r>
    <s v="结果页"/>
    <s v="自家直客"/>
    <s v="06"/>
    <x v="50"/>
    <x v="0"/>
    <x v="3"/>
    <n v="6196570"/>
    <n v="9961.56"/>
    <n v="1.61"/>
  </r>
  <r>
    <s v="结果页"/>
    <s v="自家直客"/>
    <s v="06"/>
    <x v="51"/>
    <x v="0"/>
    <x v="3"/>
    <n v="6208290"/>
    <n v="9840.42"/>
    <n v="1.59"/>
  </r>
  <r>
    <s v="结果页"/>
    <s v="自家直客"/>
    <s v="05"/>
    <x v="52"/>
    <x v="0"/>
    <x v="3"/>
    <n v="5117609"/>
    <n v="7486.66"/>
    <n v="1.46"/>
  </r>
  <r>
    <s v="结果页"/>
    <s v="自家直客"/>
    <s v="05"/>
    <x v="53"/>
    <x v="0"/>
    <x v="3"/>
    <n v="5106017"/>
    <n v="7476.3"/>
    <n v="1.46"/>
  </r>
  <r>
    <s v="结果页"/>
    <s v="自家直客"/>
    <s v="05"/>
    <x v="54"/>
    <x v="0"/>
    <x v="3"/>
    <n v="5053379"/>
    <n v="7037.34"/>
    <n v="1.39"/>
  </r>
  <r>
    <s v="结果页"/>
    <s v="自家直客"/>
    <s v="05"/>
    <x v="55"/>
    <x v="0"/>
    <x v="3"/>
    <n v="5178111"/>
    <n v="6797.28"/>
    <n v="1.31"/>
  </r>
  <r>
    <s v="结果页"/>
    <s v="自家直客"/>
    <s v="05"/>
    <x v="56"/>
    <x v="0"/>
    <x v="3"/>
    <n v="4594747"/>
    <n v="5915.12"/>
    <n v="1.29"/>
  </r>
  <r>
    <s v="结果页"/>
    <s v="自家直客"/>
    <s v="05"/>
    <x v="57"/>
    <x v="0"/>
    <x v="3"/>
    <n v="4335878"/>
    <n v="5554.74"/>
    <n v="1.28"/>
  </r>
  <r>
    <s v="结果页"/>
    <s v="自家直客"/>
    <s v="05"/>
    <x v="58"/>
    <x v="0"/>
    <x v="3"/>
    <n v="4050428"/>
    <n v="4754.18"/>
    <n v="1.17"/>
  </r>
  <r>
    <s v="结果页"/>
    <s v="自家直客"/>
    <s v="05"/>
    <x v="59"/>
    <x v="0"/>
    <x v="3"/>
    <n v="3875114"/>
    <n v="4576.1099999999997"/>
    <n v="1.18"/>
  </r>
  <r>
    <s v="结果页"/>
    <s v="自家直客"/>
    <s v="05"/>
    <x v="60"/>
    <x v="0"/>
    <x v="3"/>
    <n v="3856046"/>
    <n v="4548.72"/>
    <n v="1.18"/>
  </r>
  <r>
    <s v="结果页"/>
    <s v="自家直客"/>
    <s v="05"/>
    <x v="61"/>
    <x v="0"/>
    <x v="3"/>
    <n v="3884279"/>
    <n v="4543.95"/>
    <n v="1.17"/>
  </r>
  <r>
    <s v="结果页"/>
    <s v="自家直客"/>
    <s v="05"/>
    <x v="62"/>
    <x v="0"/>
    <x v="3"/>
    <n v="3765692"/>
    <n v="4322.18"/>
    <n v="1.1499999999999999"/>
  </r>
  <r>
    <s v="结果页"/>
    <s v="自家直客"/>
    <s v="05"/>
    <x v="63"/>
    <x v="0"/>
    <x v="3"/>
    <n v="3078358"/>
    <n v="4295.96"/>
    <n v="1.4"/>
  </r>
  <r>
    <s v="结果页"/>
    <s v="自家直客"/>
    <s v="05"/>
    <x v="64"/>
    <x v="0"/>
    <x v="3"/>
    <n v="3061442"/>
    <n v="4289.34"/>
    <n v="1.4"/>
  </r>
  <r>
    <s v="结果页"/>
    <s v="自家直客"/>
    <s v="05"/>
    <x v="65"/>
    <x v="0"/>
    <x v="3"/>
    <n v="3970857"/>
    <n v="4551.58"/>
    <n v="1.1499999999999999"/>
  </r>
  <r>
    <s v="结果页"/>
    <s v="自家直客"/>
    <s v="05"/>
    <x v="66"/>
    <x v="0"/>
    <x v="3"/>
    <n v="3958388"/>
    <n v="4574.26"/>
    <n v="1.1599999999999999"/>
  </r>
  <r>
    <s v="结果页"/>
    <s v="自家直客"/>
    <s v="05"/>
    <x v="67"/>
    <x v="0"/>
    <x v="3"/>
    <n v="3867462"/>
    <n v="4939.57"/>
    <n v="1.28"/>
  </r>
  <r>
    <s v="结果页"/>
    <s v="自家直客"/>
    <s v="05"/>
    <x v="68"/>
    <x v="0"/>
    <x v="3"/>
    <n v="3595149"/>
    <n v="4134.1499999999996"/>
    <n v="1.1499999999999999"/>
  </r>
  <r>
    <s v="结果页"/>
    <s v="自家直客"/>
    <s v="05"/>
    <x v="69"/>
    <x v="0"/>
    <x v="3"/>
    <n v="3621972"/>
    <n v="4254.82"/>
    <n v="1.17"/>
  </r>
  <r>
    <s v="结果页"/>
    <s v="自家直客"/>
    <s v="05"/>
    <x v="70"/>
    <x v="0"/>
    <x v="3"/>
    <n v="3789201"/>
    <n v="4536.3999999999996"/>
    <n v="1.2"/>
  </r>
  <r>
    <s v="结果页"/>
    <s v="自家直客"/>
    <s v="05"/>
    <x v="71"/>
    <x v="0"/>
    <x v="3"/>
    <n v="3200629"/>
    <n v="4312.55"/>
    <n v="1.35"/>
  </r>
  <r>
    <s v="结果页"/>
    <s v="自家直客"/>
    <s v="05"/>
    <x v="72"/>
    <x v="0"/>
    <x v="3"/>
    <n v="3015362"/>
    <n v="4036.66"/>
    <n v="1.34"/>
  </r>
  <r>
    <s v="结果页"/>
    <s v="自家直客"/>
    <s v="05"/>
    <x v="73"/>
    <x v="0"/>
    <x v="3"/>
    <n v="2857544"/>
    <n v="4051.75"/>
    <n v="1.42"/>
  </r>
  <r>
    <s v="结果页"/>
    <s v="自家直客"/>
    <s v="05"/>
    <x v="74"/>
    <x v="0"/>
    <x v="3"/>
    <n v="2886177"/>
    <n v="3912.51"/>
    <n v="1.36"/>
  </r>
  <r>
    <s v="结果页"/>
    <s v="自家直客"/>
    <s v="05"/>
    <x v="75"/>
    <x v="0"/>
    <x v="3"/>
    <n v="2640682"/>
    <n v="3255.69"/>
    <n v="1.23"/>
  </r>
  <r>
    <s v="结果页"/>
    <s v="自家直客"/>
    <s v="05"/>
    <x v="76"/>
    <x v="0"/>
    <x v="3"/>
    <n v="2598140"/>
    <n v="3456.74"/>
    <n v="1.33"/>
  </r>
  <r>
    <s v="结果页"/>
    <s v="自家直客"/>
    <s v="05"/>
    <x v="77"/>
    <x v="0"/>
    <x v="3"/>
    <n v="2644030"/>
    <n v="3265.24"/>
    <n v="1.23"/>
  </r>
  <r>
    <s v="结果页"/>
    <s v="自家直客"/>
    <s v="05"/>
    <x v="78"/>
    <x v="0"/>
    <x v="3"/>
    <n v="2440821"/>
    <n v="3296.63"/>
    <n v="1.35"/>
  </r>
  <r>
    <s v="结果页"/>
    <s v="自家直客"/>
    <s v="05"/>
    <x v="79"/>
    <x v="0"/>
    <x v="3"/>
    <n v="2287399"/>
    <n v="3259.29"/>
    <n v="1.42"/>
  </r>
  <r>
    <s v="结果页"/>
    <s v="自家直客"/>
    <s v="05"/>
    <x v="80"/>
    <x v="0"/>
    <x v="3"/>
    <n v="2349167"/>
    <n v="3541.43"/>
    <n v="1.51"/>
  </r>
  <r>
    <s v="结果页"/>
    <s v="自家直客"/>
    <s v="05"/>
    <x v="81"/>
    <x v="0"/>
    <x v="3"/>
    <n v="2291596"/>
    <n v="3332.93"/>
    <n v="1.45"/>
  </r>
  <r>
    <s v="结果页"/>
    <s v="自家直客"/>
    <s v="05"/>
    <x v="82"/>
    <x v="0"/>
    <x v="3"/>
    <n v="2419664"/>
    <n v="3695.79"/>
    <n v="1.53"/>
  </r>
  <r>
    <s v="结果页"/>
    <s v="自家直客"/>
    <s v="04"/>
    <x v="0"/>
    <x v="0"/>
    <x v="3"/>
    <n v="2306082"/>
    <n v="3668.16"/>
    <n v="1.59"/>
  </r>
  <r>
    <s v="结果页"/>
    <s v="自家直客"/>
    <s v="04"/>
    <x v="1"/>
    <x v="0"/>
    <x v="3"/>
    <n v="2891369"/>
    <n v="4776.9799999999996"/>
    <n v="1.65"/>
  </r>
  <r>
    <s v="结果页"/>
    <s v="自家直客"/>
    <s v="04"/>
    <x v="2"/>
    <x v="0"/>
    <x v="3"/>
    <n v="2771247"/>
    <n v="4573.09"/>
    <n v="1.65"/>
  </r>
  <r>
    <s v="结果页"/>
    <s v="自家直客"/>
    <s v="04"/>
    <x v="3"/>
    <x v="0"/>
    <x v="3"/>
    <n v="2728496"/>
    <n v="3805.82"/>
    <n v="1.39"/>
  </r>
  <r>
    <s v="结果页"/>
    <s v="自家直客"/>
    <s v="04"/>
    <x v="4"/>
    <x v="0"/>
    <x v="3"/>
    <n v="2724534"/>
    <n v="4108.83"/>
    <n v="1.51"/>
  </r>
  <r>
    <s v="结果页"/>
    <s v="自家直客"/>
    <s v="04"/>
    <x v="5"/>
    <x v="0"/>
    <x v="3"/>
    <n v="2620483"/>
    <n v="3908.5"/>
    <n v="1.49"/>
  </r>
  <r>
    <s v="结果页"/>
    <s v="自家直客"/>
    <s v="04"/>
    <x v="6"/>
    <x v="0"/>
    <x v="3"/>
    <n v="2708891"/>
    <n v="3952.13"/>
    <n v="1.46"/>
  </r>
  <r>
    <s v="结果页"/>
    <s v="自家直客"/>
    <s v="04"/>
    <x v="7"/>
    <x v="0"/>
    <x v="3"/>
    <n v="2881586"/>
    <n v="3862.32"/>
    <n v="1.34"/>
  </r>
  <r>
    <s v="结果页"/>
    <s v="自家直客"/>
    <s v="04"/>
    <x v="8"/>
    <x v="0"/>
    <x v="3"/>
    <n v="2763527"/>
    <n v="4137.45"/>
    <n v="1.5"/>
  </r>
  <r>
    <s v="结果页"/>
    <s v="自家直客"/>
    <s v="04"/>
    <x v="9"/>
    <x v="0"/>
    <x v="3"/>
    <n v="2856998"/>
    <n v="4021.84"/>
    <n v="1.41"/>
  </r>
  <r>
    <s v="结果页"/>
    <s v="自家直客"/>
    <s v="04"/>
    <x v="10"/>
    <x v="0"/>
    <x v="3"/>
    <n v="2685909"/>
    <n v="3783.72"/>
    <n v="1.41"/>
  </r>
  <r>
    <s v="结果页"/>
    <s v="自家直客"/>
    <s v="04"/>
    <x v="11"/>
    <x v="0"/>
    <x v="3"/>
    <n v="2946254"/>
    <n v="3888.35"/>
    <n v="1.32"/>
  </r>
  <r>
    <s v="结果页"/>
    <s v="自家直客"/>
    <s v="04"/>
    <x v="12"/>
    <x v="0"/>
    <x v="3"/>
    <n v="2948701"/>
    <n v="3626.79"/>
    <n v="1.23"/>
  </r>
  <r>
    <s v="结果页"/>
    <s v="自家直客"/>
    <s v="04"/>
    <x v="13"/>
    <x v="0"/>
    <x v="3"/>
    <n v="2717618"/>
    <n v="3166.41"/>
    <n v="1.17"/>
  </r>
  <r>
    <s v="结果页"/>
    <s v="自家直客"/>
    <s v="04"/>
    <x v="14"/>
    <x v="0"/>
    <x v="3"/>
    <n v="2486442"/>
    <n v="2870.01"/>
    <n v="1.1499999999999999"/>
  </r>
  <r>
    <s v="结果页"/>
    <s v="自家直客"/>
    <s v="04"/>
    <x v="15"/>
    <x v="0"/>
    <x v="3"/>
    <n v="2563160"/>
    <n v="3025.22"/>
    <n v="1.18"/>
  </r>
  <r>
    <s v="结果页"/>
    <s v="自家直客"/>
    <s v="04"/>
    <x v="16"/>
    <x v="0"/>
    <x v="3"/>
    <n v="2882059"/>
    <n v="3573.19"/>
    <n v="1.24"/>
  </r>
  <r>
    <s v="结果页"/>
    <s v="自家直客"/>
    <s v="04"/>
    <x v="17"/>
    <x v="0"/>
    <x v="3"/>
    <n v="2547866"/>
    <n v="3240.12"/>
    <n v="1.27"/>
  </r>
  <r>
    <s v="结果页"/>
    <s v="自家直客"/>
    <s v="04"/>
    <x v="18"/>
    <x v="0"/>
    <x v="3"/>
    <n v="2761616"/>
    <n v="3818.88"/>
    <n v="1.38"/>
  </r>
  <r>
    <s v="结果页"/>
    <s v="自家直客"/>
    <s v="04"/>
    <x v="19"/>
    <x v="0"/>
    <x v="3"/>
    <n v="2892642"/>
    <n v="3966.38"/>
    <n v="1.37"/>
  </r>
  <r>
    <s v="结果页"/>
    <s v="自家直客"/>
    <s v="04"/>
    <x v="20"/>
    <x v="0"/>
    <x v="3"/>
    <n v="2775414"/>
    <n v="3969.66"/>
    <n v="1.43"/>
  </r>
  <r>
    <s v="结果页"/>
    <s v="自家直客"/>
    <s v="04"/>
    <x v="21"/>
    <x v="0"/>
    <x v="3"/>
    <n v="2835131"/>
    <n v="3977.42"/>
    <n v="1.4"/>
  </r>
  <r>
    <s v="结果页"/>
    <s v="自家直客"/>
    <s v="04"/>
    <x v="22"/>
    <x v="0"/>
    <x v="3"/>
    <n v="2574429"/>
    <n v="3705.3"/>
    <n v="1.44"/>
  </r>
  <r>
    <s v="结果页"/>
    <s v="自家直客"/>
    <s v="04"/>
    <x v="23"/>
    <x v="0"/>
    <x v="3"/>
    <n v="2284858"/>
    <n v="3481.25"/>
    <n v="1.52"/>
  </r>
  <r>
    <s v="结果页"/>
    <s v="自家直客"/>
    <s v="04"/>
    <x v="24"/>
    <x v="0"/>
    <x v="3"/>
    <n v="2489797"/>
    <n v="4065.94"/>
    <n v="1.63"/>
  </r>
  <r>
    <s v="结果页"/>
    <s v="自家直客"/>
    <s v="04"/>
    <x v="25"/>
    <x v="0"/>
    <x v="3"/>
    <n v="2511133"/>
    <n v="4114.66"/>
    <n v="1.64"/>
  </r>
  <r>
    <s v="结果页"/>
    <s v="自家直客"/>
    <s v="04"/>
    <x v="26"/>
    <x v="0"/>
    <x v="3"/>
    <n v="2574966"/>
    <n v="4238.7"/>
    <n v="1.65"/>
  </r>
  <r>
    <s v="结果页"/>
    <s v="自家直客"/>
    <s v="04"/>
    <x v="27"/>
    <x v="0"/>
    <x v="3"/>
    <n v="2477969"/>
    <n v="4225.3599999999997"/>
    <n v="1.71"/>
  </r>
  <r>
    <s v="结果页"/>
    <s v="自家直客"/>
    <s v="04"/>
    <x v="28"/>
    <x v="0"/>
    <x v="3"/>
    <n v="2665774"/>
    <n v="4594.3500000000004"/>
    <n v="1.72"/>
  </r>
  <r>
    <s v="结果页"/>
    <s v="自家直客"/>
    <s v="04"/>
    <x v="29"/>
    <x v="0"/>
    <x v="3"/>
    <n v="2581828"/>
    <n v="4150.8500000000004"/>
    <n v="1.61"/>
  </r>
  <r>
    <s v="结果页"/>
    <s v="API"/>
    <s v="06"/>
    <x v="30"/>
    <x v="1"/>
    <x v="3"/>
    <n v="2110135"/>
    <n v="1195.95"/>
    <n v="0.56999999999999995"/>
  </r>
  <r>
    <s v="结果页"/>
    <s v="API"/>
    <s v="06"/>
    <x v="31"/>
    <x v="1"/>
    <x v="3"/>
    <n v="2216609"/>
    <n v="1357.35"/>
    <n v="0.61"/>
  </r>
  <r>
    <s v="结果页"/>
    <s v="API"/>
    <s v="06"/>
    <x v="32"/>
    <x v="1"/>
    <x v="3"/>
    <n v="2179176"/>
    <n v="1705.47"/>
    <n v="0.78"/>
  </r>
  <r>
    <s v="结果页"/>
    <s v="API"/>
    <s v="06"/>
    <x v="33"/>
    <x v="1"/>
    <x v="3"/>
    <n v="2238215"/>
    <n v="1771.51"/>
    <n v="0.79"/>
  </r>
  <r>
    <s v="结果页"/>
    <s v="API"/>
    <s v="06"/>
    <x v="34"/>
    <x v="1"/>
    <x v="3"/>
    <n v="2333379"/>
    <n v="1942.56"/>
    <n v="0.83"/>
  </r>
  <r>
    <s v="结果页"/>
    <s v="API"/>
    <s v="06"/>
    <x v="35"/>
    <x v="1"/>
    <x v="3"/>
    <n v="2480285"/>
    <n v="1671.62"/>
    <n v="0.67"/>
  </r>
  <r>
    <s v="结果页"/>
    <s v="API"/>
    <s v="06"/>
    <x v="36"/>
    <x v="1"/>
    <x v="3"/>
    <n v="2384632"/>
    <n v="1254.1600000000001"/>
    <n v="0.53"/>
  </r>
  <r>
    <s v="结果页"/>
    <s v="API"/>
    <s v="06"/>
    <x v="37"/>
    <x v="1"/>
    <x v="3"/>
    <n v="2630532"/>
    <n v="1135.57"/>
    <n v="0.43"/>
  </r>
  <r>
    <s v="结果页"/>
    <s v="API"/>
    <s v="06"/>
    <x v="38"/>
    <x v="1"/>
    <x v="3"/>
    <n v="2355183"/>
    <n v="1079.68"/>
    <n v="0.46"/>
  </r>
  <r>
    <s v="结果页"/>
    <s v="API"/>
    <s v="06"/>
    <x v="39"/>
    <x v="1"/>
    <x v="3"/>
    <n v="2797578"/>
    <n v="1215.33"/>
    <n v="0.43"/>
  </r>
  <r>
    <s v="结果页"/>
    <s v="API"/>
    <s v="06"/>
    <x v="40"/>
    <x v="1"/>
    <x v="3"/>
    <n v="2497774"/>
    <n v="1041.95"/>
    <n v="0.42"/>
  </r>
  <r>
    <s v="结果页"/>
    <s v="API"/>
    <s v="06"/>
    <x v="41"/>
    <x v="1"/>
    <x v="3"/>
    <n v="2259904"/>
    <n v="960.98"/>
    <n v="0.43"/>
  </r>
  <r>
    <s v="结果页"/>
    <s v="API"/>
    <s v="06"/>
    <x v="42"/>
    <x v="1"/>
    <x v="3"/>
    <n v="2314755"/>
    <n v="1010.56"/>
    <n v="0.44"/>
  </r>
  <r>
    <s v="结果页"/>
    <s v="API"/>
    <s v="06"/>
    <x v="43"/>
    <x v="1"/>
    <x v="3"/>
    <n v="2448589"/>
    <n v="1124.07"/>
    <n v="0.46"/>
  </r>
  <r>
    <s v="结果页"/>
    <s v="API"/>
    <s v="06"/>
    <x v="44"/>
    <x v="1"/>
    <x v="3"/>
    <n v="2373884"/>
    <n v="1179.75"/>
    <n v="0.5"/>
  </r>
  <r>
    <s v="结果页"/>
    <s v="API"/>
    <s v="06"/>
    <x v="45"/>
    <x v="1"/>
    <x v="3"/>
    <n v="2575475"/>
    <n v="1285.8499999999999"/>
    <n v="0.5"/>
  </r>
  <r>
    <s v="结果页"/>
    <s v="API"/>
    <s v="06"/>
    <x v="46"/>
    <x v="1"/>
    <x v="3"/>
    <n v="2516921"/>
    <n v="1257.73"/>
    <n v="0.5"/>
  </r>
  <r>
    <s v="结果页"/>
    <s v="API"/>
    <s v="06"/>
    <x v="47"/>
    <x v="1"/>
    <x v="3"/>
    <n v="2279091"/>
    <n v="1693.71"/>
    <n v="0.74"/>
  </r>
  <r>
    <s v="结果页"/>
    <s v="API"/>
    <s v="06"/>
    <x v="48"/>
    <x v="1"/>
    <x v="3"/>
    <n v="2604200"/>
    <n v="1799.29"/>
    <n v="0.69"/>
  </r>
  <r>
    <s v="结果页"/>
    <s v="API"/>
    <s v="06"/>
    <x v="49"/>
    <x v="1"/>
    <x v="3"/>
    <n v="2792949"/>
    <n v="1450.17"/>
    <n v="0.52"/>
  </r>
  <r>
    <s v="结果页"/>
    <s v="API"/>
    <s v="06"/>
    <x v="50"/>
    <x v="1"/>
    <x v="3"/>
    <n v="2931405"/>
    <n v="1699.34"/>
    <n v="0.57999999999999996"/>
  </r>
  <r>
    <s v="结果页"/>
    <s v="API"/>
    <s v="06"/>
    <x v="51"/>
    <x v="1"/>
    <x v="3"/>
    <n v="3108636"/>
    <n v="1992.99"/>
    <n v="0.64"/>
  </r>
  <r>
    <s v="结果页"/>
    <s v="API"/>
    <s v="05"/>
    <x v="52"/>
    <x v="1"/>
    <x v="3"/>
    <n v="3983713"/>
    <n v="2883.11"/>
    <n v="0.72"/>
  </r>
  <r>
    <s v="结果页"/>
    <s v="API"/>
    <s v="05"/>
    <x v="53"/>
    <x v="1"/>
    <x v="3"/>
    <n v="3816035"/>
    <n v="2803.15"/>
    <n v="0.73"/>
  </r>
  <r>
    <s v="结果页"/>
    <s v="API"/>
    <s v="05"/>
    <x v="54"/>
    <x v="1"/>
    <x v="3"/>
    <n v="3711074"/>
    <n v="2498.44"/>
    <n v="0.67"/>
  </r>
  <r>
    <s v="结果页"/>
    <s v="API"/>
    <s v="05"/>
    <x v="55"/>
    <x v="1"/>
    <x v="3"/>
    <n v="3449381"/>
    <n v="2171.0700000000002"/>
    <n v="0.63"/>
  </r>
  <r>
    <s v="结果页"/>
    <s v="API"/>
    <s v="05"/>
    <x v="56"/>
    <x v="1"/>
    <x v="3"/>
    <n v="4258901"/>
    <n v="2871.32"/>
    <n v="0.67"/>
  </r>
  <r>
    <s v="结果页"/>
    <s v="API"/>
    <s v="05"/>
    <x v="57"/>
    <x v="1"/>
    <x v="3"/>
    <n v="4736755"/>
    <n v="3390.44"/>
    <n v="0.72"/>
  </r>
  <r>
    <s v="结果页"/>
    <s v="API"/>
    <s v="05"/>
    <x v="58"/>
    <x v="1"/>
    <x v="3"/>
    <n v="4926712"/>
    <n v="3928.97"/>
    <n v="0.8"/>
  </r>
  <r>
    <s v="结果页"/>
    <s v="API"/>
    <s v="05"/>
    <x v="59"/>
    <x v="1"/>
    <x v="3"/>
    <n v="4950451"/>
    <n v="4327.45"/>
    <n v="0.87"/>
  </r>
  <r>
    <s v="结果页"/>
    <s v="API"/>
    <s v="05"/>
    <x v="60"/>
    <x v="1"/>
    <x v="3"/>
    <n v="4840079"/>
    <n v="4345.12"/>
    <n v="0.9"/>
  </r>
  <r>
    <s v="结果页"/>
    <s v="API"/>
    <s v="05"/>
    <x v="61"/>
    <x v="1"/>
    <x v="3"/>
    <n v="4853708"/>
    <n v="3664.46"/>
    <n v="0.76"/>
  </r>
  <r>
    <s v="结果页"/>
    <s v="API"/>
    <s v="05"/>
    <x v="62"/>
    <x v="1"/>
    <x v="3"/>
    <n v="4973008"/>
    <n v="4197.97"/>
    <n v="0.84"/>
  </r>
  <r>
    <s v="结果页"/>
    <s v="API"/>
    <s v="05"/>
    <x v="63"/>
    <x v="1"/>
    <x v="3"/>
    <n v="5484655"/>
    <n v="4424.47"/>
    <n v="0.81"/>
  </r>
  <r>
    <s v="结果页"/>
    <s v="API"/>
    <s v="05"/>
    <x v="64"/>
    <x v="1"/>
    <x v="3"/>
    <n v="5403723"/>
    <n v="4041.52"/>
    <n v="0.75"/>
  </r>
  <r>
    <s v="结果页"/>
    <s v="API"/>
    <s v="05"/>
    <x v="65"/>
    <x v="1"/>
    <x v="3"/>
    <n v="4621947"/>
    <n v="3846.15"/>
    <n v="0.83"/>
  </r>
  <r>
    <s v="结果页"/>
    <s v="API"/>
    <s v="05"/>
    <x v="66"/>
    <x v="1"/>
    <x v="3"/>
    <n v="4686642"/>
    <n v="3316.64"/>
    <n v="0.71"/>
  </r>
  <r>
    <s v="结果页"/>
    <s v="API"/>
    <s v="05"/>
    <x v="67"/>
    <x v="1"/>
    <x v="3"/>
    <n v="4564163"/>
    <n v="2883.94"/>
    <n v="0.63"/>
  </r>
  <r>
    <s v="结果页"/>
    <s v="API"/>
    <s v="05"/>
    <x v="68"/>
    <x v="1"/>
    <x v="3"/>
    <n v="4637603"/>
    <n v="3113.31"/>
    <n v="0.67"/>
  </r>
  <r>
    <s v="结果页"/>
    <s v="API"/>
    <s v="05"/>
    <x v="69"/>
    <x v="1"/>
    <x v="3"/>
    <n v="4156185"/>
    <n v="2772.07"/>
    <n v="0.67"/>
  </r>
  <r>
    <s v="结果页"/>
    <s v="API"/>
    <s v="05"/>
    <x v="70"/>
    <x v="1"/>
    <x v="3"/>
    <n v="3788235"/>
    <n v="2340.4699999999998"/>
    <n v="0.62"/>
  </r>
  <r>
    <s v="结果页"/>
    <s v="API"/>
    <s v="05"/>
    <x v="71"/>
    <x v="1"/>
    <x v="3"/>
    <n v="4383118"/>
    <n v="2679.6"/>
    <n v="0.61"/>
  </r>
  <r>
    <s v="结果页"/>
    <s v="API"/>
    <s v="05"/>
    <x v="72"/>
    <x v="1"/>
    <x v="3"/>
    <n v="4537109"/>
    <n v="3289.12"/>
    <n v="0.72"/>
  </r>
  <r>
    <s v="结果页"/>
    <s v="API"/>
    <s v="05"/>
    <x v="73"/>
    <x v="1"/>
    <x v="3"/>
    <n v="4570844"/>
    <n v="3350.74"/>
    <n v="0.73"/>
  </r>
  <r>
    <s v="结果页"/>
    <s v="API"/>
    <s v="05"/>
    <x v="74"/>
    <x v="1"/>
    <x v="3"/>
    <n v="4436819"/>
    <n v="2957.53"/>
    <n v="0.67"/>
  </r>
  <r>
    <s v="结果页"/>
    <s v="API"/>
    <s v="05"/>
    <x v="75"/>
    <x v="1"/>
    <x v="3"/>
    <n v="4575666"/>
    <n v="2916.9"/>
    <n v="0.64"/>
  </r>
  <r>
    <s v="结果页"/>
    <s v="API"/>
    <s v="05"/>
    <x v="76"/>
    <x v="1"/>
    <x v="3"/>
    <n v="4684927"/>
    <n v="3240.24"/>
    <n v="0.69"/>
  </r>
  <r>
    <s v="结果页"/>
    <s v="API"/>
    <s v="05"/>
    <x v="77"/>
    <x v="1"/>
    <x v="3"/>
    <n v="4712380"/>
    <n v="3405.94"/>
    <n v="0.72"/>
  </r>
  <r>
    <s v="结果页"/>
    <s v="API"/>
    <s v="05"/>
    <x v="78"/>
    <x v="1"/>
    <x v="3"/>
    <n v="4850971"/>
    <n v="3356.54"/>
    <n v="0.69"/>
  </r>
  <r>
    <s v="结果页"/>
    <s v="API"/>
    <s v="05"/>
    <x v="79"/>
    <x v="1"/>
    <x v="3"/>
    <n v="4976535"/>
    <n v="3120.57"/>
    <n v="0.63"/>
  </r>
  <r>
    <s v="结果页"/>
    <s v="API"/>
    <s v="05"/>
    <x v="80"/>
    <x v="1"/>
    <x v="3"/>
    <n v="4868640"/>
    <n v="3317.84"/>
    <n v="0.68"/>
  </r>
  <r>
    <s v="结果页"/>
    <s v="API"/>
    <s v="05"/>
    <x v="81"/>
    <x v="1"/>
    <x v="3"/>
    <n v="4761013"/>
    <n v="3347.79"/>
    <n v="0.7"/>
  </r>
  <r>
    <s v="结果页"/>
    <s v="API"/>
    <s v="05"/>
    <x v="82"/>
    <x v="1"/>
    <x v="3"/>
    <n v="4818113"/>
    <n v="3189.21"/>
    <n v="0.66"/>
  </r>
  <r>
    <s v="结果页"/>
    <s v="API"/>
    <s v="04"/>
    <x v="0"/>
    <x v="1"/>
    <x v="3"/>
    <n v="4712722"/>
    <n v="3027.97"/>
    <n v="0.64"/>
  </r>
  <r>
    <s v="结果页"/>
    <s v="API"/>
    <s v="04"/>
    <x v="1"/>
    <x v="1"/>
    <x v="3"/>
    <n v="4242176"/>
    <n v="2528.31"/>
    <n v="0.6"/>
  </r>
  <r>
    <s v="结果页"/>
    <s v="API"/>
    <s v="04"/>
    <x v="2"/>
    <x v="1"/>
    <x v="3"/>
    <n v="4505111"/>
    <n v="2715.94"/>
    <n v="0.6"/>
  </r>
  <r>
    <s v="结果页"/>
    <s v="API"/>
    <s v="04"/>
    <x v="3"/>
    <x v="1"/>
    <x v="3"/>
    <n v="4721948"/>
    <n v="2978.54"/>
    <n v="0.63"/>
  </r>
  <r>
    <s v="结果页"/>
    <s v="API"/>
    <s v="04"/>
    <x v="4"/>
    <x v="1"/>
    <x v="3"/>
    <n v="5078907"/>
    <n v="3667.78"/>
    <n v="0.72"/>
  </r>
  <r>
    <s v="结果页"/>
    <s v="API"/>
    <s v="04"/>
    <x v="5"/>
    <x v="1"/>
    <x v="3"/>
    <n v="4981971"/>
    <n v="3648.93"/>
    <n v="0.73"/>
  </r>
  <r>
    <s v="结果页"/>
    <s v="API"/>
    <s v="04"/>
    <x v="6"/>
    <x v="1"/>
    <x v="3"/>
    <n v="4832807"/>
    <n v="3489.17"/>
    <n v="0.72"/>
  </r>
  <r>
    <s v="结果页"/>
    <s v="API"/>
    <s v="04"/>
    <x v="7"/>
    <x v="1"/>
    <x v="3"/>
    <n v="5045362"/>
    <n v="3673.17"/>
    <n v="0.73"/>
  </r>
  <r>
    <s v="结果页"/>
    <s v="API"/>
    <s v="04"/>
    <x v="8"/>
    <x v="1"/>
    <x v="3"/>
    <n v="5246501"/>
    <n v="3631.37"/>
    <n v="0.69"/>
  </r>
  <r>
    <s v="结果页"/>
    <s v="API"/>
    <s v="04"/>
    <x v="9"/>
    <x v="1"/>
    <x v="3"/>
    <n v="4961015"/>
    <n v="3690.03"/>
    <n v="0.74"/>
  </r>
  <r>
    <s v="结果页"/>
    <s v="API"/>
    <s v="04"/>
    <x v="10"/>
    <x v="1"/>
    <x v="3"/>
    <n v="5288573"/>
    <n v="3275.47"/>
    <n v="0.62"/>
  </r>
  <r>
    <s v="结果页"/>
    <s v="API"/>
    <s v="04"/>
    <x v="11"/>
    <x v="1"/>
    <x v="3"/>
    <n v="5405803"/>
    <n v="3643.21"/>
    <n v="0.67"/>
  </r>
  <r>
    <s v="结果页"/>
    <s v="API"/>
    <s v="04"/>
    <x v="12"/>
    <x v="1"/>
    <x v="3"/>
    <n v="5350550"/>
    <n v="3999.79"/>
    <n v="0.75"/>
  </r>
  <r>
    <s v="结果页"/>
    <s v="API"/>
    <s v="04"/>
    <x v="13"/>
    <x v="1"/>
    <x v="3"/>
    <n v="5369650"/>
    <n v="3795"/>
    <n v="0.71"/>
  </r>
  <r>
    <s v="结果页"/>
    <s v="API"/>
    <s v="04"/>
    <x v="14"/>
    <x v="1"/>
    <x v="3"/>
    <n v="5357810"/>
    <n v="3623.91"/>
    <n v="0.68"/>
  </r>
  <r>
    <s v="结果页"/>
    <s v="API"/>
    <s v="04"/>
    <x v="15"/>
    <x v="1"/>
    <x v="3"/>
    <n v="5346095"/>
    <n v="3732.12"/>
    <n v="0.7"/>
  </r>
  <r>
    <s v="结果页"/>
    <s v="API"/>
    <s v="04"/>
    <x v="16"/>
    <x v="1"/>
    <x v="3"/>
    <n v="5433215"/>
    <n v="3683.17"/>
    <n v="0.68"/>
  </r>
  <r>
    <s v="结果页"/>
    <s v="API"/>
    <s v="04"/>
    <x v="17"/>
    <x v="1"/>
    <x v="3"/>
    <n v="4884773"/>
    <n v="3531.55"/>
    <n v="0.72"/>
  </r>
  <r>
    <s v="结果页"/>
    <s v="API"/>
    <s v="04"/>
    <x v="18"/>
    <x v="1"/>
    <x v="3"/>
    <n v="5547052"/>
    <n v="3435.93"/>
    <n v="0.62"/>
  </r>
  <r>
    <s v="结果页"/>
    <s v="API"/>
    <s v="04"/>
    <x v="19"/>
    <x v="1"/>
    <x v="3"/>
    <n v="5199906"/>
    <n v="3847.18"/>
    <n v="0.74"/>
  </r>
  <r>
    <s v="结果页"/>
    <s v="API"/>
    <s v="04"/>
    <x v="20"/>
    <x v="1"/>
    <x v="3"/>
    <n v="5371440"/>
    <n v="3840.76"/>
    <n v="0.72"/>
  </r>
  <r>
    <s v="结果页"/>
    <s v="API"/>
    <s v="04"/>
    <x v="21"/>
    <x v="1"/>
    <x v="3"/>
    <n v="5494562"/>
    <n v="3515.62"/>
    <n v="0.64"/>
  </r>
  <r>
    <s v="结果页"/>
    <s v="API"/>
    <s v="04"/>
    <x v="22"/>
    <x v="1"/>
    <x v="3"/>
    <n v="5596378"/>
    <n v="3612.2"/>
    <n v="0.65"/>
  </r>
  <r>
    <s v="结果页"/>
    <s v="API"/>
    <s v="04"/>
    <x v="23"/>
    <x v="1"/>
    <x v="3"/>
    <n v="5863311"/>
    <n v="3733.18"/>
    <n v="0.64"/>
  </r>
  <r>
    <s v="结果页"/>
    <s v="API"/>
    <s v="04"/>
    <x v="24"/>
    <x v="1"/>
    <x v="3"/>
    <n v="5899940"/>
    <n v="3692.64"/>
    <n v="0.63"/>
  </r>
  <r>
    <s v="结果页"/>
    <s v="API"/>
    <s v="04"/>
    <x v="25"/>
    <x v="1"/>
    <x v="3"/>
    <n v="5559998"/>
    <n v="3792.95"/>
    <n v="0.68"/>
  </r>
  <r>
    <s v="结果页"/>
    <s v="API"/>
    <s v="04"/>
    <x v="26"/>
    <x v="1"/>
    <x v="3"/>
    <n v="5363973"/>
    <n v="3618.96"/>
    <n v="0.67"/>
  </r>
  <r>
    <s v="结果页"/>
    <s v="API"/>
    <s v="04"/>
    <x v="27"/>
    <x v="1"/>
    <x v="3"/>
    <n v="5684810"/>
    <n v="4159.5200000000004"/>
    <n v="0.73"/>
  </r>
  <r>
    <s v="结果页"/>
    <s v="API"/>
    <s v="04"/>
    <x v="28"/>
    <x v="1"/>
    <x v="3"/>
    <n v="5584045"/>
    <n v="4261.74"/>
    <n v="0.76"/>
  </r>
  <r>
    <s v="结果页"/>
    <s v="API"/>
    <s v="04"/>
    <x v="29"/>
    <x v="1"/>
    <x v="3"/>
    <n v="5566057"/>
    <n v="4382.97"/>
    <n v="0.79"/>
  </r>
  <r>
    <s v="其他"/>
    <s v="自家直客"/>
    <s v="06"/>
    <x v="30"/>
    <x v="0"/>
    <x v="4"/>
    <n v="2835085"/>
    <n v="362.98"/>
    <n v="0.13"/>
  </r>
  <r>
    <s v="其他"/>
    <s v="自家直客"/>
    <s v="06"/>
    <x v="31"/>
    <x v="0"/>
    <x v="4"/>
    <n v="3151106"/>
    <n v="425.49"/>
    <n v="0.14000000000000001"/>
  </r>
  <r>
    <s v="其他"/>
    <s v="自家直客"/>
    <s v="06"/>
    <x v="32"/>
    <x v="0"/>
    <x v="4"/>
    <n v="2740953"/>
    <n v="369.89"/>
    <n v="0.13"/>
  </r>
  <r>
    <s v="其他"/>
    <s v="自家直客"/>
    <s v="06"/>
    <x v="33"/>
    <x v="0"/>
    <x v="4"/>
    <n v="2695824"/>
    <n v="351.14"/>
    <n v="0.13"/>
  </r>
  <r>
    <s v="其他"/>
    <s v="自家直客"/>
    <s v="06"/>
    <x v="34"/>
    <x v="0"/>
    <x v="4"/>
    <n v="2599534"/>
    <n v="340.14"/>
    <n v="0.13"/>
  </r>
  <r>
    <s v="其他"/>
    <s v="自家直客"/>
    <s v="06"/>
    <x v="35"/>
    <x v="0"/>
    <x v="4"/>
    <n v="2469501"/>
    <n v="302.32"/>
    <n v="0.12"/>
  </r>
  <r>
    <s v="其他"/>
    <s v="自家直客"/>
    <s v="06"/>
    <x v="36"/>
    <x v="0"/>
    <x v="4"/>
    <n v="2479645"/>
    <n v="326.13"/>
    <n v="0.13"/>
  </r>
  <r>
    <s v="其他"/>
    <s v="自家直客"/>
    <s v="06"/>
    <x v="37"/>
    <x v="0"/>
    <x v="4"/>
    <n v="2438359"/>
    <n v="272.89999999999998"/>
    <n v="0.11"/>
  </r>
  <r>
    <s v="其他"/>
    <s v="自家直客"/>
    <s v="06"/>
    <x v="38"/>
    <x v="0"/>
    <x v="4"/>
    <n v="2739115"/>
    <n v="324.27"/>
    <n v="0.12"/>
  </r>
  <r>
    <s v="其他"/>
    <s v="自家直客"/>
    <s v="06"/>
    <x v="39"/>
    <x v="0"/>
    <x v="4"/>
    <n v="2315130"/>
    <n v="303"/>
    <n v="0.13"/>
  </r>
  <r>
    <s v="其他"/>
    <s v="自家直客"/>
    <s v="06"/>
    <x v="40"/>
    <x v="0"/>
    <x v="4"/>
    <n v="2313429"/>
    <n v="272.68"/>
    <n v="0.12"/>
  </r>
  <r>
    <s v="其他"/>
    <s v="自家直客"/>
    <s v="06"/>
    <x v="41"/>
    <x v="0"/>
    <x v="4"/>
    <n v="2456544"/>
    <n v="301.60000000000002"/>
    <n v="0.12"/>
  </r>
  <r>
    <s v="其他"/>
    <s v="自家直客"/>
    <s v="06"/>
    <x v="42"/>
    <x v="0"/>
    <x v="4"/>
    <n v="2462672"/>
    <n v="300.47000000000003"/>
    <n v="0.12"/>
  </r>
  <r>
    <s v="其他"/>
    <s v="自家直客"/>
    <s v="06"/>
    <x v="43"/>
    <x v="0"/>
    <x v="4"/>
    <n v="2185860"/>
    <n v="269.33999999999997"/>
    <n v="0.12"/>
  </r>
  <r>
    <s v="其他"/>
    <s v="自家直客"/>
    <s v="06"/>
    <x v="44"/>
    <x v="0"/>
    <x v="4"/>
    <n v="2292057"/>
    <n v="342.5"/>
    <n v="0.15"/>
  </r>
  <r>
    <s v="其他"/>
    <s v="自家直客"/>
    <s v="06"/>
    <x v="45"/>
    <x v="0"/>
    <x v="4"/>
    <n v="2338925"/>
    <n v="354.71"/>
    <n v="0.15"/>
  </r>
  <r>
    <s v="其他"/>
    <s v="自家直客"/>
    <s v="06"/>
    <x v="46"/>
    <x v="0"/>
    <x v="4"/>
    <n v="2158815"/>
    <n v="370.6"/>
    <n v="0.17"/>
  </r>
  <r>
    <s v="其他"/>
    <s v="自家直客"/>
    <s v="06"/>
    <x v="47"/>
    <x v="0"/>
    <x v="4"/>
    <n v="2578887"/>
    <n v="360.79"/>
    <n v="0.14000000000000001"/>
  </r>
  <r>
    <s v="其他"/>
    <s v="自家直客"/>
    <s v="06"/>
    <x v="48"/>
    <x v="0"/>
    <x v="4"/>
    <n v="2113414"/>
    <n v="337.32"/>
    <n v="0.16"/>
  </r>
  <r>
    <s v="其他"/>
    <s v="自家直客"/>
    <s v="06"/>
    <x v="49"/>
    <x v="0"/>
    <x v="4"/>
    <n v="1864282"/>
    <n v="344.51"/>
    <n v="0.18"/>
  </r>
  <r>
    <s v="其他"/>
    <s v="自家直客"/>
    <s v="06"/>
    <x v="50"/>
    <x v="0"/>
    <x v="4"/>
    <n v="1891982"/>
    <n v="349.75"/>
    <n v="0.18"/>
  </r>
  <r>
    <s v="其他"/>
    <s v="自家直客"/>
    <s v="06"/>
    <x v="51"/>
    <x v="0"/>
    <x v="4"/>
    <n v="1775002"/>
    <n v="317.88"/>
    <n v="0.18"/>
  </r>
  <r>
    <s v="其他"/>
    <s v="自家直客"/>
    <s v="05"/>
    <x v="52"/>
    <x v="0"/>
    <x v="4"/>
    <n v="1571983"/>
    <n v="291.17"/>
    <n v="0.19"/>
  </r>
  <r>
    <s v="其他"/>
    <s v="自家直客"/>
    <s v="05"/>
    <x v="53"/>
    <x v="0"/>
    <x v="4"/>
    <n v="1429168"/>
    <n v="261.91000000000003"/>
    <n v="0.18"/>
  </r>
  <r>
    <s v="其他"/>
    <s v="自家直客"/>
    <s v="05"/>
    <x v="54"/>
    <x v="0"/>
    <x v="4"/>
    <n v="1415022"/>
    <n v="271.95"/>
    <n v="0.19"/>
  </r>
  <r>
    <s v="其他"/>
    <s v="自家直客"/>
    <s v="05"/>
    <x v="55"/>
    <x v="0"/>
    <x v="4"/>
    <n v="1327041"/>
    <n v="238.18"/>
    <n v="0.18"/>
  </r>
  <r>
    <s v="其他"/>
    <s v="自家直客"/>
    <s v="05"/>
    <x v="56"/>
    <x v="0"/>
    <x v="4"/>
    <n v="1131573"/>
    <n v="237.22"/>
    <n v="0.21"/>
  </r>
  <r>
    <s v="其他"/>
    <s v="自家直客"/>
    <s v="05"/>
    <x v="57"/>
    <x v="0"/>
    <x v="4"/>
    <n v="1195121"/>
    <n v="245.97"/>
    <n v="0.21"/>
  </r>
  <r>
    <s v="其他"/>
    <s v="自家直客"/>
    <s v="05"/>
    <x v="58"/>
    <x v="0"/>
    <x v="4"/>
    <n v="1379808"/>
    <n v="277.27999999999997"/>
    <n v="0.2"/>
  </r>
  <r>
    <s v="其他"/>
    <s v="自家直客"/>
    <s v="05"/>
    <x v="59"/>
    <x v="0"/>
    <x v="4"/>
    <n v="1487458"/>
    <n v="258.94"/>
    <n v="0.17"/>
  </r>
  <r>
    <s v="其他"/>
    <s v="自家直客"/>
    <s v="05"/>
    <x v="60"/>
    <x v="0"/>
    <x v="4"/>
    <n v="1351850"/>
    <n v="249.85"/>
    <n v="0.18"/>
  </r>
  <r>
    <s v="其他"/>
    <s v="自家直客"/>
    <s v="05"/>
    <x v="61"/>
    <x v="0"/>
    <x v="4"/>
    <n v="1014019"/>
    <n v="219.55"/>
    <n v="0.22"/>
  </r>
  <r>
    <s v="其他"/>
    <s v="自家直客"/>
    <s v="05"/>
    <x v="62"/>
    <x v="0"/>
    <x v="4"/>
    <n v="976596"/>
    <n v="204.89"/>
    <n v="0.21"/>
  </r>
  <r>
    <s v="其他"/>
    <s v="自家直客"/>
    <s v="05"/>
    <x v="63"/>
    <x v="0"/>
    <x v="4"/>
    <n v="996384"/>
    <n v="205.1"/>
    <n v="0.21"/>
  </r>
  <r>
    <s v="其他"/>
    <s v="自家直客"/>
    <s v="05"/>
    <x v="64"/>
    <x v="0"/>
    <x v="4"/>
    <n v="2459446"/>
    <n v="392.21"/>
    <n v="0.16"/>
  </r>
  <r>
    <s v="其他"/>
    <s v="自家直客"/>
    <s v="05"/>
    <x v="65"/>
    <x v="0"/>
    <x v="4"/>
    <n v="5649453"/>
    <n v="718.03"/>
    <n v="0.13"/>
  </r>
  <r>
    <s v="其他"/>
    <s v="自家直客"/>
    <s v="05"/>
    <x v="66"/>
    <x v="0"/>
    <x v="4"/>
    <n v="6123224"/>
    <n v="770.74"/>
    <n v="0.13"/>
  </r>
  <r>
    <s v="其他"/>
    <s v="自家直客"/>
    <s v="05"/>
    <x v="67"/>
    <x v="0"/>
    <x v="4"/>
    <n v="5961856"/>
    <n v="823.01"/>
    <n v="0.14000000000000001"/>
  </r>
  <r>
    <s v="其他"/>
    <s v="自家直客"/>
    <s v="05"/>
    <x v="68"/>
    <x v="0"/>
    <x v="4"/>
    <n v="4371922"/>
    <n v="555.9"/>
    <n v="0.13"/>
  </r>
  <r>
    <s v="其他"/>
    <s v="自家直客"/>
    <s v="05"/>
    <x v="69"/>
    <x v="0"/>
    <x v="4"/>
    <n v="5886765"/>
    <n v="692.59"/>
    <n v="0.12"/>
  </r>
  <r>
    <s v="其他"/>
    <s v="自家直客"/>
    <s v="05"/>
    <x v="70"/>
    <x v="0"/>
    <x v="4"/>
    <n v="5221270"/>
    <n v="656.14"/>
    <n v="0.13"/>
  </r>
  <r>
    <s v="其他"/>
    <s v="自家直客"/>
    <s v="05"/>
    <x v="71"/>
    <x v="0"/>
    <x v="4"/>
    <n v="1404006"/>
    <n v="327.35000000000002"/>
    <n v="0.23"/>
  </r>
  <r>
    <s v="其他"/>
    <s v="自家直客"/>
    <s v="05"/>
    <x v="72"/>
    <x v="0"/>
    <x v="4"/>
    <n v="1601847"/>
    <n v="322.68"/>
    <n v="0.2"/>
  </r>
  <r>
    <s v="其他"/>
    <s v="自家直客"/>
    <s v="05"/>
    <x v="73"/>
    <x v="0"/>
    <x v="4"/>
    <n v="2102025"/>
    <n v="399.57"/>
    <n v="0.19"/>
  </r>
  <r>
    <s v="其他"/>
    <s v="自家直客"/>
    <s v="05"/>
    <x v="74"/>
    <x v="0"/>
    <x v="4"/>
    <n v="1759058"/>
    <n v="333"/>
    <n v="0.19"/>
  </r>
  <r>
    <s v="其他"/>
    <s v="自家直客"/>
    <s v="05"/>
    <x v="75"/>
    <x v="0"/>
    <x v="4"/>
    <n v="1500607"/>
    <n v="334.99"/>
    <n v="0.22"/>
  </r>
  <r>
    <s v="其他"/>
    <s v="自家直客"/>
    <s v="05"/>
    <x v="76"/>
    <x v="0"/>
    <x v="4"/>
    <n v="1461483"/>
    <n v="261.85000000000002"/>
    <n v="0.18"/>
  </r>
  <r>
    <s v="其他"/>
    <s v="自家直客"/>
    <s v="05"/>
    <x v="77"/>
    <x v="0"/>
    <x v="4"/>
    <n v="1448282"/>
    <n v="265.99"/>
    <n v="0.18"/>
  </r>
  <r>
    <s v="其他"/>
    <s v="自家直客"/>
    <s v="05"/>
    <x v="78"/>
    <x v="0"/>
    <x v="4"/>
    <n v="1333477"/>
    <n v="189.28"/>
    <n v="0.14000000000000001"/>
  </r>
  <r>
    <s v="其他"/>
    <s v="自家直客"/>
    <s v="05"/>
    <x v="79"/>
    <x v="0"/>
    <x v="4"/>
    <n v="1292720"/>
    <n v="174.96"/>
    <n v="0.14000000000000001"/>
  </r>
  <r>
    <s v="其他"/>
    <s v="自家直客"/>
    <s v="05"/>
    <x v="80"/>
    <x v="0"/>
    <x v="4"/>
    <n v="1321467"/>
    <n v="151.76"/>
    <n v="0.11"/>
  </r>
  <r>
    <s v="其他"/>
    <s v="自家直客"/>
    <s v="05"/>
    <x v="81"/>
    <x v="0"/>
    <x v="4"/>
    <n v="1192723"/>
    <n v="161.22"/>
    <n v="0.14000000000000001"/>
  </r>
  <r>
    <s v="其他"/>
    <s v="自家直客"/>
    <s v="05"/>
    <x v="82"/>
    <x v="0"/>
    <x v="4"/>
    <n v="1211354"/>
    <n v="169.61"/>
    <n v="0.14000000000000001"/>
  </r>
  <r>
    <s v="其他"/>
    <s v="自家直客"/>
    <s v="04"/>
    <x v="0"/>
    <x v="0"/>
    <x v="4"/>
    <n v="1118581"/>
    <n v="156.12"/>
    <n v="0.14000000000000001"/>
  </r>
  <r>
    <s v="其他"/>
    <s v="自家直客"/>
    <s v="04"/>
    <x v="1"/>
    <x v="0"/>
    <x v="4"/>
    <n v="1441656"/>
    <n v="190.86"/>
    <n v="0.13"/>
  </r>
  <r>
    <s v="其他"/>
    <s v="自家直客"/>
    <s v="04"/>
    <x v="2"/>
    <x v="0"/>
    <x v="4"/>
    <n v="1431710"/>
    <n v="165.65"/>
    <n v="0.12"/>
  </r>
  <r>
    <s v="其他"/>
    <s v="自家直客"/>
    <s v="04"/>
    <x v="3"/>
    <x v="0"/>
    <x v="4"/>
    <n v="1523274"/>
    <n v="211.09"/>
    <n v="0.14000000000000001"/>
  </r>
  <r>
    <s v="其他"/>
    <s v="自家直客"/>
    <s v="04"/>
    <x v="4"/>
    <x v="0"/>
    <x v="4"/>
    <n v="1746921"/>
    <n v="282.04000000000002"/>
    <n v="0.16"/>
  </r>
  <r>
    <s v="其他"/>
    <s v="自家直客"/>
    <s v="04"/>
    <x v="5"/>
    <x v="0"/>
    <x v="4"/>
    <n v="1611609"/>
    <n v="274.44"/>
    <n v="0.17"/>
  </r>
  <r>
    <s v="其他"/>
    <s v="自家直客"/>
    <s v="04"/>
    <x v="6"/>
    <x v="0"/>
    <x v="4"/>
    <n v="1488171"/>
    <n v="240.71"/>
    <n v="0.16"/>
  </r>
  <r>
    <s v="其他"/>
    <s v="自家直客"/>
    <s v="04"/>
    <x v="7"/>
    <x v="0"/>
    <x v="4"/>
    <n v="1459972"/>
    <n v="243.49"/>
    <n v="0.17"/>
  </r>
  <r>
    <s v="其他"/>
    <s v="自家直客"/>
    <s v="04"/>
    <x v="8"/>
    <x v="0"/>
    <x v="4"/>
    <n v="1468669"/>
    <n v="245.27"/>
    <n v="0.17"/>
  </r>
  <r>
    <s v="其他"/>
    <s v="自家直客"/>
    <s v="04"/>
    <x v="9"/>
    <x v="0"/>
    <x v="4"/>
    <n v="1631574"/>
    <n v="259.29000000000002"/>
    <n v="0.16"/>
  </r>
  <r>
    <s v="其他"/>
    <s v="自家直客"/>
    <s v="04"/>
    <x v="10"/>
    <x v="0"/>
    <x v="4"/>
    <n v="1637854"/>
    <n v="217.07"/>
    <n v="0.13"/>
  </r>
  <r>
    <s v="其他"/>
    <s v="自家直客"/>
    <s v="04"/>
    <x v="11"/>
    <x v="0"/>
    <x v="4"/>
    <n v="1979743"/>
    <n v="151.1"/>
    <n v="0.08"/>
  </r>
  <r>
    <s v="其他"/>
    <s v="自家直客"/>
    <s v="04"/>
    <x v="12"/>
    <x v="0"/>
    <x v="4"/>
    <n v="1833273"/>
    <n v="180.62"/>
    <n v="0.1"/>
  </r>
  <r>
    <s v="其他"/>
    <s v="自家直客"/>
    <s v="04"/>
    <x v="13"/>
    <x v="0"/>
    <x v="4"/>
    <n v="1542425"/>
    <n v="151.79"/>
    <n v="0.1"/>
  </r>
  <r>
    <s v="其他"/>
    <s v="自家直客"/>
    <s v="04"/>
    <x v="14"/>
    <x v="0"/>
    <x v="4"/>
    <n v="1313192"/>
    <n v="136.6"/>
    <n v="0.1"/>
  </r>
  <r>
    <s v="其他"/>
    <s v="自家直客"/>
    <s v="04"/>
    <x v="15"/>
    <x v="0"/>
    <x v="4"/>
    <n v="1575553"/>
    <n v="166.03"/>
    <n v="0.11"/>
  </r>
  <r>
    <s v="其他"/>
    <s v="自家直客"/>
    <s v="04"/>
    <x v="16"/>
    <x v="0"/>
    <x v="4"/>
    <n v="1766184"/>
    <n v="163.27000000000001"/>
    <n v="0.09"/>
  </r>
  <r>
    <s v="其他"/>
    <s v="自家直客"/>
    <s v="04"/>
    <x v="17"/>
    <x v="0"/>
    <x v="4"/>
    <n v="1828992"/>
    <n v="162.24"/>
    <n v="0.09"/>
  </r>
  <r>
    <s v="其他"/>
    <s v="自家直客"/>
    <s v="04"/>
    <x v="18"/>
    <x v="0"/>
    <x v="4"/>
    <n v="2278154"/>
    <n v="162.34"/>
    <n v="7.0000000000000007E-2"/>
  </r>
  <r>
    <s v="其他"/>
    <s v="自家直客"/>
    <s v="04"/>
    <x v="19"/>
    <x v="0"/>
    <x v="4"/>
    <n v="1763747"/>
    <n v="154.97"/>
    <n v="0.09"/>
  </r>
  <r>
    <s v="其他"/>
    <s v="自家直客"/>
    <s v="04"/>
    <x v="20"/>
    <x v="0"/>
    <x v="4"/>
    <n v="1571640"/>
    <n v="141.57"/>
    <n v="0.09"/>
  </r>
  <r>
    <s v="其他"/>
    <s v="自家直客"/>
    <s v="04"/>
    <x v="21"/>
    <x v="0"/>
    <x v="4"/>
    <n v="1610393"/>
    <n v="134.99"/>
    <n v="0.08"/>
  </r>
  <r>
    <s v="其他"/>
    <s v="自家直客"/>
    <s v="04"/>
    <x v="22"/>
    <x v="0"/>
    <x v="4"/>
    <n v="1472318"/>
    <n v="147.68"/>
    <n v="0.1"/>
  </r>
  <r>
    <s v="其他"/>
    <s v="自家直客"/>
    <s v="04"/>
    <x v="23"/>
    <x v="0"/>
    <x v="4"/>
    <n v="1376615"/>
    <n v="147.72999999999999"/>
    <n v="0.11"/>
  </r>
  <r>
    <s v="其他"/>
    <s v="自家直客"/>
    <s v="04"/>
    <x v="24"/>
    <x v="0"/>
    <x v="4"/>
    <n v="1422358"/>
    <n v="144.55000000000001"/>
    <n v="0.1"/>
  </r>
  <r>
    <s v="其他"/>
    <s v="自家直客"/>
    <s v="04"/>
    <x v="25"/>
    <x v="0"/>
    <x v="4"/>
    <n v="1676883"/>
    <n v="138.74"/>
    <n v="0.08"/>
  </r>
  <r>
    <s v="其他"/>
    <s v="自家直客"/>
    <s v="04"/>
    <x v="26"/>
    <x v="0"/>
    <x v="4"/>
    <n v="1576780"/>
    <n v="138.84"/>
    <n v="0.09"/>
  </r>
  <r>
    <s v="其他"/>
    <s v="自家直客"/>
    <s v="04"/>
    <x v="27"/>
    <x v="0"/>
    <x v="4"/>
    <n v="1754358"/>
    <n v="127.33"/>
    <n v="7.0000000000000007E-2"/>
  </r>
  <r>
    <s v="其他"/>
    <s v="自家直客"/>
    <s v="04"/>
    <x v="28"/>
    <x v="0"/>
    <x v="4"/>
    <n v="1590734"/>
    <n v="125.99"/>
    <n v="0.08"/>
  </r>
  <r>
    <s v="其他"/>
    <s v="自家直客"/>
    <s v="04"/>
    <x v="29"/>
    <x v="0"/>
    <x v="4"/>
    <n v="1551177"/>
    <n v="149"/>
    <n v="0.1"/>
  </r>
  <r>
    <s v="其他"/>
    <s v="API"/>
    <s v="06"/>
    <x v="30"/>
    <x v="1"/>
    <x v="4"/>
    <n v="3876638"/>
    <n v="154.31"/>
    <n v="0.04"/>
  </r>
  <r>
    <s v="其他"/>
    <s v="API"/>
    <s v="06"/>
    <x v="31"/>
    <x v="1"/>
    <x v="4"/>
    <n v="4443053"/>
    <n v="160.32"/>
    <n v="0.04"/>
  </r>
  <r>
    <s v="其他"/>
    <s v="API"/>
    <s v="06"/>
    <x v="32"/>
    <x v="1"/>
    <x v="4"/>
    <n v="3914374"/>
    <n v="169.56"/>
    <n v="0.04"/>
  </r>
  <r>
    <s v="其他"/>
    <s v="API"/>
    <s v="06"/>
    <x v="33"/>
    <x v="1"/>
    <x v="4"/>
    <n v="3723869"/>
    <n v="193.43"/>
    <n v="0.05"/>
  </r>
  <r>
    <s v="其他"/>
    <s v="API"/>
    <s v="06"/>
    <x v="34"/>
    <x v="1"/>
    <x v="4"/>
    <n v="3497391"/>
    <n v="206.89"/>
    <n v="0.06"/>
  </r>
  <r>
    <s v="其他"/>
    <s v="API"/>
    <s v="06"/>
    <x v="35"/>
    <x v="1"/>
    <x v="4"/>
    <n v="3694385"/>
    <n v="229"/>
    <n v="0.06"/>
  </r>
  <r>
    <s v="其他"/>
    <s v="API"/>
    <s v="06"/>
    <x v="36"/>
    <x v="1"/>
    <x v="4"/>
    <n v="3718175"/>
    <n v="190.78"/>
    <n v="0.05"/>
  </r>
  <r>
    <s v="其他"/>
    <s v="API"/>
    <s v="06"/>
    <x v="37"/>
    <x v="1"/>
    <x v="4"/>
    <n v="4146018"/>
    <n v="218.14"/>
    <n v="0.05"/>
  </r>
  <r>
    <s v="其他"/>
    <s v="API"/>
    <s v="06"/>
    <x v="38"/>
    <x v="1"/>
    <x v="4"/>
    <n v="4380712"/>
    <n v="163.44"/>
    <n v="0.04"/>
  </r>
  <r>
    <s v="其他"/>
    <s v="API"/>
    <s v="06"/>
    <x v="39"/>
    <x v="1"/>
    <x v="4"/>
    <n v="4532366"/>
    <n v="204.15"/>
    <n v="0.05"/>
  </r>
  <r>
    <s v="其他"/>
    <s v="API"/>
    <s v="06"/>
    <x v="40"/>
    <x v="1"/>
    <x v="4"/>
    <n v="3996318"/>
    <n v="234.74"/>
    <n v="0.06"/>
  </r>
  <r>
    <s v="其他"/>
    <s v="API"/>
    <s v="06"/>
    <x v="41"/>
    <x v="1"/>
    <x v="4"/>
    <n v="3444386"/>
    <n v="205.26"/>
    <n v="0.06"/>
  </r>
  <r>
    <s v="其他"/>
    <s v="API"/>
    <s v="06"/>
    <x v="42"/>
    <x v="1"/>
    <x v="4"/>
    <n v="3274403"/>
    <n v="226.54"/>
    <n v="7.0000000000000007E-2"/>
  </r>
  <r>
    <s v="其他"/>
    <s v="API"/>
    <s v="06"/>
    <x v="43"/>
    <x v="1"/>
    <x v="4"/>
    <n v="3519313"/>
    <n v="215.5"/>
    <n v="0.06"/>
  </r>
  <r>
    <s v="其他"/>
    <s v="API"/>
    <s v="06"/>
    <x v="44"/>
    <x v="1"/>
    <x v="4"/>
    <n v="3545348"/>
    <n v="222.32"/>
    <n v="0.06"/>
  </r>
  <r>
    <s v="其他"/>
    <s v="API"/>
    <s v="06"/>
    <x v="45"/>
    <x v="1"/>
    <x v="4"/>
    <n v="4149707"/>
    <n v="235.76"/>
    <n v="0.06"/>
  </r>
  <r>
    <s v="其他"/>
    <s v="API"/>
    <s v="06"/>
    <x v="46"/>
    <x v="1"/>
    <x v="4"/>
    <n v="3860477"/>
    <n v="255.38"/>
    <n v="7.0000000000000007E-2"/>
  </r>
  <r>
    <s v="其他"/>
    <s v="API"/>
    <s v="06"/>
    <x v="47"/>
    <x v="1"/>
    <x v="4"/>
    <n v="3037971"/>
    <n v="230.84"/>
    <n v="0.08"/>
  </r>
  <r>
    <s v="其他"/>
    <s v="API"/>
    <s v="06"/>
    <x v="48"/>
    <x v="1"/>
    <x v="4"/>
    <n v="3437650"/>
    <n v="248.3"/>
    <n v="7.0000000000000007E-2"/>
  </r>
  <r>
    <s v="其他"/>
    <s v="API"/>
    <s v="06"/>
    <x v="49"/>
    <x v="1"/>
    <x v="4"/>
    <n v="3497193"/>
    <n v="273.99"/>
    <n v="0.08"/>
  </r>
  <r>
    <s v="其他"/>
    <s v="API"/>
    <s v="06"/>
    <x v="50"/>
    <x v="1"/>
    <x v="4"/>
    <n v="3573004"/>
    <n v="234.62"/>
    <n v="7.0000000000000007E-2"/>
  </r>
  <r>
    <s v="其他"/>
    <s v="API"/>
    <s v="06"/>
    <x v="51"/>
    <x v="1"/>
    <x v="4"/>
    <n v="3935335"/>
    <n v="234.59"/>
    <n v="0.06"/>
  </r>
  <r>
    <s v="其他"/>
    <s v="API"/>
    <s v="05"/>
    <x v="52"/>
    <x v="1"/>
    <x v="4"/>
    <n v="4649573"/>
    <n v="315.77"/>
    <n v="7.0000000000000007E-2"/>
  </r>
  <r>
    <s v="其他"/>
    <s v="API"/>
    <s v="05"/>
    <x v="53"/>
    <x v="1"/>
    <x v="4"/>
    <n v="4284101"/>
    <n v="287.12"/>
    <n v="7.0000000000000007E-2"/>
  </r>
  <r>
    <s v="其他"/>
    <s v="API"/>
    <s v="05"/>
    <x v="54"/>
    <x v="1"/>
    <x v="4"/>
    <n v="3834953"/>
    <n v="287.55"/>
    <n v="0.08"/>
  </r>
  <r>
    <s v="其他"/>
    <s v="API"/>
    <s v="05"/>
    <x v="55"/>
    <x v="1"/>
    <x v="4"/>
    <n v="3619909"/>
    <n v="377.61"/>
    <n v="0.1"/>
  </r>
  <r>
    <s v="其他"/>
    <s v="API"/>
    <s v="05"/>
    <x v="56"/>
    <x v="1"/>
    <x v="4"/>
    <n v="3890019"/>
    <n v="266.88"/>
    <n v="7.0000000000000007E-2"/>
  </r>
  <r>
    <s v="其他"/>
    <s v="API"/>
    <s v="05"/>
    <x v="57"/>
    <x v="1"/>
    <x v="4"/>
    <n v="3919096"/>
    <n v="345.13"/>
    <n v="0.09"/>
  </r>
  <r>
    <s v="其他"/>
    <s v="API"/>
    <s v="05"/>
    <x v="58"/>
    <x v="1"/>
    <x v="4"/>
    <n v="4077781"/>
    <n v="310.76"/>
    <n v="0.08"/>
  </r>
  <r>
    <s v="其他"/>
    <s v="API"/>
    <s v="05"/>
    <x v="59"/>
    <x v="1"/>
    <x v="4"/>
    <n v="4787568"/>
    <n v="370.99"/>
    <n v="0.08"/>
  </r>
  <r>
    <s v="其他"/>
    <s v="API"/>
    <s v="05"/>
    <x v="60"/>
    <x v="1"/>
    <x v="4"/>
    <n v="4671895"/>
    <n v="350.52"/>
    <n v="0.08"/>
  </r>
  <r>
    <s v="其他"/>
    <s v="API"/>
    <s v="05"/>
    <x v="61"/>
    <x v="1"/>
    <x v="4"/>
    <n v="4608242"/>
    <n v="343.05"/>
    <n v="7.0000000000000007E-2"/>
  </r>
  <r>
    <s v="其他"/>
    <s v="API"/>
    <s v="05"/>
    <x v="62"/>
    <x v="1"/>
    <x v="4"/>
    <n v="4645590"/>
    <n v="353.49"/>
    <n v="0.08"/>
  </r>
  <r>
    <s v="其他"/>
    <s v="API"/>
    <s v="05"/>
    <x v="63"/>
    <x v="1"/>
    <x v="4"/>
    <n v="4944897"/>
    <n v="325.57"/>
    <n v="7.0000000000000007E-2"/>
  </r>
  <r>
    <s v="其他"/>
    <s v="API"/>
    <s v="05"/>
    <x v="64"/>
    <x v="1"/>
    <x v="4"/>
    <n v="12254324"/>
    <n v="473.06"/>
    <n v="0.04"/>
  </r>
  <r>
    <s v="其他"/>
    <s v="API"/>
    <s v="05"/>
    <x v="65"/>
    <x v="1"/>
    <x v="4"/>
    <n v="25023125"/>
    <n v="918.51"/>
    <n v="0.04"/>
  </r>
  <r>
    <s v="其他"/>
    <s v="API"/>
    <s v="05"/>
    <x v="66"/>
    <x v="1"/>
    <x v="4"/>
    <n v="28899348"/>
    <n v="677.46"/>
    <n v="0.02"/>
  </r>
  <r>
    <s v="其他"/>
    <s v="API"/>
    <s v="05"/>
    <x v="67"/>
    <x v="1"/>
    <x v="4"/>
    <n v="26681939"/>
    <n v="558.27"/>
    <n v="0.02"/>
  </r>
  <r>
    <s v="其他"/>
    <s v="API"/>
    <s v="05"/>
    <x v="68"/>
    <x v="1"/>
    <x v="4"/>
    <n v="24375275"/>
    <n v="675.74"/>
    <n v="0.03"/>
  </r>
  <r>
    <s v="其他"/>
    <s v="API"/>
    <s v="05"/>
    <x v="69"/>
    <x v="1"/>
    <x v="4"/>
    <n v="22293454"/>
    <n v="694.93"/>
    <n v="0.03"/>
  </r>
  <r>
    <s v="其他"/>
    <s v="API"/>
    <s v="05"/>
    <x v="70"/>
    <x v="1"/>
    <x v="4"/>
    <n v="16502648"/>
    <n v="591.17999999999995"/>
    <n v="0.04"/>
  </r>
  <r>
    <s v="其他"/>
    <s v="API"/>
    <s v="05"/>
    <x v="71"/>
    <x v="1"/>
    <x v="4"/>
    <n v="3275251"/>
    <n v="297.20999999999998"/>
    <n v="0.09"/>
  </r>
  <r>
    <s v="其他"/>
    <s v="API"/>
    <s v="05"/>
    <x v="72"/>
    <x v="1"/>
    <x v="4"/>
    <n v="3321472"/>
    <n v="334.92"/>
    <n v="0.1"/>
  </r>
  <r>
    <s v="其他"/>
    <s v="API"/>
    <s v="05"/>
    <x v="73"/>
    <x v="1"/>
    <x v="4"/>
    <n v="4568800"/>
    <n v="438.59"/>
    <n v="0.1"/>
  </r>
  <r>
    <s v="其他"/>
    <s v="API"/>
    <s v="05"/>
    <x v="74"/>
    <x v="1"/>
    <x v="4"/>
    <n v="3640259"/>
    <n v="335.51"/>
    <n v="0.09"/>
  </r>
  <r>
    <s v="其他"/>
    <s v="API"/>
    <s v="05"/>
    <x v="75"/>
    <x v="1"/>
    <x v="4"/>
    <n v="3205711"/>
    <n v="312.60000000000002"/>
    <n v="0.1"/>
  </r>
  <r>
    <s v="其他"/>
    <s v="API"/>
    <s v="05"/>
    <x v="76"/>
    <x v="1"/>
    <x v="4"/>
    <n v="3203869"/>
    <n v="299.91000000000003"/>
    <n v="0.09"/>
  </r>
  <r>
    <s v="其他"/>
    <s v="API"/>
    <s v="05"/>
    <x v="77"/>
    <x v="1"/>
    <x v="4"/>
    <n v="3215176"/>
    <n v="370.78"/>
    <n v="0.12"/>
  </r>
  <r>
    <s v="其他"/>
    <s v="API"/>
    <s v="05"/>
    <x v="78"/>
    <x v="1"/>
    <x v="4"/>
    <n v="3407866"/>
    <n v="398.77"/>
    <n v="0.12"/>
  </r>
  <r>
    <s v="其他"/>
    <s v="API"/>
    <s v="05"/>
    <x v="79"/>
    <x v="1"/>
    <x v="4"/>
    <n v="3572256"/>
    <n v="365.64"/>
    <n v="0.1"/>
  </r>
  <r>
    <s v="其他"/>
    <s v="API"/>
    <s v="05"/>
    <x v="80"/>
    <x v="1"/>
    <x v="4"/>
    <n v="4196863"/>
    <n v="355.93"/>
    <n v="0.08"/>
  </r>
  <r>
    <s v="其他"/>
    <s v="API"/>
    <s v="05"/>
    <x v="81"/>
    <x v="1"/>
    <x v="4"/>
    <n v="4186843"/>
    <n v="293.86"/>
    <n v="7.0000000000000007E-2"/>
  </r>
  <r>
    <s v="其他"/>
    <s v="API"/>
    <s v="05"/>
    <x v="82"/>
    <x v="1"/>
    <x v="4"/>
    <n v="4100945"/>
    <n v="305.66000000000003"/>
    <n v="7.0000000000000007E-2"/>
  </r>
  <r>
    <s v="其他"/>
    <s v="API"/>
    <s v="04"/>
    <x v="0"/>
    <x v="1"/>
    <x v="4"/>
    <n v="3337867"/>
    <n v="223.3"/>
    <n v="7.0000000000000007E-2"/>
  </r>
  <r>
    <s v="其他"/>
    <s v="API"/>
    <s v="04"/>
    <x v="1"/>
    <x v="1"/>
    <x v="4"/>
    <n v="2970435"/>
    <n v="202.8"/>
    <n v="7.0000000000000007E-2"/>
  </r>
  <r>
    <s v="其他"/>
    <s v="API"/>
    <s v="04"/>
    <x v="2"/>
    <x v="1"/>
    <x v="4"/>
    <n v="2951536"/>
    <n v="184.08"/>
    <n v="0.06"/>
  </r>
  <r>
    <s v="其他"/>
    <s v="API"/>
    <s v="04"/>
    <x v="3"/>
    <x v="1"/>
    <x v="4"/>
    <n v="3040793"/>
    <n v="247.18"/>
    <n v="0.08"/>
  </r>
  <r>
    <s v="其他"/>
    <s v="API"/>
    <s v="04"/>
    <x v="4"/>
    <x v="1"/>
    <x v="4"/>
    <n v="3611401"/>
    <n v="258.32"/>
    <n v="7.0000000000000007E-2"/>
  </r>
  <r>
    <s v="其他"/>
    <s v="API"/>
    <s v="04"/>
    <x v="5"/>
    <x v="1"/>
    <x v="4"/>
    <n v="3422380"/>
    <n v="317.57"/>
    <n v="0.09"/>
  </r>
  <r>
    <s v="其他"/>
    <s v="API"/>
    <s v="04"/>
    <x v="6"/>
    <x v="1"/>
    <x v="4"/>
    <n v="3130371"/>
    <n v="241.93"/>
    <n v="0.08"/>
  </r>
  <r>
    <s v="其他"/>
    <s v="API"/>
    <s v="04"/>
    <x v="7"/>
    <x v="1"/>
    <x v="4"/>
    <n v="3085991"/>
    <n v="220.02"/>
    <n v="7.0000000000000007E-2"/>
  </r>
  <r>
    <s v="其他"/>
    <s v="API"/>
    <s v="04"/>
    <x v="8"/>
    <x v="1"/>
    <x v="4"/>
    <n v="3019501"/>
    <n v="241.14"/>
    <n v="0.08"/>
  </r>
  <r>
    <s v="其他"/>
    <s v="API"/>
    <s v="04"/>
    <x v="9"/>
    <x v="1"/>
    <x v="4"/>
    <n v="3081543"/>
    <n v="269.22000000000003"/>
    <n v="0.09"/>
  </r>
  <r>
    <s v="其他"/>
    <s v="API"/>
    <s v="04"/>
    <x v="10"/>
    <x v="1"/>
    <x v="4"/>
    <n v="3038388"/>
    <n v="232.1"/>
    <n v="0.08"/>
  </r>
  <r>
    <s v="其他"/>
    <s v="API"/>
    <s v="04"/>
    <x v="11"/>
    <x v="1"/>
    <x v="4"/>
    <n v="3519171"/>
    <n v="242.94"/>
    <n v="7.0000000000000007E-2"/>
  </r>
  <r>
    <s v="其他"/>
    <s v="API"/>
    <s v="04"/>
    <x v="12"/>
    <x v="1"/>
    <x v="4"/>
    <n v="3381519"/>
    <n v="159.82"/>
    <n v="0.05"/>
  </r>
  <r>
    <s v="其他"/>
    <s v="API"/>
    <s v="04"/>
    <x v="13"/>
    <x v="1"/>
    <x v="4"/>
    <n v="3242742"/>
    <n v="195.08"/>
    <n v="0.06"/>
  </r>
  <r>
    <s v="其他"/>
    <s v="API"/>
    <s v="04"/>
    <x v="14"/>
    <x v="1"/>
    <x v="4"/>
    <n v="3252650"/>
    <n v="193.72"/>
    <n v="0.06"/>
  </r>
  <r>
    <s v="其他"/>
    <s v="API"/>
    <s v="04"/>
    <x v="15"/>
    <x v="1"/>
    <x v="4"/>
    <n v="3095049"/>
    <n v="200.77"/>
    <n v="0.06"/>
  </r>
  <r>
    <s v="其他"/>
    <s v="API"/>
    <s v="04"/>
    <x v="16"/>
    <x v="1"/>
    <x v="4"/>
    <n v="3065932"/>
    <n v="238.62"/>
    <n v="0.08"/>
  </r>
  <r>
    <s v="其他"/>
    <s v="API"/>
    <s v="04"/>
    <x v="17"/>
    <x v="1"/>
    <x v="4"/>
    <n v="2996546"/>
    <n v="192.19"/>
    <n v="0.06"/>
  </r>
  <r>
    <s v="其他"/>
    <s v="API"/>
    <s v="04"/>
    <x v="18"/>
    <x v="1"/>
    <x v="4"/>
    <n v="4093054"/>
    <n v="199.64"/>
    <n v="0.05"/>
  </r>
  <r>
    <s v="其他"/>
    <s v="API"/>
    <s v="04"/>
    <x v="19"/>
    <x v="1"/>
    <x v="4"/>
    <n v="4115384"/>
    <n v="182.29"/>
    <n v="0.04"/>
  </r>
  <r>
    <s v="其他"/>
    <s v="API"/>
    <s v="04"/>
    <x v="20"/>
    <x v="1"/>
    <x v="4"/>
    <n v="3951738"/>
    <n v="204.26"/>
    <n v="0.05"/>
  </r>
  <r>
    <s v="其他"/>
    <s v="API"/>
    <s v="04"/>
    <x v="21"/>
    <x v="1"/>
    <x v="4"/>
    <n v="3969690"/>
    <n v="193.09"/>
    <n v="0.05"/>
  </r>
  <r>
    <s v="其他"/>
    <s v="API"/>
    <s v="04"/>
    <x v="22"/>
    <x v="1"/>
    <x v="4"/>
    <n v="4055684"/>
    <n v="226.35"/>
    <n v="0.06"/>
  </r>
  <r>
    <s v="其他"/>
    <s v="API"/>
    <s v="04"/>
    <x v="23"/>
    <x v="1"/>
    <x v="4"/>
    <n v="4230947"/>
    <n v="225.31"/>
    <n v="0.05"/>
  </r>
  <r>
    <s v="其他"/>
    <s v="API"/>
    <s v="04"/>
    <x v="24"/>
    <x v="1"/>
    <x v="4"/>
    <n v="4486758"/>
    <n v="250.77"/>
    <n v="0.06"/>
  </r>
  <r>
    <s v="其他"/>
    <s v="API"/>
    <s v="04"/>
    <x v="25"/>
    <x v="1"/>
    <x v="4"/>
    <n v="5098074"/>
    <n v="224.45"/>
    <n v="0.04"/>
  </r>
  <r>
    <s v="其他"/>
    <s v="API"/>
    <s v="04"/>
    <x v="26"/>
    <x v="1"/>
    <x v="4"/>
    <n v="4850928"/>
    <n v="258.83"/>
    <n v="0.05"/>
  </r>
  <r>
    <s v="其他"/>
    <s v="API"/>
    <s v="04"/>
    <x v="27"/>
    <x v="1"/>
    <x v="4"/>
    <n v="4877564"/>
    <n v="256.04000000000002"/>
    <n v="0.05"/>
  </r>
  <r>
    <s v="其他"/>
    <s v="API"/>
    <s v="04"/>
    <x v="28"/>
    <x v="1"/>
    <x v="4"/>
    <n v="4371589"/>
    <n v="212.91"/>
    <n v="0.05"/>
  </r>
  <r>
    <s v="其他"/>
    <s v="API"/>
    <s v="04"/>
    <x v="29"/>
    <x v="1"/>
    <x v="4"/>
    <n v="4213423"/>
    <n v="238.42"/>
    <n v="0.06"/>
  </r>
  <r>
    <s v="其他"/>
    <s v="自家直客"/>
    <s v="06"/>
    <x v="30"/>
    <x v="0"/>
    <x v="5"/>
    <n v="2730852"/>
    <n v="1353.79"/>
    <n v="0.5"/>
  </r>
  <r>
    <s v="其他"/>
    <s v="自家直客"/>
    <s v="06"/>
    <x v="31"/>
    <x v="0"/>
    <x v="5"/>
    <n v="2863042"/>
    <n v="1403.92"/>
    <n v="0.49"/>
  </r>
  <r>
    <s v="其他"/>
    <s v="自家直客"/>
    <s v="06"/>
    <x v="32"/>
    <x v="0"/>
    <x v="5"/>
    <n v="2791886"/>
    <n v="1380.83"/>
    <n v="0.49"/>
  </r>
  <r>
    <s v="其他"/>
    <s v="自家直客"/>
    <s v="06"/>
    <x v="33"/>
    <x v="0"/>
    <x v="5"/>
    <n v="2703361"/>
    <n v="1304.71"/>
    <n v="0.48"/>
  </r>
  <r>
    <s v="其他"/>
    <s v="自家直客"/>
    <s v="06"/>
    <x v="34"/>
    <x v="0"/>
    <x v="5"/>
    <n v="2849279"/>
    <n v="1333.51"/>
    <n v="0.47"/>
  </r>
  <r>
    <s v="其他"/>
    <s v="自家直客"/>
    <s v="06"/>
    <x v="35"/>
    <x v="0"/>
    <x v="5"/>
    <n v="2028044"/>
    <n v="837.59"/>
    <n v="0.41"/>
  </r>
  <r>
    <s v="其他"/>
    <s v="自家直客"/>
    <s v="06"/>
    <x v="36"/>
    <x v="0"/>
    <x v="5"/>
    <n v="62443"/>
    <n v="0.82"/>
    <n v="0.01"/>
  </r>
  <r>
    <s v="其他"/>
    <s v="自家直客"/>
    <s v="06"/>
    <x v="37"/>
    <x v="0"/>
    <x v="5"/>
    <n v="75633"/>
    <n v="4.3"/>
    <n v="0.06"/>
  </r>
  <r>
    <s v="其他"/>
    <s v="自家直客"/>
    <s v="06"/>
    <x v="38"/>
    <x v="0"/>
    <x v="5"/>
    <n v="81786"/>
    <n v="7.4"/>
    <n v="0.09"/>
  </r>
  <r>
    <s v="其他"/>
    <s v="自家直客"/>
    <s v="06"/>
    <x v="39"/>
    <x v="0"/>
    <x v="5"/>
    <n v="78876"/>
    <n v="3.45"/>
    <n v="0.04"/>
  </r>
  <r>
    <s v="其他"/>
    <s v="自家直客"/>
    <s v="06"/>
    <x v="40"/>
    <x v="0"/>
    <x v="5"/>
    <n v="75728"/>
    <n v="9.44"/>
    <n v="0.12"/>
  </r>
  <r>
    <s v="其他"/>
    <s v="自家直客"/>
    <s v="06"/>
    <x v="41"/>
    <x v="0"/>
    <x v="5"/>
    <n v="70017"/>
    <n v="4.43"/>
    <n v="0.06"/>
  </r>
  <r>
    <s v="其他"/>
    <s v="自家直客"/>
    <s v="06"/>
    <x v="42"/>
    <x v="0"/>
    <x v="5"/>
    <n v="71252"/>
    <n v="6.1"/>
    <n v="0.09"/>
  </r>
  <r>
    <s v="其他"/>
    <s v="自家直客"/>
    <s v="06"/>
    <x v="43"/>
    <x v="0"/>
    <x v="5"/>
    <n v="72476"/>
    <n v="1.4"/>
    <n v="0.02"/>
  </r>
  <r>
    <s v="其他"/>
    <s v="自家直客"/>
    <s v="06"/>
    <x v="44"/>
    <x v="0"/>
    <x v="5"/>
    <n v="92531"/>
    <n v="13.35"/>
    <n v="0.14000000000000001"/>
  </r>
  <r>
    <s v="其他"/>
    <s v="自家直客"/>
    <s v="06"/>
    <x v="45"/>
    <x v="0"/>
    <x v="5"/>
    <n v="97864"/>
    <n v="15.02"/>
    <n v="0.15"/>
  </r>
  <r>
    <s v="其他"/>
    <s v="自家直客"/>
    <s v="06"/>
    <x v="46"/>
    <x v="0"/>
    <x v="5"/>
    <n v="95842"/>
    <n v="2.74"/>
    <n v="0.03"/>
  </r>
  <r>
    <s v="其他"/>
    <s v="自家直客"/>
    <s v="06"/>
    <x v="47"/>
    <x v="0"/>
    <x v="5"/>
    <n v="159580"/>
    <n v="6.75"/>
    <n v="0.04"/>
  </r>
  <r>
    <s v="其他"/>
    <s v="自家直客"/>
    <s v="06"/>
    <x v="48"/>
    <x v="0"/>
    <x v="5"/>
    <n v="82582"/>
    <n v="9.5"/>
    <n v="0.12"/>
  </r>
  <r>
    <s v="其他"/>
    <s v="自家直客"/>
    <s v="06"/>
    <x v="49"/>
    <x v="0"/>
    <x v="5"/>
    <n v="94369"/>
    <n v="10.62"/>
    <n v="0.11"/>
  </r>
  <r>
    <s v="其他"/>
    <s v="自家直客"/>
    <s v="06"/>
    <x v="50"/>
    <x v="0"/>
    <x v="5"/>
    <n v="156337"/>
    <n v="10.84"/>
    <n v="7.0000000000000007E-2"/>
  </r>
  <r>
    <s v="其他"/>
    <s v="自家直客"/>
    <s v="06"/>
    <x v="51"/>
    <x v="0"/>
    <x v="5"/>
    <n v="101336"/>
    <n v="12.32"/>
    <n v="0.12"/>
  </r>
  <r>
    <s v="其他"/>
    <s v="自家直客"/>
    <s v="05"/>
    <x v="52"/>
    <x v="0"/>
    <x v="5"/>
    <n v="113371"/>
    <n v="19.72"/>
    <n v="0.17"/>
  </r>
  <r>
    <s v="其他"/>
    <s v="自家直客"/>
    <s v="05"/>
    <x v="53"/>
    <x v="0"/>
    <x v="5"/>
    <n v="99808"/>
    <n v="21.1"/>
    <n v="0.21"/>
  </r>
  <r>
    <s v="其他"/>
    <s v="自家直客"/>
    <s v="05"/>
    <x v="54"/>
    <x v="0"/>
    <x v="5"/>
    <n v="81996"/>
    <n v="5.7"/>
    <n v="7.0000000000000007E-2"/>
  </r>
  <r>
    <s v="其他"/>
    <s v="自家直客"/>
    <s v="05"/>
    <x v="55"/>
    <x v="0"/>
    <x v="5"/>
    <n v="86332"/>
    <n v="6"/>
    <n v="7.0000000000000007E-2"/>
  </r>
  <r>
    <s v="其他"/>
    <s v="自家直客"/>
    <s v="05"/>
    <x v="56"/>
    <x v="0"/>
    <x v="5"/>
    <n v="97833"/>
    <n v="6.5"/>
    <n v="7.0000000000000007E-2"/>
  </r>
  <r>
    <s v="其他"/>
    <s v="自家直客"/>
    <s v="05"/>
    <x v="57"/>
    <x v="0"/>
    <x v="5"/>
    <n v="102123"/>
    <n v="10.35"/>
    <n v="0.1"/>
  </r>
  <r>
    <s v="其他"/>
    <s v="自家直客"/>
    <s v="05"/>
    <x v="58"/>
    <x v="0"/>
    <x v="5"/>
    <n v="113287"/>
    <n v="15.98"/>
    <n v="0.14000000000000001"/>
  </r>
  <r>
    <s v="其他"/>
    <s v="自家直客"/>
    <s v="05"/>
    <x v="59"/>
    <x v="0"/>
    <x v="5"/>
    <n v="144299"/>
    <n v="15.8"/>
    <n v="0.11"/>
  </r>
  <r>
    <s v="其他"/>
    <s v="自家直客"/>
    <s v="05"/>
    <x v="60"/>
    <x v="0"/>
    <x v="5"/>
    <n v="142380"/>
    <n v="12.97"/>
    <n v="0.09"/>
  </r>
  <r>
    <s v="其他"/>
    <s v="自家直客"/>
    <s v="05"/>
    <x v="61"/>
    <x v="0"/>
    <x v="5"/>
    <n v="120250"/>
    <n v="16.8"/>
    <n v="0.14000000000000001"/>
  </r>
  <r>
    <s v="其他"/>
    <s v="自家直客"/>
    <s v="05"/>
    <x v="62"/>
    <x v="0"/>
    <x v="5"/>
    <n v="110821"/>
    <n v="11.8"/>
    <n v="0.11"/>
  </r>
  <r>
    <s v="其他"/>
    <s v="自家直客"/>
    <s v="05"/>
    <x v="63"/>
    <x v="0"/>
    <x v="5"/>
    <n v="141625"/>
    <n v="14.7"/>
    <n v="0.1"/>
  </r>
  <r>
    <s v="其他"/>
    <s v="自家直客"/>
    <s v="05"/>
    <x v="64"/>
    <x v="0"/>
    <x v="5"/>
    <n v="129134"/>
    <n v="18.649999999999999"/>
    <n v="0.14000000000000001"/>
  </r>
  <r>
    <s v="其他"/>
    <s v="自家直客"/>
    <s v="05"/>
    <x v="65"/>
    <x v="0"/>
    <x v="5"/>
    <n v="153768"/>
    <n v="10.41"/>
    <n v="7.0000000000000007E-2"/>
  </r>
  <r>
    <s v="其他"/>
    <s v="自家直客"/>
    <s v="05"/>
    <x v="66"/>
    <x v="0"/>
    <x v="5"/>
    <n v="177757"/>
    <n v="26.08"/>
    <n v="0.15"/>
  </r>
  <r>
    <s v="其他"/>
    <s v="自家直客"/>
    <s v="05"/>
    <x v="67"/>
    <x v="0"/>
    <x v="5"/>
    <n v="161114"/>
    <n v="15.24"/>
    <n v="0.09"/>
  </r>
  <r>
    <s v="其他"/>
    <s v="自家直客"/>
    <s v="05"/>
    <x v="68"/>
    <x v="0"/>
    <x v="5"/>
    <n v="119529"/>
    <n v="45.1"/>
    <n v="0.38"/>
  </r>
  <r>
    <s v="其他"/>
    <s v="自家直客"/>
    <s v="05"/>
    <x v="69"/>
    <x v="0"/>
    <x v="5"/>
    <n v="188574"/>
    <n v="34.4"/>
    <n v="0.18"/>
  </r>
  <r>
    <s v="其他"/>
    <s v="自家直客"/>
    <s v="05"/>
    <x v="70"/>
    <x v="0"/>
    <x v="5"/>
    <n v="189973"/>
    <n v="43.02"/>
    <n v="0.23"/>
  </r>
  <r>
    <s v="其他"/>
    <s v="自家直客"/>
    <s v="05"/>
    <x v="71"/>
    <x v="0"/>
    <x v="5"/>
    <n v="211611"/>
    <n v="38.07"/>
    <n v="0.18"/>
  </r>
  <r>
    <s v="其他"/>
    <s v="自家直客"/>
    <s v="05"/>
    <x v="72"/>
    <x v="0"/>
    <x v="5"/>
    <n v="234647"/>
    <n v="32.22"/>
    <n v="0.14000000000000001"/>
  </r>
  <r>
    <s v="其他"/>
    <s v="自家直客"/>
    <s v="05"/>
    <x v="73"/>
    <x v="0"/>
    <x v="5"/>
    <n v="270700"/>
    <n v="47.7"/>
    <n v="0.18"/>
  </r>
  <r>
    <s v="其他"/>
    <s v="自家直客"/>
    <s v="05"/>
    <x v="74"/>
    <x v="0"/>
    <x v="5"/>
    <n v="281628"/>
    <n v="55.59"/>
    <n v="0.2"/>
  </r>
  <r>
    <s v="其他"/>
    <s v="自家直客"/>
    <s v="05"/>
    <x v="75"/>
    <x v="0"/>
    <x v="5"/>
    <n v="270770"/>
    <n v="52.3"/>
    <n v="0.19"/>
  </r>
  <r>
    <s v="其他"/>
    <s v="自家直客"/>
    <s v="05"/>
    <x v="76"/>
    <x v="0"/>
    <x v="5"/>
    <n v="277757"/>
    <n v="60.01"/>
    <n v="0.22"/>
  </r>
  <r>
    <s v="其他"/>
    <s v="自家直客"/>
    <s v="05"/>
    <x v="77"/>
    <x v="0"/>
    <x v="5"/>
    <n v="312524"/>
    <n v="42.98"/>
    <n v="0.14000000000000001"/>
  </r>
  <r>
    <s v="其他"/>
    <s v="自家直客"/>
    <s v="05"/>
    <x v="78"/>
    <x v="0"/>
    <x v="5"/>
    <n v="313191"/>
    <n v="35.659999999999997"/>
    <n v="0.11"/>
  </r>
  <r>
    <s v="其他"/>
    <s v="自家直客"/>
    <s v="05"/>
    <x v="79"/>
    <x v="0"/>
    <x v="5"/>
    <n v="352309"/>
    <n v="45.63"/>
    <n v="0.13"/>
  </r>
  <r>
    <s v="其他"/>
    <s v="自家直客"/>
    <s v="05"/>
    <x v="80"/>
    <x v="0"/>
    <x v="5"/>
    <n v="390307"/>
    <n v="47.18"/>
    <n v="0.12"/>
  </r>
  <r>
    <s v="其他"/>
    <s v="自家直客"/>
    <s v="05"/>
    <x v="81"/>
    <x v="0"/>
    <x v="5"/>
    <n v="403407"/>
    <n v="80.599999999999994"/>
    <n v="0.2"/>
  </r>
  <r>
    <s v="其他"/>
    <s v="自家直客"/>
    <s v="05"/>
    <x v="82"/>
    <x v="0"/>
    <x v="5"/>
    <n v="417174"/>
    <n v="64.13"/>
    <n v="0.15"/>
  </r>
  <r>
    <s v="其他"/>
    <s v="自家直客"/>
    <s v="04"/>
    <x v="0"/>
    <x v="0"/>
    <x v="5"/>
    <n v="417591"/>
    <n v="75.05"/>
    <n v="0.18"/>
  </r>
  <r>
    <s v="其他"/>
    <s v="自家直客"/>
    <s v="04"/>
    <x v="1"/>
    <x v="0"/>
    <x v="5"/>
    <n v="490238"/>
    <n v="134.88999999999999"/>
    <n v="0.28000000000000003"/>
  </r>
  <r>
    <s v="其他"/>
    <s v="自家直客"/>
    <s v="04"/>
    <x v="2"/>
    <x v="0"/>
    <x v="5"/>
    <n v="502697"/>
    <n v="113.8"/>
    <n v="0.23"/>
  </r>
  <r>
    <s v="其他"/>
    <s v="自家直客"/>
    <s v="04"/>
    <x v="3"/>
    <x v="0"/>
    <x v="5"/>
    <n v="526717"/>
    <n v="116.67"/>
    <n v="0.22"/>
  </r>
  <r>
    <s v="其他"/>
    <s v="自家直客"/>
    <s v="04"/>
    <x v="4"/>
    <x v="0"/>
    <x v="5"/>
    <n v="561302"/>
    <n v="105.39"/>
    <n v="0.19"/>
  </r>
  <r>
    <s v="其他"/>
    <s v="自家直客"/>
    <s v="04"/>
    <x v="5"/>
    <x v="0"/>
    <x v="5"/>
    <n v="526265"/>
    <n v="99.82"/>
    <n v="0.19"/>
  </r>
  <r>
    <s v="其他"/>
    <s v="自家直客"/>
    <s v="04"/>
    <x v="6"/>
    <x v="0"/>
    <x v="5"/>
    <n v="513800"/>
    <n v="102.61"/>
    <n v="0.2"/>
  </r>
  <r>
    <s v="其他"/>
    <s v="自家直客"/>
    <s v="04"/>
    <x v="7"/>
    <x v="0"/>
    <x v="5"/>
    <n v="495081"/>
    <n v="104.69"/>
    <n v="0.21"/>
  </r>
  <r>
    <s v="其他"/>
    <s v="自家直客"/>
    <s v="04"/>
    <x v="8"/>
    <x v="0"/>
    <x v="5"/>
    <n v="516590"/>
    <n v="106.09"/>
    <n v="0.21"/>
  </r>
  <r>
    <s v="其他"/>
    <s v="自家直客"/>
    <s v="04"/>
    <x v="9"/>
    <x v="0"/>
    <x v="5"/>
    <n v="507584"/>
    <n v="108.51"/>
    <n v="0.21"/>
  </r>
  <r>
    <s v="其他"/>
    <s v="自家直客"/>
    <s v="04"/>
    <x v="10"/>
    <x v="0"/>
    <x v="5"/>
    <n v="563739"/>
    <n v="122.69"/>
    <n v="0.22"/>
  </r>
  <r>
    <s v="其他"/>
    <s v="自家直客"/>
    <s v="04"/>
    <x v="11"/>
    <x v="0"/>
    <x v="5"/>
    <n v="696506"/>
    <n v="99.7"/>
    <n v="0.14000000000000001"/>
  </r>
  <r>
    <s v="其他"/>
    <s v="自家直客"/>
    <s v="04"/>
    <x v="12"/>
    <x v="0"/>
    <x v="5"/>
    <n v="723160"/>
    <n v="161.87"/>
    <n v="0.22"/>
  </r>
  <r>
    <s v="其他"/>
    <s v="自家直客"/>
    <s v="04"/>
    <x v="13"/>
    <x v="0"/>
    <x v="5"/>
    <n v="678226"/>
    <n v="124.1"/>
    <n v="0.18"/>
  </r>
  <r>
    <s v="其他"/>
    <s v="自家直客"/>
    <s v="04"/>
    <x v="14"/>
    <x v="0"/>
    <x v="5"/>
    <n v="642713"/>
    <n v="132.72999999999999"/>
    <n v="0.21"/>
  </r>
  <r>
    <s v="其他"/>
    <s v="自家直客"/>
    <s v="04"/>
    <x v="15"/>
    <x v="0"/>
    <x v="5"/>
    <n v="682320"/>
    <n v="140"/>
    <n v="0.21"/>
  </r>
  <r>
    <s v="其他"/>
    <s v="自家直客"/>
    <s v="04"/>
    <x v="16"/>
    <x v="0"/>
    <x v="5"/>
    <n v="782581"/>
    <n v="156.06"/>
    <n v="0.2"/>
  </r>
  <r>
    <s v="其他"/>
    <s v="自家直客"/>
    <s v="04"/>
    <x v="17"/>
    <x v="0"/>
    <x v="5"/>
    <n v="759594"/>
    <n v="188.31"/>
    <n v="0.25"/>
  </r>
  <r>
    <s v="其他"/>
    <s v="自家直客"/>
    <s v="04"/>
    <x v="18"/>
    <x v="0"/>
    <x v="5"/>
    <n v="1017632"/>
    <n v="175.06"/>
    <n v="0.17"/>
  </r>
  <r>
    <s v="其他"/>
    <s v="自家直客"/>
    <s v="04"/>
    <x v="19"/>
    <x v="0"/>
    <x v="5"/>
    <n v="774579"/>
    <n v="213.21"/>
    <n v="0.28000000000000003"/>
  </r>
  <r>
    <s v="其他"/>
    <s v="自家直客"/>
    <s v="04"/>
    <x v="20"/>
    <x v="0"/>
    <x v="5"/>
    <n v="1144600"/>
    <n v="303.97000000000003"/>
    <n v="0.27"/>
  </r>
  <r>
    <s v="其他"/>
    <s v="自家直客"/>
    <s v="04"/>
    <x v="21"/>
    <x v="0"/>
    <x v="5"/>
    <n v="1553671"/>
    <n v="348.91"/>
    <n v="0.22"/>
  </r>
  <r>
    <s v="其他"/>
    <s v="自家直客"/>
    <s v="04"/>
    <x v="22"/>
    <x v="0"/>
    <x v="5"/>
    <n v="1724843"/>
    <n v="496.51"/>
    <n v="0.28999999999999998"/>
  </r>
  <r>
    <s v="其他"/>
    <s v="自家直客"/>
    <s v="04"/>
    <x v="23"/>
    <x v="0"/>
    <x v="5"/>
    <n v="1749431"/>
    <n v="424.94"/>
    <n v="0.24"/>
  </r>
  <r>
    <s v="其他"/>
    <s v="自家直客"/>
    <s v="04"/>
    <x v="24"/>
    <x v="0"/>
    <x v="5"/>
    <n v="1808587"/>
    <n v="431.94"/>
    <n v="0.24"/>
  </r>
  <r>
    <s v="其他"/>
    <s v="自家直客"/>
    <s v="04"/>
    <x v="25"/>
    <x v="0"/>
    <x v="5"/>
    <n v="1900100"/>
    <n v="442.87"/>
    <n v="0.23"/>
  </r>
  <r>
    <s v="其他"/>
    <s v="自家直客"/>
    <s v="04"/>
    <x v="26"/>
    <x v="0"/>
    <x v="5"/>
    <n v="1813570"/>
    <n v="459.94"/>
    <n v="0.25"/>
  </r>
  <r>
    <s v="其他"/>
    <s v="自家直客"/>
    <s v="04"/>
    <x v="27"/>
    <x v="0"/>
    <x v="5"/>
    <n v="1826103"/>
    <n v="410.72"/>
    <n v="0.22"/>
  </r>
  <r>
    <s v="其他"/>
    <s v="自家直客"/>
    <s v="04"/>
    <x v="28"/>
    <x v="0"/>
    <x v="5"/>
    <n v="1776694"/>
    <n v="457.07"/>
    <n v="0.26"/>
  </r>
  <r>
    <s v="其他"/>
    <s v="自家直客"/>
    <s v="04"/>
    <x v="29"/>
    <x v="0"/>
    <x v="5"/>
    <n v="1873248"/>
    <n v="397.47"/>
    <n v="0.21"/>
  </r>
  <r>
    <s v="其他"/>
    <s v="API"/>
    <s v="06"/>
    <x v="30"/>
    <x v="1"/>
    <x v="5"/>
    <n v="2735492"/>
    <n v="252.24"/>
    <n v="0.09"/>
  </r>
  <r>
    <s v="其他"/>
    <s v="API"/>
    <s v="06"/>
    <x v="31"/>
    <x v="1"/>
    <x v="5"/>
    <n v="2887757"/>
    <n v="241.84"/>
    <n v="0.08"/>
  </r>
  <r>
    <s v="其他"/>
    <s v="API"/>
    <s v="06"/>
    <x v="32"/>
    <x v="1"/>
    <x v="5"/>
    <n v="2764823"/>
    <n v="206.92"/>
    <n v="7.0000000000000007E-2"/>
  </r>
  <r>
    <s v="其他"/>
    <s v="API"/>
    <s v="06"/>
    <x v="33"/>
    <x v="1"/>
    <x v="5"/>
    <n v="2602055"/>
    <n v="217.1"/>
    <n v="0.08"/>
  </r>
  <r>
    <s v="其他"/>
    <s v="API"/>
    <s v="06"/>
    <x v="34"/>
    <x v="1"/>
    <x v="5"/>
    <n v="2472906"/>
    <n v="287.68"/>
    <n v="0.12"/>
  </r>
  <r>
    <s v="其他"/>
    <s v="API"/>
    <s v="06"/>
    <x v="35"/>
    <x v="1"/>
    <x v="5"/>
    <n v="1790443"/>
    <n v="248.11"/>
    <n v="0.14000000000000001"/>
  </r>
  <r>
    <s v="其他"/>
    <s v="API"/>
    <s v="06"/>
    <x v="36"/>
    <x v="1"/>
    <x v="5"/>
    <n v="517901"/>
    <n v="37.5"/>
    <n v="7.0000000000000007E-2"/>
  </r>
  <r>
    <s v="其他"/>
    <s v="API"/>
    <s v="06"/>
    <x v="37"/>
    <x v="1"/>
    <x v="5"/>
    <n v="513528"/>
    <n v="45.6"/>
    <n v="0.09"/>
  </r>
  <r>
    <s v="其他"/>
    <s v="API"/>
    <s v="06"/>
    <x v="38"/>
    <x v="1"/>
    <x v="5"/>
    <n v="527998"/>
    <n v="40.11"/>
    <n v="0.08"/>
  </r>
  <r>
    <s v="其他"/>
    <s v="API"/>
    <s v="06"/>
    <x v="39"/>
    <x v="1"/>
    <x v="5"/>
    <n v="559341"/>
    <n v="42.13"/>
    <n v="0.08"/>
  </r>
  <r>
    <s v="其他"/>
    <s v="API"/>
    <s v="06"/>
    <x v="40"/>
    <x v="1"/>
    <x v="5"/>
    <n v="512161"/>
    <n v="70.42"/>
    <n v="0.14000000000000001"/>
  </r>
  <r>
    <s v="其他"/>
    <s v="API"/>
    <s v="06"/>
    <x v="41"/>
    <x v="1"/>
    <x v="5"/>
    <n v="525504"/>
    <n v="48.75"/>
    <n v="0.09"/>
  </r>
  <r>
    <s v="其他"/>
    <s v="API"/>
    <s v="06"/>
    <x v="42"/>
    <x v="1"/>
    <x v="5"/>
    <n v="529626"/>
    <n v="82.92"/>
    <n v="0.16"/>
  </r>
  <r>
    <s v="其他"/>
    <s v="API"/>
    <s v="06"/>
    <x v="43"/>
    <x v="1"/>
    <x v="5"/>
    <n v="545507"/>
    <n v="49.79"/>
    <n v="0.09"/>
  </r>
  <r>
    <s v="其他"/>
    <s v="API"/>
    <s v="06"/>
    <x v="44"/>
    <x v="1"/>
    <x v="5"/>
    <n v="528009"/>
    <n v="102.54"/>
    <n v="0.19"/>
  </r>
  <r>
    <s v="其他"/>
    <s v="API"/>
    <s v="06"/>
    <x v="45"/>
    <x v="1"/>
    <x v="5"/>
    <n v="567786"/>
    <n v="59.52"/>
    <n v="0.1"/>
  </r>
  <r>
    <s v="其他"/>
    <s v="API"/>
    <s v="06"/>
    <x v="46"/>
    <x v="1"/>
    <x v="5"/>
    <n v="551973"/>
    <n v="54.56"/>
    <n v="0.1"/>
  </r>
  <r>
    <s v="其他"/>
    <s v="API"/>
    <s v="06"/>
    <x v="47"/>
    <x v="1"/>
    <x v="5"/>
    <n v="465050"/>
    <n v="45.54"/>
    <n v="0.1"/>
  </r>
  <r>
    <s v="其他"/>
    <s v="API"/>
    <s v="06"/>
    <x v="48"/>
    <x v="1"/>
    <x v="5"/>
    <n v="559800"/>
    <n v="139.43"/>
    <n v="0.25"/>
  </r>
  <r>
    <s v="其他"/>
    <s v="API"/>
    <s v="06"/>
    <x v="49"/>
    <x v="1"/>
    <x v="5"/>
    <n v="548684"/>
    <n v="271.83"/>
    <n v="0.5"/>
  </r>
  <r>
    <s v="其他"/>
    <s v="API"/>
    <s v="06"/>
    <x v="50"/>
    <x v="1"/>
    <x v="5"/>
    <n v="498852"/>
    <n v="246.57"/>
    <n v="0.49"/>
  </r>
  <r>
    <s v="其他"/>
    <s v="API"/>
    <s v="06"/>
    <x v="51"/>
    <x v="1"/>
    <x v="5"/>
    <n v="556776"/>
    <n v="397.07"/>
    <n v="0.71"/>
  </r>
  <r>
    <s v="其他"/>
    <s v="API"/>
    <s v="05"/>
    <x v="52"/>
    <x v="1"/>
    <x v="5"/>
    <n v="588439"/>
    <n v="367.45"/>
    <n v="0.62"/>
  </r>
  <r>
    <s v="其他"/>
    <s v="API"/>
    <s v="05"/>
    <x v="53"/>
    <x v="1"/>
    <x v="5"/>
    <n v="589976"/>
    <n v="334.21"/>
    <n v="0.56999999999999995"/>
  </r>
  <r>
    <s v="其他"/>
    <s v="API"/>
    <s v="05"/>
    <x v="54"/>
    <x v="1"/>
    <x v="5"/>
    <n v="597316"/>
    <n v="399.43"/>
    <n v="0.67"/>
  </r>
  <r>
    <s v="其他"/>
    <s v="API"/>
    <s v="05"/>
    <x v="55"/>
    <x v="1"/>
    <x v="5"/>
    <n v="580679"/>
    <n v="424.54"/>
    <n v="0.73"/>
  </r>
  <r>
    <s v="其他"/>
    <s v="API"/>
    <s v="05"/>
    <x v="56"/>
    <x v="1"/>
    <x v="5"/>
    <n v="593949"/>
    <n v="459.99"/>
    <n v="0.77"/>
  </r>
  <r>
    <s v="其他"/>
    <s v="API"/>
    <s v="05"/>
    <x v="57"/>
    <x v="1"/>
    <x v="5"/>
    <n v="620569"/>
    <n v="509.14"/>
    <n v="0.82"/>
  </r>
  <r>
    <s v="其他"/>
    <s v="API"/>
    <s v="05"/>
    <x v="58"/>
    <x v="1"/>
    <x v="5"/>
    <n v="620189"/>
    <n v="504.39"/>
    <n v="0.81"/>
  </r>
  <r>
    <s v="其他"/>
    <s v="API"/>
    <s v="05"/>
    <x v="59"/>
    <x v="1"/>
    <x v="5"/>
    <n v="622721"/>
    <n v="534.99"/>
    <n v="0.86"/>
  </r>
  <r>
    <s v="其他"/>
    <s v="API"/>
    <s v="05"/>
    <x v="60"/>
    <x v="1"/>
    <x v="5"/>
    <n v="619776"/>
    <n v="546.29999999999995"/>
    <n v="0.88"/>
  </r>
  <r>
    <s v="其他"/>
    <s v="API"/>
    <s v="05"/>
    <x v="61"/>
    <x v="1"/>
    <x v="5"/>
    <n v="626387"/>
    <n v="487"/>
    <n v="0.78"/>
  </r>
  <r>
    <s v="其他"/>
    <s v="API"/>
    <s v="05"/>
    <x v="62"/>
    <x v="1"/>
    <x v="5"/>
    <n v="642760"/>
    <n v="591.74"/>
    <n v="0.92"/>
  </r>
  <r>
    <s v="其他"/>
    <s v="API"/>
    <s v="05"/>
    <x v="63"/>
    <x v="1"/>
    <x v="5"/>
    <n v="619850"/>
    <n v="531.27"/>
    <n v="0.86"/>
  </r>
  <r>
    <s v="其他"/>
    <s v="API"/>
    <s v="05"/>
    <x v="64"/>
    <x v="1"/>
    <x v="5"/>
    <n v="626922"/>
    <n v="690.97"/>
    <n v="1.1000000000000001"/>
  </r>
  <r>
    <s v="其他"/>
    <s v="API"/>
    <s v="05"/>
    <x v="65"/>
    <x v="1"/>
    <x v="5"/>
    <n v="631373"/>
    <n v="597.54999999999995"/>
    <n v="0.95"/>
  </r>
  <r>
    <s v="其他"/>
    <s v="API"/>
    <s v="05"/>
    <x v="66"/>
    <x v="1"/>
    <x v="5"/>
    <n v="662797"/>
    <n v="580.04"/>
    <n v="0.88"/>
  </r>
  <r>
    <s v="其他"/>
    <s v="API"/>
    <s v="05"/>
    <x v="67"/>
    <x v="1"/>
    <x v="5"/>
    <n v="668740"/>
    <n v="532.48"/>
    <n v="0.8"/>
  </r>
  <r>
    <s v="其他"/>
    <s v="API"/>
    <s v="05"/>
    <x v="68"/>
    <x v="1"/>
    <x v="5"/>
    <n v="682678"/>
    <n v="525.61"/>
    <n v="0.77"/>
  </r>
  <r>
    <s v="其他"/>
    <s v="API"/>
    <s v="05"/>
    <x v="69"/>
    <x v="1"/>
    <x v="5"/>
    <n v="641842"/>
    <n v="456.76"/>
    <n v="0.71"/>
  </r>
  <r>
    <s v="其他"/>
    <s v="API"/>
    <s v="05"/>
    <x v="70"/>
    <x v="1"/>
    <x v="5"/>
    <n v="633125"/>
    <n v="524.91999999999996"/>
    <n v="0.83"/>
  </r>
  <r>
    <s v="其他"/>
    <s v="API"/>
    <s v="05"/>
    <x v="71"/>
    <x v="1"/>
    <x v="5"/>
    <n v="627867"/>
    <n v="505.23"/>
    <n v="0.8"/>
  </r>
  <r>
    <s v="其他"/>
    <s v="API"/>
    <s v="05"/>
    <x v="72"/>
    <x v="1"/>
    <x v="5"/>
    <n v="598287"/>
    <n v="527.39"/>
    <n v="0.88"/>
  </r>
  <r>
    <s v="其他"/>
    <s v="API"/>
    <s v="05"/>
    <x v="73"/>
    <x v="1"/>
    <x v="5"/>
    <n v="645048"/>
    <n v="552.01"/>
    <n v="0.86"/>
  </r>
  <r>
    <s v="其他"/>
    <s v="API"/>
    <s v="05"/>
    <x v="74"/>
    <x v="1"/>
    <x v="5"/>
    <n v="606590"/>
    <n v="576.28"/>
    <n v="0.95"/>
  </r>
  <r>
    <s v="其他"/>
    <s v="API"/>
    <s v="05"/>
    <x v="75"/>
    <x v="1"/>
    <x v="5"/>
    <n v="608270"/>
    <n v="591.22"/>
    <n v="0.97"/>
  </r>
  <r>
    <s v="其他"/>
    <s v="API"/>
    <s v="05"/>
    <x v="76"/>
    <x v="1"/>
    <x v="5"/>
    <n v="630247"/>
    <n v="575.33000000000004"/>
    <n v="0.91"/>
  </r>
  <r>
    <s v="其他"/>
    <s v="API"/>
    <s v="05"/>
    <x v="77"/>
    <x v="1"/>
    <x v="5"/>
    <n v="607070"/>
    <n v="490.26"/>
    <n v="0.81"/>
  </r>
  <r>
    <s v="其他"/>
    <s v="API"/>
    <s v="05"/>
    <x v="78"/>
    <x v="1"/>
    <x v="5"/>
    <n v="636737"/>
    <n v="567.65"/>
    <n v="0.89"/>
  </r>
  <r>
    <s v="其他"/>
    <s v="API"/>
    <s v="05"/>
    <x v="79"/>
    <x v="1"/>
    <x v="5"/>
    <n v="623773"/>
    <n v="653.37"/>
    <n v="1.05"/>
  </r>
  <r>
    <s v="其他"/>
    <s v="API"/>
    <s v="05"/>
    <x v="80"/>
    <x v="1"/>
    <x v="5"/>
    <n v="621831"/>
    <n v="718.47"/>
    <n v="1.1599999999999999"/>
  </r>
  <r>
    <s v="其他"/>
    <s v="API"/>
    <s v="05"/>
    <x v="81"/>
    <x v="1"/>
    <x v="5"/>
    <n v="620273"/>
    <n v="693.73"/>
    <n v="1.1200000000000001"/>
  </r>
  <r>
    <s v="其他"/>
    <s v="API"/>
    <s v="05"/>
    <x v="82"/>
    <x v="1"/>
    <x v="5"/>
    <n v="624263"/>
    <n v="710.82"/>
    <n v="1.1399999999999999"/>
  </r>
  <r>
    <s v="其他"/>
    <s v="API"/>
    <s v="04"/>
    <x v="0"/>
    <x v="1"/>
    <x v="5"/>
    <n v="576466"/>
    <n v="692.42"/>
    <n v="1.2"/>
  </r>
  <r>
    <s v="其他"/>
    <s v="API"/>
    <s v="04"/>
    <x v="1"/>
    <x v="1"/>
    <x v="5"/>
    <n v="537948"/>
    <n v="623.85"/>
    <n v="1.1599999999999999"/>
  </r>
  <r>
    <s v="其他"/>
    <s v="API"/>
    <s v="04"/>
    <x v="2"/>
    <x v="1"/>
    <x v="5"/>
    <n v="537035"/>
    <n v="703.79"/>
    <n v="1.31"/>
  </r>
  <r>
    <s v="其他"/>
    <s v="API"/>
    <s v="04"/>
    <x v="3"/>
    <x v="1"/>
    <x v="5"/>
    <n v="541672"/>
    <n v="707.46"/>
    <n v="1.31"/>
  </r>
  <r>
    <s v="其他"/>
    <s v="API"/>
    <s v="04"/>
    <x v="4"/>
    <x v="1"/>
    <x v="5"/>
    <n v="595170"/>
    <n v="860.16"/>
    <n v="1.45"/>
  </r>
  <r>
    <s v="其他"/>
    <s v="API"/>
    <s v="04"/>
    <x v="5"/>
    <x v="1"/>
    <x v="5"/>
    <n v="610609"/>
    <n v="809.45"/>
    <n v="1.33"/>
  </r>
  <r>
    <s v="其他"/>
    <s v="API"/>
    <s v="04"/>
    <x v="6"/>
    <x v="1"/>
    <x v="5"/>
    <n v="613896"/>
    <n v="739.68"/>
    <n v="1.2"/>
  </r>
  <r>
    <s v="其他"/>
    <s v="API"/>
    <s v="04"/>
    <x v="7"/>
    <x v="1"/>
    <x v="5"/>
    <n v="663765"/>
    <n v="716.86"/>
    <n v="1.08"/>
  </r>
  <r>
    <s v="其他"/>
    <s v="API"/>
    <s v="04"/>
    <x v="8"/>
    <x v="1"/>
    <x v="5"/>
    <n v="650547"/>
    <n v="694.43"/>
    <n v="1.07"/>
  </r>
  <r>
    <s v="其他"/>
    <s v="API"/>
    <s v="04"/>
    <x v="9"/>
    <x v="1"/>
    <x v="5"/>
    <n v="703152"/>
    <n v="655.04"/>
    <n v="0.93"/>
  </r>
  <r>
    <s v="其他"/>
    <s v="API"/>
    <s v="04"/>
    <x v="10"/>
    <x v="1"/>
    <x v="5"/>
    <n v="688744"/>
    <n v="612.46"/>
    <n v="0.89"/>
  </r>
  <r>
    <s v="其他"/>
    <s v="API"/>
    <s v="04"/>
    <x v="11"/>
    <x v="1"/>
    <x v="5"/>
    <n v="703472"/>
    <n v="680.67"/>
    <n v="0.97"/>
  </r>
  <r>
    <s v="其他"/>
    <s v="API"/>
    <s v="04"/>
    <x v="12"/>
    <x v="1"/>
    <x v="5"/>
    <n v="723390"/>
    <n v="729.14"/>
    <n v="1.01"/>
  </r>
  <r>
    <s v="其他"/>
    <s v="API"/>
    <s v="04"/>
    <x v="13"/>
    <x v="1"/>
    <x v="5"/>
    <n v="732364"/>
    <n v="655.78"/>
    <n v="0.9"/>
  </r>
  <r>
    <s v="其他"/>
    <s v="API"/>
    <s v="04"/>
    <x v="14"/>
    <x v="1"/>
    <x v="5"/>
    <n v="766590"/>
    <n v="642.33000000000004"/>
    <n v="0.84"/>
  </r>
  <r>
    <s v="其他"/>
    <s v="API"/>
    <s v="04"/>
    <x v="15"/>
    <x v="1"/>
    <x v="5"/>
    <n v="802897"/>
    <n v="611.98"/>
    <n v="0.76"/>
  </r>
  <r>
    <s v="其他"/>
    <s v="API"/>
    <s v="04"/>
    <x v="16"/>
    <x v="1"/>
    <x v="5"/>
    <n v="833027"/>
    <n v="641.97"/>
    <n v="0.77"/>
  </r>
  <r>
    <s v="其他"/>
    <s v="API"/>
    <s v="04"/>
    <x v="17"/>
    <x v="1"/>
    <x v="5"/>
    <n v="798072"/>
    <n v="558.75"/>
    <n v="0.7"/>
  </r>
  <r>
    <s v="其他"/>
    <s v="API"/>
    <s v="04"/>
    <x v="18"/>
    <x v="1"/>
    <x v="5"/>
    <n v="940961"/>
    <n v="488.91"/>
    <n v="0.52"/>
  </r>
  <r>
    <s v="其他"/>
    <s v="API"/>
    <s v="04"/>
    <x v="19"/>
    <x v="1"/>
    <x v="5"/>
    <n v="1177166"/>
    <n v="594.70000000000005"/>
    <n v="0.51"/>
  </r>
  <r>
    <s v="其他"/>
    <s v="API"/>
    <s v="04"/>
    <x v="20"/>
    <x v="1"/>
    <x v="5"/>
    <n v="1500433"/>
    <n v="558.28"/>
    <n v="0.37"/>
  </r>
  <r>
    <s v="其他"/>
    <s v="API"/>
    <s v="04"/>
    <x v="21"/>
    <x v="1"/>
    <x v="5"/>
    <n v="1765081"/>
    <n v="563.74"/>
    <n v="0.32"/>
  </r>
  <r>
    <s v="其他"/>
    <s v="API"/>
    <s v="04"/>
    <x v="22"/>
    <x v="1"/>
    <x v="5"/>
    <n v="1898425"/>
    <n v="774.07"/>
    <n v="0.41"/>
  </r>
  <r>
    <s v="其他"/>
    <s v="API"/>
    <s v="04"/>
    <x v="23"/>
    <x v="1"/>
    <x v="5"/>
    <n v="2089329"/>
    <n v="517.87"/>
    <n v="0.25"/>
  </r>
  <r>
    <s v="其他"/>
    <s v="API"/>
    <s v="04"/>
    <x v="24"/>
    <x v="1"/>
    <x v="5"/>
    <n v="1934229"/>
    <n v="532.33000000000004"/>
    <n v="0.28000000000000003"/>
  </r>
  <r>
    <s v="其他"/>
    <s v="API"/>
    <s v="04"/>
    <x v="25"/>
    <x v="1"/>
    <x v="5"/>
    <n v="2057465"/>
    <n v="502.88"/>
    <n v="0.24"/>
  </r>
  <r>
    <s v="其他"/>
    <s v="API"/>
    <s v="04"/>
    <x v="26"/>
    <x v="1"/>
    <x v="5"/>
    <n v="2068712"/>
    <n v="494.02"/>
    <n v="0.24"/>
  </r>
  <r>
    <s v="其他"/>
    <s v="API"/>
    <s v="04"/>
    <x v="27"/>
    <x v="1"/>
    <x v="5"/>
    <n v="2055029"/>
    <n v="446.42"/>
    <n v="0.22"/>
  </r>
  <r>
    <s v="其他"/>
    <s v="API"/>
    <s v="04"/>
    <x v="28"/>
    <x v="1"/>
    <x v="5"/>
    <n v="1938122"/>
    <n v="464.11"/>
    <n v="0.24"/>
  </r>
  <r>
    <s v="其他"/>
    <s v="API"/>
    <s v="04"/>
    <x v="29"/>
    <x v="1"/>
    <x v="5"/>
    <n v="1895210"/>
    <n v="445.91"/>
    <n v="0.24"/>
  </r>
  <r>
    <s v="其他"/>
    <s v="自家直客"/>
    <s v="06"/>
    <x v="30"/>
    <x v="0"/>
    <x v="6"/>
    <n v="6106801"/>
    <n v="4386.68"/>
    <n v="0.72"/>
  </r>
  <r>
    <s v="其他"/>
    <s v="自家直客"/>
    <s v="06"/>
    <x v="31"/>
    <x v="0"/>
    <x v="6"/>
    <n v="6305522"/>
    <n v="4622.96"/>
    <n v="0.73"/>
  </r>
  <r>
    <s v="其他"/>
    <s v="自家直客"/>
    <s v="06"/>
    <x v="32"/>
    <x v="0"/>
    <x v="6"/>
    <n v="6277865"/>
    <n v="4604.7299999999996"/>
    <n v="0.73"/>
  </r>
  <r>
    <s v="其他"/>
    <s v="自家直客"/>
    <s v="06"/>
    <x v="33"/>
    <x v="0"/>
    <x v="6"/>
    <n v="6162260"/>
    <n v="4528.68"/>
    <n v="0.73"/>
  </r>
  <r>
    <s v="其他"/>
    <s v="自家直客"/>
    <s v="06"/>
    <x v="34"/>
    <x v="0"/>
    <x v="6"/>
    <n v="5991504"/>
    <n v="4420.17"/>
    <n v="0.74"/>
  </r>
  <r>
    <s v="其他"/>
    <s v="自家直客"/>
    <s v="06"/>
    <x v="35"/>
    <x v="0"/>
    <x v="6"/>
    <n v="5961821"/>
    <n v="4459.43"/>
    <n v="0.75"/>
  </r>
  <r>
    <s v="其他"/>
    <s v="自家直客"/>
    <s v="06"/>
    <x v="36"/>
    <x v="0"/>
    <x v="6"/>
    <n v="5995038"/>
    <n v="4636.41"/>
    <n v="0.77"/>
  </r>
  <r>
    <s v="其他"/>
    <s v="自家直客"/>
    <s v="06"/>
    <x v="37"/>
    <x v="0"/>
    <x v="6"/>
    <n v="5964509"/>
    <n v="4359.51"/>
    <n v="0.73"/>
  </r>
  <r>
    <s v="其他"/>
    <s v="自家直客"/>
    <s v="06"/>
    <x v="38"/>
    <x v="0"/>
    <x v="6"/>
    <n v="6489410"/>
    <n v="4883.2299999999996"/>
    <n v="0.75"/>
  </r>
  <r>
    <s v="其他"/>
    <s v="自家直客"/>
    <s v="06"/>
    <x v="39"/>
    <x v="0"/>
    <x v="6"/>
    <n v="6230813"/>
    <n v="4723.93"/>
    <n v="0.76"/>
  </r>
  <r>
    <s v="其他"/>
    <s v="自家直客"/>
    <s v="06"/>
    <x v="40"/>
    <x v="0"/>
    <x v="6"/>
    <n v="6166614"/>
    <n v="4899.47"/>
    <n v="0.79"/>
  </r>
  <r>
    <s v="其他"/>
    <s v="自家直客"/>
    <s v="06"/>
    <x v="41"/>
    <x v="0"/>
    <x v="6"/>
    <n v="6315461"/>
    <n v="5085.8"/>
    <n v="0.81"/>
  </r>
  <r>
    <s v="其他"/>
    <s v="自家直客"/>
    <s v="06"/>
    <x v="42"/>
    <x v="0"/>
    <x v="6"/>
    <n v="6353707"/>
    <n v="5297.54"/>
    <n v="0.83"/>
  </r>
  <r>
    <s v="其他"/>
    <s v="自家直客"/>
    <s v="06"/>
    <x v="43"/>
    <x v="0"/>
    <x v="6"/>
    <n v="6432820"/>
    <n v="5398.39"/>
    <n v="0.84"/>
  </r>
  <r>
    <s v="其他"/>
    <s v="自家直客"/>
    <s v="06"/>
    <x v="44"/>
    <x v="0"/>
    <x v="6"/>
    <n v="6509881"/>
    <n v="5033.54"/>
    <n v="0.77"/>
  </r>
  <r>
    <s v="其他"/>
    <s v="自家直客"/>
    <s v="06"/>
    <x v="45"/>
    <x v="0"/>
    <x v="6"/>
    <n v="6218240"/>
    <n v="4967.92"/>
    <n v="0.8"/>
  </r>
  <r>
    <s v="其他"/>
    <s v="自家直客"/>
    <s v="06"/>
    <x v="46"/>
    <x v="0"/>
    <x v="6"/>
    <n v="6103680"/>
    <n v="4880.7700000000004"/>
    <n v="0.8"/>
  </r>
  <r>
    <s v="其他"/>
    <s v="自家直客"/>
    <s v="06"/>
    <x v="47"/>
    <x v="0"/>
    <x v="6"/>
    <n v="6062014"/>
    <n v="4804.83"/>
    <n v="0.79"/>
  </r>
  <r>
    <s v="其他"/>
    <s v="自家直客"/>
    <s v="06"/>
    <x v="48"/>
    <x v="0"/>
    <x v="6"/>
    <n v="5782097"/>
    <n v="4808.05"/>
    <n v="0.83"/>
  </r>
  <r>
    <s v="其他"/>
    <s v="自家直客"/>
    <s v="06"/>
    <x v="49"/>
    <x v="0"/>
    <x v="6"/>
    <n v="5614955"/>
    <n v="5285.78"/>
    <n v="0.94"/>
  </r>
  <r>
    <s v="其他"/>
    <s v="自家直客"/>
    <s v="06"/>
    <x v="50"/>
    <x v="0"/>
    <x v="6"/>
    <n v="5702962"/>
    <n v="5961.09"/>
    <n v="1.05"/>
  </r>
  <r>
    <s v="其他"/>
    <s v="自家直客"/>
    <s v="06"/>
    <x v="51"/>
    <x v="0"/>
    <x v="6"/>
    <n v="5703359"/>
    <n v="5976.76"/>
    <n v="1.05"/>
  </r>
  <r>
    <s v="其他"/>
    <s v="自家直客"/>
    <s v="05"/>
    <x v="52"/>
    <x v="0"/>
    <x v="6"/>
    <n v="5195084"/>
    <n v="5200.3500000000004"/>
    <n v="1"/>
  </r>
  <r>
    <s v="其他"/>
    <s v="自家直客"/>
    <s v="05"/>
    <x v="53"/>
    <x v="0"/>
    <x v="6"/>
    <n v="5235016"/>
    <n v="5069.76"/>
    <n v="0.97"/>
  </r>
  <r>
    <s v="其他"/>
    <s v="自家直客"/>
    <s v="05"/>
    <x v="54"/>
    <x v="0"/>
    <x v="6"/>
    <n v="5255867"/>
    <n v="5066.0200000000004"/>
    <n v="0.96"/>
  </r>
  <r>
    <s v="其他"/>
    <s v="自家直客"/>
    <s v="05"/>
    <x v="55"/>
    <x v="0"/>
    <x v="6"/>
    <n v="5360264"/>
    <n v="5201.6899999999996"/>
    <n v="0.97"/>
  </r>
  <r>
    <s v="其他"/>
    <s v="自家直客"/>
    <s v="05"/>
    <x v="56"/>
    <x v="0"/>
    <x v="6"/>
    <n v="4935775"/>
    <n v="4789.09"/>
    <n v="0.97"/>
  </r>
  <r>
    <s v="其他"/>
    <s v="自家直客"/>
    <s v="05"/>
    <x v="57"/>
    <x v="0"/>
    <x v="6"/>
    <n v="4898644"/>
    <n v="4707.54"/>
    <n v="0.96"/>
  </r>
  <r>
    <s v="其他"/>
    <s v="自家直客"/>
    <s v="05"/>
    <x v="58"/>
    <x v="0"/>
    <x v="6"/>
    <n v="4877008"/>
    <n v="4929.1499999999996"/>
    <n v="1.01"/>
  </r>
  <r>
    <s v="其他"/>
    <s v="自家直客"/>
    <s v="05"/>
    <x v="59"/>
    <x v="0"/>
    <x v="6"/>
    <n v="5033663"/>
    <n v="5824.38"/>
    <n v="1.1599999999999999"/>
  </r>
  <r>
    <s v="其他"/>
    <s v="自家直客"/>
    <s v="05"/>
    <x v="60"/>
    <x v="0"/>
    <x v="6"/>
    <n v="5014536"/>
    <n v="5658.25"/>
    <n v="1.1299999999999999"/>
  </r>
  <r>
    <s v="其他"/>
    <s v="自家直客"/>
    <s v="05"/>
    <x v="61"/>
    <x v="0"/>
    <x v="6"/>
    <n v="4953504"/>
    <n v="6008.84"/>
    <n v="1.21"/>
  </r>
  <r>
    <s v="其他"/>
    <s v="自家直客"/>
    <s v="05"/>
    <x v="62"/>
    <x v="0"/>
    <x v="6"/>
    <n v="5013652"/>
    <n v="5596.34"/>
    <n v="1.1200000000000001"/>
  </r>
  <r>
    <s v="其他"/>
    <s v="自家直客"/>
    <s v="05"/>
    <x v="63"/>
    <x v="0"/>
    <x v="6"/>
    <n v="4866087"/>
    <n v="5539.28"/>
    <n v="1.1399999999999999"/>
  </r>
  <r>
    <s v="其他"/>
    <s v="自家直客"/>
    <s v="05"/>
    <x v="64"/>
    <x v="0"/>
    <x v="6"/>
    <n v="5158878"/>
    <n v="5534.03"/>
    <n v="1.07"/>
  </r>
  <r>
    <s v="其他"/>
    <s v="自家直客"/>
    <s v="05"/>
    <x v="65"/>
    <x v="0"/>
    <x v="6"/>
    <n v="5775679"/>
    <n v="5580.45"/>
    <n v="0.97"/>
  </r>
  <r>
    <s v="其他"/>
    <s v="自家直客"/>
    <s v="05"/>
    <x v="66"/>
    <x v="0"/>
    <x v="6"/>
    <n v="5720488"/>
    <n v="5828.23"/>
    <n v="1.02"/>
  </r>
  <r>
    <s v="其他"/>
    <s v="自家直客"/>
    <s v="05"/>
    <x v="67"/>
    <x v="0"/>
    <x v="6"/>
    <n v="5754682"/>
    <n v="5899.99"/>
    <n v="1.03"/>
  </r>
  <r>
    <s v="其他"/>
    <s v="自家直客"/>
    <s v="05"/>
    <x v="68"/>
    <x v="0"/>
    <x v="6"/>
    <n v="5459088"/>
    <n v="5337.06"/>
    <n v="0.98"/>
  </r>
  <r>
    <s v="其他"/>
    <s v="自家直客"/>
    <s v="05"/>
    <x v="69"/>
    <x v="0"/>
    <x v="6"/>
    <n v="5531835"/>
    <n v="5253.71"/>
    <n v="0.95"/>
  </r>
  <r>
    <s v="其他"/>
    <s v="自家直客"/>
    <s v="05"/>
    <x v="70"/>
    <x v="0"/>
    <x v="6"/>
    <n v="5476560"/>
    <n v="5156.54"/>
    <n v="0.94"/>
  </r>
  <r>
    <s v="其他"/>
    <s v="自家直客"/>
    <s v="05"/>
    <x v="71"/>
    <x v="0"/>
    <x v="6"/>
    <n v="5510838"/>
    <n v="5257.01"/>
    <n v="0.95"/>
  </r>
  <r>
    <s v="其他"/>
    <s v="自家直客"/>
    <s v="05"/>
    <x v="72"/>
    <x v="0"/>
    <x v="6"/>
    <n v="5313766"/>
    <n v="5372.54"/>
    <n v="1.01"/>
  </r>
  <r>
    <s v="其他"/>
    <s v="自家直客"/>
    <s v="05"/>
    <x v="73"/>
    <x v="0"/>
    <x v="6"/>
    <n v="5275082"/>
    <n v="5725.77"/>
    <n v="1.0900000000000001"/>
  </r>
  <r>
    <s v="其他"/>
    <s v="自家直客"/>
    <s v="05"/>
    <x v="74"/>
    <x v="0"/>
    <x v="6"/>
    <n v="5168246"/>
    <n v="5970.39"/>
    <n v="1.1599999999999999"/>
  </r>
  <r>
    <s v="其他"/>
    <s v="自家直客"/>
    <s v="05"/>
    <x v="75"/>
    <x v="0"/>
    <x v="6"/>
    <n v="4888272"/>
    <n v="5771.82"/>
    <n v="1.18"/>
  </r>
  <r>
    <s v="其他"/>
    <s v="自家直客"/>
    <s v="05"/>
    <x v="76"/>
    <x v="0"/>
    <x v="6"/>
    <n v="4519400"/>
    <n v="5251.65"/>
    <n v="1.1599999999999999"/>
  </r>
  <r>
    <s v="其他"/>
    <s v="自家直客"/>
    <s v="05"/>
    <x v="77"/>
    <x v="0"/>
    <x v="6"/>
    <n v="4369920"/>
    <n v="4670.42"/>
    <n v="1.07"/>
  </r>
  <r>
    <s v="其他"/>
    <s v="自家直客"/>
    <s v="05"/>
    <x v="78"/>
    <x v="0"/>
    <x v="6"/>
    <n v="4222869"/>
    <n v="4749.62"/>
    <n v="1.1200000000000001"/>
  </r>
  <r>
    <s v="其他"/>
    <s v="自家直客"/>
    <s v="05"/>
    <x v="79"/>
    <x v="0"/>
    <x v="6"/>
    <n v="4207334"/>
    <n v="4666.92"/>
    <n v="1.1100000000000001"/>
  </r>
  <r>
    <s v="其他"/>
    <s v="自家直客"/>
    <s v="05"/>
    <x v="80"/>
    <x v="0"/>
    <x v="6"/>
    <n v="4449115"/>
    <n v="5097.87"/>
    <n v="1.1499999999999999"/>
  </r>
  <r>
    <s v="其他"/>
    <s v="自家直客"/>
    <s v="05"/>
    <x v="81"/>
    <x v="0"/>
    <x v="6"/>
    <n v="4563792"/>
    <n v="5394.01"/>
    <n v="1.18"/>
  </r>
  <r>
    <s v="其他"/>
    <s v="自家直客"/>
    <s v="05"/>
    <x v="82"/>
    <x v="0"/>
    <x v="6"/>
    <n v="4779327"/>
    <n v="5430.37"/>
    <n v="1.1399999999999999"/>
  </r>
  <r>
    <s v="其他"/>
    <s v="自家直客"/>
    <s v="04"/>
    <x v="0"/>
    <x v="0"/>
    <x v="6"/>
    <n v="4541347"/>
    <n v="5075.0600000000004"/>
    <n v="1.1200000000000001"/>
  </r>
  <r>
    <s v="其他"/>
    <s v="自家直客"/>
    <s v="04"/>
    <x v="1"/>
    <x v="0"/>
    <x v="6"/>
    <n v="4788941"/>
    <n v="5319.98"/>
    <n v="1.1100000000000001"/>
  </r>
  <r>
    <s v="其他"/>
    <s v="自家直客"/>
    <s v="04"/>
    <x v="2"/>
    <x v="0"/>
    <x v="6"/>
    <n v="4711259"/>
    <n v="5667.45"/>
    <n v="1.2"/>
  </r>
  <r>
    <s v="其他"/>
    <s v="自家直客"/>
    <s v="04"/>
    <x v="3"/>
    <x v="0"/>
    <x v="6"/>
    <n v="4622550"/>
    <n v="6013.04"/>
    <n v="1.3"/>
  </r>
  <r>
    <s v="其他"/>
    <s v="自家直客"/>
    <s v="04"/>
    <x v="4"/>
    <x v="0"/>
    <x v="6"/>
    <n v="4975614"/>
    <n v="6348.8"/>
    <n v="1.28"/>
  </r>
  <r>
    <s v="其他"/>
    <s v="自家直客"/>
    <s v="04"/>
    <x v="5"/>
    <x v="0"/>
    <x v="6"/>
    <n v="4921759"/>
    <n v="6280.66"/>
    <n v="1.28"/>
  </r>
  <r>
    <s v="其他"/>
    <s v="自家直客"/>
    <s v="04"/>
    <x v="6"/>
    <x v="0"/>
    <x v="6"/>
    <n v="4761487"/>
    <n v="5828.61"/>
    <n v="1.22"/>
  </r>
  <r>
    <s v="其他"/>
    <s v="自家直客"/>
    <s v="04"/>
    <x v="7"/>
    <x v="0"/>
    <x v="6"/>
    <n v="4931952"/>
    <n v="5737.85"/>
    <n v="1.1599999999999999"/>
  </r>
  <r>
    <s v="其他"/>
    <s v="自家直客"/>
    <s v="04"/>
    <x v="8"/>
    <x v="0"/>
    <x v="6"/>
    <n v="5162904"/>
    <n v="6322.76"/>
    <n v="1.22"/>
  </r>
  <r>
    <s v="其他"/>
    <s v="自家直客"/>
    <s v="04"/>
    <x v="9"/>
    <x v="0"/>
    <x v="6"/>
    <n v="5259804"/>
    <n v="6255.44"/>
    <n v="1.19"/>
  </r>
  <r>
    <s v="其他"/>
    <s v="自家直客"/>
    <s v="04"/>
    <x v="10"/>
    <x v="0"/>
    <x v="6"/>
    <n v="5227959"/>
    <n v="6033.32"/>
    <n v="1.1499999999999999"/>
  </r>
  <r>
    <s v="其他"/>
    <s v="自家直客"/>
    <s v="04"/>
    <x v="11"/>
    <x v="0"/>
    <x v="6"/>
    <n v="5827671"/>
    <n v="6663.19"/>
    <n v="1.1399999999999999"/>
  </r>
  <r>
    <s v="其他"/>
    <s v="自家直客"/>
    <s v="04"/>
    <x v="12"/>
    <x v="0"/>
    <x v="6"/>
    <n v="5809243"/>
    <n v="6361.13"/>
    <n v="1.1000000000000001"/>
  </r>
  <r>
    <s v="其他"/>
    <s v="自家直客"/>
    <s v="04"/>
    <x v="13"/>
    <x v="0"/>
    <x v="6"/>
    <n v="5624790"/>
    <n v="6418.26"/>
    <n v="1.1399999999999999"/>
  </r>
  <r>
    <s v="其他"/>
    <s v="自家直客"/>
    <s v="04"/>
    <x v="14"/>
    <x v="0"/>
    <x v="6"/>
    <n v="5248344"/>
    <n v="5787.44"/>
    <n v="1.1000000000000001"/>
  </r>
  <r>
    <s v="其他"/>
    <s v="自家直客"/>
    <s v="04"/>
    <x v="15"/>
    <x v="0"/>
    <x v="6"/>
    <n v="5255088"/>
    <n v="5591.42"/>
    <n v="1.06"/>
  </r>
  <r>
    <s v="其他"/>
    <s v="自家直客"/>
    <s v="04"/>
    <x v="16"/>
    <x v="0"/>
    <x v="6"/>
    <n v="5491110"/>
    <n v="6122.73"/>
    <n v="1.1200000000000001"/>
  </r>
  <r>
    <s v="其他"/>
    <s v="自家直客"/>
    <s v="04"/>
    <x v="17"/>
    <x v="0"/>
    <x v="6"/>
    <n v="5084617"/>
    <n v="6152.02"/>
    <n v="1.21"/>
  </r>
  <r>
    <s v="其他"/>
    <s v="自家直客"/>
    <s v="04"/>
    <x v="18"/>
    <x v="0"/>
    <x v="6"/>
    <n v="6112206"/>
    <n v="7028.28"/>
    <n v="1.1499999999999999"/>
  </r>
  <r>
    <s v="其他"/>
    <s v="自家直客"/>
    <s v="04"/>
    <x v="19"/>
    <x v="0"/>
    <x v="6"/>
    <n v="5440519"/>
    <n v="6859.45"/>
    <n v="1.26"/>
  </r>
  <r>
    <s v="其他"/>
    <s v="自家直客"/>
    <s v="04"/>
    <x v="20"/>
    <x v="0"/>
    <x v="6"/>
    <n v="4804506"/>
    <n v="6950.55"/>
    <n v="1.45"/>
  </r>
  <r>
    <s v="其他"/>
    <s v="自家直客"/>
    <s v="04"/>
    <x v="21"/>
    <x v="0"/>
    <x v="6"/>
    <n v="4818908"/>
    <n v="7009.1"/>
    <n v="1.45"/>
  </r>
  <r>
    <s v="其他"/>
    <s v="自家直客"/>
    <s v="04"/>
    <x v="22"/>
    <x v="0"/>
    <x v="6"/>
    <n v="5196213"/>
    <n v="7332.92"/>
    <n v="1.41"/>
  </r>
  <r>
    <s v="其他"/>
    <s v="自家直客"/>
    <s v="04"/>
    <x v="23"/>
    <x v="0"/>
    <x v="6"/>
    <n v="5025706"/>
    <n v="7495.86"/>
    <n v="1.49"/>
  </r>
  <r>
    <s v="其他"/>
    <s v="自家直客"/>
    <s v="04"/>
    <x v="24"/>
    <x v="0"/>
    <x v="6"/>
    <n v="5223849"/>
    <n v="7688.44"/>
    <n v="1.47"/>
  </r>
  <r>
    <s v="其他"/>
    <s v="自家直客"/>
    <s v="04"/>
    <x v="25"/>
    <x v="0"/>
    <x v="6"/>
    <n v="5520557"/>
    <n v="7981.11"/>
    <n v="1.45"/>
  </r>
  <r>
    <s v="其他"/>
    <s v="自家直客"/>
    <s v="04"/>
    <x v="26"/>
    <x v="0"/>
    <x v="6"/>
    <n v="5457990"/>
    <n v="7800.03"/>
    <n v="1.43"/>
  </r>
  <r>
    <s v="其他"/>
    <s v="自家直客"/>
    <s v="04"/>
    <x v="27"/>
    <x v="0"/>
    <x v="6"/>
    <n v="5482519"/>
    <n v="7486.75"/>
    <n v="1.37"/>
  </r>
  <r>
    <s v="其他"/>
    <s v="自家直客"/>
    <s v="04"/>
    <x v="28"/>
    <x v="0"/>
    <x v="6"/>
    <n v="5003518"/>
    <n v="6809.47"/>
    <n v="1.36"/>
  </r>
  <r>
    <s v="其他"/>
    <s v="自家直客"/>
    <s v="04"/>
    <x v="29"/>
    <x v="0"/>
    <x v="6"/>
    <n v="4976527"/>
    <n v="6557.44"/>
    <n v="1.32"/>
  </r>
  <r>
    <s v="其他"/>
    <s v="API"/>
    <s v="06"/>
    <x v="30"/>
    <x v="1"/>
    <x v="6"/>
    <n v="4849572"/>
    <n v="1775.18"/>
    <n v="0.37"/>
  </r>
  <r>
    <s v="其他"/>
    <s v="API"/>
    <s v="06"/>
    <x v="31"/>
    <x v="1"/>
    <x v="6"/>
    <n v="5197862"/>
    <n v="2199.8200000000002"/>
    <n v="0.42"/>
  </r>
  <r>
    <s v="其他"/>
    <s v="API"/>
    <s v="06"/>
    <x v="32"/>
    <x v="1"/>
    <x v="6"/>
    <n v="5130268"/>
    <n v="2150.4899999999998"/>
    <n v="0.42"/>
  </r>
  <r>
    <s v="其他"/>
    <s v="API"/>
    <s v="06"/>
    <x v="33"/>
    <x v="1"/>
    <x v="6"/>
    <n v="5005315"/>
    <n v="2108.0300000000002"/>
    <n v="0.42"/>
  </r>
  <r>
    <s v="其他"/>
    <s v="API"/>
    <s v="06"/>
    <x v="34"/>
    <x v="1"/>
    <x v="6"/>
    <n v="4898935"/>
    <n v="2239.94"/>
    <n v="0.46"/>
  </r>
  <r>
    <s v="其他"/>
    <s v="API"/>
    <s v="06"/>
    <x v="35"/>
    <x v="1"/>
    <x v="6"/>
    <n v="4976292"/>
    <n v="2286.89"/>
    <n v="0.46"/>
  </r>
  <r>
    <s v="其他"/>
    <s v="API"/>
    <s v="06"/>
    <x v="36"/>
    <x v="1"/>
    <x v="6"/>
    <n v="4965344"/>
    <n v="2043.35"/>
    <n v="0.41"/>
  </r>
  <r>
    <s v="其他"/>
    <s v="API"/>
    <s v="06"/>
    <x v="37"/>
    <x v="1"/>
    <x v="6"/>
    <n v="4786352"/>
    <n v="1874.4"/>
    <n v="0.39"/>
  </r>
  <r>
    <s v="其他"/>
    <s v="API"/>
    <s v="06"/>
    <x v="38"/>
    <x v="1"/>
    <x v="6"/>
    <n v="4963115"/>
    <n v="2075.2399999999998"/>
    <n v="0.42"/>
  </r>
  <r>
    <s v="其他"/>
    <s v="API"/>
    <s v="06"/>
    <x v="39"/>
    <x v="1"/>
    <x v="6"/>
    <n v="4925297"/>
    <n v="1933.52"/>
    <n v="0.39"/>
  </r>
  <r>
    <s v="其他"/>
    <s v="API"/>
    <s v="06"/>
    <x v="40"/>
    <x v="1"/>
    <x v="6"/>
    <n v="4769085"/>
    <n v="1881.26"/>
    <n v="0.39"/>
  </r>
  <r>
    <s v="其他"/>
    <s v="API"/>
    <s v="06"/>
    <x v="41"/>
    <x v="1"/>
    <x v="6"/>
    <n v="4575485"/>
    <n v="1755.99"/>
    <n v="0.38"/>
  </r>
  <r>
    <s v="其他"/>
    <s v="API"/>
    <s v="06"/>
    <x v="42"/>
    <x v="1"/>
    <x v="6"/>
    <n v="4757139"/>
    <n v="1833.78"/>
    <n v="0.39"/>
  </r>
  <r>
    <s v="其他"/>
    <s v="API"/>
    <s v="06"/>
    <x v="43"/>
    <x v="1"/>
    <x v="6"/>
    <n v="4919653"/>
    <n v="1875.45"/>
    <n v="0.38"/>
  </r>
  <r>
    <s v="其他"/>
    <s v="API"/>
    <s v="06"/>
    <x v="44"/>
    <x v="1"/>
    <x v="6"/>
    <n v="4712432"/>
    <n v="1991.27"/>
    <n v="0.42"/>
  </r>
  <r>
    <s v="其他"/>
    <s v="API"/>
    <s v="06"/>
    <x v="45"/>
    <x v="1"/>
    <x v="6"/>
    <n v="4840582"/>
    <n v="2237.16"/>
    <n v="0.46"/>
  </r>
  <r>
    <s v="其他"/>
    <s v="API"/>
    <s v="06"/>
    <x v="46"/>
    <x v="1"/>
    <x v="6"/>
    <n v="4775833"/>
    <n v="2241.44"/>
    <n v="0.47"/>
  </r>
  <r>
    <s v="其他"/>
    <s v="API"/>
    <s v="06"/>
    <x v="47"/>
    <x v="1"/>
    <x v="6"/>
    <n v="4357325"/>
    <n v="2014.72"/>
    <n v="0.46"/>
  </r>
  <r>
    <s v="其他"/>
    <s v="API"/>
    <s v="06"/>
    <x v="48"/>
    <x v="1"/>
    <x v="6"/>
    <n v="4929956"/>
    <n v="2277.94"/>
    <n v="0.46"/>
  </r>
  <r>
    <s v="其他"/>
    <s v="API"/>
    <s v="06"/>
    <x v="49"/>
    <x v="1"/>
    <x v="6"/>
    <n v="4744808"/>
    <n v="2214.61"/>
    <n v="0.47"/>
  </r>
  <r>
    <s v="其他"/>
    <s v="API"/>
    <s v="06"/>
    <x v="50"/>
    <x v="1"/>
    <x v="6"/>
    <n v="5002075"/>
    <n v="2289.84"/>
    <n v="0.46"/>
  </r>
  <r>
    <s v="其他"/>
    <s v="API"/>
    <s v="06"/>
    <x v="51"/>
    <x v="1"/>
    <x v="6"/>
    <n v="5182007"/>
    <n v="2375.2399999999998"/>
    <n v="0.46"/>
  </r>
  <r>
    <s v="其他"/>
    <s v="API"/>
    <s v="05"/>
    <x v="52"/>
    <x v="1"/>
    <x v="6"/>
    <n v="5643518"/>
    <n v="2912.07"/>
    <n v="0.52"/>
  </r>
  <r>
    <s v="其他"/>
    <s v="API"/>
    <s v="05"/>
    <x v="53"/>
    <x v="1"/>
    <x v="6"/>
    <n v="5365669"/>
    <n v="2363.1"/>
    <n v="0.44"/>
  </r>
  <r>
    <s v="其他"/>
    <s v="API"/>
    <s v="05"/>
    <x v="54"/>
    <x v="1"/>
    <x v="6"/>
    <n v="5416664"/>
    <n v="2247.2600000000002"/>
    <n v="0.41"/>
  </r>
  <r>
    <s v="其他"/>
    <s v="API"/>
    <s v="05"/>
    <x v="55"/>
    <x v="1"/>
    <x v="6"/>
    <n v="5332025"/>
    <n v="2243.89"/>
    <n v="0.42"/>
  </r>
  <r>
    <s v="其他"/>
    <s v="API"/>
    <s v="05"/>
    <x v="56"/>
    <x v="1"/>
    <x v="6"/>
    <n v="5242818"/>
    <n v="2291.9899999999998"/>
    <n v="0.44"/>
  </r>
  <r>
    <s v="其他"/>
    <s v="API"/>
    <s v="05"/>
    <x v="57"/>
    <x v="1"/>
    <x v="6"/>
    <n v="5020270"/>
    <n v="2022.25"/>
    <n v="0.4"/>
  </r>
  <r>
    <s v="其他"/>
    <s v="API"/>
    <s v="05"/>
    <x v="58"/>
    <x v="1"/>
    <x v="6"/>
    <n v="5100419"/>
    <n v="2274.5500000000002"/>
    <n v="0.45"/>
  </r>
  <r>
    <s v="其他"/>
    <s v="API"/>
    <s v="05"/>
    <x v="59"/>
    <x v="1"/>
    <x v="6"/>
    <n v="5500685"/>
    <n v="2462.86"/>
    <n v="0.45"/>
  </r>
  <r>
    <s v="其他"/>
    <s v="API"/>
    <s v="05"/>
    <x v="60"/>
    <x v="1"/>
    <x v="6"/>
    <n v="5503059"/>
    <n v="2482.12"/>
    <n v="0.45"/>
  </r>
  <r>
    <s v="其他"/>
    <s v="API"/>
    <s v="05"/>
    <x v="61"/>
    <x v="1"/>
    <x v="6"/>
    <n v="5421886"/>
    <n v="2284"/>
    <n v="0.42"/>
  </r>
  <r>
    <s v="其他"/>
    <s v="API"/>
    <s v="05"/>
    <x v="62"/>
    <x v="1"/>
    <x v="6"/>
    <n v="5486350"/>
    <n v="2540.06"/>
    <n v="0.46"/>
  </r>
  <r>
    <s v="其他"/>
    <s v="API"/>
    <s v="05"/>
    <x v="63"/>
    <x v="1"/>
    <x v="6"/>
    <n v="5759843"/>
    <n v="2610.3200000000002"/>
    <n v="0.45"/>
  </r>
  <r>
    <s v="其他"/>
    <s v="API"/>
    <s v="05"/>
    <x v="64"/>
    <x v="1"/>
    <x v="6"/>
    <n v="5724914"/>
    <n v="2784.92"/>
    <n v="0.49"/>
  </r>
  <r>
    <s v="其他"/>
    <s v="API"/>
    <s v="05"/>
    <x v="65"/>
    <x v="1"/>
    <x v="6"/>
    <n v="5361820"/>
    <n v="2784.15"/>
    <n v="0.52"/>
  </r>
  <r>
    <s v="其他"/>
    <s v="API"/>
    <s v="05"/>
    <x v="66"/>
    <x v="1"/>
    <x v="6"/>
    <n v="5369349"/>
    <n v="2736.28"/>
    <n v="0.51"/>
  </r>
  <r>
    <s v="其他"/>
    <s v="API"/>
    <s v="05"/>
    <x v="67"/>
    <x v="1"/>
    <x v="6"/>
    <n v="5327675"/>
    <n v="2366.31"/>
    <n v="0.44"/>
  </r>
  <r>
    <s v="其他"/>
    <s v="API"/>
    <s v="05"/>
    <x v="68"/>
    <x v="1"/>
    <x v="6"/>
    <n v="5584633"/>
    <n v="2645.84"/>
    <n v="0.47"/>
  </r>
  <r>
    <s v="其他"/>
    <s v="API"/>
    <s v="05"/>
    <x v="69"/>
    <x v="1"/>
    <x v="6"/>
    <n v="5685949"/>
    <n v="2800.36"/>
    <n v="0.49"/>
  </r>
  <r>
    <s v="其他"/>
    <s v="API"/>
    <s v="05"/>
    <x v="70"/>
    <x v="1"/>
    <x v="6"/>
    <n v="5521875"/>
    <n v="3102.29"/>
    <n v="0.56000000000000005"/>
  </r>
  <r>
    <s v="其他"/>
    <s v="API"/>
    <s v="05"/>
    <x v="71"/>
    <x v="1"/>
    <x v="6"/>
    <n v="5644589"/>
    <n v="3409.68"/>
    <n v="0.6"/>
  </r>
  <r>
    <s v="其他"/>
    <s v="API"/>
    <s v="05"/>
    <x v="72"/>
    <x v="1"/>
    <x v="6"/>
    <n v="5148133"/>
    <n v="3027.04"/>
    <n v="0.59"/>
  </r>
  <r>
    <s v="其他"/>
    <s v="API"/>
    <s v="05"/>
    <x v="73"/>
    <x v="1"/>
    <x v="6"/>
    <n v="5293711"/>
    <n v="3436.31"/>
    <n v="0.65"/>
  </r>
  <r>
    <s v="其他"/>
    <s v="API"/>
    <s v="05"/>
    <x v="74"/>
    <x v="1"/>
    <x v="6"/>
    <n v="5302499"/>
    <n v="3524.86"/>
    <n v="0.66"/>
  </r>
  <r>
    <s v="其他"/>
    <s v="API"/>
    <s v="05"/>
    <x v="75"/>
    <x v="1"/>
    <x v="6"/>
    <n v="5152174"/>
    <n v="3779.05"/>
    <n v="0.73"/>
  </r>
  <r>
    <s v="其他"/>
    <s v="API"/>
    <s v="05"/>
    <x v="76"/>
    <x v="1"/>
    <x v="6"/>
    <n v="4996915"/>
    <n v="4047.58"/>
    <n v="0.81"/>
  </r>
  <r>
    <s v="其他"/>
    <s v="API"/>
    <s v="05"/>
    <x v="77"/>
    <x v="1"/>
    <x v="6"/>
    <n v="5097350"/>
    <n v="4338.7"/>
    <n v="0.85"/>
  </r>
  <r>
    <s v="其他"/>
    <s v="API"/>
    <s v="05"/>
    <x v="78"/>
    <x v="1"/>
    <x v="6"/>
    <n v="5486824"/>
    <n v="4400.72"/>
    <n v="0.8"/>
  </r>
  <r>
    <s v="其他"/>
    <s v="API"/>
    <s v="05"/>
    <x v="79"/>
    <x v="1"/>
    <x v="6"/>
    <n v="5424542"/>
    <n v="4643.74"/>
    <n v="0.86"/>
  </r>
  <r>
    <s v="其他"/>
    <s v="API"/>
    <s v="05"/>
    <x v="80"/>
    <x v="1"/>
    <x v="6"/>
    <n v="5721467"/>
    <n v="4750.0200000000004"/>
    <n v="0.83"/>
  </r>
  <r>
    <s v="其他"/>
    <s v="API"/>
    <s v="05"/>
    <x v="81"/>
    <x v="1"/>
    <x v="6"/>
    <n v="5545457"/>
    <n v="4489.8900000000003"/>
    <n v="0.81"/>
  </r>
  <r>
    <s v="其他"/>
    <s v="API"/>
    <s v="05"/>
    <x v="82"/>
    <x v="1"/>
    <x v="6"/>
    <n v="5832067"/>
    <n v="4148.8100000000004"/>
    <n v="0.71"/>
  </r>
  <r>
    <s v="其他"/>
    <s v="API"/>
    <s v="04"/>
    <x v="0"/>
    <x v="1"/>
    <x v="6"/>
    <n v="5373705"/>
    <n v="4243.54"/>
    <n v="0.79"/>
  </r>
  <r>
    <s v="其他"/>
    <s v="API"/>
    <s v="04"/>
    <x v="1"/>
    <x v="1"/>
    <x v="6"/>
    <n v="4483128"/>
    <n v="3179.44"/>
    <n v="0.71"/>
  </r>
  <r>
    <s v="其他"/>
    <s v="API"/>
    <s v="04"/>
    <x v="2"/>
    <x v="1"/>
    <x v="6"/>
    <n v="4147940"/>
    <n v="2548.42"/>
    <n v="0.61"/>
  </r>
  <r>
    <s v="其他"/>
    <s v="API"/>
    <s v="04"/>
    <x v="3"/>
    <x v="1"/>
    <x v="6"/>
    <n v="4294883"/>
    <n v="2907.42"/>
    <n v="0.68"/>
  </r>
  <r>
    <s v="其他"/>
    <s v="API"/>
    <s v="04"/>
    <x v="4"/>
    <x v="1"/>
    <x v="6"/>
    <n v="5010439"/>
    <n v="3510.47"/>
    <n v="0.7"/>
  </r>
  <r>
    <s v="其他"/>
    <s v="API"/>
    <s v="04"/>
    <x v="5"/>
    <x v="1"/>
    <x v="6"/>
    <n v="4989749"/>
    <n v="3214.03"/>
    <n v="0.64"/>
  </r>
  <r>
    <s v="其他"/>
    <s v="API"/>
    <s v="04"/>
    <x v="6"/>
    <x v="1"/>
    <x v="6"/>
    <n v="4907235"/>
    <n v="3271.73"/>
    <n v="0.67"/>
  </r>
  <r>
    <s v="其他"/>
    <s v="API"/>
    <s v="04"/>
    <x v="7"/>
    <x v="1"/>
    <x v="6"/>
    <n v="5436067"/>
    <n v="3032.54"/>
    <n v="0.56000000000000005"/>
  </r>
  <r>
    <s v="其他"/>
    <s v="API"/>
    <s v="04"/>
    <x v="8"/>
    <x v="1"/>
    <x v="6"/>
    <n v="5677961"/>
    <n v="3095.88"/>
    <n v="0.55000000000000004"/>
  </r>
  <r>
    <s v="其他"/>
    <s v="API"/>
    <s v="04"/>
    <x v="9"/>
    <x v="1"/>
    <x v="6"/>
    <n v="5876011"/>
    <n v="3265.28"/>
    <n v="0.56000000000000005"/>
  </r>
  <r>
    <s v="其他"/>
    <s v="API"/>
    <s v="04"/>
    <x v="10"/>
    <x v="1"/>
    <x v="6"/>
    <n v="5919499"/>
    <n v="2783.08"/>
    <n v="0.47"/>
  </r>
  <r>
    <s v="其他"/>
    <s v="API"/>
    <s v="04"/>
    <x v="11"/>
    <x v="1"/>
    <x v="6"/>
    <n v="6276359"/>
    <n v="3390.2"/>
    <n v="0.54"/>
  </r>
  <r>
    <s v="其他"/>
    <s v="API"/>
    <s v="04"/>
    <x v="12"/>
    <x v="1"/>
    <x v="6"/>
    <n v="6183342"/>
    <n v="3493.91"/>
    <n v="0.56999999999999995"/>
  </r>
  <r>
    <s v="其他"/>
    <s v="API"/>
    <s v="04"/>
    <x v="13"/>
    <x v="1"/>
    <x v="6"/>
    <n v="6025502"/>
    <n v="3057.65"/>
    <n v="0.51"/>
  </r>
  <r>
    <s v="其他"/>
    <s v="API"/>
    <s v="04"/>
    <x v="14"/>
    <x v="1"/>
    <x v="6"/>
    <n v="5814458"/>
    <n v="2972.24"/>
    <n v="0.51"/>
  </r>
  <r>
    <s v="其他"/>
    <s v="API"/>
    <s v="04"/>
    <x v="15"/>
    <x v="1"/>
    <x v="6"/>
    <n v="5515126"/>
    <n v="2995.89"/>
    <n v="0.54"/>
  </r>
  <r>
    <s v="其他"/>
    <s v="API"/>
    <s v="04"/>
    <x v="16"/>
    <x v="1"/>
    <x v="6"/>
    <n v="5384710"/>
    <n v="3186.85"/>
    <n v="0.59"/>
  </r>
  <r>
    <s v="其他"/>
    <s v="API"/>
    <s v="04"/>
    <x v="17"/>
    <x v="1"/>
    <x v="6"/>
    <n v="4801524"/>
    <n v="2765.11"/>
    <n v="0.57999999999999996"/>
  </r>
  <r>
    <s v="其他"/>
    <s v="API"/>
    <s v="04"/>
    <x v="18"/>
    <x v="1"/>
    <x v="6"/>
    <n v="5965319"/>
    <n v="2829.45"/>
    <n v="0.47"/>
  </r>
  <r>
    <s v="其他"/>
    <s v="API"/>
    <s v="04"/>
    <x v="19"/>
    <x v="1"/>
    <x v="6"/>
    <n v="6750679"/>
    <n v="3378.2"/>
    <n v="0.5"/>
  </r>
  <r>
    <s v="其他"/>
    <s v="API"/>
    <s v="04"/>
    <x v="20"/>
    <x v="1"/>
    <x v="6"/>
    <n v="5518764"/>
    <n v="3032.38"/>
    <n v="0.55000000000000004"/>
  </r>
  <r>
    <s v="其他"/>
    <s v="API"/>
    <s v="04"/>
    <x v="21"/>
    <x v="1"/>
    <x v="6"/>
    <n v="5158611"/>
    <n v="3010.19"/>
    <n v="0.57999999999999996"/>
  </r>
  <r>
    <s v="其他"/>
    <s v="API"/>
    <s v="04"/>
    <x v="22"/>
    <x v="1"/>
    <x v="6"/>
    <n v="5987162"/>
    <n v="3185.75"/>
    <n v="0.53"/>
  </r>
  <r>
    <s v="其他"/>
    <s v="API"/>
    <s v="04"/>
    <x v="23"/>
    <x v="1"/>
    <x v="6"/>
    <n v="5455057"/>
    <n v="2902.09"/>
    <n v="0.53"/>
  </r>
  <r>
    <s v="其他"/>
    <s v="API"/>
    <s v="04"/>
    <x v="24"/>
    <x v="1"/>
    <x v="6"/>
    <n v="5559158"/>
    <n v="3067.14"/>
    <n v="0.55000000000000004"/>
  </r>
  <r>
    <s v="其他"/>
    <s v="API"/>
    <s v="04"/>
    <x v="25"/>
    <x v="1"/>
    <x v="6"/>
    <n v="5928512"/>
    <n v="3421.51"/>
    <n v="0.57999999999999996"/>
  </r>
  <r>
    <s v="其他"/>
    <s v="API"/>
    <s v="04"/>
    <x v="26"/>
    <x v="1"/>
    <x v="6"/>
    <n v="5838279"/>
    <n v="3244.71"/>
    <n v="0.56000000000000005"/>
  </r>
  <r>
    <s v="其他"/>
    <s v="API"/>
    <s v="04"/>
    <x v="27"/>
    <x v="1"/>
    <x v="6"/>
    <n v="6017964"/>
    <n v="3407.53"/>
    <n v="0.56999999999999995"/>
  </r>
  <r>
    <s v="其他"/>
    <s v="API"/>
    <s v="04"/>
    <x v="28"/>
    <x v="1"/>
    <x v="6"/>
    <n v="5457525"/>
    <n v="2748.74"/>
    <n v="0.5"/>
  </r>
  <r>
    <s v="其他"/>
    <s v="API"/>
    <s v="04"/>
    <x v="29"/>
    <x v="1"/>
    <x v="6"/>
    <n v="5346615"/>
    <n v="2822.77"/>
    <n v="0.53"/>
  </r>
  <r>
    <s v="其他"/>
    <s v="自家直客"/>
    <s v="06"/>
    <x v="30"/>
    <x v="0"/>
    <x v="7"/>
    <n v="18770842"/>
    <n v="7339.72"/>
    <n v="0.39"/>
  </r>
  <r>
    <s v="其他"/>
    <s v="自家直客"/>
    <s v="06"/>
    <x v="31"/>
    <x v="0"/>
    <x v="7"/>
    <n v="16060157"/>
    <n v="7279.85"/>
    <n v="0.45"/>
  </r>
  <r>
    <s v="其他"/>
    <s v="自家直客"/>
    <s v="06"/>
    <x v="32"/>
    <x v="0"/>
    <x v="7"/>
    <n v="15755274"/>
    <n v="7495.18"/>
    <n v="0.48"/>
  </r>
  <r>
    <s v="其他"/>
    <s v="自家直客"/>
    <s v="06"/>
    <x v="33"/>
    <x v="0"/>
    <x v="7"/>
    <n v="16049032"/>
    <n v="7167.22"/>
    <n v="0.45"/>
  </r>
  <r>
    <s v="其他"/>
    <s v="自家直客"/>
    <s v="06"/>
    <x v="34"/>
    <x v="0"/>
    <x v="7"/>
    <n v="17654297"/>
    <n v="7032.04"/>
    <n v="0.4"/>
  </r>
  <r>
    <s v="其他"/>
    <s v="自家直客"/>
    <s v="06"/>
    <x v="35"/>
    <x v="0"/>
    <x v="7"/>
    <n v="18770972"/>
    <n v="6980.28"/>
    <n v="0.37"/>
  </r>
  <r>
    <s v="其他"/>
    <s v="自家直客"/>
    <s v="06"/>
    <x v="36"/>
    <x v="0"/>
    <x v="7"/>
    <n v="19845577"/>
    <n v="7280.41"/>
    <n v="0.37"/>
  </r>
  <r>
    <s v="其他"/>
    <s v="自家直客"/>
    <s v="06"/>
    <x v="37"/>
    <x v="0"/>
    <x v="7"/>
    <n v="17556796"/>
    <n v="6646.32"/>
    <n v="0.38"/>
  </r>
  <r>
    <s v="其他"/>
    <s v="自家直客"/>
    <s v="06"/>
    <x v="38"/>
    <x v="0"/>
    <x v="7"/>
    <n v="15988343"/>
    <n v="7154.55"/>
    <n v="0.45"/>
  </r>
  <r>
    <s v="其他"/>
    <s v="自家直客"/>
    <s v="06"/>
    <x v="39"/>
    <x v="0"/>
    <x v="7"/>
    <n v="15052610"/>
    <n v="6978.68"/>
    <n v="0.46"/>
  </r>
  <r>
    <s v="其他"/>
    <s v="自家直客"/>
    <s v="06"/>
    <x v="40"/>
    <x v="0"/>
    <x v="7"/>
    <n v="16529363"/>
    <n v="6766.49"/>
    <n v="0.41"/>
  </r>
  <r>
    <s v="其他"/>
    <s v="自家直客"/>
    <s v="06"/>
    <x v="41"/>
    <x v="0"/>
    <x v="7"/>
    <n v="17569528"/>
    <n v="6670.63"/>
    <n v="0.38"/>
  </r>
  <r>
    <s v="其他"/>
    <s v="自家直客"/>
    <s v="06"/>
    <x v="42"/>
    <x v="0"/>
    <x v="7"/>
    <n v="18082899"/>
    <n v="6464.35"/>
    <n v="0.36"/>
  </r>
  <r>
    <s v="其他"/>
    <s v="自家直客"/>
    <s v="06"/>
    <x v="43"/>
    <x v="0"/>
    <x v="7"/>
    <n v="18484224"/>
    <n v="6388.16"/>
    <n v="0.35"/>
  </r>
  <r>
    <s v="其他"/>
    <s v="自家直客"/>
    <s v="06"/>
    <x v="44"/>
    <x v="0"/>
    <x v="7"/>
    <n v="18087329"/>
    <n v="6335.25"/>
    <n v="0.35"/>
  </r>
  <r>
    <s v="其他"/>
    <s v="自家直客"/>
    <s v="06"/>
    <x v="45"/>
    <x v="0"/>
    <x v="7"/>
    <n v="16812538"/>
    <n v="6879.21"/>
    <n v="0.41"/>
  </r>
  <r>
    <s v="其他"/>
    <s v="自家直客"/>
    <s v="06"/>
    <x v="46"/>
    <x v="0"/>
    <x v="7"/>
    <n v="16144681"/>
    <n v="6693.44"/>
    <n v="0.41"/>
  </r>
  <r>
    <s v="其他"/>
    <s v="自家直客"/>
    <s v="06"/>
    <x v="47"/>
    <x v="0"/>
    <x v="7"/>
    <n v="16687863"/>
    <n v="6247.52"/>
    <n v="0.37"/>
  </r>
  <r>
    <s v="其他"/>
    <s v="自家直客"/>
    <s v="06"/>
    <x v="48"/>
    <x v="0"/>
    <x v="7"/>
    <n v="16541643"/>
    <n v="5813.66"/>
    <n v="0.35"/>
  </r>
  <r>
    <s v="其他"/>
    <s v="自家直客"/>
    <s v="06"/>
    <x v="49"/>
    <x v="0"/>
    <x v="7"/>
    <n v="15704985"/>
    <n v="5309.57"/>
    <n v="0.34"/>
  </r>
  <r>
    <s v="其他"/>
    <s v="自家直客"/>
    <s v="06"/>
    <x v="50"/>
    <x v="0"/>
    <x v="7"/>
    <n v="15766324"/>
    <n v="5259.05"/>
    <n v="0.33"/>
  </r>
  <r>
    <s v="其他"/>
    <s v="自家直客"/>
    <s v="06"/>
    <x v="51"/>
    <x v="0"/>
    <x v="7"/>
    <n v="12797110"/>
    <n v="4614.08"/>
    <n v="0.36"/>
  </r>
  <r>
    <s v="其他"/>
    <s v="自家直客"/>
    <s v="05"/>
    <x v="52"/>
    <x v="0"/>
    <x v="7"/>
    <n v="12383953"/>
    <n v="5643.31"/>
    <n v="0.46"/>
  </r>
  <r>
    <s v="其他"/>
    <s v="自家直客"/>
    <s v="05"/>
    <x v="53"/>
    <x v="0"/>
    <x v="7"/>
    <n v="13601852"/>
    <n v="5928.91"/>
    <n v="0.44"/>
  </r>
  <r>
    <s v="其他"/>
    <s v="自家直客"/>
    <s v="05"/>
    <x v="54"/>
    <x v="0"/>
    <x v="7"/>
    <n v="17272603"/>
    <n v="6170.71"/>
    <n v="0.36"/>
  </r>
  <r>
    <s v="其他"/>
    <s v="自家直客"/>
    <s v="05"/>
    <x v="55"/>
    <x v="0"/>
    <x v="7"/>
    <n v="17824213"/>
    <n v="6125.44"/>
    <n v="0.34"/>
  </r>
  <r>
    <s v="其他"/>
    <s v="自家直客"/>
    <s v="05"/>
    <x v="56"/>
    <x v="0"/>
    <x v="7"/>
    <n v="16949626"/>
    <n v="6598.83"/>
    <n v="0.39"/>
  </r>
  <r>
    <s v="其他"/>
    <s v="自家直客"/>
    <s v="05"/>
    <x v="57"/>
    <x v="0"/>
    <x v="7"/>
    <n v="16405453"/>
    <n v="6728.07"/>
    <n v="0.41"/>
  </r>
  <r>
    <s v="其他"/>
    <s v="自家直客"/>
    <s v="05"/>
    <x v="58"/>
    <x v="0"/>
    <x v="7"/>
    <n v="16124656"/>
    <n v="6907.97"/>
    <n v="0.43"/>
  </r>
  <r>
    <s v="其他"/>
    <s v="自家直客"/>
    <s v="05"/>
    <x v="59"/>
    <x v="0"/>
    <x v="7"/>
    <n v="16868499"/>
    <n v="7833.15"/>
    <n v="0.46"/>
  </r>
  <r>
    <s v="其他"/>
    <s v="自家直客"/>
    <s v="05"/>
    <x v="60"/>
    <x v="0"/>
    <x v="7"/>
    <n v="15712672"/>
    <n v="7605.18"/>
    <n v="0.48"/>
  </r>
  <r>
    <s v="其他"/>
    <s v="自家直客"/>
    <s v="05"/>
    <x v="61"/>
    <x v="0"/>
    <x v="7"/>
    <n v="13281063"/>
    <n v="5962.07"/>
    <n v="0.45"/>
  </r>
  <r>
    <s v="其他"/>
    <s v="自家直客"/>
    <s v="05"/>
    <x v="62"/>
    <x v="0"/>
    <x v="7"/>
    <n v="10852314"/>
    <n v="4437.97"/>
    <n v="0.41"/>
  </r>
  <r>
    <s v="其他"/>
    <s v="自家直客"/>
    <s v="05"/>
    <x v="63"/>
    <x v="0"/>
    <x v="7"/>
    <n v="9447598"/>
    <n v="4110.22"/>
    <n v="0.44"/>
  </r>
  <r>
    <s v="其他"/>
    <s v="自家直客"/>
    <s v="05"/>
    <x v="64"/>
    <x v="0"/>
    <x v="7"/>
    <n v="11496333"/>
    <n v="4728.84"/>
    <n v="0.41"/>
  </r>
  <r>
    <s v="其他"/>
    <s v="自家直客"/>
    <s v="05"/>
    <x v="65"/>
    <x v="0"/>
    <x v="7"/>
    <n v="13407222"/>
    <n v="5446.7"/>
    <n v="0.41"/>
  </r>
  <r>
    <s v="其他"/>
    <s v="自家直客"/>
    <s v="05"/>
    <x v="66"/>
    <x v="0"/>
    <x v="7"/>
    <n v="14022917"/>
    <n v="7156.28"/>
    <n v="0.51"/>
  </r>
  <r>
    <s v="其他"/>
    <s v="自家直客"/>
    <s v="05"/>
    <x v="67"/>
    <x v="0"/>
    <x v="7"/>
    <n v="14250570"/>
    <n v="7585.68"/>
    <n v="0.53"/>
  </r>
  <r>
    <s v="其他"/>
    <s v="自家直客"/>
    <s v="05"/>
    <x v="68"/>
    <x v="0"/>
    <x v="7"/>
    <n v="13250425"/>
    <n v="6540.94"/>
    <n v="0.49"/>
  </r>
  <r>
    <s v="其他"/>
    <s v="自家直客"/>
    <s v="05"/>
    <x v="69"/>
    <x v="0"/>
    <x v="7"/>
    <n v="13749431"/>
    <n v="7061.76"/>
    <n v="0.51"/>
  </r>
  <r>
    <s v="其他"/>
    <s v="自家直客"/>
    <s v="05"/>
    <x v="70"/>
    <x v="0"/>
    <x v="7"/>
    <n v="12475000"/>
    <n v="6898"/>
    <n v="0.55000000000000004"/>
  </r>
  <r>
    <s v="其他"/>
    <s v="自家直客"/>
    <s v="05"/>
    <x v="71"/>
    <x v="0"/>
    <x v="7"/>
    <n v="11732128"/>
    <n v="7319.47"/>
    <n v="0.62"/>
  </r>
  <r>
    <s v="其他"/>
    <s v="自家直客"/>
    <s v="05"/>
    <x v="72"/>
    <x v="0"/>
    <x v="7"/>
    <n v="11789137"/>
    <n v="6845.86"/>
    <n v="0.57999999999999996"/>
  </r>
  <r>
    <s v="其他"/>
    <s v="自家直客"/>
    <s v="05"/>
    <x v="73"/>
    <x v="0"/>
    <x v="7"/>
    <n v="12871883"/>
    <n v="8051.86"/>
    <n v="0.63"/>
  </r>
  <r>
    <s v="其他"/>
    <s v="自家直客"/>
    <s v="05"/>
    <x v="74"/>
    <x v="0"/>
    <x v="7"/>
    <n v="12651815"/>
    <n v="8405.41"/>
    <n v="0.66"/>
  </r>
  <r>
    <s v="其他"/>
    <s v="自家直客"/>
    <s v="05"/>
    <x v="75"/>
    <x v="0"/>
    <x v="7"/>
    <n v="11698659"/>
    <n v="7462.39"/>
    <n v="0.64"/>
  </r>
  <r>
    <s v="其他"/>
    <s v="自家直客"/>
    <s v="05"/>
    <x v="76"/>
    <x v="0"/>
    <x v="7"/>
    <n v="11070600"/>
    <n v="6985.51"/>
    <n v="0.63"/>
  </r>
  <r>
    <s v="其他"/>
    <s v="自家直客"/>
    <s v="05"/>
    <x v="77"/>
    <x v="0"/>
    <x v="7"/>
    <n v="11037810"/>
    <n v="6356.77"/>
    <n v="0.57999999999999996"/>
  </r>
  <r>
    <s v="其他"/>
    <s v="自家直客"/>
    <s v="05"/>
    <x v="78"/>
    <x v="0"/>
    <x v="7"/>
    <n v="10269982"/>
    <n v="5955.27"/>
    <n v="0.57999999999999996"/>
  </r>
  <r>
    <s v="其他"/>
    <s v="自家直客"/>
    <s v="05"/>
    <x v="79"/>
    <x v="0"/>
    <x v="7"/>
    <n v="9632456"/>
    <n v="5357.15"/>
    <n v="0.56000000000000005"/>
  </r>
  <r>
    <s v="其他"/>
    <s v="自家直客"/>
    <s v="05"/>
    <x v="80"/>
    <x v="0"/>
    <x v="7"/>
    <n v="9473198"/>
    <n v="5663.74"/>
    <n v="0.6"/>
  </r>
  <r>
    <s v="其他"/>
    <s v="自家直客"/>
    <s v="05"/>
    <x v="81"/>
    <x v="0"/>
    <x v="7"/>
    <n v="9603138"/>
    <n v="5540.04"/>
    <n v="0.57999999999999996"/>
  </r>
  <r>
    <s v="其他"/>
    <s v="自家直客"/>
    <s v="05"/>
    <x v="82"/>
    <x v="0"/>
    <x v="7"/>
    <n v="9490247"/>
    <n v="5243.7"/>
    <n v="0.55000000000000004"/>
  </r>
  <r>
    <s v="其他"/>
    <s v="自家直客"/>
    <s v="04"/>
    <x v="0"/>
    <x v="0"/>
    <x v="7"/>
    <n v="9246969"/>
    <n v="5303.9"/>
    <n v="0.56999999999999995"/>
  </r>
  <r>
    <s v="其他"/>
    <s v="自家直客"/>
    <s v="04"/>
    <x v="1"/>
    <x v="0"/>
    <x v="7"/>
    <n v="9657871"/>
    <n v="5519.08"/>
    <n v="0.56999999999999995"/>
  </r>
  <r>
    <s v="其他"/>
    <s v="自家直客"/>
    <s v="04"/>
    <x v="2"/>
    <x v="0"/>
    <x v="7"/>
    <n v="9818487"/>
    <n v="5788.71"/>
    <n v="0.59"/>
  </r>
  <r>
    <s v="其他"/>
    <s v="自家直客"/>
    <s v="04"/>
    <x v="3"/>
    <x v="0"/>
    <x v="7"/>
    <n v="8557465"/>
    <n v="5186.8599999999997"/>
    <n v="0.61"/>
  </r>
  <r>
    <s v="其他"/>
    <s v="自家直客"/>
    <s v="04"/>
    <x v="4"/>
    <x v="0"/>
    <x v="7"/>
    <n v="8486066"/>
    <n v="6095.19"/>
    <n v="0.72"/>
  </r>
  <r>
    <s v="其他"/>
    <s v="自家直客"/>
    <s v="04"/>
    <x v="5"/>
    <x v="0"/>
    <x v="7"/>
    <n v="8528024"/>
    <n v="5940.1"/>
    <n v="0.7"/>
  </r>
  <r>
    <s v="其他"/>
    <s v="自家直客"/>
    <s v="04"/>
    <x v="6"/>
    <x v="0"/>
    <x v="7"/>
    <n v="7958265"/>
    <n v="4996.2299999999996"/>
    <n v="0.63"/>
  </r>
  <r>
    <s v="其他"/>
    <s v="自家直客"/>
    <s v="04"/>
    <x v="7"/>
    <x v="0"/>
    <x v="7"/>
    <n v="7938282"/>
    <n v="4409.8999999999996"/>
    <n v="0.56000000000000005"/>
  </r>
  <r>
    <s v="其他"/>
    <s v="自家直客"/>
    <s v="04"/>
    <x v="8"/>
    <x v="0"/>
    <x v="7"/>
    <n v="8077010"/>
    <n v="4909.71"/>
    <n v="0.61"/>
  </r>
  <r>
    <s v="其他"/>
    <s v="自家直客"/>
    <s v="04"/>
    <x v="9"/>
    <x v="0"/>
    <x v="7"/>
    <n v="9765402"/>
    <n v="5549.65"/>
    <n v="0.56999999999999995"/>
  </r>
  <r>
    <s v="其他"/>
    <s v="自家直客"/>
    <s v="04"/>
    <x v="10"/>
    <x v="0"/>
    <x v="7"/>
    <n v="9114659"/>
    <n v="4619.54"/>
    <n v="0.51"/>
  </r>
  <r>
    <s v="其他"/>
    <s v="自家直客"/>
    <s v="04"/>
    <x v="11"/>
    <x v="0"/>
    <x v="7"/>
    <n v="9668111"/>
    <n v="5943.47"/>
    <n v="0.61"/>
  </r>
  <r>
    <s v="其他"/>
    <s v="自家直客"/>
    <s v="04"/>
    <x v="12"/>
    <x v="0"/>
    <x v="7"/>
    <n v="8501076"/>
    <n v="5332.16"/>
    <n v="0.63"/>
  </r>
  <r>
    <s v="其他"/>
    <s v="自家直客"/>
    <s v="04"/>
    <x v="13"/>
    <x v="0"/>
    <x v="7"/>
    <n v="7268247"/>
    <n v="3881.53"/>
    <n v="0.53"/>
  </r>
  <r>
    <s v="其他"/>
    <s v="自家直客"/>
    <s v="04"/>
    <x v="14"/>
    <x v="0"/>
    <x v="7"/>
    <n v="6647140"/>
    <n v="3352.43"/>
    <n v="0.5"/>
  </r>
  <r>
    <s v="其他"/>
    <s v="自家直客"/>
    <s v="04"/>
    <x v="15"/>
    <x v="0"/>
    <x v="7"/>
    <n v="6999886"/>
    <n v="3580.4"/>
    <n v="0.51"/>
  </r>
  <r>
    <s v="其他"/>
    <s v="自家直客"/>
    <s v="04"/>
    <x v="16"/>
    <x v="0"/>
    <x v="7"/>
    <n v="7573771"/>
    <n v="3944.69"/>
    <n v="0.52"/>
  </r>
  <r>
    <s v="其他"/>
    <s v="自家直客"/>
    <s v="04"/>
    <x v="17"/>
    <x v="0"/>
    <x v="7"/>
    <n v="7545813"/>
    <n v="3932.15"/>
    <n v="0.52"/>
  </r>
  <r>
    <s v="其他"/>
    <s v="自家直客"/>
    <s v="04"/>
    <x v="18"/>
    <x v="0"/>
    <x v="7"/>
    <n v="8815541"/>
    <n v="5205.01"/>
    <n v="0.59"/>
  </r>
  <r>
    <s v="其他"/>
    <s v="自家直客"/>
    <s v="04"/>
    <x v="19"/>
    <x v="0"/>
    <x v="7"/>
    <n v="8149934"/>
    <n v="4919.97"/>
    <n v="0.6"/>
  </r>
  <r>
    <s v="其他"/>
    <s v="自家直客"/>
    <s v="04"/>
    <x v="20"/>
    <x v="0"/>
    <x v="7"/>
    <n v="8182332"/>
    <n v="4309.83"/>
    <n v="0.53"/>
  </r>
  <r>
    <s v="其他"/>
    <s v="自家直客"/>
    <s v="04"/>
    <x v="21"/>
    <x v="0"/>
    <x v="7"/>
    <n v="8478681"/>
    <n v="4495.3599999999997"/>
    <n v="0.53"/>
  </r>
  <r>
    <s v="其他"/>
    <s v="自家直客"/>
    <s v="04"/>
    <x v="22"/>
    <x v="0"/>
    <x v="7"/>
    <n v="8518422"/>
    <n v="4600.97"/>
    <n v="0.54"/>
  </r>
  <r>
    <s v="其他"/>
    <s v="自家直客"/>
    <s v="04"/>
    <x v="23"/>
    <x v="0"/>
    <x v="7"/>
    <n v="9563420"/>
    <n v="5022.84"/>
    <n v="0.53"/>
  </r>
  <r>
    <s v="其他"/>
    <s v="自家直客"/>
    <s v="04"/>
    <x v="24"/>
    <x v="0"/>
    <x v="7"/>
    <n v="10854564"/>
    <n v="5531.42"/>
    <n v="0.51"/>
  </r>
  <r>
    <s v="其他"/>
    <s v="自家直客"/>
    <s v="04"/>
    <x v="25"/>
    <x v="0"/>
    <x v="7"/>
    <n v="12034847"/>
    <n v="6118.59"/>
    <n v="0.51"/>
  </r>
  <r>
    <s v="其他"/>
    <s v="自家直客"/>
    <s v="04"/>
    <x v="26"/>
    <x v="0"/>
    <x v="7"/>
    <n v="11650331"/>
    <n v="5605.42"/>
    <n v="0.48"/>
  </r>
  <r>
    <s v="其他"/>
    <s v="自家直客"/>
    <s v="04"/>
    <x v="27"/>
    <x v="0"/>
    <x v="7"/>
    <n v="11448259"/>
    <n v="5728.54"/>
    <n v="0.5"/>
  </r>
  <r>
    <s v="其他"/>
    <s v="自家直客"/>
    <s v="04"/>
    <x v="28"/>
    <x v="0"/>
    <x v="7"/>
    <n v="9949870"/>
    <n v="5022.17"/>
    <n v="0.5"/>
  </r>
  <r>
    <s v="其他"/>
    <s v="自家直客"/>
    <s v="04"/>
    <x v="29"/>
    <x v="0"/>
    <x v="7"/>
    <n v="9822064"/>
    <n v="4638.0600000000004"/>
    <n v="0.47"/>
  </r>
  <r>
    <s v="其他"/>
    <s v="API"/>
    <s v="06"/>
    <x v="30"/>
    <x v="1"/>
    <x v="7"/>
    <n v="38638277"/>
    <n v="10514"/>
    <n v="0.27"/>
  </r>
  <r>
    <s v="其他"/>
    <s v="API"/>
    <s v="06"/>
    <x v="31"/>
    <x v="1"/>
    <x v="7"/>
    <n v="41842087"/>
    <n v="10890.42"/>
    <n v="0.26"/>
  </r>
  <r>
    <s v="其他"/>
    <s v="API"/>
    <s v="06"/>
    <x v="32"/>
    <x v="1"/>
    <x v="7"/>
    <n v="41141770"/>
    <n v="10928.19"/>
    <n v="0.27"/>
  </r>
  <r>
    <s v="其他"/>
    <s v="API"/>
    <s v="06"/>
    <x v="33"/>
    <x v="1"/>
    <x v="7"/>
    <n v="41242367"/>
    <n v="11530.7"/>
    <n v="0.28000000000000003"/>
  </r>
  <r>
    <s v="其他"/>
    <s v="API"/>
    <s v="06"/>
    <x v="34"/>
    <x v="1"/>
    <x v="7"/>
    <n v="44417476"/>
    <n v="11855.77"/>
    <n v="0.27"/>
  </r>
  <r>
    <s v="其他"/>
    <s v="API"/>
    <s v="06"/>
    <x v="35"/>
    <x v="1"/>
    <x v="7"/>
    <n v="46858728"/>
    <n v="12361.27"/>
    <n v="0.26"/>
  </r>
  <r>
    <s v="其他"/>
    <s v="API"/>
    <s v="06"/>
    <x v="36"/>
    <x v="1"/>
    <x v="7"/>
    <n v="45585727"/>
    <n v="10763.23"/>
    <n v="0.24"/>
  </r>
  <r>
    <s v="其他"/>
    <s v="API"/>
    <s v="06"/>
    <x v="37"/>
    <x v="1"/>
    <x v="7"/>
    <n v="42920298"/>
    <n v="10449.23"/>
    <n v="0.24"/>
  </r>
  <r>
    <s v="其他"/>
    <s v="API"/>
    <s v="06"/>
    <x v="38"/>
    <x v="1"/>
    <x v="7"/>
    <n v="43926681"/>
    <n v="13084.54"/>
    <n v="0.3"/>
  </r>
  <r>
    <s v="其他"/>
    <s v="API"/>
    <s v="06"/>
    <x v="39"/>
    <x v="1"/>
    <x v="7"/>
    <n v="42042198"/>
    <n v="11644.88"/>
    <n v="0.28000000000000003"/>
  </r>
  <r>
    <s v="其他"/>
    <s v="API"/>
    <s v="06"/>
    <x v="40"/>
    <x v="1"/>
    <x v="7"/>
    <n v="41594200"/>
    <n v="10898.56"/>
    <n v="0.26"/>
  </r>
  <r>
    <s v="其他"/>
    <s v="API"/>
    <s v="06"/>
    <x v="41"/>
    <x v="1"/>
    <x v="7"/>
    <n v="40081458"/>
    <n v="10416.98"/>
    <n v="0.26"/>
  </r>
  <r>
    <s v="其他"/>
    <s v="API"/>
    <s v="06"/>
    <x v="42"/>
    <x v="1"/>
    <x v="7"/>
    <n v="40408183"/>
    <n v="11394.77"/>
    <n v="0.28000000000000003"/>
  </r>
  <r>
    <s v="其他"/>
    <s v="API"/>
    <s v="06"/>
    <x v="43"/>
    <x v="1"/>
    <x v="7"/>
    <n v="39232551"/>
    <n v="11720.38"/>
    <n v="0.3"/>
  </r>
  <r>
    <s v="其他"/>
    <s v="API"/>
    <s v="06"/>
    <x v="44"/>
    <x v="1"/>
    <x v="7"/>
    <n v="35790207"/>
    <n v="11907.15"/>
    <n v="0.33"/>
  </r>
  <r>
    <s v="其他"/>
    <s v="API"/>
    <s v="06"/>
    <x v="45"/>
    <x v="1"/>
    <x v="7"/>
    <n v="37407380"/>
    <n v="13271.38"/>
    <n v="0.35"/>
  </r>
  <r>
    <s v="其他"/>
    <s v="API"/>
    <s v="06"/>
    <x v="46"/>
    <x v="1"/>
    <x v="7"/>
    <n v="35463055"/>
    <n v="12578.2"/>
    <n v="0.35"/>
  </r>
  <r>
    <s v="其他"/>
    <s v="API"/>
    <s v="06"/>
    <x v="47"/>
    <x v="1"/>
    <x v="7"/>
    <n v="31690345"/>
    <n v="10900.77"/>
    <n v="0.34"/>
  </r>
  <r>
    <s v="其他"/>
    <s v="API"/>
    <s v="06"/>
    <x v="48"/>
    <x v="1"/>
    <x v="7"/>
    <n v="32345176"/>
    <n v="12081.68"/>
    <n v="0.37"/>
  </r>
  <r>
    <s v="其他"/>
    <s v="API"/>
    <s v="06"/>
    <x v="49"/>
    <x v="1"/>
    <x v="7"/>
    <n v="33345613"/>
    <n v="12948.08"/>
    <n v="0.39"/>
  </r>
  <r>
    <s v="其他"/>
    <s v="API"/>
    <s v="06"/>
    <x v="50"/>
    <x v="1"/>
    <x v="7"/>
    <n v="35729241"/>
    <n v="13999.04"/>
    <n v="0.39"/>
  </r>
  <r>
    <s v="其他"/>
    <s v="API"/>
    <s v="06"/>
    <x v="51"/>
    <x v="1"/>
    <x v="7"/>
    <n v="33914094"/>
    <n v="13983.64"/>
    <n v="0.41"/>
  </r>
  <r>
    <s v="其他"/>
    <s v="API"/>
    <s v="05"/>
    <x v="52"/>
    <x v="1"/>
    <x v="7"/>
    <n v="35892554"/>
    <n v="16238.02"/>
    <n v="0.45"/>
  </r>
  <r>
    <s v="其他"/>
    <s v="API"/>
    <s v="05"/>
    <x v="53"/>
    <x v="1"/>
    <x v="7"/>
    <n v="34308946"/>
    <n v="14699.75"/>
    <n v="0.43"/>
  </r>
  <r>
    <s v="其他"/>
    <s v="API"/>
    <s v="05"/>
    <x v="54"/>
    <x v="1"/>
    <x v="7"/>
    <n v="33115378"/>
    <n v="13167.14"/>
    <n v="0.4"/>
  </r>
  <r>
    <s v="其他"/>
    <s v="API"/>
    <s v="05"/>
    <x v="55"/>
    <x v="1"/>
    <x v="7"/>
    <n v="32189295"/>
    <n v="12100.86"/>
    <n v="0.38"/>
  </r>
  <r>
    <s v="其他"/>
    <s v="API"/>
    <s v="05"/>
    <x v="56"/>
    <x v="1"/>
    <x v="7"/>
    <n v="33183943"/>
    <n v="12158.29"/>
    <n v="0.37"/>
  </r>
  <r>
    <s v="其他"/>
    <s v="API"/>
    <s v="05"/>
    <x v="57"/>
    <x v="1"/>
    <x v="7"/>
    <n v="33520907"/>
    <n v="12679.76"/>
    <n v="0.38"/>
  </r>
  <r>
    <s v="其他"/>
    <s v="API"/>
    <s v="05"/>
    <x v="58"/>
    <x v="1"/>
    <x v="7"/>
    <n v="34465479"/>
    <n v="14744.78"/>
    <n v="0.43"/>
  </r>
  <r>
    <s v="其他"/>
    <s v="API"/>
    <s v="05"/>
    <x v="59"/>
    <x v="1"/>
    <x v="7"/>
    <n v="36238555"/>
    <n v="15916.89"/>
    <n v="0.44"/>
  </r>
  <r>
    <s v="其他"/>
    <s v="API"/>
    <s v="05"/>
    <x v="60"/>
    <x v="1"/>
    <x v="7"/>
    <n v="34412401"/>
    <n v="15681.9"/>
    <n v="0.46"/>
  </r>
  <r>
    <s v="其他"/>
    <s v="API"/>
    <s v="05"/>
    <x v="61"/>
    <x v="1"/>
    <x v="7"/>
    <n v="33527218"/>
    <n v="14626.2"/>
    <n v="0.44"/>
  </r>
  <r>
    <s v="其他"/>
    <s v="API"/>
    <s v="05"/>
    <x v="62"/>
    <x v="1"/>
    <x v="7"/>
    <n v="36469840"/>
    <n v="16001.27"/>
    <n v="0.44"/>
  </r>
  <r>
    <s v="其他"/>
    <s v="API"/>
    <s v="05"/>
    <x v="63"/>
    <x v="1"/>
    <x v="7"/>
    <n v="38544768"/>
    <n v="16364.89"/>
    <n v="0.42"/>
  </r>
  <r>
    <s v="其他"/>
    <s v="API"/>
    <s v="05"/>
    <x v="64"/>
    <x v="1"/>
    <x v="7"/>
    <n v="35939966"/>
    <n v="15281.57"/>
    <n v="0.43"/>
  </r>
  <r>
    <s v="其他"/>
    <s v="API"/>
    <s v="05"/>
    <x v="65"/>
    <x v="1"/>
    <x v="7"/>
    <n v="34478379"/>
    <n v="16490"/>
    <n v="0.48"/>
  </r>
  <r>
    <s v="其他"/>
    <s v="API"/>
    <s v="05"/>
    <x v="66"/>
    <x v="1"/>
    <x v="7"/>
    <n v="37530110"/>
    <n v="17022.490000000002"/>
    <n v="0.45"/>
  </r>
  <r>
    <s v="其他"/>
    <s v="API"/>
    <s v="05"/>
    <x v="67"/>
    <x v="1"/>
    <x v="7"/>
    <n v="37365905"/>
    <n v="15533.57"/>
    <n v="0.42"/>
  </r>
  <r>
    <s v="其他"/>
    <s v="API"/>
    <s v="05"/>
    <x v="68"/>
    <x v="1"/>
    <x v="7"/>
    <n v="36677933"/>
    <n v="15187.14"/>
    <n v="0.41"/>
  </r>
  <r>
    <s v="其他"/>
    <s v="API"/>
    <s v="05"/>
    <x v="69"/>
    <x v="1"/>
    <x v="7"/>
    <n v="35501500"/>
    <n v="14411.03"/>
    <n v="0.41"/>
  </r>
  <r>
    <s v="其他"/>
    <s v="API"/>
    <s v="05"/>
    <x v="70"/>
    <x v="1"/>
    <x v="7"/>
    <n v="34495600"/>
    <n v="14604.78"/>
    <n v="0.42"/>
  </r>
  <r>
    <s v="其他"/>
    <s v="API"/>
    <s v="05"/>
    <x v="71"/>
    <x v="1"/>
    <x v="7"/>
    <n v="34519719"/>
    <n v="13951.39"/>
    <n v="0.4"/>
  </r>
  <r>
    <s v="其他"/>
    <s v="API"/>
    <s v="05"/>
    <x v="72"/>
    <x v="1"/>
    <x v="7"/>
    <n v="33890646"/>
    <n v="13455.82"/>
    <n v="0.4"/>
  </r>
  <r>
    <s v="其他"/>
    <s v="API"/>
    <s v="05"/>
    <x v="73"/>
    <x v="1"/>
    <x v="7"/>
    <n v="35679731"/>
    <n v="15276.73"/>
    <n v="0.43"/>
  </r>
  <r>
    <s v="其他"/>
    <s v="API"/>
    <s v="05"/>
    <x v="74"/>
    <x v="1"/>
    <x v="7"/>
    <n v="36445561"/>
    <n v="16597.23"/>
    <n v="0.46"/>
  </r>
  <r>
    <s v="其他"/>
    <s v="API"/>
    <s v="05"/>
    <x v="75"/>
    <x v="1"/>
    <x v="7"/>
    <n v="35421400"/>
    <n v="14636.33"/>
    <n v="0.41"/>
  </r>
  <r>
    <s v="其他"/>
    <s v="API"/>
    <s v="05"/>
    <x v="76"/>
    <x v="1"/>
    <x v="7"/>
    <n v="33134358"/>
    <n v="13537.06"/>
    <n v="0.41"/>
  </r>
  <r>
    <s v="其他"/>
    <s v="API"/>
    <s v="05"/>
    <x v="77"/>
    <x v="1"/>
    <x v="7"/>
    <n v="33668464"/>
    <n v="14116.95"/>
    <n v="0.42"/>
  </r>
  <r>
    <s v="其他"/>
    <s v="API"/>
    <s v="05"/>
    <x v="78"/>
    <x v="1"/>
    <x v="7"/>
    <n v="34881118"/>
    <n v="14299.17"/>
    <n v="0.41"/>
  </r>
  <r>
    <s v="其他"/>
    <s v="API"/>
    <s v="05"/>
    <x v="79"/>
    <x v="1"/>
    <x v="7"/>
    <n v="34797886"/>
    <n v="13467.6"/>
    <n v="0.39"/>
  </r>
  <r>
    <s v="其他"/>
    <s v="API"/>
    <s v="05"/>
    <x v="80"/>
    <x v="1"/>
    <x v="7"/>
    <n v="37102701"/>
    <n v="16154.69"/>
    <n v="0.44"/>
  </r>
  <r>
    <s v="其他"/>
    <s v="API"/>
    <s v="05"/>
    <x v="81"/>
    <x v="1"/>
    <x v="7"/>
    <n v="36570809"/>
    <n v="16033.39"/>
    <n v="0.44"/>
  </r>
  <r>
    <s v="其他"/>
    <s v="API"/>
    <s v="05"/>
    <x v="82"/>
    <x v="1"/>
    <x v="7"/>
    <n v="36911775"/>
    <n v="15090.61"/>
    <n v="0.41"/>
  </r>
  <r>
    <s v="其他"/>
    <s v="API"/>
    <s v="04"/>
    <x v="0"/>
    <x v="1"/>
    <x v="7"/>
    <n v="34711723"/>
    <n v="16383.88"/>
    <n v="0.47"/>
  </r>
  <r>
    <s v="其他"/>
    <s v="API"/>
    <s v="04"/>
    <x v="1"/>
    <x v="1"/>
    <x v="7"/>
    <n v="33922907"/>
    <n v="15383.24"/>
    <n v="0.45"/>
  </r>
  <r>
    <s v="其他"/>
    <s v="API"/>
    <s v="04"/>
    <x v="2"/>
    <x v="1"/>
    <x v="7"/>
    <n v="32017838"/>
    <n v="16414.64"/>
    <n v="0.51"/>
  </r>
  <r>
    <s v="其他"/>
    <s v="API"/>
    <s v="04"/>
    <x v="3"/>
    <x v="1"/>
    <x v="7"/>
    <n v="32645941"/>
    <n v="16740.3"/>
    <n v="0.51"/>
  </r>
  <r>
    <s v="其他"/>
    <s v="API"/>
    <s v="04"/>
    <x v="4"/>
    <x v="1"/>
    <x v="7"/>
    <n v="36071589"/>
    <n v="21135.46"/>
    <n v="0.59"/>
  </r>
  <r>
    <s v="其他"/>
    <s v="API"/>
    <s v="04"/>
    <x v="5"/>
    <x v="1"/>
    <x v="7"/>
    <n v="35902972"/>
    <n v="21452.54"/>
    <n v="0.6"/>
  </r>
  <r>
    <s v="其他"/>
    <s v="API"/>
    <s v="04"/>
    <x v="6"/>
    <x v="1"/>
    <x v="7"/>
    <n v="34780384"/>
    <n v="18511.37"/>
    <n v="0.53"/>
  </r>
  <r>
    <s v="其他"/>
    <s v="API"/>
    <s v="04"/>
    <x v="7"/>
    <x v="1"/>
    <x v="7"/>
    <n v="35287179"/>
    <n v="18478.990000000002"/>
    <n v="0.52"/>
  </r>
  <r>
    <s v="其他"/>
    <s v="API"/>
    <s v="04"/>
    <x v="8"/>
    <x v="1"/>
    <x v="7"/>
    <n v="34791414"/>
    <n v="17688.91"/>
    <n v="0.51"/>
  </r>
  <r>
    <s v="其他"/>
    <s v="API"/>
    <s v="04"/>
    <x v="9"/>
    <x v="1"/>
    <x v="7"/>
    <n v="33288112"/>
    <n v="16533.75"/>
    <n v="0.5"/>
  </r>
  <r>
    <s v="其他"/>
    <s v="API"/>
    <s v="04"/>
    <x v="10"/>
    <x v="1"/>
    <x v="7"/>
    <n v="33722016"/>
    <n v="14162.84"/>
    <n v="0.42"/>
  </r>
  <r>
    <s v="其他"/>
    <s v="API"/>
    <s v="04"/>
    <x v="11"/>
    <x v="1"/>
    <x v="7"/>
    <n v="37421219"/>
    <n v="17687.05"/>
    <n v="0.47"/>
  </r>
  <r>
    <s v="其他"/>
    <s v="API"/>
    <s v="04"/>
    <x v="12"/>
    <x v="1"/>
    <x v="7"/>
    <n v="38120805"/>
    <n v="19907.28"/>
    <n v="0.52"/>
  </r>
  <r>
    <s v="其他"/>
    <s v="API"/>
    <s v="04"/>
    <x v="13"/>
    <x v="1"/>
    <x v="7"/>
    <n v="37832777"/>
    <n v="21679.34"/>
    <n v="0.56999999999999995"/>
  </r>
  <r>
    <s v="其他"/>
    <s v="API"/>
    <s v="04"/>
    <x v="14"/>
    <x v="1"/>
    <x v="7"/>
    <n v="37018499"/>
    <n v="26563.25"/>
    <n v="0.72"/>
  </r>
  <r>
    <s v="其他"/>
    <s v="API"/>
    <s v="04"/>
    <x v="15"/>
    <x v="1"/>
    <x v="7"/>
    <n v="36162414"/>
    <n v="20262.23"/>
    <n v="0.56000000000000005"/>
  </r>
  <r>
    <s v="其他"/>
    <s v="API"/>
    <s v="04"/>
    <x v="16"/>
    <x v="1"/>
    <x v="7"/>
    <n v="35966416"/>
    <n v="18630.259999999998"/>
    <n v="0.52"/>
  </r>
  <r>
    <s v="其他"/>
    <s v="API"/>
    <s v="04"/>
    <x v="17"/>
    <x v="1"/>
    <x v="7"/>
    <n v="31334023"/>
    <n v="15543.79"/>
    <n v="0.5"/>
  </r>
  <r>
    <s v="其他"/>
    <s v="API"/>
    <s v="04"/>
    <x v="18"/>
    <x v="1"/>
    <x v="7"/>
    <n v="37255322"/>
    <n v="18768.330000000002"/>
    <n v="0.5"/>
  </r>
  <r>
    <s v="其他"/>
    <s v="API"/>
    <s v="04"/>
    <x v="19"/>
    <x v="1"/>
    <x v="7"/>
    <n v="36343600"/>
    <n v="19825.72"/>
    <n v="0.55000000000000004"/>
  </r>
  <r>
    <s v="其他"/>
    <s v="API"/>
    <s v="04"/>
    <x v="20"/>
    <x v="1"/>
    <x v="7"/>
    <n v="34839210"/>
    <n v="17495.2"/>
    <n v="0.5"/>
  </r>
  <r>
    <s v="其他"/>
    <s v="API"/>
    <s v="04"/>
    <x v="21"/>
    <x v="1"/>
    <x v="7"/>
    <n v="36352700"/>
    <n v="17130.14"/>
    <n v="0.47"/>
  </r>
  <r>
    <s v="其他"/>
    <s v="API"/>
    <s v="04"/>
    <x v="22"/>
    <x v="1"/>
    <x v="7"/>
    <n v="37328546"/>
    <n v="17555.560000000001"/>
    <n v="0.47"/>
  </r>
  <r>
    <s v="其他"/>
    <s v="API"/>
    <s v="04"/>
    <x v="23"/>
    <x v="1"/>
    <x v="7"/>
    <n v="36924026"/>
    <n v="18459.52"/>
    <n v="0.5"/>
  </r>
  <r>
    <s v="其他"/>
    <s v="API"/>
    <s v="04"/>
    <x v="24"/>
    <x v="1"/>
    <x v="7"/>
    <n v="37099449"/>
    <n v="20343.330000000002"/>
    <n v="0.55000000000000004"/>
  </r>
  <r>
    <s v="其他"/>
    <s v="API"/>
    <s v="04"/>
    <x v="25"/>
    <x v="1"/>
    <x v="7"/>
    <n v="38868731"/>
    <n v="22061.84"/>
    <n v="0.56999999999999995"/>
  </r>
  <r>
    <s v="其他"/>
    <s v="API"/>
    <s v="04"/>
    <x v="26"/>
    <x v="1"/>
    <x v="7"/>
    <n v="39653776"/>
    <n v="20125.54"/>
    <n v="0.51"/>
  </r>
  <r>
    <s v="其他"/>
    <s v="API"/>
    <s v="04"/>
    <x v="27"/>
    <x v="1"/>
    <x v="7"/>
    <n v="40482678"/>
    <n v="20726.060000000001"/>
    <n v="0.51"/>
  </r>
  <r>
    <s v="其他"/>
    <s v="API"/>
    <s v="04"/>
    <x v="28"/>
    <x v="1"/>
    <x v="7"/>
    <n v="40868276"/>
    <n v="19802.2"/>
    <n v="0.48"/>
  </r>
  <r>
    <s v="其他"/>
    <s v="API"/>
    <s v="04"/>
    <x v="29"/>
    <x v="1"/>
    <x v="7"/>
    <n v="40993845"/>
    <n v="18001.599999999999"/>
    <n v="0.44"/>
  </r>
  <r>
    <s v="结果页"/>
    <s v="自家直客"/>
    <s v="06"/>
    <x v="30"/>
    <x v="0"/>
    <x v="8"/>
    <n v="3063550"/>
    <n v="7707.23"/>
    <n v="2.52"/>
  </r>
  <r>
    <s v="结果页"/>
    <s v="自家直客"/>
    <s v="06"/>
    <x v="31"/>
    <x v="0"/>
    <x v="8"/>
    <n v="2955151"/>
    <n v="7671.86"/>
    <n v="2.6"/>
  </r>
  <r>
    <s v="结果页"/>
    <s v="自家直客"/>
    <s v="06"/>
    <x v="32"/>
    <x v="0"/>
    <x v="8"/>
    <n v="2932423"/>
    <n v="7601.2"/>
    <n v="2.59"/>
  </r>
  <r>
    <s v="结果页"/>
    <s v="自家直客"/>
    <s v="06"/>
    <x v="33"/>
    <x v="0"/>
    <x v="8"/>
    <n v="2930745"/>
    <n v="7323.62"/>
    <n v="2.5"/>
  </r>
  <r>
    <s v="结果页"/>
    <s v="自家直客"/>
    <s v="06"/>
    <x v="34"/>
    <x v="0"/>
    <x v="8"/>
    <n v="2895481"/>
    <n v="7141.96"/>
    <n v="2.4700000000000002"/>
  </r>
  <r>
    <s v="结果页"/>
    <s v="自家直客"/>
    <s v="06"/>
    <x v="35"/>
    <x v="0"/>
    <x v="8"/>
    <n v="2870189"/>
    <n v="7009.59"/>
    <n v="2.44"/>
  </r>
  <r>
    <s v="结果页"/>
    <s v="自家直客"/>
    <s v="06"/>
    <x v="36"/>
    <x v="0"/>
    <x v="8"/>
    <n v="2837584"/>
    <n v="6994.6"/>
    <n v="2.4700000000000002"/>
  </r>
  <r>
    <s v="结果页"/>
    <s v="自家直客"/>
    <s v="06"/>
    <x v="37"/>
    <x v="0"/>
    <x v="8"/>
    <n v="2606861"/>
    <n v="6531.79"/>
    <n v="2.5099999999999998"/>
  </r>
  <r>
    <s v="结果页"/>
    <s v="自家直客"/>
    <s v="06"/>
    <x v="38"/>
    <x v="0"/>
    <x v="8"/>
    <n v="2528704"/>
    <n v="6304.05"/>
    <n v="2.4900000000000002"/>
  </r>
  <r>
    <s v="结果页"/>
    <s v="自家直客"/>
    <s v="06"/>
    <x v="39"/>
    <x v="0"/>
    <x v="8"/>
    <n v="2539546"/>
    <n v="6157.09"/>
    <n v="2.42"/>
  </r>
  <r>
    <s v="结果页"/>
    <s v="自家直客"/>
    <s v="06"/>
    <x v="40"/>
    <x v="0"/>
    <x v="8"/>
    <n v="2583940"/>
    <n v="6145.52"/>
    <n v="2.38"/>
  </r>
  <r>
    <s v="结果页"/>
    <s v="自家直客"/>
    <s v="06"/>
    <x v="41"/>
    <x v="0"/>
    <x v="8"/>
    <n v="2410983"/>
    <n v="5649.06"/>
    <n v="2.34"/>
  </r>
  <r>
    <s v="结果页"/>
    <s v="自家直客"/>
    <s v="06"/>
    <x v="42"/>
    <x v="0"/>
    <x v="8"/>
    <n v="2393605"/>
    <n v="5538.66"/>
    <n v="2.31"/>
  </r>
  <r>
    <s v="结果页"/>
    <s v="自家直客"/>
    <s v="06"/>
    <x v="43"/>
    <x v="0"/>
    <x v="8"/>
    <n v="2412590"/>
    <n v="5508.58"/>
    <n v="2.2799999999999998"/>
  </r>
  <r>
    <s v="结果页"/>
    <s v="自家直客"/>
    <s v="06"/>
    <x v="44"/>
    <x v="0"/>
    <x v="8"/>
    <n v="2822226"/>
    <n v="6105.75"/>
    <n v="2.16"/>
  </r>
  <r>
    <s v="结果页"/>
    <s v="自家直客"/>
    <s v="06"/>
    <x v="45"/>
    <x v="0"/>
    <x v="8"/>
    <n v="2491137"/>
    <n v="5417.53"/>
    <n v="2.17"/>
  </r>
  <r>
    <s v="结果页"/>
    <s v="自家直客"/>
    <s v="06"/>
    <x v="46"/>
    <x v="0"/>
    <x v="8"/>
    <n v="2550340"/>
    <n v="5399.06"/>
    <n v="2.12"/>
  </r>
  <r>
    <s v="结果页"/>
    <s v="自家直客"/>
    <s v="06"/>
    <x v="47"/>
    <x v="0"/>
    <x v="8"/>
    <n v="2740654"/>
    <n v="5443.79"/>
    <n v="1.99"/>
  </r>
  <r>
    <s v="结果页"/>
    <s v="自家直客"/>
    <s v="06"/>
    <x v="48"/>
    <x v="0"/>
    <x v="8"/>
    <n v="2676880"/>
    <n v="5561.49"/>
    <n v="2.08"/>
  </r>
  <r>
    <s v="结果页"/>
    <s v="自家直客"/>
    <s v="06"/>
    <x v="49"/>
    <x v="0"/>
    <x v="8"/>
    <n v="2866281"/>
    <n v="6567.12"/>
    <n v="2.29"/>
  </r>
  <r>
    <s v="结果页"/>
    <s v="自家直客"/>
    <s v="06"/>
    <x v="50"/>
    <x v="0"/>
    <x v="8"/>
    <n v="2609198"/>
    <n v="6202.03"/>
    <n v="2.38"/>
  </r>
  <r>
    <s v="结果页"/>
    <s v="自家直客"/>
    <s v="06"/>
    <x v="51"/>
    <x v="0"/>
    <x v="8"/>
    <n v="2578871"/>
    <n v="5911.38"/>
    <n v="2.29"/>
  </r>
  <r>
    <s v="结果页"/>
    <s v="自家直客"/>
    <s v="05"/>
    <x v="52"/>
    <x v="0"/>
    <x v="8"/>
    <n v="2298028"/>
    <n v="5013.6099999999997"/>
    <n v="2.1800000000000002"/>
  </r>
  <r>
    <s v="结果页"/>
    <s v="自家直客"/>
    <s v="05"/>
    <x v="53"/>
    <x v="0"/>
    <x v="8"/>
    <n v="2323063"/>
    <n v="5090.5"/>
    <n v="2.19"/>
  </r>
  <r>
    <s v="结果页"/>
    <s v="自家直客"/>
    <s v="05"/>
    <x v="54"/>
    <x v="0"/>
    <x v="8"/>
    <n v="2345634"/>
    <n v="5131.1000000000004"/>
    <n v="2.19"/>
  </r>
  <r>
    <s v="结果页"/>
    <s v="自家直客"/>
    <s v="05"/>
    <x v="55"/>
    <x v="0"/>
    <x v="8"/>
    <n v="2367131"/>
    <n v="5104.4399999999996"/>
    <n v="2.16"/>
  </r>
  <r>
    <s v="结果页"/>
    <s v="自家直客"/>
    <s v="05"/>
    <x v="56"/>
    <x v="0"/>
    <x v="8"/>
    <n v="2188142"/>
    <n v="4714.83"/>
    <n v="2.15"/>
  </r>
  <r>
    <s v="结果页"/>
    <s v="自家直客"/>
    <s v="05"/>
    <x v="57"/>
    <x v="0"/>
    <x v="8"/>
    <n v="2147698"/>
    <n v="4573.7299999999996"/>
    <n v="2.13"/>
  </r>
  <r>
    <s v="结果页"/>
    <s v="自家直客"/>
    <s v="05"/>
    <x v="58"/>
    <x v="0"/>
    <x v="8"/>
    <n v="2146834"/>
    <n v="4512.7"/>
    <n v="2.1"/>
  </r>
  <r>
    <s v="结果页"/>
    <s v="自家直客"/>
    <s v="05"/>
    <x v="59"/>
    <x v="0"/>
    <x v="8"/>
    <n v="2050248"/>
    <n v="4648.93"/>
    <n v="2.27"/>
  </r>
  <r>
    <s v="结果页"/>
    <s v="自家直客"/>
    <s v="05"/>
    <x v="60"/>
    <x v="0"/>
    <x v="8"/>
    <n v="1998328"/>
    <n v="4443.7"/>
    <n v="2.2200000000000002"/>
  </r>
  <r>
    <s v="结果页"/>
    <s v="自家直客"/>
    <s v="05"/>
    <x v="61"/>
    <x v="0"/>
    <x v="8"/>
    <n v="2221316"/>
    <n v="5010.87"/>
    <n v="2.2599999999999998"/>
  </r>
  <r>
    <s v="结果页"/>
    <s v="自家直客"/>
    <s v="05"/>
    <x v="62"/>
    <x v="0"/>
    <x v="8"/>
    <n v="2079490"/>
    <n v="4251.91"/>
    <n v="2.04"/>
  </r>
  <r>
    <s v="结果页"/>
    <s v="自家直客"/>
    <s v="05"/>
    <x v="63"/>
    <x v="0"/>
    <x v="8"/>
    <n v="1897348"/>
    <n v="3908.91"/>
    <n v="2.06"/>
  </r>
  <r>
    <s v="结果页"/>
    <s v="自家直客"/>
    <s v="05"/>
    <x v="64"/>
    <x v="0"/>
    <x v="8"/>
    <n v="1999639"/>
    <n v="3903.27"/>
    <n v="1.95"/>
  </r>
  <r>
    <s v="结果页"/>
    <s v="自家直客"/>
    <s v="05"/>
    <x v="65"/>
    <x v="0"/>
    <x v="8"/>
    <n v="2313496"/>
    <n v="4506.5200000000004"/>
    <n v="1.95"/>
  </r>
  <r>
    <s v="结果页"/>
    <s v="自家直客"/>
    <s v="05"/>
    <x v="66"/>
    <x v="0"/>
    <x v="8"/>
    <n v="2159656"/>
    <n v="4425.97"/>
    <n v="2.0499999999999998"/>
  </r>
  <r>
    <s v="结果页"/>
    <s v="自家直客"/>
    <s v="05"/>
    <x v="67"/>
    <x v="0"/>
    <x v="8"/>
    <n v="2213104"/>
    <n v="4398.57"/>
    <n v="1.99"/>
  </r>
  <r>
    <s v="结果页"/>
    <s v="自家直客"/>
    <s v="05"/>
    <x v="68"/>
    <x v="0"/>
    <x v="8"/>
    <n v="2295387"/>
    <n v="4054.86"/>
    <n v="1.77"/>
  </r>
  <r>
    <s v="结果页"/>
    <s v="自家直客"/>
    <s v="05"/>
    <x v="69"/>
    <x v="0"/>
    <x v="8"/>
    <n v="2288490"/>
    <n v="4087.93"/>
    <n v="1.79"/>
  </r>
  <r>
    <s v="结果页"/>
    <s v="自家直客"/>
    <s v="05"/>
    <x v="70"/>
    <x v="0"/>
    <x v="8"/>
    <n v="2697489"/>
    <n v="4609.6400000000003"/>
    <n v="1.71"/>
  </r>
  <r>
    <s v="结果页"/>
    <s v="自家直客"/>
    <s v="05"/>
    <x v="71"/>
    <x v="0"/>
    <x v="8"/>
    <n v="2297929"/>
    <n v="3824.49"/>
    <n v="1.66"/>
  </r>
  <r>
    <s v="结果页"/>
    <s v="自家直客"/>
    <s v="05"/>
    <x v="72"/>
    <x v="0"/>
    <x v="8"/>
    <n v="1976560"/>
    <n v="3146.54"/>
    <n v="1.59"/>
  </r>
  <r>
    <s v="结果页"/>
    <s v="自家直客"/>
    <s v="05"/>
    <x v="73"/>
    <x v="0"/>
    <x v="8"/>
    <n v="1961292"/>
    <n v="3215.02"/>
    <n v="1.64"/>
  </r>
  <r>
    <s v="结果页"/>
    <s v="自家直客"/>
    <s v="05"/>
    <x v="74"/>
    <x v="0"/>
    <x v="8"/>
    <n v="1987283"/>
    <n v="2996.06"/>
    <n v="1.51"/>
  </r>
  <r>
    <s v="结果页"/>
    <s v="自家直客"/>
    <s v="05"/>
    <x v="75"/>
    <x v="0"/>
    <x v="8"/>
    <n v="1968289"/>
    <n v="2892.51"/>
    <n v="1.47"/>
  </r>
  <r>
    <s v="结果页"/>
    <s v="自家直客"/>
    <s v="05"/>
    <x v="76"/>
    <x v="0"/>
    <x v="8"/>
    <n v="1973035"/>
    <n v="3033.56"/>
    <n v="1.54"/>
  </r>
  <r>
    <s v="结果页"/>
    <s v="自家直客"/>
    <s v="05"/>
    <x v="77"/>
    <x v="0"/>
    <x v="8"/>
    <n v="1931424"/>
    <n v="2824.43"/>
    <n v="1.46"/>
  </r>
  <r>
    <s v="结果页"/>
    <s v="自家直客"/>
    <s v="05"/>
    <x v="78"/>
    <x v="0"/>
    <x v="8"/>
    <n v="1712877"/>
    <n v="2471.83"/>
    <n v="1.44"/>
  </r>
  <r>
    <s v="结果页"/>
    <s v="自家直客"/>
    <s v="05"/>
    <x v="79"/>
    <x v="0"/>
    <x v="8"/>
    <n v="1595838"/>
    <n v="2287.7399999999998"/>
    <n v="1.43"/>
  </r>
  <r>
    <s v="结果页"/>
    <s v="自家直客"/>
    <s v="05"/>
    <x v="80"/>
    <x v="0"/>
    <x v="8"/>
    <n v="1543846"/>
    <n v="2339.5500000000002"/>
    <n v="1.52"/>
  </r>
  <r>
    <s v="结果页"/>
    <s v="自家直客"/>
    <s v="05"/>
    <x v="81"/>
    <x v="0"/>
    <x v="8"/>
    <n v="1604777"/>
    <n v="2507.2600000000002"/>
    <n v="1.56"/>
  </r>
  <r>
    <s v="结果页"/>
    <s v="自家直客"/>
    <s v="05"/>
    <x v="82"/>
    <x v="0"/>
    <x v="8"/>
    <n v="1704145"/>
    <n v="2747.77"/>
    <n v="1.61"/>
  </r>
  <r>
    <s v="结果页"/>
    <s v="自家直客"/>
    <s v="04"/>
    <x v="0"/>
    <x v="0"/>
    <x v="8"/>
    <n v="1791952"/>
    <n v="2866.88"/>
    <n v="1.6"/>
  </r>
  <r>
    <s v="结果页"/>
    <s v="自家直客"/>
    <s v="04"/>
    <x v="1"/>
    <x v="0"/>
    <x v="8"/>
    <n v="2212889"/>
    <n v="3286.93"/>
    <n v="1.49"/>
  </r>
  <r>
    <s v="结果页"/>
    <s v="自家直客"/>
    <s v="04"/>
    <x v="2"/>
    <x v="0"/>
    <x v="8"/>
    <n v="2315889"/>
    <n v="3229.75"/>
    <n v="1.39"/>
  </r>
  <r>
    <s v="结果页"/>
    <s v="自家直客"/>
    <s v="04"/>
    <x v="3"/>
    <x v="0"/>
    <x v="8"/>
    <n v="2195887"/>
    <n v="2667.63"/>
    <n v="1.21"/>
  </r>
  <r>
    <s v="结果页"/>
    <s v="自家直客"/>
    <s v="04"/>
    <x v="4"/>
    <x v="0"/>
    <x v="8"/>
    <n v="2087547"/>
    <n v="2761.51"/>
    <n v="1.32"/>
  </r>
  <r>
    <s v="结果页"/>
    <s v="自家直客"/>
    <s v="04"/>
    <x v="5"/>
    <x v="0"/>
    <x v="8"/>
    <n v="2017542"/>
    <n v="2599.71"/>
    <n v="1.29"/>
  </r>
  <r>
    <s v="结果页"/>
    <s v="自家直客"/>
    <s v="04"/>
    <x v="6"/>
    <x v="0"/>
    <x v="8"/>
    <n v="2117761"/>
    <n v="2767.54"/>
    <n v="1.31"/>
  </r>
  <r>
    <s v="结果页"/>
    <s v="自家直客"/>
    <s v="04"/>
    <x v="7"/>
    <x v="0"/>
    <x v="8"/>
    <n v="2151981"/>
    <n v="2666.94"/>
    <n v="1.24"/>
  </r>
  <r>
    <s v="结果页"/>
    <s v="自家直客"/>
    <s v="04"/>
    <x v="8"/>
    <x v="0"/>
    <x v="8"/>
    <n v="2248010"/>
    <n v="2687.13"/>
    <n v="1.2"/>
  </r>
  <r>
    <s v="结果页"/>
    <s v="自家直客"/>
    <s v="04"/>
    <x v="9"/>
    <x v="0"/>
    <x v="8"/>
    <n v="2284697"/>
    <n v="2726.5"/>
    <n v="1.19"/>
  </r>
  <r>
    <s v="结果页"/>
    <s v="自家直客"/>
    <s v="04"/>
    <x v="10"/>
    <x v="0"/>
    <x v="8"/>
    <n v="2370246"/>
    <n v="2743.79"/>
    <n v="1.1599999999999999"/>
  </r>
  <r>
    <s v="结果页"/>
    <s v="自家直客"/>
    <s v="04"/>
    <x v="11"/>
    <x v="0"/>
    <x v="8"/>
    <n v="2786324"/>
    <n v="3422.01"/>
    <n v="1.23"/>
  </r>
  <r>
    <s v="结果页"/>
    <s v="自家直客"/>
    <s v="04"/>
    <x v="12"/>
    <x v="0"/>
    <x v="8"/>
    <n v="2699623"/>
    <n v="3363.19"/>
    <n v="1.25"/>
  </r>
  <r>
    <s v="结果页"/>
    <s v="自家直客"/>
    <s v="04"/>
    <x v="13"/>
    <x v="0"/>
    <x v="8"/>
    <n v="2621687"/>
    <n v="2842"/>
    <n v="1.08"/>
  </r>
  <r>
    <s v="结果页"/>
    <s v="自家直客"/>
    <s v="04"/>
    <x v="14"/>
    <x v="0"/>
    <x v="8"/>
    <n v="2607058"/>
    <n v="2900.47"/>
    <n v="1.1100000000000001"/>
  </r>
  <r>
    <s v="结果页"/>
    <s v="自家直客"/>
    <s v="04"/>
    <x v="15"/>
    <x v="0"/>
    <x v="8"/>
    <n v="2651421"/>
    <n v="3015.71"/>
    <n v="1.1399999999999999"/>
  </r>
  <r>
    <s v="结果页"/>
    <s v="自家直客"/>
    <s v="04"/>
    <x v="16"/>
    <x v="0"/>
    <x v="8"/>
    <n v="2476069"/>
    <n v="2781.49"/>
    <n v="1.1200000000000001"/>
  </r>
  <r>
    <s v="结果页"/>
    <s v="自家直客"/>
    <s v="04"/>
    <x v="17"/>
    <x v="0"/>
    <x v="8"/>
    <n v="2237711"/>
    <n v="2395.94"/>
    <n v="1.07"/>
  </r>
  <r>
    <s v="结果页"/>
    <s v="自家直客"/>
    <s v="04"/>
    <x v="18"/>
    <x v="0"/>
    <x v="8"/>
    <n v="2420188"/>
    <n v="2656.75"/>
    <n v="1.1000000000000001"/>
  </r>
  <r>
    <s v="结果页"/>
    <s v="自家直客"/>
    <s v="04"/>
    <x v="19"/>
    <x v="0"/>
    <x v="8"/>
    <n v="1924190"/>
    <n v="2275.87"/>
    <n v="1.18"/>
  </r>
  <r>
    <s v="结果页"/>
    <s v="自家直客"/>
    <s v="04"/>
    <x v="20"/>
    <x v="0"/>
    <x v="8"/>
    <n v="2493618"/>
    <n v="2920.82"/>
    <n v="1.17"/>
  </r>
  <r>
    <s v="结果页"/>
    <s v="自家直客"/>
    <s v="04"/>
    <x v="21"/>
    <x v="0"/>
    <x v="8"/>
    <n v="2798408"/>
    <n v="3318.35"/>
    <n v="1.19"/>
  </r>
  <r>
    <s v="结果页"/>
    <s v="自家直客"/>
    <s v="04"/>
    <x v="22"/>
    <x v="0"/>
    <x v="8"/>
    <n v="2685389"/>
    <n v="3257.06"/>
    <n v="1.21"/>
  </r>
  <r>
    <s v="结果页"/>
    <s v="自家直客"/>
    <s v="04"/>
    <x v="23"/>
    <x v="0"/>
    <x v="8"/>
    <n v="2704687"/>
    <n v="3027.86"/>
    <n v="1.1200000000000001"/>
  </r>
  <r>
    <s v="结果页"/>
    <s v="自家直客"/>
    <s v="04"/>
    <x v="24"/>
    <x v="0"/>
    <x v="8"/>
    <n v="2799439"/>
    <n v="3299.13"/>
    <n v="1.18"/>
  </r>
  <r>
    <s v="结果页"/>
    <s v="自家直客"/>
    <s v="04"/>
    <x v="25"/>
    <x v="0"/>
    <x v="8"/>
    <n v="2594420"/>
    <n v="3250.39"/>
    <n v="1.25"/>
  </r>
  <r>
    <s v="结果页"/>
    <s v="自家直客"/>
    <s v="04"/>
    <x v="26"/>
    <x v="0"/>
    <x v="8"/>
    <n v="2533912"/>
    <n v="3144.3"/>
    <n v="1.24"/>
  </r>
  <r>
    <s v="结果页"/>
    <s v="自家直客"/>
    <s v="04"/>
    <x v="27"/>
    <x v="0"/>
    <x v="8"/>
    <n v="2594488"/>
    <n v="3153.6"/>
    <n v="1.22"/>
  </r>
  <r>
    <s v="结果页"/>
    <s v="自家直客"/>
    <s v="04"/>
    <x v="28"/>
    <x v="0"/>
    <x v="8"/>
    <n v="2518730"/>
    <n v="3107.16"/>
    <n v="1.23"/>
  </r>
  <r>
    <s v="结果页"/>
    <s v="自家直客"/>
    <s v="04"/>
    <x v="29"/>
    <x v="0"/>
    <x v="8"/>
    <n v="2531761"/>
    <n v="3034.4"/>
    <n v="1.2"/>
  </r>
  <r>
    <s v="结果页"/>
    <s v="API"/>
    <s v="06"/>
    <x v="30"/>
    <x v="1"/>
    <x v="8"/>
    <n v="812029"/>
    <n v="323.5"/>
    <n v="0.4"/>
  </r>
  <r>
    <s v="结果页"/>
    <s v="API"/>
    <s v="06"/>
    <x v="31"/>
    <x v="1"/>
    <x v="8"/>
    <n v="865403"/>
    <n v="331.06"/>
    <n v="0.38"/>
  </r>
  <r>
    <s v="结果页"/>
    <s v="API"/>
    <s v="06"/>
    <x v="32"/>
    <x v="1"/>
    <x v="8"/>
    <n v="827852"/>
    <n v="337.41"/>
    <n v="0.41"/>
  </r>
  <r>
    <s v="结果页"/>
    <s v="API"/>
    <s v="06"/>
    <x v="33"/>
    <x v="1"/>
    <x v="8"/>
    <n v="830190"/>
    <n v="300.70999999999998"/>
    <n v="0.36"/>
  </r>
  <r>
    <s v="结果页"/>
    <s v="API"/>
    <s v="06"/>
    <x v="34"/>
    <x v="1"/>
    <x v="8"/>
    <n v="807541"/>
    <n v="339.86"/>
    <n v="0.42"/>
  </r>
  <r>
    <s v="结果页"/>
    <s v="API"/>
    <s v="06"/>
    <x v="35"/>
    <x v="1"/>
    <x v="8"/>
    <n v="760768"/>
    <n v="381.98"/>
    <n v="0.5"/>
  </r>
  <r>
    <s v="结果页"/>
    <s v="API"/>
    <s v="06"/>
    <x v="36"/>
    <x v="1"/>
    <x v="8"/>
    <n v="740718"/>
    <n v="272.89"/>
    <n v="0.37"/>
  </r>
  <r>
    <s v="结果页"/>
    <s v="API"/>
    <s v="06"/>
    <x v="37"/>
    <x v="1"/>
    <x v="8"/>
    <n v="880697"/>
    <n v="232.08"/>
    <n v="0.26"/>
  </r>
  <r>
    <s v="结果页"/>
    <s v="API"/>
    <s v="06"/>
    <x v="38"/>
    <x v="1"/>
    <x v="8"/>
    <n v="779592"/>
    <n v="215.64"/>
    <n v="0.28000000000000003"/>
  </r>
  <r>
    <s v="结果页"/>
    <s v="API"/>
    <s v="06"/>
    <x v="39"/>
    <x v="1"/>
    <x v="8"/>
    <n v="820582"/>
    <n v="249.07"/>
    <n v="0.3"/>
  </r>
  <r>
    <s v="结果页"/>
    <s v="API"/>
    <s v="06"/>
    <x v="40"/>
    <x v="1"/>
    <x v="8"/>
    <n v="791810"/>
    <n v="194.18"/>
    <n v="0.25"/>
  </r>
  <r>
    <s v="结果页"/>
    <s v="API"/>
    <s v="06"/>
    <x v="41"/>
    <x v="1"/>
    <x v="8"/>
    <n v="738460"/>
    <n v="299.22000000000003"/>
    <n v="0.41"/>
  </r>
  <r>
    <s v="结果页"/>
    <s v="API"/>
    <s v="06"/>
    <x v="42"/>
    <x v="1"/>
    <x v="8"/>
    <n v="728453"/>
    <n v="259.45999999999998"/>
    <n v="0.36"/>
  </r>
  <r>
    <s v="结果页"/>
    <s v="API"/>
    <s v="06"/>
    <x v="43"/>
    <x v="1"/>
    <x v="8"/>
    <n v="813458"/>
    <n v="182"/>
    <n v="0.22"/>
  </r>
  <r>
    <s v="结果页"/>
    <s v="API"/>
    <s v="06"/>
    <x v="44"/>
    <x v="1"/>
    <x v="8"/>
    <n v="928483"/>
    <n v="247.45"/>
    <n v="0.27"/>
  </r>
  <r>
    <s v="结果页"/>
    <s v="API"/>
    <s v="06"/>
    <x v="45"/>
    <x v="1"/>
    <x v="8"/>
    <n v="1026814"/>
    <n v="277.77999999999997"/>
    <n v="0.27"/>
  </r>
  <r>
    <s v="结果页"/>
    <s v="API"/>
    <s v="06"/>
    <x v="46"/>
    <x v="1"/>
    <x v="8"/>
    <n v="975560"/>
    <n v="229.6"/>
    <n v="0.24"/>
  </r>
  <r>
    <s v="结果页"/>
    <s v="API"/>
    <s v="06"/>
    <x v="47"/>
    <x v="1"/>
    <x v="8"/>
    <n v="845206"/>
    <n v="234.8"/>
    <n v="0.28000000000000003"/>
  </r>
  <r>
    <s v="结果页"/>
    <s v="API"/>
    <s v="06"/>
    <x v="48"/>
    <x v="1"/>
    <x v="8"/>
    <n v="1053723"/>
    <n v="321.42"/>
    <n v="0.31"/>
  </r>
  <r>
    <s v="结果页"/>
    <s v="API"/>
    <s v="06"/>
    <x v="49"/>
    <x v="1"/>
    <x v="8"/>
    <n v="1305612"/>
    <n v="424.88"/>
    <n v="0.33"/>
  </r>
  <r>
    <s v="结果页"/>
    <s v="API"/>
    <s v="06"/>
    <x v="50"/>
    <x v="1"/>
    <x v="8"/>
    <n v="1272615"/>
    <n v="353.09"/>
    <n v="0.28000000000000003"/>
  </r>
  <r>
    <s v="结果页"/>
    <s v="API"/>
    <s v="06"/>
    <x v="51"/>
    <x v="1"/>
    <x v="8"/>
    <n v="1307447"/>
    <n v="447.37"/>
    <n v="0.34"/>
  </r>
  <r>
    <s v="结果页"/>
    <s v="API"/>
    <s v="05"/>
    <x v="52"/>
    <x v="1"/>
    <x v="8"/>
    <n v="1451631"/>
    <n v="518.95000000000005"/>
    <n v="0.36"/>
  </r>
  <r>
    <s v="结果页"/>
    <s v="API"/>
    <s v="05"/>
    <x v="53"/>
    <x v="1"/>
    <x v="8"/>
    <n v="1370341"/>
    <n v="499.79"/>
    <n v="0.36"/>
  </r>
  <r>
    <s v="结果页"/>
    <s v="API"/>
    <s v="05"/>
    <x v="54"/>
    <x v="1"/>
    <x v="8"/>
    <n v="1371597"/>
    <n v="419.66"/>
    <n v="0.31"/>
  </r>
  <r>
    <s v="结果页"/>
    <s v="API"/>
    <s v="05"/>
    <x v="55"/>
    <x v="1"/>
    <x v="8"/>
    <n v="1298850"/>
    <n v="405.36"/>
    <n v="0.31"/>
  </r>
  <r>
    <s v="结果页"/>
    <s v="API"/>
    <s v="05"/>
    <x v="56"/>
    <x v="1"/>
    <x v="8"/>
    <n v="1591498"/>
    <n v="465.12"/>
    <n v="0.28999999999999998"/>
  </r>
  <r>
    <s v="结果页"/>
    <s v="API"/>
    <s v="05"/>
    <x v="57"/>
    <x v="1"/>
    <x v="8"/>
    <n v="1666804"/>
    <n v="529.79999999999995"/>
    <n v="0.32"/>
  </r>
  <r>
    <s v="结果页"/>
    <s v="API"/>
    <s v="05"/>
    <x v="58"/>
    <x v="1"/>
    <x v="8"/>
    <n v="1608582"/>
    <n v="483.98"/>
    <n v="0.3"/>
  </r>
  <r>
    <s v="结果页"/>
    <s v="API"/>
    <s v="05"/>
    <x v="59"/>
    <x v="1"/>
    <x v="8"/>
    <n v="1643782"/>
    <n v="528.5"/>
    <n v="0.32"/>
  </r>
  <r>
    <s v="结果页"/>
    <s v="API"/>
    <s v="05"/>
    <x v="60"/>
    <x v="1"/>
    <x v="8"/>
    <n v="1679860"/>
    <n v="619.72"/>
    <n v="0.37"/>
  </r>
  <r>
    <s v="结果页"/>
    <s v="API"/>
    <s v="05"/>
    <x v="61"/>
    <x v="1"/>
    <x v="8"/>
    <n v="1761908"/>
    <n v="511.59"/>
    <n v="0.28999999999999998"/>
  </r>
  <r>
    <s v="结果页"/>
    <s v="API"/>
    <s v="05"/>
    <x v="62"/>
    <x v="1"/>
    <x v="8"/>
    <n v="1786046"/>
    <n v="725.01"/>
    <n v="0.41"/>
  </r>
  <r>
    <s v="结果页"/>
    <s v="API"/>
    <s v="05"/>
    <x v="63"/>
    <x v="1"/>
    <x v="8"/>
    <n v="1850173"/>
    <n v="676.45"/>
    <n v="0.37"/>
  </r>
  <r>
    <s v="结果页"/>
    <s v="API"/>
    <s v="05"/>
    <x v="64"/>
    <x v="1"/>
    <x v="8"/>
    <n v="1773760"/>
    <n v="758.27"/>
    <n v="0.43"/>
  </r>
  <r>
    <s v="结果页"/>
    <s v="API"/>
    <s v="05"/>
    <x v="65"/>
    <x v="1"/>
    <x v="8"/>
    <n v="1491648"/>
    <n v="573.23"/>
    <n v="0.38"/>
  </r>
  <r>
    <s v="结果页"/>
    <s v="API"/>
    <s v="05"/>
    <x v="66"/>
    <x v="1"/>
    <x v="8"/>
    <n v="1654110"/>
    <n v="594.78"/>
    <n v="0.36"/>
  </r>
  <r>
    <s v="结果页"/>
    <s v="API"/>
    <s v="05"/>
    <x v="67"/>
    <x v="1"/>
    <x v="8"/>
    <n v="1614011"/>
    <n v="515.57000000000005"/>
    <n v="0.32"/>
  </r>
  <r>
    <s v="结果页"/>
    <s v="API"/>
    <s v="05"/>
    <x v="68"/>
    <x v="1"/>
    <x v="8"/>
    <n v="1672212"/>
    <n v="597.49"/>
    <n v="0.36"/>
  </r>
  <r>
    <s v="结果页"/>
    <s v="API"/>
    <s v="05"/>
    <x v="69"/>
    <x v="1"/>
    <x v="8"/>
    <n v="1501259"/>
    <n v="479.54"/>
    <n v="0.32"/>
  </r>
  <r>
    <s v="结果页"/>
    <s v="API"/>
    <s v="05"/>
    <x v="70"/>
    <x v="1"/>
    <x v="8"/>
    <n v="1528209"/>
    <n v="485.05"/>
    <n v="0.32"/>
  </r>
  <r>
    <s v="结果页"/>
    <s v="API"/>
    <s v="05"/>
    <x v="71"/>
    <x v="1"/>
    <x v="8"/>
    <n v="1619478"/>
    <n v="593.66"/>
    <n v="0.37"/>
  </r>
  <r>
    <s v="结果页"/>
    <s v="API"/>
    <s v="05"/>
    <x v="72"/>
    <x v="1"/>
    <x v="8"/>
    <n v="1669256"/>
    <n v="715.18"/>
    <n v="0.43"/>
  </r>
  <r>
    <s v="结果页"/>
    <s v="API"/>
    <s v="05"/>
    <x v="73"/>
    <x v="1"/>
    <x v="8"/>
    <n v="1714061"/>
    <n v="839.61"/>
    <n v="0.49"/>
  </r>
  <r>
    <s v="结果页"/>
    <s v="API"/>
    <s v="05"/>
    <x v="74"/>
    <x v="1"/>
    <x v="8"/>
    <n v="1792241"/>
    <n v="801.61"/>
    <n v="0.45"/>
  </r>
  <r>
    <s v="结果页"/>
    <s v="API"/>
    <s v="05"/>
    <x v="75"/>
    <x v="1"/>
    <x v="8"/>
    <n v="1861353"/>
    <n v="817.11"/>
    <n v="0.44"/>
  </r>
  <r>
    <s v="结果页"/>
    <s v="API"/>
    <s v="05"/>
    <x v="76"/>
    <x v="1"/>
    <x v="8"/>
    <n v="1893459"/>
    <n v="845.61"/>
    <n v="0.45"/>
  </r>
  <r>
    <s v="结果页"/>
    <s v="API"/>
    <s v="05"/>
    <x v="77"/>
    <x v="1"/>
    <x v="8"/>
    <n v="1962135"/>
    <n v="846.07"/>
    <n v="0.43"/>
  </r>
  <r>
    <s v="结果页"/>
    <s v="API"/>
    <s v="05"/>
    <x v="78"/>
    <x v="1"/>
    <x v="8"/>
    <n v="2093337"/>
    <n v="902.33"/>
    <n v="0.43"/>
  </r>
  <r>
    <s v="结果页"/>
    <s v="API"/>
    <s v="05"/>
    <x v="79"/>
    <x v="1"/>
    <x v="8"/>
    <n v="2129593"/>
    <n v="845.21"/>
    <n v="0.4"/>
  </r>
  <r>
    <s v="结果页"/>
    <s v="API"/>
    <s v="05"/>
    <x v="80"/>
    <x v="1"/>
    <x v="8"/>
    <n v="2091681"/>
    <n v="897.11"/>
    <n v="0.43"/>
  </r>
  <r>
    <s v="结果页"/>
    <s v="API"/>
    <s v="05"/>
    <x v="81"/>
    <x v="1"/>
    <x v="8"/>
    <n v="1986903"/>
    <n v="833.29"/>
    <n v="0.42"/>
  </r>
  <r>
    <s v="结果页"/>
    <s v="API"/>
    <s v="05"/>
    <x v="82"/>
    <x v="1"/>
    <x v="8"/>
    <n v="1971912"/>
    <n v="891.8"/>
    <n v="0.45"/>
  </r>
  <r>
    <s v="结果页"/>
    <s v="API"/>
    <s v="04"/>
    <x v="0"/>
    <x v="1"/>
    <x v="8"/>
    <n v="1945482"/>
    <n v="875.15"/>
    <n v="0.45"/>
  </r>
  <r>
    <s v="结果页"/>
    <s v="API"/>
    <s v="04"/>
    <x v="1"/>
    <x v="1"/>
    <x v="8"/>
    <n v="1740393"/>
    <n v="624.88"/>
    <n v="0.36"/>
  </r>
  <r>
    <s v="结果页"/>
    <s v="API"/>
    <s v="04"/>
    <x v="2"/>
    <x v="1"/>
    <x v="8"/>
    <n v="1765650"/>
    <n v="681.86"/>
    <n v="0.39"/>
  </r>
  <r>
    <s v="结果页"/>
    <s v="API"/>
    <s v="04"/>
    <x v="3"/>
    <x v="1"/>
    <x v="8"/>
    <n v="1835939"/>
    <n v="768.15"/>
    <n v="0.42"/>
  </r>
  <r>
    <s v="结果页"/>
    <s v="API"/>
    <s v="04"/>
    <x v="4"/>
    <x v="1"/>
    <x v="8"/>
    <n v="1859112"/>
    <n v="878.47"/>
    <n v="0.47"/>
  </r>
  <r>
    <s v="结果页"/>
    <s v="API"/>
    <s v="04"/>
    <x v="5"/>
    <x v="1"/>
    <x v="8"/>
    <n v="1899578"/>
    <n v="745.19"/>
    <n v="0.39"/>
  </r>
  <r>
    <s v="结果页"/>
    <s v="API"/>
    <s v="04"/>
    <x v="6"/>
    <x v="1"/>
    <x v="8"/>
    <n v="1986592"/>
    <n v="792.14"/>
    <n v="0.4"/>
  </r>
  <r>
    <s v="结果页"/>
    <s v="API"/>
    <s v="04"/>
    <x v="7"/>
    <x v="1"/>
    <x v="8"/>
    <n v="2052666"/>
    <n v="897.83"/>
    <n v="0.44"/>
  </r>
  <r>
    <s v="结果页"/>
    <s v="API"/>
    <s v="04"/>
    <x v="8"/>
    <x v="1"/>
    <x v="8"/>
    <n v="2142569"/>
    <n v="907.21"/>
    <n v="0.42"/>
  </r>
  <r>
    <s v="结果页"/>
    <s v="API"/>
    <s v="04"/>
    <x v="9"/>
    <x v="1"/>
    <x v="8"/>
    <n v="2153484"/>
    <n v="999.11"/>
    <n v="0.46"/>
  </r>
  <r>
    <s v="结果页"/>
    <s v="API"/>
    <s v="04"/>
    <x v="10"/>
    <x v="1"/>
    <x v="8"/>
    <n v="2226077"/>
    <n v="1093.23"/>
    <n v="0.49"/>
  </r>
  <r>
    <s v="结果页"/>
    <s v="API"/>
    <s v="04"/>
    <x v="11"/>
    <x v="1"/>
    <x v="8"/>
    <n v="2324373"/>
    <n v="1358.53"/>
    <n v="0.57999999999999996"/>
  </r>
  <r>
    <s v="结果页"/>
    <s v="API"/>
    <s v="04"/>
    <x v="12"/>
    <x v="1"/>
    <x v="8"/>
    <n v="2153160"/>
    <n v="1036.1199999999999"/>
    <n v="0.48"/>
  </r>
  <r>
    <s v="结果页"/>
    <s v="API"/>
    <s v="04"/>
    <x v="13"/>
    <x v="1"/>
    <x v="8"/>
    <n v="2316398"/>
    <n v="1149.48"/>
    <n v="0.5"/>
  </r>
  <r>
    <s v="结果页"/>
    <s v="API"/>
    <s v="04"/>
    <x v="14"/>
    <x v="1"/>
    <x v="8"/>
    <n v="2112230"/>
    <n v="974.83"/>
    <n v="0.46"/>
  </r>
  <r>
    <s v="结果页"/>
    <s v="API"/>
    <s v="04"/>
    <x v="15"/>
    <x v="1"/>
    <x v="8"/>
    <n v="2052247"/>
    <n v="1076.3399999999999"/>
    <n v="0.52"/>
  </r>
  <r>
    <s v="结果页"/>
    <s v="API"/>
    <s v="04"/>
    <x v="16"/>
    <x v="1"/>
    <x v="8"/>
    <n v="2124054"/>
    <n v="887.01"/>
    <n v="0.42"/>
  </r>
  <r>
    <s v="结果页"/>
    <s v="API"/>
    <s v="04"/>
    <x v="17"/>
    <x v="1"/>
    <x v="8"/>
    <n v="1682314"/>
    <n v="737.2"/>
    <n v="0.44"/>
  </r>
  <r>
    <s v="结果页"/>
    <s v="API"/>
    <s v="04"/>
    <x v="18"/>
    <x v="1"/>
    <x v="8"/>
    <n v="1753350"/>
    <n v="770.94"/>
    <n v="0.44"/>
  </r>
  <r>
    <s v="结果页"/>
    <s v="API"/>
    <s v="04"/>
    <x v="19"/>
    <x v="1"/>
    <x v="8"/>
    <n v="2240799"/>
    <n v="927.22"/>
    <n v="0.41"/>
  </r>
  <r>
    <s v="结果页"/>
    <s v="API"/>
    <s v="04"/>
    <x v="20"/>
    <x v="1"/>
    <x v="8"/>
    <n v="1816172"/>
    <n v="850.43"/>
    <n v="0.47"/>
  </r>
  <r>
    <s v="结果页"/>
    <s v="API"/>
    <s v="04"/>
    <x v="21"/>
    <x v="1"/>
    <x v="8"/>
    <n v="1923449"/>
    <n v="869.68"/>
    <n v="0.45"/>
  </r>
  <r>
    <s v="结果页"/>
    <s v="API"/>
    <s v="04"/>
    <x v="22"/>
    <x v="1"/>
    <x v="8"/>
    <n v="1978676"/>
    <n v="970.9"/>
    <n v="0.49"/>
  </r>
  <r>
    <s v="结果页"/>
    <s v="API"/>
    <s v="04"/>
    <x v="23"/>
    <x v="1"/>
    <x v="8"/>
    <n v="1990188"/>
    <n v="900.04"/>
    <n v="0.45"/>
  </r>
  <r>
    <s v="结果页"/>
    <s v="API"/>
    <s v="04"/>
    <x v="24"/>
    <x v="1"/>
    <x v="8"/>
    <n v="1781875"/>
    <n v="995.45"/>
    <n v="0.56000000000000005"/>
  </r>
  <r>
    <s v="结果页"/>
    <s v="API"/>
    <s v="04"/>
    <x v="25"/>
    <x v="1"/>
    <x v="8"/>
    <n v="1837525"/>
    <n v="921.88"/>
    <n v="0.5"/>
  </r>
  <r>
    <s v="结果页"/>
    <s v="API"/>
    <s v="04"/>
    <x v="26"/>
    <x v="1"/>
    <x v="8"/>
    <n v="1857781"/>
    <n v="893.79"/>
    <n v="0.48"/>
  </r>
  <r>
    <s v="结果页"/>
    <s v="API"/>
    <s v="04"/>
    <x v="27"/>
    <x v="1"/>
    <x v="8"/>
    <n v="1910700"/>
    <n v="1010.34"/>
    <n v="0.53"/>
  </r>
  <r>
    <s v="结果页"/>
    <s v="API"/>
    <s v="04"/>
    <x v="28"/>
    <x v="1"/>
    <x v="8"/>
    <n v="1929081"/>
    <n v="961.14"/>
    <n v="0.5"/>
  </r>
  <r>
    <s v="结果页"/>
    <s v="API"/>
    <s v="04"/>
    <x v="29"/>
    <x v="1"/>
    <x v="8"/>
    <n v="1909912"/>
    <n v="945.33"/>
    <n v="0.5"/>
  </r>
  <r>
    <s v="其他"/>
    <s v="自家直客"/>
    <s v="06"/>
    <x v="30"/>
    <x v="0"/>
    <x v="9"/>
    <n v="8757368"/>
    <n v="4802.1499999999996"/>
    <n v="0.55000000000000004"/>
  </r>
  <r>
    <s v="其他"/>
    <s v="自家直客"/>
    <s v="06"/>
    <x v="31"/>
    <x v="0"/>
    <x v="9"/>
    <n v="8433439"/>
    <n v="4571.28"/>
    <n v="0.54"/>
  </r>
  <r>
    <s v="其他"/>
    <s v="自家直客"/>
    <s v="06"/>
    <x v="32"/>
    <x v="0"/>
    <x v="9"/>
    <n v="8240901"/>
    <n v="4617.7700000000004"/>
    <n v="0.56000000000000005"/>
  </r>
  <r>
    <s v="其他"/>
    <s v="自家直客"/>
    <s v="06"/>
    <x v="33"/>
    <x v="0"/>
    <x v="9"/>
    <n v="8363216"/>
    <n v="4462.07"/>
    <n v="0.53"/>
  </r>
  <r>
    <s v="其他"/>
    <s v="自家直客"/>
    <s v="06"/>
    <x v="34"/>
    <x v="0"/>
    <x v="9"/>
    <n v="7878956"/>
    <n v="3956.9"/>
    <n v="0.5"/>
  </r>
  <r>
    <s v="其他"/>
    <s v="自家直客"/>
    <s v="06"/>
    <x v="35"/>
    <x v="0"/>
    <x v="9"/>
    <n v="7911652"/>
    <n v="3795.09"/>
    <n v="0.48"/>
  </r>
  <r>
    <s v="其他"/>
    <s v="自家直客"/>
    <s v="06"/>
    <x v="36"/>
    <x v="0"/>
    <x v="9"/>
    <n v="7812811"/>
    <n v="3641.18"/>
    <n v="0.47"/>
  </r>
  <r>
    <s v="其他"/>
    <s v="自家直客"/>
    <s v="06"/>
    <x v="37"/>
    <x v="0"/>
    <x v="9"/>
    <n v="6955994"/>
    <n v="3301.8"/>
    <n v="0.47"/>
  </r>
  <r>
    <s v="其他"/>
    <s v="自家直客"/>
    <s v="06"/>
    <x v="38"/>
    <x v="0"/>
    <x v="9"/>
    <n v="7111448"/>
    <n v="3568.25"/>
    <n v="0.5"/>
  </r>
  <r>
    <s v="其他"/>
    <s v="自家直客"/>
    <s v="06"/>
    <x v="39"/>
    <x v="0"/>
    <x v="9"/>
    <n v="7040833"/>
    <n v="3471.45"/>
    <n v="0.49"/>
  </r>
  <r>
    <s v="其他"/>
    <s v="自家直客"/>
    <s v="06"/>
    <x v="40"/>
    <x v="0"/>
    <x v="9"/>
    <n v="7891929"/>
    <n v="3538.71"/>
    <n v="0.45"/>
  </r>
  <r>
    <s v="其他"/>
    <s v="自家直客"/>
    <s v="06"/>
    <x v="41"/>
    <x v="0"/>
    <x v="9"/>
    <n v="8514861"/>
    <n v="3769.7"/>
    <n v="0.44"/>
  </r>
  <r>
    <s v="其他"/>
    <s v="自家直客"/>
    <s v="06"/>
    <x v="42"/>
    <x v="0"/>
    <x v="9"/>
    <n v="7615632"/>
    <n v="3660.97"/>
    <n v="0.48"/>
  </r>
  <r>
    <s v="其他"/>
    <s v="自家直客"/>
    <s v="06"/>
    <x v="43"/>
    <x v="0"/>
    <x v="9"/>
    <n v="7718178"/>
    <n v="3441.95"/>
    <n v="0.45"/>
  </r>
  <r>
    <s v="其他"/>
    <s v="自家直客"/>
    <s v="06"/>
    <x v="44"/>
    <x v="0"/>
    <x v="9"/>
    <n v="7995700"/>
    <n v="3476.58"/>
    <n v="0.43"/>
  </r>
  <r>
    <s v="其他"/>
    <s v="自家直客"/>
    <s v="06"/>
    <x v="45"/>
    <x v="0"/>
    <x v="9"/>
    <n v="7736226"/>
    <n v="3301.8"/>
    <n v="0.43"/>
  </r>
  <r>
    <s v="其他"/>
    <s v="自家直客"/>
    <s v="06"/>
    <x v="46"/>
    <x v="0"/>
    <x v="9"/>
    <n v="7924464"/>
    <n v="3431.2"/>
    <n v="0.43"/>
  </r>
  <r>
    <s v="其他"/>
    <s v="自家直客"/>
    <s v="06"/>
    <x v="47"/>
    <x v="0"/>
    <x v="9"/>
    <n v="9125490"/>
    <n v="3526.35"/>
    <n v="0.39"/>
  </r>
  <r>
    <s v="其他"/>
    <s v="自家直客"/>
    <s v="06"/>
    <x v="48"/>
    <x v="0"/>
    <x v="9"/>
    <n v="8617932"/>
    <n v="3450.81"/>
    <n v="0.4"/>
  </r>
  <r>
    <s v="其他"/>
    <s v="自家直客"/>
    <s v="06"/>
    <x v="49"/>
    <x v="0"/>
    <x v="9"/>
    <n v="7882879"/>
    <n v="3410.46"/>
    <n v="0.43"/>
  </r>
  <r>
    <s v="其他"/>
    <s v="自家直客"/>
    <s v="06"/>
    <x v="50"/>
    <x v="0"/>
    <x v="9"/>
    <n v="7347800"/>
    <n v="3441.85"/>
    <n v="0.47"/>
  </r>
  <r>
    <s v="其他"/>
    <s v="自家直客"/>
    <s v="06"/>
    <x v="51"/>
    <x v="0"/>
    <x v="9"/>
    <n v="7331554"/>
    <n v="3489.76"/>
    <n v="0.48"/>
  </r>
  <r>
    <s v="其他"/>
    <s v="自家直客"/>
    <s v="05"/>
    <x v="52"/>
    <x v="0"/>
    <x v="9"/>
    <n v="6318100"/>
    <n v="2931.58"/>
    <n v="0.46"/>
  </r>
  <r>
    <s v="其他"/>
    <s v="自家直客"/>
    <s v="05"/>
    <x v="53"/>
    <x v="0"/>
    <x v="9"/>
    <n v="6496567"/>
    <n v="3234.9"/>
    <n v="0.5"/>
  </r>
  <r>
    <s v="其他"/>
    <s v="自家直客"/>
    <s v="05"/>
    <x v="54"/>
    <x v="0"/>
    <x v="9"/>
    <n v="6900641"/>
    <n v="3199.58"/>
    <n v="0.46"/>
  </r>
  <r>
    <s v="其他"/>
    <s v="自家直客"/>
    <s v="05"/>
    <x v="55"/>
    <x v="0"/>
    <x v="9"/>
    <n v="6615252"/>
    <n v="2931.41"/>
    <n v="0.44"/>
  </r>
  <r>
    <s v="其他"/>
    <s v="自家直客"/>
    <s v="05"/>
    <x v="56"/>
    <x v="0"/>
    <x v="9"/>
    <n v="5996709"/>
    <n v="2751.37"/>
    <n v="0.46"/>
  </r>
  <r>
    <s v="其他"/>
    <s v="自家直客"/>
    <s v="05"/>
    <x v="57"/>
    <x v="0"/>
    <x v="9"/>
    <n v="6132926"/>
    <n v="2757.16"/>
    <n v="0.45"/>
  </r>
  <r>
    <s v="其他"/>
    <s v="自家直客"/>
    <s v="05"/>
    <x v="58"/>
    <x v="0"/>
    <x v="9"/>
    <n v="6110224"/>
    <n v="2728.15"/>
    <n v="0.45"/>
  </r>
  <r>
    <s v="其他"/>
    <s v="自家直客"/>
    <s v="05"/>
    <x v="59"/>
    <x v="0"/>
    <x v="9"/>
    <n v="5849470"/>
    <n v="2590.4699999999998"/>
    <n v="0.44"/>
  </r>
  <r>
    <s v="其他"/>
    <s v="自家直客"/>
    <s v="05"/>
    <x v="60"/>
    <x v="0"/>
    <x v="9"/>
    <n v="5558607"/>
    <n v="2390.29"/>
    <n v="0.43"/>
  </r>
  <r>
    <s v="其他"/>
    <s v="自家直客"/>
    <s v="05"/>
    <x v="61"/>
    <x v="0"/>
    <x v="9"/>
    <n v="5203791"/>
    <n v="2102.91"/>
    <n v="0.4"/>
  </r>
  <r>
    <s v="其他"/>
    <s v="自家直客"/>
    <s v="05"/>
    <x v="62"/>
    <x v="0"/>
    <x v="9"/>
    <n v="4621302"/>
    <n v="1717.49"/>
    <n v="0.37"/>
  </r>
  <r>
    <s v="其他"/>
    <s v="自家直客"/>
    <s v="05"/>
    <x v="63"/>
    <x v="0"/>
    <x v="9"/>
    <n v="3808494"/>
    <n v="1552.21"/>
    <n v="0.41"/>
  </r>
  <r>
    <s v="其他"/>
    <s v="自家直客"/>
    <s v="05"/>
    <x v="64"/>
    <x v="0"/>
    <x v="9"/>
    <n v="3916009"/>
    <n v="1744.11"/>
    <n v="0.45"/>
  </r>
  <r>
    <s v="其他"/>
    <s v="自家直客"/>
    <s v="05"/>
    <x v="65"/>
    <x v="0"/>
    <x v="9"/>
    <n v="4878990"/>
    <n v="2300.25"/>
    <n v="0.47"/>
  </r>
  <r>
    <s v="其他"/>
    <s v="自家直客"/>
    <s v="05"/>
    <x v="66"/>
    <x v="0"/>
    <x v="9"/>
    <n v="4805686"/>
    <n v="2440.12"/>
    <n v="0.51"/>
  </r>
  <r>
    <s v="其他"/>
    <s v="自家直客"/>
    <s v="05"/>
    <x v="67"/>
    <x v="0"/>
    <x v="9"/>
    <n v="4867582"/>
    <n v="2829.67"/>
    <n v="0.57999999999999996"/>
  </r>
  <r>
    <s v="其他"/>
    <s v="自家直客"/>
    <s v="05"/>
    <x v="68"/>
    <x v="0"/>
    <x v="9"/>
    <n v="4575155"/>
    <n v="2113.14"/>
    <n v="0.46"/>
  </r>
  <r>
    <s v="其他"/>
    <s v="自家直客"/>
    <s v="05"/>
    <x v="69"/>
    <x v="0"/>
    <x v="9"/>
    <n v="5107871"/>
    <n v="2160"/>
    <n v="0.42"/>
  </r>
  <r>
    <s v="其他"/>
    <s v="自家直客"/>
    <s v="05"/>
    <x v="70"/>
    <x v="0"/>
    <x v="9"/>
    <n v="4966549"/>
    <n v="2158.13"/>
    <n v="0.43"/>
  </r>
  <r>
    <s v="其他"/>
    <s v="自家直客"/>
    <s v="05"/>
    <x v="71"/>
    <x v="0"/>
    <x v="9"/>
    <n v="4403487"/>
    <n v="1885.4"/>
    <n v="0.43"/>
  </r>
  <r>
    <s v="其他"/>
    <s v="自家直客"/>
    <s v="05"/>
    <x v="72"/>
    <x v="0"/>
    <x v="9"/>
    <n v="4519621"/>
    <n v="1825.79"/>
    <n v="0.4"/>
  </r>
  <r>
    <s v="其他"/>
    <s v="自家直客"/>
    <s v="05"/>
    <x v="73"/>
    <x v="0"/>
    <x v="9"/>
    <n v="4676157"/>
    <n v="1924.71"/>
    <n v="0.41"/>
  </r>
  <r>
    <s v="其他"/>
    <s v="自家直客"/>
    <s v="05"/>
    <x v="74"/>
    <x v="0"/>
    <x v="9"/>
    <n v="4007021"/>
    <n v="1605.88"/>
    <n v="0.4"/>
  </r>
  <r>
    <s v="其他"/>
    <s v="自家直客"/>
    <s v="05"/>
    <x v="75"/>
    <x v="0"/>
    <x v="9"/>
    <n v="2857667"/>
    <n v="789.1"/>
    <n v="0.28000000000000003"/>
  </r>
  <r>
    <s v="其他"/>
    <s v="自家直客"/>
    <s v="05"/>
    <x v="76"/>
    <x v="0"/>
    <x v="9"/>
    <n v="2903028"/>
    <n v="743.63"/>
    <n v="0.26"/>
  </r>
  <r>
    <s v="其他"/>
    <s v="自家直客"/>
    <s v="05"/>
    <x v="77"/>
    <x v="0"/>
    <x v="9"/>
    <n v="3132318"/>
    <n v="660.57"/>
    <n v="0.21"/>
  </r>
  <r>
    <s v="其他"/>
    <s v="自家直客"/>
    <s v="05"/>
    <x v="78"/>
    <x v="0"/>
    <x v="9"/>
    <n v="2934272"/>
    <n v="603.87"/>
    <n v="0.21"/>
  </r>
  <r>
    <s v="其他"/>
    <s v="自家直客"/>
    <s v="05"/>
    <x v="79"/>
    <x v="0"/>
    <x v="9"/>
    <n v="2812333"/>
    <n v="604.86"/>
    <n v="0.22"/>
  </r>
  <r>
    <s v="其他"/>
    <s v="自家直客"/>
    <s v="05"/>
    <x v="80"/>
    <x v="0"/>
    <x v="9"/>
    <n v="2763306"/>
    <n v="699.81"/>
    <n v="0.25"/>
  </r>
  <r>
    <s v="其他"/>
    <s v="自家直客"/>
    <s v="05"/>
    <x v="81"/>
    <x v="0"/>
    <x v="9"/>
    <n v="2310081"/>
    <n v="460.61"/>
    <n v="0.2"/>
  </r>
  <r>
    <s v="其他"/>
    <s v="自家直客"/>
    <s v="05"/>
    <x v="82"/>
    <x v="0"/>
    <x v="9"/>
    <n v="2294025"/>
    <n v="490.84"/>
    <n v="0.21"/>
  </r>
  <r>
    <s v="其他"/>
    <s v="自家直客"/>
    <s v="04"/>
    <x v="0"/>
    <x v="0"/>
    <x v="9"/>
    <n v="2331755"/>
    <n v="553.29"/>
    <n v="0.24"/>
  </r>
  <r>
    <s v="其他"/>
    <s v="自家直客"/>
    <s v="04"/>
    <x v="1"/>
    <x v="0"/>
    <x v="9"/>
    <n v="2914236"/>
    <n v="601.92999999999995"/>
    <n v="0.21"/>
  </r>
  <r>
    <s v="其他"/>
    <s v="自家直客"/>
    <s v="04"/>
    <x v="2"/>
    <x v="0"/>
    <x v="9"/>
    <n v="2944015"/>
    <n v="475.05"/>
    <n v="0.16"/>
  </r>
  <r>
    <s v="其他"/>
    <s v="自家直客"/>
    <s v="04"/>
    <x v="3"/>
    <x v="0"/>
    <x v="9"/>
    <n v="2796433"/>
    <n v="526.91999999999996"/>
    <n v="0.19"/>
  </r>
  <r>
    <s v="其他"/>
    <s v="自家直客"/>
    <s v="04"/>
    <x v="4"/>
    <x v="0"/>
    <x v="9"/>
    <n v="2535344"/>
    <n v="536.22"/>
    <n v="0.21"/>
  </r>
  <r>
    <s v="其他"/>
    <s v="自家直客"/>
    <s v="04"/>
    <x v="5"/>
    <x v="0"/>
    <x v="9"/>
    <n v="2454739"/>
    <n v="550.04"/>
    <n v="0.22"/>
  </r>
  <r>
    <s v="其他"/>
    <s v="自家直客"/>
    <s v="04"/>
    <x v="6"/>
    <x v="0"/>
    <x v="9"/>
    <n v="2429362"/>
    <n v="428.56"/>
    <n v="0.18"/>
  </r>
  <r>
    <s v="其他"/>
    <s v="自家直客"/>
    <s v="04"/>
    <x v="7"/>
    <x v="0"/>
    <x v="9"/>
    <n v="2461920"/>
    <n v="460.19"/>
    <n v="0.19"/>
  </r>
  <r>
    <s v="其他"/>
    <s v="自家直客"/>
    <s v="04"/>
    <x v="8"/>
    <x v="0"/>
    <x v="9"/>
    <n v="2539618"/>
    <n v="520.69000000000005"/>
    <n v="0.21"/>
  </r>
  <r>
    <s v="其他"/>
    <s v="自家直客"/>
    <s v="04"/>
    <x v="9"/>
    <x v="0"/>
    <x v="9"/>
    <n v="2782339"/>
    <n v="556.92999999999995"/>
    <n v="0.2"/>
  </r>
  <r>
    <s v="其他"/>
    <s v="自家直客"/>
    <s v="04"/>
    <x v="10"/>
    <x v="0"/>
    <x v="9"/>
    <n v="3043605"/>
    <n v="517.99"/>
    <n v="0.17"/>
  </r>
  <r>
    <s v="其他"/>
    <s v="自家直客"/>
    <s v="04"/>
    <x v="11"/>
    <x v="0"/>
    <x v="9"/>
    <n v="3105443"/>
    <n v="699.76"/>
    <n v="0.23"/>
  </r>
  <r>
    <s v="其他"/>
    <s v="自家直客"/>
    <s v="04"/>
    <x v="12"/>
    <x v="0"/>
    <x v="9"/>
    <n v="3141259"/>
    <n v="606.57000000000005"/>
    <n v="0.19"/>
  </r>
  <r>
    <s v="其他"/>
    <s v="自家直客"/>
    <s v="04"/>
    <x v="13"/>
    <x v="0"/>
    <x v="9"/>
    <n v="3043549"/>
    <n v="462.75"/>
    <n v="0.15"/>
  </r>
  <r>
    <s v="其他"/>
    <s v="自家直客"/>
    <s v="04"/>
    <x v="14"/>
    <x v="0"/>
    <x v="9"/>
    <n v="2435078"/>
    <n v="432.8"/>
    <n v="0.18"/>
  </r>
  <r>
    <s v="其他"/>
    <s v="自家直客"/>
    <s v="04"/>
    <x v="15"/>
    <x v="0"/>
    <x v="9"/>
    <n v="2681874"/>
    <n v="529.39"/>
    <n v="0.2"/>
  </r>
  <r>
    <s v="其他"/>
    <s v="自家直客"/>
    <s v="04"/>
    <x v="16"/>
    <x v="0"/>
    <x v="9"/>
    <n v="2892687"/>
    <n v="448.97"/>
    <n v="0.16"/>
  </r>
  <r>
    <s v="其他"/>
    <s v="自家直客"/>
    <s v="04"/>
    <x v="17"/>
    <x v="0"/>
    <x v="9"/>
    <n v="2834594"/>
    <n v="571.74"/>
    <n v="0.2"/>
  </r>
  <r>
    <s v="其他"/>
    <s v="自家直客"/>
    <s v="04"/>
    <x v="18"/>
    <x v="0"/>
    <x v="9"/>
    <n v="3446483"/>
    <n v="680.12"/>
    <n v="0.2"/>
  </r>
  <r>
    <s v="其他"/>
    <s v="自家直客"/>
    <s v="04"/>
    <x v="19"/>
    <x v="0"/>
    <x v="9"/>
    <n v="2324695"/>
    <n v="541.13"/>
    <n v="0.23"/>
  </r>
  <r>
    <s v="其他"/>
    <s v="自家直客"/>
    <s v="04"/>
    <x v="20"/>
    <x v="0"/>
    <x v="9"/>
    <n v="2310001"/>
    <n v="483.48"/>
    <n v="0.21"/>
  </r>
  <r>
    <s v="其他"/>
    <s v="自家直客"/>
    <s v="04"/>
    <x v="21"/>
    <x v="0"/>
    <x v="9"/>
    <n v="2376436"/>
    <n v="468.38"/>
    <n v="0.2"/>
  </r>
  <r>
    <s v="其他"/>
    <s v="自家直客"/>
    <s v="04"/>
    <x v="22"/>
    <x v="0"/>
    <x v="9"/>
    <n v="2163021"/>
    <n v="427.9"/>
    <n v="0.2"/>
  </r>
  <r>
    <s v="其他"/>
    <s v="自家直客"/>
    <s v="04"/>
    <x v="23"/>
    <x v="0"/>
    <x v="9"/>
    <n v="2542517"/>
    <n v="517.46"/>
    <n v="0.2"/>
  </r>
  <r>
    <s v="其他"/>
    <s v="自家直客"/>
    <s v="04"/>
    <x v="24"/>
    <x v="0"/>
    <x v="9"/>
    <n v="2937534"/>
    <n v="607.39"/>
    <n v="0.21"/>
  </r>
  <r>
    <s v="其他"/>
    <s v="自家直客"/>
    <s v="04"/>
    <x v="25"/>
    <x v="0"/>
    <x v="9"/>
    <n v="2911133"/>
    <n v="674.89"/>
    <n v="0.23"/>
  </r>
  <r>
    <s v="其他"/>
    <s v="自家直客"/>
    <s v="04"/>
    <x v="26"/>
    <x v="0"/>
    <x v="9"/>
    <n v="2696763"/>
    <n v="556.86"/>
    <n v="0.21"/>
  </r>
  <r>
    <s v="其他"/>
    <s v="自家直客"/>
    <s v="04"/>
    <x v="27"/>
    <x v="0"/>
    <x v="9"/>
    <n v="2528448"/>
    <n v="490.23"/>
    <n v="0.19"/>
  </r>
  <r>
    <s v="其他"/>
    <s v="自家直客"/>
    <s v="04"/>
    <x v="28"/>
    <x v="0"/>
    <x v="9"/>
    <n v="2412791"/>
    <n v="532.13"/>
    <n v="0.22"/>
  </r>
  <r>
    <s v="其他"/>
    <s v="自家直客"/>
    <s v="04"/>
    <x v="29"/>
    <x v="0"/>
    <x v="9"/>
    <n v="2296245"/>
    <n v="509.15"/>
    <n v="0.22"/>
  </r>
  <r>
    <s v="其他"/>
    <s v="API"/>
    <s v="06"/>
    <x v="30"/>
    <x v="1"/>
    <x v="9"/>
    <n v="6154086"/>
    <n v="599.99"/>
    <n v="0.1"/>
  </r>
  <r>
    <s v="其他"/>
    <s v="API"/>
    <s v="06"/>
    <x v="31"/>
    <x v="1"/>
    <x v="9"/>
    <n v="6392037"/>
    <n v="605.28"/>
    <n v="0.09"/>
  </r>
  <r>
    <s v="其他"/>
    <s v="API"/>
    <s v="06"/>
    <x v="32"/>
    <x v="1"/>
    <x v="9"/>
    <n v="6230202"/>
    <n v="552.12"/>
    <n v="0.09"/>
  </r>
  <r>
    <s v="其他"/>
    <s v="API"/>
    <s v="06"/>
    <x v="33"/>
    <x v="1"/>
    <x v="9"/>
    <n v="6082095"/>
    <n v="499.01"/>
    <n v="0.08"/>
  </r>
  <r>
    <s v="其他"/>
    <s v="API"/>
    <s v="06"/>
    <x v="34"/>
    <x v="1"/>
    <x v="9"/>
    <n v="6187119"/>
    <n v="2219.6999999999998"/>
    <n v="0.36"/>
  </r>
  <r>
    <s v="其他"/>
    <s v="API"/>
    <s v="06"/>
    <x v="35"/>
    <x v="1"/>
    <x v="9"/>
    <n v="5989233"/>
    <n v="2310.14"/>
    <n v="0.39"/>
  </r>
  <r>
    <s v="其他"/>
    <s v="API"/>
    <s v="06"/>
    <x v="36"/>
    <x v="1"/>
    <x v="9"/>
    <n v="5735032"/>
    <n v="1307.96"/>
    <n v="0.23"/>
  </r>
  <r>
    <s v="其他"/>
    <s v="API"/>
    <s v="06"/>
    <x v="37"/>
    <x v="1"/>
    <x v="9"/>
    <n v="6224925"/>
    <n v="1279.42"/>
    <n v="0.21"/>
  </r>
  <r>
    <s v="其他"/>
    <s v="API"/>
    <s v="06"/>
    <x v="38"/>
    <x v="1"/>
    <x v="9"/>
    <n v="5493691"/>
    <n v="1242.1400000000001"/>
    <n v="0.23"/>
  </r>
  <r>
    <s v="其他"/>
    <s v="API"/>
    <s v="06"/>
    <x v="39"/>
    <x v="1"/>
    <x v="9"/>
    <n v="5627716"/>
    <n v="1212.8800000000001"/>
    <n v="0.22"/>
  </r>
  <r>
    <s v="其他"/>
    <s v="API"/>
    <s v="06"/>
    <x v="40"/>
    <x v="1"/>
    <x v="9"/>
    <n v="5692260"/>
    <n v="1250.3"/>
    <n v="0.22"/>
  </r>
  <r>
    <s v="其他"/>
    <s v="API"/>
    <s v="06"/>
    <x v="41"/>
    <x v="1"/>
    <x v="9"/>
    <n v="6079102"/>
    <n v="1116.72"/>
    <n v="0.18"/>
  </r>
  <r>
    <s v="其他"/>
    <s v="API"/>
    <s v="06"/>
    <x v="42"/>
    <x v="1"/>
    <x v="9"/>
    <n v="5725627"/>
    <n v="1311.6"/>
    <n v="0.23"/>
  </r>
  <r>
    <s v="其他"/>
    <s v="API"/>
    <s v="06"/>
    <x v="43"/>
    <x v="1"/>
    <x v="9"/>
    <n v="5805780"/>
    <n v="505.06"/>
    <n v="0.09"/>
  </r>
  <r>
    <s v="其他"/>
    <s v="API"/>
    <s v="06"/>
    <x v="44"/>
    <x v="1"/>
    <x v="9"/>
    <n v="5843075"/>
    <n v="959.51"/>
    <n v="0.16"/>
  </r>
  <r>
    <s v="其他"/>
    <s v="API"/>
    <s v="06"/>
    <x v="45"/>
    <x v="1"/>
    <x v="9"/>
    <n v="6545936"/>
    <n v="719.43"/>
    <n v="0.11"/>
  </r>
  <r>
    <s v="其他"/>
    <s v="API"/>
    <s v="06"/>
    <x v="46"/>
    <x v="1"/>
    <x v="9"/>
    <n v="6463731"/>
    <n v="529.74"/>
    <n v="0.08"/>
  </r>
  <r>
    <s v="其他"/>
    <s v="API"/>
    <s v="06"/>
    <x v="47"/>
    <x v="1"/>
    <x v="9"/>
    <n v="5739989"/>
    <n v="528.87"/>
    <n v="0.09"/>
  </r>
  <r>
    <s v="其他"/>
    <s v="API"/>
    <s v="06"/>
    <x v="48"/>
    <x v="1"/>
    <x v="9"/>
    <n v="6611481"/>
    <n v="767.6"/>
    <n v="0.12"/>
  </r>
  <r>
    <s v="其他"/>
    <s v="API"/>
    <s v="06"/>
    <x v="49"/>
    <x v="1"/>
    <x v="9"/>
    <n v="7172271"/>
    <n v="818.36"/>
    <n v="0.11"/>
  </r>
  <r>
    <s v="其他"/>
    <s v="API"/>
    <s v="06"/>
    <x v="50"/>
    <x v="1"/>
    <x v="9"/>
    <n v="6775797"/>
    <n v="680.34"/>
    <n v="0.1"/>
  </r>
  <r>
    <s v="其他"/>
    <s v="API"/>
    <s v="06"/>
    <x v="51"/>
    <x v="1"/>
    <x v="9"/>
    <n v="6901021"/>
    <n v="989.83"/>
    <n v="0.14000000000000001"/>
  </r>
  <r>
    <s v="其他"/>
    <s v="API"/>
    <s v="05"/>
    <x v="52"/>
    <x v="1"/>
    <x v="9"/>
    <n v="7653005"/>
    <n v="882.84"/>
    <n v="0.12"/>
  </r>
  <r>
    <s v="其他"/>
    <s v="API"/>
    <s v="05"/>
    <x v="53"/>
    <x v="1"/>
    <x v="9"/>
    <n v="7360099"/>
    <n v="863.91"/>
    <n v="0.12"/>
  </r>
  <r>
    <s v="其他"/>
    <s v="API"/>
    <s v="05"/>
    <x v="54"/>
    <x v="1"/>
    <x v="9"/>
    <n v="7089785"/>
    <n v="959.81"/>
    <n v="0.14000000000000001"/>
  </r>
  <r>
    <s v="其他"/>
    <s v="API"/>
    <s v="05"/>
    <x v="55"/>
    <x v="1"/>
    <x v="9"/>
    <n v="6968682"/>
    <n v="881.88"/>
    <n v="0.13"/>
  </r>
  <r>
    <s v="其他"/>
    <s v="API"/>
    <s v="05"/>
    <x v="56"/>
    <x v="1"/>
    <x v="9"/>
    <n v="7723755"/>
    <n v="675.93"/>
    <n v="0.09"/>
  </r>
  <r>
    <s v="其他"/>
    <s v="API"/>
    <s v="05"/>
    <x v="57"/>
    <x v="1"/>
    <x v="9"/>
    <n v="7665991"/>
    <n v="1425.9"/>
    <n v="0.19"/>
  </r>
  <r>
    <s v="其他"/>
    <s v="API"/>
    <s v="05"/>
    <x v="58"/>
    <x v="1"/>
    <x v="9"/>
    <n v="7565042"/>
    <n v="723.9"/>
    <n v="0.1"/>
  </r>
  <r>
    <s v="其他"/>
    <s v="API"/>
    <s v="05"/>
    <x v="59"/>
    <x v="1"/>
    <x v="9"/>
    <n v="7707910"/>
    <n v="869.5"/>
    <n v="0.11"/>
  </r>
  <r>
    <s v="其他"/>
    <s v="API"/>
    <s v="05"/>
    <x v="60"/>
    <x v="1"/>
    <x v="9"/>
    <n v="7877485"/>
    <n v="890.21"/>
    <n v="0.11"/>
  </r>
  <r>
    <s v="其他"/>
    <s v="API"/>
    <s v="05"/>
    <x v="61"/>
    <x v="1"/>
    <x v="9"/>
    <n v="8125665"/>
    <n v="821.91"/>
    <n v="0.1"/>
  </r>
  <r>
    <s v="其他"/>
    <s v="API"/>
    <s v="05"/>
    <x v="62"/>
    <x v="1"/>
    <x v="9"/>
    <n v="8485604"/>
    <n v="1752.18"/>
    <n v="0.21"/>
  </r>
  <r>
    <s v="其他"/>
    <s v="API"/>
    <s v="05"/>
    <x v="63"/>
    <x v="1"/>
    <x v="9"/>
    <n v="9008187"/>
    <n v="998.1"/>
    <n v="0.11"/>
  </r>
  <r>
    <s v="其他"/>
    <s v="API"/>
    <s v="05"/>
    <x v="64"/>
    <x v="1"/>
    <x v="9"/>
    <n v="8957431"/>
    <n v="2576.44"/>
    <n v="0.28999999999999998"/>
  </r>
  <r>
    <s v="其他"/>
    <s v="API"/>
    <s v="05"/>
    <x v="65"/>
    <x v="1"/>
    <x v="9"/>
    <n v="7742188"/>
    <n v="1133.94"/>
    <n v="0.15"/>
  </r>
  <r>
    <s v="其他"/>
    <s v="API"/>
    <s v="05"/>
    <x v="66"/>
    <x v="1"/>
    <x v="9"/>
    <n v="7707129"/>
    <n v="892.99"/>
    <n v="0.12"/>
  </r>
  <r>
    <s v="其他"/>
    <s v="API"/>
    <s v="05"/>
    <x v="67"/>
    <x v="1"/>
    <x v="9"/>
    <n v="7564055"/>
    <n v="816.18"/>
    <n v="0.11"/>
  </r>
  <r>
    <s v="其他"/>
    <s v="API"/>
    <s v="05"/>
    <x v="68"/>
    <x v="1"/>
    <x v="9"/>
    <n v="7929726"/>
    <n v="790.38"/>
    <n v="0.1"/>
  </r>
  <r>
    <s v="其他"/>
    <s v="API"/>
    <s v="05"/>
    <x v="69"/>
    <x v="1"/>
    <x v="9"/>
    <n v="7349055"/>
    <n v="735.1"/>
    <n v="0.1"/>
  </r>
  <r>
    <s v="其他"/>
    <s v="API"/>
    <s v="05"/>
    <x v="70"/>
    <x v="1"/>
    <x v="9"/>
    <n v="7280117"/>
    <n v="927.89"/>
    <n v="0.13"/>
  </r>
  <r>
    <s v="其他"/>
    <s v="API"/>
    <s v="05"/>
    <x v="71"/>
    <x v="1"/>
    <x v="9"/>
    <n v="7807879"/>
    <n v="898.56"/>
    <n v="0.12"/>
  </r>
  <r>
    <s v="其他"/>
    <s v="API"/>
    <s v="05"/>
    <x v="72"/>
    <x v="1"/>
    <x v="9"/>
    <n v="7490515"/>
    <n v="888.55"/>
    <n v="0.12"/>
  </r>
  <r>
    <s v="其他"/>
    <s v="API"/>
    <s v="05"/>
    <x v="73"/>
    <x v="1"/>
    <x v="9"/>
    <n v="7299613"/>
    <n v="1008.72"/>
    <n v="0.14000000000000001"/>
  </r>
  <r>
    <s v="其他"/>
    <s v="API"/>
    <s v="05"/>
    <x v="74"/>
    <x v="1"/>
    <x v="9"/>
    <n v="8383902"/>
    <n v="1338.36"/>
    <n v="0.16"/>
  </r>
  <r>
    <s v="其他"/>
    <s v="API"/>
    <s v="05"/>
    <x v="75"/>
    <x v="1"/>
    <x v="9"/>
    <n v="9464944"/>
    <n v="1264.03"/>
    <n v="0.13"/>
  </r>
  <r>
    <s v="其他"/>
    <s v="API"/>
    <s v="05"/>
    <x v="76"/>
    <x v="1"/>
    <x v="9"/>
    <n v="8777767"/>
    <n v="1468.96"/>
    <n v="0.17"/>
  </r>
  <r>
    <s v="其他"/>
    <s v="API"/>
    <s v="05"/>
    <x v="77"/>
    <x v="1"/>
    <x v="9"/>
    <n v="8612772"/>
    <n v="1291.29"/>
    <n v="0.15"/>
  </r>
  <r>
    <s v="其他"/>
    <s v="API"/>
    <s v="05"/>
    <x v="78"/>
    <x v="1"/>
    <x v="9"/>
    <n v="8953283"/>
    <n v="1551.87"/>
    <n v="0.17"/>
  </r>
  <r>
    <s v="其他"/>
    <s v="API"/>
    <s v="05"/>
    <x v="79"/>
    <x v="1"/>
    <x v="9"/>
    <n v="9013836"/>
    <n v="1347.98"/>
    <n v="0.15"/>
  </r>
  <r>
    <s v="其他"/>
    <s v="API"/>
    <s v="05"/>
    <x v="80"/>
    <x v="1"/>
    <x v="9"/>
    <n v="8757373"/>
    <n v="1310.71"/>
    <n v="0.15"/>
  </r>
  <r>
    <s v="其他"/>
    <s v="API"/>
    <s v="05"/>
    <x v="81"/>
    <x v="1"/>
    <x v="9"/>
    <n v="8773209"/>
    <n v="1215.5"/>
    <n v="0.14000000000000001"/>
  </r>
  <r>
    <s v="其他"/>
    <s v="API"/>
    <s v="05"/>
    <x v="82"/>
    <x v="1"/>
    <x v="9"/>
    <n v="8661121"/>
    <n v="1236.6199999999999"/>
    <n v="0.14000000000000001"/>
  </r>
  <r>
    <s v="其他"/>
    <s v="API"/>
    <s v="04"/>
    <x v="0"/>
    <x v="1"/>
    <x v="9"/>
    <n v="8040074"/>
    <n v="1272.5"/>
    <n v="0.16"/>
  </r>
  <r>
    <s v="其他"/>
    <s v="API"/>
    <s v="04"/>
    <x v="1"/>
    <x v="1"/>
    <x v="9"/>
    <n v="7645605"/>
    <n v="1018.36"/>
    <n v="0.13"/>
  </r>
  <r>
    <s v="其他"/>
    <s v="API"/>
    <s v="04"/>
    <x v="2"/>
    <x v="1"/>
    <x v="9"/>
    <n v="7391207"/>
    <n v="975.97"/>
    <n v="0.13"/>
  </r>
  <r>
    <s v="其他"/>
    <s v="API"/>
    <s v="04"/>
    <x v="3"/>
    <x v="1"/>
    <x v="9"/>
    <n v="6544718"/>
    <n v="1083.5899999999999"/>
    <n v="0.17"/>
  </r>
  <r>
    <s v="其他"/>
    <s v="API"/>
    <s v="04"/>
    <x v="4"/>
    <x v="1"/>
    <x v="9"/>
    <n v="6156130"/>
    <n v="1213.31"/>
    <n v="0.2"/>
  </r>
  <r>
    <s v="其他"/>
    <s v="API"/>
    <s v="04"/>
    <x v="5"/>
    <x v="1"/>
    <x v="9"/>
    <n v="6132720"/>
    <n v="1034.77"/>
    <n v="0.17"/>
  </r>
  <r>
    <s v="其他"/>
    <s v="API"/>
    <s v="04"/>
    <x v="6"/>
    <x v="1"/>
    <x v="9"/>
    <n v="6214504"/>
    <n v="1025.21"/>
    <n v="0.17"/>
  </r>
  <r>
    <s v="其他"/>
    <s v="API"/>
    <s v="04"/>
    <x v="7"/>
    <x v="1"/>
    <x v="9"/>
    <n v="6288816"/>
    <n v="998.08"/>
    <n v="0.16"/>
  </r>
  <r>
    <s v="其他"/>
    <s v="API"/>
    <s v="04"/>
    <x v="8"/>
    <x v="1"/>
    <x v="9"/>
    <n v="6226074"/>
    <n v="880.08"/>
    <n v="0.14000000000000001"/>
  </r>
  <r>
    <s v="其他"/>
    <s v="API"/>
    <s v="04"/>
    <x v="9"/>
    <x v="1"/>
    <x v="9"/>
    <n v="6087986"/>
    <n v="1038.72"/>
    <n v="0.17"/>
  </r>
  <r>
    <s v="其他"/>
    <s v="API"/>
    <s v="04"/>
    <x v="10"/>
    <x v="1"/>
    <x v="9"/>
    <n v="5833094"/>
    <n v="824.79"/>
    <n v="0.14000000000000001"/>
  </r>
  <r>
    <s v="其他"/>
    <s v="API"/>
    <s v="04"/>
    <x v="11"/>
    <x v="1"/>
    <x v="9"/>
    <n v="5714112"/>
    <n v="1067.02"/>
    <n v="0.19"/>
  </r>
  <r>
    <s v="其他"/>
    <s v="API"/>
    <s v="04"/>
    <x v="12"/>
    <x v="1"/>
    <x v="9"/>
    <n v="5835100"/>
    <n v="1070.2"/>
    <n v="0.18"/>
  </r>
  <r>
    <s v="其他"/>
    <s v="API"/>
    <s v="04"/>
    <x v="13"/>
    <x v="1"/>
    <x v="9"/>
    <n v="6420660"/>
    <n v="985.7"/>
    <n v="0.15"/>
  </r>
  <r>
    <s v="其他"/>
    <s v="API"/>
    <s v="04"/>
    <x v="14"/>
    <x v="1"/>
    <x v="9"/>
    <n v="6244593"/>
    <n v="1083"/>
    <n v="0.17"/>
  </r>
  <r>
    <s v="其他"/>
    <s v="API"/>
    <s v="04"/>
    <x v="15"/>
    <x v="1"/>
    <x v="9"/>
    <n v="6141691"/>
    <n v="935"/>
    <n v="0.15"/>
  </r>
  <r>
    <s v="其他"/>
    <s v="API"/>
    <s v="04"/>
    <x v="16"/>
    <x v="1"/>
    <x v="9"/>
    <n v="5625719"/>
    <n v="810.81"/>
    <n v="0.14000000000000001"/>
  </r>
  <r>
    <s v="其他"/>
    <s v="API"/>
    <s v="04"/>
    <x v="17"/>
    <x v="1"/>
    <x v="9"/>
    <n v="4714899"/>
    <n v="687.21"/>
    <n v="0.15"/>
  </r>
  <r>
    <s v="其他"/>
    <s v="API"/>
    <s v="04"/>
    <x v="18"/>
    <x v="1"/>
    <x v="9"/>
    <n v="4911022"/>
    <n v="717.46"/>
    <n v="0.15"/>
  </r>
  <r>
    <s v="其他"/>
    <s v="API"/>
    <s v="04"/>
    <x v="19"/>
    <x v="1"/>
    <x v="9"/>
    <n v="6020150"/>
    <n v="891.25"/>
    <n v="0.15"/>
  </r>
  <r>
    <s v="其他"/>
    <s v="API"/>
    <s v="04"/>
    <x v="20"/>
    <x v="1"/>
    <x v="9"/>
    <n v="6254736"/>
    <n v="850.38"/>
    <n v="0.14000000000000001"/>
  </r>
  <r>
    <s v="其他"/>
    <s v="API"/>
    <s v="04"/>
    <x v="21"/>
    <x v="1"/>
    <x v="9"/>
    <n v="5959944"/>
    <n v="827.83"/>
    <n v="0.14000000000000001"/>
  </r>
  <r>
    <s v="其他"/>
    <s v="API"/>
    <s v="04"/>
    <x v="22"/>
    <x v="1"/>
    <x v="9"/>
    <n v="6281160"/>
    <n v="829.76"/>
    <n v="0.13"/>
  </r>
  <r>
    <s v="其他"/>
    <s v="API"/>
    <s v="04"/>
    <x v="23"/>
    <x v="1"/>
    <x v="9"/>
    <n v="5871662"/>
    <n v="815.97"/>
    <n v="0.14000000000000001"/>
  </r>
  <r>
    <s v="其他"/>
    <s v="API"/>
    <s v="04"/>
    <x v="24"/>
    <x v="1"/>
    <x v="9"/>
    <n v="5335062"/>
    <n v="889.42"/>
    <n v="0.17"/>
  </r>
  <r>
    <s v="其他"/>
    <s v="API"/>
    <s v="04"/>
    <x v="25"/>
    <x v="1"/>
    <x v="9"/>
    <n v="5238261"/>
    <n v="762.65"/>
    <n v="0.15"/>
  </r>
  <r>
    <s v="其他"/>
    <s v="API"/>
    <s v="04"/>
    <x v="26"/>
    <x v="1"/>
    <x v="9"/>
    <n v="5321161"/>
    <n v="810.02"/>
    <n v="0.15"/>
  </r>
  <r>
    <s v="其他"/>
    <s v="API"/>
    <s v="04"/>
    <x v="27"/>
    <x v="1"/>
    <x v="9"/>
    <n v="5339253"/>
    <n v="737.36"/>
    <n v="0.14000000000000001"/>
  </r>
  <r>
    <s v="其他"/>
    <s v="API"/>
    <s v="04"/>
    <x v="28"/>
    <x v="1"/>
    <x v="9"/>
    <n v="5162540"/>
    <n v="688.84"/>
    <n v="0.13"/>
  </r>
  <r>
    <s v="其他"/>
    <s v="API"/>
    <s v="04"/>
    <x v="29"/>
    <x v="1"/>
    <x v="9"/>
    <n v="5267832"/>
    <n v="732.6"/>
    <n v="0.14000000000000001"/>
  </r>
  <r>
    <s v="其他"/>
    <s v="自家直客"/>
    <s v="06"/>
    <x v="30"/>
    <x v="0"/>
    <x v="10"/>
    <n v="6557310"/>
    <n v="6039.98"/>
    <n v="0.92"/>
  </r>
  <r>
    <s v="其他"/>
    <s v="自家直客"/>
    <s v="06"/>
    <x v="31"/>
    <x v="0"/>
    <x v="10"/>
    <n v="6837742"/>
    <n v="6261.67"/>
    <n v="0.92"/>
  </r>
  <r>
    <s v="其他"/>
    <s v="自家直客"/>
    <s v="06"/>
    <x v="32"/>
    <x v="0"/>
    <x v="10"/>
    <n v="6629634"/>
    <n v="6108.02"/>
    <n v="0.92"/>
  </r>
  <r>
    <s v="其他"/>
    <s v="自家直客"/>
    <s v="06"/>
    <x v="33"/>
    <x v="0"/>
    <x v="10"/>
    <n v="6331291"/>
    <n v="5876.23"/>
    <n v="0.93"/>
  </r>
  <r>
    <s v="其他"/>
    <s v="自家直客"/>
    <s v="06"/>
    <x v="34"/>
    <x v="0"/>
    <x v="10"/>
    <n v="6191767"/>
    <n v="5492.61"/>
    <n v="0.89"/>
  </r>
  <r>
    <s v="其他"/>
    <s v="自家直客"/>
    <s v="06"/>
    <x v="35"/>
    <x v="0"/>
    <x v="10"/>
    <n v="6137746"/>
    <n v="5439.23"/>
    <n v="0.89"/>
  </r>
  <r>
    <s v="其他"/>
    <s v="自家直客"/>
    <s v="06"/>
    <x v="36"/>
    <x v="0"/>
    <x v="10"/>
    <n v="6081531"/>
    <n v="5642.25"/>
    <n v="0.93"/>
  </r>
  <r>
    <s v="其他"/>
    <s v="自家直客"/>
    <s v="06"/>
    <x v="37"/>
    <x v="0"/>
    <x v="10"/>
    <n v="5874955"/>
    <n v="5447.46"/>
    <n v="0.93"/>
  </r>
  <r>
    <s v="其他"/>
    <s v="自家直客"/>
    <s v="06"/>
    <x v="38"/>
    <x v="0"/>
    <x v="10"/>
    <n v="6596144"/>
    <n v="6010.53"/>
    <n v="0.91"/>
  </r>
  <r>
    <s v="其他"/>
    <s v="自家直客"/>
    <s v="06"/>
    <x v="39"/>
    <x v="0"/>
    <x v="10"/>
    <n v="6128926"/>
    <n v="5785.9"/>
    <n v="0.94"/>
  </r>
  <r>
    <s v="其他"/>
    <s v="自家直客"/>
    <s v="06"/>
    <x v="40"/>
    <x v="0"/>
    <x v="10"/>
    <n v="5887182"/>
    <n v="5482.66"/>
    <n v="0.93"/>
  </r>
  <r>
    <s v="其他"/>
    <s v="自家直客"/>
    <s v="06"/>
    <x v="41"/>
    <x v="0"/>
    <x v="10"/>
    <n v="6014027"/>
    <n v="5618.83"/>
    <n v="0.93"/>
  </r>
  <r>
    <s v="其他"/>
    <s v="自家直客"/>
    <s v="06"/>
    <x v="42"/>
    <x v="0"/>
    <x v="10"/>
    <n v="6135942"/>
    <n v="5634.76"/>
    <n v="0.92"/>
  </r>
  <r>
    <s v="其他"/>
    <s v="自家直客"/>
    <s v="06"/>
    <x v="43"/>
    <x v="0"/>
    <x v="10"/>
    <n v="5969435"/>
    <n v="5392.81"/>
    <n v="0.9"/>
  </r>
  <r>
    <s v="其他"/>
    <s v="自家直客"/>
    <s v="06"/>
    <x v="44"/>
    <x v="0"/>
    <x v="10"/>
    <n v="5949977"/>
    <n v="5131"/>
    <n v="0.86"/>
  </r>
  <r>
    <s v="其他"/>
    <s v="自家直客"/>
    <s v="06"/>
    <x v="45"/>
    <x v="0"/>
    <x v="10"/>
    <n v="5948922"/>
    <n v="5234.88"/>
    <n v="0.88"/>
  </r>
  <r>
    <s v="其他"/>
    <s v="自家直客"/>
    <s v="06"/>
    <x v="46"/>
    <x v="0"/>
    <x v="10"/>
    <n v="5681535"/>
    <n v="5050.91"/>
    <n v="0.89"/>
  </r>
  <r>
    <s v="其他"/>
    <s v="自家直客"/>
    <s v="06"/>
    <x v="47"/>
    <x v="0"/>
    <x v="10"/>
    <n v="5565974"/>
    <n v="4819.07"/>
    <n v="0.87"/>
  </r>
  <r>
    <s v="其他"/>
    <s v="自家直客"/>
    <s v="06"/>
    <x v="48"/>
    <x v="0"/>
    <x v="10"/>
    <n v="5223281"/>
    <n v="4516.08"/>
    <n v="0.86"/>
  </r>
  <r>
    <s v="其他"/>
    <s v="自家直客"/>
    <s v="06"/>
    <x v="49"/>
    <x v="0"/>
    <x v="10"/>
    <n v="5036979"/>
    <n v="4525.3"/>
    <n v="0.9"/>
  </r>
  <r>
    <s v="其他"/>
    <s v="自家直客"/>
    <s v="06"/>
    <x v="50"/>
    <x v="0"/>
    <x v="10"/>
    <n v="5029597"/>
    <n v="4636.8500000000004"/>
    <n v="0.92"/>
  </r>
  <r>
    <s v="其他"/>
    <s v="自家直客"/>
    <s v="06"/>
    <x v="51"/>
    <x v="0"/>
    <x v="10"/>
    <n v="4828828"/>
    <n v="4587.57"/>
    <n v="0.95"/>
  </r>
  <r>
    <s v="其他"/>
    <s v="自家直客"/>
    <s v="05"/>
    <x v="52"/>
    <x v="0"/>
    <x v="10"/>
    <n v="4619771"/>
    <n v="4463.5600000000004"/>
    <n v="0.97"/>
  </r>
  <r>
    <s v="其他"/>
    <s v="自家直客"/>
    <s v="05"/>
    <x v="53"/>
    <x v="0"/>
    <x v="10"/>
    <n v="4509107"/>
    <n v="4371.3"/>
    <n v="0.97"/>
  </r>
  <r>
    <s v="其他"/>
    <s v="自家直客"/>
    <s v="05"/>
    <x v="54"/>
    <x v="0"/>
    <x v="10"/>
    <n v="4479050"/>
    <n v="4388.3599999999997"/>
    <n v="0.98"/>
  </r>
  <r>
    <s v="其他"/>
    <s v="自家直客"/>
    <s v="05"/>
    <x v="55"/>
    <x v="0"/>
    <x v="10"/>
    <n v="4513253"/>
    <n v="4206.4799999999996"/>
    <n v="0.93"/>
  </r>
  <r>
    <s v="其他"/>
    <s v="自家直客"/>
    <s v="05"/>
    <x v="56"/>
    <x v="0"/>
    <x v="10"/>
    <n v="4363047"/>
    <n v="4172.9799999999996"/>
    <n v="0.96"/>
  </r>
  <r>
    <s v="其他"/>
    <s v="自家直客"/>
    <s v="05"/>
    <x v="57"/>
    <x v="0"/>
    <x v="10"/>
    <n v="4527351"/>
    <n v="4579.2700000000004"/>
    <n v="1.01"/>
  </r>
  <r>
    <s v="其他"/>
    <s v="自家直客"/>
    <s v="05"/>
    <x v="58"/>
    <x v="0"/>
    <x v="10"/>
    <n v="4433337"/>
    <n v="4443.1000000000004"/>
    <n v="1"/>
  </r>
  <r>
    <s v="其他"/>
    <s v="自家直客"/>
    <s v="05"/>
    <x v="59"/>
    <x v="0"/>
    <x v="10"/>
    <n v="4599190"/>
    <n v="4504.18"/>
    <n v="0.98"/>
  </r>
  <r>
    <s v="其他"/>
    <s v="自家直客"/>
    <s v="05"/>
    <x v="60"/>
    <x v="0"/>
    <x v="10"/>
    <n v="4331301"/>
    <n v="4170.84"/>
    <n v="0.96"/>
  </r>
  <r>
    <s v="其他"/>
    <s v="自家直客"/>
    <s v="05"/>
    <x v="61"/>
    <x v="0"/>
    <x v="10"/>
    <n v="3997222"/>
    <n v="3775.68"/>
    <n v="0.94"/>
  </r>
  <r>
    <s v="其他"/>
    <s v="自家直客"/>
    <s v="05"/>
    <x v="62"/>
    <x v="0"/>
    <x v="10"/>
    <n v="3878771"/>
    <n v="3597.85"/>
    <n v="0.93"/>
  </r>
  <r>
    <s v="其他"/>
    <s v="自家直客"/>
    <s v="05"/>
    <x v="63"/>
    <x v="0"/>
    <x v="10"/>
    <n v="3679020"/>
    <n v="3399.11"/>
    <n v="0.92"/>
  </r>
  <r>
    <s v="其他"/>
    <s v="自家直客"/>
    <s v="05"/>
    <x v="64"/>
    <x v="0"/>
    <x v="10"/>
    <n v="3882439"/>
    <n v="3422.4"/>
    <n v="0.88"/>
  </r>
  <r>
    <s v="其他"/>
    <s v="自家直客"/>
    <s v="05"/>
    <x v="65"/>
    <x v="0"/>
    <x v="10"/>
    <n v="4314970"/>
    <n v="3895.13"/>
    <n v="0.9"/>
  </r>
  <r>
    <s v="其他"/>
    <s v="自家直客"/>
    <s v="05"/>
    <x v="66"/>
    <x v="0"/>
    <x v="10"/>
    <n v="4567968"/>
    <n v="4467.3"/>
    <n v="0.98"/>
  </r>
  <r>
    <s v="其他"/>
    <s v="自家直客"/>
    <s v="05"/>
    <x v="67"/>
    <x v="0"/>
    <x v="10"/>
    <n v="4438864"/>
    <n v="4584.9799999999996"/>
    <n v="1.03"/>
  </r>
  <r>
    <s v="其他"/>
    <s v="自家直客"/>
    <s v="05"/>
    <x v="68"/>
    <x v="0"/>
    <x v="10"/>
    <n v="3892058"/>
    <n v="3700.85"/>
    <n v="0.95"/>
  </r>
  <r>
    <s v="其他"/>
    <s v="自家直客"/>
    <s v="05"/>
    <x v="69"/>
    <x v="0"/>
    <x v="10"/>
    <n v="4336121"/>
    <n v="3920.34"/>
    <n v="0.9"/>
  </r>
  <r>
    <s v="其他"/>
    <s v="自家直客"/>
    <s v="05"/>
    <x v="70"/>
    <x v="0"/>
    <x v="10"/>
    <n v="4336006"/>
    <n v="3996.07"/>
    <n v="0.92"/>
  </r>
  <r>
    <s v="其他"/>
    <s v="自家直客"/>
    <s v="05"/>
    <x v="71"/>
    <x v="0"/>
    <x v="10"/>
    <n v="4147839"/>
    <n v="3922.68"/>
    <n v="0.95"/>
  </r>
  <r>
    <s v="其他"/>
    <s v="自家直客"/>
    <s v="05"/>
    <x v="72"/>
    <x v="0"/>
    <x v="10"/>
    <n v="3819879"/>
    <n v="3505.1"/>
    <n v="0.92"/>
  </r>
  <r>
    <s v="其他"/>
    <s v="自家直客"/>
    <s v="05"/>
    <x v="73"/>
    <x v="0"/>
    <x v="10"/>
    <n v="4009120"/>
    <n v="3609.06"/>
    <n v="0.9"/>
  </r>
  <r>
    <s v="其他"/>
    <s v="自家直客"/>
    <s v="05"/>
    <x v="74"/>
    <x v="0"/>
    <x v="10"/>
    <n v="3945373"/>
    <n v="3585.67"/>
    <n v="0.91"/>
  </r>
  <r>
    <s v="其他"/>
    <s v="自家直客"/>
    <s v="05"/>
    <x v="75"/>
    <x v="0"/>
    <x v="10"/>
    <n v="3705510"/>
    <n v="3611.3"/>
    <n v="0.97"/>
  </r>
  <r>
    <s v="其他"/>
    <s v="自家直客"/>
    <s v="05"/>
    <x v="76"/>
    <x v="0"/>
    <x v="10"/>
    <n v="3850814"/>
    <n v="3637.63"/>
    <n v="0.94"/>
  </r>
  <r>
    <s v="其他"/>
    <s v="自家直客"/>
    <s v="05"/>
    <x v="77"/>
    <x v="0"/>
    <x v="10"/>
    <n v="3663262"/>
    <n v="3265.85"/>
    <n v="0.89"/>
  </r>
  <r>
    <s v="其他"/>
    <s v="自家直客"/>
    <s v="05"/>
    <x v="78"/>
    <x v="0"/>
    <x v="10"/>
    <n v="3383584"/>
    <n v="3074.34"/>
    <n v="0.91"/>
  </r>
  <r>
    <s v="其他"/>
    <s v="自家直客"/>
    <s v="05"/>
    <x v="79"/>
    <x v="0"/>
    <x v="10"/>
    <n v="3205205"/>
    <n v="2917.19"/>
    <n v="0.91"/>
  </r>
  <r>
    <s v="其他"/>
    <s v="自家直客"/>
    <s v="05"/>
    <x v="80"/>
    <x v="0"/>
    <x v="10"/>
    <n v="3353356"/>
    <n v="3127.93"/>
    <n v="0.93"/>
  </r>
  <r>
    <s v="其他"/>
    <s v="自家直客"/>
    <s v="05"/>
    <x v="81"/>
    <x v="0"/>
    <x v="10"/>
    <n v="3272642"/>
    <n v="2869.54"/>
    <n v="0.88"/>
  </r>
  <r>
    <s v="其他"/>
    <s v="自家直客"/>
    <s v="05"/>
    <x v="82"/>
    <x v="0"/>
    <x v="10"/>
    <n v="3399005"/>
    <n v="3174.38"/>
    <n v="0.93"/>
  </r>
  <r>
    <s v="其他"/>
    <s v="自家直客"/>
    <s v="04"/>
    <x v="0"/>
    <x v="0"/>
    <x v="10"/>
    <n v="3214438"/>
    <n v="2894.03"/>
    <n v="0.9"/>
  </r>
  <r>
    <s v="其他"/>
    <s v="自家直客"/>
    <s v="04"/>
    <x v="1"/>
    <x v="0"/>
    <x v="10"/>
    <n v="3885643"/>
    <n v="3472.41"/>
    <n v="0.89"/>
  </r>
  <r>
    <s v="其他"/>
    <s v="自家直客"/>
    <s v="04"/>
    <x v="2"/>
    <x v="0"/>
    <x v="10"/>
    <n v="3853576"/>
    <n v="3050.3"/>
    <n v="0.79"/>
  </r>
  <r>
    <s v="其他"/>
    <s v="自家直客"/>
    <s v="04"/>
    <x v="3"/>
    <x v="0"/>
    <x v="10"/>
    <n v="3717874"/>
    <n v="2775.94"/>
    <n v="0.75"/>
  </r>
  <r>
    <s v="其他"/>
    <s v="自家直客"/>
    <s v="04"/>
    <x v="4"/>
    <x v="0"/>
    <x v="10"/>
    <n v="4110330"/>
    <n v="3282.64"/>
    <n v="0.8"/>
  </r>
  <r>
    <s v="其他"/>
    <s v="自家直客"/>
    <s v="04"/>
    <x v="5"/>
    <x v="0"/>
    <x v="10"/>
    <n v="3909165"/>
    <n v="2920.03"/>
    <n v="0.75"/>
  </r>
  <r>
    <s v="其他"/>
    <s v="自家直客"/>
    <s v="04"/>
    <x v="6"/>
    <x v="0"/>
    <x v="10"/>
    <n v="3711860"/>
    <n v="2465.8000000000002"/>
    <n v="0.66"/>
  </r>
  <r>
    <s v="其他"/>
    <s v="自家直客"/>
    <s v="04"/>
    <x v="7"/>
    <x v="0"/>
    <x v="10"/>
    <n v="3808296"/>
    <n v="2685.99"/>
    <n v="0.71"/>
  </r>
  <r>
    <s v="其他"/>
    <s v="自家直客"/>
    <s v="04"/>
    <x v="8"/>
    <x v="0"/>
    <x v="10"/>
    <n v="3763732"/>
    <n v="2675.35"/>
    <n v="0.71"/>
  </r>
  <r>
    <s v="其他"/>
    <s v="自家直客"/>
    <s v="04"/>
    <x v="9"/>
    <x v="0"/>
    <x v="10"/>
    <n v="3779462"/>
    <n v="2666.32"/>
    <n v="0.71"/>
  </r>
  <r>
    <s v="其他"/>
    <s v="自家直客"/>
    <s v="04"/>
    <x v="10"/>
    <x v="0"/>
    <x v="10"/>
    <n v="3863098"/>
    <n v="2538.86"/>
    <n v="0.66"/>
  </r>
  <r>
    <s v="其他"/>
    <s v="自家直客"/>
    <s v="04"/>
    <x v="11"/>
    <x v="0"/>
    <x v="10"/>
    <n v="4436255"/>
    <n v="2958.77"/>
    <n v="0.67"/>
  </r>
  <r>
    <s v="其他"/>
    <s v="自家直客"/>
    <s v="04"/>
    <x v="12"/>
    <x v="0"/>
    <x v="10"/>
    <n v="4272442"/>
    <n v="2736.61"/>
    <n v="0.64"/>
  </r>
  <r>
    <s v="其他"/>
    <s v="自家直客"/>
    <s v="04"/>
    <x v="13"/>
    <x v="0"/>
    <x v="10"/>
    <n v="4028271"/>
    <n v="2353.73"/>
    <n v="0.57999999999999996"/>
  </r>
  <r>
    <s v="其他"/>
    <s v="自家直客"/>
    <s v="04"/>
    <x v="14"/>
    <x v="0"/>
    <x v="10"/>
    <n v="3912359"/>
    <n v="2404.66"/>
    <n v="0.61"/>
  </r>
  <r>
    <s v="其他"/>
    <s v="自家直客"/>
    <s v="04"/>
    <x v="15"/>
    <x v="0"/>
    <x v="10"/>
    <n v="4140143"/>
    <n v="2601.2800000000002"/>
    <n v="0.63"/>
  </r>
  <r>
    <s v="其他"/>
    <s v="自家直客"/>
    <s v="04"/>
    <x v="16"/>
    <x v="0"/>
    <x v="10"/>
    <n v="4357646"/>
    <n v="2926.16"/>
    <n v="0.67"/>
  </r>
  <r>
    <s v="其他"/>
    <s v="自家直客"/>
    <s v="04"/>
    <x v="17"/>
    <x v="0"/>
    <x v="10"/>
    <n v="3999844"/>
    <n v="3269.01"/>
    <n v="0.82"/>
  </r>
  <r>
    <s v="其他"/>
    <s v="自家直客"/>
    <s v="04"/>
    <x v="18"/>
    <x v="0"/>
    <x v="10"/>
    <n v="4682852"/>
    <n v="3605.65"/>
    <n v="0.77"/>
  </r>
  <r>
    <s v="其他"/>
    <s v="自家直客"/>
    <s v="04"/>
    <x v="19"/>
    <x v="0"/>
    <x v="10"/>
    <n v="3660266"/>
    <n v="3201.8"/>
    <n v="0.87"/>
  </r>
  <r>
    <s v="其他"/>
    <s v="自家直客"/>
    <s v="04"/>
    <x v="20"/>
    <x v="0"/>
    <x v="10"/>
    <n v="3819457"/>
    <n v="3077.42"/>
    <n v="0.81"/>
  </r>
  <r>
    <s v="其他"/>
    <s v="自家直客"/>
    <s v="04"/>
    <x v="21"/>
    <x v="0"/>
    <x v="10"/>
    <n v="4037258"/>
    <n v="2962.44"/>
    <n v="0.73"/>
  </r>
  <r>
    <s v="其他"/>
    <s v="自家直客"/>
    <s v="04"/>
    <x v="22"/>
    <x v="0"/>
    <x v="10"/>
    <n v="4303341"/>
    <n v="3214.21"/>
    <n v="0.75"/>
  </r>
  <r>
    <s v="其他"/>
    <s v="自家直客"/>
    <s v="04"/>
    <x v="23"/>
    <x v="0"/>
    <x v="10"/>
    <n v="4199905"/>
    <n v="3293.25"/>
    <n v="0.78"/>
  </r>
  <r>
    <s v="其他"/>
    <s v="自家直客"/>
    <s v="04"/>
    <x v="24"/>
    <x v="0"/>
    <x v="10"/>
    <n v="4378791"/>
    <n v="3375.09"/>
    <n v="0.77"/>
  </r>
  <r>
    <s v="其他"/>
    <s v="自家直客"/>
    <s v="04"/>
    <x v="25"/>
    <x v="0"/>
    <x v="10"/>
    <n v="4587588"/>
    <n v="3476.44"/>
    <n v="0.76"/>
  </r>
  <r>
    <s v="其他"/>
    <s v="自家直客"/>
    <s v="04"/>
    <x v="26"/>
    <x v="0"/>
    <x v="10"/>
    <n v="4493697"/>
    <n v="3354.59"/>
    <n v="0.75"/>
  </r>
  <r>
    <s v="其他"/>
    <s v="自家直客"/>
    <s v="04"/>
    <x v="27"/>
    <x v="0"/>
    <x v="10"/>
    <n v="4481980"/>
    <n v="3481.91"/>
    <n v="0.78"/>
  </r>
  <r>
    <s v="其他"/>
    <s v="自家直客"/>
    <s v="04"/>
    <x v="28"/>
    <x v="0"/>
    <x v="10"/>
    <n v="4220221"/>
    <n v="3192.4"/>
    <n v="0.76"/>
  </r>
  <r>
    <s v="其他"/>
    <s v="自家直客"/>
    <s v="04"/>
    <x v="29"/>
    <x v="0"/>
    <x v="10"/>
    <n v="4207715"/>
    <n v="3279.34"/>
    <n v="0.78"/>
  </r>
  <r>
    <s v="其他"/>
    <s v="API"/>
    <s v="06"/>
    <x v="30"/>
    <x v="1"/>
    <x v="10"/>
    <n v="5043219"/>
    <n v="1973"/>
    <n v="0.39"/>
  </r>
  <r>
    <s v="其他"/>
    <s v="API"/>
    <s v="06"/>
    <x v="31"/>
    <x v="1"/>
    <x v="10"/>
    <n v="5390210"/>
    <n v="2170.61"/>
    <n v="0.4"/>
  </r>
  <r>
    <s v="其他"/>
    <s v="API"/>
    <s v="06"/>
    <x v="32"/>
    <x v="1"/>
    <x v="10"/>
    <n v="5176588"/>
    <n v="2215.29"/>
    <n v="0.43"/>
  </r>
  <r>
    <s v="其他"/>
    <s v="API"/>
    <s v="06"/>
    <x v="33"/>
    <x v="1"/>
    <x v="10"/>
    <n v="4980086"/>
    <n v="2167.37"/>
    <n v="0.44"/>
  </r>
  <r>
    <s v="其他"/>
    <s v="API"/>
    <s v="06"/>
    <x v="34"/>
    <x v="1"/>
    <x v="10"/>
    <n v="4930021"/>
    <n v="2482.17"/>
    <n v="0.5"/>
  </r>
  <r>
    <s v="其他"/>
    <s v="API"/>
    <s v="06"/>
    <x v="35"/>
    <x v="1"/>
    <x v="10"/>
    <n v="5052936"/>
    <n v="2527.42"/>
    <n v="0.5"/>
  </r>
  <r>
    <s v="其他"/>
    <s v="API"/>
    <s v="06"/>
    <x v="36"/>
    <x v="1"/>
    <x v="10"/>
    <n v="5094095"/>
    <n v="2146.1"/>
    <n v="0.42"/>
  </r>
  <r>
    <s v="其他"/>
    <s v="API"/>
    <s v="06"/>
    <x v="37"/>
    <x v="1"/>
    <x v="10"/>
    <n v="5002020"/>
    <n v="2170.89"/>
    <n v="0.43"/>
  </r>
  <r>
    <s v="其他"/>
    <s v="API"/>
    <s v="06"/>
    <x v="38"/>
    <x v="1"/>
    <x v="10"/>
    <n v="5328629"/>
    <n v="2210.16"/>
    <n v="0.41"/>
  </r>
  <r>
    <s v="其他"/>
    <s v="API"/>
    <s v="06"/>
    <x v="39"/>
    <x v="1"/>
    <x v="10"/>
    <n v="5296329"/>
    <n v="2263.6"/>
    <n v="0.43"/>
  </r>
  <r>
    <s v="其他"/>
    <s v="API"/>
    <s v="06"/>
    <x v="40"/>
    <x v="1"/>
    <x v="10"/>
    <n v="4847346"/>
    <n v="2183.83"/>
    <n v="0.45"/>
  </r>
  <r>
    <s v="其他"/>
    <s v="API"/>
    <s v="06"/>
    <x v="41"/>
    <x v="1"/>
    <x v="10"/>
    <n v="4546813"/>
    <n v="1956.67"/>
    <n v="0.43"/>
  </r>
  <r>
    <s v="其他"/>
    <s v="API"/>
    <s v="06"/>
    <x v="42"/>
    <x v="1"/>
    <x v="10"/>
    <n v="4728335"/>
    <n v="1867.95"/>
    <n v="0.4"/>
  </r>
  <r>
    <s v="其他"/>
    <s v="API"/>
    <s v="06"/>
    <x v="43"/>
    <x v="1"/>
    <x v="10"/>
    <n v="4883156"/>
    <n v="2025.15"/>
    <n v="0.41"/>
  </r>
  <r>
    <s v="其他"/>
    <s v="API"/>
    <s v="06"/>
    <x v="44"/>
    <x v="1"/>
    <x v="10"/>
    <n v="4697530"/>
    <n v="2131.4699999999998"/>
    <n v="0.45"/>
  </r>
  <r>
    <s v="其他"/>
    <s v="API"/>
    <s v="06"/>
    <x v="45"/>
    <x v="1"/>
    <x v="10"/>
    <n v="4983865"/>
    <n v="2336.89"/>
    <n v="0.47"/>
  </r>
  <r>
    <s v="其他"/>
    <s v="API"/>
    <s v="06"/>
    <x v="46"/>
    <x v="1"/>
    <x v="10"/>
    <n v="4797806"/>
    <n v="2009.14"/>
    <n v="0.42"/>
  </r>
  <r>
    <s v="其他"/>
    <s v="API"/>
    <s v="06"/>
    <x v="47"/>
    <x v="1"/>
    <x v="10"/>
    <n v="4156551"/>
    <n v="1982.34"/>
    <n v="0.48"/>
  </r>
  <r>
    <s v="其他"/>
    <s v="API"/>
    <s v="06"/>
    <x v="48"/>
    <x v="1"/>
    <x v="10"/>
    <n v="4896335"/>
    <n v="2130.56"/>
    <n v="0.44"/>
  </r>
  <r>
    <s v="其他"/>
    <s v="API"/>
    <s v="06"/>
    <x v="49"/>
    <x v="1"/>
    <x v="10"/>
    <n v="4889996"/>
    <n v="2141.11"/>
    <n v="0.44"/>
  </r>
  <r>
    <s v="其他"/>
    <s v="API"/>
    <s v="06"/>
    <x v="50"/>
    <x v="1"/>
    <x v="10"/>
    <n v="5079889"/>
    <n v="2279.42"/>
    <n v="0.45"/>
  </r>
  <r>
    <s v="其他"/>
    <s v="API"/>
    <s v="06"/>
    <x v="51"/>
    <x v="1"/>
    <x v="10"/>
    <n v="5241592"/>
    <n v="2353.44"/>
    <n v="0.45"/>
  </r>
  <r>
    <s v="其他"/>
    <s v="API"/>
    <s v="05"/>
    <x v="52"/>
    <x v="1"/>
    <x v="10"/>
    <n v="6082222"/>
    <n v="3083.53"/>
    <n v="0.51"/>
  </r>
  <r>
    <s v="其他"/>
    <s v="API"/>
    <s v="05"/>
    <x v="53"/>
    <x v="1"/>
    <x v="10"/>
    <n v="5758032"/>
    <n v="2890.96"/>
    <n v="0.5"/>
  </r>
  <r>
    <s v="其他"/>
    <s v="API"/>
    <s v="05"/>
    <x v="54"/>
    <x v="1"/>
    <x v="10"/>
    <n v="5613675"/>
    <n v="2622.33"/>
    <n v="0.47"/>
  </r>
  <r>
    <s v="其他"/>
    <s v="API"/>
    <s v="05"/>
    <x v="55"/>
    <x v="1"/>
    <x v="10"/>
    <n v="5438599"/>
    <n v="2215.5500000000002"/>
    <n v="0.41"/>
  </r>
  <r>
    <s v="其他"/>
    <s v="API"/>
    <s v="05"/>
    <x v="56"/>
    <x v="1"/>
    <x v="10"/>
    <n v="5920960"/>
    <n v="2493.66"/>
    <n v="0.42"/>
  </r>
  <r>
    <s v="其他"/>
    <s v="API"/>
    <s v="05"/>
    <x v="57"/>
    <x v="1"/>
    <x v="10"/>
    <n v="6200614"/>
    <n v="2440.94"/>
    <n v="0.39"/>
  </r>
  <r>
    <s v="其他"/>
    <s v="API"/>
    <s v="05"/>
    <x v="58"/>
    <x v="1"/>
    <x v="10"/>
    <n v="5911848"/>
    <n v="2730.69"/>
    <n v="0.46"/>
  </r>
  <r>
    <s v="其他"/>
    <s v="API"/>
    <s v="05"/>
    <x v="59"/>
    <x v="1"/>
    <x v="10"/>
    <n v="6214357"/>
    <n v="2876.81"/>
    <n v="0.46"/>
  </r>
  <r>
    <s v="其他"/>
    <s v="API"/>
    <s v="05"/>
    <x v="60"/>
    <x v="1"/>
    <x v="10"/>
    <n v="6216598"/>
    <n v="2880.95"/>
    <n v="0.46"/>
  </r>
  <r>
    <s v="其他"/>
    <s v="API"/>
    <s v="05"/>
    <x v="61"/>
    <x v="1"/>
    <x v="10"/>
    <n v="6057687"/>
    <n v="2485.67"/>
    <n v="0.41"/>
  </r>
  <r>
    <s v="其他"/>
    <s v="API"/>
    <s v="05"/>
    <x v="62"/>
    <x v="1"/>
    <x v="10"/>
    <n v="6269870"/>
    <n v="2761.36"/>
    <n v="0.44"/>
  </r>
  <r>
    <s v="其他"/>
    <s v="API"/>
    <s v="05"/>
    <x v="63"/>
    <x v="1"/>
    <x v="10"/>
    <n v="6374775"/>
    <n v="2784.94"/>
    <n v="0.44"/>
  </r>
  <r>
    <s v="其他"/>
    <s v="API"/>
    <s v="05"/>
    <x v="64"/>
    <x v="1"/>
    <x v="10"/>
    <n v="6196876"/>
    <n v="2776.56"/>
    <n v="0.45"/>
  </r>
  <r>
    <s v="其他"/>
    <s v="API"/>
    <s v="05"/>
    <x v="65"/>
    <x v="1"/>
    <x v="10"/>
    <n v="5573424"/>
    <n v="3085.42"/>
    <n v="0.55000000000000004"/>
  </r>
  <r>
    <s v="其他"/>
    <s v="API"/>
    <s v="05"/>
    <x v="66"/>
    <x v="1"/>
    <x v="10"/>
    <n v="6160645"/>
    <n v="2887.62"/>
    <n v="0.47"/>
  </r>
  <r>
    <s v="其他"/>
    <s v="API"/>
    <s v="05"/>
    <x v="67"/>
    <x v="1"/>
    <x v="10"/>
    <n v="5889378"/>
    <n v="2431.5300000000002"/>
    <n v="0.41"/>
  </r>
  <r>
    <s v="其他"/>
    <s v="API"/>
    <s v="05"/>
    <x v="68"/>
    <x v="1"/>
    <x v="10"/>
    <n v="6003244"/>
    <n v="2625.69"/>
    <n v="0.44"/>
  </r>
  <r>
    <s v="其他"/>
    <s v="API"/>
    <s v="05"/>
    <x v="69"/>
    <x v="1"/>
    <x v="10"/>
    <n v="5896555"/>
    <n v="2479.88"/>
    <n v="0.42"/>
  </r>
  <r>
    <s v="其他"/>
    <s v="API"/>
    <s v="05"/>
    <x v="70"/>
    <x v="1"/>
    <x v="10"/>
    <n v="5541337"/>
    <n v="2465.4299999999998"/>
    <n v="0.44"/>
  </r>
  <r>
    <s v="其他"/>
    <s v="API"/>
    <s v="05"/>
    <x v="71"/>
    <x v="1"/>
    <x v="10"/>
    <n v="5703101"/>
    <n v="2495.1999999999998"/>
    <n v="0.44"/>
  </r>
  <r>
    <s v="其他"/>
    <s v="API"/>
    <s v="05"/>
    <x v="72"/>
    <x v="1"/>
    <x v="10"/>
    <n v="5951023"/>
    <n v="2711.15"/>
    <n v="0.46"/>
  </r>
  <r>
    <s v="其他"/>
    <s v="API"/>
    <s v="05"/>
    <x v="73"/>
    <x v="1"/>
    <x v="10"/>
    <n v="6252378"/>
    <n v="2990.53"/>
    <n v="0.48"/>
  </r>
  <r>
    <s v="其他"/>
    <s v="API"/>
    <s v="05"/>
    <x v="74"/>
    <x v="1"/>
    <x v="10"/>
    <n v="6155873"/>
    <n v="2982.08"/>
    <n v="0.48"/>
  </r>
  <r>
    <s v="其他"/>
    <s v="API"/>
    <s v="05"/>
    <x v="75"/>
    <x v="1"/>
    <x v="10"/>
    <n v="6036329"/>
    <n v="2828.3"/>
    <n v="0.47"/>
  </r>
  <r>
    <s v="其他"/>
    <s v="API"/>
    <s v="05"/>
    <x v="76"/>
    <x v="1"/>
    <x v="10"/>
    <n v="6180321"/>
    <n v="3210.93"/>
    <n v="0.52"/>
  </r>
  <r>
    <s v="其他"/>
    <s v="API"/>
    <s v="05"/>
    <x v="77"/>
    <x v="1"/>
    <x v="10"/>
    <n v="6499797"/>
    <n v="3496.65"/>
    <n v="0.54"/>
  </r>
  <r>
    <s v="其他"/>
    <s v="API"/>
    <s v="05"/>
    <x v="78"/>
    <x v="1"/>
    <x v="10"/>
    <n v="6966276"/>
    <n v="3887.15"/>
    <n v="0.56000000000000005"/>
  </r>
  <r>
    <s v="其他"/>
    <s v="API"/>
    <s v="05"/>
    <x v="79"/>
    <x v="1"/>
    <x v="10"/>
    <n v="7022027"/>
    <n v="3912.32"/>
    <n v="0.56000000000000005"/>
  </r>
  <r>
    <s v="其他"/>
    <s v="API"/>
    <s v="05"/>
    <x v="80"/>
    <x v="1"/>
    <x v="10"/>
    <n v="7389363"/>
    <n v="4164.18"/>
    <n v="0.56000000000000005"/>
  </r>
  <r>
    <s v="其他"/>
    <s v="API"/>
    <s v="05"/>
    <x v="81"/>
    <x v="1"/>
    <x v="10"/>
    <n v="7113392"/>
    <n v="3855.3"/>
    <n v="0.54"/>
  </r>
  <r>
    <s v="其他"/>
    <s v="API"/>
    <s v="05"/>
    <x v="82"/>
    <x v="1"/>
    <x v="10"/>
    <n v="7233017"/>
    <n v="3913.53"/>
    <n v="0.54"/>
  </r>
  <r>
    <s v="其他"/>
    <s v="API"/>
    <s v="04"/>
    <x v="0"/>
    <x v="1"/>
    <x v="10"/>
    <n v="6518416"/>
    <n v="3915.47"/>
    <n v="0.6"/>
  </r>
  <r>
    <s v="其他"/>
    <s v="API"/>
    <s v="04"/>
    <x v="1"/>
    <x v="1"/>
    <x v="10"/>
    <n v="6077699"/>
    <n v="3259.3"/>
    <n v="0.54"/>
  </r>
  <r>
    <s v="其他"/>
    <s v="API"/>
    <s v="04"/>
    <x v="2"/>
    <x v="1"/>
    <x v="10"/>
    <n v="6245911"/>
    <n v="3933.52"/>
    <n v="0.63"/>
  </r>
  <r>
    <s v="其他"/>
    <s v="API"/>
    <s v="04"/>
    <x v="3"/>
    <x v="1"/>
    <x v="10"/>
    <n v="6474693"/>
    <n v="4754.3900000000003"/>
    <n v="0.73"/>
  </r>
  <r>
    <s v="其他"/>
    <s v="API"/>
    <s v="04"/>
    <x v="4"/>
    <x v="1"/>
    <x v="10"/>
    <n v="7328126"/>
    <n v="5060.8900000000003"/>
    <n v="0.69"/>
  </r>
  <r>
    <s v="其他"/>
    <s v="API"/>
    <s v="04"/>
    <x v="5"/>
    <x v="1"/>
    <x v="10"/>
    <n v="7210715"/>
    <n v="4641.04"/>
    <n v="0.64"/>
  </r>
  <r>
    <s v="其他"/>
    <s v="API"/>
    <s v="04"/>
    <x v="6"/>
    <x v="1"/>
    <x v="10"/>
    <n v="7004194"/>
    <n v="4277.3"/>
    <n v="0.61"/>
  </r>
  <r>
    <s v="其他"/>
    <s v="API"/>
    <s v="04"/>
    <x v="7"/>
    <x v="1"/>
    <x v="10"/>
    <n v="7683253"/>
    <n v="4221.13"/>
    <n v="0.55000000000000004"/>
  </r>
  <r>
    <s v="其他"/>
    <s v="API"/>
    <s v="04"/>
    <x v="8"/>
    <x v="1"/>
    <x v="10"/>
    <n v="7982486"/>
    <n v="4580.16"/>
    <n v="0.56999999999999995"/>
  </r>
  <r>
    <s v="其他"/>
    <s v="API"/>
    <s v="04"/>
    <x v="9"/>
    <x v="1"/>
    <x v="10"/>
    <n v="8071381"/>
    <n v="4899.51"/>
    <n v="0.61"/>
  </r>
  <r>
    <s v="其他"/>
    <s v="API"/>
    <s v="04"/>
    <x v="10"/>
    <x v="1"/>
    <x v="10"/>
    <n v="7928794"/>
    <n v="4210.75"/>
    <n v="0.53"/>
  </r>
  <r>
    <s v="其他"/>
    <s v="API"/>
    <s v="04"/>
    <x v="11"/>
    <x v="1"/>
    <x v="10"/>
    <n v="8649223"/>
    <n v="4779.3100000000004"/>
    <n v="0.55000000000000004"/>
  </r>
  <r>
    <s v="其他"/>
    <s v="API"/>
    <s v="04"/>
    <x v="12"/>
    <x v="1"/>
    <x v="10"/>
    <n v="8418413"/>
    <n v="4657.54"/>
    <n v="0.55000000000000004"/>
  </r>
  <r>
    <s v="其他"/>
    <s v="API"/>
    <s v="04"/>
    <x v="13"/>
    <x v="1"/>
    <x v="10"/>
    <n v="8116384"/>
    <n v="4602.59"/>
    <n v="0.56999999999999995"/>
  </r>
  <r>
    <s v="其他"/>
    <s v="API"/>
    <s v="04"/>
    <x v="14"/>
    <x v="1"/>
    <x v="10"/>
    <n v="7947246"/>
    <n v="4096.0200000000004"/>
    <n v="0.52"/>
  </r>
  <r>
    <s v="其他"/>
    <s v="API"/>
    <s v="04"/>
    <x v="15"/>
    <x v="1"/>
    <x v="10"/>
    <n v="7520748"/>
    <n v="4072.99"/>
    <n v="0.54"/>
  </r>
  <r>
    <s v="其他"/>
    <s v="API"/>
    <s v="04"/>
    <x v="16"/>
    <x v="1"/>
    <x v="10"/>
    <n v="7257223"/>
    <n v="3818.07"/>
    <n v="0.53"/>
  </r>
  <r>
    <s v="其他"/>
    <s v="API"/>
    <s v="04"/>
    <x v="17"/>
    <x v="1"/>
    <x v="10"/>
    <n v="6095323"/>
    <n v="2973.53"/>
    <n v="0.49"/>
  </r>
  <r>
    <s v="其他"/>
    <s v="API"/>
    <s v="04"/>
    <x v="18"/>
    <x v="1"/>
    <x v="10"/>
    <n v="7165341"/>
    <n v="3178.02"/>
    <n v="0.44"/>
  </r>
  <r>
    <s v="其他"/>
    <s v="API"/>
    <s v="04"/>
    <x v="19"/>
    <x v="1"/>
    <x v="10"/>
    <n v="7418248"/>
    <n v="3572.51"/>
    <n v="0.48"/>
  </r>
  <r>
    <s v="其他"/>
    <s v="API"/>
    <s v="04"/>
    <x v="20"/>
    <x v="1"/>
    <x v="10"/>
    <n v="7006137"/>
    <n v="3521.67"/>
    <n v="0.5"/>
  </r>
  <r>
    <s v="其他"/>
    <s v="API"/>
    <s v="04"/>
    <x v="21"/>
    <x v="1"/>
    <x v="10"/>
    <n v="7269313"/>
    <n v="3324.97"/>
    <n v="0.46"/>
  </r>
  <r>
    <s v="其他"/>
    <s v="API"/>
    <s v="04"/>
    <x v="22"/>
    <x v="1"/>
    <x v="10"/>
    <n v="7902820"/>
    <n v="3512.72"/>
    <n v="0.44"/>
  </r>
  <r>
    <s v="其他"/>
    <s v="API"/>
    <s v="04"/>
    <x v="23"/>
    <x v="1"/>
    <x v="10"/>
    <n v="7474476"/>
    <n v="3121.94"/>
    <n v="0.42"/>
  </r>
  <r>
    <s v="其他"/>
    <s v="API"/>
    <s v="04"/>
    <x v="24"/>
    <x v="1"/>
    <x v="10"/>
    <n v="7573651"/>
    <n v="3543.61"/>
    <n v="0.47"/>
  </r>
  <r>
    <s v="其他"/>
    <s v="API"/>
    <s v="04"/>
    <x v="25"/>
    <x v="1"/>
    <x v="10"/>
    <n v="7855056"/>
    <n v="3690.81"/>
    <n v="0.47"/>
  </r>
  <r>
    <s v="其他"/>
    <s v="API"/>
    <s v="04"/>
    <x v="26"/>
    <x v="1"/>
    <x v="10"/>
    <n v="7589434"/>
    <n v="3323.66"/>
    <n v="0.44"/>
  </r>
  <r>
    <s v="其他"/>
    <s v="API"/>
    <s v="04"/>
    <x v="27"/>
    <x v="1"/>
    <x v="10"/>
    <n v="7693283"/>
    <n v="3304.29"/>
    <n v="0.43"/>
  </r>
  <r>
    <s v="其他"/>
    <s v="API"/>
    <s v="04"/>
    <x v="28"/>
    <x v="1"/>
    <x v="10"/>
    <n v="7409766"/>
    <n v="3433.6"/>
    <n v="0.46"/>
  </r>
  <r>
    <s v="其他"/>
    <s v="API"/>
    <s v="04"/>
    <x v="29"/>
    <x v="1"/>
    <x v="10"/>
    <n v="7309954"/>
    <n v="3505.45"/>
    <n v="0.48"/>
  </r>
  <r>
    <s v="其他"/>
    <s v="SDK"/>
    <s v="04"/>
    <x v="29"/>
    <x v="2"/>
    <x v="9"/>
    <n v="1271535"/>
    <n v="312"/>
    <n v="0.245"/>
  </r>
  <r>
    <s v="其他"/>
    <s v="SDK"/>
    <s v="04"/>
    <x v="29"/>
    <x v="2"/>
    <x v="4"/>
    <n v="41227901"/>
    <n v="2297"/>
    <n v="5.6000000000000001E-2"/>
  </r>
  <r>
    <s v="其他"/>
    <s v="SDK"/>
    <s v="04"/>
    <x v="29"/>
    <x v="2"/>
    <x v="11"/>
    <n v="1962105"/>
    <n v="990"/>
    <n v="0.504"/>
  </r>
  <r>
    <s v="结果页"/>
    <s v="API"/>
    <s v="04"/>
    <x v="29"/>
    <x v="3"/>
    <x v="8"/>
    <n v="198526"/>
    <n v="595.58000000000004"/>
    <n v="3"/>
  </r>
  <r>
    <s v="结果页"/>
    <s v="API"/>
    <s v="04"/>
    <x v="29"/>
    <x v="3"/>
    <x v="0"/>
    <n v="1766179"/>
    <n v="4768.68"/>
    <n v="2.7"/>
  </r>
  <r>
    <s v="结果页"/>
    <s v="API"/>
    <s v="04"/>
    <x v="29"/>
    <x v="3"/>
    <x v="3"/>
    <n v="263069"/>
    <n v="1512.65"/>
    <n v="5.75"/>
  </r>
  <r>
    <s v="结果页"/>
    <s v="SDK"/>
    <s v="04"/>
    <x v="29"/>
    <x v="4"/>
    <x v="8"/>
    <n v="6173095"/>
    <n v="8836.4"/>
    <n v="1.4314375527996894"/>
  </r>
  <r>
    <s v="充电屏保"/>
    <s v="SDK"/>
    <s v="04"/>
    <x v="29"/>
    <x v="4"/>
    <x v="12"/>
    <n v="17207345"/>
    <n v="23313.73"/>
    <n v="1.3548708414923976"/>
  </r>
  <r>
    <s v="其他"/>
    <s v="SDK"/>
    <s v="04"/>
    <x v="29"/>
    <x v="4"/>
    <x v="9"/>
    <n v="4069194"/>
    <n v="4404.75"/>
    <n v="1.0824625220621085"/>
  </r>
  <r>
    <s v="Applock"/>
    <s v="SDK"/>
    <s v="04"/>
    <x v="29"/>
    <x v="4"/>
    <x v="13"/>
    <n v="64555665"/>
    <n v="61524.160000000003"/>
    <n v="0.95304044966464219"/>
  </r>
  <r>
    <s v="结果页"/>
    <s v="SDK"/>
    <s v="04"/>
    <x v="29"/>
    <x v="4"/>
    <x v="0"/>
    <n v="29232836"/>
    <n v="38153.460000000006"/>
    <n v="1.3051576658521946"/>
  </r>
  <r>
    <s v="充电屏保"/>
    <s v="SDK"/>
    <s v="04"/>
    <x v="29"/>
    <x v="4"/>
    <x v="14"/>
    <n v="30166778"/>
    <n v="25538.560000000001"/>
    <n v="0.8465789750566004"/>
  </r>
  <r>
    <s v="其他"/>
    <s v="SDK"/>
    <s v="04"/>
    <x v="29"/>
    <x v="4"/>
    <x v="10"/>
    <n v="625687"/>
    <n v="1131.08"/>
    <n v="1.8077409311684596"/>
  </r>
  <r>
    <s v="其他"/>
    <s v="SDK"/>
    <s v="04"/>
    <x v="29"/>
    <x v="4"/>
    <x v="7"/>
    <n v="686044"/>
    <n v="2506.91"/>
    <n v="3.6541533779174511"/>
  </r>
  <r>
    <s v="其他"/>
    <s v="SDK"/>
    <s v="04"/>
    <x v="29"/>
    <x v="4"/>
    <x v="15"/>
    <n v="2691642"/>
    <n v="2021.46"/>
    <n v="0.7510136935001015"/>
  </r>
  <r>
    <s v="Applock"/>
    <s v="SDK"/>
    <s v="04"/>
    <x v="29"/>
    <x v="4"/>
    <x v="16"/>
    <n v="182163674"/>
    <n v="117645.22"/>
    <n v="0.64582151543561861"/>
  </r>
  <r>
    <s v="结果页"/>
    <s v="SDK"/>
    <s v="04"/>
    <x v="29"/>
    <x v="4"/>
    <x v="3"/>
    <n v="10534724"/>
    <n v="27792.09"/>
    <n v="2.6381412555279091"/>
  </r>
  <r>
    <s v="充电屏保"/>
    <s v="SDK"/>
    <s v="04"/>
    <x v="29"/>
    <x v="4"/>
    <x v="17"/>
    <n v="13683942"/>
    <n v="9297.2800000000007"/>
    <n v="0.67942994789074673"/>
  </r>
  <r>
    <s v="其他"/>
    <s v="SDK"/>
    <s v="04"/>
    <x v="29"/>
    <x v="4"/>
    <x v="5"/>
    <n v="945051"/>
    <n v="1844.72"/>
    <n v="1.9519793111694501"/>
  </r>
  <r>
    <s v="其他"/>
    <s v="SDK"/>
    <s v="04"/>
    <x v="29"/>
    <x v="4"/>
    <x v="4"/>
    <n v="13922392"/>
    <n v="5792.7300000000005"/>
    <n v="0.41607289896736138"/>
  </r>
  <r>
    <s v="其他"/>
    <s v="SDK"/>
    <s v="04"/>
    <x v="29"/>
    <x v="4"/>
    <x v="11"/>
    <n v="4379473"/>
    <n v="5549.46"/>
    <n v="1.2671524633215001"/>
  </r>
  <r>
    <s v="结果页"/>
    <s v="API"/>
    <s v="04"/>
    <x v="29"/>
    <x v="5"/>
    <x v="8"/>
    <n v="1255175"/>
    <n v="2706.67"/>
    <n v="2.16"/>
  </r>
  <r>
    <s v="其他"/>
    <s v="SDK"/>
    <s v="04"/>
    <x v="28"/>
    <x v="2"/>
    <x v="9"/>
    <n v="1250627"/>
    <n v="319"/>
    <n v="0.255"/>
  </r>
  <r>
    <s v="其他"/>
    <s v="SDK"/>
    <s v="04"/>
    <x v="28"/>
    <x v="2"/>
    <x v="4"/>
    <n v="44235215"/>
    <n v="2403"/>
    <n v="5.3999999999999999E-2"/>
  </r>
  <r>
    <s v="其他"/>
    <s v="SDK"/>
    <s v="04"/>
    <x v="28"/>
    <x v="2"/>
    <x v="11"/>
    <n v="2065164"/>
    <n v="1105"/>
    <n v="0.53500000000000003"/>
  </r>
  <r>
    <s v="结果页"/>
    <s v="API"/>
    <s v="04"/>
    <x v="28"/>
    <x v="3"/>
    <x v="8"/>
    <n v="203451"/>
    <n v="610.35"/>
    <n v="3"/>
  </r>
  <r>
    <s v="结果页"/>
    <s v="API"/>
    <s v="04"/>
    <x v="28"/>
    <x v="3"/>
    <x v="0"/>
    <n v="1727414"/>
    <n v="4664.0200000000004"/>
    <n v="2.7"/>
  </r>
  <r>
    <s v="结果页"/>
    <s v="API"/>
    <s v="04"/>
    <x v="28"/>
    <x v="3"/>
    <x v="3"/>
    <n v="270218"/>
    <n v="1553.75"/>
    <n v="5.75"/>
  </r>
  <r>
    <s v="结果页"/>
    <s v="SDK"/>
    <s v="04"/>
    <x v="28"/>
    <x v="4"/>
    <x v="8"/>
    <n v="6246762"/>
    <n v="9130.48"/>
    <n v="1.4616340433651864"/>
  </r>
  <r>
    <s v="充电屏保"/>
    <s v="SDK"/>
    <s v="04"/>
    <x v="28"/>
    <x v="4"/>
    <x v="12"/>
    <n v="16930241"/>
    <n v="22305.03"/>
    <n v="1.3174667743950013"/>
  </r>
  <r>
    <s v="其他"/>
    <s v="SDK"/>
    <s v="04"/>
    <x v="28"/>
    <x v="4"/>
    <x v="9"/>
    <n v="3999315"/>
    <n v="4235.41"/>
    <n v="1.0590338595484476"/>
  </r>
  <r>
    <s v="Applock"/>
    <s v="SDK"/>
    <s v="04"/>
    <x v="28"/>
    <x v="4"/>
    <x v="13"/>
    <n v="63998418"/>
    <n v="61973.86"/>
    <n v="0.9683654992846854"/>
  </r>
  <r>
    <s v="结果页"/>
    <s v="SDK"/>
    <s v="04"/>
    <x v="28"/>
    <x v="4"/>
    <x v="0"/>
    <n v="28909378"/>
    <n v="38446.43"/>
    <n v="1.3298947490326496"/>
  </r>
  <r>
    <s v="充电屏保"/>
    <s v="SDK"/>
    <s v="04"/>
    <x v="28"/>
    <x v="4"/>
    <x v="14"/>
    <n v="31429225"/>
    <n v="27050.18"/>
    <n v="0.86066964743801344"/>
  </r>
  <r>
    <s v="其他"/>
    <s v="SDK"/>
    <s v="04"/>
    <x v="28"/>
    <x v="4"/>
    <x v="10"/>
    <n v="632748"/>
    <n v="1186.3"/>
    <n v="1.8748380081801916"/>
  </r>
  <r>
    <s v="其他"/>
    <s v="SDK"/>
    <s v="04"/>
    <x v="28"/>
    <x v="4"/>
    <x v="7"/>
    <n v="716474"/>
    <n v="2865.57"/>
    <n v="3.9995449939565151"/>
  </r>
  <r>
    <s v="其他"/>
    <s v="SDK"/>
    <s v="04"/>
    <x v="28"/>
    <x v="4"/>
    <x v="15"/>
    <n v="2649778"/>
    <n v="2001.21"/>
    <n v="0.75523685380435646"/>
  </r>
  <r>
    <s v="Applock"/>
    <s v="SDK"/>
    <s v="04"/>
    <x v="28"/>
    <x v="4"/>
    <x v="16"/>
    <n v="182931319"/>
    <n v="118893.1"/>
    <n v="0.64993299479790012"/>
  </r>
  <r>
    <s v="结果页"/>
    <s v="SDK"/>
    <s v="04"/>
    <x v="28"/>
    <x v="4"/>
    <x v="3"/>
    <n v="10457631"/>
    <n v="31102.29"/>
    <n v="2.9741238718405727"/>
  </r>
  <r>
    <s v="充电屏保"/>
    <s v="SDK"/>
    <s v="04"/>
    <x v="28"/>
    <x v="4"/>
    <x v="17"/>
    <n v="14109009"/>
    <n v="9585.61"/>
    <n v="0.67939640551650371"/>
  </r>
  <r>
    <s v="其他"/>
    <s v="SDK"/>
    <s v="04"/>
    <x v="28"/>
    <x v="4"/>
    <x v="5"/>
    <n v="958407"/>
    <n v="1884.95"/>
    <n v="1.9667531643654521"/>
  </r>
  <r>
    <s v="其他"/>
    <s v="SDK"/>
    <s v="04"/>
    <x v="28"/>
    <x v="4"/>
    <x v="4"/>
    <n v="15389389"/>
    <n v="6198.8200000000006"/>
    <n v="0.40279831772398506"/>
  </r>
  <r>
    <s v="其他"/>
    <s v="SDK"/>
    <s v="04"/>
    <x v="28"/>
    <x v="4"/>
    <x v="11"/>
    <n v="4620634"/>
    <n v="5163.3200000000006"/>
    <n v="1.1174483847887542"/>
  </r>
  <r>
    <s v="结果页"/>
    <s v="API"/>
    <s v="04"/>
    <x v="28"/>
    <x v="5"/>
    <x v="8"/>
    <n v="1087317"/>
    <n v="2349.9"/>
    <n v="2.16"/>
  </r>
  <r>
    <s v="其他"/>
    <s v="SDK"/>
    <s v="04"/>
    <x v="27"/>
    <x v="2"/>
    <x v="9"/>
    <n v="1224909"/>
    <n v="327"/>
    <n v="0.26700000000000002"/>
  </r>
  <r>
    <s v="其他"/>
    <s v="SDK"/>
    <s v="04"/>
    <x v="27"/>
    <x v="2"/>
    <x v="4"/>
    <n v="46719981"/>
    <n v="2409"/>
    <n v="5.1999999999999998E-2"/>
  </r>
  <r>
    <s v="其他"/>
    <s v="SDK"/>
    <s v="04"/>
    <x v="27"/>
    <x v="2"/>
    <x v="11"/>
    <n v="2266149"/>
    <n v="1154"/>
    <n v="0.50900000000000001"/>
  </r>
  <r>
    <s v="结果页"/>
    <s v="API"/>
    <s v="04"/>
    <x v="27"/>
    <x v="3"/>
    <x v="8"/>
    <n v="209382"/>
    <n v="628.15"/>
    <n v="3"/>
  </r>
  <r>
    <s v="结果页"/>
    <s v="API"/>
    <s v="04"/>
    <x v="27"/>
    <x v="3"/>
    <x v="0"/>
    <n v="1744073"/>
    <n v="4709"/>
    <n v="2.7"/>
  </r>
  <r>
    <s v="结果页"/>
    <s v="API"/>
    <s v="04"/>
    <x v="27"/>
    <x v="3"/>
    <x v="3"/>
    <n v="272378"/>
    <n v="1566.17"/>
    <n v="5.75"/>
  </r>
  <r>
    <s v="结果页"/>
    <s v="SDK"/>
    <s v="04"/>
    <x v="27"/>
    <x v="4"/>
    <x v="8"/>
    <n v="6405369"/>
    <n v="8733.84"/>
    <n v="1.3635186356945244"/>
  </r>
  <r>
    <s v="充电屏保"/>
    <s v="SDK"/>
    <s v="04"/>
    <x v="27"/>
    <x v="4"/>
    <x v="12"/>
    <n v="16302487"/>
    <n v="19915.120000000003"/>
    <n v="1.2216001153689007"/>
  </r>
  <r>
    <s v="其他"/>
    <s v="SDK"/>
    <s v="04"/>
    <x v="27"/>
    <x v="4"/>
    <x v="9"/>
    <n v="4188647"/>
    <n v="4057.37"/>
    <n v="0.96865885332423562"/>
  </r>
  <r>
    <s v="其他"/>
    <s v="SDK"/>
    <s v="04"/>
    <x v="27"/>
    <x v="4"/>
    <x v="15"/>
    <n v="2611446"/>
    <n v="1786.99"/>
    <n v="0.68429138492620567"/>
  </r>
  <r>
    <s v="Applock"/>
    <s v="SDK"/>
    <s v="04"/>
    <x v="27"/>
    <x v="4"/>
    <x v="13"/>
    <n v="63478118"/>
    <n v="58449.279999999999"/>
    <n v="0.92077840114919607"/>
  </r>
  <r>
    <s v="结果页"/>
    <s v="SDK"/>
    <s v="04"/>
    <x v="27"/>
    <x v="4"/>
    <x v="0"/>
    <n v="29574851"/>
    <n v="34900.449999999997"/>
    <n v="1.180071879313948"/>
  </r>
  <r>
    <s v="充电屏保"/>
    <s v="SDK"/>
    <s v="04"/>
    <x v="27"/>
    <x v="4"/>
    <x v="14"/>
    <n v="31439773"/>
    <n v="25405.45"/>
    <n v="0.80806722109603024"/>
  </r>
  <r>
    <s v="其他"/>
    <s v="SDK"/>
    <s v="04"/>
    <x v="27"/>
    <x v="4"/>
    <x v="10"/>
    <n v="658332"/>
    <n v="1144.6600000000001"/>
    <n v="1.7387275721064752"/>
  </r>
  <r>
    <s v="其他"/>
    <s v="SDK"/>
    <s v="04"/>
    <x v="27"/>
    <x v="4"/>
    <x v="7"/>
    <n v="768887"/>
    <n v="2347.14"/>
    <n v="3.052646227599114"/>
  </r>
  <r>
    <s v="Applock"/>
    <s v="SDK"/>
    <s v="04"/>
    <x v="27"/>
    <x v="4"/>
    <x v="16"/>
    <n v="176525164"/>
    <n v="112858.97"/>
    <n v="0.63933644044086546"/>
  </r>
  <r>
    <s v="结果页"/>
    <s v="SDK"/>
    <s v="04"/>
    <x v="27"/>
    <x v="4"/>
    <x v="3"/>
    <n v="10302174"/>
    <n v="25036.62"/>
    <n v="2.4302268627961436"/>
  </r>
  <r>
    <s v="充电屏保"/>
    <s v="SDK"/>
    <s v="04"/>
    <x v="27"/>
    <x v="4"/>
    <x v="17"/>
    <n v="13743338"/>
    <n v="9000.0300000000007"/>
    <n v="0.65486492437281252"/>
  </r>
  <r>
    <s v="其他"/>
    <s v="SDK"/>
    <s v="04"/>
    <x v="27"/>
    <x v="4"/>
    <x v="5"/>
    <n v="984837"/>
    <n v="1729.46"/>
    <n v="1.7560875556056483"/>
  </r>
  <r>
    <s v="其他"/>
    <s v="SDK"/>
    <s v="04"/>
    <x v="27"/>
    <x v="4"/>
    <x v="4"/>
    <n v="17014445"/>
    <n v="6123.8"/>
    <n v="0.35991770522047589"/>
  </r>
  <r>
    <s v="其他"/>
    <s v="SDK"/>
    <s v="04"/>
    <x v="27"/>
    <x v="4"/>
    <x v="11"/>
    <n v="4986799"/>
    <n v="4766.4699999999993"/>
    <n v="0.95581754949417441"/>
  </r>
  <r>
    <s v="结果页"/>
    <s v="API"/>
    <s v="04"/>
    <x v="27"/>
    <x v="5"/>
    <x v="8"/>
    <n v="1170990"/>
    <n v="2614.61"/>
    <n v="2.23"/>
  </r>
  <r>
    <s v="其他"/>
    <s v="SDK"/>
    <s v="04"/>
    <x v="26"/>
    <x v="2"/>
    <x v="9"/>
    <n v="1197421"/>
    <n v="300"/>
    <n v="0.251"/>
  </r>
  <r>
    <s v="其他"/>
    <s v="SDK"/>
    <s v="04"/>
    <x v="26"/>
    <x v="2"/>
    <x v="4"/>
    <n v="49075901"/>
    <n v="2398"/>
    <n v="4.9000000000000002E-2"/>
  </r>
  <r>
    <s v="其他"/>
    <s v="SDK"/>
    <s v="04"/>
    <x v="26"/>
    <x v="2"/>
    <x v="11"/>
    <n v="2408534"/>
    <n v="1286"/>
    <n v="0.53400000000000003"/>
  </r>
  <r>
    <s v="结果页"/>
    <s v="API"/>
    <s v="04"/>
    <x v="26"/>
    <x v="3"/>
    <x v="8"/>
    <n v="194139"/>
    <n v="582.41999999999996"/>
    <n v="3"/>
  </r>
  <r>
    <s v="结果页"/>
    <s v="API"/>
    <s v="04"/>
    <x v="26"/>
    <x v="3"/>
    <x v="0"/>
    <n v="1686862"/>
    <n v="4554.53"/>
    <n v="2.7"/>
  </r>
  <r>
    <s v="结果页"/>
    <s v="API"/>
    <s v="04"/>
    <x v="26"/>
    <x v="3"/>
    <x v="3"/>
    <n v="261075"/>
    <n v="1501.18"/>
    <n v="5.75"/>
  </r>
  <r>
    <s v="结果页"/>
    <s v="SDK"/>
    <s v="04"/>
    <x v="26"/>
    <x v="4"/>
    <x v="8"/>
    <n v="6221245"/>
    <n v="9253.7800000000007"/>
    <n v="1.4874482519174217"/>
  </r>
  <r>
    <s v="充电屏保"/>
    <s v="SDK"/>
    <s v="04"/>
    <x v="26"/>
    <x v="4"/>
    <x v="12"/>
    <n v="15470287"/>
    <n v="20208.57"/>
    <n v="1.3062828116892724"/>
  </r>
  <r>
    <s v="其他"/>
    <s v="SDK"/>
    <s v="04"/>
    <x v="26"/>
    <x v="4"/>
    <x v="9"/>
    <n v="4070532"/>
    <n v="4141.3999999999996"/>
    <n v="1.0174100093059089"/>
  </r>
  <r>
    <s v="其他"/>
    <s v="SDK"/>
    <s v="04"/>
    <x v="26"/>
    <x v="4"/>
    <x v="15"/>
    <n v="2601044"/>
    <n v="1961.4"/>
    <n v="0.75408182252972267"/>
  </r>
  <r>
    <s v="Applock"/>
    <s v="SDK"/>
    <s v="04"/>
    <x v="26"/>
    <x v="4"/>
    <x v="13"/>
    <n v="67330417"/>
    <n v="64672.55"/>
    <n v="0.96052501798704149"/>
  </r>
  <r>
    <s v="结果页"/>
    <s v="SDK"/>
    <s v="04"/>
    <x v="26"/>
    <x v="4"/>
    <x v="0"/>
    <n v="28684405"/>
    <n v="39811.299999999996"/>
    <n v="1.3879074709759534"/>
  </r>
  <r>
    <s v="充电屏保"/>
    <s v="SDK"/>
    <s v="04"/>
    <x v="26"/>
    <x v="4"/>
    <x v="14"/>
    <n v="30287217"/>
    <n v="26610.09"/>
    <n v="0.87859145328539101"/>
  </r>
  <r>
    <s v="其他"/>
    <s v="SDK"/>
    <s v="04"/>
    <x v="26"/>
    <x v="4"/>
    <x v="10"/>
    <n v="647563"/>
    <n v="1278.74"/>
    <n v="1.9746958983141407"/>
  </r>
  <r>
    <s v="其他"/>
    <s v="SDK"/>
    <s v="04"/>
    <x v="26"/>
    <x v="4"/>
    <x v="7"/>
    <n v="773130"/>
    <n v="3110.62"/>
    <n v="4.0234113279784767"/>
  </r>
  <r>
    <s v="Applock"/>
    <s v="SDK"/>
    <s v="04"/>
    <x v="26"/>
    <x v="4"/>
    <x v="16"/>
    <n v="176252594"/>
    <n v="116092.99"/>
    <n v="0.65867393702018373"/>
  </r>
  <r>
    <s v="结果页"/>
    <s v="SDK"/>
    <s v="04"/>
    <x v="26"/>
    <x v="4"/>
    <x v="3"/>
    <n v="9994038"/>
    <n v="29738.22"/>
    <n v="2.9755960503652275"/>
  </r>
  <r>
    <s v="充电屏保"/>
    <s v="SDK"/>
    <s v="04"/>
    <x v="26"/>
    <x v="4"/>
    <x v="17"/>
    <n v="13693358"/>
    <n v="9331.27"/>
    <n v="0.68144497500174905"/>
  </r>
  <r>
    <s v="其他"/>
    <s v="SDK"/>
    <s v="04"/>
    <x v="26"/>
    <x v="4"/>
    <x v="5"/>
    <n v="982608"/>
    <n v="2009.66"/>
    <n v="2.0452306514907268"/>
  </r>
  <r>
    <s v="其他"/>
    <s v="SDK"/>
    <s v="04"/>
    <x v="26"/>
    <x v="4"/>
    <x v="4"/>
    <n v="17827134"/>
    <n v="7662.25"/>
    <n v="0.42980829111398389"/>
  </r>
  <r>
    <s v="其他"/>
    <s v="SDK"/>
    <s v="04"/>
    <x v="26"/>
    <x v="4"/>
    <x v="11"/>
    <n v="5405127"/>
    <n v="6520.73"/>
    <n v="1.2063971854870383"/>
  </r>
  <r>
    <s v="结果页"/>
    <s v="API"/>
    <s v="04"/>
    <x v="26"/>
    <x v="5"/>
    <x v="8"/>
    <n v="1352471"/>
    <n v="3230.68"/>
    <n v="2.39"/>
  </r>
  <r>
    <s v="其他"/>
    <s v="SDK"/>
    <s v="04"/>
    <x v="25"/>
    <x v="2"/>
    <x v="9"/>
    <n v="1187687"/>
    <n v="320"/>
    <n v="0.27"/>
  </r>
  <r>
    <s v="其他"/>
    <s v="SDK"/>
    <s v="04"/>
    <x v="25"/>
    <x v="2"/>
    <x v="4"/>
    <n v="51602899"/>
    <n v="2713"/>
    <n v="5.2999999999999999E-2"/>
  </r>
  <r>
    <s v="其他"/>
    <s v="SDK"/>
    <s v="04"/>
    <x v="25"/>
    <x v="2"/>
    <x v="11"/>
    <n v="2739651"/>
    <n v="1618"/>
    <n v="0.59099999999999997"/>
  </r>
  <r>
    <s v="结果页"/>
    <s v="API"/>
    <s v="04"/>
    <x v="25"/>
    <x v="3"/>
    <x v="8"/>
    <n v="195395"/>
    <n v="586.19000000000005"/>
    <n v="3"/>
  </r>
  <r>
    <s v="结果页"/>
    <s v="API"/>
    <s v="04"/>
    <x v="25"/>
    <x v="3"/>
    <x v="0"/>
    <n v="1697033"/>
    <n v="4581.99"/>
    <n v="2.7"/>
  </r>
  <r>
    <s v="结果页"/>
    <s v="API"/>
    <s v="04"/>
    <x v="25"/>
    <x v="3"/>
    <x v="3"/>
    <n v="259756"/>
    <n v="1493.6"/>
    <n v="5.75"/>
  </r>
  <r>
    <s v="结果页"/>
    <s v="SDK"/>
    <s v="04"/>
    <x v="25"/>
    <x v="4"/>
    <x v="8"/>
    <n v="6352245"/>
    <n v="9105.36"/>
    <n v="1.4334081887584627"/>
  </r>
  <r>
    <s v="充电屏保"/>
    <s v="SDK"/>
    <s v="04"/>
    <x v="25"/>
    <x v="4"/>
    <x v="12"/>
    <n v="15121430"/>
    <n v="18333.669999999998"/>
    <n v="1.2124296445508127"/>
  </r>
  <r>
    <s v="其他"/>
    <s v="SDK"/>
    <s v="04"/>
    <x v="25"/>
    <x v="4"/>
    <x v="9"/>
    <n v="4066512"/>
    <n v="4034.12"/>
    <n v="0.9920344511463387"/>
  </r>
  <r>
    <s v="Applock"/>
    <s v="SDK"/>
    <s v="04"/>
    <x v="25"/>
    <x v="4"/>
    <x v="13"/>
    <n v="68855426"/>
    <n v="61235.44"/>
    <n v="0.88933354359030481"/>
  </r>
  <r>
    <s v="结果页"/>
    <s v="SDK"/>
    <s v="04"/>
    <x v="25"/>
    <x v="4"/>
    <x v="0"/>
    <n v="29558471"/>
    <n v="39242.070000000007"/>
    <n v="1.3276082514552261"/>
  </r>
  <r>
    <s v="充电屏保"/>
    <s v="SDK"/>
    <s v="04"/>
    <x v="25"/>
    <x v="4"/>
    <x v="14"/>
    <n v="30986093"/>
    <n v="25339.07"/>
    <n v="0.81775621082657945"/>
  </r>
  <r>
    <s v="其他"/>
    <s v="SDK"/>
    <s v="04"/>
    <x v="25"/>
    <x v="4"/>
    <x v="10"/>
    <n v="675127"/>
    <n v="1238.4000000000001"/>
    <n v="1.8343215424653438"/>
  </r>
  <r>
    <s v="其他"/>
    <s v="SDK"/>
    <s v="04"/>
    <x v="25"/>
    <x v="4"/>
    <x v="7"/>
    <n v="758239"/>
    <n v="2897.31"/>
    <n v="3.8211038999576652"/>
  </r>
  <r>
    <s v="其他"/>
    <s v="SDK"/>
    <s v="04"/>
    <x v="25"/>
    <x v="4"/>
    <x v="15"/>
    <n v="2598998"/>
    <n v="1707.53"/>
    <n v="0.65699550365179205"/>
  </r>
  <r>
    <s v="Applock"/>
    <s v="SDK"/>
    <s v="04"/>
    <x v="25"/>
    <x v="4"/>
    <x v="16"/>
    <n v="176713149"/>
    <n v="108269.9"/>
    <n v="0.61268728791653182"/>
  </r>
  <r>
    <s v="结果页"/>
    <s v="SDK"/>
    <s v="04"/>
    <x v="25"/>
    <x v="4"/>
    <x v="3"/>
    <n v="10380582"/>
    <n v="30673.49"/>
    <n v="2.9548911612084954"/>
  </r>
  <r>
    <s v="充电屏保"/>
    <s v="SDK"/>
    <s v="04"/>
    <x v="25"/>
    <x v="4"/>
    <x v="17"/>
    <n v="13788129"/>
    <n v="8778.26"/>
    <n v="0.63665345747780577"/>
  </r>
  <r>
    <s v="其他"/>
    <s v="SDK"/>
    <s v="04"/>
    <x v="25"/>
    <x v="4"/>
    <x v="5"/>
    <n v="995957"/>
    <n v="1848.79"/>
    <n v="1.8562950006877805"/>
  </r>
  <r>
    <s v="其他"/>
    <s v="SDK"/>
    <s v="04"/>
    <x v="25"/>
    <x v="4"/>
    <x v="4"/>
    <n v="20776622"/>
    <n v="8873.42"/>
    <n v="0.42708675163845211"/>
  </r>
  <r>
    <s v="其他"/>
    <s v="SDK"/>
    <s v="04"/>
    <x v="25"/>
    <x v="4"/>
    <x v="11"/>
    <n v="6336688"/>
    <n v="7618.31"/>
    <n v="1.202254237544913"/>
  </r>
  <r>
    <s v="结果页"/>
    <s v="API"/>
    <s v="04"/>
    <x v="25"/>
    <x v="5"/>
    <x v="8"/>
    <n v="1350515"/>
    <n v="3182.54"/>
    <n v="2.36"/>
  </r>
  <r>
    <s v="其他"/>
    <s v="SDK"/>
    <s v="04"/>
    <x v="24"/>
    <x v="2"/>
    <x v="9"/>
    <n v="1199652"/>
    <n v="315"/>
    <n v="0.26300000000000001"/>
  </r>
  <r>
    <s v="其他"/>
    <s v="SDK"/>
    <s v="04"/>
    <x v="24"/>
    <x v="2"/>
    <x v="4"/>
    <n v="43999071"/>
    <n v="2429"/>
    <n v="5.5E-2"/>
  </r>
  <r>
    <s v="其他"/>
    <s v="SDK"/>
    <s v="04"/>
    <x v="24"/>
    <x v="2"/>
    <x v="11"/>
    <n v="2122288"/>
    <n v="1183"/>
    <n v="0.55800000000000005"/>
  </r>
  <r>
    <s v="结果页"/>
    <s v="API"/>
    <s v="04"/>
    <x v="24"/>
    <x v="3"/>
    <x v="8"/>
    <n v="214950"/>
    <n v="644.85"/>
    <n v="3"/>
  </r>
  <r>
    <s v="结果页"/>
    <s v="API"/>
    <s v="04"/>
    <x v="24"/>
    <x v="3"/>
    <x v="0"/>
    <n v="1734685"/>
    <n v="4683.6499999999996"/>
    <n v="2.7"/>
  </r>
  <r>
    <s v="结果页"/>
    <s v="API"/>
    <s v="04"/>
    <x v="24"/>
    <x v="3"/>
    <x v="3"/>
    <n v="274666"/>
    <n v="1579.33"/>
    <n v="5.75"/>
  </r>
  <r>
    <s v="结果页"/>
    <s v="SDK"/>
    <s v="04"/>
    <x v="24"/>
    <x v="4"/>
    <x v="8"/>
    <n v="6478859"/>
    <n v="9156.44"/>
    <n v="1.4132797148386778"/>
  </r>
  <r>
    <s v="充电屏保"/>
    <s v="SDK"/>
    <s v="04"/>
    <x v="24"/>
    <x v="4"/>
    <x v="12"/>
    <n v="15598209"/>
    <n v="19221.89"/>
    <n v="1.2323139150142173"/>
  </r>
  <r>
    <s v="其他"/>
    <s v="SDK"/>
    <s v="04"/>
    <x v="24"/>
    <x v="4"/>
    <x v="9"/>
    <n v="4039817"/>
    <n v="3976.6"/>
    <n v="0.98435151889305883"/>
  </r>
  <r>
    <s v="Applock"/>
    <s v="SDK"/>
    <s v="04"/>
    <x v="24"/>
    <x v="4"/>
    <x v="13"/>
    <n v="72055725"/>
    <n v="61261.36"/>
    <n v="0.85019420733050699"/>
  </r>
  <r>
    <s v="结果页"/>
    <s v="SDK"/>
    <s v="04"/>
    <x v="24"/>
    <x v="4"/>
    <x v="0"/>
    <n v="29562672"/>
    <n v="38922.409999999996"/>
    <n v="1.3166066314979916"/>
  </r>
  <r>
    <s v="充电屏保"/>
    <s v="SDK"/>
    <s v="04"/>
    <x v="24"/>
    <x v="4"/>
    <x v="14"/>
    <n v="32258032"/>
    <n v="26446.49"/>
    <n v="0.8198420164007526"/>
  </r>
  <r>
    <s v="其他"/>
    <s v="SDK"/>
    <s v="04"/>
    <x v="24"/>
    <x v="4"/>
    <x v="10"/>
    <n v="655533"/>
    <n v="1222.75"/>
    <n v="1.8652760425485826"/>
  </r>
  <r>
    <s v="其他"/>
    <s v="SDK"/>
    <s v="04"/>
    <x v="24"/>
    <x v="4"/>
    <x v="7"/>
    <n v="715027"/>
    <n v="2833.66"/>
    <n v="3.963011186990141"/>
  </r>
  <r>
    <s v="其他"/>
    <s v="SDK"/>
    <s v="04"/>
    <x v="24"/>
    <x v="4"/>
    <x v="15"/>
    <n v="2661657"/>
    <n v="1771.85"/>
    <n v="0.66569434002953798"/>
  </r>
  <r>
    <s v="Applock"/>
    <s v="SDK"/>
    <s v="04"/>
    <x v="24"/>
    <x v="4"/>
    <x v="16"/>
    <n v="184543765"/>
    <n v="108178.36"/>
    <n v="0.58619352433825112"/>
  </r>
  <r>
    <s v="结果页"/>
    <s v="SDK"/>
    <s v="04"/>
    <x v="24"/>
    <x v="4"/>
    <x v="3"/>
    <n v="10791583"/>
    <n v="31208.28"/>
    <n v="2.8919093704788259"/>
  </r>
  <r>
    <s v="充电屏保"/>
    <s v="SDK"/>
    <s v="04"/>
    <x v="24"/>
    <x v="4"/>
    <x v="17"/>
    <n v="14204853"/>
    <n v="8798.99"/>
    <n v="0.61943548447843844"/>
  </r>
  <r>
    <s v="其他"/>
    <s v="SDK"/>
    <s v="04"/>
    <x v="24"/>
    <x v="4"/>
    <x v="5"/>
    <n v="980144"/>
    <n v="1699.22"/>
    <n v="1.7336432197717886"/>
  </r>
  <r>
    <s v="其他"/>
    <s v="SDK"/>
    <s v="04"/>
    <x v="24"/>
    <x v="4"/>
    <x v="4"/>
    <n v="15982086"/>
    <n v="6228.6299999999992"/>
    <n v="0.38972572166111474"/>
  </r>
  <r>
    <s v="其他"/>
    <s v="SDK"/>
    <s v="04"/>
    <x v="24"/>
    <x v="4"/>
    <x v="11"/>
    <n v="4780719"/>
    <n v="5152.7000000000007"/>
    <n v="1.077808589042778"/>
  </r>
  <r>
    <s v="结果页"/>
    <s v="API"/>
    <s v="04"/>
    <x v="24"/>
    <x v="5"/>
    <x v="8"/>
    <n v="1176697"/>
    <n v="2117.84"/>
    <n v="1.8"/>
  </r>
  <r>
    <s v="其他"/>
    <s v="SDK"/>
    <s v="04"/>
    <x v="23"/>
    <x v="2"/>
    <x v="9"/>
    <n v="1181965"/>
    <n v="321"/>
    <n v="0.27100000000000002"/>
  </r>
  <r>
    <s v="其他"/>
    <s v="SDK"/>
    <s v="04"/>
    <x v="23"/>
    <x v="2"/>
    <x v="4"/>
    <n v="41668526"/>
    <n v="2301"/>
    <n v="5.5E-2"/>
  </r>
  <r>
    <s v="其他"/>
    <s v="SDK"/>
    <s v="04"/>
    <x v="23"/>
    <x v="2"/>
    <x v="11"/>
    <n v="1952882"/>
    <n v="1109"/>
    <n v="0.56799999999999995"/>
  </r>
  <r>
    <s v="结果页"/>
    <s v="API"/>
    <s v="04"/>
    <x v="23"/>
    <x v="3"/>
    <x v="8"/>
    <n v="225156"/>
    <n v="675.47"/>
    <n v="3"/>
  </r>
  <r>
    <s v="结果页"/>
    <s v="API"/>
    <s v="04"/>
    <x v="23"/>
    <x v="3"/>
    <x v="0"/>
    <n v="1756126"/>
    <n v="4741.54"/>
    <n v="2.7"/>
  </r>
  <r>
    <s v="结果页"/>
    <s v="API"/>
    <s v="04"/>
    <x v="23"/>
    <x v="3"/>
    <x v="3"/>
    <n v="274299"/>
    <n v="1577.22"/>
    <n v="5.75"/>
  </r>
  <r>
    <s v="结果页"/>
    <s v="SDK"/>
    <s v="04"/>
    <x v="23"/>
    <x v="4"/>
    <x v="8"/>
    <n v="6509949"/>
    <n v="9495.6"/>
    <n v="1.4586289385677216"/>
  </r>
  <r>
    <s v="充电屏保"/>
    <s v="SDK"/>
    <s v="04"/>
    <x v="23"/>
    <x v="4"/>
    <x v="12"/>
    <n v="15225590"/>
    <n v="19570.02"/>
    <n v="1.2853373826564358"/>
  </r>
  <r>
    <s v="其他"/>
    <s v="SDK"/>
    <s v="04"/>
    <x v="23"/>
    <x v="4"/>
    <x v="9"/>
    <n v="3943768"/>
    <n v="3907.81"/>
    <n v="0.99088232370666829"/>
  </r>
  <r>
    <s v="Applock"/>
    <s v="SDK"/>
    <s v="04"/>
    <x v="23"/>
    <x v="4"/>
    <x v="13"/>
    <n v="73563084"/>
    <n v="65053.72"/>
    <n v="0.8843256218023704"/>
  </r>
  <r>
    <s v="结果页"/>
    <s v="SDK"/>
    <s v="04"/>
    <x v="23"/>
    <x v="4"/>
    <x v="0"/>
    <n v="30526233"/>
    <n v="42194.14"/>
    <n v="1.3822255762772955"/>
  </r>
  <r>
    <s v="充电屏保"/>
    <s v="SDK"/>
    <s v="04"/>
    <x v="23"/>
    <x v="4"/>
    <x v="14"/>
    <n v="32347899"/>
    <n v="27045.599999999999"/>
    <n v="0.83608521221115462"/>
  </r>
  <r>
    <s v="其他"/>
    <s v="SDK"/>
    <s v="04"/>
    <x v="23"/>
    <x v="4"/>
    <x v="10"/>
    <n v="644406"/>
    <n v="1194.2"/>
    <n v="1.8531795172608574"/>
  </r>
  <r>
    <s v="其他"/>
    <s v="SDK"/>
    <s v="04"/>
    <x v="23"/>
    <x v="4"/>
    <x v="7"/>
    <n v="688848"/>
    <n v="2789.61"/>
    <n v="4.0496742387290086"/>
  </r>
  <r>
    <s v="其他"/>
    <s v="SDK"/>
    <s v="04"/>
    <x v="23"/>
    <x v="4"/>
    <x v="15"/>
    <n v="2675643"/>
    <n v="1804.93"/>
    <n v="0.67457803600854083"/>
  </r>
  <r>
    <s v="Applock"/>
    <s v="SDK"/>
    <s v="04"/>
    <x v="23"/>
    <x v="4"/>
    <x v="16"/>
    <n v="188598556"/>
    <n v="113245.33"/>
    <n v="0.60045703637306747"/>
  </r>
  <r>
    <s v="结果页"/>
    <s v="SDK"/>
    <s v="04"/>
    <x v="23"/>
    <x v="4"/>
    <x v="3"/>
    <n v="10341357"/>
    <n v="31238.63"/>
    <n v="3.0207476639671178"/>
  </r>
  <r>
    <s v="充电屏保"/>
    <s v="SDK"/>
    <s v="04"/>
    <x v="23"/>
    <x v="4"/>
    <x v="17"/>
    <n v="14513934"/>
    <n v="9154.27"/>
    <n v="0.63072286259535149"/>
  </r>
  <r>
    <s v="其他"/>
    <s v="SDK"/>
    <s v="04"/>
    <x v="23"/>
    <x v="4"/>
    <x v="5"/>
    <n v="1262274"/>
    <n v="3122.23"/>
    <n v="2.4734962456645708"/>
  </r>
  <r>
    <s v="其他"/>
    <s v="SDK"/>
    <s v="04"/>
    <x v="23"/>
    <x v="4"/>
    <x v="4"/>
    <n v="14322366"/>
    <n v="5921.6500000000005"/>
    <n v="0.41345473226979401"/>
  </r>
  <r>
    <s v="其他"/>
    <s v="SDK"/>
    <s v="04"/>
    <x v="23"/>
    <x v="4"/>
    <x v="11"/>
    <n v="4227058"/>
    <n v="4370.29"/>
    <n v="1.0338845598995803"/>
  </r>
  <r>
    <s v="结果页"/>
    <s v="API"/>
    <s v="04"/>
    <x v="23"/>
    <x v="5"/>
    <x v="8"/>
    <n v="976610"/>
    <n v="1696.96"/>
    <n v="1.74"/>
  </r>
  <r>
    <s v="其他"/>
    <s v="SDK"/>
    <s v="04"/>
    <x v="22"/>
    <x v="2"/>
    <x v="9"/>
    <n v="1173039"/>
    <n v="337"/>
    <n v="0.28699999999999998"/>
  </r>
  <r>
    <s v="其他"/>
    <s v="SDK"/>
    <s v="04"/>
    <x v="22"/>
    <x v="2"/>
    <x v="4"/>
    <n v="40528835"/>
    <n v="2296"/>
    <n v="5.7000000000000002E-2"/>
  </r>
  <r>
    <s v="其他"/>
    <s v="SDK"/>
    <s v="04"/>
    <x v="22"/>
    <x v="2"/>
    <x v="11"/>
    <n v="1908180"/>
    <n v="1095"/>
    <n v="0.57399999999999995"/>
  </r>
  <r>
    <s v="结果页"/>
    <s v="API"/>
    <s v="04"/>
    <x v="22"/>
    <x v="3"/>
    <x v="8"/>
    <n v="231044"/>
    <n v="693.13"/>
    <n v="3"/>
  </r>
  <r>
    <s v="结果页"/>
    <s v="API"/>
    <s v="04"/>
    <x v="22"/>
    <x v="3"/>
    <x v="0"/>
    <n v="2011359"/>
    <n v="5430.67"/>
    <n v="2.7"/>
  </r>
  <r>
    <s v="结果页"/>
    <s v="API"/>
    <s v="04"/>
    <x v="22"/>
    <x v="3"/>
    <x v="3"/>
    <n v="279179"/>
    <n v="1605.28"/>
    <n v="5.75"/>
  </r>
  <r>
    <s v="结果页"/>
    <s v="SDK"/>
    <s v="04"/>
    <x v="22"/>
    <x v="4"/>
    <x v="8"/>
    <n v="6421106"/>
    <n v="9654.74"/>
    <n v="1.5035945520911818"/>
  </r>
  <r>
    <s v="充电屏保"/>
    <s v="SDK"/>
    <s v="04"/>
    <x v="22"/>
    <x v="4"/>
    <x v="12"/>
    <n v="14170238"/>
    <n v="19824.11"/>
    <n v="1.3989962624480974"/>
  </r>
  <r>
    <s v="其他"/>
    <s v="SDK"/>
    <s v="04"/>
    <x v="22"/>
    <x v="4"/>
    <x v="9"/>
    <n v="3827032"/>
    <n v="4012.05"/>
    <n v="1.0483450360488231"/>
  </r>
  <r>
    <s v="Applock"/>
    <s v="SDK"/>
    <s v="04"/>
    <x v="22"/>
    <x v="4"/>
    <x v="13"/>
    <n v="72842099"/>
    <n v="67627.05"/>
    <n v="0.92840611306382048"/>
  </r>
  <r>
    <s v="结果页"/>
    <s v="SDK"/>
    <s v="04"/>
    <x v="22"/>
    <x v="4"/>
    <x v="0"/>
    <n v="32845978"/>
    <n v="45983.499999999993"/>
    <n v="1.3999735370948612"/>
  </r>
  <r>
    <s v="充电屏保"/>
    <s v="SDK"/>
    <s v="04"/>
    <x v="22"/>
    <x v="4"/>
    <x v="14"/>
    <n v="43644164"/>
    <n v="43499.5"/>
    <n v="0.99668537585002204"/>
  </r>
  <r>
    <s v="其他"/>
    <s v="SDK"/>
    <s v="04"/>
    <x v="22"/>
    <x v="4"/>
    <x v="10"/>
    <n v="686237"/>
    <n v="1332.74"/>
    <n v="1.9420987209958076"/>
  </r>
  <r>
    <s v="其他"/>
    <s v="SDK"/>
    <s v="04"/>
    <x v="22"/>
    <x v="4"/>
    <x v="7"/>
    <n v="708369"/>
    <n v="2804.49"/>
    <n v="3.959080648644985"/>
  </r>
  <r>
    <s v="其他"/>
    <s v="SDK"/>
    <s v="04"/>
    <x v="22"/>
    <x v="4"/>
    <x v="15"/>
    <n v="2633642"/>
    <n v="1799.07"/>
    <n v="0.68311106824693713"/>
  </r>
  <r>
    <s v="Applock"/>
    <s v="SDK"/>
    <s v="04"/>
    <x v="22"/>
    <x v="4"/>
    <x v="16"/>
    <n v="187270753"/>
    <n v="117472.4"/>
    <n v="0.62728641882483371"/>
  </r>
  <r>
    <s v="结果页"/>
    <s v="SDK"/>
    <s v="04"/>
    <x v="22"/>
    <x v="4"/>
    <x v="3"/>
    <n v="10592562"/>
    <n v="30038.57"/>
    <n v="2.8358172461015565"/>
  </r>
  <r>
    <s v="充电屏保"/>
    <s v="SDK"/>
    <s v="04"/>
    <x v="22"/>
    <x v="4"/>
    <x v="17"/>
    <n v="14413451"/>
    <n v="9431.1200000000008"/>
    <n v="0.65432768321757229"/>
  </r>
  <r>
    <s v="其他"/>
    <s v="SDK"/>
    <s v="04"/>
    <x v="22"/>
    <x v="4"/>
    <x v="5"/>
    <n v="1043544"/>
    <n v="3091.92"/>
    <n v="2.9629033370897635"/>
  </r>
  <r>
    <s v="其他"/>
    <s v="SDK"/>
    <s v="04"/>
    <x v="22"/>
    <x v="4"/>
    <x v="4"/>
    <n v="14180728"/>
    <n v="5928.7700000000013"/>
    <n v="0.41808643392638245"/>
  </r>
  <r>
    <s v="其他"/>
    <s v="SDK"/>
    <s v="04"/>
    <x v="22"/>
    <x v="4"/>
    <x v="11"/>
    <n v="4154526"/>
    <n v="4495.0999999999995"/>
    <n v="1.0819766201968646"/>
  </r>
  <r>
    <s v="结果页"/>
    <s v="API"/>
    <s v="04"/>
    <x v="22"/>
    <x v="5"/>
    <x v="8"/>
    <n v="980396"/>
    <n v="1856.95"/>
    <n v="1.89"/>
  </r>
  <r>
    <s v="其他"/>
    <s v="SDK"/>
    <s v="04"/>
    <x v="21"/>
    <x v="2"/>
    <x v="9"/>
    <n v="1165657"/>
    <n v="320"/>
    <n v="0.27400000000000002"/>
  </r>
  <r>
    <s v="其他"/>
    <s v="SDK"/>
    <s v="04"/>
    <x v="21"/>
    <x v="2"/>
    <x v="4"/>
    <n v="41644933"/>
    <n v="2258"/>
    <n v="5.3999999999999999E-2"/>
  </r>
  <r>
    <s v="其他"/>
    <s v="SDK"/>
    <s v="04"/>
    <x v="21"/>
    <x v="2"/>
    <x v="11"/>
    <n v="1902019"/>
    <n v="1135"/>
    <n v="0.59699999999999998"/>
  </r>
  <r>
    <s v="结果页"/>
    <s v="API"/>
    <s v="04"/>
    <x v="21"/>
    <x v="3"/>
    <x v="8"/>
    <n v="235219"/>
    <n v="705.66"/>
    <n v="3"/>
  </r>
  <r>
    <s v="结果页"/>
    <s v="API"/>
    <s v="04"/>
    <x v="21"/>
    <x v="3"/>
    <x v="0"/>
    <n v="1871078"/>
    <n v="5051.91"/>
    <n v="2.7"/>
  </r>
  <r>
    <s v="结果页"/>
    <s v="API"/>
    <s v="04"/>
    <x v="21"/>
    <x v="3"/>
    <x v="3"/>
    <n v="282832"/>
    <n v="1626.28"/>
    <n v="5.75"/>
  </r>
  <r>
    <s v="结果页"/>
    <s v="SDK"/>
    <s v="04"/>
    <x v="21"/>
    <x v="4"/>
    <x v="8"/>
    <n v="6180851"/>
    <n v="9645.34"/>
    <n v="1.5605197407282589"/>
  </r>
  <r>
    <s v="充电屏保"/>
    <s v="SDK"/>
    <s v="04"/>
    <x v="21"/>
    <x v="4"/>
    <x v="12"/>
    <n v="14335418"/>
    <n v="21192.14"/>
    <n v="1.47830638771747"/>
  </r>
  <r>
    <s v="其他"/>
    <s v="SDK"/>
    <s v="04"/>
    <x v="21"/>
    <x v="4"/>
    <x v="9"/>
    <n v="3848990"/>
    <n v="4175.53"/>
    <n v="1.084837840576359"/>
  </r>
  <r>
    <s v="Applock"/>
    <s v="SDK"/>
    <s v="04"/>
    <x v="21"/>
    <x v="4"/>
    <x v="13"/>
    <n v="75543892"/>
    <n v="72725.320000000007"/>
    <n v="0.96268961096153216"/>
  </r>
  <r>
    <s v="结果页"/>
    <s v="SDK"/>
    <s v="04"/>
    <x v="21"/>
    <x v="4"/>
    <x v="0"/>
    <n v="30151823"/>
    <n v="39748.350000000006"/>
    <n v="1.3182735252856852"/>
  </r>
  <r>
    <s v="充电屏保"/>
    <s v="SDK"/>
    <s v="04"/>
    <x v="21"/>
    <x v="4"/>
    <x v="14"/>
    <n v="53472601"/>
    <n v="60187.25"/>
    <n v="1.1255717671186409"/>
  </r>
  <r>
    <s v="其他"/>
    <s v="SDK"/>
    <s v="04"/>
    <x v="21"/>
    <x v="4"/>
    <x v="10"/>
    <n v="618175"/>
    <n v="1281.52"/>
    <n v="2.0730699235653334"/>
  </r>
  <r>
    <s v="其他"/>
    <s v="SDK"/>
    <s v="04"/>
    <x v="21"/>
    <x v="4"/>
    <x v="7"/>
    <n v="655483"/>
    <n v="2971.8"/>
    <n v="4.5337560241836936"/>
  </r>
  <r>
    <s v="其他"/>
    <s v="SDK"/>
    <s v="04"/>
    <x v="21"/>
    <x v="4"/>
    <x v="15"/>
    <n v="2546416"/>
    <n v="1823.76"/>
    <n v="0.71620662138472269"/>
  </r>
  <r>
    <s v="Applock"/>
    <s v="SDK"/>
    <s v="04"/>
    <x v="21"/>
    <x v="4"/>
    <x v="16"/>
    <n v="191045056"/>
    <n v="123164.06"/>
    <n v="0.64468593209760949"/>
  </r>
  <r>
    <s v="结果页"/>
    <s v="SDK"/>
    <s v="04"/>
    <x v="21"/>
    <x v="4"/>
    <x v="3"/>
    <n v="10844344"/>
    <n v="31570.29"/>
    <n v="2.9112217391849615"/>
  </r>
  <r>
    <s v="充电屏保"/>
    <s v="SDK"/>
    <s v="04"/>
    <x v="21"/>
    <x v="4"/>
    <x v="17"/>
    <n v="14652007"/>
    <n v="9685.36"/>
    <n v="0.66102616522091484"/>
  </r>
  <r>
    <s v="其他"/>
    <s v="SDK"/>
    <s v="04"/>
    <x v="21"/>
    <x v="4"/>
    <x v="5"/>
    <n v="992773"/>
    <n v="2626.92"/>
    <n v="2.6460429524171185"/>
  </r>
  <r>
    <s v="其他"/>
    <s v="SDK"/>
    <s v="04"/>
    <x v="21"/>
    <x v="4"/>
    <x v="4"/>
    <n v="14241780"/>
    <n v="6221.48"/>
    <n v="0.43684707950831986"/>
  </r>
  <r>
    <s v="其他"/>
    <s v="SDK"/>
    <s v="04"/>
    <x v="21"/>
    <x v="4"/>
    <x v="11"/>
    <n v="4103404"/>
    <n v="4715.07"/>
    <n v="1.149063070562879"/>
  </r>
  <r>
    <s v="结果页"/>
    <s v="API"/>
    <s v="04"/>
    <x v="21"/>
    <x v="5"/>
    <x v="8"/>
    <n v="1045661"/>
    <n v="2214.0300000000002"/>
    <n v="2.12"/>
  </r>
  <r>
    <s v="其他"/>
    <s v="SDK"/>
    <s v="04"/>
    <x v="20"/>
    <x v="2"/>
    <x v="9"/>
    <n v="1365922"/>
    <n v="369"/>
    <n v="0.27"/>
  </r>
  <r>
    <s v="其他"/>
    <s v="SDK"/>
    <s v="04"/>
    <x v="20"/>
    <x v="2"/>
    <x v="4"/>
    <n v="45459483"/>
    <n v="2700"/>
    <n v="5.8999999999999997E-2"/>
  </r>
  <r>
    <s v="其他"/>
    <s v="SDK"/>
    <s v="04"/>
    <x v="20"/>
    <x v="2"/>
    <x v="11"/>
    <n v="2376885"/>
    <n v="1423"/>
    <n v="0.59899999999999998"/>
  </r>
  <r>
    <s v="结果页"/>
    <s v="API"/>
    <s v="04"/>
    <x v="20"/>
    <x v="3"/>
    <x v="8"/>
    <n v="198178"/>
    <n v="594.53"/>
    <n v="3"/>
  </r>
  <r>
    <s v="结果页"/>
    <s v="API"/>
    <s v="04"/>
    <x v="20"/>
    <x v="3"/>
    <x v="0"/>
    <n v="1922093"/>
    <n v="5189.6499999999996"/>
    <n v="2.7"/>
  </r>
  <r>
    <s v="结果页"/>
    <s v="API"/>
    <s v="04"/>
    <x v="20"/>
    <x v="3"/>
    <x v="3"/>
    <n v="285259"/>
    <n v="1640.24"/>
    <n v="5.75"/>
  </r>
  <r>
    <s v="结果页"/>
    <s v="SDK"/>
    <s v="04"/>
    <x v="20"/>
    <x v="4"/>
    <x v="8"/>
    <n v="5630823"/>
    <n v="8627.61"/>
    <n v="1.5322111883111935"/>
  </r>
  <r>
    <s v="充电屏保"/>
    <s v="SDK"/>
    <s v="04"/>
    <x v="20"/>
    <x v="4"/>
    <x v="12"/>
    <n v="14230531"/>
    <n v="21896.73"/>
    <n v="1.5387148940541995"/>
  </r>
  <r>
    <s v="其他"/>
    <s v="SDK"/>
    <s v="04"/>
    <x v="20"/>
    <x v="4"/>
    <x v="9"/>
    <n v="4466167"/>
    <n v="4544.51"/>
    <n v="1.0175414398968958"/>
  </r>
  <r>
    <s v="Applock"/>
    <s v="SDK"/>
    <s v="04"/>
    <x v="20"/>
    <x v="4"/>
    <x v="13"/>
    <n v="78087007"/>
    <n v="78224.13"/>
    <n v="1.0017560283748614"/>
  </r>
  <r>
    <s v="结果页"/>
    <s v="SDK"/>
    <s v="04"/>
    <x v="20"/>
    <x v="4"/>
    <x v="0"/>
    <n v="27795123"/>
    <n v="33716.230000000003"/>
    <n v="1.2130268320812971"/>
  </r>
  <r>
    <s v="充电屏保"/>
    <s v="SDK"/>
    <s v="04"/>
    <x v="20"/>
    <x v="4"/>
    <x v="14"/>
    <n v="53119623"/>
    <n v="59785.13"/>
    <n v="1.1254810675143532"/>
  </r>
  <r>
    <s v="其他"/>
    <s v="SDK"/>
    <s v="04"/>
    <x v="20"/>
    <x v="4"/>
    <x v="10"/>
    <n v="612965"/>
    <n v="1257.69"/>
    <n v="2.0518137250903399"/>
  </r>
  <r>
    <s v="其他"/>
    <s v="SDK"/>
    <s v="04"/>
    <x v="20"/>
    <x v="4"/>
    <x v="7"/>
    <n v="749123"/>
    <n v="3094.51"/>
    <n v="4.1308436665273929"/>
  </r>
  <r>
    <s v="其他"/>
    <s v="SDK"/>
    <s v="04"/>
    <x v="20"/>
    <x v="4"/>
    <x v="15"/>
    <n v="2535891"/>
    <n v="1939.56"/>
    <n v="0.76484359935028745"/>
  </r>
  <r>
    <s v="Applock"/>
    <s v="SDK"/>
    <s v="04"/>
    <x v="20"/>
    <x v="4"/>
    <x v="16"/>
    <n v="196090797"/>
    <n v="129954.29"/>
    <n v="0.66272508444136713"/>
  </r>
  <r>
    <s v="结果页"/>
    <s v="SDK"/>
    <s v="04"/>
    <x v="20"/>
    <x v="4"/>
    <x v="3"/>
    <n v="10923013"/>
    <n v="32974.370000000003"/>
    <n v="3.0187980184588263"/>
  </r>
  <r>
    <s v="充电屏保"/>
    <s v="SDK"/>
    <s v="04"/>
    <x v="20"/>
    <x v="4"/>
    <x v="17"/>
    <n v="14858231"/>
    <n v="10109.85"/>
    <n v="0.68042083879298954"/>
  </r>
  <r>
    <s v="其他"/>
    <s v="SDK"/>
    <s v="04"/>
    <x v="20"/>
    <x v="4"/>
    <x v="5"/>
    <n v="910683"/>
    <n v="2234.3200000000002"/>
    <n v="2.4534552637965135"/>
  </r>
  <r>
    <s v="其他"/>
    <s v="SDK"/>
    <s v="04"/>
    <x v="20"/>
    <x v="4"/>
    <x v="4"/>
    <n v="18276722"/>
    <n v="8938.2099999999991"/>
    <n v="0.48904885679171567"/>
  </r>
  <r>
    <s v="其他"/>
    <s v="SDK"/>
    <s v="04"/>
    <x v="20"/>
    <x v="4"/>
    <x v="11"/>
    <n v="5179722"/>
    <n v="6387.7200000000012"/>
    <n v="1.2332167633706985"/>
  </r>
  <r>
    <s v="结果页"/>
    <s v="API"/>
    <s v="04"/>
    <x v="20"/>
    <x v="5"/>
    <x v="8"/>
    <n v="2713619"/>
    <n v="5011.97"/>
    <n v="1.85"/>
  </r>
  <r>
    <s v="其他"/>
    <s v="SDK"/>
    <s v="04"/>
    <x v="19"/>
    <x v="2"/>
    <x v="9"/>
    <n v="1186680"/>
    <n v="332"/>
    <n v="0.28000000000000003"/>
  </r>
  <r>
    <s v="其他"/>
    <s v="SDK"/>
    <s v="04"/>
    <x v="19"/>
    <x v="2"/>
    <x v="4"/>
    <n v="49655325"/>
    <n v="2546"/>
    <n v="5.0999999999999997E-2"/>
  </r>
  <r>
    <s v="其他"/>
    <s v="SDK"/>
    <s v="04"/>
    <x v="19"/>
    <x v="2"/>
    <x v="11"/>
    <n v="2465679"/>
    <n v="1506"/>
    <n v="0.61099999999999999"/>
  </r>
  <r>
    <s v="结果页"/>
    <s v="API"/>
    <s v="04"/>
    <x v="19"/>
    <x v="3"/>
    <x v="8"/>
    <n v="187990"/>
    <n v="563.97"/>
    <n v="3"/>
  </r>
  <r>
    <s v="结果页"/>
    <s v="API"/>
    <s v="04"/>
    <x v="19"/>
    <x v="3"/>
    <x v="0"/>
    <n v="1804484"/>
    <n v="4872.1099999999997"/>
    <n v="2.7"/>
  </r>
  <r>
    <s v="结果页"/>
    <s v="API"/>
    <s v="04"/>
    <x v="19"/>
    <x v="3"/>
    <x v="3"/>
    <n v="273724"/>
    <n v="1573.91"/>
    <n v="5.75"/>
  </r>
  <r>
    <s v="结果页"/>
    <s v="SDK"/>
    <s v="04"/>
    <x v="19"/>
    <x v="4"/>
    <x v="8"/>
    <n v="5383213"/>
    <n v="8452.33"/>
    <n v="1.5701273570263707"/>
  </r>
  <r>
    <s v="充电屏保"/>
    <s v="SDK"/>
    <s v="04"/>
    <x v="19"/>
    <x v="4"/>
    <x v="12"/>
    <n v="13494788"/>
    <n v="20216.980000000003"/>
    <n v="1.498132464178022"/>
  </r>
  <r>
    <s v="其他"/>
    <s v="SDK"/>
    <s v="04"/>
    <x v="19"/>
    <x v="4"/>
    <x v="9"/>
    <n v="3909713"/>
    <n v="3965.88"/>
    <n v="1.0143660161244572"/>
  </r>
  <r>
    <s v="Applock"/>
    <s v="SDK"/>
    <s v="04"/>
    <x v="19"/>
    <x v="4"/>
    <x v="13"/>
    <n v="76745755"/>
    <n v="75739.64"/>
    <n v="0.98689028468089213"/>
  </r>
  <r>
    <s v="结果页"/>
    <s v="SDK"/>
    <s v="04"/>
    <x v="19"/>
    <x v="4"/>
    <x v="0"/>
    <n v="27837898"/>
    <n v="34480.18"/>
    <n v="1.2386057309355758"/>
  </r>
  <r>
    <s v="充电屏保"/>
    <s v="SDK"/>
    <s v="04"/>
    <x v="19"/>
    <x v="4"/>
    <x v="14"/>
    <n v="50789104"/>
    <n v="53946.33"/>
    <n v="1.0621634514363554"/>
  </r>
  <r>
    <s v="其他"/>
    <s v="SDK"/>
    <s v="04"/>
    <x v="19"/>
    <x v="4"/>
    <x v="10"/>
    <n v="635366"/>
    <n v="1253.18"/>
    <n v="1.9723749775719823"/>
  </r>
  <r>
    <s v="其他"/>
    <s v="SDK"/>
    <s v="04"/>
    <x v="19"/>
    <x v="4"/>
    <x v="7"/>
    <n v="806956"/>
    <n v="3252.33"/>
    <n v="4.0303684463589091"/>
  </r>
  <r>
    <s v="其他"/>
    <s v="SDK"/>
    <s v="04"/>
    <x v="19"/>
    <x v="4"/>
    <x v="15"/>
    <n v="2522100"/>
    <n v="1882.99"/>
    <n v="0.74659609055945442"/>
  </r>
  <r>
    <s v="Applock"/>
    <s v="SDK"/>
    <s v="04"/>
    <x v="19"/>
    <x v="4"/>
    <x v="16"/>
    <n v="193087963"/>
    <n v="123865.8"/>
    <n v="0.6414993357198554"/>
  </r>
  <r>
    <s v="结果页"/>
    <s v="SDK"/>
    <s v="04"/>
    <x v="19"/>
    <x v="4"/>
    <x v="3"/>
    <n v="10732745"/>
    <n v="33757.85"/>
    <n v="3.1453137105186042"/>
  </r>
  <r>
    <s v="充电屏保"/>
    <s v="SDK"/>
    <s v="04"/>
    <x v="19"/>
    <x v="4"/>
    <x v="17"/>
    <n v="14670067"/>
    <n v="9634.91"/>
    <n v="0.65677341487261098"/>
  </r>
  <r>
    <s v="其他"/>
    <s v="SDK"/>
    <s v="04"/>
    <x v="19"/>
    <x v="4"/>
    <x v="5"/>
    <n v="891112"/>
    <n v="2086.12"/>
    <n v="2.3410300837605149"/>
  </r>
  <r>
    <s v="其他"/>
    <s v="SDK"/>
    <s v="04"/>
    <x v="19"/>
    <x v="4"/>
    <x v="4"/>
    <n v="18176799"/>
    <n v="9029.0000000000018"/>
    <n v="0.49673212538687378"/>
  </r>
  <r>
    <s v="其他"/>
    <s v="SDK"/>
    <s v="04"/>
    <x v="19"/>
    <x v="4"/>
    <x v="11"/>
    <n v="4069728"/>
    <n v="4210.1000000000004"/>
    <n v="1.0344917399885201"/>
  </r>
  <r>
    <s v="结果页"/>
    <s v="API"/>
    <s v="04"/>
    <x v="19"/>
    <x v="5"/>
    <x v="8"/>
    <n v="2950497"/>
    <n v="5131.88"/>
    <n v="1.74"/>
  </r>
  <r>
    <s v="其他"/>
    <s v="SDK"/>
    <s v="04"/>
    <x v="18"/>
    <x v="2"/>
    <x v="9"/>
    <n v="1121992"/>
    <n v="290"/>
    <n v="0.25800000000000001"/>
  </r>
  <r>
    <s v="其他"/>
    <s v="SDK"/>
    <s v="04"/>
    <x v="18"/>
    <x v="2"/>
    <x v="4"/>
    <n v="49472389"/>
    <n v="2481"/>
    <n v="0.05"/>
  </r>
  <r>
    <s v="其他"/>
    <s v="SDK"/>
    <s v="04"/>
    <x v="18"/>
    <x v="2"/>
    <x v="11"/>
    <n v="2398464"/>
    <n v="1420"/>
    <n v="0.59199999999999997"/>
  </r>
  <r>
    <s v="结果页"/>
    <s v="API"/>
    <s v="04"/>
    <x v="18"/>
    <x v="3"/>
    <x v="8"/>
    <n v="181866"/>
    <n v="545.6"/>
    <n v="3"/>
  </r>
  <r>
    <s v="结果页"/>
    <s v="API"/>
    <s v="04"/>
    <x v="18"/>
    <x v="3"/>
    <x v="0"/>
    <n v="1813232"/>
    <n v="4895.7299999999996"/>
    <n v="2.7"/>
  </r>
  <r>
    <s v="结果页"/>
    <s v="API"/>
    <s v="04"/>
    <x v="18"/>
    <x v="3"/>
    <x v="3"/>
    <n v="270311"/>
    <n v="1554.29"/>
    <n v="5.75"/>
  </r>
  <r>
    <s v="结果页"/>
    <s v="SDK"/>
    <s v="04"/>
    <x v="18"/>
    <x v="4"/>
    <x v="8"/>
    <n v="5463036"/>
    <n v="8476.2900000000009"/>
    <n v="1.551571324076942"/>
  </r>
  <r>
    <s v="充电屏保"/>
    <s v="SDK"/>
    <s v="04"/>
    <x v="18"/>
    <x v="4"/>
    <x v="12"/>
    <n v="13196078"/>
    <n v="18684.05"/>
    <n v="1.4158790210242771"/>
  </r>
  <r>
    <s v="其他"/>
    <s v="SDK"/>
    <s v="04"/>
    <x v="18"/>
    <x v="4"/>
    <x v="9"/>
    <n v="3739370"/>
    <n v="3801.13"/>
    <n v="1.0165161511163645"/>
  </r>
  <r>
    <s v="Applock"/>
    <s v="SDK"/>
    <s v="04"/>
    <x v="18"/>
    <x v="4"/>
    <x v="13"/>
    <n v="73983499"/>
    <n v="69525.259999999995"/>
    <n v="0.93974008988139368"/>
  </r>
  <r>
    <s v="结果页"/>
    <s v="SDK"/>
    <s v="04"/>
    <x v="18"/>
    <x v="4"/>
    <x v="0"/>
    <n v="28254844"/>
    <n v="35138.839999999997"/>
    <n v="1.2436394977087821"/>
  </r>
  <r>
    <s v="充电屏保"/>
    <s v="SDK"/>
    <s v="04"/>
    <x v="18"/>
    <x v="4"/>
    <x v="14"/>
    <n v="50848120"/>
    <n v="51667.85"/>
    <n v="1.0161211466618627"/>
  </r>
  <r>
    <s v="其他"/>
    <s v="SDK"/>
    <s v="04"/>
    <x v="18"/>
    <x v="4"/>
    <x v="10"/>
    <n v="647989"/>
    <n v="1281.3800000000001"/>
    <n v="1.9774718397997499"/>
  </r>
  <r>
    <s v="其他"/>
    <s v="SDK"/>
    <s v="04"/>
    <x v="18"/>
    <x v="4"/>
    <x v="7"/>
    <n v="760413"/>
    <n v="3082.19"/>
    <n v="4.0533105036342088"/>
  </r>
  <r>
    <s v="其他"/>
    <s v="SDK"/>
    <s v="04"/>
    <x v="18"/>
    <x v="4"/>
    <x v="15"/>
    <n v="2531248"/>
    <n v="1799.96"/>
    <n v="0.7110958704955026"/>
  </r>
  <r>
    <s v="Applock"/>
    <s v="SDK"/>
    <s v="04"/>
    <x v="18"/>
    <x v="4"/>
    <x v="16"/>
    <n v="183985435"/>
    <n v="112793.55"/>
    <n v="0.61305695203536092"/>
  </r>
  <r>
    <s v="结果页"/>
    <s v="SDK"/>
    <s v="04"/>
    <x v="18"/>
    <x v="4"/>
    <x v="3"/>
    <n v="10695313"/>
    <n v="34167.769999999997"/>
    <n v="3.1946489083582685"/>
  </r>
  <r>
    <s v="充电屏保"/>
    <s v="SDK"/>
    <s v="04"/>
    <x v="18"/>
    <x v="4"/>
    <x v="17"/>
    <n v="14252716"/>
    <n v="8935.75"/>
    <n v="0.62695068083865557"/>
  </r>
  <r>
    <s v="其他"/>
    <s v="SDK"/>
    <s v="04"/>
    <x v="18"/>
    <x v="4"/>
    <x v="5"/>
    <n v="1033903"/>
    <n v="2699.78"/>
    <n v="2.6112507653039021"/>
  </r>
  <r>
    <s v="其他"/>
    <s v="SDK"/>
    <s v="04"/>
    <x v="18"/>
    <x v="4"/>
    <x v="4"/>
    <n v="18273398"/>
    <n v="8993.23"/>
    <n v="0.49214875087818916"/>
  </r>
  <r>
    <s v="其他"/>
    <s v="SDK"/>
    <s v="04"/>
    <x v="18"/>
    <x v="4"/>
    <x v="11"/>
    <n v="3858082"/>
    <n v="3797.67"/>
    <n v="0.98434144219848108"/>
  </r>
  <r>
    <s v="结果页"/>
    <s v="API"/>
    <s v="04"/>
    <x v="18"/>
    <x v="5"/>
    <x v="8"/>
    <n v="2596879"/>
    <n v="4476.95"/>
    <n v="1.72"/>
  </r>
  <r>
    <s v="其他"/>
    <s v="SDK"/>
    <s v="04"/>
    <x v="17"/>
    <x v="2"/>
    <x v="9"/>
    <n v="1134412"/>
    <n v="298"/>
    <n v="0.26300000000000001"/>
  </r>
  <r>
    <s v="其他"/>
    <s v="SDK"/>
    <s v="04"/>
    <x v="17"/>
    <x v="2"/>
    <x v="4"/>
    <n v="43426518"/>
    <n v="2328"/>
    <n v="5.3999999999999999E-2"/>
  </r>
  <r>
    <s v="其他"/>
    <s v="SDK"/>
    <s v="04"/>
    <x v="17"/>
    <x v="2"/>
    <x v="11"/>
    <n v="1942417"/>
    <n v="1186"/>
    <n v="0.61099999999999999"/>
  </r>
  <r>
    <s v="结果页"/>
    <s v="API"/>
    <s v="04"/>
    <x v="17"/>
    <x v="3"/>
    <x v="8"/>
    <n v="204305"/>
    <n v="612.91999999999996"/>
    <n v="3"/>
  </r>
  <r>
    <s v="结果页"/>
    <s v="API"/>
    <s v="04"/>
    <x v="17"/>
    <x v="3"/>
    <x v="0"/>
    <n v="1860927"/>
    <n v="5024.5"/>
    <n v="2.7"/>
  </r>
  <r>
    <s v="结果页"/>
    <s v="API"/>
    <s v="04"/>
    <x v="17"/>
    <x v="3"/>
    <x v="3"/>
    <n v="279104"/>
    <n v="1604.85"/>
    <n v="5.75"/>
  </r>
  <r>
    <s v="结果页"/>
    <s v="SDK"/>
    <s v="04"/>
    <x v="17"/>
    <x v="4"/>
    <x v="8"/>
    <n v="5825680"/>
    <n v="8964.02"/>
    <n v="1.5387079276582305"/>
  </r>
  <r>
    <s v="充电屏保"/>
    <s v="SDK"/>
    <s v="04"/>
    <x v="17"/>
    <x v="4"/>
    <x v="12"/>
    <n v="13567462"/>
    <n v="20037.97"/>
    <n v="1.4769136629975452"/>
  </r>
  <r>
    <s v="其他"/>
    <s v="SDK"/>
    <s v="04"/>
    <x v="17"/>
    <x v="4"/>
    <x v="9"/>
    <n v="3725043"/>
    <n v="3672.4300000000003"/>
    <n v="0.98587586774166103"/>
  </r>
  <r>
    <s v="Applock"/>
    <s v="SDK"/>
    <s v="04"/>
    <x v="17"/>
    <x v="4"/>
    <x v="13"/>
    <n v="77676500"/>
    <n v="72694.289999999994"/>
    <n v="0.93585949418421266"/>
  </r>
  <r>
    <s v="结果页"/>
    <s v="SDK"/>
    <s v="04"/>
    <x v="17"/>
    <x v="4"/>
    <x v="0"/>
    <n v="28308702"/>
    <n v="36636.980000000003"/>
    <n v="1.2941949793388621"/>
  </r>
  <r>
    <s v="充电屏保"/>
    <s v="SDK"/>
    <s v="04"/>
    <x v="17"/>
    <x v="4"/>
    <x v="14"/>
    <n v="55848246"/>
    <n v="67292.960000000006"/>
    <n v="1.2049252182423063"/>
  </r>
  <r>
    <s v="其他"/>
    <s v="SDK"/>
    <s v="04"/>
    <x v="17"/>
    <x v="4"/>
    <x v="10"/>
    <n v="614378"/>
    <n v="1135.44"/>
    <n v="1.8481130509230475"/>
  </r>
  <r>
    <s v="其他"/>
    <s v="SDK"/>
    <s v="04"/>
    <x v="17"/>
    <x v="4"/>
    <x v="7"/>
    <n v="702970"/>
    <n v="2654.31"/>
    <n v="3.7758510320497316"/>
  </r>
  <r>
    <s v="其他"/>
    <s v="SDK"/>
    <s v="04"/>
    <x v="17"/>
    <x v="4"/>
    <x v="15"/>
    <n v="2597803"/>
    <n v="1784.73"/>
    <n v="0.68701514318060308"/>
  </r>
  <r>
    <s v="Applock"/>
    <s v="SDK"/>
    <s v="04"/>
    <x v="17"/>
    <x v="4"/>
    <x v="16"/>
    <n v="196864200"/>
    <n v="120370.24000000001"/>
    <n v="0.61143793538896363"/>
  </r>
  <r>
    <s v="结果页"/>
    <s v="SDK"/>
    <s v="04"/>
    <x v="17"/>
    <x v="4"/>
    <x v="3"/>
    <n v="10878848"/>
    <n v="32791.980000000003"/>
    <n v="3.0142879098963422"/>
  </r>
  <r>
    <s v="充电屏保"/>
    <s v="SDK"/>
    <s v="04"/>
    <x v="17"/>
    <x v="4"/>
    <x v="17"/>
    <n v="15020837"/>
    <n v="9397.7800000000007"/>
    <n v="0.62564955601342331"/>
  </r>
  <r>
    <s v="其他"/>
    <s v="SDK"/>
    <s v="04"/>
    <x v="17"/>
    <x v="4"/>
    <x v="5"/>
    <n v="954862"/>
    <n v="2260.77"/>
    <n v="2.3676405595782426"/>
  </r>
  <r>
    <s v="其他"/>
    <s v="SDK"/>
    <s v="04"/>
    <x v="17"/>
    <x v="4"/>
    <x v="4"/>
    <n v="16148414"/>
    <n v="7838.12"/>
    <n v="0.48538017417685725"/>
  </r>
  <r>
    <s v="其他"/>
    <s v="SDK"/>
    <s v="04"/>
    <x v="17"/>
    <x v="4"/>
    <x v="11"/>
    <n v="3214484"/>
    <n v="3100.55"/>
    <n v="0.96455605316436477"/>
  </r>
  <r>
    <s v="结果页"/>
    <s v="API"/>
    <s v="04"/>
    <x v="17"/>
    <x v="5"/>
    <x v="8"/>
    <n v="2005991"/>
    <n v="3482.94"/>
    <n v="1.74"/>
  </r>
  <r>
    <s v="其他"/>
    <s v="SDK"/>
    <s v="04"/>
    <x v="16"/>
    <x v="2"/>
    <x v="9"/>
    <n v="1108729"/>
    <n v="280"/>
    <n v="0.252"/>
  </r>
  <r>
    <s v="其他"/>
    <s v="SDK"/>
    <s v="04"/>
    <x v="16"/>
    <x v="2"/>
    <x v="4"/>
    <n v="40778966"/>
    <n v="2208"/>
    <n v="5.3999999999999999E-2"/>
  </r>
  <r>
    <s v="其他"/>
    <s v="SDK"/>
    <s v="04"/>
    <x v="16"/>
    <x v="2"/>
    <x v="11"/>
    <n v="1817597"/>
    <n v="1114"/>
    <n v="0.61299999999999999"/>
  </r>
  <r>
    <s v="结果页"/>
    <s v="API"/>
    <s v="04"/>
    <x v="16"/>
    <x v="3"/>
    <x v="8"/>
    <n v="314942"/>
    <n v="701.56000000000006"/>
    <n v="3.34"/>
  </r>
  <r>
    <s v="结果页"/>
    <s v="API"/>
    <s v="04"/>
    <x v="16"/>
    <x v="3"/>
    <x v="0"/>
    <n v="2577039"/>
    <n v="5301.3600000000006"/>
    <n v="2.0571516379845245"/>
  </r>
  <r>
    <s v="结果页"/>
    <s v="API"/>
    <s v="04"/>
    <x v="16"/>
    <x v="3"/>
    <x v="3"/>
    <n v="458630"/>
    <n v="1746.61"/>
    <n v="6.59"/>
  </r>
  <r>
    <s v="结果页"/>
    <s v="SDK"/>
    <s v="04"/>
    <x v="16"/>
    <x v="4"/>
    <x v="8"/>
    <n v="6168450"/>
    <n v="9665.92"/>
    <n v="1.5669933289562208"/>
  </r>
  <r>
    <s v="充电屏保"/>
    <s v="SDK"/>
    <s v="04"/>
    <x v="16"/>
    <x v="4"/>
    <x v="12"/>
    <n v="13524877"/>
    <n v="20642.43"/>
    <n v="1.5262563940507554"/>
  </r>
  <r>
    <s v="其他"/>
    <s v="SDK"/>
    <s v="04"/>
    <x v="16"/>
    <x v="4"/>
    <x v="9"/>
    <n v="3800168"/>
    <n v="3763.71"/>
    <n v="0.99040621362002956"/>
  </r>
  <r>
    <s v="Applock"/>
    <s v="SDK"/>
    <s v="04"/>
    <x v="16"/>
    <x v="4"/>
    <x v="13"/>
    <n v="78800065"/>
    <n v="73768.83"/>
    <n v="0.93615189276810873"/>
  </r>
  <r>
    <s v="结果页"/>
    <s v="SDK"/>
    <s v="04"/>
    <x v="16"/>
    <x v="4"/>
    <x v="0"/>
    <n v="28596403"/>
    <n v="36127.379999999997"/>
    <n v="1.2633539959553652"/>
  </r>
  <r>
    <s v="充电屏保"/>
    <s v="SDK"/>
    <s v="04"/>
    <x v="16"/>
    <x v="4"/>
    <x v="14"/>
    <n v="58402724"/>
    <n v="78322.03"/>
    <n v="1.3410680981250123"/>
  </r>
  <r>
    <s v="其他"/>
    <s v="SDK"/>
    <s v="04"/>
    <x v="16"/>
    <x v="4"/>
    <x v="10"/>
    <n v="630753"/>
    <n v="1165.83"/>
    <n v="1.8483146334619096"/>
  </r>
  <r>
    <s v="其他"/>
    <s v="SDK"/>
    <s v="04"/>
    <x v="16"/>
    <x v="4"/>
    <x v="7"/>
    <n v="691418"/>
    <n v="2864.83"/>
    <n v="4.1434125232493226"/>
  </r>
  <r>
    <s v="其他"/>
    <s v="SDK"/>
    <s v="04"/>
    <x v="16"/>
    <x v="4"/>
    <x v="15"/>
    <n v="2607505"/>
    <n v="1750.58"/>
    <n v="0.6713620875127756"/>
  </r>
  <r>
    <s v="Applock"/>
    <s v="SDK"/>
    <s v="04"/>
    <x v="16"/>
    <x v="4"/>
    <x v="16"/>
    <n v="199108691"/>
    <n v="127783.78"/>
    <n v="0.64177901706962648"/>
  </r>
  <r>
    <s v="结果页"/>
    <s v="SDK"/>
    <s v="04"/>
    <x v="16"/>
    <x v="4"/>
    <x v="3"/>
    <n v="11030165"/>
    <n v="31690.5"/>
    <n v="2.8730757880775131"/>
  </r>
  <r>
    <s v="充电屏保"/>
    <s v="SDK"/>
    <s v="04"/>
    <x v="16"/>
    <x v="4"/>
    <x v="17"/>
    <n v="15344594"/>
    <n v="9826.7099999999991"/>
    <n v="0.64040208558141054"/>
  </r>
  <r>
    <s v="其他"/>
    <s v="SDK"/>
    <s v="04"/>
    <x v="16"/>
    <x v="4"/>
    <x v="5"/>
    <n v="935043"/>
    <n v="2216.94"/>
    <n v="2.3709497851970442"/>
  </r>
  <r>
    <s v="其他"/>
    <s v="SDK"/>
    <s v="04"/>
    <x v="16"/>
    <x v="4"/>
    <x v="4"/>
    <n v="16021337"/>
    <n v="7658.6899999999987"/>
    <n v="0.47803064126296069"/>
  </r>
  <r>
    <s v="其他"/>
    <s v="SDK"/>
    <s v="04"/>
    <x v="16"/>
    <x v="4"/>
    <x v="11"/>
    <n v="2986563"/>
    <n v="2988.08"/>
    <n v="1.0005079417377098"/>
  </r>
  <r>
    <s v="结果页"/>
    <s v="API"/>
    <s v="04"/>
    <x v="16"/>
    <x v="5"/>
    <x v="8"/>
    <n v="1736551"/>
    <n v="3806.95"/>
    <n v="2.19"/>
  </r>
  <r>
    <s v="其他"/>
    <s v="SDK"/>
    <s v="04"/>
    <x v="15"/>
    <x v="2"/>
    <x v="9"/>
    <n v="1109670"/>
    <n v="275"/>
    <n v="0.248"/>
  </r>
  <r>
    <s v="其他"/>
    <s v="SDK"/>
    <s v="04"/>
    <x v="15"/>
    <x v="2"/>
    <x v="4"/>
    <n v="40063794"/>
    <n v="2191"/>
    <n v="5.5E-2"/>
  </r>
  <r>
    <s v="其他"/>
    <s v="SDK"/>
    <s v="04"/>
    <x v="15"/>
    <x v="2"/>
    <x v="11"/>
    <n v="1844384"/>
    <n v="1107"/>
    <n v="0.6"/>
  </r>
  <r>
    <s v="结果页"/>
    <s v="API"/>
    <s v="04"/>
    <x v="15"/>
    <x v="3"/>
    <x v="8"/>
    <n v="353603"/>
    <n v="762.05000000000007"/>
    <n v="3.51"/>
  </r>
  <r>
    <s v="结果页"/>
    <s v="API"/>
    <s v="04"/>
    <x v="15"/>
    <x v="3"/>
    <x v="0"/>
    <n v="2925899"/>
    <n v="6009.13"/>
    <n v="2.0537721910428215"/>
  </r>
  <r>
    <s v="结果页"/>
    <s v="API"/>
    <s v="04"/>
    <x v="15"/>
    <x v="3"/>
    <x v="3"/>
    <n v="568648"/>
    <n v="2445.12"/>
    <n v="8.68"/>
  </r>
  <r>
    <s v="结果页"/>
    <s v="SDK"/>
    <s v="04"/>
    <x v="15"/>
    <x v="4"/>
    <x v="8"/>
    <n v="6262314"/>
    <n v="10083.219999999999"/>
    <n v="1.6101428321863132"/>
  </r>
  <r>
    <s v="充电屏保"/>
    <s v="SDK"/>
    <s v="04"/>
    <x v="15"/>
    <x v="4"/>
    <x v="12"/>
    <n v="14268782"/>
    <n v="21835.449999999997"/>
    <n v="1.5302952978046758"/>
  </r>
  <r>
    <s v="其他"/>
    <s v="SDK"/>
    <s v="04"/>
    <x v="15"/>
    <x v="4"/>
    <x v="9"/>
    <n v="3899360"/>
    <n v="3867.36"/>
    <n v="0.99179352509129703"/>
  </r>
  <r>
    <s v="Applock"/>
    <s v="SDK"/>
    <s v="04"/>
    <x v="15"/>
    <x v="4"/>
    <x v="13"/>
    <n v="79550148"/>
    <n v="75747.77"/>
    <n v="0.95220149684699518"/>
  </r>
  <r>
    <s v="结果页"/>
    <s v="SDK"/>
    <s v="04"/>
    <x v="15"/>
    <x v="4"/>
    <x v="0"/>
    <n v="28293213"/>
    <n v="33868.33"/>
    <n v="1.1970478573783756"/>
  </r>
  <r>
    <s v="充电屏保"/>
    <s v="SDK"/>
    <s v="04"/>
    <x v="15"/>
    <x v="4"/>
    <x v="14"/>
    <n v="59102199"/>
    <n v="81323.73"/>
    <n v="1.3759848427974737"/>
  </r>
  <r>
    <s v="其他"/>
    <s v="SDK"/>
    <s v="04"/>
    <x v="15"/>
    <x v="4"/>
    <x v="10"/>
    <n v="621293"/>
    <n v="1090.05"/>
    <n v="1.7544862086004509"/>
  </r>
  <r>
    <s v="其他"/>
    <s v="SDK"/>
    <s v="04"/>
    <x v="15"/>
    <x v="4"/>
    <x v="7"/>
    <n v="679240"/>
    <n v="2398.58"/>
    <n v="3.5312702432130028"/>
  </r>
  <r>
    <s v="其他"/>
    <s v="SDK"/>
    <s v="04"/>
    <x v="15"/>
    <x v="4"/>
    <x v="15"/>
    <n v="2607515"/>
    <n v="1775.81"/>
    <n v="0.68103539193446638"/>
  </r>
  <r>
    <s v="Applock"/>
    <s v="SDK"/>
    <s v="04"/>
    <x v="15"/>
    <x v="4"/>
    <x v="16"/>
    <n v="205006889"/>
    <n v="139311.17000000001"/>
    <n v="0.67954384693872405"/>
  </r>
  <r>
    <s v="结果页"/>
    <s v="SDK"/>
    <s v="04"/>
    <x v="15"/>
    <x v="4"/>
    <x v="3"/>
    <n v="10672863"/>
    <n v="31475.31"/>
    <n v="2.9490971635258507"/>
  </r>
  <r>
    <s v="充电屏保"/>
    <s v="SDK"/>
    <s v="04"/>
    <x v="15"/>
    <x v="4"/>
    <x v="17"/>
    <n v="15771637"/>
    <n v="10535.41"/>
    <n v="0.66799724086979684"/>
  </r>
  <r>
    <s v="其他"/>
    <s v="SDK"/>
    <s v="04"/>
    <x v="15"/>
    <x v="4"/>
    <x v="5"/>
    <n v="907062"/>
    <n v="2166.98"/>
    <n v="2.3890097920539057"/>
  </r>
  <r>
    <s v="其他"/>
    <s v="SDK"/>
    <s v="04"/>
    <x v="15"/>
    <x v="4"/>
    <x v="4"/>
    <n v="16276025"/>
    <n v="7864.2199999999993"/>
    <n v="0.48317817157444765"/>
  </r>
  <r>
    <s v="其他"/>
    <s v="SDK"/>
    <s v="04"/>
    <x v="15"/>
    <x v="4"/>
    <x v="11"/>
    <n v="2987852"/>
    <n v="3046.13"/>
    <n v="1.0195049821744853"/>
  </r>
  <r>
    <s v="结果页"/>
    <s v="API"/>
    <s v="04"/>
    <x v="15"/>
    <x v="5"/>
    <x v="8"/>
    <n v="1532971"/>
    <n v="3192.68"/>
    <n v="2.08"/>
  </r>
  <r>
    <s v="其他"/>
    <s v="SDK"/>
    <s v="04"/>
    <x v="14"/>
    <x v="2"/>
    <x v="9"/>
    <n v="1102551"/>
    <n v="267"/>
    <n v="0.24199999999999999"/>
  </r>
  <r>
    <s v="其他"/>
    <s v="SDK"/>
    <s v="04"/>
    <x v="14"/>
    <x v="2"/>
    <x v="4"/>
    <n v="40240462"/>
    <n v="2189"/>
    <n v="5.3999999999999999E-2"/>
  </r>
  <r>
    <s v="其他"/>
    <s v="SDK"/>
    <s v="04"/>
    <x v="14"/>
    <x v="2"/>
    <x v="11"/>
    <n v="1844966"/>
    <n v="1133"/>
    <n v="0.61399999999999999"/>
  </r>
  <r>
    <s v="结果页"/>
    <s v="API"/>
    <s v="04"/>
    <x v="14"/>
    <x v="3"/>
    <x v="8"/>
    <n v="373299"/>
    <n v="876.72"/>
    <n v="2.3485731277072803"/>
  </r>
  <r>
    <s v="结果页"/>
    <s v="API"/>
    <s v="04"/>
    <x v="14"/>
    <x v="3"/>
    <x v="0"/>
    <n v="3039053"/>
    <n v="6483.41"/>
    <n v="2.1333652292342382"/>
  </r>
  <r>
    <s v="结果页"/>
    <s v="API"/>
    <s v="04"/>
    <x v="14"/>
    <x v="3"/>
    <x v="3"/>
    <n v="614413"/>
    <n v="2935.06"/>
    <n v="4.7770148092569658"/>
  </r>
  <r>
    <s v="结果页"/>
    <s v="SDK"/>
    <s v="04"/>
    <x v="14"/>
    <x v="4"/>
    <x v="8"/>
    <n v="6272138"/>
    <n v="9781.61"/>
    <n v="1.559533607200607"/>
  </r>
  <r>
    <s v="充电屏保"/>
    <s v="SDK"/>
    <s v="04"/>
    <x v="14"/>
    <x v="4"/>
    <x v="12"/>
    <n v="14920216"/>
    <n v="22338.120000000003"/>
    <n v="1.4971713546238208"/>
  </r>
  <r>
    <s v="其他"/>
    <s v="SDK"/>
    <s v="04"/>
    <x v="14"/>
    <x v="4"/>
    <x v="9"/>
    <n v="3890186"/>
    <n v="3854.2200000000003"/>
    <n v="0.99075468370921094"/>
  </r>
  <r>
    <s v="Applock"/>
    <s v="SDK"/>
    <s v="04"/>
    <x v="14"/>
    <x v="4"/>
    <x v="13"/>
    <n v="80006864"/>
    <n v="76620.539999999994"/>
    <n v="0.95767458152090545"/>
  </r>
  <r>
    <s v="结果页"/>
    <s v="SDK"/>
    <s v="04"/>
    <x v="14"/>
    <x v="4"/>
    <x v="0"/>
    <n v="28690752"/>
    <n v="34880.020000000004"/>
    <n v="1.2157234498419562"/>
  </r>
  <r>
    <s v="充电屏保"/>
    <s v="SDK"/>
    <s v="04"/>
    <x v="14"/>
    <x v="4"/>
    <x v="14"/>
    <n v="64080307"/>
    <n v="87150.18"/>
    <n v="1.3600150199030725"/>
  </r>
  <r>
    <s v="其他"/>
    <s v="SDK"/>
    <s v="04"/>
    <x v="14"/>
    <x v="4"/>
    <x v="10"/>
    <n v="630480"/>
    <n v="1167.47"/>
    <n v="1.8517161527724908"/>
  </r>
  <r>
    <s v="其他"/>
    <s v="SDK"/>
    <s v="04"/>
    <x v="14"/>
    <x v="4"/>
    <x v="7"/>
    <n v="688532"/>
    <n v="2474.56"/>
    <n v="3.5939651316133454"/>
  </r>
  <r>
    <s v="其他"/>
    <s v="SDK"/>
    <s v="04"/>
    <x v="14"/>
    <x v="4"/>
    <x v="15"/>
    <n v="2596245"/>
    <n v="1821.54"/>
    <n v="0.70160558807046325"/>
  </r>
  <r>
    <s v="Applock"/>
    <s v="SDK"/>
    <s v="04"/>
    <x v="14"/>
    <x v="4"/>
    <x v="16"/>
    <n v="207128301"/>
    <n v="145537.93"/>
    <n v="0.70264627912918576"/>
  </r>
  <r>
    <s v="结果页"/>
    <s v="SDK"/>
    <s v="04"/>
    <x v="14"/>
    <x v="4"/>
    <x v="3"/>
    <n v="10662493"/>
    <n v="31337.25"/>
    <n v="2.9390171698119754"/>
  </r>
  <r>
    <s v="充电屏保"/>
    <s v="SDK"/>
    <s v="04"/>
    <x v="14"/>
    <x v="4"/>
    <x v="17"/>
    <n v="15875049"/>
    <n v="10668.25"/>
    <n v="0.672013673784566"/>
  </r>
  <r>
    <s v="其他"/>
    <s v="SDK"/>
    <s v="04"/>
    <x v="14"/>
    <x v="4"/>
    <x v="5"/>
    <n v="901198"/>
    <n v="1997.8"/>
    <n v="2.2168269348134371"/>
  </r>
  <r>
    <s v="其他"/>
    <s v="SDK"/>
    <s v="04"/>
    <x v="14"/>
    <x v="4"/>
    <x v="4"/>
    <n v="16521022"/>
    <n v="8015.71"/>
    <n v="0.48518245420894662"/>
  </r>
  <r>
    <s v="其他"/>
    <s v="SDK"/>
    <s v="04"/>
    <x v="14"/>
    <x v="4"/>
    <x v="11"/>
    <n v="2999257"/>
    <n v="2951.57"/>
    <n v="0.98410039553129325"/>
  </r>
  <r>
    <s v="结果页"/>
    <s v="API"/>
    <s v="04"/>
    <x v="14"/>
    <x v="5"/>
    <x v="8"/>
    <n v="1554618"/>
    <n v="2985.17"/>
    <n v="1.92"/>
  </r>
  <r>
    <s v="其他"/>
    <s v="SDK"/>
    <s v="04"/>
    <x v="13"/>
    <x v="2"/>
    <x v="9"/>
    <n v="1258821"/>
    <n v="317"/>
    <n v="0.252"/>
  </r>
  <r>
    <s v="其他"/>
    <s v="SDK"/>
    <s v="04"/>
    <x v="13"/>
    <x v="2"/>
    <x v="4"/>
    <n v="41860674"/>
    <n v="2261"/>
    <n v="5.3999999999999999E-2"/>
  </r>
  <r>
    <s v="其他"/>
    <s v="SDK"/>
    <s v="04"/>
    <x v="13"/>
    <x v="2"/>
    <x v="11"/>
    <n v="1978784"/>
    <n v="1163"/>
    <n v="0.58799999999999997"/>
  </r>
  <r>
    <s v="结果页"/>
    <s v="API"/>
    <s v="04"/>
    <x v="13"/>
    <x v="3"/>
    <x v="8"/>
    <n v="375428"/>
    <n v="932.11"/>
    <n v="2.482792972287629"/>
  </r>
  <r>
    <s v="结果页"/>
    <s v="API"/>
    <s v="04"/>
    <x v="13"/>
    <x v="3"/>
    <x v="0"/>
    <n v="2876119"/>
    <n v="6546.83"/>
    <n v="2.2762722961045769"/>
  </r>
  <r>
    <s v="结果页"/>
    <s v="API"/>
    <s v="04"/>
    <x v="13"/>
    <x v="3"/>
    <x v="3"/>
    <n v="553929"/>
    <n v="2869.95"/>
    <n v="5.1810791635751157"/>
  </r>
  <r>
    <s v="结果页"/>
    <s v="SDK"/>
    <s v="04"/>
    <x v="13"/>
    <x v="4"/>
    <x v="8"/>
    <n v="6551566"/>
    <n v="9938.73"/>
    <n v="1.5170006682371817"/>
  </r>
  <r>
    <s v="充电屏保"/>
    <s v="SDK"/>
    <s v="04"/>
    <x v="13"/>
    <x v="4"/>
    <x v="12"/>
    <n v="15340782"/>
    <n v="22847.23"/>
    <n v="1.4893132566514535"/>
  </r>
  <r>
    <s v="其他"/>
    <s v="SDK"/>
    <s v="04"/>
    <x v="13"/>
    <x v="4"/>
    <x v="9"/>
    <n v="4427700"/>
    <n v="4248.76"/>
    <n v="0.95958624116358382"/>
  </r>
  <r>
    <s v="Applock"/>
    <s v="SDK"/>
    <s v="04"/>
    <x v="13"/>
    <x v="4"/>
    <x v="13"/>
    <n v="82046232"/>
    <n v="77660.53"/>
    <n v="0.94654596691289861"/>
  </r>
  <r>
    <s v="结果页"/>
    <s v="SDK"/>
    <s v="04"/>
    <x v="13"/>
    <x v="4"/>
    <x v="0"/>
    <n v="28615925"/>
    <n v="35970.36"/>
    <n v="1.2570049718819154"/>
  </r>
  <r>
    <s v="充电屏保"/>
    <s v="SDK"/>
    <s v="04"/>
    <x v="13"/>
    <x v="4"/>
    <x v="14"/>
    <n v="70403698"/>
    <n v="96725.78"/>
    <n v="1.3738735712433743"/>
  </r>
  <r>
    <s v="其他"/>
    <s v="SDK"/>
    <s v="04"/>
    <x v="13"/>
    <x v="4"/>
    <x v="10"/>
    <n v="624128"/>
    <n v="1194.2"/>
    <n v="1.9133895611156686"/>
  </r>
  <r>
    <s v="其他"/>
    <s v="SDK"/>
    <s v="04"/>
    <x v="13"/>
    <x v="4"/>
    <x v="7"/>
    <n v="721637"/>
    <n v="2875.32"/>
    <n v="3.9844409308281032"/>
  </r>
  <r>
    <s v="其他"/>
    <s v="SDK"/>
    <s v="04"/>
    <x v="13"/>
    <x v="4"/>
    <x v="15"/>
    <n v="2548706"/>
    <n v="1747.88"/>
    <n v="0.68579114264258023"/>
  </r>
  <r>
    <s v="Applock"/>
    <s v="SDK"/>
    <s v="04"/>
    <x v="13"/>
    <x v="4"/>
    <x v="16"/>
    <n v="210571975"/>
    <n v="146368.14000000001"/>
    <n v="0.69509791129612575"/>
  </r>
  <r>
    <s v="结果页"/>
    <s v="SDK"/>
    <s v="04"/>
    <x v="13"/>
    <x v="4"/>
    <x v="3"/>
    <n v="11001629"/>
    <n v="32566.42"/>
    <n v="2.9601452657601888"/>
  </r>
  <r>
    <s v="充电屏保"/>
    <s v="SDK"/>
    <s v="04"/>
    <x v="13"/>
    <x v="4"/>
    <x v="17"/>
    <n v="15731162"/>
    <n v="10299.299999999999"/>
    <n v="0.6547068805216042"/>
  </r>
  <r>
    <s v="其他"/>
    <s v="SDK"/>
    <s v="04"/>
    <x v="13"/>
    <x v="4"/>
    <x v="5"/>
    <n v="975876"/>
    <n v="2244.79"/>
    <n v="2.30028200304137"/>
  </r>
  <r>
    <s v="其他"/>
    <s v="SDK"/>
    <s v="04"/>
    <x v="13"/>
    <x v="4"/>
    <x v="4"/>
    <n v="17356227"/>
    <n v="8209.4900000000016"/>
    <n v="0.47299969054334229"/>
  </r>
  <r>
    <s v="其他"/>
    <s v="SDK"/>
    <s v="04"/>
    <x v="13"/>
    <x v="4"/>
    <x v="11"/>
    <n v="3093890"/>
    <n v="3224.96"/>
    <n v="1.042364143521586"/>
  </r>
  <r>
    <s v="结果页"/>
    <s v="API"/>
    <s v="04"/>
    <x v="13"/>
    <x v="5"/>
    <x v="8"/>
    <n v="1517418"/>
    <n v="3265.57"/>
    <n v="2.15"/>
  </r>
  <r>
    <s v="其他"/>
    <s v="SDK"/>
    <s v="04"/>
    <x v="12"/>
    <x v="2"/>
    <x v="9"/>
    <n v="1104179"/>
    <n v="288"/>
    <n v="0.26100000000000001"/>
  </r>
  <r>
    <s v="其他"/>
    <s v="SDK"/>
    <s v="04"/>
    <x v="12"/>
    <x v="2"/>
    <x v="4"/>
    <n v="47700383"/>
    <n v="2445"/>
    <n v="5.0999999999999997E-2"/>
  </r>
  <r>
    <s v="其他"/>
    <s v="SDK"/>
    <s v="04"/>
    <x v="12"/>
    <x v="2"/>
    <x v="11"/>
    <n v="2382905"/>
    <n v="1407"/>
    <n v="0.59"/>
  </r>
  <r>
    <s v="结果页"/>
    <s v="API"/>
    <s v="04"/>
    <x v="12"/>
    <x v="3"/>
    <x v="8"/>
    <n v="325031"/>
    <n v="876.89"/>
    <n v="2.6978657420369134"/>
  </r>
  <r>
    <s v="结果页"/>
    <s v="API"/>
    <s v="04"/>
    <x v="12"/>
    <x v="3"/>
    <x v="0"/>
    <n v="2493066"/>
    <n v="6128.56"/>
    <n v="2.4582421805118679"/>
  </r>
  <r>
    <s v="结果页"/>
    <s v="API"/>
    <s v="04"/>
    <x v="12"/>
    <x v="3"/>
    <x v="3"/>
    <n v="471822"/>
    <n v="2580.96"/>
    <n v="5.4701985070641044"/>
  </r>
  <r>
    <s v="结果页"/>
    <s v="SDK"/>
    <s v="04"/>
    <x v="12"/>
    <x v="4"/>
    <x v="8"/>
    <n v="6991349"/>
    <n v="10119.76"/>
    <n v="1.4474688647355467"/>
  </r>
  <r>
    <s v="充电屏保"/>
    <s v="SDK"/>
    <s v="04"/>
    <x v="12"/>
    <x v="4"/>
    <x v="12"/>
    <n v="15093398"/>
    <n v="20203.29"/>
    <n v="1.3385514646867458"/>
  </r>
  <r>
    <s v="其他"/>
    <s v="SDK"/>
    <s v="04"/>
    <x v="12"/>
    <x v="4"/>
    <x v="9"/>
    <n v="3808880"/>
    <n v="3482.04"/>
    <n v="0.91418999810968049"/>
  </r>
  <r>
    <s v="Applock"/>
    <s v="SDK"/>
    <s v="04"/>
    <x v="12"/>
    <x v="4"/>
    <x v="13"/>
    <n v="77665571"/>
    <n v="65464.76"/>
    <n v="0.84290579670108912"/>
  </r>
  <r>
    <s v="结果页"/>
    <s v="SDK"/>
    <s v="04"/>
    <x v="12"/>
    <x v="4"/>
    <x v="0"/>
    <n v="28676285"/>
    <n v="33520.92"/>
    <n v="1.1689422113080548"/>
  </r>
  <r>
    <s v="充电屏保"/>
    <s v="SDK"/>
    <s v="04"/>
    <x v="12"/>
    <x v="4"/>
    <x v="14"/>
    <n v="71078233"/>
    <n v="82882.86"/>
    <n v="1.1660793537171921"/>
  </r>
  <r>
    <s v="其他"/>
    <s v="SDK"/>
    <s v="04"/>
    <x v="12"/>
    <x v="4"/>
    <x v="10"/>
    <n v="653087"/>
    <n v="1109.47"/>
    <n v="1.698808887636716"/>
  </r>
  <r>
    <s v="其他"/>
    <s v="SDK"/>
    <s v="04"/>
    <x v="12"/>
    <x v="4"/>
    <x v="7"/>
    <n v="726717"/>
    <n v="3236.95"/>
    <n v="4.4542098230810616"/>
  </r>
  <r>
    <s v="其他"/>
    <s v="SDK"/>
    <s v="04"/>
    <x v="12"/>
    <x v="4"/>
    <x v="15"/>
    <n v="2615276"/>
    <n v="1687.96"/>
    <n v="0.6454232746371702"/>
  </r>
  <r>
    <s v="Applock"/>
    <s v="SDK"/>
    <s v="04"/>
    <x v="12"/>
    <x v="4"/>
    <x v="16"/>
    <n v="206205678"/>
    <n v="131866.42000000001"/>
    <n v="0.63948976225572229"/>
  </r>
  <r>
    <s v="结果页"/>
    <s v="SDK"/>
    <s v="04"/>
    <x v="12"/>
    <x v="4"/>
    <x v="3"/>
    <n v="11071455"/>
    <n v="30943.759999999998"/>
    <n v="2.7949135863353098"/>
  </r>
  <r>
    <s v="充电屏保"/>
    <s v="SDK"/>
    <s v="04"/>
    <x v="12"/>
    <x v="4"/>
    <x v="17"/>
    <n v="15019402"/>
    <n v="9097.9500000000007"/>
    <n v="0.60574648711047219"/>
  </r>
  <r>
    <s v="其他"/>
    <s v="SDK"/>
    <s v="04"/>
    <x v="12"/>
    <x v="4"/>
    <x v="5"/>
    <n v="980617"/>
    <n v="2209.96"/>
    <n v="2.2536423496635281"/>
  </r>
  <r>
    <s v="其他"/>
    <s v="SDK"/>
    <s v="04"/>
    <x v="12"/>
    <x v="4"/>
    <x v="4"/>
    <n v="19839218"/>
    <n v="9553.7300000000014"/>
    <n v="0.481557791239554"/>
  </r>
  <r>
    <s v="其他"/>
    <s v="SDK"/>
    <s v="04"/>
    <x v="12"/>
    <x v="4"/>
    <x v="11"/>
    <n v="3700270"/>
    <n v="3594.42"/>
    <n v="0.97139397935826299"/>
  </r>
  <r>
    <s v="结果页"/>
    <s v="API"/>
    <s v="04"/>
    <x v="12"/>
    <x v="5"/>
    <x v="8"/>
    <n v="1724424"/>
    <n v="4574.66"/>
    <n v="2.65"/>
  </r>
  <r>
    <s v="其他"/>
    <s v="SDK"/>
    <s v="04"/>
    <x v="11"/>
    <x v="2"/>
    <x v="9"/>
    <n v="1063568"/>
    <n v="277"/>
    <n v="0.26100000000000001"/>
  </r>
  <r>
    <s v="其他"/>
    <s v="SDK"/>
    <s v="04"/>
    <x v="11"/>
    <x v="2"/>
    <x v="4"/>
    <n v="48351002"/>
    <n v="2476"/>
    <n v="5.0999999999999997E-2"/>
  </r>
  <r>
    <s v="其他"/>
    <s v="SDK"/>
    <s v="04"/>
    <x v="11"/>
    <x v="2"/>
    <x v="11"/>
    <n v="2361821"/>
    <n v="1220"/>
    <n v="0.51700000000000002"/>
  </r>
  <r>
    <s v="结果页"/>
    <s v="API"/>
    <s v="04"/>
    <x v="11"/>
    <x v="3"/>
    <x v="8"/>
    <n v="353193"/>
    <n v="938.39"/>
    <n v="2.6568759856509048"/>
  </r>
  <r>
    <s v="结果页"/>
    <s v="API"/>
    <s v="04"/>
    <x v="11"/>
    <x v="3"/>
    <x v="0"/>
    <n v="2516229"/>
    <n v="6132.08"/>
    <n v="2.4370118935915612"/>
  </r>
  <r>
    <s v="结果页"/>
    <s v="API"/>
    <s v="04"/>
    <x v="11"/>
    <x v="3"/>
    <x v="3"/>
    <n v="481470"/>
    <n v="2607.6"/>
    <n v="5.4159137640974517"/>
  </r>
  <r>
    <s v="结果页"/>
    <s v="SDK"/>
    <s v="04"/>
    <x v="11"/>
    <x v="4"/>
    <x v="8"/>
    <n v="6991349"/>
    <n v="10119.76"/>
    <n v="1.4474688647355467"/>
  </r>
  <r>
    <s v="充电屏保"/>
    <s v="SDK"/>
    <s v="04"/>
    <x v="11"/>
    <x v="4"/>
    <x v="12"/>
    <n v="15093398"/>
    <n v="20203.29"/>
    <n v="1.3385514646867458"/>
  </r>
  <r>
    <s v="其他"/>
    <s v="SDK"/>
    <s v="04"/>
    <x v="11"/>
    <x v="4"/>
    <x v="9"/>
    <n v="3808880"/>
    <n v="3482.04"/>
    <n v="0.91418999810968049"/>
  </r>
  <r>
    <s v="Applock"/>
    <s v="SDK"/>
    <s v="04"/>
    <x v="11"/>
    <x v="4"/>
    <x v="13"/>
    <n v="77665571"/>
    <n v="65464.76"/>
    <n v="0.84290579670108912"/>
  </r>
  <r>
    <s v="结果页"/>
    <s v="SDK"/>
    <s v="04"/>
    <x v="11"/>
    <x v="4"/>
    <x v="0"/>
    <n v="28676285"/>
    <n v="33520.92"/>
    <n v="1.1689422113080548"/>
  </r>
  <r>
    <s v="充电屏保"/>
    <s v="SDK"/>
    <s v="04"/>
    <x v="11"/>
    <x v="4"/>
    <x v="14"/>
    <n v="71078233"/>
    <n v="82882.86"/>
    <n v="1.1660793537171921"/>
  </r>
  <r>
    <s v="其他"/>
    <s v="SDK"/>
    <s v="04"/>
    <x v="11"/>
    <x v="4"/>
    <x v="10"/>
    <n v="653087"/>
    <n v="1109.47"/>
    <n v="1.698808887636716"/>
  </r>
  <r>
    <s v="其他"/>
    <s v="SDK"/>
    <s v="04"/>
    <x v="11"/>
    <x v="4"/>
    <x v="7"/>
    <n v="726717"/>
    <n v="3236.95"/>
    <n v="4.4542098230810616"/>
  </r>
  <r>
    <s v="其他"/>
    <s v="SDK"/>
    <s v="04"/>
    <x v="11"/>
    <x v="4"/>
    <x v="15"/>
    <n v="2615276"/>
    <n v="1687.96"/>
    <n v="0.6454232746371702"/>
  </r>
  <r>
    <s v="Applock"/>
    <s v="SDK"/>
    <s v="04"/>
    <x v="11"/>
    <x v="4"/>
    <x v="16"/>
    <n v="206205678"/>
    <n v="131866.42000000001"/>
    <n v="0.63948976225572229"/>
  </r>
  <r>
    <s v="结果页"/>
    <s v="SDK"/>
    <s v="04"/>
    <x v="11"/>
    <x v="4"/>
    <x v="3"/>
    <n v="11071455"/>
    <n v="30943.759999999998"/>
    <n v="2.7949135863353098"/>
  </r>
  <r>
    <s v="充电屏保"/>
    <s v="SDK"/>
    <s v="04"/>
    <x v="11"/>
    <x v="4"/>
    <x v="17"/>
    <n v="15019402"/>
    <n v="9097.9500000000007"/>
    <n v="0.60574648711047219"/>
  </r>
  <r>
    <s v="其他"/>
    <s v="SDK"/>
    <s v="04"/>
    <x v="11"/>
    <x v="4"/>
    <x v="5"/>
    <n v="980617"/>
    <n v="2209.96"/>
    <n v="2.2536423496635281"/>
  </r>
  <r>
    <s v="其他"/>
    <s v="SDK"/>
    <s v="04"/>
    <x v="11"/>
    <x v="4"/>
    <x v="4"/>
    <n v="19839218"/>
    <n v="9553.7300000000014"/>
    <n v="0.481557791239554"/>
  </r>
  <r>
    <s v="其他"/>
    <s v="SDK"/>
    <s v="04"/>
    <x v="11"/>
    <x v="4"/>
    <x v="11"/>
    <n v="3700270"/>
    <n v="3594.42"/>
    <n v="0.97139397935826299"/>
  </r>
  <r>
    <s v="结果页"/>
    <s v="API"/>
    <s v="04"/>
    <x v="11"/>
    <x v="5"/>
    <x v="8"/>
    <n v="2579737"/>
    <n v="5758.51"/>
    <n v="2.23"/>
  </r>
  <r>
    <s v="其他"/>
    <s v="SDK"/>
    <s v="04"/>
    <x v="10"/>
    <x v="2"/>
    <x v="9"/>
    <n v="1059078"/>
    <n v="279"/>
    <n v="0.26300000000000001"/>
  </r>
  <r>
    <s v="其他"/>
    <s v="SDK"/>
    <s v="04"/>
    <x v="10"/>
    <x v="2"/>
    <x v="4"/>
    <n v="43088030"/>
    <n v="2311"/>
    <n v="5.3999999999999999E-2"/>
  </r>
  <r>
    <s v="其他"/>
    <s v="SDK"/>
    <s v="04"/>
    <x v="10"/>
    <x v="2"/>
    <x v="11"/>
    <n v="1894914"/>
    <n v="953"/>
    <n v="0.503"/>
  </r>
  <r>
    <s v="结果页"/>
    <s v="API"/>
    <s v="04"/>
    <x v="10"/>
    <x v="3"/>
    <x v="8"/>
    <n v="392005"/>
    <n v="921.47"/>
    <n v="2.3506587926174412"/>
  </r>
  <r>
    <s v="结果页"/>
    <s v="API"/>
    <s v="04"/>
    <x v="10"/>
    <x v="3"/>
    <x v="0"/>
    <n v="3388904"/>
    <n v="6723.5400000000009"/>
    <n v="1.983986563207456"/>
  </r>
  <r>
    <s v="结果页"/>
    <s v="API"/>
    <s v="04"/>
    <x v="10"/>
    <x v="3"/>
    <x v="3"/>
    <n v="723791"/>
    <n v="3207.74"/>
    <n v="4.4318594732457299"/>
  </r>
  <r>
    <s v="结果页"/>
    <s v="SDK"/>
    <s v="04"/>
    <x v="10"/>
    <x v="4"/>
    <x v="8"/>
    <n v="5781153"/>
    <n v="7604.18"/>
    <n v="1.3153396908886514"/>
  </r>
  <r>
    <s v="充电屏保"/>
    <s v="SDK"/>
    <s v="04"/>
    <x v="10"/>
    <x v="4"/>
    <x v="12"/>
    <n v="15861449"/>
    <n v="19898.66"/>
    <n v="1.2545297721538555"/>
  </r>
  <r>
    <s v="其他"/>
    <s v="SDK"/>
    <s v="04"/>
    <x v="10"/>
    <x v="4"/>
    <x v="9"/>
    <n v="3670976"/>
    <n v="3174.21"/>
    <n v="0.86467740459213027"/>
  </r>
  <r>
    <s v="Applock"/>
    <s v="SDK"/>
    <s v="04"/>
    <x v="10"/>
    <x v="4"/>
    <x v="13"/>
    <n v="80930414"/>
    <n v="65462.41"/>
    <n v="0.80887279286622704"/>
  </r>
  <r>
    <s v="结果页"/>
    <s v="SDK"/>
    <s v="04"/>
    <x v="10"/>
    <x v="4"/>
    <x v="0"/>
    <n v="28060693"/>
    <n v="31910.17"/>
    <n v="1.1371839604959151"/>
  </r>
  <r>
    <s v="充电屏保"/>
    <s v="SDK"/>
    <s v="04"/>
    <x v="10"/>
    <x v="4"/>
    <x v="14"/>
    <n v="75739540"/>
    <n v="86183.85"/>
    <n v="1.1378977215863735"/>
  </r>
  <r>
    <s v="其他"/>
    <s v="SDK"/>
    <s v="04"/>
    <x v="10"/>
    <x v="4"/>
    <x v="10"/>
    <n v="599489"/>
    <n v="1014.22"/>
    <n v="1.6918075227402003"/>
  </r>
  <r>
    <s v="其他"/>
    <s v="SDK"/>
    <s v="04"/>
    <x v="10"/>
    <x v="4"/>
    <x v="7"/>
    <n v="657190"/>
    <n v="2378.9699999999998"/>
    <n v="3.6199120497877324"/>
  </r>
  <r>
    <s v="其他"/>
    <s v="SDK"/>
    <s v="04"/>
    <x v="10"/>
    <x v="4"/>
    <x v="15"/>
    <n v="2628002"/>
    <n v="1537.97"/>
    <n v="0.58522405995124815"/>
  </r>
  <r>
    <s v="Applock"/>
    <s v="SDK"/>
    <s v="04"/>
    <x v="10"/>
    <x v="4"/>
    <x v="16"/>
    <n v="211301923"/>
    <n v="133145.70000000001"/>
    <n v="0.63012062602004815"/>
  </r>
  <r>
    <s v="结果页"/>
    <s v="SDK"/>
    <s v="04"/>
    <x v="10"/>
    <x v="4"/>
    <x v="3"/>
    <n v="10946200"/>
    <n v="29081"/>
    <n v="2.6567210538817125"/>
  </r>
  <r>
    <s v="充电屏保"/>
    <s v="SDK"/>
    <s v="04"/>
    <x v="10"/>
    <x v="4"/>
    <x v="17"/>
    <n v="15150440"/>
    <n v="9028.09"/>
    <n v="0.59589622479611148"/>
  </r>
  <r>
    <s v="其他"/>
    <s v="SDK"/>
    <s v="04"/>
    <x v="10"/>
    <x v="4"/>
    <x v="5"/>
    <n v="927976"/>
    <n v="1763.71"/>
    <n v="1.9005987223807512"/>
  </r>
  <r>
    <s v="其他"/>
    <s v="SDK"/>
    <s v="04"/>
    <x v="10"/>
    <x v="4"/>
    <x v="4"/>
    <n v="16470291"/>
    <n v="7573.5999999999995"/>
    <n v="0.45983401264737817"/>
  </r>
  <r>
    <s v="其他"/>
    <s v="SDK"/>
    <s v="04"/>
    <x v="10"/>
    <x v="4"/>
    <x v="11"/>
    <n v="3085417"/>
    <n v="2977.2400000000002"/>
    <n v="0.96493926104640004"/>
  </r>
  <r>
    <s v="结果页"/>
    <s v="API"/>
    <s v="04"/>
    <x v="10"/>
    <x v="5"/>
    <x v="8"/>
    <n v="2897201"/>
    <n v="4696.51"/>
    <n v="1.62"/>
  </r>
  <r>
    <s v="其他"/>
    <s v="SDK"/>
    <s v="04"/>
    <x v="9"/>
    <x v="2"/>
    <x v="9"/>
    <n v="1044315"/>
    <n v="262"/>
    <n v="0.251"/>
  </r>
  <r>
    <s v="其他"/>
    <s v="SDK"/>
    <s v="04"/>
    <x v="9"/>
    <x v="2"/>
    <x v="4"/>
    <n v="41076288"/>
    <n v="2245"/>
    <n v="5.5E-2"/>
  </r>
  <r>
    <s v="其他"/>
    <s v="SDK"/>
    <s v="04"/>
    <x v="9"/>
    <x v="2"/>
    <x v="11"/>
    <n v="1848043"/>
    <n v="971"/>
    <n v="0.52600000000000002"/>
  </r>
  <r>
    <s v="结果页"/>
    <s v="API"/>
    <s v="04"/>
    <x v="9"/>
    <x v="3"/>
    <x v="8"/>
    <n v="351406"/>
    <n v="881.9"/>
    <n v="2.5096327325088361"/>
  </r>
  <r>
    <s v="结果页"/>
    <s v="API"/>
    <s v="04"/>
    <x v="9"/>
    <x v="3"/>
    <x v="0"/>
    <n v="3359181"/>
    <n v="6324.97"/>
    <n v="1.8828905021789537"/>
  </r>
  <r>
    <s v="结果页"/>
    <s v="API"/>
    <s v="04"/>
    <x v="9"/>
    <x v="3"/>
    <x v="3"/>
    <n v="708154"/>
    <n v="2635.92"/>
    <n v="3.7222412074209847"/>
  </r>
  <r>
    <s v="结果页"/>
    <s v="SDK"/>
    <s v="04"/>
    <x v="9"/>
    <x v="4"/>
    <x v="8"/>
    <n v="5503139"/>
    <n v="7580.56"/>
    <n v="1.3774974609945343"/>
  </r>
  <r>
    <s v="充电屏保"/>
    <s v="SDK"/>
    <s v="04"/>
    <x v="9"/>
    <x v="4"/>
    <x v="12"/>
    <n v="16038056"/>
    <n v="20643.18"/>
    <n v="1.2871372939463486"/>
  </r>
  <r>
    <s v="其他"/>
    <s v="SDK"/>
    <s v="04"/>
    <x v="9"/>
    <x v="4"/>
    <x v="9"/>
    <n v="3625174"/>
    <n v="3246.7999999999997"/>
    <n v="0.89562597547041867"/>
  </r>
  <r>
    <s v="Applock"/>
    <s v="SDK"/>
    <s v="04"/>
    <x v="9"/>
    <x v="4"/>
    <x v="13"/>
    <n v="80018266"/>
    <n v="66719.8"/>
    <n v="0.83380712098910015"/>
  </r>
  <r>
    <s v="结果页"/>
    <s v="SDK"/>
    <s v="04"/>
    <x v="9"/>
    <x v="4"/>
    <x v="0"/>
    <n v="27793304"/>
    <n v="33926.080000000002"/>
    <n v="1.2206566013166338"/>
  </r>
  <r>
    <s v="充电屏保"/>
    <s v="SDK"/>
    <s v="04"/>
    <x v="9"/>
    <x v="4"/>
    <x v="14"/>
    <n v="74863229"/>
    <n v="86135.02"/>
    <n v="1.1505651192256214"/>
  </r>
  <r>
    <s v="其他"/>
    <s v="SDK"/>
    <s v="04"/>
    <x v="9"/>
    <x v="4"/>
    <x v="10"/>
    <n v="606724"/>
    <n v="1039.8"/>
    <n v="1.7137940809989385"/>
  </r>
  <r>
    <s v="其他"/>
    <s v="SDK"/>
    <s v="04"/>
    <x v="9"/>
    <x v="4"/>
    <x v="7"/>
    <n v="657802"/>
    <n v="2459.16"/>
    <n v="3.7384501719362362"/>
  </r>
  <r>
    <s v="其他"/>
    <s v="SDK"/>
    <s v="04"/>
    <x v="9"/>
    <x v="4"/>
    <x v="15"/>
    <n v="2626579"/>
    <n v="1473.5"/>
    <n v="0.56099588095389474"/>
  </r>
  <r>
    <s v="Applock"/>
    <s v="SDK"/>
    <s v="04"/>
    <x v="9"/>
    <x v="4"/>
    <x v="16"/>
    <n v="211214346"/>
    <n v="140147.66"/>
    <n v="0.6635328643822328"/>
  </r>
  <r>
    <s v="结果页"/>
    <s v="SDK"/>
    <s v="04"/>
    <x v="9"/>
    <x v="4"/>
    <x v="3"/>
    <n v="10870497"/>
    <n v="28050.71"/>
    <n v="2.5804441140087708"/>
  </r>
  <r>
    <s v="充电屏保"/>
    <s v="SDK"/>
    <s v="04"/>
    <x v="9"/>
    <x v="4"/>
    <x v="17"/>
    <n v="15128959"/>
    <n v="9265.02"/>
    <n v="0.61240300803247605"/>
  </r>
  <r>
    <s v="其他"/>
    <s v="SDK"/>
    <s v="04"/>
    <x v="9"/>
    <x v="4"/>
    <x v="5"/>
    <n v="920283"/>
    <n v="1700.11"/>
    <n v="1.8473773828268043"/>
  </r>
  <r>
    <s v="其他"/>
    <s v="SDK"/>
    <s v="04"/>
    <x v="9"/>
    <x v="4"/>
    <x v="4"/>
    <n v="17269705"/>
    <n v="7454.49"/>
    <n v="0.43165126445414093"/>
  </r>
  <r>
    <s v="其他"/>
    <s v="SDK"/>
    <s v="04"/>
    <x v="9"/>
    <x v="4"/>
    <x v="11"/>
    <n v="3001915"/>
    <n v="2905.68"/>
    <n v="0.96794213027350873"/>
  </r>
  <r>
    <s v="结果页"/>
    <s v="API"/>
    <s v="04"/>
    <x v="9"/>
    <x v="5"/>
    <x v="8"/>
    <n v="2532616"/>
    <n v="4411.37"/>
    <n v="1.7418234742258598"/>
  </r>
  <r>
    <s v="其他"/>
    <s v="SDK"/>
    <s v="04"/>
    <x v="8"/>
    <x v="2"/>
    <x v="9"/>
    <n v="1033364"/>
    <n v="242"/>
    <n v="0.23400000000000001"/>
  </r>
  <r>
    <s v="其他"/>
    <s v="SDK"/>
    <s v="04"/>
    <x v="8"/>
    <x v="2"/>
    <x v="4"/>
    <n v="39507451"/>
    <n v="2369"/>
    <n v="0.06"/>
  </r>
  <r>
    <s v="其他"/>
    <s v="SDK"/>
    <s v="04"/>
    <x v="8"/>
    <x v="2"/>
    <x v="11"/>
    <n v="1859864"/>
    <n v="1012"/>
    <n v="0.54400000000000004"/>
  </r>
  <r>
    <s v="结果页"/>
    <s v="API"/>
    <s v="04"/>
    <x v="8"/>
    <x v="3"/>
    <x v="8"/>
    <n v="359094"/>
    <n v="909.2"/>
    <n v="2.5319275732816475"/>
  </r>
  <r>
    <s v="结果页"/>
    <s v="API"/>
    <s v="04"/>
    <x v="8"/>
    <x v="3"/>
    <x v="0"/>
    <n v="3260440"/>
    <n v="6013.14"/>
    <n v="1.8442725521708727"/>
  </r>
  <r>
    <s v="结果页"/>
    <s v="API"/>
    <s v="04"/>
    <x v="8"/>
    <x v="3"/>
    <x v="3"/>
    <n v="711943"/>
    <n v="2704.54"/>
    <n v="3.7988153546000172"/>
  </r>
  <r>
    <s v="结果页"/>
    <s v="SDK"/>
    <s v="04"/>
    <x v="8"/>
    <x v="4"/>
    <x v="8"/>
    <n v="5586542"/>
    <n v="8599.7199999999993"/>
    <n v="1.5393637065648125"/>
  </r>
  <r>
    <s v="充电屏保"/>
    <s v="SDK"/>
    <s v="04"/>
    <x v="8"/>
    <x v="4"/>
    <x v="12"/>
    <n v="16273767"/>
    <n v="21529.23"/>
    <n v="1.3229407794765649"/>
  </r>
  <r>
    <s v="其他"/>
    <s v="SDK"/>
    <s v="04"/>
    <x v="8"/>
    <x v="4"/>
    <x v="9"/>
    <n v="3649618"/>
    <n v="3274.55"/>
    <n v="0.8972308882737865"/>
  </r>
  <r>
    <s v="Applock"/>
    <s v="SDK"/>
    <s v="04"/>
    <x v="8"/>
    <x v="4"/>
    <x v="13"/>
    <n v="80795878"/>
    <n v="66527.53"/>
    <n v="0.82340252555953408"/>
  </r>
  <r>
    <s v="结果页"/>
    <s v="SDK"/>
    <s v="04"/>
    <x v="8"/>
    <x v="4"/>
    <x v="0"/>
    <n v="27578684"/>
    <n v="33853.740000000005"/>
    <n v="1.2275328293402255"/>
  </r>
  <r>
    <s v="充电屏保"/>
    <s v="SDK"/>
    <s v="04"/>
    <x v="8"/>
    <x v="4"/>
    <x v="14"/>
    <n v="72553296"/>
    <n v="80215.58"/>
    <n v="1.1056090408353054"/>
  </r>
  <r>
    <s v="其他"/>
    <s v="SDK"/>
    <s v="04"/>
    <x v="8"/>
    <x v="4"/>
    <x v="10"/>
    <n v="599296"/>
    <n v="1030.23"/>
    <n v="1.7190670386586928"/>
  </r>
  <r>
    <s v="其他"/>
    <s v="SDK"/>
    <s v="04"/>
    <x v="8"/>
    <x v="4"/>
    <x v="7"/>
    <n v="663023"/>
    <n v="2655.64"/>
    <n v="4.0053512472418005"/>
  </r>
  <r>
    <s v="其他"/>
    <s v="SDK"/>
    <s v="04"/>
    <x v="8"/>
    <x v="4"/>
    <x v="15"/>
    <n v="2668760"/>
    <n v="1554.82"/>
    <n v="0.58260015887528294"/>
  </r>
  <r>
    <s v="Applock"/>
    <s v="SDK"/>
    <s v="04"/>
    <x v="8"/>
    <x v="4"/>
    <x v="16"/>
    <n v="214181589"/>
    <n v="142788.6"/>
    <n v="0.66667074731619436"/>
  </r>
  <r>
    <s v="结果页"/>
    <s v="SDK"/>
    <s v="04"/>
    <x v="8"/>
    <x v="4"/>
    <x v="3"/>
    <n v="11201303"/>
    <n v="29188.36"/>
    <n v="2.6058004144696381"/>
  </r>
  <r>
    <s v="充电屏保"/>
    <s v="SDK"/>
    <s v="04"/>
    <x v="8"/>
    <x v="4"/>
    <x v="17"/>
    <n v="15630771"/>
    <n v="10154.129999999999"/>
    <n v="0.6496243851310981"/>
  </r>
  <r>
    <s v="其他"/>
    <s v="SDK"/>
    <s v="04"/>
    <x v="8"/>
    <x v="4"/>
    <x v="5"/>
    <n v="982533"/>
    <n v="2010.02"/>
    <n v="2.0457531706314191"/>
  </r>
  <r>
    <s v="其他"/>
    <s v="SDK"/>
    <s v="04"/>
    <x v="8"/>
    <x v="4"/>
    <x v="4"/>
    <n v="17336209"/>
    <n v="7824.6999999999989"/>
    <n v="0.45135011927924951"/>
  </r>
  <r>
    <s v="其他"/>
    <s v="SDK"/>
    <s v="04"/>
    <x v="8"/>
    <x v="4"/>
    <x v="11"/>
    <n v="2981759"/>
    <n v="3135.61"/>
    <n v="1.0515973960336835"/>
  </r>
  <r>
    <s v="结果页"/>
    <s v="API"/>
    <s v="04"/>
    <x v="8"/>
    <x v="5"/>
    <x v="8"/>
    <n v="2606797"/>
    <n v="4655.28"/>
    <n v="1.79"/>
  </r>
  <r>
    <s v="其他"/>
    <s v="SDK"/>
    <s v="04"/>
    <x v="7"/>
    <x v="2"/>
    <x v="9"/>
    <n v="1031233"/>
    <n v="250"/>
    <n v="0.24199999999999999"/>
  </r>
  <r>
    <s v="其他"/>
    <s v="SDK"/>
    <s v="04"/>
    <x v="7"/>
    <x v="2"/>
    <x v="4"/>
    <n v="40286438"/>
    <n v="2246"/>
    <n v="5.6000000000000001E-2"/>
  </r>
  <r>
    <s v="其他"/>
    <s v="SDK"/>
    <s v="04"/>
    <x v="7"/>
    <x v="2"/>
    <x v="11"/>
    <n v="1849940"/>
    <n v="1054"/>
    <n v="0.56999999999999995"/>
  </r>
  <r>
    <s v="结果页"/>
    <s v="API"/>
    <s v="04"/>
    <x v="7"/>
    <x v="3"/>
    <x v="8"/>
    <n v="330486"/>
    <n v="857.26"/>
    <n v="2.5939374133851358"/>
  </r>
  <r>
    <s v="结果页"/>
    <s v="API"/>
    <s v="04"/>
    <x v="7"/>
    <x v="3"/>
    <x v="0"/>
    <n v="3064046"/>
    <n v="5658.04"/>
    <n v="1.8465910759825408"/>
  </r>
  <r>
    <s v="结果页"/>
    <s v="API"/>
    <s v="04"/>
    <x v="7"/>
    <x v="3"/>
    <x v="3"/>
    <n v="700690"/>
    <n v="2858.49"/>
    <n v="4.079535886055174"/>
  </r>
  <r>
    <s v="结果页"/>
    <s v="SDK"/>
    <s v="04"/>
    <x v="7"/>
    <x v="4"/>
    <x v="8"/>
    <n v="5348821"/>
    <n v="8672.34"/>
    <n v="1.6213554351510362"/>
  </r>
  <r>
    <s v="充电屏保"/>
    <s v="SDK"/>
    <s v="04"/>
    <x v="7"/>
    <x v="4"/>
    <x v="12"/>
    <n v="16459861"/>
    <n v="22852.65"/>
    <n v="1.3883865726448115"/>
  </r>
  <r>
    <s v="其他"/>
    <s v="SDK"/>
    <s v="04"/>
    <x v="7"/>
    <x v="4"/>
    <x v="9"/>
    <n v="3667783"/>
    <n v="3414.61"/>
    <n v="0.93097383351196072"/>
  </r>
  <r>
    <s v="Applock"/>
    <s v="SDK"/>
    <s v="04"/>
    <x v="7"/>
    <x v="4"/>
    <x v="13"/>
    <n v="82011176"/>
    <n v="72700.42"/>
    <n v="0.8864696684754283"/>
  </r>
  <r>
    <s v="结果页"/>
    <s v="SDK"/>
    <s v="04"/>
    <x v="7"/>
    <x v="4"/>
    <x v="0"/>
    <n v="26933323"/>
    <n v="34397.270000000004"/>
    <n v="1.2771268513729259"/>
  </r>
  <r>
    <s v="充电屏保"/>
    <s v="SDK"/>
    <s v="04"/>
    <x v="7"/>
    <x v="4"/>
    <x v="14"/>
    <n v="67700080"/>
    <n v="77832.81"/>
    <n v="1.1496708718808013"/>
  </r>
  <r>
    <s v="其他"/>
    <s v="SDK"/>
    <s v="04"/>
    <x v="7"/>
    <x v="4"/>
    <x v="10"/>
    <n v="577347"/>
    <n v="1104.3499999999999"/>
    <n v="1.9128011403887091"/>
  </r>
  <r>
    <s v="其他"/>
    <s v="SDK"/>
    <s v="04"/>
    <x v="7"/>
    <x v="4"/>
    <x v="7"/>
    <n v="661053"/>
    <n v="2634.48"/>
    <n v="3.9852780336826243"/>
  </r>
  <r>
    <s v="其他"/>
    <s v="SDK"/>
    <s v="04"/>
    <x v="7"/>
    <x v="4"/>
    <x v="15"/>
    <n v="2647932"/>
    <n v="1612.29"/>
    <n v="0.60888648197914452"/>
  </r>
  <r>
    <s v="Applock"/>
    <s v="SDK"/>
    <s v="04"/>
    <x v="7"/>
    <x v="4"/>
    <x v="16"/>
    <n v="216810022"/>
    <n v="147997.01"/>
    <n v="0.68261148001728444"/>
  </r>
  <r>
    <s v="结果页"/>
    <s v="SDK"/>
    <s v="04"/>
    <x v="7"/>
    <x v="4"/>
    <x v="3"/>
    <n v="10845878"/>
    <n v="30819.82"/>
    <n v="2.8416159576937892"/>
  </r>
  <r>
    <s v="充电屏保"/>
    <s v="SDK"/>
    <s v="04"/>
    <x v="7"/>
    <x v="4"/>
    <x v="17"/>
    <n v="15674107"/>
    <n v="10303.98"/>
    <n v="0.65738864740428271"/>
  </r>
  <r>
    <s v="其他"/>
    <s v="SDK"/>
    <s v="04"/>
    <x v="7"/>
    <x v="4"/>
    <x v="5"/>
    <n v="961410"/>
    <n v="2018.79"/>
    <n v="2.0998221362374014"/>
  </r>
  <r>
    <s v="其他"/>
    <s v="SDK"/>
    <s v="04"/>
    <x v="7"/>
    <x v="4"/>
    <x v="4"/>
    <n v="17699542"/>
    <n v="7917.7000000000007"/>
    <n v="0.44733925883505915"/>
  </r>
  <r>
    <s v="其他"/>
    <s v="SDK"/>
    <s v="04"/>
    <x v="7"/>
    <x v="4"/>
    <x v="11"/>
    <n v="2996112"/>
    <n v="3044.08"/>
    <n v="1.0160100824001239"/>
  </r>
  <r>
    <s v="结果页"/>
    <s v="API"/>
    <s v="04"/>
    <x v="7"/>
    <x v="5"/>
    <x v="8"/>
    <n v="3111542"/>
    <n v="5471.26"/>
    <n v="1.76"/>
  </r>
  <r>
    <s v="结果页"/>
    <s v="API"/>
    <s v="04"/>
    <x v="7"/>
    <x v="5"/>
    <x v="3"/>
    <n v="59043"/>
    <n v="102.95"/>
    <n v="1.74"/>
  </r>
  <r>
    <s v="其他"/>
    <s v="SDK"/>
    <s v="04"/>
    <x v="6"/>
    <x v="2"/>
    <x v="9"/>
    <n v="1022213"/>
    <n v="276"/>
    <n v="0.27"/>
  </r>
  <r>
    <s v="其他"/>
    <s v="SDK"/>
    <s v="04"/>
    <x v="6"/>
    <x v="2"/>
    <x v="4"/>
    <n v="40937493"/>
    <n v="2333"/>
    <n v="5.7000000000000002E-2"/>
  </r>
  <r>
    <s v="其他"/>
    <s v="SDK"/>
    <s v="04"/>
    <x v="6"/>
    <x v="2"/>
    <x v="11"/>
    <n v="1988367"/>
    <n v="1223"/>
    <n v="0.61499999999999999"/>
  </r>
  <r>
    <s v="结果页"/>
    <s v="API"/>
    <s v="04"/>
    <x v="6"/>
    <x v="3"/>
    <x v="8"/>
    <n v="412613"/>
    <n v="996.14"/>
    <n v="2.4142234975630918"/>
  </r>
  <r>
    <s v="结果页"/>
    <s v="API"/>
    <s v="04"/>
    <x v="6"/>
    <x v="3"/>
    <x v="0"/>
    <n v="3452647"/>
    <n v="5764.05"/>
    <n v="1.6694582446453403"/>
  </r>
  <r>
    <s v="结果页"/>
    <s v="API"/>
    <s v="04"/>
    <x v="6"/>
    <x v="3"/>
    <x v="3"/>
    <n v="871858"/>
    <n v="3310.31"/>
    <n v="3.7968453578449703"/>
  </r>
  <r>
    <s v="结果页"/>
    <s v="SDK"/>
    <s v="04"/>
    <x v="6"/>
    <x v="4"/>
    <x v="8"/>
    <n v="5376373"/>
    <n v="8395.9599999999991"/>
    <n v="1.5616401614992115"/>
  </r>
  <r>
    <s v="充电屏保"/>
    <s v="SDK"/>
    <s v="04"/>
    <x v="6"/>
    <x v="4"/>
    <x v="12"/>
    <n v="16405456"/>
    <n v="23560.77"/>
    <n v="1.4361545329797598"/>
  </r>
  <r>
    <s v="其他"/>
    <s v="SDK"/>
    <s v="04"/>
    <x v="6"/>
    <x v="4"/>
    <x v="9"/>
    <n v="3663768"/>
    <n v="3488.1099999999997"/>
    <n v="0.95205537031820775"/>
  </r>
  <r>
    <s v="Applock"/>
    <s v="SDK"/>
    <s v="04"/>
    <x v="6"/>
    <x v="4"/>
    <x v="13"/>
    <n v="84047311"/>
    <n v="80020.639999999999"/>
    <n v="0.95209042440394076"/>
  </r>
  <r>
    <s v="结果页"/>
    <s v="SDK"/>
    <s v="04"/>
    <x v="6"/>
    <x v="4"/>
    <x v="0"/>
    <n v="26629711"/>
    <n v="35000.14"/>
    <n v="1.3143266932187134"/>
  </r>
  <r>
    <s v="充电屏保"/>
    <s v="SDK"/>
    <s v="04"/>
    <x v="6"/>
    <x v="4"/>
    <x v="14"/>
    <n v="65645773"/>
    <n v="80188.2"/>
    <n v="1.2215287646928918"/>
  </r>
  <r>
    <s v="其他"/>
    <s v="SDK"/>
    <s v="04"/>
    <x v="6"/>
    <x v="4"/>
    <x v="10"/>
    <n v="568979"/>
    <n v="1062.47"/>
    <n v="1.8673272651538986"/>
  </r>
  <r>
    <s v="其他"/>
    <s v="SDK"/>
    <s v="04"/>
    <x v="6"/>
    <x v="4"/>
    <x v="7"/>
    <n v="679526"/>
    <n v="2694.6"/>
    <n v="3.9654111836780346"/>
  </r>
  <r>
    <s v="其他"/>
    <s v="SDK"/>
    <s v="04"/>
    <x v="6"/>
    <x v="4"/>
    <x v="15"/>
    <n v="2621036"/>
    <n v="1698.68"/>
    <n v="0.64809487546145872"/>
  </r>
  <r>
    <s v="Applock"/>
    <s v="SDK"/>
    <s v="04"/>
    <x v="6"/>
    <x v="4"/>
    <x v="16"/>
    <n v="220025159"/>
    <n v="154955.03"/>
    <n v="0.70426050686321739"/>
  </r>
  <r>
    <s v="结果页"/>
    <s v="SDK"/>
    <s v="04"/>
    <x v="6"/>
    <x v="4"/>
    <x v="3"/>
    <n v="10756598"/>
    <n v="30940.31"/>
    <n v="2.8764029296251472"/>
  </r>
  <r>
    <s v="充电屏保"/>
    <s v="SDK"/>
    <s v="04"/>
    <x v="6"/>
    <x v="4"/>
    <x v="17"/>
    <n v="15636515"/>
    <n v="10318.83"/>
    <n v="0.65991878625128431"/>
  </r>
  <r>
    <s v="其他"/>
    <s v="SDK"/>
    <s v="04"/>
    <x v="6"/>
    <x v="4"/>
    <x v="5"/>
    <n v="942239"/>
    <n v="1962.62"/>
    <n v="2.0829322496733842"/>
  </r>
  <r>
    <s v="其他"/>
    <s v="SDK"/>
    <s v="04"/>
    <x v="6"/>
    <x v="4"/>
    <x v="4"/>
    <n v="18301542"/>
    <n v="8095.2399999999989"/>
    <n v="0.44232557016233925"/>
  </r>
  <r>
    <s v="其他"/>
    <s v="SDK"/>
    <s v="04"/>
    <x v="6"/>
    <x v="4"/>
    <x v="11"/>
    <n v="3121813"/>
    <n v="3352.9"/>
    <n v="1.0740233319548609"/>
  </r>
  <r>
    <s v="结果页"/>
    <s v="API"/>
    <s v="04"/>
    <x v="6"/>
    <x v="5"/>
    <x v="8"/>
    <n v="2934199"/>
    <n v="5052.34"/>
    <n v="1.72"/>
  </r>
  <r>
    <s v="结果页"/>
    <s v="API"/>
    <s v="04"/>
    <x v="6"/>
    <x v="5"/>
    <x v="3"/>
    <n v="64394"/>
    <n v="191.65"/>
    <n v="2.98"/>
  </r>
  <r>
    <s v="其他"/>
    <s v="SDK"/>
    <s v="04"/>
    <x v="5"/>
    <x v="2"/>
    <x v="9"/>
    <n v="1018097"/>
    <n v="253"/>
    <n v="0.249"/>
  </r>
  <r>
    <s v="其他"/>
    <s v="SDK"/>
    <s v="04"/>
    <x v="5"/>
    <x v="2"/>
    <x v="4"/>
    <n v="46135764"/>
    <n v="2488"/>
    <n v="5.3999999999999999E-2"/>
  </r>
  <r>
    <s v="其他"/>
    <s v="SDK"/>
    <s v="04"/>
    <x v="5"/>
    <x v="2"/>
    <x v="11"/>
    <n v="2403703"/>
    <n v="1484"/>
    <n v="0.61699999999999999"/>
  </r>
  <r>
    <s v="结果页"/>
    <s v="API"/>
    <s v="04"/>
    <x v="5"/>
    <x v="3"/>
    <x v="8"/>
    <n v="386351"/>
    <n v="1047.4000000000001"/>
    <n v="2.7110063129123518"/>
  </r>
  <r>
    <s v="结果页"/>
    <s v="API"/>
    <s v="04"/>
    <x v="5"/>
    <x v="3"/>
    <x v="0"/>
    <n v="3791866"/>
    <n v="6477.6"/>
    <n v="1.7082882148261569"/>
  </r>
  <r>
    <s v="结果页"/>
    <s v="API"/>
    <s v="04"/>
    <x v="5"/>
    <x v="3"/>
    <x v="3"/>
    <n v="1017107"/>
    <n v="4127.7"/>
    <n v="4.058275088068414"/>
  </r>
  <r>
    <s v="结果页"/>
    <s v="SDK"/>
    <s v="04"/>
    <x v="5"/>
    <x v="4"/>
    <x v="8"/>
    <n v="5250174"/>
    <n v="7914.54"/>
    <n v="1.5074814663285445"/>
  </r>
  <r>
    <s v="充电屏保"/>
    <s v="SDK"/>
    <s v="04"/>
    <x v="5"/>
    <x v="4"/>
    <x v="12"/>
    <n v="15828808"/>
    <n v="20478.580000000002"/>
    <n v="1.2937537684454825"/>
  </r>
  <r>
    <s v="其他"/>
    <s v="SDK"/>
    <s v="04"/>
    <x v="5"/>
    <x v="4"/>
    <x v="9"/>
    <n v="3643277"/>
    <n v="3383.89"/>
    <n v="0.92880393118612725"/>
  </r>
  <r>
    <s v="Applock"/>
    <s v="SDK"/>
    <s v="04"/>
    <x v="5"/>
    <x v="4"/>
    <x v="13"/>
    <n v="83856622"/>
    <n v="78242.94"/>
    <n v="0.93305618726211037"/>
  </r>
  <r>
    <s v="结果页"/>
    <s v="SDK"/>
    <s v="04"/>
    <x v="5"/>
    <x v="4"/>
    <x v="0"/>
    <n v="27185964"/>
    <n v="37365.29"/>
    <n v="1.3744331449861407"/>
  </r>
  <r>
    <s v="充电屏保"/>
    <s v="SDK"/>
    <s v="04"/>
    <x v="5"/>
    <x v="4"/>
    <x v="14"/>
    <n v="62406060"/>
    <n v="72664.600000000006"/>
    <n v="1.1643837152994436"/>
  </r>
  <r>
    <s v="其他"/>
    <s v="SDK"/>
    <s v="04"/>
    <x v="5"/>
    <x v="4"/>
    <x v="10"/>
    <n v="600216"/>
    <n v="1141.42"/>
    <n v="1.9016820611246619"/>
  </r>
  <r>
    <s v="其他"/>
    <s v="SDK"/>
    <s v="04"/>
    <x v="5"/>
    <x v="4"/>
    <x v="7"/>
    <n v="740939"/>
    <n v="3047.29"/>
    <n v="4.1127407249449686"/>
  </r>
  <r>
    <s v="其他"/>
    <s v="SDK"/>
    <s v="04"/>
    <x v="5"/>
    <x v="4"/>
    <x v="15"/>
    <n v="2613523"/>
    <n v="1643.83"/>
    <n v="0.62897093310447239"/>
  </r>
  <r>
    <s v="Applock"/>
    <s v="SDK"/>
    <s v="04"/>
    <x v="5"/>
    <x v="4"/>
    <x v="16"/>
    <n v="213485223"/>
    <n v="141932.72"/>
    <n v="0.66483627300049708"/>
  </r>
  <r>
    <s v="结果页"/>
    <s v="SDK"/>
    <s v="04"/>
    <x v="5"/>
    <x v="4"/>
    <x v="3"/>
    <n v="11128907"/>
    <n v="32538.81"/>
    <n v="2.9238100381286318"/>
  </r>
  <r>
    <s v="充电屏保"/>
    <s v="SDK"/>
    <s v="04"/>
    <x v="5"/>
    <x v="4"/>
    <x v="17"/>
    <n v="15023421"/>
    <n v="9419.39"/>
    <n v="0.62698036618956499"/>
  </r>
  <r>
    <s v="其他"/>
    <s v="SDK"/>
    <s v="04"/>
    <x v="5"/>
    <x v="4"/>
    <x v="5"/>
    <n v="972651"/>
    <n v="1875.19"/>
    <n v="1.9279165908429643"/>
  </r>
  <r>
    <s v="其他"/>
    <s v="SDK"/>
    <s v="04"/>
    <x v="5"/>
    <x v="4"/>
    <x v="4"/>
    <n v="21935525"/>
    <n v="9639.93"/>
    <n v="0.43946657305899905"/>
  </r>
  <r>
    <s v="其他"/>
    <s v="SDK"/>
    <s v="04"/>
    <x v="5"/>
    <x v="4"/>
    <x v="11"/>
    <n v="3698442"/>
    <n v="4107.37"/>
    <n v="1.1105676390220531"/>
  </r>
  <r>
    <s v="结果页"/>
    <s v="API"/>
    <s v="04"/>
    <x v="5"/>
    <x v="5"/>
    <x v="8"/>
    <n v="3228591"/>
    <n v="5905.33"/>
    <n v="1.83"/>
  </r>
  <r>
    <s v="结果页"/>
    <s v="API"/>
    <s v="04"/>
    <x v="5"/>
    <x v="5"/>
    <x v="3"/>
    <n v="135441"/>
    <n v="388.43"/>
    <n v="2.87"/>
  </r>
  <r>
    <s v="其他"/>
    <s v="SDK"/>
    <s v="04"/>
    <x v="4"/>
    <x v="2"/>
    <x v="9"/>
    <n v="989178"/>
    <n v="233"/>
    <n v="0.23599999999999999"/>
  </r>
  <r>
    <s v="其他"/>
    <s v="SDK"/>
    <s v="04"/>
    <x v="4"/>
    <x v="2"/>
    <x v="4"/>
    <n v="45908760"/>
    <n v="2434"/>
    <n v="5.2999999999999999E-2"/>
  </r>
  <r>
    <s v="其他"/>
    <s v="SDK"/>
    <s v="04"/>
    <x v="4"/>
    <x v="2"/>
    <x v="11"/>
    <n v="2376850"/>
    <n v="1351"/>
    <n v="0.56799999999999995"/>
  </r>
  <r>
    <s v="结果页"/>
    <s v="API"/>
    <s v="04"/>
    <x v="4"/>
    <x v="3"/>
    <x v="8"/>
    <n v="377731"/>
    <n v="990.8900000000001"/>
    <n v="2.6232689400658145"/>
  </r>
  <r>
    <s v="结果页"/>
    <s v="API"/>
    <s v="04"/>
    <x v="4"/>
    <x v="3"/>
    <x v="0"/>
    <n v="3783076"/>
    <n v="6457.4"/>
    <n v="1.7069178626070427"/>
  </r>
  <r>
    <s v="结果页"/>
    <s v="API"/>
    <s v="04"/>
    <x v="4"/>
    <x v="3"/>
    <x v="3"/>
    <n v="1011405"/>
    <n v="3842.84"/>
    <n v="3.7995066269199778"/>
  </r>
  <r>
    <s v="结果页"/>
    <s v="SDK"/>
    <s v="04"/>
    <x v="4"/>
    <x v="4"/>
    <x v="8"/>
    <n v="5371317"/>
    <n v="7755.4"/>
    <n v="1.4438544587854338"/>
  </r>
  <r>
    <s v="充电屏保"/>
    <s v="SDK"/>
    <s v="04"/>
    <x v="4"/>
    <x v="4"/>
    <x v="12"/>
    <n v="15608787"/>
    <n v="19367.11"/>
    <n v="1.2407825156432719"/>
  </r>
  <r>
    <s v="其他"/>
    <s v="SDK"/>
    <s v="04"/>
    <x v="4"/>
    <x v="4"/>
    <x v="9"/>
    <n v="3636429"/>
    <n v="3142.29"/>
    <n v="0.86411421754693962"/>
  </r>
  <r>
    <s v="Applock"/>
    <s v="SDK"/>
    <s v="04"/>
    <x v="4"/>
    <x v="4"/>
    <x v="13"/>
    <n v="80971259"/>
    <n v="72066.69"/>
    <n v="0.89002802834027817"/>
  </r>
  <r>
    <s v="结果页"/>
    <s v="SDK"/>
    <s v="04"/>
    <x v="4"/>
    <x v="4"/>
    <x v="0"/>
    <n v="27558696"/>
    <n v="35952.559999999998"/>
    <n v="1.3045813198128098"/>
  </r>
  <r>
    <s v="充电屏保"/>
    <s v="SDK"/>
    <s v="04"/>
    <x v="4"/>
    <x v="4"/>
    <x v="14"/>
    <n v="61275513"/>
    <n v="66572.600000000006"/>
    <n v="1.0864470445151557"/>
  </r>
  <r>
    <s v="其他"/>
    <s v="SDK"/>
    <s v="04"/>
    <x v="4"/>
    <x v="4"/>
    <x v="10"/>
    <n v="606560"/>
    <n v="1042.03"/>
    <n v="1.7179339224479029"/>
  </r>
  <r>
    <s v="其他"/>
    <s v="SDK"/>
    <s v="04"/>
    <x v="4"/>
    <x v="4"/>
    <x v="7"/>
    <n v="720707"/>
    <n v="2835.83"/>
    <n v="3.9347890335462261"/>
  </r>
  <r>
    <s v="其他"/>
    <s v="SDK"/>
    <s v="04"/>
    <x v="4"/>
    <x v="4"/>
    <x v="15"/>
    <n v="2620124"/>
    <n v="1478.57"/>
    <n v="0.56431298671360597"/>
  </r>
  <r>
    <s v="Applock"/>
    <s v="SDK"/>
    <s v="04"/>
    <x v="4"/>
    <x v="4"/>
    <x v="16"/>
    <n v="205320511"/>
    <n v="128928.42"/>
    <n v="0.62793736179626014"/>
  </r>
  <r>
    <s v="结果页"/>
    <s v="SDK"/>
    <s v="04"/>
    <x v="4"/>
    <x v="4"/>
    <x v="3"/>
    <n v="11257150"/>
    <n v="32479"/>
    <n v="2.8851885246265705"/>
  </r>
  <r>
    <s v="充电屏保"/>
    <s v="SDK"/>
    <s v="04"/>
    <x v="4"/>
    <x v="4"/>
    <x v="17"/>
    <n v="14593527"/>
    <n v="8489.2099999999991"/>
    <n v="0.58171064472625433"/>
  </r>
  <r>
    <s v="其他"/>
    <s v="SDK"/>
    <s v="04"/>
    <x v="4"/>
    <x v="4"/>
    <x v="5"/>
    <n v="999231"/>
    <n v="1757.51"/>
    <n v="1.7588625653127254"/>
  </r>
  <r>
    <s v="其他"/>
    <s v="SDK"/>
    <s v="04"/>
    <x v="4"/>
    <x v="4"/>
    <x v="4"/>
    <n v="21943714"/>
    <n v="9616.9700000000012"/>
    <n v="0.43825625871718898"/>
  </r>
  <r>
    <s v="其他"/>
    <s v="SDK"/>
    <s v="04"/>
    <x v="4"/>
    <x v="4"/>
    <x v="11"/>
    <n v="3794223"/>
    <n v="3891.27"/>
    <n v="1.0255775688461115"/>
  </r>
  <r>
    <s v="结果页"/>
    <s v="API"/>
    <s v="04"/>
    <x v="4"/>
    <x v="5"/>
    <x v="8"/>
    <n v="3265827"/>
    <n v="5353.29"/>
    <n v="1.64"/>
  </r>
  <r>
    <s v="结果页"/>
    <s v="API"/>
    <s v="04"/>
    <x v="4"/>
    <x v="5"/>
    <x v="3"/>
    <n v="150028"/>
    <n v="397.9"/>
    <n v="2.65"/>
  </r>
  <r>
    <s v="其他"/>
    <s v="SDK"/>
    <s v="04"/>
    <x v="3"/>
    <x v="2"/>
    <x v="9"/>
    <n v="996160"/>
    <n v="246"/>
    <n v="0.247"/>
  </r>
  <r>
    <s v="其他"/>
    <s v="SDK"/>
    <s v="04"/>
    <x v="3"/>
    <x v="2"/>
    <x v="4"/>
    <n v="40235849"/>
    <n v="2497"/>
    <n v="6.2E-2"/>
  </r>
  <r>
    <s v="其他"/>
    <s v="SDK"/>
    <s v="04"/>
    <x v="3"/>
    <x v="2"/>
    <x v="11"/>
    <n v="1897393"/>
    <n v="1274"/>
    <n v="0.67100000000000004"/>
  </r>
  <r>
    <s v="结果页"/>
    <s v="API"/>
    <s v="04"/>
    <x v="3"/>
    <x v="3"/>
    <x v="8"/>
    <n v="410075"/>
    <n v="999.82999999999993"/>
    <n v="2.4381637505334388"/>
  </r>
  <r>
    <s v="结果页"/>
    <s v="API"/>
    <s v="04"/>
    <x v="3"/>
    <x v="3"/>
    <x v="0"/>
    <n v="3729354"/>
    <n v="6170.3"/>
    <n v="1.6545224722565892"/>
  </r>
  <r>
    <s v="结果页"/>
    <s v="API"/>
    <s v="04"/>
    <x v="3"/>
    <x v="3"/>
    <x v="3"/>
    <n v="902685"/>
    <n v="3402.8900000000003"/>
    <n v="3.76974249045902"/>
  </r>
  <r>
    <s v="结果页"/>
    <s v="SDK"/>
    <s v="04"/>
    <x v="3"/>
    <x v="4"/>
    <x v="8"/>
    <n v="5600208"/>
    <n v="8015.51"/>
    <n v="1.4312879093062258"/>
  </r>
  <r>
    <s v="充电屏保"/>
    <s v="SDK"/>
    <s v="04"/>
    <x v="3"/>
    <x v="4"/>
    <x v="12"/>
    <n v="16849031"/>
    <n v="19974.68"/>
    <n v="1.1855091251241689"/>
  </r>
  <r>
    <s v="其他"/>
    <s v="SDK"/>
    <s v="04"/>
    <x v="3"/>
    <x v="4"/>
    <x v="9"/>
    <n v="3669864"/>
    <n v="3042.79"/>
    <n v="0.82912881785265069"/>
  </r>
  <r>
    <s v="Applock"/>
    <s v="SDK"/>
    <s v="04"/>
    <x v="3"/>
    <x v="4"/>
    <x v="13"/>
    <n v="85044160"/>
    <n v="74849.31"/>
    <n v="0.88012286793120187"/>
  </r>
  <r>
    <s v="结果页"/>
    <s v="SDK"/>
    <s v="04"/>
    <x v="3"/>
    <x v="4"/>
    <x v="0"/>
    <n v="27185915"/>
    <n v="35204.69"/>
    <n v="1.2949606441423804"/>
  </r>
  <r>
    <s v="充电屏保"/>
    <s v="SDK"/>
    <s v="04"/>
    <x v="3"/>
    <x v="4"/>
    <x v="14"/>
    <n v="63558923"/>
    <n v="68974.64"/>
    <n v="1.0852078157460283"/>
  </r>
  <r>
    <s v="其他"/>
    <s v="SDK"/>
    <s v="04"/>
    <x v="3"/>
    <x v="4"/>
    <x v="10"/>
    <n v="566374"/>
    <n v="965.19"/>
    <n v="1.7041566173588476"/>
  </r>
  <r>
    <s v="其他"/>
    <s v="SDK"/>
    <s v="04"/>
    <x v="3"/>
    <x v="4"/>
    <x v="7"/>
    <n v="657861"/>
    <n v="2487.5100000000002"/>
    <n v="3.7812091004026684"/>
  </r>
  <r>
    <s v="其他"/>
    <s v="SDK"/>
    <s v="04"/>
    <x v="3"/>
    <x v="4"/>
    <x v="15"/>
    <n v="2666045"/>
    <n v="1471.75"/>
    <n v="0.55203494314612089"/>
  </r>
  <r>
    <s v="Applock"/>
    <s v="SDK"/>
    <s v="04"/>
    <x v="3"/>
    <x v="4"/>
    <x v="16"/>
    <n v="215191165"/>
    <n v="134075.93"/>
    <n v="0.62305499391668795"/>
  </r>
  <r>
    <s v="结果页"/>
    <s v="SDK"/>
    <s v="04"/>
    <x v="3"/>
    <x v="4"/>
    <x v="3"/>
    <n v="11141303"/>
    <n v="31352.74"/>
    <n v="2.8140999306813574"/>
  </r>
  <r>
    <s v="充电屏保"/>
    <s v="SDK"/>
    <s v="04"/>
    <x v="3"/>
    <x v="4"/>
    <x v="17"/>
    <n v="15050004"/>
    <n v="8650.7900000000009"/>
    <n v="0.57480316948752974"/>
  </r>
  <r>
    <s v="其他"/>
    <s v="SDK"/>
    <s v="04"/>
    <x v="3"/>
    <x v="4"/>
    <x v="5"/>
    <n v="998385"/>
    <n v="1815.27"/>
    <n v="1.8182064033413963"/>
  </r>
  <r>
    <s v="其他"/>
    <s v="SDK"/>
    <s v="04"/>
    <x v="3"/>
    <x v="4"/>
    <x v="4"/>
    <n v="18068552"/>
    <n v="7587.2099999999991"/>
    <n v="0.41991245341630029"/>
  </r>
  <r>
    <s v="其他"/>
    <s v="SDK"/>
    <s v="04"/>
    <x v="3"/>
    <x v="4"/>
    <x v="11"/>
    <n v="3041058"/>
    <n v="2926.23"/>
    <n v="0.96224077278368247"/>
  </r>
  <r>
    <s v="结果页"/>
    <s v="API"/>
    <s v="04"/>
    <x v="3"/>
    <x v="5"/>
    <x v="8"/>
    <n v="3178661"/>
    <n v="4444.1000000000004"/>
    <n v="1.4"/>
  </r>
  <r>
    <s v="结果页"/>
    <s v="API"/>
    <s v="04"/>
    <x v="3"/>
    <x v="5"/>
    <x v="3"/>
    <n v="460126"/>
    <n v="551.77"/>
    <n v="1.2"/>
  </r>
  <r>
    <s v="其他"/>
    <s v="SDK"/>
    <s v="04"/>
    <x v="2"/>
    <x v="2"/>
    <x v="9"/>
    <n v="997073"/>
    <n v="258"/>
    <n v="0.25900000000000001"/>
  </r>
  <r>
    <s v="其他"/>
    <s v="SDK"/>
    <s v="04"/>
    <x v="2"/>
    <x v="2"/>
    <x v="4"/>
    <n v="38905424"/>
    <n v="2419"/>
    <m/>
  </r>
  <r>
    <s v="其他"/>
    <s v="SDK"/>
    <s v="04"/>
    <x v="2"/>
    <x v="2"/>
    <x v="11"/>
    <n v="1871291"/>
    <n v="1324"/>
    <m/>
  </r>
  <r>
    <s v="结果页"/>
    <s v="API"/>
    <s v="04"/>
    <x v="2"/>
    <x v="3"/>
    <x v="8"/>
    <n v="448531"/>
    <n v="1085.57"/>
    <n v="2.4202786429477561"/>
  </r>
  <r>
    <s v="结果页"/>
    <s v="API"/>
    <s v="04"/>
    <x v="2"/>
    <x v="3"/>
    <x v="0"/>
    <n v="3715354"/>
    <n v="6225.71"/>
    <n v="1.6756707436222766"/>
  </r>
  <r>
    <s v="结果页"/>
    <s v="API"/>
    <s v="04"/>
    <x v="2"/>
    <x v="3"/>
    <x v="3"/>
    <n v="870305"/>
    <n v="3305.63"/>
    <n v="3.7982431446446934"/>
  </r>
  <r>
    <s v="结果页"/>
    <s v="SDK"/>
    <s v="04"/>
    <x v="2"/>
    <x v="4"/>
    <x v="8"/>
    <n v="5647159"/>
    <n v="8695.14"/>
    <n v="1.5397370607061003"/>
  </r>
  <r>
    <s v="充电屏保"/>
    <s v="SDK"/>
    <s v="04"/>
    <x v="2"/>
    <x v="4"/>
    <x v="12"/>
    <n v="17406965"/>
    <n v="21679.800000000003"/>
    <n v="1.2454669725595475"/>
  </r>
  <r>
    <s v="其他"/>
    <s v="SDK"/>
    <s v="04"/>
    <x v="2"/>
    <x v="4"/>
    <x v="9"/>
    <n v="3523311"/>
    <n v="3143.31"/>
    <n v="0.89214662004007028"/>
  </r>
  <r>
    <s v="Applock"/>
    <s v="SDK"/>
    <s v="04"/>
    <x v="2"/>
    <x v="4"/>
    <x v="13"/>
    <n v="86137493"/>
    <n v="79098.259999999995"/>
    <n v="0.91827910524398471"/>
  </r>
  <r>
    <s v="结果页"/>
    <s v="SDK"/>
    <s v="04"/>
    <x v="2"/>
    <x v="4"/>
    <x v="0"/>
    <n v="27243812"/>
    <n v="35504.39"/>
    <n v="1.3032093306179033"/>
  </r>
  <r>
    <s v="充电屏保"/>
    <s v="SDK"/>
    <s v="04"/>
    <x v="2"/>
    <x v="4"/>
    <x v="14"/>
    <n v="63283207"/>
    <n v="70876.58"/>
    <n v="1.1199903317162798"/>
  </r>
  <r>
    <s v="其他"/>
    <s v="SDK"/>
    <s v="04"/>
    <x v="2"/>
    <x v="4"/>
    <x v="10"/>
    <n v="569650"/>
    <n v="885.97"/>
    <n v="1.5552883349425086"/>
  </r>
  <r>
    <s v="其他"/>
    <s v="SDK"/>
    <s v="04"/>
    <x v="2"/>
    <x v="4"/>
    <x v="7"/>
    <n v="660824"/>
    <n v="2722.05"/>
    <n v="4.119175453676017"/>
  </r>
  <r>
    <s v="其他"/>
    <s v="SDK"/>
    <s v="04"/>
    <x v="2"/>
    <x v="4"/>
    <x v="15"/>
    <n v="2700843"/>
    <n v="1610.44"/>
    <n v="0.59627308955018854"/>
  </r>
  <r>
    <s v="Applock"/>
    <s v="SDK"/>
    <s v="04"/>
    <x v="2"/>
    <x v="4"/>
    <x v="16"/>
    <n v="220139535"/>
    <n v="141611.82999999999"/>
    <n v="0.64328213466972206"/>
  </r>
  <r>
    <s v="结果页"/>
    <s v="SDK"/>
    <s v="04"/>
    <x v="2"/>
    <x v="4"/>
    <x v="3"/>
    <n v="10943845"/>
    <n v="32030.06"/>
    <n v="2.9267647705171265"/>
  </r>
  <r>
    <s v="充电屏保"/>
    <s v="SDK"/>
    <s v="04"/>
    <x v="2"/>
    <x v="4"/>
    <x v="17"/>
    <n v="15583127"/>
    <n v="9234.6200000000008"/>
    <n v="0.59260378228323496"/>
  </r>
  <r>
    <s v="其他"/>
    <s v="SDK"/>
    <s v="04"/>
    <x v="2"/>
    <x v="4"/>
    <x v="5"/>
    <n v="978517"/>
    <n v="1802.53"/>
    <n v="1.8421039184807213"/>
  </r>
  <r>
    <s v="其他"/>
    <s v="SDK"/>
    <s v="04"/>
    <x v="2"/>
    <x v="4"/>
    <x v="4"/>
    <n v="17166293"/>
    <n v="7562.39"/>
    <n v="0.44053716198366183"/>
  </r>
  <r>
    <s v="其他"/>
    <s v="SDK"/>
    <s v="04"/>
    <x v="2"/>
    <x v="4"/>
    <x v="11"/>
    <n v="3059068"/>
    <n v="2793.95"/>
    <n v="0.91333373432692577"/>
  </r>
  <r>
    <s v="结果页"/>
    <s v="API"/>
    <s v="04"/>
    <x v="2"/>
    <x v="5"/>
    <x v="8"/>
    <n v="2821372"/>
    <n v="4795.04"/>
    <n v="1.7"/>
  </r>
  <r>
    <s v="结果页"/>
    <s v="API"/>
    <s v="04"/>
    <x v="2"/>
    <x v="5"/>
    <x v="3"/>
    <n v="546756"/>
    <n v="641.66"/>
    <n v="1.17"/>
  </r>
  <r>
    <s v="其他"/>
    <s v="SDK"/>
    <s v="04"/>
    <x v="1"/>
    <x v="2"/>
    <x v="9"/>
    <n v="992830"/>
    <n v="243"/>
    <n v="0.245"/>
  </r>
  <r>
    <s v="其他"/>
    <s v="SDK"/>
    <s v="04"/>
    <x v="1"/>
    <x v="2"/>
    <x v="4"/>
    <n v="39229197"/>
    <n v="2510"/>
    <n v="6.4000000000000001E-2"/>
  </r>
  <r>
    <s v="其他"/>
    <s v="SDK"/>
    <s v="04"/>
    <x v="1"/>
    <x v="2"/>
    <x v="11"/>
    <n v="1895789"/>
    <n v="1371"/>
    <n v="0.72299999999999998"/>
  </r>
  <r>
    <s v="结果页"/>
    <s v="API"/>
    <s v="04"/>
    <x v="1"/>
    <x v="3"/>
    <x v="8"/>
    <n v="408724"/>
    <n v="976.28"/>
    <n v="2.3886045350896938"/>
  </r>
  <r>
    <s v="结果页"/>
    <s v="API"/>
    <s v="04"/>
    <x v="1"/>
    <x v="3"/>
    <x v="0"/>
    <n v="3777407"/>
    <n v="6222.25"/>
    <n v="1.6472278470389874"/>
  </r>
  <r>
    <s v="结果页"/>
    <s v="API"/>
    <s v="04"/>
    <x v="1"/>
    <x v="3"/>
    <x v="3"/>
    <n v="841305"/>
    <n v="3094.83"/>
    <n v="3.6786064506926737"/>
  </r>
  <r>
    <s v="结果页"/>
    <s v="SDK"/>
    <s v="04"/>
    <x v="1"/>
    <x v="4"/>
    <x v="8"/>
    <n v="5401172"/>
    <n v="8436.19"/>
    <n v="1.5619184132628992"/>
  </r>
  <r>
    <s v="充电屏保"/>
    <s v="SDK"/>
    <s v="04"/>
    <x v="1"/>
    <x v="4"/>
    <x v="12"/>
    <n v="17814494"/>
    <n v="24351.68"/>
    <n v="1.3669588370009274"/>
  </r>
  <r>
    <s v="其他"/>
    <s v="SDK"/>
    <s v="04"/>
    <x v="1"/>
    <x v="4"/>
    <x v="9"/>
    <n v="3464140"/>
    <n v="3228.5299999999997"/>
    <n v="0.93198600518454788"/>
  </r>
  <r>
    <s v="Applock"/>
    <s v="SDK"/>
    <s v="04"/>
    <x v="1"/>
    <x v="4"/>
    <x v="13"/>
    <n v="86254740"/>
    <n v="82343.91"/>
    <n v="0.95465953523249858"/>
  </r>
  <r>
    <s v="结果页"/>
    <s v="SDK"/>
    <s v="04"/>
    <x v="1"/>
    <x v="4"/>
    <x v="0"/>
    <n v="26887157"/>
    <n v="34092.089999999997"/>
    <n v="1.2679693133788745"/>
  </r>
  <r>
    <s v="充电屏保"/>
    <s v="SDK"/>
    <s v="04"/>
    <x v="1"/>
    <x v="4"/>
    <x v="14"/>
    <n v="62488538"/>
    <n v="71974.91"/>
    <n v="1.1518097927015032"/>
  </r>
  <r>
    <s v="其他"/>
    <s v="SDK"/>
    <s v="04"/>
    <x v="1"/>
    <x v="4"/>
    <x v="10"/>
    <n v="562022"/>
    <n v="904.82"/>
    <n v="1.6099369775560388"/>
  </r>
  <r>
    <s v="其他"/>
    <s v="SDK"/>
    <s v="04"/>
    <x v="1"/>
    <x v="4"/>
    <x v="7"/>
    <n v="673412"/>
    <n v="2792.9"/>
    <n v="4.1473867409550174"/>
  </r>
  <r>
    <s v="其他"/>
    <s v="SDK"/>
    <s v="04"/>
    <x v="1"/>
    <x v="4"/>
    <x v="15"/>
    <n v="2663820"/>
    <n v="1711.17"/>
    <n v="0.64237448476248393"/>
  </r>
  <r>
    <s v="Applock"/>
    <s v="SDK"/>
    <s v="04"/>
    <x v="1"/>
    <x v="4"/>
    <x v="16"/>
    <n v="222658831"/>
    <n v="151146.10999999999"/>
    <n v="0.6788237830998044"/>
  </r>
  <r>
    <s v="结果页"/>
    <s v="SDK"/>
    <s v="04"/>
    <x v="1"/>
    <x v="4"/>
    <x v="3"/>
    <n v="10935122"/>
    <n v="32220.74"/>
    <n v="2.9465368561960261"/>
  </r>
  <r>
    <s v="充电屏保"/>
    <s v="SDK"/>
    <s v="04"/>
    <x v="1"/>
    <x v="4"/>
    <x v="17"/>
    <n v="15941625"/>
    <n v="9905.44"/>
    <n v="0.62135698211443313"/>
  </r>
  <r>
    <s v="其他"/>
    <s v="SDK"/>
    <s v="04"/>
    <x v="1"/>
    <x v="4"/>
    <x v="5"/>
    <n v="948050"/>
    <n v="1919.64"/>
    <n v="2.0248299140340698"/>
  </r>
  <r>
    <s v="其他"/>
    <s v="SDK"/>
    <s v="04"/>
    <x v="1"/>
    <x v="4"/>
    <x v="4"/>
    <n v="17919654"/>
    <n v="8374.93"/>
    <n v="0.46736002826840295"/>
  </r>
  <r>
    <s v="其他"/>
    <s v="SDK"/>
    <s v="04"/>
    <x v="1"/>
    <x v="4"/>
    <x v="11"/>
    <n v="3109843"/>
    <n v="3219.62"/>
    <n v="1.0352998527578401"/>
  </r>
  <r>
    <s v="结果页"/>
    <s v="API"/>
    <s v="04"/>
    <x v="1"/>
    <x v="5"/>
    <x v="8"/>
    <n v="3405412"/>
    <n v="5345.1"/>
    <n v="1.57"/>
  </r>
  <r>
    <s v="结果页"/>
    <s v="API"/>
    <s v="04"/>
    <x v="1"/>
    <x v="5"/>
    <x v="3"/>
    <n v="731801"/>
    <n v="747.96"/>
    <n v="1.02"/>
  </r>
  <r>
    <s v="其他"/>
    <s v="SDK"/>
    <s v="04"/>
    <x v="0"/>
    <x v="2"/>
    <x v="9"/>
    <n v="986972"/>
    <n v="244"/>
    <n v="0.248"/>
  </r>
  <r>
    <s v="其他"/>
    <s v="SDK"/>
    <s v="04"/>
    <x v="0"/>
    <x v="2"/>
    <x v="4"/>
    <n v="42837479"/>
    <n v="2799"/>
    <n v="6.5000000000000002E-2"/>
  </r>
  <r>
    <s v="其他"/>
    <s v="SDK"/>
    <s v="04"/>
    <x v="0"/>
    <x v="2"/>
    <x v="11"/>
    <n v="1978509"/>
    <n v="1514"/>
    <n v="0.76500000000000001"/>
  </r>
  <r>
    <s v="结果页"/>
    <s v="API"/>
    <s v="04"/>
    <x v="0"/>
    <x v="3"/>
    <x v="8"/>
    <n v="424578"/>
    <n v="1015.3399999999999"/>
    <n v="2.3914098234011179"/>
  </r>
  <r>
    <s v="结果页"/>
    <s v="API"/>
    <s v="04"/>
    <x v="0"/>
    <x v="3"/>
    <x v="0"/>
    <n v="3723972"/>
    <n v="5876.22"/>
    <n v="1.577944195069136"/>
  </r>
  <r>
    <s v="结果页"/>
    <s v="API"/>
    <s v="04"/>
    <x v="0"/>
    <x v="3"/>
    <x v="3"/>
    <n v="851133"/>
    <n v="2817.71"/>
    <n v="3.3105401858463952"/>
  </r>
  <r>
    <s v="结果页"/>
    <s v="SDK"/>
    <s v="04"/>
    <x v="0"/>
    <x v="4"/>
    <x v="8"/>
    <n v="5360407"/>
    <n v="8668.51"/>
    <n v="1.6171365345952275"/>
  </r>
  <r>
    <s v="充电屏保"/>
    <s v="SDK"/>
    <s v="04"/>
    <x v="0"/>
    <x v="4"/>
    <x v="12"/>
    <n v="17780892"/>
    <n v="24342.47"/>
    <n v="1.3690241187000067"/>
  </r>
  <r>
    <s v="其他"/>
    <s v="SDK"/>
    <s v="04"/>
    <x v="0"/>
    <x v="4"/>
    <x v="9"/>
    <n v="3339672"/>
    <n v="3191.5699999999997"/>
    <n v="0.95565372886918221"/>
  </r>
  <r>
    <s v="Applock"/>
    <s v="SDK"/>
    <s v="04"/>
    <x v="0"/>
    <x v="4"/>
    <x v="13"/>
    <n v="85981828"/>
    <n v="84213.01"/>
    <n v="0.97942800192617441"/>
  </r>
  <r>
    <s v="结果页"/>
    <s v="SDK"/>
    <s v="04"/>
    <x v="0"/>
    <x v="4"/>
    <x v="0"/>
    <n v="26365527"/>
    <n v="32279.51"/>
    <n v="1.224307407168459"/>
  </r>
  <r>
    <s v="充电屏保"/>
    <s v="SDK"/>
    <s v="04"/>
    <x v="0"/>
    <x v="4"/>
    <x v="14"/>
    <n v="60816492"/>
    <n v="68852.28"/>
    <n v="1.1321317250590515"/>
  </r>
  <r>
    <s v="其他"/>
    <s v="SDK"/>
    <s v="04"/>
    <x v="0"/>
    <x v="4"/>
    <x v="10"/>
    <n v="557478"/>
    <n v="830.97"/>
    <n v="1.4905879693907202"/>
  </r>
  <r>
    <s v="其他"/>
    <s v="SDK"/>
    <s v="04"/>
    <x v="0"/>
    <x v="4"/>
    <x v="7"/>
    <n v="742593"/>
    <n v="2815.59"/>
    <n v="3.7915655008867577"/>
  </r>
  <r>
    <s v="其他"/>
    <s v="SDK"/>
    <s v="04"/>
    <x v="0"/>
    <x v="4"/>
    <x v="15"/>
    <n v="2534586"/>
    <n v="1775.78"/>
    <n v="0.70061935164164879"/>
  </r>
  <r>
    <s v="Applock"/>
    <s v="SDK"/>
    <s v="04"/>
    <x v="0"/>
    <x v="4"/>
    <x v="16"/>
    <n v="222700726"/>
    <n v="156442.98000000001"/>
    <n v="0.70248078131545921"/>
  </r>
  <r>
    <s v="结果页"/>
    <s v="SDK"/>
    <s v="04"/>
    <x v="0"/>
    <x v="4"/>
    <x v="3"/>
    <n v="11129829"/>
    <n v="31792.87"/>
    <n v="2.8565461338175098"/>
  </r>
  <r>
    <s v="充电屏保"/>
    <s v="SDK"/>
    <s v="04"/>
    <x v="0"/>
    <x v="4"/>
    <x v="17"/>
    <n v="15420917"/>
    <n v="9648.9599999999991"/>
    <n v="0.62570598103861141"/>
  </r>
  <r>
    <s v="其他"/>
    <s v="SDK"/>
    <s v="04"/>
    <x v="0"/>
    <x v="4"/>
    <x v="5"/>
    <n v="936743"/>
    <n v="1980.56"/>
    <n v="2.1143045637917766"/>
  </r>
  <r>
    <s v="其他"/>
    <s v="SDK"/>
    <s v="04"/>
    <x v="0"/>
    <x v="4"/>
    <x v="4"/>
    <n v="16423008"/>
    <n v="6664.11"/>
    <n v="0.40577889263647682"/>
  </r>
  <r>
    <s v="其他"/>
    <s v="SDK"/>
    <s v="04"/>
    <x v="0"/>
    <x v="4"/>
    <x v="11"/>
    <n v="4724107"/>
    <n v="5001.8100000000004"/>
    <n v="1.0587842316018667"/>
  </r>
  <r>
    <s v="结果页"/>
    <s v="API"/>
    <s v="04"/>
    <x v="0"/>
    <x v="5"/>
    <x v="8"/>
    <n v="3016815"/>
    <n v="4483.7700000000004"/>
    <n v="1.49"/>
  </r>
  <r>
    <s v="结果页"/>
    <s v="API"/>
    <s v="04"/>
    <x v="0"/>
    <x v="5"/>
    <x v="3"/>
    <n v="657446"/>
    <n v="729.39"/>
    <n v="1.1100000000000001"/>
  </r>
  <r>
    <s v="其他"/>
    <s v="SDK"/>
    <s v="05"/>
    <x v="82"/>
    <x v="2"/>
    <x v="9"/>
    <n v="974916"/>
    <n v="220"/>
    <n v="0.22500000000000001"/>
  </r>
  <r>
    <s v="其他"/>
    <s v="SDK"/>
    <s v="05"/>
    <x v="82"/>
    <x v="2"/>
    <x v="4"/>
    <n v="48989030"/>
    <n v="2702"/>
    <n v="5.5E-2"/>
  </r>
  <r>
    <s v="其他"/>
    <s v="SDK"/>
    <s v="05"/>
    <x v="82"/>
    <x v="2"/>
    <x v="11"/>
    <n v="2189764"/>
    <n v="1391"/>
    <n v="0.63500000000000001"/>
  </r>
  <r>
    <s v="结果页"/>
    <s v="API"/>
    <s v="05"/>
    <x v="82"/>
    <x v="3"/>
    <x v="8"/>
    <n v="382218"/>
    <n v="946.24"/>
    <n v="2.475655254331298"/>
  </r>
  <r>
    <s v="结果页"/>
    <s v="API"/>
    <s v="05"/>
    <x v="82"/>
    <x v="3"/>
    <x v="0"/>
    <n v="3664225"/>
    <n v="5846.37"/>
    <n v="1.5955270214028887"/>
  </r>
  <r>
    <s v="结果页"/>
    <s v="API"/>
    <s v="05"/>
    <x v="82"/>
    <x v="3"/>
    <x v="3"/>
    <n v="820995"/>
    <n v="2791.51"/>
    <n v="3.4001546903452518"/>
  </r>
  <r>
    <s v="结果页"/>
    <s v="SDK"/>
    <s v="05"/>
    <x v="82"/>
    <x v="4"/>
    <x v="8"/>
    <n v="5241442"/>
    <n v="7632.13"/>
    <n v="1.4561126499158057"/>
  </r>
  <r>
    <s v="充电屏保"/>
    <s v="SDK"/>
    <s v="05"/>
    <x v="82"/>
    <x v="4"/>
    <x v="12"/>
    <n v="17415867"/>
    <n v="21552.59"/>
    <n v="1.2375261019161434"/>
  </r>
  <r>
    <s v="其他"/>
    <s v="SDK"/>
    <s v="05"/>
    <x v="82"/>
    <x v="4"/>
    <x v="9"/>
    <n v="3293135"/>
    <n v="2875.25"/>
    <n v="0.87310420010111944"/>
  </r>
  <r>
    <s v="Applock"/>
    <s v="SDK"/>
    <s v="05"/>
    <x v="82"/>
    <x v="4"/>
    <x v="13"/>
    <n v="83335978"/>
    <n v="74643.27"/>
    <n v="0.89569081435631559"/>
  </r>
  <r>
    <s v="结果页"/>
    <s v="SDK"/>
    <s v="05"/>
    <x v="82"/>
    <x v="4"/>
    <x v="0"/>
    <n v="26467362"/>
    <n v="28849.67"/>
    <n v="1.0900092725523609"/>
  </r>
  <r>
    <s v="充电屏保"/>
    <s v="SDK"/>
    <s v="05"/>
    <x v="82"/>
    <x v="4"/>
    <x v="14"/>
    <n v="58548562"/>
    <n v="59826.63"/>
    <n v="1.0218291953950978"/>
  </r>
  <r>
    <s v="其他"/>
    <s v="SDK"/>
    <s v="05"/>
    <x v="82"/>
    <x v="4"/>
    <x v="10"/>
    <n v="583484"/>
    <n v="775.09"/>
    <n v="1.3283826120339204"/>
  </r>
  <r>
    <s v="其他"/>
    <s v="SDK"/>
    <s v="05"/>
    <x v="82"/>
    <x v="4"/>
    <x v="7"/>
    <n v="784416"/>
    <n v="2792.04"/>
    <n v="3.5593868559539836"/>
  </r>
  <r>
    <s v="其他"/>
    <s v="SDK"/>
    <s v="05"/>
    <x v="82"/>
    <x v="4"/>
    <x v="15"/>
    <n v="2465075"/>
    <n v="1521.14"/>
    <n v="0.61707655953672813"/>
  </r>
  <r>
    <s v="Applock"/>
    <s v="SDK"/>
    <s v="05"/>
    <x v="82"/>
    <x v="4"/>
    <x v="16"/>
    <n v="215028414"/>
    <n v="140422.07999999999"/>
    <n v="0.6530396489833199"/>
  </r>
  <r>
    <s v="结果页"/>
    <s v="SDK"/>
    <s v="05"/>
    <x v="82"/>
    <x v="4"/>
    <x v="3"/>
    <n v="11068921"/>
    <n v="26428.19"/>
    <n v="2.3876030915750506"/>
  </r>
  <r>
    <s v="充电屏保"/>
    <s v="SDK"/>
    <s v="05"/>
    <x v="82"/>
    <x v="4"/>
    <x v="17"/>
    <n v="14526029"/>
    <n v="8626.64"/>
    <n v="0.59387462327109497"/>
  </r>
  <r>
    <s v="其他"/>
    <s v="SDK"/>
    <s v="05"/>
    <x v="82"/>
    <x v="4"/>
    <x v="5"/>
    <n v="962637"/>
    <n v="1748.37"/>
    <n v="1.8162297937851963"/>
  </r>
  <r>
    <s v="其他"/>
    <s v="SDK"/>
    <s v="05"/>
    <x v="82"/>
    <x v="4"/>
    <x v="4"/>
    <n v="16064919"/>
    <n v="6256.369999999999"/>
    <n v="0.38944298443085829"/>
  </r>
  <r>
    <s v="其他"/>
    <s v="SDK"/>
    <s v="05"/>
    <x v="82"/>
    <x v="4"/>
    <x v="11"/>
    <n v="5082305"/>
    <n v="4905.8900000000003"/>
    <n v="0.96528838784764004"/>
  </r>
  <r>
    <s v="结果页"/>
    <s v="API"/>
    <s v="05"/>
    <x v="82"/>
    <x v="5"/>
    <x v="8"/>
    <n v="3323081"/>
    <n v="4572.2299999999996"/>
    <n v="1.38"/>
  </r>
  <r>
    <s v="结果页"/>
    <s v="API"/>
    <s v="05"/>
    <x v="82"/>
    <x v="5"/>
    <x v="3"/>
    <n v="734685"/>
    <n v="893.49"/>
    <n v="1.22"/>
  </r>
  <r>
    <s v="其他"/>
    <s v="SDK"/>
    <s v="05"/>
    <x v="81"/>
    <x v="2"/>
    <x v="9"/>
    <n v="960932"/>
    <n v="217"/>
    <n v="0.22600000000000001"/>
  </r>
  <r>
    <s v="其他"/>
    <s v="SDK"/>
    <s v="05"/>
    <x v="81"/>
    <x v="2"/>
    <x v="4"/>
    <n v="49908290"/>
    <n v="2771"/>
    <n v="5.6000000000000001E-2"/>
  </r>
  <r>
    <s v="其他"/>
    <s v="SDK"/>
    <s v="05"/>
    <x v="81"/>
    <x v="2"/>
    <x v="11"/>
    <n v="2401013"/>
    <n v="1641"/>
    <n v="0.68300000000000005"/>
  </r>
  <r>
    <s v="结果页"/>
    <s v="API"/>
    <s v="05"/>
    <x v="81"/>
    <x v="3"/>
    <x v="8"/>
    <n v="376011"/>
    <n v="912.11"/>
    <n v="2.425753501892232"/>
  </r>
  <r>
    <s v="结果页"/>
    <s v="API"/>
    <s v="05"/>
    <x v="81"/>
    <x v="3"/>
    <x v="0"/>
    <n v="3577219"/>
    <n v="5700.46"/>
    <n v="1.5935451533719349"/>
  </r>
  <r>
    <s v="结果页"/>
    <s v="API"/>
    <s v="05"/>
    <x v="81"/>
    <x v="3"/>
    <x v="3"/>
    <n v="798248"/>
    <n v="2691.68"/>
    <n v="3.3719846463755623"/>
  </r>
  <r>
    <s v="结果页"/>
    <s v="SDK"/>
    <s v="05"/>
    <x v="81"/>
    <x v="4"/>
    <x v="8"/>
    <n v="5220502"/>
    <n v="7617.09"/>
    <n v="1.4590723267609131"/>
  </r>
  <r>
    <s v="充电屏保"/>
    <s v="SDK"/>
    <s v="05"/>
    <x v="81"/>
    <x v="4"/>
    <x v="12"/>
    <n v="17430325"/>
    <n v="20752.53"/>
    <n v="1.1905991425862685"/>
  </r>
  <r>
    <s v="其他"/>
    <s v="SDK"/>
    <s v="05"/>
    <x v="81"/>
    <x v="4"/>
    <x v="9"/>
    <n v="3280316"/>
    <n v="2918.16"/>
    <n v="0.88959722173107714"/>
  </r>
  <r>
    <s v="Applock"/>
    <s v="SDK"/>
    <s v="05"/>
    <x v="81"/>
    <x v="4"/>
    <x v="13"/>
    <n v="85839143"/>
    <n v="74928.06"/>
    <n v="0.87288918995847853"/>
  </r>
  <r>
    <s v="结果页"/>
    <s v="SDK"/>
    <s v="05"/>
    <x v="81"/>
    <x v="4"/>
    <x v="0"/>
    <n v="26515953"/>
    <n v="30227.45"/>
    <n v="1.139972227285212"/>
  </r>
  <r>
    <s v="充电屏保"/>
    <s v="SDK"/>
    <s v="05"/>
    <x v="81"/>
    <x v="4"/>
    <x v="14"/>
    <n v="58416401"/>
    <n v="57856.5"/>
    <n v="0.99041534585466851"/>
  </r>
  <r>
    <s v="其他"/>
    <s v="SDK"/>
    <s v="05"/>
    <x v="81"/>
    <x v="4"/>
    <x v="10"/>
    <n v="574517"/>
    <n v="851.72"/>
    <n v="1.4824974717893464"/>
  </r>
  <r>
    <s v="其他"/>
    <s v="SDK"/>
    <s v="05"/>
    <x v="81"/>
    <x v="4"/>
    <x v="7"/>
    <n v="775104"/>
    <n v="2638.55"/>
    <n v="3.4041238337048965"/>
  </r>
  <r>
    <s v="其他"/>
    <s v="SDK"/>
    <s v="05"/>
    <x v="81"/>
    <x v="4"/>
    <x v="15"/>
    <n v="2538802"/>
    <n v="1454.74"/>
    <n v="0.57300254214389301"/>
  </r>
  <r>
    <s v="Applock"/>
    <s v="SDK"/>
    <s v="05"/>
    <x v="81"/>
    <x v="4"/>
    <x v="16"/>
    <n v="224114100"/>
    <n v="140473.31"/>
    <n v="0.62679371802131145"/>
  </r>
  <r>
    <s v="结果页"/>
    <s v="SDK"/>
    <s v="05"/>
    <x v="81"/>
    <x v="4"/>
    <x v="3"/>
    <n v="10921139"/>
    <n v="26456.99"/>
    <n v="2.4225486004710679"/>
  </r>
  <r>
    <s v="充电屏保"/>
    <s v="SDK"/>
    <s v="05"/>
    <x v="81"/>
    <x v="4"/>
    <x v="17"/>
    <n v="14592145"/>
    <n v="8102.12"/>
    <n v="0.55523845192053667"/>
  </r>
  <r>
    <s v="其他"/>
    <s v="SDK"/>
    <s v="05"/>
    <x v="81"/>
    <x v="4"/>
    <x v="5"/>
    <n v="980962"/>
    <n v="1846.93"/>
    <n v="1.8827742562912733"/>
  </r>
  <r>
    <s v="其他"/>
    <s v="SDK"/>
    <s v="05"/>
    <x v="81"/>
    <x v="4"/>
    <x v="4"/>
    <n v="18030206"/>
    <n v="7044.01"/>
    <n v="0.39067828731407728"/>
  </r>
  <r>
    <s v="其他"/>
    <s v="SDK"/>
    <s v="05"/>
    <x v="81"/>
    <x v="4"/>
    <x v="11"/>
    <n v="5574449"/>
    <n v="5530.97"/>
    <n v="0.99220030535753401"/>
  </r>
  <r>
    <s v="结果页"/>
    <s v="API"/>
    <s v="05"/>
    <x v="81"/>
    <x v="5"/>
    <x v="8"/>
    <n v="3329808"/>
    <n v="4648.93"/>
    <n v="1.4"/>
  </r>
  <r>
    <s v="结果页"/>
    <s v="API"/>
    <s v="05"/>
    <x v="81"/>
    <x v="5"/>
    <x v="3"/>
    <n v="775436"/>
    <n v="909.11"/>
    <n v="1.17"/>
  </r>
  <r>
    <s v="其他"/>
    <s v="SDK"/>
    <s v="05"/>
    <x v="80"/>
    <x v="2"/>
    <x v="9"/>
    <n v="945379"/>
    <n v="225"/>
    <n v="0.23799999999999999"/>
  </r>
  <r>
    <s v="其他"/>
    <s v="SDK"/>
    <s v="05"/>
    <x v="80"/>
    <x v="2"/>
    <x v="4"/>
    <n v="50929423"/>
    <n v="2756"/>
    <n v="5.3999999999999999E-2"/>
  </r>
  <r>
    <s v="其他"/>
    <s v="SDK"/>
    <s v="05"/>
    <x v="80"/>
    <x v="2"/>
    <x v="11"/>
    <n v="2404256"/>
    <n v="1614"/>
    <n v="0.67100000000000004"/>
  </r>
  <r>
    <s v="结果页"/>
    <s v="API"/>
    <s v="05"/>
    <x v="80"/>
    <x v="3"/>
    <x v="8"/>
    <n v="362066"/>
    <n v="897.96"/>
    <n v="2.4801003132025654"/>
  </r>
  <r>
    <s v="结果页"/>
    <s v="API"/>
    <s v="05"/>
    <x v="80"/>
    <x v="3"/>
    <x v="0"/>
    <n v="3624505"/>
    <n v="5721.55"/>
    <n v="1.5785741777153017"/>
  </r>
  <r>
    <s v="结果页"/>
    <s v="API"/>
    <s v="05"/>
    <x v="80"/>
    <x v="3"/>
    <x v="3"/>
    <n v="793862"/>
    <n v="2682.61"/>
    <n v="3.3791893301354645"/>
  </r>
  <r>
    <s v="结果页"/>
    <s v="SDK"/>
    <s v="05"/>
    <x v="80"/>
    <x v="4"/>
    <x v="8"/>
    <n v="5359645"/>
    <n v="7807.72"/>
    <n v="1.4567606623199858"/>
  </r>
  <r>
    <s v="充电屏保"/>
    <s v="SDK"/>
    <s v="05"/>
    <x v="80"/>
    <x v="4"/>
    <x v="12"/>
    <n v="17858925"/>
    <n v="18939.97"/>
    <n v="1.0605324788586099"/>
  </r>
  <r>
    <s v="其他"/>
    <s v="SDK"/>
    <s v="05"/>
    <x v="80"/>
    <x v="4"/>
    <x v="9"/>
    <n v="3325540"/>
    <n v="2735.63"/>
    <n v="0.8226122674813714"/>
  </r>
  <r>
    <s v="Applock"/>
    <s v="SDK"/>
    <s v="05"/>
    <x v="80"/>
    <x v="4"/>
    <x v="13"/>
    <n v="81362748"/>
    <n v="65088.639999999999"/>
    <n v="0.79998084627131816"/>
  </r>
  <r>
    <s v="结果页"/>
    <s v="SDK"/>
    <s v="05"/>
    <x v="80"/>
    <x v="4"/>
    <x v="0"/>
    <n v="26848193"/>
    <n v="30082.35"/>
    <n v="1.1204608816690196"/>
  </r>
  <r>
    <s v="充电屏保"/>
    <s v="SDK"/>
    <s v="05"/>
    <x v="80"/>
    <x v="4"/>
    <x v="14"/>
    <n v="56520825"/>
    <n v="51557.53"/>
    <n v="0.91218643747680617"/>
  </r>
  <r>
    <s v="其他"/>
    <s v="SDK"/>
    <s v="05"/>
    <x v="80"/>
    <x v="4"/>
    <x v="10"/>
    <n v="594250"/>
    <n v="942.5"/>
    <n v="1.5860328144720235"/>
  </r>
  <r>
    <s v="其他"/>
    <s v="SDK"/>
    <s v="05"/>
    <x v="80"/>
    <x v="4"/>
    <x v="7"/>
    <n v="757663"/>
    <n v="3016.36"/>
    <n v="3.9811367322939089"/>
  </r>
  <r>
    <s v="其他"/>
    <s v="SDK"/>
    <s v="05"/>
    <x v="80"/>
    <x v="4"/>
    <x v="15"/>
    <n v="2502104"/>
    <n v="1454.81"/>
    <n v="0.58143466458628423"/>
  </r>
  <r>
    <s v="Applock"/>
    <s v="SDK"/>
    <s v="05"/>
    <x v="80"/>
    <x v="4"/>
    <x v="16"/>
    <n v="197696979"/>
    <n v="115424.82"/>
    <n v="0.58384716136709403"/>
  </r>
  <r>
    <s v="结果页"/>
    <s v="SDK"/>
    <s v="05"/>
    <x v="80"/>
    <x v="4"/>
    <x v="3"/>
    <n v="11514475"/>
    <n v="32382.47"/>
    <n v="2.8123270926377453"/>
  </r>
  <r>
    <s v="充电屏保"/>
    <s v="SDK"/>
    <s v="05"/>
    <x v="80"/>
    <x v="4"/>
    <x v="17"/>
    <n v="13098105"/>
    <n v="6952.4"/>
    <n v="0.53079434009728887"/>
  </r>
  <r>
    <s v="其他"/>
    <s v="SDK"/>
    <s v="05"/>
    <x v="80"/>
    <x v="4"/>
    <x v="5"/>
    <n v="1023719"/>
    <n v="1852.4"/>
    <n v="1.8094809220108252"/>
  </r>
  <r>
    <s v="其他"/>
    <s v="SDK"/>
    <s v="05"/>
    <x v="80"/>
    <x v="4"/>
    <x v="4"/>
    <n v="17371461"/>
    <n v="6813.25"/>
    <n v="0.39220938296439201"/>
  </r>
  <r>
    <s v="其他"/>
    <s v="SDK"/>
    <s v="05"/>
    <x v="80"/>
    <x v="4"/>
    <x v="11"/>
    <n v="5698983"/>
    <n v="5261"/>
    <n v="0.9231471650292693"/>
  </r>
  <r>
    <s v="结果页"/>
    <s v="API"/>
    <s v="05"/>
    <x v="80"/>
    <x v="5"/>
    <x v="8"/>
    <n v="3353331"/>
    <n v="4447.3"/>
    <n v="1.33"/>
  </r>
  <r>
    <s v="结果页"/>
    <s v="API"/>
    <s v="05"/>
    <x v="80"/>
    <x v="5"/>
    <x v="3"/>
    <n v="947200"/>
    <n v="1042.3699999999999"/>
    <n v="1.1000000000000001"/>
  </r>
  <r>
    <s v="其他"/>
    <s v="SDK"/>
    <s v="05"/>
    <x v="79"/>
    <x v="2"/>
    <x v="9"/>
    <n v="950344"/>
    <n v="232"/>
    <n v="0.245"/>
  </r>
  <r>
    <s v="其他"/>
    <s v="SDK"/>
    <s v="05"/>
    <x v="79"/>
    <x v="2"/>
    <x v="4"/>
    <n v="44413519"/>
    <n v="2731"/>
    <n v="6.0999999999999999E-2"/>
  </r>
  <r>
    <s v="其他"/>
    <s v="SDK"/>
    <s v="05"/>
    <x v="79"/>
    <x v="2"/>
    <x v="11"/>
    <n v="2065115"/>
    <n v="1358"/>
    <n v="0.65700000000000003"/>
  </r>
  <r>
    <s v="结果页"/>
    <s v="API"/>
    <s v="05"/>
    <x v="79"/>
    <x v="3"/>
    <x v="8"/>
    <n v="374005"/>
    <n v="930.51"/>
    <n v="2.4879613908904963"/>
  </r>
  <r>
    <s v="结果页"/>
    <s v="API"/>
    <s v="05"/>
    <x v="79"/>
    <x v="3"/>
    <x v="0"/>
    <n v="3527052"/>
    <n v="5643.59"/>
    <n v="1.6000869848247206"/>
  </r>
  <r>
    <s v="结果页"/>
    <s v="API"/>
    <s v="05"/>
    <x v="79"/>
    <x v="3"/>
    <x v="3"/>
    <n v="779972"/>
    <n v="2571.94"/>
    <n v="3.2974773453406021"/>
  </r>
  <r>
    <s v="结果页"/>
    <s v="SDK"/>
    <s v="05"/>
    <x v="79"/>
    <x v="4"/>
    <x v="8"/>
    <n v="5361021"/>
    <n v="7745.44"/>
    <n v="1.444769569080218"/>
  </r>
  <r>
    <s v="充电屏保"/>
    <s v="SDK"/>
    <s v="05"/>
    <x v="79"/>
    <x v="4"/>
    <x v="12"/>
    <n v="19682333"/>
    <n v="21811.489999999998"/>
    <n v="1.1081760480325171"/>
  </r>
  <r>
    <s v="其他"/>
    <s v="SDK"/>
    <s v="05"/>
    <x v="79"/>
    <x v="4"/>
    <x v="9"/>
    <n v="3273448"/>
    <n v="2675.4900000000002"/>
    <n v="0.81733083891969582"/>
  </r>
  <r>
    <s v="Applock"/>
    <s v="SDK"/>
    <s v="05"/>
    <x v="79"/>
    <x v="4"/>
    <x v="13"/>
    <n v="85069826"/>
    <n v="68815.38"/>
    <n v="0.80892818565304225"/>
  </r>
  <r>
    <s v="结果页"/>
    <s v="SDK"/>
    <s v="05"/>
    <x v="79"/>
    <x v="4"/>
    <x v="0"/>
    <n v="24929913"/>
    <n v="28138.760000000002"/>
    <n v="1.1287147291689306"/>
  </r>
  <r>
    <s v="充电屏保"/>
    <s v="SDK"/>
    <s v="05"/>
    <x v="79"/>
    <x v="4"/>
    <x v="14"/>
    <n v="58003180"/>
    <n v="54342.02"/>
    <n v="0.93688001244069719"/>
  </r>
  <r>
    <s v="其他"/>
    <s v="SDK"/>
    <s v="05"/>
    <x v="79"/>
    <x v="4"/>
    <x v="10"/>
    <n v="560396"/>
    <n v="783.3"/>
    <n v="1.3977615828806773"/>
  </r>
  <r>
    <s v="其他"/>
    <s v="SDK"/>
    <s v="05"/>
    <x v="79"/>
    <x v="4"/>
    <x v="7"/>
    <n v="705025"/>
    <n v="3049.54"/>
    <n v="4.3254352682528987"/>
  </r>
  <r>
    <s v="其他"/>
    <s v="SDK"/>
    <s v="05"/>
    <x v="79"/>
    <x v="4"/>
    <x v="15"/>
    <n v="2529055"/>
    <n v="1474.03"/>
    <n v="0.58283825381417165"/>
  </r>
  <r>
    <s v="Applock"/>
    <s v="SDK"/>
    <s v="05"/>
    <x v="79"/>
    <x v="4"/>
    <x v="16"/>
    <n v="206755142"/>
    <n v="120133.75999999999"/>
    <n v="0.58104363856643526"/>
  </r>
  <r>
    <s v="结果页"/>
    <s v="SDK"/>
    <s v="05"/>
    <x v="79"/>
    <x v="4"/>
    <x v="3"/>
    <n v="11581981"/>
    <n v="32450.51"/>
    <n v="2.8018099839742443"/>
  </r>
  <r>
    <s v="充电屏保"/>
    <s v="SDK"/>
    <s v="05"/>
    <x v="79"/>
    <x v="4"/>
    <x v="17"/>
    <n v="13670018"/>
    <n v="7478.63"/>
    <n v="0.54708267392186316"/>
  </r>
  <r>
    <s v="其他"/>
    <s v="SDK"/>
    <s v="05"/>
    <x v="79"/>
    <x v="4"/>
    <x v="5"/>
    <n v="983809"/>
    <n v="1768.46"/>
    <n v="1.7975643646276869"/>
  </r>
  <r>
    <s v="其他"/>
    <s v="SDK"/>
    <s v="05"/>
    <x v="79"/>
    <x v="4"/>
    <x v="4"/>
    <n v="15528527"/>
    <n v="6019.6299999999992"/>
    <n v="0.38764977515253052"/>
  </r>
  <r>
    <s v="其他"/>
    <s v="SDK"/>
    <s v="05"/>
    <x v="79"/>
    <x v="4"/>
    <x v="11"/>
    <n v="4878264"/>
    <n v="4220.3500000000004"/>
    <n v="0.86513358030643683"/>
  </r>
  <r>
    <s v="结果页"/>
    <s v="API"/>
    <s v="05"/>
    <x v="79"/>
    <x v="5"/>
    <x v="8"/>
    <n v="3285019"/>
    <n v="3799.73"/>
    <n v="1.1599999999999999"/>
  </r>
  <r>
    <s v="结果页"/>
    <s v="API"/>
    <s v="05"/>
    <x v="79"/>
    <x v="5"/>
    <x v="3"/>
    <n v="1090004"/>
    <n v="1061.58"/>
    <n v="0.97"/>
  </r>
  <r>
    <s v="其他"/>
    <s v="SDK"/>
    <s v="05"/>
    <x v="78"/>
    <x v="2"/>
    <x v="9"/>
    <n v="931449"/>
    <n v="213"/>
    <n v="0.22800000000000001"/>
  </r>
  <r>
    <s v="其他"/>
    <s v="SDK"/>
    <s v="05"/>
    <x v="78"/>
    <x v="2"/>
    <x v="4"/>
    <n v="43064528"/>
    <n v="2672"/>
    <n v="6.2E-2"/>
  </r>
  <r>
    <s v="其他"/>
    <s v="SDK"/>
    <s v="05"/>
    <x v="78"/>
    <x v="2"/>
    <x v="11"/>
    <n v="1993008"/>
    <n v="1321"/>
    <n v="0.66300000000000003"/>
  </r>
  <r>
    <s v="结果页"/>
    <s v="API"/>
    <s v="05"/>
    <x v="78"/>
    <x v="3"/>
    <x v="8"/>
    <n v="397290"/>
    <n v="998.93"/>
    <n v="2.514359787560724"/>
  </r>
  <r>
    <s v="结果页"/>
    <s v="API"/>
    <s v="05"/>
    <x v="78"/>
    <x v="3"/>
    <x v="0"/>
    <n v="3510803"/>
    <n v="5592.51"/>
    <n v="1.5929432668252819"/>
  </r>
  <r>
    <s v="结果页"/>
    <s v="API"/>
    <s v="05"/>
    <x v="78"/>
    <x v="3"/>
    <x v="3"/>
    <n v="871361"/>
    <n v="2838.56"/>
    <n v="3.257616533216428"/>
  </r>
  <r>
    <s v="结果页"/>
    <s v="SDK"/>
    <s v="05"/>
    <x v="78"/>
    <x v="4"/>
    <x v="8"/>
    <n v="5463105"/>
    <n v="7682.2"/>
    <n v="1.4061966592258432"/>
  </r>
  <r>
    <s v="充电屏保"/>
    <s v="SDK"/>
    <s v="05"/>
    <x v="78"/>
    <x v="4"/>
    <x v="12"/>
    <n v="20561029"/>
    <n v="22651.29"/>
    <n v="1.1016613030408158"/>
  </r>
  <r>
    <s v="其他"/>
    <s v="SDK"/>
    <s v="05"/>
    <x v="78"/>
    <x v="4"/>
    <x v="9"/>
    <n v="3251947"/>
    <n v="2695.27"/>
    <n v="0.82881732082349435"/>
  </r>
  <r>
    <s v="Applock"/>
    <s v="SDK"/>
    <s v="05"/>
    <x v="78"/>
    <x v="4"/>
    <x v="13"/>
    <n v="86335894"/>
    <n v="70576.33"/>
    <n v="0.81746220175817019"/>
  </r>
  <r>
    <s v="结果页"/>
    <s v="SDK"/>
    <s v="05"/>
    <x v="78"/>
    <x v="4"/>
    <x v="0"/>
    <n v="24913526"/>
    <n v="28776.489999999998"/>
    <n v="1.1550548886576713"/>
  </r>
  <r>
    <s v="充电屏保"/>
    <s v="SDK"/>
    <s v="05"/>
    <x v="78"/>
    <x v="4"/>
    <x v="14"/>
    <n v="65338115"/>
    <n v="64887.12"/>
    <n v="0.99309752049014577"/>
  </r>
  <r>
    <s v="其他"/>
    <s v="SDK"/>
    <s v="05"/>
    <x v="78"/>
    <x v="4"/>
    <x v="10"/>
    <n v="568300"/>
    <n v="835.44"/>
    <n v="1.4700686257258491"/>
  </r>
  <r>
    <s v="其他"/>
    <s v="SDK"/>
    <s v="05"/>
    <x v="78"/>
    <x v="4"/>
    <x v="7"/>
    <n v="683367"/>
    <n v="2992.12"/>
    <n v="4.3784964740761554"/>
  </r>
  <r>
    <s v="其他"/>
    <s v="SDK"/>
    <s v="05"/>
    <x v="78"/>
    <x v="4"/>
    <x v="15"/>
    <n v="2579841"/>
    <n v="1600.51"/>
    <n v="0.6203909465738392"/>
  </r>
  <r>
    <s v="Applock"/>
    <s v="SDK"/>
    <s v="05"/>
    <x v="78"/>
    <x v="4"/>
    <x v="16"/>
    <n v="218211284"/>
    <n v="125365.96"/>
    <n v="0.57451639393680487"/>
  </r>
  <r>
    <s v="结果页"/>
    <s v="SDK"/>
    <s v="05"/>
    <x v="78"/>
    <x v="4"/>
    <x v="3"/>
    <n v="11393928"/>
    <n v="31826.639999999999"/>
    <n v="2.7932983252132186"/>
  </r>
  <r>
    <s v="充电屏保"/>
    <s v="SDK"/>
    <s v="05"/>
    <x v="78"/>
    <x v="4"/>
    <x v="17"/>
    <n v="14494501"/>
    <n v="8135.31"/>
    <n v="0.56126871839189219"/>
  </r>
  <r>
    <s v="其他"/>
    <s v="SDK"/>
    <s v="05"/>
    <x v="78"/>
    <x v="4"/>
    <x v="5"/>
    <n v="966172"/>
    <n v="1757.92"/>
    <n v="1.8194689972385869"/>
  </r>
  <r>
    <s v="其他"/>
    <s v="SDK"/>
    <s v="05"/>
    <x v="78"/>
    <x v="4"/>
    <x v="4"/>
    <n v="15357637"/>
    <n v="5843.33"/>
    <n v="0.38048366425121261"/>
  </r>
  <r>
    <s v="其他"/>
    <s v="SDK"/>
    <s v="05"/>
    <x v="78"/>
    <x v="4"/>
    <x v="11"/>
    <n v="4732471"/>
    <n v="4142.21"/>
    <n v="0.87527424890717764"/>
  </r>
  <r>
    <s v="结果页"/>
    <s v="API"/>
    <s v="05"/>
    <x v="78"/>
    <x v="5"/>
    <x v="8"/>
    <n v="3032163"/>
    <n v="4307.5"/>
    <n v="1.42"/>
  </r>
  <r>
    <s v="结果页"/>
    <s v="API"/>
    <s v="05"/>
    <x v="78"/>
    <x v="5"/>
    <x v="3"/>
    <n v="764456"/>
    <n v="891.63"/>
    <n v="1.17"/>
  </r>
  <r>
    <s v="其他"/>
    <s v="SDK"/>
    <s v="05"/>
    <x v="77"/>
    <x v="2"/>
    <x v="9"/>
    <n v="924404"/>
    <n v="216"/>
    <n v="0.23300000000000001"/>
  </r>
  <r>
    <s v="其他"/>
    <s v="SDK"/>
    <s v="05"/>
    <x v="77"/>
    <x v="2"/>
    <x v="4"/>
    <n v="42216307"/>
    <n v="2437"/>
    <n v="5.8000000000000003E-2"/>
  </r>
  <r>
    <s v="其他"/>
    <s v="SDK"/>
    <s v="05"/>
    <x v="77"/>
    <x v="2"/>
    <x v="11"/>
    <n v="1947094"/>
    <n v="1267"/>
    <n v="0.65"/>
  </r>
  <r>
    <s v="结果页"/>
    <s v="API"/>
    <s v="05"/>
    <x v="77"/>
    <x v="3"/>
    <x v="8"/>
    <n v="411261"/>
    <n v="1051.04"/>
    <n v="2.5556520068764117"/>
  </r>
  <r>
    <s v="结果页"/>
    <s v="API"/>
    <s v="05"/>
    <x v="77"/>
    <x v="3"/>
    <x v="0"/>
    <n v="3461388"/>
    <n v="5467.99"/>
    <n v="1.579710220293131"/>
  </r>
  <r>
    <s v="结果页"/>
    <s v="API"/>
    <s v="05"/>
    <x v="77"/>
    <x v="3"/>
    <x v="3"/>
    <n v="986649"/>
    <n v="3033.6899999999996"/>
    <n v="3.0747408652925201"/>
  </r>
  <r>
    <s v="结果页"/>
    <s v="SDK"/>
    <s v="05"/>
    <x v="77"/>
    <x v="4"/>
    <x v="8"/>
    <n v="5649157"/>
    <n v="8155.8"/>
    <n v="1.4437198328883407"/>
  </r>
  <r>
    <s v="充电屏保"/>
    <s v="SDK"/>
    <s v="05"/>
    <x v="77"/>
    <x v="4"/>
    <x v="12"/>
    <n v="21130682"/>
    <n v="24022.68"/>
    <n v="1.1368625016457112"/>
  </r>
  <r>
    <s v="其他"/>
    <s v="SDK"/>
    <s v="05"/>
    <x v="77"/>
    <x v="4"/>
    <x v="9"/>
    <n v="3236113"/>
    <n v="2739.9"/>
    <n v="0.84666388349232546"/>
  </r>
  <r>
    <s v="Applock"/>
    <s v="SDK"/>
    <s v="05"/>
    <x v="77"/>
    <x v="4"/>
    <x v="13"/>
    <n v="88024743"/>
    <n v="74748.58"/>
    <n v="0.84917691835805753"/>
  </r>
  <r>
    <s v="结果页"/>
    <s v="SDK"/>
    <s v="05"/>
    <x v="77"/>
    <x v="4"/>
    <x v="0"/>
    <n v="24824936"/>
    <n v="31522.239999999998"/>
    <n v="1.2697813198793342"/>
  </r>
  <r>
    <s v="充电屏保"/>
    <s v="SDK"/>
    <s v="05"/>
    <x v="77"/>
    <x v="4"/>
    <x v="14"/>
    <n v="72297998"/>
    <n v="76025.539999999994"/>
    <n v="1.0515580251613605"/>
  </r>
  <r>
    <s v="其他"/>
    <s v="SDK"/>
    <s v="05"/>
    <x v="77"/>
    <x v="4"/>
    <x v="10"/>
    <n v="561724"/>
    <n v="945.42"/>
    <n v="1.6830685532396692"/>
  </r>
  <r>
    <s v="其他"/>
    <s v="SDK"/>
    <s v="05"/>
    <x v="77"/>
    <x v="4"/>
    <x v="7"/>
    <n v="669004"/>
    <n v="3218.76"/>
    <n v="4.8112716814847145"/>
  </r>
  <r>
    <s v="其他"/>
    <s v="SDK"/>
    <s v="05"/>
    <x v="77"/>
    <x v="4"/>
    <x v="15"/>
    <n v="2580227"/>
    <n v="1596.06"/>
    <n v="0.61857348210060592"/>
  </r>
  <r>
    <s v="Applock"/>
    <s v="SDK"/>
    <s v="05"/>
    <x v="77"/>
    <x v="4"/>
    <x v="16"/>
    <n v="226279357"/>
    <n v="136963.07"/>
    <n v="0.60528309703478611"/>
  </r>
  <r>
    <s v="结果页"/>
    <s v="SDK"/>
    <s v="05"/>
    <x v="77"/>
    <x v="4"/>
    <x v="3"/>
    <n v="11269411"/>
    <n v="32896.050000000003"/>
    <n v="2.9190567279869377"/>
  </r>
  <r>
    <s v="充电屏保"/>
    <s v="SDK"/>
    <s v="05"/>
    <x v="77"/>
    <x v="4"/>
    <x v="17"/>
    <n v="15277691"/>
    <n v="9153.5400000000009"/>
    <n v="0.59914420313907379"/>
  </r>
  <r>
    <s v="其他"/>
    <s v="SDK"/>
    <s v="05"/>
    <x v="77"/>
    <x v="4"/>
    <x v="5"/>
    <n v="947497"/>
    <n v="1793.08"/>
    <n v="1.8924387095684736"/>
  </r>
  <r>
    <s v="其他"/>
    <s v="SDK"/>
    <s v="05"/>
    <x v="77"/>
    <x v="4"/>
    <x v="4"/>
    <n v="15966114"/>
    <n v="5881.5400000000009"/>
    <n v="0.36837642522156616"/>
  </r>
  <r>
    <s v="其他"/>
    <s v="SDK"/>
    <s v="05"/>
    <x v="77"/>
    <x v="4"/>
    <x v="11"/>
    <n v="4648783"/>
    <n v="4232.24"/>
    <n v="0.9103974093864996"/>
  </r>
  <r>
    <s v="结果页"/>
    <s v="API"/>
    <s v="05"/>
    <x v="77"/>
    <x v="5"/>
    <x v="8"/>
    <n v="2194611"/>
    <n v="3543.93"/>
    <n v="1.61"/>
  </r>
  <r>
    <s v="结果页"/>
    <s v="API"/>
    <s v="05"/>
    <x v="77"/>
    <x v="5"/>
    <x v="3"/>
    <n v="261667"/>
    <n v="318.77999999999997"/>
    <n v="1.22"/>
  </r>
  <r>
    <s v="其他"/>
    <s v="SDK"/>
    <s v="05"/>
    <x v="76"/>
    <x v="2"/>
    <x v="9"/>
    <n v="895118"/>
    <n v="212"/>
    <n v="0.23699999999999999"/>
  </r>
  <r>
    <s v="其他"/>
    <s v="SDK"/>
    <s v="05"/>
    <x v="76"/>
    <x v="2"/>
    <x v="4"/>
    <n v="41702798"/>
    <n v="2370"/>
    <n v="5.7000000000000002E-2"/>
  </r>
  <r>
    <s v="其他"/>
    <s v="SDK"/>
    <s v="05"/>
    <x v="76"/>
    <x v="2"/>
    <x v="11"/>
    <n v="1874403"/>
    <n v="1269"/>
    <n v="0.67700000000000005"/>
  </r>
  <r>
    <s v="结果页"/>
    <s v="API"/>
    <s v="05"/>
    <x v="76"/>
    <x v="3"/>
    <x v="8"/>
    <n v="430609"/>
    <n v="1072.6399999999999"/>
    <n v="2.4909836998297754"/>
  </r>
  <r>
    <s v="结果页"/>
    <s v="API"/>
    <s v="05"/>
    <x v="76"/>
    <x v="3"/>
    <x v="0"/>
    <n v="3430242"/>
    <n v="5428.74"/>
    <n v="1.5826113726086963"/>
  </r>
  <r>
    <s v="结果页"/>
    <s v="API"/>
    <s v="05"/>
    <x v="76"/>
    <x v="3"/>
    <x v="3"/>
    <n v="998380"/>
    <n v="3015.26"/>
    <n v="3.0201526472886076"/>
  </r>
  <r>
    <s v="结果页"/>
    <s v="SDK"/>
    <s v="05"/>
    <x v="76"/>
    <x v="4"/>
    <x v="8"/>
    <n v="5654793"/>
    <n v="8532.4500000000007"/>
    <n v="1.5088881237562541"/>
  </r>
  <r>
    <s v="充电屏保"/>
    <s v="SDK"/>
    <s v="05"/>
    <x v="76"/>
    <x v="4"/>
    <x v="12"/>
    <n v="21462067"/>
    <n v="26428.61"/>
    <n v="1.23141028308224"/>
  </r>
  <r>
    <s v="其他"/>
    <s v="SDK"/>
    <s v="05"/>
    <x v="76"/>
    <x v="4"/>
    <x v="9"/>
    <n v="3216008"/>
    <n v="2841.7200000000003"/>
    <n v="0.88361720493232621"/>
  </r>
  <r>
    <s v="Applock"/>
    <s v="SDK"/>
    <s v="05"/>
    <x v="76"/>
    <x v="4"/>
    <x v="13"/>
    <n v="88481188"/>
    <n v="76638.06"/>
    <n v="0.86615089300112025"/>
  </r>
  <r>
    <s v="结果页"/>
    <s v="SDK"/>
    <s v="05"/>
    <x v="76"/>
    <x v="4"/>
    <x v="0"/>
    <n v="24859673"/>
    <n v="31672.509999999995"/>
    <n v="1.2740517544217091"/>
  </r>
  <r>
    <s v="充电屏保"/>
    <s v="SDK"/>
    <s v="05"/>
    <x v="76"/>
    <x v="4"/>
    <x v="14"/>
    <n v="76363696"/>
    <n v="84338.26"/>
    <n v="1.1044287327318467"/>
  </r>
  <r>
    <s v="其他"/>
    <s v="SDK"/>
    <s v="05"/>
    <x v="76"/>
    <x v="4"/>
    <x v="10"/>
    <n v="553792"/>
    <n v="843.3"/>
    <n v="1.5227738934473594"/>
  </r>
  <r>
    <s v="其他"/>
    <s v="SDK"/>
    <s v="05"/>
    <x v="76"/>
    <x v="4"/>
    <x v="7"/>
    <n v="658206"/>
    <n v="3256.49"/>
    <n v="4.9475240274321415"/>
  </r>
  <r>
    <s v="其他"/>
    <s v="SDK"/>
    <s v="05"/>
    <x v="76"/>
    <x v="4"/>
    <x v="15"/>
    <n v="2604522"/>
    <n v="1691.2"/>
    <n v="0.64933219991998536"/>
  </r>
  <r>
    <s v="Applock"/>
    <s v="SDK"/>
    <s v="05"/>
    <x v="76"/>
    <x v="4"/>
    <x v="16"/>
    <n v="231192486"/>
    <n v="145725.5"/>
    <n v="0.63032109097178879"/>
  </r>
  <r>
    <s v="结果页"/>
    <s v="SDK"/>
    <s v="05"/>
    <x v="76"/>
    <x v="4"/>
    <x v="3"/>
    <n v="11322440"/>
    <n v="33280.019999999997"/>
    <n v="2.9392975365733887"/>
  </r>
  <r>
    <s v="充电屏保"/>
    <s v="SDK"/>
    <s v="05"/>
    <x v="76"/>
    <x v="4"/>
    <x v="17"/>
    <n v="15842226"/>
    <n v="9948.2800000000007"/>
    <n v="0.62795973242649106"/>
  </r>
  <r>
    <s v="其他"/>
    <s v="SDK"/>
    <s v="05"/>
    <x v="76"/>
    <x v="4"/>
    <x v="5"/>
    <n v="974958"/>
    <n v="2004.37"/>
    <n v="2.0558526623710969"/>
  </r>
  <r>
    <s v="其他"/>
    <s v="SDK"/>
    <s v="05"/>
    <x v="76"/>
    <x v="4"/>
    <x v="4"/>
    <n v="17101032"/>
    <n v="5937.22"/>
    <n v="0.34718489504025252"/>
  </r>
  <r>
    <s v="其他"/>
    <s v="SDK"/>
    <s v="05"/>
    <x v="76"/>
    <x v="4"/>
    <x v="11"/>
    <n v="4597324"/>
    <n v="4631.25"/>
    <n v="1.0073795103412333"/>
  </r>
  <r>
    <s v="结果页"/>
    <s v="API"/>
    <s v="05"/>
    <x v="76"/>
    <x v="5"/>
    <x v="8"/>
    <n v="1718395"/>
    <n v="2918.8"/>
    <n v="1.7"/>
  </r>
  <r>
    <s v="结果页"/>
    <s v="API"/>
    <s v="05"/>
    <x v="76"/>
    <x v="5"/>
    <x v="3"/>
    <n v="200741"/>
    <n v="233.68"/>
    <n v="1.1599999999999999"/>
  </r>
  <r>
    <s v="其他"/>
    <s v="SDK"/>
    <s v="05"/>
    <x v="75"/>
    <x v="2"/>
    <x v="9"/>
    <n v="1057180"/>
    <n v="248"/>
    <n v="0.23400000000000001"/>
  </r>
  <r>
    <s v="其他"/>
    <s v="SDK"/>
    <s v="05"/>
    <x v="75"/>
    <x v="2"/>
    <x v="4"/>
    <n v="42522256"/>
    <n v="2586"/>
    <n v="6.0999999999999999E-2"/>
  </r>
  <r>
    <s v="其他"/>
    <s v="SDK"/>
    <s v="05"/>
    <x v="75"/>
    <x v="2"/>
    <x v="11"/>
    <n v="2059002"/>
    <n v="1578"/>
    <n v="0.76600000000000001"/>
  </r>
  <r>
    <s v="结果页"/>
    <s v="API"/>
    <s v="05"/>
    <x v="75"/>
    <x v="3"/>
    <x v="8"/>
    <n v="423367"/>
    <n v="1041.0900000000001"/>
    <n v="2.4590721525296022"/>
  </r>
  <r>
    <s v="结果页"/>
    <s v="API"/>
    <s v="05"/>
    <x v="75"/>
    <x v="3"/>
    <x v="0"/>
    <n v="3335927"/>
    <n v="5330.4000000000005"/>
    <n v="1.5978766921458416"/>
  </r>
  <r>
    <s v="结果页"/>
    <s v="API"/>
    <s v="05"/>
    <x v="75"/>
    <x v="3"/>
    <x v="3"/>
    <n v="979133"/>
    <n v="2854.02"/>
    <n v="2.914844050808215"/>
  </r>
  <r>
    <s v="结果页"/>
    <s v="SDK"/>
    <s v="05"/>
    <x v="75"/>
    <x v="4"/>
    <x v="8"/>
    <n v="5984573"/>
    <n v="11322.32"/>
    <n v="1.8919177692376716"/>
  </r>
  <r>
    <s v="充电屏保"/>
    <s v="SDK"/>
    <s v="05"/>
    <x v="75"/>
    <x v="4"/>
    <x v="12"/>
    <n v="21955634"/>
    <n v="28164.68"/>
    <n v="1.282799667729932"/>
  </r>
  <r>
    <s v="其他"/>
    <s v="SDK"/>
    <s v="05"/>
    <x v="75"/>
    <x v="4"/>
    <x v="9"/>
    <n v="3872286"/>
    <n v="3520.4500000000003"/>
    <n v="0.90913997571460381"/>
  </r>
  <r>
    <s v="Applock"/>
    <s v="SDK"/>
    <s v="05"/>
    <x v="75"/>
    <x v="4"/>
    <x v="13"/>
    <n v="91727583"/>
    <n v="77327.839999999997"/>
    <n v="0.84301621683414463"/>
  </r>
  <r>
    <s v="结果页"/>
    <s v="SDK"/>
    <s v="05"/>
    <x v="75"/>
    <x v="4"/>
    <x v="0"/>
    <n v="26494915"/>
    <n v="36341.440000000002"/>
    <n v="1.3716382936121894"/>
  </r>
  <r>
    <s v="充电屏保"/>
    <s v="SDK"/>
    <s v="05"/>
    <x v="75"/>
    <x v="4"/>
    <x v="14"/>
    <n v="80500674"/>
    <n v="86560.33"/>
    <n v="1.0752745995642223"/>
  </r>
  <r>
    <s v="其他"/>
    <s v="SDK"/>
    <s v="05"/>
    <x v="75"/>
    <x v="4"/>
    <x v="10"/>
    <n v="552413"/>
    <n v="896.91"/>
    <n v="1.6236221812303475"/>
  </r>
  <r>
    <s v="其他"/>
    <s v="SDK"/>
    <s v="05"/>
    <x v="75"/>
    <x v="4"/>
    <x v="7"/>
    <n v="728552"/>
    <n v="3321.14"/>
    <n v="4.5585490122873864"/>
  </r>
  <r>
    <s v="其他"/>
    <s v="SDK"/>
    <s v="05"/>
    <x v="75"/>
    <x v="4"/>
    <x v="15"/>
    <n v="2703103"/>
    <n v="2133.77"/>
    <n v="0.78937798522660807"/>
  </r>
  <r>
    <s v="Applock"/>
    <s v="SDK"/>
    <s v="05"/>
    <x v="75"/>
    <x v="4"/>
    <x v="16"/>
    <n v="246949150"/>
    <n v="162276.64000000001"/>
    <n v="0.65712572811042269"/>
  </r>
  <r>
    <s v="结果页"/>
    <s v="SDK"/>
    <s v="05"/>
    <x v="75"/>
    <x v="4"/>
    <x v="3"/>
    <n v="11501754"/>
    <n v="37712.03"/>
    <n v="3.2788068671960815"/>
  </r>
  <r>
    <s v="充电屏保"/>
    <s v="SDK"/>
    <s v="05"/>
    <x v="75"/>
    <x v="4"/>
    <x v="17"/>
    <n v="16804493"/>
    <n v="11294.83"/>
    <n v="0.67213155434085392"/>
  </r>
  <r>
    <s v="其他"/>
    <s v="SDK"/>
    <s v="05"/>
    <x v="75"/>
    <x v="4"/>
    <x v="5"/>
    <n v="967841"/>
    <n v="2062.81"/>
    <n v="2.1313521539178439"/>
  </r>
  <r>
    <s v="其他"/>
    <s v="SDK"/>
    <s v="05"/>
    <x v="75"/>
    <x v="4"/>
    <x v="4"/>
    <n v="21011432"/>
    <n v="6846.6799999999994"/>
    <n v="0.32585499170166027"/>
  </r>
  <r>
    <s v="其他"/>
    <s v="SDK"/>
    <s v="05"/>
    <x v="75"/>
    <x v="4"/>
    <x v="11"/>
    <n v="5327484"/>
    <n v="5573.3200000000006"/>
    <n v="1.0461448593745193"/>
  </r>
  <r>
    <s v="结果页"/>
    <s v="API"/>
    <s v="05"/>
    <x v="75"/>
    <x v="5"/>
    <x v="8"/>
    <n v="2574506"/>
    <n v="3905.91"/>
    <n v="1.52"/>
  </r>
  <r>
    <s v="结果页"/>
    <s v="API"/>
    <s v="05"/>
    <x v="75"/>
    <x v="5"/>
    <x v="3"/>
    <n v="282704"/>
    <n v="311.58999999999997"/>
    <n v="1.1000000000000001"/>
  </r>
  <r>
    <s v="其他"/>
    <s v="SDK"/>
    <s v="05"/>
    <x v="74"/>
    <x v="2"/>
    <x v="9"/>
    <n v="955751"/>
    <n v="220"/>
    <n v="0.23"/>
  </r>
  <r>
    <s v="其他"/>
    <s v="SDK"/>
    <s v="05"/>
    <x v="74"/>
    <x v="2"/>
    <x v="4"/>
    <n v="56323441"/>
    <n v="3238"/>
    <n v="5.7000000000000002E-2"/>
  </r>
  <r>
    <s v="其他"/>
    <s v="SDK"/>
    <s v="05"/>
    <x v="74"/>
    <x v="2"/>
    <x v="11"/>
    <n v="2789385"/>
    <n v="1894"/>
    <n v="0.67900000000000005"/>
  </r>
  <r>
    <s v="结果页"/>
    <s v="API"/>
    <s v="05"/>
    <x v="74"/>
    <x v="3"/>
    <x v="8"/>
    <n v="360063"/>
    <n v="828.71"/>
    <n v="2.3015694475688977"/>
  </r>
  <r>
    <s v="结果页"/>
    <s v="API"/>
    <s v="05"/>
    <x v="74"/>
    <x v="3"/>
    <x v="0"/>
    <n v="2820947"/>
    <n v="4038.5099999999998"/>
    <n v="1.4316149860312866"/>
  </r>
  <r>
    <s v="结果页"/>
    <s v="API"/>
    <s v="05"/>
    <x v="74"/>
    <x v="3"/>
    <x v="3"/>
    <n v="907006"/>
    <n v="2378.08"/>
    <n v="2.621901067909143"/>
  </r>
  <r>
    <s v="结果页"/>
    <s v="SDK"/>
    <s v="05"/>
    <x v="74"/>
    <x v="4"/>
    <x v="8"/>
    <n v="5811078"/>
    <n v="11093.11"/>
    <n v="1.9089590606080318"/>
  </r>
  <r>
    <s v="充电屏保"/>
    <s v="SDK"/>
    <s v="05"/>
    <x v="74"/>
    <x v="4"/>
    <x v="12"/>
    <n v="21235066"/>
    <n v="25060.87"/>
    <n v="1.1801644506308575"/>
  </r>
  <r>
    <s v="其他"/>
    <s v="SDK"/>
    <s v="05"/>
    <x v="74"/>
    <x v="4"/>
    <x v="9"/>
    <n v="3483542"/>
    <n v="3107.13"/>
    <n v="0.89194561167914721"/>
  </r>
  <r>
    <s v="Applock"/>
    <s v="SDK"/>
    <s v="05"/>
    <x v="74"/>
    <x v="4"/>
    <x v="13"/>
    <n v="88445423"/>
    <n v="71440.320000000007"/>
    <n v="0.80773337473890539"/>
  </r>
  <r>
    <s v="结果页"/>
    <s v="SDK"/>
    <s v="05"/>
    <x v="74"/>
    <x v="4"/>
    <x v="0"/>
    <n v="27370108"/>
    <n v="34879.35"/>
    <n v="1.2743592389186043"/>
  </r>
  <r>
    <s v="充电屏保"/>
    <s v="SDK"/>
    <s v="05"/>
    <x v="74"/>
    <x v="4"/>
    <x v="14"/>
    <n v="82928397"/>
    <n v="80560.09"/>
    <n v="0.97144154372114533"/>
  </r>
  <r>
    <s v="其他"/>
    <s v="SDK"/>
    <s v="05"/>
    <x v="74"/>
    <x v="4"/>
    <x v="10"/>
    <n v="562583"/>
    <n v="903.01"/>
    <n v="1.6051142675836276"/>
  </r>
  <r>
    <s v="其他"/>
    <s v="SDK"/>
    <s v="05"/>
    <x v="74"/>
    <x v="4"/>
    <x v="7"/>
    <n v="731799"/>
    <n v="3287.24"/>
    <n v="4.4919984859230473"/>
  </r>
  <r>
    <s v="其他"/>
    <s v="SDK"/>
    <s v="05"/>
    <x v="74"/>
    <x v="4"/>
    <x v="15"/>
    <n v="2663256"/>
    <n v="2019.18"/>
    <n v="0.75816218944029412"/>
  </r>
  <r>
    <s v="Applock"/>
    <s v="SDK"/>
    <s v="05"/>
    <x v="74"/>
    <x v="4"/>
    <x v="16"/>
    <n v="234279059"/>
    <n v="150614.89000000001"/>
    <n v="0.64288669522101849"/>
  </r>
  <r>
    <s v="结果页"/>
    <s v="SDK"/>
    <s v="05"/>
    <x v="74"/>
    <x v="4"/>
    <x v="3"/>
    <n v="11370846"/>
    <n v="33206.519999999997"/>
    <n v="2.9203209682023656"/>
  </r>
  <r>
    <s v="充电屏保"/>
    <s v="SDK"/>
    <s v="05"/>
    <x v="74"/>
    <x v="4"/>
    <x v="17"/>
    <n v="16267732"/>
    <n v="10398.83"/>
    <n v="0.63923047170927083"/>
  </r>
  <r>
    <s v="其他"/>
    <s v="SDK"/>
    <s v="05"/>
    <x v="74"/>
    <x v="4"/>
    <x v="5"/>
    <n v="986751"/>
    <n v="2094.23"/>
    <n v="2.1223490019265245"/>
  </r>
  <r>
    <s v="其他"/>
    <s v="SDK"/>
    <s v="05"/>
    <x v="74"/>
    <x v="4"/>
    <x v="4"/>
    <n v="26034697"/>
    <n v="8196.99"/>
    <n v="0.31484868058959936"/>
  </r>
  <r>
    <s v="其他"/>
    <s v="SDK"/>
    <s v="05"/>
    <x v="74"/>
    <x v="4"/>
    <x v="11"/>
    <n v="7108703"/>
    <n v="5881.19"/>
    <n v="0.82732250876144353"/>
  </r>
  <r>
    <s v="结果页"/>
    <s v="API"/>
    <s v="05"/>
    <x v="74"/>
    <x v="5"/>
    <x v="8"/>
    <n v="2616982"/>
    <n v="3704.95"/>
    <n v="1.42"/>
  </r>
  <r>
    <s v="结果页"/>
    <s v="API"/>
    <s v="05"/>
    <x v="74"/>
    <x v="5"/>
    <x v="3"/>
    <n v="378331"/>
    <n v="442.74"/>
    <n v="1.17"/>
  </r>
  <r>
    <s v="其他"/>
    <s v="SDK"/>
    <s v="05"/>
    <x v="73"/>
    <x v="2"/>
    <x v="9"/>
    <n v="902416"/>
    <n v="200"/>
    <n v="0.222"/>
  </r>
  <r>
    <s v="其他"/>
    <s v="SDK"/>
    <s v="05"/>
    <x v="73"/>
    <x v="2"/>
    <x v="4"/>
    <n v="63525220"/>
    <n v="3705"/>
    <n v="5.8000000000000003E-2"/>
  </r>
  <r>
    <s v="其他"/>
    <s v="SDK"/>
    <s v="05"/>
    <x v="73"/>
    <x v="2"/>
    <x v="11"/>
    <n v="3271904"/>
    <n v="2202"/>
    <n v="0.67300000000000004"/>
  </r>
  <r>
    <s v="结果页"/>
    <s v="API"/>
    <s v="05"/>
    <x v="73"/>
    <x v="3"/>
    <x v="8"/>
    <n v="343367"/>
    <n v="795.5"/>
    <n v="2.3167631135199365"/>
  </r>
  <r>
    <s v="结果页"/>
    <s v="API"/>
    <s v="05"/>
    <x v="73"/>
    <x v="3"/>
    <x v="0"/>
    <n v="2947128"/>
    <n v="4248.95"/>
    <n v="1.4417256393342943"/>
  </r>
  <r>
    <s v="结果页"/>
    <s v="API"/>
    <s v="05"/>
    <x v="73"/>
    <x v="3"/>
    <x v="3"/>
    <n v="920134"/>
    <n v="2482.7399999999998"/>
    <n v="2.6982374306351034"/>
  </r>
  <r>
    <s v="结果页"/>
    <s v="SDK"/>
    <s v="05"/>
    <x v="73"/>
    <x v="4"/>
    <x v="8"/>
    <n v="5770805"/>
    <n v="8708.33"/>
    <n v="1.5090321021070716"/>
  </r>
  <r>
    <s v="充电屏保"/>
    <s v="SDK"/>
    <s v="05"/>
    <x v="73"/>
    <x v="4"/>
    <x v="12"/>
    <n v="21665312"/>
    <n v="23436.120000000003"/>
    <n v="1.0817347103055799"/>
  </r>
  <r>
    <s v="其他"/>
    <s v="SDK"/>
    <s v="05"/>
    <x v="73"/>
    <x v="4"/>
    <x v="9"/>
    <n v="3248328"/>
    <n v="2728.8700000000003"/>
    <n v="0.84008449885602698"/>
  </r>
  <r>
    <s v="Applock"/>
    <s v="SDK"/>
    <s v="05"/>
    <x v="73"/>
    <x v="4"/>
    <x v="13"/>
    <n v="88354854"/>
    <n v="72172.36"/>
    <n v="0.81684657642012515"/>
  </r>
  <r>
    <s v="结果页"/>
    <s v="SDK"/>
    <s v="05"/>
    <x v="73"/>
    <x v="4"/>
    <x v="0"/>
    <n v="28234067"/>
    <n v="32197.99"/>
    <n v="1.1403950412103223"/>
  </r>
  <r>
    <s v="充电屏保"/>
    <s v="SDK"/>
    <s v="05"/>
    <x v="73"/>
    <x v="4"/>
    <x v="14"/>
    <n v="91724014"/>
    <n v="82736.05"/>
    <n v="0.90201078640103993"/>
  </r>
  <r>
    <s v="其他"/>
    <s v="SDK"/>
    <s v="05"/>
    <x v="73"/>
    <x v="4"/>
    <x v="10"/>
    <n v="560826"/>
    <n v="791.28"/>
    <n v="1.4109188946304201"/>
  </r>
  <r>
    <s v="其他"/>
    <s v="SDK"/>
    <s v="05"/>
    <x v="73"/>
    <x v="4"/>
    <x v="7"/>
    <n v="700406"/>
    <n v="3149.39"/>
    <n v="4.4965205894866696"/>
  </r>
  <r>
    <s v="其他"/>
    <s v="SDK"/>
    <s v="05"/>
    <x v="73"/>
    <x v="4"/>
    <x v="15"/>
    <n v="2548024"/>
    <n v="1561.72"/>
    <n v="0.61291416407380783"/>
  </r>
  <r>
    <s v="Applock"/>
    <s v="SDK"/>
    <s v="05"/>
    <x v="73"/>
    <x v="4"/>
    <x v="16"/>
    <n v="226353519"/>
    <n v="143269.16"/>
    <n v="0.63294425742945926"/>
  </r>
  <r>
    <s v="结果页"/>
    <s v="SDK"/>
    <s v="05"/>
    <x v="73"/>
    <x v="4"/>
    <x v="3"/>
    <n v="11631858"/>
    <n v="34406.57"/>
    <n v="2.9579599407076667"/>
  </r>
  <r>
    <s v="充电屏保"/>
    <s v="SDK"/>
    <s v="05"/>
    <x v="73"/>
    <x v="4"/>
    <x v="17"/>
    <n v="15971245"/>
    <n v="9969.67"/>
    <n v="0.62422622657156657"/>
  </r>
  <r>
    <s v="其他"/>
    <s v="SDK"/>
    <s v="05"/>
    <x v="73"/>
    <x v="4"/>
    <x v="5"/>
    <n v="1010261"/>
    <n v="1796.89"/>
    <n v="1.7786393813083945"/>
  </r>
  <r>
    <s v="其他"/>
    <s v="SDK"/>
    <s v="05"/>
    <x v="73"/>
    <x v="4"/>
    <x v="4"/>
    <n v="28547811"/>
    <n v="9853.3799999999992"/>
    <n v="0.34515360915062804"/>
  </r>
  <r>
    <s v="其他"/>
    <s v="SDK"/>
    <s v="05"/>
    <x v="73"/>
    <x v="4"/>
    <x v="11"/>
    <n v="8546951"/>
    <n v="6953.31"/>
    <n v="0.81354274758331946"/>
  </r>
  <r>
    <s v="结果页"/>
    <s v="API"/>
    <s v="05"/>
    <x v="73"/>
    <x v="5"/>
    <x v="8"/>
    <n v="2590349"/>
    <n v="3533.82"/>
    <n v="1.36"/>
  </r>
  <r>
    <s v="结果页"/>
    <s v="API"/>
    <s v="05"/>
    <x v="73"/>
    <x v="5"/>
    <x v="3"/>
    <n v="481361"/>
    <n v="566.27"/>
    <n v="1.18"/>
  </r>
  <r>
    <s v="其他"/>
    <s v="SDK"/>
    <s v="05"/>
    <x v="72"/>
    <x v="2"/>
    <x v="9"/>
    <n v="887688"/>
    <n v="196"/>
    <n v="0.221"/>
  </r>
  <r>
    <s v="其他"/>
    <s v="SDK"/>
    <s v="05"/>
    <x v="72"/>
    <x v="2"/>
    <x v="4"/>
    <n v="44349499"/>
    <n v="2727"/>
    <n v="6.0999999999999999E-2"/>
  </r>
  <r>
    <s v="其他"/>
    <s v="SDK"/>
    <s v="05"/>
    <x v="72"/>
    <x v="2"/>
    <x v="11"/>
    <n v="1929111"/>
    <n v="1350"/>
    <n v="0.7"/>
  </r>
  <r>
    <s v="结果页"/>
    <s v="API"/>
    <s v="05"/>
    <x v="72"/>
    <x v="3"/>
    <x v="8"/>
    <n v="344753"/>
    <n v="763.47"/>
    <n v="2.2145420054357756"/>
  </r>
  <r>
    <s v="结果页"/>
    <s v="API"/>
    <s v="05"/>
    <x v="72"/>
    <x v="3"/>
    <x v="0"/>
    <n v="2988428"/>
    <n v="4255.3500000000004"/>
    <n v="1.4239426213380413"/>
  </r>
  <r>
    <s v="结果页"/>
    <s v="API"/>
    <s v="05"/>
    <x v="72"/>
    <x v="3"/>
    <x v="3"/>
    <n v="926874"/>
    <n v="2447.4299999999998"/>
    <n v="2.6405207180263983"/>
  </r>
  <r>
    <s v="结果页"/>
    <s v="SDK"/>
    <s v="05"/>
    <x v="72"/>
    <x v="4"/>
    <x v="8"/>
    <n v="5508229"/>
    <n v="7618.95"/>
    <n v="1.38319412646061"/>
  </r>
  <r>
    <s v="充电屏保"/>
    <s v="SDK"/>
    <s v="05"/>
    <x v="72"/>
    <x v="4"/>
    <x v="12"/>
    <n v="22235530"/>
    <n v="22238.14"/>
    <n v="1.0001173797071623"/>
  </r>
  <r>
    <s v="其他"/>
    <s v="SDK"/>
    <s v="05"/>
    <x v="72"/>
    <x v="4"/>
    <x v="9"/>
    <n v="3095433"/>
    <n v="2509.16"/>
    <n v="0.81060064940833798"/>
  </r>
  <r>
    <s v="Applock"/>
    <s v="SDK"/>
    <s v="05"/>
    <x v="72"/>
    <x v="4"/>
    <x v="13"/>
    <n v="88139239"/>
    <n v="67858.63"/>
    <n v="0.76990260830366375"/>
  </r>
  <r>
    <s v="结果页"/>
    <s v="SDK"/>
    <s v="05"/>
    <x v="72"/>
    <x v="4"/>
    <x v="0"/>
    <n v="28103779"/>
    <n v="32003.55"/>
    <n v="1.1387632246894626"/>
  </r>
  <r>
    <s v="充电屏保"/>
    <s v="SDK"/>
    <s v="05"/>
    <x v="72"/>
    <x v="4"/>
    <x v="14"/>
    <n v="96438954"/>
    <n v="80639.34"/>
    <n v="0.83616979089175936"/>
  </r>
  <r>
    <s v="其他"/>
    <s v="SDK"/>
    <s v="05"/>
    <x v="72"/>
    <x v="4"/>
    <x v="10"/>
    <n v="550255"/>
    <n v="756.69"/>
    <n v="1.3751624246940055"/>
  </r>
  <r>
    <s v="其他"/>
    <s v="SDK"/>
    <s v="05"/>
    <x v="72"/>
    <x v="4"/>
    <x v="7"/>
    <n v="688603"/>
    <n v="3149.91"/>
    <n v="4.5743483545671451"/>
  </r>
  <r>
    <s v="其他"/>
    <s v="SDK"/>
    <s v="05"/>
    <x v="72"/>
    <x v="4"/>
    <x v="15"/>
    <n v="2625776"/>
    <n v="1577.03"/>
    <n v="0.6005957857791373"/>
  </r>
  <r>
    <s v="Applock"/>
    <s v="SDK"/>
    <s v="05"/>
    <x v="72"/>
    <x v="4"/>
    <x v="16"/>
    <n v="228852152"/>
    <n v="138719.51999999999"/>
    <n v="0.6061534435559951"/>
  </r>
  <r>
    <s v="结果页"/>
    <s v="SDK"/>
    <s v="05"/>
    <x v="72"/>
    <x v="4"/>
    <x v="3"/>
    <n v="12027576"/>
    <n v="35735.589999999997"/>
    <n v="2.9711381578466018"/>
  </r>
  <r>
    <s v="充电屏保"/>
    <s v="SDK"/>
    <s v="05"/>
    <x v="72"/>
    <x v="4"/>
    <x v="17"/>
    <n v="15946414"/>
    <n v="9567.7800000000007"/>
    <n v="0.5999957106343784"/>
  </r>
  <r>
    <s v="其他"/>
    <s v="SDK"/>
    <s v="05"/>
    <x v="72"/>
    <x v="4"/>
    <x v="5"/>
    <n v="978971"/>
    <n v="1702.02"/>
    <n v="1.7385806116830835"/>
  </r>
  <r>
    <s v="其他"/>
    <s v="SDK"/>
    <s v="05"/>
    <x v="72"/>
    <x v="4"/>
    <x v="4"/>
    <n v="15947479"/>
    <n v="5052.12"/>
    <n v="0.31679740728926498"/>
  </r>
  <r>
    <s v="其他"/>
    <s v="SDK"/>
    <s v="05"/>
    <x v="72"/>
    <x v="4"/>
    <x v="11"/>
    <n v="4656776"/>
    <n v="3983.45"/>
    <n v="0.85540940771039875"/>
  </r>
  <r>
    <s v="结果页"/>
    <s v="API"/>
    <s v="05"/>
    <x v="72"/>
    <x v="5"/>
    <x v="8"/>
    <n v="2657509"/>
    <n v="3957.83"/>
    <n v="1.49"/>
  </r>
  <r>
    <s v="结果页"/>
    <s v="API"/>
    <s v="05"/>
    <x v="72"/>
    <x v="5"/>
    <x v="3"/>
    <n v="528044"/>
    <n v="629.03"/>
    <n v="1.19"/>
  </r>
  <r>
    <s v="其他"/>
    <s v="SDK"/>
    <s v="05"/>
    <x v="71"/>
    <x v="2"/>
    <x v="9"/>
    <n v="875875"/>
    <n v="205"/>
    <n v="0.23400000000000001"/>
  </r>
  <r>
    <s v="其他"/>
    <s v="SDK"/>
    <s v="05"/>
    <x v="71"/>
    <x v="2"/>
    <x v="4"/>
    <n v="39708190"/>
    <n v="2319"/>
    <n v="5.8000000000000003E-2"/>
  </r>
  <r>
    <s v="其他"/>
    <s v="SDK"/>
    <s v="05"/>
    <x v="71"/>
    <x v="2"/>
    <x v="11"/>
    <n v="1829759"/>
    <n v="1165"/>
    <n v="0.63700000000000001"/>
  </r>
  <r>
    <s v="结果页"/>
    <s v="API"/>
    <s v="05"/>
    <x v="71"/>
    <x v="3"/>
    <x v="8"/>
    <n v="370693"/>
    <n v="789.27"/>
    <n v="2.1291742762879258"/>
  </r>
  <r>
    <s v="结果页"/>
    <s v="API"/>
    <s v="05"/>
    <x v="71"/>
    <x v="3"/>
    <x v="0"/>
    <n v="2965989"/>
    <n v="4192.78"/>
    <n v="1.4136195380360479"/>
  </r>
  <r>
    <s v="结果页"/>
    <s v="API"/>
    <s v="05"/>
    <x v="71"/>
    <x v="3"/>
    <x v="3"/>
    <n v="906651"/>
    <n v="2427.23"/>
    <n v="2.677138171137516"/>
  </r>
  <r>
    <s v="结果页"/>
    <s v="SDK"/>
    <s v="05"/>
    <x v="71"/>
    <x v="4"/>
    <x v="8"/>
    <n v="4147011"/>
    <n v="5527.92"/>
    <n v="1.3329889889368511"/>
  </r>
  <r>
    <s v="充电屏保"/>
    <s v="SDK"/>
    <s v="05"/>
    <x v="71"/>
    <x v="4"/>
    <x v="12"/>
    <n v="22948293"/>
    <n v="22878.61"/>
    <n v="0.99696347784996475"/>
  </r>
  <r>
    <s v="其他"/>
    <s v="SDK"/>
    <s v="05"/>
    <x v="71"/>
    <x v="4"/>
    <x v="9"/>
    <n v="3069717"/>
    <n v="2461.52"/>
    <n v="0.8018719640931069"/>
  </r>
  <r>
    <s v="Applock"/>
    <s v="SDK"/>
    <s v="05"/>
    <x v="71"/>
    <x v="4"/>
    <x v="13"/>
    <n v="89038149"/>
    <n v="68917.039999999994"/>
    <n v="0.77401698905488248"/>
  </r>
  <r>
    <s v="结果页"/>
    <s v="SDK"/>
    <s v="05"/>
    <x v="71"/>
    <x v="4"/>
    <x v="0"/>
    <n v="28216586"/>
    <n v="32342.639999999999"/>
    <n v="1.1462279667710331"/>
  </r>
  <r>
    <s v="充电屏保"/>
    <s v="SDK"/>
    <s v="05"/>
    <x v="71"/>
    <x v="4"/>
    <x v="14"/>
    <n v="100395089"/>
    <n v="82000.31"/>
    <n v="0.81677610744485718"/>
  </r>
  <r>
    <s v="其他"/>
    <s v="SDK"/>
    <s v="05"/>
    <x v="71"/>
    <x v="4"/>
    <x v="10"/>
    <n v="558086"/>
    <n v="840.36"/>
    <n v="1.5057894303028565"/>
  </r>
  <r>
    <s v="其他"/>
    <s v="SDK"/>
    <s v="05"/>
    <x v="71"/>
    <x v="4"/>
    <x v="7"/>
    <n v="701790"/>
    <n v="3367.17"/>
    <n v="4.7979737528320436"/>
  </r>
  <r>
    <s v="其他"/>
    <s v="SDK"/>
    <s v="05"/>
    <x v="71"/>
    <x v="4"/>
    <x v="15"/>
    <n v="2690466"/>
    <n v="1548.67"/>
    <n v="0.57561403860892502"/>
  </r>
  <r>
    <s v="Applock"/>
    <s v="SDK"/>
    <s v="05"/>
    <x v="71"/>
    <x v="4"/>
    <x v="16"/>
    <n v="234518068"/>
    <n v="140914.65"/>
    <n v="0.60086905542817282"/>
  </r>
  <r>
    <s v="结果页"/>
    <s v="SDK"/>
    <s v="05"/>
    <x v="71"/>
    <x v="4"/>
    <x v="3"/>
    <n v="11907057"/>
    <n v="35137.33"/>
    <n v="2.9509668090108243"/>
  </r>
  <r>
    <s v="充电屏保"/>
    <s v="SDK"/>
    <s v="05"/>
    <x v="71"/>
    <x v="4"/>
    <x v="17"/>
    <n v="16620949"/>
    <n v="10181.48"/>
    <n v="0.61256911383339185"/>
  </r>
  <r>
    <s v="其他"/>
    <s v="SDK"/>
    <s v="05"/>
    <x v="71"/>
    <x v="4"/>
    <x v="5"/>
    <n v="1004683"/>
    <n v="1740.4"/>
    <n v="1.7322876967162777"/>
  </r>
  <r>
    <s v="其他"/>
    <s v="SDK"/>
    <s v="05"/>
    <x v="71"/>
    <x v="4"/>
    <x v="4"/>
    <n v="15573859"/>
    <n v="5424.35"/>
    <n v="0.34829838898631355"/>
  </r>
  <r>
    <s v="其他"/>
    <s v="SDK"/>
    <s v="05"/>
    <x v="71"/>
    <x v="4"/>
    <x v="11"/>
    <n v="4362953"/>
    <n v="3991.27"/>
    <n v="0.91480930461547494"/>
  </r>
  <r>
    <s v="结果页"/>
    <s v="API"/>
    <s v="05"/>
    <x v="71"/>
    <x v="5"/>
    <x v="8"/>
    <n v="3092183"/>
    <n v="5309.81"/>
    <n v="1.72"/>
  </r>
  <r>
    <s v="结果页"/>
    <s v="API"/>
    <s v="05"/>
    <x v="71"/>
    <x v="5"/>
    <x v="3"/>
    <n v="615984"/>
    <n v="649"/>
    <n v="1.05"/>
  </r>
  <r>
    <s v="其他"/>
    <s v="SDK"/>
    <s v="05"/>
    <x v="70"/>
    <x v="2"/>
    <x v="9"/>
    <n v="873345"/>
    <n v="201"/>
    <n v="0.23100000000000001"/>
  </r>
  <r>
    <s v="其他"/>
    <s v="SDK"/>
    <s v="05"/>
    <x v="70"/>
    <x v="2"/>
    <x v="4"/>
    <n v="15597228"/>
    <n v="1180"/>
    <n v="7.5999999999999998E-2"/>
  </r>
  <r>
    <s v="其他"/>
    <s v="SDK"/>
    <s v="05"/>
    <x v="70"/>
    <x v="2"/>
    <x v="11"/>
    <n v="1844033"/>
    <n v="1117"/>
    <n v="0.60599999999999998"/>
  </r>
  <r>
    <s v="结果页"/>
    <s v="API"/>
    <s v="05"/>
    <x v="70"/>
    <x v="3"/>
    <x v="8"/>
    <n v="424302"/>
    <n v="1401.1399999999999"/>
    <n v="3.3022234163402477"/>
  </r>
  <r>
    <s v="结果页"/>
    <s v="API"/>
    <s v="05"/>
    <x v="70"/>
    <x v="3"/>
    <x v="0"/>
    <n v="2965309"/>
    <n v="4134.9400000000005"/>
    <n v="1.3944381513022759"/>
  </r>
  <r>
    <s v="结果页"/>
    <s v="API"/>
    <s v="05"/>
    <x v="70"/>
    <x v="3"/>
    <x v="3"/>
    <n v="932970"/>
    <n v="1949.71"/>
    <n v="2.0897885248185899"/>
  </r>
  <r>
    <s v="结果页"/>
    <s v="SDK"/>
    <s v="05"/>
    <x v="70"/>
    <x v="4"/>
    <x v="8"/>
    <n v="4382179"/>
    <n v="6095.83"/>
    <n v="1.391049977648106"/>
  </r>
  <r>
    <s v="充电屏保"/>
    <s v="SDK"/>
    <s v="05"/>
    <x v="70"/>
    <x v="4"/>
    <x v="12"/>
    <n v="22976263"/>
    <n v="23807.19"/>
    <n v="1.0361645842929288"/>
  </r>
  <r>
    <s v="其他"/>
    <s v="SDK"/>
    <s v="05"/>
    <x v="70"/>
    <x v="4"/>
    <x v="9"/>
    <n v="3110774"/>
    <n v="2570.66"/>
    <n v="0.82637311485823139"/>
  </r>
  <r>
    <s v="Applock"/>
    <s v="SDK"/>
    <s v="05"/>
    <x v="70"/>
    <x v="4"/>
    <x v="13"/>
    <n v="90137056"/>
    <n v="72452.78"/>
    <n v="0.80380681614451666"/>
  </r>
  <r>
    <s v="结果页"/>
    <s v="SDK"/>
    <s v="05"/>
    <x v="70"/>
    <x v="4"/>
    <x v="0"/>
    <n v="28370338"/>
    <n v="32642.239999999998"/>
    <n v="1.150576351963096"/>
  </r>
  <r>
    <s v="充电屏保"/>
    <s v="SDK"/>
    <s v="05"/>
    <x v="70"/>
    <x v="4"/>
    <x v="14"/>
    <n v="102696423"/>
    <n v="85837.08"/>
    <n v="0.83583320131802452"/>
  </r>
  <r>
    <s v="其他"/>
    <s v="SDK"/>
    <s v="05"/>
    <x v="70"/>
    <x v="4"/>
    <x v="10"/>
    <n v="566285"/>
    <n v="823.89"/>
    <n v="1.4549034496763997"/>
  </r>
  <r>
    <s v="其他"/>
    <s v="SDK"/>
    <s v="05"/>
    <x v="70"/>
    <x v="4"/>
    <x v="7"/>
    <n v="691041"/>
    <n v="3323.11"/>
    <n v="4.8088463636745145"/>
  </r>
  <r>
    <s v="其他"/>
    <s v="SDK"/>
    <s v="05"/>
    <x v="70"/>
    <x v="4"/>
    <x v="15"/>
    <n v="2652850"/>
    <n v="1540.02"/>
    <n v="0.58051529487155329"/>
  </r>
  <r>
    <s v="Applock"/>
    <s v="SDK"/>
    <s v="05"/>
    <x v="70"/>
    <x v="4"/>
    <x v="16"/>
    <n v="238315626"/>
    <n v="150827.21"/>
    <n v="0.6328884619592674"/>
  </r>
  <r>
    <s v="结果页"/>
    <s v="SDK"/>
    <s v="05"/>
    <x v="70"/>
    <x v="4"/>
    <x v="3"/>
    <n v="11970596"/>
    <n v="34297.480000000003"/>
    <n v="2.8651438909140365"/>
  </r>
  <r>
    <s v="充电屏保"/>
    <s v="SDK"/>
    <s v="05"/>
    <x v="70"/>
    <x v="4"/>
    <x v="17"/>
    <n v="16805932"/>
    <n v="10678.27"/>
    <n v="0.63538695741479856"/>
  </r>
  <r>
    <s v="其他"/>
    <s v="SDK"/>
    <s v="05"/>
    <x v="70"/>
    <x v="4"/>
    <x v="5"/>
    <n v="984173"/>
    <n v="1719.02"/>
    <n v="1.746664458382825"/>
  </r>
  <r>
    <s v="其他"/>
    <s v="SDK"/>
    <s v="05"/>
    <x v="70"/>
    <x v="4"/>
    <x v="4"/>
    <n v="15264166"/>
    <n v="5260.69"/>
    <n v="0.34464313346697095"/>
  </r>
  <r>
    <s v="其他"/>
    <s v="SDK"/>
    <s v="05"/>
    <x v="70"/>
    <x v="4"/>
    <x v="11"/>
    <n v="4378965"/>
    <n v="3971.65"/>
    <n v="0.90698372789003789"/>
  </r>
  <r>
    <s v="结果页"/>
    <s v="API"/>
    <s v="05"/>
    <x v="70"/>
    <x v="5"/>
    <x v="8"/>
    <n v="2769791"/>
    <n v="4372.3100000000004"/>
    <n v="1.58"/>
  </r>
  <r>
    <s v="结果页"/>
    <s v="API"/>
    <s v="05"/>
    <x v="70"/>
    <x v="5"/>
    <x v="3"/>
    <n v="637719"/>
    <n v="641.22"/>
    <n v="1.01"/>
  </r>
  <r>
    <s v="其他"/>
    <s v="SDK"/>
    <s v="05"/>
    <x v="69"/>
    <x v="2"/>
    <x v="9"/>
    <n v="871207"/>
    <n v="190"/>
    <n v="0.219"/>
  </r>
  <r>
    <s v="其他"/>
    <s v="SDK"/>
    <s v="05"/>
    <x v="69"/>
    <x v="2"/>
    <x v="4"/>
    <n v="14962838"/>
    <n v="1113"/>
    <n v="7.3999999999999996E-2"/>
  </r>
  <r>
    <s v="其他"/>
    <s v="SDK"/>
    <s v="05"/>
    <x v="69"/>
    <x v="2"/>
    <x v="11"/>
    <n v="1921740"/>
    <n v="1123"/>
    <n v="0.58399999999999996"/>
  </r>
  <r>
    <s v="结果页"/>
    <s v="API"/>
    <s v="05"/>
    <x v="69"/>
    <x v="3"/>
    <x v="8"/>
    <n v="352135"/>
    <n v="760.25"/>
    <n v="2.1589731211041219"/>
  </r>
  <r>
    <s v="结果页"/>
    <s v="API"/>
    <s v="05"/>
    <x v="69"/>
    <x v="3"/>
    <x v="0"/>
    <n v="2715344"/>
    <n v="4172.1399999999994"/>
    <n v="1.5365051352609465"/>
  </r>
  <r>
    <s v="结果页"/>
    <s v="API"/>
    <s v="05"/>
    <x v="69"/>
    <x v="3"/>
    <x v="3"/>
    <n v="768558"/>
    <n v="2324.4699999999998"/>
    <n v="3.0244561893832347"/>
  </r>
  <r>
    <s v="结果页"/>
    <s v="SDK"/>
    <s v="05"/>
    <x v="69"/>
    <x v="4"/>
    <x v="8"/>
    <n v="5223676"/>
    <n v="7268.2"/>
    <n v="1.3913956378611536"/>
  </r>
  <r>
    <s v="充电屏保"/>
    <s v="SDK"/>
    <s v="05"/>
    <x v="69"/>
    <x v="4"/>
    <x v="12"/>
    <n v="23219281"/>
    <n v="23696.09"/>
    <n v="1.0205350458526257"/>
  </r>
  <r>
    <s v="其他"/>
    <s v="SDK"/>
    <s v="05"/>
    <x v="69"/>
    <x v="4"/>
    <x v="9"/>
    <n v="3136410"/>
    <n v="2455.64"/>
    <n v="0.78294610717348812"/>
  </r>
  <r>
    <s v="Applock"/>
    <s v="SDK"/>
    <s v="05"/>
    <x v="69"/>
    <x v="4"/>
    <x v="13"/>
    <n v="91805128"/>
    <n v="74571.53"/>
    <n v="0.81228066040058244"/>
  </r>
  <r>
    <s v="结果页"/>
    <s v="SDK"/>
    <s v="05"/>
    <x v="69"/>
    <x v="4"/>
    <x v="0"/>
    <n v="28717367"/>
    <n v="33982.369999999995"/>
    <n v="1.1833386396461762"/>
  </r>
  <r>
    <s v="充电屏保"/>
    <s v="SDK"/>
    <s v="05"/>
    <x v="69"/>
    <x v="4"/>
    <x v="14"/>
    <n v="105944488"/>
    <n v="89368.55"/>
    <n v="0.84354128928349725"/>
  </r>
  <r>
    <s v="其他"/>
    <s v="SDK"/>
    <s v="05"/>
    <x v="69"/>
    <x v="4"/>
    <x v="10"/>
    <n v="570850"/>
    <n v="895.98"/>
    <n v="1.5695541736007708"/>
  </r>
  <r>
    <s v="其他"/>
    <s v="SDK"/>
    <s v="05"/>
    <x v="69"/>
    <x v="4"/>
    <x v="7"/>
    <n v="709064"/>
    <n v="3378.64"/>
    <n v="4.7649295409159116"/>
  </r>
  <r>
    <s v="其他"/>
    <s v="SDK"/>
    <s v="05"/>
    <x v="69"/>
    <x v="4"/>
    <x v="15"/>
    <n v="2645138"/>
    <n v="1503.56"/>
    <n v="0.56842402929450186"/>
  </r>
  <r>
    <s v="Applock"/>
    <s v="SDK"/>
    <s v="05"/>
    <x v="69"/>
    <x v="4"/>
    <x v="16"/>
    <n v="245160996"/>
    <n v="159701.22"/>
    <n v="0.65141365309186461"/>
  </r>
  <r>
    <s v="结果页"/>
    <s v="SDK"/>
    <s v="05"/>
    <x v="69"/>
    <x v="4"/>
    <x v="3"/>
    <n v="12021668"/>
    <n v="36222.92"/>
    <n v="3.0131359475240873"/>
  </r>
  <r>
    <s v="充电屏保"/>
    <s v="SDK"/>
    <s v="05"/>
    <x v="69"/>
    <x v="4"/>
    <x v="17"/>
    <n v="17198990"/>
    <n v="11245.26"/>
    <n v="0.65383257970380815"/>
  </r>
  <r>
    <s v="其他"/>
    <s v="SDK"/>
    <s v="05"/>
    <x v="69"/>
    <x v="4"/>
    <x v="5"/>
    <n v="987828"/>
    <n v="1747.76"/>
    <n v="1.7692958693213798"/>
  </r>
  <r>
    <s v="其他"/>
    <s v="SDK"/>
    <s v="05"/>
    <x v="69"/>
    <x v="4"/>
    <x v="4"/>
    <n v="15851993"/>
    <n v="5558.93"/>
    <n v="0.35067704105092651"/>
  </r>
  <r>
    <s v="其他"/>
    <s v="SDK"/>
    <s v="05"/>
    <x v="69"/>
    <x v="4"/>
    <x v="11"/>
    <n v="4545313"/>
    <n v="4396.6499999999996"/>
    <n v="0.96729312150780378"/>
  </r>
  <r>
    <s v="结果页"/>
    <s v="API"/>
    <s v="05"/>
    <x v="69"/>
    <x v="5"/>
    <x v="8"/>
    <n v="2851888"/>
    <n v="3851.59"/>
    <n v="1.35"/>
  </r>
  <r>
    <s v="结果页"/>
    <s v="API"/>
    <s v="05"/>
    <x v="69"/>
    <x v="5"/>
    <x v="3"/>
    <n v="718901"/>
    <n v="812.69"/>
    <n v="1.1299999999999999"/>
  </r>
  <r>
    <s v="其他"/>
    <s v="SDK"/>
    <s v="05"/>
    <x v="68"/>
    <x v="2"/>
    <x v="9"/>
    <n v="862673"/>
    <n v="189"/>
    <n v="0.219"/>
  </r>
  <r>
    <s v="其他"/>
    <s v="SDK"/>
    <s v="05"/>
    <x v="68"/>
    <x v="2"/>
    <x v="4"/>
    <n v="15060285"/>
    <n v="1050"/>
    <n v="7.0000000000000007E-2"/>
  </r>
  <r>
    <s v="其他"/>
    <s v="SDK"/>
    <s v="05"/>
    <x v="68"/>
    <x v="2"/>
    <x v="11"/>
    <n v="2058789"/>
    <n v="1227"/>
    <n v="0.59599999999999997"/>
  </r>
  <r>
    <s v="结果页"/>
    <s v="API"/>
    <s v="05"/>
    <x v="68"/>
    <x v="3"/>
    <x v="8"/>
    <n v="267197"/>
    <n v="694.98"/>
    <n v="2.6010022567618649"/>
  </r>
  <r>
    <s v="结果页"/>
    <s v="API"/>
    <s v="05"/>
    <x v="68"/>
    <x v="3"/>
    <x v="0"/>
    <n v="2145636"/>
    <n v="4054.0499999999997"/>
    <n v="1.8894397745004277"/>
  </r>
  <r>
    <s v="结果页"/>
    <s v="API"/>
    <s v="05"/>
    <x v="68"/>
    <x v="3"/>
    <x v="3"/>
    <n v="544236"/>
    <n v="2151.3999999999996"/>
    <n v="3.9530644793802678"/>
  </r>
  <r>
    <s v="结果页"/>
    <s v="SDK"/>
    <s v="05"/>
    <x v="68"/>
    <x v="4"/>
    <x v="8"/>
    <n v="5745829"/>
    <n v="8563"/>
    <n v="1.4902984408342121"/>
  </r>
  <r>
    <s v="充电屏保"/>
    <s v="SDK"/>
    <s v="05"/>
    <x v="68"/>
    <x v="4"/>
    <x v="12"/>
    <n v="24056737"/>
    <n v="25475.23"/>
    <n v="1.0589644805112182"/>
  </r>
  <r>
    <s v="其他"/>
    <s v="SDK"/>
    <s v="05"/>
    <x v="68"/>
    <x v="4"/>
    <x v="9"/>
    <n v="3254998"/>
    <n v="2759.79"/>
    <n v="0.84786227211199516"/>
  </r>
  <r>
    <s v="Applock"/>
    <s v="SDK"/>
    <s v="05"/>
    <x v="68"/>
    <x v="4"/>
    <x v="13"/>
    <n v="93858810"/>
    <n v="80387.14"/>
    <n v="0.85646877474794325"/>
  </r>
  <r>
    <s v="结果页"/>
    <s v="SDK"/>
    <s v="05"/>
    <x v="68"/>
    <x v="4"/>
    <x v="0"/>
    <n v="27909247"/>
    <n v="34148.310000000005"/>
    <n v="1.2235482383311884"/>
  </r>
  <r>
    <s v="充电屏保"/>
    <s v="SDK"/>
    <s v="05"/>
    <x v="68"/>
    <x v="4"/>
    <x v="14"/>
    <n v="110596260"/>
    <n v="96993.79"/>
    <n v="0.87700786626961891"/>
  </r>
  <r>
    <s v="其他"/>
    <s v="SDK"/>
    <s v="05"/>
    <x v="68"/>
    <x v="4"/>
    <x v="10"/>
    <n v="572115"/>
    <n v="1025.06"/>
    <n v="1.7917027171110704"/>
  </r>
  <r>
    <s v="其他"/>
    <s v="SDK"/>
    <s v="05"/>
    <x v="68"/>
    <x v="4"/>
    <x v="7"/>
    <n v="728431"/>
    <n v="3962.47"/>
    <n v="5.4397327955564769"/>
  </r>
  <r>
    <s v="其他"/>
    <s v="SDK"/>
    <s v="05"/>
    <x v="68"/>
    <x v="4"/>
    <x v="15"/>
    <n v="2629289"/>
    <n v="1683.34"/>
    <n v="0.64022631213229131"/>
  </r>
  <r>
    <s v="Applock"/>
    <s v="SDK"/>
    <s v="05"/>
    <x v="68"/>
    <x v="4"/>
    <x v="16"/>
    <n v="252549414"/>
    <n v="174640.4"/>
    <n v="0.69150982072759826"/>
  </r>
  <r>
    <s v="结果页"/>
    <s v="SDK"/>
    <s v="05"/>
    <x v="68"/>
    <x v="4"/>
    <x v="3"/>
    <n v="11854147"/>
    <n v="38544.160000000003"/>
    <n v="3.2515338303127166"/>
  </r>
  <r>
    <s v="充电屏保"/>
    <s v="SDK"/>
    <s v="05"/>
    <x v="68"/>
    <x v="4"/>
    <x v="17"/>
    <n v="18001360"/>
    <n v="12217.24"/>
    <n v="0.67868427718794577"/>
  </r>
  <r>
    <s v="其他"/>
    <s v="SDK"/>
    <s v="05"/>
    <x v="68"/>
    <x v="4"/>
    <x v="5"/>
    <n v="983566"/>
    <n v="1894.44"/>
    <n v="1.9260934192519872"/>
  </r>
  <r>
    <s v="其他"/>
    <s v="SDK"/>
    <s v="05"/>
    <x v="68"/>
    <x v="4"/>
    <x v="4"/>
    <n v="17587989"/>
    <n v="6244.91"/>
    <n v="0.35506674469719079"/>
  </r>
  <r>
    <s v="其他"/>
    <s v="SDK"/>
    <s v="05"/>
    <x v="68"/>
    <x v="4"/>
    <x v="11"/>
    <n v="4918334"/>
    <n v="5243.1900000000005"/>
    <n v="1.0660500079905109"/>
  </r>
  <r>
    <s v="结果页"/>
    <s v="API"/>
    <s v="05"/>
    <x v="68"/>
    <x v="5"/>
    <x v="8"/>
    <n v="2292264"/>
    <n v="3931.29"/>
    <n v="1.72"/>
  </r>
  <r>
    <s v="结果页"/>
    <s v="API"/>
    <s v="05"/>
    <x v="68"/>
    <x v="5"/>
    <x v="3"/>
    <n v="638767"/>
    <n v="814.55"/>
    <n v="1.28"/>
  </r>
  <r>
    <s v="其他"/>
    <s v="SDK"/>
    <s v="05"/>
    <x v="67"/>
    <x v="2"/>
    <x v="9"/>
    <n v="830543"/>
    <n v="187"/>
    <n v="0.22500000000000001"/>
  </r>
  <r>
    <s v="其他"/>
    <s v="SDK"/>
    <s v="05"/>
    <x v="67"/>
    <x v="2"/>
    <x v="4"/>
    <n v="15731965"/>
    <n v="1088"/>
    <n v="6.9000000000000006E-2"/>
  </r>
  <r>
    <s v="其他"/>
    <s v="SDK"/>
    <s v="05"/>
    <x v="67"/>
    <x v="2"/>
    <x v="11"/>
    <n v="2393814"/>
    <n v="1461"/>
    <n v="0.61"/>
  </r>
  <r>
    <s v="结果页"/>
    <s v="API"/>
    <s v="05"/>
    <x v="67"/>
    <x v="3"/>
    <x v="8"/>
    <n v="247895"/>
    <n v="657.66000000000008"/>
    <n v="2.6529780753948251"/>
  </r>
  <r>
    <s v="结果页"/>
    <s v="API"/>
    <s v="05"/>
    <x v="67"/>
    <x v="3"/>
    <x v="0"/>
    <n v="2158125"/>
    <n v="4121.6000000000004"/>
    <n v="1.9098059658268174"/>
  </r>
  <r>
    <s v="结果页"/>
    <s v="API"/>
    <s v="05"/>
    <x v="67"/>
    <x v="3"/>
    <x v="3"/>
    <n v="542314"/>
    <n v="2220.4699999999998"/>
    <n v="4.0944360647152758"/>
  </r>
  <r>
    <s v="结果页"/>
    <s v="SDK"/>
    <s v="05"/>
    <x v="67"/>
    <x v="4"/>
    <x v="8"/>
    <n v="5599529"/>
    <n v="7986.83"/>
    <n v="1.4263396082063331"/>
  </r>
  <r>
    <s v="充电屏保"/>
    <s v="SDK"/>
    <s v="05"/>
    <x v="67"/>
    <x v="4"/>
    <x v="12"/>
    <n v="23187732"/>
    <n v="23608.789999999997"/>
    <n v="1.0181586538950853"/>
  </r>
  <r>
    <s v="其他"/>
    <s v="SDK"/>
    <s v="05"/>
    <x v="67"/>
    <x v="4"/>
    <x v="9"/>
    <n v="3211399"/>
    <n v="2701.25"/>
    <n v="0.84114431124877354"/>
  </r>
  <r>
    <s v="Applock"/>
    <s v="SDK"/>
    <s v="05"/>
    <x v="67"/>
    <x v="4"/>
    <x v="13"/>
    <n v="92045001"/>
    <n v="78085.960000000006"/>
    <n v="0.84834547397093296"/>
  </r>
  <r>
    <s v="结果页"/>
    <s v="SDK"/>
    <s v="05"/>
    <x v="67"/>
    <x v="4"/>
    <x v="0"/>
    <n v="27264354"/>
    <n v="33573.329999999994"/>
    <n v="1.231400164478498"/>
  </r>
  <r>
    <s v="充电屏保"/>
    <s v="SDK"/>
    <s v="05"/>
    <x v="67"/>
    <x v="4"/>
    <x v="14"/>
    <n v="107218336"/>
    <n v="91278.54"/>
    <n v="0.85133330179643896"/>
  </r>
  <r>
    <s v="其他"/>
    <s v="SDK"/>
    <s v="05"/>
    <x v="67"/>
    <x v="4"/>
    <x v="10"/>
    <n v="589112"/>
    <n v="1071.44"/>
    <n v="1.8187373538478253"/>
  </r>
  <r>
    <s v="其他"/>
    <s v="SDK"/>
    <s v="05"/>
    <x v="67"/>
    <x v="4"/>
    <x v="7"/>
    <n v="755340"/>
    <n v="3830.94"/>
    <n v="5.0718087219000711"/>
  </r>
  <r>
    <s v="其他"/>
    <s v="SDK"/>
    <s v="05"/>
    <x v="67"/>
    <x v="4"/>
    <x v="15"/>
    <n v="2596824"/>
    <n v="1665.08"/>
    <n v="0.64119863340757788"/>
  </r>
  <r>
    <s v="Applock"/>
    <s v="SDK"/>
    <s v="05"/>
    <x v="67"/>
    <x v="4"/>
    <x v="16"/>
    <n v="247329588"/>
    <n v="168091.57"/>
    <n v="0.67962580360583469"/>
  </r>
  <r>
    <s v="结果页"/>
    <s v="SDK"/>
    <s v="05"/>
    <x v="67"/>
    <x v="4"/>
    <x v="3"/>
    <n v="11844522"/>
    <n v="37068.51"/>
    <n v="3.1295910463925853"/>
  </r>
  <r>
    <s v="充电屏保"/>
    <s v="SDK"/>
    <s v="05"/>
    <x v="67"/>
    <x v="4"/>
    <x v="17"/>
    <n v="17845882"/>
    <n v="12051.9"/>
    <n v="0.67533226993207729"/>
  </r>
  <r>
    <s v="其他"/>
    <s v="SDK"/>
    <s v="05"/>
    <x v="67"/>
    <x v="4"/>
    <x v="5"/>
    <n v="1001622"/>
    <n v="1857.65"/>
    <n v="1.8546417710473613"/>
  </r>
  <r>
    <s v="其他"/>
    <s v="SDK"/>
    <s v="05"/>
    <x v="67"/>
    <x v="4"/>
    <x v="4"/>
    <n v="19316477"/>
    <n v="7077.7199999999993"/>
    <n v="0.36640842944601126"/>
  </r>
  <r>
    <s v="其他"/>
    <s v="SDK"/>
    <s v="05"/>
    <x v="67"/>
    <x v="4"/>
    <x v="11"/>
    <n v="5671604"/>
    <n v="5957.62"/>
    <n v="1.0504294728616455"/>
  </r>
  <r>
    <s v="结果页"/>
    <s v="API"/>
    <s v="05"/>
    <x v="67"/>
    <x v="5"/>
    <x v="8"/>
    <n v="2454150"/>
    <n v="3557.17"/>
    <n v="1.45"/>
  </r>
  <r>
    <s v="结果页"/>
    <s v="API"/>
    <s v="05"/>
    <x v="67"/>
    <x v="5"/>
    <x v="3"/>
    <n v="679837"/>
    <n v="800.73"/>
    <n v="1.18"/>
  </r>
  <r>
    <s v="其他"/>
    <s v="SDK"/>
    <s v="05"/>
    <x v="66"/>
    <x v="2"/>
    <x v="9"/>
    <n v="842859"/>
    <n v="187"/>
    <n v="0.222"/>
  </r>
  <r>
    <s v="其他"/>
    <s v="SDK"/>
    <s v="05"/>
    <x v="66"/>
    <x v="2"/>
    <x v="4"/>
    <n v="15058481"/>
    <n v="1070"/>
    <n v="7.0999999999999994E-2"/>
  </r>
  <r>
    <s v="其他"/>
    <s v="SDK"/>
    <s v="05"/>
    <x v="66"/>
    <x v="2"/>
    <x v="11"/>
    <n v="2376888"/>
    <n v="1379"/>
    <n v="0.57999999999999996"/>
  </r>
  <r>
    <s v="结果页"/>
    <s v="API"/>
    <s v="05"/>
    <x v="66"/>
    <x v="3"/>
    <x v="8"/>
    <n v="236500"/>
    <n v="626.85"/>
    <n v="2.6505285412262158"/>
  </r>
  <r>
    <s v="结果页"/>
    <s v="API"/>
    <s v="05"/>
    <x v="66"/>
    <x v="3"/>
    <x v="0"/>
    <n v="2171962"/>
    <n v="4174.21"/>
    <n v="1.9218614321981693"/>
  </r>
  <r>
    <s v="结果页"/>
    <s v="API"/>
    <s v="05"/>
    <x v="66"/>
    <x v="3"/>
    <x v="3"/>
    <n v="580830"/>
    <n v="2345.42"/>
    <n v="4.0380489988464783"/>
  </r>
  <r>
    <s v="结果页"/>
    <s v="SDK"/>
    <s v="05"/>
    <x v="66"/>
    <x v="4"/>
    <x v="8"/>
    <n v="5632303"/>
    <n v="7631.62"/>
    <n v="1.3549732675958661"/>
  </r>
  <r>
    <s v="充电屏保"/>
    <s v="SDK"/>
    <s v="05"/>
    <x v="66"/>
    <x v="4"/>
    <x v="12"/>
    <n v="23286728"/>
    <n v="22611.68"/>
    <n v="0.97101147056812787"/>
  </r>
  <r>
    <s v="其他"/>
    <s v="SDK"/>
    <s v="05"/>
    <x v="66"/>
    <x v="4"/>
    <x v="9"/>
    <n v="3193006"/>
    <n v="2657.1400000000003"/>
    <n v="0.83217507264314583"/>
  </r>
  <r>
    <s v="Applock"/>
    <s v="SDK"/>
    <s v="05"/>
    <x v="66"/>
    <x v="4"/>
    <x v="13"/>
    <n v="89108187"/>
    <n v="73855.16"/>
    <n v="0.82882575088190269"/>
  </r>
  <r>
    <s v="结果页"/>
    <s v="SDK"/>
    <s v="05"/>
    <x v="66"/>
    <x v="4"/>
    <x v="0"/>
    <n v="27904180"/>
    <n v="33590.97"/>
    <n v="1.2037970655292505"/>
  </r>
  <r>
    <s v="充电屏保"/>
    <s v="SDK"/>
    <s v="05"/>
    <x v="66"/>
    <x v="4"/>
    <x v="14"/>
    <n v="108119034"/>
    <n v="88227.09"/>
    <n v="0.81601811203751595"/>
  </r>
  <r>
    <s v="其他"/>
    <s v="SDK"/>
    <s v="05"/>
    <x v="66"/>
    <x v="4"/>
    <x v="10"/>
    <n v="596251"/>
    <n v="983.38"/>
    <n v="1.6492718670492796"/>
  </r>
  <r>
    <s v="其他"/>
    <s v="SDK"/>
    <s v="05"/>
    <x v="66"/>
    <x v="4"/>
    <x v="7"/>
    <n v="739922"/>
    <n v="3546.24"/>
    <n v="4.7927213949578471"/>
  </r>
  <r>
    <s v="其他"/>
    <s v="SDK"/>
    <s v="05"/>
    <x v="66"/>
    <x v="4"/>
    <x v="15"/>
    <n v="2678394"/>
    <n v="1654.48"/>
    <n v="0.61771345067230587"/>
  </r>
  <r>
    <s v="Applock"/>
    <s v="SDK"/>
    <s v="05"/>
    <x v="66"/>
    <x v="4"/>
    <x v="16"/>
    <n v="239823359"/>
    <n v="160052.04999999999"/>
    <n v="0.66737473225033095"/>
  </r>
  <r>
    <s v="结果页"/>
    <s v="SDK"/>
    <s v="05"/>
    <x v="66"/>
    <x v="4"/>
    <x v="3"/>
    <n v="12133757"/>
    <n v="36162.239999999998"/>
    <n v="2.9803003307219686"/>
  </r>
  <r>
    <s v="充电屏保"/>
    <s v="SDK"/>
    <s v="05"/>
    <x v="66"/>
    <x v="4"/>
    <x v="17"/>
    <n v="17587180"/>
    <n v="11693.33"/>
    <n v="0.66487805321831017"/>
  </r>
  <r>
    <s v="其他"/>
    <s v="SDK"/>
    <s v="05"/>
    <x v="66"/>
    <x v="4"/>
    <x v="5"/>
    <n v="1044106"/>
    <n v="1813.21"/>
    <n v="1.7366148647742663"/>
  </r>
  <r>
    <s v="其他"/>
    <s v="SDK"/>
    <s v="05"/>
    <x v="66"/>
    <x v="4"/>
    <x v="4"/>
    <n v="19348572"/>
    <n v="6931.92"/>
    <n v="0.35826519910616661"/>
  </r>
  <r>
    <s v="其他"/>
    <s v="SDK"/>
    <s v="05"/>
    <x v="66"/>
    <x v="4"/>
    <x v="11"/>
    <n v="5726208"/>
    <n v="5847.4700000000012"/>
    <n v="1.0211766670019673"/>
  </r>
  <r>
    <s v="结果页"/>
    <s v="API"/>
    <s v="05"/>
    <x v="66"/>
    <x v="5"/>
    <x v="8"/>
    <n v="2599915"/>
    <n v="3619.62"/>
    <n v="1.39"/>
  </r>
  <r>
    <s v="结果页"/>
    <s v="API"/>
    <s v="05"/>
    <x v="66"/>
    <x v="5"/>
    <x v="3"/>
    <n v="658408"/>
    <n v="695.04"/>
    <n v="1.06"/>
  </r>
  <r>
    <s v="其他"/>
    <s v="SDK"/>
    <s v="05"/>
    <x v="65"/>
    <x v="2"/>
    <x v="9"/>
    <n v="842148"/>
    <n v="191"/>
    <n v="0.22700000000000001"/>
  </r>
  <r>
    <s v="其他"/>
    <s v="SDK"/>
    <s v="05"/>
    <x v="65"/>
    <x v="2"/>
    <x v="4"/>
    <n v="12751920"/>
    <n v="1004"/>
    <n v="7.9000000000000001E-2"/>
  </r>
  <r>
    <s v="其他"/>
    <s v="SDK"/>
    <s v="05"/>
    <x v="65"/>
    <x v="2"/>
    <x v="11"/>
    <n v="1940770"/>
    <n v="1142"/>
    <n v="0.58799999999999997"/>
  </r>
  <r>
    <s v="结果页"/>
    <s v="API"/>
    <s v="05"/>
    <x v="65"/>
    <x v="3"/>
    <x v="8"/>
    <n v="261825"/>
    <n v="679.25"/>
    <n v="2.5942900792514085"/>
  </r>
  <r>
    <s v="结果页"/>
    <s v="API"/>
    <s v="05"/>
    <x v="65"/>
    <x v="3"/>
    <x v="0"/>
    <n v="2143200"/>
    <n v="4155.43"/>
    <n v="1.9388904441955956"/>
  </r>
  <r>
    <s v="结果页"/>
    <s v="API"/>
    <s v="05"/>
    <x v="65"/>
    <x v="3"/>
    <x v="3"/>
    <n v="607800"/>
    <n v="2446.1999999999998"/>
    <n v="4.0246791707798621"/>
  </r>
  <r>
    <s v="结果页"/>
    <s v="SDK"/>
    <s v="05"/>
    <x v="65"/>
    <x v="4"/>
    <x v="8"/>
    <n v="5561624"/>
    <n v="7279.93"/>
    <n v="1.3089575994349851"/>
  </r>
  <r>
    <s v="充电屏保"/>
    <s v="SDK"/>
    <s v="05"/>
    <x v="65"/>
    <x v="4"/>
    <x v="12"/>
    <n v="24307882"/>
    <n v="22314.560000000001"/>
    <n v="0.91799688677113045"/>
  </r>
  <r>
    <s v="其他"/>
    <s v="SDK"/>
    <s v="05"/>
    <x v="65"/>
    <x v="4"/>
    <x v="9"/>
    <n v="3113648"/>
    <n v="2381.7599999999998"/>
    <n v="0.76494195875705906"/>
  </r>
  <r>
    <s v="其他"/>
    <s v="SDK"/>
    <s v="05"/>
    <x v="65"/>
    <x v="4"/>
    <x v="2"/>
    <n v="241791"/>
    <n v="1072.1199999999999"/>
    <n v="4.43"/>
  </r>
  <r>
    <s v="Applock"/>
    <s v="SDK"/>
    <s v="05"/>
    <x v="65"/>
    <x v="4"/>
    <x v="13"/>
    <n v="91985193"/>
    <n v="72006.509999999995"/>
    <n v="0.78280544565471533"/>
  </r>
  <r>
    <s v="结果页"/>
    <s v="SDK"/>
    <s v="05"/>
    <x v="65"/>
    <x v="4"/>
    <x v="0"/>
    <n v="27539964"/>
    <n v="31180.120000000003"/>
    <n v="1.1321772243420509"/>
  </r>
  <r>
    <s v="充电屏保"/>
    <s v="SDK"/>
    <s v="05"/>
    <x v="65"/>
    <x v="4"/>
    <x v="14"/>
    <n v="113741256"/>
    <n v="87082.08"/>
    <n v="0.7656156003763489"/>
  </r>
  <r>
    <s v="其他"/>
    <s v="SDK"/>
    <s v="05"/>
    <x v="65"/>
    <x v="4"/>
    <x v="10"/>
    <n v="563874"/>
    <n v="803.34"/>
    <n v="1.4246799816980389"/>
  </r>
  <r>
    <s v="其他"/>
    <s v="SDK"/>
    <s v="05"/>
    <x v="65"/>
    <x v="4"/>
    <x v="7"/>
    <n v="706497"/>
    <n v="3127.83"/>
    <n v="4.4272374829617114"/>
  </r>
  <r>
    <s v="其他"/>
    <s v="SDK"/>
    <s v="05"/>
    <x v="65"/>
    <x v="4"/>
    <x v="15"/>
    <n v="2681436"/>
    <n v="1548.79"/>
    <n v="0.57759722775408395"/>
  </r>
  <r>
    <s v="Applock"/>
    <s v="SDK"/>
    <s v="05"/>
    <x v="65"/>
    <x v="4"/>
    <x v="16"/>
    <n v="250072613"/>
    <n v="161736.38"/>
    <n v="0.64675766794183098"/>
  </r>
  <r>
    <s v="结果页"/>
    <s v="SDK"/>
    <s v="05"/>
    <x v="65"/>
    <x v="4"/>
    <x v="3"/>
    <n v="12628127"/>
    <n v="35683.75"/>
    <n v="2.8257357563793901"/>
  </r>
  <r>
    <s v="充电屏保"/>
    <s v="SDK"/>
    <s v="05"/>
    <x v="65"/>
    <x v="4"/>
    <x v="17"/>
    <n v="17806916"/>
    <n v="11262.19"/>
    <n v="0.63246156717985302"/>
  </r>
  <r>
    <s v="其他"/>
    <s v="SDK"/>
    <s v="05"/>
    <x v="65"/>
    <x v="4"/>
    <x v="5"/>
    <n v="1007112"/>
    <n v="1618.86"/>
    <n v="1.6074279722612779"/>
  </r>
  <r>
    <s v="其他"/>
    <s v="SDK"/>
    <s v="05"/>
    <x v="65"/>
    <x v="4"/>
    <x v="4"/>
    <n v="16711274"/>
    <n v="5427.6100000000006"/>
    <n v="0.3247873262086422"/>
  </r>
  <r>
    <s v="其他"/>
    <s v="SDK"/>
    <s v="05"/>
    <x v="65"/>
    <x v="4"/>
    <x v="11"/>
    <n v="4807840"/>
    <n v="4802.9399999999996"/>
    <n v="0.99898083130886217"/>
  </r>
  <r>
    <s v="结果页"/>
    <s v="API"/>
    <s v="05"/>
    <x v="65"/>
    <x v="5"/>
    <x v="8"/>
    <n v="2573394"/>
    <n v="3011.85"/>
    <n v="1.17"/>
  </r>
  <r>
    <s v="结果页"/>
    <s v="API"/>
    <s v="05"/>
    <x v="65"/>
    <x v="5"/>
    <x v="3"/>
    <n v="508627"/>
    <n v="574.78"/>
    <n v="1.1299999999999999"/>
  </r>
  <r>
    <s v="其他"/>
    <s v="SDK"/>
    <s v="05"/>
    <x v="64"/>
    <x v="2"/>
    <x v="9"/>
    <n v="821626"/>
    <n v="191"/>
    <n v="0.23200000000000001"/>
  </r>
  <r>
    <s v="其他"/>
    <s v="SDK"/>
    <s v="05"/>
    <x v="64"/>
    <x v="2"/>
    <x v="4"/>
    <n v="38299684"/>
    <n v="2208"/>
    <n v="5.8000000000000003E-2"/>
  </r>
  <r>
    <s v="其他"/>
    <s v="SDK"/>
    <s v="05"/>
    <x v="64"/>
    <x v="2"/>
    <x v="11"/>
    <n v="1907992"/>
    <n v="1225"/>
    <n v="0.64200000000000002"/>
  </r>
  <r>
    <s v="结果页"/>
    <s v="API"/>
    <s v="05"/>
    <x v="64"/>
    <x v="3"/>
    <x v="8"/>
    <n v="261529"/>
    <n v="663.63"/>
    <n v="2.5375006213460076"/>
  </r>
  <r>
    <s v="结果页"/>
    <s v="API"/>
    <s v="05"/>
    <x v="64"/>
    <x v="3"/>
    <x v="0"/>
    <n v="2188519"/>
    <n v="4202.9799999999996"/>
    <n v="1.9204676769998341"/>
  </r>
  <r>
    <s v="结果页"/>
    <s v="API"/>
    <s v="05"/>
    <x v="64"/>
    <x v="3"/>
    <x v="3"/>
    <n v="610038"/>
    <n v="2468.16"/>
    <n v="4.0459118940131598"/>
  </r>
  <r>
    <s v="结果页"/>
    <s v="SDK"/>
    <s v="05"/>
    <x v="64"/>
    <x v="4"/>
    <x v="8"/>
    <n v="5522735"/>
    <n v="7639.18"/>
    <n v="1.3832240728552068"/>
  </r>
  <r>
    <s v="充电屏保"/>
    <s v="SDK"/>
    <s v="05"/>
    <x v="64"/>
    <x v="4"/>
    <x v="12"/>
    <n v="25365793"/>
    <n v="22488.57"/>
    <n v="0.88657074509754141"/>
  </r>
  <r>
    <s v="其他"/>
    <s v="SDK"/>
    <s v="05"/>
    <x v="64"/>
    <x v="4"/>
    <x v="9"/>
    <n v="3096773"/>
    <n v="2422.77"/>
    <n v="0.78235311403192942"/>
  </r>
  <r>
    <s v="其他"/>
    <s v="SDK"/>
    <s v="05"/>
    <x v="64"/>
    <x v="4"/>
    <x v="2"/>
    <n v="254044"/>
    <n v="1090.8800000000001"/>
    <n v="4.29"/>
  </r>
  <r>
    <s v="Applock"/>
    <s v="SDK"/>
    <s v="05"/>
    <x v="64"/>
    <x v="4"/>
    <x v="13"/>
    <n v="90317231"/>
    <n v="66146.91"/>
    <n v="0.7323841670921023"/>
  </r>
  <r>
    <s v="结果页"/>
    <s v="SDK"/>
    <s v="05"/>
    <x v="64"/>
    <x v="4"/>
    <x v="0"/>
    <n v="27608646"/>
    <n v="32148.490000000005"/>
    <n v="1.1644355902132979"/>
  </r>
  <r>
    <s v="充电屏保"/>
    <s v="SDK"/>
    <s v="05"/>
    <x v="64"/>
    <x v="4"/>
    <x v="14"/>
    <n v="115567717"/>
    <n v="84955.3"/>
    <n v="0.73511273048683656"/>
  </r>
  <r>
    <s v="其他"/>
    <s v="SDK"/>
    <s v="05"/>
    <x v="64"/>
    <x v="4"/>
    <x v="10"/>
    <n v="573728"/>
    <n v="966.29"/>
    <n v="1.6842301578448324"/>
  </r>
  <r>
    <s v="其他"/>
    <s v="SDK"/>
    <s v="05"/>
    <x v="64"/>
    <x v="4"/>
    <x v="7"/>
    <n v="709619"/>
    <n v="3253.01"/>
    <n v="4.5841641782421272"/>
  </r>
  <r>
    <s v="其他"/>
    <s v="SDK"/>
    <s v="05"/>
    <x v="64"/>
    <x v="4"/>
    <x v="15"/>
    <n v="2678672"/>
    <n v="1487.74"/>
    <n v="0.55540207983657575"/>
  </r>
  <r>
    <s v="Applock"/>
    <s v="SDK"/>
    <s v="05"/>
    <x v="64"/>
    <x v="4"/>
    <x v="16"/>
    <n v="247670695"/>
    <n v="153126.49"/>
    <n v="0.61826648485804914"/>
  </r>
  <r>
    <s v="结果页"/>
    <s v="SDK"/>
    <s v="05"/>
    <x v="64"/>
    <x v="4"/>
    <x v="3"/>
    <n v="12982284"/>
    <n v="36906.03"/>
    <n v="2.8427994642545178"/>
  </r>
  <r>
    <s v="充电屏保"/>
    <s v="SDK"/>
    <s v="05"/>
    <x v="64"/>
    <x v="4"/>
    <x v="17"/>
    <n v="17878931"/>
    <n v="11001.54"/>
    <n v="0.61533544706895504"/>
  </r>
  <r>
    <s v="其他"/>
    <s v="SDK"/>
    <s v="05"/>
    <x v="64"/>
    <x v="4"/>
    <x v="5"/>
    <n v="984778"/>
    <n v="1695.63"/>
    <n v="1.7218398461379112"/>
  </r>
  <r>
    <s v="其他"/>
    <s v="SDK"/>
    <s v="05"/>
    <x v="64"/>
    <x v="4"/>
    <x v="4"/>
    <n v="16412274"/>
    <n v="5540.97"/>
    <n v="0.33761135111441598"/>
  </r>
  <r>
    <s v="其他"/>
    <s v="SDK"/>
    <s v="05"/>
    <x v="64"/>
    <x v="4"/>
    <x v="11"/>
    <n v="4642726"/>
    <n v="4686.13"/>
    <n v="1.0093488179143029"/>
  </r>
  <r>
    <s v="结果页"/>
    <s v="API"/>
    <s v="05"/>
    <x v="64"/>
    <x v="5"/>
    <x v="8"/>
    <n v="2780992"/>
    <n v="4183.01"/>
    <n v="1.5"/>
  </r>
  <r>
    <s v="结果页"/>
    <s v="API"/>
    <s v="05"/>
    <x v="64"/>
    <x v="5"/>
    <x v="3"/>
    <n v="488307"/>
    <n v="542.82000000000005"/>
    <n v="1.1100000000000001"/>
  </r>
  <r>
    <s v="其他"/>
    <s v="SDK"/>
    <s v="05"/>
    <x v="63"/>
    <x v="2"/>
    <x v="9"/>
    <n v="820455"/>
    <n v="181"/>
    <n v="0.22"/>
  </r>
  <r>
    <s v="其他"/>
    <s v="SDK"/>
    <s v="05"/>
    <x v="63"/>
    <x v="2"/>
    <x v="4"/>
    <n v="40995250"/>
    <n v="2477"/>
    <n v="0.06"/>
  </r>
  <r>
    <s v="其他"/>
    <s v="SDK"/>
    <s v="05"/>
    <x v="63"/>
    <x v="2"/>
    <x v="11"/>
    <n v="1912293"/>
    <n v="1356"/>
    <n v="0.70899999999999996"/>
  </r>
  <r>
    <s v="结果页"/>
    <s v="API"/>
    <s v="05"/>
    <x v="63"/>
    <x v="3"/>
    <x v="8"/>
    <n v="260071"/>
    <n v="659.1"/>
    <n v="2.5343079389858922"/>
  </r>
  <r>
    <s v="结果页"/>
    <s v="API"/>
    <s v="05"/>
    <x v="63"/>
    <x v="3"/>
    <x v="0"/>
    <n v="2139282"/>
    <n v="4152.12"/>
    <n v="1.9408941878630306"/>
  </r>
  <r>
    <s v="结果页"/>
    <s v="API"/>
    <s v="05"/>
    <x v="63"/>
    <x v="3"/>
    <x v="3"/>
    <n v="612042"/>
    <n v="2474.91"/>
    <n v="4.0436930798866744"/>
  </r>
  <r>
    <s v="结果页"/>
    <s v="SDK"/>
    <s v="05"/>
    <x v="63"/>
    <x v="4"/>
    <x v="8"/>
    <n v="5449755"/>
    <n v="7312.95"/>
    <n v="1.3418860113895028"/>
  </r>
  <r>
    <s v="充电屏保"/>
    <s v="SDK"/>
    <s v="05"/>
    <x v="63"/>
    <x v="4"/>
    <x v="12"/>
    <n v="26811293"/>
    <n v="23647.13"/>
    <n v="0.88198394609316311"/>
  </r>
  <r>
    <s v="其他"/>
    <s v="SDK"/>
    <s v="05"/>
    <x v="63"/>
    <x v="4"/>
    <x v="9"/>
    <n v="3032177"/>
    <n v="2289.46"/>
    <n v="0.75505486651999532"/>
  </r>
  <r>
    <s v="其他"/>
    <s v="SDK"/>
    <s v="05"/>
    <x v="63"/>
    <x v="4"/>
    <x v="2"/>
    <n v="262106"/>
    <n v="1177.8800000000001"/>
    <n v="4.4939070452412384"/>
  </r>
  <r>
    <s v="Applock"/>
    <s v="SDK"/>
    <s v="05"/>
    <x v="63"/>
    <x v="4"/>
    <x v="13"/>
    <n v="90566871"/>
    <n v="65777.119999999995"/>
    <n v="0.72628235108177686"/>
  </r>
  <r>
    <s v="结果页"/>
    <s v="SDK"/>
    <s v="05"/>
    <x v="63"/>
    <x v="4"/>
    <x v="0"/>
    <n v="27551957"/>
    <n v="31245.530000000002"/>
    <n v="1.134058462707386"/>
  </r>
  <r>
    <s v="充电屏保"/>
    <s v="SDK"/>
    <s v="05"/>
    <x v="63"/>
    <x v="4"/>
    <x v="14"/>
    <n v="116913621"/>
    <n v="85150.88"/>
    <n v="0.72832300694886531"/>
  </r>
  <r>
    <s v="其他"/>
    <s v="SDK"/>
    <s v="05"/>
    <x v="63"/>
    <x v="4"/>
    <x v="10"/>
    <n v="572082"/>
    <n v="949.46"/>
    <n v="1.6596571820123689"/>
  </r>
  <r>
    <s v="其他"/>
    <s v="SDK"/>
    <s v="05"/>
    <x v="63"/>
    <x v="4"/>
    <x v="7"/>
    <n v="679208"/>
    <n v="3380.08"/>
    <n v="4.9765020435566134"/>
  </r>
  <r>
    <s v="其他"/>
    <s v="SDK"/>
    <s v="05"/>
    <x v="63"/>
    <x v="4"/>
    <x v="15"/>
    <n v="2641485"/>
    <n v="1408.3"/>
    <n v="0.53314707446758169"/>
  </r>
  <r>
    <s v="Applock"/>
    <s v="SDK"/>
    <s v="05"/>
    <x v="63"/>
    <x v="4"/>
    <x v="16"/>
    <n v="252138471"/>
    <n v="155738.56000000003"/>
    <n v="0.61767075600295851"/>
  </r>
  <r>
    <s v="结果页"/>
    <s v="SDK"/>
    <s v="05"/>
    <x v="63"/>
    <x v="4"/>
    <x v="3"/>
    <n v="12999635"/>
    <n v="36372.99"/>
    <n v="2.7980008669474183"/>
  </r>
  <r>
    <s v="充电屏保"/>
    <s v="SDK"/>
    <s v="05"/>
    <x v="63"/>
    <x v="4"/>
    <x v="17"/>
    <n v="18228270"/>
    <n v="11292.32"/>
    <n v="0.61949488349689796"/>
  </r>
  <r>
    <s v="其他"/>
    <s v="SDK"/>
    <s v="05"/>
    <x v="63"/>
    <x v="4"/>
    <x v="5"/>
    <n v="968443"/>
    <n v="1508.29"/>
    <n v="1.5574380732784481"/>
  </r>
  <r>
    <s v="其他"/>
    <s v="SDK"/>
    <s v="05"/>
    <x v="63"/>
    <x v="4"/>
    <x v="4"/>
    <n v="15867469"/>
    <n v="5465.23"/>
    <n v="0.34442985204508669"/>
  </r>
  <r>
    <s v="其他"/>
    <s v="SDK"/>
    <s v="05"/>
    <x v="63"/>
    <x v="4"/>
    <x v="11"/>
    <n v="4569816"/>
    <n v="4570.21"/>
    <n v="1.0000862179133689"/>
  </r>
  <r>
    <s v="结果页"/>
    <s v="API"/>
    <s v="05"/>
    <x v="63"/>
    <x v="5"/>
    <x v="8"/>
    <n v="2716430"/>
    <n v="4501.28"/>
    <n v="1.66"/>
  </r>
  <r>
    <s v="结果页"/>
    <s v="API"/>
    <s v="05"/>
    <x v="63"/>
    <x v="5"/>
    <x v="3"/>
    <n v="463054"/>
    <n v="393.32"/>
    <n v="0.85"/>
  </r>
  <r>
    <s v="其他"/>
    <s v="SDK"/>
    <s v="05"/>
    <x v="62"/>
    <x v="2"/>
    <x v="9"/>
    <n v="817783"/>
    <n v="178"/>
    <n v="0.217"/>
  </r>
  <r>
    <s v="其他"/>
    <s v="SDK"/>
    <s v="05"/>
    <x v="62"/>
    <x v="2"/>
    <x v="4"/>
    <n v="42953245"/>
    <n v="2533"/>
    <n v="5.8999999999999997E-2"/>
  </r>
  <r>
    <s v="其他"/>
    <s v="SDK"/>
    <s v="05"/>
    <x v="62"/>
    <x v="2"/>
    <x v="11"/>
    <n v="1951766"/>
    <n v="1230"/>
    <n v="0.63"/>
  </r>
  <r>
    <s v="结果页"/>
    <s v="API"/>
    <s v="05"/>
    <x v="62"/>
    <x v="3"/>
    <x v="8"/>
    <n v="265295"/>
    <n v="668.41000000000008"/>
    <n v="2.5194971635349335"/>
  </r>
  <r>
    <s v="结果页"/>
    <s v="API"/>
    <s v="05"/>
    <x v="62"/>
    <x v="3"/>
    <x v="0"/>
    <n v="2119551"/>
    <n v="4176.38"/>
    <n v="1.9704078835564702"/>
  </r>
  <r>
    <s v="结果页"/>
    <s v="API"/>
    <s v="05"/>
    <x v="62"/>
    <x v="3"/>
    <x v="3"/>
    <n v="598987"/>
    <n v="2405.33"/>
    <n v="4.0156631112194425"/>
  </r>
  <r>
    <s v="结果页"/>
    <s v="SDK"/>
    <s v="05"/>
    <x v="62"/>
    <x v="4"/>
    <x v="8"/>
    <n v="5499332"/>
    <n v="7188.42"/>
    <n v="1.3071442131517064"/>
  </r>
  <r>
    <s v="充电屏保"/>
    <s v="SDK"/>
    <s v="05"/>
    <x v="62"/>
    <x v="4"/>
    <x v="12"/>
    <n v="27324850"/>
    <n v="22699.39"/>
    <n v="0.83072331595598881"/>
  </r>
  <r>
    <s v="其他"/>
    <s v="SDK"/>
    <s v="05"/>
    <x v="62"/>
    <x v="4"/>
    <x v="9"/>
    <n v="2889522"/>
    <n v="2184.69"/>
    <n v="0.75607314981509055"/>
  </r>
  <r>
    <s v="其他"/>
    <s v="SDK"/>
    <s v="05"/>
    <x v="62"/>
    <x v="4"/>
    <x v="2"/>
    <n v="266351"/>
    <n v="1262.1600000000001"/>
    <n v="4.7387094473082509"/>
  </r>
  <r>
    <s v="Applock"/>
    <s v="SDK"/>
    <s v="05"/>
    <x v="62"/>
    <x v="4"/>
    <x v="13"/>
    <n v="86910098"/>
    <n v="61242"/>
    <n v="0.70465919852029157"/>
  </r>
  <r>
    <s v="结果页"/>
    <s v="SDK"/>
    <s v="05"/>
    <x v="62"/>
    <x v="4"/>
    <x v="0"/>
    <n v="27333321"/>
    <n v="30035.58"/>
    <n v="1.0988631787553367"/>
  </r>
  <r>
    <s v="充电屏保"/>
    <s v="SDK"/>
    <s v="05"/>
    <x v="62"/>
    <x v="4"/>
    <x v="14"/>
    <n v="112745091"/>
    <n v="77670.570000000007"/>
    <n v="0.68890422909854232"/>
  </r>
  <r>
    <s v="其他"/>
    <s v="SDK"/>
    <s v="05"/>
    <x v="62"/>
    <x v="4"/>
    <x v="10"/>
    <n v="569026"/>
    <n v="891.94"/>
    <n v="1.5674854927542854"/>
  </r>
  <r>
    <s v="其他"/>
    <s v="SDK"/>
    <s v="05"/>
    <x v="62"/>
    <x v="4"/>
    <x v="7"/>
    <n v="681068"/>
    <n v="3253.02"/>
    <n v="4.7763512600797569"/>
  </r>
  <r>
    <s v="其他"/>
    <s v="SDK"/>
    <s v="05"/>
    <x v="62"/>
    <x v="4"/>
    <x v="15"/>
    <n v="2484866"/>
    <n v="1297.81"/>
    <n v="0.52228570876658942"/>
  </r>
  <r>
    <s v="Applock"/>
    <s v="SDK"/>
    <s v="05"/>
    <x v="62"/>
    <x v="4"/>
    <x v="16"/>
    <n v="248798927"/>
    <n v="159384.77000000002"/>
    <n v="0.64061679011983852"/>
  </r>
  <r>
    <s v="结果页"/>
    <s v="SDK"/>
    <s v="05"/>
    <x v="62"/>
    <x v="4"/>
    <x v="3"/>
    <n v="12921898"/>
    <n v="37353.86"/>
    <n v="2.8907409731913996"/>
  </r>
  <r>
    <s v="充电屏保"/>
    <s v="SDK"/>
    <s v="05"/>
    <x v="62"/>
    <x v="4"/>
    <x v="17"/>
    <n v="20997439"/>
    <n v="13695.82"/>
    <n v="0.65226144959868682"/>
  </r>
  <r>
    <s v="其他"/>
    <s v="SDK"/>
    <s v="05"/>
    <x v="62"/>
    <x v="4"/>
    <x v="5"/>
    <n v="946770"/>
    <n v="1466.23"/>
    <n v="1.5486654625727474"/>
  </r>
  <r>
    <s v="其他"/>
    <s v="SDK"/>
    <s v="05"/>
    <x v="62"/>
    <x v="4"/>
    <x v="4"/>
    <n v="15113696"/>
    <n v="5248.4700000000012"/>
    <n v="0.34726581770600656"/>
  </r>
  <r>
    <s v="其他"/>
    <s v="SDK"/>
    <s v="05"/>
    <x v="62"/>
    <x v="4"/>
    <x v="11"/>
    <n v="4375313"/>
    <n v="4229.84"/>
    <n v="0.96675140727074838"/>
  </r>
  <r>
    <s v="结果页"/>
    <s v="API"/>
    <s v="05"/>
    <x v="62"/>
    <x v="5"/>
    <x v="8"/>
    <n v="2593459"/>
    <n v="3795.94"/>
    <n v="1.46"/>
  </r>
  <r>
    <s v="结果页"/>
    <s v="API"/>
    <s v="05"/>
    <x v="62"/>
    <x v="5"/>
    <x v="3"/>
    <n v="464146"/>
    <n v="358.21"/>
    <n v="0.77"/>
  </r>
  <r>
    <s v="其他"/>
    <s v="SDK"/>
    <s v="05"/>
    <x v="61"/>
    <x v="2"/>
    <x v="9"/>
    <n v="829820"/>
    <n v="187"/>
    <n v="0.22600000000000001"/>
  </r>
  <r>
    <s v="其他"/>
    <s v="SDK"/>
    <s v="05"/>
    <x v="61"/>
    <x v="2"/>
    <x v="4"/>
    <n v="45194860"/>
    <n v="2634"/>
    <n v="5.8000000000000003E-2"/>
  </r>
  <r>
    <s v="其他"/>
    <s v="SDK"/>
    <s v="05"/>
    <x v="61"/>
    <x v="2"/>
    <x v="11"/>
    <n v="2112104"/>
    <n v="1678"/>
    <n v="0.79400000000000004"/>
  </r>
  <r>
    <s v="结果页"/>
    <s v="API"/>
    <s v="05"/>
    <x v="61"/>
    <x v="3"/>
    <x v="8"/>
    <n v="263531"/>
    <n v="639.42000000000007"/>
    <n v="2.4263559125871343"/>
  </r>
  <r>
    <s v="结果页"/>
    <s v="API"/>
    <s v="05"/>
    <x v="61"/>
    <x v="3"/>
    <x v="0"/>
    <n v="2174703"/>
    <n v="4149.8100000000004"/>
    <n v="1.908219191310262"/>
  </r>
  <r>
    <s v="结果页"/>
    <s v="API"/>
    <s v="05"/>
    <x v="61"/>
    <x v="3"/>
    <x v="3"/>
    <n v="611735"/>
    <n v="2442.9499999999998"/>
    <n v="3.9934775679011336"/>
  </r>
  <r>
    <s v="结果页"/>
    <s v="SDK"/>
    <s v="05"/>
    <x v="61"/>
    <x v="4"/>
    <x v="8"/>
    <n v="5519309"/>
    <n v="7340.37"/>
    <n v="1.3299436578020909"/>
  </r>
  <r>
    <s v="充电屏保"/>
    <s v="SDK"/>
    <s v="05"/>
    <x v="61"/>
    <x v="4"/>
    <x v="12"/>
    <n v="28207009"/>
    <n v="25283.02"/>
    <n v="0.89633821154167748"/>
  </r>
  <r>
    <s v="其他"/>
    <s v="SDK"/>
    <s v="05"/>
    <x v="61"/>
    <x v="4"/>
    <x v="9"/>
    <n v="2955640"/>
    <n v="2386.39"/>
    <n v="0.8074021193379437"/>
  </r>
  <r>
    <s v="其他"/>
    <s v="SDK"/>
    <s v="05"/>
    <x v="61"/>
    <x v="4"/>
    <x v="2"/>
    <n v="279017"/>
    <n v="1221.31"/>
    <n v="4.3771884867230311"/>
  </r>
  <r>
    <s v="Applock"/>
    <s v="SDK"/>
    <s v="05"/>
    <x v="61"/>
    <x v="4"/>
    <x v="13"/>
    <n v="89671016"/>
    <n v="68633.460000000006"/>
    <n v="0.76539179616298758"/>
  </r>
  <r>
    <s v="结果页"/>
    <s v="SDK"/>
    <s v="05"/>
    <x v="61"/>
    <x v="4"/>
    <x v="0"/>
    <n v="25566640"/>
    <n v="30721.08"/>
    <n v="1.2016080329679615"/>
  </r>
  <r>
    <s v="充电屏保"/>
    <s v="SDK"/>
    <s v="05"/>
    <x v="61"/>
    <x v="4"/>
    <x v="14"/>
    <n v="113426007"/>
    <n v="83471.66"/>
    <n v="0.73591288459973736"/>
  </r>
  <r>
    <s v="其他"/>
    <s v="SDK"/>
    <s v="05"/>
    <x v="61"/>
    <x v="4"/>
    <x v="10"/>
    <n v="569728"/>
    <n v="941.81"/>
    <n v="1.6530870871714221"/>
  </r>
  <r>
    <s v="其他"/>
    <s v="SDK"/>
    <s v="05"/>
    <x v="61"/>
    <x v="4"/>
    <x v="7"/>
    <n v="717874"/>
    <n v="3585.49"/>
    <n v="4.9945951517954406"/>
  </r>
  <r>
    <s v="其他"/>
    <s v="SDK"/>
    <s v="05"/>
    <x v="61"/>
    <x v="4"/>
    <x v="15"/>
    <n v="2427550"/>
    <n v="1427.69"/>
    <n v="0.58811970917179868"/>
  </r>
  <r>
    <s v="Applock"/>
    <s v="SDK"/>
    <s v="05"/>
    <x v="61"/>
    <x v="4"/>
    <x v="16"/>
    <n v="259710057"/>
    <n v="181373.5"/>
    <n v="0.69836918175255724"/>
  </r>
  <r>
    <s v="结果页"/>
    <s v="SDK"/>
    <s v="05"/>
    <x v="61"/>
    <x v="4"/>
    <x v="3"/>
    <n v="12852336"/>
    <n v="41169.730000000003"/>
    <n v="3.203287713610973"/>
  </r>
  <r>
    <s v="充电屏保"/>
    <s v="SDK"/>
    <s v="05"/>
    <x v="61"/>
    <x v="4"/>
    <x v="17"/>
    <n v="24796948"/>
    <n v="17295.23"/>
    <n v="0.69747414076925918"/>
  </r>
  <r>
    <s v="其他"/>
    <s v="SDK"/>
    <s v="05"/>
    <x v="61"/>
    <x v="4"/>
    <x v="5"/>
    <n v="969777"/>
    <n v="1698.67"/>
    <n v="1.7516088750300327"/>
  </r>
  <r>
    <s v="其他"/>
    <s v="SDK"/>
    <s v="05"/>
    <x v="61"/>
    <x v="4"/>
    <x v="4"/>
    <n v="16144484"/>
    <n v="5870.6400000000012"/>
    <n v="0.36363131828802958"/>
  </r>
  <r>
    <s v="其他"/>
    <s v="SDK"/>
    <s v="05"/>
    <x v="61"/>
    <x v="4"/>
    <x v="11"/>
    <n v="4713283"/>
    <n v="5136.2999999999993"/>
    <n v="1.0897499683341736"/>
  </r>
  <r>
    <s v="结果页"/>
    <s v="API"/>
    <s v="05"/>
    <x v="61"/>
    <x v="5"/>
    <x v="8"/>
    <n v="2185155"/>
    <n v="3048.5"/>
    <n v="1.4"/>
  </r>
  <r>
    <s v="结果页"/>
    <s v="API"/>
    <s v="05"/>
    <x v="61"/>
    <x v="5"/>
    <x v="3"/>
    <n v="364592"/>
    <n v="324.31"/>
    <n v="0.89"/>
  </r>
  <r>
    <s v="其他"/>
    <s v="SDK"/>
    <s v="05"/>
    <x v="60"/>
    <x v="2"/>
    <x v="9"/>
    <n v="820075"/>
    <n v="182"/>
    <n v="0.222"/>
  </r>
  <r>
    <s v="其他"/>
    <s v="SDK"/>
    <s v="05"/>
    <x v="60"/>
    <x v="2"/>
    <x v="4"/>
    <n v="51020066"/>
    <n v="2834"/>
    <n v="5.6000000000000001E-2"/>
  </r>
  <r>
    <s v="其他"/>
    <s v="SDK"/>
    <s v="05"/>
    <x v="60"/>
    <x v="2"/>
    <x v="11"/>
    <n v="2449799"/>
    <n v="1879"/>
    <n v="0.76700000000000002"/>
  </r>
  <r>
    <s v="结果页"/>
    <s v="API"/>
    <s v="05"/>
    <x v="60"/>
    <x v="3"/>
    <x v="8"/>
    <n v="219711"/>
    <n v="540.85"/>
    <n v="2.4616427943980956"/>
  </r>
  <r>
    <s v="结果页"/>
    <s v="API"/>
    <s v="05"/>
    <x v="60"/>
    <x v="3"/>
    <x v="0"/>
    <n v="2206247"/>
    <n v="4124.1499999999996"/>
    <n v="1.8693056579793648"/>
  </r>
  <r>
    <s v="结果页"/>
    <s v="API"/>
    <s v="05"/>
    <x v="60"/>
    <x v="3"/>
    <x v="3"/>
    <n v="603139"/>
    <n v="2426.3599999999997"/>
    <n v="4.0228869298785179"/>
  </r>
  <r>
    <s v="结果页"/>
    <s v="SDK"/>
    <s v="05"/>
    <x v="60"/>
    <x v="4"/>
    <x v="8"/>
    <n v="5296479"/>
    <n v="7499.05"/>
    <n v="1.4158557033833232"/>
  </r>
  <r>
    <s v="充电屏保"/>
    <s v="SDK"/>
    <s v="05"/>
    <x v="60"/>
    <x v="4"/>
    <x v="12"/>
    <n v="27517771"/>
    <n v="24579.469999999998"/>
    <n v="0.89322169299250276"/>
  </r>
  <r>
    <s v="其他"/>
    <s v="SDK"/>
    <s v="05"/>
    <x v="60"/>
    <x v="4"/>
    <x v="9"/>
    <n v="2958501"/>
    <n v="2512.41"/>
    <n v="0.84921722182956838"/>
  </r>
  <r>
    <s v="其他"/>
    <s v="SDK"/>
    <s v="05"/>
    <x v="60"/>
    <x v="4"/>
    <x v="2"/>
    <n v="288990"/>
    <n v="1431.73"/>
    <n v="4.9542544724730959"/>
  </r>
  <r>
    <s v="Applock"/>
    <s v="SDK"/>
    <s v="05"/>
    <x v="60"/>
    <x v="4"/>
    <x v="13"/>
    <n v="88208586"/>
    <n v="67054.52"/>
    <n v="0.76018132747304223"/>
  </r>
  <r>
    <s v="结果页"/>
    <s v="SDK"/>
    <s v="05"/>
    <x v="60"/>
    <x v="4"/>
    <x v="0"/>
    <n v="24555709"/>
    <n v="29442.66"/>
    <n v="1.1990148604546502"/>
  </r>
  <r>
    <s v="充电屏保"/>
    <s v="SDK"/>
    <s v="05"/>
    <x v="60"/>
    <x v="4"/>
    <x v="14"/>
    <n v="109399537"/>
    <n v="79312.289999999994"/>
    <n v="0.72497829675458314"/>
  </r>
  <r>
    <s v="其他"/>
    <s v="SDK"/>
    <s v="05"/>
    <x v="60"/>
    <x v="4"/>
    <x v="10"/>
    <n v="592806"/>
    <n v="934.82"/>
    <n v="1.5769408541748902"/>
  </r>
  <r>
    <s v="其他"/>
    <s v="SDK"/>
    <s v="05"/>
    <x v="60"/>
    <x v="4"/>
    <x v="7"/>
    <n v="755124"/>
    <n v="3967.89"/>
    <n v="5.2546204332003752"/>
  </r>
  <r>
    <s v="其他"/>
    <s v="SDK"/>
    <s v="05"/>
    <x v="60"/>
    <x v="4"/>
    <x v="15"/>
    <n v="2389891"/>
    <n v="1375.33"/>
    <n v="0.57547812850042113"/>
  </r>
  <r>
    <s v="Applock"/>
    <s v="SDK"/>
    <s v="05"/>
    <x v="60"/>
    <x v="4"/>
    <x v="16"/>
    <n v="257769104"/>
    <n v="177330.53999999998"/>
    <n v="0.68794334638335852"/>
  </r>
  <r>
    <s v="结果页"/>
    <s v="SDK"/>
    <s v="05"/>
    <x v="60"/>
    <x v="4"/>
    <x v="3"/>
    <n v="12674384"/>
    <n v="40016.61"/>
    <n v="3.1572824367637908"/>
  </r>
  <r>
    <s v="充电屏保"/>
    <s v="SDK"/>
    <s v="05"/>
    <x v="60"/>
    <x v="4"/>
    <x v="17"/>
    <n v="24691510"/>
    <n v="16801.849999999999"/>
    <n v="0.6804707367026156"/>
  </r>
  <r>
    <s v="其他"/>
    <s v="SDK"/>
    <s v="05"/>
    <x v="60"/>
    <x v="4"/>
    <x v="5"/>
    <n v="982998"/>
    <n v="1709.22"/>
    <n v="1.7387827849090232"/>
  </r>
  <r>
    <s v="其他"/>
    <s v="SDK"/>
    <s v="05"/>
    <x v="60"/>
    <x v="4"/>
    <x v="4"/>
    <n v="18197995"/>
    <n v="6835.93"/>
    <n v="0.37564193198206725"/>
  </r>
  <r>
    <s v="其他"/>
    <s v="SDK"/>
    <s v="05"/>
    <x v="60"/>
    <x v="4"/>
    <x v="11"/>
    <n v="5470527"/>
    <n v="5801.2999999999993"/>
    <n v="1.0604645585333916"/>
  </r>
  <r>
    <s v="结果页"/>
    <s v="API"/>
    <s v="05"/>
    <x v="60"/>
    <x v="5"/>
    <x v="8"/>
    <n v="3003847"/>
    <n v="3979.88"/>
    <n v="1.32"/>
  </r>
  <r>
    <s v="结果页"/>
    <s v="API"/>
    <s v="05"/>
    <x v="60"/>
    <x v="5"/>
    <x v="3"/>
    <n v="472567"/>
    <n v="392.86"/>
    <n v="0.83"/>
  </r>
  <r>
    <s v="其他"/>
    <s v="SDK"/>
    <s v="05"/>
    <x v="59"/>
    <x v="2"/>
    <x v="9"/>
    <n v="796041"/>
    <n v="181"/>
    <n v="0.22800000000000001"/>
  </r>
  <r>
    <s v="其他"/>
    <s v="SDK"/>
    <s v="05"/>
    <x v="59"/>
    <x v="2"/>
    <x v="4"/>
    <n v="50762223"/>
    <n v="2840"/>
    <n v="5.6000000000000001E-2"/>
  </r>
  <r>
    <s v="其他"/>
    <s v="SDK"/>
    <s v="05"/>
    <x v="59"/>
    <x v="2"/>
    <x v="11"/>
    <n v="2430994"/>
    <n v="1803"/>
    <n v="0.74199999999999999"/>
  </r>
  <r>
    <s v="结果页"/>
    <s v="API"/>
    <s v="05"/>
    <x v="59"/>
    <x v="3"/>
    <x v="8"/>
    <n v="221578"/>
    <n v="544.81000000000006"/>
    <n v="2.4587729828773619"/>
  </r>
  <r>
    <s v="结果页"/>
    <s v="API"/>
    <s v="05"/>
    <x v="59"/>
    <x v="3"/>
    <x v="0"/>
    <n v="2245309"/>
    <n v="4191.1900000000005"/>
    <n v="1.8666428540570588"/>
  </r>
  <r>
    <s v="结果页"/>
    <s v="API"/>
    <s v="05"/>
    <x v="59"/>
    <x v="3"/>
    <x v="3"/>
    <n v="614500"/>
    <n v="2478.9700000000003"/>
    <n v="4.0341253051261194"/>
  </r>
  <r>
    <s v="结果页"/>
    <s v="SDK"/>
    <s v="05"/>
    <x v="59"/>
    <x v="4"/>
    <x v="8"/>
    <n v="5319983"/>
    <n v="7667.3"/>
    <n v="1.4412264099340166"/>
  </r>
  <r>
    <s v="充电屏保"/>
    <s v="SDK"/>
    <s v="05"/>
    <x v="59"/>
    <x v="4"/>
    <x v="12"/>
    <n v="27369291"/>
    <n v="24493.71"/>
    <n v="0.89493403391414117"/>
  </r>
  <r>
    <s v="其他"/>
    <s v="SDK"/>
    <s v="05"/>
    <x v="59"/>
    <x v="4"/>
    <x v="9"/>
    <n v="2892375"/>
    <n v="2401.59"/>
    <n v="0.83031764553351484"/>
  </r>
  <r>
    <s v="其他"/>
    <s v="SDK"/>
    <s v="05"/>
    <x v="59"/>
    <x v="4"/>
    <x v="2"/>
    <n v="277694"/>
    <n v="1411.53"/>
    <n v="5.0830410451792263"/>
  </r>
  <r>
    <s v="Applock"/>
    <s v="SDK"/>
    <s v="05"/>
    <x v="59"/>
    <x v="4"/>
    <x v="13"/>
    <n v="85701572"/>
    <n v="64983.26"/>
    <n v="0.75825050210280853"/>
  </r>
  <r>
    <s v="结果页"/>
    <s v="SDK"/>
    <s v="05"/>
    <x v="59"/>
    <x v="4"/>
    <x v="0"/>
    <n v="24331082"/>
    <n v="28672.359999999997"/>
    <n v="1.1784251929281235"/>
  </r>
  <r>
    <s v="充电屏保"/>
    <s v="SDK"/>
    <s v="05"/>
    <x v="59"/>
    <x v="4"/>
    <x v="14"/>
    <n v="106392037"/>
    <n v="75232.83"/>
    <n v="0.70712839157314"/>
  </r>
  <r>
    <s v="其他"/>
    <s v="SDK"/>
    <s v="05"/>
    <x v="59"/>
    <x v="4"/>
    <x v="10"/>
    <n v="593086"/>
    <n v="944.54"/>
    <n v="1.5925852237280933"/>
  </r>
  <r>
    <s v="其他"/>
    <s v="SDK"/>
    <s v="05"/>
    <x v="59"/>
    <x v="4"/>
    <x v="7"/>
    <n v="731638"/>
    <n v="3963.12"/>
    <n v="5.4167771493552825"/>
  </r>
  <r>
    <s v="其他"/>
    <s v="SDK"/>
    <s v="05"/>
    <x v="59"/>
    <x v="4"/>
    <x v="15"/>
    <n v="2384876"/>
    <n v="1367.59"/>
    <n v="0.57344281212104953"/>
  </r>
  <r>
    <s v="Applock"/>
    <s v="SDK"/>
    <s v="05"/>
    <x v="59"/>
    <x v="4"/>
    <x v="16"/>
    <n v="249449277"/>
    <n v="171302.72"/>
    <n v="0.68672365805253466"/>
  </r>
  <r>
    <s v="结果页"/>
    <s v="SDK"/>
    <s v="05"/>
    <x v="59"/>
    <x v="4"/>
    <x v="3"/>
    <n v="12817865"/>
    <n v="40164.68"/>
    <n v="3.1334922001440959"/>
  </r>
  <r>
    <s v="充电屏保"/>
    <s v="SDK"/>
    <s v="05"/>
    <x v="59"/>
    <x v="4"/>
    <x v="17"/>
    <n v="24281323"/>
    <n v="16227.24"/>
    <n v="0.6683013112588635"/>
  </r>
  <r>
    <s v="其他"/>
    <s v="SDK"/>
    <s v="05"/>
    <x v="59"/>
    <x v="4"/>
    <x v="5"/>
    <n v="975636"/>
    <n v="1709.62"/>
    <n v="1.7523133627705414"/>
  </r>
  <r>
    <s v="其他"/>
    <s v="SDK"/>
    <s v="05"/>
    <x v="59"/>
    <x v="4"/>
    <x v="4"/>
    <n v="18863760"/>
    <n v="6885.82"/>
    <n v="0.36502902920732666"/>
  </r>
  <r>
    <s v="其他"/>
    <s v="SDK"/>
    <s v="05"/>
    <x v="59"/>
    <x v="4"/>
    <x v="11"/>
    <n v="5565089"/>
    <n v="6163.77"/>
    <n v="1.1075779740449794"/>
  </r>
  <r>
    <s v="结果页"/>
    <s v="API"/>
    <s v="05"/>
    <x v="59"/>
    <x v="5"/>
    <x v="8"/>
    <n v="3025811"/>
    <n v="4047.19"/>
    <n v="1.34"/>
  </r>
  <r>
    <s v="结果页"/>
    <s v="API"/>
    <s v="05"/>
    <x v="59"/>
    <x v="5"/>
    <x v="3"/>
    <n v="496221"/>
    <n v="415.49"/>
    <n v="0.84"/>
  </r>
  <r>
    <s v="其他"/>
    <s v="SDK"/>
    <s v="05"/>
    <x v="58"/>
    <x v="2"/>
    <x v="9"/>
    <n v="805301"/>
    <n v="209"/>
    <n v="0.26"/>
  </r>
  <r>
    <s v="其他"/>
    <s v="SDK"/>
    <s v="05"/>
    <x v="58"/>
    <x v="2"/>
    <x v="4"/>
    <n v="45104584"/>
    <n v="2729"/>
    <n v="6.0999999999999999E-2"/>
  </r>
  <r>
    <s v="其他"/>
    <s v="SDK"/>
    <s v="05"/>
    <x v="58"/>
    <x v="2"/>
    <x v="11"/>
    <n v="2223115"/>
    <n v="1720"/>
    <n v="0.77400000000000002"/>
  </r>
  <r>
    <s v="结果页"/>
    <s v="API"/>
    <s v="05"/>
    <x v="58"/>
    <x v="3"/>
    <x v="8"/>
    <n v="231391"/>
    <n v="580.31999999999994"/>
    <n v="2.5079627124650479"/>
  </r>
  <r>
    <s v="结果页"/>
    <s v="API"/>
    <s v="05"/>
    <x v="58"/>
    <x v="3"/>
    <x v="0"/>
    <n v="2297646"/>
    <n v="4243.62"/>
    <n v="1.8469424793897755"/>
  </r>
  <r>
    <s v="结果页"/>
    <s v="API"/>
    <s v="05"/>
    <x v="58"/>
    <x v="3"/>
    <x v="3"/>
    <n v="684004"/>
    <n v="2636.03"/>
    <n v="3.8538224922661271"/>
  </r>
  <r>
    <s v="结果页"/>
    <s v="SDK"/>
    <s v="05"/>
    <x v="58"/>
    <x v="4"/>
    <x v="8"/>
    <n v="5425642"/>
    <n v="7409.85"/>
    <n v="1.365709348313066"/>
  </r>
  <r>
    <s v="充电屏保"/>
    <s v="SDK"/>
    <s v="05"/>
    <x v="58"/>
    <x v="4"/>
    <x v="12"/>
    <n v="29164269"/>
    <n v="25050.74"/>
    <n v="0.85895312514090449"/>
  </r>
  <r>
    <s v="其他"/>
    <s v="SDK"/>
    <s v="05"/>
    <x v="58"/>
    <x v="4"/>
    <x v="9"/>
    <n v="2952563"/>
    <n v="2341.9"/>
    <n v="0.79317528533684123"/>
  </r>
  <r>
    <s v="其他"/>
    <s v="SDK"/>
    <s v="05"/>
    <x v="58"/>
    <x v="4"/>
    <x v="2"/>
    <n v="271317"/>
    <n v="1169.8399999999999"/>
    <n v="4.3117091815109267"/>
  </r>
  <r>
    <s v="Applock"/>
    <s v="SDK"/>
    <s v="05"/>
    <x v="58"/>
    <x v="4"/>
    <x v="13"/>
    <n v="91005317"/>
    <n v="65417.33"/>
    <n v="0.71882975804589533"/>
  </r>
  <r>
    <s v="结果页"/>
    <s v="SDK"/>
    <s v="05"/>
    <x v="58"/>
    <x v="4"/>
    <x v="0"/>
    <n v="24443084"/>
    <n v="28480.240000000002"/>
    <n v="1.1651655740331295"/>
  </r>
  <r>
    <s v="充电屏保"/>
    <s v="SDK"/>
    <s v="05"/>
    <x v="58"/>
    <x v="4"/>
    <x v="14"/>
    <n v="112031022"/>
    <n v="75253.27"/>
    <n v="0.67171814249806627"/>
  </r>
  <r>
    <s v="其他"/>
    <s v="SDK"/>
    <s v="05"/>
    <x v="58"/>
    <x v="4"/>
    <x v="10"/>
    <n v="593697"/>
    <n v="933.51"/>
    <n v="1.5723677229293731"/>
  </r>
  <r>
    <s v="其他"/>
    <s v="SDK"/>
    <s v="05"/>
    <x v="58"/>
    <x v="4"/>
    <x v="7"/>
    <n v="689006"/>
    <n v="3383.43"/>
    <n v="4.9105958438678332"/>
  </r>
  <r>
    <s v="其他"/>
    <s v="SDK"/>
    <s v="05"/>
    <x v="58"/>
    <x v="4"/>
    <x v="15"/>
    <n v="2467191"/>
    <n v="1322.03"/>
    <n v="0.53584420500885421"/>
  </r>
  <r>
    <s v="Applock"/>
    <s v="SDK"/>
    <s v="05"/>
    <x v="58"/>
    <x v="4"/>
    <x v="16"/>
    <n v="265832796"/>
    <n v="172731.57"/>
    <n v="0.64977524443598"/>
  </r>
  <r>
    <s v="结果页"/>
    <s v="SDK"/>
    <s v="05"/>
    <x v="58"/>
    <x v="4"/>
    <x v="3"/>
    <n v="13039625"/>
    <n v="40605.410000000003"/>
    <n v="3.1140013612354651"/>
  </r>
  <r>
    <s v="充电屏保"/>
    <s v="SDK"/>
    <s v="05"/>
    <x v="58"/>
    <x v="4"/>
    <x v="17"/>
    <n v="25922835"/>
    <n v="16852.09"/>
    <n v="0.65008668997816021"/>
  </r>
  <r>
    <s v="其他"/>
    <s v="SDK"/>
    <s v="05"/>
    <x v="58"/>
    <x v="4"/>
    <x v="5"/>
    <n v="988640"/>
    <n v="1638.11"/>
    <n v="1.6569327561094027"/>
  </r>
  <r>
    <s v="其他"/>
    <s v="SDK"/>
    <s v="05"/>
    <x v="58"/>
    <x v="4"/>
    <x v="4"/>
    <n v="17648754"/>
    <n v="6260.4100000000008"/>
    <n v="0.3547224920240829"/>
  </r>
  <r>
    <s v="其他"/>
    <s v="SDK"/>
    <s v="05"/>
    <x v="58"/>
    <x v="4"/>
    <x v="11"/>
    <n v="5107183"/>
    <n v="5628.31"/>
    <n v="1.1020380511135004"/>
  </r>
  <r>
    <s v="结果页"/>
    <s v="API"/>
    <s v="05"/>
    <x v="58"/>
    <x v="5"/>
    <x v="8"/>
    <n v="2949295"/>
    <n v="3683.74"/>
    <n v="1.25"/>
  </r>
  <r>
    <s v="结果页"/>
    <s v="API"/>
    <s v="05"/>
    <x v="58"/>
    <x v="5"/>
    <x v="3"/>
    <n v="303471"/>
    <n v="333.51"/>
    <n v="1.1000000000000001"/>
  </r>
  <r>
    <s v="其他"/>
    <s v="SDK"/>
    <s v="05"/>
    <x v="57"/>
    <x v="2"/>
    <x v="9"/>
    <n v="804613"/>
    <n v="208"/>
    <n v="0.25800000000000001"/>
  </r>
  <r>
    <s v="其他"/>
    <s v="SDK"/>
    <s v="05"/>
    <x v="57"/>
    <x v="2"/>
    <x v="4"/>
    <n v="41080804"/>
    <n v="2510"/>
    <n v="6.0999999999999999E-2"/>
  </r>
  <r>
    <s v="其他"/>
    <s v="SDK"/>
    <s v="05"/>
    <x v="57"/>
    <x v="2"/>
    <x v="11"/>
    <n v="1936250"/>
    <n v="1484"/>
    <n v="0.76600000000000001"/>
  </r>
  <r>
    <s v="结果页"/>
    <s v="API"/>
    <s v="05"/>
    <x v="57"/>
    <x v="3"/>
    <x v="8"/>
    <n v="238962"/>
    <n v="583.32999999999993"/>
    <n v="2.4410994216653688"/>
  </r>
  <r>
    <s v="结果页"/>
    <s v="API"/>
    <s v="05"/>
    <x v="57"/>
    <x v="3"/>
    <x v="0"/>
    <n v="2504091"/>
    <n v="4742.3999999999996"/>
    <n v="1.8938608860460742"/>
  </r>
  <r>
    <s v="结果页"/>
    <s v="API"/>
    <s v="05"/>
    <x v="57"/>
    <x v="3"/>
    <x v="3"/>
    <n v="715433"/>
    <n v="2704.15"/>
    <n v="3.7797389832451116"/>
  </r>
  <r>
    <s v="结果页"/>
    <s v="SDK"/>
    <s v="05"/>
    <x v="57"/>
    <x v="4"/>
    <x v="8"/>
    <n v="5430281"/>
    <n v="7183.01"/>
    <n v="1.3227694846730769"/>
  </r>
  <r>
    <s v="充电屏保"/>
    <s v="SDK"/>
    <s v="05"/>
    <x v="57"/>
    <x v="4"/>
    <x v="12"/>
    <n v="29797930"/>
    <n v="26377.68"/>
    <n v="0.88521853699233466"/>
  </r>
  <r>
    <s v="其他"/>
    <s v="SDK"/>
    <s v="05"/>
    <x v="57"/>
    <x v="4"/>
    <x v="9"/>
    <n v="3035151"/>
    <n v="2434.64"/>
    <n v="0.80214789972558198"/>
  </r>
  <r>
    <s v="其他"/>
    <s v="SDK"/>
    <s v="05"/>
    <x v="57"/>
    <x v="4"/>
    <x v="2"/>
    <n v="269618"/>
    <n v="1157.22"/>
    <n v="4.2920724877419163"/>
  </r>
  <r>
    <s v="Applock"/>
    <s v="SDK"/>
    <s v="05"/>
    <x v="57"/>
    <x v="4"/>
    <x v="13"/>
    <n v="95367830"/>
    <n v="71332.399999999994"/>
    <n v="0.74797130227247488"/>
  </r>
  <r>
    <s v="结果页"/>
    <s v="SDK"/>
    <s v="05"/>
    <x v="57"/>
    <x v="4"/>
    <x v="0"/>
    <n v="23396492"/>
    <n v="26118.739999999998"/>
    <n v="1.1163528275948376"/>
  </r>
  <r>
    <s v="充电屏保"/>
    <s v="SDK"/>
    <s v="05"/>
    <x v="57"/>
    <x v="4"/>
    <x v="14"/>
    <n v="116612326"/>
    <n v="80271.97"/>
    <n v="0.68836608232992458"/>
  </r>
  <r>
    <s v="其他"/>
    <s v="SDK"/>
    <s v="05"/>
    <x v="57"/>
    <x v="4"/>
    <x v="10"/>
    <n v="609313"/>
    <n v="975.73"/>
    <n v="1.6013608769220418"/>
  </r>
  <r>
    <s v="其他"/>
    <s v="SDK"/>
    <s v="05"/>
    <x v="57"/>
    <x v="4"/>
    <x v="7"/>
    <n v="669685"/>
    <n v="3147.48"/>
    <n v="4.6999410170453269"/>
  </r>
  <r>
    <s v="其他"/>
    <s v="SDK"/>
    <s v="05"/>
    <x v="57"/>
    <x v="4"/>
    <x v="15"/>
    <n v="2489699"/>
    <n v="1473.03"/>
    <n v="0.59164983397591431"/>
  </r>
  <r>
    <s v="Applock"/>
    <s v="SDK"/>
    <s v="05"/>
    <x v="57"/>
    <x v="4"/>
    <x v="16"/>
    <n v="281361180"/>
    <n v="185460.25"/>
    <n v="0.65915365438828488"/>
  </r>
  <r>
    <s v="结果页"/>
    <s v="SDK"/>
    <s v="05"/>
    <x v="57"/>
    <x v="4"/>
    <x v="3"/>
    <n v="12872505"/>
    <n v="38550.050000000003"/>
    <n v="2.9947589843624067"/>
  </r>
  <r>
    <s v="充电屏保"/>
    <s v="SDK"/>
    <s v="05"/>
    <x v="57"/>
    <x v="4"/>
    <x v="17"/>
    <n v="27404989"/>
    <n v="17830.61"/>
    <n v="0.65063372220291715"/>
  </r>
  <r>
    <s v="其他"/>
    <s v="SDK"/>
    <s v="05"/>
    <x v="57"/>
    <x v="4"/>
    <x v="5"/>
    <n v="978733"/>
    <n v="1464.47"/>
    <n v="1.4962916341841952"/>
  </r>
  <r>
    <s v="其他"/>
    <s v="SDK"/>
    <s v="05"/>
    <x v="57"/>
    <x v="4"/>
    <x v="4"/>
    <n v="17096566"/>
    <n v="5575.6500000000005"/>
    <n v="0.32612689589242666"/>
  </r>
  <r>
    <s v="其他"/>
    <s v="SDK"/>
    <s v="05"/>
    <x v="57"/>
    <x v="4"/>
    <x v="11"/>
    <n v="4588135"/>
    <n v="4856.08"/>
    <n v="1.0583995457849431"/>
  </r>
  <r>
    <s v="结果页"/>
    <s v="API"/>
    <s v="05"/>
    <x v="57"/>
    <x v="5"/>
    <x v="8"/>
    <n v="3233838"/>
    <n v="3488.42"/>
    <n v="1.08"/>
  </r>
  <r>
    <s v="结果页"/>
    <s v="API"/>
    <s v="05"/>
    <x v="57"/>
    <x v="5"/>
    <x v="3"/>
    <n v="168571"/>
    <n v="196.04"/>
    <n v="1.1599999999999999"/>
  </r>
  <r>
    <s v="其他"/>
    <s v="SDK"/>
    <s v="05"/>
    <x v="56"/>
    <x v="2"/>
    <x v="9"/>
    <n v="804462"/>
    <n v="205"/>
    <n v="0.255"/>
  </r>
  <r>
    <s v="其他"/>
    <s v="SDK"/>
    <s v="05"/>
    <x v="56"/>
    <x v="2"/>
    <x v="4"/>
    <n v="41446481"/>
    <n v="2538"/>
    <n v="6.0999999999999999E-2"/>
  </r>
  <r>
    <s v="其他"/>
    <s v="SDK"/>
    <s v="05"/>
    <x v="56"/>
    <x v="2"/>
    <x v="11"/>
    <n v="1920503"/>
    <n v="1426"/>
    <n v="0.74199999999999999"/>
  </r>
  <r>
    <s v="结果页"/>
    <s v="API"/>
    <s v="05"/>
    <x v="56"/>
    <x v="3"/>
    <x v="8"/>
    <n v="248048"/>
    <n v="586.5"/>
    <n v="2.3644617170870155"/>
  </r>
  <r>
    <s v="结果页"/>
    <s v="API"/>
    <s v="05"/>
    <x v="56"/>
    <x v="3"/>
    <x v="0"/>
    <n v="2756288"/>
    <n v="5180.0200000000004"/>
    <n v="1.8793464253372651"/>
  </r>
  <r>
    <s v="结果页"/>
    <s v="API"/>
    <s v="05"/>
    <x v="56"/>
    <x v="3"/>
    <x v="3"/>
    <n v="671650"/>
    <n v="2518.6"/>
    <n v="3.7498697238144869"/>
  </r>
  <r>
    <s v="结果页"/>
    <s v="SDK"/>
    <s v="05"/>
    <x v="56"/>
    <x v="4"/>
    <x v="8"/>
    <n v="5243383"/>
    <n v="6900.47"/>
    <n v="1.3160339422086846"/>
  </r>
  <r>
    <s v="充电屏保"/>
    <s v="SDK"/>
    <s v="05"/>
    <x v="56"/>
    <x v="4"/>
    <x v="12"/>
    <n v="30380052"/>
    <n v="27904.73"/>
    <n v="0.91852146928517442"/>
  </r>
  <r>
    <s v="其他"/>
    <s v="SDK"/>
    <s v="05"/>
    <x v="56"/>
    <x v="4"/>
    <x v="9"/>
    <n v="3051340"/>
    <n v="2489.21"/>
    <n v="0.81577601971592806"/>
  </r>
  <r>
    <s v="其他"/>
    <s v="SDK"/>
    <s v="05"/>
    <x v="56"/>
    <x v="4"/>
    <x v="2"/>
    <n v="252978"/>
    <n v="1168.97"/>
    <n v="4.6208365944864767"/>
  </r>
  <r>
    <s v="Applock"/>
    <s v="SDK"/>
    <s v="05"/>
    <x v="56"/>
    <x v="4"/>
    <x v="13"/>
    <n v="98174325"/>
    <n v="76441.84"/>
    <n v="0.77863372118932317"/>
  </r>
  <r>
    <s v="结果页"/>
    <s v="SDK"/>
    <s v="05"/>
    <x v="56"/>
    <x v="4"/>
    <x v="0"/>
    <n v="22308345"/>
    <n v="26016.04"/>
    <n v="1.1662021543955861"/>
  </r>
  <r>
    <s v="充电屏保"/>
    <s v="SDK"/>
    <s v="05"/>
    <x v="56"/>
    <x v="4"/>
    <x v="14"/>
    <n v="119719478"/>
    <n v="85361.77"/>
    <n v="0.71301488634957133"/>
  </r>
  <r>
    <s v="其他"/>
    <s v="SDK"/>
    <s v="05"/>
    <x v="56"/>
    <x v="4"/>
    <x v="10"/>
    <n v="573511"/>
    <n v="885.32"/>
    <n v="1.5436844280231765"/>
  </r>
  <r>
    <s v="其他"/>
    <s v="SDK"/>
    <s v="05"/>
    <x v="56"/>
    <x v="4"/>
    <x v="7"/>
    <n v="675111"/>
    <n v="2999.93"/>
    <n v="4.4436100137606998"/>
  </r>
  <r>
    <s v="其他"/>
    <s v="SDK"/>
    <s v="05"/>
    <x v="56"/>
    <x v="4"/>
    <x v="15"/>
    <n v="2477067"/>
    <n v="1413.09"/>
    <n v="0.57046902647364806"/>
  </r>
  <r>
    <s v="Applock"/>
    <s v="SDK"/>
    <s v="05"/>
    <x v="56"/>
    <x v="4"/>
    <x v="16"/>
    <n v="287395284"/>
    <n v="189698.94"/>
    <n v="0.66006281439190218"/>
  </r>
  <r>
    <s v="结果页"/>
    <s v="SDK"/>
    <s v="05"/>
    <x v="56"/>
    <x v="4"/>
    <x v="3"/>
    <n v="12700128"/>
    <n v="35104.61"/>
    <n v="2.764114660891607"/>
  </r>
  <r>
    <s v="充电屏保"/>
    <s v="SDK"/>
    <s v="05"/>
    <x v="56"/>
    <x v="4"/>
    <x v="17"/>
    <n v="28326954"/>
    <n v="18348.22"/>
    <n v="0.64773007362528279"/>
  </r>
  <r>
    <s v="其他"/>
    <s v="SDK"/>
    <s v="05"/>
    <x v="56"/>
    <x v="4"/>
    <x v="5"/>
    <n v="965150"/>
    <n v="1525.71"/>
    <n v="1.5808009117753716"/>
  </r>
  <r>
    <s v="其他"/>
    <s v="SDK"/>
    <s v="05"/>
    <x v="56"/>
    <x v="4"/>
    <x v="4"/>
    <n v="15860271"/>
    <n v="5241.1200000000008"/>
    <n v="0.33045589195796221"/>
  </r>
  <r>
    <s v="其他"/>
    <s v="SDK"/>
    <s v="05"/>
    <x v="56"/>
    <x v="4"/>
    <x v="11"/>
    <n v="4588953"/>
    <n v="5108.29"/>
    <n v="1.1131711307568415"/>
  </r>
  <r>
    <s v="结果页"/>
    <s v="API"/>
    <s v="05"/>
    <x v="56"/>
    <x v="5"/>
    <x v="8"/>
    <n v="2933640"/>
    <n v="3338.69"/>
    <n v="1.1399999999999999"/>
  </r>
  <r>
    <s v="结果页"/>
    <s v="API"/>
    <s v="05"/>
    <x v="56"/>
    <x v="5"/>
    <x v="3"/>
    <n v="329364"/>
    <n v="215.7"/>
    <n v="0.65"/>
  </r>
  <r>
    <s v="其他"/>
    <s v="SDK"/>
    <s v="05"/>
    <x v="55"/>
    <x v="2"/>
    <x v="9"/>
    <n v="784516"/>
    <n v="199"/>
    <n v="0.253"/>
  </r>
  <r>
    <s v="其他"/>
    <s v="SDK"/>
    <s v="05"/>
    <x v="55"/>
    <x v="2"/>
    <x v="4"/>
    <n v="53330141"/>
    <n v="3394"/>
    <n v="6.4000000000000001E-2"/>
  </r>
  <r>
    <s v="其他"/>
    <s v="SDK"/>
    <s v="05"/>
    <x v="55"/>
    <x v="2"/>
    <x v="11"/>
    <n v="1965334"/>
    <n v="1639"/>
    <n v="0.83399999999999996"/>
  </r>
  <r>
    <s v="结果页"/>
    <s v="API"/>
    <s v="05"/>
    <x v="55"/>
    <x v="3"/>
    <x v="8"/>
    <n v="266235"/>
    <n v="590.93999999999994"/>
    <n v="2.2196180066482616"/>
  </r>
  <r>
    <s v="结果页"/>
    <s v="API"/>
    <s v="05"/>
    <x v="55"/>
    <x v="3"/>
    <x v="0"/>
    <n v="2709443"/>
    <n v="4833.76"/>
    <n v="1.7840419599157464"/>
  </r>
  <r>
    <s v="结果页"/>
    <s v="API"/>
    <s v="05"/>
    <x v="55"/>
    <x v="3"/>
    <x v="3"/>
    <n v="632789"/>
    <n v="2046.65"/>
    <n v="3.2343324552101884"/>
  </r>
  <r>
    <s v="结果页"/>
    <s v="SDK"/>
    <s v="05"/>
    <x v="55"/>
    <x v="4"/>
    <x v="8"/>
    <n v="5363700"/>
    <n v="7489.94"/>
    <n v="1.396412923914462"/>
  </r>
  <r>
    <s v="充电屏保"/>
    <s v="SDK"/>
    <s v="05"/>
    <x v="55"/>
    <x v="4"/>
    <x v="12"/>
    <n v="31100051"/>
    <n v="29339.93"/>
    <n v="0.94340456226261493"/>
  </r>
  <r>
    <s v="其他"/>
    <s v="SDK"/>
    <s v="05"/>
    <x v="55"/>
    <x v="4"/>
    <x v="9"/>
    <n v="3104246"/>
    <n v="2539.0700000000002"/>
    <n v="0.81793453225034352"/>
  </r>
  <r>
    <s v="其他"/>
    <s v="SDK"/>
    <s v="05"/>
    <x v="55"/>
    <x v="4"/>
    <x v="2"/>
    <n v="246072"/>
    <n v="1035.95"/>
    <n v="4.2099466822718554"/>
  </r>
  <r>
    <s v="Applock"/>
    <s v="SDK"/>
    <s v="05"/>
    <x v="55"/>
    <x v="4"/>
    <x v="13"/>
    <n v="101242080"/>
    <n v="84450.48"/>
    <n v="0.83414406341710878"/>
  </r>
  <r>
    <s v="结果页"/>
    <s v="SDK"/>
    <s v="05"/>
    <x v="55"/>
    <x v="4"/>
    <x v="0"/>
    <n v="22142405"/>
    <n v="27844.489999999998"/>
    <n v="1.2575187744962661"/>
  </r>
  <r>
    <s v="充电屏保"/>
    <s v="SDK"/>
    <s v="05"/>
    <x v="55"/>
    <x v="4"/>
    <x v="14"/>
    <n v="126831507"/>
    <n v="97904.37"/>
    <n v="0.77192467641340889"/>
  </r>
  <r>
    <s v="其他"/>
    <s v="SDK"/>
    <s v="05"/>
    <x v="55"/>
    <x v="4"/>
    <x v="10"/>
    <n v="564930"/>
    <n v="967.58"/>
    <n v="1.71274317172039"/>
  </r>
  <r>
    <s v="其他"/>
    <s v="SDK"/>
    <s v="05"/>
    <x v="55"/>
    <x v="4"/>
    <x v="7"/>
    <n v="695800"/>
    <n v="3145.78"/>
    <n v="4.5210980166714574"/>
  </r>
  <r>
    <s v="其他"/>
    <s v="SDK"/>
    <s v="05"/>
    <x v="55"/>
    <x v="4"/>
    <x v="15"/>
    <n v="2397902"/>
    <n v="1468.21"/>
    <n v="0.61228940965894352"/>
  </r>
  <r>
    <s v="Applock"/>
    <s v="SDK"/>
    <s v="05"/>
    <x v="55"/>
    <x v="4"/>
    <x v="16"/>
    <n v="290309771"/>
    <n v="208878.82"/>
    <n v="0.71950323711288378"/>
  </r>
  <r>
    <s v="结果页"/>
    <s v="SDK"/>
    <s v="05"/>
    <x v="55"/>
    <x v="4"/>
    <x v="3"/>
    <n v="12892912"/>
    <n v="36094.239999999998"/>
    <n v="2.7995413293753963"/>
  </r>
  <r>
    <s v="充电屏保"/>
    <s v="SDK"/>
    <s v="05"/>
    <x v="55"/>
    <x v="4"/>
    <x v="17"/>
    <n v="29073127"/>
    <n v="19800.91"/>
    <n v="0.68107259325768432"/>
  </r>
  <r>
    <s v="其他"/>
    <s v="SDK"/>
    <s v="05"/>
    <x v="55"/>
    <x v="4"/>
    <x v="5"/>
    <n v="961815"/>
    <n v="1569.16"/>
    <n v="1.6314571929113186"/>
  </r>
  <r>
    <s v="其他"/>
    <s v="SDK"/>
    <s v="05"/>
    <x v="55"/>
    <x v="4"/>
    <x v="4"/>
    <n v="15370221"/>
    <n v="5506.19"/>
    <n v="0.35823752957098015"/>
  </r>
  <r>
    <s v="其他"/>
    <s v="SDK"/>
    <s v="05"/>
    <x v="55"/>
    <x v="4"/>
    <x v="11"/>
    <n v="4644910"/>
    <n v="5570.77"/>
    <n v="1.199327866417218"/>
  </r>
  <r>
    <s v="结果页"/>
    <s v="API"/>
    <s v="05"/>
    <x v="55"/>
    <x v="5"/>
    <x v="8"/>
    <n v="2989017"/>
    <n v="3660.53"/>
    <n v="1.22"/>
  </r>
  <r>
    <s v="结果页"/>
    <s v="API"/>
    <s v="05"/>
    <x v="55"/>
    <x v="5"/>
    <x v="3"/>
    <n v="470467"/>
    <n v="273.08999999999997"/>
    <n v="0.57999999999999996"/>
  </r>
  <r>
    <s v="其他"/>
    <s v="SDK"/>
    <s v="05"/>
    <x v="54"/>
    <x v="2"/>
    <x v="9"/>
    <n v="806574"/>
    <n v="206"/>
    <n v="0.25600000000000001"/>
  </r>
  <r>
    <s v="其他"/>
    <s v="SDK"/>
    <s v="05"/>
    <x v="54"/>
    <x v="2"/>
    <x v="4"/>
    <n v="47964998"/>
    <n v="2878"/>
    <n v="0.06"/>
  </r>
  <r>
    <s v="其他"/>
    <s v="SDK"/>
    <s v="05"/>
    <x v="54"/>
    <x v="2"/>
    <x v="11"/>
    <n v="2141368"/>
    <n v="1782"/>
    <n v="0.83199999999999996"/>
  </r>
  <r>
    <s v="结果页"/>
    <s v="API"/>
    <s v="05"/>
    <x v="54"/>
    <x v="3"/>
    <x v="8"/>
    <n v="240252"/>
    <n v="567.37"/>
    <n v="2.3615620265388011"/>
  </r>
  <r>
    <s v="结果页"/>
    <s v="API"/>
    <s v="05"/>
    <x v="54"/>
    <x v="3"/>
    <x v="0"/>
    <n v="2423128"/>
    <n v="4576.6900000000005"/>
    <n v="1.8887528847010975"/>
  </r>
  <r>
    <s v="结果页"/>
    <s v="API"/>
    <s v="05"/>
    <x v="54"/>
    <x v="3"/>
    <x v="3"/>
    <n v="605672"/>
    <n v="2216.5299999999997"/>
    <n v="3.6596210490166285"/>
  </r>
  <r>
    <s v="结果页"/>
    <s v="SDK"/>
    <s v="05"/>
    <x v="54"/>
    <x v="4"/>
    <x v="8"/>
    <n v="5332774"/>
    <n v="7490.64"/>
    <n v="1.4046423118624565"/>
  </r>
  <r>
    <s v="充电屏保"/>
    <s v="SDK"/>
    <s v="05"/>
    <x v="54"/>
    <x v="4"/>
    <x v="12"/>
    <n v="30547029"/>
    <n v="30263.67"/>
    <n v="0.99072384420756598"/>
  </r>
  <r>
    <s v="其他"/>
    <s v="SDK"/>
    <s v="05"/>
    <x v="54"/>
    <x v="4"/>
    <x v="9"/>
    <n v="3224874"/>
    <n v="2768.51"/>
    <n v="0.85848625403659184"/>
  </r>
  <r>
    <s v="其他"/>
    <s v="SDK"/>
    <s v="05"/>
    <x v="54"/>
    <x v="4"/>
    <x v="2"/>
    <n v="246323"/>
    <n v="1100.9000000000001"/>
    <n v="4.4693349788692087"/>
  </r>
  <r>
    <s v="Applock"/>
    <s v="SDK"/>
    <s v="05"/>
    <x v="54"/>
    <x v="4"/>
    <x v="13"/>
    <n v="102344574"/>
    <n v="91004.34"/>
    <n v="0.88919555227226799"/>
  </r>
  <r>
    <s v="结果页"/>
    <s v="SDK"/>
    <s v="05"/>
    <x v="54"/>
    <x v="4"/>
    <x v="0"/>
    <n v="20758913"/>
    <n v="29684.940000000002"/>
    <n v="1.4299852790943344"/>
  </r>
  <r>
    <s v="充电屏保"/>
    <s v="SDK"/>
    <s v="05"/>
    <x v="54"/>
    <x v="4"/>
    <x v="14"/>
    <n v="126614956"/>
    <n v="103770.27"/>
    <n v="0.81957355811899502"/>
  </r>
  <r>
    <s v="其他"/>
    <s v="SDK"/>
    <s v="05"/>
    <x v="54"/>
    <x v="4"/>
    <x v="10"/>
    <n v="565167"/>
    <n v="987.58"/>
    <n v="1.7474127116409839"/>
  </r>
  <r>
    <s v="其他"/>
    <s v="SDK"/>
    <s v="05"/>
    <x v="54"/>
    <x v="4"/>
    <x v="7"/>
    <n v="711429"/>
    <n v="3303.2"/>
    <n v="4.6430494118176231"/>
  </r>
  <r>
    <s v="其他"/>
    <s v="SDK"/>
    <s v="05"/>
    <x v="54"/>
    <x v="4"/>
    <x v="15"/>
    <n v="2255639"/>
    <n v="1518.17"/>
    <n v="0.67305539583240048"/>
  </r>
  <r>
    <s v="Applock"/>
    <s v="SDK"/>
    <s v="05"/>
    <x v="54"/>
    <x v="4"/>
    <x v="16"/>
    <n v="293535763"/>
    <n v="237324.9"/>
    <n v="0.80850420941723544"/>
  </r>
  <r>
    <s v="结果页"/>
    <s v="SDK"/>
    <s v="05"/>
    <x v="54"/>
    <x v="4"/>
    <x v="3"/>
    <n v="12907219"/>
    <n v="37461.47"/>
    <n v="2.9023657226239052"/>
  </r>
  <r>
    <s v="充电屏保"/>
    <s v="SDK"/>
    <s v="05"/>
    <x v="54"/>
    <x v="4"/>
    <x v="17"/>
    <n v="29434686"/>
    <n v="21994.94"/>
    <n v="0.7472456135594584"/>
  </r>
  <r>
    <s v="其他"/>
    <s v="SDK"/>
    <s v="05"/>
    <x v="54"/>
    <x v="4"/>
    <x v="5"/>
    <n v="939282"/>
    <n v="1539.4"/>
    <n v="1.6389114238322464"/>
  </r>
  <r>
    <s v="其他"/>
    <s v="SDK"/>
    <s v="05"/>
    <x v="54"/>
    <x v="4"/>
    <x v="4"/>
    <n v="14762284"/>
    <n v="5642.55"/>
    <n v="0.38222743851832142"/>
  </r>
  <r>
    <s v="其他"/>
    <s v="SDK"/>
    <s v="05"/>
    <x v="54"/>
    <x v="4"/>
    <x v="11"/>
    <n v="4806354"/>
    <n v="5753.05"/>
    <n v="1.1969675974761742"/>
  </r>
  <r>
    <s v="结果页"/>
    <s v="API"/>
    <s v="05"/>
    <x v="54"/>
    <x v="5"/>
    <x v="8"/>
    <n v="2515654"/>
    <n v="3120.46"/>
    <n v="1.24"/>
  </r>
  <r>
    <s v="结果页"/>
    <s v="API"/>
    <s v="05"/>
    <x v="54"/>
    <x v="5"/>
    <x v="3"/>
    <n v="365620"/>
    <n v="227.26"/>
    <n v="0.62"/>
  </r>
  <r>
    <s v="其他"/>
    <s v="SDK"/>
    <s v="05"/>
    <x v="53"/>
    <x v="2"/>
    <x v="9"/>
    <n v="777433"/>
    <n v="216"/>
    <n v="0.27800000000000002"/>
  </r>
  <r>
    <s v="其他"/>
    <s v="SDK"/>
    <s v="05"/>
    <x v="53"/>
    <x v="2"/>
    <x v="4"/>
    <n v="64430693"/>
    <n v="3746"/>
    <n v="5.8000000000000003E-2"/>
  </r>
  <r>
    <s v="其他"/>
    <s v="SDK"/>
    <s v="05"/>
    <x v="53"/>
    <x v="2"/>
    <x v="11"/>
    <n v="2453314"/>
    <n v="1835"/>
    <n v="0.748"/>
  </r>
  <r>
    <s v="结果页"/>
    <s v="API"/>
    <s v="05"/>
    <x v="53"/>
    <x v="3"/>
    <x v="8"/>
    <n v="204082"/>
    <n v="508.71000000000004"/>
    <n v="2.4926745131858765"/>
  </r>
  <r>
    <s v="结果页"/>
    <s v="API"/>
    <s v="05"/>
    <x v="53"/>
    <x v="3"/>
    <x v="0"/>
    <n v="2042160"/>
    <n v="3872.69"/>
    <n v="1.8963695303012496"/>
  </r>
  <r>
    <s v="结果页"/>
    <s v="API"/>
    <s v="05"/>
    <x v="53"/>
    <x v="3"/>
    <x v="3"/>
    <n v="565081"/>
    <n v="2105.04"/>
    <n v="3.7252004579874392"/>
  </r>
  <r>
    <s v="结果页"/>
    <s v="SDK"/>
    <s v="05"/>
    <x v="53"/>
    <x v="4"/>
    <x v="8"/>
    <n v="5360988"/>
    <n v="7675.78"/>
    <n v="1.4317845889600946"/>
  </r>
  <r>
    <s v="充电屏保"/>
    <s v="SDK"/>
    <s v="05"/>
    <x v="53"/>
    <x v="4"/>
    <x v="12"/>
    <n v="29177650"/>
    <n v="29520.190000000002"/>
    <n v="1.0117398076952737"/>
  </r>
  <r>
    <s v="其他"/>
    <s v="SDK"/>
    <s v="05"/>
    <x v="53"/>
    <x v="4"/>
    <x v="9"/>
    <n v="3145920"/>
    <n v="2830.7599999999998"/>
    <n v="0.89981944868273811"/>
  </r>
  <r>
    <s v="其他"/>
    <s v="SDK"/>
    <s v="05"/>
    <x v="53"/>
    <x v="4"/>
    <x v="2"/>
    <n v="248662"/>
    <n v="1178.83"/>
    <n v="4.7406921845718282"/>
  </r>
  <r>
    <s v="Applock"/>
    <s v="SDK"/>
    <s v="05"/>
    <x v="53"/>
    <x v="4"/>
    <x v="13"/>
    <n v="102211424"/>
    <n v="92885.5"/>
    <n v="0.9087584965062222"/>
  </r>
  <r>
    <s v="结果页"/>
    <s v="SDK"/>
    <s v="05"/>
    <x v="53"/>
    <x v="4"/>
    <x v="0"/>
    <n v="20429792"/>
    <n v="29536.27"/>
    <n v="1.4457450178641076"/>
  </r>
  <r>
    <s v="充电屏保"/>
    <s v="SDK"/>
    <s v="05"/>
    <x v="53"/>
    <x v="4"/>
    <x v="14"/>
    <n v="121491806"/>
    <n v="100378.91"/>
    <n v="0.82621958883383495"/>
  </r>
  <r>
    <s v="其他"/>
    <s v="SDK"/>
    <s v="05"/>
    <x v="53"/>
    <x v="4"/>
    <x v="10"/>
    <n v="574770"/>
    <n v="984.18"/>
    <n v="1.7123023122292396"/>
  </r>
  <r>
    <s v="其他"/>
    <s v="SDK"/>
    <s v="05"/>
    <x v="53"/>
    <x v="4"/>
    <x v="7"/>
    <n v="732922"/>
    <n v="3495.77"/>
    <n v="4.769634422216825"/>
  </r>
  <r>
    <s v="其他"/>
    <s v="SDK"/>
    <s v="05"/>
    <x v="53"/>
    <x v="4"/>
    <x v="15"/>
    <n v="2260584"/>
    <n v="1550.7"/>
    <n v="0.68597318215116099"/>
  </r>
  <r>
    <s v="Applock"/>
    <s v="SDK"/>
    <s v="05"/>
    <x v="53"/>
    <x v="4"/>
    <x v="16"/>
    <n v="299418258"/>
    <n v="255884.44999999998"/>
    <n v="0.85460536611631732"/>
  </r>
  <r>
    <s v="结果页"/>
    <s v="SDK"/>
    <s v="05"/>
    <x v="53"/>
    <x v="4"/>
    <x v="3"/>
    <n v="13007420"/>
    <n v="37535.64"/>
    <n v="2.885709848686365"/>
  </r>
  <r>
    <s v="充电屏保"/>
    <s v="SDK"/>
    <s v="05"/>
    <x v="53"/>
    <x v="4"/>
    <x v="17"/>
    <n v="29005776"/>
    <n v="21803.91"/>
    <n v="0.75170924577229037"/>
  </r>
  <r>
    <s v="其他"/>
    <s v="SDK"/>
    <s v="05"/>
    <x v="53"/>
    <x v="4"/>
    <x v="5"/>
    <n v="959627"/>
    <n v="1654.25"/>
    <n v="1.7238468696691527"/>
  </r>
  <r>
    <s v="其他"/>
    <s v="SDK"/>
    <s v="05"/>
    <x v="53"/>
    <x v="4"/>
    <x v="4"/>
    <n v="17356313"/>
    <n v="6538.1500000000015"/>
    <n v="0.37670154945926604"/>
  </r>
  <r>
    <s v="其他"/>
    <s v="SDK"/>
    <s v="05"/>
    <x v="53"/>
    <x v="4"/>
    <x v="11"/>
    <n v="5590978"/>
    <n v="6825.28"/>
    <n v="1.2207667424196624"/>
  </r>
  <r>
    <s v="结果页"/>
    <s v="API"/>
    <s v="05"/>
    <x v="53"/>
    <x v="5"/>
    <x v="8"/>
    <n v="2875829"/>
    <n v="3671.01"/>
    <n v="1.28"/>
  </r>
  <r>
    <s v="结果页"/>
    <s v="API"/>
    <s v="05"/>
    <x v="53"/>
    <x v="5"/>
    <x v="3"/>
    <n v="405655"/>
    <n v="244.87"/>
    <n v="0.6"/>
  </r>
  <r>
    <s v="其他"/>
    <s v="SDK"/>
    <s v="05"/>
    <x v="52"/>
    <x v="2"/>
    <x v="9"/>
    <n v="763879"/>
    <n v="210"/>
    <n v="0.27500000000000002"/>
  </r>
  <r>
    <s v="其他"/>
    <s v="SDK"/>
    <s v="05"/>
    <x v="52"/>
    <x v="2"/>
    <x v="4"/>
    <n v="61131192"/>
    <n v="3532"/>
    <n v="5.8000000000000003E-2"/>
  </r>
  <r>
    <s v="其他"/>
    <s v="SDK"/>
    <s v="05"/>
    <x v="52"/>
    <x v="2"/>
    <x v="11"/>
    <n v="2507059"/>
    <n v="1847"/>
    <n v="0.73699999999999999"/>
  </r>
  <r>
    <s v="结果页"/>
    <s v="API"/>
    <s v="05"/>
    <x v="52"/>
    <x v="3"/>
    <x v="8"/>
    <n v="209277"/>
    <n v="522.57999999999993"/>
    <n v="2.497073256975205"/>
  </r>
  <r>
    <s v="结果页"/>
    <s v="API"/>
    <s v="05"/>
    <x v="52"/>
    <x v="3"/>
    <x v="0"/>
    <n v="2127899"/>
    <n v="4060.62"/>
    <n v="1.9082766616272671"/>
  </r>
  <r>
    <s v="结果页"/>
    <s v="API"/>
    <s v="05"/>
    <x v="52"/>
    <x v="3"/>
    <x v="3"/>
    <n v="590974"/>
    <n v="2185.8599999999997"/>
    <n v="3.6987413997908529"/>
  </r>
  <r>
    <s v="结果页"/>
    <s v="SDK"/>
    <s v="05"/>
    <x v="52"/>
    <x v="4"/>
    <x v="8"/>
    <n v="5406208"/>
    <n v="7282.65"/>
    <n v="1.3470902340420494"/>
  </r>
  <r>
    <s v="充电屏保"/>
    <s v="SDK"/>
    <s v="05"/>
    <x v="52"/>
    <x v="4"/>
    <x v="12"/>
    <n v="28575803"/>
    <n v="25664.95"/>
    <n v="0.89813574092738535"/>
  </r>
  <r>
    <s v="其他"/>
    <s v="SDK"/>
    <s v="05"/>
    <x v="52"/>
    <x v="4"/>
    <x v="9"/>
    <n v="3049676"/>
    <n v="2501.5300000000002"/>
    <n v="0.82026090640448357"/>
  </r>
  <r>
    <s v="其他"/>
    <s v="SDK"/>
    <s v="05"/>
    <x v="52"/>
    <x v="4"/>
    <x v="2"/>
    <n v="242227"/>
    <n v="1060.68"/>
    <n v="4.3788677562782015"/>
  </r>
  <r>
    <s v="Applock"/>
    <s v="SDK"/>
    <s v="05"/>
    <x v="52"/>
    <x v="4"/>
    <x v="13"/>
    <n v="99071204"/>
    <n v="80535.89"/>
    <n v="0.81290916783447997"/>
  </r>
  <r>
    <s v="结果页"/>
    <s v="SDK"/>
    <s v="05"/>
    <x v="52"/>
    <x v="4"/>
    <x v="0"/>
    <n v="20916759"/>
    <n v="28426.9"/>
    <n v="1.35904898077183"/>
  </r>
  <r>
    <s v="充电屏保"/>
    <s v="SDK"/>
    <s v="05"/>
    <x v="52"/>
    <x v="4"/>
    <x v="14"/>
    <n v="118241752"/>
    <n v="88048.51"/>
    <n v="0.74464821867659703"/>
  </r>
  <r>
    <s v="其他"/>
    <s v="SDK"/>
    <s v="05"/>
    <x v="52"/>
    <x v="4"/>
    <x v="10"/>
    <n v="587135"/>
    <n v="996.17"/>
    <n v="1.6966626074071551"/>
  </r>
  <r>
    <s v="其他"/>
    <s v="SDK"/>
    <s v="05"/>
    <x v="52"/>
    <x v="4"/>
    <x v="7"/>
    <n v="716858"/>
    <n v="3119.67"/>
    <n v="4.3518660599449266"/>
  </r>
  <r>
    <s v="其他"/>
    <s v="SDK"/>
    <s v="05"/>
    <x v="52"/>
    <x v="4"/>
    <x v="15"/>
    <n v="2269926"/>
    <n v="1407.06"/>
    <n v="0.61987042749411214"/>
  </r>
  <r>
    <s v="Applock"/>
    <s v="SDK"/>
    <s v="05"/>
    <x v="52"/>
    <x v="4"/>
    <x v="16"/>
    <n v="281410915"/>
    <n v="214095.58"/>
    <n v="0.76079344683556427"/>
  </r>
  <r>
    <s v="结果页"/>
    <s v="SDK"/>
    <s v="05"/>
    <x v="52"/>
    <x v="4"/>
    <x v="3"/>
    <n v="13467603"/>
    <n v="36269.83"/>
    <n v="2.6931169562987565"/>
  </r>
  <r>
    <s v="充电屏保"/>
    <s v="SDK"/>
    <s v="05"/>
    <x v="52"/>
    <x v="4"/>
    <x v="17"/>
    <n v="27524156"/>
    <n v="18634.89"/>
    <n v="0.67703765376129976"/>
  </r>
  <r>
    <s v="其他"/>
    <s v="SDK"/>
    <s v="05"/>
    <x v="52"/>
    <x v="4"/>
    <x v="5"/>
    <n v="979827"/>
    <n v="1509.29"/>
    <n v="1.5403637580919898"/>
  </r>
  <r>
    <s v="其他"/>
    <s v="SDK"/>
    <s v="05"/>
    <x v="52"/>
    <x v="4"/>
    <x v="4"/>
    <n v="16596809"/>
    <n v="5814.130000000001"/>
    <n v="0.35031613607169915"/>
  </r>
  <r>
    <s v="其他"/>
    <s v="SDK"/>
    <s v="05"/>
    <x v="52"/>
    <x v="4"/>
    <x v="11"/>
    <n v="5920983"/>
    <n v="6253.98"/>
    <n v="1.0562401547175528"/>
  </r>
  <r>
    <s v="结果页"/>
    <s v="API"/>
    <s v="05"/>
    <x v="52"/>
    <x v="5"/>
    <x v="8"/>
    <n v="2890221"/>
    <n v="3847.56"/>
    <n v="1.33"/>
  </r>
  <r>
    <s v="结果页"/>
    <s v="API"/>
    <s v="05"/>
    <x v="52"/>
    <x v="5"/>
    <x v="3"/>
    <n v="407340"/>
    <n v="313.27999999999997"/>
    <n v="0.77"/>
  </r>
  <r>
    <s v="其他"/>
    <s v="SDK"/>
    <s v="06"/>
    <x v="51"/>
    <x v="2"/>
    <x v="9"/>
    <n v="777110"/>
    <n v="201"/>
    <n v="0.25800000000000001"/>
  </r>
  <r>
    <s v="其他"/>
    <s v="SDK"/>
    <s v="06"/>
    <x v="51"/>
    <x v="2"/>
    <x v="4"/>
    <n v="54242608"/>
    <n v="3276"/>
    <n v="0.06"/>
  </r>
  <r>
    <s v="其他"/>
    <s v="SDK"/>
    <s v="06"/>
    <x v="51"/>
    <x v="2"/>
    <x v="11"/>
    <n v="2094864"/>
    <n v="1386"/>
    <n v="0.66100000000000003"/>
  </r>
  <r>
    <s v="结果页"/>
    <s v="API"/>
    <s v="06"/>
    <x v="51"/>
    <x v="3"/>
    <x v="8"/>
    <n v="207138"/>
    <n v="498.12"/>
    <n v="2.4047736291747532"/>
  </r>
  <r>
    <s v="结果页"/>
    <s v="API"/>
    <s v="06"/>
    <x v="51"/>
    <x v="3"/>
    <x v="0"/>
    <n v="1815229"/>
    <n v="3488.42"/>
    <n v="1.9217520213703065"/>
  </r>
  <r>
    <s v="结果页"/>
    <s v="API"/>
    <s v="06"/>
    <x v="51"/>
    <x v="3"/>
    <x v="3"/>
    <n v="571773"/>
    <n v="2083.9899999999998"/>
    <n v="3.6447856054762986"/>
  </r>
  <r>
    <s v="结果页"/>
    <s v="SDK"/>
    <s v="06"/>
    <x v="51"/>
    <x v="4"/>
    <x v="8"/>
    <n v="5390034"/>
    <n v="6747.21"/>
    <n v="1.2517935879439721"/>
  </r>
  <r>
    <s v="充电屏保"/>
    <s v="SDK"/>
    <s v="06"/>
    <x v="51"/>
    <x v="4"/>
    <x v="12"/>
    <n v="30231352"/>
    <n v="26881.829999999998"/>
    <n v="0.88920369820046408"/>
  </r>
  <r>
    <s v="其他"/>
    <s v="SDK"/>
    <s v="06"/>
    <x v="51"/>
    <x v="4"/>
    <x v="9"/>
    <n v="3050548"/>
    <n v="2359.63"/>
    <n v="0.77351020210139299"/>
  </r>
  <r>
    <s v="其他"/>
    <s v="SDK"/>
    <s v="06"/>
    <x v="51"/>
    <x v="4"/>
    <x v="2"/>
    <n v="229559"/>
    <n v="981.15"/>
    <n v="4.2740646195531431"/>
  </r>
  <r>
    <s v="Applock"/>
    <s v="SDK"/>
    <s v="06"/>
    <x v="51"/>
    <x v="4"/>
    <x v="13"/>
    <n v="105188882"/>
    <n v="81358.600000000006"/>
    <n v="0.77345246430131276"/>
  </r>
  <r>
    <s v="结果页"/>
    <s v="SDK"/>
    <s v="06"/>
    <x v="51"/>
    <x v="4"/>
    <x v="0"/>
    <n v="23040645"/>
    <n v="29597.200000000004"/>
    <n v="1.2845647333223529"/>
  </r>
  <r>
    <s v="充电屏保"/>
    <s v="SDK"/>
    <s v="06"/>
    <x v="51"/>
    <x v="4"/>
    <x v="14"/>
    <n v="126294659"/>
    <n v="90156.7"/>
    <n v="0.71385995824257298"/>
  </r>
  <r>
    <s v="其他"/>
    <s v="SDK"/>
    <s v="06"/>
    <x v="51"/>
    <x v="4"/>
    <x v="10"/>
    <n v="554391"/>
    <n v="848.62"/>
    <n v="1.5307247051268871"/>
  </r>
  <r>
    <s v="其他"/>
    <s v="SDK"/>
    <s v="06"/>
    <x v="51"/>
    <x v="4"/>
    <x v="7"/>
    <n v="706310"/>
    <n v="3224.58"/>
    <n v="4.565389135082329"/>
  </r>
  <r>
    <s v="其他"/>
    <s v="SDK"/>
    <s v="06"/>
    <x v="51"/>
    <x v="4"/>
    <x v="15"/>
    <n v="2372377"/>
    <n v="1434.26"/>
    <n v="0.60456664349721823"/>
  </r>
  <r>
    <s v="Applock"/>
    <s v="SDK"/>
    <s v="06"/>
    <x v="51"/>
    <x v="4"/>
    <x v="16"/>
    <n v="292549083"/>
    <n v="211162.84"/>
    <n v="0.72180311705164357"/>
  </r>
  <r>
    <s v="结果页"/>
    <s v="SDK"/>
    <s v="06"/>
    <x v="51"/>
    <x v="4"/>
    <x v="3"/>
    <n v="13414041"/>
    <n v="33472.980000000003"/>
    <n v="2.4953688452271767"/>
  </r>
  <r>
    <s v="充电屏保"/>
    <s v="SDK"/>
    <s v="06"/>
    <x v="51"/>
    <x v="4"/>
    <x v="17"/>
    <n v="28499431"/>
    <n v="18232.7"/>
    <n v="0.63975663233416835"/>
  </r>
  <r>
    <s v="其他"/>
    <s v="SDK"/>
    <s v="06"/>
    <x v="51"/>
    <x v="4"/>
    <x v="5"/>
    <n v="969270"/>
    <n v="1476.62"/>
    <n v="1.523435162545008"/>
  </r>
  <r>
    <s v="其他"/>
    <s v="SDK"/>
    <s v="06"/>
    <x v="51"/>
    <x v="4"/>
    <x v="4"/>
    <n v="14290517"/>
    <n v="4651.3300000000008"/>
    <n v="0.32548367564308561"/>
  </r>
  <r>
    <s v="其他"/>
    <s v="SDK"/>
    <s v="06"/>
    <x v="51"/>
    <x v="4"/>
    <x v="11"/>
    <n v="4792555"/>
    <n v="5384.0199999999995"/>
    <n v="1.1234132941614647"/>
  </r>
  <r>
    <s v="结果页"/>
    <s v="API"/>
    <s v="06"/>
    <x v="51"/>
    <x v="5"/>
    <x v="8"/>
    <n v="2726358"/>
    <n v="3032.06"/>
    <n v="1.1100000000000001"/>
  </r>
  <r>
    <s v="结果页"/>
    <s v="API"/>
    <s v="06"/>
    <x v="51"/>
    <x v="5"/>
    <x v="3"/>
    <n v="361720"/>
    <n v="224.26"/>
    <n v="0.62"/>
  </r>
  <r>
    <s v="其他"/>
    <s v="SDK"/>
    <s v="06"/>
    <x v="50"/>
    <x v="2"/>
    <x v="9"/>
    <n v="763520"/>
    <n v="215"/>
    <n v="0.28199999999999997"/>
  </r>
  <r>
    <s v="其他"/>
    <s v="SDK"/>
    <s v="06"/>
    <x v="50"/>
    <x v="2"/>
    <x v="4"/>
    <n v="44649146"/>
    <n v="2609"/>
    <n v="5.8000000000000003E-2"/>
  </r>
  <r>
    <s v="其他"/>
    <s v="SDK"/>
    <s v="06"/>
    <x v="50"/>
    <x v="2"/>
    <x v="11"/>
    <n v="1954172"/>
    <n v="1348"/>
    <n v="0.69"/>
  </r>
  <r>
    <s v="结果页"/>
    <s v="API"/>
    <s v="06"/>
    <x v="50"/>
    <x v="3"/>
    <x v="8"/>
    <n v="160323"/>
    <n v="374.4"/>
    <n v="2.3352856421099903"/>
  </r>
  <r>
    <s v="结果页"/>
    <s v="API"/>
    <s v="06"/>
    <x v="50"/>
    <x v="3"/>
    <x v="0"/>
    <n v="1357999"/>
    <n v="2627.19"/>
    <n v="1.9346037810042569"/>
  </r>
  <r>
    <s v="结果页"/>
    <s v="API"/>
    <s v="06"/>
    <x v="50"/>
    <x v="3"/>
    <x v="3"/>
    <n v="510921"/>
    <n v="1865.26"/>
    <n v="3.6507796704382871"/>
  </r>
  <r>
    <s v="结果页"/>
    <s v="SDK"/>
    <s v="06"/>
    <x v="50"/>
    <x v="4"/>
    <x v="8"/>
    <n v="5579302"/>
    <n v="6920.66"/>
    <n v="1.240416811995479"/>
  </r>
  <r>
    <s v="充电屏保"/>
    <s v="SDK"/>
    <s v="06"/>
    <x v="50"/>
    <x v="4"/>
    <x v="12"/>
    <n v="29456963"/>
    <n v="27912.33"/>
    <n v="0.94756306004797575"/>
  </r>
  <r>
    <s v="其他"/>
    <s v="SDK"/>
    <s v="06"/>
    <x v="50"/>
    <x v="4"/>
    <x v="9"/>
    <n v="3140508"/>
    <n v="2517.71"/>
    <n v="0.80168877137074634"/>
  </r>
  <r>
    <s v="其他"/>
    <s v="SDK"/>
    <s v="06"/>
    <x v="50"/>
    <x v="4"/>
    <x v="2"/>
    <n v="227279"/>
    <n v="941.98"/>
    <n v="4.1445976091059888"/>
  </r>
  <r>
    <s v="Applock"/>
    <s v="SDK"/>
    <s v="06"/>
    <x v="50"/>
    <x v="4"/>
    <x v="13"/>
    <n v="108129006"/>
    <n v="84980.14"/>
    <n v="0.7859143734290871"/>
  </r>
  <r>
    <s v="结果页"/>
    <s v="SDK"/>
    <s v="06"/>
    <x v="50"/>
    <x v="4"/>
    <x v="0"/>
    <n v="24573804"/>
    <n v="31142.230000000003"/>
    <n v="1.2672938223158288"/>
  </r>
  <r>
    <s v="充电屏保"/>
    <s v="SDK"/>
    <s v="06"/>
    <x v="50"/>
    <x v="4"/>
    <x v="14"/>
    <n v="132687311"/>
    <n v="95699.06"/>
    <n v="0.72123746633165242"/>
  </r>
  <r>
    <s v="其他"/>
    <s v="SDK"/>
    <s v="06"/>
    <x v="50"/>
    <x v="4"/>
    <x v="10"/>
    <n v="559392"/>
    <n v="807.29"/>
    <n v="1.4431561409530347"/>
  </r>
  <r>
    <s v="其他"/>
    <s v="SDK"/>
    <s v="06"/>
    <x v="50"/>
    <x v="4"/>
    <x v="7"/>
    <n v="708511"/>
    <n v="2822.74"/>
    <n v="3.9840454135503895"/>
  </r>
  <r>
    <s v="其他"/>
    <s v="SDK"/>
    <s v="06"/>
    <x v="50"/>
    <x v="4"/>
    <x v="15"/>
    <n v="2532082"/>
    <n v="1493.84"/>
    <n v="0.58996509591711488"/>
  </r>
  <r>
    <s v="Applock"/>
    <s v="SDK"/>
    <s v="06"/>
    <x v="50"/>
    <x v="4"/>
    <x v="16"/>
    <n v="310135585"/>
    <n v="221778.31"/>
    <n v="0.71510113874871861"/>
  </r>
  <r>
    <s v="结果页"/>
    <s v="SDK"/>
    <s v="06"/>
    <x v="50"/>
    <x v="4"/>
    <x v="3"/>
    <n v="13257106"/>
    <n v="33485.06"/>
    <n v="2.5258197377315983"/>
  </r>
  <r>
    <s v="充电屏保"/>
    <s v="SDK"/>
    <s v="06"/>
    <x v="50"/>
    <x v="4"/>
    <x v="17"/>
    <n v="30376746"/>
    <n v="19700.099999999999"/>
    <n v="0.64852568474582495"/>
  </r>
  <r>
    <s v="其他"/>
    <s v="SDK"/>
    <s v="06"/>
    <x v="50"/>
    <x v="4"/>
    <x v="5"/>
    <n v="961395"/>
    <n v="1458.38"/>
    <n v="1.5169415276759293"/>
  </r>
  <r>
    <s v="其他"/>
    <s v="SDK"/>
    <s v="06"/>
    <x v="50"/>
    <x v="4"/>
    <x v="4"/>
    <n v="15710657"/>
    <n v="5016.2599999999993"/>
    <n v="0.31929027538440941"/>
  </r>
  <r>
    <s v="其他"/>
    <s v="SDK"/>
    <s v="06"/>
    <x v="50"/>
    <x v="4"/>
    <x v="11"/>
    <n v="4615678"/>
    <n v="5386.29"/>
    <n v="1.1669553205401244"/>
  </r>
  <r>
    <s v="结果页"/>
    <s v="API"/>
    <s v="06"/>
    <x v="50"/>
    <x v="5"/>
    <x v="8"/>
    <n v="2713606"/>
    <n v="3550.53"/>
    <n v="1.31"/>
  </r>
  <r>
    <s v="结果页"/>
    <s v="API"/>
    <s v="06"/>
    <x v="50"/>
    <x v="5"/>
    <x v="3"/>
    <n v="335096"/>
    <n v="208.29"/>
    <n v="0.62"/>
  </r>
  <r>
    <s v="其他"/>
    <s v="SDK"/>
    <s v="06"/>
    <x v="49"/>
    <x v="2"/>
    <x v="9"/>
    <n v="813163"/>
    <n v="249"/>
    <n v="0.30599999999999999"/>
  </r>
  <r>
    <s v="其他"/>
    <s v="SDK"/>
    <s v="06"/>
    <x v="49"/>
    <x v="2"/>
    <x v="4"/>
    <n v="45246446"/>
    <n v="2719"/>
    <n v="0.06"/>
  </r>
  <r>
    <s v="其他"/>
    <s v="SDK"/>
    <s v="06"/>
    <x v="49"/>
    <x v="2"/>
    <x v="11"/>
    <n v="2022060"/>
    <n v="1445"/>
    <n v="0.71399999999999997"/>
  </r>
  <r>
    <s v="结果页"/>
    <s v="API"/>
    <s v="06"/>
    <x v="49"/>
    <x v="3"/>
    <x v="8"/>
    <n v="109730"/>
    <n v="223.64"/>
    <n v="2.0380935022327531"/>
  </r>
  <r>
    <s v="结果页"/>
    <s v="API"/>
    <s v="06"/>
    <x v="49"/>
    <x v="3"/>
    <x v="0"/>
    <n v="812084"/>
    <n v="1490.94"/>
    <n v="1.8359430797799243"/>
  </r>
  <r>
    <s v="结果页"/>
    <s v="API"/>
    <s v="06"/>
    <x v="49"/>
    <x v="3"/>
    <x v="3"/>
    <n v="397976"/>
    <n v="1406.69"/>
    <n v="3.5346101272438539"/>
  </r>
  <r>
    <s v="结果页"/>
    <s v="SDK"/>
    <s v="06"/>
    <x v="49"/>
    <x v="4"/>
    <x v="8"/>
    <n v="5655093"/>
    <n v="7100.02"/>
    <n v="1.2555089721778228"/>
  </r>
  <r>
    <s v="充电屏保"/>
    <s v="SDK"/>
    <s v="06"/>
    <x v="49"/>
    <x v="4"/>
    <x v="12"/>
    <n v="29804807"/>
    <n v="28595.759999999998"/>
    <n v="0.95943449658976154"/>
  </r>
  <r>
    <s v="其他"/>
    <s v="SDK"/>
    <s v="06"/>
    <x v="49"/>
    <x v="4"/>
    <x v="9"/>
    <n v="3406198"/>
    <n v="2658.25"/>
    <n v="0.78041558359202845"/>
  </r>
  <r>
    <s v="其他"/>
    <s v="SDK"/>
    <s v="06"/>
    <x v="49"/>
    <x v="4"/>
    <x v="2"/>
    <n v="215477"/>
    <n v="870.92"/>
    <n v="4.0418234892819189"/>
  </r>
  <r>
    <s v="Applock"/>
    <s v="SDK"/>
    <s v="06"/>
    <x v="49"/>
    <x v="4"/>
    <x v="13"/>
    <n v="106298321"/>
    <n v="85134.32"/>
    <n v="0.80089995024474558"/>
  </r>
  <r>
    <s v="结果页"/>
    <s v="SDK"/>
    <s v="06"/>
    <x v="49"/>
    <x v="4"/>
    <x v="0"/>
    <n v="19989213"/>
    <n v="23073.43"/>
    <n v="1.1542940685058487"/>
  </r>
  <r>
    <s v="充电屏保"/>
    <s v="SDK"/>
    <s v="06"/>
    <x v="49"/>
    <x v="4"/>
    <x v="14"/>
    <n v="127438951"/>
    <n v="94145.919999999998"/>
    <n v="0.73875309912116272"/>
  </r>
  <r>
    <s v="其他"/>
    <s v="SDK"/>
    <s v="06"/>
    <x v="49"/>
    <x v="4"/>
    <x v="10"/>
    <n v="548898"/>
    <n v="813.27"/>
    <n v="1.4816413978553393"/>
  </r>
  <r>
    <s v="其他"/>
    <s v="SDK"/>
    <s v="06"/>
    <x v="49"/>
    <x v="4"/>
    <x v="7"/>
    <n v="394457"/>
    <n v="2215.12"/>
    <n v="5.6156184324273619"/>
  </r>
  <r>
    <s v="其他"/>
    <s v="SDK"/>
    <s v="06"/>
    <x v="49"/>
    <x v="4"/>
    <x v="15"/>
    <n v="2311918"/>
    <n v="1568.8"/>
    <n v="0.67857077975948976"/>
  </r>
  <r>
    <s v="Applock"/>
    <s v="SDK"/>
    <s v="06"/>
    <x v="49"/>
    <x v="4"/>
    <x v="16"/>
    <n v="297724372"/>
    <n v="223220.49"/>
    <n v="0.74975551548060704"/>
  </r>
  <r>
    <s v="结果页"/>
    <s v="SDK"/>
    <s v="06"/>
    <x v="49"/>
    <x v="4"/>
    <x v="3"/>
    <n v="13219604"/>
    <n v="33370.11"/>
    <n v="2.5242896837151854"/>
  </r>
  <r>
    <s v="充电屏保"/>
    <s v="SDK"/>
    <s v="06"/>
    <x v="49"/>
    <x v="4"/>
    <x v="17"/>
    <n v="29816106"/>
    <n v="20057.93"/>
    <n v="0.67272131377584987"/>
  </r>
  <r>
    <s v="其他"/>
    <s v="SDK"/>
    <s v="06"/>
    <x v="49"/>
    <x v="4"/>
    <x v="5"/>
    <n v="928131"/>
    <n v="1424.6"/>
    <n v="1.5349126362550114"/>
  </r>
  <r>
    <s v="其他"/>
    <s v="SDK"/>
    <s v="06"/>
    <x v="49"/>
    <x v="4"/>
    <x v="4"/>
    <n v="14835498"/>
    <n v="5101.079999999999"/>
    <n v="0.34384285583133095"/>
  </r>
  <r>
    <s v="其他"/>
    <s v="SDK"/>
    <s v="06"/>
    <x v="49"/>
    <x v="4"/>
    <x v="11"/>
    <n v="4543574"/>
    <n v="5049.8200000000006"/>
    <n v="1.1114202167720832"/>
  </r>
  <r>
    <s v="结果页"/>
    <s v="API"/>
    <s v="06"/>
    <x v="49"/>
    <x v="5"/>
    <x v="8"/>
    <n v="2557744"/>
    <n v="3671.42"/>
    <n v="1.44"/>
  </r>
  <r>
    <s v="结果页"/>
    <s v="API"/>
    <s v="06"/>
    <x v="49"/>
    <x v="5"/>
    <x v="3"/>
    <n v="366421"/>
    <n v="203.12"/>
    <n v="0.55000000000000004"/>
  </r>
  <r>
    <s v="其他"/>
    <s v="SDK"/>
    <s v="06"/>
    <x v="48"/>
    <x v="2"/>
    <x v="9"/>
    <n v="786297"/>
    <n v="225"/>
    <n v="0.28699999999999998"/>
  </r>
  <r>
    <s v="其他"/>
    <s v="SDK"/>
    <s v="06"/>
    <x v="48"/>
    <x v="2"/>
    <x v="4"/>
    <n v="52990329"/>
    <n v="2947"/>
    <n v="5.6000000000000001E-2"/>
  </r>
  <r>
    <s v="其他"/>
    <s v="SDK"/>
    <s v="06"/>
    <x v="48"/>
    <x v="2"/>
    <x v="11"/>
    <n v="2921208"/>
    <n v="2506"/>
    <n v="0.85799999999999998"/>
  </r>
  <r>
    <s v="结果页"/>
    <s v="API"/>
    <s v="06"/>
    <x v="48"/>
    <x v="3"/>
    <x v="8"/>
    <n v="52891"/>
    <n v="103.3"/>
    <n v="1.9530733016959407"/>
  </r>
  <r>
    <s v="结果页"/>
    <s v="API"/>
    <s v="06"/>
    <x v="48"/>
    <x v="3"/>
    <x v="0"/>
    <n v="702305"/>
    <n v="1299.82"/>
    <n v="1.8507913228583024"/>
  </r>
  <r>
    <s v="结果页"/>
    <s v="API"/>
    <s v="06"/>
    <x v="48"/>
    <x v="3"/>
    <x v="3"/>
    <n v="370362"/>
    <n v="1279.31"/>
    <n v="3.4542150652604748"/>
  </r>
  <r>
    <s v="结果页"/>
    <s v="SDK"/>
    <s v="06"/>
    <x v="48"/>
    <x v="4"/>
    <x v="8"/>
    <n v="5155617"/>
    <n v="6356.62"/>
    <n v="1.2329503917765807"/>
  </r>
  <r>
    <s v="充电屏保"/>
    <s v="SDK"/>
    <s v="06"/>
    <x v="48"/>
    <x v="4"/>
    <x v="12"/>
    <n v="29623054"/>
    <n v="28805.21"/>
    <n v="0.97239163794523009"/>
  </r>
  <r>
    <s v="其他"/>
    <s v="SDK"/>
    <s v="06"/>
    <x v="48"/>
    <x v="4"/>
    <x v="9"/>
    <n v="3513900"/>
    <n v="2723.29"/>
    <n v="0.7750049802214064"/>
  </r>
  <r>
    <s v="其他"/>
    <s v="SDK"/>
    <s v="06"/>
    <x v="48"/>
    <x v="4"/>
    <x v="2"/>
    <n v="193389"/>
    <n v="986.43"/>
    <n v="5.1007554721312998"/>
  </r>
  <r>
    <s v="Applock"/>
    <s v="SDK"/>
    <s v="06"/>
    <x v="48"/>
    <x v="4"/>
    <x v="13"/>
    <n v="106047253"/>
    <n v="88388.09"/>
    <n v="0.83347835516305169"/>
  </r>
  <r>
    <s v="结果页"/>
    <s v="SDK"/>
    <s v="06"/>
    <x v="48"/>
    <x v="4"/>
    <x v="0"/>
    <n v="21394919"/>
    <n v="26183.58"/>
    <n v="1.2238223477265793"/>
  </r>
  <r>
    <s v="充电屏保"/>
    <s v="SDK"/>
    <s v="06"/>
    <x v="48"/>
    <x v="4"/>
    <x v="14"/>
    <n v="124970151"/>
    <n v="94480.36"/>
    <n v="0.75602341234268011"/>
  </r>
  <r>
    <s v="其他"/>
    <s v="SDK"/>
    <s v="06"/>
    <x v="48"/>
    <x v="4"/>
    <x v="10"/>
    <n v="546578"/>
    <n v="909.39"/>
    <n v="1.6637881510049801"/>
  </r>
  <r>
    <s v="其他"/>
    <s v="SDK"/>
    <s v="06"/>
    <x v="48"/>
    <x v="4"/>
    <x v="7"/>
    <n v="398003"/>
    <n v="2412.7800000000002"/>
    <n v="6.0622156114401147"/>
  </r>
  <r>
    <s v="其他"/>
    <s v="SDK"/>
    <s v="06"/>
    <x v="48"/>
    <x v="4"/>
    <x v="15"/>
    <n v="2331054"/>
    <n v="1553.26"/>
    <n v="0.6663337700456532"/>
  </r>
  <r>
    <s v="Applock"/>
    <s v="SDK"/>
    <s v="06"/>
    <x v="48"/>
    <x v="4"/>
    <x v="16"/>
    <n v="301397925"/>
    <n v="237572.12"/>
    <n v="0.78823409285249724"/>
  </r>
  <r>
    <s v="结果页"/>
    <s v="SDK"/>
    <s v="06"/>
    <x v="48"/>
    <x v="4"/>
    <x v="3"/>
    <n v="13037786"/>
    <n v="35954.300000000003"/>
    <n v="2.7576998119159191"/>
  </r>
  <r>
    <s v="充电屏保"/>
    <s v="SDK"/>
    <s v="06"/>
    <x v="48"/>
    <x v="4"/>
    <x v="17"/>
    <n v="29930975"/>
    <n v="20609.32"/>
    <n v="0.68856159881193313"/>
  </r>
  <r>
    <s v="其他"/>
    <s v="SDK"/>
    <s v="06"/>
    <x v="48"/>
    <x v="4"/>
    <x v="5"/>
    <n v="952517"/>
    <n v="1450.92"/>
    <n v="1.5232484039654934"/>
  </r>
  <r>
    <s v="其他"/>
    <s v="SDK"/>
    <s v="06"/>
    <x v="48"/>
    <x v="4"/>
    <x v="4"/>
    <n v="16273817"/>
    <n v="5961.93"/>
    <n v="0.36635105335152779"/>
  </r>
  <r>
    <s v="其他"/>
    <s v="SDK"/>
    <s v="06"/>
    <x v="48"/>
    <x v="4"/>
    <x v="11"/>
    <n v="4816237"/>
    <n v="5637.71"/>
    <n v="1.1705632426311248"/>
  </r>
  <r>
    <s v="结果页"/>
    <s v="API"/>
    <s v="06"/>
    <x v="48"/>
    <x v="5"/>
    <x v="8"/>
    <n v="3686043"/>
    <n v="4622.95"/>
    <n v="1.25"/>
  </r>
  <r>
    <s v="结果页"/>
    <s v="API"/>
    <s v="06"/>
    <x v="48"/>
    <x v="5"/>
    <x v="3"/>
    <n v="438526"/>
    <n v="285.62"/>
    <n v="0.65"/>
  </r>
  <r>
    <s v="其他"/>
    <s v="SDK"/>
    <s v="06"/>
    <x v="47"/>
    <x v="2"/>
    <x v="9"/>
    <n v="772665"/>
    <n v="219"/>
    <n v="0.28299999999999997"/>
  </r>
  <r>
    <s v="其他"/>
    <s v="SDK"/>
    <s v="06"/>
    <x v="47"/>
    <x v="2"/>
    <x v="4"/>
    <n v="46159731"/>
    <n v="2425"/>
    <n v="5.2999999999999999E-2"/>
  </r>
  <r>
    <s v="其他"/>
    <s v="SDK"/>
    <s v="06"/>
    <x v="47"/>
    <x v="2"/>
    <x v="11"/>
    <n v="2558848"/>
    <n v="1787"/>
    <n v="0.69799999999999995"/>
  </r>
  <r>
    <s v="结果页"/>
    <s v="API"/>
    <s v="06"/>
    <x v="47"/>
    <x v="3"/>
    <x v="8"/>
    <n v="50618"/>
    <n v="91.740000000000009"/>
    <n v="1.812398751432297"/>
  </r>
  <r>
    <s v="结果页"/>
    <s v="API"/>
    <s v="06"/>
    <x v="47"/>
    <x v="3"/>
    <x v="0"/>
    <n v="648360"/>
    <n v="1166.46"/>
    <n v="1.7990930964279104"/>
  </r>
  <r>
    <s v="结果页"/>
    <s v="API"/>
    <s v="06"/>
    <x v="47"/>
    <x v="3"/>
    <x v="3"/>
    <n v="350091"/>
    <n v="1227.73"/>
    <n v="3.506888209065643"/>
  </r>
  <r>
    <s v="结果页"/>
    <s v="SDK"/>
    <s v="06"/>
    <x v="47"/>
    <x v="4"/>
    <x v="8"/>
    <n v="5160062"/>
    <n v="6485.51"/>
    <n v="1.2568666810592586"/>
  </r>
  <r>
    <s v="充电屏保"/>
    <s v="SDK"/>
    <s v="06"/>
    <x v="47"/>
    <x v="4"/>
    <x v="12"/>
    <n v="28407579"/>
    <n v="27553.26"/>
    <n v="0.9699263707055078"/>
  </r>
  <r>
    <s v="其他"/>
    <s v="SDK"/>
    <s v="06"/>
    <x v="47"/>
    <x v="4"/>
    <x v="9"/>
    <n v="3533254"/>
    <n v="2732.05"/>
    <n v="0.77323905951850613"/>
  </r>
  <r>
    <s v="其他"/>
    <s v="SDK"/>
    <s v="06"/>
    <x v="47"/>
    <x v="4"/>
    <x v="2"/>
    <n v="192481"/>
    <n v="912.32"/>
    <n v="4.7397924989999014"/>
  </r>
  <r>
    <s v="Applock"/>
    <s v="SDK"/>
    <s v="06"/>
    <x v="47"/>
    <x v="4"/>
    <x v="13"/>
    <n v="111526466"/>
    <n v="92838.69"/>
    <n v="0.83243640123950491"/>
  </r>
  <r>
    <s v="结果页"/>
    <s v="SDK"/>
    <s v="06"/>
    <x v="47"/>
    <x v="4"/>
    <x v="0"/>
    <n v="21544969"/>
    <n v="26128.36"/>
    <n v="1.2127360220383701"/>
  </r>
  <r>
    <s v="充电屏保"/>
    <s v="SDK"/>
    <s v="06"/>
    <x v="47"/>
    <x v="4"/>
    <x v="14"/>
    <n v="127229160"/>
    <n v="94672.74"/>
    <n v="0.7441119630122528"/>
  </r>
  <r>
    <s v="其他"/>
    <s v="SDK"/>
    <s v="06"/>
    <x v="47"/>
    <x v="4"/>
    <x v="10"/>
    <n v="549949"/>
    <n v="862"/>
    <n v="1.5674180696755518"/>
  </r>
  <r>
    <s v="其他"/>
    <s v="SDK"/>
    <s v="06"/>
    <x v="47"/>
    <x v="4"/>
    <x v="7"/>
    <n v="420605"/>
    <n v="2238.2399999999998"/>
    <n v="5.3214773956562569"/>
  </r>
  <r>
    <s v="其他"/>
    <s v="SDK"/>
    <s v="06"/>
    <x v="47"/>
    <x v="4"/>
    <x v="15"/>
    <n v="2333053"/>
    <n v="1465.92"/>
    <n v="0.62832691756252435"/>
  </r>
  <r>
    <s v="Applock"/>
    <s v="SDK"/>
    <s v="06"/>
    <x v="47"/>
    <x v="4"/>
    <x v="16"/>
    <n v="315462190"/>
    <n v="250174.5"/>
    <n v="0.79304115653289542"/>
  </r>
  <r>
    <s v="结果页"/>
    <s v="SDK"/>
    <s v="06"/>
    <x v="47"/>
    <x v="4"/>
    <x v="3"/>
    <n v="13132006"/>
    <n v="35794.480000000003"/>
    <n v="2.7257435002694943"/>
  </r>
  <r>
    <s v="充电屏保"/>
    <s v="SDK"/>
    <s v="06"/>
    <x v="47"/>
    <x v="4"/>
    <x v="17"/>
    <n v="31151228"/>
    <n v="21159.43"/>
    <n v="0.67924866396920214"/>
  </r>
  <r>
    <s v="其他"/>
    <s v="SDK"/>
    <s v="06"/>
    <x v="47"/>
    <x v="4"/>
    <x v="5"/>
    <n v="931265"/>
    <n v="1632.58"/>
    <n v="1.7530778027736467"/>
  </r>
  <r>
    <s v="其他"/>
    <s v="SDK"/>
    <s v="06"/>
    <x v="47"/>
    <x v="4"/>
    <x v="4"/>
    <n v="16898036"/>
    <n v="6090.3600000000006"/>
    <n v="0.36041821664955626"/>
  </r>
  <r>
    <s v="其他"/>
    <s v="SDK"/>
    <s v="06"/>
    <x v="47"/>
    <x v="4"/>
    <x v="11"/>
    <n v="4920106"/>
    <n v="5677.83"/>
    <n v="1.1540056250820612"/>
  </r>
  <r>
    <s v="结果页"/>
    <s v="API"/>
    <s v="06"/>
    <x v="47"/>
    <x v="5"/>
    <x v="8"/>
    <n v="3429857"/>
    <n v="4022.95"/>
    <n v="1.17"/>
  </r>
  <r>
    <s v="结果页"/>
    <s v="API"/>
    <s v="06"/>
    <x v="47"/>
    <x v="5"/>
    <x v="3"/>
    <n v="380624"/>
    <n v="273.63"/>
    <n v="0.72"/>
  </r>
  <r>
    <s v="其他"/>
    <s v="SDK"/>
    <s v="06"/>
    <x v="46"/>
    <x v="2"/>
    <x v="9"/>
    <n v="735575"/>
    <n v="209"/>
    <n v="0.28399999999999997"/>
  </r>
  <r>
    <s v="其他"/>
    <s v="SDK"/>
    <s v="06"/>
    <x v="46"/>
    <x v="2"/>
    <x v="4"/>
    <n v="50485289"/>
    <n v="2599"/>
    <n v="5.0999999999999997E-2"/>
  </r>
  <r>
    <s v="其他"/>
    <s v="SDK"/>
    <s v="06"/>
    <x v="46"/>
    <x v="2"/>
    <x v="11"/>
    <n v="2212962"/>
    <n v="1588"/>
    <n v="0.71799999999999997"/>
  </r>
  <r>
    <s v="结果页"/>
    <s v="API"/>
    <s v="06"/>
    <x v="46"/>
    <x v="3"/>
    <x v="8"/>
    <n v="43104"/>
    <n v="85.300000000000011"/>
    <n v="1.9789346696362291"/>
  </r>
  <r>
    <s v="结果页"/>
    <s v="API"/>
    <s v="06"/>
    <x v="46"/>
    <x v="3"/>
    <x v="0"/>
    <n v="593366"/>
    <n v="1082.99"/>
    <n v="1.825163558410829"/>
  </r>
  <r>
    <s v="结果页"/>
    <s v="API"/>
    <s v="06"/>
    <x v="46"/>
    <x v="3"/>
    <x v="3"/>
    <n v="320801"/>
    <n v="1167.46"/>
    <n v="3.6392031196910235"/>
  </r>
  <r>
    <s v="结果页"/>
    <s v="SDK"/>
    <s v="06"/>
    <x v="46"/>
    <x v="4"/>
    <x v="8"/>
    <n v="4987804"/>
    <n v="6624.42"/>
    <n v="1.3281235589850764"/>
  </r>
  <r>
    <s v="充电屏保"/>
    <s v="SDK"/>
    <s v="06"/>
    <x v="46"/>
    <x v="4"/>
    <x v="12"/>
    <n v="25905942"/>
    <n v="24868.09"/>
    <n v="0.95993768533875357"/>
  </r>
  <r>
    <s v="其他"/>
    <s v="SDK"/>
    <s v="06"/>
    <x v="46"/>
    <x v="4"/>
    <x v="9"/>
    <n v="3426889"/>
    <n v="2676.08"/>
    <n v="0.78090653067549021"/>
  </r>
  <r>
    <s v="其他"/>
    <s v="SDK"/>
    <s v="06"/>
    <x v="46"/>
    <x v="4"/>
    <x v="2"/>
    <n v="193547"/>
    <n v="938.51"/>
    <n v="4.8490030845221055"/>
  </r>
  <r>
    <s v="Applock"/>
    <s v="SDK"/>
    <s v="06"/>
    <x v="46"/>
    <x v="4"/>
    <x v="13"/>
    <n v="107727776"/>
    <n v="87012.11"/>
    <n v="0.80770357683797356"/>
  </r>
  <r>
    <s v="结果页"/>
    <s v="SDK"/>
    <s v="06"/>
    <x v="46"/>
    <x v="4"/>
    <x v="0"/>
    <n v="20875128"/>
    <n v="24927.22"/>
    <n v="1.1941110013792491"/>
  </r>
  <r>
    <s v="充电屏保"/>
    <s v="SDK"/>
    <s v="06"/>
    <x v="46"/>
    <x v="4"/>
    <x v="14"/>
    <n v="121679000"/>
    <n v="88849.14"/>
    <n v="0.7301928845569079"/>
  </r>
  <r>
    <s v="其他"/>
    <s v="SDK"/>
    <s v="06"/>
    <x v="46"/>
    <x v="4"/>
    <x v="10"/>
    <n v="561540"/>
    <n v="935.01"/>
    <n v="1.6650817395020836"/>
  </r>
  <r>
    <s v="其他"/>
    <s v="SDK"/>
    <s v="06"/>
    <x v="46"/>
    <x v="4"/>
    <x v="7"/>
    <n v="441126"/>
    <n v="2358.64"/>
    <n v="5.3468623477192461"/>
  </r>
  <r>
    <s v="其他"/>
    <s v="SDK"/>
    <s v="06"/>
    <x v="46"/>
    <x v="4"/>
    <x v="15"/>
    <n v="2305938"/>
    <n v="1461.1"/>
    <n v="0.63362501506978941"/>
  </r>
  <r>
    <s v="Applock"/>
    <s v="SDK"/>
    <s v="06"/>
    <x v="46"/>
    <x v="4"/>
    <x v="16"/>
    <n v="299653093"/>
    <n v="232091.85"/>
    <n v="0.77453513887140157"/>
  </r>
  <r>
    <s v="结果页"/>
    <s v="SDK"/>
    <s v="06"/>
    <x v="46"/>
    <x v="4"/>
    <x v="3"/>
    <n v="13060265"/>
    <n v="34804.879999999997"/>
    <n v="2.6649443943135918"/>
  </r>
  <r>
    <s v="充电屏保"/>
    <s v="SDK"/>
    <s v="06"/>
    <x v="46"/>
    <x v="4"/>
    <x v="17"/>
    <n v="29814698"/>
    <n v="19792.02"/>
    <n v="0.66383432761921657"/>
  </r>
  <r>
    <s v="其他"/>
    <s v="SDK"/>
    <s v="06"/>
    <x v="46"/>
    <x v="4"/>
    <x v="5"/>
    <n v="940663"/>
    <n v="1518.88"/>
    <n v="1.6146909148122122"/>
  </r>
  <r>
    <s v="其他"/>
    <s v="SDK"/>
    <s v="06"/>
    <x v="46"/>
    <x v="4"/>
    <x v="4"/>
    <n v="18244832"/>
    <n v="6334.23"/>
    <n v="0.34717940948976672"/>
  </r>
  <r>
    <s v="其他"/>
    <s v="SDK"/>
    <s v="06"/>
    <x v="46"/>
    <x v="4"/>
    <x v="11"/>
    <n v="5408163"/>
    <n v="6245.46"/>
    <n v="1.1548209623119718"/>
  </r>
  <r>
    <s v="结果页"/>
    <s v="API"/>
    <s v="06"/>
    <x v="46"/>
    <x v="5"/>
    <x v="8"/>
    <n v="3192174"/>
    <n v="3927.51"/>
    <n v="1.23"/>
  </r>
  <r>
    <s v="结果页"/>
    <s v="API"/>
    <s v="06"/>
    <x v="46"/>
    <x v="5"/>
    <x v="3"/>
    <n v="349449"/>
    <n v="284.17"/>
    <n v="0.81"/>
  </r>
  <r>
    <s v="其他"/>
    <s v="SDK"/>
    <s v="06"/>
    <x v="45"/>
    <x v="2"/>
    <x v="9"/>
    <n v="677614"/>
    <n v="200"/>
    <n v="0.29499999999999998"/>
  </r>
  <r>
    <s v="其他"/>
    <s v="SDK"/>
    <s v="06"/>
    <x v="45"/>
    <x v="2"/>
    <x v="4"/>
    <n v="44102103"/>
    <n v="2330"/>
    <n v="5.2999999999999999E-2"/>
  </r>
  <r>
    <s v="其他"/>
    <s v="SDK"/>
    <s v="06"/>
    <x v="45"/>
    <x v="2"/>
    <x v="11"/>
    <n v="2331134"/>
    <n v="1718"/>
    <n v="0.73699999999999999"/>
  </r>
  <r>
    <s v="结果页"/>
    <s v="API"/>
    <s v="06"/>
    <x v="45"/>
    <x v="3"/>
    <x v="8"/>
    <n v="59079"/>
    <n v="73.03"/>
    <n v="1.236141437735913"/>
  </r>
  <r>
    <s v="结果页"/>
    <s v="API"/>
    <s v="06"/>
    <x v="45"/>
    <x v="3"/>
    <x v="0"/>
    <n v="649388"/>
    <n v="571.09999999999991"/>
    <n v="0.87944341441480267"/>
  </r>
  <r>
    <s v="结果页"/>
    <s v="API"/>
    <s v="06"/>
    <x v="45"/>
    <x v="3"/>
    <x v="3"/>
    <n v="445613"/>
    <n v="1137.77"/>
    <n v="2.5532693166492"/>
  </r>
  <r>
    <s v="结果页"/>
    <s v="SDK"/>
    <s v="06"/>
    <x v="45"/>
    <x v="4"/>
    <x v="8"/>
    <n v="4991852"/>
    <n v="6181.34"/>
    <n v="1.2382859107201094"/>
  </r>
  <r>
    <s v="充电屏保"/>
    <s v="SDK"/>
    <s v="06"/>
    <x v="45"/>
    <x v="4"/>
    <x v="12"/>
    <n v="25336461"/>
    <n v="23014.400000000001"/>
    <n v="0.9083510124006664"/>
  </r>
  <r>
    <s v="其他"/>
    <s v="SDK"/>
    <s v="06"/>
    <x v="45"/>
    <x v="4"/>
    <x v="9"/>
    <n v="3349536"/>
    <n v="2476.91"/>
    <n v="0.73947854269964552"/>
  </r>
  <r>
    <s v="其他"/>
    <s v="SDK"/>
    <s v="06"/>
    <x v="45"/>
    <x v="4"/>
    <x v="2"/>
    <n v="185153"/>
    <n v="877.44"/>
    <n v="4.7389996381371082"/>
  </r>
  <r>
    <s v="Applock"/>
    <s v="SDK"/>
    <s v="06"/>
    <x v="45"/>
    <x v="4"/>
    <x v="13"/>
    <n v="104045598"/>
    <n v="80959"/>
    <n v="0.77811076639686383"/>
  </r>
  <r>
    <s v="结果页"/>
    <s v="SDK"/>
    <s v="06"/>
    <x v="45"/>
    <x v="4"/>
    <x v="0"/>
    <n v="21812907"/>
    <n v="25752.7"/>
    <n v="1.1806175123746687"/>
  </r>
  <r>
    <s v="充电屏保"/>
    <s v="SDK"/>
    <s v="06"/>
    <x v="45"/>
    <x v="4"/>
    <x v="14"/>
    <n v="121566460"/>
    <n v="84371.38"/>
    <n v="0.69403501590817074"/>
  </r>
  <r>
    <s v="其他"/>
    <s v="SDK"/>
    <s v="06"/>
    <x v="45"/>
    <x v="4"/>
    <x v="10"/>
    <n v="589290"/>
    <n v="872.5"/>
    <n v="1.4805952926402959"/>
  </r>
  <r>
    <s v="其他"/>
    <s v="SDK"/>
    <s v="06"/>
    <x v="45"/>
    <x v="4"/>
    <x v="7"/>
    <n v="434591"/>
    <n v="2499.13"/>
    <n v="5.7505332600076855"/>
  </r>
  <r>
    <s v="其他"/>
    <s v="SDK"/>
    <s v="06"/>
    <x v="45"/>
    <x v="4"/>
    <x v="15"/>
    <n v="2317996"/>
    <n v="1409.21"/>
    <n v="0.60794324062681726"/>
  </r>
  <r>
    <s v="Applock"/>
    <s v="SDK"/>
    <s v="06"/>
    <x v="45"/>
    <x v="4"/>
    <x v="16"/>
    <n v="288708532"/>
    <n v="217016.32000000001"/>
    <n v="0.75167962130055788"/>
  </r>
  <r>
    <s v="结果页"/>
    <s v="SDK"/>
    <s v="06"/>
    <x v="45"/>
    <x v="4"/>
    <x v="3"/>
    <n v="13556215"/>
    <n v="35936.370000000003"/>
    <n v="2.6509147280417138"/>
  </r>
  <r>
    <s v="充电屏保"/>
    <s v="SDK"/>
    <s v="06"/>
    <x v="45"/>
    <x v="4"/>
    <x v="17"/>
    <n v="29762827"/>
    <n v="19589.310000000001"/>
    <n v="0.65818042083166362"/>
  </r>
  <r>
    <s v="其他"/>
    <s v="SDK"/>
    <s v="06"/>
    <x v="45"/>
    <x v="4"/>
    <x v="5"/>
    <n v="978272"/>
    <n v="1484.8"/>
    <n v="1.5177782866114946"/>
  </r>
  <r>
    <s v="其他"/>
    <s v="SDK"/>
    <s v="06"/>
    <x v="45"/>
    <x v="4"/>
    <x v="4"/>
    <n v="18560359"/>
    <n v="6567.62"/>
    <n v="0.35385199176373688"/>
  </r>
  <r>
    <s v="其他"/>
    <s v="SDK"/>
    <s v="06"/>
    <x v="45"/>
    <x v="4"/>
    <x v="11"/>
    <n v="5456941"/>
    <n v="6159.3"/>
    <n v="1.128709289691789"/>
  </r>
  <r>
    <s v="结果页"/>
    <s v="API"/>
    <s v="06"/>
    <x v="45"/>
    <x v="5"/>
    <x v="8"/>
    <n v="3103528"/>
    <n v="3711.02"/>
    <n v="1.2"/>
  </r>
  <r>
    <s v="结果页"/>
    <s v="API"/>
    <s v="06"/>
    <x v="45"/>
    <x v="5"/>
    <x v="3"/>
    <n v="396250"/>
    <n v="332.1"/>
    <n v="0.84"/>
  </r>
  <r>
    <s v="其他"/>
    <s v="SDK"/>
    <s v="06"/>
    <x v="44"/>
    <x v="2"/>
    <x v="9"/>
    <n v="720335"/>
    <n v="200"/>
    <n v="0.27800000000000002"/>
  </r>
  <r>
    <s v="其他"/>
    <s v="SDK"/>
    <s v="06"/>
    <x v="44"/>
    <x v="2"/>
    <x v="4"/>
    <n v="54019482"/>
    <n v="3158"/>
    <n v="5.8000000000000003E-2"/>
  </r>
  <r>
    <s v="其他"/>
    <s v="SDK"/>
    <s v="06"/>
    <x v="44"/>
    <x v="2"/>
    <x v="11"/>
    <n v="2828424"/>
    <n v="1946"/>
    <n v="0.68799999999999994"/>
  </r>
  <r>
    <s v="结果页"/>
    <s v="API"/>
    <s v="06"/>
    <x v="44"/>
    <x v="3"/>
    <x v="8"/>
    <n v="52307"/>
    <n v="107.64000000000001"/>
    <n v="2.057850765671899"/>
  </r>
  <r>
    <s v="结果页"/>
    <s v="API"/>
    <s v="06"/>
    <x v="44"/>
    <x v="3"/>
    <x v="0"/>
    <n v="664004"/>
    <n v="577.69000000000005"/>
    <n v="0.8700098192179565"/>
  </r>
  <r>
    <s v="结果页"/>
    <s v="API"/>
    <s v="06"/>
    <x v="44"/>
    <x v="3"/>
    <x v="3"/>
    <n v="341529"/>
    <n v="941.07999999999993"/>
    <n v="2.7554907489554323"/>
  </r>
  <r>
    <s v="结果页"/>
    <s v="SDK"/>
    <s v="06"/>
    <x v="44"/>
    <x v="4"/>
    <x v="8"/>
    <n v="4981342"/>
    <n v="6246.87"/>
    <n v="1.2540536265126947"/>
  </r>
  <r>
    <s v="充电屏保"/>
    <s v="SDK"/>
    <s v="06"/>
    <x v="44"/>
    <x v="4"/>
    <x v="12"/>
    <n v="26415199"/>
    <n v="24311.19"/>
    <n v="0.92034854630472407"/>
  </r>
  <r>
    <s v="其他"/>
    <s v="SDK"/>
    <s v="06"/>
    <x v="44"/>
    <x v="4"/>
    <x v="9"/>
    <n v="3176486"/>
    <n v="2431.89"/>
    <n v="0.76559128546450383"/>
  </r>
  <r>
    <s v="其他"/>
    <s v="SDK"/>
    <s v="06"/>
    <x v="44"/>
    <x v="4"/>
    <x v="2"/>
    <n v="177703"/>
    <n v="845.69"/>
    <n v="4.7590080077432573"/>
  </r>
  <r>
    <s v="Applock"/>
    <s v="SDK"/>
    <s v="06"/>
    <x v="44"/>
    <x v="4"/>
    <x v="13"/>
    <n v="108052803"/>
    <n v="81032.960000000006"/>
    <n v="0.74993852773999758"/>
  </r>
  <r>
    <s v="结果页"/>
    <s v="SDK"/>
    <s v="06"/>
    <x v="44"/>
    <x v="4"/>
    <x v="0"/>
    <n v="20808910"/>
    <n v="24072.45"/>
    <n v="1.1568337793762384"/>
  </r>
  <r>
    <s v="充电屏保"/>
    <s v="SDK"/>
    <s v="06"/>
    <x v="44"/>
    <x v="4"/>
    <x v="14"/>
    <n v="127698318"/>
    <n v="86632.06"/>
    <n v="0.67841191142392343"/>
  </r>
  <r>
    <s v="其他"/>
    <s v="SDK"/>
    <s v="06"/>
    <x v="44"/>
    <x v="4"/>
    <x v="10"/>
    <n v="582477"/>
    <n v="888.25"/>
    <n v="1.5249529165958484"/>
  </r>
  <r>
    <s v="其他"/>
    <s v="SDK"/>
    <s v="06"/>
    <x v="44"/>
    <x v="4"/>
    <x v="7"/>
    <n v="427769"/>
    <n v="2379.6799999999998"/>
    <n v="5.5630024616089528"/>
  </r>
  <r>
    <s v="其他"/>
    <s v="SDK"/>
    <s v="06"/>
    <x v="44"/>
    <x v="4"/>
    <x v="15"/>
    <n v="2394416"/>
    <n v="1530.1"/>
    <n v="0.63902847291364573"/>
  </r>
  <r>
    <s v="Applock"/>
    <s v="SDK"/>
    <s v="06"/>
    <x v="44"/>
    <x v="4"/>
    <x v="16"/>
    <n v="303593252"/>
    <n v="222883.21"/>
    <n v="0.73415073797490071"/>
  </r>
  <r>
    <s v="结果页"/>
    <s v="SDK"/>
    <s v="06"/>
    <x v="44"/>
    <x v="4"/>
    <x v="3"/>
    <n v="14077933"/>
    <n v="37256.06"/>
    <n v="2.6464154929562458"/>
  </r>
  <r>
    <s v="充电屏保"/>
    <s v="SDK"/>
    <s v="06"/>
    <x v="44"/>
    <x v="4"/>
    <x v="17"/>
    <n v="31368969"/>
    <n v="20280.580000000002"/>
    <n v="0.64651726360531647"/>
  </r>
  <r>
    <s v="其他"/>
    <s v="SDK"/>
    <s v="06"/>
    <x v="44"/>
    <x v="4"/>
    <x v="5"/>
    <n v="953571"/>
    <n v="1512.91"/>
    <n v="1.5865729977107106"/>
  </r>
  <r>
    <s v="其他"/>
    <s v="SDK"/>
    <s v="06"/>
    <x v="44"/>
    <x v="4"/>
    <x v="4"/>
    <n v="18319596"/>
    <n v="6734.18"/>
    <n v="0.36759435087979014"/>
  </r>
  <r>
    <s v="其他"/>
    <s v="SDK"/>
    <s v="06"/>
    <x v="44"/>
    <x v="4"/>
    <x v="11"/>
    <n v="5654481"/>
    <n v="6286.1"/>
    <n v="1.1117023825882517"/>
  </r>
  <r>
    <s v="结果页"/>
    <s v="API"/>
    <s v="06"/>
    <x v="44"/>
    <x v="5"/>
    <x v="8"/>
    <n v="2390877"/>
    <n v="2618.56"/>
    <n v="1.1000000000000001"/>
  </r>
  <r>
    <s v="结果页"/>
    <s v="API"/>
    <s v="06"/>
    <x v="44"/>
    <x v="5"/>
    <x v="3"/>
    <n v="426100"/>
    <n v="347.32"/>
    <n v="0.82"/>
  </r>
  <r>
    <s v="其他"/>
    <s v="SDK"/>
    <s v="06"/>
    <x v="43"/>
    <x v="2"/>
    <x v="9"/>
    <n v="707505"/>
    <n v="191"/>
    <n v="0.27"/>
  </r>
  <r>
    <s v="其他"/>
    <s v="SDK"/>
    <s v="06"/>
    <x v="43"/>
    <x v="2"/>
    <x v="4"/>
    <n v="48829559"/>
    <n v="3124"/>
    <n v="6.4000000000000001E-2"/>
  </r>
  <r>
    <s v="其他"/>
    <s v="SDK"/>
    <s v="06"/>
    <x v="43"/>
    <x v="2"/>
    <x v="11"/>
    <n v="2130211"/>
    <n v="1416"/>
    <n v="0.66500000000000004"/>
  </r>
  <r>
    <s v="结果页"/>
    <s v="API"/>
    <s v="06"/>
    <x v="43"/>
    <x v="3"/>
    <x v="8"/>
    <n v="34717"/>
    <n v="78.91"/>
    <n v="2.2729498516576894"/>
  </r>
  <r>
    <s v="结果页"/>
    <s v="API"/>
    <s v="06"/>
    <x v="43"/>
    <x v="3"/>
    <x v="0"/>
    <n v="760050"/>
    <n v="845.11999999999989"/>
    <n v="1.1119268469179657"/>
  </r>
  <r>
    <s v="结果页"/>
    <s v="API"/>
    <s v="06"/>
    <x v="43"/>
    <x v="3"/>
    <x v="3"/>
    <n v="314440"/>
    <n v="906.7"/>
    <n v="2.883538989950388"/>
  </r>
  <r>
    <s v="结果页"/>
    <s v="SDK"/>
    <s v="06"/>
    <x v="43"/>
    <x v="4"/>
    <x v="8"/>
    <n v="4400904"/>
    <n v="5580.66"/>
    <n v="1.2681"/>
  </r>
  <r>
    <s v="充电屏保"/>
    <s v="SDK"/>
    <s v="06"/>
    <x v="43"/>
    <x v="4"/>
    <x v="12"/>
    <n v="26444135"/>
    <n v="24688.93"/>
    <n v="0.93359999999999999"/>
  </r>
  <r>
    <s v="其他"/>
    <s v="SDK"/>
    <s v="06"/>
    <x v="43"/>
    <x v="4"/>
    <x v="9"/>
    <n v="3052424"/>
    <n v="2289.2199999999998"/>
    <n v="0.75"/>
  </r>
  <r>
    <s v="其他"/>
    <s v="SDK"/>
    <s v="06"/>
    <x v="43"/>
    <x v="4"/>
    <x v="2"/>
    <n v="177693"/>
    <n v="885.74"/>
    <n v="4.9847000000000001"/>
  </r>
  <r>
    <s v="Applock"/>
    <s v="SDK"/>
    <s v="06"/>
    <x v="43"/>
    <x v="4"/>
    <x v="13"/>
    <n v="108004189"/>
    <n v="80092.67"/>
    <n v="0.74160000000000004"/>
  </r>
  <r>
    <s v="其他"/>
    <s v="SDK"/>
    <s v="06"/>
    <x v="43"/>
    <x v="4"/>
    <x v="6"/>
    <n v="295772"/>
    <n v="546.04"/>
    <n v="1.8462000000000001"/>
  </r>
  <r>
    <s v="结果页"/>
    <s v="SDK"/>
    <s v="06"/>
    <x v="43"/>
    <x v="4"/>
    <x v="0"/>
    <n v="19628687"/>
    <n v="21704.720000000001"/>
    <n v="1.1057999999999999"/>
  </r>
  <r>
    <s v="充电屏保"/>
    <s v="SDK"/>
    <s v="06"/>
    <x v="43"/>
    <x v="4"/>
    <x v="14"/>
    <n v="128466722"/>
    <n v="86771.05"/>
    <n v="0.6754"/>
  </r>
  <r>
    <s v="其他"/>
    <s v="SDK"/>
    <s v="06"/>
    <x v="43"/>
    <x v="4"/>
    <x v="10"/>
    <n v="581005"/>
    <n v="794.04"/>
    <n v="1.3667"/>
  </r>
  <r>
    <s v="其他"/>
    <s v="SDK"/>
    <s v="06"/>
    <x v="43"/>
    <x v="4"/>
    <x v="7"/>
    <n v="425194"/>
    <n v="2121.6999999999998"/>
    <n v="4.99"/>
  </r>
  <r>
    <s v="其他"/>
    <s v="SDK"/>
    <s v="06"/>
    <x v="43"/>
    <x v="4"/>
    <x v="15"/>
    <n v="2332012"/>
    <n v="1442.95"/>
    <n v="0.61880000000000002"/>
  </r>
  <r>
    <s v="Applock"/>
    <s v="SDK"/>
    <s v="06"/>
    <x v="43"/>
    <x v="4"/>
    <x v="16"/>
    <n v="313334015"/>
    <n v="230413.87"/>
    <n v="0.73540000000000005"/>
  </r>
  <r>
    <s v="结果页"/>
    <s v="SDK"/>
    <s v="06"/>
    <x v="43"/>
    <x v="4"/>
    <x v="3"/>
    <n v="14009923"/>
    <n v="35666.33"/>
    <n v="2.5457999999999998"/>
  </r>
  <r>
    <s v="充电屏保"/>
    <s v="SDK"/>
    <s v="06"/>
    <x v="43"/>
    <x v="4"/>
    <x v="17"/>
    <n v="32205307"/>
    <n v="20954.189999999999"/>
    <n v="0.65059999999999996"/>
  </r>
  <r>
    <s v="其他"/>
    <s v="SDK"/>
    <s v="06"/>
    <x v="43"/>
    <x v="4"/>
    <x v="5"/>
    <n v="928103"/>
    <n v="1338.91"/>
    <n v="1.4426000000000001"/>
  </r>
  <r>
    <s v="其他"/>
    <s v="SDK"/>
    <s v="06"/>
    <x v="43"/>
    <x v="4"/>
    <x v="4"/>
    <n v="17646314"/>
    <n v="7827.54"/>
    <n v="0.44359999999999999"/>
  </r>
  <r>
    <s v="其他"/>
    <s v="SDK"/>
    <s v="06"/>
    <x v="43"/>
    <x v="4"/>
    <x v="11"/>
    <n v="4250700"/>
    <n v="4683.33"/>
    <n v="1.1017999999999999"/>
  </r>
  <r>
    <s v="结果页"/>
    <s v="API"/>
    <s v="06"/>
    <x v="43"/>
    <x v="5"/>
    <x v="8"/>
    <n v="3461583"/>
    <n v="3708.02"/>
    <n v="1.07"/>
  </r>
  <r>
    <s v="结果页"/>
    <s v="API"/>
    <s v="06"/>
    <x v="43"/>
    <x v="5"/>
    <x v="3"/>
    <n v="421434"/>
    <n v="287.77999999999997"/>
    <n v="0.68"/>
  </r>
  <r>
    <s v="其他"/>
    <s v="SDK"/>
    <s v="06"/>
    <x v="42"/>
    <x v="2"/>
    <x v="9"/>
    <n v="702141"/>
    <n v="199"/>
    <n v="0.28299999999999997"/>
  </r>
  <r>
    <s v="其他"/>
    <s v="SDK"/>
    <s v="06"/>
    <x v="42"/>
    <x v="2"/>
    <x v="4"/>
    <n v="42633665"/>
    <n v="2677"/>
    <n v="6.3E-2"/>
  </r>
  <r>
    <s v="其他"/>
    <s v="SDK"/>
    <s v="06"/>
    <x v="42"/>
    <x v="2"/>
    <x v="11"/>
    <n v="2079290"/>
    <n v="1473"/>
    <n v="0.70799999999999996"/>
  </r>
  <r>
    <s v="结果页"/>
    <s v="API"/>
    <s v="06"/>
    <x v="42"/>
    <x v="3"/>
    <x v="8"/>
    <n v="91494"/>
    <n v="203.79"/>
    <n v="2.2273591710931866"/>
  </r>
  <r>
    <s v="结果页"/>
    <s v="API"/>
    <s v="06"/>
    <x v="42"/>
    <x v="3"/>
    <x v="0"/>
    <n v="2104809"/>
    <n v="5923.57"/>
    <n v="2.814302865485657"/>
  </r>
  <r>
    <s v="结果页"/>
    <s v="API"/>
    <s v="06"/>
    <x v="42"/>
    <x v="3"/>
    <x v="3"/>
    <n v="584696"/>
    <n v="1564.78"/>
    <n v="2.6762283306196726"/>
  </r>
  <r>
    <s v="结果页"/>
    <s v="SDK"/>
    <s v="06"/>
    <x v="42"/>
    <x v="4"/>
    <x v="8"/>
    <n v="4566037"/>
    <n v="6323.3"/>
    <n v="1.3848551818568269"/>
  </r>
  <r>
    <s v="充电屏保"/>
    <s v="SDK"/>
    <s v="06"/>
    <x v="42"/>
    <x v="4"/>
    <x v="12"/>
    <n v="26439973"/>
    <n v="25733.200000000001"/>
    <n v="0.973268769979455"/>
  </r>
  <r>
    <s v="其他"/>
    <s v="SDK"/>
    <s v="06"/>
    <x v="42"/>
    <x v="4"/>
    <x v="9"/>
    <n v="3052611"/>
    <n v="2579.27"/>
    <n v="0.84493897191617273"/>
  </r>
  <r>
    <s v="其他"/>
    <s v="SDK"/>
    <s v="06"/>
    <x v="42"/>
    <x v="4"/>
    <x v="2"/>
    <n v="175613"/>
    <n v="919.91"/>
    <n v="5.2382796262235711"/>
  </r>
  <r>
    <s v="Applock"/>
    <s v="SDK"/>
    <s v="06"/>
    <x v="42"/>
    <x v="4"/>
    <x v="13"/>
    <n v="112265482"/>
    <n v="86911.85"/>
    <n v="0.77416360266461959"/>
  </r>
  <r>
    <s v="结果页"/>
    <s v="SDK"/>
    <s v="06"/>
    <x v="42"/>
    <x v="4"/>
    <x v="0"/>
    <n v="19913781"/>
    <n v="21810.710000000003"/>
    <n v="1.0952570985891632"/>
  </r>
  <r>
    <s v="充电屏保"/>
    <s v="SDK"/>
    <s v="06"/>
    <x v="42"/>
    <x v="4"/>
    <x v="14"/>
    <n v="131273790"/>
    <n v="92813.85"/>
    <n v="0.7070249895276125"/>
  </r>
  <r>
    <s v="其他"/>
    <s v="SDK"/>
    <s v="06"/>
    <x v="42"/>
    <x v="4"/>
    <x v="10"/>
    <n v="575407"/>
    <n v="817.56"/>
    <n v="1.4208377722203589"/>
  </r>
  <r>
    <s v="其他"/>
    <s v="SDK"/>
    <s v="06"/>
    <x v="42"/>
    <x v="4"/>
    <x v="7"/>
    <n v="403208"/>
    <n v="2122.4299999999998"/>
    <n v="5.263858852006905"/>
  </r>
  <r>
    <s v="其他"/>
    <s v="SDK"/>
    <s v="06"/>
    <x v="42"/>
    <x v="4"/>
    <x v="15"/>
    <n v="2360111"/>
    <n v="1461.49"/>
    <n v="0.61924629816140009"/>
  </r>
  <r>
    <s v="Applock"/>
    <s v="SDK"/>
    <s v="06"/>
    <x v="42"/>
    <x v="4"/>
    <x v="16"/>
    <n v="320737840"/>
    <n v="243438.85"/>
    <n v="0.75899635041503055"/>
  </r>
  <r>
    <s v="结果页"/>
    <s v="SDK"/>
    <s v="06"/>
    <x v="42"/>
    <x v="4"/>
    <x v="3"/>
    <n v="13563509"/>
    <n v="36439.089999999997"/>
    <n v="2.6865533100615777"/>
  </r>
  <r>
    <s v="充电屏保"/>
    <s v="SDK"/>
    <s v="06"/>
    <x v="42"/>
    <x v="4"/>
    <x v="17"/>
    <n v="32626151"/>
    <n v="22040.78"/>
    <n v="0.67555563020596576"/>
  </r>
  <r>
    <s v="其他"/>
    <s v="SDK"/>
    <s v="06"/>
    <x v="42"/>
    <x v="4"/>
    <x v="5"/>
    <n v="1751424"/>
    <n v="2750.53"/>
    <n v="1.5704535281005627"/>
  </r>
  <r>
    <s v="其他"/>
    <s v="SDK"/>
    <s v="06"/>
    <x v="42"/>
    <x v="4"/>
    <x v="4"/>
    <n v="18452201"/>
    <n v="8790.1299999999992"/>
    <n v="0.47637298119611854"/>
  </r>
  <r>
    <s v="其他"/>
    <s v="SDK"/>
    <s v="06"/>
    <x v="42"/>
    <x v="4"/>
    <x v="11"/>
    <n v="4211949"/>
    <n v="4599.6400000000003"/>
    <n v="1.0920455114722425"/>
  </r>
  <r>
    <s v="结果页"/>
    <s v="API"/>
    <s v="06"/>
    <x v="42"/>
    <x v="5"/>
    <x v="8"/>
    <n v="3271710"/>
    <n v="3624.85"/>
    <n v="1.1100000000000001"/>
  </r>
  <r>
    <s v="结果页"/>
    <s v="API"/>
    <s v="06"/>
    <x v="42"/>
    <x v="5"/>
    <x v="3"/>
    <n v="433889"/>
    <n v="328.5"/>
    <n v="0.76"/>
  </r>
  <r>
    <s v="其他"/>
    <s v="SDK"/>
    <s v="06"/>
    <x v="41"/>
    <x v="2"/>
    <x v="9"/>
    <n v="840444"/>
    <n v="244"/>
    <n v="0.28999999999999998"/>
  </r>
  <r>
    <s v="其他"/>
    <s v="SDK"/>
    <s v="06"/>
    <x v="41"/>
    <x v="2"/>
    <x v="4"/>
    <n v="42036696"/>
    <n v="2692"/>
    <n v="6.4000000000000001E-2"/>
  </r>
  <r>
    <s v="其他"/>
    <s v="SDK"/>
    <s v="06"/>
    <x v="41"/>
    <x v="2"/>
    <x v="11"/>
    <n v="2131371"/>
    <n v="1394"/>
    <n v="0.65400000000000003"/>
  </r>
  <r>
    <s v="结果页"/>
    <s v="API"/>
    <s v="06"/>
    <x v="41"/>
    <x v="3"/>
    <x v="8"/>
    <n v="72792"/>
    <n v="239.01"/>
    <n v="3.2834652159577975"/>
  </r>
  <r>
    <s v="结果页"/>
    <s v="API"/>
    <s v="06"/>
    <x v="41"/>
    <x v="3"/>
    <x v="0"/>
    <n v="817497"/>
    <n v="1816.63"/>
    <n v="2.2221855248398463"/>
  </r>
  <r>
    <s v="结果页"/>
    <s v="API"/>
    <s v="06"/>
    <x v="41"/>
    <x v="3"/>
    <x v="3"/>
    <n v="627453"/>
    <n v="1862.62"/>
    <n v="2.9685410700084307"/>
  </r>
  <r>
    <s v="结果页"/>
    <s v="SDK"/>
    <s v="06"/>
    <x v="41"/>
    <x v="4"/>
    <x v="8"/>
    <n v="4750481"/>
    <n v="6501.17"/>
    <n v="1.3685287868744238"/>
  </r>
  <r>
    <s v="充电屏保"/>
    <s v="SDK"/>
    <s v="06"/>
    <x v="41"/>
    <x v="4"/>
    <x v="12"/>
    <n v="26269284"/>
    <n v="25610.01"/>
    <n v="0.97490323679929758"/>
  </r>
  <r>
    <s v="其他"/>
    <s v="SDK"/>
    <s v="06"/>
    <x v="41"/>
    <x v="4"/>
    <x v="9"/>
    <n v="3689501"/>
    <n v="2921.66"/>
    <n v="0.7918848646470078"/>
  </r>
  <r>
    <s v="其他"/>
    <s v="SDK"/>
    <s v="06"/>
    <x v="41"/>
    <x v="4"/>
    <x v="2"/>
    <n v="189105"/>
    <n v="785.85"/>
    <n v="4.1556278258110577"/>
  </r>
  <r>
    <s v="Applock"/>
    <s v="SDK"/>
    <s v="06"/>
    <x v="41"/>
    <x v="4"/>
    <x v="13"/>
    <n v="114253232"/>
    <n v="89290.33"/>
    <n v="0.78151250898530378"/>
  </r>
  <r>
    <s v="结果页"/>
    <s v="SDK"/>
    <s v="06"/>
    <x v="41"/>
    <x v="4"/>
    <x v="0"/>
    <n v="20011186"/>
    <n v="23148.469999999998"/>
    <n v="1.1567765148952189"/>
  </r>
  <r>
    <s v="充电屏保"/>
    <s v="SDK"/>
    <s v="06"/>
    <x v="41"/>
    <x v="4"/>
    <x v="14"/>
    <n v="136474359"/>
    <n v="99604.83"/>
    <n v="0.72984281245094551"/>
  </r>
  <r>
    <s v="其他"/>
    <s v="SDK"/>
    <s v="06"/>
    <x v="41"/>
    <x v="4"/>
    <x v="10"/>
    <n v="567792"/>
    <n v="921.93"/>
    <n v="1.6237107955025785"/>
  </r>
  <r>
    <s v="其他"/>
    <s v="SDK"/>
    <s v="06"/>
    <x v="41"/>
    <x v="4"/>
    <x v="7"/>
    <n v="403432"/>
    <n v="2116.2199999999998"/>
    <n v="5.2455432390093"/>
  </r>
  <r>
    <s v="其他"/>
    <s v="SDK"/>
    <s v="06"/>
    <x v="41"/>
    <x v="4"/>
    <x v="15"/>
    <n v="2357159"/>
    <n v="1453.27"/>
    <n v="0.61653456555115715"/>
  </r>
  <r>
    <s v="Applock"/>
    <s v="SDK"/>
    <s v="06"/>
    <x v="41"/>
    <x v="4"/>
    <x v="16"/>
    <n v="323338523"/>
    <n v="250854.18"/>
    <n v="0.77582521770843871"/>
  </r>
  <r>
    <s v="结果页"/>
    <s v="SDK"/>
    <s v="06"/>
    <x v="41"/>
    <x v="4"/>
    <x v="3"/>
    <n v="13454026"/>
    <n v="37870.17"/>
    <n v="2.8147834707618373"/>
  </r>
  <r>
    <s v="充电屏保"/>
    <s v="SDK"/>
    <s v="06"/>
    <x v="41"/>
    <x v="4"/>
    <x v="17"/>
    <n v="32955569"/>
    <n v="22703.66"/>
    <n v="0.68891725098116197"/>
  </r>
  <r>
    <s v="其他"/>
    <s v="SDK"/>
    <s v="06"/>
    <x v="41"/>
    <x v="4"/>
    <x v="5"/>
    <n v="938576"/>
    <n v="1699.05"/>
    <n v="1.8102423245427115"/>
  </r>
  <r>
    <s v="其他"/>
    <s v="SDK"/>
    <s v="06"/>
    <x v="41"/>
    <x v="4"/>
    <x v="4"/>
    <n v="19149524"/>
    <n v="9292.9500000000007"/>
    <n v="0.48528360287179984"/>
  </r>
  <r>
    <s v="其他"/>
    <s v="SDK"/>
    <s v="06"/>
    <x v="41"/>
    <x v="4"/>
    <x v="11"/>
    <n v="4229566"/>
    <n v="4341.05"/>
    <n v="1.0263582599254863"/>
  </r>
  <r>
    <s v="结果页"/>
    <s v="API"/>
    <s v="06"/>
    <x v="41"/>
    <x v="5"/>
    <x v="8"/>
    <n v="3662470"/>
    <n v="5485.02"/>
    <n v="1.5"/>
  </r>
  <r>
    <s v="结果页"/>
    <s v="API"/>
    <s v="06"/>
    <x v="41"/>
    <x v="5"/>
    <x v="3"/>
    <n v="452308"/>
    <n v="412.1"/>
    <n v="0.91"/>
  </r>
  <r>
    <s v="其他"/>
    <s v="SDK"/>
    <s v="06"/>
    <x v="40"/>
    <x v="2"/>
    <x v="9"/>
    <n v="722713"/>
    <n v="194"/>
    <n v="0.26900000000000002"/>
  </r>
  <r>
    <s v="其他"/>
    <s v="SDK"/>
    <s v="06"/>
    <x v="40"/>
    <x v="2"/>
    <x v="4"/>
    <n v="45111364"/>
    <n v="2792"/>
    <n v="6.2E-2"/>
  </r>
  <r>
    <s v="其他"/>
    <s v="SDK"/>
    <s v="06"/>
    <x v="40"/>
    <x v="2"/>
    <x v="11"/>
    <n v="2347388"/>
    <n v="1403"/>
    <n v="0.59699999999999998"/>
  </r>
  <r>
    <s v="结果页"/>
    <s v="API"/>
    <s v="06"/>
    <x v="40"/>
    <x v="3"/>
    <x v="8"/>
    <n v="126864"/>
    <n v="404.78999999999996"/>
    <n v="3.1907396897464997"/>
  </r>
  <r>
    <s v="结果页"/>
    <s v="API"/>
    <s v="06"/>
    <x v="40"/>
    <x v="3"/>
    <x v="0"/>
    <n v="452284"/>
    <n v="445.27"/>
    <n v="0.98449204482139541"/>
  </r>
  <r>
    <s v="结果页"/>
    <s v="API"/>
    <s v="06"/>
    <x v="40"/>
    <x v="3"/>
    <x v="3"/>
    <n v="444913"/>
    <n v="1924.77"/>
    <n v="4.3261716335553242"/>
  </r>
  <r>
    <s v="结果页"/>
    <s v="SDK"/>
    <s v="06"/>
    <x v="40"/>
    <x v="4"/>
    <x v="8"/>
    <n v="4046324"/>
    <n v="5297.31"/>
    <n v="1.3091660479981335"/>
  </r>
  <r>
    <s v="充电屏保"/>
    <s v="SDK"/>
    <s v="06"/>
    <x v="40"/>
    <x v="4"/>
    <x v="12"/>
    <n v="25614297"/>
    <n v="24460.41"/>
    <n v="0.95495144762317696"/>
  </r>
  <r>
    <s v="其他"/>
    <s v="SDK"/>
    <s v="06"/>
    <x v="40"/>
    <x v="4"/>
    <x v="9"/>
    <n v="3063496"/>
    <n v="2443.3200000000002"/>
    <n v="0.79755938966461848"/>
  </r>
  <r>
    <s v="其他"/>
    <s v="SDK"/>
    <s v="06"/>
    <x v="40"/>
    <x v="4"/>
    <x v="2"/>
    <n v="202658"/>
    <n v="711.81"/>
    <n v="3.512370594795172"/>
  </r>
  <r>
    <s v="Applock"/>
    <s v="SDK"/>
    <s v="06"/>
    <x v="40"/>
    <x v="4"/>
    <x v="13"/>
    <n v="114264986"/>
    <n v="85874.06"/>
    <n v="0.75153433266075054"/>
  </r>
  <r>
    <s v="结果页"/>
    <s v="SDK"/>
    <s v="06"/>
    <x v="40"/>
    <x v="4"/>
    <x v="0"/>
    <n v="20370454"/>
    <n v="23230.42"/>
    <n v="1.1403977545124915"/>
  </r>
  <r>
    <s v="充电屏保"/>
    <s v="SDK"/>
    <s v="06"/>
    <x v="40"/>
    <x v="4"/>
    <x v="14"/>
    <n v="135020676"/>
    <n v="96511.62"/>
    <n v="0.71479141461267759"/>
  </r>
  <r>
    <s v="其他"/>
    <s v="SDK"/>
    <s v="06"/>
    <x v="40"/>
    <x v="4"/>
    <x v="10"/>
    <n v="576780"/>
    <n v="934.07"/>
    <n v="1.6194562918270399"/>
  </r>
  <r>
    <s v="其他"/>
    <s v="SDK"/>
    <s v="06"/>
    <x v="40"/>
    <x v="4"/>
    <x v="7"/>
    <n v="422471"/>
    <n v="2081.3000000000002"/>
    <n v="4.9264919959003111"/>
  </r>
  <r>
    <s v="其他"/>
    <s v="SDK"/>
    <s v="06"/>
    <x v="40"/>
    <x v="4"/>
    <x v="15"/>
    <n v="2350513"/>
    <n v="1495.98"/>
    <n v="0.63644829873308506"/>
  </r>
  <r>
    <s v="Applock"/>
    <s v="SDK"/>
    <s v="06"/>
    <x v="40"/>
    <x v="4"/>
    <x v="16"/>
    <n v="329099145"/>
    <n v="260584.63"/>
    <n v="0.79181193254087612"/>
  </r>
  <r>
    <s v="结果页"/>
    <s v="SDK"/>
    <s v="06"/>
    <x v="40"/>
    <x v="4"/>
    <x v="3"/>
    <n v="13509762"/>
    <n v="39120.11"/>
    <n v="2.8956920188527375"/>
  </r>
  <r>
    <s v="充电屏保"/>
    <s v="SDK"/>
    <s v="06"/>
    <x v="40"/>
    <x v="4"/>
    <x v="17"/>
    <n v="33661230"/>
    <n v="23325.68"/>
    <n v="0.69295388195856178"/>
  </r>
  <r>
    <s v="其他"/>
    <s v="SDK"/>
    <s v="06"/>
    <x v="40"/>
    <x v="4"/>
    <x v="5"/>
    <n v="895319"/>
    <n v="1568.52"/>
    <n v="1.7519118883883844"/>
  </r>
  <r>
    <s v="其他"/>
    <s v="SDK"/>
    <s v="06"/>
    <x v="40"/>
    <x v="4"/>
    <x v="4"/>
    <n v="22294830"/>
    <n v="10069.94"/>
    <n v="0.45167153102311164"/>
  </r>
  <r>
    <s v="其他"/>
    <s v="SDK"/>
    <s v="06"/>
    <x v="40"/>
    <x v="4"/>
    <x v="11"/>
    <n v="5167021"/>
    <n v="5054.2000000000007"/>
    <n v="0.97816517486574972"/>
  </r>
  <r>
    <s v="结果页"/>
    <s v="API"/>
    <s v="06"/>
    <x v="40"/>
    <x v="5"/>
    <x v="8"/>
    <n v="3309461"/>
    <n v="4870.6899999999996"/>
    <n v="1.47"/>
  </r>
  <r>
    <s v="结果页"/>
    <s v="API"/>
    <s v="06"/>
    <x v="40"/>
    <x v="5"/>
    <x v="3"/>
    <n v="431888"/>
    <n v="359.26"/>
    <n v="0.83"/>
  </r>
  <r>
    <s v="其他"/>
    <s v="SDK"/>
    <s v="06"/>
    <x v="39"/>
    <x v="2"/>
    <x v="9"/>
    <n v="653959"/>
    <n v="165"/>
    <n v="0.253"/>
  </r>
  <r>
    <s v="其他"/>
    <s v="SDK"/>
    <s v="06"/>
    <x v="39"/>
    <x v="2"/>
    <x v="4"/>
    <n v="46724117"/>
    <n v="2977"/>
    <n v="6.4000000000000001E-2"/>
  </r>
  <r>
    <s v="其他"/>
    <s v="SDK"/>
    <s v="06"/>
    <x v="39"/>
    <x v="2"/>
    <x v="11"/>
    <n v="2458976"/>
    <n v="1512"/>
    <n v="0.61499999999999999"/>
  </r>
  <r>
    <s v="结果页"/>
    <s v="API"/>
    <s v="06"/>
    <x v="39"/>
    <x v="3"/>
    <x v="8"/>
    <n v="140046"/>
    <n v="465.65000000000003"/>
    <n v="3.3249789354926245"/>
  </r>
  <r>
    <s v="结果页"/>
    <s v="API"/>
    <s v="06"/>
    <x v="39"/>
    <x v="3"/>
    <x v="0"/>
    <n v="459631"/>
    <n v="466.17999999999995"/>
    <n v="1.0142483862054561"/>
  </r>
  <r>
    <s v="结果页"/>
    <s v="API"/>
    <s v="06"/>
    <x v="39"/>
    <x v="3"/>
    <x v="3"/>
    <n v="469426"/>
    <n v="2012.76"/>
    <n v="4.2877045583329432"/>
  </r>
  <r>
    <s v="结果页"/>
    <s v="SDK"/>
    <s v="06"/>
    <x v="39"/>
    <x v="4"/>
    <x v="8"/>
    <n v="3538212"/>
    <n v="4571.6000000000004"/>
    <n v="1.2920650317165845"/>
  </r>
  <r>
    <s v="充电屏保"/>
    <s v="SDK"/>
    <s v="06"/>
    <x v="39"/>
    <x v="4"/>
    <x v="12"/>
    <n v="22180749"/>
    <n v="21748"/>
    <n v="0.98048988336687815"/>
  </r>
  <r>
    <s v="其他"/>
    <s v="SDK"/>
    <s v="06"/>
    <x v="39"/>
    <x v="4"/>
    <x v="9"/>
    <n v="2627264"/>
    <n v="2146.34"/>
    <n v="0.8169487345009866"/>
  </r>
  <r>
    <s v="其他"/>
    <s v="SDK"/>
    <s v="06"/>
    <x v="39"/>
    <x v="4"/>
    <x v="2"/>
    <n v="187944"/>
    <n v="751.79"/>
    <n v="4.0000744902736987"/>
  </r>
  <r>
    <s v="Applock"/>
    <s v="SDK"/>
    <s v="06"/>
    <x v="39"/>
    <x v="4"/>
    <x v="13"/>
    <n v="104885546"/>
    <n v="82122.03"/>
    <n v="0.78296803641561818"/>
  </r>
  <r>
    <s v="结果页"/>
    <s v="SDK"/>
    <s v="06"/>
    <x v="39"/>
    <x v="4"/>
    <x v="0"/>
    <n v="17809616"/>
    <n v="21623.43"/>
    <n v="1.2141435278559627"/>
  </r>
  <r>
    <s v="充电屏保"/>
    <s v="SDK"/>
    <s v="06"/>
    <x v="39"/>
    <x v="4"/>
    <x v="14"/>
    <n v="119794671"/>
    <n v="87715.93"/>
    <n v="0.73221896489869742"/>
  </r>
  <r>
    <s v="其他"/>
    <s v="SDK"/>
    <s v="06"/>
    <x v="39"/>
    <x v="4"/>
    <x v="10"/>
    <n v="547873"/>
    <n v="851.69"/>
    <n v="1.554539099389822"/>
  </r>
  <r>
    <s v="其他"/>
    <s v="SDK"/>
    <s v="06"/>
    <x v="39"/>
    <x v="4"/>
    <x v="7"/>
    <n v="408195"/>
    <n v="2383.69"/>
    <n v="5.8395864721517903"/>
  </r>
  <r>
    <s v="其他"/>
    <s v="SDK"/>
    <s v="06"/>
    <x v="39"/>
    <x v="4"/>
    <x v="15"/>
    <n v="2178708"/>
    <n v="1477.51"/>
    <n v="0.67815879870088147"/>
  </r>
  <r>
    <s v="Applock"/>
    <s v="SDK"/>
    <s v="06"/>
    <x v="39"/>
    <x v="4"/>
    <x v="16"/>
    <n v="302421681"/>
    <n v="250222.32"/>
    <n v="0.82739544060665415"/>
  </r>
  <r>
    <s v="结果页"/>
    <s v="SDK"/>
    <s v="06"/>
    <x v="39"/>
    <x v="4"/>
    <x v="3"/>
    <n v="12231947"/>
    <n v="37403.300000000003"/>
    <n v="3.0578369903008897"/>
  </r>
  <r>
    <s v="充电屏保"/>
    <s v="SDK"/>
    <s v="06"/>
    <x v="39"/>
    <x v="4"/>
    <x v="17"/>
    <n v="31370731"/>
    <n v="22968.33"/>
    <n v="0.73215794684542101"/>
  </r>
  <r>
    <s v="其他"/>
    <s v="SDK"/>
    <s v="06"/>
    <x v="39"/>
    <x v="4"/>
    <x v="5"/>
    <n v="836937"/>
    <n v="1610.11"/>
    <n v="1.9238126645135776"/>
  </r>
  <r>
    <s v="其他"/>
    <s v="SDK"/>
    <s v="06"/>
    <x v="39"/>
    <x v="4"/>
    <x v="4"/>
    <n v="21846868"/>
    <n v="10746.220000000001"/>
    <n v="0.49188835672005715"/>
  </r>
  <r>
    <s v="其他"/>
    <s v="SDK"/>
    <s v="06"/>
    <x v="39"/>
    <x v="4"/>
    <x v="11"/>
    <n v="5474531"/>
    <n v="5659.5300000000007"/>
    <n v="1.0337926664402852"/>
  </r>
  <r>
    <s v="结果页"/>
    <s v="API"/>
    <s v="06"/>
    <x v="39"/>
    <x v="5"/>
    <x v="8"/>
    <n v="3340921"/>
    <n v="4306.68"/>
    <n v="1.29"/>
  </r>
  <r>
    <s v="结果页"/>
    <s v="API"/>
    <s v="06"/>
    <x v="39"/>
    <x v="5"/>
    <x v="3"/>
    <n v="491609"/>
    <n v="431.42"/>
    <n v="0.88"/>
  </r>
  <r>
    <s v="其他"/>
    <s v="SDK"/>
    <s v="06"/>
    <x v="38"/>
    <x v="2"/>
    <x v="9"/>
    <n v="659856"/>
    <n v="167"/>
    <n v="0.254"/>
  </r>
  <r>
    <s v="其他"/>
    <s v="SDK"/>
    <s v="06"/>
    <x v="38"/>
    <x v="2"/>
    <x v="4"/>
    <n v="47710223"/>
    <n v="2804"/>
    <n v="5.8999999999999997E-2"/>
  </r>
  <r>
    <s v="其他"/>
    <s v="SDK"/>
    <s v="06"/>
    <x v="38"/>
    <x v="2"/>
    <x v="11"/>
    <n v="2507702"/>
    <n v="1538"/>
    <n v="0.61299999999999999"/>
  </r>
  <r>
    <s v="结果页"/>
    <s v="API"/>
    <s v="06"/>
    <x v="38"/>
    <x v="3"/>
    <x v="8"/>
    <n v="146979"/>
    <n v="511.36"/>
    <n v="3.4791364752787812"/>
  </r>
  <r>
    <s v="结果页"/>
    <s v="API"/>
    <s v="06"/>
    <x v="38"/>
    <x v="3"/>
    <x v="0"/>
    <n v="451817"/>
    <n v="481.24"/>
    <n v="1.06512149830573"/>
  </r>
  <r>
    <s v="结果页"/>
    <s v="API"/>
    <s v="06"/>
    <x v="38"/>
    <x v="3"/>
    <x v="3"/>
    <n v="440185"/>
    <n v="1889.74"/>
    <n v="4.2930586003612117"/>
  </r>
  <r>
    <s v="结果页"/>
    <s v="SDK"/>
    <s v="06"/>
    <x v="38"/>
    <x v="4"/>
    <x v="8"/>
    <n v="4087200"/>
    <n v="5043.76"/>
    <n v="1.2340379722059112"/>
  </r>
  <r>
    <s v="充电屏保"/>
    <s v="SDK"/>
    <s v="06"/>
    <x v="38"/>
    <x v="4"/>
    <x v="12"/>
    <n v="23945611"/>
    <n v="21379.1"/>
    <n v="0.89281914752561542"/>
  </r>
  <r>
    <s v="其他"/>
    <s v="SDK"/>
    <s v="06"/>
    <x v="38"/>
    <x v="4"/>
    <x v="9"/>
    <n v="3082199"/>
    <n v="2398.85"/>
    <n v="0.77829173262336404"/>
  </r>
  <r>
    <s v="其他"/>
    <s v="SDK"/>
    <s v="06"/>
    <x v="38"/>
    <x v="4"/>
    <x v="2"/>
    <n v="201762"/>
    <n v="588.13"/>
    <n v="2.9149691220348726"/>
  </r>
  <r>
    <s v="Applock"/>
    <s v="SDK"/>
    <s v="06"/>
    <x v="38"/>
    <x v="4"/>
    <x v="13"/>
    <n v="109679867"/>
    <n v="78110.929999999993"/>
    <n v="0.71217199780156548"/>
  </r>
  <r>
    <s v="结果页"/>
    <s v="SDK"/>
    <s v="06"/>
    <x v="38"/>
    <x v="4"/>
    <x v="0"/>
    <n v="19000655"/>
    <n v="22365.4"/>
    <n v="1.177085737307477"/>
  </r>
  <r>
    <s v="充电屏保"/>
    <s v="SDK"/>
    <s v="06"/>
    <x v="38"/>
    <x v="4"/>
    <x v="14"/>
    <n v="126056611"/>
    <n v="86137.52"/>
    <n v="0.68332409793247573"/>
  </r>
  <r>
    <s v="其他"/>
    <s v="SDK"/>
    <s v="06"/>
    <x v="38"/>
    <x v="4"/>
    <x v="10"/>
    <n v="626912"/>
    <n v="986.01"/>
    <n v="1.5728044765453524"/>
  </r>
  <r>
    <s v="其他"/>
    <s v="SDK"/>
    <s v="06"/>
    <x v="38"/>
    <x v="4"/>
    <x v="7"/>
    <n v="437546"/>
    <n v="2323.75"/>
    <n v="5.3108701713648392"/>
  </r>
  <r>
    <s v="其他"/>
    <s v="SDK"/>
    <s v="06"/>
    <x v="38"/>
    <x v="4"/>
    <x v="15"/>
    <n v="2324999"/>
    <n v="1399.18"/>
    <n v="0.60179810830026159"/>
  </r>
  <r>
    <s v="Applock"/>
    <s v="SDK"/>
    <s v="06"/>
    <x v="38"/>
    <x v="4"/>
    <x v="16"/>
    <n v="310970875"/>
    <n v="232586.28"/>
    <n v="0.74793589592594478"/>
  </r>
  <r>
    <s v="结果页"/>
    <s v="SDK"/>
    <s v="06"/>
    <x v="38"/>
    <x v="4"/>
    <x v="3"/>
    <n v="13943338"/>
    <n v="40391.949999999997"/>
    <n v="2.8968637208679873"/>
  </r>
  <r>
    <s v="充电屏保"/>
    <s v="SDK"/>
    <s v="06"/>
    <x v="38"/>
    <x v="4"/>
    <x v="17"/>
    <n v="33229136"/>
    <n v="22495.94"/>
    <n v="0.67699443042996965"/>
  </r>
  <r>
    <s v="其他"/>
    <s v="SDK"/>
    <s v="06"/>
    <x v="38"/>
    <x v="4"/>
    <x v="5"/>
    <n v="938216"/>
    <n v="1674.03"/>
    <n v="1.7842692940644798"/>
  </r>
  <r>
    <s v="其他"/>
    <s v="SDK"/>
    <s v="06"/>
    <x v="38"/>
    <x v="4"/>
    <x v="4"/>
    <n v="21339772"/>
    <n v="9889.8599999999988"/>
    <n v="0.46344731330775224"/>
  </r>
  <r>
    <s v="其他"/>
    <s v="SDK"/>
    <s v="06"/>
    <x v="38"/>
    <x v="4"/>
    <x v="11"/>
    <n v="5412048"/>
    <n v="5264.61"/>
    <n v="0.97275744782751372"/>
  </r>
  <r>
    <s v="结果页"/>
    <s v="API"/>
    <s v="06"/>
    <x v="38"/>
    <x v="5"/>
    <x v="8"/>
    <n v="3191814"/>
    <n v="4053.05"/>
    <n v="1.27"/>
  </r>
  <r>
    <s v="结果页"/>
    <s v="API"/>
    <s v="06"/>
    <x v="38"/>
    <x v="5"/>
    <x v="3"/>
    <n v="461195"/>
    <n v="360.57"/>
    <n v="0.78"/>
  </r>
  <r>
    <s v="其他"/>
    <s v="SDK"/>
    <s v="06"/>
    <x v="37"/>
    <x v="2"/>
    <x v="9"/>
    <n v="647605"/>
    <n v="175"/>
    <n v="0.27"/>
  </r>
  <r>
    <s v="其他"/>
    <s v="SDK"/>
    <s v="06"/>
    <x v="37"/>
    <x v="2"/>
    <x v="4"/>
    <n v="42184641"/>
    <n v="2628"/>
    <n v="6.2E-2"/>
  </r>
  <r>
    <s v="其他"/>
    <s v="SDK"/>
    <s v="06"/>
    <x v="37"/>
    <x v="2"/>
    <x v="11"/>
    <n v="2168175"/>
    <n v="1416"/>
    <n v="0.65300000000000002"/>
  </r>
  <r>
    <s v="结果页"/>
    <s v="API"/>
    <s v="06"/>
    <x v="37"/>
    <x v="3"/>
    <x v="8"/>
    <n v="156619"/>
    <n v="513.4"/>
    <n v="3.2780186312005566"/>
  </r>
  <r>
    <s v="结果页"/>
    <s v="API"/>
    <s v="06"/>
    <x v="37"/>
    <x v="3"/>
    <x v="0"/>
    <n v="440340"/>
    <n v="448.4"/>
    <n v="1.0183040377889812"/>
  </r>
  <r>
    <s v="结果页"/>
    <s v="API"/>
    <s v="06"/>
    <x v="37"/>
    <x v="3"/>
    <x v="3"/>
    <n v="458533"/>
    <n v="1978.9299999999998"/>
    <n v="4.3157853415130418"/>
  </r>
  <r>
    <s v="结果页"/>
    <s v="SDK"/>
    <s v="06"/>
    <x v="37"/>
    <x v="4"/>
    <x v="8"/>
    <n v="4305452"/>
    <n v="5367.49"/>
    <n v="1.2466699999999999"/>
  </r>
  <r>
    <s v="充电屏保"/>
    <s v="SDK"/>
    <s v="06"/>
    <x v="37"/>
    <x v="4"/>
    <x v="12"/>
    <n v="25511708"/>
    <n v="22672.48"/>
    <n v="0.88871"/>
  </r>
  <r>
    <s v="其他"/>
    <s v="SDK"/>
    <s v="06"/>
    <x v="37"/>
    <x v="4"/>
    <x v="9"/>
    <n v="3427470"/>
    <n v="2629.01"/>
    <n v="0.76704000000000006"/>
  </r>
  <r>
    <s v="其他"/>
    <s v="SDK"/>
    <s v="06"/>
    <x v="37"/>
    <x v="4"/>
    <x v="2"/>
    <n v="197666"/>
    <n v="572.15"/>
    <n v="2.89453"/>
  </r>
  <r>
    <s v="Applock"/>
    <s v="SDK"/>
    <s v="06"/>
    <x v="37"/>
    <x v="4"/>
    <x v="13"/>
    <n v="113745631"/>
    <n v="76691.34"/>
    <n v="0.67423999999999995"/>
  </r>
  <r>
    <s v="其他"/>
    <s v="SDK"/>
    <s v="06"/>
    <x v="37"/>
    <x v="4"/>
    <x v="6"/>
    <n v="292916"/>
    <n v="670.78"/>
    <n v="2.2900100000000001"/>
  </r>
  <r>
    <s v="结果页"/>
    <s v="SDK"/>
    <s v="06"/>
    <x v="37"/>
    <x v="4"/>
    <x v="0"/>
    <n v="18988120"/>
    <n v="21498.37"/>
    <n v="1.1322000000000001"/>
  </r>
  <r>
    <s v="充电屏保"/>
    <s v="SDK"/>
    <s v="06"/>
    <x v="37"/>
    <x v="4"/>
    <x v="14"/>
    <n v="136605050"/>
    <n v="89515.62"/>
    <n v="0.65529000000000004"/>
  </r>
  <r>
    <s v="其他"/>
    <s v="SDK"/>
    <s v="06"/>
    <x v="37"/>
    <x v="4"/>
    <x v="10"/>
    <n v="588883"/>
    <n v="878.96"/>
    <n v="1.4925900000000001"/>
  </r>
  <r>
    <s v="其他"/>
    <s v="SDK"/>
    <s v="06"/>
    <x v="37"/>
    <x v="4"/>
    <x v="7"/>
    <n v="454613"/>
    <n v="2139.46"/>
    <n v="4.7061099999999998"/>
  </r>
  <r>
    <s v="其他"/>
    <s v="SDK"/>
    <s v="06"/>
    <x v="37"/>
    <x v="4"/>
    <x v="15"/>
    <n v="2385524"/>
    <n v="1441.82"/>
    <n v="0.60440000000000005"/>
  </r>
  <r>
    <s v="Applock"/>
    <s v="SDK"/>
    <s v="06"/>
    <x v="37"/>
    <x v="4"/>
    <x v="16"/>
    <n v="327860440"/>
    <n v="236939.25"/>
    <n v="0.72267999999999999"/>
  </r>
  <r>
    <s v="结果页"/>
    <s v="SDK"/>
    <s v="06"/>
    <x v="37"/>
    <x v="4"/>
    <x v="3"/>
    <n v="14452944"/>
    <n v="39512.620000000003"/>
    <n v="2.7338800000000001"/>
  </r>
  <r>
    <s v="充电屏保"/>
    <s v="SDK"/>
    <s v="06"/>
    <x v="37"/>
    <x v="4"/>
    <x v="17"/>
    <n v="35981104"/>
    <n v="23312"/>
    <n v="0.64790000000000003"/>
  </r>
  <r>
    <s v="其他"/>
    <s v="SDK"/>
    <s v="06"/>
    <x v="37"/>
    <x v="4"/>
    <x v="5"/>
    <n v="949178"/>
    <n v="1586.74"/>
    <n v="1.6717"/>
  </r>
  <r>
    <s v="其他"/>
    <s v="SDK"/>
    <s v="06"/>
    <x v="37"/>
    <x v="4"/>
    <x v="4"/>
    <n v="18892753"/>
    <n v="8251.2099999999991"/>
    <n v="0.43674000000000002"/>
  </r>
  <r>
    <s v="其他"/>
    <s v="SDK"/>
    <s v="06"/>
    <x v="37"/>
    <x v="4"/>
    <x v="11"/>
    <n v="4839896"/>
    <n v="4899.76"/>
    <n v="1.01237"/>
  </r>
  <r>
    <s v="结果页"/>
    <s v="API"/>
    <s v="06"/>
    <x v="37"/>
    <x v="5"/>
    <x v="8"/>
    <n v="3157313"/>
    <n v="4064.43"/>
    <n v="1.29"/>
  </r>
  <r>
    <s v="结果页"/>
    <s v="API"/>
    <s v="06"/>
    <x v="37"/>
    <x v="5"/>
    <x v="3"/>
    <n v="433492"/>
    <n v="395.27"/>
    <n v="0.91"/>
  </r>
  <r>
    <s v="其他"/>
    <s v="SDK"/>
    <s v="06"/>
    <x v="36"/>
    <x v="2"/>
    <x v="9"/>
    <n v="636285"/>
    <n v="159"/>
    <n v="0.25"/>
  </r>
  <r>
    <s v="其他"/>
    <s v="SDK"/>
    <s v="06"/>
    <x v="36"/>
    <x v="2"/>
    <x v="4"/>
    <n v="40065795"/>
    <n v="2535"/>
    <n v="6.3E-2"/>
  </r>
  <r>
    <s v="其他"/>
    <s v="SDK"/>
    <s v="06"/>
    <x v="36"/>
    <x v="2"/>
    <x v="11"/>
    <n v="2127978"/>
    <n v="1308"/>
    <n v="0.61499999999999999"/>
  </r>
  <r>
    <s v="结果页"/>
    <s v="API"/>
    <s v="06"/>
    <x v="36"/>
    <x v="3"/>
    <x v="8"/>
    <n v="172263"/>
    <n v="561.65"/>
    <n v="3.2604215647004868"/>
  </r>
  <r>
    <s v="结果页"/>
    <s v="API"/>
    <s v="06"/>
    <x v="36"/>
    <x v="3"/>
    <x v="0"/>
    <n v="727488"/>
    <n v="710.68999999999994"/>
    <n v="0.97690958476291001"/>
  </r>
  <r>
    <s v="结果页"/>
    <s v="API"/>
    <s v="06"/>
    <x v="36"/>
    <x v="3"/>
    <x v="3"/>
    <n v="486346"/>
    <n v="2072.35"/>
    <n v="4.2610610552980797"/>
  </r>
  <r>
    <s v="结果页"/>
    <s v="SDK"/>
    <s v="06"/>
    <x v="36"/>
    <x v="4"/>
    <x v="8"/>
    <n v="4490562"/>
    <n v="5790.73"/>
    <n v="1.2895000000000001"/>
  </r>
  <r>
    <s v="充电屏保"/>
    <s v="SDK"/>
    <s v="06"/>
    <x v="36"/>
    <x v="4"/>
    <x v="12"/>
    <n v="25631613"/>
    <n v="22631.040000000001"/>
    <n v="0.88290000000000002"/>
  </r>
  <r>
    <s v="其他"/>
    <s v="SDK"/>
    <s v="06"/>
    <x v="36"/>
    <x v="4"/>
    <x v="9"/>
    <n v="3600726"/>
    <n v="2790.43"/>
    <n v="0.77500000000000002"/>
  </r>
  <r>
    <s v="其他"/>
    <s v="SDK"/>
    <s v="06"/>
    <x v="36"/>
    <x v="4"/>
    <x v="2"/>
    <n v="199136"/>
    <n v="600.79999999999995"/>
    <n v="3.0169999999999999"/>
  </r>
  <r>
    <s v="Applock"/>
    <s v="SDK"/>
    <s v="06"/>
    <x v="36"/>
    <x v="4"/>
    <x v="13"/>
    <n v="116804910"/>
    <n v="77639.94"/>
    <n v="0.66469999999999996"/>
  </r>
  <r>
    <s v="其他"/>
    <s v="SDK"/>
    <s v="06"/>
    <x v="36"/>
    <x v="4"/>
    <x v="6"/>
    <n v="312113"/>
    <n v="618.29999999999995"/>
    <n v="1.9810000000000001"/>
  </r>
  <r>
    <s v="结果页"/>
    <s v="SDK"/>
    <s v="06"/>
    <x v="36"/>
    <x v="4"/>
    <x v="0"/>
    <n v="19681368"/>
    <n v="21876.49"/>
    <n v="1.1114999999999999"/>
  </r>
  <r>
    <s v="充电屏保"/>
    <s v="SDK"/>
    <s v="06"/>
    <x v="36"/>
    <x v="4"/>
    <x v="14"/>
    <n v="141065989"/>
    <n v="88936.63"/>
    <n v="0.63049999999999995"/>
  </r>
  <r>
    <s v="其他"/>
    <s v="SDK"/>
    <s v="06"/>
    <x v="36"/>
    <x v="4"/>
    <x v="10"/>
    <n v="615803"/>
    <n v="932.58"/>
    <n v="1.5144"/>
  </r>
  <r>
    <s v="其他"/>
    <s v="SDK"/>
    <s v="06"/>
    <x v="36"/>
    <x v="4"/>
    <x v="7"/>
    <n v="489432"/>
    <n v="2340.25"/>
    <n v="4.7816000000000001"/>
  </r>
  <r>
    <s v="其他"/>
    <s v="SDK"/>
    <s v="06"/>
    <x v="36"/>
    <x v="4"/>
    <x v="15"/>
    <n v="2425090"/>
    <n v="1464.27"/>
    <n v="0.6038"/>
  </r>
  <r>
    <s v="Applock"/>
    <s v="SDK"/>
    <s v="06"/>
    <x v="36"/>
    <x v="4"/>
    <x v="16"/>
    <n v="338867971"/>
    <n v="244477.41"/>
    <n v="0.72150000000000003"/>
  </r>
  <r>
    <s v="结果页"/>
    <s v="SDK"/>
    <s v="06"/>
    <x v="36"/>
    <x v="4"/>
    <x v="3"/>
    <n v="14522499"/>
    <n v="37615.379999999997"/>
    <n v="2.5901000000000001"/>
  </r>
  <r>
    <s v="充电屏保"/>
    <s v="SDK"/>
    <s v="06"/>
    <x v="36"/>
    <x v="4"/>
    <x v="17"/>
    <n v="37707696"/>
    <n v="24523.13"/>
    <n v="0.65029999999999999"/>
  </r>
  <r>
    <s v="其他"/>
    <s v="SDK"/>
    <s v="06"/>
    <x v="36"/>
    <x v="4"/>
    <x v="5"/>
    <n v="977506"/>
    <n v="1661.74"/>
    <n v="1.7"/>
  </r>
  <r>
    <s v="其他"/>
    <s v="SDK"/>
    <s v="06"/>
    <x v="36"/>
    <x v="4"/>
    <x v="4"/>
    <n v="19066684"/>
    <n v="8587.85"/>
    <n v="0.45040000000000002"/>
  </r>
  <r>
    <s v="其他"/>
    <s v="SDK"/>
    <s v="06"/>
    <x v="36"/>
    <x v="4"/>
    <x v="11"/>
    <n v="4788044"/>
    <n v="4907.0200000000004"/>
    <n v="1.0247999999999999"/>
  </r>
  <r>
    <s v="结果页"/>
    <s v="API"/>
    <s v="06"/>
    <x v="36"/>
    <x v="5"/>
    <x v="8"/>
    <n v="3028510"/>
    <n v="4170.1099999999997"/>
    <n v="1.38"/>
  </r>
  <r>
    <s v="结果页"/>
    <s v="API"/>
    <s v="06"/>
    <x v="36"/>
    <x v="5"/>
    <x v="3"/>
    <n v="438568"/>
    <n v="391.89"/>
    <n v="0.89"/>
  </r>
  <r>
    <s v="其他"/>
    <s v="SDK"/>
    <s v="06"/>
    <x v="35"/>
    <x v="2"/>
    <x v="9"/>
    <n v="631296"/>
    <n v="164"/>
    <n v="0.26"/>
  </r>
  <r>
    <s v="其他"/>
    <s v="SDK"/>
    <s v="06"/>
    <x v="35"/>
    <x v="2"/>
    <x v="4"/>
    <n v="40556121"/>
    <n v="2848"/>
    <n v="7.0000000000000007E-2"/>
  </r>
  <r>
    <s v="其他"/>
    <s v="SDK"/>
    <s v="06"/>
    <x v="35"/>
    <x v="2"/>
    <x v="11"/>
    <n v="2209107"/>
    <n v="1459"/>
    <n v="0.66"/>
  </r>
  <r>
    <s v="结果页"/>
    <s v="API"/>
    <s v="06"/>
    <x v="35"/>
    <x v="3"/>
    <x v="8"/>
    <n v="192896"/>
    <n v="669.79"/>
    <n v="3.472285583941606"/>
  </r>
  <r>
    <s v="结果页"/>
    <s v="API"/>
    <s v="06"/>
    <x v="35"/>
    <x v="3"/>
    <x v="0"/>
    <n v="824997"/>
    <n v="814.94"/>
    <n v="0.98780965264116116"/>
  </r>
  <r>
    <s v="结果页"/>
    <s v="API"/>
    <s v="06"/>
    <x v="35"/>
    <x v="3"/>
    <x v="3"/>
    <n v="508874"/>
    <n v="2183.52"/>
    <n v="4.2908853665150906"/>
  </r>
  <r>
    <s v="结果页"/>
    <s v="SDK"/>
    <s v="06"/>
    <x v="35"/>
    <x v="4"/>
    <x v="8"/>
    <n v="4771048"/>
    <n v="6723.87"/>
    <n v="1.4093"/>
  </r>
  <r>
    <s v="充电屏保"/>
    <s v="SDK"/>
    <s v="06"/>
    <x v="35"/>
    <x v="4"/>
    <x v="12"/>
    <n v="25527206"/>
    <n v="25156"/>
    <n v="0.98550000000000004"/>
  </r>
  <r>
    <s v="其他"/>
    <s v="SDK"/>
    <s v="06"/>
    <x v="35"/>
    <x v="4"/>
    <x v="9"/>
    <n v="3837192"/>
    <n v="3136.43"/>
    <n v="0.81740000000000002"/>
  </r>
  <r>
    <s v="其他"/>
    <s v="SDK"/>
    <s v="06"/>
    <x v="35"/>
    <x v="4"/>
    <x v="2"/>
    <n v="203109"/>
    <n v="638.16999999999996"/>
    <n v="3.1419999999999999"/>
  </r>
  <r>
    <s v="Applock"/>
    <s v="SDK"/>
    <s v="06"/>
    <x v="35"/>
    <x v="4"/>
    <x v="13"/>
    <n v="117115921"/>
    <n v="82274.789999999994"/>
    <n v="0.70250000000000001"/>
  </r>
  <r>
    <s v="其他"/>
    <s v="SDK"/>
    <s v="06"/>
    <x v="35"/>
    <x v="4"/>
    <x v="6"/>
    <n v="294142"/>
    <n v="622.04"/>
    <n v="2.1147999999999998"/>
  </r>
  <r>
    <s v="结果页"/>
    <s v="SDK"/>
    <s v="06"/>
    <x v="35"/>
    <x v="4"/>
    <x v="0"/>
    <n v="19922570"/>
    <n v="24096.26"/>
    <n v="1.2095"/>
  </r>
  <r>
    <s v="充电屏保"/>
    <s v="SDK"/>
    <s v="06"/>
    <x v="35"/>
    <x v="4"/>
    <x v="14"/>
    <n v="134146079"/>
    <n v="86028.98"/>
    <n v="0.64129999999999998"/>
  </r>
  <r>
    <s v="其他"/>
    <s v="SDK"/>
    <s v="06"/>
    <x v="35"/>
    <x v="4"/>
    <x v="10"/>
    <n v="594880"/>
    <n v="989.75"/>
    <n v="1.6637999999999999"/>
  </r>
  <r>
    <s v="其他"/>
    <s v="SDK"/>
    <s v="06"/>
    <x v="35"/>
    <x v="4"/>
    <x v="7"/>
    <n v="498696"/>
    <n v="2663.66"/>
    <n v="5.3411999999999997"/>
  </r>
  <r>
    <s v="其他"/>
    <s v="SDK"/>
    <s v="06"/>
    <x v="35"/>
    <x v="4"/>
    <x v="15"/>
    <n v="2610278"/>
    <n v="1692.6"/>
    <n v="0.64839999999999998"/>
  </r>
  <r>
    <s v="Applock"/>
    <s v="SDK"/>
    <s v="06"/>
    <x v="35"/>
    <x v="4"/>
    <x v="16"/>
    <n v="339929788"/>
    <n v="256985.89"/>
    <n v="0.75600000000000001"/>
  </r>
  <r>
    <s v="结果页"/>
    <s v="SDK"/>
    <s v="06"/>
    <x v="35"/>
    <x v="4"/>
    <x v="3"/>
    <n v="13796181"/>
    <n v="37322.589999999997"/>
    <n v="2.7052999999999998"/>
  </r>
  <r>
    <s v="充电屏保"/>
    <s v="SDK"/>
    <s v="06"/>
    <x v="35"/>
    <x v="4"/>
    <x v="17"/>
    <n v="35961530"/>
    <n v="24534.85"/>
    <n v="0.68230000000000002"/>
  </r>
  <r>
    <s v="其他"/>
    <s v="SDK"/>
    <s v="06"/>
    <x v="35"/>
    <x v="4"/>
    <x v="5"/>
    <n v="971338"/>
    <n v="1807.19"/>
    <n v="1.8605"/>
  </r>
  <r>
    <s v="其他"/>
    <s v="SDK"/>
    <s v="06"/>
    <x v="35"/>
    <x v="4"/>
    <x v="4"/>
    <n v="19792809"/>
    <n v="9442.74"/>
    <n v="0.47710000000000002"/>
  </r>
  <r>
    <s v="其他"/>
    <s v="SDK"/>
    <s v="06"/>
    <x v="35"/>
    <x v="4"/>
    <x v="11"/>
    <n v="4732058"/>
    <n v="5162.01"/>
    <n v="1.0909"/>
  </r>
  <r>
    <s v="结果页"/>
    <s v="API"/>
    <s v="06"/>
    <x v="35"/>
    <x v="5"/>
    <x v="8"/>
    <n v="2882191"/>
    <n v="3869.67"/>
    <n v="1.34"/>
  </r>
  <r>
    <s v="结果页"/>
    <s v="API"/>
    <s v="06"/>
    <x v="35"/>
    <x v="5"/>
    <x v="3"/>
    <n v="433739"/>
    <n v="380.58"/>
    <n v="0.88"/>
  </r>
  <r>
    <s v="其他"/>
    <s v="SDK"/>
    <s v="06"/>
    <x v="34"/>
    <x v="2"/>
    <x v="9"/>
    <n v="615703"/>
    <n v="163"/>
    <n v="0.26500000000000001"/>
  </r>
  <r>
    <s v="其他"/>
    <s v="SDK"/>
    <s v="06"/>
    <x v="34"/>
    <x v="2"/>
    <x v="4"/>
    <n v="39501495"/>
    <n v="2803"/>
    <n v="7.0999999999999994E-2"/>
  </r>
  <r>
    <s v="其他"/>
    <s v="SDK"/>
    <s v="06"/>
    <x v="34"/>
    <x v="2"/>
    <x v="11"/>
    <n v="2131111"/>
    <n v="1514"/>
    <n v="0.71"/>
  </r>
  <r>
    <s v="结果页"/>
    <s v="API"/>
    <s v="06"/>
    <x v="34"/>
    <x v="3"/>
    <x v="8"/>
    <n v="217809"/>
    <n v="710.14"/>
    <n v="3.2603795068156045"/>
  </r>
  <r>
    <s v="结果页"/>
    <s v="API"/>
    <s v="06"/>
    <x v="34"/>
    <x v="3"/>
    <x v="0"/>
    <n v="849520"/>
    <n v="794.39"/>
    <n v="0.93510452961672474"/>
  </r>
  <r>
    <s v="结果页"/>
    <s v="API"/>
    <s v="06"/>
    <x v="34"/>
    <x v="3"/>
    <x v="3"/>
    <n v="562159"/>
    <n v="2339.56"/>
    <n v="4.1617407174838439"/>
  </r>
  <r>
    <s v="结果页"/>
    <s v="SDK"/>
    <s v="06"/>
    <x v="34"/>
    <x v="4"/>
    <x v="8"/>
    <n v="4712576"/>
    <n v="6441.01"/>
    <n v="1.3668"/>
  </r>
  <r>
    <s v="充电屏保"/>
    <s v="SDK"/>
    <s v="06"/>
    <x v="34"/>
    <x v="4"/>
    <x v="12"/>
    <n v="25272077"/>
    <n v="24542.26"/>
    <n v="0.97109999999999996"/>
  </r>
  <r>
    <s v="其他"/>
    <s v="SDK"/>
    <s v="06"/>
    <x v="34"/>
    <x v="4"/>
    <x v="9"/>
    <n v="3868651"/>
    <n v="3236.75"/>
    <n v="0.8367"/>
  </r>
  <r>
    <s v="其他"/>
    <s v="SDK"/>
    <s v="06"/>
    <x v="34"/>
    <x v="4"/>
    <x v="2"/>
    <n v="217022"/>
    <n v="615.54"/>
    <n v="2.8363"/>
  </r>
  <r>
    <s v="Applock"/>
    <s v="SDK"/>
    <s v="06"/>
    <x v="34"/>
    <x v="4"/>
    <x v="13"/>
    <n v="122131377"/>
    <n v="83913.83"/>
    <n v="0.68710000000000004"/>
  </r>
  <r>
    <s v="其他"/>
    <s v="SDK"/>
    <s v="06"/>
    <x v="34"/>
    <x v="4"/>
    <x v="6"/>
    <n v="306774"/>
    <n v="744.79"/>
    <n v="2.4278"/>
  </r>
  <r>
    <s v="结果页"/>
    <s v="SDK"/>
    <s v="06"/>
    <x v="34"/>
    <x v="4"/>
    <x v="0"/>
    <n v="20274161"/>
    <n v="24039.63"/>
    <n v="1.1857"/>
  </r>
  <r>
    <s v="充电屏保"/>
    <s v="SDK"/>
    <s v="06"/>
    <x v="34"/>
    <x v="4"/>
    <x v="14"/>
    <n v="150026443"/>
    <n v="94423.85"/>
    <n v="0.62939999999999996"/>
  </r>
  <r>
    <s v="其他"/>
    <s v="SDK"/>
    <s v="06"/>
    <x v="34"/>
    <x v="4"/>
    <x v="10"/>
    <n v="616280"/>
    <n v="975.12"/>
    <n v="1.5823"/>
  </r>
  <r>
    <s v="其他"/>
    <s v="SDK"/>
    <s v="06"/>
    <x v="34"/>
    <x v="4"/>
    <x v="7"/>
    <n v="482438"/>
    <n v="2438.27"/>
    <n v="5.0541"/>
  </r>
  <r>
    <s v="其他"/>
    <s v="SDK"/>
    <s v="06"/>
    <x v="34"/>
    <x v="4"/>
    <x v="15"/>
    <n v="2492843"/>
    <n v="1619.88"/>
    <n v="0.64980000000000004"/>
  </r>
  <r>
    <s v="Applock"/>
    <s v="SDK"/>
    <s v="06"/>
    <x v="34"/>
    <x v="4"/>
    <x v="16"/>
    <n v="346036859"/>
    <n v="258934.14"/>
    <n v="0.74829999999999997"/>
  </r>
  <r>
    <s v="结果页"/>
    <s v="SDK"/>
    <s v="06"/>
    <x v="34"/>
    <x v="4"/>
    <x v="3"/>
    <n v="13785885"/>
    <n v="35542.22"/>
    <n v="2.5781999999999998"/>
  </r>
  <r>
    <s v="充电屏保"/>
    <s v="SDK"/>
    <s v="06"/>
    <x v="34"/>
    <x v="4"/>
    <x v="17"/>
    <n v="37697737"/>
    <n v="25220.6"/>
    <n v="0.66900000000000004"/>
  </r>
  <r>
    <s v="其他"/>
    <s v="SDK"/>
    <s v="06"/>
    <x v="34"/>
    <x v="4"/>
    <x v="5"/>
    <n v="942384"/>
    <n v="1714.59"/>
    <n v="1.8193999999999999"/>
  </r>
  <r>
    <s v="其他"/>
    <s v="SDK"/>
    <s v="06"/>
    <x v="34"/>
    <x v="4"/>
    <x v="4"/>
    <n v="18378817"/>
    <n v="8310.7000000000007"/>
    <n v="0.45219999999999999"/>
  </r>
  <r>
    <s v="其他"/>
    <s v="SDK"/>
    <s v="06"/>
    <x v="34"/>
    <x v="4"/>
    <x v="11"/>
    <n v="4651314"/>
    <n v="4902.95"/>
    <n v="1.0541"/>
  </r>
  <r>
    <s v="结果页"/>
    <s v="API"/>
    <s v="06"/>
    <x v="34"/>
    <x v="5"/>
    <x v="8"/>
    <n v="2967911"/>
    <n v="3719.46"/>
    <n v="1.25"/>
  </r>
  <r>
    <s v="结果页"/>
    <s v="API"/>
    <s v="06"/>
    <x v="34"/>
    <x v="5"/>
    <x v="3"/>
    <n v="438341"/>
    <n v="263.27999999999997"/>
    <n v="0.6"/>
  </r>
  <r>
    <s v="其他"/>
    <s v="SDK"/>
    <s v="06"/>
    <x v="33"/>
    <x v="2"/>
    <x v="9"/>
    <n v="626811"/>
    <n v="162"/>
    <n v="0.25800000000000001"/>
  </r>
  <r>
    <s v="其他"/>
    <s v="SDK"/>
    <s v="06"/>
    <x v="33"/>
    <x v="2"/>
    <x v="4"/>
    <n v="40337020"/>
    <n v="2722"/>
    <n v="6.7000000000000004E-2"/>
  </r>
  <r>
    <s v="其他"/>
    <s v="SDK"/>
    <s v="06"/>
    <x v="33"/>
    <x v="2"/>
    <x v="11"/>
    <n v="2227721"/>
    <n v="1627"/>
    <n v="0.73"/>
  </r>
  <r>
    <s v="结果页"/>
    <s v="API"/>
    <s v="06"/>
    <x v="33"/>
    <x v="3"/>
    <x v="8"/>
    <n v="220476"/>
    <n v="720.6"/>
    <n v="3.2683829532466118"/>
  </r>
  <r>
    <s v="结果页"/>
    <s v="API"/>
    <s v="06"/>
    <x v="33"/>
    <x v="3"/>
    <x v="0"/>
    <n v="859017"/>
    <n v="750.45999999999992"/>
    <n v="0.87362648236297991"/>
  </r>
  <r>
    <s v="结果页"/>
    <s v="API"/>
    <s v="06"/>
    <x v="33"/>
    <x v="3"/>
    <x v="3"/>
    <n v="560592"/>
    <n v="2362.73"/>
    <n v="4.2147051688215313"/>
  </r>
  <r>
    <s v="结果页"/>
    <s v="SDK"/>
    <s v="06"/>
    <x v="33"/>
    <x v="4"/>
    <x v="8"/>
    <n v="4716410"/>
    <n v="6236.51"/>
    <n v="1.3223"/>
  </r>
  <r>
    <s v="充电屏保"/>
    <s v="SDK"/>
    <s v="06"/>
    <x v="33"/>
    <x v="4"/>
    <x v="12"/>
    <n v="24867407"/>
    <n v="24217.17"/>
    <n v="0.97389999999999999"/>
  </r>
  <r>
    <s v="其他"/>
    <s v="SDK"/>
    <s v="06"/>
    <x v="33"/>
    <x v="4"/>
    <x v="9"/>
    <n v="3810943"/>
    <n v="3091.77"/>
    <n v="0.81130000000000002"/>
  </r>
  <r>
    <s v="其他"/>
    <s v="SDK"/>
    <s v="06"/>
    <x v="33"/>
    <x v="4"/>
    <x v="2"/>
    <n v="214763"/>
    <n v="614.5"/>
    <n v="2.8613"/>
  </r>
  <r>
    <s v="Applock"/>
    <s v="SDK"/>
    <s v="06"/>
    <x v="33"/>
    <x v="4"/>
    <x v="13"/>
    <n v="125660381"/>
    <n v="90099.04"/>
    <n v="0.71699999999999997"/>
  </r>
  <r>
    <s v="其他"/>
    <s v="SDK"/>
    <s v="06"/>
    <x v="33"/>
    <x v="4"/>
    <x v="6"/>
    <n v="310343"/>
    <n v="690.39"/>
    <n v="2.2246000000000001"/>
  </r>
  <r>
    <s v="结果页"/>
    <s v="SDK"/>
    <s v="06"/>
    <x v="33"/>
    <x v="4"/>
    <x v="0"/>
    <n v="19964247"/>
    <n v="22338.14"/>
    <n v="1.1189"/>
  </r>
  <r>
    <s v="充电屏保"/>
    <s v="SDK"/>
    <s v="06"/>
    <x v="33"/>
    <x v="4"/>
    <x v="14"/>
    <n v="150359063"/>
    <n v="100523.68"/>
    <n v="0.66859999999999997"/>
  </r>
  <r>
    <s v="其他"/>
    <s v="SDK"/>
    <s v="06"/>
    <x v="33"/>
    <x v="4"/>
    <x v="10"/>
    <n v="614489"/>
    <n v="906.32"/>
    <n v="1.4749000000000001"/>
  </r>
  <r>
    <s v="其他"/>
    <s v="SDK"/>
    <s v="06"/>
    <x v="33"/>
    <x v="4"/>
    <x v="7"/>
    <n v="479321"/>
    <n v="2119.69"/>
    <n v="4.4222999999999999"/>
  </r>
  <r>
    <s v="其他"/>
    <s v="SDK"/>
    <s v="06"/>
    <x v="33"/>
    <x v="4"/>
    <x v="15"/>
    <n v="2275797"/>
    <n v="1399.4"/>
    <n v="0.6149"/>
  </r>
  <r>
    <s v="Applock"/>
    <s v="SDK"/>
    <s v="06"/>
    <x v="33"/>
    <x v="4"/>
    <x v="16"/>
    <n v="353627459"/>
    <n v="278612.07"/>
    <n v="0.78790000000000004"/>
  </r>
  <r>
    <s v="结果页"/>
    <s v="SDK"/>
    <s v="06"/>
    <x v="33"/>
    <x v="4"/>
    <x v="3"/>
    <n v="13885530"/>
    <n v="34129.730000000003"/>
    <n v="2.4579"/>
  </r>
  <r>
    <s v="充电屏保"/>
    <s v="SDK"/>
    <s v="06"/>
    <x v="33"/>
    <x v="4"/>
    <x v="17"/>
    <n v="38370086"/>
    <n v="26186.43"/>
    <n v="0.6825"/>
  </r>
  <r>
    <s v="其他"/>
    <s v="SDK"/>
    <s v="06"/>
    <x v="33"/>
    <x v="4"/>
    <x v="5"/>
    <n v="942238"/>
    <n v="1647.96"/>
    <n v="1.7490000000000001"/>
  </r>
  <r>
    <s v="其他"/>
    <s v="SDK"/>
    <s v="06"/>
    <x v="33"/>
    <x v="4"/>
    <x v="4"/>
    <n v="20044108"/>
    <n v="9013.5400000000009"/>
    <n v="0.44969999999999999"/>
  </r>
  <r>
    <s v="其他"/>
    <s v="SDK"/>
    <s v="06"/>
    <x v="33"/>
    <x v="4"/>
    <x v="11"/>
    <n v="4960517"/>
    <n v="5352.78"/>
    <n v="1.0790999999999999"/>
  </r>
  <r>
    <s v="结果页"/>
    <s v="API"/>
    <s v="06"/>
    <x v="33"/>
    <x v="5"/>
    <x v="8"/>
    <n v="2880385"/>
    <n v="3236.14"/>
    <n v="1.1200000000000001"/>
  </r>
  <r>
    <s v="结果页"/>
    <s v="API"/>
    <s v="06"/>
    <x v="33"/>
    <x v="5"/>
    <x v="3"/>
    <n v="406328"/>
    <n v="244.29"/>
    <n v="0.6"/>
  </r>
  <r>
    <s v="其他"/>
    <s v="SDK"/>
    <s v="06"/>
    <x v="32"/>
    <x v="2"/>
    <x v="9"/>
    <n v="602749"/>
    <n v="152"/>
    <n v="0.252"/>
  </r>
  <r>
    <s v="其他"/>
    <s v="SDK"/>
    <s v="06"/>
    <x v="32"/>
    <x v="2"/>
    <x v="4"/>
    <n v="45707348"/>
    <n v="3102"/>
    <n v="6.8000000000000005E-2"/>
  </r>
  <r>
    <s v="其他"/>
    <s v="SDK"/>
    <s v="06"/>
    <x v="32"/>
    <x v="2"/>
    <x v="11"/>
    <n v="2674668"/>
    <n v="1880"/>
    <n v="0.70299999999999996"/>
  </r>
  <r>
    <s v="结果页"/>
    <s v="API"/>
    <s v="06"/>
    <x v="32"/>
    <x v="3"/>
    <x v="8"/>
    <n v="234905"/>
    <n v="812.70999999999992"/>
    <n v="3.4597390434430935"/>
  </r>
  <r>
    <s v="结果页"/>
    <s v="API"/>
    <s v="06"/>
    <x v="32"/>
    <x v="3"/>
    <x v="0"/>
    <n v="1456721"/>
    <n v="1447.2"/>
    <n v="0.99346408818160792"/>
  </r>
  <r>
    <s v="结果页"/>
    <s v="API"/>
    <s v="06"/>
    <x v="32"/>
    <x v="3"/>
    <x v="3"/>
    <n v="563146"/>
    <n v="2416.6999999999998"/>
    <n v="4.2914270899553584"/>
  </r>
  <r>
    <s v="结果页"/>
    <s v="SDK"/>
    <s v="06"/>
    <x v="32"/>
    <x v="4"/>
    <x v="8"/>
    <n v="4804255"/>
    <n v="6978.28"/>
    <n v="1.4524999999999999"/>
  </r>
  <r>
    <s v="充电屏保"/>
    <s v="SDK"/>
    <s v="06"/>
    <x v="32"/>
    <x v="4"/>
    <x v="12"/>
    <n v="23501057"/>
    <n v="22316.41"/>
    <n v="0.9496"/>
  </r>
  <r>
    <s v="其他"/>
    <s v="SDK"/>
    <s v="06"/>
    <x v="32"/>
    <x v="4"/>
    <x v="9"/>
    <n v="3900894"/>
    <n v="3259.14"/>
    <n v="0.83550000000000002"/>
  </r>
  <r>
    <s v="其他"/>
    <s v="SDK"/>
    <s v="06"/>
    <x v="32"/>
    <x v="4"/>
    <x v="2"/>
    <n v="212573"/>
    <n v="600.95000000000005"/>
    <n v="2.827"/>
  </r>
  <r>
    <s v="Applock"/>
    <s v="SDK"/>
    <s v="06"/>
    <x v="32"/>
    <x v="4"/>
    <x v="13"/>
    <n v="123328982"/>
    <n v="87288.68"/>
    <n v="0.70779999999999998"/>
  </r>
  <r>
    <s v="其他"/>
    <s v="SDK"/>
    <s v="06"/>
    <x v="32"/>
    <x v="4"/>
    <x v="6"/>
    <n v="309023"/>
    <n v="708.66"/>
    <n v="2.2932000000000001"/>
  </r>
  <r>
    <s v="结果页"/>
    <s v="SDK"/>
    <s v="06"/>
    <x v="32"/>
    <x v="4"/>
    <x v="0"/>
    <n v="19794757"/>
    <n v="23607.439999999999"/>
    <n v="1.1926000000000001"/>
  </r>
  <r>
    <s v="充电屏保"/>
    <s v="SDK"/>
    <s v="06"/>
    <x v="32"/>
    <x v="4"/>
    <x v="14"/>
    <n v="139615105"/>
    <n v="95172.73"/>
    <n v="0.68169999999999997"/>
  </r>
  <r>
    <s v="其他"/>
    <s v="SDK"/>
    <s v="06"/>
    <x v="32"/>
    <x v="4"/>
    <x v="10"/>
    <n v="640646"/>
    <n v="1132.97"/>
    <n v="1.7685"/>
  </r>
  <r>
    <s v="其他"/>
    <s v="SDK"/>
    <s v="06"/>
    <x v="32"/>
    <x v="4"/>
    <x v="7"/>
    <n v="491095"/>
    <n v="2289.62"/>
    <n v="4.6623000000000001"/>
  </r>
  <r>
    <s v="其他"/>
    <s v="SDK"/>
    <s v="06"/>
    <x v="32"/>
    <x v="4"/>
    <x v="15"/>
    <n v="2279190"/>
    <n v="1540.06"/>
    <n v="0.67569999999999997"/>
  </r>
  <r>
    <s v="Applock"/>
    <s v="SDK"/>
    <s v="06"/>
    <x v="32"/>
    <x v="4"/>
    <x v="16"/>
    <n v="342292044"/>
    <n v="264859.67"/>
    <n v="0.77380000000000004"/>
  </r>
  <r>
    <s v="结果页"/>
    <s v="SDK"/>
    <s v="06"/>
    <x v="32"/>
    <x v="4"/>
    <x v="3"/>
    <n v="13548856"/>
    <n v="37170.449999999997"/>
    <n v="2.7433999999999998"/>
  </r>
  <r>
    <s v="充电屏保"/>
    <s v="SDK"/>
    <s v="06"/>
    <x v="32"/>
    <x v="4"/>
    <x v="17"/>
    <n v="37064953"/>
    <n v="25838.68"/>
    <n v="0.69710000000000005"/>
  </r>
  <r>
    <s v="其他"/>
    <s v="SDK"/>
    <s v="06"/>
    <x v="32"/>
    <x v="4"/>
    <x v="5"/>
    <n v="965878"/>
    <n v="1820.9"/>
    <n v="1.8852"/>
  </r>
  <r>
    <s v="其他"/>
    <s v="SDK"/>
    <s v="06"/>
    <x v="32"/>
    <x v="4"/>
    <x v="4"/>
    <n v="24896917"/>
    <n v="11289.88"/>
    <n v="0.45350000000000001"/>
  </r>
  <r>
    <s v="其他"/>
    <s v="SDK"/>
    <s v="06"/>
    <x v="32"/>
    <x v="4"/>
    <x v="11"/>
    <n v="6493175"/>
    <n v="5949.38"/>
    <n v="0.9163"/>
  </r>
  <r>
    <s v="结果页"/>
    <s v="API"/>
    <s v="06"/>
    <x v="32"/>
    <x v="5"/>
    <x v="8"/>
    <n v="2847161"/>
    <n v="3419.14"/>
    <n v="1.2"/>
  </r>
  <r>
    <s v="结果页"/>
    <s v="API"/>
    <s v="06"/>
    <x v="32"/>
    <x v="5"/>
    <x v="3"/>
    <n v="414076"/>
    <n v="252.8"/>
    <n v="0.61"/>
  </r>
  <r>
    <s v="其他"/>
    <s v="SDK"/>
    <s v="06"/>
    <x v="31"/>
    <x v="2"/>
    <x v="9"/>
    <n v="604962"/>
    <n v="139"/>
    <n v="0.22900000000000001"/>
  </r>
  <r>
    <s v="其他"/>
    <s v="SDK"/>
    <s v="06"/>
    <x v="31"/>
    <x v="2"/>
    <x v="4"/>
    <n v="49142188"/>
    <n v="3298"/>
    <n v="6.7000000000000004E-2"/>
  </r>
  <r>
    <s v="其他"/>
    <s v="SDK"/>
    <s v="06"/>
    <x v="31"/>
    <x v="2"/>
    <x v="11"/>
    <n v="3092383"/>
    <n v="2320"/>
    <n v="0.75"/>
  </r>
  <r>
    <s v="结果页"/>
    <s v="API"/>
    <s v="06"/>
    <x v="31"/>
    <x v="3"/>
    <x v="8"/>
    <n v="242516"/>
    <n v="845.28"/>
    <n v="3.4854607531049497"/>
  </r>
  <r>
    <s v="结果页"/>
    <s v="API"/>
    <s v="06"/>
    <x v="31"/>
    <x v="3"/>
    <x v="0"/>
    <n v="1542101"/>
    <n v="1904.31"/>
    <n v="1.2348802056415242"/>
  </r>
  <r>
    <s v="结果页"/>
    <s v="API"/>
    <s v="06"/>
    <x v="31"/>
    <x v="3"/>
    <x v="3"/>
    <n v="585133"/>
    <n v="2539.96"/>
    <n v="4.3408250773755714"/>
  </r>
  <r>
    <s v="结果页"/>
    <s v="SDK"/>
    <s v="06"/>
    <x v="31"/>
    <x v="4"/>
    <x v="8"/>
    <n v="4865774"/>
    <n v="6895.42"/>
    <n v="1.4171"/>
  </r>
  <r>
    <s v="充电屏保"/>
    <s v="SDK"/>
    <s v="06"/>
    <x v="31"/>
    <x v="4"/>
    <x v="12"/>
    <n v="23583674"/>
    <n v="20500.52"/>
    <n v="0.86929999999999996"/>
  </r>
  <r>
    <s v="其他"/>
    <s v="SDK"/>
    <s v="06"/>
    <x v="31"/>
    <x v="4"/>
    <x v="9"/>
    <n v="3947854"/>
    <n v="3199.12"/>
    <n v="0.81030000000000002"/>
  </r>
  <r>
    <s v="其他"/>
    <s v="SDK"/>
    <s v="06"/>
    <x v="31"/>
    <x v="4"/>
    <x v="2"/>
    <n v="209653"/>
    <n v="542.77"/>
    <n v="2.5889000000000002"/>
  </r>
  <r>
    <s v="Applock"/>
    <s v="SDK"/>
    <s v="06"/>
    <x v="31"/>
    <x v="4"/>
    <x v="13"/>
    <n v="120973245"/>
    <n v="81686.850000000006"/>
    <n v="0.67520000000000002"/>
  </r>
  <r>
    <s v="其他"/>
    <s v="SDK"/>
    <s v="06"/>
    <x v="31"/>
    <x v="4"/>
    <x v="6"/>
    <n v="315811"/>
    <n v="740.97"/>
    <n v="2.3462000000000001"/>
  </r>
  <r>
    <s v="结果页"/>
    <s v="SDK"/>
    <s v="06"/>
    <x v="31"/>
    <x v="4"/>
    <x v="0"/>
    <n v="20578450"/>
    <n v="24943.06"/>
    <n v="1.2121"/>
  </r>
  <r>
    <s v="充电屏保"/>
    <s v="SDK"/>
    <s v="06"/>
    <x v="31"/>
    <x v="4"/>
    <x v="14"/>
    <n v="141036212"/>
    <n v="90816.66"/>
    <n v="0.64390000000000003"/>
  </r>
  <r>
    <s v="其他"/>
    <s v="SDK"/>
    <s v="06"/>
    <x v="31"/>
    <x v="4"/>
    <x v="10"/>
    <n v="653531"/>
    <n v="1117.93"/>
    <n v="1.7105999999999999"/>
  </r>
  <r>
    <s v="其他"/>
    <s v="SDK"/>
    <s v="06"/>
    <x v="31"/>
    <x v="4"/>
    <x v="7"/>
    <n v="492257"/>
    <n v="2338.21"/>
    <n v="4.75"/>
  </r>
  <r>
    <s v="其他"/>
    <s v="SDK"/>
    <s v="06"/>
    <x v="31"/>
    <x v="4"/>
    <x v="15"/>
    <n v="2305958"/>
    <n v="1370.64"/>
    <n v="0.59440000000000004"/>
  </r>
  <r>
    <s v="Applock"/>
    <s v="SDK"/>
    <s v="06"/>
    <x v="31"/>
    <x v="4"/>
    <x v="16"/>
    <n v="335402150"/>
    <n v="248355.03"/>
    <n v="0.74050000000000005"/>
  </r>
  <r>
    <s v="结果页"/>
    <s v="SDK"/>
    <s v="06"/>
    <x v="31"/>
    <x v="4"/>
    <x v="3"/>
    <n v="13911339"/>
    <n v="38436.71"/>
    <n v="2.7629999999999999"/>
  </r>
  <r>
    <s v="充电屏保"/>
    <s v="SDK"/>
    <s v="06"/>
    <x v="31"/>
    <x v="4"/>
    <x v="17"/>
    <n v="37109433"/>
    <n v="25025.74"/>
    <n v="0.6744"/>
  </r>
  <r>
    <s v="其他"/>
    <s v="SDK"/>
    <s v="06"/>
    <x v="31"/>
    <x v="4"/>
    <x v="5"/>
    <n v="1005679"/>
    <n v="1826.29"/>
    <n v="1.8160000000000001"/>
  </r>
  <r>
    <s v="其他"/>
    <s v="SDK"/>
    <s v="06"/>
    <x v="31"/>
    <x v="4"/>
    <x v="4"/>
    <n v="27111976"/>
    <n v="13349.19"/>
    <n v="0.4924"/>
  </r>
  <r>
    <s v="其他"/>
    <s v="SDK"/>
    <s v="06"/>
    <x v="31"/>
    <x v="4"/>
    <x v="11"/>
    <n v="7768207"/>
    <n v="7540.58"/>
    <n v="0.97070000000000001"/>
  </r>
  <r>
    <s v="结果页"/>
    <s v="API"/>
    <s v="06"/>
    <x v="31"/>
    <x v="5"/>
    <x v="8"/>
    <n v="2955861"/>
    <n v="3846.57"/>
    <n v="1.3"/>
  </r>
  <r>
    <s v="结果页"/>
    <s v="API"/>
    <s v="06"/>
    <x v="31"/>
    <x v="5"/>
    <x v="3"/>
    <n v="431529"/>
    <n v="277.33"/>
    <n v="0.64"/>
  </r>
  <r>
    <s v="结果页"/>
    <s v="API"/>
    <s v="06"/>
    <x v="30"/>
    <x v="5"/>
    <x v="8"/>
    <n v="2863901"/>
    <n v="2987.57"/>
    <n v="1.04"/>
  </r>
  <r>
    <s v="结果页"/>
    <s v="API"/>
    <s v="06"/>
    <x v="30"/>
    <x v="5"/>
    <x v="3"/>
    <n v="396466"/>
    <n v="186.67"/>
    <n v="0.47"/>
  </r>
  <r>
    <s v="结果页"/>
    <s v="API"/>
    <s v="06"/>
    <x v="30"/>
    <x v="3"/>
    <x v="0"/>
    <n v="1259470"/>
    <n v="1403.03"/>
    <n v="1.1139844537781765"/>
  </r>
  <r>
    <s v="结果页"/>
    <s v="API"/>
    <s v="06"/>
    <x v="30"/>
    <x v="3"/>
    <x v="3"/>
    <n v="590969"/>
    <n v="2450.52"/>
    <n v="4.1466134433447444"/>
  </r>
  <r>
    <s v="结果页"/>
    <s v="API"/>
    <s v="06"/>
    <x v="30"/>
    <x v="3"/>
    <x v="8"/>
    <n v="235317"/>
    <n v="840.30000000000007"/>
    <n v="3.5709277272785225"/>
  </r>
  <r>
    <s v="其他"/>
    <s v="SDK"/>
    <s v="06"/>
    <x v="30"/>
    <x v="4"/>
    <x v="11"/>
    <n v="4750408"/>
    <n v="3910.63"/>
    <n v="0.82320000000000004"/>
  </r>
  <r>
    <s v="其他"/>
    <s v="SDK"/>
    <s v="06"/>
    <x v="30"/>
    <x v="4"/>
    <x v="4"/>
    <n v="18404881"/>
    <n v="7515.14"/>
    <n v="0.4083"/>
  </r>
  <r>
    <s v="其他"/>
    <s v="SDK"/>
    <s v="06"/>
    <x v="30"/>
    <x v="4"/>
    <x v="5"/>
    <n v="968170"/>
    <n v="1690.71"/>
    <n v="1.7463"/>
  </r>
  <r>
    <s v="结果页"/>
    <s v="SDK"/>
    <s v="06"/>
    <x v="30"/>
    <x v="4"/>
    <x v="0"/>
    <n v="21021737"/>
    <n v="24655.21"/>
    <n v="1.1728000000000001"/>
  </r>
  <r>
    <s v="其他"/>
    <s v="SDK"/>
    <s v="06"/>
    <x v="30"/>
    <x v="4"/>
    <x v="7"/>
    <n v="492670"/>
    <n v="2268.7800000000002"/>
    <n v="4.6051000000000002"/>
  </r>
  <r>
    <s v="充电屏保"/>
    <s v="SDK"/>
    <s v="06"/>
    <x v="30"/>
    <x v="4"/>
    <x v="14"/>
    <n v="150117977"/>
    <n v="93098.42"/>
    <n v="0.62019999999999997"/>
  </r>
  <r>
    <s v="其他"/>
    <s v="SDK"/>
    <s v="06"/>
    <x v="30"/>
    <x v="4"/>
    <x v="10"/>
    <n v="643443"/>
    <n v="993.43"/>
    <n v="1.5439000000000001"/>
  </r>
  <r>
    <s v="其他"/>
    <s v="SDK"/>
    <s v="06"/>
    <x v="30"/>
    <x v="4"/>
    <x v="6"/>
    <n v="309150"/>
    <n v="690.53"/>
    <n v="2.2336"/>
  </r>
  <r>
    <s v="Applock"/>
    <s v="SDK"/>
    <s v="06"/>
    <x v="30"/>
    <x v="4"/>
    <x v="13"/>
    <n v="126006228"/>
    <n v="81910.759999999995"/>
    <n v="0.65010000000000001"/>
  </r>
  <r>
    <s v="结果页"/>
    <s v="SDK"/>
    <s v="06"/>
    <x v="30"/>
    <x v="4"/>
    <x v="3"/>
    <n v="14479588"/>
    <n v="39612.6"/>
    <n v="2.7357999999999998"/>
  </r>
  <r>
    <s v="充电屏保"/>
    <s v="SDK"/>
    <s v="06"/>
    <x v="30"/>
    <x v="4"/>
    <x v="17"/>
    <n v="39707725"/>
    <n v="25876.25"/>
    <n v="0.65169999999999995"/>
  </r>
  <r>
    <s v="Applock"/>
    <s v="SDK"/>
    <s v="06"/>
    <x v="30"/>
    <x v="4"/>
    <x v="16"/>
    <n v="352788542"/>
    <n v="250874.6"/>
    <n v="0.71109999999999995"/>
  </r>
  <r>
    <s v="其他"/>
    <s v="SDK"/>
    <s v="06"/>
    <x v="30"/>
    <x v="4"/>
    <x v="15"/>
    <n v="2394488"/>
    <n v="1437.78"/>
    <n v="0.60050000000000003"/>
  </r>
  <r>
    <s v="其他"/>
    <s v="SDK"/>
    <s v="06"/>
    <x v="30"/>
    <x v="4"/>
    <x v="2"/>
    <n v="201080"/>
    <n v="526.1"/>
    <n v="2.6164000000000001"/>
  </r>
  <r>
    <s v="其他"/>
    <s v="SDK"/>
    <s v="06"/>
    <x v="30"/>
    <x v="4"/>
    <x v="9"/>
    <n v="4039234"/>
    <n v="3300.77"/>
    <n v="0.81720000000000004"/>
  </r>
  <r>
    <s v="结果页"/>
    <s v="SDK"/>
    <s v="06"/>
    <x v="30"/>
    <x v="4"/>
    <x v="8"/>
    <n v="4861060"/>
    <n v="6616.76"/>
    <n v="1.3612"/>
  </r>
  <r>
    <s v="充电屏保"/>
    <s v="SDK"/>
    <s v="06"/>
    <x v="30"/>
    <x v="4"/>
    <x v="12"/>
    <n v="24854590"/>
    <n v="22620.51"/>
    <n v="0.91010000000000002"/>
  </r>
  <r>
    <e v="#N/A"/>
    <s v="SDK"/>
    <s v="06"/>
    <x v="30"/>
    <x v="4"/>
    <x v="18"/>
    <n v="1340"/>
    <n v="1.65"/>
    <n v="1.2313000000000001"/>
  </r>
  <r>
    <e v="#N/A"/>
    <s v="SDK"/>
    <s v="06"/>
    <x v="30"/>
    <x v="4"/>
    <x v="18"/>
    <n v="1173"/>
    <n v="0.54"/>
    <n v="0.46039999999999998"/>
  </r>
  <r>
    <e v="#N/A"/>
    <s v="SDK"/>
    <s v="06"/>
    <x v="30"/>
    <x v="4"/>
    <x v="18"/>
    <n v="115477"/>
    <n v="77.75"/>
    <n v="0.67330000000000001"/>
  </r>
  <r>
    <s v="其他"/>
    <s v="SDK"/>
    <s v="06"/>
    <x v="30"/>
    <x v="2"/>
    <x v="9"/>
    <n v="599877"/>
    <n v="142"/>
    <n v="0.23599999999999999"/>
  </r>
  <r>
    <s v="其他"/>
    <s v="SDK"/>
    <s v="06"/>
    <x v="30"/>
    <x v="2"/>
    <x v="4"/>
    <n v="41922825"/>
    <n v="2698"/>
    <n v="6.4000000000000001E-2"/>
  </r>
  <r>
    <s v="其他"/>
    <s v="SDK"/>
    <s v="06"/>
    <x v="30"/>
    <x v="2"/>
    <x v="11"/>
    <n v="2230853"/>
    <n v="1612"/>
    <n v="0.72199999999999998"/>
  </r>
  <r>
    <s v="结果页"/>
    <s v="API"/>
    <s v="07"/>
    <x v="83"/>
    <x v="1"/>
    <x v="0"/>
    <n v="1654258"/>
    <n v="300.47000000000003"/>
    <n v="0.18"/>
  </r>
  <r>
    <s v="结果页"/>
    <s v="API"/>
    <s v="07"/>
    <x v="84"/>
    <x v="1"/>
    <x v="0"/>
    <n v="1904078"/>
    <n v="375.83"/>
    <n v="0.2"/>
  </r>
  <r>
    <s v="结果页"/>
    <s v="API"/>
    <s v="07"/>
    <x v="85"/>
    <x v="1"/>
    <x v="0"/>
    <n v="1599510"/>
    <n v="291.89"/>
    <n v="0.18"/>
  </r>
  <r>
    <s v="结果页"/>
    <s v="API"/>
    <s v="07"/>
    <x v="86"/>
    <x v="1"/>
    <x v="0"/>
    <n v="1105623"/>
    <n v="178.43"/>
    <n v="0.16"/>
  </r>
  <r>
    <s v="结果页"/>
    <s v="API"/>
    <s v="07"/>
    <x v="87"/>
    <x v="1"/>
    <x v="0"/>
    <n v="1142605"/>
    <n v="183.1"/>
    <n v="0.16"/>
  </r>
  <r>
    <s v="结果页"/>
    <s v="API"/>
    <s v="07"/>
    <x v="88"/>
    <x v="1"/>
    <x v="0"/>
    <n v="648473"/>
    <n v="112.02"/>
    <n v="0.17"/>
  </r>
  <r>
    <s v="结果页"/>
    <s v="API"/>
    <s v="07"/>
    <x v="89"/>
    <x v="1"/>
    <x v="0"/>
    <n v="274046"/>
    <n v="40.58"/>
    <n v="0.15"/>
  </r>
  <r>
    <s v="结果页"/>
    <s v="API"/>
    <s v="07"/>
    <x v="90"/>
    <x v="1"/>
    <x v="0"/>
    <n v="78274"/>
    <n v="8.17"/>
    <n v="0.1"/>
  </r>
  <r>
    <s v="结果页"/>
    <s v="API"/>
    <s v="07"/>
    <x v="91"/>
    <x v="1"/>
    <x v="0"/>
    <n v="74750"/>
    <n v="6.93"/>
    <n v="0.09"/>
  </r>
  <r>
    <s v="结果页"/>
    <s v="API"/>
    <s v="06"/>
    <x v="92"/>
    <x v="1"/>
    <x v="0"/>
    <n v="89412"/>
    <n v="7.69"/>
    <n v="0.09"/>
  </r>
  <r>
    <s v="结果页"/>
    <s v="API"/>
    <s v="06"/>
    <x v="93"/>
    <x v="1"/>
    <x v="0"/>
    <n v="101682"/>
    <n v="11.98"/>
    <n v="0.12"/>
  </r>
  <r>
    <s v="结果页"/>
    <s v="API"/>
    <s v="06"/>
    <x v="94"/>
    <x v="1"/>
    <x v="0"/>
    <n v="110905"/>
    <n v="10.58"/>
    <n v="0.1"/>
  </r>
  <r>
    <s v="结果页"/>
    <s v="API"/>
    <s v="06"/>
    <x v="95"/>
    <x v="1"/>
    <x v="0"/>
    <n v="110301"/>
    <n v="27.59"/>
    <n v="0.25"/>
  </r>
  <r>
    <s v="结果页"/>
    <s v="API"/>
    <s v="06"/>
    <x v="96"/>
    <x v="1"/>
    <x v="0"/>
    <n v="126250"/>
    <n v="26.63"/>
    <n v="0.21"/>
  </r>
  <r>
    <s v="结果页"/>
    <s v="API"/>
    <s v="06"/>
    <x v="97"/>
    <x v="1"/>
    <x v="0"/>
    <n v="196633"/>
    <n v="67.67"/>
    <n v="0.34"/>
  </r>
  <r>
    <s v="结果页"/>
    <s v="API"/>
    <s v="06"/>
    <x v="98"/>
    <x v="1"/>
    <x v="0"/>
    <n v="497608"/>
    <n v="120.95"/>
    <n v="0.24"/>
  </r>
  <r>
    <s v="结果页"/>
    <s v="API"/>
    <s v="06"/>
    <x v="99"/>
    <x v="1"/>
    <x v="0"/>
    <n v="2344449"/>
    <n v="399.99"/>
    <n v="0.17"/>
  </r>
  <r>
    <s v="结果页"/>
    <s v="自家直客"/>
    <s v="07"/>
    <x v="83"/>
    <x v="0"/>
    <x v="0"/>
    <n v="40704965"/>
    <n v="47181.36"/>
    <n v="1.1599999999999999"/>
  </r>
  <r>
    <s v="结果页"/>
    <s v="自家直客"/>
    <s v="07"/>
    <x v="84"/>
    <x v="0"/>
    <x v="0"/>
    <n v="38538092"/>
    <n v="40680.339999999997"/>
    <n v="1.06"/>
  </r>
  <r>
    <s v="结果页"/>
    <s v="自家直客"/>
    <s v="07"/>
    <x v="85"/>
    <x v="0"/>
    <x v="0"/>
    <n v="39010111"/>
    <n v="40324.449999999997"/>
    <n v="1.03"/>
  </r>
  <r>
    <s v="结果页"/>
    <s v="自家直客"/>
    <s v="07"/>
    <x v="86"/>
    <x v="0"/>
    <x v="0"/>
    <n v="41346227"/>
    <n v="42488.37"/>
    <n v="1.03"/>
  </r>
  <r>
    <s v="结果页"/>
    <s v="自家直客"/>
    <s v="07"/>
    <x v="87"/>
    <x v="0"/>
    <x v="0"/>
    <n v="39752298"/>
    <n v="49056.15"/>
    <n v="1.23"/>
  </r>
  <r>
    <s v="结果页"/>
    <s v="自家直客"/>
    <s v="07"/>
    <x v="88"/>
    <x v="0"/>
    <x v="0"/>
    <n v="40158030"/>
    <n v="49859.02"/>
    <n v="1.24"/>
  </r>
  <r>
    <s v="结果页"/>
    <s v="自家直客"/>
    <s v="07"/>
    <x v="89"/>
    <x v="0"/>
    <x v="0"/>
    <n v="19975034"/>
    <n v="23906.86"/>
    <n v="1.2"/>
  </r>
  <r>
    <s v="结果页"/>
    <s v="自家直客"/>
    <s v="07"/>
    <x v="90"/>
    <x v="0"/>
    <x v="0"/>
    <n v="1031669"/>
    <n v="817.81"/>
    <n v="0.79"/>
  </r>
  <r>
    <s v="结果页"/>
    <s v="自家直客"/>
    <s v="07"/>
    <x v="91"/>
    <x v="0"/>
    <x v="0"/>
    <n v="1160240"/>
    <n v="993.97"/>
    <n v="0.86"/>
  </r>
  <r>
    <s v="结果页"/>
    <s v="自家直客"/>
    <s v="06"/>
    <x v="92"/>
    <x v="0"/>
    <x v="0"/>
    <n v="1174280"/>
    <n v="989.94"/>
    <n v="0.84"/>
  </r>
  <r>
    <s v="结果页"/>
    <s v="自家直客"/>
    <s v="06"/>
    <x v="93"/>
    <x v="0"/>
    <x v="0"/>
    <n v="1199389"/>
    <n v="1088.03"/>
    <n v="0.91"/>
  </r>
  <r>
    <s v="结果页"/>
    <s v="自家直客"/>
    <s v="06"/>
    <x v="94"/>
    <x v="0"/>
    <x v="0"/>
    <n v="1261714"/>
    <n v="1313.72"/>
    <n v="1.04"/>
  </r>
  <r>
    <s v="结果页"/>
    <s v="自家直客"/>
    <s v="06"/>
    <x v="95"/>
    <x v="0"/>
    <x v="0"/>
    <n v="1432910"/>
    <n v="1496.11"/>
    <n v="1.04"/>
  </r>
  <r>
    <s v="结果页"/>
    <s v="自家直客"/>
    <s v="06"/>
    <x v="96"/>
    <x v="0"/>
    <x v="0"/>
    <n v="1852930"/>
    <n v="1951.22"/>
    <n v="1.05"/>
  </r>
  <r>
    <s v="结果页"/>
    <s v="自家直客"/>
    <s v="06"/>
    <x v="97"/>
    <x v="0"/>
    <x v="0"/>
    <n v="2402152"/>
    <n v="2512.19"/>
    <n v="1.05"/>
  </r>
  <r>
    <s v="结果页"/>
    <s v="自家直客"/>
    <s v="06"/>
    <x v="98"/>
    <x v="0"/>
    <x v="0"/>
    <n v="4416807"/>
    <n v="5024.6099999999997"/>
    <n v="1.1399999999999999"/>
  </r>
  <r>
    <s v="结果页"/>
    <s v="自家直客"/>
    <s v="06"/>
    <x v="99"/>
    <x v="0"/>
    <x v="0"/>
    <n v="24039628"/>
    <n v="27513.05"/>
    <n v="1.1399999999999999"/>
  </r>
  <r>
    <s v="其他"/>
    <s v="自家直客"/>
    <s v="07"/>
    <x v="83"/>
    <x v="0"/>
    <x v="1"/>
    <n v="2410815"/>
    <n v="949.92"/>
    <n v="0.39"/>
  </r>
  <r>
    <s v="其他"/>
    <s v="自家直客"/>
    <s v="07"/>
    <x v="84"/>
    <x v="0"/>
    <x v="1"/>
    <n v="1951882"/>
    <n v="731.32"/>
    <n v="0.37"/>
  </r>
  <r>
    <s v="其他"/>
    <s v="自家直客"/>
    <s v="07"/>
    <x v="85"/>
    <x v="0"/>
    <x v="1"/>
    <n v="1920884"/>
    <n v="689.02"/>
    <n v="0.36"/>
  </r>
  <r>
    <s v="其他"/>
    <s v="自家直客"/>
    <s v="07"/>
    <x v="86"/>
    <x v="0"/>
    <x v="1"/>
    <n v="1989014"/>
    <n v="689.22"/>
    <n v="0.35"/>
  </r>
  <r>
    <s v="其他"/>
    <s v="自家直客"/>
    <s v="07"/>
    <x v="87"/>
    <x v="0"/>
    <x v="1"/>
    <n v="1970489"/>
    <n v="778.7"/>
    <n v="0.4"/>
  </r>
  <r>
    <s v="其他"/>
    <s v="自家直客"/>
    <s v="07"/>
    <x v="88"/>
    <x v="0"/>
    <x v="1"/>
    <n v="2092572"/>
    <n v="851.64"/>
    <n v="0.41"/>
  </r>
  <r>
    <s v="其他"/>
    <s v="自家直客"/>
    <s v="07"/>
    <x v="89"/>
    <x v="0"/>
    <x v="1"/>
    <n v="2178561"/>
    <n v="834.87"/>
    <n v="0.38"/>
  </r>
  <r>
    <s v="其他"/>
    <s v="自家直客"/>
    <s v="07"/>
    <x v="90"/>
    <x v="0"/>
    <x v="1"/>
    <n v="2173895"/>
    <n v="803.77"/>
    <n v="0.37"/>
  </r>
  <r>
    <s v="其他"/>
    <s v="自家直客"/>
    <s v="07"/>
    <x v="91"/>
    <x v="0"/>
    <x v="1"/>
    <n v="2241563"/>
    <n v="843.89"/>
    <n v="0.38"/>
  </r>
  <r>
    <s v="其他"/>
    <s v="自家直客"/>
    <s v="06"/>
    <x v="92"/>
    <x v="0"/>
    <x v="1"/>
    <n v="2188763"/>
    <n v="833.73"/>
    <n v="0.38"/>
  </r>
  <r>
    <s v="其他"/>
    <s v="自家直客"/>
    <s v="06"/>
    <x v="93"/>
    <x v="0"/>
    <x v="1"/>
    <n v="2160403"/>
    <n v="813.47"/>
    <n v="0.38"/>
  </r>
  <r>
    <s v="其他"/>
    <s v="自家直客"/>
    <s v="06"/>
    <x v="94"/>
    <x v="0"/>
    <x v="1"/>
    <n v="2167611"/>
    <n v="797.01"/>
    <n v="0.37"/>
  </r>
  <r>
    <s v="其他"/>
    <s v="自家直客"/>
    <s v="06"/>
    <x v="95"/>
    <x v="0"/>
    <x v="1"/>
    <n v="2094779"/>
    <n v="844.04"/>
    <n v="0.4"/>
  </r>
  <r>
    <s v="其他"/>
    <s v="自家直客"/>
    <s v="06"/>
    <x v="96"/>
    <x v="0"/>
    <x v="1"/>
    <n v="2187971"/>
    <n v="841.1"/>
    <n v="0.38"/>
  </r>
  <r>
    <s v="其他"/>
    <s v="自家直客"/>
    <s v="06"/>
    <x v="97"/>
    <x v="0"/>
    <x v="1"/>
    <n v="2297725"/>
    <n v="806.18"/>
    <n v="0.35"/>
  </r>
  <r>
    <s v="其他"/>
    <s v="自家直客"/>
    <s v="06"/>
    <x v="98"/>
    <x v="0"/>
    <x v="1"/>
    <n v="1892788"/>
    <n v="730.29"/>
    <n v="0.39"/>
  </r>
  <r>
    <s v="其他"/>
    <s v="自家直客"/>
    <s v="06"/>
    <x v="99"/>
    <x v="0"/>
    <x v="1"/>
    <n v="1905682"/>
    <n v="740.27"/>
    <n v="0.39"/>
  </r>
  <r>
    <s v="其他"/>
    <s v="API"/>
    <s v="07"/>
    <x v="83"/>
    <x v="1"/>
    <x v="1"/>
    <n v="1880579"/>
    <n v="134.30000000000001"/>
    <n v="7.0000000000000007E-2"/>
  </r>
  <r>
    <s v="其他"/>
    <s v="API"/>
    <s v="07"/>
    <x v="84"/>
    <x v="1"/>
    <x v="1"/>
    <n v="2342584"/>
    <n v="397.28"/>
    <n v="0.17"/>
  </r>
  <r>
    <s v="其他"/>
    <s v="API"/>
    <s v="07"/>
    <x v="85"/>
    <x v="1"/>
    <x v="1"/>
    <n v="2396515"/>
    <n v="230.73"/>
    <n v="0.1"/>
  </r>
  <r>
    <s v="其他"/>
    <s v="API"/>
    <s v="07"/>
    <x v="86"/>
    <x v="1"/>
    <x v="1"/>
    <n v="2394638"/>
    <n v="155.13999999999999"/>
    <n v="0.06"/>
  </r>
  <r>
    <s v="其他"/>
    <s v="API"/>
    <s v="07"/>
    <x v="87"/>
    <x v="1"/>
    <x v="1"/>
    <n v="2428943"/>
    <n v="208.88"/>
    <n v="0.09"/>
  </r>
  <r>
    <s v="其他"/>
    <s v="API"/>
    <s v="07"/>
    <x v="88"/>
    <x v="1"/>
    <x v="1"/>
    <n v="2339793"/>
    <n v="184.03"/>
    <n v="0.08"/>
  </r>
  <r>
    <s v="其他"/>
    <s v="API"/>
    <s v="07"/>
    <x v="89"/>
    <x v="1"/>
    <x v="1"/>
    <n v="2279131"/>
    <n v="204.97"/>
    <n v="0.09"/>
  </r>
  <r>
    <s v="其他"/>
    <s v="API"/>
    <s v="07"/>
    <x v="90"/>
    <x v="1"/>
    <x v="1"/>
    <n v="2335590"/>
    <n v="190.52"/>
    <n v="0.08"/>
  </r>
  <r>
    <s v="其他"/>
    <s v="API"/>
    <s v="07"/>
    <x v="91"/>
    <x v="1"/>
    <x v="1"/>
    <n v="2336600"/>
    <n v="226.15"/>
    <n v="0.1"/>
  </r>
  <r>
    <s v="其他"/>
    <s v="API"/>
    <s v="06"/>
    <x v="92"/>
    <x v="1"/>
    <x v="1"/>
    <n v="2417241"/>
    <n v="259.37"/>
    <n v="0.11"/>
  </r>
  <r>
    <s v="其他"/>
    <s v="API"/>
    <s v="06"/>
    <x v="93"/>
    <x v="1"/>
    <x v="1"/>
    <n v="2414882"/>
    <n v="380.87"/>
    <n v="0.16"/>
  </r>
  <r>
    <s v="其他"/>
    <s v="API"/>
    <s v="06"/>
    <x v="94"/>
    <x v="1"/>
    <x v="1"/>
    <n v="2482525"/>
    <n v="276.22000000000003"/>
    <n v="0.11"/>
  </r>
  <r>
    <s v="其他"/>
    <s v="API"/>
    <s v="06"/>
    <x v="95"/>
    <x v="1"/>
    <x v="1"/>
    <n v="2583512"/>
    <n v="263.13"/>
    <n v="0.1"/>
  </r>
  <r>
    <s v="其他"/>
    <s v="API"/>
    <s v="06"/>
    <x v="96"/>
    <x v="1"/>
    <x v="1"/>
    <n v="2478643"/>
    <n v="193.97"/>
    <n v="0.08"/>
  </r>
  <r>
    <s v="其他"/>
    <s v="API"/>
    <s v="06"/>
    <x v="97"/>
    <x v="1"/>
    <x v="1"/>
    <n v="2358307"/>
    <n v="230.57"/>
    <n v="0.1"/>
  </r>
  <r>
    <s v="其他"/>
    <s v="API"/>
    <s v="06"/>
    <x v="98"/>
    <x v="1"/>
    <x v="1"/>
    <n v="2786774"/>
    <n v="268.66000000000003"/>
    <n v="0.1"/>
  </r>
  <r>
    <s v="其他"/>
    <s v="API"/>
    <s v="06"/>
    <x v="99"/>
    <x v="1"/>
    <x v="1"/>
    <n v="2811290"/>
    <n v="372.77"/>
    <n v="0.13"/>
  </r>
  <r>
    <s v="其他"/>
    <s v="自家直客"/>
    <s v="07"/>
    <x v="83"/>
    <x v="0"/>
    <x v="2"/>
    <n v="14469132"/>
    <n v="4931.21"/>
    <n v="0.34"/>
  </r>
  <r>
    <s v="其他"/>
    <s v="自家直客"/>
    <s v="07"/>
    <x v="84"/>
    <x v="0"/>
    <x v="2"/>
    <n v="10019490"/>
    <n v="3763.75"/>
    <n v="0.38"/>
  </r>
  <r>
    <s v="其他"/>
    <s v="自家直客"/>
    <s v="07"/>
    <x v="85"/>
    <x v="0"/>
    <x v="2"/>
    <n v="9620329"/>
    <n v="3636.03"/>
    <n v="0.38"/>
  </r>
  <r>
    <s v="其他"/>
    <s v="自家直客"/>
    <s v="07"/>
    <x v="86"/>
    <x v="0"/>
    <x v="2"/>
    <n v="10229531"/>
    <n v="3492.09"/>
    <n v="0.34"/>
  </r>
  <r>
    <s v="其他"/>
    <s v="自家直客"/>
    <s v="07"/>
    <x v="87"/>
    <x v="0"/>
    <x v="2"/>
    <n v="9772928"/>
    <n v="3892.54"/>
    <n v="0.4"/>
  </r>
  <r>
    <s v="其他"/>
    <s v="自家直客"/>
    <s v="07"/>
    <x v="88"/>
    <x v="0"/>
    <x v="2"/>
    <n v="10368825"/>
    <n v="4207.1899999999996"/>
    <n v="0.41"/>
  </r>
  <r>
    <s v="其他"/>
    <s v="自家直客"/>
    <s v="07"/>
    <x v="89"/>
    <x v="0"/>
    <x v="2"/>
    <n v="11553034"/>
    <n v="4656.08"/>
    <n v="0.4"/>
  </r>
  <r>
    <s v="其他"/>
    <s v="自家直客"/>
    <s v="07"/>
    <x v="90"/>
    <x v="0"/>
    <x v="2"/>
    <n v="11552396"/>
    <n v="4617"/>
    <n v="0.4"/>
  </r>
  <r>
    <s v="其他"/>
    <s v="自家直客"/>
    <s v="07"/>
    <x v="91"/>
    <x v="0"/>
    <x v="2"/>
    <n v="11729926"/>
    <n v="4615.03"/>
    <n v="0.39"/>
  </r>
  <r>
    <s v="其他"/>
    <s v="自家直客"/>
    <s v="06"/>
    <x v="92"/>
    <x v="0"/>
    <x v="2"/>
    <n v="11368074"/>
    <n v="4650.8999999999996"/>
    <n v="0.41"/>
  </r>
  <r>
    <s v="其他"/>
    <s v="自家直客"/>
    <s v="06"/>
    <x v="93"/>
    <x v="0"/>
    <x v="2"/>
    <n v="11504282"/>
    <n v="4778.0200000000004"/>
    <n v="0.42"/>
  </r>
  <r>
    <s v="其他"/>
    <s v="自家直客"/>
    <s v="06"/>
    <x v="94"/>
    <x v="0"/>
    <x v="2"/>
    <n v="11193311"/>
    <n v="5383.69"/>
    <n v="0.48"/>
  </r>
  <r>
    <s v="其他"/>
    <s v="自家直客"/>
    <s v="06"/>
    <x v="95"/>
    <x v="0"/>
    <x v="2"/>
    <n v="10511047"/>
    <n v="6056.55"/>
    <n v="0.57999999999999996"/>
  </r>
  <r>
    <s v="其他"/>
    <s v="自家直客"/>
    <s v="06"/>
    <x v="96"/>
    <x v="0"/>
    <x v="2"/>
    <n v="11964677"/>
    <n v="5662.15"/>
    <n v="0.47"/>
  </r>
  <r>
    <s v="其他"/>
    <s v="自家直客"/>
    <s v="06"/>
    <x v="97"/>
    <x v="0"/>
    <x v="2"/>
    <n v="12230650"/>
    <n v="3174.81"/>
    <n v="0.26"/>
  </r>
  <r>
    <s v="其他"/>
    <s v="自家直客"/>
    <s v="06"/>
    <x v="98"/>
    <x v="0"/>
    <x v="2"/>
    <n v="8574610"/>
    <n v="1862.15"/>
    <n v="0.22"/>
  </r>
  <r>
    <s v="其他"/>
    <s v="自家直客"/>
    <s v="06"/>
    <x v="99"/>
    <x v="0"/>
    <x v="2"/>
    <n v="8644918"/>
    <n v="1547.79"/>
    <n v="0.18"/>
  </r>
  <r>
    <s v="其他"/>
    <s v="API"/>
    <s v="07"/>
    <x v="83"/>
    <x v="1"/>
    <x v="2"/>
    <n v="37428952"/>
    <n v="4611.71"/>
    <n v="0.12"/>
  </r>
  <r>
    <s v="其他"/>
    <s v="API"/>
    <s v="07"/>
    <x v="84"/>
    <x v="1"/>
    <x v="2"/>
    <n v="42627218"/>
    <n v="5492.36"/>
    <n v="0.13"/>
  </r>
  <r>
    <s v="其他"/>
    <s v="API"/>
    <s v="07"/>
    <x v="85"/>
    <x v="1"/>
    <x v="2"/>
    <n v="44223536"/>
    <n v="4714.5200000000004"/>
    <n v="0.11"/>
  </r>
  <r>
    <s v="其他"/>
    <s v="API"/>
    <s v="07"/>
    <x v="86"/>
    <x v="1"/>
    <x v="2"/>
    <n v="44002265"/>
    <n v="4155.63"/>
    <n v="0.09"/>
  </r>
  <r>
    <s v="其他"/>
    <s v="API"/>
    <s v="07"/>
    <x v="87"/>
    <x v="1"/>
    <x v="2"/>
    <n v="45192560"/>
    <n v="4815.47"/>
    <n v="0.11"/>
  </r>
  <r>
    <s v="其他"/>
    <s v="API"/>
    <s v="07"/>
    <x v="88"/>
    <x v="1"/>
    <x v="2"/>
    <n v="45154802"/>
    <n v="4521.22"/>
    <n v="0.1"/>
  </r>
  <r>
    <s v="其他"/>
    <s v="API"/>
    <s v="07"/>
    <x v="89"/>
    <x v="1"/>
    <x v="2"/>
    <n v="44640990"/>
    <n v="4559.1099999999997"/>
    <n v="0.1"/>
  </r>
  <r>
    <s v="其他"/>
    <s v="API"/>
    <s v="07"/>
    <x v="90"/>
    <x v="1"/>
    <x v="2"/>
    <n v="45094270"/>
    <n v="4248.4399999999996"/>
    <n v="0.09"/>
  </r>
  <r>
    <s v="其他"/>
    <s v="API"/>
    <s v="07"/>
    <x v="91"/>
    <x v="1"/>
    <x v="2"/>
    <n v="45200055"/>
    <n v="4083.83"/>
    <n v="0.09"/>
  </r>
  <r>
    <s v="其他"/>
    <s v="API"/>
    <s v="06"/>
    <x v="92"/>
    <x v="1"/>
    <x v="2"/>
    <n v="45163863"/>
    <n v="4780.9399999999996"/>
    <n v="0.11"/>
  </r>
  <r>
    <s v="其他"/>
    <s v="API"/>
    <s v="06"/>
    <x v="93"/>
    <x v="1"/>
    <x v="2"/>
    <n v="45341607"/>
    <n v="5162.26"/>
    <n v="0.11"/>
  </r>
  <r>
    <s v="其他"/>
    <s v="API"/>
    <s v="06"/>
    <x v="94"/>
    <x v="1"/>
    <x v="2"/>
    <n v="47144414"/>
    <n v="5238.09"/>
    <n v="0.11"/>
  </r>
  <r>
    <s v="其他"/>
    <s v="API"/>
    <s v="06"/>
    <x v="95"/>
    <x v="1"/>
    <x v="2"/>
    <n v="48620305"/>
    <n v="5491.98"/>
    <n v="0.11"/>
  </r>
  <r>
    <s v="其他"/>
    <s v="API"/>
    <s v="06"/>
    <x v="96"/>
    <x v="1"/>
    <x v="2"/>
    <n v="47644451"/>
    <n v="4581.42"/>
    <n v="0.1"/>
  </r>
  <r>
    <s v="其他"/>
    <s v="API"/>
    <s v="06"/>
    <x v="97"/>
    <x v="1"/>
    <x v="2"/>
    <n v="46316285"/>
    <n v="4821.1499999999996"/>
    <n v="0.1"/>
  </r>
  <r>
    <s v="其他"/>
    <s v="API"/>
    <s v="06"/>
    <x v="98"/>
    <x v="1"/>
    <x v="2"/>
    <n v="49927302"/>
    <n v="4784.75"/>
    <n v="0.1"/>
  </r>
  <r>
    <s v="其他"/>
    <s v="API"/>
    <s v="06"/>
    <x v="99"/>
    <x v="1"/>
    <x v="2"/>
    <n v="49712786"/>
    <n v="5640.21"/>
    <n v="0.11"/>
  </r>
  <r>
    <s v="结果页"/>
    <s v="自家直客"/>
    <s v="07"/>
    <x v="83"/>
    <x v="0"/>
    <x v="3"/>
    <n v="7992865"/>
    <n v="11525.87"/>
    <n v="1.44"/>
  </r>
  <r>
    <s v="结果页"/>
    <s v="自家直客"/>
    <s v="07"/>
    <x v="84"/>
    <x v="0"/>
    <x v="3"/>
    <n v="7926134"/>
    <n v="10191.33"/>
    <n v="1.29"/>
  </r>
  <r>
    <s v="结果页"/>
    <s v="自家直客"/>
    <s v="07"/>
    <x v="85"/>
    <x v="0"/>
    <x v="3"/>
    <n v="8148711"/>
    <n v="10373.74"/>
    <n v="1.27"/>
  </r>
  <r>
    <s v="结果页"/>
    <s v="自家直客"/>
    <s v="07"/>
    <x v="86"/>
    <x v="0"/>
    <x v="3"/>
    <n v="8071127"/>
    <n v="10530.3"/>
    <n v="1.3"/>
  </r>
  <r>
    <s v="结果页"/>
    <s v="自家直客"/>
    <s v="07"/>
    <x v="87"/>
    <x v="0"/>
    <x v="3"/>
    <n v="7797157"/>
    <n v="11422.6"/>
    <n v="1.47"/>
  </r>
  <r>
    <s v="结果页"/>
    <s v="自家直客"/>
    <s v="07"/>
    <x v="88"/>
    <x v="0"/>
    <x v="3"/>
    <n v="8192601"/>
    <n v="12150.41"/>
    <n v="1.48"/>
  </r>
  <r>
    <s v="结果页"/>
    <s v="自家直客"/>
    <s v="07"/>
    <x v="89"/>
    <x v="0"/>
    <x v="3"/>
    <n v="8695464"/>
    <n v="13361.15"/>
    <n v="1.54"/>
  </r>
  <r>
    <s v="结果页"/>
    <s v="自家直客"/>
    <s v="07"/>
    <x v="90"/>
    <x v="0"/>
    <x v="3"/>
    <n v="8174067"/>
    <n v="12473.46"/>
    <n v="1.53"/>
  </r>
  <r>
    <s v="结果页"/>
    <s v="自家直客"/>
    <s v="07"/>
    <x v="91"/>
    <x v="0"/>
    <x v="3"/>
    <n v="8257995"/>
    <n v="12240.44"/>
    <n v="1.48"/>
  </r>
  <r>
    <s v="结果页"/>
    <s v="自家直客"/>
    <s v="06"/>
    <x v="92"/>
    <x v="0"/>
    <x v="3"/>
    <n v="8200359"/>
    <n v="12002.91"/>
    <n v="1.46"/>
  </r>
  <r>
    <s v="结果页"/>
    <s v="自家直客"/>
    <s v="06"/>
    <x v="93"/>
    <x v="0"/>
    <x v="3"/>
    <n v="8280970"/>
    <n v="12040.23"/>
    <n v="1.45"/>
  </r>
  <r>
    <s v="结果页"/>
    <s v="自家直客"/>
    <s v="06"/>
    <x v="94"/>
    <x v="0"/>
    <x v="3"/>
    <n v="8337160"/>
    <n v="12041.06"/>
    <n v="1.44"/>
  </r>
  <r>
    <s v="结果页"/>
    <s v="自家直客"/>
    <s v="06"/>
    <x v="95"/>
    <x v="0"/>
    <x v="3"/>
    <n v="8432835"/>
    <n v="12248.19"/>
    <n v="1.45"/>
  </r>
  <r>
    <s v="结果页"/>
    <s v="自家直客"/>
    <s v="06"/>
    <x v="96"/>
    <x v="0"/>
    <x v="3"/>
    <n v="8691140"/>
    <n v="12431.58"/>
    <n v="1.43"/>
  </r>
  <r>
    <s v="结果页"/>
    <s v="自家直客"/>
    <s v="06"/>
    <x v="97"/>
    <x v="0"/>
    <x v="3"/>
    <n v="8346836"/>
    <n v="12149.96"/>
    <n v="1.46"/>
  </r>
  <r>
    <s v="结果页"/>
    <s v="自家直客"/>
    <s v="06"/>
    <x v="98"/>
    <x v="0"/>
    <x v="3"/>
    <n v="7561551"/>
    <n v="11104.13"/>
    <n v="1.47"/>
  </r>
  <r>
    <s v="结果页"/>
    <s v="自家直客"/>
    <s v="06"/>
    <x v="99"/>
    <x v="0"/>
    <x v="3"/>
    <n v="7512052"/>
    <n v="10134.530000000001"/>
    <n v="1.35"/>
  </r>
  <r>
    <s v="结果页"/>
    <s v="API"/>
    <s v="07"/>
    <x v="83"/>
    <x v="1"/>
    <x v="3"/>
    <n v="1249462"/>
    <n v="589.28"/>
    <n v="0.47"/>
  </r>
  <r>
    <s v="结果页"/>
    <s v="API"/>
    <s v="07"/>
    <x v="84"/>
    <x v="1"/>
    <x v="3"/>
    <n v="1343335"/>
    <n v="752.56"/>
    <n v="0.56000000000000005"/>
  </r>
  <r>
    <s v="结果页"/>
    <s v="API"/>
    <s v="07"/>
    <x v="85"/>
    <x v="1"/>
    <x v="3"/>
    <n v="1290741"/>
    <n v="640.11"/>
    <n v="0.5"/>
  </r>
  <r>
    <s v="结果页"/>
    <s v="API"/>
    <s v="07"/>
    <x v="86"/>
    <x v="1"/>
    <x v="3"/>
    <n v="1197068"/>
    <n v="551.53"/>
    <n v="0.46"/>
  </r>
  <r>
    <s v="结果页"/>
    <s v="API"/>
    <s v="07"/>
    <x v="87"/>
    <x v="1"/>
    <x v="3"/>
    <n v="1267911"/>
    <n v="610.02"/>
    <n v="0.48"/>
  </r>
  <r>
    <s v="结果页"/>
    <s v="API"/>
    <s v="07"/>
    <x v="88"/>
    <x v="1"/>
    <x v="3"/>
    <n v="917776"/>
    <n v="416.4"/>
    <n v="0.45"/>
  </r>
  <r>
    <s v="结果页"/>
    <s v="API"/>
    <s v="07"/>
    <x v="89"/>
    <x v="1"/>
    <x v="3"/>
    <n v="851185"/>
    <n v="340.56"/>
    <n v="0.4"/>
  </r>
  <r>
    <s v="结果页"/>
    <s v="API"/>
    <s v="07"/>
    <x v="90"/>
    <x v="1"/>
    <x v="3"/>
    <n v="976263"/>
    <n v="368.08"/>
    <n v="0.38"/>
  </r>
  <r>
    <s v="结果页"/>
    <s v="API"/>
    <s v="07"/>
    <x v="91"/>
    <x v="1"/>
    <x v="3"/>
    <n v="1040335"/>
    <n v="565.33000000000004"/>
    <n v="0.54"/>
  </r>
  <r>
    <s v="结果页"/>
    <s v="API"/>
    <s v="06"/>
    <x v="92"/>
    <x v="1"/>
    <x v="3"/>
    <n v="1188368"/>
    <n v="624.74"/>
    <n v="0.53"/>
  </r>
  <r>
    <s v="结果页"/>
    <s v="API"/>
    <s v="06"/>
    <x v="93"/>
    <x v="1"/>
    <x v="3"/>
    <n v="1307713"/>
    <n v="694.69"/>
    <n v="0.53"/>
  </r>
  <r>
    <s v="结果页"/>
    <s v="API"/>
    <s v="06"/>
    <x v="94"/>
    <x v="1"/>
    <x v="3"/>
    <n v="1338866"/>
    <n v="785.77"/>
    <n v="0.59"/>
  </r>
  <r>
    <s v="结果页"/>
    <s v="API"/>
    <s v="06"/>
    <x v="95"/>
    <x v="1"/>
    <x v="3"/>
    <n v="1242994"/>
    <n v="684.68"/>
    <n v="0.55000000000000004"/>
  </r>
  <r>
    <s v="结果页"/>
    <s v="API"/>
    <s v="06"/>
    <x v="96"/>
    <x v="1"/>
    <x v="3"/>
    <n v="1227110"/>
    <n v="786.2"/>
    <n v="0.64"/>
  </r>
  <r>
    <s v="结果页"/>
    <s v="API"/>
    <s v="06"/>
    <x v="97"/>
    <x v="1"/>
    <x v="3"/>
    <n v="1501046"/>
    <n v="1149.9100000000001"/>
    <n v="0.77"/>
  </r>
  <r>
    <s v="结果页"/>
    <s v="API"/>
    <s v="06"/>
    <x v="98"/>
    <x v="1"/>
    <x v="3"/>
    <n v="2085450"/>
    <n v="1615.14"/>
    <n v="0.77"/>
  </r>
  <r>
    <s v="结果页"/>
    <s v="API"/>
    <s v="06"/>
    <x v="99"/>
    <x v="1"/>
    <x v="3"/>
    <n v="2166183"/>
    <n v="1539.54"/>
    <n v="0.71"/>
  </r>
  <r>
    <s v="其他"/>
    <s v="自家直客"/>
    <s v="07"/>
    <x v="83"/>
    <x v="0"/>
    <x v="4"/>
    <n v="3939484"/>
    <n v="850.52"/>
    <n v="0.22"/>
  </r>
  <r>
    <s v="其他"/>
    <s v="自家直客"/>
    <s v="07"/>
    <x v="84"/>
    <x v="0"/>
    <x v="4"/>
    <n v="3728299"/>
    <n v="745.98"/>
    <n v="0.2"/>
  </r>
  <r>
    <s v="其他"/>
    <s v="自家直客"/>
    <s v="07"/>
    <x v="85"/>
    <x v="0"/>
    <x v="4"/>
    <n v="3728887"/>
    <n v="733.95"/>
    <n v="0.2"/>
  </r>
  <r>
    <s v="其他"/>
    <s v="自家直客"/>
    <s v="07"/>
    <x v="86"/>
    <x v="0"/>
    <x v="4"/>
    <n v="3798349"/>
    <n v="747.84"/>
    <n v="0.2"/>
  </r>
  <r>
    <s v="其他"/>
    <s v="自家直客"/>
    <s v="07"/>
    <x v="87"/>
    <x v="0"/>
    <x v="4"/>
    <n v="3994884"/>
    <n v="896.07"/>
    <n v="0.22"/>
  </r>
  <r>
    <s v="其他"/>
    <s v="自家直客"/>
    <s v="07"/>
    <x v="88"/>
    <x v="0"/>
    <x v="4"/>
    <n v="3826410"/>
    <n v="784.96"/>
    <n v="0.21"/>
  </r>
  <r>
    <s v="其他"/>
    <s v="自家直客"/>
    <s v="07"/>
    <x v="89"/>
    <x v="0"/>
    <x v="4"/>
    <n v="3714889"/>
    <n v="767.83"/>
    <n v="0.21"/>
  </r>
  <r>
    <s v="其他"/>
    <s v="自家直客"/>
    <s v="07"/>
    <x v="90"/>
    <x v="0"/>
    <x v="4"/>
    <n v="3264355"/>
    <n v="604.11"/>
    <n v="0.19"/>
  </r>
  <r>
    <s v="其他"/>
    <s v="自家直客"/>
    <s v="07"/>
    <x v="91"/>
    <x v="0"/>
    <x v="4"/>
    <n v="3076228"/>
    <n v="437.17"/>
    <n v="0.14000000000000001"/>
  </r>
  <r>
    <s v="其他"/>
    <s v="自家直客"/>
    <s v="06"/>
    <x v="92"/>
    <x v="0"/>
    <x v="4"/>
    <n v="3018049"/>
    <n v="401.17"/>
    <n v="0.13"/>
  </r>
  <r>
    <s v="其他"/>
    <s v="自家直客"/>
    <s v="06"/>
    <x v="93"/>
    <x v="0"/>
    <x v="4"/>
    <n v="3126673"/>
    <n v="411"/>
    <n v="0.13"/>
  </r>
  <r>
    <s v="其他"/>
    <s v="自家直客"/>
    <s v="06"/>
    <x v="94"/>
    <x v="0"/>
    <x v="4"/>
    <n v="3436470"/>
    <n v="440.78"/>
    <n v="0.13"/>
  </r>
  <r>
    <s v="其他"/>
    <s v="自家直客"/>
    <s v="06"/>
    <x v="95"/>
    <x v="0"/>
    <x v="4"/>
    <n v="3211917"/>
    <n v="421.55"/>
    <n v="0.13"/>
  </r>
  <r>
    <s v="其他"/>
    <s v="自家直客"/>
    <s v="06"/>
    <x v="96"/>
    <x v="0"/>
    <x v="4"/>
    <n v="3131640"/>
    <n v="397.42"/>
    <n v="0.13"/>
  </r>
  <r>
    <s v="其他"/>
    <s v="自家直客"/>
    <s v="06"/>
    <x v="97"/>
    <x v="0"/>
    <x v="4"/>
    <n v="2828821"/>
    <n v="374.82"/>
    <n v="0.13"/>
  </r>
  <r>
    <s v="其他"/>
    <s v="自家直客"/>
    <s v="06"/>
    <x v="98"/>
    <x v="0"/>
    <x v="4"/>
    <n v="2584028"/>
    <n v="339.52"/>
    <n v="0.13"/>
  </r>
  <r>
    <s v="其他"/>
    <s v="自家直客"/>
    <s v="06"/>
    <x v="99"/>
    <x v="0"/>
    <x v="4"/>
    <n v="2567258"/>
    <n v="341.79"/>
    <n v="0.13"/>
  </r>
  <r>
    <s v="其他"/>
    <s v="API"/>
    <s v="07"/>
    <x v="83"/>
    <x v="1"/>
    <x v="4"/>
    <n v="2905722"/>
    <n v="68.81"/>
    <n v="0.02"/>
  </r>
  <r>
    <s v="其他"/>
    <s v="API"/>
    <s v="07"/>
    <x v="84"/>
    <x v="1"/>
    <x v="4"/>
    <n v="3130537"/>
    <n v="68.38"/>
    <n v="0.02"/>
  </r>
  <r>
    <s v="其他"/>
    <s v="API"/>
    <s v="07"/>
    <x v="85"/>
    <x v="1"/>
    <x v="4"/>
    <n v="3204636"/>
    <n v="103.36"/>
    <n v="0.03"/>
  </r>
  <r>
    <s v="其他"/>
    <s v="API"/>
    <s v="07"/>
    <x v="86"/>
    <x v="1"/>
    <x v="4"/>
    <n v="3476654"/>
    <n v="109.95"/>
    <n v="0.03"/>
  </r>
  <r>
    <s v="其他"/>
    <s v="API"/>
    <s v="07"/>
    <x v="87"/>
    <x v="1"/>
    <x v="4"/>
    <n v="3796111"/>
    <n v="130.24"/>
    <n v="0.03"/>
  </r>
  <r>
    <s v="其他"/>
    <s v="API"/>
    <s v="07"/>
    <x v="88"/>
    <x v="1"/>
    <x v="4"/>
    <n v="3123263"/>
    <n v="111.71"/>
    <n v="0.04"/>
  </r>
  <r>
    <s v="其他"/>
    <s v="API"/>
    <s v="07"/>
    <x v="89"/>
    <x v="1"/>
    <x v="4"/>
    <n v="3084026"/>
    <n v="112.33"/>
    <n v="0.04"/>
  </r>
  <r>
    <s v="其他"/>
    <s v="API"/>
    <s v="07"/>
    <x v="90"/>
    <x v="1"/>
    <x v="4"/>
    <n v="3382746"/>
    <n v="137.9"/>
    <n v="0.04"/>
  </r>
  <r>
    <s v="其他"/>
    <s v="API"/>
    <s v="07"/>
    <x v="91"/>
    <x v="1"/>
    <x v="4"/>
    <n v="3823948"/>
    <n v="181.9"/>
    <n v="0.05"/>
  </r>
  <r>
    <s v="其他"/>
    <s v="API"/>
    <s v="06"/>
    <x v="92"/>
    <x v="1"/>
    <x v="4"/>
    <n v="3845408"/>
    <n v="247.47"/>
    <n v="0.06"/>
  </r>
  <r>
    <s v="其他"/>
    <s v="API"/>
    <s v="06"/>
    <x v="93"/>
    <x v="1"/>
    <x v="4"/>
    <n v="4136637"/>
    <n v="189.16"/>
    <n v="0.05"/>
  </r>
  <r>
    <s v="其他"/>
    <s v="API"/>
    <s v="06"/>
    <x v="94"/>
    <x v="1"/>
    <x v="4"/>
    <n v="4948881"/>
    <n v="205.4"/>
    <n v="0.04"/>
  </r>
  <r>
    <s v="其他"/>
    <s v="API"/>
    <s v="06"/>
    <x v="95"/>
    <x v="1"/>
    <x v="4"/>
    <n v="4448417"/>
    <n v="231.89"/>
    <n v="0.05"/>
  </r>
  <r>
    <s v="其他"/>
    <s v="API"/>
    <s v="06"/>
    <x v="96"/>
    <x v="1"/>
    <x v="4"/>
    <n v="4090229"/>
    <n v="205.99"/>
    <n v="0.05"/>
  </r>
  <r>
    <s v="其他"/>
    <s v="API"/>
    <s v="06"/>
    <x v="97"/>
    <x v="1"/>
    <x v="4"/>
    <n v="3943736"/>
    <n v="197.96"/>
    <n v="0.05"/>
  </r>
  <r>
    <s v="其他"/>
    <s v="API"/>
    <s v="06"/>
    <x v="98"/>
    <x v="1"/>
    <x v="4"/>
    <n v="4170204"/>
    <n v="195.45"/>
    <n v="0.05"/>
  </r>
  <r>
    <s v="其他"/>
    <s v="API"/>
    <s v="06"/>
    <x v="99"/>
    <x v="1"/>
    <x v="4"/>
    <n v="3982499"/>
    <n v="269.43"/>
    <n v="7.0000000000000007E-2"/>
  </r>
  <r>
    <s v="其他"/>
    <s v="自家直客"/>
    <s v="07"/>
    <x v="83"/>
    <x v="0"/>
    <x v="5"/>
    <n v="3125405"/>
    <n v="1483.64"/>
    <n v="0.47"/>
  </r>
  <r>
    <s v="其他"/>
    <s v="自家直客"/>
    <s v="07"/>
    <x v="84"/>
    <x v="0"/>
    <x v="5"/>
    <n v="3043594"/>
    <n v="1315.78"/>
    <n v="0.43"/>
  </r>
  <r>
    <s v="其他"/>
    <s v="自家直客"/>
    <s v="07"/>
    <x v="85"/>
    <x v="0"/>
    <x v="5"/>
    <n v="3024788"/>
    <n v="1278.6099999999999"/>
    <n v="0.42"/>
  </r>
  <r>
    <s v="其他"/>
    <s v="自家直客"/>
    <s v="07"/>
    <x v="86"/>
    <x v="0"/>
    <x v="5"/>
    <n v="2963988"/>
    <n v="1302.0899999999999"/>
    <n v="0.44"/>
  </r>
  <r>
    <s v="其他"/>
    <s v="自家直客"/>
    <s v="07"/>
    <x v="87"/>
    <x v="0"/>
    <x v="5"/>
    <n v="3020155"/>
    <n v="1441.88"/>
    <n v="0.48"/>
  </r>
  <r>
    <s v="其他"/>
    <s v="自家直客"/>
    <s v="07"/>
    <x v="88"/>
    <x v="0"/>
    <x v="5"/>
    <n v="3216129"/>
    <n v="1486.49"/>
    <n v="0.46"/>
  </r>
  <r>
    <s v="其他"/>
    <s v="自家直客"/>
    <s v="07"/>
    <x v="89"/>
    <x v="0"/>
    <x v="5"/>
    <n v="3310636"/>
    <n v="1551.66"/>
    <n v="0.47"/>
  </r>
  <r>
    <s v="其他"/>
    <s v="自家直客"/>
    <s v="07"/>
    <x v="90"/>
    <x v="0"/>
    <x v="5"/>
    <n v="3152797"/>
    <n v="1470.86"/>
    <n v="0.47"/>
  </r>
  <r>
    <s v="其他"/>
    <s v="自家直客"/>
    <s v="07"/>
    <x v="91"/>
    <x v="0"/>
    <x v="5"/>
    <n v="3146933"/>
    <n v="1502.08"/>
    <n v="0.48"/>
  </r>
  <r>
    <s v="其他"/>
    <s v="自家直客"/>
    <s v="06"/>
    <x v="92"/>
    <x v="0"/>
    <x v="5"/>
    <n v="3109281"/>
    <n v="1507.54"/>
    <n v="0.48"/>
  </r>
  <r>
    <s v="其他"/>
    <s v="自家直客"/>
    <s v="06"/>
    <x v="93"/>
    <x v="0"/>
    <x v="5"/>
    <n v="3030029"/>
    <n v="1313.42"/>
    <n v="0.43"/>
  </r>
  <r>
    <s v="其他"/>
    <s v="自家直客"/>
    <s v="06"/>
    <x v="94"/>
    <x v="0"/>
    <x v="5"/>
    <n v="3196470"/>
    <n v="1349.72"/>
    <n v="0.42"/>
  </r>
  <r>
    <s v="其他"/>
    <s v="自家直客"/>
    <s v="06"/>
    <x v="95"/>
    <x v="0"/>
    <x v="5"/>
    <n v="3131469"/>
    <n v="1325.06"/>
    <n v="0.42"/>
  </r>
  <r>
    <s v="其他"/>
    <s v="自家直客"/>
    <s v="06"/>
    <x v="96"/>
    <x v="0"/>
    <x v="5"/>
    <n v="3164564"/>
    <n v="1338.67"/>
    <n v="0.42"/>
  </r>
  <r>
    <s v="其他"/>
    <s v="自家直客"/>
    <s v="06"/>
    <x v="97"/>
    <x v="0"/>
    <x v="5"/>
    <n v="3039645"/>
    <n v="1365.73"/>
    <n v="0.45"/>
  </r>
  <r>
    <s v="其他"/>
    <s v="自家直客"/>
    <s v="06"/>
    <x v="98"/>
    <x v="0"/>
    <x v="5"/>
    <n v="2633894"/>
    <n v="1319.79"/>
    <n v="0.5"/>
  </r>
  <r>
    <s v="其他"/>
    <s v="自家直客"/>
    <s v="06"/>
    <x v="99"/>
    <x v="0"/>
    <x v="5"/>
    <n v="2750101"/>
    <n v="1336.02"/>
    <n v="0.49"/>
  </r>
  <r>
    <s v="其他"/>
    <s v="API"/>
    <s v="07"/>
    <x v="83"/>
    <x v="1"/>
    <x v="5"/>
    <n v="2280383"/>
    <n v="131.27000000000001"/>
    <n v="0.06"/>
  </r>
  <r>
    <s v="其他"/>
    <s v="API"/>
    <s v="07"/>
    <x v="84"/>
    <x v="1"/>
    <x v="5"/>
    <n v="2512416"/>
    <n v="201.71"/>
    <n v="0.08"/>
  </r>
  <r>
    <s v="其他"/>
    <s v="API"/>
    <s v="07"/>
    <x v="85"/>
    <x v="1"/>
    <x v="5"/>
    <n v="2534392"/>
    <n v="176.91"/>
    <n v="7.0000000000000007E-2"/>
  </r>
  <r>
    <s v="其他"/>
    <s v="API"/>
    <s v="07"/>
    <x v="86"/>
    <x v="1"/>
    <x v="5"/>
    <n v="2605707"/>
    <n v="168.03"/>
    <n v="0.06"/>
  </r>
  <r>
    <s v="其他"/>
    <s v="API"/>
    <s v="07"/>
    <x v="87"/>
    <x v="1"/>
    <x v="5"/>
    <n v="2779497"/>
    <n v="186.44"/>
    <n v="7.0000000000000007E-2"/>
  </r>
  <r>
    <s v="其他"/>
    <s v="API"/>
    <s v="07"/>
    <x v="88"/>
    <x v="1"/>
    <x v="5"/>
    <n v="2434234"/>
    <n v="144.80000000000001"/>
    <n v="0.06"/>
  </r>
  <r>
    <s v="其他"/>
    <s v="API"/>
    <s v="07"/>
    <x v="89"/>
    <x v="1"/>
    <x v="5"/>
    <n v="2380733"/>
    <n v="152.08000000000001"/>
    <n v="0.06"/>
  </r>
  <r>
    <s v="其他"/>
    <s v="API"/>
    <s v="07"/>
    <x v="90"/>
    <x v="1"/>
    <x v="5"/>
    <n v="2486494"/>
    <n v="179.08"/>
    <n v="7.0000000000000007E-2"/>
  </r>
  <r>
    <s v="其他"/>
    <s v="API"/>
    <s v="07"/>
    <x v="91"/>
    <x v="1"/>
    <x v="5"/>
    <n v="2580990"/>
    <n v="162.9"/>
    <n v="0.06"/>
  </r>
  <r>
    <s v="其他"/>
    <s v="API"/>
    <s v="06"/>
    <x v="92"/>
    <x v="1"/>
    <x v="5"/>
    <n v="2533594"/>
    <n v="212.74"/>
    <n v="0.08"/>
  </r>
  <r>
    <s v="其他"/>
    <s v="API"/>
    <s v="06"/>
    <x v="93"/>
    <x v="1"/>
    <x v="5"/>
    <n v="2458904"/>
    <n v="267.48"/>
    <n v="0.11"/>
  </r>
  <r>
    <s v="其他"/>
    <s v="API"/>
    <s v="06"/>
    <x v="94"/>
    <x v="1"/>
    <x v="5"/>
    <n v="2600368"/>
    <n v="173.24"/>
    <n v="7.0000000000000007E-2"/>
  </r>
  <r>
    <s v="其他"/>
    <s v="API"/>
    <s v="06"/>
    <x v="95"/>
    <x v="1"/>
    <x v="5"/>
    <n v="2528015"/>
    <n v="207.3"/>
    <n v="0.08"/>
  </r>
  <r>
    <s v="其他"/>
    <s v="API"/>
    <s v="06"/>
    <x v="96"/>
    <x v="1"/>
    <x v="5"/>
    <n v="2328408"/>
    <n v="147.91999999999999"/>
    <n v="0.06"/>
  </r>
  <r>
    <s v="其他"/>
    <s v="API"/>
    <s v="06"/>
    <x v="97"/>
    <x v="1"/>
    <x v="5"/>
    <n v="2402966"/>
    <n v="205.74"/>
    <n v="0.09"/>
  </r>
  <r>
    <s v="其他"/>
    <s v="API"/>
    <s v="06"/>
    <x v="98"/>
    <x v="1"/>
    <x v="5"/>
    <n v="2822937"/>
    <n v="257.32"/>
    <n v="0.09"/>
  </r>
  <r>
    <s v="其他"/>
    <s v="API"/>
    <s v="06"/>
    <x v="99"/>
    <x v="1"/>
    <x v="5"/>
    <n v="2806631"/>
    <n v="337.29"/>
    <n v="0.12"/>
  </r>
  <r>
    <s v="其他"/>
    <s v="自家直客"/>
    <s v="07"/>
    <x v="83"/>
    <x v="0"/>
    <x v="6"/>
    <n v="6542259"/>
    <n v="5085.41"/>
    <n v="0.78"/>
  </r>
  <r>
    <s v="其他"/>
    <s v="自家直客"/>
    <s v="07"/>
    <x v="84"/>
    <x v="0"/>
    <x v="6"/>
    <n v="6547734"/>
    <n v="4571.5600000000004"/>
    <n v="0.7"/>
  </r>
  <r>
    <s v="其他"/>
    <s v="自家直客"/>
    <s v="07"/>
    <x v="85"/>
    <x v="0"/>
    <x v="6"/>
    <n v="6406566"/>
    <n v="4380.87"/>
    <n v="0.68"/>
  </r>
  <r>
    <s v="其他"/>
    <s v="自家直客"/>
    <s v="07"/>
    <x v="86"/>
    <x v="0"/>
    <x v="6"/>
    <n v="6099112"/>
    <n v="4304.95"/>
    <n v="0.71"/>
  </r>
  <r>
    <s v="其他"/>
    <s v="自家直客"/>
    <s v="07"/>
    <x v="87"/>
    <x v="0"/>
    <x v="6"/>
    <n v="6186085"/>
    <n v="4765.0200000000004"/>
    <n v="0.77"/>
  </r>
  <r>
    <s v="其他"/>
    <s v="自家直客"/>
    <s v="07"/>
    <x v="88"/>
    <x v="0"/>
    <x v="6"/>
    <n v="6433258"/>
    <n v="5029.8500000000004"/>
    <n v="0.78"/>
  </r>
  <r>
    <s v="其他"/>
    <s v="自家直客"/>
    <s v="07"/>
    <x v="89"/>
    <x v="0"/>
    <x v="6"/>
    <n v="6393724"/>
    <n v="5415.12"/>
    <n v="0.85"/>
  </r>
  <r>
    <s v="其他"/>
    <s v="自家直客"/>
    <s v="07"/>
    <x v="90"/>
    <x v="0"/>
    <x v="6"/>
    <n v="6278020"/>
    <n v="5619.45"/>
    <n v="0.9"/>
  </r>
  <r>
    <s v="其他"/>
    <s v="自家直客"/>
    <s v="07"/>
    <x v="91"/>
    <x v="0"/>
    <x v="6"/>
    <n v="6307596"/>
    <n v="5597.57"/>
    <n v="0.89"/>
  </r>
  <r>
    <s v="其他"/>
    <s v="自家直客"/>
    <s v="06"/>
    <x v="92"/>
    <x v="0"/>
    <x v="6"/>
    <n v="6069765"/>
    <n v="5529.9"/>
    <n v="0.91"/>
  </r>
  <r>
    <s v="其他"/>
    <s v="自家直客"/>
    <s v="06"/>
    <x v="93"/>
    <x v="0"/>
    <x v="6"/>
    <n v="5931977"/>
    <n v="5212.38"/>
    <n v="0.88"/>
  </r>
  <r>
    <s v="其他"/>
    <s v="自家直客"/>
    <s v="06"/>
    <x v="94"/>
    <x v="0"/>
    <x v="6"/>
    <n v="6216363"/>
    <n v="5343.03"/>
    <n v="0.86"/>
  </r>
  <r>
    <s v="其他"/>
    <s v="自家直客"/>
    <s v="06"/>
    <x v="95"/>
    <x v="0"/>
    <x v="6"/>
    <n v="6138895"/>
    <n v="5313.4"/>
    <n v="0.87"/>
  </r>
  <r>
    <s v="其他"/>
    <s v="自家直客"/>
    <s v="06"/>
    <x v="96"/>
    <x v="0"/>
    <x v="6"/>
    <n v="6210798"/>
    <n v="5228.6400000000003"/>
    <n v="0.84"/>
  </r>
  <r>
    <s v="其他"/>
    <s v="自家直客"/>
    <s v="06"/>
    <x v="97"/>
    <x v="0"/>
    <x v="6"/>
    <n v="6250241"/>
    <n v="5198.6099999999997"/>
    <n v="0.83"/>
  </r>
  <r>
    <s v="其他"/>
    <s v="自家直客"/>
    <s v="06"/>
    <x v="98"/>
    <x v="0"/>
    <x v="6"/>
    <n v="5959279"/>
    <n v="5069.9799999999996"/>
    <n v="0.85"/>
  </r>
  <r>
    <s v="其他"/>
    <s v="自家直客"/>
    <s v="06"/>
    <x v="99"/>
    <x v="0"/>
    <x v="6"/>
    <n v="6147195"/>
    <n v="4634.34"/>
    <n v="0.75"/>
  </r>
  <r>
    <s v="其他"/>
    <s v="API"/>
    <s v="07"/>
    <x v="83"/>
    <x v="1"/>
    <x v="6"/>
    <n v="3620295"/>
    <n v="1205.6500000000001"/>
    <n v="0.33"/>
  </r>
  <r>
    <s v="其他"/>
    <s v="API"/>
    <s v="07"/>
    <x v="84"/>
    <x v="1"/>
    <x v="6"/>
    <n v="3919822"/>
    <n v="1314.3"/>
    <n v="0.34"/>
  </r>
  <r>
    <s v="其他"/>
    <s v="API"/>
    <s v="07"/>
    <x v="85"/>
    <x v="1"/>
    <x v="6"/>
    <n v="3996103"/>
    <n v="1351.07"/>
    <n v="0.34"/>
  </r>
  <r>
    <s v="其他"/>
    <s v="API"/>
    <s v="07"/>
    <x v="86"/>
    <x v="1"/>
    <x v="6"/>
    <n v="3849862"/>
    <n v="1280.76"/>
    <n v="0.33"/>
  </r>
  <r>
    <s v="其他"/>
    <s v="API"/>
    <s v="07"/>
    <x v="87"/>
    <x v="1"/>
    <x v="6"/>
    <n v="4148827"/>
    <n v="1350"/>
    <n v="0.33"/>
  </r>
  <r>
    <s v="其他"/>
    <s v="API"/>
    <s v="07"/>
    <x v="88"/>
    <x v="1"/>
    <x v="6"/>
    <n v="3607723"/>
    <n v="1213.73"/>
    <n v="0.34"/>
  </r>
  <r>
    <s v="其他"/>
    <s v="API"/>
    <s v="07"/>
    <x v="89"/>
    <x v="1"/>
    <x v="6"/>
    <n v="3554772"/>
    <n v="1212.26"/>
    <n v="0.34"/>
  </r>
  <r>
    <s v="其他"/>
    <s v="API"/>
    <s v="07"/>
    <x v="90"/>
    <x v="1"/>
    <x v="6"/>
    <n v="3825636"/>
    <n v="1197.01"/>
    <n v="0.31"/>
  </r>
  <r>
    <s v="其他"/>
    <s v="API"/>
    <s v="07"/>
    <x v="91"/>
    <x v="1"/>
    <x v="6"/>
    <n v="3941637"/>
    <n v="1268.58"/>
    <n v="0.32"/>
  </r>
  <r>
    <s v="其他"/>
    <s v="API"/>
    <s v="06"/>
    <x v="92"/>
    <x v="1"/>
    <x v="6"/>
    <n v="3932159"/>
    <n v="1465.85"/>
    <n v="0.37"/>
  </r>
  <r>
    <s v="其他"/>
    <s v="API"/>
    <s v="06"/>
    <x v="93"/>
    <x v="1"/>
    <x v="6"/>
    <n v="4019273"/>
    <n v="1399.35"/>
    <n v="0.35"/>
  </r>
  <r>
    <s v="其他"/>
    <s v="API"/>
    <s v="06"/>
    <x v="94"/>
    <x v="1"/>
    <x v="6"/>
    <n v="4308038"/>
    <n v="1620.2"/>
    <n v="0.38"/>
  </r>
  <r>
    <s v="其他"/>
    <s v="API"/>
    <s v="06"/>
    <x v="95"/>
    <x v="1"/>
    <x v="6"/>
    <n v="4188468"/>
    <n v="1695.13"/>
    <n v="0.4"/>
  </r>
  <r>
    <s v="其他"/>
    <s v="API"/>
    <s v="06"/>
    <x v="96"/>
    <x v="1"/>
    <x v="6"/>
    <n v="4259302"/>
    <n v="1611.31"/>
    <n v="0.38"/>
  </r>
  <r>
    <s v="其他"/>
    <s v="API"/>
    <s v="06"/>
    <x v="97"/>
    <x v="1"/>
    <x v="6"/>
    <n v="4482703"/>
    <n v="1902.1"/>
    <n v="0.42"/>
  </r>
  <r>
    <s v="其他"/>
    <s v="API"/>
    <s v="06"/>
    <x v="98"/>
    <x v="1"/>
    <x v="6"/>
    <n v="4730153"/>
    <n v="1887.85"/>
    <n v="0.4"/>
  </r>
  <r>
    <s v="其他"/>
    <s v="API"/>
    <s v="06"/>
    <x v="99"/>
    <x v="1"/>
    <x v="6"/>
    <n v="4866765"/>
    <n v="2007.33"/>
    <n v="0.41"/>
  </r>
  <r>
    <s v="其他"/>
    <s v="自家直客"/>
    <s v="07"/>
    <x v="83"/>
    <x v="0"/>
    <x v="7"/>
    <n v="24545615"/>
    <n v="8794.94"/>
    <n v="0.36"/>
  </r>
  <r>
    <s v="其他"/>
    <s v="自家直客"/>
    <s v="07"/>
    <x v="84"/>
    <x v="0"/>
    <x v="7"/>
    <n v="21611270"/>
    <n v="7816.83"/>
    <n v="0.36"/>
  </r>
  <r>
    <s v="其他"/>
    <s v="自家直客"/>
    <s v="07"/>
    <x v="85"/>
    <x v="0"/>
    <x v="7"/>
    <n v="21643439"/>
    <n v="7844.26"/>
    <n v="0.36"/>
  </r>
  <r>
    <s v="其他"/>
    <s v="自家直客"/>
    <s v="07"/>
    <x v="86"/>
    <x v="0"/>
    <x v="7"/>
    <n v="21033746"/>
    <n v="7657.24"/>
    <n v="0.36"/>
  </r>
  <r>
    <s v="其他"/>
    <s v="自家直客"/>
    <s v="07"/>
    <x v="87"/>
    <x v="0"/>
    <x v="7"/>
    <n v="21643140"/>
    <n v="8362.11"/>
    <n v="0.39"/>
  </r>
  <r>
    <s v="其他"/>
    <s v="自家直客"/>
    <s v="07"/>
    <x v="88"/>
    <x v="0"/>
    <x v="7"/>
    <n v="21761322"/>
    <n v="8583.5"/>
    <n v="0.39"/>
  </r>
  <r>
    <s v="其他"/>
    <s v="自家直客"/>
    <s v="07"/>
    <x v="89"/>
    <x v="0"/>
    <x v="7"/>
    <n v="21777424"/>
    <n v="8226.11"/>
    <n v="0.38"/>
  </r>
  <r>
    <s v="其他"/>
    <s v="自家直客"/>
    <s v="07"/>
    <x v="90"/>
    <x v="0"/>
    <x v="7"/>
    <n v="20470666"/>
    <n v="7849.62"/>
    <n v="0.38"/>
  </r>
  <r>
    <s v="其他"/>
    <s v="自家直客"/>
    <s v="07"/>
    <x v="91"/>
    <x v="0"/>
    <x v="7"/>
    <n v="21138472"/>
    <n v="8050.16"/>
    <n v="0.38"/>
  </r>
  <r>
    <s v="其他"/>
    <s v="自家直客"/>
    <s v="06"/>
    <x v="92"/>
    <x v="0"/>
    <x v="7"/>
    <n v="19215518"/>
    <n v="7666.88"/>
    <n v="0.4"/>
  </r>
  <r>
    <s v="其他"/>
    <s v="自家直客"/>
    <s v="06"/>
    <x v="93"/>
    <x v="0"/>
    <x v="7"/>
    <n v="18478288"/>
    <n v="7023.54"/>
    <n v="0.38"/>
  </r>
  <r>
    <s v="其他"/>
    <s v="自家直客"/>
    <s v="06"/>
    <x v="94"/>
    <x v="0"/>
    <x v="7"/>
    <n v="16294553"/>
    <n v="7023.07"/>
    <n v="0.43"/>
  </r>
  <r>
    <s v="其他"/>
    <s v="自家直客"/>
    <s v="06"/>
    <x v="95"/>
    <x v="0"/>
    <x v="7"/>
    <n v="15345069"/>
    <n v="7028.14"/>
    <n v="0.46"/>
  </r>
  <r>
    <s v="其他"/>
    <s v="自家直客"/>
    <s v="06"/>
    <x v="96"/>
    <x v="0"/>
    <x v="7"/>
    <n v="15570829"/>
    <n v="6566.78"/>
    <n v="0.42"/>
  </r>
  <r>
    <s v="其他"/>
    <s v="自家直客"/>
    <s v="06"/>
    <x v="97"/>
    <x v="0"/>
    <x v="7"/>
    <n v="17784548"/>
    <n v="6765.06"/>
    <n v="0.38"/>
  </r>
  <r>
    <s v="其他"/>
    <s v="自家直客"/>
    <s v="06"/>
    <x v="98"/>
    <x v="0"/>
    <x v="7"/>
    <n v="17931074"/>
    <n v="6969.14"/>
    <n v="0.39"/>
  </r>
  <r>
    <s v="其他"/>
    <s v="自家直客"/>
    <s v="06"/>
    <x v="99"/>
    <x v="0"/>
    <x v="7"/>
    <n v="18161028"/>
    <n v="7297.65"/>
    <n v="0.4"/>
  </r>
  <r>
    <s v="其他"/>
    <s v="API"/>
    <s v="07"/>
    <x v="83"/>
    <x v="1"/>
    <x v="7"/>
    <n v="33242258"/>
    <n v="7490.84"/>
    <n v="0.23"/>
  </r>
  <r>
    <s v="其他"/>
    <s v="API"/>
    <s v="07"/>
    <x v="84"/>
    <x v="1"/>
    <x v="7"/>
    <n v="36747975"/>
    <n v="8382.1200000000008"/>
    <n v="0.23"/>
  </r>
  <r>
    <s v="其他"/>
    <s v="API"/>
    <s v="07"/>
    <x v="85"/>
    <x v="1"/>
    <x v="7"/>
    <n v="37609014"/>
    <n v="8320.25"/>
    <n v="0.22"/>
  </r>
  <r>
    <s v="其他"/>
    <s v="API"/>
    <s v="07"/>
    <x v="86"/>
    <x v="1"/>
    <x v="7"/>
    <n v="36587804"/>
    <n v="8216.77"/>
    <n v="0.22"/>
  </r>
  <r>
    <s v="其他"/>
    <s v="API"/>
    <s v="07"/>
    <x v="87"/>
    <x v="1"/>
    <x v="7"/>
    <n v="37641020"/>
    <n v="9356.5"/>
    <n v="0.25"/>
  </r>
  <r>
    <s v="其他"/>
    <s v="API"/>
    <s v="07"/>
    <x v="88"/>
    <x v="1"/>
    <x v="7"/>
    <n v="37393947"/>
    <n v="8956.93"/>
    <n v="0.24"/>
  </r>
  <r>
    <s v="其他"/>
    <s v="API"/>
    <s v="07"/>
    <x v="89"/>
    <x v="1"/>
    <x v="7"/>
    <n v="37682878"/>
    <n v="9221.77"/>
    <n v="0.24"/>
  </r>
  <r>
    <s v="其他"/>
    <s v="API"/>
    <s v="07"/>
    <x v="90"/>
    <x v="1"/>
    <x v="7"/>
    <n v="38404624"/>
    <n v="8740.74"/>
    <n v="0.23"/>
  </r>
  <r>
    <s v="其他"/>
    <s v="API"/>
    <s v="07"/>
    <x v="91"/>
    <x v="1"/>
    <x v="7"/>
    <n v="39677014"/>
    <n v="8872.6"/>
    <n v="0.22"/>
  </r>
  <r>
    <s v="其他"/>
    <s v="API"/>
    <s v="06"/>
    <x v="92"/>
    <x v="1"/>
    <x v="7"/>
    <n v="37814044"/>
    <n v="9689.2199999999993"/>
    <n v="0.26"/>
  </r>
  <r>
    <s v="其他"/>
    <s v="API"/>
    <s v="06"/>
    <x v="93"/>
    <x v="1"/>
    <x v="7"/>
    <n v="36394748"/>
    <n v="8358.73"/>
    <n v="0.23"/>
  </r>
  <r>
    <s v="其他"/>
    <s v="API"/>
    <s v="06"/>
    <x v="94"/>
    <x v="1"/>
    <x v="7"/>
    <n v="38310010"/>
    <n v="11246.59"/>
    <n v="0.28999999999999998"/>
  </r>
  <r>
    <s v="其他"/>
    <s v="API"/>
    <s v="06"/>
    <x v="95"/>
    <x v="1"/>
    <x v="7"/>
    <n v="36463194"/>
    <n v="10762.58"/>
    <n v="0.3"/>
  </r>
  <r>
    <s v="其他"/>
    <s v="API"/>
    <s v="06"/>
    <x v="96"/>
    <x v="1"/>
    <x v="7"/>
    <n v="37257915"/>
    <n v="10082.6"/>
    <n v="0.27"/>
  </r>
  <r>
    <s v="其他"/>
    <s v="API"/>
    <s v="06"/>
    <x v="97"/>
    <x v="1"/>
    <x v="7"/>
    <n v="40799468"/>
    <n v="10369.709999999999"/>
    <n v="0.25"/>
  </r>
  <r>
    <s v="其他"/>
    <s v="API"/>
    <s v="06"/>
    <x v="98"/>
    <x v="1"/>
    <x v="7"/>
    <n v="40792938"/>
    <n v="10485.65"/>
    <n v="0.26"/>
  </r>
  <r>
    <s v="其他"/>
    <s v="API"/>
    <s v="06"/>
    <x v="99"/>
    <x v="1"/>
    <x v="7"/>
    <n v="39975861"/>
    <n v="10778.89"/>
    <n v="0.27"/>
  </r>
  <r>
    <s v="结果页"/>
    <s v="自家直客"/>
    <s v="07"/>
    <x v="83"/>
    <x v="0"/>
    <x v="8"/>
    <n v="4435351"/>
    <n v="11639.73"/>
    <n v="2.62"/>
  </r>
  <r>
    <s v="结果页"/>
    <s v="自家直客"/>
    <s v="07"/>
    <x v="84"/>
    <x v="0"/>
    <x v="8"/>
    <n v="4101862"/>
    <n v="9870.0300000000007"/>
    <n v="2.41"/>
  </r>
  <r>
    <s v="结果页"/>
    <s v="自家直客"/>
    <s v="07"/>
    <x v="85"/>
    <x v="0"/>
    <x v="8"/>
    <n v="4235287"/>
    <n v="10210.5"/>
    <n v="2.41"/>
  </r>
  <r>
    <s v="结果页"/>
    <s v="自家直客"/>
    <s v="07"/>
    <x v="86"/>
    <x v="0"/>
    <x v="8"/>
    <n v="4182572"/>
    <n v="10188.629999999999"/>
    <n v="2.44"/>
  </r>
  <r>
    <s v="结果页"/>
    <s v="自家直客"/>
    <s v="07"/>
    <x v="87"/>
    <x v="0"/>
    <x v="8"/>
    <n v="4005255"/>
    <n v="10467.58"/>
    <n v="2.61"/>
  </r>
  <r>
    <s v="结果页"/>
    <s v="自家直客"/>
    <s v="07"/>
    <x v="88"/>
    <x v="0"/>
    <x v="8"/>
    <n v="4045826"/>
    <n v="11038.39"/>
    <n v="2.73"/>
  </r>
  <r>
    <s v="结果页"/>
    <s v="自家直客"/>
    <s v="07"/>
    <x v="89"/>
    <x v="0"/>
    <x v="8"/>
    <n v="4247345"/>
    <n v="11857.65"/>
    <n v="2.79"/>
  </r>
  <r>
    <s v="结果页"/>
    <s v="自家直客"/>
    <s v="07"/>
    <x v="90"/>
    <x v="0"/>
    <x v="8"/>
    <n v="4002061"/>
    <n v="11040.18"/>
    <n v="2.76"/>
  </r>
  <r>
    <s v="结果页"/>
    <s v="自家直客"/>
    <s v="07"/>
    <x v="91"/>
    <x v="0"/>
    <x v="8"/>
    <n v="4037494"/>
    <n v="10820.3"/>
    <n v="2.68"/>
  </r>
  <r>
    <s v="结果页"/>
    <s v="自家直客"/>
    <s v="06"/>
    <x v="92"/>
    <x v="0"/>
    <x v="8"/>
    <n v="4096535"/>
    <n v="11179.15"/>
    <n v="2.73"/>
  </r>
  <r>
    <s v="结果页"/>
    <s v="自家直客"/>
    <s v="06"/>
    <x v="93"/>
    <x v="0"/>
    <x v="8"/>
    <n v="3787320"/>
    <n v="10458.5"/>
    <n v="2.76"/>
  </r>
  <r>
    <s v="结果页"/>
    <s v="自家直客"/>
    <s v="06"/>
    <x v="94"/>
    <x v="0"/>
    <x v="8"/>
    <n v="3851383"/>
    <n v="10624.29"/>
    <n v="2.76"/>
  </r>
  <r>
    <s v="结果页"/>
    <s v="自家直客"/>
    <s v="06"/>
    <x v="95"/>
    <x v="0"/>
    <x v="8"/>
    <n v="3570233"/>
    <n v="9706.07"/>
    <n v="2.72"/>
  </r>
  <r>
    <s v="结果页"/>
    <s v="自家直客"/>
    <s v="06"/>
    <x v="96"/>
    <x v="0"/>
    <x v="8"/>
    <n v="3802627"/>
    <n v="10103.33"/>
    <n v="2.66"/>
  </r>
  <r>
    <s v="结果页"/>
    <s v="自家直客"/>
    <s v="06"/>
    <x v="97"/>
    <x v="0"/>
    <x v="8"/>
    <n v="3694385"/>
    <n v="10268.1"/>
    <n v="2.78"/>
  </r>
  <r>
    <s v="结果页"/>
    <s v="自家直客"/>
    <s v="06"/>
    <x v="98"/>
    <x v="0"/>
    <x v="8"/>
    <n v="3267866"/>
    <n v="9394.06"/>
    <n v="2.87"/>
  </r>
  <r>
    <s v="结果页"/>
    <s v="自家直客"/>
    <s v="06"/>
    <x v="99"/>
    <x v="0"/>
    <x v="8"/>
    <n v="3114134"/>
    <n v="7944.04"/>
    <n v="2.5499999999999998"/>
  </r>
  <r>
    <s v="结果页"/>
    <s v="API"/>
    <s v="07"/>
    <x v="83"/>
    <x v="1"/>
    <x v="8"/>
    <n v="502549"/>
    <n v="208.33"/>
    <n v="0.41"/>
  </r>
  <r>
    <s v="结果页"/>
    <s v="API"/>
    <s v="07"/>
    <x v="84"/>
    <x v="1"/>
    <x v="8"/>
    <n v="570424"/>
    <n v="256.36"/>
    <n v="0.45"/>
  </r>
  <r>
    <s v="结果页"/>
    <s v="API"/>
    <s v="07"/>
    <x v="85"/>
    <x v="1"/>
    <x v="8"/>
    <n v="487074"/>
    <n v="199.21"/>
    <n v="0.41"/>
  </r>
  <r>
    <s v="结果页"/>
    <s v="API"/>
    <s v="07"/>
    <x v="86"/>
    <x v="1"/>
    <x v="8"/>
    <n v="426234"/>
    <n v="151.66999999999999"/>
    <n v="0.36"/>
  </r>
  <r>
    <s v="结果页"/>
    <s v="API"/>
    <s v="07"/>
    <x v="87"/>
    <x v="1"/>
    <x v="8"/>
    <n v="440199"/>
    <n v="156"/>
    <n v="0.35"/>
  </r>
  <r>
    <s v="结果页"/>
    <s v="API"/>
    <s v="07"/>
    <x v="88"/>
    <x v="1"/>
    <x v="8"/>
    <n v="338002"/>
    <n v="119.78"/>
    <n v="0.35"/>
  </r>
  <r>
    <s v="结果页"/>
    <s v="API"/>
    <s v="07"/>
    <x v="89"/>
    <x v="1"/>
    <x v="8"/>
    <n v="340249"/>
    <n v="103.73"/>
    <n v="0.3"/>
  </r>
  <r>
    <s v="结果页"/>
    <s v="API"/>
    <s v="07"/>
    <x v="90"/>
    <x v="1"/>
    <x v="8"/>
    <n v="454868"/>
    <n v="131.69999999999999"/>
    <n v="0.28999999999999998"/>
  </r>
  <r>
    <s v="结果页"/>
    <s v="API"/>
    <s v="07"/>
    <x v="91"/>
    <x v="1"/>
    <x v="8"/>
    <n v="512235"/>
    <n v="126.82"/>
    <n v="0.25"/>
  </r>
  <r>
    <s v="结果页"/>
    <s v="API"/>
    <s v="06"/>
    <x v="92"/>
    <x v="1"/>
    <x v="8"/>
    <n v="632443"/>
    <n v="211.56"/>
    <n v="0.33"/>
  </r>
  <r>
    <s v="结果页"/>
    <s v="API"/>
    <s v="06"/>
    <x v="93"/>
    <x v="1"/>
    <x v="8"/>
    <n v="627697"/>
    <n v="295.02999999999997"/>
    <n v="0.47"/>
  </r>
  <r>
    <s v="结果页"/>
    <s v="API"/>
    <s v="06"/>
    <x v="94"/>
    <x v="1"/>
    <x v="8"/>
    <n v="646899"/>
    <n v="228.89"/>
    <n v="0.35"/>
  </r>
  <r>
    <s v="结果页"/>
    <s v="API"/>
    <s v="06"/>
    <x v="95"/>
    <x v="1"/>
    <x v="8"/>
    <n v="564444"/>
    <n v="212.49"/>
    <n v="0.38"/>
  </r>
  <r>
    <s v="结果页"/>
    <s v="API"/>
    <s v="06"/>
    <x v="96"/>
    <x v="1"/>
    <x v="8"/>
    <n v="475614"/>
    <n v="180.42"/>
    <n v="0.38"/>
  </r>
  <r>
    <s v="结果页"/>
    <s v="API"/>
    <s v="06"/>
    <x v="97"/>
    <x v="1"/>
    <x v="8"/>
    <n v="553723"/>
    <n v="248.52"/>
    <n v="0.45"/>
  </r>
  <r>
    <s v="结果页"/>
    <s v="API"/>
    <s v="06"/>
    <x v="98"/>
    <x v="1"/>
    <x v="8"/>
    <n v="850471"/>
    <n v="371.02"/>
    <n v="0.44"/>
  </r>
  <r>
    <s v="结果页"/>
    <s v="API"/>
    <s v="06"/>
    <x v="99"/>
    <x v="1"/>
    <x v="8"/>
    <n v="865590"/>
    <n v="407.29"/>
    <n v="0.47"/>
  </r>
  <r>
    <s v="其他"/>
    <s v="自家直客"/>
    <s v="07"/>
    <x v="83"/>
    <x v="0"/>
    <x v="9"/>
    <n v="9518844"/>
    <n v="6707.35"/>
    <n v="0.7"/>
  </r>
  <r>
    <s v="其他"/>
    <s v="自家直客"/>
    <s v="07"/>
    <x v="84"/>
    <x v="0"/>
    <x v="9"/>
    <n v="8737731"/>
    <n v="5597"/>
    <n v="0.64"/>
  </r>
  <r>
    <s v="其他"/>
    <s v="自家直客"/>
    <s v="07"/>
    <x v="85"/>
    <x v="0"/>
    <x v="9"/>
    <n v="8641676"/>
    <n v="5493.49"/>
    <n v="0.64"/>
  </r>
  <r>
    <s v="其他"/>
    <s v="自家直客"/>
    <s v="07"/>
    <x v="86"/>
    <x v="0"/>
    <x v="9"/>
    <n v="8451134"/>
    <n v="5148.3"/>
    <n v="0.61"/>
  </r>
  <r>
    <s v="其他"/>
    <s v="自家直客"/>
    <s v="07"/>
    <x v="87"/>
    <x v="0"/>
    <x v="9"/>
    <n v="8451819"/>
    <n v="5069.62"/>
    <n v="0.6"/>
  </r>
  <r>
    <s v="其他"/>
    <s v="自家直客"/>
    <s v="07"/>
    <x v="88"/>
    <x v="0"/>
    <x v="9"/>
    <n v="9625687"/>
    <n v="5275.88"/>
    <n v="0.55000000000000004"/>
  </r>
  <r>
    <s v="其他"/>
    <s v="自家直客"/>
    <s v="07"/>
    <x v="89"/>
    <x v="0"/>
    <x v="9"/>
    <n v="11221568"/>
    <n v="5711.34"/>
    <n v="0.51"/>
  </r>
  <r>
    <s v="其他"/>
    <s v="自家直客"/>
    <s v="07"/>
    <x v="90"/>
    <x v="0"/>
    <x v="9"/>
    <n v="10274341"/>
    <n v="5378.02"/>
    <n v="0.52"/>
  </r>
  <r>
    <s v="其他"/>
    <s v="自家直客"/>
    <s v="07"/>
    <x v="91"/>
    <x v="0"/>
    <x v="9"/>
    <n v="11323623"/>
    <n v="5175.38"/>
    <n v="0.46"/>
  </r>
  <r>
    <s v="其他"/>
    <s v="自家直客"/>
    <s v="06"/>
    <x v="92"/>
    <x v="0"/>
    <x v="9"/>
    <n v="12683571"/>
    <n v="5408.05"/>
    <n v="0.43"/>
  </r>
  <r>
    <s v="其他"/>
    <s v="自家直客"/>
    <s v="06"/>
    <x v="93"/>
    <x v="0"/>
    <x v="9"/>
    <n v="10637319"/>
    <n v="5383.22"/>
    <n v="0.51"/>
  </r>
  <r>
    <s v="其他"/>
    <s v="自家直客"/>
    <s v="06"/>
    <x v="94"/>
    <x v="0"/>
    <x v="9"/>
    <n v="10307979"/>
    <n v="5228.6000000000004"/>
    <n v="0.51"/>
  </r>
  <r>
    <s v="其他"/>
    <s v="自家直客"/>
    <s v="06"/>
    <x v="95"/>
    <x v="0"/>
    <x v="9"/>
    <n v="10440277"/>
    <n v="5397.83"/>
    <n v="0.52"/>
  </r>
  <r>
    <s v="其他"/>
    <s v="自家直客"/>
    <s v="06"/>
    <x v="96"/>
    <x v="0"/>
    <x v="9"/>
    <n v="11307020"/>
    <n v="5461.46"/>
    <n v="0.48"/>
  </r>
  <r>
    <s v="其他"/>
    <s v="自家直客"/>
    <s v="06"/>
    <x v="97"/>
    <x v="0"/>
    <x v="9"/>
    <n v="10838632"/>
    <n v="5289.57"/>
    <n v="0.49"/>
  </r>
  <r>
    <s v="其他"/>
    <s v="自家直客"/>
    <s v="06"/>
    <x v="98"/>
    <x v="0"/>
    <x v="9"/>
    <n v="9236109"/>
    <n v="5081.1499999999996"/>
    <n v="0.55000000000000004"/>
  </r>
  <r>
    <s v="其他"/>
    <s v="自家直客"/>
    <s v="06"/>
    <x v="99"/>
    <x v="0"/>
    <x v="9"/>
    <n v="8735508"/>
    <n v="4864.49"/>
    <n v="0.56000000000000005"/>
  </r>
  <r>
    <s v="其他"/>
    <s v="API"/>
    <s v="07"/>
    <x v="83"/>
    <x v="1"/>
    <x v="9"/>
    <n v="3066304"/>
    <n v="331.24"/>
    <n v="0.11"/>
  </r>
  <r>
    <s v="其他"/>
    <s v="API"/>
    <s v="07"/>
    <x v="84"/>
    <x v="1"/>
    <x v="9"/>
    <n v="4018537"/>
    <n v="756.5"/>
    <n v="0.19"/>
  </r>
  <r>
    <s v="其他"/>
    <s v="API"/>
    <s v="07"/>
    <x v="85"/>
    <x v="1"/>
    <x v="9"/>
    <n v="4284314"/>
    <n v="473.44"/>
    <n v="0.11"/>
  </r>
  <r>
    <s v="其他"/>
    <s v="API"/>
    <s v="07"/>
    <x v="86"/>
    <x v="1"/>
    <x v="9"/>
    <n v="4481378"/>
    <n v="302.24"/>
    <n v="7.0000000000000007E-2"/>
  </r>
  <r>
    <s v="其他"/>
    <s v="API"/>
    <s v="07"/>
    <x v="87"/>
    <x v="1"/>
    <x v="9"/>
    <n v="4513957"/>
    <n v="428.29"/>
    <n v="0.09"/>
  </r>
  <r>
    <s v="其他"/>
    <s v="API"/>
    <s v="07"/>
    <x v="88"/>
    <x v="1"/>
    <x v="9"/>
    <n v="4230310"/>
    <n v="365.53"/>
    <n v="0.09"/>
  </r>
  <r>
    <s v="其他"/>
    <s v="API"/>
    <s v="07"/>
    <x v="89"/>
    <x v="1"/>
    <x v="9"/>
    <n v="4611680"/>
    <n v="430.15"/>
    <n v="0.09"/>
  </r>
  <r>
    <s v="其他"/>
    <s v="API"/>
    <s v="07"/>
    <x v="90"/>
    <x v="1"/>
    <x v="9"/>
    <n v="5094881"/>
    <n v="504.77"/>
    <n v="0.1"/>
  </r>
  <r>
    <s v="其他"/>
    <s v="API"/>
    <s v="07"/>
    <x v="91"/>
    <x v="1"/>
    <x v="9"/>
    <n v="5371190"/>
    <n v="361.85"/>
    <n v="7.0000000000000007E-2"/>
  </r>
  <r>
    <s v="其他"/>
    <s v="API"/>
    <s v="06"/>
    <x v="92"/>
    <x v="1"/>
    <x v="9"/>
    <n v="6296973"/>
    <n v="488.49"/>
    <n v="0.08"/>
  </r>
  <r>
    <s v="其他"/>
    <s v="API"/>
    <s v="06"/>
    <x v="93"/>
    <x v="1"/>
    <x v="9"/>
    <n v="5434301"/>
    <n v="1362.15"/>
    <n v="0.25"/>
  </r>
  <r>
    <s v="其他"/>
    <s v="API"/>
    <s v="06"/>
    <x v="94"/>
    <x v="1"/>
    <x v="9"/>
    <n v="5348576"/>
    <n v="500.57"/>
    <n v="0.09"/>
  </r>
  <r>
    <s v="其他"/>
    <s v="API"/>
    <s v="06"/>
    <x v="95"/>
    <x v="1"/>
    <x v="9"/>
    <n v="5124430"/>
    <n v="428.2"/>
    <n v="0.08"/>
  </r>
  <r>
    <s v="其他"/>
    <s v="API"/>
    <s v="06"/>
    <x v="96"/>
    <x v="1"/>
    <x v="9"/>
    <n v="4866049"/>
    <n v="441.25"/>
    <n v="0.09"/>
  </r>
  <r>
    <s v="其他"/>
    <s v="API"/>
    <s v="06"/>
    <x v="97"/>
    <x v="1"/>
    <x v="9"/>
    <n v="5466580"/>
    <n v="653.47"/>
    <n v="0.12"/>
  </r>
  <r>
    <s v="其他"/>
    <s v="API"/>
    <s v="06"/>
    <x v="98"/>
    <x v="1"/>
    <x v="9"/>
    <n v="6936534"/>
    <n v="633.72"/>
    <n v="0.09"/>
  </r>
  <r>
    <s v="其他"/>
    <s v="API"/>
    <s v="06"/>
    <x v="99"/>
    <x v="1"/>
    <x v="9"/>
    <n v="6728228"/>
    <n v="1075.21"/>
    <n v="0.16"/>
  </r>
  <r>
    <s v="其他"/>
    <s v="自家直客"/>
    <s v="07"/>
    <x v="83"/>
    <x v="0"/>
    <x v="10"/>
    <n v="7484334"/>
    <n v="7163.72"/>
    <n v="0.96"/>
  </r>
  <r>
    <s v="其他"/>
    <s v="自家直客"/>
    <s v="07"/>
    <x v="84"/>
    <x v="0"/>
    <x v="10"/>
    <n v="6932803"/>
    <n v="5881.73"/>
    <n v="0.85"/>
  </r>
  <r>
    <s v="其他"/>
    <s v="自家直客"/>
    <s v="07"/>
    <x v="85"/>
    <x v="0"/>
    <x v="10"/>
    <n v="6315452"/>
    <n v="5302.11"/>
    <n v="0.84"/>
  </r>
  <r>
    <s v="其他"/>
    <s v="自家直客"/>
    <s v="07"/>
    <x v="86"/>
    <x v="0"/>
    <x v="10"/>
    <n v="6193024"/>
    <n v="5292.14"/>
    <n v="0.85"/>
  </r>
  <r>
    <s v="其他"/>
    <s v="自家直客"/>
    <s v="07"/>
    <x v="87"/>
    <x v="0"/>
    <x v="10"/>
    <n v="6434759"/>
    <n v="5729.06"/>
    <n v="0.89"/>
  </r>
  <r>
    <s v="其他"/>
    <s v="自家直客"/>
    <s v="07"/>
    <x v="88"/>
    <x v="0"/>
    <x v="10"/>
    <n v="6645752"/>
    <n v="5954.25"/>
    <n v="0.9"/>
  </r>
  <r>
    <s v="其他"/>
    <s v="自家直客"/>
    <s v="07"/>
    <x v="89"/>
    <x v="0"/>
    <x v="10"/>
    <n v="6121901"/>
    <n v="5778.25"/>
    <n v="0.94"/>
  </r>
  <r>
    <s v="其他"/>
    <s v="自家直客"/>
    <s v="07"/>
    <x v="90"/>
    <x v="0"/>
    <x v="10"/>
    <n v="5673289"/>
    <n v="5548.37"/>
    <n v="0.98"/>
  </r>
  <r>
    <s v="其他"/>
    <s v="自家直客"/>
    <s v="07"/>
    <x v="91"/>
    <x v="0"/>
    <x v="10"/>
    <n v="5731344"/>
    <n v="5380.08"/>
    <n v="0.94"/>
  </r>
  <r>
    <s v="其他"/>
    <s v="自家直客"/>
    <s v="06"/>
    <x v="92"/>
    <x v="0"/>
    <x v="10"/>
    <n v="5509840"/>
    <n v="5523.96"/>
    <n v="1"/>
  </r>
  <r>
    <s v="其他"/>
    <s v="自家直客"/>
    <s v="06"/>
    <x v="93"/>
    <x v="0"/>
    <x v="10"/>
    <n v="5381154"/>
    <n v="5196.38"/>
    <n v="0.97"/>
  </r>
  <r>
    <s v="其他"/>
    <s v="自家直客"/>
    <s v="06"/>
    <x v="94"/>
    <x v="0"/>
    <x v="10"/>
    <n v="5723377"/>
    <n v="5587.81"/>
    <n v="0.98"/>
  </r>
  <r>
    <s v="其他"/>
    <s v="自家直客"/>
    <s v="06"/>
    <x v="95"/>
    <x v="0"/>
    <x v="10"/>
    <n v="5553630"/>
    <n v="5512.55"/>
    <n v="0.99"/>
  </r>
  <r>
    <s v="其他"/>
    <s v="自家直客"/>
    <s v="06"/>
    <x v="96"/>
    <x v="0"/>
    <x v="10"/>
    <n v="5470136"/>
    <n v="5255.51"/>
    <n v="0.96"/>
  </r>
  <r>
    <s v="其他"/>
    <s v="自家直客"/>
    <s v="06"/>
    <x v="97"/>
    <x v="0"/>
    <x v="10"/>
    <n v="5487948"/>
    <n v="5342.73"/>
    <n v="0.97"/>
  </r>
  <r>
    <s v="其他"/>
    <s v="自家直客"/>
    <s v="06"/>
    <x v="98"/>
    <x v="0"/>
    <x v="10"/>
    <n v="5317068"/>
    <n v="5356.88"/>
    <n v="1.01"/>
  </r>
  <r>
    <s v="其他"/>
    <s v="自家直客"/>
    <s v="06"/>
    <x v="99"/>
    <x v="0"/>
    <x v="10"/>
    <n v="6136320"/>
    <n v="5747.22"/>
    <n v="0.94"/>
  </r>
  <r>
    <s v="其他"/>
    <s v="API"/>
    <s v="07"/>
    <x v="83"/>
    <x v="1"/>
    <x v="10"/>
    <n v="3673679"/>
    <n v="1212.96"/>
    <n v="0.33"/>
  </r>
  <r>
    <s v="其他"/>
    <s v="API"/>
    <s v="07"/>
    <x v="84"/>
    <x v="1"/>
    <x v="10"/>
    <n v="3831762"/>
    <n v="1396.76"/>
    <n v="0.36"/>
  </r>
  <r>
    <s v="其他"/>
    <s v="API"/>
    <s v="07"/>
    <x v="85"/>
    <x v="1"/>
    <x v="10"/>
    <n v="3805076"/>
    <n v="1274.1199999999999"/>
    <n v="0.33"/>
  </r>
  <r>
    <s v="其他"/>
    <s v="API"/>
    <s v="07"/>
    <x v="86"/>
    <x v="1"/>
    <x v="10"/>
    <n v="3710682"/>
    <n v="1220.1300000000001"/>
    <n v="0.33"/>
  </r>
  <r>
    <s v="其他"/>
    <s v="API"/>
    <s v="07"/>
    <x v="87"/>
    <x v="1"/>
    <x v="10"/>
    <n v="3879984"/>
    <n v="1401.65"/>
    <n v="0.36"/>
  </r>
  <r>
    <s v="其他"/>
    <s v="API"/>
    <s v="07"/>
    <x v="88"/>
    <x v="1"/>
    <x v="10"/>
    <n v="3379560"/>
    <n v="1245.6400000000001"/>
    <n v="0.37"/>
  </r>
  <r>
    <s v="其他"/>
    <s v="API"/>
    <s v="07"/>
    <x v="89"/>
    <x v="1"/>
    <x v="10"/>
    <n v="3361060"/>
    <n v="1190.94"/>
    <n v="0.35"/>
  </r>
  <r>
    <s v="其他"/>
    <s v="API"/>
    <s v="07"/>
    <x v="90"/>
    <x v="1"/>
    <x v="10"/>
    <n v="3795023"/>
    <n v="1024.52"/>
    <n v="0.27"/>
  </r>
  <r>
    <s v="其他"/>
    <s v="API"/>
    <s v="07"/>
    <x v="91"/>
    <x v="1"/>
    <x v="10"/>
    <n v="3932843"/>
    <n v="1108.6300000000001"/>
    <n v="0.28000000000000003"/>
  </r>
  <r>
    <s v="其他"/>
    <s v="API"/>
    <s v="06"/>
    <x v="92"/>
    <x v="1"/>
    <x v="10"/>
    <n v="3887290"/>
    <n v="1319.86"/>
    <n v="0.34"/>
  </r>
  <r>
    <s v="其他"/>
    <s v="API"/>
    <s v="06"/>
    <x v="93"/>
    <x v="1"/>
    <x v="10"/>
    <n v="4037231"/>
    <n v="1339.08"/>
    <n v="0.33"/>
  </r>
  <r>
    <s v="其他"/>
    <s v="API"/>
    <s v="06"/>
    <x v="94"/>
    <x v="1"/>
    <x v="10"/>
    <n v="4292233"/>
    <n v="1541.57"/>
    <n v="0.36"/>
  </r>
  <r>
    <s v="其他"/>
    <s v="API"/>
    <s v="06"/>
    <x v="95"/>
    <x v="1"/>
    <x v="10"/>
    <n v="4159740"/>
    <n v="1529.19"/>
    <n v="0.37"/>
  </r>
  <r>
    <s v="其他"/>
    <s v="API"/>
    <s v="06"/>
    <x v="96"/>
    <x v="1"/>
    <x v="10"/>
    <n v="4139481"/>
    <n v="1485.29"/>
    <n v="0.36"/>
  </r>
  <r>
    <s v="其他"/>
    <s v="API"/>
    <s v="06"/>
    <x v="97"/>
    <x v="1"/>
    <x v="10"/>
    <n v="4471430"/>
    <n v="1728.38"/>
    <n v="0.39"/>
  </r>
  <r>
    <s v="其他"/>
    <s v="API"/>
    <s v="06"/>
    <x v="98"/>
    <x v="1"/>
    <x v="10"/>
    <n v="4931360"/>
    <n v="1877.67"/>
    <n v="0.38"/>
  </r>
  <r>
    <s v="其他"/>
    <s v="API"/>
    <s v="06"/>
    <x v="99"/>
    <x v="1"/>
    <x v="10"/>
    <n v="5131714"/>
    <n v="2109.21"/>
    <n v="0.41"/>
  </r>
  <r>
    <s v="结果页"/>
    <s v="API"/>
    <s v="06"/>
    <x v="99"/>
    <x v="3"/>
    <x v="0"/>
    <n v="811790"/>
    <n v="832.3900000000001"/>
    <n v="1.0253760208921028"/>
  </r>
  <r>
    <s v="结果页"/>
    <s v="API"/>
    <s v="06"/>
    <x v="99"/>
    <x v="3"/>
    <x v="3"/>
    <n v="593653"/>
    <n v="2446.37"/>
    <n v="4.1208753261585471"/>
  </r>
  <r>
    <s v="结果页"/>
    <s v="API"/>
    <s v="06"/>
    <x v="99"/>
    <x v="3"/>
    <x v="8"/>
    <n v="255165"/>
    <n v="951.92000000000007"/>
    <n v="3.7306056865165682"/>
  </r>
  <r>
    <s v="结果页"/>
    <s v="API"/>
    <s v="06"/>
    <x v="99"/>
    <x v="5"/>
    <x v="8"/>
    <n v="2973186"/>
    <n v="4193.4799999999996"/>
    <n v="1.41"/>
  </r>
  <r>
    <s v="结果页"/>
    <s v="API"/>
    <s v="06"/>
    <x v="99"/>
    <x v="5"/>
    <x v="3"/>
    <n v="366976"/>
    <n v="289.95"/>
    <n v="0.79"/>
  </r>
  <r>
    <s v="其他"/>
    <s v="SDK"/>
    <s v="06"/>
    <x v="99"/>
    <x v="4"/>
    <x v="11"/>
    <n v="4543376"/>
    <n v="3590.75"/>
    <n v="0.7903"/>
  </r>
  <r>
    <s v="其他"/>
    <s v="SDK"/>
    <s v="06"/>
    <x v="99"/>
    <x v="4"/>
    <x v="4"/>
    <n v="17798232"/>
    <n v="7238.2"/>
    <n v="0.40670000000000001"/>
  </r>
  <r>
    <s v="其他"/>
    <s v="SDK"/>
    <s v="06"/>
    <x v="99"/>
    <x v="4"/>
    <x v="5"/>
    <n v="962735"/>
    <n v="1856.51"/>
    <n v="1.9283999999999999"/>
  </r>
  <r>
    <s v="结果页"/>
    <s v="SDK"/>
    <s v="06"/>
    <x v="99"/>
    <x v="4"/>
    <x v="0"/>
    <n v="8410741"/>
    <n v="9479.23"/>
    <n v="1.127"/>
  </r>
  <r>
    <s v="其他"/>
    <s v="SDK"/>
    <s v="06"/>
    <x v="99"/>
    <x v="4"/>
    <x v="7"/>
    <n v="500657"/>
    <n v="2226.87"/>
    <n v="4.4478999999999997"/>
  </r>
  <r>
    <s v="充电屏保"/>
    <s v="SDK"/>
    <s v="06"/>
    <x v="99"/>
    <x v="4"/>
    <x v="14"/>
    <n v="151384314"/>
    <n v="96290.22"/>
    <n v="0.6361"/>
  </r>
  <r>
    <s v="其他"/>
    <s v="SDK"/>
    <s v="06"/>
    <x v="99"/>
    <x v="4"/>
    <x v="10"/>
    <n v="225015"/>
    <n v="314.85000000000002"/>
    <n v="1.3992"/>
  </r>
  <r>
    <s v="其他"/>
    <s v="SDK"/>
    <s v="06"/>
    <x v="99"/>
    <x v="4"/>
    <x v="6"/>
    <n v="307790"/>
    <n v="717.5"/>
    <n v="2.3311000000000002"/>
  </r>
  <r>
    <s v="Applock"/>
    <s v="SDK"/>
    <s v="06"/>
    <x v="99"/>
    <x v="4"/>
    <x v="13"/>
    <n v="128453380"/>
    <n v="85268.53"/>
    <n v="0.66379999999999995"/>
  </r>
  <r>
    <s v="结果页"/>
    <s v="SDK"/>
    <s v="06"/>
    <x v="99"/>
    <x v="4"/>
    <x v="3"/>
    <n v="14390624"/>
    <n v="40753.040000000001"/>
    <n v="2.8319000000000001"/>
  </r>
  <r>
    <s v="充电屏保"/>
    <s v="SDK"/>
    <s v="06"/>
    <x v="99"/>
    <x v="4"/>
    <x v="17"/>
    <n v="40195347"/>
    <n v="25847.439999999999"/>
    <n v="0.64300000000000002"/>
  </r>
  <r>
    <s v="Applock"/>
    <s v="SDK"/>
    <s v="06"/>
    <x v="99"/>
    <x v="4"/>
    <x v="16"/>
    <n v="355645669"/>
    <n v="253385.83"/>
    <n v="0.71250000000000002"/>
  </r>
  <r>
    <s v="其他"/>
    <s v="SDK"/>
    <s v="06"/>
    <x v="99"/>
    <x v="4"/>
    <x v="15"/>
    <n v="2459915"/>
    <n v="1487.86"/>
    <n v="0.6048"/>
  </r>
  <r>
    <s v="其他"/>
    <s v="SDK"/>
    <s v="06"/>
    <x v="99"/>
    <x v="4"/>
    <x v="2"/>
    <n v="199259"/>
    <n v="514.49"/>
    <n v="2.5819999999999999"/>
  </r>
  <r>
    <s v="其他"/>
    <s v="SDK"/>
    <s v="06"/>
    <x v="99"/>
    <x v="4"/>
    <x v="9"/>
    <n v="4406206"/>
    <n v="3877.56"/>
    <n v="0.88"/>
  </r>
  <r>
    <s v="结果页"/>
    <s v="SDK"/>
    <s v="06"/>
    <x v="99"/>
    <x v="4"/>
    <x v="8"/>
    <n v="5083978"/>
    <n v="7106.43"/>
    <n v="1.3977999999999999"/>
  </r>
  <r>
    <s v="充电屏保"/>
    <s v="SDK"/>
    <s v="06"/>
    <x v="99"/>
    <x v="4"/>
    <x v="12"/>
    <n v="25234123"/>
    <n v="24837.67"/>
    <n v="0.98429999999999995"/>
  </r>
  <r>
    <s v="其他"/>
    <s v="SDK"/>
    <s v="06"/>
    <x v="99"/>
    <x v="2"/>
    <x v="9"/>
    <n v="589003"/>
    <n v="138"/>
    <n v="0.23499999999999999"/>
  </r>
  <r>
    <s v="其他"/>
    <s v="SDK"/>
    <s v="06"/>
    <x v="99"/>
    <x v="2"/>
    <x v="4"/>
    <n v="41076342"/>
    <n v="2594"/>
    <n v="6.3E-2"/>
  </r>
  <r>
    <s v="其他"/>
    <s v="SDK"/>
    <s v="06"/>
    <x v="99"/>
    <x v="2"/>
    <x v="11"/>
    <n v="2177173"/>
    <n v="1621"/>
    <n v="0.74399999999999999"/>
  </r>
  <r>
    <s v="结果页"/>
    <s v="API"/>
    <s v="06"/>
    <x v="98"/>
    <x v="3"/>
    <x v="0"/>
    <n v="109205"/>
    <n v="135.69999999999999"/>
    <n v="1.2426170962867999"/>
  </r>
  <r>
    <s v="结果页"/>
    <s v="API"/>
    <s v="06"/>
    <x v="98"/>
    <x v="3"/>
    <x v="3"/>
    <n v="569531"/>
    <n v="2274.29"/>
    <n v="3.99326814519315"/>
  </r>
  <r>
    <s v="结果页"/>
    <s v="API"/>
    <s v="06"/>
    <x v="98"/>
    <x v="3"/>
    <x v="8"/>
    <n v="236769"/>
    <n v="618.75"/>
    <n v="2.6133066406497472"/>
  </r>
  <r>
    <s v="结果页"/>
    <s v="API"/>
    <s v="06"/>
    <x v="98"/>
    <x v="5"/>
    <x v="8"/>
    <n v="3164228"/>
    <n v="4887.26"/>
    <n v="1.54"/>
  </r>
  <r>
    <s v="结果页"/>
    <s v="API"/>
    <s v="06"/>
    <x v="98"/>
    <x v="5"/>
    <x v="3"/>
    <n v="394267"/>
    <n v="493.35"/>
    <n v="1.25"/>
  </r>
  <r>
    <s v="其他"/>
    <s v="SDK"/>
    <s v="06"/>
    <x v="98"/>
    <x v="4"/>
    <x v="11"/>
    <n v="4525888"/>
    <n v="3609.56"/>
    <n v="0.79749999999999999"/>
  </r>
  <r>
    <s v="其他"/>
    <s v="SDK"/>
    <s v="06"/>
    <x v="98"/>
    <x v="4"/>
    <x v="4"/>
    <n v="17744956"/>
    <n v="7510.17"/>
    <n v="0.42320000000000002"/>
  </r>
  <r>
    <s v="其他"/>
    <s v="SDK"/>
    <s v="06"/>
    <x v="98"/>
    <x v="4"/>
    <x v="5"/>
    <n v="944791"/>
    <n v="1792.54"/>
    <n v="1.8973"/>
  </r>
  <r>
    <s v="结果页"/>
    <s v="SDK"/>
    <s v="06"/>
    <x v="98"/>
    <x v="4"/>
    <x v="0"/>
    <n v="1551280"/>
    <n v="1799.85"/>
    <n v="1.1601999999999999"/>
  </r>
  <r>
    <s v="其他"/>
    <s v="SDK"/>
    <s v="06"/>
    <x v="98"/>
    <x v="4"/>
    <x v="7"/>
    <n v="492507"/>
    <n v="2305.35"/>
    <n v="4.6807999999999996"/>
  </r>
  <r>
    <s v="充电屏保"/>
    <s v="SDK"/>
    <s v="06"/>
    <x v="98"/>
    <x v="4"/>
    <x v="14"/>
    <n v="151325763"/>
    <n v="99571.5"/>
    <n v="0.65800000000000003"/>
  </r>
  <r>
    <s v="其他"/>
    <s v="SDK"/>
    <s v="06"/>
    <x v="98"/>
    <x v="4"/>
    <x v="10"/>
    <n v="44264"/>
    <n v="76.48"/>
    <n v="1.7278"/>
  </r>
  <r>
    <s v="其他"/>
    <s v="SDK"/>
    <s v="06"/>
    <x v="98"/>
    <x v="4"/>
    <x v="6"/>
    <n v="295953"/>
    <n v="731.97"/>
    <n v="2.4733000000000001"/>
  </r>
  <r>
    <s v="Applock"/>
    <s v="SDK"/>
    <s v="06"/>
    <x v="98"/>
    <x v="4"/>
    <x v="13"/>
    <n v="130213969"/>
    <n v="90710.03"/>
    <n v="0.6966"/>
  </r>
  <r>
    <s v="结果页"/>
    <s v="SDK"/>
    <s v="06"/>
    <x v="98"/>
    <x v="4"/>
    <x v="3"/>
    <n v="14304084"/>
    <n v="40914.129999999997"/>
    <n v="2.8603000000000001"/>
  </r>
  <r>
    <s v="充电屏保"/>
    <s v="SDK"/>
    <s v="06"/>
    <x v="98"/>
    <x v="4"/>
    <x v="17"/>
    <n v="40300786"/>
    <n v="27234.79"/>
    <n v="0.67579999999999996"/>
  </r>
  <r>
    <s v="Applock"/>
    <s v="SDK"/>
    <s v="06"/>
    <x v="98"/>
    <x v="4"/>
    <x v="16"/>
    <n v="356838027"/>
    <n v="264425.25"/>
    <n v="0.74099999999999999"/>
  </r>
  <r>
    <s v="其他"/>
    <s v="SDK"/>
    <s v="06"/>
    <x v="98"/>
    <x v="4"/>
    <x v="15"/>
    <n v="2456357"/>
    <n v="1671.65"/>
    <n v="0.68049999999999999"/>
  </r>
  <r>
    <s v="其他"/>
    <s v="SDK"/>
    <s v="06"/>
    <x v="98"/>
    <x v="4"/>
    <x v="2"/>
    <n v="201427"/>
    <n v="636.62"/>
    <n v="3.1604999999999999"/>
  </r>
  <r>
    <s v="其他"/>
    <s v="SDK"/>
    <s v="06"/>
    <x v="98"/>
    <x v="4"/>
    <x v="9"/>
    <n v="4549339"/>
    <n v="3982.93"/>
    <n v="0.87549999999999994"/>
  </r>
  <r>
    <s v="结果页"/>
    <s v="SDK"/>
    <s v="06"/>
    <x v="98"/>
    <x v="4"/>
    <x v="8"/>
    <n v="5067325"/>
    <n v="7069.81"/>
    <n v="1.3952"/>
  </r>
  <r>
    <s v="充电屏保"/>
    <s v="SDK"/>
    <s v="06"/>
    <x v="98"/>
    <x v="4"/>
    <x v="12"/>
    <n v="25068363"/>
    <n v="25538.880000000001"/>
    <n v="1.0187999999999999"/>
  </r>
  <r>
    <s v="其他"/>
    <s v="SDK"/>
    <s v="06"/>
    <x v="98"/>
    <x v="2"/>
    <x v="9"/>
    <n v="577058"/>
    <n v="133"/>
    <n v="0.23100000000000001"/>
  </r>
  <r>
    <s v="其他"/>
    <s v="SDK"/>
    <s v="06"/>
    <x v="98"/>
    <x v="2"/>
    <x v="4"/>
    <n v="40135950"/>
    <n v="2568"/>
    <n v="6.4000000000000001E-2"/>
  </r>
  <r>
    <s v="其他"/>
    <s v="SDK"/>
    <s v="06"/>
    <x v="98"/>
    <x v="2"/>
    <x v="11"/>
    <n v="2153232"/>
    <n v="1708"/>
    <n v="0.79300000000000004"/>
  </r>
  <r>
    <s v="结果页"/>
    <s v="API"/>
    <s v="06"/>
    <x v="97"/>
    <x v="3"/>
    <x v="0"/>
    <n v="35318"/>
    <n v="46.94"/>
    <n v="1.3290673311059515"/>
  </r>
  <r>
    <s v="结果页"/>
    <s v="API"/>
    <s v="06"/>
    <x v="97"/>
    <x v="3"/>
    <x v="3"/>
    <n v="531811"/>
    <n v="2071.5100000000002"/>
    <n v="3.8951996103879014"/>
  </r>
  <r>
    <s v="结果页"/>
    <s v="API"/>
    <s v="06"/>
    <x v="97"/>
    <x v="3"/>
    <x v="8"/>
    <n v="108398"/>
    <n v="187.81"/>
    <n v="1.7325965423716305"/>
  </r>
  <r>
    <s v="结果页"/>
    <s v="API"/>
    <s v="06"/>
    <x v="97"/>
    <x v="5"/>
    <x v="8"/>
    <n v="3121665"/>
    <n v="5437.87"/>
    <n v="1.74"/>
  </r>
  <r>
    <s v="结果页"/>
    <s v="API"/>
    <s v="06"/>
    <x v="97"/>
    <x v="5"/>
    <x v="3"/>
    <n v="418094"/>
    <n v="802.2"/>
    <n v="1.92"/>
  </r>
  <r>
    <s v="其他"/>
    <s v="SDK"/>
    <s v="06"/>
    <x v="97"/>
    <x v="4"/>
    <x v="11"/>
    <n v="4663998"/>
    <n v="3782.77"/>
    <n v="0.81110000000000004"/>
  </r>
  <r>
    <s v="其他"/>
    <s v="SDK"/>
    <s v="06"/>
    <x v="97"/>
    <x v="4"/>
    <x v="4"/>
    <n v="18582470"/>
    <n v="7678.31"/>
    <n v="0.41320000000000001"/>
  </r>
  <r>
    <s v="其他"/>
    <s v="SDK"/>
    <s v="06"/>
    <x v="97"/>
    <x v="4"/>
    <x v="5"/>
    <n v="939949"/>
    <n v="1823.14"/>
    <n v="1.9396"/>
  </r>
  <r>
    <s v="结果页"/>
    <s v="SDK"/>
    <s v="06"/>
    <x v="97"/>
    <x v="4"/>
    <x v="0"/>
    <n v="792054"/>
    <n v="928.05"/>
    <n v="1.1717"/>
  </r>
  <r>
    <s v="其他"/>
    <s v="SDK"/>
    <s v="06"/>
    <x v="97"/>
    <x v="4"/>
    <x v="7"/>
    <n v="466901"/>
    <n v="2048.2399999999998"/>
    <n v="4.3868999999999998"/>
  </r>
  <r>
    <s v="充电屏保"/>
    <s v="SDK"/>
    <s v="06"/>
    <x v="97"/>
    <x v="4"/>
    <x v="14"/>
    <n v="157528438"/>
    <n v="105513.66"/>
    <n v="0.66979999999999995"/>
  </r>
  <r>
    <s v="其他"/>
    <s v="SDK"/>
    <s v="06"/>
    <x v="97"/>
    <x v="4"/>
    <x v="10"/>
    <n v="22994"/>
    <n v="31.92"/>
    <n v="1.3882000000000001"/>
  </r>
  <r>
    <s v="其他"/>
    <s v="SDK"/>
    <s v="06"/>
    <x v="97"/>
    <x v="4"/>
    <x v="6"/>
    <n v="293239"/>
    <n v="652.96"/>
    <n v="2.2267000000000001"/>
  </r>
  <r>
    <s v="Applock"/>
    <s v="SDK"/>
    <s v="06"/>
    <x v="97"/>
    <x v="4"/>
    <x v="13"/>
    <n v="133649335"/>
    <n v="96424.92"/>
    <n v="0.72150000000000003"/>
  </r>
  <r>
    <s v="结果页"/>
    <s v="SDK"/>
    <s v="06"/>
    <x v="97"/>
    <x v="4"/>
    <x v="3"/>
    <n v="14737646"/>
    <n v="40079.96"/>
    <n v="2.7195999999999998"/>
  </r>
  <r>
    <s v="充电屏保"/>
    <s v="SDK"/>
    <s v="06"/>
    <x v="97"/>
    <x v="4"/>
    <x v="17"/>
    <n v="41200640"/>
    <n v="28762.69"/>
    <n v="0.69810000000000005"/>
  </r>
  <r>
    <s v="Applock"/>
    <s v="SDK"/>
    <s v="06"/>
    <x v="97"/>
    <x v="4"/>
    <x v="16"/>
    <n v="370562751"/>
    <n v="285223.48"/>
    <n v="0.76970000000000005"/>
  </r>
  <r>
    <s v="其他"/>
    <s v="SDK"/>
    <s v="06"/>
    <x v="97"/>
    <x v="4"/>
    <x v="15"/>
    <n v="2495978"/>
    <n v="1565.96"/>
    <n v="0.62739999999999996"/>
  </r>
  <r>
    <s v="其他"/>
    <s v="SDK"/>
    <s v="06"/>
    <x v="97"/>
    <x v="4"/>
    <x v="2"/>
    <n v="205183"/>
    <n v="567.16999999999996"/>
    <n v="2.7642000000000002"/>
  </r>
  <r>
    <s v="其他"/>
    <s v="SDK"/>
    <s v="06"/>
    <x v="97"/>
    <x v="4"/>
    <x v="9"/>
    <n v="4954229"/>
    <n v="4537.37"/>
    <n v="0.91590000000000005"/>
  </r>
  <r>
    <s v="结果页"/>
    <s v="SDK"/>
    <s v="06"/>
    <x v="97"/>
    <x v="4"/>
    <x v="8"/>
    <n v="5381511"/>
    <n v="7192.53"/>
    <n v="1.3365"/>
  </r>
  <r>
    <s v="充电屏保"/>
    <s v="SDK"/>
    <s v="06"/>
    <x v="97"/>
    <x v="4"/>
    <x v="12"/>
    <n v="25030139"/>
    <n v="26976.32"/>
    <n v="1.0778000000000001"/>
  </r>
  <r>
    <s v="其他"/>
    <s v="SDK"/>
    <s v="06"/>
    <x v="97"/>
    <x v="2"/>
    <x v="9"/>
    <n v="576196"/>
    <n v="142"/>
    <n v="0.247"/>
  </r>
  <r>
    <s v="其他"/>
    <s v="SDK"/>
    <s v="06"/>
    <x v="97"/>
    <x v="2"/>
    <x v="4"/>
    <n v="40541995"/>
    <n v="2581"/>
    <n v="6.4000000000000001E-2"/>
  </r>
  <r>
    <s v="其他"/>
    <s v="SDK"/>
    <s v="06"/>
    <x v="97"/>
    <x v="2"/>
    <x v="11"/>
    <n v="2151181"/>
    <n v="1816"/>
    <n v="0.84399999999999997"/>
  </r>
  <r>
    <s v="其他"/>
    <s v="SDK"/>
    <s v="06"/>
    <x v="96"/>
    <x v="4"/>
    <x v="11"/>
    <n v="4867080"/>
    <n v="4012.5"/>
    <n v="0.82440000000000002"/>
  </r>
  <r>
    <s v="其他"/>
    <s v="SDK"/>
    <s v="06"/>
    <x v="96"/>
    <x v="4"/>
    <x v="4"/>
    <n v="19950720"/>
    <n v="7971.53"/>
    <n v="0.39960000000000001"/>
  </r>
  <r>
    <s v="其他"/>
    <s v="SDK"/>
    <s v="06"/>
    <x v="96"/>
    <x v="4"/>
    <x v="5"/>
    <n v="939457"/>
    <n v="1827.84"/>
    <n v="1.9456"/>
  </r>
  <r>
    <s v="结果页"/>
    <s v="SDK"/>
    <s v="06"/>
    <x v="96"/>
    <x v="4"/>
    <x v="0"/>
    <n v="526344"/>
    <n v="646.39"/>
    <n v="1.2281"/>
  </r>
  <r>
    <s v="其他"/>
    <s v="SDK"/>
    <s v="06"/>
    <x v="96"/>
    <x v="4"/>
    <x v="7"/>
    <n v="428619"/>
    <n v="1833.5"/>
    <n v="4.2777000000000003"/>
  </r>
  <r>
    <s v="充电屏保"/>
    <s v="SDK"/>
    <s v="06"/>
    <x v="96"/>
    <x v="4"/>
    <x v="14"/>
    <n v="160095930"/>
    <n v="102801.64"/>
    <n v="0.6421"/>
  </r>
  <r>
    <s v="其他"/>
    <s v="SDK"/>
    <s v="06"/>
    <x v="96"/>
    <x v="4"/>
    <x v="10"/>
    <n v="15372"/>
    <n v="19.2"/>
    <n v="1.2490000000000001"/>
  </r>
  <r>
    <s v="其他"/>
    <s v="SDK"/>
    <s v="06"/>
    <x v="96"/>
    <x v="4"/>
    <x v="6"/>
    <n v="280703"/>
    <n v="590.75"/>
    <n v="2.1044999999999998"/>
  </r>
  <r>
    <s v="Applock"/>
    <s v="SDK"/>
    <s v="06"/>
    <x v="96"/>
    <x v="4"/>
    <x v="13"/>
    <n v="135755712"/>
    <n v="95395.1"/>
    <n v="0.70269999999999999"/>
  </r>
  <r>
    <s v="结果页"/>
    <s v="SDK"/>
    <s v="06"/>
    <x v="96"/>
    <x v="4"/>
    <x v="3"/>
    <n v="14532754"/>
    <n v="38499.24"/>
    <n v="2.6490999999999998"/>
  </r>
  <r>
    <s v="充电屏保"/>
    <s v="SDK"/>
    <s v="06"/>
    <x v="96"/>
    <x v="4"/>
    <x v="17"/>
    <n v="41542469"/>
    <n v="29388.86"/>
    <n v="0.70740000000000003"/>
  </r>
  <r>
    <s v="Applock"/>
    <s v="SDK"/>
    <s v="06"/>
    <x v="96"/>
    <x v="4"/>
    <x v="16"/>
    <n v="375772275"/>
    <n v="292018.56"/>
    <n v="0.77710000000000001"/>
  </r>
  <r>
    <s v="其他"/>
    <s v="SDK"/>
    <s v="06"/>
    <x v="96"/>
    <x v="4"/>
    <x v="15"/>
    <n v="2496255"/>
    <n v="1622.31"/>
    <n v="0.64990000000000003"/>
  </r>
  <r>
    <s v="其他"/>
    <s v="SDK"/>
    <s v="06"/>
    <x v="96"/>
    <x v="4"/>
    <x v="2"/>
    <n v="215655"/>
    <n v="688.2"/>
    <n v="3.1911999999999998"/>
  </r>
  <r>
    <s v="其他"/>
    <s v="SDK"/>
    <s v="06"/>
    <x v="96"/>
    <x v="4"/>
    <x v="9"/>
    <n v="5085720"/>
    <n v="4745.29"/>
    <n v="0.93310000000000004"/>
  </r>
  <r>
    <s v="结果页"/>
    <s v="SDK"/>
    <s v="06"/>
    <x v="96"/>
    <x v="4"/>
    <x v="8"/>
    <n v="5456664"/>
    <n v="6911.11"/>
    <n v="1.2665"/>
  </r>
  <r>
    <s v="充电屏保"/>
    <s v="SDK"/>
    <s v="06"/>
    <x v="96"/>
    <x v="4"/>
    <x v="12"/>
    <n v="24527614"/>
    <n v="27111.79"/>
    <n v="1.1053999999999999"/>
  </r>
  <r>
    <s v="其他"/>
    <s v="SDK"/>
    <s v="06"/>
    <x v="95"/>
    <x v="4"/>
    <x v="11"/>
    <n v="5327540"/>
    <n v="4150.01"/>
    <n v="0.77900000000000003"/>
  </r>
  <r>
    <s v="其他"/>
    <s v="SDK"/>
    <s v="06"/>
    <x v="95"/>
    <x v="4"/>
    <x v="4"/>
    <n v="20917943"/>
    <n v="8475.64"/>
    <n v="0.4052"/>
  </r>
  <r>
    <s v="其他"/>
    <s v="SDK"/>
    <s v="06"/>
    <x v="95"/>
    <x v="4"/>
    <x v="5"/>
    <n v="947641"/>
    <n v="1723.46"/>
    <n v="1.8187"/>
  </r>
  <r>
    <s v="结果页"/>
    <s v="SDK"/>
    <s v="06"/>
    <x v="95"/>
    <x v="4"/>
    <x v="0"/>
    <n v="347465"/>
    <n v="428.43"/>
    <n v="1.2330000000000001"/>
  </r>
  <r>
    <s v="其他"/>
    <s v="SDK"/>
    <s v="06"/>
    <x v="95"/>
    <x v="4"/>
    <x v="7"/>
    <n v="449778"/>
    <n v="2002.95"/>
    <n v="4.4531999999999998"/>
  </r>
  <r>
    <s v="充电屏保"/>
    <s v="SDK"/>
    <s v="06"/>
    <x v="95"/>
    <x v="4"/>
    <x v="14"/>
    <n v="151651835"/>
    <n v="93449.91"/>
    <n v="0.61619999999999997"/>
  </r>
  <r>
    <s v="其他"/>
    <s v="SDK"/>
    <s v="06"/>
    <x v="95"/>
    <x v="4"/>
    <x v="10"/>
    <n v="9991"/>
    <n v="10.19"/>
    <n v="1.0199"/>
  </r>
  <r>
    <s v="其他"/>
    <s v="SDK"/>
    <s v="06"/>
    <x v="95"/>
    <x v="4"/>
    <x v="6"/>
    <n v="280576"/>
    <n v="646.08000000000004"/>
    <n v="2.3027000000000002"/>
  </r>
  <r>
    <s v="Applock"/>
    <s v="SDK"/>
    <s v="06"/>
    <x v="95"/>
    <x v="4"/>
    <x v="13"/>
    <n v="131714055"/>
    <n v="89104.92"/>
    <n v="0.67649999999999999"/>
  </r>
  <r>
    <s v="结果页"/>
    <s v="SDK"/>
    <s v="06"/>
    <x v="95"/>
    <x v="4"/>
    <x v="3"/>
    <n v="14149196"/>
    <n v="39921.760000000002"/>
    <n v="2.8214999999999999"/>
  </r>
  <r>
    <s v="充电屏保"/>
    <s v="SDK"/>
    <s v="06"/>
    <x v="95"/>
    <x v="4"/>
    <x v="17"/>
    <n v="39481031"/>
    <n v="27165.31"/>
    <n v="0.68810000000000004"/>
  </r>
  <r>
    <s v="Applock"/>
    <s v="SDK"/>
    <s v="06"/>
    <x v="95"/>
    <x v="4"/>
    <x v="16"/>
    <n v="351764641"/>
    <n v="267188.2"/>
    <n v="0.75960000000000005"/>
  </r>
  <r>
    <s v="其他"/>
    <s v="SDK"/>
    <s v="06"/>
    <x v="95"/>
    <x v="4"/>
    <x v="15"/>
    <n v="2427644"/>
    <n v="1621.33"/>
    <n v="0.66790000000000005"/>
  </r>
  <r>
    <s v="其他"/>
    <s v="SDK"/>
    <s v="06"/>
    <x v="95"/>
    <x v="4"/>
    <x v="2"/>
    <n v="220894"/>
    <n v="644.14"/>
    <n v="2.9161000000000001"/>
  </r>
  <r>
    <s v="其他"/>
    <s v="SDK"/>
    <s v="06"/>
    <x v="95"/>
    <x v="4"/>
    <x v="9"/>
    <n v="4886491"/>
    <n v="4336.46"/>
    <n v="0.88739999999999997"/>
  </r>
  <r>
    <s v="结果页"/>
    <s v="SDK"/>
    <s v="06"/>
    <x v="95"/>
    <x v="4"/>
    <x v="8"/>
    <n v="5261007"/>
    <n v="6164.53"/>
    <n v="1.1717"/>
  </r>
  <r>
    <s v="充电屏保"/>
    <s v="SDK"/>
    <s v="06"/>
    <x v="95"/>
    <x v="4"/>
    <x v="12"/>
    <n v="22803461"/>
    <n v="23319.99"/>
    <n v="1.0226999999999999"/>
  </r>
  <r>
    <s v="结果页"/>
    <s v="API"/>
    <s v="06"/>
    <x v="96"/>
    <x v="5"/>
    <x v="8"/>
    <n v="3117342"/>
    <n v="5127.97"/>
    <n v="1.64"/>
  </r>
  <r>
    <s v="结果页"/>
    <s v="API"/>
    <s v="06"/>
    <x v="96"/>
    <x v="5"/>
    <x v="3"/>
    <n v="376608"/>
    <n v="686.15"/>
    <n v="1.82"/>
  </r>
  <r>
    <s v="结果页"/>
    <s v="API"/>
    <s v="06"/>
    <x v="95"/>
    <x v="5"/>
    <x v="8"/>
    <n v="3083872"/>
    <n v="4855.24"/>
    <n v="1.57"/>
  </r>
  <r>
    <s v="结果页"/>
    <s v="API"/>
    <s v="06"/>
    <x v="95"/>
    <x v="5"/>
    <x v="3"/>
    <n v="353112"/>
    <n v="532"/>
    <n v="1.51"/>
  </r>
  <r>
    <s v="结果页"/>
    <s v="API"/>
    <s v="06"/>
    <x v="94"/>
    <x v="5"/>
    <x v="8"/>
    <n v="2392128"/>
    <n v="2608.4299999999998"/>
    <n v="1.0900000000000001"/>
  </r>
  <r>
    <s v="结果页"/>
    <s v="API"/>
    <s v="06"/>
    <x v="94"/>
    <x v="5"/>
    <x v="3"/>
    <n v="277409"/>
    <n v="235.71"/>
    <n v="0.85"/>
  </r>
  <r>
    <s v="结果页"/>
    <s v="API"/>
    <s v="06"/>
    <x v="96"/>
    <x v="3"/>
    <x v="0"/>
    <n v="27765"/>
    <n v="31.580000000000002"/>
    <n v="1.1374032054745185"/>
  </r>
  <r>
    <s v="结果页"/>
    <s v="API"/>
    <s v="06"/>
    <x v="96"/>
    <x v="3"/>
    <x v="3"/>
    <n v="553688"/>
    <n v="1617.47"/>
    <n v="2.921266128216613"/>
  </r>
  <r>
    <s v="结果页"/>
    <s v="API"/>
    <s v="06"/>
    <x v="96"/>
    <x v="3"/>
    <x v="8"/>
    <n v="234652"/>
    <n v="530"/>
    <n v="2.2586638937660877"/>
  </r>
  <r>
    <s v="结果页"/>
    <s v="API"/>
    <s v="06"/>
    <x v="95"/>
    <x v="3"/>
    <x v="0"/>
    <n v="14381"/>
    <n v="18.600000000000001"/>
    <n v="1.2933732007509908"/>
  </r>
  <r>
    <s v="结果页"/>
    <s v="API"/>
    <s v="06"/>
    <x v="95"/>
    <x v="3"/>
    <x v="3"/>
    <n v="513441"/>
    <n v="1254.1100000000001"/>
    <n v="2.4425591255859977"/>
  </r>
  <r>
    <s v="结果页"/>
    <s v="API"/>
    <s v="06"/>
    <x v="95"/>
    <x v="3"/>
    <x v="8"/>
    <n v="208682"/>
    <n v="507.07"/>
    <n v="2.4298693706213284"/>
  </r>
  <r>
    <s v="结果页"/>
    <s v="API"/>
    <s v="06"/>
    <x v="94"/>
    <x v="3"/>
    <x v="0"/>
    <n v="13673"/>
    <n v="15.57"/>
    <n v="1.1387405836319755"/>
  </r>
  <r>
    <s v="结果页"/>
    <s v="API"/>
    <s v="06"/>
    <x v="94"/>
    <x v="3"/>
    <x v="3"/>
    <n v="513005"/>
    <n v="1179.1599999999999"/>
    <n v="2.2985351019970559"/>
  </r>
  <r>
    <s v="结果页"/>
    <s v="API"/>
    <s v="06"/>
    <x v="94"/>
    <x v="3"/>
    <x v="8"/>
    <n v="205833"/>
    <n v="493.34000000000003"/>
    <n v="2.396797403720492"/>
  </r>
  <r>
    <s v="其他"/>
    <s v="SDK"/>
    <s v="06"/>
    <x v="96"/>
    <x v="2"/>
    <x v="9"/>
    <n v="574731"/>
    <n v="138"/>
    <n v="0.24"/>
  </r>
  <r>
    <s v="其他"/>
    <s v="SDK"/>
    <s v="06"/>
    <x v="96"/>
    <x v="2"/>
    <x v="4"/>
    <n v="41283417"/>
    <n v="2672"/>
    <n v="6.5000000000000002E-2"/>
  </r>
  <r>
    <s v="其他"/>
    <s v="SDK"/>
    <s v="06"/>
    <x v="96"/>
    <x v="2"/>
    <x v="11"/>
    <n v="2220560"/>
    <n v="1882"/>
    <n v="0.84799999999999998"/>
  </r>
  <r>
    <s v="其他"/>
    <s v="SDK"/>
    <s v="06"/>
    <x v="95"/>
    <x v="2"/>
    <x v="9"/>
    <n v="566792"/>
    <n v="157"/>
    <n v="0.27700000000000002"/>
  </r>
  <r>
    <s v="其他"/>
    <s v="SDK"/>
    <s v="06"/>
    <x v="95"/>
    <x v="2"/>
    <x v="4"/>
    <n v="44528213"/>
    <n v="2762"/>
    <n v="6.2E-2"/>
  </r>
  <r>
    <s v="其他"/>
    <s v="SDK"/>
    <s v="06"/>
    <x v="95"/>
    <x v="2"/>
    <x v="11"/>
    <n v="2449259"/>
    <n v="1931"/>
    <n v="0.78800000000000003"/>
  </r>
  <r>
    <s v="其他"/>
    <s v="SDK"/>
    <s v="06"/>
    <x v="94"/>
    <x v="4"/>
    <x v="11"/>
    <n v="5282693"/>
    <n v="3910.72"/>
    <n v="0.74029999999999996"/>
  </r>
  <r>
    <s v="其他"/>
    <s v="SDK"/>
    <s v="06"/>
    <x v="94"/>
    <x v="4"/>
    <x v="4"/>
    <n v="20613935"/>
    <n v="8194.0400000000009"/>
    <n v="0.39750000000000002"/>
  </r>
  <r>
    <s v="其他"/>
    <s v="SDK"/>
    <s v="06"/>
    <x v="94"/>
    <x v="4"/>
    <x v="5"/>
    <n v="961249"/>
    <n v="1795.48"/>
    <n v="1.8678999999999999"/>
  </r>
  <r>
    <s v="结果页"/>
    <s v="SDK"/>
    <s v="06"/>
    <x v="94"/>
    <x v="4"/>
    <x v="0"/>
    <n v="270343"/>
    <n v="345.52"/>
    <n v="1.2781"/>
  </r>
  <r>
    <s v="其他"/>
    <s v="SDK"/>
    <s v="06"/>
    <x v="94"/>
    <x v="4"/>
    <x v="7"/>
    <n v="430710"/>
    <n v="2030.09"/>
    <n v="4.7134"/>
  </r>
  <r>
    <s v="充电屏保"/>
    <s v="SDK"/>
    <s v="06"/>
    <x v="94"/>
    <x v="4"/>
    <x v="14"/>
    <n v="140536865"/>
    <n v="84787.23"/>
    <n v="0.60329999999999995"/>
  </r>
  <r>
    <s v="其他"/>
    <s v="SDK"/>
    <s v="06"/>
    <x v="94"/>
    <x v="4"/>
    <x v="10"/>
    <n v="7487"/>
    <n v="12.61"/>
    <n v="1.6842999999999999"/>
  </r>
  <r>
    <s v="其他"/>
    <s v="SDK"/>
    <s v="06"/>
    <x v="94"/>
    <x v="4"/>
    <x v="6"/>
    <n v="283046"/>
    <n v="722.14"/>
    <n v="2.5512999999999999"/>
  </r>
  <r>
    <s v="Applock"/>
    <s v="SDK"/>
    <s v="06"/>
    <x v="94"/>
    <x v="4"/>
    <x v="13"/>
    <n v="118436047"/>
    <n v="75908.77"/>
    <n v="0.64090000000000003"/>
  </r>
  <r>
    <s v="结果页"/>
    <s v="SDK"/>
    <s v="06"/>
    <x v="94"/>
    <x v="4"/>
    <x v="3"/>
    <n v="14490097"/>
    <n v="39584.559999999998"/>
    <n v="2.7317999999999998"/>
  </r>
  <r>
    <s v="充电屏保"/>
    <s v="SDK"/>
    <s v="06"/>
    <x v="94"/>
    <x v="4"/>
    <x v="17"/>
    <n v="39110813"/>
    <n v="26664.39"/>
    <n v="0.68179999999999996"/>
  </r>
  <r>
    <s v="Applock"/>
    <s v="SDK"/>
    <s v="06"/>
    <x v="94"/>
    <x v="4"/>
    <x v="16"/>
    <n v="334657178"/>
    <n v="247473.8"/>
    <n v="0.73950000000000005"/>
  </r>
  <r>
    <s v="其他"/>
    <s v="SDK"/>
    <s v="06"/>
    <x v="94"/>
    <x v="4"/>
    <x v="15"/>
    <n v="2418974"/>
    <n v="1600.01"/>
    <n v="0.66139999999999999"/>
  </r>
  <r>
    <s v="其他"/>
    <s v="SDK"/>
    <s v="06"/>
    <x v="94"/>
    <x v="4"/>
    <x v="2"/>
    <n v="213661"/>
    <n v="622.59"/>
    <n v="2.9138999999999999"/>
  </r>
  <r>
    <s v="其他"/>
    <s v="SDK"/>
    <s v="06"/>
    <x v="94"/>
    <x v="4"/>
    <x v="9"/>
    <n v="5002185"/>
    <n v="4364.16"/>
    <n v="0.87250000000000005"/>
  </r>
  <r>
    <s v="结果页"/>
    <s v="SDK"/>
    <s v="06"/>
    <x v="94"/>
    <x v="4"/>
    <x v="8"/>
    <n v="5528238"/>
    <n v="6219.43"/>
    <n v="1.125"/>
  </r>
  <r>
    <s v="充电屏保"/>
    <s v="SDK"/>
    <s v="06"/>
    <x v="94"/>
    <x v="4"/>
    <x v="12"/>
    <n v="22388948"/>
    <n v="22164.84"/>
    <n v="0.99"/>
  </r>
  <r>
    <s v="其他"/>
    <s v="SDK"/>
    <s v="06"/>
    <x v="94"/>
    <x v="2"/>
    <x v="9"/>
    <n v="551637"/>
    <n v="138"/>
    <n v="0.25"/>
  </r>
  <r>
    <s v="其他"/>
    <s v="SDK"/>
    <s v="06"/>
    <x v="94"/>
    <x v="2"/>
    <x v="4"/>
    <n v="46037271"/>
    <n v="2704"/>
    <n v="5.8999999999999997E-2"/>
  </r>
  <r>
    <s v="其他"/>
    <s v="SDK"/>
    <s v="06"/>
    <x v="94"/>
    <x v="2"/>
    <x v="11"/>
    <n v="2507747"/>
    <n v="1959"/>
    <n v="0.78100000000000003"/>
  </r>
  <r>
    <s v="结果页"/>
    <s v="API"/>
    <s v="06"/>
    <x v="93"/>
    <x v="5"/>
    <x v="8"/>
    <n v="2961558"/>
    <n v="3821.09"/>
    <n v="1.29"/>
  </r>
  <r>
    <s v="结果页"/>
    <s v="API"/>
    <s v="06"/>
    <x v="93"/>
    <x v="5"/>
    <x v="3"/>
    <n v="364691"/>
    <n v="413.02"/>
    <n v="1.1299999999999999"/>
  </r>
  <r>
    <s v="结果页"/>
    <s v="API"/>
    <s v="06"/>
    <x v="93"/>
    <x v="3"/>
    <x v="3"/>
    <n v="476925"/>
    <n v="1018.1099999999999"/>
    <n v="2.1347381663783613"/>
  </r>
  <r>
    <s v="结果页"/>
    <s v="API"/>
    <s v="06"/>
    <x v="93"/>
    <x v="3"/>
    <x v="8"/>
    <n v="185804"/>
    <n v="448.59000000000003"/>
    <n v="2.4143183139221978"/>
  </r>
  <r>
    <s v="其他"/>
    <s v="SDK"/>
    <s v="06"/>
    <x v="93"/>
    <x v="4"/>
    <x v="11"/>
    <n v="4644666"/>
    <n v="3603.36"/>
    <n v="0.77580000000000005"/>
  </r>
  <r>
    <s v="其他"/>
    <s v="SDK"/>
    <s v="06"/>
    <x v="93"/>
    <x v="4"/>
    <x v="4"/>
    <n v="19063000"/>
    <n v="7534.02"/>
    <n v="0.3952"/>
  </r>
  <r>
    <s v="其他"/>
    <s v="SDK"/>
    <s v="06"/>
    <x v="93"/>
    <x v="4"/>
    <x v="5"/>
    <n v="923331"/>
    <n v="1728.88"/>
    <n v="1.8724000000000001"/>
  </r>
  <r>
    <s v="结果页"/>
    <s v="SDK"/>
    <s v="06"/>
    <x v="93"/>
    <x v="4"/>
    <x v="0"/>
    <n v="236078"/>
    <n v="279.79000000000002"/>
    <n v="1.1852"/>
  </r>
  <r>
    <s v="其他"/>
    <s v="SDK"/>
    <s v="06"/>
    <x v="93"/>
    <x v="4"/>
    <x v="7"/>
    <n v="431733"/>
    <n v="1933.65"/>
    <n v="4.4787999999999997"/>
  </r>
  <r>
    <s v="充电屏保"/>
    <s v="SDK"/>
    <s v="06"/>
    <x v="93"/>
    <x v="4"/>
    <x v="14"/>
    <n v="144015435"/>
    <n v="84627.59"/>
    <n v="0.58760000000000001"/>
  </r>
  <r>
    <s v="其他"/>
    <s v="SDK"/>
    <s v="06"/>
    <x v="93"/>
    <x v="4"/>
    <x v="10"/>
    <n v="7006"/>
    <n v="8.32"/>
    <n v="1.1876"/>
  </r>
  <r>
    <s v="其他"/>
    <s v="SDK"/>
    <s v="06"/>
    <x v="93"/>
    <x v="4"/>
    <x v="6"/>
    <n v="270373"/>
    <n v="662.74"/>
    <n v="2.4512"/>
  </r>
  <r>
    <s v="Applock"/>
    <s v="SDK"/>
    <s v="06"/>
    <x v="93"/>
    <x v="4"/>
    <x v="13"/>
    <n v="124818480"/>
    <n v="77622.55"/>
    <n v="0.62190000000000001"/>
  </r>
  <r>
    <s v="结果页"/>
    <s v="SDK"/>
    <s v="06"/>
    <x v="93"/>
    <x v="4"/>
    <x v="3"/>
    <n v="14750825"/>
    <n v="39719.74"/>
    <n v="2.6926999999999999"/>
  </r>
  <r>
    <s v="充电屏保"/>
    <s v="SDK"/>
    <s v="06"/>
    <x v="93"/>
    <x v="4"/>
    <x v="17"/>
    <n v="41700163"/>
    <n v="28300.27"/>
    <n v="0.67869999999999997"/>
  </r>
  <r>
    <s v="Applock"/>
    <s v="SDK"/>
    <s v="06"/>
    <x v="93"/>
    <x v="4"/>
    <x v="16"/>
    <n v="362035535"/>
    <n v="270104.24"/>
    <n v="0.74609999999999999"/>
  </r>
  <r>
    <s v="其他"/>
    <s v="SDK"/>
    <s v="06"/>
    <x v="93"/>
    <x v="4"/>
    <x v="15"/>
    <n v="2482410"/>
    <n v="1600.8"/>
    <n v="0.64490000000000003"/>
  </r>
  <r>
    <s v="其他"/>
    <s v="SDK"/>
    <s v="06"/>
    <x v="93"/>
    <x v="4"/>
    <x v="2"/>
    <n v="207187"/>
    <n v="653.53"/>
    <n v="3.1543000000000001"/>
  </r>
  <r>
    <s v="其他"/>
    <s v="SDK"/>
    <s v="06"/>
    <x v="93"/>
    <x v="4"/>
    <x v="9"/>
    <n v="5037090"/>
    <n v="4414.01"/>
    <n v="0.87629999999999997"/>
  </r>
  <r>
    <s v="结果页"/>
    <s v="SDK"/>
    <s v="06"/>
    <x v="93"/>
    <x v="4"/>
    <x v="8"/>
    <n v="5362755"/>
    <n v="5933.14"/>
    <n v="1.1064000000000001"/>
  </r>
  <r>
    <s v="充电屏保"/>
    <s v="SDK"/>
    <s v="06"/>
    <x v="93"/>
    <x v="4"/>
    <x v="12"/>
    <n v="23550934"/>
    <n v="24142.89"/>
    <n v="1.0250999999999999"/>
  </r>
  <r>
    <s v="其他"/>
    <s v="SDK"/>
    <s v="06"/>
    <x v="93"/>
    <x v="2"/>
    <x v="9"/>
    <n v="561629"/>
    <n v="157"/>
    <n v="0.28000000000000003"/>
  </r>
  <r>
    <s v="其他"/>
    <s v="SDK"/>
    <s v="06"/>
    <x v="93"/>
    <x v="2"/>
    <x v="4"/>
    <n v="42009888"/>
    <n v="2741"/>
    <n v="6.5000000000000002E-2"/>
  </r>
  <r>
    <s v="其他"/>
    <s v="SDK"/>
    <s v="06"/>
    <x v="93"/>
    <x v="2"/>
    <x v="11"/>
    <n v="2333409"/>
    <n v="1958"/>
    <n v="0.83899999999999997"/>
  </r>
  <r>
    <s v="结果页"/>
    <s v="API"/>
    <s v="06"/>
    <x v="92"/>
    <x v="3"/>
    <x v="3"/>
    <n v="434794"/>
    <n v="917.95"/>
    <n v="2.1112296857822326"/>
  </r>
  <r>
    <s v="结果页"/>
    <s v="API"/>
    <s v="06"/>
    <x v="92"/>
    <x v="3"/>
    <x v="8"/>
    <n v="161095"/>
    <n v="385.97"/>
    <n v="2.395915453614327"/>
  </r>
  <r>
    <s v="结果页"/>
    <s v="API"/>
    <s v="06"/>
    <x v="92"/>
    <x v="5"/>
    <x v="8"/>
    <n v="3353468"/>
    <n v="4735.13"/>
    <n v="1.41"/>
  </r>
  <r>
    <s v="结果页"/>
    <s v="API"/>
    <s v="06"/>
    <x v="92"/>
    <x v="5"/>
    <x v="3"/>
    <n v="336509"/>
    <n v="478.58"/>
    <n v="1.42"/>
  </r>
  <r>
    <s v="其他"/>
    <s v="SDK"/>
    <s v="06"/>
    <x v="92"/>
    <x v="4"/>
    <x v="11"/>
    <n v="4492486"/>
    <n v="3584.38"/>
    <n v="0.79790000000000005"/>
  </r>
  <r>
    <s v="其他"/>
    <s v="SDK"/>
    <s v="06"/>
    <x v="92"/>
    <x v="4"/>
    <x v="4"/>
    <n v="17073694"/>
    <n v="6595.56"/>
    <n v="0.38629999999999998"/>
  </r>
  <r>
    <s v="其他"/>
    <s v="SDK"/>
    <s v="06"/>
    <x v="92"/>
    <x v="4"/>
    <x v="5"/>
    <n v="972962"/>
    <n v="1907.05"/>
    <n v="1.96"/>
  </r>
  <r>
    <s v="结果页"/>
    <s v="SDK"/>
    <s v="06"/>
    <x v="92"/>
    <x v="4"/>
    <x v="0"/>
    <n v="210348"/>
    <n v="249.94"/>
    <n v="1.1881999999999999"/>
  </r>
  <r>
    <s v="其他"/>
    <s v="SDK"/>
    <s v="06"/>
    <x v="92"/>
    <x v="4"/>
    <x v="7"/>
    <n v="435873"/>
    <n v="1812.64"/>
    <n v="4.1585999999999999"/>
  </r>
  <r>
    <s v="充电屏保"/>
    <s v="SDK"/>
    <s v="06"/>
    <x v="92"/>
    <x v="4"/>
    <x v="14"/>
    <n v="128803825"/>
    <n v="68903.710000000006"/>
    <n v="0.53500000000000003"/>
  </r>
  <r>
    <s v="其他"/>
    <s v="SDK"/>
    <s v="06"/>
    <x v="92"/>
    <x v="4"/>
    <x v="10"/>
    <n v="6401"/>
    <n v="6"/>
    <n v="0.93740000000000001"/>
  </r>
  <r>
    <s v="其他"/>
    <s v="SDK"/>
    <s v="06"/>
    <x v="92"/>
    <x v="4"/>
    <x v="6"/>
    <n v="273830"/>
    <n v="623.13"/>
    <n v="2.2755999999999998"/>
  </r>
  <r>
    <s v="Applock"/>
    <s v="SDK"/>
    <s v="06"/>
    <x v="92"/>
    <x v="4"/>
    <x v="13"/>
    <n v="116964935"/>
    <n v="65292.66"/>
    <n v="0.55820000000000003"/>
  </r>
  <r>
    <s v="结果页"/>
    <s v="SDK"/>
    <s v="06"/>
    <x v="92"/>
    <x v="4"/>
    <x v="3"/>
    <n v="14826046"/>
    <n v="38028.870000000003"/>
    <n v="2.5649999999999999"/>
  </r>
  <r>
    <s v="充电屏保"/>
    <s v="SDK"/>
    <s v="06"/>
    <x v="92"/>
    <x v="4"/>
    <x v="17"/>
    <n v="41032623"/>
    <n v="25888.63"/>
    <n v="0.63090000000000002"/>
  </r>
  <r>
    <s v="Applock"/>
    <s v="SDK"/>
    <s v="06"/>
    <x v="92"/>
    <x v="4"/>
    <x v="16"/>
    <n v="352767457"/>
    <n v="255736.06"/>
    <n v="0.72489999999999999"/>
  </r>
  <r>
    <s v="其他"/>
    <s v="SDK"/>
    <s v="06"/>
    <x v="92"/>
    <x v="4"/>
    <x v="15"/>
    <n v="2410794"/>
    <n v="1550.78"/>
    <n v="0.64329999999999998"/>
  </r>
  <r>
    <s v="其他"/>
    <s v="SDK"/>
    <s v="06"/>
    <x v="92"/>
    <x v="4"/>
    <x v="2"/>
    <n v="208173"/>
    <n v="649.54999999999995"/>
    <n v="3.1202000000000001"/>
  </r>
  <r>
    <s v="其他"/>
    <s v="SDK"/>
    <s v="06"/>
    <x v="92"/>
    <x v="4"/>
    <x v="9"/>
    <n v="6237599"/>
    <n v="5024.3599999999997"/>
    <n v="0.80549999999999999"/>
  </r>
  <r>
    <s v="结果页"/>
    <s v="SDK"/>
    <s v="06"/>
    <x v="92"/>
    <x v="4"/>
    <x v="8"/>
    <n v="6217580"/>
    <n v="5911.29"/>
    <n v="0.95069999999999999"/>
  </r>
  <r>
    <s v="充电屏保"/>
    <s v="SDK"/>
    <s v="06"/>
    <x v="92"/>
    <x v="4"/>
    <x v="12"/>
    <n v="23638871"/>
    <n v="22997.09"/>
    <n v="0.97289999999999999"/>
  </r>
  <r>
    <s v="其他"/>
    <s v="SDK"/>
    <s v="06"/>
    <x v="92"/>
    <x v="2"/>
    <x v="9"/>
    <n v="684035"/>
    <n v="188"/>
    <n v="0.27400000000000002"/>
  </r>
  <r>
    <s v="其他"/>
    <s v="SDK"/>
    <s v="06"/>
    <x v="92"/>
    <x v="2"/>
    <x v="4"/>
    <n v="41701017"/>
    <n v="2681"/>
    <n v="6.4000000000000001E-2"/>
  </r>
  <r>
    <s v="其他"/>
    <s v="SDK"/>
    <s v="06"/>
    <x v="92"/>
    <x v="2"/>
    <x v="11"/>
    <n v="2224982"/>
    <n v="1707"/>
    <n v="0.76700000000000002"/>
  </r>
  <r>
    <s v="结果页"/>
    <s v="API"/>
    <s v="07"/>
    <x v="91"/>
    <x v="5"/>
    <x v="8"/>
    <n v="3119994"/>
    <n v="4380.67"/>
    <n v="1.4"/>
  </r>
  <r>
    <s v="结果页"/>
    <s v="API"/>
    <s v="07"/>
    <x v="91"/>
    <x v="5"/>
    <x v="3"/>
    <n v="315307"/>
    <n v="467.15"/>
    <n v="1.48"/>
  </r>
  <r>
    <s v="结果页"/>
    <s v="API"/>
    <s v="07"/>
    <x v="91"/>
    <x v="3"/>
    <x v="3"/>
    <n v="256377"/>
    <n v="439.33000000000004"/>
    <n v="1.7136092551203894"/>
  </r>
  <r>
    <s v="结果页"/>
    <s v="API"/>
    <s v="07"/>
    <x v="91"/>
    <x v="3"/>
    <x v="8"/>
    <n v="175376"/>
    <n v="405.79999999999995"/>
    <n v="2.3138855943800745"/>
  </r>
  <r>
    <s v="其他"/>
    <s v="SDK"/>
    <s v="07"/>
    <x v="91"/>
    <x v="2"/>
    <x v="9"/>
    <n v="573309"/>
    <n v="144"/>
    <n v="0.252"/>
  </r>
  <r>
    <s v="其他"/>
    <s v="SDK"/>
    <s v="07"/>
    <x v="91"/>
    <x v="2"/>
    <x v="4"/>
    <n v="41788711"/>
    <n v="2486"/>
    <n v="5.8999999999999997E-2"/>
  </r>
  <r>
    <s v="其他"/>
    <s v="SDK"/>
    <s v="07"/>
    <x v="91"/>
    <x v="2"/>
    <x v="11"/>
    <n v="2193969"/>
    <n v="1275"/>
    <n v="0.58099999999999996"/>
  </r>
  <r>
    <s v="其他"/>
    <s v="SDK"/>
    <s v="07"/>
    <x v="91"/>
    <x v="4"/>
    <x v="11"/>
    <n v="4488351"/>
    <n v="3345.41"/>
    <n v="0.74539999999999995"/>
  </r>
  <r>
    <s v="其他"/>
    <s v="SDK"/>
    <s v="07"/>
    <x v="91"/>
    <x v="4"/>
    <x v="4"/>
    <n v="16737400"/>
    <n v="6115.64"/>
    <n v="0.3654"/>
  </r>
  <r>
    <s v="其他"/>
    <s v="SDK"/>
    <s v="07"/>
    <x v="91"/>
    <x v="4"/>
    <x v="5"/>
    <n v="943445"/>
    <n v="1677.87"/>
    <n v="1.7785"/>
  </r>
  <r>
    <s v="结果页"/>
    <s v="SDK"/>
    <s v="07"/>
    <x v="91"/>
    <x v="4"/>
    <x v="0"/>
    <n v="182650"/>
    <n v="219.54"/>
    <n v="1.202"/>
  </r>
  <r>
    <s v="其他"/>
    <s v="SDK"/>
    <s v="07"/>
    <x v="91"/>
    <x v="4"/>
    <x v="7"/>
    <n v="473060"/>
    <n v="2405.4899999999998"/>
    <n v="5.085"/>
  </r>
  <r>
    <s v="充电屏保"/>
    <s v="SDK"/>
    <s v="07"/>
    <x v="91"/>
    <x v="4"/>
    <x v="14"/>
    <n v="129195142"/>
    <n v="67035.16"/>
    <n v="0.51890000000000003"/>
  </r>
  <r>
    <s v="其他"/>
    <s v="SDK"/>
    <s v="07"/>
    <x v="91"/>
    <x v="4"/>
    <x v="10"/>
    <n v="5523"/>
    <n v="6.18"/>
    <n v="1.119"/>
  </r>
  <r>
    <s v="其他"/>
    <s v="SDK"/>
    <s v="07"/>
    <x v="91"/>
    <x v="4"/>
    <x v="6"/>
    <n v="281151"/>
    <n v="664.49"/>
    <n v="2.3635000000000002"/>
  </r>
  <r>
    <s v="Applock"/>
    <s v="SDK"/>
    <s v="07"/>
    <x v="91"/>
    <x v="4"/>
    <x v="13"/>
    <n v="110907757"/>
    <n v="60683.79"/>
    <n v="0.54720000000000002"/>
  </r>
  <r>
    <s v="结果页"/>
    <s v="SDK"/>
    <s v="07"/>
    <x v="91"/>
    <x v="4"/>
    <x v="3"/>
    <n v="14981093"/>
    <n v="38058.29"/>
    <n v="2.5404"/>
  </r>
  <r>
    <s v="充电屏保"/>
    <s v="SDK"/>
    <s v="07"/>
    <x v="91"/>
    <x v="4"/>
    <x v="17"/>
    <n v="40416973"/>
    <n v="24607.25"/>
    <n v="0.60880000000000001"/>
  </r>
  <r>
    <s v="Applock"/>
    <s v="SDK"/>
    <s v="07"/>
    <x v="91"/>
    <x v="4"/>
    <x v="16"/>
    <n v="340969536"/>
    <n v="235363.4"/>
    <n v="0.69030000000000002"/>
  </r>
  <r>
    <s v="其他"/>
    <s v="SDK"/>
    <s v="07"/>
    <x v="91"/>
    <x v="4"/>
    <x v="15"/>
    <n v="2421034"/>
    <n v="1427.37"/>
    <n v="0.58960000000000001"/>
  </r>
  <r>
    <s v="其他"/>
    <s v="SDK"/>
    <s v="07"/>
    <x v="91"/>
    <x v="4"/>
    <x v="2"/>
    <n v="216222"/>
    <n v="604.42999999999995"/>
    <n v="2.7953999999999999"/>
  </r>
  <r>
    <s v="其他"/>
    <s v="SDK"/>
    <s v="07"/>
    <x v="91"/>
    <x v="4"/>
    <x v="9"/>
    <n v="5256363"/>
    <n v="4095.88"/>
    <n v="0.7792"/>
  </r>
  <r>
    <s v="结果页"/>
    <s v="SDK"/>
    <s v="07"/>
    <x v="91"/>
    <x v="4"/>
    <x v="8"/>
    <n v="5415608"/>
    <n v="4752.13"/>
    <n v="0.87749999999999995"/>
  </r>
  <r>
    <s v="充电屏保"/>
    <s v="SDK"/>
    <s v="07"/>
    <x v="91"/>
    <x v="4"/>
    <x v="12"/>
    <n v="23138422"/>
    <n v="20184.43"/>
    <n v="0.87229999999999996"/>
  </r>
  <r>
    <s v="结果页"/>
    <s v="API"/>
    <s v="07"/>
    <x v="90"/>
    <x v="5"/>
    <x v="8"/>
    <n v="3237608"/>
    <n v="3623.02"/>
    <n v="1.1200000000000001"/>
  </r>
  <r>
    <s v="结果页"/>
    <s v="API"/>
    <s v="07"/>
    <x v="90"/>
    <x v="5"/>
    <x v="3"/>
    <n v="327152"/>
    <n v="385.23"/>
    <n v="1.18"/>
  </r>
  <r>
    <s v="结果页"/>
    <s v="API"/>
    <s v="07"/>
    <x v="90"/>
    <x v="3"/>
    <x v="3"/>
    <n v="419394"/>
    <n v="1056.3900000000001"/>
    <n v="2.5188486244438404"/>
  </r>
  <r>
    <s v="结果页"/>
    <s v="API"/>
    <s v="07"/>
    <x v="90"/>
    <x v="3"/>
    <x v="8"/>
    <n v="182477"/>
    <n v="406.98999999999995"/>
    <n v="2.2303632786597758"/>
  </r>
  <r>
    <s v="其他"/>
    <s v="SDK"/>
    <s v="07"/>
    <x v="90"/>
    <x v="4"/>
    <x v="11"/>
    <n v="4688500"/>
    <n v="3195.27"/>
    <n v="0.68149999999999999"/>
  </r>
  <r>
    <s v="其他"/>
    <s v="SDK"/>
    <s v="07"/>
    <x v="90"/>
    <x v="4"/>
    <x v="4"/>
    <n v="17152331"/>
    <n v="6361.78"/>
    <n v="0.37090000000000001"/>
  </r>
  <r>
    <s v="其他"/>
    <s v="SDK"/>
    <s v="07"/>
    <x v="90"/>
    <x v="4"/>
    <x v="5"/>
    <n v="890552"/>
    <n v="1773.58"/>
    <n v="1.9916"/>
  </r>
  <r>
    <s v="结果页"/>
    <s v="SDK"/>
    <s v="07"/>
    <x v="90"/>
    <x v="4"/>
    <x v="0"/>
    <n v="242552"/>
    <n v="380.61"/>
    <n v="1.5691999999999999"/>
  </r>
  <r>
    <s v="其他"/>
    <s v="SDK"/>
    <s v="07"/>
    <x v="90"/>
    <x v="4"/>
    <x v="7"/>
    <n v="449043"/>
    <n v="2418.84"/>
    <n v="5.3867000000000003"/>
  </r>
  <r>
    <s v="充电屏保"/>
    <s v="SDK"/>
    <s v="07"/>
    <x v="90"/>
    <x v="4"/>
    <x v="14"/>
    <n v="131048303"/>
    <n v="67603.789999999994"/>
    <n v="0.51590000000000003"/>
  </r>
  <r>
    <s v="其他"/>
    <s v="SDK"/>
    <s v="07"/>
    <x v="90"/>
    <x v="4"/>
    <x v="10"/>
    <n v="10278"/>
    <n v="21.16"/>
    <n v="2.0588000000000002"/>
  </r>
  <r>
    <s v="其他"/>
    <s v="SDK"/>
    <s v="07"/>
    <x v="90"/>
    <x v="4"/>
    <x v="6"/>
    <n v="265837"/>
    <n v="745.49"/>
    <n v="2.8043"/>
  </r>
  <r>
    <s v="Applock"/>
    <s v="SDK"/>
    <s v="07"/>
    <x v="90"/>
    <x v="4"/>
    <x v="13"/>
    <n v="109930295"/>
    <n v="59695.23"/>
    <n v="0.54300000000000004"/>
  </r>
  <r>
    <s v="结果页"/>
    <s v="SDK"/>
    <s v="07"/>
    <x v="90"/>
    <x v="4"/>
    <x v="3"/>
    <n v="14480507"/>
    <n v="40125.68"/>
    <n v="2.7709999999999999"/>
  </r>
  <r>
    <s v="充电屏保"/>
    <s v="SDK"/>
    <s v="07"/>
    <x v="90"/>
    <x v="4"/>
    <x v="17"/>
    <n v="40220111"/>
    <n v="24996.78"/>
    <n v="0.62150000000000005"/>
  </r>
  <r>
    <s v="Applock"/>
    <s v="SDK"/>
    <s v="07"/>
    <x v="90"/>
    <x v="4"/>
    <x v="16"/>
    <n v="345942932"/>
    <n v="242181.01"/>
    <n v="0.70009999999999994"/>
  </r>
  <r>
    <s v="其他"/>
    <s v="SDK"/>
    <s v="07"/>
    <x v="90"/>
    <x v="4"/>
    <x v="15"/>
    <n v="2491411"/>
    <n v="1533.83"/>
    <n v="0.61560000000000004"/>
  </r>
  <r>
    <s v="其他"/>
    <s v="SDK"/>
    <s v="07"/>
    <x v="90"/>
    <x v="4"/>
    <x v="2"/>
    <n v="237858"/>
    <n v="750.81"/>
    <n v="3.1564999999999999"/>
  </r>
  <r>
    <s v="其他"/>
    <s v="SDK"/>
    <s v="07"/>
    <x v="90"/>
    <x v="4"/>
    <x v="9"/>
    <n v="5197178"/>
    <n v="4021.86"/>
    <n v="0.77390000000000003"/>
  </r>
  <r>
    <s v="结果页"/>
    <s v="SDK"/>
    <s v="07"/>
    <x v="90"/>
    <x v="4"/>
    <x v="8"/>
    <n v="5374441"/>
    <n v="4984.34"/>
    <n v="0.9274"/>
  </r>
  <r>
    <s v="充电屏保"/>
    <s v="SDK"/>
    <s v="07"/>
    <x v="90"/>
    <x v="4"/>
    <x v="12"/>
    <n v="22518986"/>
    <n v="21051.48"/>
    <n v="0.93479999999999996"/>
  </r>
  <r>
    <s v="其他"/>
    <s v="SDK"/>
    <s v="07"/>
    <x v="90"/>
    <x v="2"/>
    <x v="9"/>
    <n v="547616"/>
    <n v="147"/>
    <n v="0.26800000000000002"/>
  </r>
  <r>
    <s v="其他"/>
    <s v="SDK"/>
    <s v="07"/>
    <x v="90"/>
    <x v="2"/>
    <x v="4"/>
    <n v="42132527"/>
    <n v="2572"/>
    <n v="6.0999999999999999E-2"/>
  </r>
  <r>
    <s v="其他"/>
    <s v="SDK"/>
    <s v="07"/>
    <x v="90"/>
    <x v="2"/>
    <x v="11"/>
    <n v="2444772"/>
    <n v="1326"/>
    <n v="0.54200000000000004"/>
  </r>
  <r>
    <s v="其他"/>
    <s v="SDK"/>
    <s v="07"/>
    <x v="89"/>
    <x v="4"/>
    <x v="11"/>
    <n v="6506914"/>
    <n v="4042.83"/>
    <n v="0.62129999999999996"/>
  </r>
  <r>
    <s v="其他"/>
    <s v="SDK"/>
    <s v="07"/>
    <x v="89"/>
    <x v="4"/>
    <x v="4"/>
    <n v="18835245"/>
    <n v="7116.72"/>
    <n v="0.37780000000000002"/>
  </r>
  <r>
    <s v="其他"/>
    <s v="SDK"/>
    <s v="07"/>
    <x v="89"/>
    <x v="4"/>
    <x v="5"/>
    <n v="910054"/>
    <n v="1738.3"/>
    <n v="1.9100999999999999"/>
  </r>
  <r>
    <s v="结果页"/>
    <s v="SDK"/>
    <s v="07"/>
    <x v="89"/>
    <x v="4"/>
    <x v="0"/>
    <n v="12057587"/>
    <n v="14525.8"/>
    <n v="1.2047000000000001"/>
  </r>
  <r>
    <s v="其他"/>
    <s v="SDK"/>
    <s v="07"/>
    <x v="89"/>
    <x v="4"/>
    <x v="7"/>
    <n v="472445"/>
    <n v="2743.78"/>
    <n v="5.8075999999999999"/>
  </r>
  <r>
    <s v="充电屏保"/>
    <s v="SDK"/>
    <s v="07"/>
    <x v="89"/>
    <x v="4"/>
    <x v="14"/>
    <n v="129869505"/>
    <n v="64874.46"/>
    <n v="0.4995"/>
  </r>
  <r>
    <s v="其他"/>
    <s v="SDK"/>
    <s v="07"/>
    <x v="89"/>
    <x v="4"/>
    <x v="10"/>
    <n v="437521"/>
    <n v="781.58"/>
    <n v="1.7864"/>
  </r>
  <r>
    <s v="其他"/>
    <s v="SDK"/>
    <s v="07"/>
    <x v="89"/>
    <x v="4"/>
    <x v="6"/>
    <n v="272785"/>
    <n v="722.01"/>
    <n v="2.6467999999999998"/>
  </r>
  <r>
    <s v="Applock"/>
    <s v="SDK"/>
    <s v="07"/>
    <x v="89"/>
    <x v="4"/>
    <x v="13"/>
    <n v="112812764"/>
    <n v="60130.76"/>
    <n v="0.53300000000000003"/>
  </r>
  <r>
    <s v="结果页"/>
    <s v="SDK"/>
    <s v="07"/>
    <x v="89"/>
    <x v="4"/>
    <x v="3"/>
    <n v="15312939"/>
    <n v="41757.39"/>
    <n v="2.7269000000000001"/>
  </r>
  <r>
    <s v="充电屏保"/>
    <s v="SDK"/>
    <s v="07"/>
    <x v="89"/>
    <x v="4"/>
    <x v="17"/>
    <n v="42736585"/>
    <n v="26125.45"/>
    <n v="0.61129999999999995"/>
  </r>
  <r>
    <s v="Applock"/>
    <s v="SDK"/>
    <s v="07"/>
    <x v="89"/>
    <x v="4"/>
    <x v="16"/>
    <n v="365600248"/>
    <n v="255093.88"/>
    <n v="0.69769999999999999"/>
  </r>
  <r>
    <s v="其他"/>
    <s v="SDK"/>
    <s v="07"/>
    <x v="89"/>
    <x v="4"/>
    <x v="15"/>
    <n v="2469334"/>
    <n v="1501.57"/>
    <n v="0.60809999999999997"/>
  </r>
  <r>
    <s v="其他"/>
    <s v="SDK"/>
    <s v="07"/>
    <x v="89"/>
    <x v="4"/>
    <x v="2"/>
    <n v="260080"/>
    <n v="973.51"/>
    <n v="3.7431000000000001"/>
  </r>
  <r>
    <s v="其他"/>
    <s v="SDK"/>
    <s v="07"/>
    <x v="89"/>
    <x v="4"/>
    <x v="9"/>
    <n v="5870261"/>
    <n v="4417.13"/>
    <n v="0.75249999999999995"/>
  </r>
  <r>
    <s v="结果页"/>
    <s v="SDK"/>
    <s v="07"/>
    <x v="89"/>
    <x v="4"/>
    <x v="8"/>
    <n v="5991755"/>
    <n v="5222.3999999999996"/>
    <n v="0.87160000000000004"/>
  </r>
  <r>
    <s v="充电屏保"/>
    <s v="SDK"/>
    <s v="07"/>
    <x v="89"/>
    <x v="4"/>
    <x v="12"/>
    <n v="22605539"/>
    <n v="20653.18"/>
    <n v="0.91359999999999997"/>
  </r>
  <r>
    <s v="其他"/>
    <s v="SDK"/>
    <s v="07"/>
    <x v="88"/>
    <x v="4"/>
    <x v="11"/>
    <n v="9164609"/>
    <n v="6555.91"/>
    <n v="0.71540000000000004"/>
  </r>
  <r>
    <s v="其他"/>
    <s v="SDK"/>
    <s v="07"/>
    <x v="88"/>
    <x v="4"/>
    <x v="4"/>
    <n v="21429060"/>
    <n v="8549.65"/>
    <n v="0.39900000000000002"/>
  </r>
  <r>
    <s v="其他"/>
    <s v="SDK"/>
    <s v="07"/>
    <x v="88"/>
    <x v="4"/>
    <x v="5"/>
    <n v="895573"/>
    <n v="1673.56"/>
    <n v="1.8687"/>
  </r>
  <r>
    <s v="结果页"/>
    <s v="SDK"/>
    <s v="07"/>
    <x v="88"/>
    <x v="4"/>
    <x v="0"/>
    <n v="17359303"/>
    <n v="21748.11"/>
    <n v="1.2527999999999999"/>
  </r>
  <r>
    <s v="其他"/>
    <s v="SDK"/>
    <s v="07"/>
    <x v="88"/>
    <x v="4"/>
    <x v="7"/>
    <n v="477379"/>
    <n v="2808.65"/>
    <n v="5.8834999999999997"/>
  </r>
  <r>
    <s v="充电屏保"/>
    <s v="SDK"/>
    <s v="07"/>
    <x v="88"/>
    <x v="4"/>
    <x v="14"/>
    <n v="120938673"/>
    <n v="59432.94"/>
    <n v="0.4914"/>
  </r>
  <r>
    <s v="其他"/>
    <s v="SDK"/>
    <s v="07"/>
    <x v="88"/>
    <x v="4"/>
    <x v="10"/>
    <n v="540881"/>
    <n v="1003.79"/>
    <n v="1.8557999999999999"/>
  </r>
  <r>
    <s v="其他"/>
    <s v="SDK"/>
    <s v="07"/>
    <x v="88"/>
    <x v="4"/>
    <x v="6"/>
    <n v="275999"/>
    <n v="666.82"/>
    <n v="2.4159999999999999"/>
  </r>
  <r>
    <s v="Applock"/>
    <s v="SDK"/>
    <s v="07"/>
    <x v="88"/>
    <x v="4"/>
    <x v="13"/>
    <n v="110501623"/>
    <n v="57666.49"/>
    <n v="0.52190000000000003"/>
  </r>
  <r>
    <s v="结果页"/>
    <s v="SDK"/>
    <s v="07"/>
    <x v="88"/>
    <x v="4"/>
    <x v="3"/>
    <n v="14959993"/>
    <n v="41552.65"/>
    <n v="2.7776000000000001"/>
  </r>
  <r>
    <s v="充电屏保"/>
    <s v="SDK"/>
    <s v="07"/>
    <x v="88"/>
    <x v="4"/>
    <x v="17"/>
    <n v="40993647"/>
    <n v="24667.52"/>
    <n v="0.60170000000000001"/>
  </r>
  <r>
    <s v="Applock"/>
    <s v="SDK"/>
    <s v="07"/>
    <x v="88"/>
    <x v="4"/>
    <x v="16"/>
    <n v="351923430"/>
    <n v="243604.49"/>
    <n v="0.69220000000000004"/>
  </r>
  <r>
    <s v="其他"/>
    <s v="SDK"/>
    <s v="07"/>
    <x v="88"/>
    <x v="4"/>
    <x v="15"/>
    <n v="2355236"/>
    <n v="1384.3"/>
    <n v="0.58779999999999999"/>
  </r>
  <r>
    <s v="其他"/>
    <s v="SDK"/>
    <s v="07"/>
    <x v="88"/>
    <x v="4"/>
    <x v="2"/>
    <n v="256767"/>
    <n v="952.79"/>
    <n v="3.7107000000000001"/>
  </r>
  <r>
    <s v="其他"/>
    <s v="SDK"/>
    <s v="07"/>
    <x v="88"/>
    <x v="4"/>
    <x v="9"/>
    <n v="4934800"/>
    <n v="3813.36"/>
    <n v="0.77270000000000005"/>
  </r>
  <r>
    <s v="结果页"/>
    <s v="SDK"/>
    <s v="07"/>
    <x v="88"/>
    <x v="4"/>
    <x v="8"/>
    <n v="5241925"/>
    <n v="4539.87"/>
    <n v="0.86609999999999998"/>
  </r>
  <r>
    <s v="充电屏保"/>
    <s v="SDK"/>
    <s v="07"/>
    <x v="88"/>
    <x v="4"/>
    <x v="12"/>
    <n v="20983807"/>
    <n v="18665.919999999998"/>
    <n v="0.88949999999999996"/>
  </r>
  <r>
    <s v="其他"/>
    <s v="SDK"/>
    <s v="07"/>
    <x v="89"/>
    <x v="2"/>
    <x v="9"/>
    <n v="634864"/>
    <n v="164"/>
    <n v="0.25900000000000001"/>
  </r>
  <r>
    <s v="其他"/>
    <s v="SDK"/>
    <s v="07"/>
    <x v="89"/>
    <x v="2"/>
    <x v="4"/>
    <n v="41808482"/>
    <n v="2456"/>
    <n v="5.8999999999999997E-2"/>
  </r>
  <r>
    <s v="其他"/>
    <s v="SDK"/>
    <s v="07"/>
    <x v="89"/>
    <x v="2"/>
    <x v="11"/>
    <n v="2835872"/>
    <n v="1429"/>
    <n v="0.504"/>
  </r>
  <r>
    <s v="其他"/>
    <s v="SDK"/>
    <s v="07"/>
    <x v="88"/>
    <x v="2"/>
    <x v="9"/>
    <n v="539697"/>
    <n v="148"/>
    <n v="0.27400000000000002"/>
  </r>
  <r>
    <s v="其他"/>
    <s v="SDK"/>
    <s v="07"/>
    <x v="88"/>
    <x v="2"/>
    <x v="4"/>
    <n v="45553490"/>
    <n v="2646"/>
    <n v="5.8000000000000003E-2"/>
  </r>
  <r>
    <s v="其他"/>
    <s v="SDK"/>
    <s v="07"/>
    <x v="88"/>
    <x v="2"/>
    <x v="11"/>
    <n v="3464833"/>
    <n v="1728"/>
    <n v="0.499"/>
  </r>
  <r>
    <s v="结果页"/>
    <s v="API"/>
    <s v="07"/>
    <x v="89"/>
    <x v="5"/>
    <x v="8"/>
    <n v="3629498"/>
    <n v="3068.14"/>
    <n v="0.85"/>
  </r>
  <r>
    <s v="结果页"/>
    <s v="API"/>
    <s v="07"/>
    <x v="89"/>
    <x v="5"/>
    <x v="3"/>
    <n v="401265"/>
    <n v="494.39"/>
    <n v="1.23"/>
  </r>
  <r>
    <s v="结果页"/>
    <s v="API"/>
    <s v="07"/>
    <x v="89"/>
    <x v="3"/>
    <x v="0"/>
    <n v="1110623"/>
    <n v="1252.3"/>
    <n v="1.127565339453622"/>
  </r>
  <r>
    <s v="结果页"/>
    <s v="API"/>
    <s v="07"/>
    <x v="89"/>
    <x v="3"/>
    <x v="3"/>
    <n v="372870"/>
    <n v="977.94"/>
    <n v="2.6227371469949312"/>
  </r>
  <r>
    <s v="结果页"/>
    <s v="API"/>
    <s v="07"/>
    <x v="89"/>
    <x v="3"/>
    <x v="8"/>
    <n v="135311"/>
    <n v="313.51"/>
    <n v="2.3169587099348909"/>
  </r>
  <r>
    <s v="其他"/>
    <s v="API"/>
    <s v="07"/>
    <x v="89"/>
    <x v="3"/>
    <x v="4"/>
    <n v="23592"/>
    <n v="59.72"/>
    <n v="2.531366564937267"/>
  </r>
  <r>
    <s v="结果页"/>
    <s v="API"/>
    <s v="07"/>
    <x v="88"/>
    <x v="5"/>
    <x v="8"/>
    <n v="3385914"/>
    <n v="2685.64"/>
    <n v="0.79"/>
  </r>
  <r>
    <s v="结果页"/>
    <s v="API"/>
    <s v="07"/>
    <x v="88"/>
    <x v="5"/>
    <x v="3"/>
    <n v="389337"/>
    <n v="550.57000000000005"/>
    <n v="1.41"/>
  </r>
  <r>
    <s v="结果页"/>
    <s v="API"/>
    <s v="07"/>
    <x v="88"/>
    <x v="3"/>
    <x v="0"/>
    <n v="902452"/>
    <n v="1040.5900000000001"/>
    <n v="1.1530696369446798"/>
  </r>
  <r>
    <s v="结果页"/>
    <s v="API"/>
    <s v="07"/>
    <x v="88"/>
    <x v="3"/>
    <x v="3"/>
    <n v="334824"/>
    <n v="952.71"/>
    <n v="2.845405347286933"/>
  </r>
  <r>
    <s v="结果页"/>
    <s v="API"/>
    <s v="07"/>
    <x v="88"/>
    <x v="3"/>
    <x v="8"/>
    <n v="134593"/>
    <n v="290.01"/>
    <n v="2.1547182988714124"/>
  </r>
  <r>
    <s v="其他"/>
    <s v="API"/>
    <s v="07"/>
    <x v="88"/>
    <x v="3"/>
    <x v="4"/>
    <n v="25515"/>
    <n v="68.289999999999992"/>
    <n v="2.6764648246129723"/>
  </r>
  <r>
    <s v="结果页"/>
    <s v="API"/>
    <s v="07"/>
    <x v="87"/>
    <x v="5"/>
    <x v="8"/>
    <n v="3118590"/>
    <n v="2566.81"/>
    <n v="0.82"/>
  </r>
  <r>
    <s v="结果页"/>
    <s v="API"/>
    <s v="07"/>
    <x v="87"/>
    <x v="5"/>
    <x v="3"/>
    <n v="397030"/>
    <n v="579.46"/>
    <n v="1.46"/>
  </r>
  <r>
    <s v="结果页"/>
    <s v="API"/>
    <s v="07"/>
    <x v="87"/>
    <x v="3"/>
    <x v="0"/>
    <n v="402988"/>
    <n v="330.92"/>
    <n v="0.82116589079575575"/>
  </r>
  <r>
    <s v="结果页"/>
    <s v="API"/>
    <s v="07"/>
    <x v="87"/>
    <x v="3"/>
    <x v="3"/>
    <n v="360885"/>
    <n v="940.83999999999992"/>
    <n v="2.6070354822173267"/>
  </r>
  <r>
    <s v="结果页"/>
    <s v="API"/>
    <s v="07"/>
    <x v="87"/>
    <x v="3"/>
    <x v="8"/>
    <n v="142714"/>
    <n v="310.35999999999996"/>
    <n v="2.1746990484465432"/>
  </r>
  <r>
    <s v="其他"/>
    <s v="API"/>
    <s v="07"/>
    <x v="87"/>
    <x v="3"/>
    <x v="4"/>
    <n v="28323"/>
    <n v="60.629999999999995"/>
    <n v="2.1406630653532464"/>
  </r>
  <r>
    <s v="其他"/>
    <s v="API"/>
    <s v="06"/>
    <x v="94"/>
    <x v="5"/>
    <x v="4"/>
    <n v="42556"/>
    <n v="252.3"/>
    <n v="5.93"/>
  </r>
  <r>
    <s v="其他"/>
    <s v="API"/>
    <s v="06"/>
    <x v="93"/>
    <x v="5"/>
    <x v="4"/>
    <n v="34831"/>
    <n v="191.82"/>
    <n v="5.51"/>
  </r>
  <r>
    <s v="其他"/>
    <s v="API"/>
    <s v="06"/>
    <x v="92"/>
    <x v="5"/>
    <x v="4"/>
    <n v="33899"/>
    <n v="205.22"/>
    <n v="6.05"/>
  </r>
  <r>
    <s v="其他"/>
    <s v="API"/>
    <s v="07"/>
    <x v="91"/>
    <x v="5"/>
    <x v="4"/>
    <n v="38354"/>
    <n v="220.19"/>
    <n v="5.74"/>
  </r>
  <r>
    <s v="其他"/>
    <s v="API"/>
    <s v="07"/>
    <x v="90"/>
    <x v="5"/>
    <x v="4"/>
    <n v="48994"/>
    <n v="290.98"/>
    <n v="5.94"/>
  </r>
  <r>
    <s v="其他"/>
    <s v="API"/>
    <s v="07"/>
    <x v="89"/>
    <x v="5"/>
    <x v="4"/>
    <n v="47839"/>
    <n v="295.57"/>
    <n v="6.18"/>
  </r>
  <r>
    <s v="其他"/>
    <s v="API"/>
    <s v="07"/>
    <x v="88"/>
    <x v="5"/>
    <x v="4"/>
    <n v="45122"/>
    <n v="353.23"/>
    <n v="7.83"/>
  </r>
  <r>
    <s v="其他"/>
    <s v="API"/>
    <s v="07"/>
    <x v="87"/>
    <x v="5"/>
    <x v="4"/>
    <n v="120666"/>
    <n v="888.95"/>
    <n v="7.37"/>
  </r>
  <r>
    <s v="其他"/>
    <s v="SDK"/>
    <s v="07"/>
    <x v="87"/>
    <x v="4"/>
    <x v="11"/>
    <n v="8950747"/>
    <n v="6382.91"/>
    <n v="0.71309999999999996"/>
  </r>
  <r>
    <s v="其他"/>
    <s v="SDK"/>
    <s v="07"/>
    <x v="87"/>
    <x v="4"/>
    <x v="4"/>
    <n v="19634366"/>
    <n v="7385.57"/>
    <n v="0.37619999999999998"/>
  </r>
  <r>
    <s v="其他"/>
    <s v="SDK"/>
    <s v="07"/>
    <x v="87"/>
    <x v="4"/>
    <x v="5"/>
    <n v="914096"/>
    <n v="1594.24"/>
    <n v="1.7441"/>
  </r>
  <r>
    <s v="结果页"/>
    <s v="SDK"/>
    <s v="07"/>
    <x v="87"/>
    <x v="4"/>
    <x v="0"/>
    <n v="19432718"/>
    <n v="23873.75"/>
    <n v="1.2284999999999999"/>
  </r>
  <r>
    <s v="其他"/>
    <s v="SDK"/>
    <s v="07"/>
    <x v="87"/>
    <x v="4"/>
    <x v="7"/>
    <n v="460756"/>
    <n v="2682.03"/>
    <n v="5.8209"/>
  </r>
  <r>
    <s v="充电屏保"/>
    <s v="SDK"/>
    <s v="07"/>
    <x v="87"/>
    <x v="4"/>
    <x v="14"/>
    <n v="123629210"/>
    <n v="58833.54"/>
    <n v="0.47589999999999999"/>
  </r>
  <r>
    <s v="其他"/>
    <s v="SDK"/>
    <s v="07"/>
    <x v="87"/>
    <x v="4"/>
    <x v="10"/>
    <n v="564797"/>
    <n v="1026.73"/>
    <n v="1.8179000000000001"/>
  </r>
  <r>
    <s v="其他"/>
    <s v="SDK"/>
    <s v="07"/>
    <x v="87"/>
    <x v="4"/>
    <x v="6"/>
    <n v="285091"/>
    <n v="697.98"/>
    <n v="2.4483000000000001"/>
  </r>
  <r>
    <s v="Applock"/>
    <s v="SDK"/>
    <s v="07"/>
    <x v="87"/>
    <x v="4"/>
    <x v="13"/>
    <n v="107683939"/>
    <n v="53352.33"/>
    <n v="0.4955"/>
  </r>
  <r>
    <s v="结果页"/>
    <s v="SDK"/>
    <s v="07"/>
    <x v="87"/>
    <x v="4"/>
    <x v="3"/>
    <n v="15250544"/>
    <n v="40886.03"/>
    <n v="2.681"/>
  </r>
  <r>
    <s v="充电屏保"/>
    <s v="SDK"/>
    <s v="07"/>
    <x v="87"/>
    <x v="4"/>
    <x v="17"/>
    <n v="40741732"/>
    <n v="23865.14"/>
    <n v="0.58579999999999999"/>
  </r>
  <r>
    <s v="Applock"/>
    <s v="SDK"/>
    <s v="07"/>
    <x v="87"/>
    <x v="4"/>
    <x v="16"/>
    <n v="340513549"/>
    <n v="223934.19"/>
    <n v="0.65759999999999996"/>
  </r>
  <r>
    <s v="其他"/>
    <s v="SDK"/>
    <s v="07"/>
    <x v="87"/>
    <x v="4"/>
    <x v="15"/>
    <n v="2398936"/>
    <n v="1423.82"/>
    <n v="0.59350000000000003"/>
  </r>
  <r>
    <s v="其他"/>
    <s v="SDK"/>
    <s v="07"/>
    <x v="87"/>
    <x v="4"/>
    <x v="2"/>
    <n v="265077"/>
    <n v="1126.54"/>
    <n v="4.2499000000000002"/>
  </r>
  <r>
    <s v="其他"/>
    <s v="SDK"/>
    <s v="07"/>
    <x v="87"/>
    <x v="4"/>
    <x v="9"/>
    <n v="4707758"/>
    <n v="3481.7"/>
    <n v="0.73960000000000004"/>
  </r>
  <r>
    <s v="结果页"/>
    <s v="SDK"/>
    <s v="07"/>
    <x v="87"/>
    <x v="4"/>
    <x v="8"/>
    <n v="5078261"/>
    <n v="4179.6099999999997"/>
    <n v="0.82299999999999995"/>
  </r>
  <r>
    <s v="充电屏保"/>
    <s v="SDK"/>
    <s v="07"/>
    <x v="87"/>
    <x v="4"/>
    <x v="12"/>
    <n v="21088283"/>
    <n v="17808.39"/>
    <n v="0.84450000000000003"/>
  </r>
  <r>
    <s v="其他"/>
    <s v="SDK"/>
    <s v="07"/>
    <x v="87"/>
    <x v="2"/>
    <x v="9"/>
    <n v="526668"/>
    <n v="124"/>
    <n v="0.23499999999999999"/>
  </r>
  <r>
    <s v="其他"/>
    <s v="SDK"/>
    <s v="07"/>
    <x v="87"/>
    <x v="2"/>
    <x v="4"/>
    <n v="48357610"/>
    <n v="2648"/>
    <n v="5.5E-2"/>
  </r>
  <r>
    <s v="其他"/>
    <s v="SDK"/>
    <s v="07"/>
    <x v="87"/>
    <x v="2"/>
    <x v="11"/>
    <n v="3475087"/>
    <n v="1484"/>
    <n v="0.42699999999999999"/>
  </r>
  <r>
    <s v="结果页"/>
    <s v="API"/>
    <s v="07"/>
    <x v="86"/>
    <x v="5"/>
    <x v="8"/>
    <n v="3108868"/>
    <n v="2180.4499999999998"/>
    <n v="0.7"/>
  </r>
  <r>
    <s v="结果页"/>
    <s v="API"/>
    <s v="07"/>
    <x v="86"/>
    <x v="5"/>
    <x v="3"/>
    <n v="378498"/>
    <n v="467.47"/>
    <n v="1.24"/>
  </r>
  <r>
    <s v="其他"/>
    <s v="API"/>
    <s v="07"/>
    <x v="86"/>
    <x v="5"/>
    <x v="4"/>
    <n v="56377"/>
    <n v="377.86"/>
    <n v="6.7"/>
  </r>
  <r>
    <s v="结果页"/>
    <s v="API"/>
    <s v="07"/>
    <x v="86"/>
    <x v="3"/>
    <x v="0"/>
    <n v="321015"/>
    <n v="247.87"/>
    <n v="0.77214460383471173"/>
  </r>
  <r>
    <s v="结果页"/>
    <s v="API"/>
    <s v="07"/>
    <x v="86"/>
    <x v="3"/>
    <x v="3"/>
    <n v="239885"/>
    <n v="681.04"/>
    <n v="2.8390270337870231"/>
  </r>
  <r>
    <s v="结果页"/>
    <s v="API"/>
    <s v="07"/>
    <x v="86"/>
    <x v="3"/>
    <x v="8"/>
    <n v="131444"/>
    <n v="266.2"/>
    <n v="2.0251970420863636"/>
  </r>
  <r>
    <s v="其他"/>
    <s v="API"/>
    <s v="07"/>
    <x v="86"/>
    <x v="3"/>
    <x v="4"/>
    <n v="24121"/>
    <n v="51.17"/>
    <n v="2.1213880021557978"/>
  </r>
  <r>
    <s v="其他"/>
    <s v="SDK"/>
    <s v="07"/>
    <x v="86"/>
    <x v="4"/>
    <x v="11"/>
    <n v="7772174"/>
    <n v="5526.65"/>
    <n v="0.71109999999999995"/>
  </r>
  <r>
    <s v="其他"/>
    <s v="SDK"/>
    <s v="07"/>
    <x v="86"/>
    <x v="4"/>
    <x v="4"/>
    <n v="16060392"/>
    <n v="5771.21"/>
    <n v="0.35930000000000001"/>
  </r>
  <r>
    <s v="其他"/>
    <s v="SDK"/>
    <s v="07"/>
    <x v="86"/>
    <x v="4"/>
    <x v="5"/>
    <n v="880563"/>
    <n v="1504.35"/>
    <n v="1.7083999999999999"/>
  </r>
  <r>
    <s v="结果页"/>
    <s v="SDK"/>
    <s v="07"/>
    <x v="86"/>
    <x v="4"/>
    <x v="0"/>
    <n v="18617811"/>
    <n v="21649.15"/>
    <n v="1.1628000000000001"/>
  </r>
  <r>
    <s v="其他"/>
    <s v="SDK"/>
    <s v="07"/>
    <x v="86"/>
    <x v="4"/>
    <x v="7"/>
    <n v="451506"/>
    <n v="2502.9499999999998"/>
    <n v="5.5435999999999996"/>
  </r>
  <r>
    <s v="充电屏保"/>
    <s v="SDK"/>
    <s v="07"/>
    <x v="86"/>
    <x v="4"/>
    <x v="14"/>
    <n v="127147830"/>
    <n v="61284.79"/>
    <n v="0.48199999999999998"/>
  </r>
  <r>
    <s v="其他"/>
    <s v="SDK"/>
    <s v="07"/>
    <x v="86"/>
    <x v="4"/>
    <x v="10"/>
    <n v="547310"/>
    <n v="941.85"/>
    <n v="1.7209000000000001"/>
  </r>
  <r>
    <s v="其他"/>
    <s v="SDK"/>
    <s v="07"/>
    <x v="86"/>
    <x v="4"/>
    <x v="6"/>
    <n v="276505"/>
    <n v="741.56"/>
    <n v="2.6819000000000002"/>
  </r>
  <r>
    <s v="Applock"/>
    <s v="SDK"/>
    <s v="07"/>
    <x v="86"/>
    <x v="4"/>
    <x v="13"/>
    <n v="111884421"/>
    <n v="56306"/>
    <n v="0.50329999999999997"/>
  </r>
  <r>
    <s v="结果页"/>
    <s v="SDK"/>
    <s v="07"/>
    <x v="86"/>
    <x v="4"/>
    <x v="3"/>
    <n v="15556782"/>
    <n v="39551.629999999997"/>
    <n v="2.5424000000000002"/>
  </r>
  <r>
    <s v="充电屏保"/>
    <s v="SDK"/>
    <s v="07"/>
    <x v="86"/>
    <x v="4"/>
    <x v="17"/>
    <n v="42854249"/>
    <n v="24833.94"/>
    <n v="0.57950000000000002"/>
  </r>
  <r>
    <s v="Applock"/>
    <s v="SDK"/>
    <s v="07"/>
    <x v="86"/>
    <x v="4"/>
    <x v="16"/>
    <n v="364788927"/>
    <n v="241504.8"/>
    <n v="0.66200000000000003"/>
  </r>
  <r>
    <s v="其他"/>
    <s v="SDK"/>
    <s v="07"/>
    <x v="86"/>
    <x v="4"/>
    <x v="15"/>
    <n v="2452297"/>
    <n v="1431.95"/>
    <n v="0.58389999999999997"/>
  </r>
  <r>
    <s v="其他"/>
    <s v="SDK"/>
    <s v="07"/>
    <x v="86"/>
    <x v="4"/>
    <x v="2"/>
    <n v="306525"/>
    <n v="1915.12"/>
    <n v="6.2477999999999998"/>
  </r>
  <r>
    <s v="其他"/>
    <s v="SDK"/>
    <s v="07"/>
    <x v="86"/>
    <x v="4"/>
    <x v="9"/>
    <n v="4901762"/>
    <n v="3733.31"/>
    <n v="0.76160000000000005"/>
  </r>
  <r>
    <s v="结果页"/>
    <s v="SDK"/>
    <s v="07"/>
    <x v="86"/>
    <x v="4"/>
    <x v="8"/>
    <n v="5176012"/>
    <n v="4175.3599999999997"/>
    <n v="0.80669999999999997"/>
  </r>
  <r>
    <s v="充电屏保"/>
    <s v="SDK"/>
    <s v="07"/>
    <x v="86"/>
    <x v="4"/>
    <x v="12"/>
    <n v="22571252"/>
    <n v="19929.29"/>
    <n v="0.88300000000000001"/>
  </r>
  <r>
    <s v="其他"/>
    <s v="SDK"/>
    <s v="07"/>
    <x v="86"/>
    <x v="2"/>
    <x v="9"/>
    <n v="527467"/>
    <n v="132"/>
    <n v="0.25"/>
  </r>
  <r>
    <s v="其他"/>
    <s v="SDK"/>
    <s v="07"/>
    <x v="86"/>
    <x v="2"/>
    <x v="4"/>
    <n v="44568317"/>
    <n v="2533"/>
    <n v="5.7000000000000002E-2"/>
  </r>
  <r>
    <s v="其他"/>
    <s v="SDK"/>
    <s v="07"/>
    <x v="86"/>
    <x v="2"/>
    <x v="11"/>
    <n v="3150411"/>
    <n v="1455"/>
    <n v="0.46200000000000002"/>
  </r>
  <r>
    <s v="结果页"/>
    <s v="API"/>
    <s v="07"/>
    <x v="85"/>
    <x v="5"/>
    <x v="8"/>
    <n v="3147241"/>
    <n v="2008.73"/>
    <n v="0.64"/>
  </r>
  <r>
    <s v="结果页"/>
    <s v="API"/>
    <s v="07"/>
    <x v="85"/>
    <x v="5"/>
    <x v="3"/>
    <n v="375835"/>
    <n v="439.7"/>
    <n v="1.17"/>
  </r>
  <r>
    <s v="其他"/>
    <s v="API"/>
    <s v="07"/>
    <x v="85"/>
    <x v="5"/>
    <x v="4"/>
    <n v="45320"/>
    <n v="252.18"/>
    <n v="5.56"/>
  </r>
  <r>
    <s v="结果页"/>
    <s v="API"/>
    <s v="07"/>
    <x v="85"/>
    <x v="3"/>
    <x v="0"/>
    <n v="404744"/>
    <n v="262.98"/>
    <n v="0.64974403573616901"/>
  </r>
  <r>
    <s v="结果页"/>
    <s v="API"/>
    <s v="07"/>
    <x v="85"/>
    <x v="3"/>
    <x v="3"/>
    <n v="170856"/>
    <n v="371.55"/>
    <n v="2.174638291894929"/>
  </r>
  <r>
    <s v="结果页"/>
    <s v="API"/>
    <s v="07"/>
    <x v="85"/>
    <x v="3"/>
    <x v="8"/>
    <n v="158006"/>
    <n v="285.64000000000004"/>
    <n v="1.8077794514132379"/>
  </r>
  <r>
    <s v="其他"/>
    <s v="API"/>
    <s v="07"/>
    <x v="85"/>
    <x v="3"/>
    <x v="4"/>
    <n v="19449"/>
    <n v="53.26"/>
    <n v="2.7384441359452927"/>
  </r>
  <r>
    <s v="其他"/>
    <s v="SDK"/>
    <s v="07"/>
    <x v="85"/>
    <x v="4"/>
    <x v="11"/>
    <n v="7745390"/>
    <n v="5775.06"/>
    <n v="0.74560000000000004"/>
  </r>
  <r>
    <s v="其他"/>
    <s v="SDK"/>
    <s v="07"/>
    <x v="85"/>
    <x v="4"/>
    <x v="4"/>
    <n v="16939899"/>
    <n v="6201.11"/>
    <n v="0.36609999999999998"/>
  </r>
  <r>
    <s v="其他"/>
    <s v="SDK"/>
    <s v="07"/>
    <x v="85"/>
    <x v="4"/>
    <x v="5"/>
    <n v="872826"/>
    <n v="1525.41"/>
    <n v="1.7477"/>
  </r>
  <r>
    <s v="结果页"/>
    <s v="SDK"/>
    <s v="07"/>
    <x v="85"/>
    <x v="4"/>
    <x v="0"/>
    <n v="21401651"/>
    <n v="25672.16"/>
    <n v="1.1995"/>
  </r>
  <r>
    <s v="其他"/>
    <s v="SDK"/>
    <s v="07"/>
    <x v="85"/>
    <x v="4"/>
    <x v="7"/>
    <n v="451670"/>
    <n v="2643.97"/>
    <n v="5.8537999999999997"/>
  </r>
  <r>
    <s v="充电屏保"/>
    <s v="SDK"/>
    <s v="07"/>
    <x v="85"/>
    <x v="4"/>
    <x v="14"/>
    <n v="122475608"/>
    <n v="58356.04"/>
    <n v="0.47649999999999998"/>
  </r>
  <r>
    <s v="其他"/>
    <s v="SDK"/>
    <s v="07"/>
    <x v="85"/>
    <x v="4"/>
    <x v="10"/>
    <n v="561199"/>
    <n v="948.41"/>
    <n v="1.69"/>
  </r>
  <r>
    <s v="其他"/>
    <s v="SDK"/>
    <s v="07"/>
    <x v="85"/>
    <x v="4"/>
    <x v="6"/>
    <n v="293302"/>
    <n v="748.47"/>
    <n v="2.5518999999999998"/>
  </r>
  <r>
    <s v="Applock"/>
    <s v="SDK"/>
    <s v="07"/>
    <x v="85"/>
    <x v="4"/>
    <x v="13"/>
    <n v="109652690"/>
    <n v="52890.44"/>
    <n v="0.48230000000000001"/>
  </r>
  <r>
    <s v="结果页"/>
    <s v="SDK"/>
    <s v="07"/>
    <x v="85"/>
    <x v="4"/>
    <x v="3"/>
    <n v="15720352"/>
    <n v="41661.75"/>
    <n v="2.6501999999999999"/>
  </r>
  <r>
    <s v="充电屏保"/>
    <s v="SDK"/>
    <s v="07"/>
    <x v="85"/>
    <x v="4"/>
    <x v="17"/>
    <n v="43878061"/>
    <n v="26027.89"/>
    <n v="0.59319999999999995"/>
  </r>
  <r>
    <s v="Applock"/>
    <s v="SDK"/>
    <s v="07"/>
    <x v="85"/>
    <x v="4"/>
    <x v="16"/>
    <n v="368879284"/>
    <n v="248700.22"/>
    <n v="0.67420000000000002"/>
  </r>
  <r>
    <s v="其他"/>
    <s v="SDK"/>
    <s v="07"/>
    <x v="85"/>
    <x v="4"/>
    <x v="15"/>
    <n v="2524445"/>
    <n v="1418.78"/>
    <n v="0.56200000000000006"/>
  </r>
  <r>
    <s v="其他"/>
    <s v="SDK"/>
    <s v="07"/>
    <x v="85"/>
    <x v="4"/>
    <x v="2"/>
    <n v="184732"/>
    <n v="2048.89"/>
    <n v="11.091100000000001"/>
  </r>
  <r>
    <s v="其他"/>
    <s v="SDK"/>
    <s v="07"/>
    <x v="85"/>
    <x v="4"/>
    <x v="9"/>
    <n v="4923834"/>
    <n v="3838.99"/>
    <n v="0.77969999999999995"/>
  </r>
  <r>
    <s v="结果页"/>
    <s v="SDK"/>
    <s v="07"/>
    <x v="85"/>
    <x v="4"/>
    <x v="8"/>
    <n v="5203107"/>
    <n v="4409.1899999999996"/>
    <n v="0.84740000000000004"/>
  </r>
  <r>
    <s v="充电屏保"/>
    <s v="SDK"/>
    <s v="07"/>
    <x v="85"/>
    <x v="4"/>
    <x v="12"/>
    <n v="22584393"/>
    <n v="20543.82"/>
    <n v="0.90959999999999996"/>
  </r>
  <r>
    <s v="其他"/>
    <s v="SDK"/>
    <s v="07"/>
    <x v="85"/>
    <x v="2"/>
    <x v="9"/>
    <n v="527028"/>
    <n v="128"/>
    <n v="0.24299999999999999"/>
  </r>
  <r>
    <s v="其他"/>
    <s v="SDK"/>
    <s v="07"/>
    <x v="85"/>
    <x v="2"/>
    <x v="4"/>
    <n v="42267969"/>
    <n v="2374"/>
    <n v="5.6000000000000001E-2"/>
  </r>
  <r>
    <s v="其他"/>
    <s v="SDK"/>
    <s v="07"/>
    <x v="85"/>
    <x v="2"/>
    <x v="11"/>
    <n v="3078955"/>
    <n v="1618"/>
    <n v="0.52600000000000002"/>
  </r>
  <r>
    <s v="结果页"/>
    <s v="API"/>
    <s v="07"/>
    <x v="84"/>
    <x v="5"/>
    <x v="8"/>
    <n v="3274807"/>
    <n v="3879.73"/>
    <n v="1.18"/>
  </r>
  <r>
    <s v="结果页"/>
    <s v="API"/>
    <s v="07"/>
    <x v="84"/>
    <x v="5"/>
    <x v="3"/>
    <n v="402121"/>
    <n v="715.32"/>
    <n v="1.78"/>
  </r>
  <r>
    <s v="其他"/>
    <s v="API"/>
    <s v="07"/>
    <x v="84"/>
    <x v="5"/>
    <x v="4"/>
    <n v="51940"/>
    <n v="270.91000000000003"/>
    <n v="5.22"/>
  </r>
  <r>
    <s v="结果页"/>
    <s v="API"/>
    <s v="07"/>
    <x v="84"/>
    <x v="3"/>
    <x v="0"/>
    <n v="495250"/>
    <n v="319.16999999999996"/>
    <n v="0.64446239273094386"/>
  </r>
  <r>
    <s v="结果页"/>
    <s v="API"/>
    <s v="07"/>
    <x v="84"/>
    <x v="3"/>
    <x v="3"/>
    <n v="171924"/>
    <n v="362.15"/>
    <n v="2.1064540145645752"/>
  </r>
  <r>
    <s v="结果页"/>
    <s v="API"/>
    <s v="07"/>
    <x v="84"/>
    <x v="3"/>
    <x v="8"/>
    <n v="169842"/>
    <n v="366.03000000000003"/>
    <n v="2.1551206415374291"/>
  </r>
  <r>
    <s v="其他"/>
    <s v="API"/>
    <s v="07"/>
    <x v="84"/>
    <x v="3"/>
    <x v="4"/>
    <n v="18236"/>
    <n v="49.29"/>
    <n v="2.7028953717920596"/>
  </r>
  <r>
    <s v="其他"/>
    <s v="SDK"/>
    <s v="07"/>
    <x v="84"/>
    <x v="4"/>
    <x v="11"/>
    <n v="6872353"/>
    <n v="4992.46"/>
    <n v="0.72650000000000003"/>
  </r>
  <r>
    <s v="其他"/>
    <s v="SDK"/>
    <s v="07"/>
    <x v="84"/>
    <x v="4"/>
    <x v="4"/>
    <n v="15950978"/>
    <n v="5509.6"/>
    <n v="0.34539999999999998"/>
  </r>
  <r>
    <s v="其他"/>
    <s v="SDK"/>
    <s v="07"/>
    <x v="84"/>
    <x v="4"/>
    <x v="5"/>
    <n v="790263"/>
    <n v="1276.42"/>
    <n v="1.6152"/>
  </r>
  <r>
    <s v="结果页"/>
    <s v="SDK"/>
    <s v="07"/>
    <x v="84"/>
    <x v="4"/>
    <x v="0"/>
    <n v="19060461"/>
    <n v="21687.77"/>
    <n v="1.1377999999999999"/>
  </r>
  <r>
    <s v="其他"/>
    <s v="SDK"/>
    <s v="07"/>
    <x v="84"/>
    <x v="4"/>
    <x v="7"/>
    <n v="426989"/>
    <n v="2306.06"/>
    <n v="5.4006999999999996"/>
  </r>
  <r>
    <s v="充电屏保"/>
    <s v="SDK"/>
    <s v="07"/>
    <x v="84"/>
    <x v="4"/>
    <x v="14"/>
    <n v="116965745"/>
    <n v="54389.9"/>
    <n v="0.46500000000000002"/>
  </r>
  <r>
    <s v="其他"/>
    <s v="SDK"/>
    <s v="07"/>
    <x v="84"/>
    <x v="4"/>
    <x v="10"/>
    <n v="514911"/>
    <n v="849.33"/>
    <n v="1.6495"/>
  </r>
  <r>
    <s v="其他"/>
    <s v="SDK"/>
    <s v="07"/>
    <x v="84"/>
    <x v="4"/>
    <x v="6"/>
    <n v="267269"/>
    <n v="633.98"/>
    <n v="2.3721000000000001"/>
  </r>
  <r>
    <s v="Applock"/>
    <s v="SDK"/>
    <s v="07"/>
    <x v="84"/>
    <x v="4"/>
    <x v="13"/>
    <n v="105589953"/>
    <n v="50859.03"/>
    <n v="0.48170000000000002"/>
  </r>
  <r>
    <s v="结果页"/>
    <s v="SDK"/>
    <s v="07"/>
    <x v="84"/>
    <x v="4"/>
    <x v="3"/>
    <n v="14493842"/>
    <n v="38188.36"/>
    <n v="2.6347999999999998"/>
  </r>
  <r>
    <s v="充电屏保"/>
    <s v="SDK"/>
    <s v="07"/>
    <x v="84"/>
    <x v="4"/>
    <x v="17"/>
    <n v="42036566"/>
    <n v="25375.88"/>
    <n v="0.60370000000000001"/>
  </r>
  <r>
    <s v="Applock"/>
    <s v="SDK"/>
    <s v="07"/>
    <x v="84"/>
    <x v="4"/>
    <x v="16"/>
    <n v="346875334"/>
    <n v="236122.92"/>
    <n v="0.68069999999999997"/>
  </r>
  <r>
    <s v="其他"/>
    <s v="SDK"/>
    <s v="07"/>
    <x v="84"/>
    <x v="4"/>
    <x v="15"/>
    <n v="2370432"/>
    <n v="1321.06"/>
    <n v="0.55730000000000002"/>
  </r>
  <r>
    <s v="其他"/>
    <s v="SDK"/>
    <s v="07"/>
    <x v="84"/>
    <x v="4"/>
    <x v="2"/>
    <n v="174424"/>
    <n v="2594.0500000000002"/>
    <n v="14.8721"/>
  </r>
  <r>
    <s v="其他"/>
    <s v="SDK"/>
    <s v="07"/>
    <x v="84"/>
    <x v="4"/>
    <x v="9"/>
    <n v="4598320"/>
    <n v="3547.01"/>
    <n v="0.77139999999999997"/>
  </r>
  <r>
    <s v="结果页"/>
    <s v="SDK"/>
    <s v="07"/>
    <x v="84"/>
    <x v="4"/>
    <x v="8"/>
    <n v="4798134"/>
    <n v="3921.15"/>
    <n v="0.81720000000000004"/>
  </r>
  <r>
    <s v="充电屏保"/>
    <s v="SDK"/>
    <s v="07"/>
    <x v="84"/>
    <x v="4"/>
    <x v="12"/>
    <n v="20777937"/>
    <n v="18503.72"/>
    <n v="0.89049999999999996"/>
  </r>
  <r>
    <s v="其他"/>
    <s v="SDK"/>
    <s v="07"/>
    <x v="84"/>
    <x v="2"/>
    <x v="9"/>
    <n v="523089"/>
    <n v="112"/>
    <n v="0.215"/>
  </r>
  <r>
    <s v="其他"/>
    <s v="SDK"/>
    <s v="07"/>
    <x v="84"/>
    <x v="2"/>
    <x v="4"/>
    <n v="41978074"/>
    <n v="2331"/>
    <n v="5.6000000000000001E-2"/>
  </r>
  <r>
    <s v="其他"/>
    <s v="SDK"/>
    <s v="07"/>
    <x v="84"/>
    <x v="2"/>
    <x v="11"/>
    <n v="3257067"/>
    <n v="1473"/>
    <n v="0.45200000000000001"/>
  </r>
  <r>
    <s v="结果页"/>
    <s v="API"/>
    <s v="07"/>
    <x v="83"/>
    <x v="3"/>
    <x v="0"/>
    <n v="412503"/>
    <n v="324.02999999999997"/>
    <n v="0.78552155984320116"/>
  </r>
  <r>
    <s v="结果页"/>
    <s v="API"/>
    <s v="07"/>
    <x v="83"/>
    <x v="3"/>
    <x v="3"/>
    <n v="156131"/>
    <n v="355.99"/>
    <n v="2.280072503218451"/>
  </r>
  <r>
    <s v="结果页"/>
    <s v="API"/>
    <s v="07"/>
    <x v="83"/>
    <x v="3"/>
    <x v="8"/>
    <n v="113115"/>
    <n v="216.22"/>
    <n v="1.911505989479733"/>
  </r>
  <r>
    <s v="其他"/>
    <s v="API"/>
    <s v="07"/>
    <x v="83"/>
    <x v="3"/>
    <x v="4"/>
    <n v="17496"/>
    <n v="46.8"/>
    <n v="2.6748971193415638"/>
  </r>
  <r>
    <s v="结果页"/>
    <s v="API"/>
    <s v="07"/>
    <x v="83"/>
    <x v="5"/>
    <x v="8"/>
    <n v="2976380"/>
    <n v="5327.45"/>
    <n v="1.79"/>
  </r>
  <r>
    <s v="结果页"/>
    <s v="API"/>
    <s v="07"/>
    <x v="83"/>
    <x v="5"/>
    <x v="3"/>
    <n v="369532"/>
    <n v="766.75"/>
    <n v="2.0699999999999998"/>
  </r>
  <r>
    <s v="其他"/>
    <s v="API"/>
    <s v="07"/>
    <x v="83"/>
    <x v="5"/>
    <x v="4"/>
    <n v="51187"/>
    <n v="242.41"/>
    <n v="4.74"/>
  </r>
  <r>
    <s v="其他"/>
    <s v="SDK"/>
    <s v="07"/>
    <x v="83"/>
    <x v="4"/>
    <x v="11"/>
    <n v="7450093"/>
    <n v="5435.96"/>
    <n v="0.72960000000000003"/>
  </r>
  <r>
    <s v="其他"/>
    <s v="SDK"/>
    <s v="07"/>
    <x v="83"/>
    <x v="4"/>
    <x v="4"/>
    <n v="18374478"/>
    <n v="6131.72"/>
    <n v="0.3337"/>
  </r>
  <r>
    <s v="其他"/>
    <s v="SDK"/>
    <s v="07"/>
    <x v="83"/>
    <x v="4"/>
    <x v="5"/>
    <n v="827057"/>
    <n v="1426.12"/>
    <n v="1.7242999999999999"/>
  </r>
  <r>
    <s v="结果页"/>
    <s v="SDK"/>
    <s v="07"/>
    <x v="83"/>
    <x v="4"/>
    <x v="0"/>
    <n v="18406693"/>
    <n v="19509.189999999999"/>
    <n v="1.0599000000000001"/>
  </r>
  <r>
    <s v="其他"/>
    <s v="SDK"/>
    <s v="07"/>
    <x v="83"/>
    <x v="4"/>
    <x v="7"/>
    <n v="442037"/>
    <n v="2342.67"/>
    <n v="5.2996999999999996"/>
  </r>
  <r>
    <s v="其他"/>
    <s v="SDK"/>
    <s v="07"/>
    <x v="83"/>
    <x v="4"/>
    <x v="10"/>
    <n v="544352"/>
    <n v="904.99"/>
    <n v="1.6625000000000001"/>
  </r>
  <r>
    <s v="充电屏保"/>
    <s v="SDK"/>
    <s v="07"/>
    <x v="83"/>
    <x v="4"/>
    <x v="14"/>
    <n v="131951345"/>
    <n v="59899.6"/>
    <n v="0.45400000000000001"/>
  </r>
  <r>
    <s v="其他"/>
    <s v="SDK"/>
    <s v="07"/>
    <x v="83"/>
    <x v="4"/>
    <x v="6"/>
    <n v="268482"/>
    <n v="604.44000000000005"/>
    <n v="2.2513000000000001"/>
  </r>
  <r>
    <s v="Applock"/>
    <s v="SDK"/>
    <s v="07"/>
    <x v="83"/>
    <x v="4"/>
    <x v="13"/>
    <n v="115890585"/>
    <n v="55636.88"/>
    <n v="0.48010000000000003"/>
  </r>
  <r>
    <s v="结果页"/>
    <s v="SDK"/>
    <s v="07"/>
    <x v="83"/>
    <x v="4"/>
    <x v="3"/>
    <n v="15362590"/>
    <n v="40090.870000000003"/>
    <n v="2.6095999999999999"/>
  </r>
  <r>
    <s v="充电屏保"/>
    <s v="SDK"/>
    <s v="07"/>
    <x v="83"/>
    <x v="4"/>
    <x v="17"/>
    <n v="45995423"/>
    <n v="28778.44"/>
    <n v="0.62570000000000003"/>
  </r>
  <r>
    <s v="Applock"/>
    <s v="SDK"/>
    <s v="07"/>
    <x v="83"/>
    <x v="4"/>
    <x v="16"/>
    <n v="378629424"/>
    <n v="265718.71999999997"/>
    <n v="0.70179999999999998"/>
  </r>
  <r>
    <s v="其他"/>
    <s v="SDK"/>
    <s v="07"/>
    <x v="83"/>
    <x v="4"/>
    <x v="15"/>
    <n v="2604029"/>
    <n v="1362.73"/>
    <n v="0.52329999999999999"/>
  </r>
  <r>
    <s v="其他"/>
    <s v="SDK"/>
    <s v="07"/>
    <x v="83"/>
    <x v="4"/>
    <x v="2"/>
    <n v="172124"/>
    <n v="2592.44"/>
    <n v="15.061500000000001"/>
  </r>
  <r>
    <s v="其他"/>
    <s v="SDK"/>
    <s v="07"/>
    <x v="83"/>
    <x v="4"/>
    <x v="9"/>
    <n v="4862481"/>
    <n v="3827.4"/>
    <n v="0.78710000000000002"/>
  </r>
  <r>
    <s v="结果页"/>
    <s v="SDK"/>
    <s v="07"/>
    <x v="83"/>
    <x v="4"/>
    <x v="8"/>
    <n v="5215537"/>
    <n v="4097.04"/>
    <n v="0.78549999999999998"/>
  </r>
  <r>
    <s v="充电屏保"/>
    <s v="SDK"/>
    <s v="07"/>
    <x v="83"/>
    <x v="4"/>
    <x v="12"/>
    <n v="22019452"/>
    <n v="20501.2"/>
    <n v="0.93100000000000005"/>
  </r>
  <r>
    <s v="其他"/>
    <s v="SDK"/>
    <s v="07"/>
    <x v="83"/>
    <x v="2"/>
    <x v="9"/>
    <n v="520045"/>
    <n v="117"/>
    <n v="0.22500000000000001"/>
  </r>
  <r>
    <s v="其他"/>
    <s v="SDK"/>
    <s v="07"/>
    <x v="83"/>
    <x v="2"/>
    <x v="4"/>
    <n v="41790115"/>
    <n v="2350"/>
    <n v="5.6000000000000001E-2"/>
  </r>
  <r>
    <s v="其他"/>
    <s v="SDK"/>
    <s v="07"/>
    <x v="83"/>
    <x v="2"/>
    <x v="11"/>
    <n v="3377214"/>
    <n v="1497"/>
    <n v="0.443"/>
  </r>
  <r>
    <s v="结果页"/>
    <s v="自家直客"/>
    <s v="07"/>
    <x v="100"/>
    <x v="0"/>
    <x v="0"/>
    <n v="30732888"/>
    <n v="27088.799999999999"/>
    <n v="0.88"/>
  </r>
  <r>
    <s v="结果页"/>
    <s v="自家直客"/>
    <s v="07"/>
    <x v="101"/>
    <x v="0"/>
    <x v="0"/>
    <n v="32044914"/>
    <n v="27449.94"/>
    <n v="0.86"/>
  </r>
  <r>
    <s v="结果页"/>
    <s v="自家直客"/>
    <s v="07"/>
    <x v="102"/>
    <x v="0"/>
    <x v="0"/>
    <n v="33004552"/>
    <n v="29837.41"/>
    <n v="0.9"/>
  </r>
  <r>
    <s v="结果页"/>
    <s v="自家直客"/>
    <s v="07"/>
    <x v="103"/>
    <x v="0"/>
    <x v="0"/>
    <n v="34176240"/>
    <n v="31754.75"/>
    <n v="0.93"/>
  </r>
  <r>
    <s v="结果页"/>
    <s v="自家直客"/>
    <s v="07"/>
    <x v="104"/>
    <x v="0"/>
    <x v="0"/>
    <n v="35254263"/>
    <n v="32719.87"/>
    <n v="0.93"/>
  </r>
  <r>
    <s v="结果页"/>
    <s v="自家直客"/>
    <s v="07"/>
    <x v="105"/>
    <x v="0"/>
    <x v="0"/>
    <n v="36401064"/>
    <n v="35464.129999999997"/>
    <n v="0.97"/>
  </r>
  <r>
    <s v="结果页"/>
    <s v="自家直客"/>
    <s v="07"/>
    <x v="106"/>
    <x v="0"/>
    <x v="0"/>
    <n v="35199744"/>
    <n v="35145.32"/>
    <n v="1"/>
  </r>
  <r>
    <s v="结果页"/>
    <s v="自家直客"/>
    <s v="07"/>
    <x v="107"/>
    <x v="0"/>
    <x v="0"/>
    <n v="35063584"/>
    <n v="35994.21"/>
    <n v="1.03"/>
  </r>
  <r>
    <s v="结果页"/>
    <s v="自家直客"/>
    <s v="07"/>
    <x v="108"/>
    <x v="0"/>
    <x v="0"/>
    <n v="35176556"/>
    <n v="35801.96"/>
    <n v="1.02"/>
  </r>
  <r>
    <s v="结果页"/>
    <s v="自家直客"/>
    <s v="07"/>
    <x v="109"/>
    <x v="0"/>
    <x v="0"/>
    <n v="37707635"/>
    <n v="38138.93"/>
    <n v="1.01"/>
  </r>
  <r>
    <s v="结果页"/>
    <s v="自家直客"/>
    <s v="07"/>
    <x v="110"/>
    <x v="0"/>
    <x v="0"/>
    <n v="40752296"/>
    <n v="44230.25"/>
    <n v="1.0900000000000001"/>
  </r>
  <r>
    <s v="结果页"/>
    <s v="自家直客"/>
    <s v="07"/>
    <x v="111"/>
    <x v="0"/>
    <x v="0"/>
    <n v="40942496"/>
    <n v="44680.53"/>
    <n v="1.0900000000000001"/>
  </r>
  <r>
    <s v="结果页"/>
    <s v="自家直客"/>
    <s v="07"/>
    <x v="112"/>
    <x v="0"/>
    <x v="0"/>
    <n v="40177210"/>
    <n v="43812.2"/>
    <n v="1.0900000000000001"/>
  </r>
  <r>
    <s v="结果页"/>
    <s v="自家直客"/>
    <s v="07"/>
    <x v="113"/>
    <x v="0"/>
    <x v="0"/>
    <n v="39311004"/>
    <n v="43535.56"/>
    <n v="1.1100000000000001"/>
  </r>
  <r>
    <s v="结果页"/>
    <s v="自家直客"/>
    <s v="07"/>
    <x v="114"/>
    <x v="0"/>
    <x v="0"/>
    <n v="37186686"/>
    <n v="39254.480000000003"/>
    <n v="1.06"/>
  </r>
  <r>
    <s v="结果页"/>
    <s v="自家直客"/>
    <s v="07"/>
    <x v="115"/>
    <x v="0"/>
    <x v="0"/>
    <n v="40121026"/>
    <n v="46275.48"/>
    <n v="1.1499999999999999"/>
  </r>
  <r>
    <s v="结果页"/>
    <s v="API"/>
    <s v="07"/>
    <x v="100"/>
    <x v="1"/>
    <x v="0"/>
    <n v="2400801"/>
    <n v="540.83000000000004"/>
    <n v="0.23"/>
  </r>
  <r>
    <s v="结果页"/>
    <s v="API"/>
    <s v="07"/>
    <x v="101"/>
    <x v="1"/>
    <x v="0"/>
    <n v="2372503"/>
    <n v="514.1"/>
    <n v="0.22"/>
  </r>
  <r>
    <s v="结果页"/>
    <s v="API"/>
    <s v="07"/>
    <x v="102"/>
    <x v="1"/>
    <x v="0"/>
    <n v="2190181"/>
    <n v="432.92"/>
    <n v="0.2"/>
  </r>
  <r>
    <s v="结果页"/>
    <s v="API"/>
    <s v="07"/>
    <x v="103"/>
    <x v="1"/>
    <x v="0"/>
    <n v="1944744"/>
    <n v="420.49"/>
    <n v="0.22"/>
  </r>
  <r>
    <s v="结果页"/>
    <s v="API"/>
    <s v="07"/>
    <x v="104"/>
    <x v="1"/>
    <x v="0"/>
    <n v="1819933"/>
    <n v="438.38"/>
    <n v="0.24"/>
  </r>
  <r>
    <s v="结果页"/>
    <s v="API"/>
    <s v="07"/>
    <x v="105"/>
    <x v="1"/>
    <x v="0"/>
    <n v="1878353"/>
    <n v="412.19"/>
    <n v="0.22"/>
  </r>
  <r>
    <s v="结果页"/>
    <s v="API"/>
    <s v="07"/>
    <x v="106"/>
    <x v="1"/>
    <x v="0"/>
    <n v="1905541"/>
    <n v="457.37"/>
    <n v="0.24"/>
  </r>
  <r>
    <s v="结果页"/>
    <s v="API"/>
    <s v="07"/>
    <x v="107"/>
    <x v="1"/>
    <x v="0"/>
    <n v="1799692"/>
    <n v="349.77"/>
    <n v="0.19"/>
  </r>
  <r>
    <s v="结果页"/>
    <s v="API"/>
    <s v="07"/>
    <x v="108"/>
    <x v="1"/>
    <x v="0"/>
    <n v="2830888"/>
    <n v="327.95"/>
    <n v="0.12"/>
  </r>
  <r>
    <s v="结果页"/>
    <s v="API"/>
    <s v="07"/>
    <x v="109"/>
    <x v="1"/>
    <x v="0"/>
    <n v="2346073"/>
    <n v="626.59"/>
    <n v="0.27"/>
  </r>
  <r>
    <s v="结果页"/>
    <s v="API"/>
    <s v="07"/>
    <x v="110"/>
    <x v="1"/>
    <x v="0"/>
    <n v="2191758"/>
    <n v="453.18"/>
    <n v="0.21"/>
  </r>
  <r>
    <s v="结果页"/>
    <s v="API"/>
    <s v="07"/>
    <x v="111"/>
    <x v="1"/>
    <x v="0"/>
    <n v="2386085"/>
    <n v="593.02"/>
    <n v="0.25"/>
  </r>
  <r>
    <s v="结果页"/>
    <s v="API"/>
    <s v="07"/>
    <x v="112"/>
    <x v="1"/>
    <x v="0"/>
    <n v="2107597"/>
    <n v="385.14"/>
    <n v="0.18"/>
  </r>
  <r>
    <s v="结果页"/>
    <s v="API"/>
    <s v="07"/>
    <x v="113"/>
    <x v="1"/>
    <x v="0"/>
    <n v="1948460"/>
    <n v="371.79"/>
    <n v="0.19"/>
  </r>
  <r>
    <s v="结果页"/>
    <s v="API"/>
    <s v="07"/>
    <x v="114"/>
    <x v="1"/>
    <x v="0"/>
    <n v="1984505"/>
    <n v="355.34"/>
    <n v="0.18"/>
  </r>
  <r>
    <s v="结果页"/>
    <s v="API"/>
    <s v="07"/>
    <x v="115"/>
    <x v="1"/>
    <x v="0"/>
    <n v="1801433"/>
    <n v="298.07"/>
    <n v="0.17"/>
  </r>
  <r>
    <s v="其他"/>
    <s v="自家直客"/>
    <s v="07"/>
    <x v="100"/>
    <x v="0"/>
    <x v="1"/>
    <n v="1721992"/>
    <n v="620.35"/>
    <n v="0.36"/>
  </r>
  <r>
    <s v="其他"/>
    <s v="自家直客"/>
    <s v="07"/>
    <x v="101"/>
    <x v="0"/>
    <x v="1"/>
    <n v="1766802"/>
    <n v="650.41"/>
    <n v="0.37"/>
  </r>
  <r>
    <s v="其他"/>
    <s v="自家直客"/>
    <s v="07"/>
    <x v="102"/>
    <x v="0"/>
    <x v="1"/>
    <n v="1799704"/>
    <n v="638.87"/>
    <n v="0.36"/>
  </r>
  <r>
    <s v="其他"/>
    <s v="自家直客"/>
    <s v="07"/>
    <x v="103"/>
    <x v="0"/>
    <x v="1"/>
    <n v="1862823"/>
    <n v="729.66"/>
    <n v="0.39"/>
  </r>
  <r>
    <s v="其他"/>
    <s v="自家直客"/>
    <s v="07"/>
    <x v="104"/>
    <x v="0"/>
    <x v="1"/>
    <n v="1969776"/>
    <n v="703.17"/>
    <n v="0.36"/>
  </r>
  <r>
    <s v="其他"/>
    <s v="自家直客"/>
    <s v="07"/>
    <x v="105"/>
    <x v="0"/>
    <x v="1"/>
    <n v="1960637"/>
    <n v="701.71"/>
    <n v="0.36"/>
  </r>
  <r>
    <s v="其他"/>
    <s v="自家直客"/>
    <s v="07"/>
    <x v="106"/>
    <x v="0"/>
    <x v="1"/>
    <n v="1825640"/>
    <n v="724.09"/>
    <n v="0.4"/>
  </r>
  <r>
    <s v="其他"/>
    <s v="自家直客"/>
    <s v="07"/>
    <x v="107"/>
    <x v="0"/>
    <x v="1"/>
    <n v="1814231"/>
    <n v="724.06"/>
    <n v="0.4"/>
  </r>
  <r>
    <s v="其他"/>
    <s v="自家直客"/>
    <s v="07"/>
    <x v="108"/>
    <x v="0"/>
    <x v="1"/>
    <n v="1731852"/>
    <n v="697.52"/>
    <n v="0.4"/>
  </r>
  <r>
    <s v="其他"/>
    <s v="自家直客"/>
    <s v="07"/>
    <x v="109"/>
    <x v="0"/>
    <x v="1"/>
    <n v="1793251"/>
    <n v="715.43"/>
    <n v="0.4"/>
  </r>
  <r>
    <s v="其他"/>
    <s v="自家直客"/>
    <s v="07"/>
    <x v="110"/>
    <x v="0"/>
    <x v="1"/>
    <n v="1858221"/>
    <n v="787.88"/>
    <n v="0.42"/>
  </r>
  <r>
    <s v="其他"/>
    <s v="自家直客"/>
    <s v="07"/>
    <x v="111"/>
    <x v="0"/>
    <x v="1"/>
    <n v="1867961"/>
    <n v="787.84"/>
    <n v="0.42"/>
  </r>
  <r>
    <s v="其他"/>
    <s v="自家直客"/>
    <s v="07"/>
    <x v="112"/>
    <x v="0"/>
    <x v="1"/>
    <n v="1957006"/>
    <n v="813.72"/>
    <n v="0.42"/>
  </r>
  <r>
    <s v="其他"/>
    <s v="自家直客"/>
    <s v="07"/>
    <x v="113"/>
    <x v="0"/>
    <x v="1"/>
    <n v="2053329"/>
    <n v="853.12"/>
    <n v="0.42"/>
  </r>
  <r>
    <s v="其他"/>
    <s v="自家直客"/>
    <s v="07"/>
    <x v="114"/>
    <x v="0"/>
    <x v="1"/>
    <n v="2097256"/>
    <n v="816.39"/>
    <n v="0.39"/>
  </r>
  <r>
    <s v="其他"/>
    <s v="自家直客"/>
    <s v="07"/>
    <x v="115"/>
    <x v="0"/>
    <x v="1"/>
    <n v="2292772"/>
    <n v="930.21"/>
    <n v="0.41"/>
  </r>
  <r>
    <s v="其他"/>
    <s v="API"/>
    <s v="07"/>
    <x v="100"/>
    <x v="1"/>
    <x v="1"/>
    <n v="2422129"/>
    <n v="253.95"/>
    <n v="0.1"/>
  </r>
  <r>
    <s v="其他"/>
    <s v="API"/>
    <s v="07"/>
    <x v="101"/>
    <x v="1"/>
    <x v="1"/>
    <n v="2415926"/>
    <n v="202.59"/>
    <n v="0.08"/>
  </r>
  <r>
    <s v="其他"/>
    <s v="API"/>
    <s v="07"/>
    <x v="102"/>
    <x v="1"/>
    <x v="1"/>
    <n v="2407825"/>
    <n v="174.88"/>
    <n v="7.0000000000000007E-2"/>
  </r>
  <r>
    <s v="其他"/>
    <s v="API"/>
    <s v="07"/>
    <x v="103"/>
    <x v="1"/>
    <x v="1"/>
    <n v="2407986"/>
    <n v="163.44999999999999"/>
    <n v="7.0000000000000007E-2"/>
  </r>
  <r>
    <s v="其他"/>
    <s v="API"/>
    <s v="07"/>
    <x v="104"/>
    <x v="1"/>
    <x v="1"/>
    <n v="2314127"/>
    <n v="152.54"/>
    <n v="7.0000000000000007E-2"/>
  </r>
  <r>
    <s v="其他"/>
    <s v="API"/>
    <s v="07"/>
    <x v="105"/>
    <x v="1"/>
    <x v="1"/>
    <n v="2253979"/>
    <n v="185.53"/>
    <n v="0.08"/>
  </r>
  <r>
    <s v="其他"/>
    <s v="API"/>
    <s v="07"/>
    <x v="106"/>
    <x v="1"/>
    <x v="1"/>
    <n v="2307814"/>
    <n v="207.37"/>
    <n v="0.09"/>
  </r>
  <r>
    <s v="其他"/>
    <s v="API"/>
    <s v="07"/>
    <x v="107"/>
    <x v="1"/>
    <x v="1"/>
    <n v="2338486"/>
    <n v="194.14"/>
    <n v="0.08"/>
  </r>
  <r>
    <s v="其他"/>
    <s v="API"/>
    <s v="07"/>
    <x v="108"/>
    <x v="1"/>
    <x v="1"/>
    <n v="2431442"/>
    <n v="144.69"/>
    <n v="0.06"/>
  </r>
  <r>
    <s v="其他"/>
    <s v="API"/>
    <s v="07"/>
    <x v="109"/>
    <x v="1"/>
    <x v="1"/>
    <n v="2359012"/>
    <n v="205.33"/>
    <n v="0.09"/>
  </r>
  <r>
    <s v="其他"/>
    <s v="API"/>
    <s v="07"/>
    <x v="110"/>
    <x v="1"/>
    <x v="1"/>
    <n v="2297490"/>
    <n v="311.17"/>
    <n v="0.14000000000000001"/>
  </r>
  <r>
    <s v="其他"/>
    <s v="API"/>
    <s v="07"/>
    <x v="111"/>
    <x v="1"/>
    <x v="1"/>
    <n v="2324016"/>
    <n v="150.06"/>
    <n v="0.06"/>
  </r>
  <r>
    <s v="其他"/>
    <s v="API"/>
    <s v="07"/>
    <x v="112"/>
    <x v="1"/>
    <x v="1"/>
    <n v="2253214"/>
    <n v="255.62"/>
    <n v="0.11"/>
  </r>
  <r>
    <s v="其他"/>
    <s v="API"/>
    <s v="07"/>
    <x v="113"/>
    <x v="1"/>
    <x v="1"/>
    <n v="2158764"/>
    <n v="188.87"/>
    <n v="0.09"/>
  </r>
  <r>
    <s v="其他"/>
    <s v="API"/>
    <s v="07"/>
    <x v="114"/>
    <x v="1"/>
    <x v="1"/>
    <n v="2156269"/>
    <n v="172.11"/>
    <n v="0.08"/>
  </r>
  <r>
    <s v="其他"/>
    <s v="API"/>
    <s v="07"/>
    <x v="115"/>
    <x v="1"/>
    <x v="1"/>
    <n v="1981296"/>
    <n v="124.62"/>
    <n v="0.06"/>
  </r>
  <r>
    <s v="其他"/>
    <s v="自家直客"/>
    <s v="07"/>
    <x v="100"/>
    <x v="0"/>
    <x v="2"/>
    <n v="8791086"/>
    <n v="3145.81"/>
    <n v="0.36"/>
  </r>
  <r>
    <s v="其他"/>
    <s v="自家直客"/>
    <s v="07"/>
    <x v="101"/>
    <x v="0"/>
    <x v="2"/>
    <n v="9130842"/>
    <n v="3107"/>
    <n v="0.34"/>
  </r>
  <r>
    <s v="其他"/>
    <s v="自家直客"/>
    <s v="07"/>
    <x v="102"/>
    <x v="0"/>
    <x v="2"/>
    <n v="9035687"/>
    <n v="3150.01"/>
    <n v="0.35"/>
  </r>
  <r>
    <s v="其他"/>
    <s v="自家直客"/>
    <s v="07"/>
    <x v="103"/>
    <x v="0"/>
    <x v="2"/>
    <n v="9224126"/>
    <n v="3689.5"/>
    <n v="0.4"/>
  </r>
  <r>
    <s v="其他"/>
    <s v="自家直客"/>
    <s v="07"/>
    <x v="104"/>
    <x v="0"/>
    <x v="2"/>
    <n v="10193249"/>
    <n v="3592.5"/>
    <n v="0.35"/>
  </r>
  <r>
    <s v="其他"/>
    <s v="自家直客"/>
    <s v="07"/>
    <x v="105"/>
    <x v="0"/>
    <x v="2"/>
    <n v="10537403"/>
    <n v="3604.75"/>
    <n v="0.34"/>
  </r>
  <r>
    <s v="其他"/>
    <s v="自家直客"/>
    <s v="07"/>
    <x v="106"/>
    <x v="0"/>
    <x v="2"/>
    <n v="8915714"/>
    <n v="3444.33"/>
    <n v="0.39"/>
  </r>
  <r>
    <s v="其他"/>
    <s v="自家直客"/>
    <s v="07"/>
    <x v="107"/>
    <x v="0"/>
    <x v="2"/>
    <n v="9064768"/>
    <n v="3540.82"/>
    <n v="0.39"/>
  </r>
  <r>
    <s v="其他"/>
    <s v="自家直客"/>
    <s v="07"/>
    <x v="108"/>
    <x v="0"/>
    <x v="2"/>
    <n v="8625543"/>
    <n v="3373.21"/>
    <n v="0.39"/>
  </r>
  <r>
    <s v="其他"/>
    <s v="自家直客"/>
    <s v="07"/>
    <x v="109"/>
    <x v="0"/>
    <x v="2"/>
    <n v="8941052"/>
    <n v="3341.46"/>
    <n v="0.37"/>
  </r>
  <r>
    <s v="其他"/>
    <s v="自家直客"/>
    <s v="07"/>
    <x v="110"/>
    <x v="0"/>
    <x v="2"/>
    <n v="9575230"/>
    <n v="3789.47"/>
    <n v="0.4"/>
  </r>
  <r>
    <s v="其他"/>
    <s v="自家直客"/>
    <s v="07"/>
    <x v="111"/>
    <x v="0"/>
    <x v="2"/>
    <n v="9665861"/>
    <n v="3882.92"/>
    <n v="0.4"/>
  </r>
  <r>
    <s v="其他"/>
    <s v="自家直客"/>
    <s v="07"/>
    <x v="112"/>
    <x v="0"/>
    <x v="2"/>
    <n v="10369800"/>
    <n v="4025.23"/>
    <n v="0.39"/>
  </r>
  <r>
    <s v="其他"/>
    <s v="自家直客"/>
    <s v="07"/>
    <x v="113"/>
    <x v="0"/>
    <x v="2"/>
    <n v="10807304"/>
    <n v="4112.88"/>
    <n v="0.38"/>
  </r>
  <r>
    <s v="其他"/>
    <s v="自家直客"/>
    <s v="07"/>
    <x v="114"/>
    <x v="0"/>
    <x v="2"/>
    <n v="10925106"/>
    <n v="4028.46"/>
    <n v="0.37"/>
  </r>
  <r>
    <s v="其他"/>
    <s v="自家直客"/>
    <s v="07"/>
    <x v="115"/>
    <x v="0"/>
    <x v="2"/>
    <n v="13199044"/>
    <n v="4732.08"/>
    <n v="0.36"/>
  </r>
  <r>
    <s v="其他"/>
    <s v="API"/>
    <s v="07"/>
    <x v="100"/>
    <x v="1"/>
    <x v="2"/>
    <n v="38496189"/>
    <n v="4576.1099999999997"/>
    <n v="0.12"/>
  </r>
  <r>
    <s v="其他"/>
    <s v="API"/>
    <s v="07"/>
    <x v="101"/>
    <x v="1"/>
    <x v="2"/>
    <n v="38418864"/>
    <n v="3962.51"/>
    <n v="0.1"/>
  </r>
  <r>
    <s v="其他"/>
    <s v="API"/>
    <s v="07"/>
    <x v="102"/>
    <x v="1"/>
    <x v="2"/>
    <n v="38668219"/>
    <n v="4179.67"/>
    <n v="0.11"/>
  </r>
  <r>
    <s v="其他"/>
    <s v="API"/>
    <s v="07"/>
    <x v="103"/>
    <x v="1"/>
    <x v="2"/>
    <n v="38775556"/>
    <n v="4042.59"/>
    <n v="0.1"/>
  </r>
  <r>
    <s v="其他"/>
    <s v="API"/>
    <s v="07"/>
    <x v="104"/>
    <x v="1"/>
    <x v="2"/>
    <n v="38410340"/>
    <n v="3973.19"/>
    <n v="0.1"/>
  </r>
  <r>
    <s v="其他"/>
    <s v="API"/>
    <s v="07"/>
    <x v="105"/>
    <x v="1"/>
    <x v="2"/>
    <n v="37988458"/>
    <n v="4110.37"/>
    <n v="0.11"/>
  </r>
  <r>
    <s v="其他"/>
    <s v="API"/>
    <s v="07"/>
    <x v="106"/>
    <x v="1"/>
    <x v="2"/>
    <n v="39536612"/>
    <n v="4839.84"/>
    <n v="0.12"/>
  </r>
  <r>
    <s v="其他"/>
    <s v="API"/>
    <s v="07"/>
    <x v="107"/>
    <x v="1"/>
    <x v="2"/>
    <n v="39667805"/>
    <n v="4525.6099999999997"/>
    <n v="0.11"/>
  </r>
  <r>
    <s v="其他"/>
    <s v="API"/>
    <s v="07"/>
    <x v="108"/>
    <x v="1"/>
    <x v="2"/>
    <n v="40387969"/>
    <n v="4381.7700000000004"/>
    <n v="0.11"/>
  </r>
  <r>
    <s v="其他"/>
    <s v="API"/>
    <s v="07"/>
    <x v="109"/>
    <x v="1"/>
    <x v="2"/>
    <n v="40110806"/>
    <n v="4485.7700000000004"/>
    <n v="0.11"/>
  </r>
  <r>
    <s v="其他"/>
    <s v="API"/>
    <s v="07"/>
    <x v="110"/>
    <x v="1"/>
    <x v="2"/>
    <n v="40094158"/>
    <n v="4988.13"/>
    <n v="0.12"/>
  </r>
  <r>
    <s v="其他"/>
    <s v="API"/>
    <s v="07"/>
    <x v="111"/>
    <x v="1"/>
    <x v="2"/>
    <n v="40546056"/>
    <n v="4462.38"/>
    <n v="0.11"/>
  </r>
  <r>
    <s v="其他"/>
    <s v="API"/>
    <s v="07"/>
    <x v="112"/>
    <x v="1"/>
    <x v="2"/>
    <n v="40027393"/>
    <n v="4815.71"/>
    <n v="0.12"/>
  </r>
  <r>
    <s v="其他"/>
    <s v="API"/>
    <s v="07"/>
    <x v="113"/>
    <x v="1"/>
    <x v="2"/>
    <n v="39949229"/>
    <n v="4409.2299999999996"/>
    <n v="0.11"/>
  </r>
  <r>
    <s v="其他"/>
    <s v="API"/>
    <s v="07"/>
    <x v="114"/>
    <x v="1"/>
    <x v="2"/>
    <n v="40421905"/>
    <n v="4366.88"/>
    <n v="0.11"/>
  </r>
  <r>
    <s v="其他"/>
    <s v="API"/>
    <s v="07"/>
    <x v="115"/>
    <x v="1"/>
    <x v="2"/>
    <n v="38743414"/>
    <n v="4637.6400000000003"/>
    <n v="0.12"/>
  </r>
  <r>
    <s v="结果页"/>
    <s v="自家直客"/>
    <s v="07"/>
    <x v="100"/>
    <x v="0"/>
    <x v="3"/>
    <n v="7412141"/>
    <n v="8909.5"/>
    <n v="1.2"/>
  </r>
  <r>
    <s v="结果页"/>
    <s v="自家直客"/>
    <s v="07"/>
    <x v="101"/>
    <x v="0"/>
    <x v="3"/>
    <n v="7601865"/>
    <n v="8851.65"/>
    <n v="1.1599999999999999"/>
  </r>
  <r>
    <s v="结果页"/>
    <s v="自家直客"/>
    <s v="07"/>
    <x v="102"/>
    <x v="0"/>
    <x v="3"/>
    <n v="7623217"/>
    <n v="9276.3799999999992"/>
    <n v="1.22"/>
  </r>
  <r>
    <s v="结果页"/>
    <s v="自家直客"/>
    <s v="07"/>
    <x v="103"/>
    <x v="0"/>
    <x v="3"/>
    <n v="7989341"/>
    <n v="10399.02"/>
    <n v="1.3"/>
  </r>
  <r>
    <s v="结果页"/>
    <s v="自家直客"/>
    <s v="07"/>
    <x v="104"/>
    <x v="0"/>
    <x v="3"/>
    <n v="7676063"/>
    <n v="9536.86"/>
    <n v="1.24"/>
  </r>
  <r>
    <s v="结果页"/>
    <s v="自家直客"/>
    <s v="07"/>
    <x v="105"/>
    <x v="0"/>
    <x v="3"/>
    <n v="7626779"/>
    <n v="9904.4500000000007"/>
    <n v="1.3"/>
  </r>
  <r>
    <s v="结果页"/>
    <s v="自家直客"/>
    <s v="07"/>
    <x v="106"/>
    <x v="0"/>
    <x v="3"/>
    <n v="7361289"/>
    <n v="9849.01"/>
    <n v="1.34"/>
  </r>
  <r>
    <s v="结果页"/>
    <s v="自家直客"/>
    <s v="07"/>
    <x v="107"/>
    <x v="0"/>
    <x v="3"/>
    <n v="7249537"/>
    <n v="9759.52"/>
    <n v="1.35"/>
  </r>
  <r>
    <s v="结果页"/>
    <s v="自家直客"/>
    <s v="07"/>
    <x v="108"/>
    <x v="0"/>
    <x v="3"/>
    <n v="6877507"/>
    <n v="9188.5"/>
    <n v="1.34"/>
  </r>
  <r>
    <s v="结果页"/>
    <s v="自家直客"/>
    <s v="07"/>
    <x v="109"/>
    <x v="0"/>
    <x v="3"/>
    <n v="7420260"/>
    <n v="10037.780000000001"/>
    <n v="1.35"/>
  </r>
  <r>
    <s v="结果页"/>
    <s v="自家直客"/>
    <s v="07"/>
    <x v="110"/>
    <x v="0"/>
    <x v="3"/>
    <n v="7594727"/>
    <n v="10909.21"/>
    <n v="1.44"/>
  </r>
  <r>
    <s v="结果页"/>
    <s v="自家直客"/>
    <s v="07"/>
    <x v="111"/>
    <x v="0"/>
    <x v="3"/>
    <n v="7501843"/>
    <n v="11005.08"/>
    <n v="1.47"/>
  </r>
  <r>
    <s v="结果页"/>
    <s v="自家直客"/>
    <s v="07"/>
    <x v="112"/>
    <x v="0"/>
    <x v="3"/>
    <n v="7575513"/>
    <n v="10991.18"/>
    <n v="1.45"/>
  </r>
  <r>
    <s v="结果页"/>
    <s v="自家直客"/>
    <s v="07"/>
    <x v="113"/>
    <x v="0"/>
    <x v="3"/>
    <n v="7514726"/>
    <n v="10863.68"/>
    <n v="1.45"/>
  </r>
  <r>
    <s v="结果页"/>
    <s v="自家直客"/>
    <s v="07"/>
    <x v="114"/>
    <x v="0"/>
    <x v="3"/>
    <n v="7665943"/>
    <n v="10321.049999999999"/>
    <n v="1.35"/>
  </r>
  <r>
    <s v="结果页"/>
    <s v="自家直客"/>
    <s v="07"/>
    <x v="115"/>
    <x v="0"/>
    <x v="3"/>
    <n v="7677558"/>
    <n v="11328.38"/>
    <n v="1.48"/>
  </r>
  <r>
    <s v="结果页"/>
    <s v="API"/>
    <s v="07"/>
    <x v="100"/>
    <x v="1"/>
    <x v="3"/>
    <n v="1560922"/>
    <n v="872.24"/>
    <n v="0.56000000000000005"/>
  </r>
  <r>
    <s v="结果页"/>
    <s v="API"/>
    <s v="07"/>
    <x v="101"/>
    <x v="1"/>
    <x v="3"/>
    <n v="1621182"/>
    <n v="888.91"/>
    <n v="0.55000000000000004"/>
  </r>
  <r>
    <s v="结果页"/>
    <s v="API"/>
    <s v="07"/>
    <x v="102"/>
    <x v="1"/>
    <x v="3"/>
    <n v="1655715"/>
    <n v="857.3"/>
    <n v="0.52"/>
  </r>
  <r>
    <s v="结果页"/>
    <s v="API"/>
    <s v="07"/>
    <x v="103"/>
    <x v="1"/>
    <x v="3"/>
    <n v="1574331"/>
    <n v="875.32"/>
    <n v="0.56000000000000005"/>
  </r>
  <r>
    <s v="结果页"/>
    <s v="API"/>
    <s v="07"/>
    <x v="104"/>
    <x v="1"/>
    <x v="3"/>
    <n v="1477656"/>
    <n v="856.58"/>
    <n v="0.57999999999999996"/>
  </r>
  <r>
    <s v="结果页"/>
    <s v="API"/>
    <s v="07"/>
    <x v="105"/>
    <x v="1"/>
    <x v="3"/>
    <n v="1540079"/>
    <n v="839.56"/>
    <n v="0.55000000000000004"/>
  </r>
  <r>
    <s v="结果页"/>
    <s v="API"/>
    <s v="07"/>
    <x v="106"/>
    <x v="1"/>
    <x v="3"/>
    <n v="1568914"/>
    <n v="863.67"/>
    <n v="0.55000000000000004"/>
  </r>
  <r>
    <s v="结果页"/>
    <s v="API"/>
    <s v="07"/>
    <x v="107"/>
    <x v="1"/>
    <x v="3"/>
    <n v="1547695"/>
    <n v="837.64"/>
    <n v="0.54"/>
  </r>
  <r>
    <s v="结果页"/>
    <s v="API"/>
    <s v="07"/>
    <x v="108"/>
    <x v="1"/>
    <x v="3"/>
    <n v="2016529"/>
    <n v="781.99"/>
    <n v="0.39"/>
  </r>
  <r>
    <s v="结果页"/>
    <s v="API"/>
    <s v="07"/>
    <x v="109"/>
    <x v="1"/>
    <x v="3"/>
    <n v="1634350"/>
    <n v="1132.8699999999999"/>
    <n v="0.69"/>
  </r>
  <r>
    <s v="结果页"/>
    <s v="API"/>
    <s v="07"/>
    <x v="110"/>
    <x v="1"/>
    <x v="3"/>
    <n v="1633592"/>
    <n v="849.4"/>
    <n v="0.52"/>
  </r>
  <r>
    <s v="结果页"/>
    <s v="API"/>
    <s v="07"/>
    <x v="111"/>
    <x v="1"/>
    <x v="3"/>
    <n v="1694807"/>
    <n v="840.78"/>
    <n v="0.5"/>
  </r>
  <r>
    <s v="结果页"/>
    <s v="API"/>
    <s v="07"/>
    <x v="112"/>
    <x v="1"/>
    <x v="3"/>
    <n v="1587267"/>
    <n v="808.1"/>
    <n v="0.51"/>
  </r>
  <r>
    <s v="结果页"/>
    <s v="API"/>
    <s v="07"/>
    <x v="113"/>
    <x v="1"/>
    <x v="3"/>
    <n v="1443278"/>
    <n v="766.45"/>
    <n v="0.53"/>
  </r>
  <r>
    <s v="结果页"/>
    <s v="API"/>
    <s v="07"/>
    <x v="114"/>
    <x v="1"/>
    <x v="3"/>
    <n v="1463228"/>
    <n v="793.67"/>
    <n v="0.54"/>
  </r>
  <r>
    <s v="结果页"/>
    <s v="API"/>
    <s v="07"/>
    <x v="115"/>
    <x v="1"/>
    <x v="3"/>
    <n v="1399791"/>
    <n v="749.44"/>
    <n v="0.54"/>
  </r>
  <r>
    <s v="其他"/>
    <s v="自家直客"/>
    <s v="07"/>
    <x v="100"/>
    <x v="0"/>
    <x v="4"/>
    <n v="2623799"/>
    <n v="514.98"/>
    <n v="0.2"/>
  </r>
  <r>
    <s v="其他"/>
    <s v="自家直客"/>
    <s v="07"/>
    <x v="101"/>
    <x v="0"/>
    <x v="4"/>
    <n v="2634733"/>
    <n v="512.97"/>
    <n v="0.19"/>
  </r>
  <r>
    <s v="其他"/>
    <s v="自家直客"/>
    <s v="07"/>
    <x v="102"/>
    <x v="0"/>
    <x v="4"/>
    <n v="2814167"/>
    <n v="544.64"/>
    <n v="0.19"/>
  </r>
  <r>
    <s v="其他"/>
    <s v="自家直客"/>
    <s v="07"/>
    <x v="103"/>
    <x v="0"/>
    <x v="4"/>
    <n v="3041794"/>
    <n v="694.25"/>
    <n v="0.23"/>
  </r>
  <r>
    <s v="其他"/>
    <s v="自家直客"/>
    <s v="07"/>
    <x v="104"/>
    <x v="0"/>
    <x v="4"/>
    <n v="2999083"/>
    <n v="614.6"/>
    <n v="0.2"/>
  </r>
  <r>
    <s v="其他"/>
    <s v="自家直客"/>
    <s v="07"/>
    <x v="105"/>
    <x v="0"/>
    <x v="4"/>
    <n v="3327123"/>
    <n v="653.14"/>
    <n v="0.2"/>
  </r>
  <r>
    <s v="其他"/>
    <s v="自家直客"/>
    <s v="07"/>
    <x v="106"/>
    <x v="0"/>
    <x v="4"/>
    <n v="3970704"/>
    <n v="785.86"/>
    <n v="0.2"/>
  </r>
  <r>
    <s v="其他"/>
    <s v="自家直客"/>
    <s v="07"/>
    <x v="107"/>
    <x v="0"/>
    <x v="4"/>
    <n v="3708087"/>
    <n v="658.97"/>
    <n v="0.18"/>
  </r>
  <r>
    <s v="其他"/>
    <s v="自家直客"/>
    <s v="07"/>
    <x v="108"/>
    <x v="0"/>
    <x v="4"/>
    <n v="4443019"/>
    <n v="676.74"/>
    <n v="0.15"/>
  </r>
  <r>
    <s v="其他"/>
    <s v="自家直客"/>
    <s v="07"/>
    <x v="109"/>
    <x v="0"/>
    <x v="4"/>
    <n v="3393055"/>
    <n v="732.59"/>
    <n v="0.22"/>
  </r>
  <r>
    <s v="其他"/>
    <s v="自家直客"/>
    <s v="07"/>
    <x v="110"/>
    <x v="0"/>
    <x v="4"/>
    <n v="3525302"/>
    <n v="834.04"/>
    <n v="0.24"/>
  </r>
  <r>
    <s v="其他"/>
    <s v="自家直客"/>
    <s v="07"/>
    <x v="111"/>
    <x v="0"/>
    <x v="4"/>
    <n v="3326205"/>
    <n v="820.06"/>
    <n v="0.25"/>
  </r>
  <r>
    <s v="其他"/>
    <s v="自家直客"/>
    <s v="07"/>
    <x v="112"/>
    <x v="0"/>
    <x v="4"/>
    <n v="3748493"/>
    <n v="890.32"/>
    <n v="0.24"/>
  </r>
  <r>
    <s v="其他"/>
    <s v="自家直客"/>
    <s v="07"/>
    <x v="113"/>
    <x v="0"/>
    <x v="4"/>
    <n v="4358794"/>
    <n v="1016.58"/>
    <n v="0.23"/>
  </r>
  <r>
    <s v="其他"/>
    <s v="自家直客"/>
    <s v="07"/>
    <x v="114"/>
    <x v="0"/>
    <x v="4"/>
    <n v="3884985"/>
    <n v="720.46"/>
    <n v="0.19"/>
  </r>
  <r>
    <s v="其他"/>
    <s v="自家直客"/>
    <s v="07"/>
    <x v="115"/>
    <x v="0"/>
    <x v="4"/>
    <n v="3938336"/>
    <n v="884.05"/>
    <n v="0.22"/>
  </r>
  <r>
    <s v="其他"/>
    <s v="API"/>
    <s v="07"/>
    <x v="100"/>
    <x v="1"/>
    <x v="4"/>
    <n v="3994060"/>
    <n v="124.52"/>
    <n v="0.03"/>
  </r>
  <r>
    <s v="其他"/>
    <s v="API"/>
    <s v="07"/>
    <x v="101"/>
    <x v="1"/>
    <x v="4"/>
    <n v="3957219"/>
    <n v="108.91"/>
    <n v="0.03"/>
  </r>
  <r>
    <s v="其他"/>
    <s v="API"/>
    <s v="07"/>
    <x v="102"/>
    <x v="1"/>
    <x v="4"/>
    <n v="3838180"/>
    <n v="123.29"/>
    <n v="0.03"/>
  </r>
  <r>
    <s v="其他"/>
    <s v="API"/>
    <s v="07"/>
    <x v="103"/>
    <x v="1"/>
    <x v="4"/>
    <n v="3798833"/>
    <n v="105.58"/>
    <n v="0.03"/>
  </r>
  <r>
    <s v="其他"/>
    <s v="API"/>
    <s v="07"/>
    <x v="104"/>
    <x v="1"/>
    <x v="4"/>
    <n v="4117858"/>
    <n v="105.01"/>
    <n v="0.03"/>
  </r>
  <r>
    <s v="其他"/>
    <s v="API"/>
    <s v="07"/>
    <x v="105"/>
    <x v="1"/>
    <x v="4"/>
    <n v="4442137"/>
    <n v="122.57"/>
    <n v="0.03"/>
  </r>
  <r>
    <s v="其他"/>
    <s v="API"/>
    <s v="07"/>
    <x v="106"/>
    <x v="1"/>
    <x v="4"/>
    <n v="4737249"/>
    <n v="135.88"/>
    <n v="0.03"/>
  </r>
  <r>
    <s v="其他"/>
    <s v="API"/>
    <s v="07"/>
    <x v="107"/>
    <x v="1"/>
    <x v="4"/>
    <n v="4190737"/>
    <n v="104.82"/>
    <n v="0.03"/>
  </r>
  <r>
    <s v="其他"/>
    <s v="API"/>
    <s v="07"/>
    <x v="108"/>
    <x v="1"/>
    <x v="4"/>
    <n v="4464266"/>
    <n v="87.35"/>
    <n v="0.02"/>
  </r>
  <r>
    <s v="其他"/>
    <s v="API"/>
    <s v="07"/>
    <x v="109"/>
    <x v="1"/>
    <x v="4"/>
    <n v="3471876"/>
    <n v="73.87"/>
    <n v="0.02"/>
  </r>
  <r>
    <s v="其他"/>
    <s v="API"/>
    <s v="07"/>
    <x v="110"/>
    <x v="1"/>
    <x v="4"/>
    <n v="3197065"/>
    <n v="97.83"/>
    <n v="0.03"/>
  </r>
  <r>
    <s v="其他"/>
    <s v="API"/>
    <s v="07"/>
    <x v="111"/>
    <x v="1"/>
    <x v="4"/>
    <n v="3351390"/>
    <n v="94.7"/>
    <n v="0.03"/>
  </r>
  <r>
    <s v="其他"/>
    <s v="API"/>
    <s v="07"/>
    <x v="112"/>
    <x v="1"/>
    <x v="4"/>
    <n v="3374941"/>
    <n v="112.05"/>
    <n v="0.03"/>
  </r>
  <r>
    <s v="其他"/>
    <s v="API"/>
    <s v="07"/>
    <x v="113"/>
    <x v="1"/>
    <x v="4"/>
    <n v="3468669"/>
    <n v="124.3"/>
    <n v="0.04"/>
  </r>
  <r>
    <s v="其他"/>
    <s v="API"/>
    <s v="07"/>
    <x v="114"/>
    <x v="1"/>
    <x v="4"/>
    <n v="3377820"/>
    <n v="101.07"/>
    <n v="0.03"/>
  </r>
  <r>
    <s v="其他"/>
    <s v="API"/>
    <s v="07"/>
    <x v="115"/>
    <x v="1"/>
    <x v="4"/>
    <n v="2957663"/>
    <n v="116.89"/>
    <n v="0.04"/>
  </r>
  <r>
    <s v="其他"/>
    <s v="自家直客"/>
    <s v="07"/>
    <x v="100"/>
    <x v="0"/>
    <x v="5"/>
    <n v="1207439"/>
    <n v="434.86"/>
    <n v="0.36"/>
  </r>
  <r>
    <s v="其他"/>
    <s v="自家直客"/>
    <s v="07"/>
    <x v="101"/>
    <x v="0"/>
    <x v="5"/>
    <n v="1203202"/>
    <n v="451.73"/>
    <n v="0.38"/>
  </r>
  <r>
    <s v="其他"/>
    <s v="自家直客"/>
    <s v="07"/>
    <x v="102"/>
    <x v="0"/>
    <x v="5"/>
    <n v="1272218"/>
    <n v="499.63"/>
    <n v="0.39"/>
  </r>
  <r>
    <s v="其他"/>
    <s v="自家直客"/>
    <s v="07"/>
    <x v="103"/>
    <x v="0"/>
    <x v="5"/>
    <n v="1402248"/>
    <n v="606.57000000000005"/>
    <n v="0.43"/>
  </r>
  <r>
    <s v="其他"/>
    <s v="自家直客"/>
    <s v="07"/>
    <x v="104"/>
    <x v="0"/>
    <x v="5"/>
    <n v="1361350"/>
    <n v="583.01"/>
    <n v="0.43"/>
  </r>
  <r>
    <s v="其他"/>
    <s v="自家直客"/>
    <s v="07"/>
    <x v="105"/>
    <x v="0"/>
    <x v="5"/>
    <n v="1378947"/>
    <n v="623.27"/>
    <n v="0.45"/>
  </r>
  <r>
    <s v="其他"/>
    <s v="自家直客"/>
    <s v="07"/>
    <x v="106"/>
    <x v="0"/>
    <x v="5"/>
    <n v="1504692"/>
    <n v="689.1"/>
    <n v="0.46"/>
  </r>
  <r>
    <s v="其他"/>
    <s v="自家直客"/>
    <s v="07"/>
    <x v="107"/>
    <x v="0"/>
    <x v="5"/>
    <n v="1494144"/>
    <n v="660.08"/>
    <n v="0.44"/>
  </r>
  <r>
    <s v="其他"/>
    <s v="自家直客"/>
    <s v="07"/>
    <x v="108"/>
    <x v="0"/>
    <x v="5"/>
    <n v="1440120"/>
    <n v="659.64"/>
    <n v="0.46"/>
  </r>
  <r>
    <s v="其他"/>
    <s v="自家直客"/>
    <s v="07"/>
    <x v="109"/>
    <x v="0"/>
    <x v="5"/>
    <n v="1589087"/>
    <n v="735.54"/>
    <n v="0.46"/>
  </r>
  <r>
    <s v="其他"/>
    <s v="自家直客"/>
    <s v="07"/>
    <x v="110"/>
    <x v="0"/>
    <x v="5"/>
    <n v="1723410"/>
    <n v="847.75"/>
    <n v="0.49"/>
  </r>
  <r>
    <s v="其他"/>
    <s v="自家直客"/>
    <s v="07"/>
    <x v="111"/>
    <x v="0"/>
    <x v="5"/>
    <n v="2089417"/>
    <n v="1099.3"/>
    <n v="0.53"/>
  </r>
  <r>
    <s v="其他"/>
    <s v="自家直客"/>
    <s v="07"/>
    <x v="112"/>
    <x v="0"/>
    <x v="5"/>
    <n v="2494094"/>
    <n v="1254.0999999999999"/>
    <n v="0.5"/>
  </r>
  <r>
    <s v="其他"/>
    <s v="自家直客"/>
    <s v="07"/>
    <x v="113"/>
    <x v="0"/>
    <x v="5"/>
    <n v="2951527"/>
    <n v="1421.3"/>
    <n v="0.48"/>
  </r>
  <r>
    <s v="其他"/>
    <s v="自家直客"/>
    <s v="07"/>
    <x v="114"/>
    <x v="0"/>
    <x v="5"/>
    <n v="2854435"/>
    <n v="1241.45"/>
    <n v="0.43"/>
  </r>
  <r>
    <s v="其他"/>
    <s v="自家直客"/>
    <s v="07"/>
    <x v="115"/>
    <x v="0"/>
    <x v="5"/>
    <n v="2924016"/>
    <n v="1412.99"/>
    <n v="0.48"/>
  </r>
  <r>
    <s v="其他"/>
    <s v="API"/>
    <s v="07"/>
    <x v="100"/>
    <x v="1"/>
    <x v="5"/>
    <n v="1449566"/>
    <n v="72.72"/>
    <n v="0.05"/>
  </r>
  <r>
    <s v="其他"/>
    <s v="API"/>
    <s v="07"/>
    <x v="101"/>
    <x v="1"/>
    <x v="5"/>
    <n v="1494334"/>
    <n v="56.07"/>
    <n v="0.04"/>
  </r>
  <r>
    <s v="其他"/>
    <s v="API"/>
    <s v="07"/>
    <x v="102"/>
    <x v="1"/>
    <x v="5"/>
    <n v="1571319"/>
    <n v="72.41"/>
    <n v="0.05"/>
  </r>
  <r>
    <s v="其他"/>
    <s v="API"/>
    <s v="07"/>
    <x v="103"/>
    <x v="1"/>
    <x v="5"/>
    <n v="1521060"/>
    <n v="54.35"/>
    <n v="0.04"/>
  </r>
  <r>
    <s v="其他"/>
    <s v="API"/>
    <s v="07"/>
    <x v="104"/>
    <x v="1"/>
    <x v="5"/>
    <n v="1633745"/>
    <n v="78.37"/>
    <n v="0.05"/>
  </r>
  <r>
    <s v="其他"/>
    <s v="API"/>
    <s v="07"/>
    <x v="105"/>
    <x v="1"/>
    <x v="5"/>
    <n v="1683436"/>
    <n v="75.72"/>
    <n v="0.05"/>
  </r>
  <r>
    <s v="其他"/>
    <s v="API"/>
    <s v="07"/>
    <x v="106"/>
    <x v="1"/>
    <x v="5"/>
    <n v="1736038"/>
    <n v="98.31"/>
    <n v="0.06"/>
  </r>
  <r>
    <s v="其他"/>
    <s v="API"/>
    <s v="07"/>
    <x v="107"/>
    <x v="1"/>
    <x v="5"/>
    <n v="1775606"/>
    <n v="64.930000000000007"/>
    <n v="0.04"/>
  </r>
  <r>
    <s v="其他"/>
    <s v="API"/>
    <s v="07"/>
    <x v="108"/>
    <x v="1"/>
    <x v="5"/>
    <n v="1789730"/>
    <n v="71.31"/>
    <n v="0.04"/>
  </r>
  <r>
    <s v="其他"/>
    <s v="API"/>
    <s v="07"/>
    <x v="109"/>
    <x v="1"/>
    <x v="5"/>
    <n v="1783599"/>
    <n v="78.510000000000005"/>
    <n v="0.04"/>
  </r>
  <r>
    <s v="其他"/>
    <s v="API"/>
    <s v="07"/>
    <x v="110"/>
    <x v="1"/>
    <x v="5"/>
    <n v="1878132"/>
    <n v="148.87"/>
    <n v="0.08"/>
  </r>
  <r>
    <s v="其他"/>
    <s v="API"/>
    <s v="07"/>
    <x v="111"/>
    <x v="1"/>
    <x v="5"/>
    <n v="2140041"/>
    <n v="90.28"/>
    <n v="0.04"/>
  </r>
  <r>
    <s v="其他"/>
    <s v="API"/>
    <s v="07"/>
    <x v="112"/>
    <x v="1"/>
    <x v="5"/>
    <n v="2352192"/>
    <n v="134.69"/>
    <n v="0.06"/>
  </r>
  <r>
    <s v="其他"/>
    <s v="API"/>
    <s v="07"/>
    <x v="113"/>
    <x v="1"/>
    <x v="5"/>
    <n v="2483516"/>
    <n v="113.08"/>
    <n v="0.05"/>
  </r>
  <r>
    <s v="其他"/>
    <s v="API"/>
    <s v="07"/>
    <x v="114"/>
    <x v="1"/>
    <x v="5"/>
    <n v="2455645"/>
    <n v="124.47"/>
    <n v="0.05"/>
  </r>
  <r>
    <s v="其他"/>
    <s v="API"/>
    <s v="07"/>
    <x v="115"/>
    <x v="1"/>
    <x v="5"/>
    <n v="2312235"/>
    <n v="151.88999999999999"/>
    <n v="7.0000000000000007E-2"/>
  </r>
  <r>
    <s v="其他"/>
    <s v="自家直客"/>
    <s v="07"/>
    <x v="100"/>
    <x v="0"/>
    <x v="6"/>
    <n v="6933831"/>
    <n v="4123.75"/>
    <n v="0.59"/>
  </r>
  <r>
    <s v="其他"/>
    <s v="自家直客"/>
    <s v="07"/>
    <x v="101"/>
    <x v="0"/>
    <x v="6"/>
    <n v="6630619"/>
    <n v="3970.68"/>
    <n v="0.6"/>
  </r>
  <r>
    <s v="其他"/>
    <s v="自家直客"/>
    <s v="07"/>
    <x v="102"/>
    <x v="0"/>
    <x v="6"/>
    <n v="5954883"/>
    <n v="3941.2"/>
    <n v="0.66"/>
  </r>
  <r>
    <s v="其他"/>
    <s v="自家直客"/>
    <s v="07"/>
    <x v="103"/>
    <x v="0"/>
    <x v="6"/>
    <n v="6336982"/>
    <n v="4367.1000000000004"/>
    <n v="0.69"/>
  </r>
  <r>
    <s v="其他"/>
    <s v="自家直客"/>
    <s v="07"/>
    <x v="104"/>
    <x v="0"/>
    <x v="6"/>
    <n v="6413294"/>
    <n v="4278.91"/>
    <n v="0.67"/>
  </r>
  <r>
    <s v="其他"/>
    <s v="自家直客"/>
    <s v="07"/>
    <x v="105"/>
    <x v="0"/>
    <x v="6"/>
    <n v="6491284"/>
    <n v="4504.16"/>
    <n v="0.69"/>
  </r>
  <r>
    <s v="其他"/>
    <s v="自家直客"/>
    <s v="07"/>
    <x v="106"/>
    <x v="0"/>
    <x v="6"/>
    <n v="6404573"/>
    <n v="4584"/>
    <n v="0.72"/>
  </r>
  <r>
    <s v="其他"/>
    <s v="自家直客"/>
    <s v="07"/>
    <x v="107"/>
    <x v="0"/>
    <x v="6"/>
    <n v="6426597"/>
    <n v="4668.67"/>
    <n v="0.73"/>
  </r>
  <r>
    <s v="其他"/>
    <s v="自家直客"/>
    <s v="07"/>
    <x v="108"/>
    <x v="0"/>
    <x v="6"/>
    <n v="6186425"/>
    <n v="4364.78"/>
    <n v="0.71"/>
  </r>
  <r>
    <s v="其他"/>
    <s v="自家直客"/>
    <s v="07"/>
    <x v="109"/>
    <x v="0"/>
    <x v="6"/>
    <n v="5899449"/>
    <n v="4332.83"/>
    <n v="0.73"/>
  </r>
  <r>
    <s v="其他"/>
    <s v="自家直客"/>
    <s v="07"/>
    <x v="110"/>
    <x v="0"/>
    <x v="6"/>
    <n v="6188564"/>
    <n v="4765.6000000000004"/>
    <n v="0.77"/>
  </r>
  <r>
    <s v="其他"/>
    <s v="自家直客"/>
    <s v="07"/>
    <x v="111"/>
    <x v="0"/>
    <x v="6"/>
    <n v="6026924"/>
    <n v="4733.4399999999996"/>
    <n v="0.79"/>
  </r>
  <r>
    <s v="其他"/>
    <s v="自家直客"/>
    <s v="07"/>
    <x v="112"/>
    <x v="0"/>
    <x v="6"/>
    <n v="5802121"/>
    <n v="4585.75"/>
    <n v="0.79"/>
  </r>
  <r>
    <s v="其他"/>
    <s v="自家直客"/>
    <s v="07"/>
    <x v="113"/>
    <x v="0"/>
    <x v="6"/>
    <n v="6085278"/>
    <n v="4609.49"/>
    <n v="0.76"/>
  </r>
  <r>
    <s v="其他"/>
    <s v="自家直客"/>
    <s v="07"/>
    <x v="114"/>
    <x v="0"/>
    <x v="6"/>
    <n v="6255792"/>
    <n v="4362.1499999999996"/>
    <n v="0.7"/>
  </r>
  <r>
    <s v="其他"/>
    <s v="自家直客"/>
    <s v="07"/>
    <x v="115"/>
    <x v="0"/>
    <x v="6"/>
    <n v="6160548"/>
    <n v="4768.37"/>
    <n v="0.77"/>
  </r>
  <r>
    <s v="其他"/>
    <s v="API"/>
    <s v="07"/>
    <x v="100"/>
    <x v="1"/>
    <x v="6"/>
    <n v="4132825"/>
    <n v="1262.33"/>
    <n v="0.31"/>
  </r>
  <r>
    <s v="其他"/>
    <s v="API"/>
    <s v="07"/>
    <x v="101"/>
    <x v="1"/>
    <x v="6"/>
    <n v="4074324"/>
    <n v="1176.05"/>
    <n v="0.28999999999999998"/>
  </r>
  <r>
    <s v="其他"/>
    <s v="API"/>
    <s v="07"/>
    <x v="102"/>
    <x v="1"/>
    <x v="6"/>
    <n v="3668858"/>
    <n v="1069.74"/>
    <n v="0.28999999999999998"/>
  </r>
  <r>
    <s v="其他"/>
    <s v="API"/>
    <s v="07"/>
    <x v="103"/>
    <x v="1"/>
    <x v="6"/>
    <n v="3743609"/>
    <n v="1081.58"/>
    <n v="0.28999999999999998"/>
  </r>
  <r>
    <s v="其他"/>
    <s v="API"/>
    <s v="07"/>
    <x v="104"/>
    <x v="1"/>
    <x v="6"/>
    <n v="3873029"/>
    <n v="1066.95"/>
    <n v="0.28000000000000003"/>
  </r>
  <r>
    <s v="其他"/>
    <s v="API"/>
    <s v="07"/>
    <x v="105"/>
    <x v="1"/>
    <x v="6"/>
    <n v="4075816"/>
    <n v="1284.74"/>
    <n v="0.32"/>
  </r>
  <r>
    <s v="其他"/>
    <s v="API"/>
    <s v="07"/>
    <x v="106"/>
    <x v="1"/>
    <x v="6"/>
    <n v="4387321"/>
    <n v="1564.74"/>
    <n v="0.36"/>
  </r>
  <r>
    <s v="其他"/>
    <s v="API"/>
    <s v="07"/>
    <x v="107"/>
    <x v="1"/>
    <x v="6"/>
    <n v="4342260"/>
    <n v="1404.01"/>
    <n v="0.32"/>
  </r>
  <r>
    <s v="其他"/>
    <s v="API"/>
    <s v="07"/>
    <x v="108"/>
    <x v="1"/>
    <x v="6"/>
    <n v="4433478"/>
    <n v="1434.53"/>
    <n v="0.32"/>
  </r>
  <r>
    <s v="其他"/>
    <s v="API"/>
    <s v="07"/>
    <x v="109"/>
    <x v="1"/>
    <x v="6"/>
    <n v="3942591"/>
    <n v="1419.66"/>
    <n v="0.36"/>
  </r>
  <r>
    <s v="其他"/>
    <s v="API"/>
    <s v="07"/>
    <x v="110"/>
    <x v="1"/>
    <x v="6"/>
    <n v="4004134"/>
    <n v="1379.9"/>
    <n v="0.34"/>
  </r>
  <r>
    <s v="其他"/>
    <s v="API"/>
    <s v="07"/>
    <x v="111"/>
    <x v="1"/>
    <x v="6"/>
    <n v="3884317"/>
    <n v="1230.94"/>
    <n v="0.32"/>
  </r>
  <r>
    <s v="其他"/>
    <s v="API"/>
    <s v="07"/>
    <x v="112"/>
    <x v="1"/>
    <x v="6"/>
    <n v="3630579"/>
    <n v="1131.79"/>
    <n v="0.31"/>
  </r>
  <r>
    <s v="其他"/>
    <s v="API"/>
    <s v="07"/>
    <x v="113"/>
    <x v="1"/>
    <x v="6"/>
    <n v="3743250"/>
    <n v="1297.7"/>
    <n v="0.35"/>
  </r>
  <r>
    <s v="其他"/>
    <s v="API"/>
    <s v="07"/>
    <x v="114"/>
    <x v="1"/>
    <x v="6"/>
    <n v="3813858"/>
    <n v="1327.08"/>
    <n v="0.35"/>
  </r>
  <r>
    <s v="其他"/>
    <s v="API"/>
    <s v="07"/>
    <x v="115"/>
    <x v="1"/>
    <x v="6"/>
    <n v="3636269"/>
    <n v="1223.77"/>
    <n v="0.34"/>
  </r>
  <r>
    <s v="其他"/>
    <s v="自家直客"/>
    <s v="07"/>
    <x v="100"/>
    <x v="0"/>
    <x v="7"/>
    <n v="19327539"/>
    <n v="8490.7099999999991"/>
    <n v="0.44"/>
  </r>
  <r>
    <s v="其他"/>
    <s v="自家直客"/>
    <s v="07"/>
    <x v="101"/>
    <x v="0"/>
    <x v="7"/>
    <n v="20744938"/>
    <n v="8274.82"/>
    <n v="0.4"/>
  </r>
  <r>
    <s v="其他"/>
    <s v="自家直客"/>
    <s v="07"/>
    <x v="102"/>
    <x v="0"/>
    <x v="7"/>
    <n v="23789910"/>
    <n v="9436.9599999999991"/>
    <n v="0.4"/>
  </r>
  <r>
    <s v="其他"/>
    <s v="自家直客"/>
    <s v="07"/>
    <x v="103"/>
    <x v="0"/>
    <x v="7"/>
    <n v="24007848"/>
    <n v="9742.82"/>
    <n v="0.41"/>
  </r>
  <r>
    <s v="其他"/>
    <s v="自家直客"/>
    <s v="07"/>
    <x v="104"/>
    <x v="0"/>
    <x v="7"/>
    <n v="24037487"/>
    <n v="9355.98"/>
    <n v="0.39"/>
  </r>
  <r>
    <s v="其他"/>
    <s v="自家直客"/>
    <s v="07"/>
    <x v="105"/>
    <x v="0"/>
    <x v="7"/>
    <n v="21714587"/>
    <n v="8930.6"/>
    <n v="0.41"/>
  </r>
  <r>
    <s v="其他"/>
    <s v="自家直客"/>
    <s v="07"/>
    <x v="106"/>
    <x v="0"/>
    <x v="7"/>
    <n v="18637588"/>
    <n v="8560.0499999999993"/>
    <n v="0.46"/>
  </r>
  <r>
    <s v="其他"/>
    <s v="自家直客"/>
    <s v="07"/>
    <x v="107"/>
    <x v="0"/>
    <x v="7"/>
    <n v="17328337"/>
    <n v="8342.48"/>
    <n v="0.48"/>
  </r>
  <r>
    <s v="其他"/>
    <s v="自家直客"/>
    <s v="07"/>
    <x v="108"/>
    <x v="0"/>
    <x v="7"/>
    <n v="18219560"/>
    <n v="7580.57"/>
    <n v="0.42"/>
  </r>
  <r>
    <s v="其他"/>
    <s v="自家直客"/>
    <s v="07"/>
    <x v="109"/>
    <x v="0"/>
    <x v="7"/>
    <n v="21974428"/>
    <n v="7833.71"/>
    <n v="0.36"/>
  </r>
  <r>
    <s v="其他"/>
    <s v="自家直客"/>
    <s v="07"/>
    <x v="110"/>
    <x v="0"/>
    <x v="7"/>
    <n v="23095358"/>
    <n v="8269.08"/>
    <n v="0.36"/>
  </r>
  <r>
    <s v="其他"/>
    <s v="自家直客"/>
    <s v="07"/>
    <x v="111"/>
    <x v="0"/>
    <x v="7"/>
    <n v="22068722"/>
    <n v="8275.76"/>
    <n v="0.38"/>
  </r>
  <r>
    <s v="其他"/>
    <s v="自家直客"/>
    <s v="07"/>
    <x v="112"/>
    <x v="0"/>
    <x v="7"/>
    <n v="19929800"/>
    <n v="7851.7"/>
    <n v="0.39"/>
  </r>
  <r>
    <s v="其他"/>
    <s v="自家直客"/>
    <s v="07"/>
    <x v="113"/>
    <x v="0"/>
    <x v="7"/>
    <n v="20032565"/>
    <n v="8550.14"/>
    <n v="0.43"/>
  </r>
  <r>
    <s v="其他"/>
    <s v="自家直客"/>
    <s v="07"/>
    <x v="114"/>
    <x v="0"/>
    <x v="7"/>
    <n v="18724738"/>
    <n v="8257.6299999999992"/>
    <n v="0.44"/>
  </r>
  <r>
    <s v="其他"/>
    <s v="自家直客"/>
    <s v="07"/>
    <x v="115"/>
    <x v="0"/>
    <x v="7"/>
    <n v="21237799"/>
    <n v="8281.9699999999993"/>
    <n v="0.39"/>
  </r>
  <r>
    <s v="其他"/>
    <s v="API"/>
    <s v="07"/>
    <x v="100"/>
    <x v="1"/>
    <x v="7"/>
    <n v="27805948"/>
    <n v="5855.36"/>
    <n v="0.21"/>
  </r>
  <r>
    <s v="其他"/>
    <s v="API"/>
    <s v="07"/>
    <x v="101"/>
    <x v="1"/>
    <x v="7"/>
    <n v="28802574"/>
    <n v="5602.55"/>
    <n v="0.19"/>
  </r>
  <r>
    <s v="其他"/>
    <s v="API"/>
    <s v="07"/>
    <x v="102"/>
    <x v="1"/>
    <x v="7"/>
    <n v="31433050"/>
    <n v="5659.86"/>
    <n v="0.18"/>
  </r>
  <r>
    <s v="其他"/>
    <s v="API"/>
    <s v="07"/>
    <x v="103"/>
    <x v="1"/>
    <x v="7"/>
    <n v="29940231"/>
    <n v="5431.26"/>
    <n v="0.18"/>
  </r>
  <r>
    <s v="其他"/>
    <s v="API"/>
    <s v="07"/>
    <x v="104"/>
    <x v="1"/>
    <x v="7"/>
    <n v="30022850"/>
    <n v="5171.2700000000004"/>
    <n v="0.17"/>
  </r>
  <r>
    <s v="其他"/>
    <s v="API"/>
    <s v="07"/>
    <x v="105"/>
    <x v="1"/>
    <x v="7"/>
    <n v="29780444"/>
    <n v="5540.29"/>
    <n v="0.19"/>
  </r>
  <r>
    <s v="其他"/>
    <s v="API"/>
    <s v="07"/>
    <x v="106"/>
    <x v="1"/>
    <x v="7"/>
    <n v="29876760"/>
    <n v="6828.88"/>
    <n v="0.23"/>
  </r>
  <r>
    <s v="其他"/>
    <s v="API"/>
    <s v="07"/>
    <x v="107"/>
    <x v="1"/>
    <x v="7"/>
    <n v="27602879"/>
    <n v="6308.26"/>
    <n v="0.23"/>
  </r>
  <r>
    <s v="其他"/>
    <s v="API"/>
    <s v="07"/>
    <x v="108"/>
    <x v="1"/>
    <x v="7"/>
    <n v="28997305"/>
    <n v="6593.29"/>
    <n v="0.23"/>
  </r>
  <r>
    <s v="其他"/>
    <s v="API"/>
    <s v="07"/>
    <x v="109"/>
    <x v="1"/>
    <x v="7"/>
    <n v="32626412"/>
    <n v="7077.55"/>
    <n v="0.22"/>
  </r>
  <r>
    <s v="其他"/>
    <s v="API"/>
    <s v="07"/>
    <x v="110"/>
    <x v="1"/>
    <x v="7"/>
    <n v="33050217"/>
    <n v="6935.56"/>
    <n v="0.21"/>
  </r>
  <r>
    <s v="其他"/>
    <s v="API"/>
    <s v="07"/>
    <x v="111"/>
    <x v="1"/>
    <x v="7"/>
    <n v="32498674"/>
    <n v="6597.83"/>
    <n v="0.2"/>
  </r>
  <r>
    <s v="其他"/>
    <s v="API"/>
    <s v="07"/>
    <x v="112"/>
    <x v="1"/>
    <x v="7"/>
    <n v="29026294"/>
    <n v="6394.26"/>
    <n v="0.22"/>
  </r>
  <r>
    <s v="其他"/>
    <s v="API"/>
    <s v="07"/>
    <x v="113"/>
    <x v="1"/>
    <x v="7"/>
    <n v="30390457"/>
    <n v="6992.52"/>
    <n v="0.23"/>
  </r>
  <r>
    <s v="其他"/>
    <s v="API"/>
    <s v="07"/>
    <x v="114"/>
    <x v="1"/>
    <x v="7"/>
    <n v="28327422"/>
    <n v="7014.98"/>
    <n v="0.25"/>
  </r>
  <r>
    <s v="其他"/>
    <s v="API"/>
    <s v="07"/>
    <x v="115"/>
    <x v="1"/>
    <x v="7"/>
    <n v="28659632"/>
    <n v="6719.68"/>
    <n v="0.23"/>
  </r>
  <r>
    <s v="结果页"/>
    <s v="自家直客"/>
    <s v="07"/>
    <x v="100"/>
    <x v="0"/>
    <x v="8"/>
    <n v="6143842"/>
    <n v="13416.56"/>
    <n v="2.1800000000000002"/>
  </r>
  <r>
    <s v="结果页"/>
    <s v="自家直客"/>
    <s v="07"/>
    <x v="101"/>
    <x v="0"/>
    <x v="8"/>
    <n v="6306122"/>
    <n v="13353.84"/>
    <n v="2.12"/>
  </r>
  <r>
    <s v="结果页"/>
    <s v="自家直客"/>
    <s v="07"/>
    <x v="102"/>
    <x v="0"/>
    <x v="8"/>
    <n v="6201500"/>
    <n v="13902.88"/>
    <n v="2.2400000000000002"/>
  </r>
  <r>
    <s v="结果页"/>
    <s v="自家直客"/>
    <s v="07"/>
    <x v="103"/>
    <x v="0"/>
    <x v="8"/>
    <n v="6219401"/>
    <n v="14524.19"/>
    <n v="2.34"/>
  </r>
  <r>
    <s v="结果页"/>
    <s v="自家直客"/>
    <s v="07"/>
    <x v="104"/>
    <x v="0"/>
    <x v="8"/>
    <n v="6423498"/>
    <n v="14674.59"/>
    <n v="2.2799999999999998"/>
  </r>
  <r>
    <s v="结果页"/>
    <s v="自家直客"/>
    <s v="07"/>
    <x v="105"/>
    <x v="0"/>
    <x v="8"/>
    <n v="6446055"/>
    <n v="14986.08"/>
    <n v="2.3199999999999998"/>
  </r>
  <r>
    <s v="结果页"/>
    <s v="自家直客"/>
    <s v="07"/>
    <x v="106"/>
    <x v="0"/>
    <x v="8"/>
    <n v="6224728"/>
    <n v="14030.36"/>
    <n v="2.25"/>
  </r>
  <r>
    <s v="结果页"/>
    <s v="自家直客"/>
    <s v="07"/>
    <x v="107"/>
    <x v="0"/>
    <x v="8"/>
    <n v="6069894"/>
    <n v="14082.43"/>
    <n v="2.3199999999999998"/>
  </r>
  <r>
    <s v="结果页"/>
    <s v="自家直客"/>
    <s v="07"/>
    <x v="108"/>
    <x v="0"/>
    <x v="8"/>
    <n v="6059230"/>
    <n v="13529.28"/>
    <n v="2.23"/>
  </r>
  <r>
    <s v="结果页"/>
    <s v="自家直客"/>
    <s v="07"/>
    <x v="109"/>
    <x v="0"/>
    <x v="8"/>
    <n v="6075752"/>
    <n v="13569.8"/>
    <n v="2.23"/>
  </r>
  <r>
    <s v="结果页"/>
    <s v="自家直客"/>
    <s v="07"/>
    <x v="110"/>
    <x v="0"/>
    <x v="8"/>
    <n v="5791884"/>
    <n v="13894.25"/>
    <n v="2.4"/>
  </r>
  <r>
    <s v="结果页"/>
    <s v="自家直客"/>
    <s v="07"/>
    <x v="111"/>
    <x v="0"/>
    <x v="8"/>
    <n v="4953445"/>
    <n v="12275.15"/>
    <n v="2.48"/>
  </r>
  <r>
    <s v="结果页"/>
    <s v="自家直客"/>
    <s v="07"/>
    <x v="112"/>
    <x v="0"/>
    <x v="8"/>
    <n v="4544402"/>
    <n v="11134.26"/>
    <n v="2.4500000000000002"/>
  </r>
  <r>
    <s v="结果页"/>
    <s v="自家直客"/>
    <s v="07"/>
    <x v="113"/>
    <x v="0"/>
    <x v="8"/>
    <n v="4271932"/>
    <n v="10419.59"/>
    <n v="2.44"/>
  </r>
  <r>
    <s v="结果页"/>
    <s v="自家直客"/>
    <s v="07"/>
    <x v="114"/>
    <x v="0"/>
    <x v="8"/>
    <n v="4358489"/>
    <n v="10802.25"/>
    <n v="2.48"/>
  </r>
  <r>
    <s v="结果页"/>
    <s v="自家直客"/>
    <s v="07"/>
    <x v="115"/>
    <x v="0"/>
    <x v="8"/>
    <n v="4496387"/>
    <n v="11633.28"/>
    <n v="2.59"/>
  </r>
  <r>
    <s v="结果页"/>
    <s v="API"/>
    <s v="07"/>
    <x v="100"/>
    <x v="1"/>
    <x v="8"/>
    <n v="871788"/>
    <n v="512.52"/>
    <n v="0.59"/>
  </r>
  <r>
    <s v="结果页"/>
    <s v="API"/>
    <s v="07"/>
    <x v="101"/>
    <x v="1"/>
    <x v="8"/>
    <n v="847749"/>
    <n v="505.11"/>
    <n v="0.6"/>
  </r>
  <r>
    <s v="结果页"/>
    <s v="API"/>
    <s v="07"/>
    <x v="102"/>
    <x v="1"/>
    <x v="8"/>
    <n v="790108"/>
    <n v="452.76"/>
    <n v="0.56999999999999995"/>
  </r>
  <r>
    <s v="结果页"/>
    <s v="API"/>
    <s v="07"/>
    <x v="103"/>
    <x v="1"/>
    <x v="8"/>
    <n v="729860"/>
    <n v="455.34"/>
    <n v="0.62"/>
  </r>
  <r>
    <s v="结果页"/>
    <s v="API"/>
    <s v="07"/>
    <x v="104"/>
    <x v="1"/>
    <x v="8"/>
    <n v="727430"/>
    <n v="467.56"/>
    <n v="0.64"/>
  </r>
  <r>
    <s v="结果页"/>
    <s v="API"/>
    <s v="07"/>
    <x v="105"/>
    <x v="1"/>
    <x v="8"/>
    <n v="728821"/>
    <n v="519.12"/>
    <n v="0.71"/>
  </r>
  <r>
    <s v="结果页"/>
    <s v="API"/>
    <s v="07"/>
    <x v="106"/>
    <x v="1"/>
    <x v="8"/>
    <n v="700884"/>
    <n v="478.34"/>
    <n v="0.68"/>
  </r>
  <r>
    <s v="结果页"/>
    <s v="API"/>
    <s v="07"/>
    <x v="107"/>
    <x v="1"/>
    <x v="8"/>
    <n v="675862"/>
    <n v="486.58"/>
    <n v="0.72"/>
  </r>
  <r>
    <s v="结果页"/>
    <s v="API"/>
    <s v="07"/>
    <x v="108"/>
    <x v="1"/>
    <x v="8"/>
    <n v="766459"/>
    <n v="428.63"/>
    <n v="0.56000000000000005"/>
  </r>
  <r>
    <s v="结果页"/>
    <s v="API"/>
    <s v="07"/>
    <x v="109"/>
    <x v="1"/>
    <x v="8"/>
    <n v="808858"/>
    <n v="585.57000000000005"/>
    <n v="0.72"/>
  </r>
  <r>
    <s v="结果页"/>
    <s v="API"/>
    <s v="07"/>
    <x v="110"/>
    <x v="1"/>
    <x v="8"/>
    <n v="771835"/>
    <n v="446.42"/>
    <n v="0.57999999999999996"/>
  </r>
  <r>
    <s v="结果页"/>
    <s v="API"/>
    <s v="07"/>
    <x v="111"/>
    <x v="1"/>
    <x v="8"/>
    <n v="735687"/>
    <n v="354.98"/>
    <n v="0.48"/>
  </r>
  <r>
    <s v="结果页"/>
    <s v="API"/>
    <s v="07"/>
    <x v="112"/>
    <x v="1"/>
    <x v="8"/>
    <n v="634901"/>
    <n v="297.95999999999998"/>
    <n v="0.47"/>
  </r>
  <r>
    <s v="结果页"/>
    <s v="API"/>
    <s v="07"/>
    <x v="113"/>
    <x v="1"/>
    <x v="8"/>
    <n v="563556"/>
    <n v="245.12"/>
    <n v="0.44"/>
  </r>
  <r>
    <s v="结果页"/>
    <s v="API"/>
    <s v="07"/>
    <x v="114"/>
    <x v="1"/>
    <x v="8"/>
    <n v="566209"/>
    <n v="221.21"/>
    <n v="0.39"/>
  </r>
  <r>
    <s v="结果页"/>
    <s v="API"/>
    <s v="07"/>
    <x v="115"/>
    <x v="1"/>
    <x v="8"/>
    <n v="532133"/>
    <n v="207.46"/>
    <n v="0.39"/>
  </r>
  <r>
    <s v="其他"/>
    <s v="自家直客"/>
    <s v="07"/>
    <x v="100"/>
    <x v="0"/>
    <x v="9"/>
    <n v="8450463"/>
    <n v="5713.03"/>
    <n v="0.68"/>
  </r>
  <r>
    <s v="其他"/>
    <s v="自家直客"/>
    <s v="07"/>
    <x v="101"/>
    <x v="0"/>
    <x v="9"/>
    <n v="8497384"/>
    <n v="6193.07"/>
    <n v="0.73"/>
  </r>
  <r>
    <s v="其他"/>
    <s v="自家直客"/>
    <s v="07"/>
    <x v="102"/>
    <x v="0"/>
    <x v="9"/>
    <n v="8152633"/>
    <n v="6711.77"/>
    <n v="0.82"/>
  </r>
  <r>
    <s v="其他"/>
    <s v="自家直客"/>
    <s v="07"/>
    <x v="103"/>
    <x v="0"/>
    <x v="9"/>
    <n v="8774126"/>
    <n v="8205.42"/>
    <n v="0.94"/>
  </r>
  <r>
    <s v="其他"/>
    <s v="自家直客"/>
    <s v="07"/>
    <x v="104"/>
    <x v="0"/>
    <x v="9"/>
    <n v="8731865"/>
    <n v="6919.04"/>
    <n v="0.79"/>
  </r>
  <r>
    <s v="其他"/>
    <s v="自家直客"/>
    <s v="07"/>
    <x v="105"/>
    <x v="0"/>
    <x v="9"/>
    <n v="8543550"/>
    <n v="7039.44"/>
    <n v="0.82"/>
  </r>
  <r>
    <s v="其他"/>
    <s v="自家直客"/>
    <s v="07"/>
    <x v="106"/>
    <x v="0"/>
    <x v="9"/>
    <n v="8138540"/>
    <n v="6499.18"/>
    <n v="0.8"/>
  </r>
  <r>
    <s v="其他"/>
    <s v="自家直客"/>
    <s v="07"/>
    <x v="107"/>
    <x v="0"/>
    <x v="9"/>
    <n v="8143718"/>
    <n v="6787.8"/>
    <n v="0.83"/>
  </r>
  <r>
    <s v="其他"/>
    <s v="自家直客"/>
    <s v="07"/>
    <x v="108"/>
    <x v="0"/>
    <x v="9"/>
    <n v="8343157"/>
    <n v="6573.22"/>
    <n v="0.79"/>
  </r>
  <r>
    <s v="其他"/>
    <s v="自家直客"/>
    <s v="07"/>
    <x v="109"/>
    <x v="0"/>
    <x v="9"/>
    <n v="8754574"/>
    <n v="6555.29"/>
    <n v="0.75"/>
  </r>
  <r>
    <s v="其他"/>
    <s v="自家直客"/>
    <s v="07"/>
    <x v="110"/>
    <x v="0"/>
    <x v="9"/>
    <n v="8972611"/>
    <n v="7007.41"/>
    <n v="0.78"/>
  </r>
  <r>
    <s v="其他"/>
    <s v="自家直客"/>
    <s v="07"/>
    <x v="111"/>
    <x v="0"/>
    <x v="9"/>
    <n v="8724155"/>
    <n v="6839.31"/>
    <n v="0.78"/>
  </r>
  <r>
    <s v="其他"/>
    <s v="自家直客"/>
    <s v="07"/>
    <x v="112"/>
    <x v="0"/>
    <x v="9"/>
    <n v="8879106"/>
    <n v="6946.76"/>
    <n v="0.78"/>
  </r>
  <r>
    <s v="其他"/>
    <s v="自家直客"/>
    <s v="07"/>
    <x v="113"/>
    <x v="0"/>
    <x v="9"/>
    <n v="8645076"/>
    <n v="6559.66"/>
    <n v="0.76"/>
  </r>
  <r>
    <s v="其他"/>
    <s v="自家直客"/>
    <s v="07"/>
    <x v="114"/>
    <x v="0"/>
    <x v="9"/>
    <n v="8925913"/>
    <n v="6597.96"/>
    <n v="0.74"/>
  </r>
  <r>
    <s v="其他"/>
    <s v="自家直客"/>
    <s v="07"/>
    <x v="115"/>
    <x v="0"/>
    <x v="9"/>
    <n v="9503712"/>
    <n v="7000.28"/>
    <n v="0.74"/>
  </r>
  <r>
    <s v="其他"/>
    <s v="API"/>
    <s v="07"/>
    <x v="100"/>
    <x v="1"/>
    <x v="9"/>
    <n v="8450463"/>
    <n v="5713.03"/>
    <n v="0.68"/>
  </r>
  <r>
    <s v="其他"/>
    <s v="API"/>
    <s v="07"/>
    <x v="101"/>
    <x v="1"/>
    <x v="9"/>
    <n v="8497384"/>
    <n v="6193.07"/>
    <n v="0.73"/>
  </r>
  <r>
    <s v="其他"/>
    <s v="API"/>
    <s v="07"/>
    <x v="102"/>
    <x v="1"/>
    <x v="9"/>
    <n v="8152633"/>
    <n v="6711.77"/>
    <n v="0.82"/>
  </r>
  <r>
    <s v="其他"/>
    <s v="API"/>
    <s v="07"/>
    <x v="103"/>
    <x v="1"/>
    <x v="9"/>
    <n v="8774126"/>
    <n v="8205.42"/>
    <n v="0.94"/>
  </r>
  <r>
    <s v="其他"/>
    <s v="API"/>
    <s v="07"/>
    <x v="104"/>
    <x v="1"/>
    <x v="9"/>
    <n v="8731865"/>
    <n v="6919.04"/>
    <n v="0.79"/>
  </r>
  <r>
    <s v="其他"/>
    <s v="API"/>
    <s v="07"/>
    <x v="105"/>
    <x v="1"/>
    <x v="9"/>
    <n v="8543550"/>
    <n v="7039.44"/>
    <n v="0.82"/>
  </r>
  <r>
    <s v="其他"/>
    <s v="API"/>
    <s v="07"/>
    <x v="106"/>
    <x v="1"/>
    <x v="9"/>
    <n v="8138540"/>
    <n v="6499.18"/>
    <n v="0.8"/>
  </r>
  <r>
    <s v="其他"/>
    <s v="API"/>
    <s v="07"/>
    <x v="107"/>
    <x v="1"/>
    <x v="9"/>
    <n v="8143718"/>
    <n v="6787.8"/>
    <n v="0.83"/>
  </r>
  <r>
    <s v="其他"/>
    <s v="API"/>
    <s v="07"/>
    <x v="108"/>
    <x v="1"/>
    <x v="9"/>
    <n v="8343157"/>
    <n v="6573.22"/>
    <n v="0.79"/>
  </r>
  <r>
    <s v="其他"/>
    <s v="API"/>
    <s v="07"/>
    <x v="109"/>
    <x v="1"/>
    <x v="9"/>
    <n v="8754574"/>
    <n v="6555.29"/>
    <n v="0.75"/>
  </r>
  <r>
    <s v="其他"/>
    <s v="API"/>
    <s v="07"/>
    <x v="110"/>
    <x v="1"/>
    <x v="9"/>
    <n v="8972611"/>
    <n v="7007.41"/>
    <n v="0.78"/>
  </r>
  <r>
    <s v="其他"/>
    <s v="API"/>
    <s v="07"/>
    <x v="111"/>
    <x v="1"/>
    <x v="9"/>
    <n v="8724155"/>
    <n v="6839.31"/>
    <n v="0.78"/>
  </r>
  <r>
    <s v="其他"/>
    <s v="API"/>
    <s v="07"/>
    <x v="112"/>
    <x v="1"/>
    <x v="9"/>
    <n v="8879106"/>
    <n v="6946.76"/>
    <n v="0.78"/>
  </r>
  <r>
    <s v="其他"/>
    <s v="API"/>
    <s v="07"/>
    <x v="113"/>
    <x v="1"/>
    <x v="9"/>
    <n v="8645076"/>
    <n v="6559.66"/>
    <n v="0.76"/>
  </r>
  <r>
    <s v="其他"/>
    <s v="API"/>
    <s v="07"/>
    <x v="114"/>
    <x v="1"/>
    <x v="9"/>
    <n v="8925913"/>
    <n v="6597.96"/>
    <n v="0.74"/>
  </r>
  <r>
    <s v="其他"/>
    <s v="API"/>
    <s v="07"/>
    <x v="115"/>
    <x v="1"/>
    <x v="9"/>
    <n v="9503712"/>
    <n v="7000.28"/>
    <n v="0.74"/>
  </r>
  <r>
    <s v="其他"/>
    <s v="自家直客"/>
    <s v="07"/>
    <x v="100"/>
    <x v="0"/>
    <x v="10"/>
    <n v="6918973"/>
    <n v="5885.82"/>
    <n v="0.85"/>
  </r>
  <r>
    <s v="其他"/>
    <s v="自家直客"/>
    <s v="07"/>
    <x v="101"/>
    <x v="0"/>
    <x v="10"/>
    <n v="6849489"/>
    <n v="5769.83"/>
    <n v="0.84"/>
  </r>
  <r>
    <s v="其他"/>
    <s v="自家直客"/>
    <s v="07"/>
    <x v="102"/>
    <x v="0"/>
    <x v="10"/>
    <n v="7056160"/>
    <n v="6166.87"/>
    <n v="0.87"/>
  </r>
  <r>
    <s v="其他"/>
    <s v="自家直客"/>
    <s v="07"/>
    <x v="103"/>
    <x v="0"/>
    <x v="10"/>
    <n v="7285196"/>
    <n v="6938.63"/>
    <n v="0.95"/>
  </r>
  <r>
    <s v="其他"/>
    <s v="自家直客"/>
    <s v="07"/>
    <x v="104"/>
    <x v="0"/>
    <x v="10"/>
    <n v="7247110"/>
    <n v="6455.87"/>
    <n v="0.89"/>
  </r>
  <r>
    <s v="其他"/>
    <s v="自家直客"/>
    <s v="07"/>
    <x v="105"/>
    <x v="0"/>
    <x v="10"/>
    <n v="7114418"/>
    <n v="6470.45"/>
    <n v="0.91"/>
  </r>
  <r>
    <s v="其他"/>
    <s v="自家直客"/>
    <s v="07"/>
    <x v="106"/>
    <x v="0"/>
    <x v="10"/>
    <n v="7152866"/>
    <n v="6607.04"/>
    <n v="0.92"/>
  </r>
  <r>
    <s v="其他"/>
    <s v="自家直客"/>
    <s v="07"/>
    <x v="107"/>
    <x v="0"/>
    <x v="10"/>
    <n v="6923880"/>
    <n v="6448.29"/>
    <n v="0.93"/>
  </r>
  <r>
    <s v="其他"/>
    <s v="自家直客"/>
    <s v="07"/>
    <x v="108"/>
    <x v="0"/>
    <x v="10"/>
    <n v="6519405"/>
    <n v="6002.31"/>
    <n v="0.92"/>
  </r>
  <r>
    <s v="其他"/>
    <s v="自家直客"/>
    <s v="07"/>
    <x v="109"/>
    <x v="0"/>
    <x v="10"/>
    <n v="6717843"/>
    <n v="6125.97"/>
    <n v="0.91"/>
  </r>
  <r>
    <s v="其他"/>
    <s v="自家直客"/>
    <s v="07"/>
    <x v="110"/>
    <x v="0"/>
    <x v="10"/>
    <n v="7323968"/>
    <n v="7093.88"/>
    <n v="0.97"/>
  </r>
  <r>
    <s v="其他"/>
    <s v="自家直客"/>
    <s v="07"/>
    <x v="111"/>
    <x v="0"/>
    <x v="10"/>
    <n v="7356860"/>
    <n v="7112.24"/>
    <n v="0.97"/>
  </r>
  <r>
    <s v="其他"/>
    <s v="自家直客"/>
    <s v="07"/>
    <x v="112"/>
    <x v="0"/>
    <x v="10"/>
    <n v="7033824"/>
    <n v="6638"/>
    <n v="0.94"/>
  </r>
  <r>
    <s v="其他"/>
    <s v="自家直客"/>
    <s v="07"/>
    <x v="113"/>
    <x v="0"/>
    <x v="10"/>
    <n v="7509349"/>
    <n v="6833.29"/>
    <n v="0.91"/>
  </r>
  <r>
    <s v="其他"/>
    <s v="自家直客"/>
    <s v="07"/>
    <x v="114"/>
    <x v="0"/>
    <x v="10"/>
    <n v="7261838"/>
    <n v="6375.33"/>
    <n v="0.88"/>
  </r>
  <r>
    <s v="其他"/>
    <s v="自家直客"/>
    <s v="07"/>
    <x v="115"/>
    <x v="0"/>
    <x v="10"/>
    <n v="7315996"/>
    <n v="6940.44"/>
    <n v="0.95"/>
  </r>
  <r>
    <s v="其他"/>
    <s v="API"/>
    <s v="07"/>
    <x v="100"/>
    <x v="1"/>
    <x v="10"/>
    <n v="4352094"/>
    <n v="1285.48"/>
    <n v="0.3"/>
  </r>
  <r>
    <s v="其他"/>
    <s v="API"/>
    <s v="07"/>
    <x v="101"/>
    <x v="1"/>
    <x v="10"/>
    <n v="4379385"/>
    <n v="1180.0999999999999"/>
    <n v="0.27"/>
  </r>
  <r>
    <s v="其他"/>
    <s v="API"/>
    <s v="07"/>
    <x v="102"/>
    <x v="1"/>
    <x v="10"/>
    <n v="4217820"/>
    <n v="1153.6600000000001"/>
    <n v="0.27"/>
  </r>
  <r>
    <s v="其他"/>
    <s v="API"/>
    <s v="07"/>
    <x v="103"/>
    <x v="1"/>
    <x v="10"/>
    <n v="4146805"/>
    <n v="1114.98"/>
    <n v="0.27"/>
  </r>
  <r>
    <s v="其他"/>
    <s v="API"/>
    <s v="07"/>
    <x v="104"/>
    <x v="1"/>
    <x v="10"/>
    <n v="4194334"/>
    <n v="1183.45"/>
    <n v="0.28000000000000003"/>
  </r>
  <r>
    <s v="其他"/>
    <s v="API"/>
    <s v="07"/>
    <x v="105"/>
    <x v="1"/>
    <x v="10"/>
    <n v="4208895"/>
    <n v="1427.06"/>
    <n v="0.34"/>
  </r>
  <r>
    <s v="其他"/>
    <s v="API"/>
    <s v="07"/>
    <x v="106"/>
    <x v="1"/>
    <x v="10"/>
    <n v="4352678"/>
    <n v="1544.85"/>
    <n v="0.35"/>
  </r>
  <r>
    <s v="其他"/>
    <s v="API"/>
    <s v="07"/>
    <x v="107"/>
    <x v="1"/>
    <x v="10"/>
    <n v="4208166"/>
    <n v="1447.91"/>
    <n v="0.34"/>
  </r>
  <r>
    <s v="其他"/>
    <s v="API"/>
    <s v="07"/>
    <x v="108"/>
    <x v="1"/>
    <x v="10"/>
    <n v="4174727"/>
    <n v="1425.76"/>
    <n v="0.34"/>
  </r>
  <r>
    <s v="其他"/>
    <s v="API"/>
    <s v="07"/>
    <x v="109"/>
    <x v="1"/>
    <x v="10"/>
    <n v="4082009"/>
    <n v="1491.79"/>
    <n v="0.37"/>
  </r>
  <r>
    <s v="其他"/>
    <s v="API"/>
    <s v="07"/>
    <x v="110"/>
    <x v="1"/>
    <x v="10"/>
    <n v="4187586"/>
    <n v="1437.92"/>
    <n v="0.34"/>
  </r>
  <r>
    <s v="其他"/>
    <s v="API"/>
    <s v="07"/>
    <x v="111"/>
    <x v="1"/>
    <x v="10"/>
    <n v="4401208"/>
    <n v="1375.49"/>
    <n v="0.31"/>
  </r>
  <r>
    <s v="其他"/>
    <s v="API"/>
    <s v="07"/>
    <x v="112"/>
    <x v="1"/>
    <x v="10"/>
    <n v="4076224"/>
    <n v="1487.16"/>
    <n v="0.36"/>
  </r>
  <r>
    <s v="其他"/>
    <s v="API"/>
    <s v="07"/>
    <x v="113"/>
    <x v="1"/>
    <x v="10"/>
    <n v="4095735"/>
    <n v="1432.25"/>
    <n v="0.35"/>
  </r>
  <r>
    <s v="其他"/>
    <s v="API"/>
    <s v="07"/>
    <x v="114"/>
    <x v="1"/>
    <x v="10"/>
    <n v="4047314"/>
    <n v="1388.51"/>
    <n v="0.34"/>
  </r>
  <r>
    <s v="其他"/>
    <s v="API"/>
    <s v="07"/>
    <x v="115"/>
    <x v="1"/>
    <x v="10"/>
    <n v="3818710"/>
    <n v="1324.57"/>
    <n v="0.35"/>
  </r>
  <r>
    <s v="其他"/>
    <s v="SDK"/>
    <s v="07"/>
    <x v="115"/>
    <x v="2"/>
    <x v="9"/>
    <n v="513422"/>
    <n v="125"/>
    <n v="0.24399999999999999"/>
  </r>
  <r>
    <s v="其他"/>
    <s v="SDK"/>
    <s v="07"/>
    <x v="115"/>
    <x v="2"/>
    <x v="4"/>
    <n v="42078208"/>
    <n v="2416"/>
    <n v="5.7000000000000002E-2"/>
  </r>
  <r>
    <s v="其他"/>
    <s v="SDK"/>
    <s v="07"/>
    <x v="115"/>
    <x v="2"/>
    <x v="11"/>
    <n v="3316218"/>
    <n v="1483"/>
    <n v="0.44700000000000001"/>
  </r>
  <r>
    <s v="结果页"/>
    <s v="API"/>
    <s v="07"/>
    <x v="115"/>
    <x v="3"/>
    <x v="8"/>
    <n v="92871"/>
    <n v="166.35999999999999"/>
    <n v="1.7913019134067683"/>
  </r>
  <r>
    <s v="结果页"/>
    <s v="API"/>
    <s v="07"/>
    <x v="115"/>
    <x v="3"/>
    <x v="0"/>
    <n v="384798"/>
    <n v="304.31"/>
    <n v="0.79083051367210844"/>
  </r>
  <r>
    <s v="结果页"/>
    <s v="API"/>
    <s v="07"/>
    <x v="115"/>
    <x v="3"/>
    <x v="3"/>
    <n v="150817"/>
    <n v="340.57"/>
    <n v="2.2581671827446508"/>
  </r>
  <r>
    <s v="其他"/>
    <s v="API"/>
    <s v="07"/>
    <x v="115"/>
    <x v="3"/>
    <x v="4"/>
    <n v="16201"/>
    <n v="45.45"/>
    <n v="2.8053823838034688"/>
  </r>
  <r>
    <s v="充电屏保"/>
    <s v="SDK"/>
    <s v="07"/>
    <x v="115"/>
    <x v="4"/>
    <x v="12"/>
    <n v="22165824"/>
    <n v="21275.02"/>
    <n v="0.95979999999999999"/>
  </r>
  <r>
    <s v="结果页"/>
    <s v="SDK"/>
    <s v="07"/>
    <x v="115"/>
    <x v="4"/>
    <x v="8"/>
    <n v="5262459"/>
    <n v="4088.76"/>
    <n v="0.77700000000000002"/>
  </r>
  <r>
    <s v="其他"/>
    <s v="SDK"/>
    <s v="07"/>
    <x v="115"/>
    <x v="4"/>
    <x v="9"/>
    <n v="4980305"/>
    <n v="3968.11"/>
    <n v="0.79679999999999995"/>
  </r>
  <r>
    <s v="其他"/>
    <s v="SDK"/>
    <s v="07"/>
    <x v="115"/>
    <x v="4"/>
    <x v="19"/>
    <n v="254716"/>
    <n v="430.2"/>
    <n v="1.6889000000000001"/>
  </r>
  <r>
    <s v="其他"/>
    <s v="SDK"/>
    <s v="07"/>
    <x v="115"/>
    <x v="4"/>
    <x v="2"/>
    <n v="165153"/>
    <n v="2817.88"/>
    <n v="17.062200000000001"/>
  </r>
  <r>
    <s v="天气"/>
    <s v="SDK"/>
    <s v="07"/>
    <x v="115"/>
    <x v="4"/>
    <x v="20"/>
    <n v="182296"/>
    <n v="1275.1099999999999"/>
    <n v="6.9946999999999999"/>
  </r>
  <r>
    <s v="Applock"/>
    <s v="SDK"/>
    <s v="07"/>
    <x v="115"/>
    <x v="4"/>
    <x v="13"/>
    <n v="120970407"/>
    <n v="59878.91"/>
    <n v="0.495"/>
  </r>
  <r>
    <s v="其他"/>
    <s v="SDK"/>
    <s v="07"/>
    <x v="115"/>
    <x v="4"/>
    <x v="6"/>
    <n v="270650"/>
    <n v="614.64"/>
    <n v="2.2709999999999999"/>
  </r>
  <r>
    <s v="充电屏保"/>
    <s v="SDK"/>
    <s v="07"/>
    <x v="115"/>
    <x v="4"/>
    <x v="14"/>
    <n v="142351472"/>
    <n v="64813.83"/>
    <n v="0.45529999999999998"/>
  </r>
  <r>
    <s v="结果页"/>
    <s v="SDK"/>
    <s v="07"/>
    <x v="115"/>
    <x v="4"/>
    <x v="0"/>
    <n v="19609813"/>
    <n v="20253.36"/>
    <n v="1.0327999999999999"/>
  </r>
  <r>
    <s v="其他"/>
    <s v="SDK"/>
    <s v="07"/>
    <x v="115"/>
    <x v="4"/>
    <x v="10"/>
    <n v="558554"/>
    <n v="812.02"/>
    <n v="1.4538"/>
  </r>
  <r>
    <s v="其他"/>
    <s v="SDK"/>
    <s v="07"/>
    <x v="115"/>
    <x v="4"/>
    <x v="7"/>
    <n v="387518"/>
    <n v="2008.3"/>
    <n v="5.1825000000000001"/>
  </r>
  <r>
    <s v="其他"/>
    <s v="SDK"/>
    <s v="07"/>
    <x v="115"/>
    <x v="4"/>
    <x v="15"/>
    <n v="2541934"/>
    <n v="1405.36"/>
    <n v="0.55289999999999995"/>
  </r>
  <r>
    <s v="Applock"/>
    <s v="SDK"/>
    <s v="07"/>
    <x v="115"/>
    <x v="4"/>
    <x v="16"/>
    <n v="379211271"/>
    <n v="275380.95"/>
    <n v="0.72619999999999996"/>
  </r>
  <r>
    <s v="充电屏保"/>
    <s v="SDK"/>
    <s v="07"/>
    <x v="115"/>
    <x v="4"/>
    <x v="17"/>
    <n v="46164425"/>
    <n v="28926.94"/>
    <n v="0.62660000000000005"/>
  </r>
  <r>
    <s v="结果页"/>
    <s v="SDK"/>
    <s v="07"/>
    <x v="115"/>
    <x v="4"/>
    <x v="3"/>
    <n v="15478830"/>
    <n v="37708.76"/>
    <n v="2.4361999999999999"/>
  </r>
  <r>
    <s v="其他"/>
    <s v="SDK"/>
    <s v="07"/>
    <x v="115"/>
    <x v="4"/>
    <x v="5"/>
    <n v="805329"/>
    <n v="1341.9"/>
    <n v="1.6662999999999999"/>
  </r>
  <r>
    <s v="其他"/>
    <s v="SDK"/>
    <s v="07"/>
    <x v="115"/>
    <x v="4"/>
    <x v="4"/>
    <n v="19293718"/>
    <n v="6331.02"/>
    <n v="0.3281"/>
  </r>
  <r>
    <s v="其他"/>
    <s v="SDK"/>
    <s v="07"/>
    <x v="115"/>
    <x v="4"/>
    <x v="11"/>
    <n v="7975850"/>
    <n v="5862.59"/>
    <n v="0.73499999999999999"/>
  </r>
  <r>
    <s v="结果页"/>
    <s v="API"/>
    <s v="07"/>
    <x v="115"/>
    <x v="5"/>
    <x v="8"/>
    <n v="2794306"/>
    <n v="2247.5500000000002"/>
    <n v="0.8"/>
  </r>
  <r>
    <s v="结果页"/>
    <s v="API"/>
    <s v="07"/>
    <x v="115"/>
    <x v="5"/>
    <x v="3"/>
    <n v="356226"/>
    <n v="548.62"/>
    <n v="1.54"/>
  </r>
  <r>
    <s v="其他"/>
    <s v="API"/>
    <s v="07"/>
    <x v="115"/>
    <x v="5"/>
    <x v="4"/>
    <n v="46930"/>
    <n v="244.28"/>
    <n v="5.21"/>
  </r>
  <r>
    <s v="其他"/>
    <s v="SDK"/>
    <s v="07"/>
    <x v="114"/>
    <x v="2"/>
    <x v="9"/>
    <n v="504659"/>
    <n v="114"/>
    <n v="0.22500000000000001"/>
  </r>
  <r>
    <s v="其他"/>
    <s v="SDK"/>
    <s v="07"/>
    <x v="114"/>
    <x v="2"/>
    <x v="4"/>
    <n v="45081405"/>
    <n v="2518"/>
    <n v="5.6000000000000001E-2"/>
  </r>
  <r>
    <s v="其他"/>
    <s v="SDK"/>
    <s v="07"/>
    <x v="114"/>
    <x v="2"/>
    <x v="11"/>
    <n v="3678927"/>
    <n v="1594"/>
    <n v="0.433"/>
  </r>
  <r>
    <s v="结果页"/>
    <s v="API"/>
    <s v="07"/>
    <x v="114"/>
    <x v="3"/>
    <x v="8"/>
    <n v="114787"/>
    <n v="178.13"/>
    <n v="1.5518307822314374"/>
  </r>
  <r>
    <s v="结果页"/>
    <s v="API"/>
    <s v="07"/>
    <x v="114"/>
    <x v="3"/>
    <x v="0"/>
    <n v="410459"/>
    <n v="298.26"/>
    <n v="0.72664992118579441"/>
  </r>
  <r>
    <s v="结果页"/>
    <s v="API"/>
    <s v="07"/>
    <x v="114"/>
    <x v="3"/>
    <x v="3"/>
    <n v="161826"/>
    <n v="368.12"/>
    <n v="2.2747889708699467"/>
  </r>
  <r>
    <s v="其他"/>
    <s v="API"/>
    <s v="07"/>
    <x v="114"/>
    <x v="3"/>
    <x v="4"/>
    <n v="16057"/>
    <n v="24.09"/>
    <n v="1.500280251603662"/>
  </r>
  <r>
    <s v="充电屏保"/>
    <s v="SDK"/>
    <s v="07"/>
    <x v="114"/>
    <x v="4"/>
    <x v="12"/>
    <n v="4646837"/>
    <n v="3558.12"/>
    <n v="0.76570000000000005"/>
  </r>
  <r>
    <s v="结果页"/>
    <s v="SDK"/>
    <s v="07"/>
    <x v="114"/>
    <x v="4"/>
    <x v="8"/>
    <n v="1292159"/>
    <n v="937.52"/>
    <n v="0.72550000000000003"/>
  </r>
  <r>
    <s v="其他"/>
    <s v="SDK"/>
    <s v="07"/>
    <x v="114"/>
    <x v="4"/>
    <x v="9"/>
    <n v="1155405"/>
    <n v="748.67"/>
    <n v="0.64800000000000002"/>
  </r>
  <r>
    <s v="其他"/>
    <s v="SDK"/>
    <s v="07"/>
    <x v="114"/>
    <x v="4"/>
    <x v="19"/>
    <n v="4149"/>
    <n v="8.5"/>
    <n v="2.0487000000000002"/>
  </r>
  <r>
    <s v="其他"/>
    <s v="SDK"/>
    <s v="07"/>
    <x v="114"/>
    <x v="4"/>
    <x v="2"/>
    <n v="1115"/>
    <n v="20.41"/>
    <n v="18.3049"/>
  </r>
  <r>
    <s v="天气"/>
    <s v="SDK"/>
    <s v="07"/>
    <x v="114"/>
    <x v="4"/>
    <x v="20"/>
    <n v="2952"/>
    <n v="17.600000000000001"/>
    <n v="5.9621000000000004"/>
  </r>
  <r>
    <s v="Applock"/>
    <s v="SDK"/>
    <s v="07"/>
    <x v="114"/>
    <x v="4"/>
    <x v="13"/>
    <n v="5291320"/>
    <n v="2370.8200000000002"/>
    <n v="0.4481"/>
  </r>
  <r>
    <s v="其他"/>
    <s v="SDK"/>
    <s v="07"/>
    <x v="114"/>
    <x v="4"/>
    <x v="6"/>
    <n v="16592"/>
    <n v="32.54"/>
    <n v="1.9612000000000001"/>
  </r>
  <r>
    <s v="充电屏保"/>
    <s v="SDK"/>
    <s v="07"/>
    <x v="114"/>
    <x v="4"/>
    <x v="14"/>
    <n v="8028287"/>
    <n v="3209.34"/>
    <n v="0.39979999999999999"/>
  </r>
  <r>
    <s v="结果页"/>
    <s v="SDK"/>
    <s v="07"/>
    <x v="114"/>
    <x v="4"/>
    <x v="0"/>
    <n v="1252870"/>
    <n v="1172.48"/>
    <n v="0.93579999999999997"/>
  </r>
  <r>
    <s v="其他"/>
    <s v="SDK"/>
    <s v="07"/>
    <x v="114"/>
    <x v="4"/>
    <x v="10"/>
    <n v="32744"/>
    <n v="48.06"/>
    <n v="1.4677"/>
  </r>
  <r>
    <s v="其他"/>
    <s v="SDK"/>
    <s v="07"/>
    <x v="114"/>
    <x v="4"/>
    <x v="7"/>
    <n v="23755"/>
    <n v="114.18"/>
    <n v="4.8066000000000004"/>
  </r>
  <r>
    <s v="其他"/>
    <s v="SDK"/>
    <s v="07"/>
    <x v="114"/>
    <x v="4"/>
    <x v="15"/>
    <n v="56826"/>
    <n v="22.39"/>
    <n v="0.39400000000000002"/>
  </r>
  <r>
    <s v="Applock"/>
    <s v="SDK"/>
    <s v="07"/>
    <x v="114"/>
    <x v="4"/>
    <x v="16"/>
    <n v="29304929"/>
    <n v="20713.830000000002"/>
    <n v="0.70679999999999998"/>
  </r>
  <r>
    <s v="充电屏保"/>
    <s v="SDK"/>
    <s v="07"/>
    <x v="114"/>
    <x v="4"/>
    <x v="17"/>
    <n v="3846787"/>
    <n v="2255.52"/>
    <n v="0.58630000000000004"/>
  </r>
  <r>
    <s v="结果页"/>
    <s v="SDK"/>
    <s v="07"/>
    <x v="114"/>
    <x v="4"/>
    <x v="3"/>
    <n v="1359538"/>
    <n v="3343.26"/>
    <n v="2.4590999999999998"/>
  </r>
  <r>
    <s v="其他"/>
    <s v="SDK"/>
    <s v="07"/>
    <x v="114"/>
    <x v="4"/>
    <x v="5"/>
    <n v="8313"/>
    <n v="10.89"/>
    <n v="1.31"/>
  </r>
  <r>
    <s v="其他"/>
    <s v="SDK"/>
    <s v="07"/>
    <x v="114"/>
    <x v="4"/>
    <x v="4"/>
    <n v="1611597"/>
    <n v="494.17"/>
    <n v="0.30659999999999998"/>
  </r>
  <r>
    <s v="其他"/>
    <s v="SDK"/>
    <s v="07"/>
    <x v="114"/>
    <x v="4"/>
    <x v="11"/>
    <n v="707396"/>
    <n v="464.66"/>
    <n v="0.65690000000000004"/>
  </r>
  <r>
    <s v="结果页"/>
    <s v="API"/>
    <s v="07"/>
    <x v="114"/>
    <x v="5"/>
    <x v="8"/>
    <n v="2583838"/>
    <n v="2186.0100000000002"/>
    <n v="0.85"/>
  </r>
  <r>
    <s v="结果页"/>
    <s v="API"/>
    <s v="07"/>
    <x v="114"/>
    <x v="5"/>
    <x v="3"/>
    <n v="359876"/>
    <n v="513.54999999999995"/>
    <n v="1.43"/>
  </r>
  <r>
    <s v="其他"/>
    <s v="API"/>
    <s v="07"/>
    <x v="114"/>
    <x v="5"/>
    <x v="4"/>
    <n v="49653"/>
    <n v="277.94"/>
    <n v="5.6"/>
  </r>
  <r>
    <s v="其他"/>
    <s v="SDK"/>
    <s v="07"/>
    <x v="113"/>
    <x v="2"/>
    <x v="9"/>
    <n v="490347"/>
    <n v="116"/>
    <n v="0.23599999999999999"/>
  </r>
  <r>
    <s v="其他"/>
    <s v="SDK"/>
    <s v="07"/>
    <x v="113"/>
    <x v="2"/>
    <x v="4"/>
    <n v="47386497"/>
    <n v="3175"/>
    <n v="6.7000000000000004E-2"/>
  </r>
  <r>
    <s v="其他"/>
    <s v="SDK"/>
    <s v="07"/>
    <x v="113"/>
    <x v="2"/>
    <x v="11"/>
    <n v="3784542"/>
    <n v="1637"/>
    <n v="0.433"/>
  </r>
  <r>
    <s v="结果页"/>
    <s v="API"/>
    <s v="07"/>
    <x v="113"/>
    <x v="3"/>
    <x v="8"/>
    <n v="102351"/>
    <n v="159.28"/>
    <n v="1.5562134224384716"/>
  </r>
  <r>
    <s v="结果页"/>
    <s v="API"/>
    <s v="07"/>
    <x v="113"/>
    <x v="3"/>
    <x v="0"/>
    <n v="380933"/>
    <n v="281.86"/>
    <n v="0.7399201434372974"/>
  </r>
  <r>
    <s v="结果页"/>
    <s v="API"/>
    <s v="07"/>
    <x v="113"/>
    <x v="3"/>
    <x v="3"/>
    <n v="177328"/>
    <n v="394.62"/>
    <n v="2.2253676802309843"/>
  </r>
  <r>
    <s v="其他"/>
    <s v="API"/>
    <s v="07"/>
    <x v="113"/>
    <x v="3"/>
    <x v="4"/>
    <n v="18855"/>
    <n v="29.81"/>
    <n v="1.5810129939008222"/>
  </r>
  <r>
    <s v="充电屏保"/>
    <s v="SDK"/>
    <s v="07"/>
    <x v="113"/>
    <x v="4"/>
    <x v="12"/>
    <n v="19778121"/>
    <n v="17079.75"/>
    <n v="0.86360000000000003"/>
  </r>
  <r>
    <s v="结果页"/>
    <s v="SDK"/>
    <s v="07"/>
    <x v="113"/>
    <x v="4"/>
    <x v="8"/>
    <n v="4925267"/>
    <n v="3506.17"/>
    <n v="0.71189999999999998"/>
  </r>
  <r>
    <s v="其他"/>
    <s v="SDK"/>
    <s v="07"/>
    <x v="113"/>
    <x v="4"/>
    <x v="9"/>
    <n v="4679121"/>
    <n v="3541.8"/>
    <n v="0.75690000000000002"/>
  </r>
  <r>
    <s v="其他"/>
    <s v="SDK"/>
    <s v="07"/>
    <x v="113"/>
    <x v="4"/>
    <x v="19"/>
    <n v="242945"/>
    <n v="363.92"/>
    <n v="1.498"/>
  </r>
  <r>
    <s v="其他"/>
    <s v="SDK"/>
    <s v="07"/>
    <x v="113"/>
    <x v="4"/>
    <x v="2"/>
    <n v="150172"/>
    <n v="2754.84"/>
    <n v="18.3446"/>
  </r>
  <r>
    <s v="天气"/>
    <s v="SDK"/>
    <s v="07"/>
    <x v="113"/>
    <x v="4"/>
    <x v="20"/>
    <n v="267511"/>
    <n v="1483.6"/>
    <n v="5.5458999999999996"/>
  </r>
  <r>
    <s v="Applock"/>
    <s v="SDK"/>
    <s v="07"/>
    <x v="113"/>
    <x v="4"/>
    <x v="13"/>
    <n v="114057314"/>
    <n v="59775.5"/>
    <n v="0.52410000000000001"/>
  </r>
  <r>
    <s v="其他"/>
    <s v="SDK"/>
    <s v="07"/>
    <x v="113"/>
    <x v="4"/>
    <x v="6"/>
    <n v="254454"/>
    <n v="607.71"/>
    <n v="2.3883000000000001"/>
  </r>
  <r>
    <s v="充电屏保"/>
    <s v="SDK"/>
    <s v="07"/>
    <x v="113"/>
    <x v="4"/>
    <x v="14"/>
    <n v="133669442"/>
    <n v="63455.61"/>
    <n v="0.47470000000000001"/>
  </r>
  <r>
    <s v="结果页"/>
    <s v="SDK"/>
    <s v="07"/>
    <x v="113"/>
    <x v="4"/>
    <x v="0"/>
    <n v="18053225"/>
    <n v="19632.599999999999"/>
    <n v="1.0874999999999999"/>
  </r>
  <r>
    <s v="其他"/>
    <s v="SDK"/>
    <s v="07"/>
    <x v="113"/>
    <x v="4"/>
    <x v="10"/>
    <n v="556451"/>
    <n v="809.01"/>
    <n v="1.4539"/>
  </r>
  <r>
    <s v="其他"/>
    <s v="SDK"/>
    <s v="07"/>
    <x v="113"/>
    <x v="4"/>
    <x v="7"/>
    <n v="382664"/>
    <n v="2148.04"/>
    <n v="5.6134000000000004"/>
  </r>
  <r>
    <s v="其他"/>
    <s v="SDK"/>
    <s v="07"/>
    <x v="113"/>
    <x v="4"/>
    <x v="15"/>
    <n v="2374061"/>
    <n v="1113.3900000000001"/>
    <n v="0.46899999999999997"/>
  </r>
  <r>
    <s v="Applock"/>
    <s v="SDK"/>
    <s v="07"/>
    <x v="113"/>
    <x v="4"/>
    <x v="16"/>
    <n v="337787416"/>
    <n v="236856.72"/>
    <n v="0.70120000000000005"/>
  </r>
  <r>
    <s v="充电屏保"/>
    <s v="SDK"/>
    <s v="07"/>
    <x v="113"/>
    <x v="4"/>
    <x v="17"/>
    <n v="42202803"/>
    <n v="25191.05"/>
    <n v="0.59689999999999999"/>
  </r>
  <r>
    <s v="结果页"/>
    <s v="SDK"/>
    <s v="07"/>
    <x v="113"/>
    <x v="4"/>
    <x v="3"/>
    <n v="14969610"/>
    <n v="36923.89"/>
    <n v="2.4666000000000001"/>
  </r>
  <r>
    <s v="其他"/>
    <s v="SDK"/>
    <s v="07"/>
    <x v="113"/>
    <x v="4"/>
    <x v="5"/>
    <n v="774527"/>
    <n v="1278.9000000000001"/>
    <n v="1.6512"/>
  </r>
  <r>
    <s v="其他"/>
    <s v="SDK"/>
    <s v="07"/>
    <x v="113"/>
    <x v="4"/>
    <x v="4"/>
    <n v="21849213"/>
    <n v="7102.93"/>
    <n v="0.3251"/>
  </r>
  <r>
    <s v="其他"/>
    <s v="SDK"/>
    <s v="07"/>
    <x v="113"/>
    <x v="4"/>
    <x v="11"/>
    <n v="8746049"/>
    <n v="6322.09"/>
    <n v="0.72289999999999999"/>
  </r>
  <r>
    <s v="结果页"/>
    <s v="API"/>
    <s v="07"/>
    <x v="113"/>
    <x v="5"/>
    <x v="8"/>
    <n v="2650829"/>
    <n v="2305.62"/>
    <n v="0.87"/>
  </r>
  <r>
    <s v="结果页"/>
    <s v="API"/>
    <s v="07"/>
    <x v="113"/>
    <x v="5"/>
    <x v="3"/>
    <n v="363811"/>
    <n v="619.9"/>
    <n v="1.7"/>
  </r>
  <r>
    <s v="其他"/>
    <s v="API"/>
    <s v="07"/>
    <x v="113"/>
    <x v="5"/>
    <x v="4"/>
    <n v="161195"/>
    <n v="989.97"/>
    <n v="6.14"/>
  </r>
  <r>
    <s v="其他"/>
    <s v="SDK"/>
    <s v="07"/>
    <x v="112"/>
    <x v="2"/>
    <x v="9"/>
    <n v="503639"/>
    <n v="128"/>
    <n v="0.254"/>
  </r>
  <r>
    <s v="其他"/>
    <s v="SDK"/>
    <s v="07"/>
    <x v="112"/>
    <x v="2"/>
    <x v="4"/>
    <n v="42555995"/>
    <n v="2466"/>
    <n v="5.8000000000000003E-2"/>
  </r>
  <r>
    <s v="其他"/>
    <s v="SDK"/>
    <s v="07"/>
    <x v="112"/>
    <x v="2"/>
    <x v="11"/>
    <n v="3421712"/>
    <n v="1493"/>
    <n v="0.436"/>
  </r>
  <r>
    <s v="结果页"/>
    <s v="API"/>
    <s v="07"/>
    <x v="112"/>
    <x v="3"/>
    <x v="8"/>
    <n v="97611"/>
    <n v="127.32000000000001"/>
    <n v="1.3043611888004427"/>
  </r>
  <r>
    <s v="结果页"/>
    <s v="API"/>
    <s v="07"/>
    <x v="112"/>
    <x v="3"/>
    <x v="0"/>
    <n v="365660"/>
    <n v="251.05"/>
    <n v="0.68656675600284423"/>
  </r>
  <r>
    <s v="结果页"/>
    <s v="API"/>
    <s v="07"/>
    <x v="112"/>
    <x v="3"/>
    <x v="3"/>
    <n v="178162"/>
    <n v="366.25"/>
    <n v="2.0557133395449085"/>
  </r>
  <r>
    <s v="其他"/>
    <s v="API"/>
    <s v="07"/>
    <x v="112"/>
    <x v="3"/>
    <x v="4"/>
    <n v="16869"/>
    <n v="24.65"/>
    <n v="1.4612602999585038"/>
  </r>
  <r>
    <s v="充电屏保"/>
    <s v="SDK"/>
    <s v="07"/>
    <x v="112"/>
    <x v="4"/>
    <x v="12"/>
    <n v="22183489"/>
    <n v="19164.2"/>
    <n v="0.8639"/>
  </r>
  <r>
    <s v="结果页"/>
    <s v="SDK"/>
    <s v="07"/>
    <x v="112"/>
    <x v="4"/>
    <x v="8"/>
    <n v="5354283"/>
    <n v="3773.73"/>
    <n v="0.70479999999999998"/>
  </r>
  <r>
    <s v="其他"/>
    <s v="SDK"/>
    <s v="07"/>
    <x v="112"/>
    <x v="4"/>
    <x v="9"/>
    <n v="5176070"/>
    <n v="3790.18"/>
    <n v="0.73229999999999995"/>
  </r>
  <r>
    <s v="其他"/>
    <s v="SDK"/>
    <s v="07"/>
    <x v="112"/>
    <x v="4"/>
    <x v="19"/>
    <n v="248515"/>
    <n v="368.81"/>
    <n v="1.4841"/>
  </r>
  <r>
    <s v="其他"/>
    <s v="SDK"/>
    <s v="07"/>
    <x v="112"/>
    <x v="4"/>
    <x v="2"/>
    <n v="139581"/>
    <n v="2367.85"/>
    <n v="16.963999999999999"/>
  </r>
  <r>
    <s v="天气"/>
    <s v="SDK"/>
    <s v="07"/>
    <x v="112"/>
    <x v="4"/>
    <x v="20"/>
    <n v="496968"/>
    <n v="2878.21"/>
    <n v="5.7915000000000001"/>
  </r>
  <r>
    <s v="Applock"/>
    <s v="SDK"/>
    <s v="07"/>
    <x v="112"/>
    <x v="4"/>
    <x v="13"/>
    <n v="127504346"/>
    <n v="64796.9"/>
    <n v="0.50819999999999999"/>
  </r>
  <r>
    <s v="其他"/>
    <s v="SDK"/>
    <s v="07"/>
    <x v="112"/>
    <x v="4"/>
    <x v="6"/>
    <n v="255024"/>
    <n v="643.29"/>
    <n v="2.5225"/>
  </r>
  <r>
    <s v="充电屏保"/>
    <s v="SDK"/>
    <s v="07"/>
    <x v="112"/>
    <x v="4"/>
    <x v="14"/>
    <n v="157792856"/>
    <n v="72364.11"/>
    <n v="0.45860000000000001"/>
  </r>
  <r>
    <s v="结果页"/>
    <s v="SDK"/>
    <s v="07"/>
    <x v="112"/>
    <x v="4"/>
    <x v="0"/>
    <n v="19417588"/>
    <n v="20728.12"/>
    <n v="1.0674999999999999"/>
  </r>
  <r>
    <s v="其他"/>
    <s v="SDK"/>
    <s v="07"/>
    <x v="112"/>
    <x v="4"/>
    <x v="10"/>
    <n v="561573"/>
    <n v="849.95"/>
    <n v="1.5135000000000001"/>
  </r>
  <r>
    <s v="其他"/>
    <s v="SDK"/>
    <s v="07"/>
    <x v="112"/>
    <x v="4"/>
    <x v="7"/>
    <n v="385420"/>
    <n v="1837.46"/>
    <n v="4.7674000000000003"/>
  </r>
  <r>
    <s v="其他"/>
    <s v="SDK"/>
    <s v="07"/>
    <x v="112"/>
    <x v="4"/>
    <x v="15"/>
    <n v="2573705"/>
    <n v="1199.1500000000001"/>
    <n v="0.46589999999999998"/>
  </r>
  <r>
    <s v="Applock"/>
    <s v="SDK"/>
    <s v="07"/>
    <x v="112"/>
    <x v="4"/>
    <x v="16"/>
    <n v="376326041"/>
    <n v="254497.6"/>
    <n v="0.67630000000000001"/>
  </r>
  <r>
    <s v="充电屏保"/>
    <s v="SDK"/>
    <s v="07"/>
    <x v="112"/>
    <x v="4"/>
    <x v="17"/>
    <n v="46652555"/>
    <n v="26492.18"/>
    <n v="0.56789999999999996"/>
  </r>
  <r>
    <s v="结果页"/>
    <s v="SDK"/>
    <s v="07"/>
    <x v="112"/>
    <x v="4"/>
    <x v="3"/>
    <n v="15818308"/>
    <n v="37051.17"/>
    <n v="2.3422999999999998"/>
  </r>
  <r>
    <s v="其他"/>
    <s v="SDK"/>
    <s v="07"/>
    <x v="112"/>
    <x v="4"/>
    <x v="5"/>
    <n v="721727"/>
    <n v="1062.67"/>
    <n v="1.4723999999999999"/>
  </r>
  <r>
    <s v="其他"/>
    <s v="SDK"/>
    <s v="07"/>
    <x v="112"/>
    <x v="4"/>
    <x v="4"/>
    <n v="20631284"/>
    <n v="6208.85"/>
    <n v="0.3009"/>
  </r>
  <r>
    <s v="其他"/>
    <s v="SDK"/>
    <s v="07"/>
    <x v="112"/>
    <x v="4"/>
    <x v="11"/>
    <n v="8144435"/>
    <n v="5642.94"/>
    <n v="0.69289999999999996"/>
  </r>
  <r>
    <s v="结果页"/>
    <s v="API"/>
    <s v="07"/>
    <x v="112"/>
    <x v="5"/>
    <x v="8"/>
    <n v="2775593"/>
    <n v="2204.56"/>
    <n v="0.79"/>
  </r>
  <r>
    <s v="结果页"/>
    <s v="API"/>
    <s v="07"/>
    <x v="112"/>
    <x v="5"/>
    <x v="3"/>
    <n v="349413"/>
    <n v="571.74"/>
    <n v="1.64"/>
  </r>
  <r>
    <s v="其他"/>
    <s v="API"/>
    <s v="07"/>
    <x v="112"/>
    <x v="5"/>
    <x v="4"/>
    <n v="78592"/>
    <n v="483.03"/>
    <n v="6.15"/>
  </r>
  <r>
    <s v="其他"/>
    <s v="SDK"/>
    <s v="07"/>
    <x v="111"/>
    <x v="2"/>
    <x v="9"/>
    <n v="497165"/>
    <n v="129"/>
    <n v="0.25900000000000001"/>
  </r>
  <r>
    <s v="其他"/>
    <s v="SDK"/>
    <s v="07"/>
    <x v="111"/>
    <x v="2"/>
    <x v="4"/>
    <n v="41047539"/>
    <n v="2377"/>
    <n v="5.8000000000000003E-2"/>
  </r>
  <r>
    <s v="其他"/>
    <s v="SDK"/>
    <s v="07"/>
    <x v="111"/>
    <x v="2"/>
    <x v="11"/>
    <n v="3378009"/>
    <n v="1420"/>
    <n v="0.42"/>
  </r>
  <r>
    <s v="结果页"/>
    <s v="API"/>
    <s v="07"/>
    <x v="111"/>
    <x v="3"/>
    <x v="8"/>
    <n v="93961"/>
    <n v="110.13000000000001"/>
    <n v="1.1720820340353979"/>
  </r>
  <r>
    <s v="结果页"/>
    <s v="API"/>
    <s v="07"/>
    <x v="111"/>
    <x v="3"/>
    <x v="0"/>
    <n v="362589"/>
    <n v="266.24"/>
    <n v="0.734274895267093"/>
  </r>
  <r>
    <s v="结果页"/>
    <s v="API"/>
    <s v="07"/>
    <x v="111"/>
    <x v="3"/>
    <x v="3"/>
    <n v="171988"/>
    <n v="361.21999999999997"/>
    <n v="2.1002628090331878"/>
  </r>
  <r>
    <s v="其他"/>
    <s v="API"/>
    <s v="07"/>
    <x v="111"/>
    <x v="3"/>
    <x v="4"/>
    <n v="15209"/>
    <n v="29.25"/>
    <n v="1.923203366427773"/>
  </r>
  <r>
    <s v="充电屏保"/>
    <s v="SDK"/>
    <s v="07"/>
    <x v="111"/>
    <x v="4"/>
    <x v="12"/>
    <n v="22567211"/>
    <n v="19547.12"/>
    <n v="0.86619999999999997"/>
  </r>
  <r>
    <s v="结果页"/>
    <s v="SDK"/>
    <s v="07"/>
    <x v="111"/>
    <x v="4"/>
    <x v="8"/>
    <n v="5408665"/>
    <n v="3792.55"/>
    <n v="0.70120000000000005"/>
  </r>
  <r>
    <s v="其他"/>
    <s v="SDK"/>
    <s v="07"/>
    <x v="111"/>
    <x v="4"/>
    <x v="9"/>
    <n v="5236543"/>
    <n v="3798.98"/>
    <n v="0.72550000000000003"/>
  </r>
  <r>
    <s v="其他"/>
    <s v="SDK"/>
    <s v="07"/>
    <x v="111"/>
    <x v="4"/>
    <x v="19"/>
    <n v="248920"/>
    <n v="378.63"/>
    <n v="1.5210999999999999"/>
  </r>
  <r>
    <s v="其他"/>
    <s v="SDK"/>
    <s v="07"/>
    <x v="111"/>
    <x v="4"/>
    <x v="2"/>
    <n v="131294"/>
    <n v="1995.5"/>
    <n v="15.198700000000001"/>
  </r>
  <r>
    <s v="天气"/>
    <s v="SDK"/>
    <s v="07"/>
    <x v="111"/>
    <x v="4"/>
    <x v="20"/>
    <n v="583234"/>
    <n v="3509.08"/>
    <n v="6.0166000000000004"/>
  </r>
  <r>
    <s v="Applock"/>
    <s v="SDK"/>
    <s v="07"/>
    <x v="111"/>
    <x v="4"/>
    <x v="13"/>
    <n v="132699286"/>
    <n v="70383"/>
    <n v="0.53039999999999998"/>
  </r>
  <r>
    <s v="其他"/>
    <s v="SDK"/>
    <s v="07"/>
    <x v="111"/>
    <x v="4"/>
    <x v="6"/>
    <n v="278325"/>
    <n v="629.66999999999996"/>
    <n v="2.2624"/>
  </r>
  <r>
    <s v="充电屏保"/>
    <s v="SDK"/>
    <s v="07"/>
    <x v="111"/>
    <x v="4"/>
    <x v="14"/>
    <n v="171260787"/>
    <n v="81301.64"/>
    <n v="0.47470000000000001"/>
  </r>
  <r>
    <s v="结果页"/>
    <s v="SDK"/>
    <s v="07"/>
    <x v="111"/>
    <x v="4"/>
    <x v="0"/>
    <n v="20601155"/>
    <n v="21074.5"/>
    <n v="1.0229999999999999"/>
  </r>
  <r>
    <s v="其他"/>
    <s v="SDK"/>
    <s v="07"/>
    <x v="111"/>
    <x v="4"/>
    <x v="10"/>
    <n v="615332"/>
    <n v="927.33"/>
    <n v="1.5069999999999999"/>
  </r>
  <r>
    <s v="其他"/>
    <s v="SDK"/>
    <s v="07"/>
    <x v="111"/>
    <x v="4"/>
    <x v="7"/>
    <n v="424371"/>
    <n v="2335.1"/>
    <n v="5.5025000000000004"/>
  </r>
  <r>
    <s v="其他"/>
    <s v="SDK"/>
    <s v="07"/>
    <x v="111"/>
    <x v="4"/>
    <x v="15"/>
    <n v="2646097"/>
    <n v="1203.23"/>
    <n v="0.45469999999999999"/>
  </r>
  <r>
    <s v="Applock"/>
    <s v="SDK"/>
    <s v="07"/>
    <x v="111"/>
    <x v="4"/>
    <x v="16"/>
    <n v="376754024"/>
    <n v="251467.56"/>
    <n v="0.66749999999999998"/>
  </r>
  <r>
    <s v="充电屏保"/>
    <s v="SDK"/>
    <s v="07"/>
    <x v="111"/>
    <x v="4"/>
    <x v="17"/>
    <n v="47442957"/>
    <n v="26497.65"/>
    <n v="0.5585"/>
  </r>
  <r>
    <s v="结果页"/>
    <s v="SDK"/>
    <s v="07"/>
    <x v="111"/>
    <x v="4"/>
    <x v="3"/>
    <n v="15949023"/>
    <n v="36340.559999999998"/>
    <n v="2.2785000000000002"/>
  </r>
  <r>
    <s v="其他"/>
    <s v="SDK"/>
    <s v="07"/>
    <x v="111"/>
    <x v="4"/>
    <x v="5"/>
    <n v="588077"/>
    <n v="814.48"/>
    <n v="1.385"/>
  </r>
  <r>
    <s v="其他"/>
    <s v="SDK"/>
    <s v="07"/>
    <x v="111"/>
    <x v="4"/>
    <x v="4"/>
    <n v="21042826"/>
    <n v="6243.55"/>
    <n v="0.29670000000000002"/>
  </r>
  <r>
    <s v="其他"/>
    <s v="SDK"/>
    <s v="07"/>
    <x v="111"/>
    <x v="4"/>
    <x v="11"/>
    <n v="7968079"/>
    <n v="5322.19"/>
    <n v="0.66790000000000005"/>
  </r>
  <r>
    <s v="结果页"/>
    <s v="API"/>
    <s v="07"/>
    <x v="111"/>
    <x v="5"/>
    <x v="8"/>
    <n v="2346920"/>
    <n v="2018.54"/>
    <n v="0.86"/>
  </r>
  <r>
    <s v="结果页"/>
    <s v="API"/>
    <s v="07"/>
    <x v="111"/>
    <x v="5"/>
    <x v="3"/>
    <n v="339522"/>
    <n v="467.44"/>
    <n v="1.38"/>
  </r>
  <r>
    <s v="其他"/>
    <s v="API"/>
    <s v="07"/>
    <x v="111"/>
    <x v="5"/>
    <x v="4"/>
    <n v="56429"/>
    <n v="298.44"/>
    <n v="5.29"/>
  </r>
  <r>
    <s v="其他"/>
    <s v="SDK"/>
    <s v="07"/>
    <x v="110"/>
    <x v="2"/>
    <x v="9"/>
    <n v="494613"/>
    <n v="117"/>
    <n v="0.23699999999999999"/>
  </r>
  <r>
    <s v="其他"/>
    <s v="SDK"/>
    <s v="07"/>
    <x v="110"/>
    <x v="2"/>
    <x v="4"/>
    <n v="42453632"/>
    <n v="2455"/>
    <n v="5.8000000000000003E-2"/>
  </r>
  <r>
    <s v="其他"/>
    <s v="SDK"/>
    <s v="07"/>
    <x v="110"/>
    <x v="2"/>
    <x v="11"/>
    <n v="3414510"/>
    <n v="1483"/>
    <n v="0.434"/>
  </r>
  <r>
    <s v="结果页"/>
    <s v="API"/>
    <s v="07"/>
    <x v="110"/>
    <x v="3"/>
    <x v="8"/>
    <n v="88304"/>
    <n v="85.88000000000001"/>
    <n v="0.97254937488675497"/>
  </r>
  <r>
    <s v="结果页"/>
    <s v="API"/>
    <s v="07"/>
    <x v="110"/>
    <x v="3"/>
    <x v="0"/>
    <n v="383386"/>
    <n v="268.52"/>
    <n v="0.7003907289259389"/>
  </r>
  <r>
    <s v="结果页"/>
    <s v="API"/>
    <s v="07"/>
    <x v="110"/>
    <x v="3"/>
    <x v="3"/>
    <n v="174125"/>
    <n v="374.73"/>
    <n v="2.1520746590093323"/>
  </r>
  <r>
    <s v="其他"/>
    <s v="API"/>
    <s v="07"/>
    <x v="110"/>
    <x v="3"/>
    <x v="4"/>
    <n v="15441"/>
    <n v="29.11"/>
    <n v="1.8852405932258274"/>
  </r>
  <r>
    <s v="充电屏保"/>
    <s v="SDK"/>
    <s v="07"/>
    <x v="110"/>
    <x v="4"/>
    <x v="12"/>
    <n v="22123902"/>
    <n v="20530.189999999999"/>
    <n v="0.92800000000000005"/>
  </r>
  <r>
    <s v="结果页"/>
    <s v="SDK"/>
    <s v="07"/>
    <x v="110"/>
    <x v="4"/>
    <x v="8"/>
    <n v="5321696"/>
    <n v="4013.38"/>
    <n v="0.75419999999999998"/>
  </r>
  <r>
    <s v="其他"/>
    <s v="SDK"/>
    <s v="07"/>
    <x v="110"/>
    <x v="4"/>
    <x v="9"/>
    <n v="5018074"/>
    <n v="3958.71"/>
    <n v="0.78890000000000005"/>
  </r>
  <r>
    <s v="其他"/>
    <s v="SDK"/>
    <s v="07"/>
    <x v="110"/>
    <x v="4"/>
    <x v="19"/>
    <n v="247032"/>
    <n v="393.04"/>
    <n v="1.591"/>
  </r>
  <r>
    <s v="其他"/>
    <s v="SDK"/>
    <s v="07"/>
    <x v="110"/>
    <x v="4"/>
    <x v="2"/>
    <n v="124406"/>
    <n v="1751.87"/>
    <n v="14.081899999999999"/>
  </r>
  <r>
    <s v="天气"/>
    <s v="SDK"/>
    <s v="07"/>
    <x v="110"/>
    <x v="4"/>
    <x v="20"/>
    <n v="662544"/>
    <n v="4532.2700000000004"/>
    <n v="6.8407"/>
  </r>
  <r>
    <s v="Applock"/>
    <s v="SDK"/>
    <s v="07"/>
    <x v="110"/>
    <x v="4"/>
    <x v="13"/>
    <n v="119167547"/>
    <n v="71330.33"/>
    <n v="0.59860000000000002"/>
  </r>
  <r>
    <s v="其他"/>
    <s v="SDK"/>
    <s v="07"/>
    <x v="110"/>
    <x v="4"/>
    <x v="6"/>
    <n v="276532"/>
    <n v="594.5"/>
    <n v="2.1497999999999999"/>
  </r>
  <r>
    <s v="充电屏保"/>
    <s v="SDK"/>
    <s v="07"/>
    <x v="110"/>
    <x v="4"/>
    <x v="14"/>
    <n v="148893575"/>
    <n v="81501.759999999995"/>
    <n v="0.5474"/>
  </r>
  <r>
    <s v="结果页"/>
    <s v="SDK"/>
    <s v="07"/>
    <x v="110"/>
    <x v="4"/>
    <x v="0"/>
    <n v="19488139"/>
    <n v="19356.7"/>
    <n v="0.99329999999999996"/>
  </r>
  <r>
    <s v="其他"/>
    <s v="SDK"/>
    <s v="07"/>
    <x v="110"/>
    <x v="4"/>
    <x v="10"/>
    <n v="568942"/>
    <n v="870.18"/>
    <n v="1.5295000000000001"/>
  </r>
  <r>
    <s v="其他"/>
    <s v="SDK"/>
    <s v="07"/>
    <x v="110"/>
    <x v="4"/>
    <x v="7"/>
    <n v="417757"/>
    <n v="1801.35"/>
    <n v="4.3120000000000003"/>
  </r>
  <r>
    <s v="其他"/>
    <s v="SDK"/>
    <s v="07"/>
    <x v="110"/>
    <x v="4"/>
    <x v="15"/>
    <n v="2439525"/>
    <n v="1271.3599999999999"/>
    <n v="0.5212"/>
  </r>
  <r>
    <s v="Applock"/>
    <s v="SDK"/>
    <s v="07"/>
    <x v="110"/>
    <x v="4"/>
    <x v="16"/>
    <n v="352547421"/>
    <n v="260339.74"/>
    <n v="0.73850000000000005"/>
  </r>
  <r>
    <s v="充电屏保"/>
    <s v="SDK"/>
    <s v="07"/>
    <x v="110"/>
    <x v="4"/>
    <x v="17"/>
    <n v="43812722"/>
    <n v="26971.24"/>
    <n v="0.61560000000000004"/>
  </r>
  <r>
    <s v="结果页"/>
    <s v="SDK"/>
    <s v="07"/>
    <x v="110"/>
    <x v="4"/>
    <x v="3"/>
    <n v="15947405"/>
    <n v="35131.19"/>
    <n v="2.2029000000000001"/>
  </r>
  <r>
    <s v="其他"/>
    <s v="SDK"/>
    <s v="07"/>
    <x v="110"/>
    <x v="4"/>
    <x v="5"/>
    <n v="476505"/>
    <n v="689.26"/>
    <n v="1.4464999999999999"/>
  </r>
  <r>
    <s v="其他"/>
    <s v="SDK"/>
    <s v="07"/>
    <x v="110"/>
    <x v="4"/>
    <x v="4"/>
    <n v="18229715"/>
    <n v="6343.6"/>
    <n v="0.34799999999999998"/>
  </r>
  <r>
    <s v="其他"/>
    <s v="SDK"/>
    <s v="07"/>
    <x v="110"/>
    <x v="4"/>
    <x v="11"/>
    <n v="7427999"/>
    <n v="5130.1000000000004"/>
    <n v="0.69059999999999999"/>
  </r>
  <r>
    <s v="结果页"/>
    <s v="API"/>
    <s v="07"/>
    <x v="110"/>
    <x v="5"/>
    <x v="8"/>
    <n v="1386682"/>
    <n v="1640.86"/>
    <n v="1.18"/>
  </r>
  <r>
    <s v="结果页"/>
    <s v="API"/>
    <s v="07"/>
    <x v="110"/>
    <x v="5"/>
    <x v="3"/>
    <n v="351123"/>
    <n v="481.13"/>
    <n v="1.37"/>
  </r>
  <r>
    <s v="其他"/>
    <s v="API"/>
    <s v="07"/>
    <x v="110"/>
    <x v="5"/>
    <x v="4"/>
    <n v="52731"/>
    <n v="266.79000000000002"/>
    <n v="5.0599999999999996"/>
  </r>
  <r>
    <s v="其他"/>
    <s v="SDK"/>
    <s v="07"/>
    <x v="109"/>
    <x v="2"/>
    <x v="9"/>
    <n v="495553"/>
    <n v="122"/>
    <n v="0.246"/>
  </r>
  <r>
    <s v="其他"/>
    <s v="SDK"/>
    <s v="07"/>
    <x v="109"/>
    <x v="2"/>
    <x v="4"/>
    <n v="49311417"/>
    <n v="2616"/>
    <n v="5.2999999999999999E-2"/>
  </r>
  <r>
    <s v="其他"/>
    <s v="SDK"/>
    <s v="07"/>
    <x v="109"/>
    <x v="2"/>
    <x v="11"/>
    <n v="3736462"/>
    <n v="1628"/>
    <n v="0.436"/>
  </r>
  <r>
    <s v="结果页"/>
    <s v="API"/>
    <s v="07"/>
    <x v="109"/>
    <x v="3"/>
    <x v="8"/>
    <n v="67888"/>
    <n v="56.12"/>
    <n v="0.82665566815932123"/>
  </r>
  <r>
    <s v="结果页"/>
    <s v="API"/>
    <s v="07"/>
    <x v="109"/>
    <x v="3"/>
    <x v="0"/>
    <n v="346378"/>
    <n v="239.23"/>
    <n v="0.6906616471022986"/>
  </r>
  <r>
    <s v="结果页"/>
    <s v="API"/>
    <s v="07"/>
    <x v="109"/>
    <x v="3"/>
    <x v="3"/>
    <n v="161216"/>
    <n v="352.21000000000004"/>
    <n v="2.1847087137753078"/>
  </r>
  <r>
    <s v="其他"/>
    <s v="API"/>
    <s v="07"/>
    <x v="109"/>
    <x v="3"/>
    <x v="4"/>
    <n v="16333"/>
    <n v="27.700000000000003"/>
    <n v="1.6959529786322172"/>
  </r>
  <r>
    <s v="充电屏保"/>
    <s v="SDK"/>
    <s v="07"/>
    <x v="109"/>
    <x v="4"/>
    <x v="12"/>
    <n v="22540004"/>
    <n v="20339.29"/>
    <n v="0.90239999999999998"/>
  </r>
  <r>
    <s v="结果页"/>
    <s v="SDK"/>
    <s v="07"/>
    <x v="109"/>
    <x v="4"/>
    <x v="8"/>
    <n v="5172412"/>
    <n v="3876.19"/>
    <n v="0.74939999999999996"/>
  </r>
  <r>
    <s v="其他"/>
    <s v="SDK"/>
    <s v="07"/>
    <x v="109"/>
    <x v="4"/>
    <x v="9"/>
    <n v="4842909"/>
    <n v="3843.38"/>
    <n v="0.79359999999999997"/>
  </r>
  <r>
    <s v="其他"/>
    <s v="SDK"/>
    <s v="07"/>
    <x v="109"/>
    <x v="4"/>
    <x v="19"/>
    <n v="256148"/>
    <n v="444.35"/>
    <n v="1.7346999999999999"/>
  </r>
  <r>
    <s v="其他"/>
    <s v="SDK"/>
    <s v="07"/>
    <x v="109"/>
    <x v="4"/>
    <x v="2"/>
    <n v="122284"/>
    <n v="1733.01"/>
    <n v="14.172000000000001"/>
  </r>
  <r>
    <s v="天气"/>
    <s v="SDK"/>
    <s v="07"/>
    <x v="109"/>
    <x v="4"/>
    <x v="20"/>
    <n v="751461"/>
    <n v="4826.1000000000004"/>
    <n v="6.4222999999999999"/>
  </r>
  <r>
    <s v="Applock"/>
    <s v="SDK"/>
    <s v="07"/>
    <x v="109"/>
    <x v="4"/>
    <x v="13"/>
    <n v="123088614"/>
    <n v="72859.37"/>
    <n v="0.59189999999999998"/>
  </r>
  <r>
    <s v="其他"/>
    <s v="SDK"/>
    <s v="07"/>
    <x v="109"/>
    <x v="4"/>
    <x v="6"/>
    <n v="271494"/>
    <n v="623.83000000000004"/>
    <n v="2.2978000000000001"/>
  </r>
  <r>
    <s v="充电屏保"/>
    <s v="SDK"/>
    <s v="07"/>
    <x v="109"/>
    <x v="4"/>
    <x v="14"/>
    <n v="152239530"/>
    <n v="81640.25"/>
    <n v="0.5363"/>
  </r>
  <r>
    <s v="结果页"/>
    <s v="SDK"/>
    <s v="07"/>
    <x v="109"/>
    <x v="4"/>
    <x v="0"/>
    <n v="18169054"/>
    <n v="18505.02"/>
    <n v="1.0185"/>
  </r>
  <r>
    <s v="其他"/>
    <s v="SDK"/>
    <s v="07"/>
    <x v="109"/>
    <x v="4"/>
    <x v="10"/>
    <n v="531684"/>
    <n v="830.47"/>
    <n v="1.5620000000000001"/>
  </r>
  <r>
    <s v="其他"/>
    <s v="SDK"/>
    <s v="07"/>
    <x v="109"/>
    <x v="4"/>
    <x v="7"/>
    <n v="407523"/>
    <n v="1915.76"/>
    <n v="4.7009999999999996"/>
  </r>
  <r>
    <s v="其他"/>
    <s v="SDK"/>
    <s v="07"/>
    <x v="109"/>
    <x v="4"/>
    <x v="15"/>
    <n v="2452446"/>
    <n v="1255.5899999999999"/>
    <n v="0.51200000000000001"/>
  </r>
  <r>
    <s v="Applock"/>
    <s v="SDK"/>
    <s v="07"/>
    <x v="109"/>
    <x v="4"/>
    <x v="16"/>
    <n v="361851827"/>
    <n v="263453.19"/>
    <n v="0.72809999999999997"/>
  </r>
  <r>
    <s v="充电屏保"/>
    <s v="SDK"/>
    <s v="07"/>
    <x v="109"/>
    <x v="4"/>
    <x v="17"/>
    <n v="45410916"/>
    <n v="27578.83"/>
    <n v="0.60729999999999995"/>
  </r>
  <r>
    <s v="结果页"/>
    <s v="SDK"/>
    <s v="07"/>
    <x v="109"/>
    <x v="4"/>
    <x v="3"/>
    <n v="15731364"/>
    <n v="34569.910000000003"/>
    <n v="2.1974999999999998"/>
  </r>
  <r>
    <s v="其他"/>
    <s v="SDK"/>
    <s v="07"/>
    <x v="109"/>
    <x v="4"/>
    <x v="5"/>
    <n v="449343"/>
    <n v="591.08000000000004"/>
    <n v="1.3153999999999999"/>
  </r>
  <r>
    <s v="其他"/>
    <s v="SDK"/>
    <s v="07"/>
    <x v="109"/>
    <x v="4"/>
    <x v="4"/>
    <n v="19860269"/>
    <n v="6730.52"/>
    <n v="0.33889999999999998"/>
  </r>
  <r>
    <s v="其他"/>
    <s v="SDK"/>
    <s v="07"/>
    <x v="109"/>
    <x v="4"/>
    <x v="11"/>
    <n v="7894670"/>
    <n v="4873.3100000000004"/>
    <n v="0.61729999999999996"/>
  </r>
  <r>
    <s v="结果页"/>
    <s v="API"/>
    <s v="07"/>
    <x v="109"/>
    <x v="5"/>
    <x v="8"/>
    <n v="879039"/>
    <n v="1353.37"/>
    <n v="1.54"/>
  </r>
  <r>
    <s v="结果页"/>
    <s v="API"/>
    <s v="07"/>
    <x v="109"/>
    <x v="5"/>
    <x v="3"/>
    <n v="349472"/>
    <n v="566.63"/>
    <n v="1.62"/>
  </r>
  <r>
    <s v="其他"/>
    <s v="API"/>
    <s v="07"/>
    <x v="109"/>
    <x v="5"/>
    <x v="4"/>
    <n v="51480"/>
    <n v="248.61"/>
    <n v="4.83"/>
  </r>
  <r>
    <s v="其他"/>
    <s v="SDK"/>
    <s v="07"/>
    <x v="108"/>
    <x v="2"/>
    <x v="9"/>
    <n v="494171"/>
    <n v="116"/>
    <n v="0.23400000000000001"/>
  </r>
  <r>
    <s v="其他"/>
    <s v="SDK"/>
    <s v="07"/>
    <x v="108"/>
    <x v="2"/>
    <x v="4"/>
    <n v="48027989"/>
    <n v="2470"/>
    <n v="5.0999999999999997E-2"/>
  </r>
  <r>
    <s v="其他"/>
    <s v="SDK"/>
    <s v="07"/>
    <x v="108"/>
    <x v="2"/>
    <x v="11"/>
    <n v="3861421"/>
    <n v="1674"/>
    <n v="0.434"/>
  </r>
  <r>
    <s v="结果页"/>
    <s v="API"/>
    <s v="07"/>
    <x v="108"/>
    <x v="3"/>
    <x v="8"/>
    <n v="54330"/>
    <n v="75.990000000000009"/>
    <n v="1.3986747653230263"/>
  </r>
  <r>
    <s v="结果页"/>
    <s v="API"/>
    <s v="07"/>
    <x v="108"/>
    <x v="3"/>
    <x v="0"/>
    <n v="279920"/>
    <n v="194.62"/>
    <n v="0.6952700771649043"/>
  </r>
  <r>
    <s v="结果页"/>
    <s v="API"/>
    <s v="07"/>
    <x v="108"/>
    <x v="3"/>
    <x v="3"/>
    <n v="147204"/>
    <n v="340.52"/>
    <n v="2.3132523572729"/>
  </r>
  <r>
    <s v="其他"/>
    <s v="API"/>
    <s v="07"/>
    <x v="108"/>
    <x v="3"/>
    <x v="4"/>
    <n v="17223"/>
    <n v="28.330000000000002"/>
    <n v="1.6448934564245488"/>
  </r>
  <r>
    <s v="充电屏保"/>
    <s v="SDK"/>
    <s v="07"/>
    <x v="108"/>
    <x v="4"/>
    <x v="12"/>
    <n v="22796320"/>
    <n v="21062.21"/>
    <n v="0.92390000000000005"/>
  </r>
  <r>
    <s v="结果页"/>
    <s v="SDK"/>
    <s v="07"/>
    <x v="108"/>
    <x v="4"/>
    <x v="8"/>
    <n v="5342292"/>
    <n v="4219.0600000000004"/>
    <n v="0.78969999999999996"/>
  </r>
  <r>
    <s v="其他"/>
    <s v="SDK"/>
    <s v="07"/>
    <x v="108"/>
    <x v="4"/>
    <x v="9"/>
    <n v="5016593"/>
    <n v="4194.1899999999996"/>
    <n v="0.83609999999999995"/>
  </r>
  <r>
    <s v="其他"/>
    <s v="SDK"/>
    <s v="07"/>
    <x v="108"/>
    <x v="4"/>
    <x v="19"/>
    <n v="260916"/>
    <n v="433.42"/>
    <n v="1.6611"/>
  </r>
  <r>
    <s v="其他"/>
    <s v="SDK"/>
    <s v="07"/>
    <x v="108"/>
    <x v="4"/>
    <x v="2"/>
    <n v="118709"/>
    <n v="1880.45"/>
    <n v="15.8408"/>
  </r>
  <r>
    <s v="天气"/>
    <s v="SDK"/>
    <s v="07"/>
    <x v="108"/>
    <x v="4"/>
    <x v="20"/>
    <n v="811103"/>
    <n v="5804.9"/>
    <n v="7.1567999999999996"/>
  </r>
  <r>
    <s v="Applock"/>
    <s v="SDK"/>
    <s v="07"/>
    <x v="108"/>
    <x v="4"/>
    <x v="13"/>
    <n v="126251439"/>
    <n v="68265.240000000005"/>
    <n v="0.54069999999999996"/>
  </r>
  <r>
    <s v="其他"/>
    <s v="SDK"/>
    <s v="07"/>
    <x v="108"/>
    <x v="4"/>
    <x v="6"/>
    <n v="309861"/>
    <n v="747.66"/>
    <n v="2.4129"/>
  </r>
  <r>
    <s v="充电屏保"/>
    <s v="SDK"/>
    <s v="07"/>
    <x v="108"/>
    <x v="4"/>
    <x v="14"/>
    <n v="156123905"/>
    <n v="77312.070000000007"/>
    <n v="0.49519999999999997"/>
  </r>
  <r>
    <s v="结果页"/>
    <s v="SDK"/>
    <s v="07"/>
    <x v="108"/>
    <x v="4"/>
    <x v="0"/>
    <n v="20689336"/>
    <n v="23766.34"/>
    <n v="1.1487000000000001"/>
  </r>
  <r>
    <s v="其他"/>
    <s v="SDK"/>
    <s v="07"/>
    <x v="108"/>
    <x v="4"/>
    <x v="10"/>
    <n v="549323"/>
    <n v="944.53"/>
    <n v="1.7194"/>
  </r>
  <r>
    <s v="其他"/>
    <s v="SDK"/>
    <s v="07"/>
    <x v="108"/>
    <x v="4"/>
    <x v="7"/>
    <n v="376708"/>
    <n v="1818.32"/>
    <n v="4.8269000000000002"/>
  </r>
  <r>
    <s v="其他"/>
    <s v="SDK"/>
    <s v="07"/>
    <x v="108"/>
    <x v="4"/>
    <x v="15"/>
    <n v="2530382"/>
    <n v="1282.6400000000001"/>
    <n v="0.50690000000000002"/>
  </r>
  <r>
    <s v="Applock"/>
    <s v="SDK"/>
    <s v="07"/>
    <x v="108"/>
    <x v="4"/>
    <x v="16"/>
    <n v="376596284"/>
    <n v="263127.18"/>
    <n v="0.69869999999999999"/>
  </r>
  <r>
    <s v="充电屏保"/>
    <s v="SDK"/>
    <s v="07"/>
    <x v="108"/>
    <x v="4"/>
    <x v="17"/>
    <n v="47211601"/>
    <n v="27755.9"/>
    <n v="0.58789999999999998"/>
  </r>
  <r>
    <s v="结果页"/>
    <s v="SDK"/>
    <s v="07"/>
    <x v="108"/>
    <x v="4"/>
    <x v="3"/>
    <n v="15622179"/>
    <n v="36659.22"/>
    <n v="2.3466"/>
  </r>
  <r>
    <s v="其他"/>
    <s v="SDK"/>
    <s v="07"/>
    <x v="108"/>
    <x v="4"/>
    <x v="5"/>
    <n v="446500"/>
    <n v="617.41"/>
    <n v="1.3828"/>
  </r>
  <r>
    <s v="其他"/>
    <s v="SDK"/>
    <s v="07"/>
    <x v="108"/>
    <x v="4"/>
    <x v="4"/>
    <n v="22074322"/>
    <n v="7522.65"/>
    <n v="0.34079999999999999"/>
  </r>
  <r>
    <s v="其他"/>
    <s v="SDK"/>
    <s v="07"/>
    <x v="108"/>
    <x v="4"/>
    <x v="11"/>
    <n v="8049636"/>
    <n v="3792.43"/>
    <n v="0.47110000000000002"/>
  </r>
  <r>
    <s v="结果页"/>
    <s v="API"/>
    <s v="07"/>
    <x v="108"/>
    <x v="5"/>
    <x v="8"/>
    <n v="684234"/>
    <n v="1365.62"/>
    <n v="2"/>
  </r>
  <r>
    <s v="结果页"/>
    <s v="API"/>
    <s v="07"/>
    <x v="108"/>
    <x v="5"/>
    <x v="3"/>
    <n v="337744"/>
    <n v="528.54999999999995"/>
    <n v="1.56"/>
  </r>
  <r>
    <s v="其他"/>
    <s v="API"/>
    <s v="07"/>
    <x v="108"/>
    <x v="5"/>
    <x v="4"/>
    <n v="55228"/>
    <n v="263.83999999999997"/>
    <n v="4.78"/>
  </r>
  <r>
    <s v="其他"/>
    <s v="SDK"/>
    <s v="07"/>
    <x v="107"/>
    <x v="2"/>
    <x v="9"/>
    <n v="484961"/>
    <n v="112"/>
    <n v="0.23100000000000001"/>
  </r>
  <r>
    <s v="其他"/>
    <s v="SDK"/>
    <s v="07"/>
    <x v="107"/>
    <x v="2"/>
    <x v="4"/>
    <n v="48769369"/>
    <n v="2537"/>
    <n v="5.1999999999999998E-2"/>
  </r>
  <r>
    <s v="其他"/>
    <s v="SDK"/>
    <s v="07"/>
    <x v="107"/>
    <x v="2"/>
    <x v="11"/>
    <n v="4049773"/>
    <n v="1779"/>
    <n v="0.439"/>
  </r>
  <r>
    <s v="结果页"/>
    <s v="API"/>
    <s v="07"/>
    <x v="107"/>
    <x v="3"/>
    <x v="8"/>
    <n v="51386"/>
    <n v="73.22"/>
    <n v="1.4249017242050364"/>
  </r>
  <r>
    <s v="结果页"/>
    <s v="API"/>
    <s v="07"/>
    <x v="107"/>
    <x v="3"/>
    <x v="0"/>
    <n v="280138"/>
    <n v="188.55"/>
    <n v="0.67306113415530922"/>
  </r>
  <r>
    <s v="结果页"/>
    <s v="API"/>
    <s v="07"/>
    <x v="107"/>
    <x v="3"/>
    <x v="3"/>
    <n v="146899"/>
    <n v="338.47"/>
    <n v="2.3041000959843156"/>
  </r>
  <r>
    <s v="其他"/>
    <s v="API"/>
    <s v="07"/>
    <x v="107"/>
    <x v="3"/>
    <x v="4"/>
    <n v="17529"/>
    <n v="28.130000000000003"/>
    <n v="1.6047692395458957"/>
  </r>
  <r>
    <s v="充电屏保"/>
    <s v="SDK"/>
    <s v="07"/>
    <x v="107"/>
    <x v="4"/>
    <x v="12"/>
    <n v="21579284"/>
    <n v="19828.5"/>
    <n v="0.91890000000000005"/>
  </r>
  <r>
    <s v="结果页"/>
    <s v="SDK"/>
    <s v="07"/>
    <x v="107"/>
    <x v="4"/>
    <x v="8"/>
    <n v="5326195"/>
    <n v="4375.38"/>
    <n v="0.82150000000000001"/>
  </r>
  <r>
    <s v="其他"/>
    <s v="SDK"/>
    <s v="07"/>
    <x v="107"/>
    <x v="4"/>
    <x v="9"/>
    <n v="5022965"/>
    <n v="4408.9399999999996"/>
    <n v="0.87780000000000002"/>
  </r>
  <r>
    <s v="其他"/>
    <s v="SDK"/>
    <s v="07"/>
    <x v="107"/>
    <x v="4"/>
    <x v="19"/>
    <n v="271424"/>
    <n v="466.63"/>
    <n v="1.7192000000000001"/>
  </r>
  <r>
    <s v="其他"/>
    <s v="SDK"/>
    <s v="07"/>
    <x v="107"/>
    <x v="4"/>
    <x v="2"/>
    <n v="118928"/>
    <n v="1856.96"/>
    <n v="15.6142"/>
  </r>
  <r>
    <s v="天气"/>
    <s v="SDK"/>
    <s v="07"/>
    <x v="107"/>
    <x v="4"/>
    <x v="20"/>
    <n v="847057"/>
    <n v="5809.64"/>
    <n v="6.8586"/>
  </r>
  <r>
    <s v="Applock"/>
    <s v="SDK"/>
    <s v="07"/>
    <x v="107"/>
    <x v="4"/>
    <x v="13"/>
    <n v="124300564"/>
    <n v="64486.239999999998"/>
    <n v="0.51880000000000004"/>
  </r>
  <r>
    <s v="其他"/>
    <s v="SDK"/>
    <s v="07"/>
    <x v="107"/>
    <x v="4"/>
    <x v="6"/>
    <n v="296850"/>
    <n v="705.52"/>
    <n v="2.3767"/>
  </r>
  <r>
    <s v="充电屏保"/>
    <s v="SDK"/>
    <s v="07"/>
    <x v="107"/>
    <x v="4"/>
    <x v="14"/>
    <n v="152113406"/>
    <n v="69224.06"/>
    <n v="0.4551"/>
  </r>
  <r>
    <s v="结果页"/>
    <s v="SDK"/>
    <s v="07"/>
    <x v="107"/>
    <x v="4"/>
    <x v="0"/>
    <n v="21263114"/>
    <n v="25788.58"/>
    <n v="1.2128000000000001"/>
  </r>
  <r>
    <s v="其他"/>
    <s v="SDK"/>
    <s v="07"/>
    <x v="107"/>
    <x v="4"/>
    <x v="10"/>
    <n v="557646"/>
    <n v="1041.25"/>
    <n v="1.8672"/>
  </r>
  <r>
    <s v="其他"/>
    <s v="SDK"/>
    <s v="07"/>
    <x v="107"/>
    <x v="4"/>
    <x v="7"/>
    <n v="400249"/>
    <n v="1956.47"/>
    <n v="4.8880999999999997"/>
  </r>
  <r>
    <s v="其他"/>
    <s v="SDK"/>
    <s v="07"/>
    <x v="107"/>
    <x v="4"/>
    <x v="15"/>
    <n v="2547059"/>
    <n v="1294.93"/>
    <n v="0.50839999999999996"/>
  </r>
  <r>
    <s v="Applock"/>
    <s v="SDK"/>
    <s v="07"/>
    <x v="107"/>
    <x v="4"/>
    <x v="16"/>
    <n v="366927068"/>
    <n v="250256.4"/>
    <n v="0.68200000000000005"/>
  </r>
  <r>
    <s v="充电屏保"/>
    <s v="SDK"/>
    <s v="07"/>
    <x v="107"/>
    <x v="4"/>
    <x v="17"/>
    <n v="45739241"/>
    <n v="25561.86"/>
    <n v="0.55889999999999995"/>
  </r>
  <r>
    <s v="结果页"/>
    <s v="SDK"/>
    <s v="07"/>
    <x v="107"/>
    <x v="4"/>
    <x v="3"/>
    <n v="15385208"/>
    <n v="35926.1"/>
    <n v="2.3351000000000002"/>
  </r>
  <r>
    <s v="其他"/>
    <s v="SDK"/>
    <s v="07"/>
    <x v="107"/>
    <x v="4"/>
    <x v="5"/>
    <n v="449381"/>
    <n v="558.16"/>
    <n v="1.2421"/>
  </r>
  <r>
    <s v="其他"/>
    <s v="SDK"/>
    <s v="07"/>
    <x v="107"/>
    <x v="4"/>
    <x v="4"/>
    <n v="23951364"/>
    <n v="7743.29"/>
    <n v="0.32329999999999998"/>
  </r>
  <r>
    <s v="其他"/>
    <s v="SDK"/>
    <s v="07"/>
    <x v="107"/>
    <x v="4"/>
    <x v="11"/>
    <n v="8762425"/>
    <n v="4153.55"/>
    <n v="0.47399999999999998"/>
  </r>
  <r>
    <s v="结果页"/>
    <s v="API"/>
    <s v="07"/>
    <x v="107"/>
    <x v="5"/>
    <x v="8"/>
    <n v="643753"/>
    <n v="1356.07"/>
    <n v="2.11"/>
  </r>
  <r>
    <s v="结果页"/>
    <s v="API"/>
    <s v="07"/>
    <x v="107"/>
    <x v="5"/>
    <x v="3"/>
    <n v="337037"/>
    <n v="541.62"/>
    <n v="1.61"/>
  </r>
  <r>
    <s v="其他"/>
    <s v="API"/>
    <s v="07"/>
    <x v="107"/>
    <x v="5"/>
    <x v="4"/>
    <n v="60097"/>
    <n v="297.60000000000002"/>
    <n v="4.95"/>
  </r>
  <r>
    <s v="结果页"/>
    <s v="API"/>
    <s v="07"/>
    <x v="106"/>
    <x v="5"/>
    <x v="8"/>
    <n v="598649"/>
    <n v="1366.67"/>
    <n v="2.2799999999999998"/>
  </r>
  <r>
    <s v="结果页"/>
    <s v="API"/>
    <s v="07"/>
    <x v="106"/>
    <x v="5"/>
    <x v="3"/>
    <n v="362961"/>
    <n v="650.41"/>
    <n v="1.79"/>
  </r>
  <r>
    <s v="其他"/>
    <s v="API"/>
    <s v="07"/>
    <x v="106"/>
    <x v="5"/>
    <x v="4"/>
    <n v="288154"/>
    <n v="1675.31"/>
    <n v="5.81"/>
  </r>
  <r>
    <s v="结果页"/>
    <s v="API"/>
    <s v="07"/>
    <x v="106"/>
    <x v="3"/>
    <x v="0"/>
    <n v="285793"/>
    <n v="185.22000000000003"/>
    <n v="0.64809145080530328"/>
  </r>
  <r>
    <s v="结果页"/>
    <s v="API"/>
    <s v="07"/>
    <x v="106"/>
    <x v="3"/>
    <x v="3"/>
    <n v="161759"/>
    <n v="372.03999999999996"/>
    <n v="2.2999647623934369"/>
  </r>
  <r>
    <s v="结果页"/>
    <s v="API"/>
    <s v="07"/>
    <x v="106"/>
    <x v="3"/>
    <x v="8"/>
    <n v="54779"/>
    <n v="71.12"/>
    <n v="1.2983077456689607"/>
  </r>
  <r>
    <s v="其他"/>
    <s v="API"/>
    <s v="07"/>
    <x v="106"/>
    <x v="3"/>
    <x v="4"/>
    <n v="21334"/>
    <n v="39.269999999999996"/>
    <n v="1.8407237273835189"/>
  </r>
  <r>
    <s v="其他"/>
    <s v="SDK"/>
    <s v="07"/>
    <x v="106"/>
    <x v="4"/>
    <x v="11"/>
    <n v="9130328"/>
    <n v="4361.7700000000004"/>
    <n v="0.47770000000000001"/>
  </r>
  <r>
    <s v="其他"/>
    <s v="SDK"/>
    <s v="07"/>
    <x v="106"/>
    <x v="4"/>
    <x v="4"/>
    <n v="26109526"/>
    <n v="8309.0300000000007"/>
    <n v="0.31819999999999998"/>
  </r>
  <r>
    <s v="其他"/>
    <s v="SDK"/>
    <s v="07"/>
    <x v="106"/>
    <x v="4"/>
    <x v="5"/>
    <n v="438241"/>
    <n v="520.38"/>
    <n v="1.1874"/>
  </r>
  <r>
    <s v="结果页"/>
    <s v="SDK"/>
    <s v="07"/>
    <x v="106"/>
    <x v="4"/>
    <x v="0"/>
    <n v="22510594"/>
    <n v="27254.799999999999"/>
    <n v="1.2108000000000001"/>
  </r>
  <r>
    <s v="其他"/>
    <s v="SDK"/>
    <s v="07"/>
    <x v="106"/>
    <x v="4"/>
    <x v="7"/>
    <n v="398486"/>
    <n v="2083.84"/>
    <n v="5.2294"/>
  </r>
  <r>
    <s v="其他"/>
    <s v="SDK"/>
    <s v="07"/>
    <x v="106"/>
    <x v="4"/>
    <x v="10"/>
    <n v="574467"/>
    <n v="1044.24"/>
    <n v="1.8178000000000001"/>
  </r>
  <r>
    <s v="充电屏保"/>
    <s v="SDK"/>
    <s v="07"/>
    <x v="106"/>
    <x v="4"/>
    <x v="14"/>
    <n v="154282996"/>
    <n v="66485.399999999994"/>
    <n v="0.43090000000000001"/>
  </r>
  <r>
    <s v="其他"/>
    <s v="SDK"/>
    <s v="07"/>
    <x v="106"/>
    <x v="4"/>
    <x v="6"/>
    <n v="295541"/>
    <n v="709.31"/>
    <n v="2.4"/>
  </r>
  <r>
    <s v="Applock"/>
    <s v="SDK"/>
    <s v="07"/>
    <x v="106"/>
    <x v="4"/>
    <x v="13"/>
    <n v="121828090"/>
    <n v="61669.69"/>
    <n v="0.50619999999999998"/>
  </r>
  <r>
    <s v="结果页"/>
    <s v="SDK"/>
    <s v="07"/>
    <x v="106"/>
    <x v="4"/>
    <x v="3"/>
    <n v="15638339"/>
    <n v="35476.730000000003"/>
    <n v="2.2686000000000002"/>
  </r>
  <r>
    <s v="充电屏保"/>
    <s v="SDK"/>
    <s v="07"/>
    <x v="106"/>
    <x v="4"/>
    <x v="17"/>
    <n v="44598955"/>
    <n v="24185.01"/>
    <n v="0.5423"/>
  </r>
  <r>
    <s v="Applock"/>
    <s v="SDK"/>
    <s v="07"/>
    <x v="106"/>
    <x v="4"/>
    <x v="16"/>
    <n v="352749455"/>
    <n v="233989.31"/>
    <n v="0.6633"/>
  </r>
  <r>
    <s v="其他"/>
    <s v="SDK"/>
    <s v="07"/>
    <x v="106"/>
    <x v="4"/>
    <x v="15"/>
    <n v="2580372"/>
    <n v="1187.24"/>
    <n v="0.46010000000000001"/>
  </r>
  <r>
    <s v="天气"/>
    <s v="SDK"/>
    <s v="07"/>
    <x v="106"/>
    <x v="4"/>
    <x v="20"/>
    <n v="838205"/>
    <n v="5128.87"/>
    <n v="6.1189999999999998"/>
  </r>
  <r>
    <s v="其他"/>
    <s v="SDK"/>
    <s v="07"/>
    <x v="106"/>
    <x v="4"/>
    <x v="2"/>
    <n v="115945"/>
    <n v="1699.84"/>
    <n v="14.6607"/>
  </r>
  <r>
    <s v="其他"/>
    <s v="SDK"/>
    <s v="07"/>
    <x v="106"/>
    <x v="4"/>
    <x v="19"/>
    <n v="254569"/>
    <n v="425.75"/>
    <n v="1.6724000000000001"/>
  </r>
  <r>
    <s v="其他"/>
    <s v="SDK"/>
    <s v="07"/>
    <x v="106"/>
    <x v="4"/>
    <x v="9"/>
    <n v="5064232"/>
    <n v="4226.2700000000004"/>
    <n v="0.83450000000000002"/>
  </r>
  <r>
    <s v="结果页"/>
    <s v="SDK"/>
    <s v="07"/>
    <x v="106"/>
    <x v="4"/>
    <x v="8"/>
    <n v="5378842"/>
    <n v="4089.63"/>
    <n v="0.76029999999999998"/>
  </r>
  <r>
    <s v="充电屏保"/>
    <s v="SDK"/>
    <s v="07"/>
    <x v="106"/>
    <x v="4"/>
    <x v="12"/>
    <n v="21585453"/>
    <n v="18759.060000000001"/>
    <n v="0.86909999999999998"/>
  </r>
  <r>
    <s v="其他"/>
    <s v="SDK"/>
    <s v="07"/>
    <x v="106"/>
    <x v="2"/>
    <x v="9"/>
    <n v="486741"/>
    <n v="107"/>
    <n v="0.22"/>
  </r>
  <r>
    <s v="其他"/>
    <s v="SDK"/>
    <s v="07"/>
    <x v="106"/>
    <x v="2"/>
    <x v="4"/>
    <n v="51740168"/>
    <n v="2683"/>
    <n v="5.1999999999999998E-2"/>
  </r>
  <r>
    <s v="其他"/>
    <s v="SDK"/>
    <s v="07"/>
    <x v="106"/>
    <x v="2"/>
    <x v="11"/>
    <n v="4171232"/>
    <n v="1734"/>
    <n v="0.41599999999999998"/>
  </r>
  <r>
    <s v="结果页"/>
    <s v="API"/>
    <s v="07"/>
    <x v="105"/>
    <x v="3"/>
    <x v="0"/>
    <n v="236047"/>
    <n v="134.19999999999999"/>
    <n v="0.56853084343372295"/>
  </r>
  <r>
    <s v="结果页"/>
    <s v="API"/>
    <s v="07"/>
    <x v="105"/>
    <x v="3"/>
    <x v="3"/>
    <n v="158343"/>
    <n v="342.66"/>
    <n v="2.1640363009416266"/>
  </r>
  <r>
    <s v="结果页"/>
    <s v="API"/>
    <s v="07"/>
    <x v="105"/>
    <x v="3"/>
    <x v="8"/>
    <n v="54943"/>
    <n v="72.52"/>
    <n v="1.319913364759842"/>
  </r>
  <r>
    <s v="其他"/>
    <s v="API"/>
    <s v="07"/>
    <x v="105"/>
    <x v="3"/>
    <x v="4"/>
    <n v="18083"/>
    <n v="27.96"/>
    <n v="1.5462036166565283"/>
  </r>
  <r>
    <s v="结果页"/>
    <s v="API"/>
    <s v="07"/>
    <x v="105"/>
    <x v="5"/>
    <x v="8"/>
    <n v="573922"/>
    <n v="1243.48"/>
    <n v="2.17"/>
  </r>
  <r>
    <s v="结果页"/>
    <s v="API"/>
    <s v="07"/>
    <x v="105"/>
    <x v="5"/>
    <x v="3"/>
    <n v="348441"/>
    <n v="578.13"/>
    <n v="1.66"/>
  </r>
  <r>
    <s v="其他"/>
    <s v="API"/>
    <s v="07"/>
    <x v="105"/>
    <x v="5"/>
    <x v="4"/>
    <n v="95964"/>
    <n v="554.23"/>
    <n v="5.78"/>
  </r>
  <r>
    <s v="其他"/>
    <s v="SDK"/>
    <s v="07"/>
    <x v="105"/>
    <x v="2"/>
    <x v="9"/>
    <n v="456014"/>
    <n v="110"/>
    <n v="0.24099999999999999"/>
  </r>
  <r>
    <s v="其他"/>
    <s v="SDK"/>
    <s v="07"/>
    <x v="105"/>
    <x v="2"/>
    <x v="4"/>
    <n v="44246277"/>
    <n v="2319"/>
    <n v="5.1999999999999998E-2"/>
  </r>
  <r>
    <s v="其他"/>
    <s v="SDK"/>
    <s v="07"/>
    <x v="105"/>
    <x v="2"/>
    <x v="11"/>
    <n v="3675685"/>
    <n v="1588"/>
    <n v="0.432"/>
  </r>
  <r>
    <s v="其他"/>
    <s v="SDK"/>
    <s v="07"/>
    <x v="105"/>
    <x v="4"/>
    <x v="11"/>
    <n v="8710143"/>
    <n v="3733.04"/>
    <n v="0.42859999999999998"/>
  </r>
  <r>
    <s v="其他"/>
    <s v="SDK"/>
    <s v="07"/>
    <x v="105"/>
    <x v="4"/>
    <x v="4"/>
    <n v="24868945"/>
    <n v="6908.49"/>
    <n v="0.27779999999999999"/>
  </r>
  <r>
    <s v="其他"/>
    <s v="SDK"/>
    <s v="07"/>
    <x v="105"/>
    <x v="4"/>
    <x v="5"/>
    <n v="433969"/>
    <n v="484.09"/>
    <n v="1.1154999999999999"/>
  </r>
  <r>
    <s v="结果页"/>
    <s v="SDK"/>
    <s v="07"/>
    <x v="105"/>
    <x v="4"/>
    <x v="0"/>
    <n v="24261392"/>
    <n v="31085.200000000001"/>
    <n v="1.2813000000000001"/>
  </r>
  <r>
    <s v="其他"/>
    <s v="SDK"/>
    <s v="07"/>
    <x v="105"/>
    <x v="4"/>
    <x v="7"/>
    <n v="425464"/>
    <n v="2330.9499999999998"/>
    <n v="5.4786000000000001"/>
  </r>
  <r>
    <s v="其他"/>
    <s v="SDK"/>
    <s v="07"/>
    <x v="105"/>
    <x v="4"/>
    <x v="10"/>
    <n v="578302"/>
    <n v="966.95"/>
    <n v="1.6720999999999999"/>
  </r>
  <r>
    <s v="充电屏保"/>
    <s v="SDK"/>
    <s v="07"/>
    <x v="105"/>
    <x v="4"/>
    <x v="14"/>
    <n v="176973996"/>
    <n v="68420.53"/>
    <n v="0.3866"/>
  </r>
  <r>
    <s v="其他"/>
    <s v="SDK"/>
    <s v="07"/>
    <x v="105"/>
    <x v="4"/>
    <x v="6"/>
    <n v="290470"/>
    <n v="802.85"/>
    <n v="2.7639999999999998"/>
  </r>
  <r>
    <s v="Applock"/>
    <s v="SDK"/>
    <s v="07"/>
    <x v="105"/>
    <x v="4"/>
    <x v="13"/>
    <n v="136769395"/>
    <n v="64844.61"/>
    <n v="0.47410000000000002"/>
  </r>
  <r>
    <s v="结果页"/>
    <s v="SDK"/>
    <s v="07"/>
    <x v="105"/>
    <x v="4"/>
    <x v="3"/>
    <n v="16223962"/>
    <n v="36655.35"/>
    <n v="2.2593000000000001"/>
  </r>
  <r>
    <s v="充电屏保"/>
    <s v="SDK"/>
    <s v="07"/>
    <x v="105"/>
    <x v="4"/>
    <x v="17"/>
    <n v="48723435"/>
    <n v="24823.1"/>
    <n v="0.50949999999999995"/>
  </r>
  <r>
    <s v="Applock"/>
    <s v="SDK"/>
    <s v="07"/>
    <x v="105"/>
    <x v="4"/>
    <x v="16"/>
    <n v="389456519"/>
    <n v="245375.08"/>
    <n v="0.63"/>
  </r>
  <r>
    <s v="其他"/>
    <s v="SDK"/>
    <s v="07"/>
    <x v="105"/>
    <x v="4"/>
    <x v="15"/>
    <n v="2784320"/>
    <n v="1367.36"/>
    <n v="0.49109999999999998"/>
  </r>
  <r>
    <s v="天气"/>
    <s v="SDK"/>
    <s v="07"/>
    <x v="105"/>
    <x v="4"/>
    <x v="20"/>
    <n v="906391"/>
    <n v="5449.65"/>
    <n v="6.0125000000000002"/>
  </r>
  <r>
    <s v="其他"/>
    <s v="SDK"/>
    <s v="07"/>
    <x v="105"/>
    <x v="4"/>
    <x v="2"/>
    <n v="114045"/>
    <n v="1719.93"/>
    <n v="15.081200000000001"/>
  </r>
  <r>
    <s v="其他"/>
    <s v="SDK"/>
    <s v="07"/>
    <x v="105"/>
    <x v="4"/>
    <x v="19"/>
    <n v="257066"/>
    <n v="396.92"/>
    <n v="1.544"/>
  </r>
  <r>
    <s v="其他"/>
    <s v="SDK"/>
    <s v="07"/>
    <x v="105"/>
    <x v="4"/>
    <x v="9"/>
    <n v="5194967"/>
    <n v="4128.32"/>
    <n v="0.79469999999999996"/>
  </r>
  <r>
    <s v="结果页"/>
    <s v="SDK"/>
    <s v="07"/>
    <x v="105"/>
    <x v="4"/>
    <x v="8"/>
    <n v="5511688"/>
    <n v="4008.6"/>
    <n v="0.72729999999999995"/>
  </r>
  <r>
    <s v="充电屏保"/>
    <s v="SDK"/>
    <s v="07"/>
    <x v="105"/>
    <x v="4"/>
    <x v="12"/>
    <n v="23506471"/>
    <n v="20457.599999999999"/>
    <n v="0.87029999999999996"/>
  </r>
  <r>
    <s v="结果页"/>
    <s v="API"/>
    <s v="07"/>
    <x v="104"/>
    <x v="3"/>
    <x v="0"/>
    <n v="220733"/>
    <n v="114.74"/>
    <n v="0.51980000000000004"/>
  </r>
  <r>
    <s v="结果页"/>
    <s v="API"/>
    <s v="07"/>
    <x v="104"/>
    <x v="3"/>
    <x v="3"/>
    <n v="155881"/>
    <n v="326.56"/>
    <n v="2.0949"/>
  </r>
  <r>
    <s v="结果页"/>
    <s v="API"/>
    <s v="07"/>
    <x v="104"/>
    <x v="3"/>
    <x v="8"/>
    <n v="55427"/>
    <n v="70.31"/>
    <n v="1.2685"/>
  </r>
  <r>
    <s v="其他"/>
    <s v="API"/>
    <s v="07"/>
    <x v="104"/>
    <x v="3"/>
    <x v="4"/>
    <n v="16474"/>
    <n v="27.33"/>
    <n v="1.659"/>
  </r>
  <r>
    <s v="结果页"/>
    <s v="API"/>
    <s v="07"/>
    <x v="104"/>
    <x v="5"/>
    <x v="8"/>
    <n v="551256"/>
    <n v="1501.17"/>
    <n v="2.72"/>
  </r>
  <r>
    <s v="结果页"/>
    <s v="API"/>
    <s v="07"/>
    <x v="104"/>
    <x v="5"/>
    <x v="3"/>
    <n v="330825"/>
    <n v="604.99"/>
    <n v="1.83"/>
  </r>
  <r>
    <s v="其他"/>
    <s v="API"/>
    <s v="07"/>
    <x v="104"/>
    <x v="5"/>
    <x v="4"/>
    <n v="78852"/>
    <n v="410.98"/>
    <n v="5.21"/>
  </r>
  <r>
    <s v="其他"/>
    <s v="SDK"/>
    <s v="07"/>
    <x v="104"/>
    <x v="4"/>
    <x v="11"/>
    <n v="8036632"/>
    <n v="3455.78"/>
    <n v="0.43"/>
  </r>
  <r>
    <s v="其他"/>
    <s v="SDK"/>
    <s v="07"/>
    <x v="104"/>
    <x v="4"/>
    <x v="4"/>
    <n v="24265080"/>
    <n v="6739.09"/>
    <n v="0.2777"/>
  </r>
  <r>
    <s v="其他"/>
    <s v="SDK"/>
    <s v="07"/>
    <x v="104"/>
    <x v="4"/>
    <x v="5"/>
    <n v="428735"/>
    <n v="430.39"/>
    <n v="1.0039"/>
  </r>
  <r>
    <s v="结果页"/>
    <s v="SDK"/>
    <s v="07"/>
    <x v="104"/>
    <x v="4"/>
    <x v="0"/>
    <n v="26579055"/>
    <n v="34569.78"/>
    <n v="1.3006"/>
  </r>
  <r>
    <s v="其他"/>
    <s v="SDK"/>
    <s v="07"/>
    <x v="104"/>
    <x v="4"/>
    <x v="7"/>
    <n v="439184"/>
    <n v="2304.3200000000002"/>
    <n v="5.2468000000000004"/>
  </r>
  <r>
    <s v="其他"/>
    <s v="SDK"/>
    <s v="07"/>
    <x v="104"/>
    <x v="4"/>
    <x v="10"/>
    <n v="575744"/>
    <n v="832.48"/>
    <n v="1.4459"/>
  </r>
  <r>
    <s v="充电屏保"/>
    <s v="SDK"/>
    <s v="07"/>
    <x v="104"/>
    <x v="4"/>
    <x v="14"/>
    <n v="181605964"/>
    <n v="63743.13"/>
    <n v="0.35099999999999998"/>
  </r>
  <r>
    <s v="其他"/>
    <s v="SDK"/>
    <s v="07"/>
    <x v="104"/>
    <x v="4"/>
    <x v="6"/>
    <n v="279274"/>
    <n v="630.96"/>
    <n v="2.2593000000000001"/>
  </r>
  <r>
    <s v="Applock"/>
    <s v="SDK"/>
    <s v="07"/>
    <x v="104"/>
    <x v="4"/>
    <x v="13"/>
    <n v="136153724"/>
    <n v="63106.39"/>
    <n v="0.46350000000000002"/>
  </r>
  <r>
    <s v="结果页"/>
    <s v="SDK"/>
    <s v="07"/>
    <x v="104"/>
    <x v="4"/>
    <x v="3"/>
    <n v="15946608"/>
    <n v="33242.81"/>
    <n v="2.0846"/>
  </r>
  <r>
    <s v="充电屏保"/>
    <s v="SDK"/>
    <s v="07"/>
    <x v="104"/>
    <x v="4"/>
    <x v="17"/>
    <n v="45310620"/>
    <n v="22490.1"/>
    <n v="0.49640000000000001"/>
  </r>
  <r>
    <s v="Applock"/>
    <s v="SDK"/>
    <s v="07"/>
    <x v="104"/>
    <x v="4"/>
    <x v="16"/>
    <n v="377604740"/>
    <n v="232751.68"/>
    <n v="0.61639999999999995"/>
  </r>
  <r>
    <s v="其他"/>
    <s v="SDK"/>
    <s v="07"/>
    <x v="104"/>
    <x v="4"/>
    <x v="15"/>
    <n v="2825961"/>
    <n v="1298.3"/>
    <n v="0.45939999999999998"/>
  </r>
  <r>
    <s v="天气"/>
    <s v="SDK"/>
    <s v="07"/>
    <x v="104"/>
    <x v="4"/>
    <x v="20"/>
    <n v="915448"/>
    <n v="5618.13"/>
    <n v="6.1369999999999996"/>
  </r>
  <r>
    <s v="其他"/>
    <s v="SDK"/>
    <s v="07"/>
    <x v="104"/>
    <x v="4"/>
    <x v="2"/>
    <n v="108101"/>
    <n v="1694.19"/>
    <n v="15.6723"/>
  </r>
  <r>
    <s v="其他"/>
    <s v="SDK"/>
    <s v="07"/>
    <x v="104"/>
    <x v="4"/>
    <x v="19"/>
    <n v="252273"/>
    <n v="414.67"/>
    <n v="1.6436999999999999"/>
  </r>
  <r>
    <s v="其他"/>
    <s v="SDK"/>
    <s v="07"/>
    <x v="104"/>
    <x v="4"/>
    <x v="9"/>
    <n v="5022787"/>
    <n v="3912.49"/>
    <n v="0.77890000000000004"/>
  </r>
  <r>
    <s v="结果页"/>
    <s v="SDK"/>
    <s v="07"/>
    <x v="104"/>
    <x v="4"/>
    <x v="8"/>
    <n v="5383824"/>
    <n v="3882.45"/>
    <n v="0.72109999999999996"/>
  </r>
  <r>
    <s v="充电屏保"/>
    <s v="SDK"/>
    <s v="07"/>
    <x v="104"/>
    <x v="4"/>
    <x v="12"/>
    <n v="23462020"/>
    <n v="20403.79"/>
    <n v="0.86970000000000003"/>
  </r>
  <r>
    <s v="其他"/>
    <s v="SDK"/>
    <s v="07"/>
    <x v="104"/>
    <x v="2"/>
    <x v="9"/>
    <n v="480118"/>
    <n v="106"/>
    <n v="0.221"/>
  </r>
  <r>
    <s v="其他"/>
    <s v="SDK"/>
    <s v="07"/>
    <x v="104"/>
    <x v="2"/>
    <x v="4"/>
    <n v="42359651"/>
    <n v="2155"/>
    <n v="5.0999999999999997E-2"/>
  </r>
  <r>
    <s v="其他"/>
    <s v="SDK"/>
    <s v="07"/>
    <x v="104"/>
    <x v="2"/>
    <x v="11"/>
    <n v="3616494"/>
    <n v="1483"/>
    <n v="0.41"/>
  </r>
  <r>
    <s v="结果页"/>
    <s v="API"/>
    <s v="07"/>
    <x v="103"/>
    <x v="3"/>
    <x v="0"/>
    <n v="328159"/>
    <n v="196.03"/>
    <n v="0.59740000000000004"/>
  </r>
  <r>
    <s v="结果页"/>
    <s v="API"/>
    <s v="07"/>
    <x v="103"/>
    <x v="3"/>
    <x v="3"/>
    <n v="184084"/>
    <n v="382.07"/>
    <n v="2.0754999999999999"/>
  </r>
  <r>
    <s v="结果页"/>
    <s v="API"/>
    <s v="07"/>
    <x v="103"/>
    <x v="3"/>
    <x v="8"/>
    <n v="132838"/>
    <n v="178.44"/>
    <n v="1.3432999999999999"/>
  </r>
  <r>
    <s v="其他"/>
    <s v="API"/>
    <s v="07"/>
    <x v="103"/>
    <x v="3"/>
    <x v="4"/>
    <n v="16575"/>
    <n v="25.54"/>
    <n v="1.5408999999999999"/>
  </r>
  <r>
    <s v="结果页"/>
    <s v="API"/>
    <s v="07"/>
    <x v="103"/>
    <x v="5"/>
    <x v="8"/>
    <n v="530122"/>
    <n v="1327.16"/>
    <n v="2.5"/>
  </r>
  <r>
    <s v="结果页"/>
    <s v="API"/>
    <s v="07"/>
    <x v="103"/>
    <x v="5"/>
    <x v="3"/>
    <n v="363977"/>
    <n v="601.86"/>
    <n v="1.65"/>
  </r>
  <r>
    <s v="其他"/>
    <s v="API"/>
    <s v="07"/>
    <x v="103"/>
    <x v="5"/>
    <x v="4"/>
    <n v="71603"/>
    <n v="402.17"/>
    <n v="5.62"/>
  </r>
  <r>
    <s v="其他"/>
    <s v="SDK"/>
    <s v="07"/>
    <x v="103"/>
    <x v="4"/>
    <x v="11"/>
    <n v="8384649"/>
    <n v="3526.18"/>
    <n v="0.42059999999999997"/>
  </r>
  <r>
    <s v="其他"/>
    <s v="SDK"/>
    <s v="07"/>
    <x v="103"/>
    <x v="4"/>
    <x v="4"/>
    <n v="25565216"/>
    <n v="6907.61"/>
    <n v="0.2702"/>
  </r>
  <r>
    <s v="其他"/>
    <s v="SDK"/>
    <s v="07"/>
    <x v="103"/>
    <x v="4"/>
    <x v="5"/>
    <n v="420905"/>
    <n v="485.37"/>
    <n v="1.1532"/>
  </r>
  <r>
    <s v="结果页"/>
    <s v="SDK"/>
    <s v="07"/>
    <x v="103"/>
    <x v="4"/>
    <x v="0"/>
    <n v="27337181"/>
    <n v="35232.480000000003"/>
    <n v="1.2887999999999999"/>
  </r>
  <r>
    <s v="其他"/>
    <s v="SDK"/>
    <s v="07"/>
    <x v="103"/>
    <x v="4"/>
    <x v="7"/>
    <n v="450155"/>
    <n v="1969.81"/>
    <n v="4.3757999999999999"/>
  </r>
  <r>
    <s v="其他"/>
    <s v="SDK"/>
    <s v="07"/>
    <x v="103"/>
    <x v="4"/>
    <x v="10"/>
    <n v="565906"/>
    <n v="840.55"/>
    <n v="1.4853000000000001"/>
  </r>
  <r>
    <s v="充电屏保"/>
    <s v="SDK"/>
    <s v="07"/>
    <x v="103"/>
    <x v="4"/>
    <x v="14"/>
    <n v="187722363"/>
    <n v="63190.9"/>
    <n v="0.33660000000000001"/>
  </r>
  <r>
    <s v="其他"/>
    <s v="SDK"/>
    <s v="07"/>
    <x v="103"/>
    <x v="4"/>
    <x v="6"/>
    <n v="267203"/>
    <n v="587.71"/>
    <n v="2.1995"/>
  </r>
  <r>
    <s v="Applock"/>
    <s v="SDK"/>
    <s v="07"/>
    <x v="103"/>
    <x v="4"/>
    <x v="13"/>
    <n v="139275831"/>
    <n v="65721.149999999994"/>
    <n v="0.47189999999999999"/>
  </r>
  <r>
    <s v="结果页"/>
    <s v="SDK"/>
    <s v="07"/>
    <x v="103"/>
    <x v="4"/>
    <x v="3"/>
    <n v="15456825"/>
    <n v="36105.49"/>
    <n v="2.3359000000000001"/>
  </r>
  <r>
    <s v="充电屏保"/>
    <s v="SDK"/>
    <s v="07"/>
    <x v="103"/>
    <x v="4"/>
    <x v="17"/>
    <n v="41225878"/>
    <n v="21754.36"/>
    <n v="0.52769999999999995"/>
  </r>
  <r>
    <s v="Applock"/>
    <s v="SDK"/>
    <s v="07"/>
    <x v="103"/>
    <x v="4"/>
    <x v="16"/>
    <n v="364667270"/>
    <n v="235624.06"/>
    <n v="0.64610000000000001"/>
  </r>
  <r>
    <s v="其他"/>
    <s v="SDK"/>
    <s v="07"/>
    <x v="103"/>
    <x v="4"/>
    <x v="15"/>
    <n v="2881957"/>
    <n v="1298.68"/>
    <n v="0.4506"/>
  </r>
  <r>
    <s v="天气"/>
    <s v="SDK"/>
    <s v="07"/>
    <x v="103"/>
    <x v="4"/>
    <x v="20"/>
    <n v="942129"/>
    <n v="6309.37"/>
    <n v="6.6969000000000003"/>
  </r>
  <r>
    <s v="其他"/>
    <s v="SDK"/>
    <s v="07"/>
    <x v="103"/>
    <x v="4"/>
    <x v="2"/>
    <n v="105248"/>
    <n v="1549.24"/>
    <n v="14.719900000000001"/>
  </r>
  <r>
    <s v="其他"/>
    <s v="SDK"/>
    <s v="07"/>
    <x v="103"/>
    <x v="4"/>
    <x v="19"/>
    <n v="252138"/>
    <n v="422.6"/>
    <n v="1.6760999999999999"/>
  </r>
  <r>
    <s v="其他"/>
    <s v="SDK"/>
    <s v="07"/>
    <x v="103"/>
    <x v="4"/>
    <x v="9"/>
    <n v="5102970"/>
    <n v="3996.13"/>
    <n v="0.78310000000000002"/>
  </r>
  <r>
    <s v="结果页"/>
    <s v="SDK"/>
    <s v="07"/>
    <x v="103"/>
    <x v="4"/>
    <x v="8"/>
    <n v="5415656"/>
    <n v="3925.9"/>
    <n v="0.72489999999999999"/>
  </r>
  <r>
    <s v="充电屏保"/>
    <s v="SDK"/>
    <s v="07"/>
    <x v="103"/>
    <x v="4"/>
    <x v="12"/>
    <n v="23604730"/>
    <n v="20707.96"/>
    <n v="0.87729999999999997"/>
  </r>
  <r>
    <s v="其他"/>
    <s v="SDK"/>
    <s v="07"/>
    <x v="103"/>
    <x v="2"/>
    <x v="9"/>
    <n v="480706"/>
    <n v="120.010322"/>
    <n v="0.24970000000000001"/>
  </r>
  <r>
    <s v="其他"/>
    <s v="SDK"/>
    <s v="07"/>
    <x v="103"/>
    <x v="2"/>
    <x v="11"/>
    <n v="3620119"/>
    <n v="1433.399981"/>
    <n v="0.39600000000000002"/>
  </r>
  <r>
    <s v="其他"/>
    <s v="SDK"/>
    <s v="07"/>
    <x v="103"/>
    <x v="2"/>
    <x v="4"/>
    <n v="40296493"/>
    <n v="2143.2167920000002"/>
    <n v="5.3199999999999997E-2"/>
  </r>
  <r>
    <s v="结果页"/>
    <s v="API"/>
    <s v="07"/>
    <x v="102"/>
    <x v="3"/>
    <x v="0"/>
    <n v="262672"/>
    <n v="172.08"/>
    <n v="0.65510000000000002"/>
  </r>
  <r>
    <s v="结果页"/>
    <s v="API"/>
    <s v="07"/>
    <x v="102"/>
    <x v="3"/>
    <x v="3"/>
    <n v="170348"/>
    <n v="361.12"/>
    <n v="2.1198999999999999"/>
  </r>
  <r>
    <s v="结果页"/>
    <s v="API"/>
    <s v="07"/>
    <x v="102"/>
    <x v="3"/>
    <x v="8"/>
    <n v="101796"/>
    <n v="142.31"/>
    <n v="1.3979999999999999"/>
  </r>
  <r>
    <s v="其他"/>
    <s v="API"/>
    <s v="07"/>
    <x v="102"/>
    <x v="3"/>
    <x v="4"/>
    <n v="15775"/>
    <n v="20.41"/>
    <n v="1.2938000000000001"/>
  </r>
  <r>
    <s v="结果页"/>
    <s v="API"/>
    <s v="07"/>
    <x v="102"/>
    <x v="5"/>
    <x v="8"/>
    <n v="496434"/>
    <n v="1110.3599999999999"/>
    <n v="2.2400000000000002"/>
  </r>
  <r>
    <s v="结果页"/>
    <s v="API"/>
    <s v="07"/>
    <x v="102"/>
    <x v="5"/>
    <x v="3"/>
    <n v="321811"/>
    <n v="531.4"/>
    <n v="1.65"/>
  </r>
  <r>
    <s v="其他"/>
    <s v="API"/>
    <s v="07"/>
    <x v="102"/>
    <x v="5"/>
    <x v="4"/>
    <n v="71158"/>
    <n v="325.45"/>
    <n v="4.57"/>
  </r>
  <r>
    <s v="其他"/>
    <s v="SDK"/>
    <s v="07"/>
    <x v="102"/>
    <x v="4"/>
    <x v="11"/>
    <n v="8772070"/>
    <n v="3551.82"/>
    <n v="0.40489999999999998"/>
  </r>
  <r>
    <s v="其他"/>
    <s v="SDK"/>
    <s v="07"/>
    <x v="102"/>
    <x v="4"/>
    <x v="4"/>
    <n v="26592285"/>
    <n v="6818.74"/>
    <n v="0.25640000000000002"/>
  </r>
  <r>
    <s v="其他"/>
    <s v="SDK"/>
    <s v="07"/>
    <x v="102"/>
    <x v="4"/>
    <x v="5"/>
    <n v="419536"/>
    <n v="476.48"/>
    <n v="1.1356999999999999"/>
  </r>
  <r>
    <s v="结果页"/>
    <s v="SDK"/>
    <s v="07"/>
    <x v="102"/>
    <x v="4"/>
    <x v="0"/>
    <n v="28837943"/>
    <n v="37547.96"/>
    <n v="1.302"/>
  </r>
  <r>
    <s v="其他"/>
    <s v="SDK"/>
    <s v="07"/>
    <x v="102"/>
    <x v="4"/>
    <x v="7"/>
    <n v="482792"/>
    <n v="2116.54"/>
    <n v="4.3840000000000003"/>
  </r>
  <r>
    <s v="其他"/>
    <s v="SDK"/>
    <s v="07"/>
    <x v="102"/>
    <x v="4"/>
    <x v="10"/>
    <n v="576907"/>
    <n v="897.67"/>
    <n v="1.556"/>
  </r>
  <r>
    <s v="充电屏保"/>
    <s v="SDK"/>
    <s v="07"/>
    <x v="102"/>
    <x v="4"/>
    <x v="14"/>
    <n v="201286165"/>
    <n v="64442.31"/>
    <n v="0.32019999999999998"/>
  </r>
  <r>
    <s v="其他"/>
    <s v="SDK"/>
    <s v="07"/>
    <x v="102"/>
    <x v="4"/>
    <x v="6"/>
    <n v="259849"/>
    <n v="558.99"/>
    <n v="2.1511999999999998"/>
  </r>
  <r>
    <s v="Applock"/>
    <s v="SDK"/>
    <s v="07"/>
    <x v="102"/>
    <x v="4"/>
    <x v="13"/>
    <n v="146528050"/>
    <n v="67629.69"/>
    <n v="0.46150000000000002"/>
  </r>
  <r>
    <s v="结果页"/>
    <s v="SDK"/>
    <s v="07"/>
    <x v="102"/>
    <x v="4"/>
    <x v="3"/>
    <n v="16529668"/>
    <n v="32571.85"/>
    <n v="1.9704999999999999"/>
  </r>
  <r>
    <s v="充电屏保"/>
    <s v="SDK"/>
    <s v="07"/>
    <x v="102"/>
    <x v="4"/>
    <x v="17"/>
    <n v="53048995"/>
    <n v="26663.52"/>
    <n v="0.50260000000000005"/>
  </r>
  <r>
    <s v="Applock"/>
    <s v="SDK"/>
    <s v="07"/>
    <x v="102"/>
    <x v="4"/>
    <x v="16"/>
    <n v="405441168"/>
    <n v="247418.63"/>
    <n v="0.61019999999999996"/>
  </r>
  <r>
    <s v="其他"/>
    <s v="SDK"/>
    <s v="07"/>
    <x v="102"/>
    <x v="4"/>
    <x v="15"/>
    <n v="2966596"/>
    <n v="1328.31"/>
    <n v="0.44779999999999998"/>
  </r>
  <r>
    <s v="天气"/>
    <s v="SDK"/>
    <s v="07"/>
    <x v="102"/>
    <x v="4"/>
    <x v="20"/>
    <n v="982509"/>
    <n v="7323.09"/>
    <n v="7.4535"/>
  </r>
  <r>
    <s v="其他"/>
    <s v="SDK"/>
    <s v="07"/>
    <x v="102"/>
    <x v="4"/>
    <x v="2"/>
    <n v="102591"/>
    <n v="1632.24"/>
    <n v="15.9102"/>
  </r>
  <r>
    <s v="其他"/>
    <s v="SDK"/>
    <s v="07"/>
    <x v="102"/>
    <x v="4"/>
    <x v="19"/>
    <n v="258104"/>
    <n v="447.72"/>
    <n v="1.7345999999999999"/>
  </r>
  <r>
    <s v="其他"/>
    <s v="SDK"/>
    <s v="07"/>
    <x v="102"/>
    <x v="4"/>
    <x v="9"/>
    <n v="5256620"/>
    <n v="4221.45"/>
    <n v="0.80310000000000004"/>
  </r>
  <r>
    <s v="结果页"/>
    <s v="SDK"/>
    <s v="07"/>
    <x v="102"/>
    <x v="4"/>
    <x v="8"/>
    <n v="5549705"/>
    <n v="4135.1400000000003"/>
    <n v="0.74509999999999998"/>
  </r>
  <r>
    <s v="充电屏保"/>
    <s v="SDK"/>
    <s v="07"/>
    <x v="102"/>
    <x v="4"/>
    <x v="12"/>
    <n v="24401818"/>
    <n v="21780.53"/>
    <n v="0.89259999999999995"/>
  </r>
  <r>
    <s v="其他"/>
    <s v="SDK"/>
    <s v="07"/>
    <x v="102"/>
    <x v="2"/>
    <x v="9"/>
    <n v="474854"/>
    <n v="107.289034"/>
    <n v="0.22589999999999999"/>
  </r>
  <r>
    <s v="其他"/>
    <s v="SDK"/>
    <s v="07"/>
    <x v="102"/>
    <x v="2"/>
    <x v="11"/>
    <n v="3570044"/>
    <n v="1434.1858010000001"/>
    <n v="0.4017"/>
  </r>
  <r>
    <s v="其他"/>
    <s v="SDK"/>
    <s v="07"/>
    <x v="102"/>
    <x v="2"/>
    <x v="4"/>
    <n v="39075328"/>
    <n v="2082.434835"/>
    <n v="5.33E-2"/>
  </r>
  <r>
    <s v="其他"/>
    <s v="SDK"/>
    <s v="07"/>
    <x v="101"/>
    <x v="4"/>
    <x v="11"/>
    <n v="9102348"/>
    <n v="3455.21"/>
    <n v="0.37959999999999999"/>
  </r>
  <r>
    <s v="其他"/>
    <s v="SDK"/>
    <s v="07"/>
    <x v="101"/>
    <x v="4"/>
    <x v="4"/>
    <n v="27488662"/>
    <n v="6783.49"/>
    <n v="0.24679999999999999"/>
  </r>
  <r>
    <s v="其他"/>
    <s v="SDK"/>
    <s v="07"/>
    <x v="101"/>
    <x v="4"/>
    <x v="5"/>
    <n v="406629"/>
    <n v="445.47"/>
    <n v="1.0954999999999999"/>
  </r>
  <r>
    <s v="结果页"/>
    <s v="SDK"/>
    <s v="07"/>
    <x v="101"/>
    <x v="4"/>
    <x v="0"/>
    <n v="29005002"/>
    <n v="38754.660000000003"/>
    <n v="1.3361000000000001"/>
  </r>
  <r>
    <s v="其他"/>
    <s v="SDK"/>
    <s v="07"/>
    <x v="101"/>
    <x v="4"/>
    <x v="7"/>
    <n v="413502"/>
    <n v="1818.68"/>
    <n v="4.3982000000000001"/>
  </r>
  <r>
    <s v="其他"/>
    <s v="SDK"/>
    <s v="07"/>
    <x v="101"/>
    <x v="4"/>
    <x v="10"/>
    <n v="566453"/>
    <n v="875.85"/>
    <n v="1.5462"/>
  </r>
  <r>
    <s v="充电屏保"/>
    <s v="SDK"/>
    <s v="07"/>
    <x v="101"/>
    <x v="4"/>
    <x v="14"/>
    <n v="206164442"/>
    <n v="63656.09"/>
    <n v="0.30880000000000002"/>
  </r>
  <r>
    <s v="其他"/>
    <s v="SDK"/>
    <s v="07"/>
    <x v="101"/>
    <x v="4"/>
    <x v="6"/>
    <n v="307890"/>
    <n v="624.84"/>
    <n v="2.0293999999999999"/>
  </r>
  <r>
    <s v="Applock"/>
    <s v="SDK"/>
    <s v="07"/>
    <x v="101"/>
    <x v="4"/>
    <x v="13"/>
    <n v="151123952"/>
    <n v="67382.92"/>
    <n v="0.44590000000000002"/>
  </r>
  <r>
    <s v="结果页"/>
    <s v="SDK"/>
    <s v="07"/>
    <x v="101"/>
    <x v="4"/>
    <x v="3"/>
    <n v="16458555"/>
    <n v="31618.92"/>
    <n v="1.9211"/>
  </r>
  <r>
    <s v="充电屏保"/>
    <s v="SDK"/>
    <s v="07"/>
    <x v="101"/>
    <x v="4"/>
    <x v="17"/>
    <n v="54943247"/>
    <n v="27270.54"/>
    <n v="0.49630000000000002"/>
  </r>
  <r>
    <s v="Applock"/>
    <s v="SDK"/>
    <s v="07"/>
    <x v="101"/>
    <x v="4"/>
    <x v="16"/>
    <n v="418399571"/>
    <n v="254609.25"/>
    <n v="0.60850000000000004"/>
  </r>
  <r>
    <s v="其他"/>
    <s v="SDK"/>
    <s v="07"/>
    <x v="101"/>
    <x v="4"/>
    <x v="15"/>
    <n v="2979856"/>
    <n v="1334.99"/>
    <n v="0.44800000000000001"/>
  </r>
  <r>
    <s v="天气"/>
    <s v="SDK"/>
    <s v="07"/>
    <x v="101"/>
    <x v="4"/>
    <x v="20"/>
    <n v="1020316"/>
    <n v="7630.42"/>
    <n v="7.4785000000000004"/>
  </r>
  <r>
    <s v="其他"/>
    <s v="SDK"/>
    <s v="07"/>
    <x v="101"/>
    <x v="4"/>
    <x v="2"/>
    <n v="102149"/>
    <n v="1711.93"/>
    <n v="16.7591"/>
  </r>
  <r>
    <s v="其他"/>
    <s v="SDK"/>
    <s v="07"/>
    <x v="101"/>
    <x v="4"/>
    <x v="19"/>
    <n v="268435"/>
    <n v="506.41"/>
    <n v="1.8865000000000001"/>
  </r>
  <r>
    <s v="其他"/>
    <s v="SDK"/>
    <s v="07"/>
    <x v="101"/>
    <x v="4"/>
    <x v="9"/>
    <n v="6119623"/>
    <n v="4780.5200000000004"/>
    <n v="0.78120000000000001"/>
  </r>
  <r>
    <s v="结果页"/>
    <s v="SDK"/>
    <s v="07"/>
    <x v="101"/>
    <x v="4"/>
    <x v="8"/>
    <n v="6244137"/>
    <n v="4476.5"/>
    <n v="0.71689999999999998"/>
  </r>
  <r>
    <s v="充电屏保"/>
    <s v="SDK"/>
    <s v="07"/>
    <x v="101"/>
    <x v="4"/>
    <x v="12"/>
    <n v="24521895"/>
    <n v="22788.7"/>
    <n v="0.92930000000000001"/>
  </r>
  <r>
    <s v="其他"/>
    <s v="SDK"/>
    <s v="07"/>
    <x v="100"/>
    <x v="4"/>
    <x v="11"/>
    <n v="10708665"/>
    <n v="3796.66"/>
    <n v="0.35449999999999998"/>
  </r>
  <r>
    <s v="其他"/>
    <s v="SDK"/>
    <s v="07"/>
    <x v="100"/>
    <x v="4"/>
    <x v="4"/>
    <n v="32558919"/>
    <n v="7507.85"/>
    <n v="0.2306"/>
  </r>
  <r>
    <s v="其他"/>
    <s v="SDK"/>
    <s v="07"/>
    <x v="100"/>
    <x v="4"/>
    <x v="5"/>
    <n v="407891"/>
    <n v="420.28"/>
    <n v="1.0304"/>
  </r>
  <r>
    <s v="结果页"/>
    <s v="SDK"/>
    <s v="07"/>
    <x v="100"/>
    <x v="4"/>
    <x v="0"/>
    <n v="28734542"/>
    <n v="39453.54"/>
    <n v="1.373"/>
  </r>
  <r>
    <s v="其他"/>
    <s v="SDK"/>
    <s v="07"/>
    <x v="100"/>
    <x v="4"/>
    <x v="7"/>
    <n v="434947"/>
    <n v="1987.46"/>
    <n v="4.5693999999999999"/>
  </r>
  <r>
    <s v="其他"/>
    <s v="SDK"/>
    <s v="07"/>
    <x v="100"/>
    <x v="4"/>
    <x v="10"/>
    <n v="566334"/>
    <n v="871.99"/>
    <n v="1.5397000000000001"/>
  </r>
  <r>
    <s v="充电屏保"/>
    <s v="SDK"/>
    <s v="07"/>
    <x v="100"/>
    <x v="4"/>
    <x v="14"/>
    <n v="207159286"/>
    <n v="60320.63"/>
    <n v="0.29120000000000001"/>
  </r>
  <r>
    <s v="其他"/>
    <s v="SDK"/>
    <s v="07"/>
    <x v="100"/>
    <x v="4"/>
    <x v="6"/>
    <n v="293558"/>
    <n v="674.63"/>
    <n v="2.2980999999999998"/>
  </r>
  <r>
    <s v="Applock"/>
    <s v="SDK"/>
    <s v="07"/>
    <x v="100"/>
    <x v="4"/>
    <x v="13"/>
    <n v="152862840"/>
    <n v="62684.78"/>
    <n v="0.41010000000000002"/>
  </r>
  <r>
    <s v="结果页"/>
    <s v="SDK"/>
    <s v="07"/>
    <x v="100"/>
    <x v="4"/>
    <x v="3"/>
    <n v="16144330"/>
    <n v="33627.61"/>
    <n v="2.0829"/>
  </r>
  <r>
    <s v="充电屏保"/>
    <s v="SDK"/>
    <s v="07"/>
    <x v="100"/>
    <x v="4"/>
    <x v="17"/>
    <n v="54926810"/>
    <n v="26660.639999999999"/>
    <n v="0.4854"/>
  </r>
  <r>
    <s v="Applock"/>
    <s v="SDK"/>
    <s v="07"/>
    <x v="100"/>
    <x v="4"/>
    <x v="16"/>
    <n v="413376868"/>
    <n v="239052.46"/>
    <n v="0.57830000000000004"/>
  </r>
  <r>
    <s v="其他"/>
    <s v="SDK"/>
    <s v="07"/>
    <x v="100"/>
    <x v="4"/>
    <x v="15"/>
    <n v="2985354"/>
    <n v="1281.5899999999999"/>
    <n v="0.42930000000000001"/>
  </r>
  <r>
    <s v="天气"/>
    <s v="SDK"/>
    <s v="07"/>
    <x v="100"/>
    <x v="4"/>
    <x v="20"/>
    <n v="1012875"/>
    <n v="7024.34"/>
    <n v="6.9351000000000003"/>
  </r>
  <r>
    <s v="其他"/>
    <s v="SDK"/>
    <s v="07"/>
    <x v="100"/>
    <x v="4"/>
    <x v="2"/>
    <n v="103246"/>
    <n v="1968.11"/>
    <n v="19.0623"/>
  </r>
  <r>
    <s v="其他"/>
    <s v="SDK"/>
    <s v="07"/>
    <x v="100"/>
    <x v="4"/>
    <x v="19"/>
    <n v="273929"/>
    <n v="490.25"/>
    <n v="1.7897000000000001"/>
  </r>
  <r>
    <s v="其他"/>
    <s v="SDK"/>
    <s v="07"/>
    <x v="100"/>
    <x v="4"/>
    <x v="9"/>
    <n v="5862849"/>
    <n v="4664.8900000000003"/>
    <n v="0.79569999999999996"/>
  </r>
  <r>
    <s v="结果页"/>
    <s v="SDK"/>
    <s v="07"/>
    <x v="100"/>
    <x v="4"/>
    <x v="8"/>
    <n v="5892342"/>
    <n v="4260.3999999999996"/>
    <n v="0.72299999999999998"/>
  </r>
  <r>
    <s v="充电屏保"/>
    <s v="SDK"/>
    <s v="07"/>
    <x v="100"/>
    <x v="4"/>
    <x v="12"/>
    <n v="23438143"/>
    <n v="20474.3"/>
    <n v="0.87350000000000005"/>
  </r>
  <r>
    <s v="其他"/>
    <s v="SDK"/>
    <s v="07"/>
    <x v="101"/>
    <x v="2"/>
    <x v="9"/>
    <n v="526545"/>
    <n v="120.34580699999999"/>
    <n v="0.2286"/>
  </r>
  <r>
    <s v="其他"/>
    <s v="SDK"/>
    <s v="07"/>
    <x v="101"/>
    <x v="2"/>
    <x v="11"/>
    <n v="3659901"/>
    <n v="1455.0773859999999"/>
    <n v="0.39760000000000001"/>
  </r>
  <r>
    <s v="其他"/>
    <s v="SDK"/>
    <s v="07"/>
    <x v="101"/>
    <x v="2"/>
    <x v="4"/>
    <n v="39074634"/>
    <n v="2147.5986899999998"/>
    <n v="5.5E-2"/>
  </r>
  <r>
    <s v="其他"/>
    <s v="SDK"/>
    <s v="07"/>
    <x v="100"/>
    <x v="2"/>
    <x v="9"/>
    <n v="498979"/>
    <n v="114.214195"/>
    <n v="0.22889999999999999"/>
  </r>
  <r>
    <s v="其他"/>
    <s v="SDK"/>
    <s v="07"/>
    <x v="100"/>
    <x v="2"/>
    <x v="11"/>
    <n v="3994119"/>
    <n v="1509.325137"/>
    <n v="0.37790000000000001"/>
  </r>
  <r>
    <s v="其他"/>
    <s v="SDK"/>
    <s v="07"/>
    <x v="100"/>
    <x v="2"/>
    <x v="4"/>
    <n v="39500810"/>
    <n v="2208.8657929999999"/>
    <n v="5.5899999999999998E-2"/>
  </r>
  <r>
    <s v="结果页"/>
    <s v="API"/>
    <s v="07"/>
    <x v="101"/>
    <x v="3"/>
    <x v="0"/>
    <n v="275161"/>
    <n v="184.66"/>
    <n v="0.67110000000000003"/>
  </r>
  <r>
    <s v="结果页"/>
    <s v="API"/>
    <s v="07"/>
    <x v="101"/>
    <x v="3"/>
    <x v="3"/>
    <n v="163356"/>
    <n v="343.96"/>
    <n v="2.1055999999999999"/>
  </r>
  <r>
    <s v="结果页"/>
    <s v="API"/>
    <s v="07"/>
    <x v="101"/>
    <x v="3"/>
    <x v="8"/>
    <n v="118003"/>
    <n v="179.34"/>
    <n v="1.5198"/>
  </r>
  <r>
    <s v="其他"/>
    <s v="API"/>
    <s v="07"/>
    <x v="101"/>
    <x v="3"/>
    <x v="4"/>
    <n v="15817"/>
    <n v="17.559999999999999"/>
    <n v="1.1102000000000001"/>
  </r>
  <r>
    <s v="结果页"/>
    <s v="API"/>
    <s v="07"/>
    <x v="100"/>
    <x v="3"/>
    <x v="0"/>
    <n v="272060"/>
    <n v="144.49"/>
    <n v="0.53110000000000002"/>
  </r>
  <r>
    <s v="结果页"/>
    <s v="API"/>
    <s v="07"/>
    <x v="100"/>
    <x v="3"/>
    <x v="3"/>
    <n v="157366"/>
    <n v="353.75"/>
    <n v="2.2479"/>
  </r>
  <r>
    <s v="结果页"/>
    <s v="API"/>
    <s v="07"/>
    <x v="100"/>
    <x v="3"/>
    <x v="8"/>
    <n v="132419"/>
    <n v="237.87"/>
    <n v="1.7963"/>
  </r>
  <r>
    <s v="其他"/>
    <s v="API"/>
    <s v="07"/>
    <x v="100"/>
    <x v="3"/>
    <x v="4"/>
    <n v="16667"/>
    <n v="26.08"/>
    <n v="1.5648"/>
  </r>
  <r>
    <s v="结果页"/>
    <s v="API"/>
    <s v="07"/>
    <x v="101"/>
    <x v="5"/>
    <x v="8"/>
    <n v="558692"/>
    <n v="1203.01"/>
    <n v="2.15"/>
  </r>
  <r>
    <s v="结果页"/>
    <s v="API"/>
    <s v="07"/>
    <x v="101"/>
    <x v="5"/>
    <x v="3"/>
    <n v="317356"/>
    <n v="407.29"/>
    <n v="1.28"/>
  </r>
  <r>
    <s v="其他"/>
    <s v="API"/>
    <s v="07"/>
    <x v="101"/>
    <x v="5"/>
    <x v="4"/>
    <n v="69385"/>
    <n v="372.18"/>
    <n v="5.36"/>
  </r>
  <r>
    <s v="结果页"/>
    <s v="API"/>
    <s v="07"/>
    <x v="100"/>
    <x v="5"/>
    <x v="8"/>
    <n v="760188"/>
    <n v="1864.48"/>
    <n v="2.4500000000000002"/>
  </r>
  <r>
    <s v="结果页"/>
    <s v="API"/>
    <s v="07"/>
    <x v="100"/>
    <x v="5"/>
    <x v="3"/>
    <n v="369376"/>
    <n v="469.28"/>
    <n v="1.27"/>
  </r>
  <r>
    <s v="其他"/>
    <s v="API"/>
    <s v="07"/>
    <x v="100"/>
    <x v="5"/>
    <x v="4"/>
    <n v="71915"/>
    <n v="429.09"/>
    <n v="5.97"/>
  </r>
  <r>
    <s v="结果页"/>
    <s v="自家直客"/>
    <s v="08"/>
    <x v="116"/>
    <x v="0"/>
    <x v="0"/>
    <n v="29177656"/>
    <n v="23908.73"/>
    <n v="0.82"/>
  </r>
  <r>
    <s v="结果页"/>
    <s v="自家直客"/>
    <s v="07"/>
    <x v="117"/>
    <x v="0"/>
    <x v="0"/>
    <n v="29573319"/>
    <n v="23563.89"/>
    <n v="0.8"/>
  </r>
  <r>
    <s v="结果页"/>
    <s v="自家直客"/>
    <s v="07"/>
    <x v="118"/>
    <x v="0"/>
    <x v="0"/>
    <n v="28970266"/>
    <n v="22888.98"/>
    <n v="0.79"/>
  </r>
  <r>
    <s v="结果页"/>
    <s v="自家直客"/>
    <s v="07"/>
    <x v="119"/>
    <x v="0"/>
    <x v="0"/>
    <n v="29654016"/>
    <n v="24488.75"/>
    <n v="0.83"/>
  </r>
  <r>
    <s v="结果页"/>
    <s v="自家直客"/>
    <s v="07"/>
    <x v="120"/>
    <x v="0"/>
    <x v="0"/>
    <n v="31647304"/>
    <n v="26599.27"/>
    <n v="0.84"/>
  </r>
  <r>
    <s v="结果页"/>
    <s v="自家直客"/>
    <s v="07"/>
    <x v="121"/>
    <x v="0"/>
    <x v="0"/>
    <n v="31610946"/>
    <n v="26839.09"/>
    <n v="0.85"/>
  </r>
  <r>
    <s v="结果页"/>
    <s v="自家直客"/>
    <s v="07"/>
    <x v="122"/>
    <x v="0"/>
    <x v="0"/>
    <n v="30834767"/>
    <n v="27271.95"/>
    <n v="0.88"/>
  </r>
  <r>
    <s v="结果页"/>
    <s v="API"/>
    <s v="08"/>
    <x v="116"/>
    <x v="1"/>
    <x v="0"/>
    <n v="1791426"/>
    <n v="361.51"/>
    <n v="0.2"/>
  </r>
  <r>
    <s v="结果页"/>
    <s v="API"/>
    <s v="07"/>
    <x v="117"/>
    <x v="1"/>
    <x v="0"/>
    <n v="2117289"/>
    <n v="476.47"/>
    <n v="0.23"/>
  </r>
  <r>
    <s v="结果页"/>
    <s v="API"/>
    <s v="07"/>
    <x v="118"/>
    <x v="1"/>
    <x v="0"/>
    <n v="2351828"/>
    <n v="462.68"/>
    <n v="0.2"/>
  </r>
  <r>
    <s v="结果页"/>
    <s v="API"/>
    <s v="07"/>
    <x v="119"/>
    <x v="1"/>
    <x v="0"/>
    <n v="2198854"/>
    <n v="484.91"/>
    <n v="0.22"/>
  </r>
  <r>
    <s v="结果页"/>
    <s v="API"/>
    <s v="07"/>
    <x v="120"/>
    <x v="1"/>
    <x v="0"/>
    <n v="2242801"/>
    <n v="541.97"/>
    <n v="0.24"/>
  </r>
  <r>
    <s v="结果页"/>
    <s v="API"/>
    <s v="07"/>
    <x v="121"/>
    <x v="1"/>
    <x v="0"/>
    <n v="2331581"/>
    <n v="505.75"/>
    <n v="0.22"/>
  </r>
  <r>
    <s v="结果页"/>
    <s v="API"/>
    <s v="07"/>
    <x v="122"/>
    <x v="1"/>
    <x v="0"/>
    <n v="2494360"/>
    <n v="531.08000000000004"/>
    <n v="0.21"/>
  </r>
  <r>
    <s v="其他"/>
    <s v="自家直客"/>
    <s v="08"/>
    <x v="116"/>
    <x v="0"/>
    <x v="1"/>
    <n v="2260817"/>
    <n v="649.04"/>
    <n v="0.28999999999999998"/>
  </r>
  <r>
    <s v="其他"/>
    <s v="自家直客"/>
    <s v="07"/>
    <x v="117"/>
    <x v="0"/>
    <x v="1"/>
    <n v="1791455"/>
    <n v="531.05999999999995"/>
    <n v="0.3"/>
  </r>
  <r>
    <s v="其他"/>
    <s v="自家直客"/>
    <s v="07"/>
    <x v="118"/>
    <x v="0"/>
    <x v="1"/>
    <n v="1663564"/>
    <n v="548.38"/>
    <n v="0.33"/>
  </r>
  <r>
    <s v="其他"/>
    <s v="自家直客"/>
    <s v="07"/>
    <x v="119"/>
    <x v="0"/>
    <x v="1"/>
    <n v="1725494"/>
    <n v="608.41999999999996"/>
    <n v="0.35"/>
  </r>
  <r>
    <s v="其他"/>
    <s v="自家直客"/>
    <s v="07"/>
    <x v="120"/>
    <x v="0"/>
    <x v="1"/>
    <n v="1794478"/>
    <n v="649.29"/>
    <n v="0.36"/>
  </r>
  <r>
    <s v="其他"/>
    <s v="自家直客"/>
    <s v="07"/>
    <x v="121"/>
    <x v="0"/>
    <x v="1"/>
    <n v="1734874"/>
    <n v="588.65"/>
    <n v="0.34"/>
  </r>
  <r>
    <s v="其他"/>
    <s v="自家直客"/>
    <s v="07"/>
    <x v="122"/>
    <x v="0"/>
    <x v="1"/>
    <n v="1728194"/>
    <n v="647.91999999999996"/>
    <n v="0.37"/>
  </r>
  <r>
    <s v="其他"/>
    <s v="API"/>
    <s v="08"/>
    <x v="116"/>
    <x v="1"/>
    <x v="1"/>
    <n v="1790642"/>
    <n v="184.57"/>
    <n v="0.1"/>
  </r>
  <r>
    <s v="其他"/>
    <s v="API"/>
    <s v="07"/>
    <x v="117"/>
    <x v="1"/>
    <x v="1"/>
    <n v="2270836"/>
    <n v="166.68"/>
    <n v="7.0000000000000007E-2"/>
  </r>
  <r>
    <s v="其他"/>
    <s v="API"/>
    <s v="07"/>
    <x v="118"/>
    <x v="1"/>
    <x v="1"/>
    <n v="2392459"/>
    <n v="190.96"/>
    <n v="0.08"/>
  </r>
  <r>
    <s v="其他"/>
    <s v="API"/>
    <s v="07"/>
    <x v="119"/>
    <x v="1"/>
    <x v="1"/>
    <n v="2338683"/>
    <n v="190.35"/>
    <n v="0.08"/>
  </r>
  <r>
    <s v="其他"/>
    <s v="API"/>
    <s v="07"/>
    <x v="120"/>
    <x v="1"/>
    <x v="1"/>
    <n v="2311800"/>
    <n v="217.71"/>
    <n v="0.09"/>
  </r>
  <r>
    <s v="其他"/>
    <s v="API"/>
    <s v="07"/>
    <x v="121"/>
    <x v="1"/>
    <x v="1"/>
    <n v="2394210"/>
    <n v="212.66"/>
    <n v="0.09"/>
  </r>
  <r>
    <s v="其他"/>
    <s v="API"/>
    <s v="07"/>
    <x v="122"/>
    <x v="1"/>
    <x v="1"/>
    <n v="2414304"/>
    <n v="244.82"/>
    <n v="0.1"/>
  </r>
  <r>
    <s v="其他"/>
    <s v="自家直客"/>
    <s v="08"/>
    <x v="116"/>
    <x v="0"/>
    <x v="2"/>
    <n v="13740001"/>
    <n v="3384.62"/>
    <n v="0.25"/>
  </r>
  <r>
    <s v="其他"/>
    <s v="自家直客"/>
    <s v="07"/>
    <x v="117"/>
    <x v="0"/>
    <x v="2"/>
    <n v="9496068"/>
    <n v="2732.62"/>
    <n v="0.28999999999999998"/>
  </r>
  <r>
    <s v="其他"/>
    <s v="自家直客"/>
    <s v="07"/>
    <x v="118"/>
    <x v="0"/>
    <x v="2"/>
    <n v="8403137"/>
    <n v="2710.22"/>
    <n v="0.32"/>
  </r>
  <r>
    <s v="其他"/>
    <s v="自家直客"/>
    <s v="07"/>
    <x v="119"/>
    <x v="0"/>
    <x v="2"/>
    <n v="8635570"/>
    <n v="2974.04"/>
    <n v="0.34"/>
  </r>
  <r>
    <s v="其他"/>
    <s v="自家直客"/>
    <s v="07"/>
    <x v="120"/>
    <x v="0"/>
    <x v="2"/>
    <n v="9261001"/>
    <n v="3141.67"/>
    <n v="0.34"/>
  </r>
  <r>
    <s v="其他"/>
    <s v="自家直客"/>
    <s v="07"/>
    <x v="121"/>
    <x v="0"/>
    <x v="2"/>
    <n v="8996446"/>
    <n v="2959.09"/>
    <n v="0.33"/>
  </r>
  <r>
    <s v="其他"/>
    <s v="自家直客"/>
    <s v="07"/>
    <x v="122"/>
    <x v="0"/>
    <x v="2"/>
    <n v="8660601"/>
    <n v="3095.47"/>
    <n v="0.36"/>
  </r>
  <r>
    <s v="其他"/>
    <s v="API"/>
    <s v="08"/>
    <x v="116"/>
    <x v="1"/>
    <x v="2"/>
    <n v="30538980"/>
    <n v="2885.88"/>
    <n v="0.09"/>
  </r>
  <r>
    <s v="其他"/>
    <s v="API"/>
    <s v="07"/>
    <x v="117"/>
    <x v="1"/>
    <x v="2"/>
    <n v="35247432"/>
    <n v="3491.65"/>
    <n v="0.1"/>
  </r>
  <r>
    <s v="其他"/>
    <s v="API"/>
    <s v="07"/>
    <x v="118"/>
    <x v="1"/>
    <x v="2"/>
    <n v="36412377"/>
    <n v="3610.87"/>
    <n v="0.1"/>
  </r>
  <r>
    <s v="其他"/>
    <s v="API"/>
    <s v="07"/>
    <x v="119"/>
    <x v="1"/>
    <x v="2"/>
    <n v="36314832"/>
    <n v="3604.84"/>
    <n v="0.1"/>
  </r>
  <r>
    <s v="其他"/>
    <s v="API"/>
    <s v="07"/>
    <x v="120"/>
    <x v="1"/>
    <x v="2"/>
    <n v="36449372"/>
    <n v="3908.84"/>
    <n v="0.11"/>
  </r>
  <r>
    <s v="其他"/>
    <s v="API"/>
    <s v="07"/>
    <x v="121"/>
    <x v="1"/>
    <x v="2"/>
    <n v="37185092"/>
    <n v="3849.71"/>
    <n v="0.1"/>
  </r>
  <r>
    <s v="其他"/>
    <s v="API"/>
    <s v="07"/>
    <x v="122"/>
    <x v="1"/>
    <x v="2"/>
    <n v="38300207"/>
    <n v="4537.74"/>
    <n v="0.12"/>
  </r>
  <r>
    <s v="结果页"/>
    <s v="自家直客"/>
    <s v="08"/>
    <x v="116"/>
    <x v="0"/>
    <x v="3"/>
    <n v="7777963"/>
    <n v="8637.68"/>
    <n v="1.1100000000000001"/>
  </r>
  <r>
    <s v="结果页"/>
    <s v="自家直客"/>
    <s v="07"/>
    <x v="117"/>
    <x v="0"/>
    <x v="3"/>
    <n v="7698291"/>
    <n v="8481.7199999999993"/>
    <n v="1.1000000000000001"/>
  </r>
  <r>
    <s v="结果页"/>
    <s v="自家直客"/>
    <s v="07"/>
    <x v="118"/>
    <x v="0"/>
    <x v="3"/>
    <n v="7522860"/>
    <n v="8494.89"/>
    <n v="1.1299999999999999"/>
  </r>
  <r>
    <s v="结果页"/>
    <s v="自家直客"/>
    <s v="07"/>
    <x v="119"/>
    <x v="0"/>
    <x v="3"/>
    <n v="7598845"/>
    <n v="8992.49"/>
    <n v="1.18"/>
  </r>
  <r>
    <s v="结果页"/>
    <s v="自家直客"/>
    <s v="07"/>
    <x v="120"/>
    <x v="0"/>
    <x v="3"/>
    <n v="7711266"/>
    <n v="9046.48"/>
    <n v="1.17"/>
  </r>
  <r>
    <s v="结果页"/>
    <s v="自家直客"/>
    <s v="07"/>
    <x v="121"/>
    <x v="0"/>
    <x v="3"/>
    <n v="7687299"/>
    <n v="8892.6299999999992"/>
    <n v="1.1599999999999999"/>
  </r>
  <r>
    <s v="结果页"/>
    <s v="自家直客"/>
    <s v="07"/>
    <x v="122"/>
    <x v="0"/>
    <x v="3"/>
    <n v="7479105"/>
    <n v="9037.17"/>
    <n v="1.21"/>
  </r>
  <r>
    <s v="结果页"/>
    <s v="API"/>
    <s v="08"/>
    <x v="116"/>
    <x v="1"/>
    <x v="3"/>
    <n v="1462961"/>
    <n v="832.87"/>
    <n v="0.56999999999999995"/>
  </r>
  <r>
    <s v="结果页"/>
    <s v="API"/>
    <s v="07"/>
    <x v="117"/>
    <x v="1"/>
    <x v="3"/>
    <n v="1646973"/>
    <n v="907.39"/>
    <n v="0.55000000000000004"/>
  </r>
  <r>
    <s v="结果页"/>
    <s v="API"/>
    <s v="07"/>
    <x v="118"/>
    <x v="1"/>
    <x v="3"/>
    <n v="1594760"/>
    <n v="910.8"/>
    <n v="0.56999999999999995"/>
  </r>
  <r>
    <s v="结果页"/>
    <s v="API"/>
    <s v="07"/>
    <x v="119"/>
    <x v="1"/>
    <x v="3"/>
    <n v="1546884"/>
    <n v="858.7"/>
    <n v="0.56000000000000005"/>
  </r>
  <r>
    <s v="结果页"/>
    <s v="API"/>
    <s v="07"/>
    <x v="120"/>
    <x v="1"/>
    <x v="3"/>
    <n v="1566121"/>
    <n v="948.57"/>
    <n v="0.61"/>
  </r>
  <r>
    <s v="结果页"/>
    <s v="API"/>
    <s v="07"/>
    <x v="121"/>
    <x v="1"/>
    <x v="3"/>
    <n v="1618801"/>
    <n v="925.19"/>
    <n v="0.56999999999999995"/>
  </r>
  <r>
    <s v="结果页"/>
    <s v="API"/>
    <s v="07"/>
    <x v="122"/>
    <x v="1"/>
    <x v="3"/>
    <n v="1628764"/>
    <n v="951.28"/>
    <n v="0.57999999999999996"/>
  </r>
  <r>
    <s v="其他"/>
    <s v="自家直客"/>
    <s v="08"/>
    <x v="116"/>
    <x v="0"/>
    <x v="4"/>
    <n v="9839511"/>
    <n v="2373.25"/>
    <n v="0.24"/>
  </r>
  <r>
    <s v="其他"/>
    <s v="自家直客"/>
    <s v="07"/>
    <x v="117"/>
    <x v="0"/>
    <x v="4"/>
    <n v="8572156"/>
    <n v="2178.39"/>
    <n v="0.25"/>
  </r>
  <r>
    <s v="其他"/>
    <s v="自家直客"/>
    <s v="07"/>
    <x v="118"/>
    <x v="0"/>
    <x v="4"/>
    <n v="7934136"/>
    <n v="2253.4699999999998"/>
    <n v="0.28000000000000003"/>
  </r>
  <r>
    <s v="其他"/>
    <s v="自家直客"/>
    <s v="07"/>
    <x v="119"/>
    <x v="0"/>
    <x v="4"/>
    <n v="8013791"/>
    <n v="2475.73"/>
    <n v="0.31"/>
  </r>
  <r>
    <s v="其他"/>
    <s v="自家直客"/>
    <s v="07"/>
    <x v="120"/>
    <x v="0"/>
    <x v="4"/>
    <n v="6688084"/>
    <n v="1917.38"/>
    <n v="0.28999999999999998"/>
  </r>
  <r>
    <s v="其他"/>
    <s v="自家直客"/>
    <s v="07"/>
    <x v="121"/>
    <x v="0"/>
    <x v="4"/>
    <n v="2114877"/>
    <n v="464.12"/>
    <n v="0.22"/>
  </r>
  <r>
    <s v="其他"/>
    <s v="自家直客"/>
    <s v="07"/>
    <x v="122"/>
    <x v="0"/>
    <x v="4"/>
    <n v="2614764"/>
    <n v="526.16"/>
    <n v="0.2"/>
  </r>
  <r>
    <s v="其他"/>
    <s v="API"/>
    <s v="08"/>
    <x v="116"/>
    <x v="1"/>
    <x v="4"/>
    <n v="17323416"/>
    <n v="230.11"/>
    <n v="0.01"/>
  </r>
  <r>
    <s v="其他"/>
    <s v="API"/>
    <s v="07"/>
    <x v="117"/>
    <x v="1"/>
    <x v="4"/>
    <n v="16283543"/>
    <n v="233.76"/>
    <n v="0.01"/>
  </r>
  <r>
    <s v="其他"/>
    <s v="API"/>
    <s v="07"/>
    <x v="118"/>
    <x v="1"/>
    <x v="4"/>
    <n v="15229723"/>
    <n v="200.39"/>
    <n v="0.01"/>
  </r>
  <r>
    <s v="其他"/>
    <s v="API"/>
    <s v="07"/>
    <x v="119"/>
    <x v="1"/>
    <x v="4"/>
    <n v="14541443"/>
    <n v="222.87"/>
    <n v="0.02"/>
  </r>
  <r>
    <s v="其他"/>
    <s v="API"/>
    <s v="07"/>
    <x v="120"/>
    <x v="1"/>
    <x v="4"/>
    <n v="11274733"/>
    <n v="171.83"/>
    <n v="0.02"/>
  </r>
  <r>
    <s v="其他"/>
    <s v="API"/>
    <s v="07"/>
    <x v="121"/>
    <x v="1"/>
    <x v="4"/>
    <n v="3703022"/>
    <n v="91.05"/>
    <n v="0.02"/>
  </r>
  <r>
    <s v="其他"/>
    <s v="API"/>
    <s v="07"/>
    <x v="122"/>
    <x v="1"/>
    <x v="4"/>
    <n v="3983621"/>
    <n v="101.29"/>
    <n v="0.03"/>
  </r>
  <r>
    <s v="其他"/>
    <s v="自家直客"/>
    <s v="08"/>
    <x v="116"/>
    <x v="0"/>
    <x v="5"/>
    <n v="957559"/>
    <n v="303.89999999999998"/>
    <n v="0.32"/>
  </r>
  <r>
    <s v="其他"/>
    <s v="自家直客"/>
    <s v="07"/>
    <x v="117"/>
    <x v="0"/>
    <x v="5"/>
    <n v="861079"/>
    <n v="290.18"/>
    <n v="0.34"/>
  </r>
  <r>
    <s v="其他"/>
    <s v="自家直客"/>
    <s v="07"/>
    <x v="118"/>
    <x v="0"/>
    <x v="5"/>
    <n v="859191"/>
    <n v="314.45"/>
    <n v="0.37"/>
  </r>
  <r>
    <s v="其他"/>
    <s v="自家直客"/>
    <s v="07"/>
    <x v="119"/>
    <x v="0"/>
    <x v="5"/>
    <n v="875925"/>
    <n v="335.98"/>
    <n v="0.38"/>
  </r>
  <r>
    <s v="其他"/>
    <s v="自家直客"/>
    <s v="07"/>
    <x v="120"/>
    <x v="0"/>
    <x v="5"/>
    <n v="959019"/>
    <n v="366.43"/>
    <n v="0.38"/>
  </r>
  <r>
    <s v="其他"/>
    <s v="自家直客"/>
    <s v="07"/>
    <x v="121"/>
    <x v="0"/>
    <x v="5"/>
    <n v="1013819"/>
    <n v="392.38"/>
    <n v="0.39"/>
  </r>
  <r>
    <s v="其他"/>
    <s v="自家直客"/>
    <s v="07"/>
    <x v="122"/>
    <x v="0"/>
    <x v="5"/>
    <n v="1193953"/>
    <n v="479.01"/>
    <n v="0.4"/>
  </r>
  <r>
    <s v="其他"/>
    <s v="API"/>
    <s v="08"/>
    <x v="116"/>
    <x v="1"/>
    <x v="5"/>
    <n v="1154493"/>
    <n v="37.01"/>
    <n v="0.03"/>
  </r>
  <r>
    <s v="其他"/>
    <s v="API"/>
    <s v="07"/>
    <x v="117"/>
    <x v="1"/>
    <x v="5"/>
    <n v="1213574"/>
    <n v="40.68"/>
    <n v="0.03"/>
  </r>
  <r>
    <s v="其他"/>
    <s v="API"/>
    <s v="07"/>
    <x v="118"/>
    <x v="1"/>
    <x v="5"/>
    <n v="1300203"/>
    <n v="35.99"/>
    <n v="0.03"/>
  </r>
  <r>
    <s v="其他"/>
    <s v="API"/>
    <s v="07"/>
    <x v="119"/>
    <x v="1"/>
    <x v="5"/>
    <n v="1303533"/>
    <n v="48.19"/>
    <n v="0.04"/>
  </r>
  <r>
    <s v="其他"/>
    <s v="API"/>
    <s v="07"/>
    <x v="120"/>
    <x v="1"/>
    <x v="5"/>
    <n v="1353505"/>
    <n v="49.65"/>
    <n v="0.04"/>
  </r>
  <r>
    <s v="其他"/>
    <s v="API"/>
    <s v="07"/>
    <x v="121"/>
    <x v="1"/>
    <x v="5"/>
    <n v="1359757"/>
    <n v="49.39"/>
    <n v="0.04"/>
  </r>
  <r>
    <s v="其他"/>
    <s v="API"/>
    <s v="07"/>
    <x v="122"/>
    <x v="1"/>
    <x v="5"/>
    <n v="1472021"/>
    <n v="61.24"/>
    <n v="0.04"/>
  </r>
  <r>
    <s v="充电屏保"/>
    <s v="自家直客"/>
    <s v="08"/>
    <x v="116"/>
    <x v="0"/>
    <x v="12"/>
    <n v="13983913"/>
    <n v="3239.06"/>
    <n v="0.23"/>
  </r>
  <r>
    <s v="充电屏保"/>
    <s v="自家直客"/>
    <s v="07"/>
    <x v="117"/>
    <x v="0"/>
    <x v="12"/>
    <n v="12340849"/>
    <n v="4926.08"/>
    <n v="0.4"/>
  </r>
  <r>
    <s v="充电屏保"/>
    <s v="自家直客"/>
    <s v="07"/>
    <x v="118"/>
    <x v="0"/>
    <x v="12"/>
    <n v="10459878"/>
    <n v="4387.8599999999997"/>
    <n v="0.42"/>
  </r>
  <r>
    <s v="充电屏保"/>
    <s v="自家直客"/>
    <s v="07"/>
    <x v="119"/>
    <x v="0"/>
    <x v="12"/>
    <n v="10132765"/>
    <n v="4585.1000000000004"/>
    <n v="0.45"/>
  </r>
  <r>
    <s v="充电屏保"/>
    <s v="自家直客"/>
    <s v="07"/>
    <x v="120"/>
    <x v="0"/>
    <x v="12"/>
    <n v="9851009"/>
    <n v="4563.7299999999996"/>
    <n v="0.46"/>
  </r>
  <r>
    <s v="充电屏保"/>
    <s v="自家直客"/>
    <s v="07"/>
    <x v="121"/>
    <x v="0"/>
    <x v="12"/>
    <n v="9009728"/>
    <n v="4212.33"/>
    <n v="0.47"/>
  </r>
  <r>
    <s v="充电屏保"/>
    <s v="自家直客"/>
    <s v="07"/>
    <x v="122"/>
    <x v="0"/>
    <x v="12"/>
    <n v="8127225"/>
    <n v="3945.96"/>
    <n v="0.49"/>
  </r>
  <r>
    <s v="充电屏保"/>
    <s v="API"/>
    <s v="08"/>
    <x v="116"/>
    <x v="1"/>
    <x v="12"/>
    <n v="1177"/>
    <n v="0"/>
    <n v="0"/>
  </r>
  <r>
    <s v="充电屏保"/>
    <s v="API"/>
    <s v="07"/>
    <x v="117"/>
    <x v="1"/>
    <x v="12"/>
    <n v="1138"/>
    <n v="0"/>
    <n v="0"/>
  </r>
  <r>
    <s v="充电屏保"/>
    <s v="API"/>
    <s v="07"/>
    <x v="118"/>
    <x v="1"/>
    <x v="12"/>
    <n v="458"/>
    <n v="0"/>
    <n v="0"/>
  </r>
  <r>
    <s v="充电屏保"/>
    <s v="API"/>
    <s v="07"/>
    <x v="119"/>
    <x v="1"/>
    <x v="12"/>
    <n v="609"/>
    <n v="0"/>
    <n v="0"/>
  </r>
  <r>
    <s v="充电屏保"/>
    <s v="API"/>
    <s v="07"/>
    <x v="120"/>
    <x v="1"/>
    <x v="12"/>
    <n v="495"/>
    <n v="0"/>
    <n v="0"/>
  </r>
  <r>
    <s v="充电屏保"/>
    <s v="API"/>
    <s v="07"/>
    <x v="121"/>
    <x v="1"/>
    <x v="12"/>
    <n v="559"/>
    <n v="0"/>
    <n v="0"/>
  </r>
  <r>
    <s v="充电屏保"/>
    <s v="API"/>
    <s v="07"/>
    <x v="122"/>
    <x v="1"/>
    <x v="12"/>
    <n v="454"/>
    <n v="0"/>
    <n v="0"/>
  </r>
  <r>
    <s v="其他"/>
    <s v="自家直客"/>
    <s v="08"/>
    <x v="116"/>
    <x v="0"/>
    <x v="6"/>
    <n v="5451377"/>
    <n v="3522.5"/>
    <n v="0.65"/>
  </r>
  <r>
    <s v="其他"/>
    <s v="自家直客"/>
    <s v="07"/>
    <x v="117"/>
    <x v="0"/>
    <x v="6"/>
    <n v="5549105"/>
    <n v="3420.31"/>
    <n v="0.62"/>
  </r>
  <r>
    <s v="其他"/>
    <s v="自家直客"/>
    <s v="07"/>
    <x v="118"/>
    <x v="0"/>
    <x v="6"/>
    <n v="5837546"/>
    <n v="3518.31"/>
    <n v="0.6"/>
  </r>
  <r>
    <s v="其他"/>
    <s v="自家直客"/>
    <s v="07"/>
    <x v="119"/>
    <x v="0"/>
    <x v="6"/>
    <n v="6203701"/>
    <n v="3889.65"/>
    <n v="0.63"/>
  </r>
  <r>
    <s v="其他"/>
    <s v="自家直客"/>
    <s v="07"/>
    <x v="120"/>
    <x v="0"/>
    <x v="6"/>
    <n v="6494631"/>
    <n v="4049.18"/>
    <n v="0.62"/>
  </r>
  <r>
    <s v="其他"/>
    <s v="自家直客"/>
    <s v="07"/>
    <x v="121"/>
    <x v="0"/>
    <x v="6"/>
    <n v="6447162"/>
    <n v="3853.45"/>
    <n v="0.6"/>
  </r>
  <r>
    <s v="其他"/>
    <s v="自家直客"/>
    <s v="07"/>
    <x v="122"/>
    <x v="0"/>
    <x v="6"/>
    <n v="6741205"/>
    <n v="4189.54"/>
    <n v="0.62"/>
  </r>
  <r>
    <s v="其他"/>
    <s v="API"/>
    <s v="08"/>
    <x v="116"/>
    <x v="1"/>
    <x v="6"/>
    <n v="3521486"/>
    <n v="943.9"/>
    <n v="0.27"/>
  </r>
  <r>
    <s v="其他"/>
    <s v="API"/>
    <s v="07"/>
    <x v="117"/>
    <x v="1"/>
    <x v="6"/>
    <n v="3634828"/>
    <n v="1046.7"/>
    <n v="0.28999999999999998"/>
  </r>
  <r>
    <s v="其他"/>
    <s v="API"/>
    <s v="07"/>
    <x v="118"/>
    <x v="1"/>
    <x v="6"/>
    <n v="3737355"/>
    <n v="1112.54"/>
    <n v="0.3"/>
  </r>
  <r>
    <s v="其他"/>
    <s v="API"/>
    <s v="07"/>
    <x v="119"/>
    <x v="1"/>
    <x v="6"/>
    <n v="3852739"/>
    <n v="1122.94"/>
    <n v="0.28999999999999998"/>
  </r>
  <r>
    <s v="其他"/>
    <s v="API"/>
    <s v="07"/>
    <x v="120"/>
    <x v="1"/>
    <x v="6"/>
    <n v="4012103"/>
    <n v="1218.33"/>
    <n v="0.3"/>
  </r>
  <r>
    <s v="其他"/>
    <s v="API"/>
    <s v="07"/>
    <x v="121"/>
    <x v="1"/>
    <x v="6"/>
    <n v="3930076"/>
    <n v="1040.52"/>
    <n v="0.26"/>
  </r>
  <r>
    <s v="其他"/>
    <s v="API"/>
    <s v="07"/>
    <x v="122"/>
    <x v="1"/>
    <x v="6"/>
    <n v="4033298"/>
    <n v="1156.44"/>
    <n v="0.28999999999999998"/>
  </r>
  <r>
    <s v="其他"/>
    <s v="自家直客"/>
    <s v="08"/>
    <x v="116"/>
    <x v="0"/>
    <x v="7"/>
    <n v="22695049"/>
    <n v="8960.58"/>
    <n v="0.39"/>
  </r>
  <r>
    <s v="其他"/>
    <s v="自家直客"/>
    <s v="07"/>
    <x v="117"/>
    <x v="0"/>
    <x v="7"/>
    <n v="20972287"/>
    <n v="8051.19"/>
    <n v="0.38"/>
  </r>
  <r>
    <s v="其他"/>
    <s v="自家直客"/>
    <s v="07"/>
    <x v="118"/>
    <x v="0"/>
    <x v="7"/>
    <n v="19320230"/>
    <n v="7990.33"/>
    <n v="0.41"/>
  </r>
  <r>
    <s v="其他"/>
    <s v="自家直客"/>
    <s v="07"/>
    <x v="119"/>
    <x v="0"/>
    <x v="7"/>
    <n v="21101963"/>
    <n v="8551.91"/>
    <n v="0.41"/>
  </r>
  <r>
    <s v="其他"/>
    <s v="自家直客"/>
    <s v="07"/>
    <x v="120"/>
    <x v="0"/>
    <x v="7"/>
    <n v="21772640"/>
    <n v="8785.09"/>
    <n v="0.4"/>
  </r>
  <r>
    <s v="其他"/>
    <s v="自家直客"/>
    <s v="07"/>
    <x v="121"/>
    <x v="0"/>
    <x v="7"/>
    <n v="20714931"/>
    <n v="8121.24"/>
    <n v="0.39"/>
  </r>
  <r>
    <s v="其他"/>
    <s v="自家直客"/>
    <s v="07"/>
    <x v="122"/>
    <x v="0"/>
    <x v="7"/>
    <n v="20532113"/>
    <n v="8760.16"/>
    <n v="0.43"/>
  </r>
  <r>
    <s v="其他"/>
    <s v="API"/>
    <s v="08"/>
    <x v="116"/>
    <x v="1"/>
    <x v="7"/>
    <n v="27247513"/>
    <n v="4550.6400000000003"/>
    <n v="0.17"/>
  </r>
  <r>
    <s v="其他"/>
    <s v="API"/>
    <s v="07"/>
    <x v="117"/>
    <x v="1"/>
    <x v="7"/>
    <n v="28316981"/>
    <n v="4696.75"/>
    <n v="0.17"/>
  </r>
  <r>
    <s v="其他"/>
    <s v="API"/>
    <s v="07"/>
    <x v="118"/>
    <x v="1"/>
    <x v="7"/>
    <n v="28055868"/>
    <n v="4558.4799999999996"/>
    <n v="0.16"/>
  </r>
  <r>
    <s v="其他"/>
    <s v="API"/>
    <s v="07"/>
    <x v="119"/>
    <x v="1"/>
    <x v="7"/>
    <n v="28902295"/>
    <n v="4928.55"/>
    <n v="0.17"/>
  </r>
  <r>
    <s v="其他"/>
    <s v="API"/>
    <s v="07"/>
    <x v="120"/>
    <x v="1"/>
    <x v="7"/>
    <n v="29188616"/>
    <n v="5313.37"/>
    <n v="0.18"/>
  </r>
  <r>
    <s v="其他"/>
    <s v="API"/>
    <s v="07"/>
    <x v="121"/>
    <x v="1"/>
    <x v="7"/>
    <n v="28468792"/>
    <n v="5032.04"/>
    <n v="0.18"/>
  </r>
  <r>
    <s v="其他"/>
    <s v="API"/>
    <s v="07"/>
    <x v="122"/>
    <x v="1"/>
    <x v="7"/>
    <n v="29295222"/>
    <n v="6075.07"/>
    <n v="0.21"/>
  </r>
  <r>
    <s v="结果页"/>
    <s v="自家直客"/>
    <s v="08"/>
    <x v="116"/>
    <x v="0"/>
    <x v="8"/>
    <n v="5765650"/>
    <n v="12619.84"/>
    <n v="2.19"/>
  </r>
  <r>
    <s v="结果页"/>
    <s v="自家直客"/>
    <s v="07"/>
    <x v="117"/>
    <x v="0"/>
    <x v="8"/>
    <n v="5869642"/>
    <n v="12569.38"/>
    <n v="2.14"/>
  </r>
  <r>
    <s v="结果页"/>
    <s v="自家直客"/>
    <s v="07"/>
    <x v="118"/>
    <x v="0"/>
    <x v="8"/>
    <n v="5876503"/>
    <n v="12598.5"/>
    <n v="2.14"/>
  </r>
  <r>
    <s v="结果页"/>
    <s v="自家直客"/>
    <s v="07"/>
    <x v="119"/>
    <x v="0"/>
    <x v="8"/>
    <n v="5948596"/>
    <n v="12932.58"/>
    <n v="2.17"/>
  </r>
  <r>
    <s v="结果页"/>
    <s v="自家直客"/>
    <s v="07"/>
    <x v="120"/>
    <x v="0"/>
    <x v="8"/>
    <n v="6105053"/>
    <n v="13272.48"/>
    <n v="2.17"/>
  </r>
  <r>
    <s v="结果页"/>
    <s v="自家直客"/>
    <s v="07"/>
    <x v="121"/>
    <x v="0"/>
    <x v="8"/>
    <n v="6019491"/>
    <n v="13201.83"/>
    <n v="2.19"/>
  </r>
  <r>
    <s v="结果页"/>
    <s v="自家直客"/>
    <s v="07"/>
    <x v="122"/>
    <x v="0"/>
    <x v="8"/>
    <n v="5867125"/>
    <n v="13338.97"/>
    <n v="2.27"/>
  </r>
  <r>
    <s v="结果页"/>
    <s v="API"/>
    <s v="08"/>
    <x v="116"/>
    <x v="1"/>
    <x v="8"/>
    <n v="688862"/>
    <n v="431.76"/>
    <n v="0.63"/>
  </r>
  <r>
    <s v="结果页"/>
    <s v="API"/>
    <s v="07"/>
    <x v="117"/>
    <x v="1"/>
    <x v="8"/>
    <n v="814030"/>
    <n v="501.66"/>
    <n v="0.62"/>
  </r>
  <r>
    <s v="结果页"/>
    <s v="API"/>
    <s v="07"/>
    <x v="118"/>
    <x v="1"/>
    <x v="8"/>
    <n v="830550"/>
    <n v="485.66"/>
    <n v="0.57999999999999996"/>
  </r>
  <r>
    <s v="结果页"/>
    <s v="API"/>
    <s v="07"/>
    <x v="119"/>
    <x v="1"/>
    <x v="8"/>
    <n v="790480"/>
    <n v="469.03"/>
    <n v="0.59"/>
  </r>
  <r>
    <s v="结果页"/>
    <s v="API"/>
    <s v="07"/>
    <x v="120"/>
    <x v="1"/>
    <x v="8"/>
    <n v="791791"/>
    <n v="484.11"/>
    <n v="0.61"/>
  </r>
  <r>
    <s v="结果页"/>
    <s v="API"/>
    <s v="07"/>
    <x v="121"/>
    <x v="1"/>
    <x v="8"/>
    <n v="829958"/>
    <n v="523.46"/>
    <n v="0.63"/>
  </r>
  <r>
    <s v="结果页"/>
    <s v="API"/>
    <s v="07"/>
    <x v="122"/>
    <x v="1"/>
    <x v="8"/>
    <n v="876094"/>
    <n v="534.28"/>
    <n v="0.61"/>
  </r>
  <r>
    <s v="其他"/>
    <s v="自家直客"/>
    <s v="08"/>
    <x v="116"/>
    <x v="0"/>
    <x v="9"/>
    <n v="8088064"/>
    <n v="5952.05"/>
    <n v="0.74"/>
  </r>
  <r>
    <s v="其他"/>
    <s v="自家直客"/>
    <s v="07"/>
    <x v="117"/>
    <x v="0"/>
    <x v="9"/>
    <n v="7835614"/>
    <n v="5794.54"/>
    <n v="0.74"/>
  </r>
  <r>
    <s v="其他"/>
    <s v="自家直客"/>
    <s v="07"/>
    <x v="118"/>
    <x v="0"/>
    <x v="9"/>
    <n v="7548720"/>
    <n v="5842.24"/>
    <n v="0.77"/>
  </r>
  <r>
    <s v="其他"/>
    <s v="自家直客"/>
    <s v="07"/>
    <x v="119"/>
    <x v="0"/>
    <x v="9"/>
    <n v="7807180"/>
    <n v="6032.35"/>
    <n v="0.77"/>
  </r>
  <r>
    <s v="其他"/>
    <s v="自家直客"/>
    <s v="07"/>
    <x v="120"/>
    <x v="0"/>
    <x v="9"/>
    <n v="7856866"/>
    <n v="6189.5"/>
    <n v="0.79"/>
  </r>
  <r>
    <s v="其他"/>
    <s v="自家直客"/>
    <s v="07"/>
    <x v="121"/>
    <x v="0"/>
    <x v="9"/>
    <n v="7405990"/>
    <n v="5769.53"/>
    <n v="0.78"/>
  </r>
  <r>
    <s v="其他"/>
    <s v="自家直客"/>
    <s v="07"/>
    <x v="122"/>
    <x v="0"/>
    <x v="9"/>
    <n v="7458820"/>
    <n v="5647.41"/>
    <n v="0.76"/>
  </r>
  <r>
    <s v="其他"/>
    <s v="API"/>
    <s v="08"/>
    <x v="116"/>
    <x v="1"/>
    <x v="9"/>
    <n v="3374311"/>
    <n v="420.3"/>
    <n v="0.12"/>
  </r>
  <r>
    <s v="其他"/>
    <s v="API"/>
    <s v="07"/>
    <x v="117"/>
    <x v="1"/>
    <x v="9"/>
    <n v="4016845"/>
    <n v="529.17999999999995"/>
    <n v="0.13"/>
  </r>
  <r>
    <s v="其他"/>
    <s v="API"/>
    <s v="07"/>
    <x v="118"/>
    <x v="1"/>
    <x v="9"/>
    <n v="4432135"/>
    <n v="602.85"/>
    <n v="0.14000000000000001"/>
  </r>
  <r>
    <s v="其他"/>
    <s v="API"/>
    <s v="07"/>
    <x v="119"/>
    <x v="1"/>
    <x v="9"/>
    <n v="4352601"/>
    <n v="545.63"/>
    <n v="0.13"/>
  </r>
  <r>
    <s v="其他"/>
    <s v="API"/>
    <s v="07"/>
    <x v="120"/>
    <x v="1"/>
    <x v="9"/>
    <n v="4306419"/>
    <n v="561.85"/>
    <n v="0.13"/>
  </r>
  <r>
    <s v="其他"/>
    <s v="API"/>
    <s v="07"/>
    <x v="121"/>
    <x v="1"/>
    <x v="9"/>
    <n v="4307372"/>
    <n v="464.36"/>
    <n v="0.11"/>
  </r>
  <r>
    <s v="其他"/>
    <s v="API"/>
    <s v="07"/>
    <x v="122"/>
    <x v="1"/>
    <x v="9"/>
    <n v="4290875"/>
    <n v="480.19"/>
    <n v="0.11"/>
  </r>
  <r>
    <s v="其他"/>
    <s v="自家直客"/>
    <s v="08"/>
    <x v="116"/>
    <x v="0"/>
    <x v="10"/>
    <n v="6731409"/>
    <n v="5521.12"/>
    <n v="0.82"/>
  </r>
  <r>
    <s v="其他"/>
    <s v="自家直客"/>
    <s v="07"/>
    <x v="117"/>
    <x v="0"/>
    <x v="10"/>
    <n v="6593796"/>
    <n v="5444.66"/>
    <n v="0.83"/>
  </r>
  <r>
    <s v="其他"/>
    <s v="自家直客"/>
    <s v="07"/>
    <x v="118"/>
    <x v="0"/>
    <x v="10"/>
    <n v="6656277"/>
    <n v="5589.24"/>
    <n v="0.84"/>
  </r>
  <r>
    <s v="其他"/>
    <s v="自家直客"/>
    <s v="07"/>
    <x v="119"/>
    <x v="0"/>
    <x v="10"/>
    <n v="6867713"/>
    <n v="5966.04"/>
    <n v="0.87"/>
  </r>
  <r>
    <s v="其他"/>
    <s v="自家直客"/>
    <s v="07"/>
    <x v="120"/>
    <x v="0"/>
    <x v="10"/>
    <n v="7008446"/>
    <n v="6172.5"/>
    <n v="0.88"/>
  </r>
  <r>
    <s v="其他"/>
    <s v="自家直客"/>
    <s v="07"/>
    <x v="121"/>
    <x v="0"/>
    <x v="10"/>
    <n v="6808734"/>
    <n v="5905.78"/>
    <n v="0.87"/>
  </r>
  <r>
    <s v="其他"/>
    <s v="自家直客"/>
    <s v="07"/>
    <x v="122"/>
    <x v="0"/>
    <x v="10"/>
    <n v="7047210"/>
    <n v="6236.56"/>
    <n v="0.89"/>
  </r>
  <r>
    <s v="其他"/>
    <s v="API"/>
    <s v="08"/>
    <x v="116"/>
    <x v="1"/>
    <x v="10"/>
    <n v="4225686"/>
    <n v="1121.0899999999999"/>
    <n v="0.27"/>
  </r>
  <r>
    <s v="其他"/>
    <s v="API"/>
    <s v="07"/>
    <x v="117"/>
    <x v="1"/>
    <x v="10"/>
    <n v="4319274"/>
    <n v="1158"/>
    <n v="0.27"/>
  </r>
  <r>
    <s v="其他"/>
    <s v="API"/>
    <s v="07"/>
    <x v="118"/>
    <x v="1"/>
    <x v="10"/>
    <n v="4338375"/>
    <n v="1184.8699999999999"/>
    <n v="0.27"/>
  </r>
  <r>
    <s v="其他"/>
    <s v="API"/>
    <s v="07"/>
    <x v="119"/>
    <x v="1"/>
    <x v="10"/>
    <n v="4333774"/>
    <n v="1164.72"/>
    <n v="0.27"/>
  </r>
  <r>
    <s v="其他"/>
    <s v="API"/>
    <s v="07"/>
    <x v="120"/>
    <x v="1"/>
    <x v="10"/>
    <n v="4467815"/>
    <n v="1257.77"/>
    <n v="0.28000000000000003"/>
  </r>
  <r>
    <s v="其他"/>
    <s v="API"/>
    <s v="07"/>
    <x v="121"/>
    <x v="1"/>
    <x v="10"/>
    <n v="4387265"/>
    <n v="1160.7"/>
    <n v="0.26"/>
  </r>
  <r>
    <s v="其他"/>
    <s v="API"/>
    <s v="07"/>
    <x v="122"/>
    <x v="1"/>
    <x v="10"/>
    <n v="4427696"/>
    <n v="1226.6400000000001"/>
    <n v="0.28000000000000003"/>
  </r>
  <r>
    <s v="其他"/>
    <s v="自家直客"/>
    <s v="08"/>
    <x v="116"/>
    <x v="0"/>
    <x v="21"/>
    <n v="218871"/>
    <n v="371.17"/>
    <n v="1.7"/>
  </r>
  <r>
    <s v="其他"/>
    <s v="自家直客"/>
    <s v="07"/>
    <x v="117"/>
    <x v="0"/>
    <x v="21"/>
    <n v="198072"/>
    <n v="336.57"/>
    <n v="1.7"/>
  </r>
  <r>
    <s v="其他"/>
    <s v="自家直客"/>
    <s v="07"/>
    <x v="118"/>
    <x v="0"/>
    <x v="21"/>
    <n v="192461"/>
    <n v="338.84"/>
    <n v="1.76"/>
  </r>
  <r>
    <s v="其他"/>
    <s v="自家直客"/>
    <s v="07"/>
    <x v="119"/>
    <x v="0"/>
    <x v="21"/>
    <n v="196877"/>
    <n v="356.49"/>
    <n v="1.81"/>
  </r>
  <r>
    <s v="其他"/>
    <s v="自家直客"/>
    <s v="07"/>
    <x v="120"/>
    <x v="0"/>
    <x v="21"/>
    <n v="202668"/>
    <n v="370.75"/>
    <n v="1.83"/>
  </r>
  <r>
    <s v="其他"/>
    <s v="自家直客"/>
    <s v="07"/>
    <x v="121"/>
    <x v="0"/>
    <x v="21"/>
    <n v="196698"/>
    <n v="362.39"/>
    <n v="1.84"/>
  </r>
  <r>
    <s v="其他"/>
    <s v="自家直客"/>
    <s v="07"/>
    <x v="122"/>
    <x v="0"/>
    <x v="21"/>
    <n v="197639"/>
    <n v="386.32"/>
    <n v="1.95"/>
  </r>
  <r>
    <s v="其他"/>
    <s v="API"/>
    <s v="08"/>
    <x v="116"/>
    <x v="1"/>
    <x v="21"/>
    <n v="106321"/>
    <n v="38.11"/>
    <n v="0.36"/>
  </r>
  <r>
    <s v="其他"/>
    <s v="API"/>
    <s v="07"/>
    <x v="117"/>
    <x v="1"/>
    <x v="21"/>
    <n v="118901"/>
    <n v="51.47"/>
    <n v="0.43"/>
  </r>
  <r>
    <s v="其他"/>
    <s v="API"/>
    <s v="07"/>
    <x v="118"/>
    <x v="1"/>
    <x v="21"/>
    <n v="121729"/>
    <n v="37.299999999999997"/>
    <n v="0.31"/>
  </r>
  <r>
    <s v="其他"/>
    <s v="API"/>
    <s v="07"/>
    <x v="119"/>
    <x v="1"/>
    <x v="21"/>
    <n v="116384"/>
    <n v="41.79"/>
    <n v="0.36"/>
  </r>
  <r>
    <s v="其他"/>
    <s v="API"/>
    <s v="07"/>
    <x v="120"/>
    <x v="1"/>
    <x v="21"/>
    <n v="116364"/>
    <n v="49.77"/>
    <n v="0.43"/>
  </r>
  <r>
    <s v="其他"/>
    <s v="API"/>
    <s v="07"/>
    <x v="121"/>
    <x v="1"/>
    <x v="21"/>
    <n v="121464"/>
    <n v="41.78"/>
    <n v="0.34"/>
  </r>
  <r>
    <s v="其他"/>
    <s v="API"/>
    <s v="07"/>
    <x v="122"/>
    <x v="1"/>
    <x v="21"/>
    <n v="125839"/>
    <n v="79.650000000000006"/>
    <n v="0.63"/>
  </r>
  <r>
    <s v="天气"/>
    <s v="自家直客"/>
    <s v="08"/>
    <x v="116"/>
    <x v="0"/>
    <x v="20"/>
    <n v="325847"/>
    <n v="3073.73"/>
    <n v="9.43"/>
  </r>
  <r>
    <s v="天气"/>
    <s v="自家直客"/>
    <s v="07"/>
    <x v="117"/>
    <x v="0"/>
    <x v="20"/>
    <n v="326329"/>
    <n v="2999.8"/>
    <n v="9.19"/>
  </r>
  <r>
    <s v="天气"/>
    <s v="自家直客"/>
    <s v="07"/>
    <x v="118"/>
    <x v="0"/>
    <x v="20"/>
    <n v="314604"/>
    <n v="3021.48"/>
    <n v="9.6"/>
  </r>
  <r>
    <s v="天气"/>
    <s v="自家直客"/>
    <s v="07"/>
    <x v="119"/>
    <x v="0"/>
    <x v="20"/>
    <n v="306859"/>
    <n v="3013.37"/>
    <n v="9.82"/>
  </r>
  <r>
    <s v="天气"/>
    <s v="自家直客"/>
    <s v="07"/>
    <x v="120"/>
    <x v="0"/>
    <x v="20"/>
    <n v="302670"/>
    <n v="3020.67"/>
    <n v="9.98"/>
  </r>
  <r>
    <s v="天气"/>
    <s v="自家直客"/>
    <s v="07"/>
    <x v="121"/>
    <x v="0"/>
    <x v="20"/>
    <n v="297425"/>
    <n v="2972.9"/>
    <n v="10"/>
  </r>
  <r>
    <s v="天气"/>
    <s v="自家直客"/>
    <s v="07"/>
    <x v="122"/>
    <x v="0"/>
    <x v="20"/>
    <n v="284324"/>
    <n v="2684.14"/>
    <n v="9.44"/>
  </r>
  <r>
    <s v="天气"/>
    <s v="API"/>
    <s v="08"/>
    <x v="116"/>
    <x v="1"/>
    <x v="20"/>
    <n v="0"/>
    <n v="0"/>
    <n v="0"/>
  </r>
  <r>
    <s v="天气"/>
    <s v="API"/>
    <s v="07"/>
    <x v="117"/>
    <x v="1"/>
    <x v="20"/>
    <n v="0"/>
    <n v="0"/>
    <n v="0"/>
  </r>
  <r>
    <s v="天气"/>
    <s v="API"/>
    <s v="07"/>
    <x v="118"/>
    <x v="1"/>
    <x v="20"/>
    <n v="0"/>
    <n v="0"/>
    <n v="0"/>
  </r>
  <r>
    <s v="天气"/>
    <s v="API"/>
    <s v="07"/>
    <x v="119"/>
    <x v="1"/>
    <x v="20"/>
    <n v="0"/>
    <n v="0"/>
    <n v="0"/>
  </r>
  <r>
    <s v="天气"/>
    <s v="API"/>
    <s v="07"/>
    <x v="120"/>
    <x v="1"/>
    <x v="20"/>
    <n v="0"/>
    <n v="0"/>
    <n v="0"/>
  </r>
  <r>
    <s v="天气"/>
    <s v="API"/>
    <s v="07"/>
    <x v="121"/>
    <x v="1"/>
    <x v="20"/>
    <n v="0"/>
    <n v="0"/>
    <n v="0"/>
  </r>
  <r>
    <s v="天气"/>
    <s v="API"/>
    <s v="07"/>
    <x v="122"/>
    <x v="1"/>
    <x v="20"/>
    <n v="0"/>
    <n v="0"/>
    <n v="0"/>
  </r>
  <r>
    <s v="结果页"/>
    <s v="API"/>
    <s v="07"/>
    <x v="122"/>
    <x v="3"/>
    <x v="0"/>
    <n v="272480"/>
    <n v="165.56"/>
    <n v="0.60760000000000003"/>
  </r>
  <r>
    <s v="结果页"/>
    <s v="API"/>
    <s v="07"/>
    <x v="122"/>
    <x v="3"/>
    <x v="3"/>
    <n v="174869"/>
    <n v="381.77"/>
    <n v="2.1831999999999998"/>
  </r>
  <r>
    <s v="结果页"/>
    <s v="API"/>
    <s v="07"/>
    <x v="122"/>
    <x v="3"/>
    <x v="8"/>
    <n v="129603"/>
    <n v="227.38"/>
    <n v="1.7544"/>
  </r>
  <r>
    <s v="其他"/>
    <s v="API"/>
    <s v="07"/>
    <x v="122"/>
    <x v="3"/>
    <x v="4"/>
    <n v="18235"/>
    <n v="24.84"/>
    <n v="1.3622000000000001"/>
  </r>
  <r>
    <s v="结果页"/>
    <s v="API"/>
    <s v="07"/>
    <x v="122"/>
    <x v="5"/>
    <x v="8"/>
    <n v="748723"/>
    <n v="1761.19"/>
    <n v="2.35"/>
  </r>
  <r>
    <s v="结果页"/>
    <s v="API"/>
    <s v="07"/>
    <x v="122"/>
    <x v="5"/>
    <x v="3"/>
    <n v="387880"/>
    <n v="560.87"/>
    <n v="1.45"/>
  </r>
  <r>
    <s v="其他"/>
    <s v="API"/>
    <s v="07"/>
    <x v="122"/>
    <x v="5"/>
    <x v="4"/>
    <n v="71230"/>
    <n v="415.21"/>
    <n v="5.83"/>
  </r>
  <r>
    <s v="其他"/>
    <s v="SDK"/>
    <s v="07"/>
    <x v="122"/>
    <x v="4"/>
    <x v="11"/>
    <n v="11293612"/>
    <n v="3563.12"/>
    <n v="0.3155"/>
  </r>
  <r>
    <s v="其他"/>
    <s v="SDK"/>
    <s v="07"/>
    <x v="122"/>
    <x v="4"/>
    <x v="4"/>
    <n v="35447924"/>
    <n v="7324.42"/>
    <n v="0.20660000000000001"/>
  </r>
  <r>
    <s v="其他"/>
    <s v="SDK"/>
    <s v="07"/>
    <x v="122"/>
    <x v="4"/>
    <x v="5"/>
    <n v="404911"/>
    <n v="394.88"/>
    <n v="0.97519999999999996"/>
  </r>
  <r>
    <s v="结果页"/>
    <s v="SDK"/>
    <s v="07"/>
    <x v="122"/>
    <x v="4"/>
    <x v="0"/>
    <n v="29771166"/>
    <n v="41187.589999999997"/>
    <n v="1.3835"/>
  </r>
  <r>
    <s v="其他"/>
    <s v="SDK"/>
    <s v="07"/>
    <x v="122"/>
    <x v="4"/>
    <x v="7"/>
    <n v="426748"/>
    <n v="2112.27"/>
    <n v="4.9497"/>
  </r>
  <r>
    <s v="其他"/>
    <s v="SDK"/>
    <s v="07"/>
    <x v="122"/>
    <x v="4"/>
    <x v="10"/>
    <n v="580803"/>
    <n v="926.86"/>
    <n v="1.5958000000000001"/>
  </r>
  <r>
    <s v="充电屏保"/>
    <s v="SDK"/>
    <s v="07"/>
    <x v="122"/>
    <x v="4"/>
    <x v="14"/>
    <n v="213220000"/>
    <n v="59549.86"/>
    <n v="0.27929999999999999"/>
  </r>
  <r>
    <s v="其他"/>
    <s v="SDK"/>
    <s v="07"/>
    <x v="122"/>
    <x v="4"/>
    <x v="6"/>
    <n v="289219"/>
    <n v="635.54999999999995"/>
    <n v="2.1974999999999998"/>
  </r>
  <r>
    <s v="Applock"/>
    <s v="SDK"/>
    <s v="07"/>
    <x v="122"/>
    <x v="4"/>
    <x v="13"/>
    <n v="152913347"/>
    <n v="57488.76"/>
    <n v="0.376"/>
  </r>
  <r>
    <s v="结果页"/>
    <s v="SDK"/>
    <s v="07"/>
    <x v="122"/>
    <x v="4"/>
    <x v="3"/>
    <n v="16576652"/>
    <n v="35404.9"/>
    <n v="2.1358000000000001"/>
  </r>
  <r>
    <s v="充电屏保"/>
    <s v="SDK"/>
    <s v="07"/>
    <x v="122"/>
    <x v="4"/>
    <x v="17"/>
    <n v="54942694"/>
    <n v="24024.15"/>
    <n v="0.43730000000000002"/>
  </r>
  <r>
    <s v="Applock"/>
    <s v="SDK"/>
    <s v="07"/>
    <x v="122"/>
    <x v="4"/>
    <x v="16"/>
    <n v="406524287"/>
    <n v="217466.14"/>
    <n v="0.53490000000000004"/>
  </r>
  <r>
    <s v="其他"/>
    <s v="SDK"/>
    <s v="07"/>
    <x v="122"/>
    <x v="4"/>
    <x v="15"/>
    <n v="3070649"/>
    <n v="1243.81"/>
    <n v="0.40510000000000002"/>
  </r>
  <r>
    <s v="天气"/>
    <s v="SDK"/>
    <s v="07"/>
    <x v="122"/>
    <x v="4"/>
    <x v="20"/>
    <n v="955111"/>
    <n v="6093.33"/>
    <n v="6.3796999999999997"/>
  </r>
  <r>
    <s v="其他"/>
    <s v="SDK"/>
    <s v="07"/>
    <x v="122"/>
    <x v="4"/>
    <x v="2"/>
    <n v="102726"/>
    <n v="1874.95"/>
    <n v="18.251999999999999"/>
  </r>
  <r>
    <s v="其他"/>
    <s v="SDK"/>
    <s v="07"/>
    <x v="122"/>
    <x v="4"/>
    <x v="19"/>
    <n v="258561"/>
    <n v="449.69"/>
    <n v="1.7392000000000001"/>
  </r>
  <r>
    <s v="其他"/>
    <s v="SDK"/>
    <s v="07"/>
    <x v="122"/>
    <x v="4"/>
    <x v="9"/>
    <n v="5542389"/>
    <n v="4094.87"/>
    <n v="0.73880000000000001"/>
  </r>
  <r>
    <s v="结果页"/>
    <s v="SDK"/>
    <s v="07"/>
    <x v="122"/>
    <x v="4"/>
    <x v="8"/>
    <n v="5657969"/>
    <n v="3964.43"/>
    <n v="0.70069999999999999"/>
  </r>
  <r>
    <s v="充电屏保"/>
    <s v="SDK"/>
    <s v="07"/>
    <x v="122"/>
    <x v="4"/>
    <x v="12"/>
    <n v="23571021"/>
    <n v="19476.939999999999"/>
    <n v="0.82630000000000003"/>
  </r>
  <r>
    <s v="其他"/>
    <s v="SDK"/>
    <s v="07"/>
    <x v="122"/>
    <x v="2"/>
    <x v="9"/>
    <n v="457622"/>
    <n v="103"/>
    <n v="0.22600000000000001"/>
  </r>
  <r>
    <s v="其他"/>
    <s v="SDK"/>
    <s v="07"/>
    <x v="122"/>
    <x v="2"/>
    <x v="11"/>
    <n v="4079106"/>
    <n v="1576"/>
    <n v="0.38600000000000001"/>
  </r>
  <r>
    <s v="其他"/>
    <s v="SDK"/>
    <s v="07"/>
    <x v="122"/>
    <x v="2"/>
    <x v="4"/>
    <n v="37845167"/>
    <n v="2235"/>
    <n v="5.8999999999999997E-2"/>
  </r>
  <r>
    <s v="结果页"/>
    <s v="API"/>
    <s v="07"/>
    <x v="121"/>
    <x v="3"/>
    <x v="0"/>
    <n v="290705"/>
    <n v="176.15"/>
    <n v="0.60589999999999999"/>
  </r>
  <r>
    <s v="结果页"/>
    <s v="API"/>
    <s v="07"/>
    <x v="121"/>
    <x v="3"/>
    <x v="3"/>
    <n v="186479"/>
    <n v="390"/>
    <n v="2.0914000000000001"/>
  </r>
  <r>
    <s v="结果页"/>
    <s v="API"/>
    <s v="07"/>
    <x v="121"/>
    <x v="3"/>
    <x v="8"/>
    <n v="128355"/>
    <n v="195.34"/>
    <n v="1.5219"/>
  </r>
  <r>
    <s v="其他"/>
    <s v="API"/>
    <s v="07"/>
    <x v="121"/>
    <x v="3"/>
    <x v="4"/>
    <n v="17006"/>
    <n v="23.85"/>
    <n v="1.4024000000000001"/>
  </r>
  <r>
    <s v="结果页"/>
    <s v="API"/>
    <s v="07"/>
    <x v="121"/>
    <x v="5"/>
    <x v="8"/>
    <n v="707668"/>
    <n v="1618.45"/>
    <n v="2.29"/>
  </r>
  <r>
    <s v="结果页"/>
    <s v="API"/>
    <s v="07"/>
    <x v="121"/>
    <x v="5"/>
    <x v="3"/>
    <n v="360001"/>
    <n v="472.71"/>
    <n v="1.31"/>
  </r>
  <r>
    <s v="其他"/>
    <s v="API"/>
    <s v="07"/>
    <x v="121"/>
    <x v="5"/>
    <x v="4"/>
    <n v="68558"/>
    <n v="353.72"/>
    <n v="5.16"/>
  </r>
  <r>
    <s v="其他"/>
    <s v="SDK"/>
    <s v="07"/>
    <x v="121"/>
    <x v="2"/>
    <x v="9"/>
    <n v="463112"/>
    <n v="106.57290399999999"/>
    <n v="0.2301"/>
  </r>
  <r>
    <s v="其他"/>
    <s v="SDK"/>
    <s v="07"/>
    <x v="121"/>
    <x v="2"/>
    <x v="11"/>
    <n v="3583472"/>
    <n v="1412.9896510000001"/>
    <n v="0.39429999999999998"/>
  </r>
  <r>
    <s v="其他"/>
    <s v="SDK"/>
    <s v="07"/>
    <x v="121"/>
    <x v="2"/>
    <x v="4"/>
    <n v="32819389"/>
    <n v="2070.8270950000001"/>
    <n v="6.3100000000000003E-2"/>
  </r>
  <r>
    <s v="其他"/>
    <s v="SDK"/>
    <s v="07"/>
    <x v="121"/>
    <x v="4"/>
    <x v="11"/>
    <n v="10038098"/>
    <n v="2923.89"/>
    <n v="0.2913"/>
  </r>
  <r>
    <s v="其他"/>
    <s v="SDK"/>
    <s v="07"/>
    <x v="121"/>
    <x v="4"/>
    <x v="4"/>
    <n v="32726270"/>
    <n v="6263.14"/>
    <n v="0.19139999999999999"/>
  </r>
  <r>
    <s v="其他"/>
    <s v="SDK"/>
    <s v="07"/>
    <x v="121"/>
    <x v="4"/>
    <x v="5"/>
    <n v="376947"/>
    <n v="338.65"/>
    <n v="0.89839999999999998"/>
  </r>
  <r>
    <s v="结果页"/>
    <s v="SDK"/>
    <s v="07"/>
    <x v="121"/>
    <x v="4"/>
    <x v="0"/>
    <n v="30713672"/>
    <n v="39500.239999999998"/>
    <n v="1.2861"/>
  </r>
  <r>
    <s v="其他"/>
    <s v="SDK"/>
    <s v="07"/>
    <x v="121"/>
    <x v="4"/>
    <x v="7"/>
    <n v="423015"/>
    <n v="1843.71"/>
    <n v="4.3585000000000003"/>
  </r>
  <r>
    <s v="其他"/>
    <s v="SDK"/>
    <s v="07"/>
    <x v="121"/>
    <x v="4"/>
    <x v="10"/>
    <n v="577301"/>
    <n v="797.11"/>
    <n v="1.3808"/>
  </r>
  <r>
    <s v="充电屏保"/>
    <s v="SDK"/>
    <s v="07"/>
    <x v="121"/>
    <x v="4"/>
    <x v="14"/>
    <n v="238272273"/>
    <n v="60584.98"/>
    <n v="0.25430000000000003"/>
  </r>
  <r>
    <s v="其他"/>
    <s v="SDK"/>
    <s v="07"/>
    <x v="121"/>
    <x v="4"/>
    <x v="6"/>
    <n v="281276"/>
    <n v="560.41"/>
    <n v="1.9923999999999999"/>
  </r>
  <r>
    <s v="Applock"/>
    <s v="SDK"/>
    <s v="07"/>
    <x v="121"/>
    <x v="4"/>
    <x v="13"/>
    <n v="171100780"/>
    <n v="57266.61"/>
    <n v="0.3347"/>
  </r>
  <r>
    <s v="结果页"/>
    <s v="SDK"/>
    <s v="07"/>
    <x v="121"/>
    <x v="4"/>
    <x v="3"/>
    <n v="17051990"/>
    <n v="33538.53"/>
    <n v="1.9668000000000001"/>
  </r>
  <r>
    <s v="充电屏保"/>
    <s v="SDK"/>
    <s v="07"/>
    <x v="121"/>
    <x v="4"/>
    <x v="17"/>
    <n v="60371235"/>
    <n v="24247.1"/>
    <n v="0.40160000000000001"/>
  </r>
  <r>
    <s v="Applock"/>
    <s v="SDK"/>
    <s v="07"/>
    <x v="121"/>
    <x v="4"/>
    <x v="16"/>
    <n v="449629452"/>
    <n v="219599.2"/>
    <n v="0.4884"/>
  </r>
  <r>
    <s v="其他"/>
    <s v="SDK"/>
    <s v="07"/>
    <x v="121"/>
    <x v="4"/>
    <x v="22"/>
    <n v="255909"/>
    <n v="450.2"/>
    <n v="1.7592000000000001"/>
  </r>
  <r>
    <s v="其他"/>
    <s v="SDK"/>
    <s v="07"/>
    <x v="121"/>
    <x v="4"/>
    <x v="15"/>
    <n v="3246355"/>
    <n v="1192.25"/>
    <n v="0.36730000000000002"/>
  </r>
  <r>
    <s v="天气"/>
    <s v="SDK"/>
    <s v="07"/>
    <x v="121"/>
    <x v="4"/>
    <x v="20"/>
    <n v="998291"/>
    <n v="6206.21"/>
    <n v="6.2168000000000001"/>
  </r>
  <r>
    <s v="其他"/>
    <s v="SDK"/>
    <s v="07"/>
    <x v="121"/>
    <x v="4"/>
    <x v="2"/>
    <n v="99832"/>
    <n v="1595.45"/>
    <n v="15.981299999999999"/>
  </r>
  <r>
    <s v="其他"/>
    <s v="SDK"/>
    <s v="07"/>
    <x v="121"/>
    <x v="4"/>
    <x v="9"/>
    <n v="5648635"/>
    <n v="4067.69"/>
    <n v="0.72009999999999996"/>
  </r>
  <r>
    <s v="结果页"/>
    <s v="SDK"/>
    <s v="07"/>
    <x v="121"/>
    <x v="4"/>
    <x v="8"/>
    <n v="5769403"/>
    <n v="3971.37"/>
    <n v="0.68840000000000001"/>
  </r>
  <r>
    <s v="充电屏保"/>
    <s v="SDK"/>
    <s v="07"/>
    <x v="121"/>
    <x v="4"/>
    <x v="12"/>
    <n v="25817841"/>
    <n v="21176.02"/>
    <n v="0.82020000000000004"/>
  </r>
  <r>
    <s v="结果页"/>
    <s v="API"/>
    <s v="07"/>
    <x v="120"/>
    <x v="3"/>
    <x v="0"/>
    <n v="735444"/>
    <n v="582.14"/>
    <n v="0.79149999999999998"/>
  </r>
  <r>
    <s v="结果页"/>
    <s v="API"/>
    <s v="07"/>
    <x v="120"/>
    <x v="3"/>
    <x v="3"/>
    <n v="184281"/>
    <n v="192.31"/>
    <n v="1.0436000000000001"/>
  </r>
  <r>
    <s v="结果页"/>
    <s v="API"/>
    <s v="07"/>
    <x v="120"/>
    <x v="3"/>
    <x v="8"/>
    <n v="133727"/>
    <n v="215.51"/>
    <n v="1.6115999999999999"/>
  </r>
  <r>
    <s v="其他"/>
    <s v="API"/>
    <s v="07"/>
    <x v="120"/>
    <x v="3"/>
    <x v="4"/>
    <n v="16181"/>
    <n v="38.04"/>
    <n v="2.3509000000000002"/>
  </r>
  <r>
    <s v="结果页"/>
    <s v="API"/>
    <s v="07"/>
    <x v="120"/>
    <x v="5"/>
    <x v="8"/>
    <n v="1376059"/>
    <n v="2484.83"/>
    <n v="1.81"/>
  </r>
  <r>
    <s v="结果页"/>
    <s v="API"/>
    <s v="07"/>
    <x v="120"/>
    <x v="5"/>
    <x v="3"/>
    <n v="413424"/>
    <n v="463.91"/>
    <n v="1.1200000000000001"/>
  </r>
  <r>
    <s v="其他"/>
    <s v="API"/>
    <s v="07"/>
    <x v="120"/>
    <x v="5"/>
    <x v="4"/>
    <n v="62611"/>
    <n v="343.17"/>
    <n v="5.48"/>
  </r>
  <r>
    <s v="其他"/>
    <s v="SDK"/>
    <s v="07"/>
    <x v="120"/>
    <x v="2"/>
    <x v="9"/>
    <n v="462174"/>
    <n v="96.553549000000004"/>
    <n v="0.2089"/>
  </r>
  <r>
    <s v="其他"/>
    <s v="SDK"/>
    <s v="07"/>
    <x v="120"/>
    <x v="2"/>
    <x v="11"/>
    <n v="3748964"/>
    <n v="1533.6154509999999"/>
    <n v="0.40910000000000002"/>
  </r>
  <r>
    <s v="其他"/>
    <s v="SDK"/>
    <s v="07"/>
    <x v="120"/>
    <x v="2"/>
    <x v="4"/>
    <n v="11161759"/>
    <n v="765.61677499999996"/>
    <n v="6.8599999999999994E-2"/>
  </r>
  <r>
    <s v="其他"/>
    <s v="SDK"/>
    <s v="07"/>
    <x v="120"/>
    <x v="4"/>
    <x v="11"/>
    <n v="8423307"/>
    <n v="2371.87"/>
    <n v="0.28160000000000002"/>
  </r>
  <r>
    <s v="其他"/>
    <s v="SDK"/>
    <s v="07"/>
    <x v="120"/>
    <x v="4"/>
    <x v="4"/>
    <n v="30804000"/>
    <n v="6091.88"/>
    <n v="0.1978"/>
  </r>
  <r>
    <s v="其他"/>
    <s v="SDK"/>
    <s v="07"/>
    <x v="120"/>
    <x v="4"/>
    <x v="5"/>
    <n v="362736"/>
    <n v="334.92"/>
    <n v="0.92330000000000001"/>
  </r>
  <r>
    <s v="结果页"/>
    <s v="SDK"/>
    <s v="07"/>
    <x v="120"/>
    <x v="4"/>
    <x v="0"/>
    <n v="30936461"/>
    <n v="40072.339999999997"/>
    <n v="1.2952999999999999"/>
  </r>
  <r>
    <s v="其他"/>
    <s v="SDK"/>
    <s v="07"/>
    <x v="120"/>
    <x v="4"/>
    <x v="7"/>
    <n v="425561"/>
    <n v="1902.89"/>
    <n v="4.4714999999999998"/>
  </r>
  <r>
    <s v="其他"/>
    <s v="SDK"/>
    <s v="07"/>
    <x v="120"/>
    <x v="4"/>
    <x v="10"/>
    <n v="580951"/>
    <n v="841.15"/>
    <n v="1.4479"/>
  </r>
  <r>
    <s v="充电屏保"/>
    <s v="SDK"/>
    <s v="07"/>
    <x v="120"/>
    <x v="4"/>
    <x v="14"/>
    <n v="239425416"/>
    <n v="61603.12"/>
    <n v="0.25729999999999997"/>
  </r>
  <r>
    <s v="其他"/>
    <s v="SDK"/>
    <s v="07"/>
    <x v="120"/>
    <x v="4"/>
    <x v="6"/>
    <n v="277159"/>
    <n v="590"/>
    <n v="2.1286999999999998"/>
  </r>
  <r>
    <s v="Applock"/>
    <s v="SDK"/>
    <s v="07"/>
    <x v="120"/>
    <x v="4"/>
    <x v="13"/>
    <n v="168686631"/>
    <n v="57212.28"/>
    <n v="0.3392"/>
  </r>
  <r>
    <s v="结果页"/>
    <s v="SDK"/>
    <s v="07"/>
    <x v="120"/>
    <x v="4"/>
    <x v="3"/>
    <n v="16747639"/>
    <n v="34991.339999999997"/>
    <n v="2.0893000000000002"/>
  </r>
  <r>
    <s v="充电屏保"/>
    <s v="SDK"/>
    <s v="07"/>
    <x v="120"/>
    <x v="4"/>
    <x v="17"/>
    <n v="60223951"/>
    <n v="24227.41"/>
    <n v="0.40229999999999999"/>
  </r>
  <r>
    <s v="Applock"/>
    <s v="SDK"/>
    <s v="07"/>
    <x v="120"/>
    <x v="4"/>
    <x v="16"/>
    <n v="445104436"/>
    <n v="224008.44"/>
    <n v="0.50329999999999997"/>
  </r>
  <r>
    <s v="其他"/>
    <s v="SDK"/>
    <s v="07"/>
    <x v="120"/>
    <x v="4"/>
    <x v="22"/>
    <n v="250140"/>
    <n v="441.88"/>
    <n v="1.7665"/>
  </r>
  <r>
    <s v="其他"/>
    <s v="SDK"/>
    <s v="07"/>
    <x v="120"/>
    <x v="4"/>
    <x v="15"/>
    <n v="3174866"/>
    <n v="1196.3800000000001"/>
    <n v="0.37680000000000002"/>
  </r>
  <r>
    <s v="天气"/>
    <s v="SDK"/>
    <s v="07"/>
    <x v="120"/>
    <x v="4"/>
    <x v="20"/>
    <n v="1006510"/>
    <n v="6239.98"/>
    <n v="6.1996000000000002"/>
  </r>
  <r>
    <s v="其他"/>
    <s v="SDK"/>
    <s v="07"/>
    <x v="120"/>
    <x v="4"/>
    <x v="2"/>
    <n v="96707"/>
    <n v="1560.47"/>
    <n v="16.136099999999999"/>
  </r>
  <r>
    <s v="其他"/>
    <s v="SDK"/>
    <s v="07"/>
    <x v="120"/>
    <x v="4"/>
    <x v="9"/>
    <n v="6117765"/>
    <n v="4509.9799999999996"/>
    <n v="0.73719999999999997"/>
  </r>
  <r>
    <s v="结果页"/>
    <s v="SDK"/>
    <s v="07"/>
    <x v="120"/>
    <x v="4"/>
    <x v="8"/>
    <n v="6236624"/>
    <n v="4418.04"/>
    <n v="0.70840000000000003"/>
  </r>
  <r>
    <s v="充电屏保"/>
    <s v="SDK"/>
    <s v="07"/>
    <x v="120"/>
    <x v="4"/>
    <x v="12"/>
    <n v="25746115"/>
    <n v="22863.88"/>
    <n v="0.8881"/>
  </r>
  <r>
    <s v="结果页"/>
    <s v="API"/>
    <s v="07"/>
    <x v="119"/>
    <x v="3"/>
    <x v="0"/>
    <n v="1067258"/>
    <n v="1130.81"/>
    <n v="1.0595000000000001"/>
  </r>
  <r>
    <s v="结果页"/>
    <s v="API"/>
    <s v="07"/>
    <x v="119"/>
    <x v="3"/>
    <x v="3"/>
    <n v="211320"/>
    <n v="188.87"/>
    <n v="0.89380000000000004"/>
  </r>
  <r>
    <s v="结果页"/>
    <s v="API"/>
    <s v="07"/>
    <x v="119"/>
    <x v="3"/>
    <x v="8"/>
    <n v="192835"/>
    <n v="431.6"/>
    <n v="2.2382"/>
  </r>
  <r>
    <s v="其他"/>
    <s v="API"/>
    <s v="07"/>
    <x v="119"/>
    <x v="3"/>
    <x v="4"/>
    <n v="15953"/>
    <n v="36.840000000000003"/>
    <n v="2.3092999999999999"/>
  </r>
  <r>
    <s v="结果页"/>
    <s v="API"/>
    <s v="07"/>
    <x v="119"/>
    <x v="5"/>
    <x v="8"/>
    <n v="1784765"/>
    <n v="2617.06"/>
    <n v="1.47"/>
  </r>
  <r>
    <s v="结果页"/>
    <s v="API"/>
    <s v="07"/>
    <x v="119"/>
    <x v="5"/>
    <x v="3"/>
    <n v="488236"/>
    <n v="499.22"/>
    <n v="1.02"/>
  </r>
  <r>
    <s v="其他"/>
    <s v="API"/>
    <s v="07"/>
    <x v="119"/>
    <x v="5"/>
    <x v="4"/>
    <n v="63427"/>
    <n v="293.89999999999998"/>
    <n v="4.63"/>
  </r>
  <r>
    <s v="其他"/>
    <s v="SDK"/>
    <s v="07"/>
    <x v="119"/>
    <x v="4"/>
    <x v="11"/>
    <n v="777134"/>
    <n v="306.82"/>
    <n v="0.39479999999999998"/>
  </r>
  <r>
    <s v="其他"/>
    <s v="SDK"/>
    <s v="07"/>
    <x v="119"/>
    <x v="4"/>
    <x v="4"/>
    <n v="31304884"/>
    <n v="6473.92"/>
    <n v="0.20680000000000001"/>
  </r>
  <r>
    <s v="其他"/>
    <s v="SDK"/>
    <s v="07"/>
    <x v="119"/>
    <x v="4"/>
    <x v="5"/>
    <n v="351552"/>
    <n v="321.04000000000002"/>
    <n v="0.91320000000000001"/>
  </r>
  <r>
    <s v="结果页"/>
    <s v="SDK"/>
    <s v="07"/>
    <x v="119"/>
    <x v="4"/>
    <x v="0"/>
    <n v="30956958"/>
    <n v="40642.22"/>
    <n v="1.3129"/>
  </r>
  <r>
    <s v="其他"/>
    <s v="SDK"/>
    <s v="07"/>
    <x v="119"/>
    <x v="4"/>
    <x v="7"/>
    <n v="403274"/>
    <n v="1713.8"/>
    <n v="4.2496999999999998"/>
  </r>
  <r>
    <s v="其他"/>
    <s v="SDK"/>
    <s v="07"/>
    <x v="119"/>
    <x v="4"/>
    <x v="10"/>
    <n v="566848"/>
    <n v="834.3"/>
    <n v="1.4718"/>
  </r>
  <r>
    <s v="充电屏保"/>
    <s v="SDK"/>
    <s v="07"/>
    <x v="119"/>
    <x v="4"/>
    <x v="14"/>
    <n v="240078646"/>
    <n v="62638.27"/>
    <n v="0.26090000000000002"/>
  </r>
  <r>
    <s v="其他"/>
    <s v="SDK"/>
    <s v="07"/>
    <x v="119"/>
    <x v="4"/>
    <x v="6"/>
    <n v="262342"/>
    <n v="546.64"/>
    <n v="2.0836999999999999"/>
  </r>
  <r>
    <s v="Applock"/>
    <s v="SDK"/>
    <s v="07"/>
    <x v="119"/>
    <x v="4"/>
    <x v="13"/>
    <n v="168681674"/>
    <n v="58561.32"/>
    <n v="0.34720000000000001"/>
  </r>
  <r>
    <s v="结果页"/>
    <s v="SDK"/>
    <s v="07"/>
    <x v="119"/>
    <x v="4"/>
    <x v="3"/>
    <n v="16717191"/>
    <n v="34991.42"/>
    <n v="2.0931000000000002"/>
  </r>
  <r>
    <s v="充电屏保"/>
    <s v="SDK"/>
    <s v="07"/>
    <x v="119"/>
    <x v="4"/>
    <x v="17"/>
    <n v="60351767"/>
    <n v="25187.1"/>
    <n v="0.4173"/>
  </r>
  <r>
    <s v="Applock"/>
    <s v="SDK"/>
    <s v="07"/>
    <x v="119"/>
    <x v="4"/>
    <x v="16"/>
    <n v="444739922"/>
    <n v="230677.89"/>
    <n v="0.51870000000000005"/>
  </r>
  <r>
    <s v="其他"/>
    <s v="SDK"/>
    <s v="07"/>
    <x v="119"/>
    <x v="4"/>
    <x v="22"/>
    <n v="250426"/>
    <n v="439.63"/>
    <n v="1.7555000000000001"/>
  </r>
  <r>
    <s v="其他"/>
    <s v="SDK"/>
    <s v="07"/>
    <x v="119"/>
    <x v="4"/>
    <x v="15"/>
    <n v="3138872"/>
    <n v="1217.22"/>
    <n v="0.38779999999999998"/>
  </r>
  <r>
    <s v="天气"/>
    <s v="SDK"/>
    <s v="07"/>
    <x v="119"/>
    <x v="4"/>
    <x v="20"/>
    <n v="1022901"/>
    <n v="6693.52"/>
    <n v="6.5437000000000003"/>
  </r>
  <r>
    <s v="其他"/>
    <s v="SDK"/>
    <s v="07"/>
    <x v="119"/>
    <x v="4"/>
    <x v="2"/>
    <n v="92980"/>
    <n v="1389.72"/>
    <n v="14.946400000000001"/>
  </r>
  <r>
    <s v="其他"/>
    <s v="SDK"/>
    <s v="07"/>
    <x v="119"/>
    <x v="4"/>
    <x v="9"/>
    <n v="5933032"/>
    <n v="4525"/>
    <n v="0.76270000000000004"/>
  </r>
  <r>
    <s v="结果页"/>
    <s v="SDK"/>
    <s v="07"/>
    <x v="119"/>
    <x v="4"/>
    <x v="8"/>
    <n v="6118187"/>
    <n v="4315.1099999999997"/>
    <n v="0.70530000000000004"/>
  </r>
  <r>
    <s v="充电屏保"/>
    <s v="SDK"/>
    <s v="07"/>
    <x v="119"/>
    <x v="4"/>
    <x v="12"/>
    <n v="26118046"/>
    <n v="22364.6"/>
    <n v="0.85629999999999995"/>
  </r>
  <r>
    <s v="其他"/>
    <s v="SDK"/>
    <s v="07"/>
    <x v="119"/>
    <x v="2"/>
    <x v="9"/>
    <n v="459529"/>
    <n v="90.464517999999998"/>
    <n v="0.19689999999999999"/>
  </r>
  <r>
    <s v="其他"/>
    <s v="SDK"/>
    <s v="07"/>
    <x v="119"/>
    <x v="2"/>
    <x v="11"/>
    <n v="5931426"/>
    <n v="2983.734238"/>
    <n v="0.503"/>
  </r>
  <r>
    <s v="其他"/>
    <s v="SDK"/>
    <s v="07"/>
    <x v="119"/>
    <x v="2"/>
    <x v="4"/>
    <n v="10118819"/>
    <n v="733.108383"/>
    <n v="7.2400000000000006E-2"/>
  </r>
  <r>
    <s v="结果页"/>
    <s v="API"/>
    <s v="07"/>
    <x v="118"/>
    <x v="3"/>
    <x v="0"/>
    <n v="1023964"/>
    <n v="1178.94"/>
    <n v="1.1513"/>
  </r>
  <r>
    <s v="结果页"/>
    <s v="API"/>
    <s v="07"/>
    <x v="118"/>
    <x v="3"/>
    <x v="3"/>
    <n v="217681"/>
    <n v="219.99"/>
    <n v="1.0105999999999999"/>
  </r>
  <r>
    <s v="结果页"/>
    <s v="API"/>
    <s v="07"/>
    <x v="118"/>
    <x v="3"/>
    <x v="8"/>
    <n v="211336"/>
    <n v="461.76"/>
    <n v="2.1850000000000001"/>
  </r>
  <r>
    <s v="其他"/>
    <s v="API"/>
    <s v="07"/>
    <x v="118"/>
    <x v="3"/>
    <x v="4"/>
    <n v="15820"/>
    <n v="31.94"/>
    <n v="2.0190000000000001"/>
  </r>
  <r>
    <s v="结果页"/>
    <s v="API"/>
    <s v="07"/>
    <x v="118"/>
    <x v="5"/>
    <x v="8"/>
    <n v="1455438"/>
    <n v="2374.56"/>
    <n v="1.63"/>
  </r>
  <r>
    <s v="结果页"/>
    <s v="API"/>
    <s v="07"/>
    <x v="118"/>
    <x v="5"/>
    <x v="3"/>
    <n v="490617"/>
    <n v="508.52"/>
    <n v="1.04"/>
  </r>
  <r>
    <s v="其他"/>
    <s v="API"/>
    <s v="07"/>
    <x v="118"/>
    <x v="5"/>
    <x v="4"/>
    <n v="64727"/>
    <n v="339.02"/>
    <n v="5.24"/>
  </r>
  <r>
    <s v="其他"/>
    <s v="SDK"/>
    <s v="07"/>
    <x v="118"/>
    <x v="2"/>
    <x v="9"/>
    <n v="449452"/>
    <n v="97.463223999999997"/>
    <n v="0.21679999999999999"/>
  </r>
  <r>
    <s v="其他"/>
    <s v="SDK"/>
    <s v="07"/>
    <x v="118"/>
    <x v="2"/>
    <x v="11"/>
    <n v="6050820"/>
    <n v="2900.9200510000001"/>
    <n v="0.47939999999999999"/>
  </r>
  <r>
    <s v="其他"/>
    <s v="SDK"/>
    <s v="07"/>
    <x v="118"/>
    <x v="2"/>
    <x v="4"/>
    <n v="9888195"/>
    <n v="707.53031899999996"/>
    <n v="7.1599999999999997E-2"/>
  </r>
  <r>
    <s v="其他"/>
    <s v="SDK"/>
    <s v="07"/>
    <x v="118"/>
    <x v="4"/>
    <x v="11"/>
    <n v="637343"/>
    <n v="265.81"/>
    <n v="0.41710000000000003"/>
  </r>
  <r>
    <s v="其他"/>
    <s v="SDK"/>
    <s v="07"/>
    <x v="118"/>
    <x v="4"/>
    <x v="4"/>
    <n v="31872088"/>
    <n v="6291.73"/>
    <n v="0.19739999999999999"/>
  </r>
  <r>
    <s v="其他"/>
    <s v="SDK"/>
    <s v="07"/>
    <x v="118"/>
    <x v="4"/>
    <x v="5"/>
    <n v="341537"/>
    <n v="308.89"/>
    <n v="0.90439999999999998"/>
  </r>
  <r>
    <s v="结果页"/>
    <s v="SDK"/>
    <s v="07"/>
    <x v="118"/>
    <x v="4"/>
    <x v="0"/>
    <n v="30634812"/>
    <n v="40719.599999999999"/>
    <n v="1.3291999999999999"/>
  </r>
  <r>
    <s v="其他"/>
    <s v="SDK"/>
    <s v="07"/>
    <x v="118"/>
    <x v="4"/>
    <x v="7"/>
    <n v="394015"/>
    <n v="1659.48"/>
    <n v="4.2117000000000004"/>
  </r>
  <r>
    <s v="其他"/>
    <s v="SDK"/>
    <s v="07"/>
    <x v="118"/>
    <x v="4"/>
    <x v="10"/>
    <n v="560497"/>
    <n v="772.11"/>
    <n v="1.3774999999999999"/>
  </r>
  <r>
    <s v="充电屏保"/>
    <s v="SDK"/>
    <s v="07"/>
    <x v="118"/>
    <x v="4"/>
    <x v="14"/>
    <n v="240440078"/>
    <n v="61160.92"/>
    <n v="0.25440000000000002"/>
  </r>
  <r>
    <s v="其他"/>
    <s v="SDK"/>
    <s v="07"/>
    <x v="118"/>
    <x v="4"/>
    <x v="6"/>
    <n v="251680"/>
    <n v="502.93"/>
    <n v="1.9983"/>
  </r>
  <r>
    <s v="Applock"/>
    <s v="SDK"/>
    <s v="07"/>
    <x v="118"/>
    <x v="4"/>
    <x v="13"/>
    <n v="169216322"/>
    <n v="52673.88"/>
    <n v="0.31130000000000002"/>
  </r>
  <r>
    <s v="结果页"/>
    <s v="SDK"/>
    <s v="07"/>
    <x v="118"/>
    <x v="4"/>
    <x v="3"/>
    <n v="16694438"/>
    <n v="34686.28"/>
    <n v="2.0777000000000001"/>
  </r>
  <r>
    <s v="充电屏保"/>
    <s v="SDK"/>
    <s v="07"/>
    <x v="118"/>
    <x v="4"/>
    <x v="17"/>
    <n v="60593431"/>
    <n v="24048.1"/>
    <n v="0.39689999999999998"/>
  </r>
  <r>
    <s v="Applock"/>
    <s v="SDK"/>
    <s v="07"/>
    <x v="118"/>
    <x v="4"/>
    <x v="16"/>
    <n v="444797335"/>
    <n v="216526.76"/>
    <n v="0.48680000000000001"/>
  </r>
  <r>
    <s v="其他"/>
    <s v="SDK"/>
    <s v="07"/>
    <x v="118"/>
    <x v="4"/>
    <x v="22"/>
    <n v="252965"/>
    <n v="447.81"/>
    <n v="1.7702"/>
  </r>
  <r>
    <s v="其他"/>
    <s v="SDK"/>
    <s v="07"/>
    <x v="118"/>
    <x v="4"/>
    <x v="15"/>
    <n v="3106626"/>
    <n v="1202.1400000000001"/>
    <n v="0.38700000000000001"/>
  </r>
  <r>
    <s v="天气"/>
    <s v="SDK"/>
    <s v="07"/>
    <x v="118"/>
    <x v="4"/>
    <x v="20"/>
    <n v="1060581"/>
    <n v="6859.45"/>
    <n v="6.4676"/>
  </r>
  <r>
    <s v="其他"/>
    <s v="SDK"/>
    <s v="07"/>
    <x v="118"/>
    <x v="4"/>
    <x v="2"/>
    <n v="92437"/>
    <n v="1451.39"/>
    <n v="15.7014"/>
  </r>
  <r>
    <s v="其他"/>
    <s v="SDK"/>
    <s v="07"/>
    <x v="118"/>
    <x v="4"/>
    <x v="9"/>
    <n v="5843446"/>
    <n v="4309.62"/>
    <n v="0.73750000000000004"/>
  </r>
  <r>
    <s v="结果页"/>
    <s v="SDK"/>
    <s v="07"/>
    <x v="118"/>
    <x v="4"/>
    <x v="8"/>
    <n v="6052311"/>
    <n v="4181.74"/>
    <n v="0.69089999999999996"/>
  </r>
  <r>
    <s v="充电屏保"/>
    <s v="SDK"/>
    <s v="07"/>
    <x v="118"/>
    <x v="4"/>
    <x v="12"/>
    <n v="26424493"/>
    <n v="21673.25"/>
    <n v="0.82020000000000004"/>
  </r>
  <r>
    <s v="其他"/>
    <s v="SDK"/>
    <s v="07"/>
    <x v="117"/>
    <x v="4"/>
    <x v="11"/>
    <n v="8989466"/>
    <n v="2388.36"/>
    <n v="0.26569999999999999"/>
  </r>
  <r>
    <s v="其他"/>
    <s v="SDK"/>
    <s v="07"/>
    <x v="117"/>
    <x v="4"/>
    <x v="4"/>
    <n v="32819933"/>
    <n v="5804.21"/>
    <n v="0.1769"/>
  </r>
  <r>
    <s v="其他"/>
    <s v="SDK"/>
    <s v="07"/>
    <x v="117"/>
    <x v="4"/>
    <x v="5"/>
    <n v="333548"/>
    <n v="250.4"/>
    <n v="0.75070000000000003"/>
  </r>
  <r>
    <s v="结果页"/>
    <s v="SDK"/>
    <s v="07"/>
    <x v="117"/>
    <x v="4"/>
    <x v="0"/>
    <n v="30373452"/>
    <n v="38475.160000000003"/>
    <n v="1.2666999999999999"/>
  </r>
  <r>
    <s v="其他"/>
    <s v="SDK"/>
    <s v="07"/>
    <x v="117"/>
    <x v="4"/>
    <x v="7"/>
    <n v="426663"/>
    <n v="1824.68"/>
    <n v="4.2766000000000002"/>
  </r>
  <r>
    <s v="其他"/>
    <s v="SDK"/>
    <s v="07"/>
    <x v="117"/>
    <x v="4"/>
    <x v="10"/>
    <n v="552956"/>
    <n v="781.31"/>
    <n v="1.413"/>
  </r>
  <r>
    <s v="充电屏保"/>
    <s v="SDK"/>
    <s v="07"/>
    <x v="117"/>
    <x v="4"/>
    <x v="14"/>
    <n v="237716194"/>
    <n v="59224.28"/>
    <n v="0.24909999999999999"/>
  </r>
  <r>
    <s v="其他"/>
    <s v="SDK"/>
    <s v="07"/>
    <x v="117"/>
    <x v="4"/>
    <x v="6"/>
    <n v="241814"/>
    <n v="499.28"/>
    <n v="2.0647000000000002"/>
  </r>
  <r>
    <s v="Applock"/>
    <s v="SDK"/>
    <s v="07"/>
    <x v="117"/>
    <x v="4"/>
    <x v="13"/>
    <n v="168481852"/>
    <n v="43442.95"/>
    <n v="0.25779999999999997"/>
  </r>
  <r>
    <s v="结果页"/>
    <s v="SDK"/>
    <s v="07"/>
    <x v="117"/>
    <x v="4"/>
    <x v="3"/>
    <n v="16917748"/>
    <n v="32755.93"/>
    <n v="1.9361999999999999"/>
  </r>
  <r>
    <s v="充电屏保"/>
    <s v="SDK"/>
    <s v="07"/>
    <x v="117"/>
    <x v="4"/>
    <x v="17"/>
    <n v="60542317"/>
    <n v="21443.439999999999"/>
    <n v="0.35420000000000001"/>
  </r>
  <r>
    <s v="Applock"/>
    <s v="SDK"/>
    <s v="07"/>
    <x v="117"/>
    <x v="4"/>
    <x v="16"/>
    <n v="442817182"/>
    <n v="202874.43"/>
    <n v="0.45810000000000001"/>
  </r>
  <r>
    <s v="其他"/>
    <s v="SDK"/>
    <s v="07"/>
    <x v="117"/>
    <x v="4"/>
    <x v="22"/>
    <n v="260492"/>
    <n v="410.06"/>
    <n v="1.5742"/>
  </r>
  <r>
    <s v="其他"/>
    <s v="SDK"/>
    <s v="07"/>
    <x v="117"/>
    <x v="4"/>
    <x v="15"/>
    <n v="3058850"/>
    <n v="1079.8499999999999"/>
    <n v="0.35299999999999998"/>
  </r>
  <r>
    <s v="天气"/>
    <s v="SDK"/>
    <s v="07"/>
    <x v="117"/>
    <x v="4"/>
    <x v="20"/>
    <n v="1110765"/>
    <n v="3818.35"/>
    <n v="3.4376000000000002"/>
  </r>
  <r>
    <s v="其他"/>
    <s v="SDK"/>
    <s v="07"/>
    <x v="117"/>
    <x v="4"/>
    <x v="2"/>
    <n v="92397"/>
    <n v="1311.51"/>
    <n v="14.1943"/>
  </r>
  <r>
    <s v="其他"/>
    <s v="SDK"/>
    <s v="07"/>
    <x v="117"/>
    <x v="4"/>
    <x v="9"/>
    <n v="5728436"/>
    <n v="3878.25"/>
    <n v="0.67700000000000005"/>
  </r>
  <r>
    <s v="结果页"/>
    <s v="SDK"/>
    <s v="07"/>
    <x v="117"/>
    <x v="4"/>
    <x v="8"/>
    <n v="5935867"/>
    <n v="3663.76"/>
    <n v="0.61719999999999997"/>
  </r>
  <r>
    <s v="充电屏保"/>
    <s v="SDK"/>
    <s v="07"/>
    <x v="117"/>
    <x v="4"/>
    <x v="12"/>
    <n v="26418681"/>
    <n v="17875.54"/>
    <n v="0.67659999999999998"/>
  </r>
  <r>
    <s v="其他"/>
    <s v="SDK"/>
    <s v="08"/>
    <x v="116"/>
    <x v="4"/>
    <x v="11"/>
    <n v="11340704"/>
    <n v="3301.92"/>
    <n v="0.29120000000000001"/>
  </r>
  <r>
    <s v="其他"/>
    <s v="SDK"/>
    <s v="08"/>
    <x v="116"/>
    <x v="4"/>
    <x v="4"/>
    <n v="36780699"/>
    <n v="6463.73"/>
    <n v="0.1757"/>
  </r>
  <r>
    <s v="其他"/>
    <s v="SDK"/>
    <s v="08"/>
    <x v="116"/>
    <x v="4"/>
    <x v="5"/>
    <n v="337715"/>
    <n v="247.67"/>
    <n v="0.73340000000000005"/>
  </r>
  <r>
    <s v="结果页"/>
    <s v="SDK"/>
    <s v="08"/>
    <x v="116"/>
    <x v="4"/>
    <x v="0"/>
    <n v="29665710"/>
    <n v="40430.99"/>
    <n v="1.3629"/>
  </r>
  <r>
    <s v="其他"/>
    <s v="SDK"/>
    <s v="08"/>
    <x v="116"/>
    <x v="4"/>
    <x v="7"/>
    <n v="445244"/>
    <n v="2114.04"/>
    <n v="4.7480000000000002"/>
  </r>
  <r>
    <s v="其他"/>
    <s v="SDK"/>
    <s v="08"/>
    <x v="116"/>
    <x v="4"/>
    <x v="10"/>
    <n v="554629"/>
    <n v="772.4"/>
    <n v="1.3926000000000001"/>
  </r>
  <r>
    <s v="充电屏保"/>
    <s v="SDK"/>
    <s v="08"/>
    <x v="116"/>
    <x v="4"/>
    <x v="14"/>
    <n v="228190739"/>
    <n v="55645.35"/>
    <n v="0.24390000000000001"/>
  </r>
  <r>
    <s v="其他"/>
    <s v="SDK"/>
    <s v="08"/>
    <x v="116"/>
    <x v="4"/>
    <x v="6"/>
    <n v="238929"/>
    <n v="565.78"/>
    <n v="2.3679999999999999"/>
  </r>
  <r>
    <s v="Applock"/>
    <s v="SDK"/>
    <s v="08"/>
    <x v="116"/>
    <x v="4"/>
    <x v="13"/>
    <n v="163876616"/>
    <n v="38882.29"/>
    <n v="0.23730000000000001"/>
  </r>
  <r>
    <s v="结果页"/>
    <s v="SDK"/>
    <s v="08"/>
    <x v="116"/>
    <x v="4"/>
    <x v="3"/>
    <n v="16691359"/>
    <n v="33901.279999999999"/>
    <n v="2.0310999999999999"/>
  </r>
  <r>
    <s v="充电屏保"/>
    <s v="SDK"/>
    <s v="08"/>
    <x v="116"/>
    <x v="4"/>
    <x v="17"/>
    <n v="58625424"/>
    <n v="18835.189999999999"/>
    <n v="0.32129999999999997"/>
  </r>
  <r>
    <s v="Applock"/>
    <s v="SDK"/>
    <s v="08"/>
    <x v="116"/>
    <x v="4"/>
    <x v="16"/>
    <n v="428283107"/>
    <n v="177776.45"/>
    <n v="0.41510000000000002"/>
  </r>
  <r>
    <s v="其他"/>
    <s v="SDK"/>
    <s v="08"/>
    <x v="116"/>
    <x v="4"/>
    <x v="22"/>
    <n v="271863"/>
    <n v="397.33"/>
    <n v="1.4615"/>
  </r>
  <r>
    <s v="其他"/>
    <s v="SDK"/>
    <s v="08"/>
    <x v="116"/>
    <x v="4"/>
    <x v="15"/>
    <n v="2990035"/>
    <n v="949.12"/>
    <n v="0.31740000000000002"/>
  </r>
  <r>
    <s v="天气"/>
    <s v="SDK"/>
    <s v="08"/>
    <x v="116"/>
    <x v="4"/>
    <x v="20"/>
    <n v="1118644"/>
    <n v="3188.66"/>
    <n v="2.8504999999999998"/>
  </r>
  <r>
    <s v="其他"/>
    <s v="SDK"/>
    <s v="08"/>
    <x v="116"/>
    <x v="4"/>
    <x v="2"/>
    <n v="92383"/>
    <n v="1233.25"/>
    <n v="13.349299999999999"/>
  </r>
  <r>
    <s v="其他"/>
    <s v="SDK"/>
    <s v="08"/>
    <x v="116"/>
    <x v="4"/>
    <x v="9"/>
    <n v="5573627"/>
    <n v="3720.67"/>
    <n v="0.66749999999999998"/>
  </r>
  <r>
    <s v="结果页"/>
    <s v="SDK"/>
    <s v="08"/>
    <x v="116"/>
    <x v="4"/>
    <x v="8"/>
    <n v="5783099"/>
    <n v="3784.17"/>
    <n v="0.65429999999999999"/>
  </r>
  <r>
    <s v="充电屏保"/>
    <s v="SDK"/>
    <s v="08"/>
    <x v="116"/>
    <x v="4"/>
    <x v="12"/>
    <n v="24950647"/>
    <n v="14972.58"/>
    <n v="0.60009999999999997"/>
  </r>
  <r>
    <s v="其他"/>
    <s v="SDK"/>
    <s v="07"/>
    <x v="117"/>
    <x v="2"/>
    <x v="9"/>
    <n v="446836"/>
    <n v="87.214192999999995"/>
    <n v="0.19520000000000001"/>
  </r>
  <r>
    <s v="其他"/>
    <s v="SDK"/>
    <s v="07"/>
    <x v="117"/>
    <x v="2"/>
    <x v="11"/>
    <n v="4071006"/>
    <n v="1522.3303410000001"/>
    <n v="0.37390000000000001"/>
  </r>
  <r>
    <s v="其他"/>
    <s v="SDK"/>
    <s v="07"/>
    <x v="117"/>
    <x v="2"/>
    <x v="4"/>
    <n v="10271837"/>
    <n v="726.65031999999997"/>
    <n v="7.0699999999999999E-2"/>
  </r>
  <r>
    <s v="其他"/>
    <s v="SDK"/>
    <s v="08"/>
    <x v="116"/>
    <x v="2"/>
    <x v="9"/>
    <n v="434141"/>
    <n v="89.505807000000004"/>
    <n v="0.20619999999999999"/>
  </r>
  <r>
    <s v="其他"/>
    <s v="SDK"/>
    <s v="08"/>
    <x v="116"/>
    <x v="2"/>
    <x v="11"/>
    <n v="4169892"/>
    <n v="1470.1187279999999"/>
    <n v="0.35260000000000002"/>
  </r>
  <r>
    <s v="其他"/>
    <s v="SDK"/>
    <s v="08"/>
    <x v="116"/>
    <x v="2"/>
    <x v="4"/>
    <n v="11753034"/>
    <n v="748.54580599999997"/>
    <n v="6.3700000000000007E-2"/>
  </r>
  <r>
    <s v="结果页"/>
    <s v="API"/>
    <s v="07"/>
    <x v="117"/>
    <x v="3"/>
    <x v="0"/>
    <n v="885412"/>
    <n v="922.91"/>
    <n v="1.0424"/>
  </r>
  <r>
    <s v="结果页"/>
    <s v="API"/>
    <s v="07"/>
    <x v="117"/>
    <x v="3"/>
    <x v="3"/>
    <n v="207078"/>
    <n v="228.44"/>
    <n v="1.1032"/>
  </r>
  <r>
    <s v="结果页"/>
    <s v="API"/>
    <s v="07"/>
    <x v="117"/>
    <x v="3"/>
    <x v="8"/>
    <n v="190517"/>
    <n v="357.48"/>
    <n v="1.8764000000000001"/>
  </r>
  <r>
    <s v="其他"/>
    <s v="API"/>
    <s v="07"/>
    <x v="117"/>
    <x v="3"/>
    <x v="4"/>
    <n v="16013"/>
    <n v="37.090000000000003"/>
    <n v="2.3161999999999998"/>
  </r>
  <r>
    <s v="结果页"/>
    <s v="API"/>
    <s v="08"/>
    <x v="116"/>
    <x v="3"/>
    <x v="0"/>
    <n v="840145"/>
    <n v="906.33"/>
    <n v="1.0788"/>
  </r>
  <r>
    <s v="结果页"/>
    <s v="API"/>
    <s v="08"/>
    <x v="116"/>
    <x v="3"/>
    <x v="3"/>
    <n v="198980"/>
    <n v="209.46"/>
    <n v="1.0527"/>
  </r>
  <r>
    <s v="结果页"/>
    <s v="API"/>
    <s v="08"/>
    <x v="116"/>
    <x v="3"/>
    <x v="8"/>
    <n v="190121"/>
    <n v="335.18"/>
    <n v="1.7629999999999999"/>
  </r>
  <r>
    <s v="其他"/>
    <s v="API"/>
    <s v="08"/>
    <x v="116"/>
    <x v="3"/>
    <x v="4"/>
    <n v="16494"/>
    <n v="10.91"/>
    <n v="0.66149999999999998"/>
  </r>
  <r>
    <s v="结果页"/>
    <s v="API"/>
    <s v="07"/>
    <x v="117"/>
    <x v="5"/>
    <x v="8"/>
    <n v="1384049"/>
    <n v="2245.88"/>
    <n v="1.62"/>
  </r>
  <r>
    <s v="结果页"/>
    <s v="API"/>
    <s v="07"/>
    <x v="117"/>
    <x v="5"/>
    <x v="3"/>
    <n v="450704"/>
    <n v="426.8"/>
    <n v="0.95"/>
  </r>
  <r>
    <s v="其他"/>
    <s v="API"/>
    <s v="07"/>
    <x v="117"/>
    <x v="5"/>
    <x v="4"/>
    <n v="124775"/>
    <n v="588.88"/>
    <n v="4.72"/>
  </r>
  <r>
    <s v="结果页"/>
    <s v="API"/>
    <s v="08"/>
    <x v="116"/>
    <x v="5"/>
    <x v="8"/>
    <n v="1402605"/>
    <n v="2524.0100000000002"/>
    <n v="1.8"/>
  </r>
  <r>
    <s v="结果页"/>
    <s v="API"/>
    <s v="08"/>
    <x v="116"/>
    <x v="5"/>
    <x v="3"/>
    <n v="484570"/>
    <n v="493.92"/>
    <n v="1.02"/>
  </r>
  <r>
    <s v="其他"/>
    <s v="API"/>
    <s v="08"/>
    <x v="116"/>
    <x v="5"/>
    <x v="4"/>
    <n v="83590"/>
    <n v="451.76"/>
    <n v="5.4"/>
  </r>
  <r>
    <s v="结果页"/>
    <s v="自家直客"/>
    <s v="08"/>
    <x v="123"/>
    <x v="0"/>
    <x v="0"/>
    <n v="30729344"/>
    <n v="26772.33"/>
    <n v="0.87"/>
  </r>
  <r>
    <s v="结果页"/>
    <s v="自家直客"/>
    <s v="08"/>
    <x v="124"/>
    <x v="0"/>
    <x v="0"/>
    <n v="31636188"/>
    <n v="26251.55"/>
    <n v="0.83"/>
  </r>
  <r>
    <s v="结果页"/>
    <s v="自家直客"/>
    <s v="08"/>
    <x v="125"/>
    <x v="0"/>
    <x v="0"/>
    <n v="32002791"/>
    <n v="26738.05"/>
    <n v="0.84"/>
  </r>
  <r>
    <s v="结果页"/>
    <s v="自家直客"/>
    <s v="08"/>
    <x v="126"/>
    <x v="0"/>
    <x v="0"/>
    <n v="30444243"/>
    <n v="26012.21"/>
    <n v="0.85"/>
  </r>
  <r>
    <s v="结果页"/>
    <s v="API"/>
    <s v="08"/>
    <x v="123"/>
    <x v="1"/>
    <x v="0"/>
    <n v="2075967"/>
    <n v="466.33"/>
    <n v="0.22"/>
  </r>
  <r>
    <s v="结果页"/>
    <s v="API"/>
    <s v="08"/>
    <x v="124"/>
    <x v="1"/>
    <x v="0"/>
    <n v="1966288"/>
    <n v="465.47"/>
    <n v="0.24"/>
  </r>
  <r>
    <s v="结果页"/>
    <s v="API"/>
    <s v="08"/>
    <x v="125"/>
    <x v="1"/>
    <x v="0"/>
    <n v="1355735"/>
    <n v="322.77"/>
    <n v="0.24"/>
  </r>
  <r>
    <s v="结果页"/>
    <s v="API"/>
    <s v="08"/>
    <x v="126"/>
    <x v="1"/>
    <x v="0"/>
    <n v="1365558"/>
    <n v="338.17"/>
    <n v="0.25"/>
  </r>
  <r>
    <s v="其他"/>
    <s v="自家直客"/>
    <s v="08"/>
    <x v="123"/>
    <x v="0"/>
    <x v="1"/>
    <n v="1895777"/>
    <n v="577.19000000000005"/>
    <n v="0.3"/>
  </r>
  <r>
    <s v="其他"/>
    <s v="自家直客"/>
    <s v="08"/>
    <x v="124"/>
    <x v="0"/>
    <x v="1"/>
    <n v="2098537"/>
    <n v="634.41999999999996"/>
    <n v="0.3"/>
  </r>
  <r>
    <s v="其他"/>
    <s v="自家直客"/>
    <s v="08"/>
    <x v="125"/>
    <x v="0"/>
    <x v="1"/>
    <n v="2873990"/>
    <n v="826.3"/>
    <n v="0.28999999999999998"/>
  </r>
  <r>
    <s v="其他"/>
    <s v="自家直客"/>
    <s v="08"/>
    <x v="126"/>
    <x v="0"/>
    <x v="1"/>
    <n v="2967210"/>
    <n v="800.36"/>
    <n v="0.27"/>
  </r>
  <r>
    <s v="其他"/>
    <s v="API"/>
    <s v="08"/>
    <x v="123"/>
    <x v="1"/>
    <x v="1"/>
    <n v="2072173"/>
    <n v="151.41999999999999"/>
    <n v="7.0000000000000007E-2"/>
  </r>
  <r>
    <s v="其他"/>
    <s v="API"/>
    <s v="08"/>
    <x v="124"/>
    <x v="1"/>
    <x v="1"/>
    <n v="1927336"/>
    <n v="94.97"/>
    <n v="0.05"/>
  </r>
  <r>
    <s v="其他"/>
    <s v="API"/>
    <s v="08"/>
    <x v="125"/>
    <x v="1"/>
    <x v="1"/>
    <n v="1112807"/>
    <n v="97.12"/>
    <n v="0.09"/>
  </r>
  <r>
    <s v="其他"/>
    <s v="API"/>
    <s v="08"/>
    <x v="126"/>
    <x v="1"/>
    <x v="1"/>
    <n v="1079030"/>
    <n v="103.67"/>
    <n v="0.1"/>
  </r>
  <r>
    <s v="其他"/>
    <s v="自家直客"/>
    <s v="08"/>
    <x v="123"/>
    <x v="0"/>
    <x v="2"/>
    <n v="9845540"/>
    <n v="3037.68"/>
    <n v="0.31"/>
  </r>
  <r>
    <s v="其他"/>
    <s v="自家直客"/>
    <s v="08"/>
    <x v="124"/>
    <x v="0"/>
    <x v="2"/>
    <n v="11301429"/>
    <n v="3327"/>
    <n v="0.28999999999999998"/>
  </r>
  <r>
    <s v="其他"/>
    <s v="自家直客"/>
    <s v="08"/>
    <x v="125"/>
    <x v="0"/>
    <x v="2"/>
    <n v="19926188"/>
    <n v="4542.58"/>
    <n v="0.23"/>
  </r>
  <r>
    <s v="其他"/>
    <s v="自家直客"/>
    <s v="08"/>
    <x v="126"/>
    <x v="0"/>
    <x v="2"/>
    <n v="21273188"/>
    <n v="4725.1899999999996"/>
    <n v="0.22"/>
  </r>
  <r>
    <s v="其他"/>
    <s v="API"/>
    <s v="08"/>
    <x v="123"/>
    <x v="1"/>
    <x v="2"/>
    <n v="32708008"/>
    <n v="2866.03"/>
    <n v="0.09"/>
  </r>
  <r>
    <s v="其他"/>
    <s v="API"/>
    <s v="08"/>
    <x v="124"/>
    <x v="1"/>
    <x v="2"/>
    <n v="31634996"/>
    <n v="2850.55"/>
    <n v="0.09"/>
  </r>
  <r>
    <s v="其他"/>
    <s v="API"/>
    <s v="08"/>
    <x v="125"/>
    <x v="1"/>
    <x v="2"/>
    <n v="22459463"/>
    <n v="2368.06"/>
    <n v="0.11"/>
  </r>
  <r>
    <s v="其他"/>
    <s v="API"/>
    <s v="08"/>
    <x v="126"/>
    <x v="1"/>
    <x v="2"/>
    <n v="22473034"/>
    <n v="2684.6"/>
    <n v="0.12"/>
  </r>
  <r>
    <s v="结果页"/>
    <s v="自家直客"/>
    <s v="08"/>
    <x v="123"/>
    <x v="0"/>
    <x v="3"/>
    <n v="7825656"/>
    <n v="9055.68"/>
    <n v="1.1599999999999999"/>
  </r>
  <r>
    <s v="结果页"/>
    <s v="自家直客"/>
    <s v="08"/>
    <x v="124"/>
    <x v="0"/>
    <x v="3"/>
    <n v="8017157"/>
    <n v="9004.57"/>
    <n v="1.1200000000000001"/>
  </r>
  <r>
    <s v="结果页"/>
    <s v="自家直客"/>
    <s v="08"/>
    <x v="125"/>
    <x v="0"/>
    <x v="3"/>
    <n v="8074002"/>
    <n v="9192.1299999999992"/>
    <n v="1.1399999999999999"/>
  </r>
  <r>
    <s v="结果页"/>
    <s v="自家直客"/>
    <s v="08"/>
    <x v="126"/>
    <x v="0"/>
    <x v="3"/>
    <n v="8011600"/>
    <n v="9328.77"/>
    <n v="1.1599999999999999"/>
  </r>
  <r>
    <s v="结果页"/>
    <s v="API"/>
    <s v="08"/>
    <x v="123"/>
    <x v="1"/>
    <x v="3"/>
    <n v="1451867"/>
    <n v="803.01"/>
    <n v="0.55000000000000004"/>
  </r>
  <r>
    <s v="结果页"/>
    <s v="API"/>
    <s v="08"/>
    <x v="124"/>
    <x v="1"/>
    <x v="3"/>
    <n v="1403968"/>
    <n v="801.55"/>
    <n v="0.56999999999999995"/>
  </r>
  <r>
    <s v="结果页"/>
    <s v="API"/>
    <s v="08"/>
    <x v="125"/>
    <x v="1"/>
    <x v="3"/>
    <n v="1174190"/>
    <n v="706.35"/>
    <n v="0.6"/>
  </r>
  <r>
    <s v="结果页"/>
    <s v="API"/>
    <s v="08"/>
    <x v="126"/>
    <x v="1"/>
    <x v="3"/>
    <n v="1217458"/>
    <n v="736.96"/>
    <n v="0.61"/>
  </r>
  <r>
    <s v="其他"/>
    <s v="自家直客"/>
    <s v="08"/>
    <x v="123"/>
    <x v="0"/>
    <x v="4"/>
    <n v="10203563"/>
    <n v="2500.84"/>
    <n v="0.25"/>
  </r>
  <r>
    <s v="其他"/>
    <s v="自家直客"/>
    <s v="08"/>
    <x v="124"/>
    <x v="0"/>
    <x v="4"/>
    <n v="10436135"/>
    <n v="2518.3200000000002"/>
    <n v="0.24"/>
  </r>
  <r>
    <s v="其他"/>
    <s v="自家直客"/>
    <s v="08"/>
    <x v="125"/>
    <x v="0"/>
    <x v="4"/>
    <n v="10830802"/>
    <n v="2725.89"/>
    <n v="0.25"/>
  </r>
  <r>
    <s v="其他"/>
    <s v="自家直客"/>
    <s v="08"/>
    <x v="126"/>
    <x v="0"/>
    <x v="4"/>
    <n v="12393068"/>
    <n v="2936.72"/>
    <n v="0.24"/>
  </r>
  <r>
    <s v="其他"/>
    <s v="API"/>
    <s v="08"/>
    <x v="123"/>
    <x v="1"/>
    <x v="4"/>
    <n v="13937153"/>
    <n v="315.56"/>
    <n v="0.02"/>
  </r>
  <r>
    <s v="其他"/>
    <s v="API"/>
    <s v="08"/>
    <x v="124"/>
    <x v="1"/>
    <x v="4"/>
    <n v="14521531"/>
    <n v="332.69"/>
    <n v="0.02"/>
  </r>
  <r>
    <s v="其他"/>
    <s v="API"/>
    <s v="08"/>
    <x v="125"/>
    <x v="1"/>
    <x v="4"/>
    <n v="14947155"/>
    <n v="286.72000000000003"/>
    <n v="0.02"/>
  </r>
  <r>
    <s v="其他"/>
    <s v="API"/>
    <s v="08"/>
    <x v="126"/>
    <x v="1"/>
    <x v="4"/>
    <n v="18642394"/>
    <n v="299.55"/>
    <n v="0.02"/>
  </r>
  <r>
    <s v="其他"/>
    <s v="自家直客"/>
    <s v="08"/>
    <x v="123"/>
    <x v="0"/>
    <x v="5"/>
    <n v="803472"/>
    <n v="262.06"/>
    <n v="0.33"/>
  </r>
  <r>
    <s v="其他"/>
    <s v="自家直客"/>
    <s v="08"/>
    <x v="124"/>
    <x v="0"/>
    <x v="5"/>
    <n v="884683"/>
    <n v="290.3"/>
    <n v="0.33"/>
  </r>
  <r>
    <s v="其他"/>
    <s v="自家直客"/>
    <s v="08"/>
    <x v="125"/>
    <x v="0"/>
    <x v="5"/>
    <n v="998017"/>
    <n v="313.14999999999998"/>
    <n v="0.31"/>
  </r>
  <r>
    <s v="其他"/>
    <s v="自家直客"/>
    <s v="08"/>
    <x v="126"/>
    <x v="0"/>
    <x v="5"/>
    <n v="1058359"/>
    <n v="318.62"/>
    <n v="0.3"/>
  </r>
  <r>
    <s v="其他"/>
    <s v="API"/>
    <s v="08"/>
    <x v="123"/>
    <x v="1"/>
    <x v="5"/>
    <n v="1126473"/>
    <n v="41.57"/>
    <n v="0.04"/>
  </r>
  <r>
    <s v="其他"/>
    <s v="API"/>
    <s v="08"/>
    <x v="124"/>
    <x v="1"/>
    <x v="5"/>
    <n v="1131718"/>
    <n v="59.25"/>
    <n v="0.05"/>
  </r>
  <r>
    <s v="其他"/>
    <s v="API"/>
    <s v="08"/>
    <x v="125"/>
    <x v="1"/>
    <x v="5"/>
    <n v="1018856"/>
    <n v="50.48"/>
    <n v="0.05"/>
  </r>
  <r>
    <s v="其他"/>
    <s v="API"/>
    <s v="08"/>
    <x v="126"/>
    <x v="1"/>
    <x v="5"/>
    <n v="1034367"/>
    <n v="58.45"/>
    <n v="0.06"/>
  </r>
  <r>
    <s v="充电屏保"/>
    <s v="自家直客"/>
    <s v="08"/>
    <x v="123"/>
    <x v="0"/>
    <x v="14"/>
    <n v="55424339"/>
    <n v="14270.98"/>
    <n v="0.26"/>
  </r>
  <r>
    <s v="充电屏保"/>
    <s v="自家直客"/>
    <s v="08"/>
    <x v="124"/>
    <x v="0"/>
    <x v="14"/>
    <n v="16410666"/>
    <n v="3857.22"/>
    <n v="0.24"/>
  </r>
  <r>
    <s v="充电屏保"/>
    <s v="自家直客"/>
    <s v="08"/>
    <x v="125"/>
    <x v="0"/>
    <x v="14"/>
    <n v="318"/>
    <n v="0.3"/>
    <n v="0.94"/>
  </r>
  <r>
    <s v="充电屏保"/>
    <s v="自家直客"/>
    <s v="08"/>
    <x v="126"/>
    <x v="0"/>
    <x v="14"/>
    <n v="320"/>
    <n v="1.25"/>
    <n v="3.91"/>
  </r>
  <r>
    <s v="充电屏保"/>
    <s v="自家直客"/>
    <s v="08"/>
    <x v="123"/>
    <x v="0"/>
    <x v="17"/>
    <n v="1087999"/>
    <n v="44.19"/>
    <n v="0.04"/>
  </r>
  <r>
    <s v="充电屏保"/>
    <s v="自家直客"/>
    <s v="08"/>
    <x v="124"/>
    <x v="0"/>
    <x v="17"/>
    <n v="502588"/>
    <n v="50.93"/>
    <n v="0.1"/>
  </r>
  <r>
    <s v="充电屏保"/>
    <s v="自家直客"/>
    <s v="08"/>
    <x v="125"/>
    <x v="0"/>
    <x v="17"/>
    <n v="0"/>
    <n v="0"/>
    <n v="0"/>
  </r>
  <r>
    <s v="充电屏保"/>
    <s v="自家直客"/>
    <s v="08"/>
    <x v="126"/>
    <x v="0"/>
    <x v="17"/>
    <n v="0"/>
    <n v="0"/>
    <n v="0"/>
  </r>
  <r>
    <s v="充电屏保"/>
    <s v="自家直客"/>
    <s v="08"/>
    <x v="123"/>
    <x v="0"/>
    <x v="12"/>
    <n v="15967574"/>
    <n v="2267.31"/>
    <n v="0.14000000000000001"/>
  </r>
  <r>
    <s v="充电屏保"/>
    <s v="自家直客"/>
    <s v="08"/>
    <x v="124"/>
    <x v="0"/>
    <x v="12"/>
    <n v="15613863"/>
    <n v="2144.6"/>
    <n v="0.14000000000000001"/>
  </r>
  <r>
    <s v="充电屏保"/>
    <s v="自家直客"/>
    <s v="08"/>
    <x v="125"/>
    <x v="0"/>
    <x v="12"/>
    <n v="15376878"/>
    <n v="2979.21"/>
    <n v="0.19"/>
  </r>
  <r>
    <s v="充电屏保"/>
    <s v="自家直客"/>
    <s v="08"/>
    <x v="126"/>
    <x v="0"/>
    <x v="12"/>
    <n v="14427982"/>
    <n v="3171.98"/>
    <n v="0.22"/>
  </r>
  <r>
    <s v="其他"/>
    <s v="自家直客"/>
    <s v="08"/>
    <x v="123"/>
    <x v="0"/>
    <x v="6"/>
    <n v="5901471"/>
    <n v="3739.86"/>
    <n v="0.63"/>
  </r>
  <r>
    <s v="其他"/>
    <s v="自家直客"/>
    <s v="08"/>
    <x v="124"/>
    <x v="0"/>
    <x v="6"/>
    <n v="5808813"/>
    <n v="3586.97"/>
    <n v="0.62"/>
  </r>
  <r>
    <s v="其他"/>
    <s v="自家直客"/>
    <s v="08"/>
    <x v="125"/>
    <x v="0"/>
    <x v="6"/>
    <n v="5771601"/>
    <n v="3692.42"/>
    <n v="0.64"/>
  </r>
  <r>
    <s v="其他"/>
    <s v="自家直客"/>
    <s v="08"/>
    <x v="126"/>
    <x v="0"/>
    <x v="6"/>
    <n v="5629488"/>
    <n v="3692.19"/>
    <n v="0.66"/>
  </r>
  <r>
    <s v="其他"/>
    <s v="API"/>
    <s v="08"/>
    <x v="123"/>
    <x v="1"/>
    <x v="6"/>
    <n v="3408661"/>
    <n v="985.04"/>
    <n v="0.28999999999999998"/>
  </r>
  <r>
    <s v="其他"/>
    <s v="API"/>
    <s v="08"/>
    <x v="124"/>
    <x v="1"/>
    <x v="6"/>
    <n v="3486135"/>
    <n v="993.82"/>
    <n v="0.28999999999999998"/>
  </r>
  <r>
    <s v="其他"/>
    <s v="API"/>
    <s v="08"/>
    <x v="125"/>
    <x v="1"/>
    <x v="6"/>
    <n v="3327229"/>
    <n v="985.04"/>
    <n v="0.3"/>
  </r>
  <r>
    <s v="其他"/>
    <s v="API"/>
    <s v="08"/>
    <x v="126"/>
    <x v="1"/>
    <x v="6"/>
    <n v="3448932"/>
    <n v="1073.42"/>
    <n v="0.31"/>
  </r>
  <r>
    <s v="其他"/>
    <s v="自家直客"/>
    <s v="08"/>
    <x v="123"/>
    <x v="0"/>
    <x v="7"/>
    <n v="24885075"/>
    <n v="8655.9599999999991"/>
    <n v="0.35"/>
  </r>
  <r>
    <s v="其他"/>
    <s v="自家直客"/>
    <s v="08"/>
    <x v="124"/>
    <x v="0"/>
    <x v="7"/>
    <n v="25716084"/>
    <n v="9021.82"/>
    <n v="0.35"/>
  </r>
  <r>
    <s v="其他"/>
    <s v="自家直客"/>
    <s v="08"/>
    <x v="125"/>
    <x v="0"/>
    <x v="7"/>
    <n v="27373739"/>
    <n v="9787.2900000000009"/>
    <n v="0.36"/>
  </r>
  <r>
    <s v="其他"/>
    <s v="自家直客"/>
    <s v="08"/>
    <x v="126"/>
    <x v="0"/>
    <x v="7"/>
    <n v="26118705"/>
    <n v="10131.52"/>
    <n v="0.39"/>
  </r>
  <r>
    <s v="其他"/>
    <s v="API"/>
    <s v="08"/>
    <x v="123"/>
    <x v="1"/>
    <x v="7"/>
    <n v="28087876"/>
    <n v="4419.12"/>
    <n v="0.16"/>
  </r>
  <r>
    <s v="其他"/>
    <s v="API"/>
    <s v="08"/>
    <x v="124"/>
    <x v="1"/>
    <x v="7"/>
    <n v="26750178"/>
    <n v="4720.08"/>
    <n v="0.18"/>
  </r>
  <r>
    <s v="其他"/>
    <s v="API"/>
    <s v="08"/>
    <x v="125"/>
    <x v="1"/>
    <x v="7"/>
    <n v="22596144"/>
    <n v="3931.06"/>
    <n v="0.17"/>
  </r>
  <r>
    <s v="其他"/>
    <s v="API"/>
    <s v="08"/>
    <x v="126"/>
    <x v="1"/>
    <x v="7"/>
    <n v="24458247"/>
    <n v="4456.93"/>
    <n v="0.18"/>
  </r>
  <r>
    <s v="结果页"/>
    <s v="自家直客"/>
    <s v="08"/>
    <x v="123"/>
    <x v="0"/>
    <x v="8"/>
    <n v="5265512"/>
    <n v="11851.93"/>
    <n v="2.25"/>
  </r>
  <r>
    <s v="结果页"/>
    <s v="自家直客"/>
    <s v="08"/>
    <x v="124"/>
    <x v="0"/>
    <x v="8"/>
    <n v="5370563"/>
    <n v="11820.84"/>
    <n v="2.2000000000000002"/>
  </r>
  <r>
    <s v="结果页"/>
    <s v="自家直客"/>
    <s v="08"/>
    <x v="125"/>
    <x v="0"/>
    <x v="8"/>
    <n v="5879838"/>
    <n v="13164.16"/>
    <n v="2.2400000000000002"/>
  </r>
  <r>
    <s v="结果页"/>
    <s v="自家直客"/>
    <s v="08"/>
    <x v="126"/>
    <x v="0"/>
    <x v="8"/>
    <n v="6074223"/>
    <n v="13917.17"/>
    <n v="2.29"/>
  </r>
  <r>
    <s v="结果页"/>
    <s v="API"/>
    <s v="08"/>
    <x v="123"/>
    <x v="1"/>
    <x v="8"/>
    <n v="679851"/>
    <n v="423.48"/>
    <n v="0.62"/>
  </r>
  <r>
    <s v="结果页"/>
    <s v="API"/>
    <s v="08"/>
    <x v="124"/>
    <x v="1"/>
    <x v="8"/>
    <n v="679292"/>
    <n v="441.45"/>
    <n v="0.65"/>
  </r>
  <r>
    <s v="结果页"/>
    <s v="API"/>
    <s v="08"/>
    <x v="125"/>
    <x v="1"/>
    <x v="8"/>
    <n v="539644"/>
    <n v="340.2"/>
    <n v="0.63"/>
  </r>
  <r>
    <s v="结果页"/>
    <s v="API"/>
    <s v="08"/>
    <x v="126"/>
    <x v="1"/>
    <x v="8"/>
    <n v="555976"/>
    <n v="404.64"/>
    <n v="0.73"/>
  </r>
  <r>
    <s v="其他"/>
    <s v="自家直客"/>
    <s v="08"/>
    <x v="123"/>
    <x v="0"/>
    <x v="9"/>
    <n v="3133554"/>
    <n v="306.81"/>
    <n v="0.1"/>
  </r>
  <r>
    <s v="其他"/>
    <s v="自家直客"/>
    <s v="08"/>
    <x v="124"/>
    <x v="0"/>
    <x v="9"/>
    <n v="2687166"/>
    <n v="310.31"/>
    <n v="0.12"/>
  </r>
  <r>
    <s v="其他"/>
    <s v="自家直客"/>
    <s v="08"/>
    <x v="125"/>
    <x v="0"/>
    <x v="9"/>
    <n v="2041615"/>
    <n v="302.92"/>
    <n v="0.15"/>
  </r>
  <r>
    <s v="其他"/>
    <s v="自家直客"/>
    <s v="08"/>
    <x v="126"/>
    <x v="0"/>
    <x v="9"/>
    <n v="2395647"/>
    <n v="393.84"/>
    <n v="0.16"/>
  </r>
  <r>
    <s v="其他"/>
    <s v="API"/>
    <s v="08"/>
    <x v="123"/>
    <x v="1"/>
    <x v="9"/>
    <n v="3061678"/>
    <n v="306.81"/>
    <n v="0.1"/>
  </r>
  <r>
    <s v="其他"/>
    <s v="API"/>
    <s v="08"/>
    <x v="124"/>
    <x v="1"/>
    <x v="9"/>
    <n v="2615434"/>
    <n v="310.31"/>
    <n v="0.12"/>
  </r>
  <r>
    <s v="其他"/>
    <s v="API"/>
    <s v="08"/>
    <x v="125"/>
    <x v="1"/>
    <x v="9"/>
    <n v="1984861"/>
    <n v="302.92"/>
    <n v="0.15"/>
  </r>
  <r>
    <s v="其他"/>
    <s v="API"/>
    <s v="08"/>
    <x v="126"/>
    <x v="1"/>
    <x v="9"/>
    <n v="2325829"/>
    <n v="393.84"/>
    <n v="0.17"/>
  </r>
  <r>
    <s v="其他"/>
    <s v="自家直客"/>
    <s v="08"/>
    <x v="123"/>
    <x v="0"/>
    <x v="10"/>
    <n v="7136949"/>
    <n v="5706.43"/>
    <n v="0.8"/>
  </r>
  <r>
    <s v="其他"/>
    <s v="自家直客"/>
    <s v="08"/>
    <x v="124"/>
    <x v="0"/>
    <x v="10"/>
    <n v="7262589"/>
    <n v="5620.42"/>
    <n v="0.77"/>
  </r>
  <r>
    <s v="其他"/>
    <s v="自家直客"/>
    <s v="08"/>
    <x v="125"/>
    <x v="0"/>
    <x v="10"/>
    <n v="7297094"/>
    <n v="5953.03"/>
    <n v="0.82"/>
  </r>
  <r>
    <s v="其他"/>
    <s v="自家直客"/>
    <s v="08"/>
    <x v="126"/>
    <x v="0"/>
    <x v="10"/>
    <n v="7191839"/>
    <n v="5945.55"/>
    <n v="0.83"/>
  </r>
  <r>
    <s v="其他"/>
    <s v="API"/>
    <s v="08"/>
    <x v="123"/>
    <x v="1"/>
    <x v="10"/>
    <n v="4110349"/>
    <n v="993.96"/>
    <n v="0.24"/>
  </r>
  <r>
    <s v="其他"/>
    <s v="API"/>
    <s v="08"/>
    <x v="124"/>
    <x v="1"/>
    <x v="10"/>
    <n v="4239539"/>
    <n v="1092.8699999999999"/>
    <n v="0.26"/>
  </r>
  <r>
    <s v="其他"/>
    <s v="API"/>
    <s v="08"/>
    <x v="125"/>
    <x v="1"/>
    <x v="10"/>
    <n v="4015770"/>
    <n v="1016.75"/>
    <n v="0.25"/>
  </r>
  <r>
    <s v="其他"/>
    <s v="API"/>
    <s v="08"/>
    <x v="126"/>
    <x v="1"/>
    <x v="10"/>
    <n v="4114222"/>
    <n v="1133.6099999999999"/>
    <n v="0.28000000000000003"/>
  </r>
  <r>
    <s v="其他"/>
    <s v="自家直客"/>
    <s v="08"/>
    <x v="123"/>
    <x v="0"/>
    <x v="21"/>
    <n v="211536"/>
    <n v="337.08"/>
    <n v="1.59"/>
  </r>
  <r>
    <s v="其他"/>
    <s v="自家直客"/>
    <s v="08"/>
    <x v="124"/>
    <x v="0"/>
    <x v="21"/>
    <n v="221408"/>
    <n v="370.07"/>
    <n v="1.67"/>
  </r>
  <r>
    <s v="其他"/>
    <s v="自家直客"/>
    <s v="08"/>
    <x v="125"/>
    <x v="0"/>
    <x v="21"/>
    <n v="229647"/>
    <n v="398.27"/>
    <n v="1.73"/>
  </r>
  <r>
    <s v="其他"/>
    <s v="自家直客"/>
    <s v="08"/>
    <x v="126"/>
    <x v="0"/>
    <x v="21"/>
    <n v="230407"/>
    <n v="397.84"/>
    <n v="1.73"/>
  </r>
  <r>
    <s v="其他"/>
    <s v="API"/>
    <s v="08"/>
    <x v="123"/>
    <x v="1"/>
    <x v="21"/>
    <n v="114346"/>
    <n v="37.340000000000003"/>
    <n v="0.33"/>
  </r>
  <r>
    <s v="其他"/>
    <s v="API"/>
    <s v="08"/>
    <x v="124"/>
    <x v="1"/>
    <x v="21"/>
    <n v="106084"/>
    <n v="36.409999999999997"/>
    <n v="0.34"/>
  </r>
  <r>
    <s v="其他"/>
    <s v="API"/>
    <s v="08"/>
    <x v="125"/>
    <x v="1"/>
    <x v="21"/>
    <n v="87936"/>
    <n v="41.82"/>
    <n v="0.48"/>
  </r>
  <r>
    <s v="其他"/>
    <s v="API"/>
    <s v="08"/>
    <x v="126"/>
    <x v="1"/>
    <x v="21"/>
    <n v="90268"/>
    <n v="46.19"/>
    <n v="0.51"/>
  </r>
  <r>
    <s v="天气"/>
    <s v="自家直客"/>
    <s v="08"/>
    <x v="123"/>
    <x v="0"/>
    <x v="20"/>
    <n v="340386"/>
    <n v="3257.78"/>
    <n v="9.57"/>
  </r>
  <r>
    <s v="天气"/>
    <s v="自家直客"/>
    <s v="08"/>
    <x v="124"/>
    <x v="0"/>
    <x v="20"/>
    <n v="335903"/>
    <n v="3264.82"/>
    <n v="9.7200000000000006"/>
  </r>
  <r>
    <s v="天气"/>
    <s v="自家直客"/>
    <s v="08"/>
    <x v="125"/>
    <x v="0"/>
    <x v="20"/>
    <n v="340444"/>
    <n v="3684.81"/>
    <n v="10.82"/>
  </r>
  <r>
    <s v="天气"/>
    <s v="自家直客"/>
    <s v="08"/>
    <x v="126"/>
    <x v="0"/>
    <x v="20"/>
    <n v="316789"/>
    <n v="3093.33"/>
    <n v="9.76"/>
  </r>
  <r>
    <s v="其他"/>
    <s v="API"/>
    <s v="08"/>
    <x v="126"/>
    <x v="3"/>
    <x v="4"/>
    <n v="18928"/>
    <n v="3.45"/>
    <n v="0.18229999999999999"/>
  </r>
  <r>
    <s v="结果页"/>
    <s v="API"/>
    <s v="08"/>
    <x v="126"/>
    <x v="3"/>
    <x v="8"/>
    <n v="115569"/>
    <n v="202.25"/>
    <n v="1.75"/>
  </r>
  <r>
    <s v="结果页"/>
    <s v="API"/>
    <s v="08"/>
    <x v="126"/>
    <x v="3"/>
    <x v="3"/>
    <n v="173178"/>
    <n v="181.48"/>
    <n v="1.0479000000000001"/>
  </r>
  <r>
    <s v="其他"/>
    <s v="SDK"/>
    <s v="08"/>
    <x v="126"/>
    <x v="2"/>
    <x v="9"/>
    <n v="431975"/>
    <n v="88.465806000000001"/>
    <n v="0.20480000000000001"/>
  </r>
  <r>
    <s v="结果页"/>
    <s v="API"/>
    <s v="08"/>
    <x v="126"/>
    <x v="5"/>
    <x v="3"/>
    <n v="497357"/>
    <n v="501.57"/>
    <n v="1.01"/>
  </r>
  <r>
    <s v="其他"/>
    <s v="SDK"/>
    <s v="08"/>
    <x v="126"/>
    <x v="4"/>
    <x v="6"/>
    <n v="242912"/>
    <n v="546.27"/>
    <n v="2.2488000000000001"/>
  </r>
  <r>
    <s v="其他"/>
    <s v="SDK"/>
    <s v="08"/>
    <x v="126"/>
    <x v="4"/>
    <x v="2"/>
    <n v="90814"/>
    <n v="1215.3"/>
    <n v="13.382300000000001"/>
  </r>
  <r>
    <s v="结果页"/>
    <s v="API"/>
    <s v="08"/>
    <x v="126"/>
    <x v="3"/>
    <x v="0"/>
    <n v="770501"/>
    <n v="932.69"/>
    <n v="1.2104999999999999"/>
  </r>
  <r>
    <s v="其他"/>
    <s v="SDK"/>
    <s v="08"/>
    <x v="126"/>
    <x v="4"/>
    <x v="22"/>
    <n v="261507"/>
    <n v="346.53"/>
    <n v="1.3250999999999999"/>
  </r>
  <r>
    <s v="其他"/>
    <s v="SDK"/>
    <s v="08"/>
    <x v="126"/>
    <x v="4"/>
    <x v="10"/>
    <n v="568667"/>
    <n v="829.01"/>
    <n v="1.4578"/>
  </r>
  <r>
    <s v="其他"/>
    <s v="SDK"/>
    <s v="08"/>
    <x v="126"/>
    <x v="4"/>
    <x v="7"/>
    <n v="426799"/>
    <n v="2006.65"/>
    <n v="4.7016"/>
  </r>
  <r>
    <s v="其他"/>
    <s v="SDK"/>
    <s v="08"/>
    <x v="126"/>
    <x v="4"/>
    <x v="5"/>
    <n v="334305"/>
    <n v="261.95999999999998"/>
    <n v="0.78359999999999996"/>
  </r>
  <r>
    <s v="其他"/>
    <s v="SDK"/>
    <s v="08"/>
    <x v="126"/>
    <x v="4"/>
    <x v="15"/>
    <n v="3028144"/>
    <n v="974.21"/>
    <n v="0.32169999999999999"/>
  </r>
  <r>
    <s v="其他"/>
    <s v="SDK"/>
    <s v="08"/>
    <x v="126"/>
    <x v="2"/>
    <x v="11"/>
    <n v="4165782"/>
    <n v="1453.981951"/>
    <n v="0.34899999999999998"/>
  </r>
  <r>
    <s v="结果页"/>
    <s v="API"/>
    <s v="08"/>
    <x v="126"/>
    <x v="5"/>
    <x v="8"/>
    <n v="1415661"/>
    <n v="2700.14"/>
    <n v="1.91"/>
  </r>
  <r>
    <s v="其他"/>
    <s v="SDK"/>
    <s v="08"/>
    <x v="126"/>
    <x v="2"/>
    <x v="4"/>
    <n v="10705741"/>
    <n v="719.07613000000003"/>
    <n v="6.7199999999999996E-2"/>
  </r>
  <r>
    <s v="其他"/>
    <s v="SDK"/>
    <s v="08"/>
    <x v="126"/>
    <x v="4"/>
    <x v="9"/>
    <n v="5532408"/>
    <n v="3666.03"/>
    <n v="0.66259999999999997"/>
  </r>
  <r>
    <s v="天气"/>
    <s v="SDK"/>
    <s v="08"/>
    <x v="126"/>
    <x v="4"/>
    <x v="20"/>
    <n v="1035827"/>
    <n v="2922.42"/>
    <n v="2.8212999999999999"/>
  </r>
  <r>
    <s v="结果页"/>
    <s v="SDK"/>
    <s v="08"/>
    <x v="126"/>
    <x v="4"/>
    <x v="8"/>
    <n v="5762278"/>
    <n v="3752.76"/>
    <n v="0.65129999999999999"/>
  </r>
  <r>
    <s v="其他"/>
    <s v="SDK"/>
    <s v="08"/>
    <x v="126"/>
    <x v="4"/>
    <x v="11"/>
    <n v="11614959"/>
    <n v="5715.68"/>
    <n v="0.49209999999999998"/>
  </r>
  <r>
    <s v="充电屏保"/>
    <s v="SDK"/>
    <s v="08"/>
    <x v="126"/>
    <x v="4"/>
    <x v="12"/>
    <n v="24613220"/>
    <n v="14536.3"/>
    <n v="0.59060000000000001"/>
  </r>
  <r>
    <s v="其他"/>
    <s v="SDK"/>
    <s v="08"/>
    <x v="126"/>
    <x v="4"/>
    <x v="4"/>
    <n v="38935497"/>
    <n v="7366.22"/>
    <n v="0.18920000000000001"/>
  </r>
  <r>
    <s v="结果页"/>
    <s v="SDK"/>
    <s v="08"/>
    <x v="126"/>
    <x v="4"/>
    <x v="3"/>
    <n v="16485465"/>
    <n v="32735.85"/>
    <n v="1.9857"/>
  </r>
  <r>
    <s v="结果页"/>
    <s v="SDK"/>
    <s v="08"/>
    <x v="126"/>
    <x v="4"/>
    <x v="0"/>
    <n v="30164190"/>
    <n v="41890.47"/>
    <n v="1.3887"/>
  </r>
  <r>
    <s v="充电屏保"/>
    <s v="SDK"/>
    <s v="08"/>
    <x v="126"/>
    <x v="4"/>
    <x v="17"/>
    <n v="56848001"/>
    <n v="18355.150000000001"/>
    <n v="0.32290000000000002"/>
  </r>
  <r>
    <s v="Applock"/>
    <s v="SDK"/>
    <s v="08"/>
    <x v="126"/>
    <x v="4"/>
    <x v="13"/>
    <n v="156310410"/>
    <n v="36862.410000000003"/>
    <n v="0.23580000000000001"/>
  </r>
  <r>
    <s v="充电屏保"/>
    <s v="SDK"/>
    <s v="08"/>
    <x v="126"/>
    <x v="4"/>
    <x v="14"/>
    <n v="224962995"/>
    <n v="54859.11"/>
    <n v="0.24390000000000001"/>
  </r>
  <r>
    <s v="Applock"/>
    <s v="SDK"/>
    <s v="08"/>
    <x v="126"/>
    <x v="4"/>
    <x v="16"/>
    <n v="406693893"/>
    <n v="168409.12"/>
    <n v="0.41410000000000002"/>
  </r>
  <r>
    <s v="其他"/>
    <s v="API"/>
    <s v="08"/>
    <x v="126"/>
    <x v="5"/>
    <x v="4"/>
    <n v="213027"/>
    <n v="1486.25"/>
    <n v="6.98"/>
  </r>
  <r>
    <s v="其他"/>
    <s v="API"/>
    <s v="08"/>
    <x v="125"/>
    <x v="3"/>
    <x v="4"/>
    <n v="18403"/>
    <n v="5.29"/>
    <n v="0.28749999999999998"/>
  </r>
  <r>
    <s v="结果页"/>
    <s v="API"/>
    <s v="08"/>
    <x v="125"/>
    <x v="3"/>
    <x v="8"/>
    <n v="75169"/>
    <n v="98.57"/>
    <n v="1.3112999999999999"/>
  </r>
  <r>
    <s v="结果页"/>
    <s v="API"/>
    <s v="08"/>
    <x v="125"/>
    <x v="3"/>
    <x v="3"/>
    <n v="161990"/>
    <n v="165.08"/>
    <n v="1.0190999999999999"/>
  </r>
  <r>
    <s v="其他"/>
    <s v="SDK"/>
    <s v="08"/>
    <x v="125"/>
    <x v="2"/>
    <x v="9"/>
    <n v="439647"/>
    <n v="82.903227000000001"/>
    <n v="0.18859999999999999"/>
  </r>
  <r>
    <s v="结果页"/>
    <s v="API"/>
    <s v="08"/>
    <x v="125"/>
    <x v="5"/>
    <x v="3"/>
    <n v="509464"/>
    <n v="468.27"/>
    <n v="0.92"/>
  </r>
  <r>
    <s v="其他"/>
    <s v="SDK"/>
    <s v="08"/>
    <x v="125"/>
    <x v="4"/>
    <x v="6"/>
    <n v="258212"/>
    <n v="602.57000000000005"/>
    <n v="2.3336000000000001"/>
  </r>
  <r>
    <s v="其他"/>
    <s v="SDK"/>
    <s v="08"/>
    <x v="125"/>
    <x v="4"/>
    <x v="2"/>
    <n v="86372"/>
    <n v="1265.67"/>
    <n v="14.653700000000001"/>
  </r>
  <r>
    <s v="结果页"/>
    <s v="API"/>
    <s v="08"/>
    <x v="125"/>
    <x v="3"/>
    <x v="0"/>
    <n v="768348"/>
    <n v="713.9"/>
    <n v="0.92910000000000004"/>
  </r>
  <r>
    <s v="其他"/>
    <s v="SDK"/>
    <s v="08"/>
    <x v="125"/>
    <x v="4"/>
    <x v="22"/>
    <n v="262761"/>
    <n v="352.63"/>
    <n v="1.3420000000000001"/>
  </r>
  <r>
    <s v="其他"/>
    <s v="SDK"/>
    <s v="08"/>
    <x v="125"/>
    <x v="4"/>
    <x v="5"/>
    <n v="322875"/>
    <n v="242.98"/>
    <n v="0.75260000000000005"/>
  </r>
  <r>
    <s v="其他"/>
    <s v="SDK"/>
    <s v="08"/>
    <x v="125"/>
    <x v="4"/>
    <x v="10"/>
    <n v="598456"/>
    <n v="806.92"/>
    <n v="1.3483000000000001"/>
  </r>
  <r>
    <s v="其他"/>
    <s v="SDK"/>
    <s v="08"/>
    <x v="125"/>
    <x v="4"/>
    <x v="7"/>
    <n v="455027"/>
    <n v="2030.38"/>
    <n v="4.4621000000000004"/>
  </r>
  <r>
    <s v="其他"/>
    <s v="SDK"/>
    <s v="08"/>
    <x v="125"/>
    <x v="4"/>
    <x v="15"/>
    <n v="3041960"/>
    <n v="932.28"/>
    <n v="0.30649999999999999"/>
  </r>
  <r>
    <s v="其他"/>
    <s v="SDK"/>
    <s v="08"/>
    <x v="125"/>
    <x v="2"/>
    <x v="11"/>
    <n v="3621730"/>
    <n v="1366.449055"/>
    <n v="0.37730000000000002"/>
  </r>
  <r>
    <s v="其他"/>
    <s v="SDK"/>
    <s v="08"/>
    <x v="125"/>
    <x v="2"/>
    <x v="4"/>
    <n v="9197861"/>
    <n v="687.39612899999997"/>
    <n v="7.4700000000000003E-2"/>
  </r>
  <r>
    <s v="结果页"/>
    <s v="API"/>
    <s v="08"/>
    <x v="125"/>
    <x v="5"/>
    <x v="8"/>
    <n v="1745176"/>
    <n v="3228.18"/>
    <n v="1.85"/>
  </r>
  <r>
    <s v="其他"/>
    <s v="SDK"/>
    <s v="08"/>
    <x v="125"/>
    <x v="4"/>
    <x v="9"/>
    <n v="5600548"/>
    <n v="3689.06"/>
    <n v="0.65869999999999995"/>
  </r>
  <r>
    <s v="结果页"/>
    <s v="SDK"/>
    <s v="08"/>
    <x v="125"/>
    <x v="4"/>
    <x v="8"/>
    <n v="6125450"/>
    <n v="4768.71"/>
    <n v="0.77849999999999997"/>
  </r>
  <r>
    <s v="其他"/>
    <s v="SDK"/>
    <s v="08"/>
    <x v="125"/>
    <x v="4"/>
    <x v="11"/>
    <n v="9984851"/>
    <n v="2601.85"/>
    <n v="0.2606"/>
  </r>
  <r>
    <s v="天气"/>
    <s v="SDK"/>
    <s v="08"/>
    <x v="125"/>
    <x v="4"/>
    <x v="20"/>
    <n v="1083189"/>
    <n v="3052.98"/>
    <n v="2.8184999999999998"/>
  </r>
  <r>
    <s v="充电屏保"/>
    <s v="SDK"/>
    <s v="08"/>
    <x v="125"/>
    <x v="4"/>
    <x v="12"/>
    <n v="26361157"/>
    <n v="15272.17"/>
    <n v="0.57930000000000004"/>
  </r>
  <r>
    <s v="其他"/>
    <s v="SDK"/>
    <s v="08"/>
    <x v="125"/>
    <x v="4"/>
    <x v="4"/>
    <n v="32709833"/>
    <n v="5529.01"/>
    <n v="0.16900000000000001"/>
  </r>
  <r>
    <s v="结果页"/>
    <s v="SDK"/>
    <s v="08"/>
    <x v="125"/>
    <x v="4"/>
    <x v="3"/>
    <n v="16600042"/>
    <n v="32516.62"/>
    <n v="1.9588000000000001"/>
  </r>
  <r>
    <s v="结果页"/>
    <s v="SDK"/>
    <s v="08"/>
    <x v="125"/>
    <x v="4"/>
    <x v="0"/>
    <n v="32037756"/>
    <n v="43394.71"/>
    <n v="1.3545"/>
  </r>
  <r>
    <s v="充电屏保"/>
    <s v="SDK"/>
    <s v="08"/>
    <x v="125"/>
    <x v="4"/>
    <x v="17"/>
    <n v="60366017"/>
    <n v="18554.900000000001"/>
    <n v="0.30740000000000001"/>
  </r>
  <r>
    <s v="Applock"/>
    <s v="SDK"/>
    <s v="08"/>
    <x v="125"/>
    <x v="4"/>
    <x v="13"/>
    <n v="166370897"/>
    <n v="37795.94"/>
    <n v="0.22720000000000001"/>
  </r>
  <r>
    <s v="充电屏保"/>
    <s v="SDK"/>
    <s v="08"/>
    <x v="125"/>
    <x v="4"/>
    <x v="14"/>
    <n v="241926375"/>
    <n v="57366.69"/>
    <n v="0.23710000000000001"/>
  </r>
  <r>
    <s v="Applock"/>
    <s v="SDK"/>
    <s v="08"/>
    <x v="125"/>
    <x v="4"/>
    <x v="16"/>
    <n v="436993516"/>
    <n v="173056.07"/>
    <n v="0.39600000000000002"/>
  </r>
  <r>
    <s v="其他"/>
    <s v="API"/>
    <s v="08"/>
    <x v="125"/>
    <x v="5"/>
    <x v="4"/>
    <n v="143765"/>
    <n v="1333.63"/>
    <n v="9.2799999999999994"/>
  </r>
  <r>
    <s v="天气"/>
    <s v="SDK"/>
    <s v="08"/>
    <x v="124"/>
    <x v="4"/>
    <x v="23"/>
    <n v="75"/>
    <n v="0.19"/>
    <n v="2.5333000000000001"/>
  </r>
  <r>
    <s v="其他"/>
    <s v="SDK"/>
    <s v="08"/>
    <x v="124"/>
    <x v="4"/>
    <x v="24"/>
    <n v="30"/>
    <n v="0.17"/>
    <n v="5.6666999999999996"/>
  </r>
  <r>
    <s v="天气"/>
    <s v="SDK"/>
    <s v="08"/>
    <x v="124"/>
    <x v="4"/>
    <x v="25"/>
    <n v="157"/>
    <n v="0.89"/>
    <n v="5.6688000000000001"/>
  </r>
  <r>
    <s v="天气"/>
    <s v="SDK"/>
    <s v="08"/>
    <x v="124"/>
    <x v="4"/>
    <x v="26"/>
    <n v="98"/>
    <n v="0.95"/>
    <n v="9.6938999999999993"/>
  </r>
  <r>
    <s v="其他"/>
    <s v="API"/>
    <s v="08"/>
    <x v="124"/>
    <x v="3"/>
    <x v="4"/>
    <n v="17241"/>
    <n v="3.25"/>
    <n v="0.1885"/>
  </r>
  <r>
    <s v="结果页"/>
    <s v="API"/>
    <s v="08"/>
    <x v="124"/>
    <x v="3"/>
    <x v="3"/>
    <n v="108743"/>
    <n v="88.61"/>
    <n v="0.81489999999999996"/>
  </r>
  <r>
    <s v="结果页"/>
    <s v="API"/>
    <s v="08"/>
    <x v="124"/>
    <x v="3"/>
    <x v="8"/>
    <n v="96868"/>
    <n v="127.45"/>
    <n v="1.3157000000000001"/>
  </r>
  <r>
    <s v="其他"/>
    <s v="SDK"/>
    <s v="08"/>
    <x v="124"/>
    <x v="2"/>
    <x v="9"/>
    <n v="437837"/>
    <n v="86.958708999999999"/>
    <n v="0.1986"/>
  </r>
  <r>
    <s v="结果页"/>
    <s v="API"/>
    <s v="08"/>
    <x v="124"/>
    <x v="5"/>
    <x v="3"/>
    <n v="538680"/>
    <n v="506.99"/>
    <n v="0.94"/>
  </r>
  <r>
    <s v="其他"/>
    <s v="SDK"/>
    <s v="08"/>
    <x v="124"/>
    <x v="4"/>
    <x v="6"/>
    <n v="249920"/>
    <n v="573.28"/>
    <n v="2.2938999999999998"/>
  </r>
  <r>
    <s v="结果页"/>
    <s v="API"/>
    <s v="08"/>
    <x v="124"/>
    <x v="3"/>
    <x v="0"/>
    <n v="592641"/>
    <n v="519.03"/>
    <n v="0.87580000000000002"/>
  </r>
  <r>
    <s v="其他"/>
    <s v="SDK"/>
    <s v="08"/>
    <x v="124"/>
    <x v="4"/>
    <x v="2"/>
    <n v="88578"/>
    <n v="1469.92"/>
    <n v="16.5946"/>
  </r>
  <r>
    <s v="其他"/>
    <s v="SDK"/>
    <s v="08"/>
    <x v="124"/>
    <x v="4"/>
    <x v="19"/>
    <n v="259863"/>
    <n v="362.47"/>
    <n v="1.3949"/>
  </r>
  <r>
    <s v="其他"/>
    <s v="SDK"/>
    <s v="08"/>
    <x v="124"/>
    <x v="4"/>
    <x v="10"/>
    <n v="579300"/>
    <n v="841.96"/>
    <n v="1.4534"/>
  </r>
  <r>
    <s v="其他"/>
    <s v="SDK"/>
    <s v="08"/>
    <x v="124"/>
    <x v="4"/>
    <x v="5"/>
    <n v="319293"/>
    <n v="246.21"/>
    <n v="0.77110000000000001"/>
  </r>
  <r>
    <s v="其他"/>
    <s v="SDK"/>
    <s v="08"/>
    <x v="124"/>
    <x v="4"/>
    <x v="7"/>
    <n v="462768"/>
    <n v="1938.16"/>
    <n v="4.1882000000000001"/>
  </r>
  <r>
    <s v="其他"/>
    <s v="SDK"/>
    <s v="08"/>
    <x v="124"/>
    <x v="4"/>
    <x v="15"/>
    <n v="3041952"/>
    <n v="899.49"/>
    <n v="0.29570000000000002"/>
  </r>
  <r>
    <s v="其他"/>
    <s v="SDK"/>
    <s v="08"/>
    <x v="124"/>
    <x v="2"/>
    <x v="11"/>
    <n v="3451020"/>
    <n v="1296.1535449999999"/>
    <n v="0.37559999999999999"/>
  </r>
  <r>
    <s v="其他"/>
    <s v="SDK"/>
    <s v="08"/>
    <x v="124"/>
    <x v="2"/>
    <x v="4"/>
    <n v="8539719"/>
    <n v="641.37032299999998"/>
    <n v="7.51E-2"/>
  </r>
  <r>
    <s v="结果页"/>
    <s v="API"/>
    <s v="08"/>
    <x v="124"/>
    <x v="5"/>
    <x v="8"/>
    <n v="2150897"/>
    <n v="4204.45"/>
    <n v="1.95"/>
  </r>
  <r>
    <s v="其他"/>
    <s v="SDK"/>
    <s v="08"/>
    <x v="124"/>
    <x v="4"/>
    <x v="9"/>
    <n v="5563884"/>
    <n v="3628.89"/>
    <n v="0.6522"/>
  </r>
  <r>
    <s v="其他"/>
    <s v="SDK"/>
    <s v="08"/>
    <x v="124"/>
    <x v="4"/>
    <x v="11"/>
    <n v="9652530"/>
    <n v="2599.4899999999998"/>
    <n v="0.26929999999999998"/>
  </r>
  <r>
    <s v="结果页"/>
    <s v="SDK"/>
    <s v="08"/>
    <x v="124"/>
    <x v="4"/>
    <x v="8"/>
    <n v="6162406"/>
    <n v="5125.88"/>
    <n v="0.83179999999999998"/>
  </r>
  <r>
    <s v="天气"/>
    <s v="SDK"/>
    <s v="08"/>
    <x v="124"/>
    <x v="4"/>
    <x v="20"/>
    <n v="1122661"/>
    <n v="3480.72"/>
    <n v="3.1004"/>
  </r>
  <r>
    <s v="充电屏保"/>
    <s v="SDK"/>
    <s v="08"/>
    <x v="124"/>
    <x v="4"/>
    <x v="12"/>
    <n v="26623256"/>
    <n v="15543.39"/>
    <n v="0.58379999999999999"/>
  </r>
  <r>
    <s v="其他"/>
    <s v="SDK"/>
    <s v="08"/>
    <x v="124"/>
    <x v="4"/>
    <x v="4"/>
    <n v="33668521"/>
    <n v="5980.42"/>
    <n v="0.17760000000000001"/>
  </r>
  <r>
    <s v="结果页"/>
    <s v="SDK"/>
    <s v="08"/>
    <x v="124"/>
    <x v="4"/>
    <x v="3"/>
    <n v="16611866"/>
    <n v="33621.32"/>
    <n v="2.0238999999999998"/>
  </r>
  <r>
    <s v="结果页"/>
    <s v="SDK"/>
    <s v="08"/>
    <x v="124"/>
    <x v="4"/>
    <x v="0"/>
    <n v="31530686"/>
    <n v="44506.36"/>
    <n v="1.4115"/>
  </r>
  <r>
    <s v="充电屏保"/>
    <s v="SDK"/>
    <s v="08"/>
    <x v="124"/>
    <x v="4"/>
    <x v="17"/>
    <n v="60318087"/>
    <n v="18722.2"/>
    <n v="0.31040000000000001"/>
  </r>
  <r>
    <s v="Applock"/>
    <s v="SDK"/>
    <s v="08"/>
    <x v="124"/>
    <x v="4"/>
    <x v="13"/>
    <n v="165838167"/>
    <n v="40049.85"/>
    <n v="0.24149999999999999"/>
  </r>
  <r>
    <s v="充电屏保"/>
    <s v="SDK"/>
    <s v="08"/>
    <x v="124"/>
    <x v="4"/>
    <x v="14"/>
    <n v="259080324"/>
    <n v="62032.31"/>
    <n v="0.2394"/>
  </r>
  <r>
    <s v="Applock"/>
    <s v="SDK"/>
    <s v="08"/>
    <x v="124"/>
    <x v="4"/>
    <x v="16"/>
    <n v="434461613"/>
    <n v="173000.43"/>
    <n v="0.3982"/>
  </r>
  <r>
    <s v="其他"/>
    <s v="API"/>
    <s v="08"/>
    <x v="124"/>
    <x v="5"/>
    <x v="4"/>
    <n v="194251"/>
    <n v="1262.23"/>
    <n v="6.5"/>
  </r>
  <r>
    <s v="其他"/>
    <s v="API"/>
    <s v="08"/>
    <x v="123"/>
    <x v="3"/>
    <x v="4"/>
    <n v="17450"/>
    <n v="2.64"/>
    <n v="0.15129999999999999"/>
  </r>
  <r>
    <s v="结果页"/>
    <s v="API"/>
    <s v="08"/>
    <x v="123"/>
    <x v="3"/>
    <x v="3"/>
    <n v="56825"/>
    <n v="52.68"/>
    <n v="0.92710000000000004"/>
  </r>
  <r>
    <s v="结果页"/>
    <s v="API"/>
    <s v="08"/>
    <x v="123"/>
    <x v="3"/>
    <x v="8"/>
    <n v="121154"/>
    <n v="176.85"/>
    <n v="1.4597"/>
  </r>
  <r>
    <s v="其他"/>
    <s v="SDK"/>
    <s v="08"/>
    <x v="123"/>
    <x v="2"/>
    <x v="9"/>
    <n v="432186"/>
    <n v="86.787096000000005"/>
    <n v="0.20080000000000001"/>
  </r>
  <r>
    <s v="结果页"/>
    <s v="API"/>
    <s v="08"/>
    <x v="123"/>
    <x v="3"/>
    <x v="0"/>
    <n v="462269"/>
    <n v="407.36"/>
    <n v="0.88119999999999998"/>
  </r>
  <r>
    <s v="结果页"/>
    <s v="API"/>
    <s v="08"/>
    <x v="123"/>
    <x v="5"/>
    <x v="3"/>
    <n v="528449"/>
    <n v="506.38"/>
    <n v="0.96"/>
  </r>
  <r>
    <s v="其他"/>
    <s v="SDK"/>
    <s v="08"/>
    <x v="123"/>
    <x v="2"/>
    <x v="11"/>
    <n v="3424666"/>
    <n v="1277.705786"/>
    <n v="0.37309999999999999"/>
  </r>
  <r>
    <s v="其他"/>
    <s v="SDK"/>
    <s v="08"/>
    <x v="123"/>
    <x v="2"/>
    <x v="4"/>
    <n v="8443453"/>
    <n v="650.73677499999997"/>
    <n v="7.7100000000000002E-2"/>
  </r>
  <r>
    <s v="结果页"/>
    <s v="API"/>
    <s v="08"/>
    <x v="123"/>
    <x v="5"/>
    <x v="8"/>
    <n v="2056110"/>
    <n v="3455.77"/>
    <n v="1.68"/>
  </r>
  <r>
    <s v="其他"/>
    <s v="API"/>
    <s v="08"/>
    <x v="123"/>
    <x v="5"/>
    <x v="4"/>
    <n v="138769"/>
    <n v="1202.99"/>
    <n v="8.67"/>
  </r>
  <r>
    <s v="其他"/>
    <s v="SDK"/>
    <s v="08"/>
    <x v="123"/>
    <x v="4"/>
    <x v="11"/>
    <n v="9652603"/>
    <n v="2562.3000000000002"/>
    <n v="0.26550000000000001"/>
  </r>
  <r>
    <s v="其他"/>
    <s v="SDK"/>
    <s v="08"/>
    <x v="123"/>
    <x v="4"/>
    <x v="4"/>
    <n v="31322034"/>
    <n v="5544"/>
    <n v="0.17699999999999999"/>
  </r>
  <r>
    <s v="其他"/>
    <s v="SDK"/>
    <s v="08"/>
    <x v="123"/>
    <x v="4"/>
    <x v="5"/>
    <n v="310282"/>
    <n v="222.11"/>
    <n v="0.71579999999999999"/>
  </r>
  <r>
    <s v="结果页"/>
    <s v="SDK"/>
    <s v="08"/>
    <x v="123"/>
    <x v="4"/>
    <x v="0"/>
    <n v="30293175"/>
    <n v="45719.61"/>
    <n v="1.5092000000000001"/>
  </r>
  <r>
    <s v="其他"/>
    <s v="SDK"/>
    <s v="08"/>
    <x v="123"/>
    <x v="4"/>
    <x v="7"/>
    <n v="440195"/>
    <n v="2009.84"/>
    <n v="4.5658000000000003"/>
  </r>
  <r>
    <s v="其他"/>
    <s v="SDK"/>
    <s v="08"/>
    <x v="123"/>
    <x v="4"/>
    <x v="24"/>
    <n v="31"/>
    <n v="0.04"/>
    <n v="1.2903"/>
  </r>
  <r>
    <s v="天气"/>
    <s v="SDK"/>
    <s v="08"/>
    <x v="123"/>
    <x v="4"/>
    <x v="25"/>
    <n v="136"/>
    <n v="1.29"/>
    <n v="9.4853000000000005"/>
  </r>
  <r>
    <s v="其他"/>
    <s v="SDK"/>
    <s v="08"/>
    <x v="123"/>
    <x v="4"/>
    <x v="10"/>
    <n v="549928"/>
    <n v="869.03"/>
    <n v="1.5803"/>
  </r>
  <r>
    <s v="充电屏保"/>
    <s v="SDK"/>
    <s v="08"/>
    <x v="123"/>
    <x v="4"/>
    <x v="14"/>
    <n v="266785580"/>
    <n v="72414.06"/>
    <n v="0.27139999999999997"/>
  </r>
  <r>
    <s v="其他"/>
    <s v="SDK"/>
    <s v="08"/>
    <x v="123"/>
    <x v="4"/>
    <x v="6"/>
    <n v="247979"/>
    <n v="596.55999999999995"/>
    <n v="2.4056999999999999"/>
  </r>
  <r>
    <s v="Applock"/>
    <s v="SDK"/>
    <s v="08"/>
    <x v="123"/>
    <x v="4"/>
    <x v="13"/>
    <n v="162304492"/>
    <n v="44754.57"/>
    <n v="0.2757"/>
  </r>
  <r>
    <s v="结果页"/>
    <s v="SDK"/>
    <s v="08"/>
    <x v="123"/>
    <x v="4"/>
    <x v="3"/>
    <n v="16454969"/>
    <n v="33867.279999999999"/>
    <n v="2.0581999999999998"/>
  </r>
  <r>
    <s v="天气"/>
    <s v="SDK"/>
    <s v="08"/>
    <x v="123"/>
    <x v="4"/>
    <x v="23"/>
    <n v="18338"/>
    <n v="104.75"/>
    <n v="5.7122000000000002"/>
  </r>
  <r>
    <s v="充电屏保"/>
    <s v="SDK"/>
    <s v="08"/>
    <x v="123"/>
    <x v="4"/>
    <x v="17"/>
    <n v="60721514"/>
    <n v="21318.12"/>
    <n v="0.35110000000000002"/>
  </r>
  <r>
    <s v="Applock"/>
    <s v="SDK"/>
    <s v="08"/>
    <x v="123"/>
    <x v="4"/>
    <x v="16"/>
    <n v="439528784"/>
    <n v="200195.64"/>
    <n v="0.45550000000000002"/>
  </r>
  <r>
    <s v="其他"/>
    <s v="SDK"/>
    <s v="08"/>
    <x v="123"/>
    <x v="4"/>
    <x v="15"/>
    <n v="3030210"/>
    <n v="915.06"/>
    <n v="0.30199999999999999"/>
  </r>
  <r>
    <s v="天气"/>
    <s v="SDK"/>
    <s v="08"/>
    <x v="123"/>
    <x v="4"/>
    <x v="20"/>
    <n v="1156582"/>
    <n v="3512.16"/>
    <n v="3.0367000000000002"/>
  </r>
  <r>
    <s v="其他"/>
    <s v="SDK"/>
    <s v="08"/>
    <x v="123"/>
    <x v="4"/>
    <x v="2"/>
    <n v="89771"/>
    <n v="1420.59"/>
    <n v="15.8246"/>
  </r>
  <r>
    <s v="其他"/>
    <s v="SDK"/>
    <s v="08"/>
    <x v="123"/>
    <x v="4"/>
    <x v="19"/>
    <n v="262702"/>
    <n v="367.28"/>
    <n v="1.3980999999999999"/>
  </r>
  <r>
    <s v="其他"/>
    <s v="SDK"/>
    <s v="08"/>
    <x v="123"/>
    <x v="4"/>
    <x v="9"/>
    <n v="5550719"/>
    <n v="3649.29"/>
    <n v="0.65739999999999998"/>
  </r>
  <r>
    <s v="结果页"/>
    <s v="SDK"/>
    <s v="08"/>
    <x v="123"/>
    <x v="4"/>
    <x v="8"/>
    <n v="6155313"/>
    <n v="5058.78"/>
    <n v="0.82189999999999996"/>
  </r>
  <r>
    <s v="天气"/>
    <s v="SDK"/>
    <s v="08"/>
    <x v="123"/>
    <x v="4"/>
    <x v="26"/>
    <n v="21"/>
    <n v="0.26"/>
    <n v="12.381"/>
  </r>
  <r>
    <s v="充电屏保"/>
    <s v="SDK"/>
    <s v="08"/>
    <x v="123"/>
    <x v="4"/>
    <x v="12"/>
    <n v="26823349"/>
    <n v="16264.89"/>
    <n v="0.60640000000000005"/>
  </r>
  <r>
    <s v="其他"/>
    <s v="API"/>
    <s v="08"/>
    <x v="127"/>
    <x v="1"/>
    <x v="19"/>
    <n v="111096"/>
    <n v="40.729000281499999"/>
    <n v="0.36659999999999998"/>
  </r>
  <r>
    <s v="其他"/>
    <s v="自家直客"/>
    <s v="08"/>
    <x v="127"/>
    <x v="0"/>
    <x v="19"/>
    <n v="217924"/>
    <n v="313.36999809600002"/>
    <n v="1.4379999999999999"/>
  </r>
  <r>
    <s v="天气"/>
    <s v="自家直客"/>
    <s v="08"/>
    <x v="127"/>
    <x v="0"/>
    <x v="20"/>
    <n v="366801"/>
    <n v="3378.88999418"/>
    <n v="9.2118000000000002"/>
  </r>
  <r>
    <s v="其他"/>
    <s v="自家直客"/>
    <s v="08"/>
    <x v="127"/>
    <x v="0"/>
    <x v="4"/>
    <n v="10890902"/>
    <n v="2404.8699789000002"/>
    <n v="0.2208"/>
  </r>
  <r>
    <s v="其他"/>
    <s v="API"/>
    <s v="08"/>
    <x v="127"/>
    <x v="1"/>
    <x v="4"/>
    <n v="13394962"/>
    <n v="196.116000606"/>
    <n v="1.46E-2"/>
  </r>
  <r>
    <s v="其他"/>
    <s v="自家直客"/>
    <s v="08"/>
    <x v="127"/>
    <x v="0"/>
    <x v="5"/>
    <n v="849065"/>
    <n v="279.98999671799999"/>
    <n v="0.32979999999999998"/>
  </r>
  <r>
    <s v="其他"/>
    <s v="API"/>
    <s v="08"/>
    <x v="127"/>
    <x v="1"/>
    <x v="5"/>
    <n v="1082664"/>
    <n v="75.103000050399999"/>
    <n v="6.9400000000000003E-2"/>
  </r>
  <r>
    <s v="结果页"/>
    <s v="API"/>
    <s v="08"/>
    <x v="127"/>
    <x v="1"/>
    <x v="0"/>
    <n v="2872575"/>
    <n v="463.52900409699998"/>
    <n v="0.16139999999999999"/>
  </r>
  <r>
    <s v="结果页"/>
    <s v="自家直客"/>
    <s v="08"/>
    <x v="127"/>
    <x v="0"/>
    <x v="0"/>
    <n v="31709102"/>
    <n v="25984.519962900002"/>
    <n v="0.81950000000000001"/>
  </r>
  <r>
    <s v="其他"/>
    <s v="自家直客"/>
    <s v="08"/>
    <x v="127"/>
    <x v="0"/>
    <x v="7"/>
    <n v="24638344"/>
    <n v="8174.0999884299999"/>
    <n v="0.33179999999999998"/>
  </r>
  <r>
    <s v="其他"/>
    <s v="API"/>
    <s v="08"/>
    <x v="127"/>
    <x v="1"/>
    <x v="7"/>
    <n v="26722534"/>
    <n v="4574.2182014299997"/>
    <n v="0.17119999999999999"/>
  </r>
  <r>
    <s v="天气"/>
    <s v="自家直客"/>
    <s v="08"/>
    <x v="127"/>
    <x v="0"/>
    <x v="25"/>
    <n v="94"/>
    <n v="1.03999998048"/>
    <n v="11.063800000000001"/>
  </r>
  <r>
    <s v="其他"/>
    <s v="自家直客"/>
    <s v="08"/>
    <x v="127"/>
    <x v="0"/>
    <x v="10"/>
    <n v="7274403"/>
    <n v="5616.3999876899998"/>
    <n v="0.77210000000000001"/>
  </r>
  <r>
    <s v="其他"/>
    <s v="API"/>
    <s v="08"/>
    <x v="127"/>
    <x v="1"/>
    <x v="10"/>
    <n v="4022389"/>
    <n v="953.95400796800004"/>
    <n v="0.23719999999999999"/>
  </r>
  <r>
    <s v="充电屏保"/>
    <s v="自家直客"/>
    <s v="08"/>
    <x v="127"/>
    <x v="0"/>
    <x v="14"/>
    <n v="314956427"/>
    <n v="24240.2560075"/>
    <n v="7.6999999999999999E-2"/>
  </r>
  <r>
    <s v="充电屏保"/>
    <s v="API"/>
    <s v="08"/>
    <x v="127"/>
    <x v="1"/>
    <x v="14"/>
    <n v="162"/>
    <n v="0"/>
    <n v="0"/>
  </r>
  <r>
    <s v="其他"/>
    <s v="自家直客"/>
    <s v="08"/>
    <x v="127"/>
    <x v="0"/>
    <x v="6"/>
    <n v="6157858"/>
    <n v="3769.7199955699998"/>
    <n v="0.61219999999999997"/>
  </r>
  <r>
    <s v="其他"/>
    <s v="API"/>
    <s v="08"/>
    <x v="127"/>
    <x v="1"/>
    <x v="6"/>
    <n v="3410583"/>
    <n v="894.31800666599997"/>
    <n v="0.26219999999999999"/>
  </r>
  <r>
    <s v="其他"/>
    <s v="API"/>
    <s v="08"/>
    <x v="127"/>
    <x v="1"/>
    <x v="1"/>
    <n v="2093735"/>
    <n v="134.06306319399999"/>
    <n v="6.4000000000000001E-2"/>
  </r>
  <r>
    <s v="其他"/>
    <s v="自家直客"/>
    <s v="08"/>
    <x v="127"/>
    <x v="0"/>
    <x v="1"/>
    <n v="1959988"/>
    <n v="525.09999667099999"/>
    <n v="0.26790000000000003"/>
  </r>
  <r>
    <s v="结果页"/>
    <s v="自家直客"/>
    <s v="08"/>
    <x v="127"/>
    <x v="0"/>
    <x v="3"/>
    <n v="7853843"/>
    <n v="8757.4499815800009"/>
    <n v="1.1151"/>
  </r>
  <r>
    <s v="结果页"/>
    <s v="API"/>
    <s v="08"/>
    <x v="127"/>
    <x v="1"/>
    <x v="3"/>
    <n v="1531708"/>
    <n v="787.93200555099997"/>
    <n v="0.51439999999999997"/>
  </r>
  <r>
    <s v="天气"/>
    <s v="自家直客"/>
    <s v="08"/>
    <x v="127"/>
    <x v="0"/>
    <x v="23"/>
    <n v="30809"/>
    <n v="43.8199998252"/>
    <n v="1.4222999999999999"/>
  </r>
  <r>
    <s v="充电屏保"/>
    <s v="自家直客"/>
    <s v="08"/>
    <x v="127"/>
    <x v="0"/>
    <x v="17"/>
    <n v="1473542"/>
    <n v="43.460800443700002"/>
    <n v="2.9499999999999998E-2"/>
  </r>
  <r>
    <s v="其他"/>
    <s v="API"/>
    <s v="08"/>
    <x v="127"/>
    <x v="1"/>
    <x v="2"/>
    <n v="32166863"/>
    <n v="2916.0640216400002"/>
    <n v="9.0700000000000003E-2"/>
  </r>
  <r>
    <s v="其他"/>
    <s v="自家直客"/>
    <s v="08"/>
    <x v="127"/>
    <x v="0"/>
    <x v="2"/>
    <n v="10301403"/>
    <n v="2825.6499887300001"/>
    <n v="0.27429999999999999"/>
  </r>
  <r>
    <s v="其他"/>
    <s v="自家直客"/>
    <s v="08"/>
    <x v="127"/>
    <x v="0"/>
    <x v="9"/>
    <n v="8812250"/>
    <n v="5766.0365201699997"/>
    <n v="0.65429999999999999"/>
  </r>
  <r>
    <s v="其他"/>
    <s v="API"/>
    <s v="08"/>
    <x v="127"/>
    <x v="1"/>
    <x v="9"/>
    <n v="3068906"/>
    <n v="317.83945412000003"/>
    <n v="0.1036"/>
  </r>
  <r>
    <s v="结果页"/>
    <s v="自家直客"/>
    <s v="08"/>
    <x v="127"/>
    <x v="0"/>
    <x v="8"/>
    <n v="5455834"/>
    <n v="11674.9465678"/>
    <n v="2.1398999999999999"/>
  </r>
  <r>
    <s v="结果页"/>
    <s v="API"/>
    <s v="08"/>
    <x v="127"/>
    <x v="1"/>
    <x v="8"/>
    <n v="718836"/>
    <n v="412.57200552900002"/>
    <n v="0.57389999999999997"/>
  </r>
  <r>
    <s v="充电屏保"/>
    <s v="自家直客"/>
    <s v="08"/>
    <x v="127"/>
    <x v="0"/>
    <x v="12"/>
    <n v="16040775"/>
    <n v="2198.0661220400002"/>
    <n v="0.13700000000000001"/>
  </r>
  <r>
    <s v="充电屏保"/>
    <s v="API"/>
    <s v="08"/>
    <x v="127"/>
    <x v="1"/>
    <x v="12"/>
    <n v="1366"/>
    <n v="0"/>
    <n v="0"/>
  </r>
  <r>
    <s v="结果页"/>
    <s v="API"/>
    <s v="08"/>
    <x v="128"/>
    <x v="1"/>
    <x v="0"/>
    <n v="2786902"/>
    <n v="451.65400331500001"/>
    <n v="0.16209999999999999"/>
  </r>
  <r>
    <s v="结果页"/>
    <s v="自家直客"/>
    <s v="08"/>
    <x v="128"/>
    <x v="0"/>
    <x v="0"/>
    <n v="30687436"/>
    <n v="24031.779948300002"/>
    <n v="0.78310000000000002"/>
  </r>
  <r>
    <s v="其他"/>
    <s v="自家直客"/>
    <s v="08"/>
    <x v="128"/>
    <x v="0"/>
    <x v="7"/>
    <n v="23982371"/>
    <n v="7943.7599850500001"/>
    <n v="0.33119999999999999"/>
  </r>
  <r>
    <s v="其他"/>
    <s v="API"/>
    <s v="08"/>
    <x v="128"/>
    <x v="1"/>
    <x v="7"/>
    <n v="26750978"/>
    <n v="4911.7837737600003"/>
    <n v="0.18360000000000001"/>
  </r>
  <r>
    <s v="天气"/>
    <s v="自家直客"/>
    <s v="08"/>
    <x v="128"/>
    <x v="0"/>
    <x v="25"/>
    <n v="59"/>
    <n v="0.65000000782300005"/>
    <n v="11.0169"/>
  </r>
  <r>
    <s v="其他"/>
    <s v="自家直客"/>
    <s v="08"/>
    <x v="128"/>
    <x v="0"/>
    <x v="10"/>
    <n v="7142425"/>
    <n v="5371.4999871199998"/>
    <n v="0.75209999999999999"/>
  </r>
  <r>
    <s v="其他"/>
    <s v="API"/>
    <s v="08"/>
    <x v="128"/>
    <x v="1"/>
    <x v="10"/>
    <n v="3958989"/>
    <n v="1020.8980055"/>
    <n v="0.25790000000000002"/>
  </r>
  <r>
    <s v="充电屏保"/>
    <s v="自家直客"/>
    <s v="08"/>
    <x v="128"/>
    <x v="0"/>
    <x v="14"/>
    <n v="411108118"/>
    <n v="21028.2615472"/>
    <n v="5.1200000000000002E-2"/>
  </r>
  <r>
    <s v="充电屏保"/>
    <s v="API"/>
    <s v="08"/>
    <x v="128"/>
    <x v="1"/>
    <x v="14"/>
    <n v="183"/>
    <n v="0"/>
    <n v="0"/>
  </r>
  <r>
    <s v="其他"/>
    <s v="自家直客"/>
    <s v="08"/>
    <x v="128"/>
    <x v="0"/>
    <x v="6"/>
    <n v="6103916"/>
    <n v="3564.6499914300002"/>
    <n v="0.58399999999999996"/>
  </r>
  <r>
    <s v="其他"/>
    <s v="API"/>
    <s v="08"/>
    <x v="128"/>
    <x v="1"/>
    <x v="6"/>
    <n v="3411624"/>
    <n v="893.00417858100002"/>
    <n v="0.26179999999999998"/>
  </r>
  <r>
    <s v="其他"/>
    <s v="API"/>
    <s v="08"/>
    <x v="128"/>
    <x v="1"/>
    <x v="1"/>
    <n v="2136976"/>
    <n v="130.81582758799999"/>
    <n v="6.1199999999999997E-2"/>
  </r>
  <r>
    <s v="其他"/>
    <s v="自家直客"/>
    <s v="08"/>
    <x v="128"/>
    <x v="0"/>
    <x v="1"/>
    <n v="1890135"/>
    <n v="489.09999687599998"/>
    <n v="0.25879999999999997"/>
  </r>
  <r>
    <s v="结果页"/>
    <s v="自家直客"/>
    <s v="08"/>
    <x v="128"/>
    <x v="0"/>
    <x v="3"/>
    <n v="7641126"/>
    <n v="8398.4099712299994"/>
    <n v="1.0991"/>
  </r>
  <r>
    <s v="结果页"/>
    <s v="API"/>
    <s v="08"/>
    <x v="128"/>
    <x v="1"/>
    <x v="3"/>
    <n v="1554796"/>
    <n v="895.83700549399998"/>
    <n v="0.57620000000000005"/>
  </r>
  <r>
    <s v="天气"/>
    <s v="自家直客"/>
    <s v="08"/>
    <x v="128"/>
    <x v="0"/>
    <x v="23"/>
    <n v="31119"/>
    <n v="59.720000034199998"/>
    <n v="1.9191"/>
  </r>
  <r>
    <s v="充电屏保"/>
    <s v="自家直客"/>
    <s v="08"/>
    <x v="128"/>
    <x v="0"/>
    <x v="17"/>
    <n v="1179521"/>
    <n v="51.822430989399997"/>
    <n v="4.3900000000000002E-2"/>
  </r>
  <r>
    <s v="其他"/>
    <s v="API"/>
    <s v="08"/>
    <x v="128"/>
    <x v="1"/>
    <x v="2"/>
    <n v="32605060"/>
    <n v="3128.7990138499999"/>
    <n v="9.6000000000000002E-2"/>
  </r>
  <r>
    <s v="其他"/>
    <s v="自家直客"/>
    <s v="08"/>
    <x v="128"/>
    <x v="0"/>
    <x v="2"/>
    <n v="9984189"/>
    <n v="2597.0399890799999"/>
    <n v="0.2601"/>
  </r>
  <r>
    <s v="其他"/>
    <s v="自家直客"/>
    <s v="08"/>
    <x v="128"/>
    <x v="0"/>
    <x v="9"/>
    <n v="9972068"/>
    <n v="5398.45001598"/>
    <n v="0.54139999999999999"/>
  </r>
  <r>
    <s v="其他"/>
    <s v="API"/>
    <s v="08"/>
    <x v="128"/>
    <x v="1"/>
    <x v="9"/>
    <n v="4012876"/>
    <n v="395.51539183199998"/>
    <n v="9.8599999999999993E-2"/>
  </r>
  <r>
    <s v="结果页"/>
    <s v="自家直客"/>
    <s v="08"/>
    <x v="128"/>
    <x v="0"/>
    <x v="8"/>
    <n v="5812805"/>
    <n v="12008.725855799999"/>
    <n v="2.0659000000000001"/>
  </r>
  <r>
    <s v="结果页"/>
    <s v="API"/>
    <s v="08"/>
    <x v="128"/>
    <x v="1"/>
    <x v="8"/>
    <n v="767844"/>
    <n v="428.07000564999998"/>
    <n v="0.5575"/>
  </r>
  <r>
    <s v="充电屏保"/>
    <s v="自家直客"/>
    <s v="08"/>
    <x v="128"/>
    <x v="0"/>
    <x v="12"/>
    <n v="14405924"/>
    <n v="2250.8706527099998"/>
    <n v="0.15620000000000001"/>
  </r>
  <r>
    <s v="充电屏保"/>
    <s v="API"/>
    <s v="08"/>
    <x v="128"/>
    <x v="1"/>
    <x v="12"/>
    <n v="622"/>
    <n v="0"/>
    <n v="0"/>
  </r>
  <r>
    <s v="其他"/>
    <s v="API"/>
    <s v="08"/>
    <x v="129"/>
    <x v="1"/>
    <x v="19"/>
    <n v="133996"/>
    <n v="51.729000398899998"/>
    <n v="0.38600000000000001"/>
  </r>
  <r>
    <s v="其他"/>
    <s v="自家直客"/>
    <s v="08"/>
    <x v="129"/>
    <x v="0"/>
    <x v="19"/>
    <n v="215257"/>
    <n v="287.22999801899999"/>
    <n v="1.3344"/>
  </r>
  <r>
    <s v="天气"/>
    <s v="自家直客"/>
    <s v="08"/>
    <x v="129"/>
    <x v="0"/>
    <x v="20"/>
    <n v="372597"/>
    <n v="3223.0199886400001"/>
    <n v="8.6501999999999999"/>
  </r>
  <r>
    <s v="其他"/>
    <s v="自家直客"/>
    <s v="08"/>
    <x v="129"/>
    <x v="0"/>
    <x v="4"/>
    <n v="12789113"/>
    <n v="2671.4299760499998"/>
    <n v="0.2089"/>
  </r>
  <r>
    <s v="其他"/>
    <s v="API"/>
    <s v="08"/>
    <x v="129"/>
    <x v="1"/>
    <x v="4"/>
    <n v="15182010"/>
    <n v="267.23000116600002"/>
    <n v="1.7600000000000001E-2"/>
  </r>
  <r>
    <s v="其他"/>
    <s v="自家直客"/>
    <s v="08"/>
    <x v="129"/>
    <x v="0"/>
    <x v="5"/>
    <n v="878166"/>
    <n v="289.33999644800002"/>
    <n v="0.32950000000000002"/>
  </r>
  <r>
    <s v="其他"/>
    <s v="API"/>
    <s v="08"/>
    <x v="129"/>
    <x v="1"/>
    <x v="5"/>
    <n v="1027994"/>
    <n v="48.346000362200002"/>
    <n v="4.7E-2"/>
  </r>
  <r>
    <s v="结果页"/>
    <s v="API"/>
    <s v="08"/>
    <x v="129"/>
    <x v="1"/>
    <x v="0"/>
    <n v="2961715"/>
    <n v="455.24500479699998"/>
    <n v="0.1537"/>
  </r>
  <r>
    <s v="结果页"/>
    <s v="自家直客"/>
    <s v="08"/>
    <x v="129"/>
    <x v="0"/>
    <x v="0"/>
    <n v="28928543"/>
    <n v="21854.379954100001"/>
    <n v="0.75549999999999995"/>
  </r>
  <r>
    <s v="其他"/>
    <s v="自家直客"/>
    <s v="08"/>
    <x v="129"/>
    <x v="0"/>
    <x v="7"/>
    <n v="23339942"/>
    <n v="8252.5199743899993"/>
    <n v="0.35360000000000003"/>
  </r>
  <r>
    <s v="其他"/>
    <s v="API"/>
    <s v="08"/>
    <x v="129"/>
    <x v="1"/>
    <x v="7"/>
    <n v="27477041"/>
    <n v="6123.05915362"/>
    <n v="0.2228"/>
  </r>
  <r>
    <s v="天气"/>
    <s v="自家直客"/>
    <s v="08"/>
    <x v="129"/>
    <x v="0"/>
    <x v="25"/>
    <n v="59"/>
    <n v="0.42000000551299999"/>
    <n v="7.1185999999999998"/>
  </r>
  <r>
    <s v="其他"/>
    <s v="自家直客"/>
    <s v="08"/>
    <x v="129"/>
    <x v="0"/>
    <x v="10"/>
    <n v="7164048"/>
    <n v="5174.2099839900002"/>
    <n v="0.72219999999999995"/>
  </r>
  <r>
    <s v="其他"/>
    <s v="API"/>
    <s v="08"/>
    <x v="129"/>
    <x v="1"/>
    <x v="10"/>
    <n v="3879646"/>
    <n v="1057.31800709"/>
    <n v="0.27250000000000002"/>
  </r>
  <r>
    <s v="充电屏保"/>
    <s v="自家直客"/>
    <s v="08"/>
    <x v="129"/>
    <x v="0"/>
    <x v="14"/>
    <n v="100159283"/>
    <n v="15058.7139804"/>
    <n v="0.15029999999999999"/>
  </r>
  <r>
    <s v="充电屏保"/>
    <s v="API"/>
    <s v="08"/>
    <x v="129"/>
    <x v="1"/>
    <x v="14"/>
    <n v="99"/>
    <n v="1.07089998201E-2"/>
    <n v="0.1082"/>
  </r>
  <r>
    <s v="其他"/>
    <s v="自家直客"/>
    <s v="08"/>
    <x v="129"/>
    <x v="0"/>
    <x v="6"/>
    <n v="6088927"/>
    <n v="3471.4099885599999"/>
    <n v="0.57010000000000005"/>
  </r>
  <r>
    <s v="其他"/>
    <s v="API"/>
    <s v="08"/>
    <x v="129"/>
    <x v="1"/>
    <x v="6"/>
    <n v="3375713"/>
    <n v="1065.0240049700001"/>
    <n v="0.3155"/>
  </r>
  <r>
    <s v="其他"/>
    <s v="API"/>
    <s v="08"/>
    <x v="129"/>
    <x v="1"/>
    <x v="1"/>
    <n v="2169712"/>
    <n v="173.12652214400001"/>
    <n v="7.9799999999999996E-2"/>
  </r>
  <r>
    <s v="其他"/>
    <s v="自家直客"/>
    <s v="08"/>
    <x v="129"/>
    <x v="0"/>
    <x v="1"/>
    <n v="1810787"/>
    <n v="451.43999636400002"/>
    <n v="0.24929999999999999"/>
  </r>
  <r>
    <s v="结果页"/>
    <s v="自家直客"/>
    <s v="08"/>
    <x v="129"/>
    <x v="0"/>
    <x v="3"/>
    <n v="7586367"/>
    <n v="8103.2099647499999"/>
    <n v="1.0681"/>
  </r>
  <r>
    <s v="结果页"/>
    <s v="API"/>
    <s v="08"/>
    <x v="129"/>
    <x v="1"/>
    <x v="3"/>
    <n v="1634442"/>
    <n v="856.52700434799999"/>
    <n v="0.52400000000000002"/>
  </r>
  <r>
    <s v="天气"/>
    <s v="自家直客"/>
    <s v="08"/>
    <x v="129"/>
    <x v="0"/>
    <x v="23"/>
    <n v="29689"/>
    <n v="64.790000025200001"/>
    <n v="2.1823000000000001"/>
  </r>
  <r>
    <s v="充电屏保"/>
    <s v="自家直客"/>
    <s v="08"/>
    <x v="129"/>
    <x v="0"/>
    <x v="17"/>
    <n v="791045"/>
    <n v="53.831987611000002"/>
    <n v="6.8099999999999994E-2"/>
  </r>
  <r>
    <s v="其他"/>
    <s v="API"/>
    <s v="08"/>
    <x v="129"/>
    <x v="1"/>
    <x v="2"/>
    <n v="32739395"/>
    <n v="3430.28401644"/>
    <n v="0.1048"/>
  </r>
  <r>
    <s v="其他"/>
    <s v="自家直客"/>
    <s v="08"/>
    <x v="129"/>
    <x v="0"/>
    <x v="2"/>
    <n v="9526487"/>
    <n v="2432.1299889400002"/>
    <n v="0.25530000000000003"/>
  </r>
  <r>
    <s v="其他"/>
    <s v="自家直客"/>
    <s v="08"/>
    <x v="129"/>
    <x v="0"/>
    <x v="9"/>
    <n v="8321439"/>
    <n v="4630.5214809899999"/>
    <n v="0.55649999999999999"/>
  </r>
  <r>
    <s v="其他"/>
    <s v="API"/>
    <s v="08"/>
    <x v="129"/>
    <x v="1"/>
    <x v="9"/>
    <n v="3722913"/>
    <n v="462.98826294200001"/>
    <n v="0.1244"/>
  </r>
  <r>
    <s v="结果页"/>
    <s v="自家直客"/>
    <s v="08"/>
    <x v="129"/>
    <x v="0"/>
    <x v="8"/>
    <n v="5375739"/>
    <n v="11234.486220700001"/>
    <n v="2.0897999999999999"/>
  </r>
  <r>
    <s v="结果页"/>
    <s v="API"/>
    <s v="08"/>
    <x v="129"/>
    <x v="1"/>
    <x v="8"/>
    <n v="698514"/>
    <n v="448.612004012"/>
    <n v="0.64219999999999999"/>
  </r>
  <r>
    <s v="充电屏保"/>
    <s v="自家直客"/>
    <s v="08"/>
    <x v="129"/>
    <x v="0"/>
    <x v="12"/>
    <n v="9931809"/>
    <n v="2065.3205100300002"/>
    <n v="0.20799999999999999"/>
  </r>
  <r>
    <s v="充电屏保"/>
    <s v="API"/>
    <s v="08"/>
    <x v="129"/>
    <x v="1"/>
    <x v="12"/>
    <n v="833"/>
    <n v="0"/>
    <n v="0"/>
  </r>
  <r>
    <s v="其他"/>
    <s v="API"/>
    <s v="08"/>
    <x v="130"/>
    <x v="1"/>
    <x v="19"/>
    <n v="135149"/>
    <n v="55.205000599800002"/>
    <n v="0.40849999999999997"/>
  </r>
  <r>
    <s v="其他"/>
    <s v="自家直客"/>
    <s v="08"/>
    <x v="130"/>
    <x v="0"/>
    <x v="19"/>
    <n v="202603"/>
    <n v="272.04999798699998"/>
    <n v="1.3428"/>
  </r>
  <r>
    <s v="天气"/>
    <s v="自家直客"/>
    <s v="08"/>
    <x v="130"/>
    <x v="0"/>
    <x v="20"/>
    <n v="357426"/>
    <n v="2910.3699905399999"/>
    <n v="8.1425999999999998"/>
  </r>
  <r>
    <s v="其他"/>
    <s v="自家直客"/>
    <s v="08"/>
    <x v="130"/>
    <x v="0"/>
    <x v="4"/>
    <n v="13339543"/>
    <n v="2771.6199768000001"/>
    <n v="0.20780000000000001"/>
  </r>
  <r>
    <s v="其他"/>
    <s v="API"/>
    <s v="08"/>
    <x v="130"/>
    <x v="1"/>
    <x v="4"/>
    <n v="17392803"/>
    <n v="274.18100071100002"/>
    <n v="1.5800000000000002E-2"/>
  </r>
  <r>
    <s v="其他"/>
    <s v="自家直客"/>
    <s v="08"/>
    <x v="130"/>
    <x v="0"/>
    <x v="5"/>
    <n v="839907"/>
    <n v="274.72999652700003"/>
    <n v="0.3271"/>
  </r>
  <r>
    <s v="其他"/>
    <s v="API"/>
    <s v="08"/>
    <x v="130"/>
    <x v="1"/>
    <x v="5"/>
    <n v="1105807"/>
    <n v="44.795999854800002"/>
    <n v="4.0500000000000001E-2"/>
  </r>
  <r>
    <s v="结果页"/>
    <s v="API"/>
    <s v="08"/>
    <x v="130"/>
    <x v="1"/>
    <x v="0"/>
    <n v="3226574"/>
    <n v="479.81600486899998"/>
    <n v="0.1487"/>
  </r>
  <r>
    <s v="结果页"/>
    <s v="自家直客"/>
    <s v="08"/>
    <x v="130"/>
    <x v="0"/>
    <x v="0"/>
    <n v="28992740"/>
    <n v="21968.7099604"/>
    <n v="0.75770000000000004"/>
  </r>
  <r>
    <s v="其他"/>
    <s v="自家直客"/>
    <s v="08"/>
    <x v="130"/>
    <x v="0"/>
    <x v="7"/>
    <n v="23151853"/>
    <n v="7909.6499737100003"/>
    <n v="0.34160000000000001"/>
  </r>
  <r>
    <s v="其他"/>
    <s v="API"/>
    <s v="08"/>
    <x v="130"/>
    <x v="1"/>
    <x v="7"/>
    <n v="28548473"/>
    <n v="6079.0699431800003"/>
    <n v="0.21290000000000001"/>
  </r>
  <r>
    <s v="天气"/>
    <s v="自家直客"/>
    <s v="08"/>
    <x v="130"/>
    <x v="0"/>
    <x v="25"/>
    <n v="75"/>
    <n v="0.540000004694"/>
    <n v="7.2"/>
  </r>
  <r>
    <s v="其他"/>
    <s v="自家直客"/>
    <s v="08"/>
    <x v="130"/>
    <x v="0"/>
    <x v="10"/>
    <n v="7244144"/>
    <n v="5282.2099831599999"/>
    <n v="0.72919999999999996"/>
  </r>
  <r>
    <s v="其他"/>
    <s v="API"/>
    <s v="08"/>
    <x v="130"/>
    <x v="1"/>
    <x v="10"/>
    <n v="4038289"/>
    <n v="1036.00000583"/>
    <n v="0.25650000000000001"/>
  </r>
  <r>
    <s v="充电屏保"/>
    <s v="自家直客"/>
    <s v="08"/>
    <x v="130"/>
    <x v="0"/>
    <x v="14"/>
    <n v="89855877"/>
    <n v="13543.552732800001"/>
    <n v="0.1507"/>
  </r>
  <r>
    <s v="充电屏保"/>
    <s v="API"/>
    <s v="08"/>
    <x v="130"/>
    <x v="1"/>
    <x v="14"/>
    <n v="77"/>
    <n v="0"/>
    <n v="0"/>
  </r>
  <r>
    <s v="其他"/>
    <s v="自家直客"/>
    <s v="08"/>
    <x v="130"/>
    <x v="0"/>
    <x v="6"/>
    <n v="6132378"/>
    <n v="3522.5199889800001"/>
    <n v="0.57440000000000002"/>
  </r>
  <r>
    <s v="其他"/>
    <s v="API"/>
    <s v="08"/>
    <x v="130"/>
    <x v="1"/>
    <x v="6"/>
    <n v="3468685"/>
    <n v="1039.93865583"/>
    <n v="0.29980000000000001"/>
  </r>
  <r>
    <s v="其他"/>
    <s v="API"/>
    <s v="08"/>
    <x v="130"/>
    <x v="1"/>
    <x v="1"/>
    <n v="2283940"/>
    <n v="200.98826249699999"/>
    <n v="8.7999999999999995E-2"/>
  </r>
  <r>
    <s v="其他"/>
    <s v="自家直客"/>
    <s v="08"/>
    <x v="130"/>
    <x v="0"/>
    <x v="1"/>
    <n v="1698674"/>
    <n v="445.04999674499999"/>
    <n v="0.26200000000000001"/>
  </r>
  <r>
    <s v="结果页"/>
    <s v="自家直客"/>
    <s v="08"/>
    <x v="130"/>
    <x v="0"/>
    <x v="3"/>
    <n v="7502323"/>
    <n v="8079.4699657499996"/>
    <n v="1.0769"/>
  </r>
  <r>
    <s v="结果页"/>
    <s v="API"/>
    <s v="08"/>
    <x v="130"/>
    <x v="1"/>
    <x v="3"/>
    <n v="1712278"/>
    <n v="902.69600592899997"/>
    <n v="0.5272"/>
  </r>
  <r>
    <s v="天气"/>
    <s v="自家直客"/>
    <s v="08"/>
    <x v="130"/>
    <x v="0"/>
    <x v="23"/>
    <n v="28442"/>
    <n v="55.699999999299997"/>
    <n v="1.9583999999999999"/>
  </r>
  <r>
    <s v="充电屏保"/>
    <s v="自家直客"/>
    <s v="08"/>
    <x v="130"/>
    <x v="0"/>
    <x v="17"/>
    <n v="677747"/>
    <n v="48.804440850600002"/>
    <n v="7.1999999999999995E-2"/>
  </r>
  <r>
    <s v="其他"/>
    <s v="API"/>
    <s v="08"/>
    <x v="130"/>
    <x v="1"/>
    <x v="2"/>
    <n v="33394199"/>
    <n v="3461.7981229299999"/>
    <n v="0.1037"/>
  </r>
  <r>
    <s v="其他"/>
    <s v="自家直客"/>
    <s v="08"/>
    <x v="130"/>
    <x v="0"/>
    <x v="2"/>
    <n v="8642554"/>
    <n v="2358.8199903599998"/>
    <n v="0.27289999999999998"/>
  </r>
  <r>
    <s v="其他"/>
    <s v="自家直客"/>
    <s v="08"/>
    <x v="130"/>
    <x v="0"/>
    <x v="9"/>
    <n v="7643377"/>
    <n v="4287.7711088100004"/>
    <n v="0.56100000000000005"/>
  </r>
  <r>
    <s v="其他"/>
    <s v="API"/>
    <s v="08"/>
    <x v="130"/>
    <x v="1"/>
    <x v="9"/>
    <n v="3990373"/>
    <n v="478.24858036400002"/>
    <n v="0.11990000000000001"/>
  </r>
  <r>
    <s v="结果页"/>
    <s v="自家直客"/>
    <s v="08"/>
    <x v="130"/>
    <x v="0"/>
    <x v="8"/>
    <n v="5138871"/>
    <n v="10640.558419700001"/>
    <n v="2.0706000000000002"/>
  </r>
  <r>
    <s v="结果页"/>
    <s v="API"/>
    <s v="08"/>
    <x v="130"/>
    <x v="1"/>
    <x v="8"/>
    <n v="754997"/>
    <n v="447.67000486500001"/>
    <n v="0.59289999999999998"/>
  </r>
  <r>
    <s v="充电屏保"/>
    <s v="自家直客"/>
    <s v="08"/>
    <x v="130"/>
    <x v="0"/>
    <x v="12"/>
    <n v="8283852"/>
    <n v="1953.3003869700001"/>
    <n v="0.23580000000000001"/>
  </r>
  <r>
    <s v="充电屏保"/>
    <s v="API"/>
    <s v="08"/>
    <x v="130"/>
    <x v="1"/>
    <x v="12"/>
    <n v="410"/>
    <n v="0"/>
    <n v="0"/>
  </r>
  <r>
    <s v="其他"/>
    <s v="API"/>
    <s v="08"/>
    <x v="131"/>
    <x v="1"/>
    <x v="19"/>
    <n v="142665"/>
    <n v="45.881000187200002"/>
    <n v="0.3216"/>
  </r>
  <r>
    <s v="其他"/>
    <s v="自家直客"/>
    <s v="08"/>
    <x v="131"/>
    <x v="0"/>
    <x v="19"/>
    <n v="184976"/>
    <n v="294.709997321"/>
    <n v="1.5931999999999999"/>
  </r>
  <r>
    <s v="天气"/>
    <s v="自家直客"/>
    <s v="08"/>
    <x v="131"/>
    <x v="0"/>
    <x v="20"/>
    <n v="350801"/>
    <n v="3240.88999513"/>
    <n v="9.2385000000000002"/>
  </r>
  <r>
    <s v="其他"/>
    <s v="自家直客"/>
    <s v="08"/>
    <x v="131"/>
    <x v="0"/>
    <x v="4"/>
    <n v="9539303"/>
    <n v="2410.1999843600001"/>
    <n v="0.25269999999999998"/>
  </r>
  <r>
    <s v="其他"/>
    <s v="API"/>
    <s v="08"/>
    <x v="131"/>
    <x v="1"/>
    <x v="4"/>
    <n v="15927398"/>
    <n v="215.246999875"/>
    <n v="1.35E-2"/>
  </r>
  <r>
    <s v="其他"/>
    <s v="自家直客"/>
    <s v="08"/>
    <x v="131"/>
    <x v="0"/>
    <x v="5"/>
    <n v="769878"/>
    <n v="290.95999620700002"/>
    <n v="0.37790000000000001"/>
  </r>
  <r>
    <s v="其他"/>
    <s v="API"/>
    <s v="08"/>
    <x v="131"/>
    <x v="1"/>
    <x v="5"/>
    <n v="1053448"/>
    <n v="36.406999772399999"/>
    <n v="3.4599999999999999E-2"/>
  </r>
  <r>
    <s v="结果页"/>
    <s v="API"/>
    <s v="08"/>
    <x v="131"/>
    <x v="1"/>
    <x v="0"/>
    <n v="2650574"/>
    <n v="478.145752614"/>
    <n v="0.1804"/>
  </r>
  <r>
    <s v="结果页"/>
    <s v="自家直客"/>
    <s v="08"/>
    <x v="131"/>
    <x v="0"/>
    <x v="0"/>
    <n v="30707655"/>
    <n v="23788.190014399999"/>
    <n v="0.77470000000000006"/>
  </r>
  <r>
    <s v="其他"/>
    <s v="自家直客"/>
    <s v="08"/>
    <x v="131"/>
    <x v="0"/>
    <x v="7"/>
    <n v="19917821"/>
    <n v="7380.7299794600003"/>
    <n v="0.37059999999999998"/>
  </r>
  <r>
    <s v="其他"/>
    <s v="API"/>
    <s v="08"/>
    <x v="131"/>
    <x v="1"/>
    <x v="7"/>
    <n v="30580608"/>
    <n v="5863.7493079200003"/>
    <n v="0.19170000000000001"/>
  </r>
  <r>
    <s v="天气"/>
    <s v="自家直客"/>
    <s v="08"/>
    <x v="131"/>
    <x v="0"/>
    <x v="25"/>
    <n v="88"/>
    <n v="1.0300000198199999"/>
    <n v="11.704499999999999"/>
  </r>
  <r>
    <s v="其他"/>
    <s v="自家直客"/>
    <s v="08"/>
    <x v="131"/>
    <x v="0"/>
    <x v="10"/>
    <n v="6951763"/>
    <n v="5357.1099886600005"/>
    <n v="0.77059999999999995"/>
  </r>
  <r>
    <s v="其他"/>
    <s v="API"/>
    <s v="08"/>
    <x v="131"/>
    <x v="1"/>
    <x v="10"/>
    <n v="3884424"/>
    <n v="1084.7851314300001"/>
    <n v="0.27929999999999999"/>
  </r>
  <r>
    <s v="充电屏保"/>
    <s v="自家直客"/>
    <s v="08"/>
    <x v="131"/>
    <x v="0"/>
    <x v="14"/>
    <n v="105796435"/>
    <n v="16199.483825699999"/>
    <n v="0.15310000000000001"/>
  </r>
  <r>
    <s v="充电屏保"/>
    <s v="API"/>
    <s v="08"/>
    <x v="131"/>
    <x v="1"/>
    <x v="14"/>
    <n v="91"/>
    <n v="0"/>
    <n v="0"/>
  </r>
  <r>
    <s v="其他"/>
    <s v="自家直客"/>
    <s v="08"/>
    <x v="131"/>
    <x v="0"/>
    <x v="6"/>
    <n v="6225331"/>
    <n v="3695.9799999100001"/>
    <n v="0.59370000000000001"/>
  </r>
  <r>
    <s v="其他"/>
    <s v="API"/>
    <s v="08"/>
    <x v="131"/>
    <x v="1"/>
    <x v="6"/>
    <n v="3560609"/>
    <n v="932.51782694300005"/>
    <n v="0.26190000000000002"/>
  </r>
  <r>
    <s v="其他"/>
    <s v="API"/>
    <s v="08"/>
    <x v="131"/>
    <x v="1"/>
    <x v="1"/>
    <n v="2393758"/>
    <n v="178.93418690799999"/>
    <n v="7.4800000000000005E-2"/>
  </r>
  <r>
    <s v="其他"/>
    <s v="自家直客"/>
    <s v="08"/>
    <x v="131"/>
    <x v="0"/>
    <x v="1"/>
    <n v="1532354"/>
    <n v="434.61999666899999"/>
    <n v="0.28360000000000002"/>
  </r>
  <r>
    <s v="结果页"/>
    <s v="自家直客"/>
    <s v="08"/>
    <x v="131"/>
    <x v="0"/>
    <x v="3"/>
    <n v="7697755"/>
    <n v="8774.1899863100007"/>
    <n v="1.1397999999999999"/>
  </r>
  <r>
    <s v="结果页"/>
    <s v="API"/>
    <s v="08"/>
    <x v="131"/>
    <x v="1"/>
    <x v="3"/>
    <n v="1597435"/>
    <n v="859.47900437700002"/>
    <n v="0.53800000000000003"/>
  </r>
  <r>
    <s v="天气"/>
    <s v="自家直客"/>
    <s v="08"/>
    <x v="131"/>
    <x v="0"/>
    <x v="23"/>
    <n v="30675"/>
    <n v="67.670000053899997"/>
    <n v="2.206"/>
  </r>
  <r>
    <s v="充电屏保"/>
    <s v="自家直客"/>
    <s v="08"/>
    <x v="131"/>
    <x v="0"/>
    <x v="17"/>
    <n v="905028"/>
    <n v="73.786713258800006"/>
    <n v="8.1500000000000003E-2"/>
  </r>
  <r>
    <s v="其他"/>
    <s v="API"/>
    <s v="08"/>
    <x v="131"/>
    <x v="1"/>
    <x v="2"/>
    <n v="34435578"/>
    <n v="3351.4130111099998"/>
    <n v="9.7299999999999998E-2"/>
  </r>
  <r>
    <s v="其他"/>
    <s v="自家直客"/>
    <s v="08"/>
    <x v="131"/>
    <x v="0"/>
    <x v="2"/>
    <n v="8110128"/>
    <n v="2464.9999906200001"/>
    <n v="0.3039"/>
  </r>
  <r>
    <s v="其他"/>
    <s v="自家直客"/>
    <s v="08"/>
    <x v="131"/>
    <x v="0"/>
    <x v="9"/>
    <n v="7855455"/>
    <n v="4717.1678269200002"/>
    <n v="0.60050000000000003"/>
  </r>
  <r>
    <s v="其他"/>
    <s v="API"/>
    <s v="08"/>
    <x v="131"/>
    <x v="1"/>
    <x v="9"/>
    <n v="4694604"/>
    <n v="435.60725773600001"/>
    <n v="9.2799999999999994E-2"/>
  </r>
  <r>
    <s v="结果页"/>
    <s v="自家直客"/>
    <s v="08"/>
    <x v="131"/>
    <x v="0"/>
    <x v="8"/>
    <n v="5198532"/>
    <n v="11079.278809199999"/>
    <n v="2.1312000000000002"/>
  </r>
  <r>
    <s v="结果页"/>
    <s v="API"/>
    <s v="08"/>
    <x v="131"/>
    <x v="1"/>
    <x v="8"/>
    <n v="758810"/>
    <n v="458.83000323900001"/>
    <n v="0.60470000000000002"/>
  </r>
  <r>
    <s v="充电屏保"/>
    <s v="自家直客"/>
    <s v="08"/>
    <x v="131"/>
    <x v="0"/>
    <x v="12"/>
    <n v="9623805"/>
    <n v="2310.0170497700001"/>
    <n v="0.24"/>
  </r>
  <r>
    <s v="充电屏保"/>
    <s v="API"/>
    <s v="08"/>
    <x v="131"/>
    <x v="1"/>
    <x v="12"/>
    <n v="350"/>
    <n v="0"/>
    <n v="0"/>
  </r>
  <r>
    <s v="其他"/>
    <s v="SDK"/>
    <s v="08"/>
    <x v="127"/>
    <x v="2"/>
    <x v="9"/>
    <n v="456659"/>
    <n v="92.576773000000003"/>
    <n v="0.20269999999999999"/>
  </r>
  <r>
    <s v="其他"/>
    <s v="SDK"/>
    <s v="08"/>
    <x v="127"/>
    <x v="2"/>
    <x v="11"/>
    <n v="3482298"/>
    <n v="1307.135479"/>
    <n v="0.37540000000000001"/>
  </r>
  <r>
    <s v="其他"/>
    <s v="SDK"/>
    <s v="08"/>
    <x v="127"/>
    <x v="2"/>
    <x v="4"/>
    <n v="8757109"/>
    <n v="668.31871599999999"/>
    <n v="7.6300000000000007E-2"/>
  </r>
  <r>
    <s v="结果页"/>
    <s v="API"/>
    <s v="08"/>
    <x v="127"/>
    <x v="3"/>
    <x v="0"/>
    <n v="403469"/>
    <n v="360.24"/>
    <n v="0.89290000000000003"/>
  </r>
  <r>
    <s v="结果页"/>
    <s v="API"/>
    <s v="08"/>
    <x v="127"/>
    <x v="3"/>
    <x v="3"/>
    <n v="42453"/>
    <n v="49.64"/>
    <n v="1.1693"/>
  </r>
  <r>
    <s v="结果页"/>
    <s v="API"/>
    <s v="08"/>
    <x v="127"/>
    <x v="3"/>
    <x v="8"/>
    <n v="74363"/>
    <n v="116.65"/>
    <n v="1.5687"/>
  </r>
  <r>
    <s v="其他"/>
    <s v="API"/>
    <s v="08"/>
    <x v="127"/>
    <x v="3"/>
    <x v="4"/>
    <n v="15004"/>
    <n v="2.5499999999999998"/>
    <n v="0.17"/>
  </r>
  <r>
    <s v="结果页"/>
    <s v="API"/>
    <s v="08"/>
    <x v="127"/>
    <x v="5"/>
    <x v="8"/>
    <n v="2140972"/>
    <n v="3708.44"/>
    <n v="1.73"/>
  </r>
  <r>
    <s v="结果页"/>
    <s v="API"/>
    <s v="08"/>
    <x v="127"/>
    <x v="5"/>
    <x v="3"/>
    <n v="473684"/>
    <n v="415.04"/>
    <n v="0.88"/>
  </r>
  <r>
    <s v="其他"/>
    <s v="API"/>
    <s v="08"/>
    <x v="127"/>
    <x v="5"/>
    <x v="4"/>
    <n v="95342"/>
    <n v="578.49"/>
    <n v="6.07"/>
  </r>
  <r>
    <s v="其他"/>
    <s v="SDK"/>
    <s v="08"/>
    <x v="127"/>
    <x v="4"/>
    <x v="11"/>
    <n v="9362328"/>
    <n v="2764.89"/>
    <n v="0.29530000000000001"/>
  </r>
  <r>
    <s v="其他"/>
    <s v="SDK"/>
    <s v="08"/>
    <x v="127"/>
    <x v="4"/>
    <x v="4"/>
    <n v="31530898"/>
    <n v="6102.2"/>
    <n v="0.19350000000000001"/>
  </r>
  <r>
    <s v="其他"/>
    <s v="SDK"/>
    <s v="08"/>
    <x v="127"/>
    <x v="4"/>
    <x v="5"/>
    <n v="308103"/>
    <n v="225.98"/>
    <n v="0.73350000000000004"/>
  </r>
  <r>
    <s v="结果页"/>
    <s v="SDK"/>
    <s v="08"/>
    <x v="127"/>
    <x v="4"/>
    <x v="0"/>
    <n v="31347731"/>
    <n v="49730.64"/>
    <n v="1.5864"/>
  </r>
  <r>
    <s v="其他"/>
    <s v="SDK"/>
    <s v="08"/>
    <x v="127"/>
    <x v="4"/>
    <x v="7"/>
    <n v="456865"/>
    <n v="2389.54"/>
    <n v="5.2302999999999997"/>
  </r>
  <r>
    <s v="其他"/>
    <s v="SDK"/>
    <s v="08"/>
    <x v="127"/>
    <x v="4"/>
    <x v="24"/>
    <n v="53"/>
    <n v="0.45"/>
    <n v="8.4906000000000006"/>
  </r>
  <r>
    <s v="天气"/>
    <s v="SDK"/>
    <s v="08"/>
    <x v="127"/>
    <x v="4"/>
    <x v="25"/>
    <n v="102"/>
    <n v="0.8"/>
    <n v="7.8430999999999997"/>
  </r>
  <r>
    <s v="其他"/>
    <s v="SDK"/>
    <s v="08"/>
    <x v="127"/>
    <x v="4"/>
    <x v="10"/>
    <n v="577664"/>
    <n v="960.54"/>
    <n v="1.6628000000000001"/>
  </r>
  <r>
    <s v="充电屏保"/>
    <s v="SDK"/>
    <s v="08"/>
    <x v="127"/>
    <x v="4"/>
    <x v="14"/>
    <n v="370411644"/>
    <n v="130266.25"/>
    <n v="0.35170000000000001"/>
  </r>
  <r>
    <s v="其他"/>
    <s v="SDK"/>
    <s v="08"/>
    <x v="127"/>
    <x v="4"/>
    <x v="6"/>
    <n v="267369"/>
    <n v="686.68"/>
    <n v="2.5682999999999998"/>
  </r>
  <r>
    <s v="Applock"/>
    <s v="SDK"/>
    <s v="08"/>
    <x v="127"/>
    <x v="4"/>
    <x v="13"/>
    <n v="172264527"/>
    <n v="53750.42"/>
    <n v="0.312"/>
  </r>
  <r>
    <s v="结果页"/>
    <s v="SDK"/>
    <s v="08"/>
    <x v="127"/>
    <x v="4"/>
    <x v="3"/>
    <n v="16564696"/>
    <n v="33532.29"/>
    <n v="2.0243000000000002"/>
  </r>
  <r>
    <s v="天气"/>
    <s v="SDK"/>
    <s v="08"/>
    <x v="127"/>
    <x v="4"/>
    <x v="23"/>
    <n v="43328"/>
    <n v="172.07"/>
    <n v="3.9712999999999998"/>
  </r>
  <r>
    <s v="充电屏保"/>
    <s v="SDK"/>
    <s v="08"/>
    <x v="127"/>
    <x v="4"/>
    <x v="17"/>
    <n v="62119400"/>
    <n v="23124"/>
    <n v="0.37230000000000002"/>
  </r>
  <r>
    <s v="Applock"/>
    <s v="SDK"/>
    <s v="08"/>
    <x v="127"/>
    <x v="4"/>
    <x v="16"/>
    <n v="382973180"/>
    <n v="205713.46"/>
    <n v="0.53710000000000002"/>
  </r>
  <r>
    <s v="其他"/>
    <s v="SDK"/>
    <s v="08"/>
    <x v="127"/>
    <x v="4"/>
    <x v="15"/>
    <n v="3031249"/>
    <n v="983.09"/>
    <n v="0.32429999999999998"/>
  </r>
  <r>
    <s v="天气"/>
    <s v="SDK"/>
    <s v="08"/>
    <x v="127"/>
    <x v="4"/>
    <x v="20"/>
    <n v="1210117"/>
    <n v="3995.86"/>
    <n v="3.302"/>
  </r>
  <r>
    <s v="其他"/>
    <s v="SDK"/>
    <s v="08"/>
    <x v="127"/>
    <x v="4"/>
    <x v="2"/>
    <n v="87618"/>
    <n v="1373.97"/>
    <n v="15.6814"/>
  </r>
  <r>
    <s v="其他"/>
    <s v="SDK"/>
    <s v="08"/>
    <x v="127"/>
    <x v="4"/>
    <x v="19"/>
    <n v="267876"/>
    <n v="375.34"/>
    <n v="1.4012"/>
  </r>
  <r>
    <s v="其他"/>
    <s v="SDK"/>
    <s v="08"/>
    <x v="127"/>
    <x v="4"/>
    <x v="9"/>
    <n v="6069361"/>
    <n v="4239.03"/>
    <n v="0.69840000000000002"/>
  </r>
  <r>
    <s v="结果页"/>
    <s v="SDK"/>
    <s v="08"/>
    <x v="127"/>
    <x v="4"/>
    <x v="8"/>
    <n v="6702787"/>
    <n v="5743.64"/>
    <n v="0.8569"/>
  </r>
  <r>
    <s v="充电屏保"/>
    <s v="SDK"/>
    <s v="08"/>
    <x v="127"/>
    <x v="4"/>
    <x v="12"/>
    <n v="27293493"/>
    <n v="18325.580000000002"/>
    <n v="0.6714"/>
  </r>
  <r>
    <s v="其他"/>
    <s v="SDK"/>
    <s v="08"/>
    <x v="128"/>
    <x v="2"/>
    <x v="9"/>
    <n v="483603"/>
    <n v="107.08"/>
    <n v="0.22140000000000001"/>
  </r>
  <r>
    <s v="其他"/>
    <s v="SDK"/>
    <s v="08"/>
    <x v="128"/>
    <x v="2"/>
    <x v="11"/>
    <n v="3622565"/>
    <n v="1396.735506"/>
    <n v="0.3856"/>
  </r>
  <r>
    <s v="其他"/>
    <s v="SDK"/>
    <s v="08"/>
    <x v="128"/>
    <x v="2"/>
    <x v="4"/>
    <n v="9111645"/>
    <n v="651.66709900000001"/>
    <n v="7.1499999999999994E-2"/>
  </r>
  <r>
    <s v="结果页"/>
    <s v="API"/>
    <s v="08"/>
    <x v="128"/>
    <x v="3"/>
    <x v="0"/>
    <n v="462216"/>
    <n v="384.21"/>
    <n v="0.83120000000000005"/>
  </r>
  <r>
    <s v="结果页"/>
    <s v="API"/>
    <s v="08"/>
    <x v="128"/>
    <x v="3"/>
    <x v="3"/>
    <n v="54411"/>
    <n v="53.65"/>
    <n v="0.98599999999999999"/>
  </r>
  <r>
    <s v="结果页"/>
    <s v="API"/>
    <s v="08"/>
    <x v="128"/>
    <x v="3"/>
    <x v="8"/>
    <n v="88811"/>
    <n v="117.5"/>
    <n v="1.323"/>
  </r>
  <r>
    <s v="其他"/>
    <s v="API"/>
    <s v="08"/>
    <x v="128"/>
    <x v="3"/>
    <x v="4"/>
    <n v="16137"/>
    <n v="3.37"/>
    <n v="0.20880000000000001"/>
  </r>
  <r>
    <s v="结果页"/>
    <s v="API"/>
    <s v="08"/>
    <x v="128"/>
    <x v="5"/>
    <x v="8"/>
    <n v="2470312"/>
    <n v="3034.39"/>
    <n v="1.23"/>
  </r>
  <r>
    <s v="结果页"/>
    <s v="API"/>
    <s v="08"/>
    <x v="128"/>
    <x v="5"/>
    <x v="3"/>
    <n v="461915"/>
    <n v="341.72"/>
    <n v="0.74"/>
  </r>
  <r>
    <s v="其他"/>
    <s v="API"/>
    <s v="08"/>
    <x v="128"/>
    <x v="5"/>
    <x v="4"/>
    <n v="96563"/>
    <n v="588.45000000000005"/>
    <n v="6.09"/>
  </r>
  <r>
    <e v="#N/A"/>
    <s v="SDK"/>
    <s v="08"/>
    <x v="128"/>
    <x v="4"/>
    <x v="27"/>
    <n v="61520"/>
    <n v="36.6"/>
    <n v="0.59489999999999998"/>
  </r>
  <r>
    <e v="#N/A"/>
    <s v="SDK"/>
    <s v="08"/>
    <x v="128"/>
    <x v="4"/>
    <x v="28"/>
    <n v="1264"/>
    <n v="0.27"/>
    <n v="0.21360000000000001"/>
  </r>
  <r>
    <s v="其他"/>
    <s v="SDK"/>
    <s v="08"/>
    <x v="128"/>
    <x v="4"/>
    <x v="11"/>
    <n v="9573239"/>
    <n v="2710.82"/>
    <n v="0.28320000000000001"/>
  </r>
  <r>
    <s v="其他"/>
    <s v="SDK"/>
    <s v="08"/>
    <x v="128"/>
    <x v="4"/>
    <x v="4"/>
    <n v="32735583"/>
    <n v="6121.57"/>
    <n v="0.187"/>
  </r>
  <r>
    <s v="其他"/>
    <s v="SDK"/>
    <s v="08"/>
    <x v="128"/>
    <x v="4"/>
    <x v="5"/>
    <n v="305888"/>
    <n v="214.99"/>
    <n v="0.70279999999999998"/>
  </r>
  <r>
    <s v="结果页"/>
    <s v="SDK"/>
    <s v="08"/>
    <x v="128"/>
    <x v="4"/>
    <x v="0"/>
    <n v="31220149"/>
    <n v="44469.57"/>
    <n v="1.4244000000000001"/>
  </r>
  <r>
    <s v="其他"/>
    <s v="SDK"/>
    <s v="08"/>
    <x v="128"/>
    <x v="4"/>
    <x v="7"/>
    <n v="474494"/>
    <n v="2138.9699999999998"/>
    <n v="4.5079000000000002"/>
  </r>
  <r>
    <s v="其他"/>
    <s v="SDK"/>
    <s v="08"/>
    <x v="128"/>
    <x v="4"/>
    <x v="24"/>
    <m/>
    <m/>
    <s v="PV为0"/>
  </r>
  <r>
    <s v="天气"/>
    <s v="SDK"/>
    <s v="08"/>
    <x v="128"/>
    <x v="4"/>
    <x v="25"/>
    <n v="60"/>
    <n v="0.48"/>
    <n v="8"/>
  </r>
  <r>
    <s v="其他"/>
    <s v="SDK"/>
    <s v="08"/>
    <x v="128"/>
    <x v="4"/>
    <x v="10"/>
    <n v="557358"/>
    <n v="802.71"/>
    <n v="1.4401999999999999"/>
  </r>
  <r>
    <s v="充电屏保"/>
    <s v="SDK"/>
    <s v="08"/>
    <x v="128"/>
    <x v="4"/>
    <x v="14"/>
    <n v="431616761"/>
    <n v="161598.46"/>
    <n v="0.37440000000000001"/>
  </r>
  <r>
    <s v="其他"/>
    <s v="SDK"/>
    <s v="08"/>
    <x v="128"/>
    <x v="4"/>
    <x v="6"/>
    <n v="264302"/>
    <n v="613.52"/>
    <n v="2.3212999999999999"/>
  </r>
  <r>
    <s v="Applock"/>
    <s v="SDK"/>
    <s v="08"/>
    <x v="128"/>
    <x v="4"/>
    <x v="13"/>
    <n v="174794094"/>
    <n v="48415.06"/>
    <n v="0.27700000000000002"/>
  </r>
  <r>
    <s v="结果页"/>
    <s v="SDK"/>
    <s v="08"/>
    <x v="128"/>
    <x v="4"/>
    <x v="3"/>
    <n v="16351749"/>
    <n v="31600.63"/>
    <n v="1.9326000000000001"/>
  </r>
  <r>
    <s v="天气"/>
    <s v="SDK"/>
    <s v="08"/>
    <x v="128"/>
    <x v="4"/>
    <x v="23"/>
    <n v="47824"/>
    <n v="87.81"/>
    <n v="1.8361000000000001"/>
  </r>
  <r>
    <s v="充电屏保"/>
    <s v="SDK"/>
    <s v="08"/>
    <x v="128"/>
    <x v="4"/>
    <x v="17"/>
    <n v="63036175"/>
    <n v="23279.29"/>
    <n v="0.36930000000000002"/>
  </r>
  <r>
    <s v="Applock"/>
    <s v="SDK"/>
    <s v="08"/>
    <x v="128"/>
    <x v="4"/>
    <x v="16"/>
    <n v="386305337"/>
    <n v="209042.02"/>
    <n v="0.54110000000000003"/>
  </r>
  <r>
    <s v="其他"/>
    <s v="SDK"/>
    <s v="08"/>
    <x v="128"/>
    <x v="4"/>
    <x v="15"/>
    <n v="2999053"/>
    <n v="947.82"/>
    <n v="0.316"/>
  </r>
  <r>
    <s v="天气"/>
    <s v="SDK"/>
    <s v="08"/>
    <x v="128"/>
    <x v="4"/>
    <x v="20"/>
    <n v="1253139"/>
    <n v="3851.83"/>
    <n v="3.0737000000000001"/>
  </r>
  <r>
    <s v="其他"/>
    <s v="SDK"/>
    <s v="08"/>
    <x v="128"/>
    <x v="4"/>
    <x v="2"/>
    <n v="92748"/>
    <n v="1319.7"/>
    <n v="14.228899999999999"/>
  </r>
  <r>
    <s v="其他"/>
    <s v="SDK"/>
    <s v="08"/>
    <x v="128"/>
    <x v="4"/>
    <x v="19"/>
    <n v="286167"/>
    <n v="413.46"/>
    <n v="1.4448000000000001"/>
  </r>
  <r>
    <s v="其他"/>
    <s v="SDK"/>
    <s v="08"/>
    <x v="128"/>
    <x v="4"/>
    <x v="9"/>
    <n v="7512947"/>
    <n v="5134.83"/>
    <n v="0.6835"/>
  </r>
  <r>
    <s v="结果页"/>
    <s v="SDK"/>
    <s v="08"/>
    <x v="128"/>
    <x v="4"/>
    <x v="8"/>
    <n v="7645356"/>
    <n v="6563.76"/>
    <n v="0.85850000000000004"/>
  </r>
  <r>
    <s v="天气"/>
    <s v="SDK"/>
    <s v="08"/>
    <x v="128"/>
    <x v="4"/>
    <x v="26"/>
    <m/>
    <m/>
    <s v="PV为0"/>
  </r>
  <r>
    <s v="充电屏保"/>
    <s v="SDK"/>
    <s v="08"/>
    <x v="128"/>
    <x v="4"/>
    <x v="12"/>
    <n v="27802976"/>
    <n v="18783.490000000002"/>
    <n v="0.67559999999999998"/>
  </r>
  <r>
    <e v="#N/A"/>
    <s v="SDK"/>
    <s v="08"/>
    <x v="128"/>
    <x v="4"/>
    <x v="18"/>
    <m/>
    <m/>
    <s v="PV为0"/>
  </r>
  <r>
    <s v="其他"/>
    <s v="SDK"/>
    <s v="08"/>
    <x v="129"/>
    <x v="2"/>
    <x v="9"/>
    <n v="417696"/>
    <n v="93.566452999999996"/>
    <n v="0.224"/>
  </r>
  <r>
    <s v="其他"/>
    <s v="SDK"/>
    <s v="08"/>
    <x v="129"/>
    <x v="2"/>
    <x v="11"/>
    <n v="3973475"/>
    <n v="1494.254191"/>
    <n v="0.37609999999999999"/>
  </r>
  <r>
    <s v="其他"/>
    <s v="SDK"/>
    <s v="08"/>
    <x v="129"/>
    <x v="2"/>
    <x v="4"/>
    <n v="10142760"/>
    <n v="688.50064599999996"/>
    <n v="6.7900000000000002E-2"/>
  </r>
  <r>
    <s v="结果页"/>
    <s v="API"/>
    <s v="08"/>
    <x v="129"/>
    <x v="3"/>
    <x v="0"/>
    <n v="538834"/>
    <n v="466.27"/>
    <n v="0.86529999999999996"/>
  </r>
  <r>
    <s v="结果页"/>
    <s v="API"/>
    <s v="08"/>
    <x v="129"/>
    <x v="3"/>
    <x v="3"/>
    <n v="66772"/>
    <n v="62.66"/>
    <n v="0.93840000000000001"/>
  </r>
  <r>
    <s v="结果页"/>
    <s v="API"/>
    <s v="08"/>
    <x v="129"/>
    <x v="3"/>
    <x v="8"/>
    <n v="100722"/>
    <n v="162.41"/>
    <n v="1.6125"/>
  </r>
  <r>
    <s v="其他"/>
    <s v="API"/>
    <s v="08"/>
    <x v="129"/>
    <x v="3"/>
    <x v="4"/>
    <n v="18024"/>
    <n v="3.03"/>
    <n v="0.1681"/>
  </r>
  <r>
    <s v="结果页"/>
    <s v="API"/>
    <s v="08"/>
    <x v="129"/>
    <x v="5"/>
    <x v="8"/>
    <n v="2168230"/>
    <n v="3309.62"/>
    <n v="1.53"/>
  </r>
  <r>
    <s v="结果页"/>
    <s v="API"/>
    <s v="08"/>
    <x v="129"/>
    <x v="5"/>
    <x v="3"/>
    <n v="402499"/>
    <n v="465.86"/>
    <n v="1.1599999999999999"/>
  </r>
  <r>
    <s v="其他"/>
    <s v="API"/>
    <s v="08"/>
    <x v="129"/>
    <x v="5"/>
    <x v="4"/>
    <n v="175992"/>
    <n v="1245.6600000000001"/>
    <n v="7.08"/>
  </r>
  <r>
    <e v="#N/A"/>
    <s v="SDK"/>
    <s v="08"/>
    <x v="129"/>
    <x v="4"/>
    <x v="27"/>
    <n v="66647"/>
    <n v="43.42"/>
    <n v="0.65149999999999997"/>
  </r>
  <r>
    <e v="#N/A"/>
    <s v="SDK"/>
    <s v="08"/>
    <x v="129"/>
    <x v="4"/>
    <x v="28"/>
    <n v="1289"/>
    <n v="1.18"/>
    <n v="0.91539999999999999"/>
  </r>
  <r>
    <s v="其他"/>
    <s v="SDK"/>
    <s v="08"/>
    <x v="129"/>
    <x v="4"/>
    <x v="11"/>
    <n v="10797454"/>
    <n v="2934.99"/>
    <n v="0.27179999999999999"/>
  </r>
  <r>
    <s v="其他"/>
    <s v="SDK"/>
    <s v="08"/>
    <x v="129"/>
    <x v="4"/>
    <x v="4"/>
    <n v="38341184"/>
    <n v="6995.1"/>
    <n v="0.18240000000000001"/>
  </r>
  <r>
    <s v="其他"/>
    <s v="SDK"/>
    <s v="08"/>
    <x v="129"/>
    <x v="4"/>
    <x v="5"/>
    <n v="304085"/>
    <n v="225.5"/>
    <n v="0.74160000000000004"/>
  </r>
  <r>
    <s v="结果页"/>
    <s v="SDK"/>
    <s v="08"/>
    <x v="129"/>
    <x v="4"/>
    <x v="0"/>
    <n v="30327974"/>
    <n v="41054.800000000003"/>
    <n v="1.3536999999999999"/>
  </r>
  <r>
    <s v="其他"/>
    <s v="SDK"/>
    <s v="08"/>
    <x v="129"/>
    <x v="4"/>
    <x v="7"/>
    <n v="489094"/>
    <n v="2322.5"/>
    <n v="4.7485999999999997"/>
  </r>
  <r>
    <s v="其他"/>
    <s v="SDK"/>
    <s v="08"/>
    <x v="129"/>
    <x v="4"/>
    <x v="24"/>
    <m/>
    <m/>
    <s v="PV为0"/>
  </r>
  <r>
    <s v="天气"/>
    <s v="SDK"/>
    <s v="08"/>
    <x v="129"/>
    <x v="4"/>
    <x v="25"/>
    <n v="49"/>
    <n v="0.28999999999999998"/>
    <n v="5.9184000000000001"/>
  </r>
  <r>
    <s v="其他"/>
    <s v="SDK"/>
    <s v="08"/>
    <x v="129"/>
    <x v="4"/>
    <x v="10"/>
    <n v="549296"/>
    <n v="741.3"/>
    <n v="1.3494999999999999"/>
  </r>
  <r>
    <s v="充电屏保"/>
    <s v="SDK"/>
    <s v="08"/>
    <x v="129"/>
    <x v="4"/>
    <x v="14"/>
    <n v="430477067"/>
    <n v="139706.4"/>
    <n v="0.32450000000000001"/>
  </r>
  <r>
    <s v="其他"/>
    <s v="SDK"/>
    <s v="08"/>
    <x v="129"/>
    <x v="4"/>
    <x v="6"/>
    <n v="259913"/>
    <n v="589.41999999999996"/>
    <n v="2.2677999999999998"/>
  </r>
  <r>
    <s v="Applock"/>
    <s v="SDK"/>
    <s v="08"/>
    <x v="129"/>
    <x v="4"/>
    <x v="13"/>
    <n v="168312172"/>
    <n v="39988.47"/>
    <n v="0.23760000000000001"/>
  </r>
  <r>
    <s v="结果页"/>
    <s v="SDK"/>
    <s v="08"/>
    <x v="129"/>
    <x v="4"/>
    <x v="3"/>
    <n v="16294886"/>
    <n v="32650.17"/>
    <n v="2.0036999999999998"/>
  </r>
  <r>
    <s v="天气"/>
    <s v="SDK"/>
    <s v="08"/>
    <x v="129"/>
    <x v="4"/>
    <x v="23"/>
    <n v="46895"/>
    <n v="61.09"/>
    <n v="1.3027"/>
  </r>
  <r>
    <s v="充电屏保"/>
    <s v="SDK"/>
    <s v="08"/>
    <x v="129"/>
    <x v="4"/>
    <x v="17"/>
    <n v="60735678"/>
    <n v="20993.82"/>
    <n v="0.34570000000000001"/>
  </r>
  <r>
    <s v="Applock"/>
    <s v="SDK"/>
    <s v="08"/>
    <x v="129"/>
    <x v="4"/>
    <x v="16"/>
    <n v="369099178"/>
    <n v="195462.41"/>
    <n v="0.52959999999999996"/>
  </r>
  <r>
    <s v="其他"/>
    <s v="SDK"/>
    <s v="08"/>
    <x v="129"/>
    <x v="4"/>
    <x v="15"/>
    <n v="2923501"/>
    <n v="939.92"/>
    <n v="0.32150000000000001"/>
  </r>
  <r>
    <s v="天气"/>
    <s v="SDK"/>
    <s v="08"/>
    <x v="129"/>
    <x v="4"/>
    <x v="20"/>
    <n v="1255193"/>
    <n v="3564.1"/>
    <n v="2.8395000000000001"/>
  </r>
  <r>
    <s v="其他"/>
    <s v="SDK"/>
    <s v="08"/>
    <x v="129"/>
    <x v="4"/>
    <x v="2"/>
    <n v="92722"/>
    <n v="1345.47"/>
    <n v="14.5108"/>
  </r>
  <r>
    <s v="其他"/>
    <s v="SDK"/>
    <s v="08"/>
    <x v="129"/>
    <x v="4"/>
    <x v="19"/>
    <n v="294145"/>
    <n v="389.4"/>
    <n v="1.3238000000000001"/>
  </r>
  <r>
    <s v="其他"/>
    <s v="SDK"/>
    <s v="08"/>
    <x v="129"/>
    <x v="4"/>
    <x v="9"/>
    <n v="6141703"/>
    <n v="4102.79"/>
    <n v="0.66800000000000004"/>
  </r>
  <r>
    <s v="结果页"/>
    <s v="SDK"/>
    <s v="08"/>
    <x v="129"/>
    <x v="4"/>
    <x v="8"/>
    <n v="6518293"/>
    <n v="5775.44"/>
    <n v="0.88600000000000001"/>
  </r>
  <r>
    <s v="充电屏保"/>
    <s v="SDK"/>
    <s v="08"/>
    <x v="129"/>
    <x v="4"/>
    <x v="12"/>
    <n v="26177456"/>
    <n v="16014.32"/>
    <n v="0.61180000000000001"/>
  </r>
  <r>
    <e v="#N/A"/>
    <s v="SDK"/>
    <s v="08"/>
    <x v="129"/>
    <x v="4"/>
    <x v="18"/>
    <m/>
    <m/>
    <s v="PV为0"/>
  </r>
  <r>
    <s v="其他"/>
    <s v="SDK"/>
    <s v="08"/>
    <x v="130"/>
    <x v="2"/>
    <x v="9"/>
    <n v="406312"/>
    <n v="77.820645999999996"/>
    <n v="0.1915"/>
  </r>
  <r>
    <s v="其他"/>
    <s v="SDK"/>
    <s v="08"/>
    <x v="130"/>
    <x v="2"/>
    <x v="11"/>
    <n v="4102693"/>
    <n v="1533.9767939999999"/>
    <n v="0.37390000000000001"/>
  </r>
  <r>
    <s v="其他"/>
    <s v="SDK"/>
    <s v="08"/>
    <x v="130"/>
    <x v="2"/>
    <x v="4"/>
    <n v="10110693"/>
    <n v="663.41418999999996"/>
    <n v="6.5600000000000006E-2"/>
  </r>
  <r>
    <s v="结果页"/>
    <s v="API"/>
    <s v="08"/>
    <x v="130"/>
    <x v="3"/>
    <x v="0"/>
    <n v="563554"/>
    <n v="463.72"/>
    <n v="0.82279999999999998"/>
  </r>
  <r>
    <s v="结果页"/>
    <s v="API"/>
    <s v="08"/>
    <x v="130"/>
    <x v="3"/>
    <x v="3"/>
    <n v="101812"/>
    <n v="183.84"/>
    <n v="1.8057000000000001"/>
  </r>
  <r>
    <s v="结果页"/>
    <s v="API"/>
    <s v="08"/>
    <x v="130"/>
    <x v="3"/>
    <x v="8"/>
    <n v="93198"/>
    <n v="151.51"/>
    <n v="1.6256999999999999"/>
  </r>
  <r>
    <s v="其他"/>
    <s v="API"/>
    <s v="08"/>
    <x v="130"/>
    <x v="3"/>
    <x v="4"/>
    <n v="12819"/>
    <n v="2.94"/>
    <n v="0.2293"/>
  </r>
  <r>
    <s v="结果页"/>
    <s v="API"/>
    <s v="08"/>
    <x v="130"/>
    <x v="5"/>
    <x v="8"/>
    <n v="2164706"/>
    <n v="3416.56"/>
    <n v="1.58"/>
  </r>
  <r>
    <s v="结果页"/>
    <s v="API"/>
    <s v="08"/>
    <x v="130"/>
    <x v="5"/>
    <x v="3"/>
    <n v="410142"/>
    <n v="513.74"/>
    <n v="1.25"/>
  </r>
  <r>
    <s v="其他"/>
    <s v="API"/>
    <s v="08"/>
    <x v="130"/>
    <x v="5"/>
    <x v="4"/>
    <n v="126939"/>
    <n v="1120.8900000000001"/>
    <n v="8.83"/>
  </r>
  <r>
    <e v="#N/A"/>
    <s v="SDK"/>
    <s v="08"/>
    <x v="130"/>
    <x v="4"/>
    <x v="27"/>
    <n v="71654"/>
    <n v="47.82"/>
    <n v="0.66739999999999999"/>
  </r>
  <r>
    <e v="#N/A"/>
    <s v="SDK"/>
    <s v="08"/>
    <x v="130"/>
    <x v="4"/>
    <x v="28"/>
    <n v="1315"/>
    <n v="0.28999999999999998"/>
    <n v="0.2205"/>
  </r>
  <r>
    <s v="其他"/>
    <s v="SDK"/>
    <s v="08"/>
    <x v="130"/>
    <x v="4"/>
    <x v="11"/>
    <n v="11573880"/>
    <n v="3128.33"/>
    <n v="0.27029999999999998"/>
  </r>
  <r>
    <s v="其他"/>
    <s v="SDK"/>
    <s v="08"/>
    <x v="130"/>
    <x v="4"/>
    <x v="4"/>
    <n v="39679023"/>
    <n v="6829.59"/>
    <n v="0.1721"/>
  </r>
  <r>
    <s v="其他"/>
    <s v="SDK"/>
    <s v="08"/>
    <x v="130"/>
    <x v="4"/>
    <x v="5"/>
    <n v="303646"/>
    <n v="208.17"/>
    <n v="0.68559999999999999"/>
  </r>
  <r>
    <s v="结果页"/>
    <s v="SDK"/>
    <s v="08"/>
    <x v="130"/>
    <x v="4"/>
    <x v="0"/>
    <n v="31060100"/>
    <n v="41248.57"/>
    <n v="1.3280000000000001"/>
  </r>
  <r>
    <s v="其他"/>
    <s v="SDK"/>
    <s v="08"/>
    <x v="130"/>
    <x v="4"/>
    <x v="7"/>
    <n v="471642"/>
    <n v="2157"/>
    <n v="4.5734000000000004"/>
  </r>
  <r>
    <s v="其他"/>
    <s v="SDK"/>
    <s v="08"/>
    <x v="130"/>
    <x v="4"/>
    <x v="24"/>
    <m/>
    <m/>
    <s v="PV为0"/>
  </r>
  <r>
    <s v="天气"/>
    <s v="SDK"/>
    <s v="08"/>
    <x v="130"/>
    <x v="4"/>
    <x v="25"/>
    <n v="66"/>
    <n v="0.51"/>
    <n v="7.7272999999999996"/>
  </r>
  <r>
    <s v="其他"/>
    <s v="SDK"/>
    <s v="08"/>
    <x v="130"/>
    <x v="4"/>
    <x v="10"/>
    <n v="562710"/>
    <n v="804.04"/>
    <n v="1.4289000000000001"/>
  </r>
  <r>
    <s v="充电屏保"/>
    <s v="SDK"/>
    <s v="08"/>
    <x v="130"/>
    <x v="4"/>
    <x v="14"/>
    <n v="438791053"/>
    <n v="135274.68"/>
    <n v="0.30830000000000002"/>
  </r>
  <r>
    <s v="其他"/>
    <s v="SDK"/>
    <s v="08"/>
    <x v="130"/>
    <x v="4"/>
    <x v="6"/>
    <n v="262503"/>
    <n v="561.34"/>
    <n v="2.1383999999999999"/>
  </r>
  <r>
    <s v="Applock"/>
    <s v="SDK"/>
    <s v="08"/>
    <x v="130"/>
    <x v="4"/>
    <x v="13"/>
    <n v="163522314"/>
    <n v="38613.620000000003"/>
    <n v="0.2361"/>
  </r>
  <r>
    <s v="结果页"/>
    <s v="SDK"/>
    <s v="08"/>
    <x v="130"/>
    <x v="4"/>
    <x v="3"/>
    <n v="16281157"/>
    <n v="32483.08"/>
    <n v="1.9951000000000001"/>
  </r>
  <r>
    <s v="天气"/>
    <s v="SDK"/>
    <s v="08"/>
    <x v="130"/>
    <x v="4"/>
    <x v="23"/>
    <n v="46722"/>
    <n v="40.24"/>
    <n v="0.86129999999999995"/>
  </r>
  <r>
    <s v="充电屏保"/>
    <s v="SDK"/>
    <s v="08"/>
    <x v="130"/>
    <x v="4"/>
    <x v="17"/>
    <n v="59373567"/>
    <n v="21114.48"/>
    <n v="0.35560000000000003"/>
  </r>
  <r>
    <s v="Applock"/>
    <s v="SDK"/>
    <s v="08"/>
    <x v="130"/>
    <x v="4"/>
    <x v="16"/>
    <n v="349950992"/>
    <n v="199204.25"/>
    <n v="0.56920000000000004"/>
  </r>
  <r>
    <s v="其他"/>
    <s v="SDK"/>
    <s v="08"/>
    <x v="130"/>
    <x v="4"/>
    <x v="15"/>
    <n v="2963969"/>
    <n v="920.82"/>
    <n v="0.31069999999999998"/>
  </r>
  <r>
    <s v="天气"/>
    <s v="SDK"/>
    <s v="08"/>
    <x v="130"/>
    <x v="4"/>
    <x v="20"/>
    <n v="1200405"/>
    <n v="3404.37"/>
    <n v="2.8359999999999999"/>
  </r>
  <r>
    <s v="其他"/>
    <s v="SDK"/>
    <s v="08"/>
    <x v="130"/>
    <x v="4"/>
    <x v="2"/>
    <n v="92398"/>
    <n v="1409.47"/>
    <n v="15.254300000000001"/>
  </r>
  <r>
    <s v="其他"/>
    <s v="SDK"/>
    <s v="08"/>
    <x v="130"/>
    <x v="4"/>
    <x v="19"/>
    <n v="274466"/>
    <n v="442.22"/>
    <n v="1.6112"/>
  </r>
  <r>
    <s v="其他"/>
    <s v="SDK"/>
    <s v="08"/>
    <x v="130"/>
    <x v="4"/>
    <x v="9"/>
    <n v="5768373"/>
    <n v="3953.58"/>
    <n v="0.68540000000000001"/>
  </r>
  <r>
    <s v="结果页"/>
    <s v="SDK"/>
    <s v="08"/>
    <x v="130"/>
    <x v="4"/>
    <x v="8"/>
    <n v="6273659"/>
    <n v="5507.19"/>
    <n v="0.87780000000000002"/>
  </r>
  <r>
    <s v="天气"/>
    <s v="SDK"/>
    <s v="08"/>
    <x v="130"/>
    <x v="4"/>
    <x v="26"/>
    <n v="34"/>
    <n v="0.4"/>
    <n v="11.764699999999999"/>
  </r>
  <r>
    <s v="充电屏保"/>
    <s v="SDK"/>
    <s v="08"/>
    <x v="130"/>
    <x v="4"/>
    <x v="12"/>
    <n v="26135624"/>
    <n v="15791.28"/>
    <n v="0.60419999999999996"/>
  </r>
  <r>
    <e v="#N/A"/>
    <s v="SDK"/>
    <s v="08"/>
    <x v="130"/>
    <x v="4"/>
    <x v="18"/>
    <m/>
    <m/>
    <s v="PV为0"/>
  </r>
  <r>
    <s v="其他"/>
    <s v="SDK"/>
    <s v="08"/>
    <x v="131"/>
    <x v="2"/>
    <x v="9"/>
    <n v="480312"/>
    <n v="96.740644000000003"/>
    <n v="0.2014"/>
  </r>
  <r>
    <s v="其他"/>
    <s v="SDK"/>
    <s v="08"/>
    <x v="131"/>
    <x v="2"/>
    <x v="11"/>
    <n v="3568108"/>
    <n v="1395.7199780000001"/>
    <n v="0.39119999999999999"/>
  </r>
  <r>
    <s v="其他"/>
    <s v="SDK"/>
    <s v="08"/>
    <x v="131"/>
    <x v="2"/>
    <x v="4"/>
    <n v="8686758"/>
    <n v="644.80645500000003"/>
    <n v="7.4200000000000002E-2"/>
  </r>
  <r>
    <s v="结果页"/>
    <s v="API"/>
    <s v="08"/>
    <x v="131"/>
    <x v="3"/>
    <x v="0"/>
    <n v="564936"/>
    <n v="370.95"/>
    <n v="0.65659999999999996"/>
  </r>
  <r>
    <s v="结果页"/>
    <s v="API"/>
    <s v="08"/>
    <x v="131"/>
    <x v="3"/>
    <x v="3"/>
    <n v="120878"/>
    <n v="222.32"/>
    <n v="1.8391999999999999"/>
  </r>
  <r>
    <s v="结果页"/>
    <s v="API"/>
    <s v="08"/>
    <x v="131"/>
    <x v="3"/>
    <x v="8"/>
    <n v="86196"/>
    <n v="145.94"/>
    <n v="1.6931"/>
  </r>
  <r>
    <s v="其他"/>
    <s v="API"/>
    <s v="08"/>
    <x v="131"/>
    <x v="3"/>
    <x v="4"/>
    <n v="9894"/>
    <n v="1.67"/>
    <n v="0.16880000000000001"/>
  </r>
  <r>
    <s v="结果页"/>
    <s v="API"/>
    <s v="08"/>
    <x v="131"/>
    <x v="5"/>
    <x v="8"/>
    <n v="1979867"/>
    <n v="1836.91"/>
    <n v="0.93"/>
  </r>
  <r>
    <s v="结果页"/>
    <s v="API"/>
    <s v="08"/>
    <x v="131"/>
    <x v="5"/>
    <x v="3"/>
    <n v="330989"/>
    <n v="256.77"/>
    <n v="0.78"/>
  </r>
  <r>
    <s v="其他"/>
    <s v="API"/>
    <s v="08"/>
    <x v="131"/>
    <x v="5"/>
    <x v="4"/>
    <n v="80471"/>
    <n v="642.09"/>
    <n v="7.98"/>
  </r>
  <r>
    <e v="#N/A"/>
    <s v="SDK"/>
    <s v="08"/>
    <x v="131"/>
    <x v="4"/>
    <x v="27"/>
    <n v="71037"/>
    <n v="46.75"/>
    <n v="0.65810000000000002"/>
  </r>
  <r>
    <e v="#N/A"/>
    <s v="SDK"/>
    <s v="08"/>
    <x v="131"/>
    <x v="4"/>
    <x v="28"/>
    <n v="899"/>
    <n v="0.39"/>
    <n v="0.43380000000000002"/>
  </r>
  <r>
    <s v="其他"/>
    <s v="SDK"/>
    <s v="08"/>
    <x v="131"/>
    <x v="4"/>
    <x v="11"/>
    <n v="9613016"/>
    <n v="2536.79"/>
    <n v="0.26390000000000002"/>
  </r>
  <r>
    <s v="其他"/>
    <s v="SDK"/>
    <s v="08"/>
    <x v="131"/>
    <x v="4"/>
    <x v="4"/>
    <n v="32744672"/>
    <n v="5833.12"/>
    <n v="0.17810000000000001"/>
  </r>
  <r>
    <s v="其他"/>
    <s v="SDK"/>
    <s v="08"/>
    <x v="131"/>
    <x v="4"/>
    <x v="5"/>
    <n v="293273"/>
    <n v="218.5"/>
    <n v="0.745"/>
  </r>
  <r>
    <s v="结果页"/>
    <s v="SDK"/>
    <s v="08"/>
    <x v="131"/>
    <x v="4"/>
    <x v="0"/>
    <n v="30532265"/>
    <n v="40781.53"/>
    <n v="1.3357000000000001"/>
  </r>
  <r>
    <s v="其他"/>
    <s v="SDK"/>
    <s v="08"/>
    <x v="131"/>
    <x v="4"/>
    <x v="7"/>
    <n v="459961"/>
    <n v="2057.59"/>
    <n v="4.4733999999999998"/>
  </r>
  <r>
    <s v="其他"/>
    <s v="SDK"/>
    <s v="08"/>
    <x v="131"/>
    <x v="4"/>
    <x v="24"/>
    <n v="6"/>
    <n v="0.04"/>
    <n v="6.6666999999999996"/>
  </r>
  <r>
    <s v="天气"/>
    <s v="SDK"/>
    <s v="08"/>
    <x v="131"/>
    <x v="4"/>
    <x v="25"/>
    <n v="78"/>
    <n v="0.71"/>
    <n v="9.1026000000000007"/>
  </r>
  <r>
    <s v="其他"/>
    <s v="SDK"/>
    <s v="08"/>
    <x v="131"/>
    <x v="4"/>
    <x v="10"/>
    <n v="552648"/>
    <n v="749.58"/>
    <n v="1.3563000000000001"/>
  </r>
  <r>
    <s v="充电屏保"/>
    <s v="SDK"/>
    <s v="08"/>
    <x v="131"/>
    <x v="4"/>
    <x v="14"/>
    <n v="487734658"/>
    <n v="137383.16"/>
    <n v="0.28170000000000001"/>
  </r>
  <r>
    <s v="其他"/>
    <s v="SDK"/>
    <s v="08"/>
    <x v="131"/>
    <x v="4"/>
    <x v="6"/>
    <n v="287592"/>
    <n v="623.6"/>
    <n v="2.1682999999999999"/>
  </r>
  <r>
    <s v="Applock"/>
    <s v="SDK"/>
    <s v="08"/>
    <x v="131"/>
    <x v="4"/>
    <x v="13"/>
    <n v="173985900"/>
    <n v="42276.35"/>
    <n v="0.24299999999999999"/>
  </r>
  <r>
    <s v="结果页"/>
    <s v="SDK"/>
    <s v="08"/>
    <x v="131"/>
    <x v="4"/>
    <x v="3"/>
    <n v="16579477"/>
    <n v="33269.53"/>
    <n v="2.0066999999999999"/>
  </r>
  <r>
    <s v="天气"/>
    <s v="SDK"/>
    <s v="08"/>
    <x v="131"/>
    <x v="4"/>
    <x v="23"/>
    <n v="51593"/>
    <n v="69.81"/>
    <n v="1.3531"/>
  </r>
  <r>
    <s v="充电屏保"/>
    <s v="SDK"/>
    <s v="08"/>
    <x v="131"/>
    <x v="4"/>
    <x v="17"/>
    <n v="62753305"/>
    <n v="22379.89"/>
    <n v="0.35659999999999997"/>
  </r>
  <r>
    <s v="Applock"/>
    <s v="SDK"/>
    <s v="08"/>
    <x v="131"/>
    <x v="4"/>
    <x v="16"/>
    <n v="370663427"/>
    <n v="219497.51"/>
    <n v="0.59219999999999995"/>
  </r>
  <r>
    <s v="其他"/>
    <s v="SDK"/>
    <s v="08"/>
    <x v="131"/>
    <x v="4"/>
    <x v="15"/>
    <n v="3022780"/>
    <n v="964.95"/>
    <n v="0.31919999999999998"/>
  </r>
  <r>
    <s v="天气"/>
    <s v="SDK"/>
    <s v="08"/>
    <x v="131"/>
    <x v="4"/>
    <x v="20"/>
    <n v="1205587"/>
    <n v="3757.22"/>
    <n v="3.1164999999999998"/>
  </r>
  <r>
    <s v="其他"/>
    <s v="SDK"/>
    <s v="08"/>
    <x v="131"/>
    <x v="4"/>
    <x v="2"/>
    <n v="109085"/>
    <n v="1463.99"/>
    <n v="13.4206"/>
  </r>
  <r>
    <s v="其他"/>
    <s v="SDK"/>
    <s v="08"/>
    <x v="131"/>
    <x v="4"/>
    <x v="19"/>
    <n v="270235"/>
    <n v="364.35"/>
    <n v="1.3483000000000001"/>
  </r>
  <r>
    <s v="其他"/>
    <s v="SDK"/>
    <s v="08"/>
    <x v="131"/>
    <x v="4"/>
    <x v="9"/>
    <n v="6637018"/>
    <n v="4547.87"/>
    <n v="0.68520000000000003"/>
  </r>
  <r>
    <s v="结果页"/>
    <s v="SDK"/>
    <s v="08"/>
    <x v="131"/>
    <x v="4"/>
    <x v="8"/>
    <n v="7099481"/>
    <n v="6516.32"/>
    <n v="0.91790000000000005"/>
  </r>
  <r>
    <s v="天气"/>
    <s v="SDK"/>
    <s v="08"/>
    <x v="131"/>
    <x v="4"/>
    <x v="26"/>
    <n v="21"/>
    <n v="0.21"/>
    <n v="10"/>
  </r>
  <r>
    <s v="充电屏保"/>
    <s v="SDK"/>
    <s v="08"/>
    <x v="131"/>
    <x v="4"/>
    <x v="12"/>
    <n v="27917438"/>
    <n v="17591.41"/>
    <n v="0.63009999999999999"/>
  </r>
  <r>
    <e v="#N/A"/>
    <s v="SDK"/>
    <s v="08"/>
    <x v="131"/>
    <x v="4"/>
    <x v="18"/>
    <n v="1217"/>
    <n v="1.02"/>
    <n v="0.83809999999999996"/>
  </r>
  <r>
    <s v="结果页"/>
    <s v="API"/>
    <s v="08"/>
    <x v="132"/>
    <x v="3"/>
    <x v="0"/>
    <n v="490317"/>
    <n v="351.73"/>
    <n v="0.71740000000000004"/>
  </r>
  <r>
    <s v="结果页"/>
    <s v="API"/>
    <s v="08"/>
    <x v="132"/>
    <x v="3"/>
    <x v="3"/>
    <n v="112644"/>
    <n v="255.78"/>
    <n v="2.2707000000000002"/>
  </r>
  <r>
    <s v="结果页"/>
    <s v="API"/>
    <s v="08"/>
    <x v="132"/>
    <x v="3"/>
    <x v="8"/>
    <n v="69132"/>
    <n v="116.11"/>
    <n v="1.6795"/>
  </r>
  <r>
    <s v="其他"/>
    <s v="API"/>
    <s v="08"/>
    <x v="132"/>
    <x v="3"/>
    <x v="4"/>
    <n v="9265"/>
    <n v="1.06"/>
    <n v="0.1144"/>
  </r>
  <r>
    <s v="其他"/>
    <s v="SDK"/>
    <s v="08"/>
    <x v="132"/>
    <x v="2"/>
    <x v="9"/>
    <n v="433508"/>
    <n v="89.554838000000004"/>
    <n v="0.20660000000000001"/>
  </r>
  <r>
    <s v="其他"/>
    <s v="SDK"/>
    <s v="08"/>
    <x v="132"/>
    <x v="2"/>
    <x v="11"/>
    <n v="3586416"/>
    <n v="1445.2761049999999"/>
    <n v="0.40300000000000002"/>
  </r>
  <r>
    <s v="其他"/>
    <s v="SDK"/>
    <s v="08"/>
    <x v="132"/>
    <x v="2"/>
    <x v="4"/>
    <n v="8437385"/>
    <n v="593.04645200000004"/>
    <n v="7.0300000000000001E-2"/>
  </r>
  <r>
    <s v="结果页"/>
    <s v="API"/>
    <s v="08"/>
    <x v="132"/>
    <x v="5"/>
    <x v="8"/>
    <n v="1332048"/>
    <n v="1723.43"/>
    <n v="1.29"/>
  </r>
  <r>
    <s v="结果页"/>
    <s v="API"/>
    <s v="08"/>
    <x v="132"/>
    <x v="5"/>
    <x v="3"/>
    <n v="178135"/>
    <n v="201.97"/>
    <n v="1.1299999999999999"/>
  </r>
  <r>
    <s v="其他"/>
    <s v="API"/>
    <s v="08"/>
    <x v="132"/>
    <x v="5"/>
    <x v="4"/>
    <n v="88459"/>
    <n v="589.83000000000004"/>
    <n v="6.67"/>
  </r>
  <r>
    <e v="#N/A"/>
    <s v="SDK"/>
    <s v="08"/>
    <x v="132"/>
    <x v="4"/>
    <x v="27"/>
    <n v="73489"/>
    <n v="43.51"/>
    <n v="0.59209999999999996"/>
  </r>
  <r>
    <e v="#N/A"/>
    <s v="SDK"/>
    <s v="08"/>
    <x v="132"/>
    <x v="4"/>
    <x v="28"/>
    <n v="1184"/>
    <n v="0.33"/>
    <n v="0.2787"/>
  </r>
  <r>
    <s v="其他"/>
    <s v="SDK"/>
    <s v="08"/>
    <x v="132"/>
    <x v="4"/>
    <x v="11"/>
    <n v="9632800"/>
    <n v="2352.36"/>
    <n v="0.2442"/>
  </r>
  <r>
    <s v="其他"/>
    <s v="SDK"/>
    <s v="08"/>
    <x v="132"/>
    <x v="4"/>
    <x v="4"/>
    <n v="32148586"/>
    <n v="5636.38"/>
    <n v="0.17530000000000001"/>
  </r>
  <r>
    <s v="其他"/>
    <s v="SDK"/>
    <s v="08"/>
    <x v="132"/>
    <x v="4"/>
    <x v="5"/>
    <n v="292065"/>
    <n v="195.5"/>
    <n v="0.6694"/>
  </r>
  <r>
    <s v="结果页"/>
    <s v="SDK"/>
    <s v="08"/>
    <x v="132"/>
    <x v="4"/>
    <x v="0"/>
    <n v="30580465"/>
    <n v="40586.28"/>
    <n v="1.3271999999999999"/>
  </r>
  <r>
    <s v="其他"/>
    <s v="SDK"/>
    <s v="08"/>
    <x v="132"/>
    <x v="4"/>
    <x v="7"/>
    <n v="473551"/>
    <n v="1948.43"/>
    <n v="4.1144999999999996"/>
  </r>
  <r>
    <s v="其他"/>
    <s v="SDK"/>
    <s v="08"/>
    <x v="132"/>
    <x v="4"/>
    <x v="24"/>
    <n v="15"/>
    <n v="0.13"/>
    <n v="8.6667000000000005"/>
  </r>
  <r>
    <s v="天气"/>
    <s v="SDK"/>
    <s v="08"/>
    <x v="132"/>
    <x v="4"/>
    <x v="25"/>
    <n v="214"/>
    <n v="2.5099999999999998"/>
    <n v="11.728999999999999"/>
  </r>
  <r>
    <s v="其他"/>
    <s v="SDK"/>
    <s v="08"/>
    <x v="132"/>
    <x v="4"/>
    <x v="10"/>
    <n v="555615"/>
    <n v="779.13"/>
    <n v="1.4023000000000001"/>
  </r>
  <r>
    <s v="充电屏保"/>
    <s v="SDK"/>
    <s v="08"/>
    <x v="132"/>
    <x v="4"/>
    <x v="14"/>
    <n v="494041053"/>
    <n v="129271.17"/>
    <n v="0.26169999999999999"/>
  </r>
  <r>
    <s v="其他"/>
    <s v="SDK"/>
    <s v="08"/>
    <x v="132"/>
    <x v="4"/>
    <x v="6"/>
    <n v="285999"/>
    <n v="554.02"/>
    <n v="1.9371"/>
  </r>
  <r>
    <s v="Applock"/>
    <s v="SDK"/>
    <s v="08"/>
    <x v="132"/>
    <x v="4"/>
    <x v="13"/>
    <n v="173296604"/>
    <n v="43558.47"/>
    <n v="0.25140000000000001"/>
  </r>
  <r>
    <s v="结果页"/>
    <s v="SDK"/>
    <s v="08"/>
    <x v="132"/>
    <x v="4"/>
    <x v="3"/>
    <n v="16615094"/>
    <n v="31148.2"/>
    <n v="1.8747"/>
  </r>
  <r>
    <s v="天气"/>
    <s v="SDK"/>
    <s v="08"/>
    <x v="132"/>
    <x v="4"/>
    <x v="23"/>
    <n v="77666"/>
    <n v="105.58"/>
    <n v="1.3593999999999999"/>
  </r>
  <r>
    <s v="充电屏保"/>
    <s v="SDK"/>
    <s v="08"/>
    <x v="132"/>
    <x v="4"/>
    <x v="17"/>
    <n v="62358557"/>
    <n v="21500.81"/>
    <n v="0.3448"/>
  </r>
  <r>
    <s v="Applock"/>
    <s v="SDK"/>
    <s v="08"/>
    <x v="132"/>
    <x v="4"/>
    <x v="16"/>
    <n v="414877149"/>
    <n v="227564.34"/>
    <n v="0.54849999999999999"/>
  </r>
  <r>
    <s v="其他"/>
    <s v="SDK"/>
    <s v="08"/>
    <x v="132"/>
    <x v="4"/>
    <x v="15"/>
    <n v="3032198"/>
    <n v="962.69"/>
    <n v="0.3175"/>
  </r>
  <r>
    <s v="天气"/>
    <s v="SDK"/>
    <s v="08"/>
    <x v="132"/>
    <x v="4"/>
    <x v="20"/>
    <n v="1192795"/>
    <n v="3730.8"/>
    <n v="3.1278000000000001"/>
  </r>
  <r>
    <s v="其他"/>
    <s v="SDK"/>
    <s v="08"/>
    <x v="132"/>
    <x v="4"/>
    <x v="2"/>
    <n v="141266"/>
    <n v="1631.17"/>
    <n v="11.546799999999999"/>
  </r>
  <r>
    <s v="其他"/>
    <s v="SDK"/>
    <s v="08"/>
    <x v="132"/>
    <x v="4"/>
    <x v="19"/>
    <n v="265333"/>
    <n v="382.77"/>
    <n v="1.4426000000000001"/>
  </r>
  <r>
    <s v="其他"/>
    <s v="SDK"/>
    <s v="08"/>
    <x v="132"/>
    <x v="4"/>
    <x v="9"/>
    <n v="5850439"/>
    <n v="4198.46"/>
    <n v="0.71760000000000002"/>
  </r>
  <r>
    <s v="结果页"/>
    <s v="SDK"/>
    <s v="08"/>
    <x v="132"/>
    <x v="4"/>
    <x v="8"/>
    <n v="6450408"/>
    <n v="5930.39"/>
    <n v="0.9194"/>
  </r>
  <r>
    <s v="天气"/>
    <s v="SDK"/>
    <s v="08"/>
    <x v="132"/>
    <x v="4"/>
    <x v="26"/>
    <n v="10"/>
    <n v="0.25"/>
    <n v="25"/>
  </r>
  <r>
    <s v="充电屏保"/>
    <s v="SDK"/>
    <s v="08"/>
    <x v="132"/>
    <x v="4"/>
    <x v="12"/>
    <n v="27910527"/>
    <n v="17388.14"/>
    <n v="0.623"/>
  </r>
  <r>
    <e v="#N/A"/>
    <s v="SDK"/>
    <s v="08"/>
    <x v="132"/>
    <x v="4"/>
    <x v="18"/>
    <n v="29"/>
    <n v="0.19"/>
    <n v="6.5517000000000003"/>
  </r>
  <r>
    <e v="#N/A"/>
    <s v="SDK"/>
    <s v="08"/>
    <x v="132"/>
    <x v="4"/>
    <x v="18"/>
    <n v="9031"/>
    <n v="8.26"/>
    <n v="0.91459999999999997"/>
  </r>
  <r>
    <e v="#N/A"/>
    <s v="SDK"/>
    <s v="08"/>
    <x v="132"/>
    <x v="4"/>
    <x v="18"/>
    <n v="439"/>
    <n v="3.22"/>
    <n v="7.3349000000000002"/>
  </r>
  <r>
    <e v="#N/A"/>
    <s v="API"/>
    <s v="08"/>
    <x v="132"/>
    <x v="1"/>
    <x v="29"/>
    <n v="144670"/>
    <n v="39.730000231414998"/>
    <n v="0.27460000000000001"/>
  </r>
  <r>
    <e v="#N/A"/>
    <s v="自家直客"/>
    <s v="08"/>
    <x v="132"/>
    <x v="0"/>
    <x v="29"/>
    <n v="180375"/>
    <n v="296.429997649043"/>
    <n v="1.6434"/>
  </r>
  <r>
    <s v="天气"/>
    <s v="自家直客"/>
    <s v="08"/>
    <x v="132"/>
    <x v="0"/>
    <x v="20"/>
    <n v="356471"/>
    <n v="3456.8800048027101"/>
    <n v="9.6974999999999998"/>
  </r>
  <r>
    <s v="其他"/>
    <s v="自家直客"/>
    <s v="08"/>
    <x v="132"/>
    <x v="0"/>
    <x v="4"/>
    <n v="8494890"/>
    <n v="2401.5999884307298"/>
    <n v="0.28270000000000001"/>
  </r>
  <r>
    <s v="其他"/>
    <s v="API"/>
    <s v="08"/>
    <x v="132"/>
    <x v="1"/>
    <x v="4"/>
    <n v="16080003"/>
    <n v="244.37100179865899"/>
    <n v="1.52E-2"/>
  </r>
  <r>
    <s v="其他"/>
    <s v="自家直客"/>
    <s v="08"/>
    <x v="132"/>
    <x v="0"/>
    <x v="5"/>
    <n v="739418"/>
    <n v="305.12999651580998"/>
    <n v="0.41270000000000001"/>
  </r>
  <r>
    <s v="其他"/>
    <s v="API"/>
    <s v="08"/>
    <x v="132"/>
    <x v="1"/>
    <x v="5"/>
    <n v="1087161"/>
    <n v="42.852000044658702"/>
    <n v="3.9399999999999998E-2"/>
  </r>
  <r>
    <s v="结果页"/>
    <s v="API"/>
    <s v="08"/>
    <x v="132"/>
    <x v="1"/>
    <x v="0"/>
    <n v="2451561"/>
    <n v="410.29100012406701"/>
    <n v="0.16739999999999999"/>
  </r>
  <r>
    <s v="结果页"/>
    <s v="自家直客"/>
    <s v="08"/>
    <x v="132"/>
    <x v="0"/>
    <x v="0"/>
    <n v="31423623"/>
    <n v="24857.8900523632"/>
    <n v="0.79110000000000003"/>
  </r>
  <r>
    <s v="其他"/>
    <s v="自家直客"/>
    <s v="08"/>
    <x v="132"/>
    <x v="0"/>
    <x v="7"/>
    <n v="19260614"/>
    <n v="7495.4999837148898"/>
    <n v="0.38919999999999999"/>
  </r>
  <r>
    <s v="其他"/>
    <s v="API"/>
    <s v="08"/>
    <x v="132"/>
    <x v="1"/>
    <x v="7"/>
    <n v="33353768"/>
    <n v="6121.9934981986798"/>
    <n v="0.1835"/>
  </r>
  <r>
    <s v="天气"/>
    <s v="自家直客"/>
    <s v="08"/>
    <x v="132"/>
    <x v="0"/>
    <x v="25"/>
    <n v="94"/>
    <n v="0.70000000111758698"/>
    <n v="7.4467999999999996"/>
  </r>
  <r>
    <s v="其他"/>
    <s v="自家直客"/>
    <s v="08"/>
    <x v="132"/>
    <x v="0"/>
    <x v="10"/>
    <n v="6971142"/>
    <n v="5630.4999907203"/>
    <n v="0.80769999999999997"/>
  </r>
  <r>
    <s v="其他"/>
    <s v="API"/>
    <s v="08"/>
    <x v="132"/>
    <x v="1"/>
    <x v="10"/>
    <n v="3940624"/>
    <n v="1041.33678636839"/>
    <n v="0.26429999999999998"/>
  </r>
  <r>
    <s v="充电屏保"/>
    <s v="自家直客"/>
    <s v="08"/>
    <x v="132"/>
    <x v="0"/>
    <x v="14"/>
    <n v="115758320"/>
    <n v="17623.8032427781"/>
    <n v="0.1522"/>
  </r>
  <r>
    <s v="充电屏保"/>
    <s v="API"/>
    <s v="08"/>
    <x v="132"/>
    <x v="1"/>
    <x v="14"/>
    <n v="86"/>
    <n v="0"/>
    <n v="0"/>
  </r>
  <r>
    <s v="其他"/>
    <s v="自家直客"/>
    <s v="08"/>
    <x v="132"/>
    <x v="0"/>
    <x v="6"/>
    <n v="6374298"/>
    <n v="3951.0600115805801"/>
    <n v="0.61980000000000002"/>
  </r>
  <r>
    <s v="其他"/>
    <s v="API"/>
    <s v="08"/>
    <x v="132"/>
    <x v="1"/>
    <x v="6"/>
    <n v="3726257"/>
    <n v="1011.25483553623"/>
    <n v="0.27139999999999997"/>
  </r>
  <r>
    <s v="其他"/>
    <s v="API"/>
    <s v="08"/>
    <x v="132"/>
    <x v="1"/>
    <x v="1"/>
    <n v="2400827"/>
    <n v="232.58565199933901"/>
    <n v="9.69E-2"/>
  </r>
  <r>
    <s v="其他"/>
    <s v="自家直客"/>
    <s v="08"/>
    <x v="132"/>
    <x v="0"/>
    <x v="1"/>
    <n v="1493419"/>
    <n v="440.40999691002003"/>
    <n v="0.2949"/>
  </r>
  <r>
    <s v="结果页"/>
    <s v="自家直客"/>
    <s v="08"/>
    <x v="132"/>
    <x v="0"/>
    <x v="3"/>
    <n v="7840189"/>
    <n v="9507.8600102551209"/>
    <n v="1.2126999999999999"/>
  </r>
  <r>
    <s v="结果页"/>
    <s v="API"/>
    <s v="08"/>
    <x v="132"/>
    <x v="1"/>
    <x v="3"/>
    <n v="1452215"/>
    <n v="708.97200341336395"/>
    <n v="0.48820000000000002"/>
  </r>
  <r>
    <s v="天气"/>
    <s v="自家直客"/>
    <s v="08"/>
    <x v="132"/>
    <x v="0"/>
    <x v="23"/>
    <n v="37024"/>
    <n v="62.870000040158601"/>
    <n v="1.6980999999999999"/>
  </r>
  <r>
    <s v="充电屏保"/>
    <s v="自家直客"/>
    <s v="08"/>
    <x v="132"/>
    <x v="0"/>
    <x v="17"/>
    <n v="1333983"/>
    <n v="139.037754494696"/>
    <n v="0.1042"/>
  </r>
  <r>
    <e v="#N/A"/>
    <s v="API"/>
    <s v="08"/>
    <x v="132"/>
    <x v="1"/>
    <x v="30"/>
    <n v="36604753"/>
    <n v="3747.9190161637898"/>
    <n v="0.1024"/>
  </r>
  <r>
    <e v="#N/A"/>
    <s v="自家直客"/>
    <s v="08"/>
    <x v="132"/>
    <x v="0"/>
    <x v="30"/>
    <n v="7751325"/>
    <n v="2433.4399908538899"/>
    <n v="0.31390000000000001"/>
  </r>
  <r>
    <s v="其他"/>
    <s v="自家直客"/>
    <s v="08"/>
    <x v="132"/>
    <x v="0"/>
    <x v="9"/>
    <n v="7824244"/>
    <n v="4956.5296918780004"/>
    <n v="0.63349999999999995"/>
  </r>
  <r>
    <s v="其他"/>
    <s v="API"/>
    <s v="08"/>
    <x v="132"/>
    <x v="1"/>
    <x v="9"/>
    <n v="4611284"/>
    <n v="413.98074056813402"/>
    <n v="8.9800000000000005E-2"/>
  </r>
  <r>
    <s v="结果页"/>
    <s v="自家直客"/>
    <s v="08"/>
    <x v="132"/>
    <x v="0"/>
    <x v="8"/>
    <n v="5280970"/>
    <n v="11488.8627264201"/>
    <n v="2.1755"/>
  </r>
  <r>
    <s v="结果页"/>
    <s v="API"/>
    <s v="08"/>
    <x v="132"/>
    <x v="1"/>
    <x v="8"/>
    <n v="692259"/>
    <n v="406.29300051554998"/>
    <n v="0.58689999999999998"/>
  </r>
  <r>
    <s v="充电屏保"/>
    <s v="自家直客"/>
    <s v="08"/>
    <x v="132"/>
    <x v="0"/>
    <x v="12"/>
    <n v="10514189"/>
    <n v="2426.49585679045"/>
    <n v="0.23080000000000001"/>
  </r>
  <r>
    <s v="充电屏保"/>
    <s v="API"/>
    <s v="08"/>
    <x v="132"/>
    <x v="1"/>
    <x v="12"/>
    <n v="389"/>
    <n v="0"/>
    <n v="0"/>
  </r>
  <r>
    <s v="其他"/>
    <s v="API"/>
    <s v="08"/>
    <x v="133"/>
    <x v="1"/>
    <x v="19"/>
    <n v="133509"/>
    <n v="31.535000061600002"/>
    <n v="0.23619999999999999"/>
  </r>
  <r>
    <s v="其他"/>
    <s v="自家直客"/>
    <s v="08"/>
    <x v="133"/>
    <x v="0"/>
    <x v="19"/>
    <n v="191799"/>
    <n v="320.10999784199998"/>
    <n v="1.669"/>
  </r>
  <r>
    <s v="天气"/>
    <s v="自家直客"/>
    <s v="08"/>
    <x v="133"/>
    <x v="0"/>
    <x v="20"/>
    <n v="362327"/>
    <n v="3561.7300094299999"/>
    <n v="9.8301999999999996"/>
  </r>
  <r>
    <s v="其他"/>
    <s v="自家直客"/>
    <s v="08"/>
    <x v="133"/>
    <x v="0"/>
    <x v="4"/>
    <n v="8926470"/>
    <n v="2548.0099913200002"/>
    <n v="0.28539999999999999"/>
  </r>
  <r>
    <s v="其他"/>
    <s v="API"/>
    <s v="08"/>
    <x v="133"/>
    <x v="1"/>
    <x v="4"/>
    <n v="16131491"/>
    <n v="226.41900034099999"/>
    <n v="1.4E-2"/>
  </r>
  <r>
    <s v="其他"/>
    <s v="自家直客"/>
    <s v="08"/>
    <x v="133"/>
    <x v="0"/>
    <x v="5"/>
    <n v="748007"/>
    <n v="307.41999667300001"/>
    <n v="0.41099999999999998"/>
  </r>
  <r>
    <s v="其他"/>
    <s v="API"/>
    <s v="08"/>
    <x v="133"/>
    <x v="1"/>
    <x v="5"/>
    <n v="1038010"/>
    <n v="39.056999832400003"/>
    <n v="3.7600000000000001E-2"/>
  </r>
  <r>
    <s v="结果页"/>
    <s v="API"/>
    <s v="08"/>
    <x v="133"/>
    <x v="1"/>
    <x v="0"/>
    <n v="2284711"/>
    <n v="376.02800037700001"/>
    <n v="0.1646"/>
  </r>
  <r>
    <s v="结果页"/>
    <s v="自家直客"/>
    <s v="08"/>
    <x v="133"/>
    <x v="0"/>
    <x v="0"/>
    <n v="31877951"/>
    <n v="25809.689995799999"/>
    <n v="0.80959999999999999"/>
  </r>
  <r>
    <s v="其他"/>
    <s v="自家直客"/>
    <s v="08"/>
    <x v="133"/>
    <x v="0"/>
    <x v="7"/>
    <n v="18273628"/>
    <n v="7071.8099888799998"/>
    <n v="0.38700000000000001"/>
  </r>
  <r>
    <s v="其他"/>
    <s v="API"/>
    <s v="08"/>
    <x v="133"/>
    <x v="1"/>
    <x v="7"/>
    <n v="32530273"/>
    <n v="6255.3266917999999"/>
    <n v="0.1923"/>
  </r>
  <r>
    <s v="天气"/>
    <s v="自家直客"/>
    <s v="08"/>
    <x v="133"/>
    <x v="0"/>
    <x v="25"/>
    <n v="103"/>
    <n v="0.31999999657299999"/>
    <n v="3.1067999999999998"/>
  </r>
  <r>
    <s v="其他"/>
    <s v="自家直客"/>
    <s v="08"/>
    <x v="133"/>
    <x v="0"/>
    <x v="10"/>
    <n v="7074102"/>
    <n v="5708.9099892499999"/>
    <n v="0.80700000000000005"/>
  </r>
  <r>
    <s v="其他"/>
    <s v="API"/>
    <s v="08"/>
    <x v="133"/>
    <x v="1"/>
    <x v="10"/>
    <n v="3781159"/>
    <n v="961.90922124199994"/>
    <n v="0.25440000000000002"/>
  </r>
  <r>
    <s v="充电屏保"/>
    <s v="自家直客"/>
    <s v="08"/>
    <x v="133"/>
    <x v="0"/>
    <x v="14"/>
    <n v="137660480"/>
    <n v="16822.6802355"/>
    <n v="0.1222"/>
  </r>
  <r>
    <s v="充电屏保"/>
    <s v="API"/>
    <s v="08"/>
    <x v="133"/>
    <x v="1"/>
    <x v="14"/>
    <n v="79"/>
    <n v="0"/>
    <n v="0"/>
  </r>
  <r>
    <s v="其他"/>
    <s v="自家直客"/>
    <s v="08"/>
    <x v="133"/>
    <x v="0"/>
    <x v="6"/>
    <n v="6512340"/>
    <n v="4094.86999603"/>
    <n v="0.62880000000000003"/>
  </r>
  <r>
    <s v="其他"/>
    <s v="API"/>
    <s v="08"/>
    <x v="133"/>
    <x v="1"/>
    <x v="6"/>
    <n v="3487162"/>
    <n v="995.61101136499997"/>
    <n v="0.28549999999999998"/>
  </r>
  <r>
    <s v="其他"/>
    <s v="自家直客"/>
    <s v="08"/>
    <x v="133"/>
    <x v="0"/>
    <x v="1"/>
    <n v="1701769"/>
    <n v="495.53999764299999"/>
    <n v="0.29120000000000001"/>
  </r>
  <r>
    <s v="其他"/>
    <s v="API"/>
    <s v="08"/>
    <x v="133"/>
    <x v="1"/>
    <x v="1"/>
    <n v="2174649"/>
    <n v="201.11244184"/>
    <n v="9.2499999999999999E-2"/>
  </r>
  <r>
    <s v="结果页"/>
    <s v="自家直客"/>
    <s v="08"/>
    <x v="133"/>
    <x v="0"/>
    <x v="3"/>
    <n v="8123228"/>
    <n v="9848.3399802799995"/>
    <n v="1.2123999999999999"/>
  </r>
  <r>
    <s v="结果页"/>
    <s v="API"/>
    <s v="08"/>
    <x v="133"/>
    <x v="1"/>
    <x v="3"/>
    <n v="1378287"/>
    <n v="705.39200097699995"/>
    <n v="0.51180000000000003"/>
  </r>
  <r>
    <s v="天气"/>
    <s v="自家直客"/>
    <s v="08"/>
    <x v="133"/>
    <x v="0"/>
    <x v="23"/>
    <n v="65742"/>
    <n v="121.579999907"/>
    <n v="1.8493999999999999"/>
  </r>
  <r>
    <s v="充电屏保"/>
    <s v="自家直客"/>
    <s v="08"/>
    <x v="133"/>
    <x v="0"/>
    <x v="17"/>
    <n v="2380341"/>
    <n v="315.45599498199999"/>
    <n v="0.13250000000000001"/>
  </r>
  <r>
    <s v="充电屏保"/>
    <s v="API"/>
    <s v="08"/>
    <x v="133"/>
    <x v="1"/>
    <x v="17"/>
    <n v="1"/>
    <n v="0"/>
    <n v="0"/>
  </r>
  <r>
    <s v="其他"/>
    <s v="自家直客"/>
    <s v="08"/>
    <x v="133"/>
    <x v="0"/>
    <x v="2"/>
    <n v="8938133"/>
    <n v="2681.0199911200002"/>
    <n v="0.3"/>
  </r>
  <r>
    <s v="其他"/>
    <s v="API"/>
    <s v="08"/>
    <x v="133"/>
    <x v="1"/>
    <x v="2"/>
    <n v="32172372"/>
    <n v="3316.5530056900002"/>
    <n v="0.1031"/>
  </r>
  <r>
    <s v="其他"/>
    <s v="自家直客"/>
    <s v="08"/>
    <x v="133"/>
    <x v="0"/>
    <x v="9"/>
    <n v="7556813"/>
    <n v="5290.2073117600003"/>
    <n v="0.70009999999999994"/>
  </r>
  <r>
    <s v="其他"/>
    <s v="API"/>
    <s v="08"/>
    <x v="133"/>
    <x v="1"/>
    <x v="9"/>
    <n v="4142564"/>
    <n v="469.63897944399997"/>
    <n v="0.1134"/>
  </r>
  <r>
    <s v="结果页"/>
    <s v="自家直客"/>
    <s v="08"/>
    <x v="133"/>
    <x v="0"/>
    <x v="8"/>
    <n v="5267529"/>
    <n v="11390.7148672"/>
    <n v="2.1623999999999999"/>
  </r>
  <r>
    <s v="结果页"/>
    <s v="API"/>
    <s v="08"/>
    <x v="133"/>
    <x v="1"/>
    <x v="8"/>
    <n v="667560"/>
    <n v="403.33999987499999"/>
    <n v="0.60419999999999996"/>
  </r>
  <r>
    <s v="充电屏保"/>
    <s v="自家直客"/>
    <s v="08"/>
    <x v="133"/>
    <x v="0"/>
    <x v="12"/>
    <n v="11765197"/>
    <n v="2530.1138705399999"/>
    <n v="0.21510000000000001"/>
  </r>
  <r>
    <s v="充电屏保"/>
    <s v="API"/>
    <s v="08"/>
    <x v="133"/>
    <x v="1"/>
    <x v="12"/>
    <n v="447"/>
    <n v="0"/>
    <n v="0"/>
  </r>
  <r>
    <s v="其他"/>
    <s v="SDK"/>
    <s v="08"/>
    <x v="133"/>
    <x v="2"/>
    <x v="9"/>
    <n v="411940"/>
    <n v="86.998710000000003"/>
    <n v="0.2112"/>
  </r>
  <r>
    <s v="其他"/>
    <s v="SDK"/>
    <s v="08"/>
    <x v="133"/>
    <x v="2"/>
    <x v="11"/>
    <n v="3535675"/>
    <n v="1553.712272"/>
    <n v="0.43940000000000001"/>
  </r>
  <r>
    <s v="其他"/>
    <s v="SDK"/>
    <s v="08"/>
    <x v="133"/>
    <x v="2"/>
    <x v="4"/>
    <n v="7729240"/>
    <n v="621.10064899999998"/>
    <n v="8.0399999999999999E-2"/>
  </r>
  <r>
    <s v="结果页"/>
    <s v="API"/>
    <s v="08"/>
    <x v="133"/>
    <x v="3"/>
    <x v="0"/>
    <n v="392731"/>
    <n v="269.97000000000003"/>
    <n v="0.68740000000000001"/>
  </r>
  <r>
    <s v="结果页"/>
    <s v="API"/>
    <s v="08"/>
    <x v="133"/>
    <x v="3"/>
    <x v="3"/>
    <n v="99711"/>
    <n v="217.18"/>
    <n v="2.1781000000000001"/>
  </r>
  <r>
    <s v="结果页"/>
    <s v="API"/>
    <s v="08"/>
    <x v="133"/>
    <x v="3"/>
    <x v="8"/>
    <n v="33038"/>
    <n v="72.540000000000006"/>
    <n v="2.1957"/>
  </r>
  <r>
    <s v="其他"/>
    <s v="API"/>
    <s v="08"/>
    <x v="133"/>
    <x v="3"/>
    <x v="4"/>
    <n v="8256"/>
    <n v="3.07"/>
    <n v="0.37190000000000001"/>
  </r>
  <r>
    <s v="结果页"/>
    <s v="API"/>
    <s v="08"/>
    <x v="133"/>
    <x v="5"/>
    <x v="8"/>
    <n v="1857250"/>
    <n v="2683.87"/>
    <n v="1.45"/>
  </r>
  <r>
    <s v="结果页"/>
    <s v="API"/>
    <s v="08"/>
    <x v="133"/>
    <x v="5"/>
    <x v="3"/>
    <n v="308166"/>
    <n v="380.18"/>
    <n v="1.23"/>
  </r>
  <r>
    <s v="其他"/>
    <s v="API"/>
    <s v="08"/>
    <x v="133"/>
    <x v="5"/>
    <x v="4"/>
    <n v="83214"/>
    <n v="487.14"/>
    <n v="5.85"/>
  </r>
  <r>
    <e v="#N/A"/>
    <s v="SDK"/>
    <s v="08"/>
    <x v="133"/>
    <x v="4"/>
    <x v="18"/>
    <n v="38328"/>
    <n v="47.21"/>
    <m/>
  </r>
  <r>
    <s v="充电屏保"/>
    <s v="SDK"/>
    <s v="08"/>
    <x v="133"/>
    <x v="4"/>
    <x v="12"/>
    <n v="27707503"/>
    <n v="17977.61"/>
    <m/>
  </r>
  <r>
    <s v="天气"/>
    <s v="SDK"/>
    <s v="08"/>
    <x v="133"/>
    <x v="4"/>
    <x v="26"/>
    <n v="6"/>
    <n v="7.0000000000000007E-2"/>
    <m/>
  </r>
  <r>
    <s v="结果页"/>
    <s v="SDK"/>
    <s v="08"/>
    <x v="133"/>
    <x v="4"/>
    <x v="8"/>
    <n v="6151553"/>
    <n v="6494.26"/>
    <m/>
  </r>
  <r>
    <s v="其他"/>
    <s v="SDK"/>
    <s v="08"/>
    <x v="133"/>
    <x v="4"/>
    <x v="9"/>
    <n v="5502043"/>
    <n v="4469.22"/>
    <m/>
  </r>
  <r>
    <s v="其他"/>
    <s v="SDK"/>
    <s v="08"/>
    <x v="133"/>
    <x v="4"/>
    <x v="19"/>
    <n v="264982"/>
    <n v="437.29"/>
    <m/>
  </r>
  <r>
    <s v="其他"/>
    <s v="SDK"/>
    <s v="08"/>
    <x v="133"/>
    <x v="4"/>
    <x v="2"/>
    <n v="139320"/>
    <n v="1758.26"/>
    <m/>
  </r>
  <r>
    <s v="天气"/>
    <s v="SDK"/>
    <s v="08"/>
    <x v="133"/>
    <x v="4"/>
    <x v="20"/>
    <n v="1194662"/>
    <n v="4082.76"/>
    <m/>
  </r>
  <r>
    <s v="其他"/>
    <s v="SDK"/>
    <s v="08"/>
    <x v="133"/>
    <x v="4"/>
    <x v="15"/>
    <n v="3010291"/>
    <n v="1151.6099999999999"/>
    <m/>
  </r>
  <r>
    <s v="Applock"/>
    <s v="SDK"/>
    <s v="08"/>
    <x v="133"/>
    <x v="4"/>
    <x v="16"/>
    <n v="449014001"/>
    <n v="235165.27"/>
    <m/>
  </r>
  <r>
    <s v="充电屏保"/>
    <s v="SDK"/>
    <s v="08"/>
    <x v="133"/>
    <x v="4"/>
    <x v="17"/>
    <n v="59677930"/>
    <n v="21773.63"/>
    <m/>
  </r>
  <r>
    <s v="天气"/>
    <s v="SDK"/>
    <s v="08"/>
    <x v="133"/>
    <x v="4"/>
    <x v="23"/>
    <n v="120549"/>
    <n v="195.36"/>
    <m/>
  </r>
  <r>
    <s v="结果页"/>
    <s v="SDK"/>
    <s v="08"/>
    <x v="133"/>
    <x v="4"/>
    <x v="3"/>
    <n v="17054826"/>
    <n v="39983.32"/>
    <m/>
  </r>
  <r>
    <s v="Applock"/>
    <s v="SDK"/>
    <s v="08"/>
    <x v="133"/>
    <x v="4"/>
    <x v="13"/>
    <n v="173168984"/>
    <n v="44643.77"/>
    <m/>
  </r>
  <r>
    <s v="其他"/>
    <s v="SDK"/>
    <s v="08"/>
    <x v="133"/>
    <x v="4"/>
    <x v="6"/>
    <n v="283689"/>
    <n v="670.88"/>
    <m/>
  </r>
  <r>
    <s v="充电屏保"/>
    <s v="SDK"/>
    <s v="08"/>
    <x v="133"/>
    <x v="4"/>
    <x v="14"/>
    <n v="500279047"/>
    <n v="135914.35"/>
    <m/>
  </r>
  <r>
    <s v="其他"/>
    <s v="SDK"/>
    <s v="08"/>
    <x v="133"/>
    <x v="4"/>
    <x v="10"/>
    <n v="556004"/>
    <n v="944.45"/>
    <m/>
  </r>
  <r>
    <s v="天气"/>
    <s v="SDK"/>
    <s v="08"/>
    <x v="133"/>
    <x v="4"/>
    <x v="25"/>
    <n v="260"/>
    <n v="0.72"/>
    <m/>
  </r>
  <r>
    <s v="其他"/>
    <s v="SDK"/>
    <s v="08"/>
    <x v="133"/>
    <x v="4"/>
    <x v="24"/>
    <n v="42"/>
    <n v="0.36"/>
    <m/>
  </r>
  <r>
    <s v="其他"/>
    <s v="SDK"/>
    <s v="08"/>
    <x v="133"/>
    <x v="4"/>
    <x v="7"/>
    <n v="444202"/>
    <n v="2391.4499999999998"/>
    <m/>
  </r>
  <r>
    <s v="结果页"/>
    <s v="SDK"/>
    <s v="08"/>
    <x v="133"/>
    <x v="4"/>
    <x v="0"/>
    <n v="30893022"/>
    <n v="47974.89"/>
    <m/>
  </r>
  <r>
    <s v="其他"/>
    <s v="SDK"/>
    <s v="08"/>
    <x v="133"/>
    <x v="4"/>
    <x v="5"/>
    <n v="288212"/>
    <n v="225.44"/>
    <m/>
  </r>
  <r>
    <s v="其他"/>
    <s v="SDK"/>
    <s v="08"/>
    <x v="133"/>
    <x v="4"/>
    <x v="4"/>
    <n v="31002704"/>
    <n v="6264"/>
    <m/>
  </r>
  <r>
    <s v="其他"/>
    <s v="SDK"/>
    <s v="08"/>
    <x v="133"/>
    <x v="4"/>
    <x v="11"/>
    <n v="9461116"/>
    <n v="2677.03"/>
    <m/>
  </r>
  <r>
    <e v="#N/A"/>
    <s v="SDK"/>
    <s v="08"/>
    <x v="133"/>
    <x v="4"/>
    <x v="28"/>
    <n v="1230"/>
    <n v="0.81"/>
    <m/>
  </r>
  <r>
    <e v="#N/A"/>
    <s v="API"/>
    <s v="08"/>
    <x v="134"/>
    <x v="1"/>
    <x v="27"/>
    <n v="75300"/>
    <n v="60.95"/>
    <n v="0.30299999999999999"/>
  </r>
  <r>
    <s v="其他"/>
    <s v="自家直客"/>
    <s v="08"/>
    <x v="134"/>
    <x v="0"/>
    <x v="19"/>
    <n v="208703"/>
    <n v="352.70999644900002"/>
    <n v="1.69"/>
  </r>
  <r>
    <s v="天气"/>
    <s v="自家直客"/>
    <s v="08"/>
    <x v="134"/>
    <x v="0"/>
    <x v="20"/>
    <n v="360887"/>
    <n v="3549.1400064099998"/>
    <n v="9.8345000000000002"/>
  </r>
  <r>
    <s v="其他"/>
    <s v="自家直客"/>
    <s v="08"/>
    <x v="134"/>
    <x v="0"/>
    <x v="4"/>
    <n v="10049951"/>
    <n v="2788.8599868000001"/>
    <n v="0.27750000000000002"/>
  </r>
  <r>
    <s v="其他"/>
    <s v="API"/>
    <s v="08"/>
    <x v="134"/>
    <x v="1"/>
    <x v="4"/>
    <n v="15186938"/>
    <n v="237.697999759"/>
    <n v="1.5699999999999999E-2"/>
  </r>
  <r>
    <s v="其他"/>
    <s v="自家直客"/>
    <s v="08"/>
    <x v="134"/>
    <x v="0"/>
    <x v="5"/>
    <n v="795667"/>
    <n v="322.26999656700002"/>
    <n v="0.40500000000000003"/>
  </r>
  <r>
    <s v="其他"/>
    <s v="API"/>
    <s v="08"/>
    <x v="134"/>
    <x v="1"/>
    <x v="5"/>
    <n v="975875"/>
    <n v="46.1390004195"/>
    <n v="4.7300000000000002E-2"/>
  </r>
  <r>
    <s v="结果页"/>
    <s v="API"/>
    <s v="08"/>
    <x v="134"/>
    <x v="1"/>
    <x v="0"/>
    <n v="1778123"/>
    <n v="285.65300085000001"/>
    <n v="0.16059999999999999"/>
  </r>
  <r>
    <s v="结果页"/>
    <s v="自家直客"/>
    <s v="08"/>
    <x v="134"/>
    <x v="0"/>
    <x v="0"/>
    <n v="32251651"/>
    <n v="27619.609955700002"/>
    <n v="0.85640000000000005"/>
  </r>
  <r>
    <s v="其他"/>
    <s v="自家直客"/>
    <s v="08"/>
    <x v="134"/>
    <x v="0"/>
    <x v="7"/>
    <n v="19089457"/>
    <n v="7491.1364267700001"/>
    <n v="0.39240000000000003"/>
  </r>
  <r>
    <s v="其他"/>
    <s v="API"/>
    <s v="08"/>
    <x v="134"/>
    <x v="1"/>
    <x v="7"/>
    <n v="32207970"/>
    <n v="6536.4435096099996"/>
    <n v="0.2029"/>
  </r>
  <r>
    <s v="天气"/>
    <s v="自家直客"/>
    <s v="08"/>
    <x v="134"/>
    <x v="0"/>
    <x v="25"/>
    <n v="444"/>
    <n v="3.7600000109499998"/>
    <n v="8.4685000000000006"/>
  </r>
  <r>
    <s v="其他"/>
    <s v="自家直客"/>
    <s v="08"/>
    <x v="134"/>
    <x v="0"/>
    <x v="10"/>
    <n v="7377135"/>
    <n v="6007.4899846300004"/>
    <n v="0.81430000000000002"/>
  </r>
  <r>
    <s v="其他"/>
    <s v="API"/>
    <s v="08"/>
    <x v="134"/>
    <x v="1"/>
    <x v="10"/>
    <n v="3476881"/>
    <n v="899.34586146100003"/>
    <n v="0.25869999999999999"/>
  </r>
  <r>
    <s v="充电屏保"/>
    <s v="自家直客"/>
    <s v="08"/>
    <x v="134"/>
    <x v="0"/>
    <x v="14"/>
    <n v="187765926"/>
    <n v="26878.723220299999"/>
    <n v="0.14319999999999999"/>
  </r>
  <r>
    <s v="充电屏保"/>
    <s v="API"/>
    <s v="08"/>
    <x v="134"/>
    <x v="1"/>
    <x v="14"/>
    <n v="105"/>
    <n v="0"/>
    <n v="0"/>
  </r>
  <r>
    <s v="其他"/>
    <s v="自家直客"/>
    <s v="08"/>
    <x v="134"/>
    <x v="0"/>
    <x v="6"/>
    <n v="6580068"/>
    <n v="4157.5299885699997"/>
    <n v="0.63180000000000003"/>
  </r>
  <r>
    <s v="其他"/>
    <s v="API"/>
    <s v="08"/>
    <x v="134"/>
    <x v="1"/>
    <x v="6"/>
    <n v="3205878"/>
    <n v="961.33138443899998"/>
    <n v="0.2999"/>
  </r>
  <r>
    <s v="其他"/>
    <s v="API"/>
    <s v="08"/>
    <x v="134"/>
    <x v="1"/>
    <x v="1"/>
    <n v="2034933"/>
    <n v="227.093071955"/>
    <n v="0.1116"/>
  </r>
  <r>
    <s v="其他"/>
    <s v="自家直客"/>
    <s v="08"/>
    <x v="134"/>
    <x v="0"/>
    <x v="1"/>
    <n v="1854564"/>
    <n v="547.62999690499998"/>
    <n v="0.29530000000000001"/>
  </r>
  <r>
    <s v="结果页"/>
    <s v="自家直客"/>
    <s v="08"/>
    <x v="134"/>
    <x v="0"/>
    <x v="3"/>
    <n v="8555088"/>
    <n v="10623.8699643"/>
    <n v="1.2418"/>
  </r>
  <r>
    <s v="结果页"/>
    <s v="API"/>
    <s v="08"/>
    <x v="134"/>
    <x v="1"/>
    <x v="3"/>
    <n v="1075687"/>
    <n v="488.94300145699998"/>
    <n v="0.45450000000000002"/>
  </r>
  <r>
    <s v="天气"/>
    <s v="自家直客"/>
    <s v="08"/>
    <x v="134"/>
    <x v="0"/>
    <x v="23"/>
    <n v="64010"/>
    <n v="149.90999992900001"/>
    <n v="2.3420000000000001"/>
  </r>
  <r>
    <s v="充电屏保"/>
    <s v="自家直客"/>
    <s v="08"/>
    <x v="134"/>
    <x v="0"/>
    <x v="17"/>
    <n v="5075333"/>
    <n v="986.46581088799996"/>
    <n v="0.19439999999999999"/>
  </r>
  <r>
    <s v="其他"/>
    <s v="API"/>
    <s v="08"/>
    <x v="134"/>
    <x v="1"/>
    <x v="2"/>
    <n v="28311593"/>
    <n v="3432.69300759"/>
    <n v="0.1212"/>
  </r>
  <r>
    <s v="其他"/>
    <s v="自家直客"/>
    <s v="08"/>
    <x v="134"/>
    <x v="0"/>
    <x v="2"/>
    <n v="9932401"/>
    <n v="3089.8299865600002"/>
    <n v="0.31109999999999999"/>
  </r>
  <r>
    <s v="其他"/>
    <s v="自家直客"/>
    <s v="08"/>
    <x v="134"/>
    <x v="0"/>
    <x v="9"/>
    <n v="8212945"/>
    <n v="6059.6933933500004"/>
    <n v="0.73780000000000001"/>
  </r>
  <r>
    <s v="其他"/>
    <s v="API"/>
    <s v="08"/>
    <x v="134"/>
    <x v="1"/>
    <x v="9"/>
    <n v="3239261"/>
    <n v="427.83852606599999"/>
    <n v="0.1321"/>
  </r>
  <r>
    <s v="结果页"/>
    <s v="自家直客"/>
    <s v="08"/>
    <x v="134"/>
    <x v="0"/>
    <x v="8"/>
    <n v="5448301"/>
    <n v="12093.9433971"/>
    <n v="2.2198000000000002"/>
  </r>
  <r>
    <s v="结果页"/>
    <s v="API"/>
    <s v="08"/>
    <x v="134"/>
    <x v="1"/>
    <x v="8"/>
    <n v="471881"/>
    <n v="279.131999791"/>
    <n v="0.59150000000000003"/>
  </r>
  <r>
    <s v="充电屏保"/>
    <s v="自家直客"/>
    <s v="08"/>
    <x v="134"/>
    <x v="0"/>
    <x v="12"/>
    <n v="13233037"/>
    <n v="3311.3780924600001"/>
    <n v="0.25019999999999998"/>
  </r>
  <r>
    <s v="充电屏保"/>
    <s v="API"/>
    <s v="08"/>
    <x v="134"/>
    <x v="1"/>
    <x v="12"/>
    <n v="458"/>
    <n v="0"/>
    <n v="0"/>
  </r>
  <r>
    <s v="结果页"/>
    <s v="API"/>
    <s v="08"/>
    <x v="134"/>
    <x v="3"/>
    <x v="0"/>
    <n v="412755"/>
    <n v="250.6"/>
    <n v="0.60709999999999997"/>
  </r>
  <r>
    <s v="结果页"/>
    <s v="API"/>
    <s v="08"/>
    <x v="134"/>
    <x v="3"/>
    <x v="3"/>
    <n v="115756"/>
    <n v="268.51"/>
    <n v="2.3195999999999999"/>
  </r>
  <r>
    <s v="结果页"/>
    <s v="API"/>
    <s v="08"/>
    <x v="134"/>
    <x v="3"/>
    <x v="8"/>
    <n v="38995"/>
    <n v="82.46"/>
    <n v="2.1145999999999998"/>
  </r>
  <r>
    <s v="其他"/>
    <s v="API"/>
    <s v="08"/>
    <x v="134"/>
    <x v="3"/>
    <x v="4"/>
    <n v="8359"/>
    <n v="2.04"/>
    <n v="0.24399999999999999"/>
  </r>
  <r>
    <s v="结果页"/>
    <s v="API"/>
    <s v="08"/>
    <x v="134"/>
    <x v="5"/>
    <x v="8"/>
    <n v="1858281"/>
    <n v="2935.34"/>
    <n v="1.58"/>
  </r>
  <r>
    <s v="结果页"/>
    <s v="API"/>
    <s v="08"/>
    <x v="134"/>
    <x v="5"/>
    <x v="3"/>
    <n v="328247"/>
    <n v="384.12"/>
    <n v="1.17"/>
  </r>
  <r>
    <s v="其他"/>
    <s v="API"/>
    <s v="08"/>
    <x v="134"/>
    <x v="5"/>
    <x v="4"/>
    <n v="79452"/>
    <n v="499.72"/>
    <n v="6.29"/>
  </r>
  <r>
    <e v="#N/A"/>
    <s v="SDK"/>
    <s v="08"/>
    <x v="134"/>
    <x v="4"/>
    <x v="18"/>
    <n v="78730"/>
    <n v="97.57"/>
    <m/>
  </r>
  <r>
    <s v="充电屏保"/>
    <s v="SDK"/>
    <s v="08"/>
    <x v="134"/>
    <x v="4"/>
    <x v="12"/>
    <n v="27753245"/>
    <n v="18886.2"/>
    <m/>
  </r>
  <r>
    <s v="天气"/>
    <s v="SDK"/>
    <s v="08"/>
    <x v="134"/>
    <x v="4"/>
    <x v="26"/>
    <n v="4"/>
    <n v="0.06"/>
    <m/>
  </r>
  <r>
    <s v="结果页"/>
    <s v="SDK"/>
    <s v="08"/>
    <x v="134"/>
    <x v="4"/>
    <x v="8"/>
    <n v="6007619"/>
    <n v="6131.73"/>
    <m/>
  </r>
  <r>
    <s v="其他"/>
    <s v="SDK"/>
    <s v="08"/>
    <x v="134"/>
    <x v="4"/>
    <x v="9"/>
    <n v="5346066"/>
    <n v="4445.1099999999997"/>
    <m/>
  </r>
  <r>
    <s v="其他"/>
    <s v="SDK"/>
    <s v="08"/>
    <x v="134"/>
    <x v="4"/>
    <x v="19"/>
    <n v="267456"/>
    <n v="428.73"/>
    <m/>
  </r>
  <r>
    <s v="其他"/>
    <s v="SDK"/>
    <s v="08"/>
    <x v="134"/>
    <x v="4"/>
    <x v="2"/>
    <n v="141448"/>
    <n v="1900.76"/>
    <m/>
  </r>
  <r>
    <s v="天气"/>
    <s v="SDK"/>
    <s v="08"/>
    <x v="134"/>
    <x v="4"/>
    <x v="20"/>
    <n v="1226755"/>
    <n v="4105.8100000000004"/>
    <m/>
  </r>
  <r>
    <s v="其他"/>
    <s v="SDK"/>
    <s v="08"/>
    <x v="134"/>
    <x v="4"/>
    <x v="15"/>
    <n v="2988416"/>
    <n v="1196.69"/>
    <m/>
  </r>
  <r>
    <s v="Applock"/>
    <s v="SDK"/>
    <s v="08"/>
    <x v="134"/>
    <x v="4"/>
    <x v="16"/>
    <n v="452094209"/>
    <n v="245582.26"/>
    <m/>
  </r>
  <r>
    <s v="充电屏保"/>
    <s v="SDK"/>
    <s v="08"/>
    <x v="134"/>
    <x v="4"/>
    <x v="17"/>
    <n v="56040882"/>
    <n v="22050.080000000002"/>
    <m/>
  </r>
  <r>
    <s v="天气"/>
    <s v="SDK"/>
    <s v="08"/>
    <x v="134"/>
    <x v="4"/>
    <x v="23"/>
    <n v="104012"/>
    <n v="190.84"/>
    <m/>
  </r>
  <r>
    <s v="结果页"/>
    <s v="SDK"/>
    <s v="08"/>
    <x v="134"/>
    <x v="4"/>
    <x v="3"/>
    <n v="16935512"/>
    <n v="38863.910000000003"/>
    <m/>
  </r>
  <r>
    <s v="Applock"/>
    <s v="SDK"/>
    <s v="08"/>
    <x v="134"/>
    <x v="4"/>
    <x v="13"/>
    <n v="172556827"/>
    <n v="47482.09"/>
    <m/>
  </r>
  <r>
    <s v="其他"/>
    <s v="SDK"/>
    <s v="08"/>
    <x v="134"/>
    <x v="4"/>
    <x v="6"/>
    <n v="272850"/>
    <n v="626.48"/>
    <m/>
  </r>
  <r>
    <s v="充电屏保"/>
    <s v="SDK"/>
    <s v="08"/>
    <x v="134"/>
    <x v="4"/>
    <x v="14"/>
    <n v="503765817"/>
    <n v="137675.23000000001"/>
    <m/>
  </r>
  <r>
    <s v="其他"/>
    <s v="SDK"/>
    <s v="08"/>
    <x v="134"/>
    <x v="4"/>
    <x v="10"/>
    <n v="553345"/>
    <n v="887.89"/>
    <m/>
  </r>
  <r>
    <s v="天气"/>
    <s v="SDK"/>
    <s v="08"/>
    <x v="134"/>
    <x v="4"/>
    <x v="25"/>
    <n v="800"/>
    <n v="2.23"/>
    <m/>
  </r>
  <r>
    <s v="其他"/>
    <s v="SDK"/>
    <s v="08"/>
    <x v="134"/>
    <x v="4"/>
    <x v="24"/>
    <n v="12"/>
    <n v="0.08"/>
    <m/>
  </r>
  <r>
    <s v="其他"/>
    <s v="SDK"/>
    <s v="08"/>
    <x v="134"/>
    <x v="4"/>
    <x v="7"/>
    <n v="461870"/>
    <n v="2344.12"/>
    <m/>
  </r>
  <r>
    <s v="结果页"/>
    <s v="SDK"/>
    <s v="08"/>
    <x v="134"/>
    <x v="4"/>
    <x v="0"/>
    <n v="30846165"/>
    <n v="47975.95"/>
    <m/>
  </r>
  <r>
    <s v="其他"/>
    <s v="SDK"/>
    <s v="08"/>
    <x v="134"/>
    <x v="4"/>
    <x v="5"/>
    <n v="285000"/>
    <n v="208.35"/>
    <m/>
  </r>
  <r>
    <s v="其他"/>
    <s v="SDK"/>
    <s v="08"/>
    <x v="134"/>
    <x v="4"/>
    <x v="4"/>
    <n v="31554299"/>
    <n v="6730.78"/>
    <m/>
  </r>
  <r>
    <s v="其他"/>
    <s v="SDK"/>
    <s v="08"/>
    <x v="134"/>
    <x v="4"/>
    <x v="11"/>
    <n v="9181231"/>
    <n v="2774.09"/>
    <m/>
  </r>
  <r>
    <e v="#N/A"/>
    <s v="SDK"/>
    <s v="08"/>
    <x v="134"/>
    <x v="4"/>
    <x v="28"/>
    <n v="1121"/>
    <n v="0.56999999999999995"/>
    <m/>
  </r>
  <r>
    <e v="#N/A"/>
    <s v="SDK"/>
    <s v="08"/>
    <x v="134"/>
    <x v="4"/>
    <x v="27"/>
    <n v="79481"/>
    <n v="62.35"/>
    <m/>
  </r>
  <r>
    <s v="结果页"/>
    <s v="API"/>
    <s v="08"/>
    <x v="135"/>
    <x v="3"/>
    <x v="8"/>
    <n v="59637"/>
    <n v="88.08"/>
    <n v="1.4769000000000001"/>
  </r>
  <r>
    <s v="结果页"/>
    <s v="API"/>
    <s v="08"/>
    <x v="135"/>
    <x v="3"/>
    <x v="0"/>
    <n v="506362"/>
    <n v="297.14999999999998"/>
    <n v="0.58679999999999999"/>
  </r>
  <r>
    <s v="结果页"/>
    <s v="API"/>
    <s v="08"/>
    <x v="135"/>
    <x v="3"/>
    <x v="3"/>
    <n v="138997"/>
    <n v="307.52"/>
    <n v="2.2124000000000001"/>
  </r>
  <r>
    <s v="其他"/>
    <s v="API"/>
    <s v="08"/>
    <x v="135"/>
    <x v="3"/>
    <x v="4"/>
    <n v="8477"/>
    <n v="3"/>
    <n v="0.35389999999999999"/>
  </r>
  <r>
    <s v="充电屏保"/>
    <s v="SDK"/>
    <s v="08"/>
    <x v="135"/>
    <x v="4"/>
    <x v="12"/>
    <n v="28015168"/>
    <n v="20171.360219001701"/>
    <n v="0.72"/>
  </r>
  <r>
    <s v="结果页"/>
    <s v="SDK"/>
    <s v="08"/>
    <x v="135"/>
    <x v="4"/>
    <x v="8"/>
    <n v="6171236"/>
    <n v="6306.0700471401196"/>
    <n v="1.0218"/>
  </r>
  <r>
    <s v="其他"/>
    <s v="SDK"/>
    <s v="08"/>
    <x v="135"/>
    <x v="4"/>
    <x v="9"/>
    <n v="5635652"/>
    <n v="4529.4798792302599"/>
    <n v="0.80369999999999997"/>
  </r>
  <r>
    <s v="天气"/>
    <s v="SDK"/>
    <s v="08"/>
    <x v="135"/>
    <x v="4"/>
    <x v="26"/>
    <m/>
    <m/>
    <s v="PV为0"/>
  </r>
  <r>
    <s v="其他"/>
    <s v="SDK"/>
    <s v="08"/>
    <x v="135"/>
    <x v="4"/>
    <x v="19"/>
    <n v="273731"/>
    <n v="456.95999145507801"/>
    <n v="1.6694"/>
  </r>
  <r>
    <s v="其他"/>
    <s v="SDK"/>
    <s v="08"/>
    <x v="135"/>
    <x v="4"/>
    <x v="2"/>
    <n v="136967"/>
    <n v="1572.7199911121199"/>
    <n v="11.4825"/>
  </r>
  <r>
    <s v="天气"/>
    <s v="SDK"/>
    <s v="08"/>
    <x v="135"/>
    <x v="4"/>
    <x v="20"/>
    <n v="1296030"/>
    <n v="4280.5798339843705"/>
    <n v="3.3028"/>
  </r>
  <r>
    <s v="Applock"/>
    <s v="SDK"/>
    <s v="08"/>
    <x v="135"/>
    <x v="4"/>
    <x v="13"/>
    <n v="176850150"/>
    <n v="49509.320777893001"/>
    <n v="0.28000000000000003"/>
  </r>
  <r>
    <s v="其他"/>
    <s v="SDK"/>
    <s v="08"/>
    <x v="135"/>
    <x v="4"/>
    <x v="6"/>
    <n v="269111"/>
    <n v="570.41998291015602"/>
    <n v="2.1196000000000002"/>
  </r>
  <r>
    <s v="其他"/>
    <s v="SDK"/>
    <s v="08"/>
    <x v="135"/>
    <x v="4"/>
    <x v="24"/>
    <n v="5"/>
    <n v="2.9999999329447701E-2"/>
    <n v="6"/>
  </r>
  <r>
    <s v="充电屏保"/>
    <s v="SDK"/>
    <s v="08"/>
    <x v="135"/>
    <x v="4"/>
    <x v="14"/>
    <n v="508061556"/>
    <n v="136346.87673950099"/>
    <n v="0.26840000000000003"/>
  </r>
  <r>
    <s v="结果页"/>
    <s v="SDK"/>
    <s v="08"/>
    <x v="135"/>
    <x v="4"/>
    <x v="0"/>
    <n v="30176005"/>
    <n v="44954.410638093897"/>
    <n v="1.4897"/>
  </r>
  <r>
    <s v="天气"/>
    <s v="SDK"/>
    <s v="08"/>
    <x v="135"/>
    <x v="4"/>
    <x v="25"/>
    <n v="948"/>
    <n v="2.0999999716877902"/>
    <n v="2.2151999999999998"/>
  </r>
  <r>
    <s v="其他"/>
    <s v="SDK"/>
    <s v="08"/>
    <x v="135"/>
    <x v="4"/>
    <x v="10"/>
    <n v="533168"/>
    <n v="851.22998046875"/>
    <n v="1.5966"/>
  </r>
  <r>
    <s v="其他"/>
    <s v="SDK"/>
    <s v="08"/>
    <x v="135"/>
    <x v="4"/>
    <x v="7"/>
    <n v="463053"/>
    <n v="2295.4699816703701"/>
    <n v="4.9573"/>
  </r>
  <r>
    <s v="其他"/>
    <s v="SDK"/>
    <s v="08"/>
    <x v="135"/>
    <x v="4"/>
    <x v="15"/>
    <n v="2932268"/>
    <n v="1118.59998512268"/>
    <n v="0.38150000000000001"/>
  </r>
  <r>
    <s v="Applock"/>
    <s v="SDK"/>
    <s v="08"/>
    <x v="135"/>
    <x v="4"/>
    <x v="16"/>
    <n v="462780319"/>
    <n v="241741.93823623599"/>
    <n v="0.52239999999999998"/>
  </r>
  <r>
    <s v="充电屏保"/>
    <s v="SDK"/>
    <s v="08"/>
    <x v="135"/>
    <x v="4"/>
    <x v="17"/>
    <n v="54296177"/>
    <n v="21839.7197265625"/>
    <n v="0.4022"/>
  </r>
  <r>
    <s v="结果页"/>
    <s v="SDK"/>
    <s v="08"/>
    <x v="135"/>
    <x v="4"/>
    <x v="3"/>
    <n v="16643210"/>
    <n v="36624.510595679203"/>
    <n v="2.2006000000000001"/>
  </r>
  <r>
    <s v="天气"/>
    <s v="SDK"/>
    <s v="08"/>
    <x v="135"/>
    <x v="4"/>
    <x v="23"/>
    <n v="88497"/>
    <n v="167.66000366210901"/>
    <n v="1.8945000000000001"/>
  </r>
  <r>
    <s v="其他"/>
    <s v="SDK"/>
    <s v="08"/>
    <x v="135"/>
    <x v="4"/>
    <x v="5"/>
    <n v="281660"/>
    <n v="202.54999817162701"/>
    <n v="0.71909999999999996"/>
  </r>
  <r>
    <s v="其他"/>
    <s v="SDK"/>
    <s v="08"/>
    <x v="135"/>
    <x v="4"/>
    <x v="4"/>
    <n v="33189203"/>
    <n v="6806.7199557274498"/>
    <n v="0.2051"/>
  </r>
  <r>
    <s v="其他"/>
    <s v="SDK"/>
    <s v="08"/>
    <x v="135"/>
    <x v="4"/>
    <x v="11"/>
    <n v="9449858"/>
    <n v="2863.1300806999202"/>
    <n v="0.30299999999999999"/>
  </r>
  <r>
    <e v="#N/A"/>
    <s v="SDK"/>
    <s v="08"/>
    <x v="135"/>
    <x v="4"/>
    <x v="28"/>
    <n v="1126"/>
    <n v="0.64999997615814198"/>
    <n v="0.57730000000000004"/>
  </r>
  <r>
    <e v="#N/A"/>
    <s v="SDK"/>
    <s v="08"/>
    <x v="135"/>
    <x v="4"/>
    <x v="27"/>
    <n v="84281"/>
    <n v="63.679999493062397"/>
    <n v="0.75560000000000005"/>
  </r>
  <r>
    <s v="结果页"/>
    <s v="API"/>
    <s v="08"/>
    <x v="135"/>
    <x v="5"/>
    <x v="8"/>
    <n v="2037939"/>
    <n v="2361.62"/>
    <n v="1.1599999999999999"/>
  </r>
  <r>
    <s v="结果页"/>
    <s v="API"/>
    <s v="08"/>
    <x v="135"/>
    <x v="5"/>
    <x v="3"/>
    <n v="318166"/>
    <n v="311.73"/>
    <n v="0.98"/>
  </r>
  <r>
    <s v="其他"/>
    <s v="API"/>
    <s v="08"/>
    <x v="135"/>
    <x v="5"/>
    <x v="4"/>
    <n v="78271"/>
    <n v="566.44000000000005"/>
    <n v="7.24"/>
  </r>
  <r>
    <s v="结果页"/>
    <s v="API"/>
    <s v="08"/>
    <x v="136"/>
    <x v="3"/>
    <x v="8"/>
    <n v="85047"/>
    <n v="114.5"/>
    <n v="1.3463000000000001"/>
  </r>
  <r>
    <s v="结果页"/>
    <s v="API"/>
    <s v="08"/>
    <x v="136"/>
    <x v="3"/>
    <x v="0"/>
    <n v="493771"/>
    <n v="359.03"/>
    <n v="0.72709999999999997"/>
  </r>
  <r>
    <s v="结果页"/>
    <s v="API"/>
    <s v="08"/>
    <x v="136"/>
    <x v="3"/>
    <x v="3"/>
    <n v="144355"/>
    <n v="324.94"/>
    <n v="2.2509999999999999"/>
  </r>
  <r>
    <s v="其他"/>
    <s v="API"/>
    <s v="08"/>
    <x v="136"/>
    <x v="3"/>
    <x v="4"/>
    <n v="10511"/>
    <n v="2.4900000000000002"/>
    <n v="0.2369"/>
  </r>
  <r>
    <s v="结果页"/>
    <s v="API"/>
    <s v="08"/>
    <x v="136"/>
    <x v="5"/>
    <x v="8"/>
    <n v="2500078"/>
    <n v="2517.69"/>
    <n v="1.01"/>
  </r>
  <r>
    <s v="结果页"/>
    <s v="API"/>
    <s v="08"/>
    <x v="136"/>
    <x v="5"/>
    <x v="3"/>
    <n v="495883"/>
    <n v="479.78"/>
    <n v="0.97"/>
  </r>
  <r>
    <s v="其他"/>
    <s v="API"/>
    <s v="08"/>
    <x v="136"/>
    <x v="5"/>
    <x v="4"/>
    <n v="239416"/>
    <n v="2325.1799999999998"/>
    <n v="9.7100000000000009"/>
  </r>
  <r>
    <e v="#N/A"/>
    <s v="API"/>
    <s v="08"/>
    <x v="135"/>
    <x v="1"/>
    <x v="29"/>
    <n v="135021"/>
    <n v="56.457000251859398"/>
    <n v="0.41810000000000003"/>
  </r>
  <r>
    <e v="#N/A"/>
    <s v="自家直客"/>
    <s v="08"/>
    <x v="135"/>
    <x v="0"/>
    <x v="29"/>
    <n v="194914"/>
    <n v="317.93999830447098"/>
    <n v="1.6312"/>
  </r>
  <r>
    <s v="天气"/>
    <s v="自家直客"/>
    <s v="08"/>
    <x v="135"/>
    <x v="0"/>
    <x v="20"/>
    <n v="352607"/>
    <n v="3444.2000095844201"/>
    <n v="9.7677999999999994"/>
  </r>
  <r>
    <s v="其他"/>
    <s v="自家直客"/>
    <s v="08"/>
    <x v="135"/>
    <x v="0"/>
    <x v="4"/>
    <n v="10205737"/>
    <n v="2639.6299890484602"/>
    <n v="0.2586"/>
  </r>
  <r>
    <s v="其他"/>
    <s v="API"/>
    <s v="08"/>
    <x v="135"/>
    <x v="1"/>
    <x v="4"/>
    <n v="16235621"/>
    <n v="556.21600005030598"/>
    <n v="3.4299999999999997E-2"/>
  </r>
  <r>
    <s v="其他"/>
    <s v="自家直客"/>
    <s v="08"/>
    <x v="135"/>
    <x v="0"/>
    <x v="5"/>
    <n v="778317"/>
    <n v="304.92999676428701"/>
    <n v="0.39179999999999998"/>
  </r>
  <r>
    <s v="其他"/>
    <s v="API"/>
    <s v="08"/>
    <x v="135"/>
    <x v="1"/>
    <x v="5"/>
    <n v="1005014"/>
    <n v="48.914000257849601"/>
    <n v="4.87E-2"/>
  </r>
  <r>
    <s v="结果页"/>
    <s v="API"/>
    <s v="08"/>
    <x v="135"/>
    <x v="1"/>
    <x v="0"/>
    <n v="2473477"/>
    <n v="470.862800326198"/>
    <n v="0.19040000000000001"/>
  </r>
  <r>
    <s v="结果页"/>
    <s v="自家直客"/>
    <s v="08"/>
    <x v="135"/>
    <x v="0"/>
    <x v="0"/>
    <n v="30888337"/>
    <n v="27369.780019329799"/>
    <n v="0.8861"/>
  </r>
  <r>
    <s v="其他"/>
    <s v="自家直客"/>
    <s v="08"/>
    <x v="135"/>
    <x v="0"/>
    <x v="7"/>
    <n v="19593836"/>
    <n v="7779.8400019220999"/>
    <n v="0.39710000000000001"/>
  </r>
  <r>
    <s v="其他"/>
    <s v="API"/>
    <s v="08"/>
    <x v="135"/>
    <x v="1"/>
    <x v="7"/>
    <n v="32295591"/>
    <n v="6841.1971949562403"/>
    <n v="0.21179999999999999"/>
  </r>
  <r>
    <s v="天气"/>
    <s v="自家直客"/>
    <s v="08"/>
    <x v="135"/>
    <x v="0"/>
    <x v="25"/>
    <n v="861"/>
    <n v="4.3900000099092704"/>
    <n v="5.0987"/>
  </r>
  <r>
    <s v="其他"/>
    <s v="自家直客"/>
    <s v="08"/>
    <x v="135"/>
    <x v="0"/>
    <x v="10"/>
    <n v="6943771"/>
    <n v="5670.4699882436498"/>
    <n v="0.81659999999999999"/>
  </r>
  <r>
    <s v="其他"/>
    <s v="API"/>
    <s v="08"/>
    <x v="135"/>
    <x v="1"/>
    <x v="10"/>
    <n v="3658947"/>
    <n v="1158.6497845505301"/>
    <n v="0.31669999999999998"/>
  </r>
  <r>
    <s v="充电屏保"/>
    <s v="自家直客"/>
    <s v="08"/>
    <x v="135"/>
    <x v="0"/>
    <x v="14"/>
    <n v="167247106"/>
    <n v="18532.600969368599"/>
    <n v="0.1108"/>
  </r>
  <r>
    <s v="充电屏保"/>
    <s v="API"/>
    <s v="08"/>
    <x v="135"/>
    <x v="1"/>
    <x v="14"/>
    <n v="96"/>
    <n v="0"/>
    <n v="0"/>
  </r>
  <r>
    <s v="其他"/>
    <s v="自家直客"/>
    <s v="08"/>
    <x v="135"/>
    <x v="0"/>
    <x v="6"/>
    <n v="6149482"/>
    <n v="4022.7799995653299"/>
    <n v="0.6542"/>
  </r>
  <r>
    <s v="其他"/>
    <s v="API"/>
    <s v="08"/>
    <x v="135"/>
    <x v="1"/>
    <x v="6"/>
    <n v="3348291"/>
    <n v="1027.48860107781"/>
    <n v="0.30690000000000001"/>
  </r>
  <r>
    <s v="其他"/>
    <s v="API"/>
    <s v="08"/>
    <x v="135"/>
    <x v="1"/>
    <x v="1"/>
    <n v="2162434"/>
    <n v="177.59416029974801"/>
    <n v="8.2100000000000006E-2"/>
  </r>
  <r>
    <s v="其他"/>
    <s v="自家直客"/>
    <s v="08"/>
    <x v="135"/>
    <x v="0"/>
    <x v="1"/>
    <n v="1718797"/>
    <n v="470.72999846190203"/>
    <n v="0.27389999999999998"/>
  </r>
  <r>
    <s v="结果页"/>
    <s v="自家直客"/>
    <s v="08"/>
    <x v="135"/>
    <x v="0"/>
    <x v="3"/>
    <n v="8015632"/>
    <n v="10472.609988050501"/>
    <n v="1.3065"/>
  </r>
  <r>
    <s v="结果页"/>
    <s v="API"/>
    <s v="08"/>
    <x v="135"/>
    <x v="1"/>
    <x v="3"/>
    <n v="1405437"/>
    <n v="811.74600129201997"/>
    <n v="0.5776"/>
  </r>
  <r>
    <s v="天气"/>
    <s v="自家直客"/>
    <s v="08"/>
    <x v="135"/>
    <x v="0"/>
    <x v="23"/>
    <n v="53046"/>
    <n v="151.69000015407801"/>
    <n v="2.8595999999999999"/>
  </r>
  <r>
    <s v="充电屏保"/>
    <s v="自家直客"/>
    <s v="08"/>
    <x v="135"/>
    <x v="0"/>
    <x v="17"/>
    <n v="6304960"/>
    <n v="1319.3887689099599"/>
    <n v="0.20930000000000001"/>
  </r>
  <r>
    <s v="其他"/>
    <s v="API"/>
    <s v="08"/>
    <x v="135"/>
    <x v="1"/>
    <x v="2"/>
    <n v="28813283"/>
    <n v="3296.5730053074599"/>
    <n v="0.1144"/>
  </r>
  <r>
    <s v="其他"/>
    <s v="自家直客"/>
    <s v="08"/>
    <x v="135"/>
    <x v="0"/>
    <x v="2"/>
    <n v="9071637"/>
    <n v="2701.4699933174902"/>
    <n v="0.29780000000000001"/>
  </r>
  <r>
    <s v="其他"/>
    <s v="自家直客"/>
    <s v="08"/>
    <x v="135"/>
    <x v="0"/>
    <x v="9"/>
    <n v="7531415"/>
    <n v="5688.4680127133597"/>
    <n v="0.75529999999999997"/>
  </r>
  <r>
    <s v="其他"/>
    <s v="API"/>
    <s v="08"/>
    <x v="135"/>
    <x v="1"/>
    <x v="9"/>
    <n v="4005644"/>
    <n v="532.21536173391996"/>
    <n v="0.13289999999999999"/>
  </r>
  <r>
    <s v="结果页"/>
    <s v="自家直客"/>
    <s v="08"/>
    <x v="135"/>
    <x v="0"/>
    <x v="8"/>
    <n v="5219246"/>
    <n v="12267.879670529101"/>
    <n v="2.3504999999999998"/>
  </r>
  <r>
    <s v="结果页"/>
    <s v="API"/>
    <s v="08"/>
    <x v="135"/>
    <x v="1"/>
    <x v="8"/>
    <n v="614131"/>
    <n v="364.053000666201"/>
    <n v="0.59279999999999999"/>
  </r>
  <r>
    <s v="充电屏保"/>
    <s v="自家直客"/>
    <s v="08"/>
    <x v="135"/>
    <x v="0"/>
    <x v="12"/>
    <n v="12045375"/>
    <n v="2611.28825142607"/>
    <n v="0.21679999999999999"/>
  </r>
  <r>
    <s v="充电屏保"/>
    <s v="API"/>
    <s v="08"/>
    <x v="135"/>
    <x v="1"/>
    <x v="12"/>
    <n v="534"/>
    <n v="0"/>
    <n v="0"/>
  </r>
  <r>
    <e v="#N/A"/>
    <s v="API"/>
    <s v="08"/>
    <x v="136"/>
    <x v="1"/>
    <x v="29"/>
    <n v="146317"/>
    <n v="49.339000463485696"/>
    <n v="0.3372"/>
  </r>
  <r>
    <e v="#N/A"/>
    <s v="自家直客"/>
    <s v="08"/>
    <x v="136"/>
    <x v="0"/>
    <x v="29"/>
    <n v="196093"/>
    <n v="329.469998329877"/>
    <n v="1.6801999999999999"/>
  </r>
  <r>
    <s v="天气"/>
    <s v="自家直客"/>
    <s v="08"/>
    <x v="136"/>
    <x v="0"/>
    <x v="20"/>
    <n v="338897"/>
    <n v="3113.9100097864798"/>
    <n v="9.1883999999999997"/>
  </r>
  <r>
    <s v="其他"/>
    <s v="自家直客"/>
    <s v="08"/>
    <x v="136"/>
    <x v="0"/>
    <x v="4"/>
    <n v="11794998"/>
    <n v="2950.2199839148602"/>
    <n v="0.25009999999999999"/>
  </r>
  <r>
    <s v="其他"/>
    <s v="API"/>
    <s v="08"/>
    <x v="136"/>
    <x v="1"/>
    <x v="4"/>
    <n v="17828104"/>
    <n v="477.40700117871103"/>
    <n v="2.6800000000000001E-2"/>
  </r>
  <r>
    <s v="其他"/>
    <s v="自家直客"/>
    <s v="08"/>
    <x v="136"/>
    <x v="0"/>
    <x v="5"/>
    <n v="800003"/>
    <n v="306.249996844679"/>
    <n v="0.38279999999999997"/>
  </r>
  <r>
    <s v="其他"/>
    <s v="API"/>
    <s v="08"/>
    <x v="136"/>
    <x v="1"/>
    <x v="5"/>
    <n v="1020521"/>
    <n v="40.343000303953801"/>
    <n v="3.95E-2"/>
  </r>
  <r>
    <s v="结果页"/>
    <s v="API"/>
    <s v="08"/>
    <x v="136"/>
    <x v="1"/>
    <x v="0"/>
    <n v="2809394"/>
    <n v="674.28100130334406"/>
    <n v="0.24"/>
  </r>
  <r>
    <s v="结果页"/>
    <s v="自家直客"/>
    <s v="08"/>
    <x v="136"/>
    <x v="0"/>
    <x v="0"/>
    <n v="29776152"/>
    <n v="26757.110033534402"/>
    <n v="0.89859999999999995"/>
  </r>
  <r>
    <s v="其他"/>
    <s v="自家直客"/>
    <s v="08"/>
    <x v="136"/>
    <x v="0"/>
    <x v="7"/>
    <n v="19964739"/>
    <n v="8157.8600014187296"/>
    <n v="0.40860000000000002"/>
  </r>
  <r>
    <s v="其他"/>
    <s v="API"/>
    <s v="08"/>
    <x v="136"/>
    <x v="1"/>
    <x v="7"/>
    <n v="32713074"/>
    <n v="7307.4660053662901"/>
    <n v="0.22339999999999999"/>
  </r>
  <r>
    <s v="天气"/>
    <s v="自家直客"/>
    <s v="08"/>
    <x v="136"/>
    <x v="0"/>
    <x v="25"/>
    <n v="935"/>
    <n v="4.3699999637901703"/>
    <n v="4.6738"/>
  </r>
  <r>
    <s v="其他"/>
    <s v="自家直客"/>
    <s v="08"/>
    <x v="136"/>
    <x v="0"/>
    <x v="10"/>
    <n v="6761909"/>
    <n v="5401.4499904364302"/>
    <n v="0.79879999999999995"/>
  </r>
  <r>
    <s v="其他"/>
    <s v="API"/>
    <s v="08"/>
    <x v="136"/>
    <x v="1"/>
    <x v="10"/>
    <n v="3983153"/>
    <n v="1344.1127730442599"/>
    <n v="0.33739999999999998"/>
  </r>
  <r>
    <s v="充电屏保"/>
    <s v="自家直客"/>
    <s v="08"/>
    <x v="136"/>
    <x v="0"/>
    <x v="14"/>
    <n v="191219273"/>
    <n v="20697.434821291001"/>
    <n v="0.1082"/>
  </r>
  <r>
    <s v="充电屏保"/>
    <s v="API"/>
    <s v="08"/>
    <x v="136"/>
    <x v="1"/>
    <x v="14"/>
    <n v="114"/>
    <n v="0"/>
    <n v="0"/>
  </r>
  <r>
    <s v="其他"/>
    <s v="自家直客"/>
    <s v="08"/>
    <x v="136"/>
    <x v="0"/>
    <x v="6"/>
    <n v="5898181"/>
    <n v="3986.7299986407102"/>
    <n v="0.67589999999999995"/>
  </r>
  <r>
    <s v="其他"/>
    <s v="API"/>
    <s v="08"/>
    <x v="136"/>
    <x v="1"/>
    <x v="6"/>
    <n v="3594778"/>
    <n v="1068.8878063182301"/>
    <n v="0.29730000000000001"/>
  </r>
  <r>
    <s v="其他"/>
    <s v="API"/>
    <s v="08"/>
    <x v="136"/>
    <x v="1"/>
    <x v="1"/>
    <n v="1920397"/>
    <n v="219.74315177858799"/>
    <n v="0.1144"/>
  </r>
  <r>
    <s v="其他"/>
    <s v="自家直客"/>
    <s v="08"/>
    <x v="136"/>
    <x v="0"/>
    <x v="1"/>
    <n v="1939050"/>
    <n v="514.92999866791001"/>
    <n v="0.2656"/>
  </r>
  <r>
    <s v="结果页"/>
    <s v="自家直客"/>
    <s v="08"/>
    <x v="136"/>
    <x v="0"/>
    <x v="3"/>
    <n v="7651636"/>
    <n v="10195.0899952277"/>
    <n v="1.3324"/>
  </r>
  <r>
    <s v="结果页"/>
    <s v="API"/>
    <s v="08"/>
    <x v="136"/>
    <x v="1"/>
    <x v="3"/>
    <n v="1708843"/>
    <n v="1102.1720008663799"/>
    <n v="0.64500000000000002"/>
  </r>
  <r>
    <s v="天气"/>
    <s v="自家直客"/>
    <s v="08"/>
    <x v="136"/>
    <x v="0"/>
    <x v="23"/>
    <n v="44585"/>
    <n v="131.41000013798401"/>
    <n v="2.9474"/>
  </r>
  <r>
    <s v="充电屏保"/>
    <s v="自家直客"/>
    <s v="08"/>
    <x v="136"/>
    <x v="0"/>
    <x v="17"/>
    <n v="7471032"/>
    <n v="1769.89377964957"/>
    <n v="0.2369"/>
  </r>
  <r>
    <s v="其他"/>
    <s v="API"/>
    <s v="08"/>
    <x v="136"/>
    <x v="1"/>
    <x v="2"/>
    <n v="27447002"/>
    <n v="3587.8365057595001"/>
    <n v="0.13070000000000001"/>
  </r>
  <r>
    <s v="其他"/>
    <s v="自家直客"/>
    <s v="08"/>
    <x v="136"/>
    <x v="0"/>
    <x v="2"/>
    <n v="10475835"/>
    <n v="2777.97999550029"/>
    <n v="0.26519999999999999"/>
  </r>
  <r>
    <s v="其他"/>
    <s v="自家直客"/>
    <s v="08"/>
    <x v="136"/>
    <x v="0"/>
    <x v="9"/>
    <n v="7379345"/>
    <n v="5530.3461509377203"/>
    <n v="0.74939999999999996"/>
  </r>
  <r>
    <s v="其他"/>
    <s v="API"/>
    <s v="08"/>
    <x v="136"/>
    <x v="1"/>
    <x v="9"/>
    <n v="4267002"/>
    <n v="515.17177983862302"/>
    <n v="0.1207"/>
  </r>
  <r>
    <s v="结果页"/>
    <s v="自家直客"/>
    <s v="08"/>
    <x v="136"/>
    <x v="0"/>
    <x v="8"/>
    <n v="5355446"/>
    <n v="12951.8337519872"/>
    <n v="2.4184000000000001"/>
  </r>
  <r>
    <s v="结果页"/>
    <s v="API"/>
    <s v="08"/>
    <x v="136"/>
    <x v="1"/>
    <x v="8"/>
    <n v="748924"/>
    <n v="469.41799978352998"/>
    <n v="0.62680000000000002"/>
  </r>
  <r>
    <s v="充电屏保"/>
    <s v="自家直客"/>
    <s v="08"/>
    <x v="136"/>
    <x v="0"/>
    <x v="12"/>
    <n v="11929443"/>
    <n v="2540.73541036609"/>
    <n v="0.21299999999999999"/>
  </r>
  <r>
    <s v="充电屏保"/>
    <s v="API"/>
    <s v="08"/>
    <x v="136"/>
    <x v="1"/>
    <x v="12"/>
    <n v="480"/>
    <n v="0"/>
    <n v="0"/>
  </r>
  <r>
    <e v="#N/A"/>
    <s v="SDK"/>
    <s v="08"/>
    <x v="136"/>
    <x v="4"/>
    <x v="18"/>
    <n v="138365"/>
    <n v="188"/>
    <m/>
  </r>
  <r>
    <s v="充电屏保"/>
    <s v="SDK"/>
    <s v="08"/>
    <x v="136"/>
    <x v="4"/>
    <x v="12"/>
    <n v="26269129"/>
    <n v="17458.09"/>
    <m/>
  </r>
  <r>
    <s v="天气"/>
    <s v="SDK"/>
    <s v="08"/>
    <x v="136"/>
    <x v="4"/>
    <x v="26"/>
    <m/>
    <m/>
    <m/>
  </r>
  <r>
    <s v="结果页"/>
    <s v="SDK"/>
    <s v="08"/>
    <x v="136"/>
    <x v="4"/>
    <x v="8"/>
    <n v="6283217"/>
    <n v="6197.79"/>
    <m/>
  </r>
  <r>
    <s v="其他"/>
    <s v="SDK"/>
    <s v="08"/>
    <x v="136"/>
    <x v="4"/>
    <x v="9"/>
    <n v="5868449"/>
    <n v="4233.6400000000003"/>
    <m/>
  </r>
  <r>
    <s v="其他"/>
    <s v="SDK"/>
    <s v="08"/>
    <x v="136"/>
    <x v="4"/>
    <x v="19"/>
    <n v="284397"/>
    <n v="441.43"/>
    <m/>
  </r>
  <r>
    <s v="其他"/>
    <s v="SDK"/>
    <s v="08"/>
    <x v="136"/>
    <x v="4"/>
    <x v="2"/>
    <n v="137783"/>
    <n v="1316.56"/>
    <m/>
  </r>
  <r>
    <s v="天气"/>
    <s v="SDK"/>
    <s v="08"/>
    <x v="136"/>
    <x v="4"/>
    <x v="20"/>
    <n v="1301031"/>
    <n v="3733.69"/>
    <m/>
  </r>
  <r>
    <s v="其他"/>
    <s v="SDK"/>
    <s v="08"/>
    <x v="136"/>
    <x v="4"/>
    <x v="15"/>
    <n v="2862753"/>
    <n v="1072.7"/>
    <m/>
  </r>
  <r>
    <s v="Applock"/>
    <s v="SDK"/>
    <s v="08"/>
    <x v="136"/>
    <x v="4"/>
    <x v="16"/>
    <n v="447601046"/>
    <n v="225455.49"/>
    <m/>
  </r>
  <r>
    <s v="充电屏保"/>
    <s v="SDK"/>
    <s v="08"/>
    <x v="136"/>
    <x v="4"/>
    <x v="17"/>
    <n v="50860405"/>
    <n v="19959.990000000002"/>
    <m/>
  </r>
  <r>
    <s v="天气"/>
    <s v="SDK"/>
    <s v="08"/>
    <x v="136"/>
    <x v="4"/>
    <x v="23"/>
    <n v="77404"/>
    <n v="131.44"/>
    <m/>
  </r>
  <r>
    <s v="结果页"/>
    <s v="SDK"/>
    <s v="08"/>
    <x v="136"/>
    <x v="4"/>
    <x v="3"/>
    <n v="16590202"/>
    <n v="36825.49"/>
    <m/>
  </r>
  <r>
    <s v="Applock"/>
    <s v="SDK"/>
    <s v="08"/>
    <x v="136"/>
    <x v="4"/>
    <x v="13"/>
    <n v="170289098"/>
    <n v="45455.54"/>
    <m/>
  </r>
  <r>
    <s v="其他"/>
    <s v="SDK"/>
    <s v="08"/>
    <x v="136"/>
    <x v="4"/>
    <x v="6"/>
    <n v="264661"/>
    <n v="556.03"/>
    <m/>
  </r>
  <r>
    <s v="充电屏保"/>
    <s v="SDK"/>
    <s v="08"/>
    <x v="136"/>
    <x v="4"/>
    <x v="14"/>
    <n v="475263570"/>
    <n v="118490.03"/>
    <m/>
  </r>
  <r>
    <s v="其他"/>
    <s v="SDK"/>
    <s v="08"/>
    <x v="136"/>
    <x v="4"/>
    <x v="10"/>
    <n v="544155"/>
    <n v="786.93"/>
    <m/>
  </r>
  <r>
    <s v="天气"/>
    <s v="SDK"/>
    <s v="08"/>
    <x v="136"/>
    <x v="4"/>
    <x v="25"/>
    <n v="877"/>
    <n v="7"/>
    <m/>
  </r>
  <r>
    <s v="其他"/>
    <s v="SDK"/>
    <s v="08"/>
    <x v="136"/>
    <x v="4"/>
    <x v="7"/>
    <n v="477254"/>
    <n v="2161.5"/>
    <m/>
  </r>
  <r>
    <s v="结果页"/>
    <s v="SDK"/>
    <s v="08"/>
    <x v="136"/>
    <x v="4"/>
    <x v="0"/>
    <n v="29899018"/>
    <n v="43746.77"/>
    <m/>
  </r>
  <r>
    <s v="其他"/>
    <s v="SDK"/>
    <s v="08"/>
    <x v="136"/>
    <x v="4"/>
    <x v="5"/>
    <n v="286240"/>
    <n v="207.74"/>
    <m/>
  </r>
  <r>
    <s v="其他"/>
    <s v="SDK"/>
    <s v="08"/>
    <x v="136"/>
    <x v="4"/>
    <x v="4"/>
    <n v="38208909"/>
    <n v="7846.63"/>
    <m/>
  </r>
  <r>
    <s v="其他"/>
    <s v="SDK"/>
    <s v="08"/>
    <x v="136"/>
    <x v="4"/>
    <x v="11"/>
    <n v="10745291"/>
    <n v="3278.04"/>
    <m/>
  </r>
  <r>
    <e v="#N/A"/>
    <s v="SDK"/>
    <s v="08"/>
    <x v="136"/>
    <x v="4"/>
    <x v="28"/>
    <n v="1098"/>
    <n v="0.85"/>
    <m/>
  </r>
  <r>
    <e v="#N/A"/>
    <s v="SDK"/>
    <s v="08"/>
    <x v="136"/>
    <x v="4"/>
    <x v="27"/>
    <n v="79976"/>
    <n v="66.05"/>
    <m/>
  </r>
  <r>
    <s v="结果页"/>
    <s v="API"/>
    <s v="08"/>
    <x v="137"/>
    <x v="3"/>
    <x v="0"/>
    <n v="502444"/>
    <n v="361.13"/>
    <n v="0.71870000000000001"/>
  </r>
  <r>
    <s v="结果页"/>
    <s v="API"/>
    <s v="08"/>
    <x v="137"/>
    <x v="3"/>
    <x v="3"/>
    <n v="142943"/>
    <n v="397.71"/>
    <n v="2.7823000000000002"/>
  </r>
  <r>
    <s v="结果页"/>
    <s v="API"/>
    <s v="08"/>
    <x v="137"/>
    <x v="3"/>
    <x v="8"/>
    <n v="83020"/>
    <n v="136.43"/>
    <n v="1.6433"/>
  </r>
  <r>
    <s v="其他"/>
    <s v="API"/>
    <s v="08"/>
    <x v="137"/>
    <x v="3"/>
    <x v="4"/>
    <n v="12486"/>
    <n v="2.67"/>
    <n v="0.21379999999999999"/>
  </r>
  <r>
    <s v="结果页"/>
    <s v="API"/>
    <s v="08"/>
    <x v="137"/>
    <x v="5"/>
    <x v="8"/>
    <n v="1499191"/>
    <n v="1568.68"/>
    <n v="1.05"/>
  </r>
  <r>
    <s v="结果页"/>
    <s v="API"/>
    <s v="08"/>
    <x v="137"/>
    <x v="5"/>
    <x v="3"/>
    <n v="280296"/>
    <n v="235.12"/>
    <n v="0.84"/>
  </r>
  <r>
    <s v="其他"/>
    <s v="API"/>
    <s v="08"/>
    <x v="137"/>
    <x v="5"/>
    <x v="4"/>
    <n v="88760"/>
    <n v="674.85"/>
    <n v="7.6031000000000004"/>
  </r>
  <r>
    <e v="#N/A"/>
    <s v="SDK"/>
    <s v="08"/>
    <x v="137"/>
    <x v="4"/>
    <x v="18"/>
    <n v="154971"/>
    <n v="196.50000659190101"/>
    <n v="1.268"/>
  </r>
  <r>
    <s v="充电屏保"/>
    <s v="SDK"/>
    <s v="08"/>
    <x v="137"/>
    <x v="4"/>
    <x v="12"/>
    <n v="26161045"/>
    <n v="16455.810144424398"/>
    <n v="0.629"/>
  </r>
  <r>
    <s v="天气"/>
    <s v="SDK"/>
    <s v="08"/>
    <x v="137"/>
    <x v="4"/>
    <x v="26"/>
    <n v="1"/>
    <n v="0"/>
    <n v="0"/>
  </r>
  <r>
    <s v="结果页"/>
    <s v="SDK"/>
    <s v="08"/>
    <x v="137"/>
    <x v="4"/>
    <x v="8"/>
    <n v="6087950"/>
    <n v="5801.1500651836304"/>
    <n v="0.95289999999999997"/>
  </r>
  <r>
    <s v="其他"/>
    <s v="SDK"/>
    <s v="08"/>
    <x v="137"/>
    <x v="4"/>
    <x v="9"/>
    <n v="5551045"/>
    <n v="3922.7600098401299"/>
    <n v="0.70669999999999999"/>
  </r>
  <r>
    <s v="其他"/>
    <s v="SDK"/>
    <s v="08"/>
    <x v="137"/>
    <x v="4"/>
    <x v="19"/>
    <n v="270118"/>
    <n v="392.600006103515"/>
    <n v="1.4534"/>
  </r>
  <r>
    <s v="其他"/>
    <s v="SDK"/>
    <s v="08"/>
    <x v="137"/>
    <x v="4"/>
    <x v="2"/>
    <n v="134733"/>
    <n v="1262.0900264177401"/>
    <n v="9.3673000000000002"/>
  </r>
  <r>
    <s v="天气"/>
    <s v="SDK"/>
    <s v="08"/>
    <x v="137"/>
    <x v="4"/>
    <x v="20"/>
    <n v="1256059"/>
    <n v="3148.8699951171802"/>
    <n v="2.5068999999999999"/>
  </r>
  <r>
    <s v="其他"/>
    <s v="SDK"/>
    <s v="08"/>
    <x v="137"/>
    <x v="4"/>
    <x v="15"/>
    <n v="2926826"/>
    <n v="986.11000013351395"/>
    <n v="0.33689999999999998"/>
  </r>
  <r>
    <s v="Applock"/>
    <s v="SDK"/>
    <s v="08"/>
    <x v="137"/>
    <x v="4"/>
    <x v="16"/>
    <n v="432643505"/>
    <n v="208174.219622612"/>
    <n v="0.48120000000000002"/>
  </r>
  <r>
    <s v="充电屏保"/>
    <s v="SDK"/>
    <s v="08"/>
    <x v="137"/>
    <x v="4"/>
    <x v="17"/>
    <n v="48318684"/>
    <n v="18409.640136718699"/>
    <n v="0.38100000000000001"/>
  </r>
  <r>
    <s v="天气"/>
    <s v="SDK"/>
    <s v="08"/>
    <x v="137"/>
    <x v="4"/>
    <x v="23"/>
    <n v="68434"/>
    <n v="118.169998168945"/>
    <n v="1.7267999999999999"/>
  </r>
  <r>
    <s v="结果页"/>
    <s v="SDK"/>
    <s v="08"/>
    <x v="137"/>
    <x v="4"/>
    <x v="3"/>
    <n v="16562053"/>
    <n v="37085.660039067203"/>
    <n v="2.2391999999999999"/>
  </r>
  <r>
    <s v="Applock"/>
    <s v="SDK"/>
    <s v="08"/>
    <x v="137"/>
    <x v="4"/>
    <x v="13"/>
    <n v="165426602"/>
    <n v="42801.990251541101"/>
    <n v="0.25869999999999999"/>
  </r>
  <r>
    <s v="其他"/>
    <s v="SDK"/>
    <s v="08"/>
    <x v="137"/>
    <x v="4"/>
    <x v="6"/>
    <n v="260477"/>
    <n v="508.57000732421801"/>
    <n v="1.9524999999999999"/>
  </r>
  <r>
    <s v="充电屏保"/>
    <s v="SDK"/>
    <s v="08"/>
    <x v="137"/>
    <x v="4"/>
    <x v="14"/>
    <n v="469971873"/>
    <n v="114547.851251602"/>
    <n v="0.2437"/>
  </r>
  <r>
    <s v="其他"/>
    <s v="SDK"/>
    <s v="08"/>
    <x v="137"/>
    <x v="4"/>
    <x v="10"/>
    <n v="546727"/>
    <n v="824.71002197265602"/>
    <n v="1.5084"/>
  </r>
  <r>
    <s v="天气"/>
    <s v="SDK"/>
    <s v="08"/>
    <x v="137"/>
    <x v="4"/>
    <x v="25"/>
    <n v="857"/>
    <n v="2.02999993599951"/>
    <n v="2.3687"/>
  </r>
  <r>
    <s v="其他"/>
    <s v="SDK"/>
    <s v="08"/>
    <x v="137"/>
    <x v="4"/>
    <x v="7"/>
    <n v="441210"/>
    <n v="2008.7500286102199"/>
    <n v="4.5528000000000004"/>
  </r>
  <r>
    <s v="结果页"/>
    <s v="SDK"/>
    <s v="08"/>
    <x v="137"/>
    <x v="4"/>
    <x v="0"/>
    <n v="30208471"/>
    <n v="44107.3987596035"/>
    <n v="1.4601"/>
  </r>
  <r>
    <s v="其他"/>
    <s v="SDK"/>
    <s v="08"/>
    <x v="137"/>
    <x v="4"/>
    <x v="5"/>
    <n v="286507"/>
    <n v="187.749999579042"/>
    <n v="0.65529999999999999"/>
  </r>
  <r>
    <s v="其他"/>
    <s v="SDK"/>
    <s v="08"/>
    <x v="137"/>
    <x v="4"/>
    <x v="4"/>
    <n v="38790553"/>
    <n v="7115.3698954731199"/>
    <n v="0.18340000000000001"/>
  </r>
  <r>
    <s v="其他"/>
    <s v="SDK"/>
    <s v="08"/>
    <x v="137"/>
    <x v="4"/>
    <x v="11"/>
    <n v="11034023"/>
    <n v="3196.75007665157"/>
    <n v="0.28970000000000001"/>
  </r>
  <r>
    <e v="#N/A"/>
    <s v="SDK"/>
    <s v="08"/>
    <x v="137"/>
    <x v="4"/>
    <x v="28"/>
    <n v="807"/>
    <n v="0.270000010728836"/>
    <n v="0.33460000000000001"/>
  </r>
  <r>
    <e v="#N/A"/>
    <s v="SDK"/>
    <s v="08"/>
    <x v="137"/>
    <x v="4"/>
    <x v="27"/>
    <n v="76677"/>
    <n v="84.829998360946703"/>
    <n v="1.1063000000000001"/>
  </r>
  <r>
    <s v="结果页"/>
    <s v="API"/>
    <s v="08"/>
    <x v="138"/>
    <x v="3"/>
    <x v="0"/>
    <n v="427863"/>
    <n v="301.19"/>
    <n v="0.70389999999999997"/>
  </r>
  <r>
    <s v="结果页"/>
    <s v="API"/>
    <s v="08"/>
    <x v="138"/>
    <x v="3"/>
    <x v="3"/>
    <n v="122410"/>
    <n v="331.22"/>
    <n v="2.7058"/>
  </r>
  <r>
    <s v="结果页"/>
    <s v="API"/>
    <s v="08"/>
    <x v="138"/>
    <x v="3"/>
    <x v="8"/>
    <n v="70593"/>
    <n v="131.58000000000001"/>
    <n v="1.8638999999999999"/>
  </r>
  <r>
    <s v="其他"/>
    <s v="API"/>
    <s v="08"/>
    <x v="138"/>
    <x v="3"/>
    <x v="4"/>
    <n v="11428"/>
    <n v="3.46"/>
    <n v="0.30280000000000001"/>
  </r>
  <r>
    <s v="结果页"/>
    <s v="API"/>
    <s v="08"/>
    <x v="138"/>
    <x v="5"/>
    <x v="8"/>
    <n v="1725502"/>
    <n v="1898.05"/>
    <n v="1.1000000000000001"/>
  </r>
  <r>
    <s v="结果页"/>
    <s v="API"/>
    <s v="08"/>
    <x v="138"/>
    <x v="5"/>
    <x v="3"/>
    <n v="328958"/>
    <n v="428.64"/>
    <n v="1.3"/>
  </r>
  <r>
    <s v="其他"/>
    <s v="API"/>
    <s v="08"/>
    <x v="138"/>
    <x v="5"/>
    <x v="4"/>
    <n v="73261"/>
    <n v="490.15"/>
    <n v="6.6905000000000001"/>
  </r>
  <r>
    <e v="#N/A"/>
    <s v="SDK"/>
    <s v="08"/>
    <x v="138"/>
    <x v="4"/>
    <x v="18"/>
    <n v="183057"/>
    <n v="233.36"/>
    <n v="1.2746999999999999"/>
  </r>
  <r>
    <s v="充电屏保"/>
    <s v="SDK"/>
    <s v="08"/>
    <x v="138"/>
    <x v="4"/>
    <x v="12"/>
    <n v="27850288"/>
    <n v="18530.52"/>
    <n v="0.6653"/>
  </r>
  <r>
    <s v="天气"/>
    <s v="SDK"/>
    <s v="08"/>
    <x v="138"/>
    <x v="4"/>
    <x v="26"/>
    <n v="18"/>
    <n v="0.23"/>
    <n v="12.777799999999999"/>
  </r>
  <r>
    <s v="结果页"/>
    <s v="SDK"/>
    <s v="08"/>
    <x v="138"/>
    <x v="4"/>
    <x v="8"/>
    <n v="6040304"/>
    <n v="5702.8"/>
    <n v="0.94410000000000005"/>
  </r>
  <r>
    <s v="其他"/>
    <s v="SDK"/>
    <s v="08"/>
    <x v="138"/>
    <x v="4"/>
    <x v="9"/>
    <n v="5410843"/>
    <n v="4006.88"/>
    <n v="0.74060000000000004"/>
  </r>
  <r>
    <s v="其他"/>
    <s v="SDK"/>
    <s v="08"/>
    <x v="138"/>
    <x v="4"/>
    <x v="19"/>
    <n v="265125"/>
    <n v="410.76"/>
    <n v="1.5492999999999999"/>
  </r>
  <r>
    <s v="其他"/>
    <s v="SDK"/>
    <s v="08"/>
    <x v="138"/>
    <x v="4"/>
    <x v="2"/>
    <n v="130565"/>
    <n v="1227.6199999999999"/>
    <n v="9.4018999999999995"/>
  </r>
  <r>
    <s v="天气"/>
    <s v="SDK"/>
    <s v="08"/>
    <x v="138"/>
    <x v="4"/>
    <x v="20"/>
    <n v="1276376"/>
    <n v="3299.64"/>
    <n v="2.5851999999999999"/>
  </r>
  <r>
    <s v="其他"/>
    <s v="SDK"/>
    <s v="08"/>
    <x v="138"/>
    <x v="4"/>
    <x v="15"/>
    <n v="2982850"/>
    <n v="978.4"/>
    <n v="0.32800000000000001"/>
  </r>
  <r>
    <s v="Applock"/>
    <s v="SDK"/>
    <s v="08"/>
    <x v="138"/>
    <x v="4"/>
    <x v="16"/>
    <n v="456516486"/>
    <n v="218496.27"/>
    <n v="0.47860000000000003"/>
  </r>
  <r>
    <s v="充电屏保"/>
    <s v="SDK"/>
    <s v="08"/>
    <x v="138"/>
    <x v="4"/>
    <x v="17"/>
    <n v="49312651"/>
    <n v="18934.59"/>
    <n v="0.38400000000000001"/>
  </r>
  <r>
    <s v="天气"/>
    <s v="SDK"/>
    <s v="08"/>
    <x v="138"/>
    <x v="4"/>
    <x v="23"/>
    <n v="63740"/>
    <n v="123.32"/>
    <n v="1.9347000000000001"/>
  </r>
  <r>
    <s v="结果页"/>
    <s v="SDK"/>
    <s v="08"/>
    <x v="138"/>
    <x v="4"/>
    <x v="3"/>
    <n v="16689511"/>
    <n v="36432.44"/>
    <n v="2.1829999999999998"/>
  </r>
  <r>
    <s v="Applock"/>
    <s v="SDK"/>
    <s v="08"/>
    <x v="138"/>
    <x v="4"/>
    <x v="13"/>
    <n v="173670418"/>
    <n v="44302.55"/>
    <n v="0.254"/>
  </r>
  <r>
    <s v="其他"/>
    <s v="SDK"/>
    <s v="08"/>
    <x v="138"/>
    <x v="4"/>
    <x v="6"/>
    <n v="269712"/>
    <n v="544.20000000000005"/>
    <n v="2.008"/>
  </r>
  <r>
    <s v="充电屏保"/>
    <s v="SDK"/>
    <s v="08"/>
    <x v="138"/>
    <x v="4"/>
    <x v="14"/>
    <n v="502857609"/>
    <n v="116353.75"/>
    <n v="0.23169999999999999"/>
  </r>
  <r>
    <s v="其他"/>
    <s v="SDK"/>
    <s v="08"/>
    <x v="138"/>
    <x v="4"/>
    <x v="10"/>
    <n v="519171"/>
    <n v="761.06"/>
    <n v="1.448"/>
  </r>
  <r>
    <s v="天气"/>
    <s v="SDK"/>
    <s v="08"/>
    <x v="138"/>
    <x v="4"/>
    <x v="25"/>
    <n v="3157"/>
    <n v="7.02"/>
    <n v="2.0423"/>
  </r>
  <r>
    <s v="其他"/>
    <s v="SDK"/>
    <s v="08"/>
    <x v="138"/>
    <x v="4"/>
    <x v="7"/>
    <n v="358469"/>
    <n v="1699.87"/>
    <n v="4.5298999999999996"/>
  </r>
  <r>
    <s v="结果页"/>
    <s v="SDK"/>
    <s v="08"/>
    <x v="138"/>
    <x v="4"/>
    <x v="0"/>
    <n v="28672460"/>
    <n v="40708.449999999997"/>
    <n v="1.4274"/>
  </r>
  <r>
    <s v="其他"/>
    <s v="SDK"/>
    <s v="08"/>
    <x v="138"/>
    <x v="4"/>
    <x v="5"/>
    <n v="278119"/>
    <n v="172.83"/>
    <n v="0.62139999999999995"/>
  </r>
  <r>
    <s v="其他"/>
    <s v="SDK"/>
    <s v="08"/>
    <x v="138"/>
    <x v="4"/>
    <x v="4"/>
    <n v="33788533"/>
    <n v="5976.87"/>
    <n v="0.1769"/>
  </r>
  <r>
    <s v="其他"/>
    <s v="SDK"/>
    <s v="08"/>
    <x v="138"/>
    <x v="4"/>
    <x v="11"/>
    <n v="9499961"/>
    <n v="2440.3200000000002"/>
    <n v="0.25690000000000002"/>
  </r>
  <r>
    <e v="#N/A"/>
    <s v="SDK"/>
    <s v="08"/>
    <x v="138"/>
    <x v="4"/>
    <x v="28"/>
    <n v="899"/>
    <n v="1.1000000000000001"/>
    <n v="1.2236"/>
  </r>
  <r>
    <e v="#N/A"/>
    <s v="SDK"/>
    <s v="08"/>
    <x v="138"/>
    <x v="4"/>
    <x v="27"/>
    <n v="80761"/>
    <n v="57.93"/>
    <n v="0.71730000000000005"/>
  </r>
  <r>
    <s v="其他"/>
    <s v="API"/>
    <s v="08"/>
    <x v="137"/>
    <x v="1"/>
    <x v="19"/>
    <n v="127576"/>
    <n v="48.203999992500002"/>
    <n v="0.37780000000000002"/>
  </r>
  <r>
    <s v="其他"/>
    <s v="自家直客"/>
    <s v="08"/>
    <x v="137"/>
    <x v="0"/>
    <x v="19"/>
    <n v="209310"/>
    <n v="328.98999759200001"/>
    <n v="1.5718000000000001"/>
  </r>
  <r>
    <s v="天气"/>
    <s v="自家直客"/>
    <s v="08"/>
    <x v="137"/>
    <x v="0"/>
    <x v="20"/>
    <n v="324695"/>
    <n v="2747.0500076200001"/>
    <n v="8.4603999999999999"/>
  </r>
  <r>
    <s v="其他"/>
    <s v="自家直客"/>
    <s v="08"/>
    <x v="137"/>
    <x v="0"/>
    <x v="4"/>
    <n v="12745274"/>
    <n v="2804.9799831199998"/>
    <n v="0.22009999999999999"/>
  </r>
  <r>
    <s v="其他"/>
    <s v="API"/>
    <s v="08"/>
    <x v="137"/>
    <x v="1"/>
    <x v="4"/>
    <n v="18745992"/>
    <n v="353.005001467"/>
    <n v="1.8800000000000001E-2"/>
  </r>
  <r>
    <s v="其他"/>
    <s v="自家直客"/>
    <s v="08"/>
    <x v="137"/>
    <x v="0"/>
    <x v="5"/>
    <n v="854361"/>
    <n v="307.07999645500001"/>
    <n v="0.3594"/>
  </r>
  <r>
    <s v="其他"/>
    <s v="API"/>
    <s v="08"/>
    <x v="137"/>
    <x v="1"/>
    <x v="5"/>
    <n v="991261"/>
    <n v="53.461000855999998"/>
    <n v="5.3900000000000003E-2"/>
  </r>
  <r>
    <s v="结果页"/>
    <s v="API"/>
    <s v="08"/>
    <x v="137"/>
    <x v="1"/>
    <x v="0"/>
    <n v="2435078"/>
    <n v="483.39199975499997"/>
    <n v="0.19850000000000001"/>
  </r>
  <r>
    <s v="结果页"/>
    <s v="自家直客"/>
    <s v="08"/>
    <x v="137"/>
    <x v="0"/>
    <x v="0"/>
    <n v="30392258"/>
    <n v="27619.330027"/>
    <n v="0.90880000000000005"/>
  </r>
  <r>
    <s v="其他"/>
    <s v="自家直客"/>
    <s v="08"/>
    <x v="137"/>
    <x v="0"/>
    <x v="7"/>
    <n v="20724424"/>
    <n v="8481.3999998199997"/>
    <n v="0.40920000000000001"/>
  </r>
  <r>
    <s v="其他"/>
    <s v="API"/>
    <s v="08"/>
    <x v="137"/>
    <x v="1"/>
    <x v="7"/>
    <n v="32171170"/>
    <n v="7517.3335091400004"/>
    <n v="0.23369999999999999"/>
  </r>
  <r>
    <s v="天气"/>
    <s v="自家直客"/>
    <s v="08"/>
    <x v="137"/>
    <x v="0"/>
    <x v="25"/>
    <n v="651"/>
    <n v="3.90000000596"/>
    <n v="5.9908000000000001"/>
  </r>
  <r>
    <s v="其他"/>
    <s v="自家直客"/>
    <s v="08"/>
    <x v="137"/>
    <x v="0"/>
    <x v="10"/>
    <n v="7093641"/>
    <n v="5763.6999896899997"/>
    <n v="0.8125"/>
  </r>
  <r>
    <s v="其他"/>
    <s v="API"/>
    <s v="08"/>
    <x v="137"/>
    <x v="1"/>
    <x v="10"/>
    <n v="3995215"/>
    <n v="1371.08400222"/>
    <n v="0.34320000000000001"/>
  </r>
  <r>
    <s v="充电屏保"/>
    <s v="自家直客"/>
    <s v="08"/>
    <x v="137"/>
    <x v="0"/>
    <x v="14"/>
    <n v="238557978"/>
    <n v="25816.999084899999"/>
    <n v="0.1082"/>
  </r>
  <r>
    <s v="充电屏保"/>
    <s v="API"/>
    <s v="08"/>
    <x v="137"/>
    <x v="1"/>
    <x v="14"/>
    <n v="108"/>
    <n v="0"/>
    <n v="0"/>
  </r>
  <r>
    <s v="其他"/>
    <s v="自家直客"/>
    <s v="08"/>
    <x v="137"/>
    <x v="0"/>
    <x v="6"/>
    <n v="5923821"/>
    <n v="3951.7299997499999"/>
    <n v="0.66710000000000003"/>
  </r>
  <r>
    <s v="其他"/>
    <s v="API"/>
    <s v="08"/>
    <x v="137"/>
    <x v="1"/>
    <x v="6"/>
    <n v="3572458"/>
    <n v="1156.3164155699999"/>
    <n v="0.32369999999999999"/>
  </r>
  <r>
    <s v="其他"/>
    <s v="API"/>
    <s v="08"/>
    <x v="137"/>
    <x v="1"/>
    <x v="1"/>
    <n v="1783348"/>
    <n v="262.69662379300001"/>
    <n v="0.14729999999999999"/>
  </r>
  <r>
    <s v="其他"/>
    <s v="自家直客"/>
    <s v="08"/>
    <x v="137"/>
    <x v="0"/>
    <x v="1"/>
    <n v="2105056"/>
    <n v="518.16999773299995"/>
    <n v="0.2462"/>
  </r>
  <r>
    <s v="结果页"/>
    <s v="自家直客"/>
    <s v="08"/>
    <x v="137"/>
    <x v="0"/>
    <x v="3"/>
    <n v="7859676"/>
    <n v="10511.249995"/>
    <n v="1.3373999999999999"/>
  </r>
  <r>
    <s v="结果页"/>
    <s v="API"/>
    <s v="08"/>
    <x v="137"/>
    <x v="1"/>
    <x v="3"/>
    <n v="1607380"/>
    <n v="1124.1859901"/>
    <n v="0.69940000000000002"/>
  </r>
  <r>
    <s v="天气"/>
    <s v="自家直客"/>
    <s v="08"/>
    <x v="137"/>
    <x v="0"/>
    <x v="23"/>
    <n v="39139"/>
    <n v="113.850000296"/>
    <n v="2.9089"/>
  </r>
  <r>
    <s v="充电屏保"/>
    <s v="自家直客"/>
    <s v="08"/>
    <x v="137"/>
    <x v="0"/>
    <x v="17"/>
    <n v="9551633"/>
    <n v="2306.1156734299998"/>
    <n v="0.2414"/>
  </r>
  <r>
    <s v="其他"/>
    <s v="API"/>
    <s v="08"/>
    <x v="137"/>
    <x v="1"/>
    <x v="2"/>
    <n v="26173422"/>
    <n v="3846.2795103200001"/>
    <n v="0.14699999999999999"/>
  </r>
  <r>
    <s v="其他"/>
    <s v="自家直客"/>
    <s v="08"/>
    <x v="137"/>
    <x v="0"/>
    <x v="2"/>
    <n v="11701325"/>
    <n v="2852.1199932099998"/>
    <n v="0.2437"/>
  </r>
  <r>
    <s v="其他"/>
    <s v="自家直客"/>
    <s v="08"/>
    <x v="137"/>
    <x v="0"/>
    <x v="9"/>
    <n v="7799681"/>
    <n v="5521.2413123099996"/>
    <n v="0.70789999999999997"/>
  </r>
  <r>
    <s v="其他"/>
    <s v="API"/>
    <s v="08"/>
    <x v="137"/>
    <x v="1"/>
    <x v="9"/>
    <n v="3633050"/>
    <n v="523.89139324099995"/>
    <n v="0.14419999999999999"/>
  </r>
  <r>
    <s v="结果页"/>
    <s v="自家直客"/>
    <s v="08"/>
    <x v="137"/>
    <x v="0"/>
    <x v="8"/>
    <n v="5545575"/>
    <n v="13386.521038000001"/>
    <n v="2.4138999999999999"/>
  </r>
  <r>
    <s v="结果页"/>
    <s v="API"/>
    <s v="08"/>
    <x v="137"/>
    <x v="1"/>
    <x v="8"/>
    <n v="628244"/>
    <n v="424.63800029100003"/>
    <n v="0.67589999999999995"/>
  </r>
  <r>
    <s v="充电屏保"/>
    <s v="自家直客"/>
    <s v="08"/>
    <x v="137"/>
    <x v="0"/>
    <x v="12"/>
    <n v="13323084"/>
    <n v="2916.1818733300001"/>
    <n v="0.21890000000000001"/>
  </r>
  <r>
    <s v="充电屏保"/>
    <s v="API"/>
    <s v="08"/>
    <x v="137"/>
    <x v="1"/>
    <x v="12"/>
    <n v="397"/>
    <n v="0"/>
    <n v="0"/>
  </r>
  <r>
    <s v="其他"/>
    <s v="API"/>
    <s v="08"/>
    <x v="138"/>
    <x v="1"/>
    <x v="19"/>
    <n v="121930"/>
    <n v="44.053999938099999"/>
    <n v="0.36130000000000001"/>
  </r>
  <r>
    <s v="其他"/>
    <s v="自家直客"/>
    <s v="08"/>
    <x v="138"/>
    <x v="0"/>
    <x v="19"/>
    <n v="205040"/>
    <n v="327.58999798600001"/>
    <n v="1.5976999999999999"/>
  </r>
  <r>
    <s v="天气"/>
    <s v="自家直客"/>
    <s v="08"/>
    <x v="138"/>
    <x v="0"/>
    <x v="20"/>
    <n v="324068"/>
    <n v="2882.7100086999999"/>
    <n v="8.8954000000000004"/>
  </r>
  <r>
    <s v="其他"/>
    <s v="自家直客"/>
    <s v="08"/>
    <x v="138"/>
    <x v="0"/>
    <x v="4"/>
    <n v="11731946"/>
    <n v="2555.7999791299999"/>
    <n v="0.21779999999999999"/>
  </r>
  <r>
    <s v="其他"/>
    <s v="API"/>
    <s v="08"/>
    <x v="138"/>
    <x v="1"/>
    <x v="4"/>
    <n v="17589030"/>
    <n v="291.32200092099998"/>
    <n v="1.66E-2"/>
  </r>
  <r>
    <s v="其他"/>
    <s v="自家直客"/>
    <s v="08"/>
    <x v="138"/>
    <x v="0"/>
    <x v="5"/>
    <n v="801465"/>
    <n v="275.14999692100002"/>
    <n v="0.34329999999999999"/>
  </r>
  <r>
    <s v="其他"/>
    <s v="API"/>
    <s v="08"/>
    <x v="138"/>
    <x v="1"/>
    <x v="5"/>
    <n v="901790"/>
    <n v="48.919000394599998"/>
    <n v="5.4199999999999998E-2"/>
  </r>
  <r>
    <s v="结果页"/>
    <s v="API"/>
    <s v="08"/>
    <x v="138"/>
    <x v="1"/>
    <x v="0"/>
    <n v="2667209"/>
    <n v="571.81999521700004"/>
    <n v="0.21440000000000001"/>
  </r>
  <r>
    <s v="结果页"/>
    <s v="自家直客"/>
    <s v="08"/>
    <x v="138"/>
    <x v="0"/>
    <x v="0"/>
    <n v="28948690"/>
    <n v="25785.340023199999"/>
    <n v="0.89070000000000005"/>
  </r>
  <r>
    <s v="其他"/>
    <s v="自家直客"/>
    <s v="08"/>
    <x v="138"/>
    <x v="0"/>
    <x v="7"/>
    <n v="16555736"/>
    <n v="6719.6400015400004"/>
    <n v="0.40589999999999998"/>
  </r>
  <r>
    <s v="其他"/>
    <s v="API"/>
    <s v="08"/>
    <x v="138"/>
    <x v="1"/>
    <x v="7"/>
    <n v="25269999"/>
    <n v="5414.5125035800002"/>
    <n v="0.21429999999999999"/>
  </r>
  <r>
    <s v="天气"/>
    <s v="自家直客"/>
    <s v="08"/>
    <x v="138"/>
    <x v="0"/>
    <x v="25"/>
    <n v="1238"/>
    <n v="8.1200000178099998"/>
    <n v="6.5590000000000002"/>
  </r>
  <r>
    <s v="其他"/>
    <s v="自家直客"/>
    <s v="08"/>
    <x v="138"/>
    <x v="0"/>
    <x v="10"/>
    <n v="6473510"/>
    <n v="5311.3599953800003"/>
    <n v="0.82050000000000001"/>
  </r>
  <r>
    <s v="其他"/>
    <s v="API"/>
    <s v="08"/>
    <x v="138"/>
    <x v="1"/>
    <x v="10"/>
    <n v="3850613"/>
    <n v="1209.9474702299999"/>
    <n v="0.31419999999999998"/>
  </r>
  <r>
    <s v="充电屏保"/>
    <s v="自家直客"/>
    <s v="08"/>
    <x v="138"/>
    <x v="0"/>
    <x v="14"/>
    <n v="267342135"/>
    <n v="26661.107098799999"/>
    <n v="9.9699999999999997E-2"/>
  </r>
  <r>
    <s v="充电屏保"/>
    <s v="API"/>
    <s v="08"/>
    <x v="138"/>
    <x v="1"/>
    <x v="14"/>
    <n v="120"/>
    <n v="4.7860001213800001E-3"/>
    <n v="3.9899999999999998E-2"/>
  </r>
  <r>
    <s v="其他"/>
    <s v="自家直客"/>
    <s v="08"/>
    <x v="138"/>
    <x v="0"/>
    <x v="6"/>
    <n v="5754984"/>
    <n v="3836.7200019400002"/>
    <n v="0.66669999999999996"/>
  </r>
  <r>
    <s v="其他"/>
    <s v="API"/>
    <s v="08"/>
    <x v="138"/>
    <x v="1"/>
    <x v="6"/>
    <n v="3484009"/>
    <n v="1112.8758642"/>
    <n v="0.31940000000000002"/>
  </r>
  <r>
    <s v="其他"/>
    <s v="API"/>
    <s v="08"/>
    <x v="138"/>
    <x v="1"/>
    <x v="1"/>
    <n v="1856753"/>
    <n v="183.62234818600001"/>
    <n v="9.8900000000000002E-2"/>
  </r>
  <r>
    <s v="其他"/>
    <s v="自家直客"/>
    <s v="08"/>
    <x v="138"/>
    <x v="0"/>
    <x v="1"/>
    <n v="1968506"/>
    <n v="490.70999833799999"/>
    <n v="0.24929999999999999"/>
  </r>
  <r>
    <s v="结果页"/>
    <s v="自家直客"/>
    <s v="08"/>
    <x v="138"/>
    <x v="0"/>
    <x v="3"/>
    <n v="7679049"/>
    <n v="9803.8599833499993"/>
    <n v="1.2766999999999999"/>
  </r>
  <r>
    <s v="结果页"/>
    <s v="API"/>
    <s v="08"/>
    <x v="138"/>
    <x v="1"/>
    <x v="3"/>
    <n v="1693714"/>
    <n v="1229.8919870899999"/>
    <n v="0.72619999999999996"/>
  </r>
  <r>
    <s v="天气"/>
    <s v="自家直客"/>
    <s v="08"/>
    <x v="138"/>
    <x v="0"/>
    <x v="23"/>
    <n v="37829"/>
    <n v="104.560000174"/>
    <n v="2.7639999999999998"/>
  </r>
  <r>
    <s v="充电屏保"/>
    <s v="自家直客"/>
    <s v="08"/>
    <x v="138"/>
    <x v="0"/>
    <x v="17"/>
    <n v="10927106"/>
    <n v="2489.3893544799998"/>
    <n v="0.2278"/>
  </r>
  <r>
    <s v="其他"/>
    <s v="API"/>
    <s v="08"/>
    <x v="138"/>
    <x v="1"/>
    <x v="2"/>
    <n v="25679118"/>
    <n v="3207.79650201"/>
    <n v="0.1249"/>
  </r>
  <r>
    <s v="其他"/>
    <s v="自家直客"/>
    <s v="08"/>
    <x v="138"/>
    <x v="0"/>
    <x v="2"/>
    <n v="10813789"/>
    <n v="2704.2899946100001"/>
    <n v="0.25009999999999999"/>
  </r>
  <r>
    <s v="其他"/>
    <s v="自家直客"/>
    <s v="08"/>
    <x v="138"/>
    <x v="0"/>
    <x v="9"/>
    <n v="7862397"/>
    <n v="5569.0305468899996"/>
    <n v="0.70830000000000004"/>
  </r>
  <r>
    <s v="其他"/>
    <s v="API"/>
    <s v="08"/>
    <x v="138"/>
    <x v="1"/>
    <x v="9"/>
    <n v="3578007"/>
    <n v="511.68043118600002"/>
    <n v="0.14299999999999999"/>
  </r>
  <r>
    <s v="结果页"/>
    <s v="自家直客"/>
    <s v="08"/>
    <x v="138"/>
    <x v="0"/>
    <x v="8"/>
    <n v="5360835"/>
    <n v="12968.939191400001"/>
    <n v="2.4192"/>
  </r>
  <r>
    <s v="结果页"/>
    <s v="API"/>
    <s v="08"/>
    <x v="138"/>
    <x v="1"/>
    <x v="8"/>
    <n v="730193"/>
    <n v="482.41599408500002"/>
    <n v="0.66069999999999995"/>
  </r>
  <r>
    <s v="充电屏保"/>
    <s v="自家直客"/>
    <s v="08"/>
    <x v="138"/>
    <x v="0"/>
    <x v="12"/>
    <n v="14642187"/>
    <n v="3156.1496172400002"/>
    <n v="0.21560000000000001"/>
  </r>
  <r>
    <s v="充电屏保"/>
    <s v="API"/>
    <s v="08"/>
    <x v="138"/>
    <x v="1"/>
    <x v="12"/>
    <n v="388"/>
    <n v="0"/>
    <n v="0"/>
  </r>
  <r>
    <s v="其他"/>
    <s v="API"/>
    <s v="08"/>
    <x v="139"/>
    <x v="1"/>
    <x v="19"/>
    <n v="121760"/>
    <n v="47.945999916600002"/>
    <n v="0.39379999999999998"/>
  </r>
  <r>
    <s v="其他"/>
    <s v="自家直客"/>
    <s v="08"/>
    <x v="139"/>
    <x v="0"/>
    <x v="19"/>
    <n v="202219"/>
    <n v="289.01999757099998"/>
    <n v="1.4292"/>
  </r>
  <r>
    <s v="其他"/>
    <s v="自家直客"/>
    <s v="08"/>
    <x v="139"/>
    <x v="0"/>
    <x v="31"/>
    <n v="318501"/>
    <n v="2641.8900047000002"/>
    <n v="8.2948000000000004"/>
  </r>
  <r>
    <s v="其他"/>
    <s v="自家直客"/>
    <s v="08"/>
    <x v="139"/>
    <x v="0"/>
    <x v="4"/>
    <n v="10107159"/>
    <n v="2120.8899777000001"/>
    <n v="0.20979999999999999"/>
  </r>
  <r>
    <s v="其他"/>
    <s v="API"/>
    <s v="08"/>
    <x v="139"/>
    <x v="1"/>
    <x v="4"/>
    <n v="15639773"/>
    <n v="319.57800073499999"/>
    <n v="2.0400000000000001E-2"/>
  </r>
  <r>
    <s v="其他"/>
    <s v="自家直客"/>
    <s v="08"/>
    <x v="139"/>
    <x v="0"/>
    <x v="5"/>
    <n v="767523"/>
    <n v="234.87999675200001"/>
    <n v="0.30599999999999999"/>
  </r>
  <r>
    <s v="其他"/>
    <s v="API"/>
    <s v="08"/>
    <x v="139"/>
    <x v="1"/>
    <x v="5"/>
    <n v="940713"/>
    <n v="73.860000405500003"/>
    <n v="7.85E-2"/>
  </r>
  <r>
    <s v="结果页"/>
    <s v="API"/>
    <s v="08"/>
    <x v="139"/>
    <x v="1"/>
    <x v="0"/>
    <n v="2879531"/>
    <n v="722.73699061599996"/>
    <n v="0.251"/>
  </r>
  <r>
    <s v="结果页"/>
    <s v="自家直客"/>
    <s v="08"/>
    <x v="139"/>
    <x v="0"/>
    <x v="0"/>
    <n v="28949358"/>
    <n v="24135.049980100001"/>
    <n v="0.8337"/>
  </r>
  <r>
    <s v="其他"/>
    <s v="自家直客"/>
    <s v="08"/>
    <x v="139"/>
    <x v="0"/>
    <x v="7"/>
    <n v="16762304"/>
    <n v="6914.0500080800002"/>
    <n v="0.41249999999999998"/>
  </r>
  <r>
    <s v="其他"/>
    <s v="API"/>
    <s v="08"/>
    <x v="139"/>
    <x v="1"/>
    <x v="7"/>
    <n v="25566426"/>
    <n v="5799.1334909300003"/>
    <n v="0.2268"/>
  </r>
  <r>
    <s v="天气"/>
    <s v="自家直客"/>
    <s v="08"/>
    <x v="139"/>
    <x v="0"/>
    <x v="25"/>
    <n v="5341"/>
    <n v="24.7399999332"/>
    <n v="4.6321000000000003"/>
  </r>
  <r>
    <s v="其他"/>
    <s v="自家直客"/>
    <s v="08"/>
    <x v="139"/>
    <x v="0"/>
    <x v="10"/>
    <n v="6341219"/>
    <n v="4919.9256832199999"/>
    <n v="0.77590000000000003"/>
  </r>
  <r>
    <s v="其他"/>
    <s v="API"/>
    <s v="08"/>
    <x v="139"/>
    <x v="1"/>
    <x v="10"/>
    <n v="4147994"/>
    <n v="1368.3462535900001"/>
    <n v="0.32990000000000003"/>
  </r>
  <r>
    <s v="充电屏保"/>
    <s v="自家直客"/>
    <s v="08"/>
    <x v="139"/>
    <x v="0"/>
    <x v="14"/>
    <n v="260677023"/>
    <n v="23470.341182600001"/>
    <n v="0.09"/>
  </r>
  <r>
    <s v="充电屏保"/>
    <s v="API"/>
    <s v="08"/>
    <x v="139"/>
    <x v="1"/>
    <x v="14"/>
    <n v="123"/>
    <n v="0"/>
    <n v="0"/>
  </r>
  <r>
    <s v="其他"/>
    <s v="自家直客"/>
    <s v="08"/>
    <x v="139"/>
    <x v="0"/>
    <x v="6"/>
    <n v="6119207"/>
    <n v="3901.90000018"/>
    <n v="0.63759999999999994"/>
  </r>
  <r>
    <s v="其他"/>
    <s v="API"/>
    <s v="08"/>
    <x v="139"/>
    <x v="1"/>
    <x v="6"/>
    <n v="3639425"/>
    <n v="1119.1254756599999"/>
    <n v="0.3075"/>
  </r>
  <r>
    <s v="其他"/>
    <s v="自家直客"/>
    <s v="08"/>
    <x v="139"/>
    <x v="0"/>
    <x v="1"/>
    <n v="2020965"/>
    <n v="487.18999884300001"/>
    <n v="0.24110000000000001"/>
  </r>
  <r>
    <s v="其他"/>
    <s v="API"/>
    <s v="08"/>
    <x v="139"/>
    <x v="1"/>
    <x v="1"/>
    <n v="1786831"/>
    <n v="215.78460299100001"/>
    <n v="0.1208"/>
  </r>
  <r>
    <s v="结果页"/>
    <s v="自家直客"/>
    <s v="08"/>
    <x v="139"/>
    <x v="0"/>
    <x v="3"/>
    <n v="7619480"/>
    <n v="8970.3099645000002"/>
    <n v="1.1773"/>
  </r>
  <r>
    <s v="结果页"/>
    <s v="API"/>
    <s v="08"/>
    <x v="139"/>
    <x v="1"/>
    <x v="3"/>
    <n v="1773867"/>
    <n v="1340.8449775300001"/>
    <n v="0.75590000000000002"/>
  </r>
  <r>
    <s v="天气"/>
    <s v="自家直客"/>
    <s v="08"/>
    <x v="139"/>
    <x v="0"/>
    <x v="23"/>
    <n v="35589"/>
    <n v="113.680000208"/>
    <n v="3.1941999999999999"/>
  </r>
  <r>
    <s v="充电屏保"/>
    <s v="自家直客"/>
    <s v="08"/>
    <x v="139"/>
    <x v="0"/>
    <x v="17"/>
    <n v="11549125"/>
    <n v="2381.67495783"/>
    <n v="0.20619999999999999"/>
  </r>
  <r>
    <s v="充电屏保"/>
    <s v="API"/>
    <s v="08"/>
    <x v="139"/>
    <x v="1"/>
    <x v="17"/>
    <n v="1"/>
    <n v="0"/>
    <n v="0"/>
  </r>
  <r>
    <s v="其他"/>
    <s v="自家直客"/>
    <s v="08"/>
    <x v="139"/>
    <x v="0"/>
    <x v="2"/>
    <n v="10731640"/>
    <n v="2690.03999595"/>
    <n v="0.25069999999999998"/>
  </r>
  <r>
    <s v="其他"/>
    <s v="API"/>
    <s v="08"/>
    <x v="139"/>
    <x v="1"/>
    <x v="2"/>
    <n v="25306647"/>
    <n v="3183.9594960600002"/>
    <n v="0.1258"/>
  </r>
  <r>
    <s v="其他"/>
    <s v="自家直客"/>
    <s v="08"/>
    <x v="139"/>
    <x v="0"/>
    <x v="9"/>
    <n v="7961365"/>
    <n v="5103.5105511700003"/>
    <n v="0.64100000000000001"/>
  </r>
  <r>
    <s v="其他"/>
    <s v="API"/>
    <s v="08"/>
    <x v="139"/>
    <x v="1"/>
    <x v="9"/>
    <n v="3420399"/>
    <n v="522.15621149499998"/>
    <n v="0.1527"/>
  </r>
  <r>
    <s v="结果页"/>
    <s v="自家直客"/>
    <s v="08"/>
    <x v="139"/>
    <x v="0"/>
    <x v="8"/>
    <n v="5345223"/>
    <n v="11787.108923600001"/>
    <n v="2.2052"/>
  </r>
  <r>
    <s v="结果页"/>
    <s v="API"/>
    <s v="08"/>
    <x v="139"/>
    <x v="1"/>
    <x v="8"/>
    <n v="749343"/>
    <n v="547.49499172499998"/>
    <n v="0.73060000000000003"/>
  </r>
  <r>
    <s v="充电屏保"/>
    <s v="自家直客"/>
    <s v="08"/>
    <x v="139"/>
    <x v="0"/>
    <x v="12"/>
    <n v="15102964"/>
    <n v="2960.1513296100002"/>
    <n v="0.19600000000000001"/>
  </r>
  <r>
    <s v="充电屏保"/>
    <s v="API"/>
    <s v="08"/>
    <x v="139"/>
    <x v="1"/>
    <x v="12"/>
    <n v="414"/>
    <n v="0"/>
    <n v="0"/>
  </r>
  <r>
    <s v="结果页"/>
    <s v="API"/>
    <s v="08"/>
    <x v="139"/>
    <x v="3"/>
    <x v="0"/>
    <n v="226996"/>
    <n v="183.9"/>
    <n v="0.81010000000000004"/>
  </r>
  <r>
    <s v="结果页"/>
    <s v="API"/>
    <s v="08"/>
    <x v="139"/>
    <x v="3"/>
    <x v="3"/>
    <n v="64748"/>
    <n v="201.82"/>
    <n v="3.117"/>
  </r>
  <r>
    <s v="结果页"/>
    <s v="API"/>
    <s v="08"/>
    <x v="139"/>
    <x v="3"/>
    <x v="8"/>
    <n v="35670"/>
    <n v="51.16"/>
    <n v="1.4342999999999999"/>
  </r>
  <r>
    <s v="其他"/>
    <s v="API"/>
    <s v="08"/>
    <x v="139"/>
    <x v="3"/>
    <x v="4"/>
    <n v="7775"/>
    <n v="2.34"/>
    <n v="0.30099999999999999"/>
  </r>
  <r>
    <s v="结果页"/>
    <s v="API"/>
    <s v="08"/>
    <x v="139"/>
    <x v="5"/>
    <x v="8"/>
    <n v="1728355"/>
    <n v="2387.0100000000002"/>
    <n v="1.38"/>
  </r>
  <r>
    <s v="结果页"/>
    <s v="API"/>
    <s v="08"/>
    <x v="139"/>
    <x v="5"/>
    <x v="3"/>
    <n v="345797"/>
    <n v="488.29"/>
    <n v="1.41"/>
  </r>
  <r>
    <s v="其他"/>
    <s v="API"/>
    <s v="08"/>
    <x v="139"/>
    <x v="5"/>
    <x v="4"/>
    <n v="71103"/>
    <n v="485.75"/>
    <n v="6.8315999999999999"/>
  </r>
  <r>
    <s v="充电屏保"/>
    <s v="SDK"/>
    <s v="08"/>
    <x v="139"/>
    <x v="4"/>
    <x v="12"/>
    <n v="27973135"/>
    <n v="19411.349999999999"/>
    <m/>
  </r>
  <r>
    <s v="天气"/>
    <s v="SDK"/>
    <s v="08"/>
    <x v="139"/>
    <x v="4"/>
    <x v="26"/>
    <n v="12"/>
    <n v="0.12"/>
    <m/>
  </r>
  <r>
    <s v="结果页"/>
    <s v="SDK"/>
    <s v="08"/>
    <x v="139"/>
    <x v="4"/>
    <x v="8"/>
    <n v="5991585"/>
    <n v="5697.99"/>
    <m/>
  </r>
  <r>
    <s v="其他"/>
    <s v="SDK"/>
    <s v="08"/>
    <x v="139"/>
    <x v="4"/>
    <x v="9"/>
    <n v="5294830"/>
    <n v="4030.6"/>
    <m/>
  </r>
  <r>
    <s v="其他"/>
    <s v="SDK"/>
    <s v="08"/>
    <x v="139"/>
    <x v="4"/>
    <x v="19"/>
    <n v="264926"/>
    <n v="468.51"/>
    <m/>
  </r>
  <r>
    <s v="其他"/>
    <s v="SDK"/>
    <s v="08"/>
    <x v="139"/>
    <x v="4"/>
    <x v="2"/>
    <n v="106805"/>
    <n v="1030.3499999999999"/>
    <m/>
  </r>
  <r>
    <s v="天气"/>
    <s v="SDK"/>
    <s v="08"/>
    <x v="139"/>
    <x v="4"/>
    <x v="20"/>
    <n v="1271478"/>
    <n v="3419.27"/>
    <m/>
  </r>
  <r>
    <s v="其他"/>
    <s v="SDK"/>
    <s v="08"/>
    <x v="139"/>
    <x v="4"/>
    <x v="15"/>
    <n v="2977660"/>
    <n v="1079.5999999999999"/>
    <m/>
  </r>
  <r>
    <s v="Applock"/>
    <s v="SDK"/>
    <s v="08"/>
    <x v="139"/>
    <x v="4"/>
    <x v="16"/>
    <n v="462270675"/>
    <n v="226619.11"/>
    <m/>
  </r>
  <r>
    <s v="充电屏保"/>
    <s v="SDK"/>
    <s v="08"/>
    <x v="139"/>
    <x v="4"/>
    <x v="17"/>
    <n v="48393145"/>
    <n v="19327.13"/>
    <m/>
  </r>
  <r>
    <s v="天气"/>
    <s v="SDK"/>
    <s v="08"/>
    <x v="139"/>
    <x v="4"/>
    <x v="23"/>
    <n v="58200"/>
    <n v="117.07"/>
    <m/>
  </r>
  <r>
    <s v="结果页"/>
    <s v="SDK"/>
    <s v="08"/>
    <x v="139"/>
    <x v="4"/>
    <x v="3"/>
    <n v="16753669"/>
    <n v="36379.79"/>
    <m/>
  </r>
  <r>
    <s v="Applock"/>
    <s v="SDK"/>
    <s v="08"/>
    <x v="139"/>
    <x v="4"/>
    <x v="13"/>
    <n v="175327213"/>
    <n v="46316.35"/>
    <m/>
  </r>
  <r>
    <s v="其他"/>
    <s v="SDK"/>
    <s v="08"/>
    <x v="139"/>
    <x v="4"/>
    <x v="6"/>
    <n v="281158"/>
    <n v="567.41"/>
    <m/>
  </r>
  <r>
    <s v="充电屏保"/>
    <s v="SDK"/>
    <s v="08"/>
    <x v="139"/>
    <x v="4"/>
    <x v="14"/>
    <n v="501452681"/>
    <n v="119729.18"/>
    <m/>
  </r>
  <r>
    <s v="其他"/>
    <s v="SDK"/>
    <s v="08"/>
    <x v="139"/>
    <x v="4"/>
    <x v="10"/>
    <n v="532710"/>
    <n v="807.29"/>
    <m/>
  </r>
  <r>
    <s v="天气"/>
    <s v="SDK"/>
    <s v="08"/>
    <x v="139"/>
    <x v="4"/>
    <x v="25"/>
    <n v="8371"/>
    <n v="19.63"/>
    <m/>
  </r>
  <r>
    <s v="其他"/>
    <s v="SDK"/>
    <s v="08"/>
    <x v="139"/>
    <x v="4"/>
    <x v="7"/>
    <n v="383815"/>
    <n v="1812.82"/>
    <m/>
  </r>
  <r>
    <e v="#N/A"/>
    <s v="SDK"/>
    <s v="08"/>
    <x v="139"/>
    <x v="4"/>
    <x v="32"/>
    <n v="3"/>
    <n v="0"/>
    <m/>
  </r>
  <r>
    <s v="结果页"/>
    <s v="SDK"/>
    <s v="08"/>
    <x v="139"/>
    <x v="4"/>
    <x v="0"/>
    <n v="29105219"/>
    <n v="42005.1"/>
    <m/>
  </r>
  <r>
    <s v="其他"/>
    <s v="SDK"/>
    <s v="08"/>
    <x v="139"/>
    <x v="4"/>
    <x v="5"/>
    <n v="275056"/>
    <n v="187.16"/>
    <m/>
  </r>
  <r>
    <s v="其他"/>
    <s v="SDK"/>
    <s v="08"/>
    <x v="139"/>
    <x v="4"/>
    <x v="4"/>
    <n v="31788682"/>
    <n v="6001.64"/>
    <m/>
  </r>
  <r>
    <s v="其他"/>
    <s v="SDK"/>
    <s v="08"/>
    <x v="139"/>
    <x v="4"/>
    <x v="11"/>
    <n v="9109531"/>
    <n v="2457.33"/>
    <m/>
  </r>
  <r>
    <e v="#N/A"/>
    <s v="SDK"/>
    <s v="08"/>
    <x v="139"/>
    <x v="4"/>
    <x v="28"/>
    <n v="1037"/>
    <n v="0.35"/>
    <m/>
  </r>
  <r>
    <e v="#N/A"/>
    <s v="SDK"/>
    <s v="08"/>
    <x v="139"/>
    <x v="4"/>
    <x v="27"/>
    <n v="86858"/>
    <n v="69.88"/>
    <m/>
  </r>
  <r>
    <s v="充电屏保"/>
    <s v="SDK"/>
    <s v="08"/>
    <x v="140"/>
    <x v="4"/>
    <x v="12"/>
    <n v="28012519"/>
    <n v="19306.36"/>
    <m/>
  </r>
  <r>
    <s v="天气"/>
    <s v="SDK"/>
    <s v="08"/>
    <x v="140"/>
    <x v="4"/>
    <x v="26"/>
    <n v="113"/>
    <n v="0.67"/>
    <m/>
  </r>
  <r>
    <s v="结果页"/>
    <s v="SDK"/>
    <s v="08"/>
    <x v="140"/>
    <x v="4"/>
    <x v="8"/>
    <n v="5922214"/>
    <n v="5768.72"/>
    <m/>
  </r>
  <r>
    <s v="其他"/>
    <s v="SDK"/>
    <s v="08"/>
    <x v="140"/>
    <x v="4"/>
    <x v="9"/>
    <n v="5220776"/>
    <n v="3955.01"/>
    <m/>
  </r>
  <r>
    <s v="其他"/>
    <s v="SDK"/>
    <s v="08"/>
    <x v="140"/>
    <x v="4"/>
    <x v="19"/>
    <n v="261220"/>
    <n v="421.88"/>
    <m/>
  </r>
  <r>
    <s v="其他"/>
    <s v="SDK"/>
    <s v="08"/>
    <x v="140"/>
    <x v="4"/>
    <x v="2"/>
    <n v="110594"/>
    <n v="1130.6300000000001"/>
    <m/>
  </r>
  <r>
    <s v="天气"/>
    <s v="SDK"/>
    <s v="08"/>
    <x v="140"/>
    <x v="4"/>
    <x v="20"/>
    <n v="1259390"/>
    <n v="3480.18"/>
    <m/>
  </r>
  <r>
    <s v="其他"/>
    <s v="SDK"/>
    <s v="08"/>
    <x v="140"/>
    <x v="4"/>
    <x v="15"/>
    <n v="2956191"/>
    <n v="1050.06"/>
    <m/>
  </r>
  <r>
    <s v="Applock"/>
    <s v="SDK"/>
    <s v="08"/>
    <x v="140"/>
    <x v="4"/>
    <x v="16"/>
    <n v="463875624"/>
    <n v="232500.87"/>
    <m/>
  </r>
  <r>
    <s v="充电屏保"/>
    <s v="SDK"/>
    <s v="08"/>
    <x v="140"/>
    <x v="4"/>
    <x v="17"/>
    <n v="56870764"/>
    <n v="24431.8"/>
    <m/>
  </r>
  <r>
    <s v="天气"/>
    <s v="SDK"/>
    <s v="08"/>
    <x v="140"/>
    <x v="4"/>
    <x v="23"/>
    <n v="52957"/>
    <n v="114.64"/>
    <m/>
  </r>
  <r>
    <s v="结果页"/>
    <s v="SDK"/>
    <s v="08"/>
    <x v="140"/>
    <x v="4"/>
    <x v="3"/>
    <n v="16651196"/>
    <n v="36738.629999999997"/>
    <m/>
  </r>
  <r>
    <s v="Applock"/>
    <s v="SDK"/>
    <s v="08"/>
    <x v="140"/>
    <x v="4"/>
    <x v="13"/>
    <n v="175637335"/>
    <n v="46756.61"/>
    <m/>
  </r>
  <r>
    <s v="其他"/>
    <s v="SDK"/>
    <s v="08"/>
    <x v="140"/>
    <x v="4"/>
    <x v="6"/>
    <n v="274353"/>
    <n v="538.13"/>
    <m/>
  </r>
  <r>
    <s v="充电屏保"/>
    <s v="SDK"/>
    <s v="08"/>
    <x v="140"/>
    <x v="4"/>
    <x v="14"/>
    <n v="501387691"/>
    <n v="119313.59"/>
    <m/>
  </r>
  <r>
    <s v="其他"/>
    <s v="SDK"/>
    <s v="08"/>
    <x v="140"/>
    <x v="4"/>
    <x v="10"/>
    <n v="538012"/>
    <n v="804.27"/>
    <m/>
  </r>
  <r>
    <s v="天气"/>
    <s v="SDK"/>
    <s v="08"/>
    <x v="140"/>
    <x v="4"/>
    <x v="25"/>
    <n v="9624"/>
    <n v="23.17"/>
    <m/>
  </r>
  <r>
    <s v="其他"/>
    <s v="SDK"/>
    <s v="08"/>
    <x v="140"/>
    <x v="4"/>
    <x v="7"/>
    <n v="406515"/>
    <n v="2008.75"/>
    <m/>
  </r>
  <r>
    <e v="#N/A"/>
    <s v="SDK"/>
    <s v="08"/>
    <x v="140"/>
    <x v="4"/>
    <x v="32"/>
    <n v="22"/>
    <n v="0.02"/>
    <m/>
  </r>
  <r>
    <s v="结果页"/>
    <s v="SDK"/>
    <s v="08"/>
    <x v="140"/>
    <x v="4"/>
    <x v="0"/>
    <n v="29004718"/>
    <n v="42457.89"/>
    <m/>
  </r>
  <r>
    <s v="其他"/>
    <s v="SDK"/>
    <s v="08"/>
    <x v="140"/>
    <x v="4"/>
    <x v="5"/>
    <n v="265874"/>
    <n v="177.96"/>
    <m/>
  </r>
  <r>
    <s v="其他"/>
    <s v="SDK"/>
    <s v="08"/>
    <x v="140"/>
    <x v="4"/>
    <x v="4"/>
    <n v="31505222"/>
    <n v="6154.07"/>
    <m/>
  </r>
  <r>
    <s v="其他"/>
    <s v="SDK"/>
    <s v="08"/>
    <x v="140"/>
    <x v="4"/>
    <x v="11"/>
    <n v="9154377"/>
    <n v="2449.84"/>
    <m/>
  </r>
  <r>
    <e v="#N/A"/>
    <s v="SDK"/>
    <s v="08"/>
    <x v="140"/>
    <x v="4"/>
    <x v="28"/>
    <n v="908"/>
    <n v="0.04"/>
    <m/>
  </r>
  <r>
    <e v="#N/A"/>
    <s v="SDK"/>
    <s v="08"/>
    <x v="140"/>
    <x v="4"/>
    <x v="27"/>
    <n v="82144"/>
    <n v="59.41"/>
    <m/>
  </r>
  <r>
    <s v="结果页"/>
    <s v="API"/>
    <s v="08"/>
    <x v="140"/>
    <x v="3"/>
    <x v="0"/>
    <n v="785312"/>
    <n v="1689.25"/>
    <n v="2.1511"/>
  </r>
  <r>
    <s v="结果页"/>
    <s v="API"/>
    <s v="08"/>
    <x v="140"/>
    <x v="3"/>
    <x v="3"/>
    <n v="68885"/>
    <n v="224.86"/>
    <n v="3.2643"/>
  </r>
  <r>
    <s v="结果页"/>
    <s v="API"/>
    <s v="08"/>
    <x v="140"/>
    <x v="3"/>
    <x v="8"/>
    <n v="34267"/>
    <n v="60.64"/>
    <n v="1.7696000000000001"/>
  </r>
  <r>
    <s v="其他"/>
    <s v="API"/>
    <s v="08"/>
    <x v="140"/>
    <x v="3"/>
    <x v="4"/>
    <n v="8560"/>
    <n v="1.5"/>
    <n v="0.17519999999999999"/>
  </r>
  <r>
    <s v="结果页"/>
    <s v="API"/>
    <s v="08"/>
    <x v="140"/>
    <x v="5"/>
    <x v="8"/>
    <n v="1736063"/>
    <n v="2261.38"/>
    <n v="1.3"/>
  </r>
  <r>
    <s v="结果页"/>
    <s v="API"/>
    <s v="08"/>
    <x v="140"/>
    <x v="5"/>
    <x v="3"/>
    <n v="328760"/>
    <n v="433.1"/>
    <n v="1.32"/>
  </r>
  <r>
    <s v="其他"/>
    <s v="API"/>
    <s v="08"/>
    <x v="140"/>
    <x v="5"/>
    <x v="4"/>
    <n v="72018"/>
    <n v="434.84"/>
    <n v="6.04"/>
  </r>
  <r>
    <s v="Applock"/>
    <e v="#N/A"/>
    <s v="08"/>
    <x v="140"/>
    <x v="6"/>
    <x v="16"/>
    <n v="31245372"/>
    <n v="7518.99"/>
    <n v="0.24064331831286886"/>
  </r>
  <r>
    <s v="其他"/>
    <s v="自家直客"/>
    <s v="08"/>
    <x v="140"/>
    <x v="0"/>
    <x v="19"/>
    <n v="198508"/>
    <n v="301.49999872400002"/>
    <n v="1.5187999999999999"/>
  </r>
  <r>
    <s v="其他"/>
    <s v="API"/>
    <s v="08"/>
    <x v="140"/>
    <x v="1"/>
    <x v="19"/>
    <n v="126275"/>
    <n v="53.766999963700002"/>
    <n v="0.42580000000000001"/>
  </r>
  <r>
    <s v="天气"/>
    <s v="自家直客"/>
    <s v="08"/>
    <x v="140"/>
    <x v="0"/>
    <x v="20"/>
    <n v="315775"/>
    <n v="2721.4000035899999"/>
    <n v="8.6181999999999999"/>
  </r>
  <r>
    <s v="天气"/>
    <s v="API"/>
    <s v="08"/>
    <x v="140"/>
    <x v="1"/>
    <x v="20"/>
    <n v="0"/>
    <n v="0"/>
    <s v="PV为0"/>
  </r>
  <r>
    <s v="其他"/>
    <s v="自家直客"/>
    <s v="08"/>
    <x v="140"/>
    <x v="0"/>
    <x v="4"/>
    <n v="10205386"/>
    <n v="2271.0199782099999"/>
    <n v="0.2225"/>
  </r>
  <r>
    <s v="其他"/>
    <s v="API"/>
    <s v="08"/>
    <x v="140"/>
    <x v="1"/>
    <x v="4"/>
    <n v="14622051"/>
    <n v="273.76499963200001"/>
    <n v="1.8700000000000001E-2"/>
  </r>
  <r>
    <s v="其他"/>
    <s v="自家直客"/>
    <s v="08"/>
    <x v="140"/>
    <x v="0"/>
    <x v="5"/>
    <n v="722103"/>
    <n v="242.33999698400001"/>
    <n v="0.33560000000000001"/>
  </r>
  <r>
    <s v="其他"/>
    <s v="API"/>
    <s v="08"/>
    <x v="140"/>
    <x v="1"/>
    <x v="5"/>
    <n v="926312"/>
    <n v="47.591000359500001"/>
    <n v="5.1400000000000001E-2"/>
  </r>
  <r>
    <s v="结果页"/>
    <s v="自家直客"/>
    <s v="08"/>
    <x v="140"/>
    <x v="0"/>
    <x v="0"/>
    <n v="28644743"/>
    <n v="23842.139929100002"/>
    <n v="0.83230000000000004"/>
  </r>
  <r>
    <s v="结果页"/>
    <s v="API"/>
    <s v="08"/>
    <x v="140"/>
    <x v="1"/>
    <x v="0"/>
    <n v="3165134"/>
    <n v="886.83698866099996"/>
    <n v="0.2802"/>
  </r>
  <r>
    <s v="其他"/>
    <s v="自家直客"/>
    <s v="08"/>
    <x v="140"/>
    <x v="0"/>
    <x v="7"/>
    <n v="18341774"/>
    <n v="7129.4600135000001"/>
    <n v="0.38869999999999999"/>
  </r>
  <r>
    <s v="其他"/>
    <s v="API"/>
    <s v="08"/>
    <x v="140"/>
    <x v="1"/>
    <x v="7"/>
    <n v="27663868"/>
    <n v="6485.0949888699997"/>
    <n v="0.2344"/>
  </r>
  <r>
    <s v="天气"/>
    <s v="自家直客"/>
    <s v="08"/>
    <x v="140"/>
    <x v="0"/>
    <x v="25"/>
    <n v="7355"/>
    <n v="43.710000161099998"/>
    <n v="5.9428999999999998"/>
  </r>
  <r>
    <s v="其他"/>
    <s v="自家直客"/>
    <s v="08"/>
    <x v="140"/>
    <x v="0"/>
    <x v="10"/>
    <n v="6305078"/>
    <n v="5074.6499956799998"/>
    <n v="0.80489999999999995"/>
  </r>
  <r>
    <s v="其他"/>
    <s v="API"/>
    <s v="08"/>
    <x v="140"/>
    <x v="1"/>
    <x v="10"/>
    <n v="4248142"/>
    <n v="1443.3416125900001"/>
    <n v="0.33979999999999999"/>
  </r>
  <r>
    <s v="充电屏保"/>
    <s v="自家直客"/>
    <s v="08"/>
    <x v="140"/>
    <x v="0"/>
    <x v="14"/>
    <n v="259233396"/>
    <n v="22181.090692599999"/>
    <n v="8.5599999999999996E-2"/>
  </r>
  <r>
    <s v="充电屏保"/>
    <s v="API"/>
    <s v="08"/>
    <x v="140"/>
    <x v="1"/>
    <x v="14"/>
    <n v="111"/>
    <n v="0"/>
    <n v="0"/>
  </r>
  <r>
    <s v="其他"/>
    <s v="自家直客"/>
    <s v="08"/>
    <x v="140"/>
    <x v="0"/>
    <x v="6"/>
    <n v="6019978"/>
    <n v="3920.3400036799999"/>
    <n v="0.6512"/>
  </r>
  <r>
    <s v="其他"/>
    <s v="API"/>
    <s v="08"/>
    <x v="140"/>
    <x v="1"/>
    <x v="6"/>
    <n v="3566574"/>
    <n v="1232.9250163900001"/>
    <n v="0.34570000000000001"/>
  </r>
  <r>
    <s v="其他"/>
    <s v="自家直客"/>
    <s v="08"/>
    <x v="140"/>
    <x v="0"/>
    <x v="1"/>
    <n v="1921131"/>
    <n v="465.57999893099998"/>
    <n v="0.24229999999999999"/>
  </r>
  <r>
    <s v="其他"/>
    <s v="API"/>
    <s v="08"/>
    <x v="140"/>
    <x v="1"/>
    <x v="1"/>
    <n v="1839553"/>
    <n v="215.67123092"/>
    <n v="0.1172"/>
  </r>
  <r>
    <s v="结果页"/>
    <s v="自家直客"/>
    <s v="08"/>
    <x v="140"/>
    <x v="0"/>
    <x v="3"/>
    <n v="7465861"/>
    <n v="9135.1599751699996"/>
    <n v="1.2236"/>
  </r>
  <r>
    <s v="结果页"/>
    <s v="API"/>
    <s v="08"/>
    <x v="140"/>
    <x v="1"/>
    <x v="3"/>
    <n v="1880180"/>
    <n v="1461.06197849"/>
    <n v="0.77710000000000001"/>
  </r>
  <r>
    <s v="天气"/>
    <s v="自家直客"/>
    <s v="08"/>
    <x v="140"/>
    <x v="0"/>
    <x v="23"/>
    <n v="33100"/>
    <n v="92.720000064000004"/>
    <n v="2.8012000000000001"/>
  </r>
  <r>
    <s v="充电屏保"/>
    <s v="自家直客"/>
    <s v="08"/>
    <x v="140"/>
    <x v="0"/>
    <x v="17"/>
    <n v="9271946"/>
    <n v="1875.8817744800001"/>
    <n v="0.20230000000000001"/>
  </r>
  <r>
    <s v="充电屏保"/>
    <s v="API"/>
    <s v="08"/>
    <x v="140"/>
    <x v="1"/>
    <x v="17"/>
    <n v="1"/>
    <n v="0"/>
    <n v="0"/>
  </r>
  <r>
    <s v="其他"/>
    <s v="自家直客"/>
    <s v="08"/>
    <x v="140"/>
    <x v="0"/>
    <x v="2"/>
    <n v="9907264"/>
    <n v="2861.4399971799999"/>
    <n v="0.2888"/>
  </r>
  <r>
    <s v="其他"/>
    <s v="API"/>
    <s v="08"/>
    <x v="140"/>
    <x v="1"/>
    <x v="2"/>
    <n v="25698254"/>
    <n v="3152.6169986899999"/>
    <n v="0.1227"/>
  </r>
  <r>
    <s v="其他"/>
    <s v="自家直客"/>
    <s v="08"/>
    <x v="140"/>
    <x v="0"/>
    <x v="9"/>
    <n v="7742341"/>
    <n v="5144.12569798"/>
    <n v="0.66439999999999999"/>
  </r>
  <r>
    <s v="其他"/>
    <s v="API"/>
    <s v="08"/>
    <x v="140"/>
    <x v="1"/>
    <x v="9"/>
    <n v="3556304"/>
    <n v="532.23877048400004"/>
    <n v="0.1497"/>
  </r>
  <r>
    <s v="结果页"/>
    <s v="自家直客"/>
    <s v="08"/>
    <x v="140"/>
    <x v="0"/>
    <x v="8"/>
    <n v="5162864"/>
    <n v="11516.7507885"/>
    <n v="2.2307000000000001"/>
  </r>
  <r>
    <s v="结果页"/>
    <s v="API"/>
    <s v="08"/>
    <x v="140"/>
    <x v="1"/>
    <x v="8"/>
    <n v="836541"/>
    <n v="638.45598988200004"/>
    <n v="0.76319999999999999"/>
  </r>
  <r>
    <s v="充电屏保"/>
    <s v="自家直客"/>
    <s v="08"/>
    <x v="140"/>
    <x v="0"/>
    <x v="12"/>
    <n v="15301698"/>
    <n v="2947.1059335300001"/>
    <n v="0.19259999999999999"/>
  </r>
  <r>
    <s v="充电屏保"/>
    <s v="API"/>
    <s v="08"/>
    <x v="140"/>
    <x v="1"/>
    <x v="12"/>
    <n v="280"/>
    <n v="0"/>
    <n v="0"/>
  </r>
  <r>
    <e v="#N/A"/>
    <s v="SDK"/>
    <s v="08"/>
    <x v="141"/>
    <x v="4"/>
    <x v="18"/>
    <n v="772"/>
    <n v="4.83"/>
    <m/>
  </r>
  <r>
    <s v="充电屏保"/>
    <s v="SDK"/>
    <s v="08"/>
    <x v="141"/>
    <x v="4"/>
    <x v="12"/>
    <n v="27942061"/>
    <n v="19038.689999999999"/>
    <m/>
  </r>
  <r>
    <s v="天气"/>
    <s v="SDK"/>
    <s v="08"/>
    <x v="141"/>
    <x v="4"/>
    <x v="26"/>
    <n v="485"/>
    <n v="1.76"/>
    <m/>
  </r>
  <r>
    <s v="结果页"/>
    <s v="SDK"/>
    <s v="08"/>
    <x v="141"/>
    <x v="4"/>
    <x v="8"/>
    <n v="4086623"/>
    <n v="4461.1499999999996"/>
    <m/>
  </r>
  <r>
    <s v="其他"/>
    <s v="SDK"/>
    <s v="08"/>
    <x v="141"/>
    <x v="4"/>
    <x v="9"/>
    <n v="5142246"/>
    <n v="3969.74"/>
    <m/>
  </r>
  <r>
    <s v="其他"/>
    <s v="SDK"/>
    <s v="08"/>
    <x v="141"/>
    <x v="4"/>
    <x v="19"/>
    <n v="262910"/>
    <n v="483.82"/>
    <m/>
  </r>
  <r>
    <s v="其他"/>
    <s v="SDK"/>
    <s v="08"/>
    <x v="141"/>
    <x v="4"/>
    <x v="2"/>
    <n v="178499"/>
    <n v="1871.49"/>
    <m/>
  </r>
  <r>
    <s v="天气"/>
    <s v="SDK"/>
    <s v="08"/>
    <x v="141"/>
    <x v="4"/>
    <x v="20"/>
    <n v="1289131"/>
    <n v="3660.66"/>
    <m/>
  </r>
  <r>
    <s v="其他"/>
    <s v="SDK"/>
    <s v="08"/>
    <x v="141"/>
    <x v="4"/>
    <x v="15"/>
    <n v="2939004"/>
    <n v="1025.06"/>
    <m/>
  </r>
  <r>
    <s v="Applock"/>
    <s v="SDK"/>
    <s v="08"/>
    <x v="141"/>
    <x v="4"/>
    <x v="16"/>
    <n v="465447742"/>
    <n v="228716.54"/>
    <m/>
  </r>
  <r>
    <s v="充电屏保"/>
    <s v="SDK"/>
    <s v="08"/>
    <x v="141"/>
    <x v="4"/>
    <x v="17"/>
    <n v="65336508"/>
    <n v="28613.35"/>
    <m/>
  </r>
  <r>
    <s v="天气"/>
    <s v="SDK"/>
    <s v="08"/>
    <x v="141"/>
    <x v="4"/>
    <x v="23"/>
    <n v="51200"/>
    <n v="123.5"/>
    <m/>
  </r>
  <r>
    <s v="结果页"/>
    <s v="SDK"/>
    <s v="08"/>
    <x v="141"/>
    <x v="4"/>
    <x v="3"/>
    <n v="16643013"/>
    <n v="41608.67"/>
    <m/>
  </r>
  <r>
    <s v="Applock"/>
    <s v="SDK"/>
    <s v="08"/>
    <x v="141"/>
    <x v="4"/>
    <x v="13"/>
    <n v="175795952"/>
    <n v="47086.26"/>
    <m/>
  </r>
  <r>
    <s v="其他"/>
    <s v="SDK"/>
    <s v="08"/>
    <x v="141"/>
    <x v="4"/>
    <x v="6"/>
    <n v="270423"/>
    <n v="632.34"/>
    <m/>
  </r>
  <r>
    <s v="充电屏保"/>
    <s v="SDK"/>
    <s v="08"/>
    <x v="141"/>
    <x v="4"/>
    <x v="14"/>
    <n v="488679370"/>
    <n v="120879.93"/>
    <m/>
  </r>
  <r>
    <s v="其他"/>
    <s v="SDK"/>
    <s v="08"/>
    <x v="141"/>
    <x v="4"/>
    <x v="10"/>
    <n v="533287"/>
    <n v="891.61"/>
    <m/>
  </r>
  <r>
    <s v="天气"/>
    <s v="SDK"/>
    <s v="08"/>
    <x v="141"/>
    <x v="4"/>
    <x v="25"/>
    <n v="16729"/>
    <n v="43.38"/>
    <m/>
  </r>
  <r>
    <s v="其他"/>
    <s v="SDK"/>
    <s v="08"/>
    <x v="141"/>
    <x v="4"/>
    <x v="7"/>
    <n v="406043"/>
    <n v="2181.3200000000002"/>
    <m/>
  </r>
  <r>
    <e v="#N/A"/>
    <s v="SDK"/>
    <s v="08"/>
    <x v="141"/>
    <x v="4"/>
    <x v="32"/>
    <n v="4"/>
    <n v="0"/>
    <m/>
  </r>
  <r>
    <s v="结果页"/>
    <s v="SDK"/>
    <s v="08"/>
    <x v="141"/>
    <x v="4"/>
    <x v="0"/>
    <n v="28918091"/>
    <n v="44623.98"/>
    <m/>
  </r>
  <r>
    <s v="其他"/>
    <s v="SDK"/>
    <s v="08"/>
    <x v="141"/>
    <x v="4"/>
    <x v="5"/>
    <n v="258079"/>
    <n v="179.55"/>
    <m/>
  </r>
  <r>
    <s v="其他"/>
    <s v="SDK"/>
    <s v="08"/>
    <x v="141"/>
    <x v="4"/>
    <x v="4"/>
    <n v="32096392"/>
    <n v="6587.36"/>
    <m/>
  </r>
  <r>
    <s v="其他"/>
    <s v="SDK"/>
    <s v="08"/>
    <x v="141"/>
    <x v="4"/>
    <x v="11"/>
    <n v="9344653"/>
    <n v="2601.83"/>
    <m/>
  </r>
  <r>
    <e v="#N/A"/>
    <s v="SDK"/>
    <s v="08"/>
    <x v="141"/>
    <x v="4"/>
    <x v="28"/>
    <n v="998"/>
    <n v="0.49"/>
    <m/>
  </r>
  <r>
    <e v="#N/A"/>
    <s v="SDK"/>
    <s v="08"/>
    <x v="141"/>
    <x v="4"/>
    <x v="27"/>
    <n v="90265"/>
    <n v="64.45"/>
    <m/>
  </r>
  <r>
    <s v="结果页"/>
    <s v="API"/>
    <s v="08"/>
    <x v="141"/>
    <x v="3"/>
    <x v="0"/>
    <n v="1245077"/>
    <n v="2975.05"/>
    <n v="2.3895"/>
  </r>
  <r>
    <s v="结果页"/>
    <s v="API"/>
    <s v="08"/>
    <x v="141"/>
    <x v="3"/>
    <x v="3"/>
    <n v="83547"/>
    <n v="312.26"/>
    <n v="3.7374999999999998"/>
  </r>
  <r>
    <s v="结果页"/>
    <s v="API"/>
    <s v="08"/>
    <x v="141"/>
    <x v="3"/>
    <x v="8"/>
    <n v="38469"/>
    <n v="108.45"/>
    <n v="2.8191999999999999"/>
  </r>
  <r>
    <s v="其他"/>
    <s v="API"/>
    <s v="08"/>
    <x v="141"/>
    <x v="3"/>
    <x v="4"/>
    <n v="11155"/>
    <n v="3.64"/>
    <n v="0.32629999999999998"/>
  </r>
  <r>
    <s v="结果页"/>
    <s v="API"/>
    <s v="08"/>
    <x v="141"/>
    <x v="5"/>
    <x v="8"/>
    <n v="1491880"/>
    <n v="2077.64"/>
    <n v="1.39"/>
  </r>
  <r>
    <s v="结果页"/>
    <s v="API"/>
    <s v="08"/>
    <x v="141"/>
    <x v="5"/>
    <x v="3"/>
    <n v="300948"/>
    <n v="400.3"/>
    <n v="1.33"/>
  </r>
  <r>
    <s v="其他"/>
    <s v="API"/>
    <s v="08"/>
    <x v="141"/>
    <x v="5"/>
    <x v="4"/>
    <n v="69746"/>
    <n v="423.96"/>
    <n v="6.0785999999999998"/>
  </r>
  <r>
    <s v="结果页"/>
    <e v="#N/A"/>
    <s v="08"/>
    <x v="141"/>
    <x v="6"/>
    <x v="3"/>
    <n v="408"/>
    <n v="0.21"/>
    <n v="0.52"/>
  </r>
  <r>
    <s v="充电屏保"/>
    <e v="#N/A"/>
    <s v="08"/>
    <x v="141"/>
    <x v="6"/>
    <x v="12"/>
    <n v="340306"/>
    <n v="91.66"/>
    <n v="0.27"/>
  </r>
  <r>
    <s v="结果页"/>
    <e v="#N/A"/>
    <s v="08"/>
    <x v="141"/>
    <x v="6"/>
    <x v="8"/>
    <n v="56823"/>
    <n v="41.06"/>
    <n v="0.72"/>
  </r>
  <r>
    <s v="其他"/>
    <e v="#N/A"/>
    <s v="08"/>
    <x v="141"/>
    <x v="6"/>
    <x v="9"/>
    <n v="134347"/>
    <n v="28.38"/>
    <n v="0.21"/>
  </r>
  <r>
    <s v="其他"/>
    <e v="#N/A"/>
    <s v="08"/>
    <x v="141"/>
    <x v="6"/>
    <x v="4"/>
    <n v="765"/>
    <n v="0.43"/>
    <n v="0.56209150326797386"/>
  </r>
  <r>
    <s v="充电屏保"/>
    <e v="#N/A"/>
    <s v="08"/>
    <x v="141"/>
    <x v="6"/>
    <x v="14"/>
    <n v="12327"/>
    <n v="2.5299999999999998"/>
    <n v="0.2"/>
  </r>
  <r>
    <s v="Applock"/>
    <e v="#N/A"/>
    <s v="08"/>
    <x v="141"/>
    <x v="6"/>
    <x v="13"/>
    <n v="253032"/>
    <n v="62.14"/>
    <n v="0.25"/>
  </r>
  <r>
    <s v="Applock"/>
    <e v="#N/A"/>
    <s v="08"/>
    <x v="141"/>
    <x v="6"/>
    <x v="16"/>
    <n v="24230162"/>
    <n v="7668.35"/>
    <n v="0.31647951837878757"/>
  </r>
  <r>
    <s v="其他"/>
    <s v="自家直客"/>
    <s v="08"/>
    <x v="141"/>
    <x v="0"/>
    <x v="19"/>
    <n v="202185"/>
    <n v="294.14999782299998"/>
    <n v="1.4549000000000001"/>
  </r>
  <r>
    <s v="其他"/>
    <s v="API"/>
    <s v="08"/>
    <x v="141"/>
    <x v="1"/>
    <x v="19"/>
    <n v="123216"/>
    <n v="33.303999572999999"/>
    <n v="0.27029999999999998"/>
  </r>
  <r>
    <s v="天气"/>
    <s v="自家直客"/>
    <s v="08"/>
    <x v="141"/>
    <x v="0"/>
    <x v="20"/>
    <n v="311211"/>
    <n v="2887.5000032200001"/>
    <n v="9.2782999999999998"/>
  </r>
  <r>
    <s v="天气"/>
    <s v="API"/>
    <s v="08"/>
    <x v="141"/>
    <x v="1"/>
    <x v="20"/>
    <n v="0"/>
    <n v="0"/>
    <s v="PV为0"/>
  </r>
  <r>
    <s v="其他"/>
    <s v="自家直客"/>
    <s v="08"/>
    <x v="141"/>
    <x v="0"/>
    <x v="4"/>
    <n v="10923930"/>
    <n v="2449.2299782"/>
    <n v="0.22420000000000001"/>
  </r>
  <r>
    <s v="其他"/>
    <s v="API"/>
    <s v="08"/>
    <x v="141"/>
    <x v="1"/>
    <x v="4"/>
    <n v="14016902"/>
    <n v="290.75599922200001"/>
    <n v="2.07E-2"/>
  </r>
  <r>
    <s v="其他"/>
    <s v="自家直客"/>
    <s v="08"/>
    <x v="141"/>
    <x v="0"/>
    <x v="5"/>
    <n v="695234"/>
    <n v="219.76999700100001"/>
    <n v="0.31609999999999999"/>
  </r>
  <r>
    <s v="其他"/>
    <s v="API"/>
    <s v="08"/>
    <x v="141"/>
    <x v="1"/>
    <x v="5"/>
    <n v="935241"/>
    <n v="28.8609999046"/>
    <n v="3.09E-2"/>
  </r>
  <r>
    <s v="结果页"/>
    <s v="自家直客"/>
    <s v="08"/>
    <x v="141"/>
    <x v="0"/>
    <x v="0"/>
    <n v="29171225"/>
    <n v="26081.9698819"/>
    <n v="0.89410000000000001"/>
  </r>
  <r>
    <s v="结果页"/>
    <s v="API"/>
    <s v="08"/>
    <x v="141"/>
    <x v="1"/>
    <x v="0"/>
    <n v="2908156"/>
    <n v="897.51298885000006"/>
    <n v="0.30859999999999999"/>
  </r>
  <r>
    <s v="其他"/>
    <s v="自家直客"/>
    <s v="08"/>
    <x v="141"/>
    <x v="0"/>
    <x v="7"/>
    <n v="19227467"/>
    <n v="7409.7700185499998"/>
    <n v="0.38540000000000002"/>
  </r>
  <r>
    <s v="其他"/>
    <s v="API"/>
    <s v="08"/>
    <x v="141"/>
    <x v="1"/>
    <x v="7"/>
    <n v="27805237"/>
    <n v="6422.0654874800002"/>
    <n v="0.23100000000000001"/>
  </r>
  <r>
    <s v="天气"/>
    <s v="自家直客"/>
    <s v="08"/>
    <x v="141"/>
    <x v="0"/>
    <x v="25"/>
    <n v="10269"/>
    <n v="67.350000303200005"/>
    <n v="6.5586000000000002"/>
  </r>
  <r>
    <s v="其他"/>
    <s v="自家直客"/>
    <s v="08"/>
    <x v="141"/>
    <x v="0"/>
    <x v="10"/>
    <n v="6484961"/>
    <n v="5324.7099938800002"/>
    <n v="0.82110000000000005"/>
  </r>
  <r>
    <s v="其他"/>
    <s v="API"/>
    <s v="08"/>
    <x v="141"/>
    <x v="1"/>
    <x v="10"/>
    <n v="4065488"/>
    <n v="1420.43951846"/>
    <n v="0.34939999999999999"/>
  </r>
  <r>
    <s v="充电屏保"/>
    <s v="自家直客"/>
    <s v="08"/>
    <x v="141"/>
    <x v="0"/>
    <x v="14"/>
    <n v="261479128"/>
    <n v="22756.168111499999"/>
    <n v="8.6999999999999994E-2"/>
  </r>
  <r>
    <s v="充电屏保"/>
    <s v="API"/>
    <s v="08"/>
    <x v="141"/>
    <x v="1"/>
    <x v="14"/>
    <n v="118"/>
    <n v="0"/>
    <n v="0"/>
  </r>
  <r>
    <s v="其他"/>
    <s v="自家直客"/>
    <s v="08"/>
    <x v="141"/>
    <x v="0"/>
    <x v="6"/>
    <n v="5951216"/>
    <n v="4262.4400019599998"/>
    <n v="0.71619999999999995"/>
  </r>
  <r>
    <s v="其他"/>
    <s v="API"/>
    <s v="08"/>
    <x v="141"/>
    <x v="1"/>
    <x v="6"/>
    <n v="3479688"/>
    <n v="1162.4543638099999"/>
    <n v="0.33410000000000001"/>
  </r>
  <r>
    <s v="其他"/>
    <s v="自家直客"/>
    <s v="08"/>
    <x v="141"/>
    <x v="0"/>
    <x v="1"/>
    <n v="2061479"/>
    <n v="521.08999847200005"/>
    <n v="0.25280000000000002"/>
  </r>
  <r>
    <s v="其他"/>
    <s v="API"/>
    <s v="08"/>
    <x v="141"/>
    <x v="1"/>
    <x v="1"/>
    <n v="1711036"/>
    <n v="201.12170678300001"/>
    <n v="0.11749999999999999"/>
  </r>
  <r>
    <s v="结果页"/>
    <s v="自家直客"/>
    <s v="08"/>
    <x v="141"/>
    <x v="0"/>
    <x v="3"/>
    <n v="7586883"/>
    <n v="10394.529961300001"/>
    <n v="1.3701000000000001"/>
  </r>
  <r>
    <s v="结果页"/>
    <s v="API"/>
    <s v="08"/>
    <x v="141"/>
    <x v="1"/>
    <x v="3"/>
    <n v="1762410"/>
    <n v="1539.80397881"/>
    <n v="0.87370000000000003"/>
  </r>
  <r>
    <s v="天气"/>
    <s v="自家直客"/>
    <s v="08"/>
    <x v="141"/>
    <x v="0"/>
    <x v="23"/>
    <n v="31594"/>
    <n v="128.71000050800001"/>
    <n v="4.0739000000000001"/>
  </r>
  <r>
    <s v="充电屏保"/>
    <s v="自家直客"/>
    <s v="08"/>
    <x v="141"/>
    <x v="0"/>
    <x v="17"/>
    <n v="2115263"/>
    <n v="339.79431212600002"/>
    <n v="0.16059999999999999"/>
  </r>
  <r>
    <s v="充电屏保"/>
    <s v="API"/>
    <s v="08"/>
    <x v="141"/>
    <x v="1"/>
    <x v="17"/>
    <n v="1"/>
    <n v="0"/>
    <n v="0"/>
  </r>
  <r>
    <s v="其他"/>
    <s v="自家直客"/>
    <s v="08"/>
    <x v="141"/>
    <x v="0"/>
    <x v="2"/>
    <n v="11416547"/>
    <n v="3195.6399962599999"/>
    <n v="0.27989999999999998"/>
  </r>
  <r>
    <s v="其他"/>
    <s v="API"/>
    <s v="08"/>
    <x v="141"/>
    <x v="1"/>
    <x v="2"/>
    <n v="23951675"/>
    <n v="2978.39449483"/>
    <n v="0.1244"/>
  </r>
  <r>
    <s v="其他"/>
    <s v="自家直客"/>
    <s v="08"/>
    <x v="141"/>
    <x v="0"/>
    <x v="9"/>
    <n v="7825855"/>
    <n v="5365.9148346900001"/>
    <n v="0.68569999999999998"/>
  </r>
  <r>
    <s v="其他"/>
    <s v="API"/>
    <s v="08"/>
    <x v="141"/>
    <x v="1"/>
    <x v="9"/>
    <n v="3325334"/>
    <n v="583.05759614399994"/>
    <n v="0.17530000000000001"/>
  </r>
  <r>
    <s v="结果页"/>
    <s v="自家直客"/>
    <s v="08"/>
    <x v="141"/>
    <x v="0"/>
    <x v="8"/>
    <n v="5616571"/>
    <n v="13361.0895198"/>
    <n v="2.3788999999999998"/>
  </r>
  <r>
    <s v="结果页"/>
    <s v="API"/>
    <s v="08"/>
    <x v="141"/>
    <x v="1"/>
    <x v="8"/>
    <n v="811738"/>
    <n v="738.99898802300004"/>
    <n v="0.91039999999999999"/>
  </r>
  <r>
    <s v="充电屏保"/>
    <s v="自家直客"/>
    <s v="08"/>
    <x v="141"/>
    <x v="0"/>
    <x v="12"/>
    <n v="15423926"/>
    <n v="2647.8170171000002"/>
    <n v="0.17169999999999999"/>
  </r>
  <r>
    <s v="充电屏保"/>
    <s v="API"/>
    <s v="08"/>
    <x v="141"/>
    <x v="1"/>
    <x v="12"/>
    <n v="420"/>
    <n v="0"/>
    <n v="0"/>
  </r>
  <r>
    <m/>
    <m/>
    <m/>
    <x v="142"/>
    <x v="7"/>
    <x v="18"/>
    <m/>
    <m/>
    <m/>
  </r>
  <r>
    <m/>
    <m/>
    <m/>
    <x v="142"/>
    <x v="7"/>
    <x v="18"/>
    <m/>
    <m/>
    <m/>
  </r>
  <r>
    <m/>
    <m/>
    <m/>
    <x v="142"/>
    <x v="7"/>
    <x v="18"/>
    <m/>
    <m/>
    <m/>
  </r>
  <r>
    <m/>
    <m/>
    <m/>
    <x v="142"/>
    <x v="7"/>
    <x v="18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021">
  <r>
    <s v="结果页"/>
    <x v="0"/>
    <x v="0"/>
    <n v="20150430"/>
    <s v="自家直客"/>
    <s v="CM_结果页"/>
    <n v="15886784"/>
    <n v="10849.4"/>
  </r>
  <r>
    <s v="结果页"/>
    <x v="0"/>
    <x v="0"/>
    <n v="20150429"/>
    <s v="自家直客"/>
    <s v="CM_结果页"/>
    <n v="19687324"/>
    <n v="12441.94"/>
  </r>
  <r>
    <s v="结果页"/>
    <x v="0"/>
    <x v="0"/>
    <n v="20150428"/>
    <s v="自家直客"/>
    <s v="CM_结果页"/>
    <n v="19097896"/>
    <n v="11775.01"/>
  </r>
  <r>
    <s v="结果页"/>
    <x v="0"/>
    <x v="0"/>
    <n v="20150427"/>
    <s v="自家直客"/>
    <s v="CM_结果页"/>
    <n v="18633195"/>
    <n v="10714.07"/>
  </r>
  <r>
    <s v="结果页"/>
    <x v="0"/>
    <x v="0"/>
    <n v="20150426"/>
    <s v="自家直客"/>
    <s v="CM_结果页"/>
    <n v="19391704"/>
    <n v="12063.57"/>
  </r>
  <r>
    <s v="结果页"/>
    <x v="0"/>
    <x v="0"/>
    <n v="20150425"/>
    <s v="自家直客"/>
    <s v="CM_结果页"/>
    <n v="18139384"/>
    <n v="11276.11"/>
  </r>
  <r>
    <s v="结果页"/>
    <x v="0"/>
    <x v="0"/>
    <n v="20150424"/>
    <s v="自家直客"/>
    <s v="CM_结果页"/>
    <n v="18485743"/>
    <n v="11615.65"/>
  </r>
  <r>
    <s v="结果页"/>
    <x v="0"/>
    <x v="0"/>
    <n v="20150423"/>
    <s v="自家直客"/>
    <s v="CM_结果页"/>
    <n v="19177739"/>
    <n v="10509.13"/>
  </r>
  <r>
    <s v="结果页"/>
    <x v="0"/>
    <x v="0"/>
    <n v="20150422"/>
    <s v="自家直客"/>
    <s v="CM_结果页"/>
    <n v="18613698"/>
    <n v="10428.59"/>
  </r>
  <r>
    <s v="结果页"/>
    <x v="0"/>
    <x v="0"/>
    <n v="20150421"/>
    <s v="自家直客"/>
    <s v="CM_结果页"/>
    <n v="18898906"/>
    <n v="10699.29"/>
  </r>
  <r>
    <s v="结果页"/>
    <x v="0"/>
    <x v="0"/>
    <n v="20150420"/>
    <s v="自家直客"/>
    <s v="CM_结果页"/>
    <n v="18939333"/>
    <n v="9799.32"/>
  </r>
  <r>
    <s v="结果页"/>
    <x v="0"/>
    <x v="0"/>
    <n v="20150419"/>
    <s v="自家直客"/>
    <s v="CM_结果页"/>
    <n v="18804080"/>
    <n v="10933.84"/>
  </r>
  <r>
    <s v="结果页"/>
    <x v="0"/>
    <x v="0"/>
    <n v="20150418"/>
    <s v="自家直客"/>
    <s v="CM_结果页"/>
    <n v="18662395"/>
    <n v="10909.27"/>
  </r>
  <r>
    <s v="结果页"/>
    <x v="0"/>
    <x v="0"/>
    <n v="20150417"/>
    <s v="自家直客"/>
    <s v="CM_结果页"/>
    <n v="16837589"/>
    <n v="9350.73"/>
  </r>
  <r>
    <s v="结果页"/>
    <x v="0"/>
    <x v="0"/>
    <n v="20150416"/>
    <s v="自家直客"/>
    <s v="CM_结果页"/>
    <n v="15970330"/>
    <n v="8243.68"/>
  </r>
  <r>
    <s v="结果页"/>
    <x v="0"/>
    <x v="0"/>
    <n v="20150415"/>
    <s v="自家直客"/>
    <s v="CM_结果页"/>
    <n v="17561862"/>
    <n v="8796.85"/>
  </r>
  <r>
    <s v="结果页"/>
    <x v="0"/>
    <x v="0"/>
    <n v="20150414"/>
    <s v="自家直客"/>
    <s v="CM_结果页"/>
    <n v="18422628"/>
    <n v="9684.9599999999991"/>
  </r>
  <r>
    <s v="结果页"/>
    <x v="0"/>
    <x v="0"/>
    <n v="20150413"/>
    <s v="自家直客"/>
    <s v="CM_结果页"/>
    <n v="15665653"/>
    <n v="8336.91"/>
  </r>
  <r>
    <s v="结果页"/>
    <x v="0"/>
    <x v="0"/>
    <n v="20150412"/>
    <s v="自家直客"/>
    <s v="CM_结果页"/>
    <n v="19869687"/>
    <n v="10855.82"/>
  </r>
  <r>
    <s v="结果页"/>
    <x v="0"/>
    <x v="0"/>
    <n v="20150411"/>
    <s v="自家直客"/>
    <s v="CM_结果页"/>
    <n v="14697947"/>
    <n v="8508.33"/>
  </r>
  <r>
    <s v="结果页"/>
    <x v="0"/>
    <x v="0"/>
    <n v="20150410"/>
    <s v="自家直客"/>
    <s v="CM_结果页"/>
    <n v="15448293"/>
    <n v="8845.94"/>
  </r>
  <r>
    <s v="结果页"/>
    <x v="0"/>
    <x v="0"/>
    <n v="20150409"/>
    <s v="自家直客"/>
    <s v="CM_结果页"/>
    <n v="16055274"/>
    <n v="8503.31"/>
  </r>
  <r>
    <s v="结果页"/>
    <x v="0"/>
    <x v="0"/>
    <n v="20150408"/>
    <s v="自家直客"/>
    <s v="CM_结果页"/>
    <n v="17182584"/>
    <n v="9083.77"/>
  </r>
  <r>
    <s v="结果页"/>
    <x v="0"/>
    <x v="0"/>
    <n v="20150407"/>
    <s v="自家直客"/>
    <s v="CM_结果页"/>
    <n v="15775243"/>
    <n v="9111.81"/>
  </r>
  <r>
    <s v="结果页"/>
    <x v="0"/>
    <x v="0"/>
    <n v="20150406"/>
    <s v="自家直客"/>
    <s v="CM_结果页"/>
    <n v="16680118"/>
    <n v="9500.35"/>
  </r>
  <r>
    <s v="结果页"/>
    <x v="0"/>
    <x v="0"/>
    <n v="20150405"/>
    <s v="自家直客"/>
    <s v="CM_结果页"/>
    <n v="17354921"/>
    <n v="10280.9"/>
  </r>
  <r>
    <s v="结果页"/>
    <x v="0"/>
    <x v="0"/>
    <n v="20150404"/>
    <s v="自家直客"/>
    <s v="CM_结果页"/>
    <n v="17373884"/>
    <n v="10892.01"/>
  </r>
  <r>
    <s v="结果页"/>
    <x v="0"/>
    <x v="0"/>
    <n v="20150403"/>
    <s v="自家直客"/>
    <s v="CM_结果页"/>
    <n v="16928082"/>
    <n v="11180.97"/>
  </r>
  <r>
    <s v="结果页"/>
    <x v="0"/>
    <x v="0"/>
    <n v="20150402"/>
    <s v="自家直客"/>
    <s v="CM_结果页"/>
    <n v="17424408"/>
    <n v="11003.16"/>
  </r>
  <r>
    <s v="结果页"/>
    <x v="0"/>
    <x v="0"/>
    <n v="20150401"/>
    <s v="自家直客"/>
    <s v="CM_结果页"/>
    <n v="16694909"/>
    <n v="10491.33"/>
  </r>
  <r>
    <s v="结果页"/>
    <x v="0"/>
    <x v="1"/>
    <n v="20150622"/>
    <s v="自家直客"/>
    <s v="CM_结果页"/>
    <n v="34853887"/>
    <n v="39605.78"/>
  </r>
  <r>
    <s v="结果页"/>
    <x v="0"/>
    <x v="1"/>
    <n v="20150621"/>
    <s v="自家直客"/>
    <s v="CM_结果页"/>
    <n v="33836993"/>
    <n v="39777.18"/>
  </r>
  <r>
    <s v="结果页"/>
    <x v="0"/>
    <x v="1"/>
    <n v="20150620"/>
    <s v="自家直客"/>
    <s v="CM_结果页"/>
    <n v="33188376"/>
    <n v="38729.78"/>
  </r>
  <r>
    <s v="结果页"/>
    <x v="0"/>
    <x v="1"/>
    <n v="20150619"/>
    <s v="自家直客"/>
    <s v="CM_结果页"/>
    <n v="34083552"/>
    <n v="38129.03"/>
  </r>
  <r>
    <s v="结果页"/>
    <x v="0"/>
    <x v="1"/>
    <n v="20150618"/>
    <s v="自家直客"/>
    <s v="CM_结果页"/>
    <n v="33622798"/>
    <n v="37510.870000000003"/>
  </r>
  <r>
    <s v="结果页"/>
    <x v="0"/>
    <x v="1"/>
    <n v="20150617"/>
    <s v="自家直客"/>
    <s v="CM_结果页"/>
    <n v="34038945"/>
    <n v="36574.49"/>
  </r>
  <r>
    <s v="结果页"/>
    <x v="0"/>
    <x v="1"/>
    <n v="20150616"/>
    <s v="自家直客"/>
    <s v="CM_结果页"/>
    <n v="34018366"/>
    <n v="36986.22"/>
  </r>
  <r>
    <s v="结果页"/>
    <x v="0"/>
    <x v="1"/>
    <n v="20150615"/>
    <s v="自家直客"/>
    <s v="CM_结果页"/>
    <n v="33627267"/>
    <n v="34036.980000000003"/>
  </r>
  <r>
    <s v="结果页"/>
    <x v="0"/>
    <x v="1"/>
    <n v="20150614"/>
    <s v="自家直客"/>
    <s v="CM_结果页"/>
    <n v="36388343"/>
    <n v="41379.42"/>
  </r>
  <r>
    <s v="结果页"/>
    <x v="0"/>
    <x v="1"/>
    <n v="20150613"/>
    <s v="自家直客"/>
    <s v="CM_结果页"/>
    <n v="35366980"/>
    <n v="41075.620000000003"/>
  </r>
  <r>
    <s v="结果页"/>
    <x v="0"/>
    <x v="1"/>
    <n v="20150612"/>
    <s v="自家直客"/>
    <s v="CM_结果页"/>
    <n v="34093393"/>
    <n v="42638.43"/>
  </r>
  <r>
    <s v="结果页"/>
    <x v="0"/>
    <x v="1"/>
    <n v="20150611"/>
    <s v="自家直客"/>
    <s v="CM_结果页"/>
    <n v="34753307"/>
    <n v="45238.559999999998"/>
  </r>
  <r>
    <s v="结果页"/>
    <x v="0"/>
    <x v="1"/>
    <n v="20150610"/>
    <s v="自家直客"/>
    <s v="CM_结果页"/>
    <n v="33312769"/>
    <n v="43887.18"/>
  </r>
  <r>
    <s v="结果页"/>
    <x v="0"/>
    <x v="1"/>
    <n v="20150609"/>
    <s v="自家直客"/>
    <s v="CM_结果页"/>
    <n v="34337783"/>
    <n v="44627.02"/>
  </r>
  <r>
    <s v="结果页"/>
    <x v="0"/>
    <x v="1"/>
    <n v="20150608"/>
    <s v="自家直客"/>
    <s v="CM_结果页"/>
    <n v="33861941"/>
    <n v="39562"/>
  </r>
  <r>
    <s v="结果页"/>
    <x v="0"/>
    <x v="1"/>
    <n v="20150607"/>
    <s v="自家直客"/>
    <s v="CM_结果页"/>
    <n v="32327391"/>
    <n v="38624.74"/>
  </r>
  <r>
    <s v="结果页"/>
    <x v="0"/>
    <x v="1"/>
    <n v="20150606"/>
    <s v="自家直客"/>
    <s v="CM_结果页"/>
    <n v="31919749"/>
    <n v="37411.879999999997"/>
  </r>
  <r>
    <s v="结果页"/>
    <x v="0"/>
    <x v="1"/>
    <n v="20150605"/>
    <s v="自家直客"/>
    <s v="CM_结果页"/>
    <n v="32429653"/>
    <n v="37264.769999999997"/>
  </r>
  <r>
    <s v="结果页"/>
    <x v="0"/>
    <x v="1"/>
    <n v="20150604"/>
    <s v="自家直客"/>
    <s v="CM_结果页"/>
    <n v="32953425"/>
    <n v="40585.08"/>
  </r>
  <r>
    <s v="结果页"/>
    <x v="0"/>
    <x v="1"/>
    <n v="20150603"/>
    <s v="自家直客"/>
    <s v="CM_结果页"/>
    <n v="31514389"/>
    <n v="40567.949999999997"/>
  </r>
  <r>
    <s v="结果页"/>
    <x v="0"/>
    <x v="1"/>
    <n v="20150602"/>
    <s v="自家直客"/>
    <s v="CM_结果页"/>
    <n v="27631532"/>
    <n v="34842.720000000001"/>
  </r>
  <r>
    <s v="结果页"/>
    <x v="0"/>
    <x v="1"/>
    <n v="20150601"/>
    <s v="自家直客"/>
    <s v="CM_结果页"/>
    <n v="29316224"/>
    <n v="35554.559999999998"/>
  </r>
  <r>
    <s v="结果页"/>
    <x v="0"/>
    <x v="2"/>
    <n v="20150531"/>
    <s v="自家直客"/>
    <s v="CM_结果页"/>
    <n v="27914166"/>
    <n v="32445.22"/>
  </r>
  <r>
    <s v="结果页"/>
    <x v="0"/>
    <x v="2"/>
    <n v="20150530"/>
    <s v="自家直客"/>
    <s v="CM_结果页"/>
    <n v="28159645"/>
    <n v="32034.32"/>
  </r>
  <r>
    <s v="结果页"/>
    <x v="0"/>
    <x v="2"/>
    <n v="20150529"/>
    <s v="自家直客"/>
    <s v="CM_结果页"/>
    <n v="27428043"/>
    <n v="30151.52"/>
  </r>
  <r>
    <s v="结果页"/>
    <x v="0"/>
    <x v="2"/>
    <n v="20150528"/>
    <s v="自家直客"/>
    <s v="CM_结果页"/>
    <n v="27543721"/>
    <n v="28330.02"/>
  </r>
  <r>
    <s v="结果页"/>
    <x v="0"/>
    <x v="2"/>
    <n v="20150527"/>
    <s v="自家直客"/>
    <s v="CM_结果页"/>
    <n v="26105435"/>
    <n v="25416.53"/>
  </r>
  <r>
    <s v="结果页"/>
    <x v="0"/>
    <x v="2"/>
    <n v="20150526"/>
    <s v="自家直客"/>
    <s v="CM_结果页"/>
    <n v="25308697"/>
    <n v="22669.11"/>
  </r>
  <r>
    <s v="结果页"/>
    <x v="0"/>
    <x v="2"/>
    <n v="20150525"/>
    <s v="自家直客"/>
    <s v="CM_结果页"/>
    <n v="24908727"/>
    <n v="21515.66"/>
  </r>
  <r>
    <s v="结果页"/>
    <x v="0"/>
    <x v="2"/>
    <n v="20150524"/>
    <s v="自家直客"/>
    <s v="CM_结果页"/>
    <n v="25189541"/>
    <n v="25930.44"/>
  </r>
  <r>
    <s v="结果页"/>
    <x v="0"/>
    <x v="2"/>
    <n v="20150523"/>
    <s v="自家直客"/>
    <s v="CM_结果页"/>
    <n v="23882067"/>
    <n v="24250.21"/>
  </r>
  <r>
    <s v="结果页"/>
    <x v="0"/>
    <x v="2"/>
    <n v="20150522"/>
    <s v="自家直客"/>
    <s v="CM_结果页"/>
    <n v="22545401"/>
    <n v="25529.86"/>
  </r>
  <r>
    <s v="结果页"/>
    <x v="0"/>
    <x v="2"/>
    <n v="20150521"/>
    <s v="自家直客"/>
    <s v="CM_结果页"/>
    <n v="21169726"/>
    <n v="21436.720000000001"/>
  </r>
  <r>
    <s v="结果页"/>
    <x v="0"/>
    <x v="2"/>
    <n v="20150520"/>
    <s v="自家直客"/>
    <s v="CM_结果页"/>
    <n v="19451435"/>
    <n v="20072.439999999999"/>
  </r>
  <r>
    <s v="结果页"/>
    <x v="0"/>
    <x v="2"/>
    <n v="20150519"/>
    <s v="自家直客"/>
    <s v="CM_结果页"/>
    <n v="19994346"/>
    <n v="18966.509999999998"/>
  </r>
  <r>
    <s v="结果页"/>
    <x v="0"/>
    <x v="2"/>
    <n v="20150518"/>
    <s v="自家直客"/>
    <s v="CM_结果页"/>
    <n v="23124232"/>
    <n v="19750.810000000001"/>
  </r>
  <r>
    <s v="结果页"/>
    <x v="0"/>
    <x v="2"/>
    <n v="20150517"/>
    <s v="自家直客"/>
    <s v="CM_结果页"/>
    <n v="22865884"/>
    <n v="18263.150000000001"/>
  </r>
  <r>
    <s v="结果页"/>
    <x v="0"/>
    <x v="2"/>
    <n v="20150516"/>
    <s v="自家直客"/>
    <s v="CM_结果页"/>
    <n v="22214988"/>
    <n v="18861.8"/>
  </r>
  <r>
    <s v="结果页"/>
    <x v="0"/>
    <x v="2"/>
    <n v="20150515"/>
    <s v="自家直客"/>
    <s v="CM_结果页"/>
    <n v="20971400"/>
    <n v="14543.08"/>
  </r>
  <r>
    <s v="结果页"/>
    <x v="0"/>
    <x v="2"/>
    <n v="20150514"/>
    <s v="自家直客"/>
    <s v="CM_结果页"/>
    <n v="20367270"/>
    <n v="14146.34"/>
  </r>
  <r>
    <s v="结果页"/>
    <x v="0"/>
    <x v="2"/>
    <n v="20150513"/>
    <s v="自家直客"/>
    <s v="CM_结果页"/>
    <n v="20327661"/>
    <n v="14305.77"/>
  </r>
  <r>
    <s v="结果页"/>
    <x v="0"/>
    <x v="2"/>
    <n v="20150512"/>
    <s v="自家直客"/>
    <s v="CM_结果页"/>
    <n v="19606271"/>
    <n v="14096.56"/>
  </r>
  <r>
    <s v="结果页"/>
    <x v="0"/>
    <x v="2"/>
    <n v="20150511"/>
    <s v="自家直客"/>
    <s v="CM_结果页"/>
    <n v="22072275"/>
    <n v="14292.09"/>
  </r>
  <r>
    <s v="结果页"/>
    <x v="0"/>
    <x v="2"/>
    <n v="20150510"/>
    <s v="自家直客"/>
    <s v="CM_结果页"/>
    <n v="21979376"/>
    <n v="14790.02"/>
  </r>
  <r>
    <s v="结果页"/>
    <x v="0"/>
    <x v="2"/>
    <n v="20150509"/>
    <s v="自家直客"/>
    <s v="CM_结果页"/>
    <n v="20823578"/>
    <n v="14116.01"/>
  </r>
  <r>
    <s v="结果页"/>
    <x v="0"/>
    <x v="2"/>
    <n v="20150508"/>
    <s v="自家直客"/>
    <s v="CM_结果页"/>
    <n v="20773530"/>
    <n v="13123.34"/>
  </r>
  <r>
    <s v="结果页"/>
    <x v="0"/>
    <x v="2"/>
    <n v="20150507"/>
    <s v="自家直客"/>
    <s v="CM_结果页"/>
    <n v="22096129"/>
    <n v="14534.63"/>
  </r>
  <r>
    <s v="结果页"/>
    <x v="0"/>
    <x v="2"/>
    <n v="20150506"/>
    <s v="自家直客"/>
    <s v="CM_结果页"/>
    <n v="21981489"/>
    <n v="13878.77"/>
  </r>
  <r>
    <s v="结果页"/>
    <x v="0"/>
    <x v="2"/>
    <n v="20150505"/>
    <s v="自家直客"/>
    <s v="CM_结果页"/>
    <n v="20720881"/>
    <n v="13039.2"/>
  </r>
  <r>
    <s v="结果页"/>
    <x v="0"/>
    <x v="2"/>
    <n v="20150504"/>
    <s v="自家直客"/>
    <s v="CM_结果页"/>
    <n v="18501440"/>
    <n v="11158.37"/>
  </r>
  <r>
    <s v="结果页"/>
    <x v="0"/>
    <x v="2"/>
    <n v="20150503"/>
    <s v="自家直客"/>
    <s v="CM_结果页"/>
    <n v="17622583"/>
    <n v="11223.63"/>
  </r>
  <r>
    <s v="结果页"/>
    <x v="0"/>
    <x v="2"/>
    <n v="20150502"/>
    <s v="自家直客"/>
    <s v="CM_结果页"/>
    <n v="18126131"/>
    <n v="11669.1"/>
  </r>
  <r>
    <s v="结果页"/>
    <x v="0"/>
    <x v="2"/>
    <n v="20150501"/>
    <s v="自家直客"/>
    <s v="CM_结果页"/>
    <n v="18202593"/>
    <n v="11959.27"/>
  </r>
  <r>
    <s v="结果页"/>
    <x v="1"/>
    <x v="1"/>
    <n v="20150622"/>
    <s v="API"/>
    <s v="CM_结果页"/>
    <n v="3401191"/>
    <n v="521.82000000000005"/>
  </r>
  <r>
    <s v="结果页"/>
    <x v="1"/>
    <x v="1"/>
    <n v="20150621"/>
    <s v="API"/>
    <s v="CM_结果页"/>
    <n v="3811631"/>
    <n v="635.25"/>
  </r>
  <r>
    <s v="结果页"/>
    <x v="1"/>
    <x v="1"/>
    <n v="20150620"/>
    <s v="API"/>
    <s v="CM_结果页"/>
    <n v="3678681"/>
    <n v="841.34"/>
  </r>
  <r>
    <s v="结果页"/>
    <x v="1"/>
    <x v="1"/>
    <n v="20150619"/>
    <s v="API"/>
    <s v="CM_结果页"/>
    <n v="3775476"/>
    <n v="737.42"/>
  </r>
  <r>
    <s v="结果页"/>
    <x v="1"/>
    <x v="1"/>
    <n v="20150618"/>
    <s v="API"/>
    <s v="CM_结果页"/>
    <n v="4003512"/>
    <n v="1117.75"/>
  </r>
  <r>
    <s v="结果页"/>
    <x v="1"/>
    <x v="1"/>
    <n v="20150617"/>
    <s v="API"/>
    <s v="CM_结果页"/>
    <n v="4307535"/>
    <n v="1090.06"/>
  </r>
  <r>
    <s v="结果页"/>
    <x v="1"/>
    <x v="1"/>
    <n v="20150616"/>
    <s v="API"/>
    <s v="CM_结果页"/>
    <n v="3960506"/>
    <n v="698.17"/>
  </r>
  <r>
    <s v="结果页"/>
    <x v="1"/>
    <x v="1"/>
    <n v="20150615"/>
    <s v="API"/>
    <s v="CM_结果页"/>
    <n v="4572068"/>
    <n v="764.07"/>
  </r>
  <r>
    <s v="结果页"/>
    <x v="1"/>
    <x v="1"/>
    <n v="20150614"/>
    <s v="API"/>
    <s v="CM_结果页"/>
    <n v="4046463"/>
    <n v="825.48"/>
  </r>
  <r>
    <s v="结果页"/>
    <x v="1"/>
    <x v="1"/>
    <n v="20150613"/>
    <s v="API"/>
    <s v="CM_结果页"/>
    <n v="4529606"/>
    <n v="815.53"/>
  </r>
  <r>
    <s v="结果页"/>
    <x v="1"/>
    <x v="1"/>
    <n v="20150612"/>
    <s v="API"/>
    <s v="CM_结果页"/>
    <n v="4276482"/>
    <n v="678.84"/>
  </r>
  <r>
    <s v="结果页"/>
    <x v="1"/>
    <x v="1"/>
    <n v="20150611"/>
    <s v="API"/>
    <s v="CM_结果页"/>
    <n v="3889000"/>
    <n v="720.54"/>
  </r>
  <r>
    <s v="结果页"/>
    <x v="1"/>
    <x v="1"/>
    <n v="20150610"/>
    <s v="API"/>
    <s v="CM_结果页"/>
    <n v="4224394"/>
    <n v="688.95"/>
  </r>
  <r>
    <s v="结果页"/>
    <x v="1"/>
    <x v="1"/>
    <n v="20150609"/>
    <s v="API"/>
    <s v="CM_结果页"/>
    <n v="4577881"/>
    <n v="756.28"/>
  </r>
  <r>
    <s v="结果页"/>
    <x v="1"/>
    <x v="1"/>
    <n v="20150608"/>
    <s v="API"/>
    <s v="CM_结果页"/>
    <n v="5155057"/>
    <n v="767.08"/>
  </r>
  <r>
    <s v="结果页"/>
    <x v="1"/>
    <x v="1"/>
    <n v="20150607"/>
    <s v="API"/>
    <s v="CM_结果页"/>
    <n v="5656956"/>
    <n v="865.47"/>
  </r>
  <r>
    <s v="结果页"/>
    <x v="1"/>
    <x v="1"/>
    <n v="20150606"/>
    <s v="API"/>
    <s v="CM_结果页"/>
    <n v="5528314"/>
    <n v="804.79"/>
  </r>
  <r>
    <s v="结果页"/>
    <x v="1"/>
    <x v="1"/>
    <n v="20150605"/>
    <s v="API"/>
    <s v="CM_结果页"/>
    <n v="4448644"/>
    <n v="606.87"/>
  </r>
  <r>
    <s v="结果页"/>
    <x v="1"/>
    <x v="1"/>
    <n v="20150604"/>
    <s v="API"/>
    <s v="CM_结果页"/>
    <n v="5338636"/>
    <n v="743.62"/>
  </r>
  <r>
    <s v="结果页"/>
    <x v="1"/>
    <x v="1"/>
    <n v="20150603"/>
    <s v="API"/>
    <s v="CM_结果页"/>
    <n v="5710284"/>
    <n v="813.05"/>
  </r>
  <r>
    <s v="结果页"/>
    <x v="1"/>
    <x v="1"/>
    <n v="20150602"/>
    <s v="API"/>
    <s v="CM_结果页"/>
    <n v="5830358"/>
    <n v="839.9"/>
  </r>
  <r>
    <s v="结果页"/>
    <x v="1"/>
    <x v="1"/>
    <n v="20150601"/>
    <s v="API"/>
    <s v="CM_结果页"/>
    <n v="5938537"/>
    <n v="961.15"/>
  </r>
  <r>
    <s v="结果页"/>
    <x v="1"/>
    <x v="2"/>
    <n v="20150531"/>
    <s v="API"/>
    <s v="CM_结果页"/>
    <n v="8619930"/>
    <n v="1479.18"/>
  </r>
  <r>
    <s v="结果页"/>
    <x v="1"/>
    <x v="2"/>
    <n v="20150530"/>
    <s v="API"/>
    <s v="CM_结果页"/>
    <n v="7780285"/>
    <n v="1432.54"/>
  </r>
  <r>
    <s v="结果页"/>
    <x v="1"/>
    <x v="2"/>
    <n v="20150529"/>
    <s v="API"/>
    <s v="CM_结果页"/>
    <n v="8090027"/>
    <n v="1217.5"/>
  </r>
  <r>
    <s v="结果页"/>
    <x v="1"/>
    <x v="2"/>
    <n v="20150528"/>
    <s v="API"/>
    <s v="CM_结果页"/>
    <n v="7083988"/>
    <n v="974.83"/>
  </r>
  <r>
    <s v="结果页"/>
    <x v="1"/>
    <x v="2"/>
    <n v="20150527"/>
    <s v="API"/>
    <s v="CM_结果页"/>
    <n v="9329845"/>
    <n v="1385.06"/>
  </r>
  <r>
    <s v="结果页"/>
    <x v="1"/>
    <x v="2"/>
    <n v="20150526"/>
    <s v="API"/>
    <s v="CM_结果页"/>
    <n v="9745268"/>
    <n v="1473.79"/>
  </r>
  <r>
    <s v="结果页"/>
    <x v="1"/>
    <x v="2"/>
    <n v="20150525"/>
    <s v="API"/>
    <s v="CM_结果页"/>
    <n v="9199289"/>
    <n v="1342.04"/>
  </r>
  <r>
    <s v="结果页"/>
    <x v="1"/>
    <x v="2"/>
    <n v="20150524"/>
    <s v="API"/>
    <s v="CM_结果页"/>
    <n v="9363157"/>
    <n v="1646.91"/>
  </r>
  <r>
    <s v="结果页"/>
    <x v="1"/>
    <x v="2"/>
    <n v="20150523"/>
    <s v="API"/>
    <s v="CM_结果页"/>
    <n v="9688039"/>
    <n v="1726.67"/>
  </r>
  <r>
    <s v="结果页"/>
    <x v="1"/>
    <x v="2"/>
    <n v="20150522"/>
    <s v="API"/>
    <s v="CM_结果页"/>
    <n v="9807018"/>
    <n v="1566.44"/>
  </r>
  <r>
    <s v="结果页"/>
    <x v="1"/>
    <x v="2"/>
    <n v="20150521"/>
    <s v="API"/>
    <s v="CM_结果页"/>
    <n v="10650427"/>
    <n v="1904.39"/>
  </r>
  <r>
    <s v="结果页"/>
    <x v="1"/>
    <x v="2"/>
    <n v="20150520"/>
    <s v="API"/>
    <s v="CM_结果页"/>
    <n v="11412506"/>
    <n v="2176.71"/>
  </r>
  <r>
    <s v="结果页"/>
    <x v="1"/>
    <x v="2"/>
    <n v="20150519"/>
    <s v="API"/>
    <s v="CM_结果页"/>
    <n v="11235092"/>
    <n v="2110.5500000000002"/>
  </r>
  <r>
    <s v="结果页"/>
    <x v="1"/>
    <x v="2"/>
    <n v="20150518"/>
    <s v="API"/>
    <s v="CM_结果页"/>
    <n v="8099762"/>
    <n v="1774.85"/>
  </r>
  <r>
    <s v="结果页"/>
    <x v="1"/>
    <x v="2"/>
    <n v="20150517"/>
    <s v="API"/>
    <s v="CM_结果页"/>
    <n v="8968781"/>
    <n v="1863.2"/>
  </r>
  <r>
    <s v="结果页"/>
    <x v="1"/>
    <x v="2"/>
    <n v="20150516"/>
    <s v="API"/>
    <s v="CM_结果页"/>
    <n v="8879531"/>
    <n v="1646.37"/>
  </r>
  <r>
    <s v="结果页"/>
    <x v="1"/>
    <x v="2"/>
    <n v="20150515"/>
    <s v="API"/>
    <s v="CM_结果页"/>
    <n v="9086495"/>
    <n v="1476.51"/>
  </r>
  <r>
    <s v="结果页"/>
    <x v="1"/>
    <x v="2"/>
    <n v="20150514"/>
    <s v="API"/>
    <s v="CM_结果页"/>
    <n v="8740697"/>
    <n v="1519.26"/>
  </r>
  <r>
    <s v="结果页"/>
    <x v="1"/>
    <x v="2"/>
    <n v="20150513"/>
    <s v="API"/>
    <s v="CM_结果页"/>
    <n v="7871330"/>
    <n v="1215.8399999999999"/>
  </r>
  <r>
    <s v="结果页"/>
    <x v="1"/>
    <x v="2"/>
    <n v="20150512"/>
    <s v="API"/>
    <s v="CM_结果页"/>
    <n v="8535237"/>
    <n v="1419.3"/>
  </r>
  <r>
    <s v="结果页"/>
    <x v="1"/>
    <x v="2"/>
    <n v="20150511"/>
    <s v="API"/>
    <s v="CM_结果页"/>
    <n v="6289583"/>
    <n v="1523.19"/>
  </r>
  <r>
    <s v="结果页"/>
    <x v="1"/>
    <x v="2"/>
    <n v="20150510"/>
    <s v="API"/>
    <s v="CM_结果页"/>
    <n v="6480813"/>
    <n v="1902.84"/>
  </r>
  <r>
    <s v="结果页"/>
    <x v="1"/>
    <x v="2"/>
    <n v="20150509"/>
    <s v="API"/>
    <s v="CM_结果页"/>
    <n v="6580910"/>
    <n v="1721.58"/>
  </r>
  <r>
    <s v="结果页"/>
    <x v="1"/>
    <x v="2"/>
    <n v="20150508"/>
    <s v="API"/>
    <s v="CM_结果页"/>
    <n v="6968727"/>
    <n v="1658.69"/>
  </r>
  <r>
    <s v="结果页"/>
    <x v="1"/>
    <x v="2"/>
    <n v="20150507"/>
    <s v="API"/>
    <s v="CM_结果页"/>
    <n v="7059089"/>
    <n v="1980.22"/>
  </r>
  <r>
    <s v="结果页"/>
    <x v="1"/>
    <x v="2"/>
    <n v="20150506"/>
    <s v="API"/>
    <s v="CM_结果页"/>
    <n v="7644271"/>
    <n v="2200.23"/>
  </r>
  <r>
    <s v="结果页"/>
    <x v="1"/>
    <x v="2"/>
    <n v="20150505"/>
    <s v="API"/>
    <s v="CM_结果页"/>
    <n v="9273858"/>
    <n v="2675.64"/>
  </r>
  <r>
    <s v="结果页"/>
    <x v="1"/>
    <x v="2"/>
    <n v="20150504"/>
    <s v="API"/>
    <s v="CM_结果页"/>
    <n v="10353732"/>
    <n v="2603.13"/>
  </r>
  <r>
    <s v="结果页"/>
    <x v="1"/>
    <x v="2"/>
    <n v="20150503"/>
    <s v="API"/>
    <s v="CM_结果页"/>
    <n v="10444804"/>
    <n v="2836.28"/>
  </r>
  <r>
    <s v="结果页"/>
    <x v="1"/>
    <x v="2"/>
    <n v="20150502"/>
    <s v="API"/>
    <s v="CM_结果页"/>
    <n v="9735548"/>
    <n v="2506.13"/>
  </r>
  <r>
    <s v="结果页"/>
    <x v="1"/>
    <x v="2"/>
    <n v="20150501"/>
    <s v="API"/>
    <s v="CM_结果页"/>
    <n v="10097369"/>
    <n v="2550.4899999999998"/>
  </r>
  <r>
    <s v="结果页"/>
    <x v="1"/>
    <x v="0"/>
    <n v="20150430"/>
    <s v="API"/>
    <s v="CM_结果页"/>
    <n v="10927826"/>
    <n v="2645.33"/>
  </r>
  <r>
    <s v="结果页"/>
    <x v="1"/>
    <x v="0"/>
    <n v="20150429"/>
    <s v="API"/>
    <s v="CM_结果页"/>
    <n v="8257012"/>
    <n v="4035.28"/>
  </r>
  <r>
    <s v="结果页"/>
    <x v="1"/>
    <x v="0"/>
    <n v="20150428"/>
    <s v="API"/>
    <s v="CM_结果页"/>
    <n v="8675998"/>
    <n v="8190.83"/>
  </r>
  <r>
    <s v="结果页"/>
    <x v="1"/>
    <x v="0"/>
    <n v="20150427"/>
    <s v="API"/>
    <s v="CM_结果页"/>
    <n v="9027311"/>
    <n v="8958.57"/>
  </r>
  <r>
    <s v="结果页"/>
    <x v="1"/>
    <x v="0"/>
    <n v="20150426"/>
    <s v="API"/>
    <s v="CM_结果页"/>
    <n v="9169013"/>
    <n v="10396.65"/>
  </r>
  <r>
    <s v="结果页"/>
    <x v="1"/>
    <x v="0"/>
    <n v="20150425"/>
    <s v="API"/>
    <s v="CM_结果页"/>
    <n v="9807616"/>
    <n v="10028.969999999999"/>
  </r>
  <r>
    <s v="结果页"/>
    <x v="1"/>
    <x v="0"/>
    <n v="20150424"/>
    <s v="API"/>
    <s v="CM_结果页"/>
    <n v="9459917"/>
    <n v="9720.2800000000007"/>
  </r>
  <r>
    <s v="结果页"/>
    <x v="1"/>
    <x v="0"/>
    <n v="20150423"/>
    <s v="API"/>
    <s v="CM_结果页"/>
    <n v="9882184"/>
    <n v="10183.040000000001"/>
  </r>
  <r>
    <s v="结果页"/>
    <x v="1"/>
    <x v="0"/>
    <n v="20150422"/>
    <s v="API"/>
    <s v="CM_结果页"/>
    <n v="10975717"/>
    <n v="9482.99"/>
  </r>
  <r>
    <s v="结果页"/>
    <x v="1"/>
    <x v="0"/>
    <n v="20150421"/>
    <s v="API"/>
    <s v="CM_结果页"/>
    <n v="10989519"/>
    <n v="7628.42"/>
  </r>
  <r>
    <s v="结果页"/>
    <x v="1"/>
    <x v="0"/>
    <n v="20150420"/>
    <s v="API"/>
    <s v="CM_结果页"/>
    <n v="11230574"/>
    <n v="5039.8999999999996"/>
  </r>
  <r>
    <s v="结果页"/>
    <x v="1"/>
    <x v="0"/>
    <n v="20150419"/>
    <s v="API"/>
    <s v="CM_结果页"/>
    <n v="12996759"/>
    <n v="6232.09"/>
  </r>
  <r>
    <s v="结果页"/>
    <x v="1"/>
    <x v="0"/>
    <n v="20150418"/>
    <s v="API"/>
    <s v="CM_结果页"/>
    <n v="12697601"/>
    <n v="10442.07"/>
  </r>
  <r>
    <s v="结果页"/>
    <x v="1"/>
    <x v="0"/>
    <n v="20150417"/>
    <s v="API"/>
    <s v="CM_结果页"/>
    <n v="14172910"/>
    <n v="19588.32"/>
  </r>
  <r>
    <s v="结果页"/>
    <x v="1"/>
    <x v="0"/>
    <n v="20150416"/>
    <s v="API"/>
    <s v="CM_结果页"/>
    <n v="14446893"/>
    <n v="22511"/>
  </r>
  <r>
    <s v="结果页"/>
    <x v="1"/>
    <x v="0"/>
    <n v="20150415"/>
    <s v="API"/>
    <s v="CM_结果页"/>
    <n v="13110796"/>
    <n v="17784.78"/>
  </r>
  <r>
    <s v="结果页"/>
    <x v="1"/>
    <x v="0"/>
    <n v="20150414"/>
    <s v="API"/>
    <s v="CM_结果页"/>
    <n v="12596539"/>
    <n v="22103.45"/>
  </r>
  <r>
    <s v="结果页"/>
    <x v="1"/>
    <x v="0"/>
    <n v="20150413"/>
    <s v="API"/>
    <s v="CM_结果页"/>
    <n v="12477076"/>
    <n v="19560.97"/>
  </r>
  <r>
    <s v="结果页"/>
    <x v="1"/>
    <x v="0"/>
    <n v="20150412"/>
    <s v="API"/>
    <s v="CM_结果页"/>
    <n v="12505710"/>
    <n v="21452.959999999999"/>
  </r>
  <r>
    <s v="结果页"/>
    <x v="1"/>
    <x v="0"/>
    <n v="20150411"/>
    <s v="API"/>
    <s v="CM_结果页"/>
    <n v="15963306"/>
    <n v="23587.73"/>
  </r>
  <r>
    <s v="结果页"/>
    <x v="1"/>
    <x v="0"/>
    <n v="20150410"/>
    <s v="API"/>
    <s v="CM_结果页"/>
    <n v="15059406"/>
    <n v="23425.02"/>
  </r>
  <r>
    <s v="结果页"/>
    <x v="1"/>
    <x v="0"/>
    <n v="20150409"/>
    <s v="API"/>
    <s v="CM_结果页"/>
    <n v="16139720"/>
    <n v="24546.17"/>
  </r>
  <r>
    <s v="结果页"/>
    <x v="1"/>
    <x v="0"/>
    <n v="20150408"/>
    <s v="API"/>
    <s v="CM_结果页"/>
    <n v="17741155"/>
    <n v="28109.8"/>
  </r>
  <r>
    <s v="结果页"/>
    <x v="1"/>
    <x v="0"/>
    <n v="20150407"/>
    <s v="API"/>
    <s v="CM_结果页"/>
    <n v="15992563"/>
    <n v="29471.4"/>
  </r>
  <r>
    <s v="结果页"/>
    <x v="1"/>
    <x v="0"/>
    <n v="20150406"/>
    <s v="API"/>
    <s v="CM_结果页"/>
    <n v="15540445"/>
    <n v="31995"/>
  </r>
  <r>
    <s v="结果页"/>
    <x v="1"/>
    <x v="0"/>
    <n v="20150405"/>
    <s v="API"/>
    <s v="CM_结果页"/>
    <n v="15345358"/>
    <n v="30638.959999999999"/>
  </r>
  <r>
    <s v="结果页"/>
    <x v="1"/>
    <x v="0"/>
    <n v="20150404"/>
    <s v="API"/>
    <s v="CM_结果页"/>
    <n v="14424394"/>
    <n v="29243.93"/>
  </r>
  <r>
    <s v="结果页"/>
    <x v="1"/>
    <x v="0"/>
    <n v="20150403"/>
    <s v="API"/>
    <s v="CM_结果页"/>
    <n v="15143487"/>
    <n v="31716.93"/>
  </r>
  <r>
    <s v="结果页"/>
    <x v="1"/>
    <x v="0"/>
    <n v="20150402"/>
    <s v="API"/>
    <s v="CM_结果页"/>
    <n v="14574247"/>
    <n v="29962.37"/>
  </r>
  <r>
    <s v="结果页"/>
    <x v="1"/>
    <x v="0"/>
    <n v="20150401"/>
    <s v="API"/>
    <s v="CM_结果页"/>
    <n v="16358119"/>
    <n v="22625.83"/>
  </r>
  <r>
    <s v="其他"/>
    <x v="0"/>
    <x v="1"/>
    <n v="20150622"/>
    <s v="自家直客"/>
    <s v="CM_APP_BOX"/>
    <n v="2042426"/>
    <n v="779.89"/>
  </r>
  <r>
    <s v="其他"/>
    <x v="0"/>
    <x v="1"/>
    <n v="20150621"/>
    <s v="自家直客"/>
    <s v="CM_APP_BOX"/>
    <n v="2038820"/>
    <n v="789.59"/>
  </r>
  <r>
    <s v="其他"/>
    <x v="0"/>
    <x v="1"/>
    <n v="20150620"/>
    <s v="自家直客"/>
    <s v="CM_APP_BOX"/>
    <n v="2046469"/>
    <n v="810.79"/>
  </r>
  <r>
    <s v="其他"/>
    <x v="0"/>
    <x v="1"/>
    <n v="20150619"/>
    <s v="自家直客"/>
    <s v="CM_APP_BOX"/>
    <n v="2031566"/>
    <n v="813.48"/>
  </r>
  <r>
    <s v="其他"/>
    <x v="0"/>
    <x v="1"/>
    <n v="20150618"/>
    <s v="自家直客"/>
    <s v="CM_APP_BOX"/>
    <n v="1879981"/>
    <n v="719.7"/>
  </r>
  <r>
    <s v="其他"/>
    <x v="0"/>
    <x v="1"/>
    <n v="20150617"/>
    <s v="自家直客"/>
    <s v="CM_APP_BOX"/>
    <n v="1922541"/>
    <n v="727.5"/>
  </r>
  <r>
    <s v="其他"/>
    <x v="0"/>
    <x v="1"/>
    <n v="20150616"/>
    <s v="自家直客"/>
    <s v="CM_APP_BOX"/>
    <n v="2017245"/>
    <n v="704.45"/>
  </r>
  <r>
    <s v="其他"/>
    <x v="0"/>
    <x v="1"/>
    <n v="20150615"/>
    <s v="自家直客"/>
    <s v="CM_APP_BOX"/>
    <n v="1876550"/>
    <n v="706.25"/>
  </r>
  <r>
    <s v="其他"/>
    <x v="0"/>
    <x v="1"/>
    <n v="20150614"/>
    <s v="自家直客"/>
    <s v="CM_APP_BOX"/>
    <n v="2057709"/>
    <n v="816.91"/>
  </r>
  <r>
    <s v="其他"/>
    <x v="0"/>
    <x v="1"/>
    <n v="20150613"/>
    <s v="自家直客"/>
    <s v="CM_APP_BOX"/>
    <n v="1906280"/>
    <n v="796.39"/>
  </r>
  <r>
    <s v="其他"/>
    <x v="0"/>
    <x v="1"/>
    <n v="20150612"/>
    <s v="自家直客"/>
    <s v="CM_APP_BOX"/>
    <n v="1953247"/>
    <n v="811.25"/>
  </r>
  <r>
    <s v="其他"/>
    <x v="0"/>
    <x v="1"/>
    <n v="20150611"/>
    <s v="自家直客"/>
    <s v="CM_APP_BOX"/>
    <n v="2046016"/>
    <n v="792.93"/>
  </r>
  <r>
    <s v="其他"/>
    <x v="0"/>
    <x v="1"/>
    <n v="20150610"/>
    <s v="自家直客"/>
    <s v="CM_APP_BOX"/>
    <n v="1967161"/>
    <n v="758.25"/>
  </r>
  <r>
    <s v="其他"/>
    <x v="0"/>
    <x v="1"/>
    <n v="20150609"/>
    <s v="自家直客"/>
    <s v="CM_APP_BOX"/>
    <n v="1968407"/>
    <n v="746.53"/>
  </r>
  <r>
    <s v="其他"/>
    <x v="0"/>
    <x v="1"/>
    <n v="20150608"/>
    <s v="自家直客"/>
    <s v="CM_APP_BOX"/>
    <n v="2120924"/>
    <n v="747.53"/>
  </r>
  <r>
    <s v="其他"/>
    <x v="0"/>
    <x v="1"/>
    <n v="20150607"/>
    <s v="自家直客"/>
    <s v="CM_APP_BOX"/>
    <n v="1999231"/>
    <n v="703.8"/>
  </r>
  <r>
    <s v="其他"/>
    <x v="0"/>
    <x v="1"/>
    <n v="20150606"/>
    <s v="自家直客"/>
    <s v="CM_APP_BOX"/>
    <n v="1994482"/>
    <n v="693.4"/>
  </r>
  <r>
    <s v="其他"/>
    <x v="0"/>
    <x v="1"/>
    <n v="20150605"/>
    <s v="自家直客"/>
    <s v="CM_APP_BOX"/>
    <n v="2258248"/>
    <n v="700.7"/>
  </r>
  <r>
    <s v="其他"/>
    <x v="0"/>
    <x v="1"/>
    <n v="20150604"/>
    <s v="自家直客"/>
    <s v="CM_APP_BOX"/>
    <n v="2122898"/>
    <n v="702.24"/>
  </r>
  <r>
    <s v="其他"/>
    <x v="0"/>
    <x v="1"/>
    <n v="20150603"/>
    <s v="自家直客"/>
    <s v="CM_APP_BOX"/>
    <n v="2045433"/>
    <n v="731.21"/>
  </r>
  <r>
    <s v="其他"/>
    <x v="0"/>
    <x v="1"/>
    <n v="20150602"/>
    <s v="自家直客"/>
    <s v="CM_APP_BOX"/>
    <n v="2009371"/>
    <n v="736.13"/>
  </r>
  <r>
    <s v="其他"/>
    <x v="0"/>
    <x v="1"/>
    <n v="20150601"/>
    <s v="自家直客"/>
    <s v="CM_APP_BOX"/>
    <n v="2295999"/>
    <n v="759.02"/>
  </r>
  <r>
    <s v="其他"/>
    <x v="0"/>
    <x v="2"/>
    <n v="20150531"/>
    <s v="自家直客"/>
    <s v="CM_APP_BOX"/>
    <n v="1815094"/>
    <n v="635.37"/>
  </r>
  <r>
    <s v="其他"/>
    <x v="0"/>
    <x v="2"/>
    <n v="20150530"/>
    <s v="自家直客"/>
    <s v="CM_APP_BOX"/>
    <n v="1872740"/>
    <n v="722.53"/>
  </r>
  <r>
    <s v="其他"/>
    <x v="0"/>
    <x v="2"/>
    <n v="20150529"/>
    <s v="自家直客"/>
    <s v="CM_APP_BOX"/>
    <n v="2037709"/>
    <n v="762.2"/>
  </r>
  <r>
    <s v="其他"/>
    <x v="0"/>
    <x v="2"/>
    <n v="20150528"/>
    <s v="自家直客"/>
    <s v="CM_APP_BOX"/>
    <n v="1984974"/>
    <n v="738.62"/>
  </r>
  <r>
    <s v="其他"/>
    <x v="0"/>
    <x v="2"/>
    <n v="20150527"/>
    <s v="自家直客"/>
    <s v="CM_APP_BOX"/>
    <n v="1994608"/>
    <n v="749.69"/>
  </r>
  <r>
    <s v="其他"/>
    <x v="0"/>
    <x v="2"/>
    <n v="20150526"/>
    <s v="自家直客"/>
    <s v="CM_APP_BOX"/>
    <n v="2072727"/>
    <n v="764.5"/>
  </r>
  <r>
    <s v="其他"/>
    <x v="0"/>
    <x v="2"/>
    <n v="20150525"/>
    <s v="自家直客"/>
    <s v="CM_APP_BOX"/>
    <n v="2111310"/>
    <n v="736.74"/>
  </r>
  <r>
    <s v="其他"/>
    <x v="0"/>
    <x v="2"/>
    <n v="20150524"/>
    <s v="自家直客"/>
    <s v="CM_APP_BOX"/>
    <n v="2145433"/>
    <n v="764.13"/>
  </r>
  <r>
    <s v="其他"/>
    <x v="0"/>
    <x v="2"/>
    <n v="20150523"/>
    <s v="自家直客"/>
    <s v="CM_APP_BOX"/>
    <n v="2123626"/>
    <n v="722.6"/>
  </r>
  <r>
    <s v="其他"/>
    <x v="0"/>
    <x v="2"/>
    <n v="20150522"/>
    <s v="自家直客"/>
    <s v="CM_APP_BOX"/>
    <n v="1913177"/>
    <n v="645.21"/>
  </r>
  <r>
    <s v="其他"/>
    <x v="0"/>
    <x v="2"/>
    <n v="20150521"/>
    <s v="自家直客"/>
    <s v="CM_APP_BOX"/>
    <n v="1753850"/>
    <n v="597.28"/>
  </r>
  <r>
    <s v="其他"/>
    <x v="0"/>
    <x v="2"/>
    <n v="20150520"/>
    <s v="自家直客"/>
    <s v="CM_APP_BOX"/>
    <n v="1516492"/>
    <n v="510.91"/>
  </r>
  <r>
    <s v="其他"/>
    <x v="0"/>
    <x v="2"/>
    <n v="20150519"/>
    <s v="自家直客"/>
    <s v="CM_APP_BOX"/>
    <n v="1658405"/>
    <n v="510.96"/>
  </r>
  <r>
    <s v="其他"/>
    <x v="0"/>
    <x v="2"/>
    <n v="20150518"/>
    <s v="自家直客"/>
    <s v="CM_APP_BOX"/>
    <n v="2125349"/>
    <n v="741.88"/>
  </r>
  <r>
    <s v="其他"/>
    <x v="0"/>
    <x v="2"/>
    <n v="20150517"/>
    <s v="自家直客"/>
    <s v="CM_APP_BOX"/>
    <n v="2319714"/>
    <n v="880.44"/>
  </r>
  <r>
    <s v="其他"/>
    <x v="0"/>
    <x v="2"/>
    <n v="20150516"/>
    <s v="自家直客"/>
    <s v="CM_APP_BOX"/>
    <n v="2426637"/>
    <n v="1160.71"/>
  </r>
  <r>
    <s v="其他"/>
    <x v="0"/>
    <x v="2"/>
    <n v="20150515"/>
    <s v="自家直客"/>
    <s v="CM_APP_BOX"/>
    <n v="2051049"/>
    <n v="765.18"/>
  </r>
  <r>
    <s v="其他"/>
    <x v="0"/>
    <x v="2"/>
    <n v="20150514"/>
    <s v="自家直客"/>
    <s v="CM_APP_BOX"/>
    <n v="2193440"/>
    <n v="753.53"/>
  </r>
  <r>
    <s v="其他"/>
    <x v="0"/>
    <x v="2"/>
    <n v="20150513"/>
    <s v="自家直客"/>
    <s v="CM_APP_BOX"/>
    <n v="2461527"/>
    <n v="801.68"/>
  </r>
  <r>
    <s v="其他"/>
    <x v="0"/>
    <x v="2"/>
    <n v="20150512"/>
    <s v="自家直客"/>
    <s v="CM_APP_BOX"/>
    <n v="2270051"/>
    <n v="786.5"/>
  </r>
  <r>
    <s v="其他"/>
    <x v="0"/>
    <x v="2"/>
    <n v="20150511"/>
    <s v="自家直客"/>
    <s v="CM_APP_BOX"/>
    <n v="2448753"/>
    <n v="816.66"/>
  </r>
  <r>
    <s v="其他"/>
    <x v="0"/>
    <x v="2"/>
    <n v="20150510"/>
    <s v="自家直客"/>
    <s v="CM_APP_BOX"/>
    <n v="2780203"/>
    <n v="971.78"/>
  </r>
  <r>
    <s v="其他"/>
    <x v="0"/>
    <x v="2"/>
    <n v="20150509"/>
    <s v="自家直客"/>
    <s v="CM_APP_BOX"/>
    <n v="2589123"/>
    <n v="872.31"/>
  </r>
  <r>
    <s v="其他"/>
    <x v="0"/>
    <x v="2"/>
    <n v="20150508"/>
    <s v="自家直客"/>
    <s v="CM_APP_BOX"/>
    <n v="1813406"/>
    <n v="395.6"/>
  </r>
  <r>
    <s v="其他"/>
    <x v="0"/>
    <x v="2"/>
    <n v="20150507"/>
    <s v="自家直客"/>
    <s v="CM_APP_BOX"/>
    <n v="1886951"/>
    <n v="497.75"/>
  </r>
  <r>
    <s v="其他"/>
    <x v="0"/>
    <x v="2"/>
    <n v="20150506"/>
    <s v="自家直客"/>
    <s v="CM_APP_BOX"/>
    <n v="2001404"/>
    <n v="471.77"/>
  </r>
  <r>
    <s v="其他"/>
    <x v="0"/>
    <x v="2"/>
    <n v="20150505"/>
    <s v="自家直客"/>
    <s v="CM_APP_BOX"/>
    <n v="1938454"/>
    <n v="505.64"/>
  </r>
  <r>
    <s v="其他"/>
    <x v="0"/>
    <x v="2"/>
    <n v="20150504"/>
    <s v="自家直客"/>
    <s v="CM_APP_BOX"/>
    <n v="1976542"/>
    <n v="429.93"/>
  </r>
  <r>
    <s v="其他"/>
    <x v="0"/>
    <x v="2"/>
    <n v="20150503"/>
    <s v="自家直客"/>
    <s v="CM_APP_BOX"/>
    <n v="2061867"/>
    <n v="560.05999999999995"/>
  </r>
  <r>
    <s v="其他"/>
    <x v="0"/>
    <x v="2"/>
    <n v="20150502"/>
    <s v="自家直客"/>
    <s v="CM_APP_BOX"/>
    <n v="2075252"/>
    <n v="535.24"/>
  </r>
  <r>
    <s v="其他"/>
    <x v="0"/>
    <x v="2"/>
    <n v="20150501"/>
    <s v="自家直客"/>
    <s v="CM_APP_BOX"/>
    <n v="2100062"/>
    <n v="541.54999999999995"/>
  </r>
  <r>
    <s v="其他"/>
    <x v="0"/>
    <x v="0"/>
    <n v="20150430"/>
    <s v="自家直客"/>
    <s v="CM_APP_BOX"/>
    <n v="1951844"/>
    <n v="487.07"/>
  </r>
  <r>
    <s v="其他"/>
    <x v="0"/>
    <x v="0"/>
    <n v="20150429"/>
    <s v="自家直客"/>
    <s v="CM_APP_BOX"/>
    <n v="2335330"/>
    <n v="486.29"/>
  </r>
  <r>
    <s v="其他"/>
    <x v="0"/>
    <x v="0"/>
    <n v="20150428"/>
    <s v="自家直客"/>
    <s v="CM_APP_BOX"/>
    <n v="2415640"/>
    <n v="630.21"/>
  </r>
  <r>
    <s v="其他"/>
    <x v="0"/>
    <x v="0"/>
    <n v="20150427"/>
    <s v="自家直客"/>
    <s v="CM_APP_BOX"/>
    <n v="2424777"/>
    <n v="588.80999999999995"/>
  </r>
  <r>
    <s v="其他"/>
    <x v="0"/>
    <x v="0"/>
    <n v="20150426"/>
    <s v="自家直客"/>
    <s v="CM_APP_BOX"/>
    <n v="2632135"/>
    <n v="642.54"/>
  </r>
  <r>
    <s v="其他"/>
    <x v="0"/>
    <x v="0"/>
    <n v="20150425"/>
    <s v="自家直客"/>
    <s v="CM_APP_BOX"/>
    <n v="2612706"/>
    <n v="653.92999999999995"/>
  </r>
  <r>
    <s v="其他"/>
    <x v="0"/>
    <x v="0"/>
    <n v="20150424"/>
    <s v="自家直客"/>
    <s v="CM_APP_BOX"/>
    <n v="2654323"/>
    <n v="574.47"/>
  </r>
  <r>
    <s v="其他"/>
    <x v="0"/>
    <x v="0"/>
    <n v="20150423"/>
    <s v="自家直客"/>
    <s v="CM_APP_BOX"/>
    <n v="2881708"/>
    <n v="574.88"/>
  </r>
  <r>
    <s v="其他"/>
    <x v="0"/>
    <x v="0"/>
    <n v="20150422"/>
    <s v="自家直客"/>
    <s v="CM_APP_BOX"/>
    <n v="2985912"/>
    <n v="689.68"/>
  </r>
  <r>
    <s v="其他"/>
    <x v="0"/>
    <x v="0"/>
    <n v="20150421"/>
    <s v="自家直客"/>
    <s v="CM_APP_BOX"/>
    <n v="3072327"/>
    <n v="828.29"/>
  </r>
  <r>
    <s v="其他"/>
    <x v="0"/>
    <x v="0"/>
    <n v="20150420"/>
    <s v="自家直客"/>
    <s v="CM_APP_BOX"/>
    <n v="3163113"/>
    <n v="817.17"/>
  </r>
  <r>
    <s v="其他"/>
    <x v="0"/>
    <x v="0"/>
    <n v="20150419"/>
    <s v="自家直客"/>
    <s v="CM_APP_BOX"/>
    <n v="3384001"/>
    <n v="894.91"/>
  </r>
  <r>
    <s v="其他"/>
    <x v="0"/>
    <x v="0"/>
    <n v="20150418"/>
    <s v="自家直客"/>
    <s v="CM_APP_BOX"/>
    <n v="3286186"/>
    <n v="751.11"/>
  </r>
  <r>
    <s v="其他"/>
    <x v="0"/>
    <x v="0"/>
    <n v="20150417"/>
    <s v="自家直客"/>
    <s v="CM_APP_BOX"/>
    <n v="3118397"/>
    <n v="759.31"/>
  </r>
  <r>
    <s v="其他"/>
    <x v="0"/>
    <x v="0"/>
    <n v="20150416"/>
    <s v="自家直客"/>
    <s v="CM_APP_BOX"/>
    <n v="3150015"/>
    <n v="756.92"/>
  </r>
  <r>
    <s v="其他"/>
    <x v="0"/>
    <x v="0"/>
    <n v="20150415"/>
    <s v="自家直客"/>
    <s v="CM_APP_BOX"/>
    <n v="3295840"/>
    <n v="825.1"/>
  </r>
  <r>
    <s v="其他"/>
    <x v="0"/>
    <x v="0"/>
    <n v="20150414"/>
    <s v="自家直客"/>
    <s v="CM_APP_BOX"/>
    <n v="3631341"/>
    <n v="973.41"/>
  </r>
  <r>
    <s v="其他"/>
    <x v="0"/>
    <x v="0"/>
    <n v="20150413"/>
    <s v="自家直客"/>
    <s v="CM_APP_BOX"/>
    <n v="3295128"/>
    <n v="1061.68"/>
  </r>
  <r>
    <s v="其他"/>
    <x v="0"/>
    <x v="0"/>
    <n v="20150412"/>
    <s v="自家直客"/>
    <s v="CM_APP_BOX"/>
    <n v="4198353"/>
    <n v="1102.22"/>
  </r>
  <r>
    <s v="其他"/>
    <x v="0"/>
    <x v="0"/>
    <n v="20150411"/>
    <s v="自家直客"/>
    <s v="CM_APP_BOX"/>
    <n v="3071669"/>
    <n v="1069.78"/>
  </r>
  <r>
    <s v="其他"/>
    <x v="0"/>
    <x v="0"/>
    <n v="20150410"/>
    <s v="自家直客"/>
    <s v="CM_APP_BOX"/>
    <n v="3221423"/>
    <n v="1230.19"/>
  </r>
  <r>
    <s v="其他"/>
    <x v="0"/>
    <x v="0"/>
    <n v="20150409"/>
    <s v="自家直客"/>
    <s v="CM_APP_BOX"/>
    <n v="3635104"/>
    <n v="1224.4000000000001"/>
  </r>
  <r>
    <s v="其他"/>
    <x v="0"/>
    <x v="0"/>
    <n v="20150408"/>
    <s v="自家直客"/>
    <s v="CM_APP_BOX"/>
    <n v="3810955"/>
    <n v="1332.11"/>
  </r>
  <r>
    <s v="其他"/>
    <x v="0"/>
    <x v="0"/>
    <n v="20150407"/>
    <s v="自家直客"/>
    <s v="CM_APP_BOX"/>
    <n v="3972522"/>
    <n v="1370.1"/>
  </r>
  <r>
    <s v="其他"/>
    <x v="0"/>
    <x v="0"/>
    <n v="20150406"/>
    <s v="自家直客"/>
    <s v="CM_APP_BOX"/>
    <n v="4181826"/>
    <n v="1431.05"/>
  </r>
  <r>
    <s v="其他"/>
    <x v="0"/>
    <x v="0"/>
    <n v="20150405"/>
    <s v="自家直客"/>
    <s v="CM_APP_BOX"/>
    <n v="4310117"/>
    <n v="1528.02"/>
  </r>
  <r>
    <s v="其他"/>
    <x v="0"/>
    <x v="0"/>
    <n v="20150404"/>
    <s v="自家直客"/>
    <s v="CM_APP_BOX"/>
    <n v="4193990"/>
    <n v="1438.62"/>
  </r>
  <r>
    <s v="其他"/>
    <x v="0"/>
    <x v="0"/>
    <n v="20150403"/>
    <s v="自家直客"/>
    <s v="CM_APP_BOX"/>
    <n v="4149287"/>
    <n v="1337.44"/>
  </r>
  <r>
    <s v="其他"/>
    <x v="0"/>
    <x v="0"/>
    <n v="20150402"/>
    <s v="自家直客"/>
    <s v="CM_APP_BOX"/>
    <n v="4086596"/>
    <n v="1300.03"/>
  </r>
  <r>
    <s v="其他"/>
    <x v="0"/>
    <x v="0"/>
    <n v="20150401"/>
    <s v="自家直客"/>
    <s v="CM_APP_BOX"/>
    <n v="4147165"/>
    <n v="1341.22"/>
  </r>
  <r>
    <s v="其他"/>
    <x v="1"/>
    <x v="1"/>
    <n v="20150622"/>
    <s v="API"/>
    <s v="CM_APP_BOX"/>
    <n v="2732040"/>
    <n v="216.24"/>
  </r>
  <r>
    <s v="其他"/>
    <x v="1"/>
    <x v="1"/>
    <n v="20150621"/>
    <s v="API"/>
    <s v="CM_APP_BOX"/>
    <n v="2887364"/>
    <n v="231.59"/>
  </r>
  <r>
    <s v="其他"/>
    <x v="1"/>
    <x v="1"/>
    <n v="20150620"/>
    <s v="API"/>
    <s v="CM_APP_BOX"/>
    <n v="2867786"/>
    <n v="271.92"/>
  </r>
  <r>
    <s v="其他"/>
    <x v="1"/>
    <x v="1"/>
    <n v="20150619"/>
    <s v="API"/>
    <s v="CM_APP_BOX"/>
    <n v="2863887"/>
    <n v="238.87"/>
  </r>
  <r>
    <s v="其他"/>
    <x v="1"/>
    <x v="1"/>
    <n v="20150618"/>
    <s v="API"/>
    <s v="CM_APP_BOX"/>
    <n v="2995767"/>
    <n v="594.66999999999996"/>
  </r>
  <r>
    <s v="其他"/>
    <x v="1"/>
    <x v="1"/>
    <n v="20150617"/>
    <s v="API"/>
    <s v="CM_APP_BOX"/>
    <n v="2996752"/>
    <n v="586.99"/>
  </r>
  <r>
    <s v="其他"/>
    <x v="1"/>
    <x v="1"/>
    <n v="20150616"/>
    <s v="API"/>
    <s v="CM_APP_BOX"/>
    <n v="2867686"/>
    <n v="428.85"/>
  </r>
  <r>
    <s v="其他"/>
    <x v="1"/>
    <x v="1"/>
    <n v="20150615"/>
    <s v="API"/>
    <s v="CM_APP_BOX"/>
    <n v="3028908"/>
    <n v="429.29"/>
  </r>
  <r>
    <s v="其他"/>
    <x v="1"/>
    <x v="1"/>
    <n v="20150614"/>
    <s v="API"/>
    <s v="CM_APP_BOX"/>
    <n v="2973107"/>
    <n v="465.56"/>
  </r>
  <r>
    <s v="其他"/>
    <x v="1"/>
    <x v="1"/>
    <n v="20150613"/>
    <s v="API"/>
    <s v="CM_APP_BOX"/>
    <n v="3080973"/>
    <n v="477.31"/>
  </r>
  <r>
    <s v="其他"/>
    <x v="1"/>
    <x v="1"/>
    <n v="20150612"/>
    <s v="API"/>
    <s v="CM_APP_BOX"/>
    <n v="3012630"/>
    <n v="482.93"/>
  </r>
  <r>
    <s v="其他"/>
    <x v="1"/>
    <x v="1"/>
    <n v="20150611"/>
    <s v="API"/>
    <s v="CM_APP_BOX"/>
    <n v="2899079"/>
    <n v="569.64"/>
  </r>
  <r>
    <s v="其他"/>
    <x v="1"/>
    <x v="1"/>
    <n v="20150610"/>
    <s v="API"/>
    <s v="CM_APP_BOX"/>
    <n v="3083213"/>
    <n v="510.41"/>
  </r>
  <r>
    <s v="其他"/>
    <x v="1"/>
    <x v="1"/>
    <n v="20150609"/>
    <s v="API"/>
    <s v="CM_APP_BOX"/>
    <n v="3124307"/>
    <n v="322.04000000000002"/>
  </r>
  <r>
    <s v="其他"/>
    <x v="1"/>
    <x v="1"/>
    <n v="20150608"/>
    <s v="API"/>
    <s v="CM_APP_BOX"/>
    <n v="3076293"/>
    <n v="485.1"/>
  </r>
  <r>
    <s v="其他"/>
    <x v="1"/>
    <x v="1"/>
    <n v="20150607"/>
    <s v="API"/>
    <s v="CM_APP_BOX"/>
    <n v="3262376"/>
    <n v="491.67"/>
  </r>
  <r>
    <s v="其他"/>
    <x v="1"/>
    <x v="1"/>
    <n v="20150606"/>
    <s v="API"/>
    <s v="CM_APP_BOX"/>
    <n v="3288135"/>
    <n v="460.4"/>
  </r>
  <r>
    <s v="其他"/>
    <x v="1"/>
    <x v="1"/>
    <n v="20150605"/>
    <s v="API"/>
    <s v="CM_APP_BOX"/>
    <n v="2929150"/>
    <n v="359.46"/>
  </r>
  <r>
    <s v="其他"/>
    <x v="1"/>
    <x v="1"/>
    <n v="20150604"/>
    <s v="API"/>
    <s v="CM_APP_BOX"/>
    <n v="3086367"/>
    <n v="467.37"/>
  </r>
  <r>
    <s v="其他"/>
    <x v="1"/>
    <x v="1"/>
    <n v="20150603"/>
    <s v="API"/>
    <s v="CM_APP_BOX"/>
    <n v="3175929"/>
    <n v="454.78"/>
  </r>
  <r>
    <s v="其他"/>
    <x v="1"/>
    <x v="1"/>
    <n v="20150602"/>
    <s v="API"/>
    <s v="CM_APP_BOX"/>
    <n v="3272122"/>
    <n v="432.79"/>
  </r>
  <r>
    <s v="其他"/>
    <x v="1"/>
    <x v="1"/>
    <n v="20150601"/>
    <s v="API"/>
    <s v="CM_APP_BOX"/>
    <n v="3094298"/>
    <n v="523.20000000000005"/>
  </r>
  <r>
    <s v="其他"/>
    <x v="1"/>
    <x v="2"/>
    <n v="20150531"/>
    <s v="API"/>
    <s v="CM_APP_BOX"/>
    <n v="3683059"/>
    <n v="635.98"/>
  </r>
  <r>
    <s v="其他"/>
    <x v="1"/>
    <x v="2"/>
    <n v="20150530"/>
    <s v="API"/>
    <s v="CM_APP_BOX"/>
    <n v="3620076"/>
    <n v="594.19000000000005"/>
  </r>
  <r>
    <s v="其他"/>
    <x v="1"/>
    <x v="2"/>
    <n v="20150529"/>
    <s v="API"/>
    <s v="CM_APP_BOX"/>
    <n v="3447296"/>
    <n v="534.27"/>
  </r>
  <r>
    <s v="其他"/>
    <x v="1"/>
    <x v="2"/>
    <n v="20150528"/>
    <s v="API"/>
    <s v="CM_APP_BOX"/>
    <n v="3440039"/>
    <n v="455.91"/>
  </r>
  <r>
    <s v="其他"/>
    <x v="1"/>
    <x v="2"/>
    <n v="20150527"/>
    <s v="API"/>
    <s v="CM_APP_BOX"/>
    <n v="3520895"/>
    <n v="480.7"/>
  </r>
  <r>
    <s v="其他"/>
    <x v="1"/>
    <x v="2"/>
    <n v="20150526"/>
    <s v="API"/>
    <s v="CM_APP_BOX"/>
    <n v="3518810"/>
    <n v="487.53"/>
  </r>
  <r>
    <s v="其他"/>
    <x v="1"/>
    <x v="2"/>
    <n v="20150525"/>
    <s v="API"/>
    <s v="CM_APP_BOX"/>
    <n v="3522279"/>
    <n v="525.55999999999995"/>
  </r>
  <r>
    <s v="其他"/>
    <x v="1"/>
    <x v="2"/>
    <n v="20150524"/>
    <s v="API"/>
    <s v="CM_APP_BOX"/>
    <n v="3668926"/>
    <n v="576.80999999999995"/>
  </r>
  <r>
    <s v="其他"/>
    <x v="1"/>
    <x v="2"/>
    <n v="20150523"/>
    <s v="API"/>
    <s v="CM_APP_BOX"/>
    <n v="3707588"/>
    <n v="572.79999999999995"/>
  </r>
  <r>
    <s v="其他"/>
    <x v="1"/>
    <x v="2"/>
    <n v="20150522"/>
    <s v="API"/>
    <s v="CM_APP_BOX"/>
    <n v="3811281"/>
    <n v="502.74"/>
  </r>
  <r>
    <s v="其他"/>
    <x v="1"/>
    <x v="2"/>
    <n v="20150521"/>
    <s v="API"/>
    <s v="CM_APP_BOX"/>
    <n v="3808957"/>
    <n v="657.67"/>
  </r>
  <r>
    <s v="其他"/>
    <x v="1"/>
    <x v="2"/>
    <n v="20150520"/>
    <s v="API"/>
    <s v="CM_APP_BOX"/>
    <n v="4018600"/>
    <n v="678.5"/>
  </r>
  <r>
    <s v="其他"/>
    <x v="1"/>
    <x v="2"/>
    <n v="20150519"/>
    <s v="API"/>
    <s v="CM_APP_BOX"/>
    <n v="4143492"/>
    <n v="661.96"/>
  </r>
  <r>
    <s v="其他"/>
    <x v="1"/>
    <x v="2"/>
    <n v="20150518"/>
    <s v="API"/>
    <s v="CM_APP_BOX"/>
    <n v="3753609"/>
    <n v="676.82"/>
  </r>
  <r>
    <s v="其他"/>
    <x v="1"/>
    <x v="2"/>
    <n v="20150517"/>
    <s v="API"/>
    <s v="CM_APP_BOX"/>
    <n v="3857379"/>
    <n v="617.89"/>
  </r>
  <r>
    <s v="其他"/>
    <x v="1"/>
    <x v="2"/>
    <n v="20150516"/>
    <s v="API"/>
    <s v="CM_APP_BOX"/>
    <n v="3797486"/>
    <n v="496.4"/>
  </r>
  <r>
    <s v="其他"/>
    <x v="1"/>
    <x v="2"/>
    <n v="20150515"/>
    <s v="API"/>
    <s v="CM_APP_BOX"/>
    <n v="4128670"/>
    <n v="640.29999999999995"/>
  </r>
  <r>
    <s v="其他"/>
    <x v="1"/>
    <x v="2"/>
    <n v="20150514"/>
    <s v="API"/>
    <s v="CM_APP_BOX"/>
    <n v="4011576"/>
    <n v="696.04"/>
  </r>
  <r>
    <s v="其他"/>
    <x v="1"/>
    <x v="2"/>
    <n v="20150513"/>
    <s v="API"/>
    <s v="CM_APP_BOX"/>
    <n v="3768681"/>
    <n v="633.20000000000005"/>
  </r>
  <r>
    <s v="其他"/>
    <x v="1"/>
    <x v="2"/>
    <n v="20150512"/>
    <s v="API"/>
    <s v="CM_APP_BOX"/>
    <n v="4005713"/>
    <n v="605"/>
  </r>
  <r>
    <s v="其他"/>
    <x v="1"/>
    <x v="2"/>
    <n v="20150511"/>
    <s v="API"/>
    <s v="CM_APP_BOX"/>
    <n v="3952458"/>
    <n v="671.19"/>
  </r>
  <r>
    <s v="其他"/>
    <x v="1"/>
    <x v="2"/>
    <n v="20150510"/>
    <s v="API"/>
    <s v="CM_APP_BOX"/>
    <n v="4045954"/>
    <n v="771.24"/>
  </r>
  <r>
    <s v="其他"/>
    <x v="1"/>
    <x v="2"/>
    <n v="20150509"/>
    <s v="API"/>
    <s v="CM_APP_BOX"/>
    <n v="4231252"/>
    <n v="895.12"/>
  </r>
  <r>
    <s v="其他"/>
    <x v="1"/>
    <x v="2"/>
    <n v="20150508"/>
    <s v="API"/>
    <s v="CM_APP_BOX"/>
    <n v="4774569"/>
    <n v="1060.22"/>
  </r>
  <r>
    <s v="其他"/>
    <x v="1"/>
    <x v="2"/>
    <n v="20150507"/>
    <s v="API"/>
    <s v="CM_APP_BOX"/>
    <n v="4840501"/>
    <n v="1167.8499999999999"/>
  </r>
  <r>
    <s v="其他"/>
    <x v="1"/>
    <x v="2"/>
    <n v="20150506"/>
    <s v="API"/>
    <s v="CM_APP_BOX"/>
    <n v="4869574"/>
    <n v="1181.77"/>
  </r>
  <r>
    <s v="其他"/>
    <x v="1"/>
    <x v="2"/>
    <n v="20150505"/>
    <s v="API"/>
    <s v="CM_APP_BOX"/>
    <n v="5120926"/>
    <n v="1297.83"/>
  </r>
  <r>
    <s v="其他"/>
    <x v="1"/>
    <x v="2"/>
    <n v="20150504"/>
    <s v="API"/>
    <s v="CM_APP_BOX"/>
    <n v="5238627"/>
    <n v="1165.8"/>
  </r>
  <r>
    <s v="其他"/>
    <x v="1"/>
    <x v="2"/>
    <n v="20150503"/>
    <s v="API"/>
    <s v="CM_APP_BOX"/>
    <n v="5375678"/>
    <n v="1406.85"/>
  </r>
  <r>
    <s v="其他"/>
    <x v="1"/>
    <x v="2"/>
    <n v="20150502"/>
    <s v="API"/>
    <s v="CM_APP_BOX"/>
    <n v="5372041"/>
    <n v="1301.74"/>
  </r>
  <r>
    <s v="其他"/>
    <x v="1"/>
    <x v="2"/>
    <n v="20150501"/>
    <s v="API"/>
    <s v="CM_APP_BOX"/>
    <n v="5425974"/>
    <n v="1245.48"/>
  </r>
  <r>
    <s v="其他"/>
    <x v="1"/>
    <x v="0"/>
    <n v="20150430"/>
    <s v="API"/>
    <s v="CM_APP_BOX"/>
    <n v="5177577"/>
    <n v="1275.6300000000001"/>
  </r>
  <r>
    <s v="其他"/>
    <x v="1"/>
    <x v="0"/>
    <n v="20150429"/>
    <s v="API"/>
    <s v="CM_APP_BOX"/>
    <n v="5127763"/>
    <n v="1236.8699999999999"/>
  </r>
  <r>
    <s v="其他"/>
    <x v="1"/>
    <x v="0"/>
    <n v="20150428"/>
    <s v="API"/>
    <s v="CM_APP_BOX"/>
    <n v="5130172"/>
    <n v="1189.53"/>
  </r>
  <r>
    <s v="其他"/>
    <x v="1"/>
    <x v="0"/>
    <n v="20150427"/>
    <s v="API"/>
    <s v="CM_APP_BOX"/>
    <n v="5214792"/>
    <n v="1438.94"/>
  </r>
  <r>
    <s v="其他"/>
    <x v="1"/>
    <x v="0"/>
    <n v="20150426"/>
    <s v="API"/>
    <s v="CM_APP_BOX"/>
    <n v="5531177"/>
    <n v="1599.69"/>
  </r>
  <r>
    <s v="其他"/>
    <x v="1"/>
    <x v="0"/>
    <n v="20150425"/>
    <s v="API"/>
    <s v="CM_APP_BOX"/>
    <n v="5642533"/>
    <n v="1627.84"/>
  </r>
  <r>
    <s v="其他"/>
    <x v="1"/>
    <x v="0"/>
    <n v="20150424"/>
    <s v="API"/>
    <s v="CM_APP_BOX"/>
    <n v="5574741"/>
    <n v="1586.78"/>
  </r>
  <r>
    <s v="其他"/>
    <x v="1"/>
    <x v="0"/>
    <n v="20150423"/>
    <s v="API"/>
    <s v="CM_APP_BOX"/>
    <n v="5655809"/>
    <n v="1539.34"/>
  </r>
  <r>
    <s v="其他"/>
    <x v="1"/>
    <x v="0"/>
    <n v="20150422"/>
    <s v="API"/>
    <s v="CM_APP_BOX"/>
    <n v="5801769"/>
    <n v="1705.37"/>
  </r>
  <r>
    <s v="其他"/>
    <x v="1"/>
    <x v="0"/>
    <n v="20150421"/>
    <s v="API"/>
    <s v="CM_APP_BOX"/>
    <n v="5828370"/>
    <n v="1790.52"/>
  </r>
  <r>
    <s v="其他"/>
    <x v="1"/>
    <x v="0"/>
    <n v="20150420"/>
    <s v="API"/>
    <s v="CM_APP_BOX"/>
    <n v="5847699"/>
    <n v="1507.59"/>
  </r>
  <r>
    <s v="其他"/>
    <x v="1"/>
    <x v="0"/>
    <n v="20150419"/>
    <s v="API"/>
    <s v="CM_APP_BOX"/>
    <n v="6077444"/>
    <n v="1632.47"/>
  </r>
  <r>
    <s v="其他"/>
    <x v="1"/>
    <x v="0"/>
    <n v="20150418"/>
    <s v="API"/>
    <s v="CM_APP_BOX"/>
    <n v="6085822"/>
    <n v="1489.31"/>
  </r>
  <r>
    <s v="其他"/>
    <x v="1"/>
    <x v="0"/>
    <n v="20150417"/>
    <s v="API"/>
    <s v="CM_APP_BOX"/>
    <n v="6011952"/>
    <n v="1406.2"/>
  </r>
  <r>
    <s v="其他"/>
    <x v="1"/>
    <x v="0"/>
    <n v="20150416"/>
    <s v="API"/>
    <s v="CM_APP_BOX"/>
    <n v="5596087"/>
    <n v="1422.78"/>
  </r>
  <r>
    <s v="其他"/>
    <x v="1"/>
    <x v="0"/>
    <n v="20150415"/>
    <s v="API"/>
    <s v="CM_APP_BOX"/>
    <n v="5600356"/>
    <n v="1275.48"/>
  </r>
  <r>
    <s v="其他"/>
    <x v="1"/>
    <x v="0"/>
    <n v="20150414"/>
    <s v="API"/>
    <s v="CM_APP_BOX"/>
    <n v="5275700"/>
    <n v="1312.42"/>
  </r>
  <r>
    <s v="其他"/>
    <x v="1"/>
    <x v="0"/>
    <n v="20150413"/>
    <s v="API"/>
    <s v="CM_APP_BOX"/>
    <n v="4630853"/>
    <n v="1102.9100000000001"/>
  </r>
  <r>
    <s v="其他"/>
    <x v="1"/>
    <x v="0"/>
    <n v="20150412"/>
    <s v="API"/>
    <s v="CM_APP_BOX"/>
    <n v="4831001"/>
    <n v="1016.88"/>
  </r>
  <r>
    <s v="其他"/>
    <x v="1"/>
    <x v="0"/>
    <n v="20150411"/>
    <s v="API"/>
    <s v="CM_APP_BOX"/>
    <n v="5576796"/>
    <n v="1219.43"/>
  </r>
  <r>
    <s v="其他"/>
    <x v="1"/>
    <x v="0"/>
    <n v="20150410"/>
    <s v="API"/>
    <s v="CM_APP_BOX"/>
    <n v="5154112"/>
    <n v="1187.78"/>
  </r>
  <r>
    <s v="其他"/>
    <x v="1"/>
    <x v="0"/>
    <n v="20150409"/>
    <s v="API"/>
    <s v="CM_APP_BOX"/>
    <n v="5036354"/>
    <n v="1038.94"/>
  </r>
  <r>
    <s v="其他"/>
    <x v="1"/>
    <x v="0"/>
    <n v="20150408"/>
    <s v="API"/>
    <s v="CM_APP_BOX"/>
    <n v="5108540"/>
    <n v="1141.8599999999999"/>
  </r>
  <r>
    <s v="其他"/>
    <x v="1"/>
    <x v="0"/>
    <n v="20150407"/>
    <s v="API"/>
    <s v="CM_APP_BOX"/>
    <n v="4786860"/>
    <n v="986.31"/>
  </r>
  <r>
    <s v="其他"/>
    <x v="1"/>
    <x v="0"/>
    <n v="20150406"/>
    <s v="API"/>
    <s v="CM_APP_BOX"/>
    <n v="4713505"/>
    <n v="1087.67"/>
  </r>
  <r>
    <s v="其他"/>
    <x v="1"/>
    <x v="0"/>
    <n v="20150405"/>
    <s v="API"/>
    <s v="CM_APP_BOX"/>
    <n v="4893853"/>
    <n v="992.05"/>
  </r>
  <r>
    <s v="其他"/>
    <x v="1"/>
    <x v="0"/>
    <n v="20150404"/>
    <s v="API"/>
    <s v="CM_APP_BOX"/>
    <n v="4953802"/>
    <n v="1091.27"/>
  </r>
  <r>
    <s v="其他"/>
    <x v="1"/>
    <x v="0"/>
    <n v="20150403"/>
    <s v="API"/>
    <s v="CM_APP_BOX"/>
    <n v="4983880"/>
    <n v="1124.31"/>
  </r>
  <r>
    <s v="其他"/>
    <x v="1"/>
    <x v="0"/>
    <n v="20150402"/>
    <s v="API"/>
    <s v="CM_APP_BOX"/>
    <n v="4783524"/>
    <n v="1087.4100000000001"/>
  </r>
  <r>
    <s v="其他"/>
    <x v="1"/>
    <x v="0"/>
    <n v="20150401"/>
    <s v="API"/>
    <s v="CM_APP_BOX"/>
    <n v="4747542"/>
    <n v="982.94"/>
  </r>
  <r>
    <s v="其他"/>
    <x v="0"/>
    <x v="1"/>
    <n v="20150622"/>
    <s v="自家直客"/>
    <s v="CM launcher"/>
    <n v="9179724"/>
    <n v="1658.03"/>
  </r>
  <r>
    <s v="其他"/>
    <x v="0"/>
    <x v="1"/>
    <n v="20150621"/>
    <s v="自家直客"/>
    <s v="CM launcher"/>
    <n v="8508553"/>
    <n v="1662.25"/>
  </r>
  <r>
    <s v="其他"/>
    <x v="0"/>
    <x v="1"/>
    <n v="20150620"/>
    <s v="自家直客"/>
    <s v="CM launcher"/>
    <n v="8478507"/>
    <n v="1720.03"/>
  </r>
  <r>
    <s v="其他"/>
    <x v="0"/>
    <x v="1"/>
    <n v="20150619"/>
    <s v="自家直客"/>
    <s v="CM launcher"/>
    <n v="8489229"/>
    <n v="1719.87"/>
  </r>
  <r>
    <s v="其他"/>
    <x v="0"/>
    <x v="1"/>
    <n v="20150618"/>
    <s v="自家直客"/>
    <s v="CM launcher"/>
    <n v="7963564"/>
    <n v="1771.09"/>
  </r>
  <r>
    <s v="其他"/>
    <x v="0"/>
    <x v="1"/>
    <n v="20150617"/>
    <s v="自家直客"/>
    <s v="CM launcher"/>
    <n v="8504177"/>
    <n v="1637.67"/>
  </r>
  <r>
    <s v="其他"/>
    <x v="0"/>
    <x v="1"/>
    <n v="20150616"/>
    <s v="自家直客"/>
    <s v="CM launcher"/>
    <n v="8763082"/>
    <n v="1643.65"/>
  </r>
  <r>
    <s v="其他"/>
    <x v="0"/>
    <x v="1"/>
    <n v="20150615"/>
    <s v="自家直客"/>
    <s v="CM launcher"/>
    <n v="7441187"/>
    <n v="1543.23"/>
  </r>
  <r>
    <s v="其他"/>
    <x v="0"/>
    <x v="1"/>
    <n v="20150614"/>
    <s v="自家直客"/>
    <s v="CM launcher"/>
    <n v="8320246"/>
    <n v="1860.1"/>
  </r>
  <r>
    <s v="其他"/>
    <x v="0"/>
    <x v="1"/>
    <n v="20150613"/>
    <s v="自家直客"/>
    <s v="CM launcher"/>
    <n v="7135310"/>
    <n v="1884.66"/>
  </r>
  <r>
    <s v="其他"/>
    <x v="0"/>
    <x v="1"/>
    <n v="20150612"/>
    <s v="自家直客"/>
    <s v="CM launcher"/>
    <n v="8409848"/>
    <n v="1990.54"/>
  </r>
  <r>
    <s v="其他"/>
    <x v="0"/>
    <x v="1"/>
    <n v="20150611"/>
    <s v="自家直客"/>
    <s v="CM launcher"/>
    <n v="9140628"/>
    <n v="2134.4899999999998"/>
  </r>
  <r>
    <s v="其他"/>
    <x v="0"/>
    <x v="1"/>
    <n v="20150610"/>
    <s v="自家直客"/>
    <s v="CM launcher"/>
    <n v="9209043"/>
    <n v="2125.09"/>
  </r>
  <r>
    <s v="其他"/>
    <x v="0"/>
    <x v="1"/>
    <n v="20150609"/>
    <s v="自家直客"/>
    <s v="CM launcher"/>
    <n v="9585235"/>
    <n v="2155.27"/>
  </r>
  <r>
    <s v="其他"/>
    <x v="0"/>
    <x v="1"/>
    <n v="20150608"/>
    <s v="自家直客"/>
    <s v="CM launcher"/>
    <n v="10249825"/>
    <n v="2240.92"/>
  </r>
  <r>
    <s v="其他"/>
    <x v="0"/>
    <x v="1"/>
    <n v="20150607"/>
    <s v="自家直客"/>
    <s v="CM launcher"/>
    <n v="8170536"/>
    <n v="2057.31"/>
  </r>
  <r>
    <s v="其他"/>
    <x v="0"/>
    <x v="1"/>
    <n v="20150606"/>
    <s v="自家直客"/>
    <s v="CM launcher"/>
    <n v="8051494"/>
    <n v="2072.25"/>
  </r>
  <r>
    <s v="其他"/>
    <x v="0"/>
    <x v="1"/>
    <n v="20150605"/>
    <s v="自家直客"/>
    <s v="CM launcher"/>
    <n v="10757890"/>
    <n v="2070.81"/>
  </r>
  <r>
    <s v="其他"/>
    <x v="0"/>
    <x v="1"/>
    <n v="20150604"/>
    <s v="自家直客"/>
    <s v="CM launcher"/>
    <n v="10113222"/>
    <n v="1912.51"/>
  </r>
  <r>
    <s v="其他"/>
    <x v="0"/>
    <x v="1"/>
    <n v="20150603"/>
    <s v="自家直客"/>
    <s v="CM launcher"/>
    <n v="8770295"/>
    <n v="1805.38"/>
  </r>
  <r>
    <s v="其他"/>
    <x v="0"/>
    <x v="1"/>
    <n v="20150602"/>
    <s v="自家直客"/>
    <s v="CM launcher"/>
    <n v="9925880"/>
    <n v="1976.54"/>
  </r>
  <r>
    <s v="其他"/>
    <x v="0"/>
    <x v="1"/>
    <n v="20150601"/>
    <s v="自家直客"/>
    <s v="CM launcher"/>
    <n v="11295835"/>
    <n v="2156.1799999999998"/>
  </r>
  <r>
    <s v="其他"/>
    <x v="0"/>
    <x v="2"/>
    <n v="20150531"/>
    <s v="自家直客"/>
    <s v="CM launcher"/>
    <n v="4988211"/>
    <n v="1396.36"/>
  </r>
  <r>
    <s v="其他"/>
    <x v="0"/>
    <x v="2"/>
    <n v="20150530"/>
    <s v="自家直客"/>
    <s v="CM launcher"/>
    <n v="5588280"/>
    <n v="1529.32"/>
  </r>
  <r>
    <s v="其他"/>
    <x v="0"/>
    <x v="2"/>
    <n v="20150529"/>
    <s v="自家直客"/>
    <s v="CM launcher"/>
    <n v="7722827"/>
    <n v="1809.65"/>
  </r>
  <r>
    <s v="其他"/>
    <x v="0"/>
    <x v="2"/>
    <n v="20150528"/>
    <s v="自家直客"/>
    <s v="CM launcher"/>
    <n v="7773285"/>
    <n v="1947.7"/>
  </r>
  <r>
    <s v="其他"/>
    <x v="0"/>
    <x v="2"/>
    <n v="20150527"/>
    <s v="自家直客"/>
    <s v="CM launcher"/>
    <n v="7768755"/>
    <n v="1977.64"/>
  </r>
  <r>
    <s v="其他"/>
    <x v="0"/>
    <x v="2"/>
    <n v="20150526"/>
    <s v="自家直客"/>
    <s v="CM launcher"/>
    <n v="7903754"/>
    <n v="2063.3200000000002"/>
  </r>
  <r>
    <s v="其他"/>
    <x v="0"/>
    <x v="2"/>
    <n v="20150525"/>
    <s v="自家直客"/>
    <s v="CM launcher"/>
    <n v="7963760"/>
    <n v="2139.41"/>
  </r>
  <r>
    <s v="其他"/>
    <x v="0"/>
    <x v="2"/>
    <n v="20150524"/>
    <s v="自家直客"/>
    <s v="CM launcher"/>
    <n v="7872006"/>
    <n v="2293.85"/>
  </r>
  <r>
    <s v="其他"/>
    <x v="0"/>
    <x v="2"/>
    <n v="20150523"/>
    <s v="自家直客"/>
    <s v="CM launcher"/>
    <n v="8167819"/>
    <n v="2290.06"/>
  </r>
  <r>
    <s v="其他"/>
    <x v="0"/>
    <x v="2"/>
    <n v="20150522"/>
    <s v="自家直客"/>
    <s v="CM launcher"/>
    <n v="7240928"/>
    <n v="1944.3"/>
  </r>
  <r>
    <s v="其他"/>
    <x v="0"/>
    <x v="2"/>
    <n v="20150521"/>
    <s v="自家直客"/>
    <s v="CM launcher"/>
    <n v="6923619"/>
    <n v="1643.71"/>
  </r>
  <r>
    <s v="其他"/>
    <x v="0"/>
    <x v="2"/>
    <n v="20150520"/>
    <s v="自家直客"/>
    <s v="CM launcher"/>
    <n v="4575504"/>
    <n v="1388.79"/>
  </r>
  <r>
    <s v="其他"/>
    <x v="0"/>
    <x v="2"/>
    <n v="20150519"/>
    <s v="自家直客"/>
    <s v="CM launcher"/>
    <n v="5174095"/>
    <n v="1436.73"/>
  </r>
  <r>
    <s v="其他"/>
    <x v="0"/>
    <x v="2"/>
    <n v="20150518"/>
    <s v="自家直客"/>
    <s v="CM launcher"/>
    <n v="8147972"/>
    <n v="1900.78"/>
  </r>
  <r>
    <s v="其他"/>
    <x v="0"/>
    <x v="2"/>
    <n v="20150517"/>
    <s v="自家直客"/>
    <s v="CM launcher"/>
    <n v="7949863"/>
    <n v="2408.16"/>
  </r>
  <r>
    <s v="其他"/>
    <x v="0"/>
    <x v="2"/>
    <n v="20150516"/>
    <s v="自家直客"/>
    <s v="CM launcher"/>
    <n v="9378179"/>
    <n v="3026.67"/>
  </r>
  <r>
    <s v="其他"/>
    <x v="0"/>
    <x v="2"/>
    <n v="20150515"/>
    <s v="自家直客"/>
    <s v="CM launcher"/>
    <n v="7351519"/>
    <n v="2323.4299999999998"/>
  </r>
  <r>
    <s v="其他"/>
    <x v="0"/>
    <x v="2"/>
    <n v="20150514"/>
    <s v="自家直客"/>
    <s v="CM launcher"/>
    <n v="7155962"/>
    <n v="2054.21"/>
  </r>
  <r>
    <s v="其他"/>
    <x v="0"/>
    <x v="2"/>
    <n v="20150513"/>
    <s v="自家直客"/>
    <s v="CM launcher"/>
    <n v="8602801"/>
    <n v="2106.7800000000002"/>
  </r>
  <r>
    <s v="其他"/>
    <x v="0"/>
    <x v="2"/>
    <n v="20150512"/>
    <s v="自家直客"/>
    <s v="CM launcher"/>
    <n v="6572519"/>
    <n v="1935.91"/>
  </r>
  <r>
    <s v="其他"/>
    <x v="0"/>
    <x v="2"/>
    <n v="20150511"/>
    <s v="自家直客"/>
    <s v="CM launcher"/>
    <n v="6594289"/>
    <n v="2057.39"/>
  </r>
  <r>
    <s v="其他"/>
    <x v="0"/>
    <x v="2"/>
    <n v="20150510"/>
    <s v="自家直客"/>
    <s v="CM launcher"/>
    <n v="7539058"/>
    <n v="2420.16"/>
  </r>
  <r>
    <s v="其他"/>
    <x v="0"/>
    <x v="2"/>
    <n v="20150509"/>
    <s v="自家直客"/>
    <s v="CM launcher"/>
    <n v="6776508"/>
    <n v="2151.92"/>
  </r>
  <r>
    <s v="其他"/>
    <x v="0"/>
    <x v="2"/>
    <n v="20150508"/>
    <s v="自家直客"/>
    <s v="CM launcher"/>
    <n v="3256346"/>
    <n v="1200.1199999999999"/>
  </r>
  <r>
    <s v="其他"/>
    <x v="0"/>
    <x v="2"/>
    <n v="20150507"/>
    <s v="自家直客"/>
    <s v="CM launcher"/>
    <n v="3359123"/>
    <n v="1180.3699999999999"/>
  </r>
  <r>
    <s v="其他"/>
    <x v="0"/>
    <x v="2"/>
    <n v="20150506"/>
    <s v="自家直客"/>
    <s v="CM launcher"/>
    <n v="3214009"/>
    <n v="1223.6400000000001"/>
  </r>
  <r>
    <s v="其他"/>
    <x v="0"/>
    <x v="2"/>
    <n v="20150505"/>
    <s v="自家直客"/>
    <s v="CM launcher"/>
    <n v="3283027"/>
    <n v="1285.52"/>
  </r>
  <r>
    <s v="其他"/>
    <x v="0"/>
    <x v="2"/>
    <n v="20150504"/>
    <s v="自家直客"/>
    <s v="CM launcher"/>
    <n v="3366329"/>
    <n v="1295.21"/>
  </r>
  <r>
    <s v="其他"/>
    <x v="0"/>
    <x v="2"/>
    <n v="20150503"/>
    <s v="自家直客"/>
    <s v="CM launcher"/>
    <n v="3233719"/>
    <n v="1284.72"/>
  </r>
  <r>
    <s v="其他"/>
    <x v="0"/>
    <x v="2"/>
    <n v="20150502"/>
    <s v="自家直客"/>
    <s v="CM launcher"/>
    <n v="3434292"/>
    <n v="1319.41"/>
  </r>
  <r>
    <s v="其他"/>
    <x v="0"/>
    <x v="2"/>
    <n v="20150501"/>
    <s v="自家直客"/>
    <s v="CM launcher"/>
    <n v="3734464"/>
    <n v="1394.38"/>
  </r>
  <r>
    <s v="其他"/>
    <x v="0"/>
    <x v="0"/>
    <n v="20150430"/>
    <s v="自家直客"/>
    <s v="CM launcher"/>
    <n v="3729785"/>
    <n v="1354.41"/>
  </r>
  <r>
    <s v="其他"/>
    <x v="0"/>
    <x v="0"/>
    <n v="20150429"/>
    <s v="自家直客"/>
    <s v="CM launcher"/>
    <n v="4345658"/>
    <n v="1445.6"/>
  </r>
  <r>
    <s v="其他"/>
    <x v="0"/>
    <x v="0"/>
    <n v="20150428"/>
    <s v="自家直客"/>
    <s v="CM launcher"/>
    <n v="4068042"/>
    <n v="1422.64"/>
  </r>
  <r>
    <s v="其他"/>
    <x v="0"/>
    <x v="0"/>
    <n v="20150427"/>
    <s v="自家直客"/>
    <s v="CM launcher"/>
    <n v="3653680"/>
    <n v="1164.49"/>
  </r>
  <r>
    <s v="其他"/>
    <x v="0"/>
    <x v="0"/>
    <n v="20150426"/>
    <s v="自家直客"/>
    <s v="CM launcher"/>
    <n v="4052822"/>
    <n v="1442.42"/>
  </r>
  <r>
    <s v="其他"/>
    <x v="0"/>
    <x v="0"/>
    <n v="20150425"/>
    <s v="自家直客"/>
    <s v="CM launcher"/>
    <n v="3980412"/>
    <n v="1452.7"/>
  </r>
  <r>
    <s v="其他"/>
    <x v="0"/>
    <x v="0"/>
    <n v="20150424"/>
    <s v="自家直客"/>
    <s v="CM launcher"/>
    <n v="3088808"/>
    <n v="1157.75"/>
  </r>
  <r>
    <s v="其他"/>
    <x v="0"/>
    <x v="0"/>
    <n v="20150423"/>
    <s v="自家直客"/>
    <s v="CM launcher"/>
    <n v="2148005"/>
    <n v="917.49"/>
  </r>
  <r>
    <s v="其他"/>
    <x v="0"/>
    <x v="0"/>
    <n v="20150422"/>
    <s v="自家直客"/>
    <s v="CM launcher"/>
    <n v="3168593"/>
    <n v="1197.42"/>
  </r>
  <r>
    <s v="其他"/>
    <x v="0"/>
    <x v="0"/>
    <n v="20150421"/>
    <s v="自家直客"/>
    <s v="CM launcher"/>
    <n v="3956042"/>
    <n v="1423.09"/>
  </r>
  <r>
    <s v="其他"/>
    <x v="0"/>
    <x v="0"/>
    <n v="20150420"/>
    <s v="自家直客"/>
    <s v="CM launcher"/>
    <n v="4080014"/>
    <n v="1428.12"/>
  </r>
  <r>
    <s v="其他"/>
    <x v="0"/>
    <x v="0"/>
    <n v="20150419"/>
    <s v="自家直客"/>
    <s v="CM launcher"/>
    <n v="5362263"/>
    <n v="1611.28"/>
  </r>
  <r>
    <s v="其他"/>
    <x v="0"/>
    <x v="0"/>
    <n v="20150418"/>
    <s v="自家直客"/>
    <s v="CM launcher"/>
    <n v="5196084"/>
    <n v="1665.18"/>
  </r>
  <r>
    <s v="其他"/>
    <x v="0"/>
    <x v="0"/>
    <n v="20150417"/>
    <s v="自家直客"/>
    <s v="CM launcher"/>
    <n v="4733694"/>
    <n v="1236.6600000000001"/>
  </r>
  <r>
    <s v="其他"/>
    <x v="0"/>
    <x v="0"/>
    <n v="20150416"/>
    <s v="自家直客"/>
    <s v="CM launcher"/>
    <n v="5340707"/>
    <n v="1197.82"/>
  </r>
  <r>
    <s v="其他"/>
    <x v="0"/>
    <x v="0"/>
    <n v="20150415"/>
    <s v="自家直客"/>
    <s v="CM launcher"/>
    <n v="6250203"/>
    <n v="1229.5"/>
  </r>
  <r>
    <s v="其他"/>
    <x v="0"/>
    <x v="0"/>
    <n v="20150414"/>
    <s v="自家直客"/>
    <s v="CM launcher"/>
    <n v="6358335"/>
    <n v="1225.6199999999999"/>
  </r>
  <r>
    <s v="其他"/>
    <x v="0"/>
    <x v="0"/>
    <n v="20150413"/>
    <s v="自家直客"/>
    <s v="CM launcher"/>
    <n v="5074190"/>
    <n v="1091.3900000000001"/>
  </r>
  <r>
    <s v="其他"/>
    <x v="0"/>
    <x v="0"/>
    <n v="20150412"/>
    <s v="自家直客"/>
    <s v="CM launcher"/>
    <n v="5258147"/>
    <n v="1063.81"/>
  </r>
  <r>
    <s v="其他"/>
    <x v="0"/>
    <x v="0"/>
    <n v="20150411"/>
    <s v="自家直客"/>
    <s v="CM launcher"/>
    <n v="5436888"/>
    <n v="1175.25"/>
  </r>
  <r>
    <s v="其他"/>
    <x v="0"/>
    <x v="0"/>
    <n v="20150410"/>
    <s v="自家直客"/>
    <s v="CM launcher"/>
    <n v="4841503"/>
    <n v="1047.0999999999999"/>
  </r>
  <r>
    <s v="其他"/>
    <x v="0"/>
    <x v="0"/>
    <n v="20150409"/>
    <s v="自家直客"/>
    <s v="CM launcher"/>
    <n v="5210043"/>
    <n v="1099.1600000000001"/>
  </r>
  <r>
    <s v="其他"/>
    <x v="0"/>
    <x v="0"/>
    <n v="20150408"/>
    <s v="自家直客"/>
    <s v="CM launcher"/>
    <n v="4553878"/>
    <n v="930.68"/>
  </r>
  <r>
    <s v="其他"/>
    <x v="0"/>
    <x v="0"/>
    <n v="20150407"/>
    <s v="自家直客"/>
    <s v="CM launcher"/>
    <n v="4223043"/>
    <n v="701.73"/>
  </r>
  <r>
    <s v="其他"/>
    <x v="0"/>
    <x v="0"/>
    <n v="20150406"/>
    <s v="自家直客"/>
    <s v="CM launcher"/>
    <n v="4045318"/>
    <n v="698.46"/>
  </r>
  <r>
    <s v="其他"/>
    <x v="0"/>
    <x v="0"/>
    <n v="20150405"/>
    <s v="自家直客"/>
    <s v="CM launcher"/>
    <n v="3847946"/>
    <n v="678"/>
  </r>
  <r>
    <s v="其他"/>
    <x v="0"/>
    <x v="0"/>
    <n v="20150404"/>
    <s v="自家直客"/>
    <s v="CM launcher"/>
    <n v="4132207"/>
    <n v="701.91"/>
  </r>
  <r>
    <s v="其他"/>
    <x v="0"/>
    <x v="0"/>
    <n v="20150403"/>
    <s v="自家直客"/>
    <s v="CM launcher"/>
    <n v="4520284"/>
    <n v="908.08"/>
  </r>
  <r>
    <s v="其他"/>
    <x v="0"/>
    <x v="0"/>
    <n v="20150402"/>
    <s v="自家直客"/>
    <s v="CM launcher"/>
    <n v="4428456"/>
    <n v="816.22"/>
  </r>
  <r>
    <s v="其他"/>
    <x v="0"/>
    <x v="0"/>
    <n v="20150401"/>
    <s v="自家直客"/>
    <s v="CM launcher"/>
    <n v="4335592"/>
    <n v="803.72"/>
  </r>
  <r>
    <s v="其他"/>
    <x v="1"/>
    <x v="1"/>
    <n v="20150622"/>
    <s v="API"/>
    <s v="CM launcher"/>
    <n v="49302571"/>
    <n v="4821.75"/>
  </r>
  <r>
    <s v="其他"/>
    <x v="1"/>
    <x v="1"/>
    <n v="20150621"/>
    <s v="API"/>
    <s v="CM launcher"/>
    <n v="52768591"/>
    <n v="5214.57"/>
  </r>
  <r>
    <s v="其他"/>
    <x v="1"/>
    <x v="1"/>
    <n v="20150620"/>
    <s v="API"/>
    <s v="CM launcher"/>
    <n v="53057560"/>
    <n v="5242.13"/>
  </r>
  <r>
    <s v="其他"/>
    <x v="1"/>
    <x v="1"/>
    <n v="20150619"/>
    <s v="API"/>
    <s v="CM launcher"/>
    <n v="52866807"/>
    <n v="5675.81"/>
  </r>
  <r>
    <s v="其他"/>
    <x v="1"/>
    <x v="1"/>
    <n v="20150618"/>
    <s v="API"/>
    <s v="CM launcher"/>
    <n v="52811613"/>
    <n v="6356.87"/>
  </r>
  <r>
    <s v="其他"/>
    <x v="1"/>
    <x v="1"/>
    <n v="20150617"/>
    <s v="API"/>
    <s v="CM launcher"/>
    <n v="50316256"/>
    <n v="6221.23"/>
  </r>
  <r>
    <s v="其他"/>
    <x v="1"/>
    <x v="1"/>
    <n v="20150616"/>
    <s v="API"/>
    <s v="CM launcher"/>
    <n v="49084837"/>
    <n v="5219.55"/>
  </r>
  <r>
    <s v="其他"/>
    <x v="1"/>
    <x v="1"/>
    <n v="20150615"/>
    <s v="API"/>
    <s v="CM launcher"/>
    <n v="50752953"/>
    <n v="5305.14"/>
  </r>
  <r>
    <s v="其他"/>
    <x v="1"/>
    <x v="1"/>
    <n v="20150614"/>
    <s v="API"/>
    <s v="CM launcher"/>
    <n v="52323466"/>
    <n v="6331.89"/>
  </r>
  <r>
    <s v="其他"/>
    <x v="1"/>
    <x v="1"/>
    <n v="20150613"/>
    <s v="API"/>
    <s v="CM launcher"/>
    <n v="53956291"/>
    <n v="6036.37"/>
  </r>
  <r>
    <s v="其他"/>
    <x v="1"/>
    <x v="1"/>
    <n v="20150612"/>
    <s v="API"/>
    <s v="CM launcher"/>
    <n v="53621673"/>
    <n v="6156.64"/>
  </r>
  <r>
    <s v="其他"/>
    <x v="1"/>
    <x v="1"/>
    <n v="20150611"/>
    <s v="API"/>
    <s v="CM launcher"/>
    <n v="53419469"/>
    <n v="6376.01"/>
  </r>
  <r>
    <s v="其他"/>
    <x v="1"/>
    <x v="1"/>
    <n v="20150610"/>
    <s v="API"/>
    <s v="CM launcher"/>
    <n v="54679525"/>
    <n v="6585.88"/>
  </r>
  <r>
    <s v="其他"/>
    <x v="1"/>
    <x v="1"/>
    <n v="20150609"/>
    <s v="API"/>
    <s v="CM launcher"/>
    <n v="55203345"/>
    <n v="6167.87"/>
  </r>
  <r>
    <s v="其他"/>
    <x v="1"/>
    <x v="1"/>
    <n v="20150608"/>
    <s v="API"/>
    <s v="CM launcher"/>
    <n v="54425063"/>
    <n v="6549.15"/>
  </r>
  <r>
    <s v="其他"/>
    <x v="1"/>
    <x v="1"/>
    <n v="20150607"/>
    <s v="API"/>
    <s v="CM launcher"/>
    <n v="58059306"/>
    <n v="7377.99"/>
  </r>
  <r>
    <s v="其他"/>
    <x v="1"/>
    <x v="1"/>
    <n v="20150606"/>
    <s v="API"/>
    <s v="CM launcher"/>
    <n v="59200280"/>
    <n v="7174.49"/>
  </r>
  <r>
    <s v="其他"/>
    <x v="1"/>
    <x v="1"/>
    <n v="20150605"/>
    <s v="API"/>
    <s v="CM launcher"/>
    <n v="52989162"/>
    <n v="6346.85"/>
  </r>
  <r>
    <s v="其他"/>
    <x v="1"/>
    <x v="1"/>
    <n v="20150604"/>
    <s v="API"/>
    <s v="CM launcher"/>
    <n v="57469257"/>
    <n v="7390.79"/>
  </r>
  <r>
    <s v="其他"/>
    <x v="1"/>
    <x v="1"/>
    <n v="20150603"/>
    <s v="API"/>
    <s v="CM launcher"/>
    <n v="60768975"/>
    <n v="7177.11"/>
  </r>
  <r>
    <s v="其他"/>
    <x v="1"/>
    <x v="1"/>
    <n v="20150602"/>
    <s v="API"/>
    <s v="CM launcher"/>
    <n v="62797257"/>
    <n v="7099.39"/>
  </r>
  <r>
    <s v="其他"/>
    <x v="1"/>
    <x v="1"/>
    <n v="20150601"/>
    <s v="API"/>
    <s v="CM launcher"/>
    <n v="66855691"/>
    <n v="8097.07"/>
  </r>
  <r>
    <s v="其他"/>
    <x v="1"/>
    <x v="2"/>
    <n v="20150531"/>
    <s v="API"/>
    <s v="CM launcher"/>
    <n v="75679969"/>
    <n v="9888.5"/>
  </r>
  <r>
    <s v="其他"/>
    <x v="1"/>
    <x v="2"/>
    <n v="20150530"/>
    <s v="API"/>
    <s v="CM launcher"/>
    <n v="75410042"/>
    <n v="9336.92"/>
  </r>
  <r>
    <s v="其他"/>
    <x v="1"/>
    <x v="2"/>
    <n v="20150529"/>
    <s v="API"/>
    <s v="CM launcher"/>
    <n v="72618305"/>
    <n v="8373.07"/>
  </r>
  <r>
    <s v="其他"/>
    <x v="1"/>
    <x v="2"/>
    <n v="20150528"/>
    <s v="API"/>
    <s v="CM launcher"/>
    <n v="71986764"/>
    <n v="8475.93"/>
  </r>
  <r>
    <s v="其他"/>
    <x v="1"/>
    <x v="2"/>
    <n v="20150527"/>
    <s v="API"/>
    <s v="CM launcher"/>
    <n v="74429826"/>
    <n v="8709.2999999999993"/>
  </r>
  <r>
    <s v="其他"/>
    <x v="1"/>
    <x v="2"/>
    <n v="20150526"/>
    <s v="API"/>
    <s v="CM launcher"/>
    <n v="74970539"/>
    <n v="8780.8799999999992"/>
  </r>
  <r>
    <s v="其他"/>
    <x v="1"/>
    <x v="2"/>
    <n v="20150525"/>
    <s v="API"/>
    <s v="CM launcher"/>
    <n v="76043456"/>
    <n v="9211.36"/>
  </r>
  <r>
    <s v="其他"/>
    <x v="1"/>
    <x v="2"/>
    <n v="20150524"/>
    <s v="API"/>
    <s v="CM launcher"/>
    <n v="78535290"/>
    <n v="10106.299999999999"/>
  </r>
  <r>
    <s v="其他"/>
    <x v="1"/>
    <x v="2"/>
    <n v="20150523"/>
    <s v="API"/>
    <s v="CM launcher"/>
    <n v="78793868"/>
    <n v="9848.08"/>
  </r>
  <r>
    <s v="其他"/>
    <x v="1"/>
    <x v="2"/>
    <n v="20150522"/>
    <s v="API"/>
    <s v="CM launcher"/>
    <n v="76795181"/>
    <n v="8869.7800000000007"/>
  </r>
  <r>
    <s v="其他"/>
    <x v="1"/>
    <x v="2"/>
    <n v="20150521"/>
    <s v="API"/>
    <s v="CM launcher"/>
    <n v="75032343"/>
    <n v="9264.69"/>
  </r>
  <r>
    <s v="其他"/>
    <x v="1"/>
    <x v="2"/>
    <n v="20150520"/>
    <s v="API"/>
    <s v="CM launcher"/>
    <n v="75123352"/>
    <n v="8730.85"/>
  </r>
  <r>
    <s v="其他"/>
    <x v="1"/>
    <x v="2"/>
    <n v="20150519"/>
    <s v="API"/>
    <s v="CM launcher"/>
    <n v="75266308"/>
    <n v="8697.82"/>
  </r>
  <r>
    <s v="其他"/>
    <x v="1"/>
    <x v="2"/>
    <n v="20150518"/>
    <s v="API"/>
    <s v="CM launcher"/>
    <n v="71839599"/>
    <n v="9666.16"/>
  </r>
  <r>
    <s v="其他"/>
    <x v="1"/>
    <x v="2"/>
    <n v="20150517"/>
    <s v="API"/>
    <s v="CM launcher"/>
    <n v="76032819"/>
    <n v="8908.7099999999991"/>
  </r>
  <r>
    <s v="其他"/>
    <x v="1"/>
    <x v="2"/>
    <n v="20150516"/>
    <s v="API"/>
    <s v="CM launcher"/>
    <n v="74356938"/>
    <n v="8142.12"/>
  </r>
  <r>
    <s v="其他"/>
    <x v="1"/>
    <x v="2"/>
    <n v="20150515"/>
    <s v="API"/>
    <s v="CM launcher"/>
    <n v="73964539"/>
    <n v="8184.26"/>
  </r>
  <r>
    <s v="其他"/>
    <x v="1"/>
    <x v="2"/>
    <n v="20150514"/>
    <s v="API"/>
    <s v="CM launcher"/>
    <n v="71489765"/>
    <n v="8423.9699999999993"/>
  </r>
  <r>
    <s v="其他"/>
    <x v="1"/>
    <x v="2"/>
    <n v="20150513"/>
    <s v="API"/>
    <s v="CM launcher"/>
    <n v="67802881"/>
    <n v="8043.39"/>
  </r>
  <r>
    <s v="其他"/>
    <x v="1"/>
    <x v="2"/>
    <n v="20150512"/>
    <s v="API"/>
    <s v="CM launcher"/>
    <n v="68152928"/>
    <n v="7966.68"/>
  </r>
  <r>
    <s v="其他"/>
    <x v="1"/>
    <x v="2"/>
    <n v="20150511"/>
    <s v="API"/>
    <s v="CM launcher"/>
    <n v="67564914"/>
    <n v="7823.78"/>
  </r>
  <r>
    <s v="其他"/>
    <x v="1"/>
    <x v="2"/>
    <n v="20150510"/>
    <s v="API"/>
    <s v="CM launcher"/>
    <n v="71146870"/>
    <n v="9097.56"/>
  </r>
  <r>
    <s v="其他"/>
    <x v="1"/>
    <x v="2"/>
    <n v="20150509"/>
    <s v="API"/>
    <s v="CM launcher"/>
    <n v="70240302"/>
    <n v="9199.44"/>
  </r>
  <r>
    <s v="其他"/>
    <x v="1"/>
    <x v="2"/>
    <n v="20150508"/>
    <s v="API"/>
    <s v="CM launcher"/>
    <n v="71009193"/>
    <n v="9340.68"/>
  </r>
  <r>
    <s v="其他"/>
    <x v="1"/>
    <x v="2"/>
    <n v="20150507"/>
    <s v="API"/>
    <s v="CM launcher"/>
    <n v="70631771"/>
    <n v="9132.0400000000009"/>
  </r>
  <r>
    <s v="其他"/>
    <x v="1"/>
    <x v="2"/>
    <n v="20150506"/>
    <s v="API"/>
    <s v="CM launcher"/>
    <n v="70636781"/>
    <n v="8743.08"/>
  </r>
  <r>
    <s v="其他"/>
    <x v="1"/>
    <x v="2"/>
    <n v="20150505"/>
    <s v="API"/>
    <s v="CM launcher"/>
    <n v="71847993"/>
    <n v="9080.5"/>
  </r>
  <r>
    <s v="其他"/>
    <x v="1"/>
    <x v="2"/>
    <n v="20150504"/>
    <s v="API"/>
    <s v="CM launcher"/>
    <n v="69275157"/>
    <n v="8700.26"/>
  </r>
  <r>
    <s v="其他"/>
    <x v="1"/>
    <x v="2"/>
    <n v="20150503"/>
    <s v="API"/>
    <s v="CM launcher"/>
    <n v="69813033"/>
    <n v="9540.39"/>
  </r>
  <r>
    <s v="其他"/>
    <x v="1"/>
    <x v="2"/>
    <n v="20150502"/>
    <s v="API"/>
    <s v="CM launcher"/>
    <n v="70364579"/>
    <n v="9242.7099999999991"/>
  </r>
  <r>
    <s v="其他"/>
    <x v="1"/>
    <x v="2"/>
    <n v="20150501"/>
    <s v="API"/>
    <s v="CM launcher"/>
    <n v="70656213"/>
    <n v="9018.39"/>
  </r>
  <r>
    <s v="其他"/>
    <x v="1"/>
    <x v="0"/>
    <n v="20150430"/>
    <s v="API"/>
    <s v="CM launcher"/>
    <n v="64759831"/>
    <n v="8725.27"/>
  </r>
  <r>
    <s v="其他"/>
    <x v="1"/>
    <x v="0"/>
    <n v="20150429"/>
    <s v="API"/>
    <s v="CM launcher"/>
    <n v="65181451"/>
    <n v="7990.05"/>
  </r>
  <r>
    <s v="其他"/>
    <x v="1"/>
    <x v="0"/>
    <n v="20150428"/>
    <s v="API"/>
    <s v="CM launcher"/>
    <n v="62298162"/>
    <n v="7580.44"/>
  </r>
  <r>
    <s v="其他"/>
    <x v="1"/>
    <x v="0"/>
    <n v="20150427"/>
    <s v="API"/>
    <s v="CM launcher"/>
    <n v="61747601"/>
    <n v="7916.22"/>
  </r>
  <r>
    <s v="其他"/>
    <x v="1"/>
    <x v="0"/>
    <n v="20150426"/>
    <s v="API"/>
    <s v="CM launcher"/>
    <n v="67846399"/>
    <n v="9268.73"/>
  </r>
  <r>
    <s v="其他"/>
    <x v="1"/>
    <x v="0"/>
    <n v="20150425"/>
    <s v="API"/>
    <s v="CM launcher"/>
    <n v="69952001"/>
    <n v="9252.26"/>
  </r>
  <r>
    <s v="其他"/>
    <x v="1"/>
    <x v="0"/>
    <n v="20150424"/>
    <s v="API"/>
    <s v="CM launcher"/>
    <n v="56258129"/>
    <n v="7428.68"/>
  </r>
  <r>
    <s v="其他"/>
    <x v="1"/>
    <x v="0"/>
    <n v="20150423"/>
    <s v="API"/>
    <s v="CM launcher"/>
    <n v="36001833"/>
    <n v="5732.93"/>
  </r>
  <r>
    <s v="其他"/>
    <x v="1"/>
    <x v="0"/>
    <n v="20150422"/>
    <s v="API"/>
    <s v="CM launcher"/>
    <n v="40339668"/>
    <n v="6790.26"/>
  </r>
  <r>
    <s v="其他"/>
    <x v="1"/>
    <x v="0"/>
    <n v="20150421"/>
    <s v="API"/>
    <s v="CM launcher"/>
    <n v="43997624"/>
    <n v="7330.1"/>
  </r>
  <r>
    <s v="其他"/>
    <x v="1"/>
    <x v="0"/>
    <n v="20150420"/>
    <s v="API"/>
    <s v="CM launcher"/>
    <n v="41440999"/>
    <n v="5592.67"/>
  </r>
  <r>
    <s v="其他"/>
    <x v="1"/>
    <x v="0"/>
    <n v="20150419"/>
    <s v="API"/>
    <s v="CM launcher"/>
    <n v="43755689"/>
    <n v="6256.77"/>
  </r>
  <r>
    <s v="其他"/>
    <x v="1"/>
    <x v="0"/>
    <n v="20150418"/>
    <s v="API"/>
    <s v="CM launcher"/>
    <n v="45705295"/>
    <n v="6063.67"/>
  </r>
  <r>
    <s v="其他"/>
    <x v="1"/>
    <x v="0"/>
    <n v="20150417"/>
    <s v="API"/>
    <s v="CM launcher"/>
    <n v="47478530"/>
    <n v="5944.47"/>
  </r>
  <r>
    <s v="其他"/>
    <x v="1"/>
    <x v="0"/>
    <n v="20150416"/>
    <s v="API"/>
    <s v="CM launcher"/>
    <n v="50683810"/>
    <n v="6155.76"/>
  </r>
  <r>
    <s v="其他"/>
    <x v="1"/>
    <x v="0"/>
    <n v="20150415"/>
    <s v="API"/>
    <s v="CM launcher"/>
    <n v="62574493"/>
    <n v="6080.32"/>
  </r>
  <r>
    <s v="其他"/>
    <x v="1"/>
    <x v="0"/>
    <n v="20150414"/>
    <s v="API"/>
    <s v="CM launcher"/>
    <n v="68553235"/>
    <n v="6082.31"/>
  </r>
  <r>
    <s v="其他"/>
    <x v="1"/>
    <x v="0"/>
    <n v="20150413"/>
    <s v="API"/>
    <s v="CM launcher"/>
    <n v="63152044"/>
    <n v="5481.73"/>
  </r>
  <r>
    <s v="其他"/>
    <x v="1"/>
    <x v="0"/>
    <n v="20150412"/>
    <s v="API"/>
    <s v="CM launcher"/>
    <n v="74775616"/>
    <n v="6190.08"/>
  </r>
  <r>
    <s v="其他"/>
    <x v="1"/>
    <x v="0"/>
    <n v="20150411"/>
    <s v="API"/>
    <s v="CM launcher"/>
    <n v="71641490"/>
    <n v="6267.42"/>
  </r>
  <r>
    <s v="其他"/>
    <x v="1"/>
    <x v="0"/>
    <n v="20150410"/>
    <s v="API"/>
    <s v="CM launcher"/>
    <n v="69944513"/>
    <n v="6045.2"/>
  </r>
  <r>
    <s v="其他"/>
    <x v="1"/>
    <x v="0"/>
    <n v="20150409"/>
    <s v="API"/>
    <s v="CM launcher"/>
    <n v="71645199"/>
    <n v="5514.19"/>
  </r>
  <r>
    <s v="其他"/>
    <x v="1"/>
    <x v="0"/>
    <n v="20150408"/>
    <s v="API"/>
    <s v="CM launcher"/>
    <n v="74066463"/>
    <n v="5859.2"/>
  </r>
  <r>
    <s v="其他"/>
    <x v="1"/>
    <x v="0"/>
    <n v="20150407"/>
    <s v="API"/>
    <s v="CM launcher"/>
    <n v="74067976"/>
    <n v="5981.73"/>
  </r>
  <r>
    <s v="其他"/>
    <x v="1"/>
    <x v="0"/>
    <n v="20150406"/>
    <s v="API"/>
    <s v="CM launcher"/>
    <n v="72987578"/>
    <n v="6224.99"/>
  </r>
  <r>
    <s v="其他"/>
    <x v="1"/>
    <x v="0"/>
    <n v="20150405"/>
    <s v="API"/>
    <s v="CM launcher"/>
    <n v="74284234"/>
    <n v="6606.76"/>
  </r>
  <r>
    <s v="其他"/>
    <x v="1"/>
    <x v="0"/>
    <n v="20150404"/>
    <s v="API"/>
    <s v="CM launcher"/>
    <n v="72226477"/>
    <n v="6032.62"/>
  </r>
  <r>
    <s v="其他"/>
    <x v="1"/>
    <x v="0"/>
    <n v="20150403"/>
    <s v="API"/>
    <s v="CM launcher"/>
    <n v="71093292"/>
    <n v="6491.86"/>
  </r>
  <r>
    <s v="其他"/>
    <x v="1"/>
    <x v="0"/>
    <n v="20150402"/>
    <s v="API"/>
    <s v="CM launcher"/>
    <n v="68693269"/>
    <n v="5946.89"/>
  </r>
  <r>
    <s v="其他"/>
    <x v="1"/>
    <x v="0"/>
    <n v="20150401"/>
    <s v="API"/>
    <s v="CM launcher"/>
    <n v="68722097"/>
    <n v="5493.27"/>
  </r>
  <r>
    <s v="结果页"/>
    <x v="0"/>
    <x v="1"/>
    <n v="20150622"/>
    <s v="自家直客"/>
    <s v="CMS_结果页"/>
    <n v="7484430"/>
    <n v="10054.65"/>
  </r>
  <r>
    <s v="结果页"/>
    <x v="0"/>
    <x v="1"/>
    <n v="20150621"/>
    <s v="自家直客"/>
    <s v="CMS_结果页"/>
    <n v="7262385"/>
    <n v="9964.31"/>
  </r>
  <r>
    <s v="结果页"/>
    <x v="0"/>
    <x v="1"/>
    <n v="20150620"/>
    <s v="自家直客"/>
    <s v="CMS_结果页"/>
    <n v="7216608"/>
    <n v="10083.15"/>
  </r>
  <r>
    <s v="结果页"/>
    <x v="0"/>
    <x v="1"/>
    <n v="20150619"/>
    <s v="自家直客"/>
    <s v="CMS_结果页"/>
    <n v="7236931"/>
    <n v="9927.19"/>
  </r>
  <r>
    <s v="结果页"/>
    <x v="0"/>
    <x v="1"/>
    <n v="20150618"/>
    <s v="自家直客"/>
    <s v="CMS_结果页"/>
    <n v="7467030"/>
    <n v="9901"/>
  </r>
  <r>
    <s v="结果页"/>
    <x v="0"/>
    <x v="1"/>
    <n v="20150617"/>
    <s v="自家直客"/>
    <s v="CMS_结果页"/>
    <n v="7592044"/>
    <n v="9911.91"/>
  </r>
  <r>
    <s v="结果页"/>
    <x v="0"/>
    <x v="1"/>
    <n v="20150616"/>
    <s v="自家直客"/>
    <s v="CMS_结果页"/>
    <n v="7372385"/>
    <n v="10088.66"/>
  </r>
  <r>
    <s v="结果页"/>
    <x v="0"/>
    <x v="1"/>
    <n v="20150615"/>
    <s v="自家直客"/>
    <s v="CMS_结果页"/>
    <n v="7133831"/>
    <n v="9863.76"/>
  </r>
  <r>
    <s v="结果页"/>
    <x v="0"/>
    <x v="1"/>
    <n v="20150614"/>
    <s v="自家直客"/>
    <s v="CMS_结果页"/>
    <n v="7165364"/>
    <n v="10506.38"/>
  </r>
  <r>
    <s v="结果页"/>
    <x v="0"/>
    <x v="1"/>
    <n v="20150613"/>
    <s v="自家直客"/>
    <s v="CMS_结果页"/>
    <n v="7462280"/>
    <n v="11293.23"/>
  </r>
  <r>
    <s v="结果页"/>
    <x v="0"/>
    <x v="1"/>
    <n v="20150612"/>
    <s v="自家直客"/>
    <s v="CMS_结果页"/>
    <n v="6819835"/>
    <n v="10456.66"/>
  </r>
  <r>
    <s v="结果页"/>
    <x v="0"/>
    <x v="1"/>
    <n v="20150611"/>
    <s v="自家直客"/>
    <s v="CMS_结果页"/>
    <n v="7125373"/>
    <n v="11131.54"/>
  </r>
  <r>
    <s v="结果页"/>
    <x v="0"/>
    <x v="1"/>
    <n v="20150610"/>
    <s v="自家直客"/>
    <s v="CMS_结果页"/>
    <n v="7146452"/>
    <n v="11357.95"/>
  </r>
  <r>
    <s v="结果页"/>
    <x v="0"/>
    <x v="1"/>
    <n v="20150609"/>
    <s v="自家直客"/>
    <s v="CMS_结果页"/>
    <n v="7337415"/>
    <n v="11547.85"/>
  </r>
  <r>
    <s v="结果页"/>
    <x v="0"/>
    <x v="1"/>
    <n v="20150608"/>
    <s v="自家直客"/>
    <s v="CMS_结果页"/>
    <n v="7314821"/>
    <n v="10143.17"/>
  </r>
  <r>
    <s v="结果页"/>
    <x v="0"/>
    <x v="1"/>
    <n v="20150607"/>
    <s v="自家直客"/>
    <s v="CMS_结果页"/>
    <n v="6646593"/>
    <n v="9490.08"/>
  </r>
  <r>
    <s v="结果页"/>
    <x v="0"/>
    <x v="1"/>
    <n v="20150606"/>
    <s v="自家直客"/>
    <s v="CMS_结果页"/>
    <n v="6461920"/>
    <n v="9030.98"/>
  </r>
  <r>
    <s v="结果页"/>
    <x v="0"/>
    <x v="1"/>
    <n v="20150605"/>
    <s v="自家直客"/>
    <s v="CMS_结果页"/>
    <n v="6770984"/>
    <n v="9008.3799999999992"/>
  </r>
  <r>
    <s v="结果页"/>
    <x v="0"/>
    <x v="1"/>
    <n v="20150604"/>
    <s v="自家直客"/>
    <s v="CMS_结果页"/>
    <n v="6667423"/>
    <n v="9142.9599999999991"/>
  </r>
  <r>
    <s v="结果页"/>
    <x v="0"/>
    <x v="1"/>
    <n v="20150603"/>
    <s v="自家直客"/>
    <s v="CMS_结果页"/>
    <n v="6384728"/>
    <n v="9746.57"/>
  </r>
  <r>
    <s v="结果页"/>
    <x v="0"/>
    <x v="1"/>
    <n v="20150602"/>
    <s v="自家直客"/>
    <s v="CMS_结果页"/>
    <n v="6196570"/>
    <n v="9961.56"/>
  </r>
  <r>
    <s v="结果页"/>
    <x v="0"/>
    <x v="1"/>
    <n v="20150601"/>
    <s v="自家直客"/>
    <s v="CMS_结果页"/>
    <n v="6208290"/>
    <n v="9840.42"/>
  </r>
  <r>
    <s v="结果页"/>
    <x v="0"/>
    <x v="2"/>
    <n v="20150531"/>
    <s v="自家直客"/>
    <s v="CMS_结果页"/>
    <n v="5117609"/>
    <n v="7486.66"/>
  </r>
  <r>
    <s v="结果页"/>
    <x v="0"/>
    <x v="2"/>
    <n v="20150530"/>
    <s v="自家直客"/>
    <s v="CMS_结果页"/>
    <n v="5106017"/>
    <n v="7476.3"/>
  </r>
  <r>
    <s v="结果页"/>
    <x v="0"/>
    <x v="2"/>
    <n v="20150529"/>
    <s v="自家直客"/>
    <s v="CMS_结果页"/>
    <n v="5053379"/>
    <n v="7037.34"/>
  </r>
  <r>
    <s v="结果页"/>
    <x v="0"/>
    <x v="2"/>
    <n v="20150528"/>
    <s v="自家直客"/>
    <s v="CMS_结果页"/>
    <n v="5178111"/>
    <n v="6797.28"/>
  </r>
  <r>
    <s v="结果页"/>
    <x v="0"/>
    <x v="2"/>
    <n v="20150527"/>
    <s v="自家直客"/>
    <s v="CMS_结果页"/>
    <n v="4594747"/>
    <n v="5915.12"/>
  </r>
  <r>
    <s v="结果页"/>
    <x v="0"/>
    <x v="2"/>
    <n v="20150526"/>
    <s v="自家直客"/>
    <s v="CMS_结果页"/>
    <n v="4335878"/>
    <n v="5554.74"/>
  </r>
  <r>
    <s v="结果页"/>
    <x v="0"/>
    <x v="2"/>
    <n v="20150525"/>
    <s v="自家直客"/>
    <s v="CMS_结果页"/>
    <n v="4050428"/>
    <n v="4754.18"/>
  </r>
  <r>
    <s v="结果页"/>
    <x v="0"/>
    <x v="2"/>
    <n v="20150524"/>
    <s v="自家直客"/>
    <s v="CMS_结果页"/>
    <n v="3875114"/>
    <n v="4576.1099999999997"/>
  </r>
  <r>
    <s v="结果页"/>
    <x v="0"/>
    <x v="2"/>
    <n v="20150523"/>
    <s v="自家直客"/>
    <s v="CMS_结果页"/>
    <n v="3856046"/>
    <n v="4548.72"/>
  </r>
  <r>
    <s v="结果页"/>
    <x v="0"/>
    <x v="2"/>
    <n v="20150522"/>
    <s v="自家直客"/>
    <s v="CMS_结果页"/>
    <n v="3884279"/>
    <n v="4543.95"/>
  </r>
  <r>
    <s v="结果页"/>
    <x v="0"/>
    <x v="2"/>
    <n v="20150521"/>
    <s v="自家直客"/>
    <s v="CMS_结果页"/>
    <n v="3765692"/>
    <n v="4322.18"/>
  </r>
  <r>
    <s v="结果页"/>
    <x v="0"/>
    <x v="2"/>
    <n v="20150520"/>
    <s v="自家直客"/>
    <s v="CMS_结果页"/>
    <n v="3078358"/>
    <n v="4295.96"/>
  </r>
  <r>
    <s v="结果页"/>
    <x v="0"/>
    <x v="2"/>
    <n v="20150519"/>
    <s v="自家直客"/>
    <s v="CMS_结果页"/>
    <n v="3061442"/>
    <n v="4289.34"/>
  </r>
  <r>
    <s v="结果页"/>
    <x v="0"/>
    <x v="2"/>
    <n v="20150518"/>
    <s v="自家直客"/>
    <s v="CMS_结果页"/>
    <n v="3970857"/>
    <n v="4551.58"/>
  </r>
  <r>
    <s v="结果页"/>
    <x v="0"/>
    <x v="2"/>
    <n v="20150517"/>
    <s v="自家直客"/>
    <s v="CMS_结果页"/>
    <n v="3958388"/>
    <n v="4574.26"/>
  </r>
  <r>
    <s v="结果页"/>
    <x v="0"/>
    <x v="2"/>
    <n v="20150516"/>
    <s v="自家直客"/>
    <s v="CMS_结果页"/>
    <n v="3867462"/>
    <n v="4939.57"/>
  </r>
  <r>
    <s v="结果页"/>
    <x v="0"/>
    <x v="2"/>
    <n v="20150515"/>
    <s v="自家直客"/>
    <s v="CMS_结果页"/>
    <n v="3595149"/>
    <n v="4134.1499999999996"/>
  </r>
  <r>
    <s v="结果页"/>
    <x v="0"/>
    <x v="2"/>
    <n v="20150514"/>
    <s v="自家直客"/>
    <s v="CMS_结果页"/>
    <n v="3621972"/>
    <n v="4254.82"/>
  </r>
  <r>
    <s v="结果页"/>
    <x v="0"/>
    <x v="2"/>
    <n v="20150513"/>
    <s v="自家直客"/>
    <s v="CMS_结果页"/>
    <n v="3789201"/>
    <n v="4536.3999999999996"/>
  </r>
  <r>
    <s v="结果页"/>
    <x v="0"/>
    <x v="2"/>
    <n v="20150512"/>
    <s v="自家直客"/>
    <s v="CMS_结果页"/>
    <n v="3200629"/>
    <n v="4312.55"/>
  </r>
  <r>
    <s v="结果页"/>
    <x v="0"/>
    <x v="2"/>
    <n v="20150511"/>
    <s v="自家直客"/>
    <s v="CMS_结果页"/>
    <n v="3015362"/>
    <n v="4036.66"/>
  </r>
  <r>
    <s v="结果页"/>
    <x v="0"/>
    <x v="2"/>
    <n v="20150510"/>
    <s v="自家直客"/>
    <s v="CMS_结果页"/>
    <n v="2857544"/>
    <n v="4051.75"/>
  </r>
  <r>
    <s v="结果页"/>
    <x v="0"/>
    <x v="2"/>
    <n v="20150509"/>
    <s v="自家直客"/>
    <s v="CMS_结果页"/>
    <n v="2886177"/>
    <n v="3912.51"/>
  </r>
  <r>
    <s v="结果页"/>
    <x v="0"/>
    <x v="2"/>
    <n v="20150508"/>
    <s v="自家直客"/>
    <s v="CMS_结果页"/>
    <n v="2640682"/>
    <n v="3255.69"/>
  </r>
  <r>
    <s v="结果页"/>
    <x v="0"/>
    <x v="2"/>
    <n v="20150507"/>
    <s v="自家直客"/>
    <s v="CMS_结果页"/>
    <n v="2598140"/>
    <n v="3456.74"/>
  </r>
  <r>
    <s v="结果页"/>
    <x v="0"/>
    <x v="2"/>
    <n v="20150506"/>
    <s v="自家直客"/>
    <s v="CMS_结果页"/>
    <n v="2644030"/>
    <n v="3265.24"/>
  </r>
  <r>
    <s v="结果页"/>
    <x v="0"/>
    <x v="2"/>
    <n v="20150505"/>
    <s v="自家直客"/>
    <s v="CMS_结果页"/>
    <n v="2440821"/>
    <n v="3296.63"/>
  </r>
  <r>
    <s v="结果页"/>
    <x v="0"/>
    <x v="2"/>
    <n v="20150504"/>
    <s v="自家直客"/>
    <s v="CMS_结果页"/>
    <n v="2287399"/>
    <n v="3259.29"/>
  </r>
  <r>
    <s v="结果页"/>
    <x v="0"/>
    <x v="2"/>
    <n v="20150503"/>
    <s v="自家直客"/>
    <s v="CMS_结果页"/>
    <n v="2349167"/>
    <n v="3541.43"/>
  </r>
  <r>
    <s v="结果页"/>
    <x v="0"/>
    <x v="2"/>
    <n v="20150502"/>
    <s v="自家直客"/>
    <s v="CMS_结果页"/>
    <n v="2291596"/>
    <n v="3332.93"/>
  </r>
  <r>
    <s v="结果页"/>
    <x v="0"/>
    <x v="2"/>
    <n v="20150501"/>
    <s v="自家直客"/>
    <s v="CMS_结果页"/>
    <n v="2419664"/>
    <n v="3695.79"/>
  </r>
  <r>
    <s v="结果页"/>
    <x v="0"/>
    <x v="0"/>
    <n v="20150430"/>
    <s v="自家直客"/>
    <s v="CMS_结果页"/>
    <n v="2306082"/>
    <n v="3668.16"/>
  </r>
  <r>
    <s v="结果页"/>
    <x v="0"/>
    <x v="0"/>
    <n v="20150429"/>
    <s v="自家直客"/>
    <s v="CMS_结果页"/>
    <n v="2891369"/>
    <n v="4776.9799999999996"/>
  </r>
  <r>
    <s v="结果页"/>
    <x v="0"/>
    <x v="0"/>
    <n v="20150428"/>
    <s v="自家直客"/>
    <s v="CMS_结果页"/>
    <n v="2771247"/>
    <n v="4573.09"/>
  </r>
  <r>
    <s v="结果页"/>
    <x v="0"/>
    <x v="0"/>
    <n v="20150427"/>
    <s v="自家直客"/>
    <s v="CMS_结果页"/>
    <n v="2728496"/>
    <n v="3805.82"/>
  </r>
  <r>
    <s v="结果页"/>
    <x v="0"/>
    <x v="0"/>
    <n v="20150426"/>
    <s v="自家直客"/>
    <s v="CMS_结果页"/>
    <n v="2724534"/>
    <n v="4108.83"/>
  </r>
  <r>
    <s v="结果页"/>
    <x v="0"/>
    <x v="0"/>
    <n v="20150425"/>
    <s v="自家直客"/>
    <s v="CMS_结果页"/>
    <n v="2620483"/>
    <n v="3908.5"/>
  </r>
  <r>
    <s v="结果页"/>
    <x v="0"/>
    <x v="0"/>
    <n v="20150424"/>
    <s v="自家直客"/>
    <s v="CMS_结果页"/>
    <n v="2708891"/>
    <n v="3952.13"/>
  </r>
  <r>
    <s v="结果页"/>
    <x v="0"/>
    <x v="0"/>
    <n v="20150423"/>
    <s v="自家直客"/>
    <s v="CMS_结果页"/>
    <n v="2881586"/>
    <n v="3862.32"/>
  </r>
  <r>
    <s v="结果页"/>
    <x v="0"/>
    <x v="0"/>
    <n v="20150422"/>
    <s v="自家直客"/>
    <s v="CMS_结果页"/>
    <n v="2763527"/>
    <n v="4137.45"/>
  </r>
  <r>
    <s v="结果页"/>
    <x v="0"/>
    <x v="0"/>
    <n v="20150421"/>
    <s v="自家直客"/>
    <s v="CMS_结果页"/>
    <n v="2856998"/>
    <n v="4021.84"/>
  </r>
  <r>
    <s v="结果页"/>
    <x v="0"/>
    <x v="0"/>
    <n v="20150420"/>
    <s v="自家直客"/>
    <s v="CMS_结果页"/>
    <n v="2685909"/>
    <n v="3783.72"/>
  </r>
  <r>
    <s v="结果页"/>
    <x v="0"/>
    <x v="0"/>
    <n v="20150419"/>
    <s v="自家直客"/>
    <s v="CMS_结果页"/>
    <n v="2946254"/>
    <n v="3888.35"/>
  </r>
  <r>
    <s v="结果页"/>
    <x v="0"/>
    <x v="0"/>
    <n v="20150418"/>
    <s v="自家直客"/>
    <s v="CMS_结果页"/>
    <n v="2948701"/>
    <n v="3626.79"/>
  </r>
  <r>
    <s v="结果页"/>
    <x v="0"/>
    <x v="0"/>
    <n v="20150417"/>
    <s v="自家直客"/>
    <s v="CMS_结果页"/>
    <n v="2717618"/>
    <n v="3166.41"/>
  </r>
  <r>
    <s v="结果页"/>
    <x v="0"/>
    <x v="0"/>
    <n v="20150416"/>
    <s v="自家直客"/>
    <s v="CMS_结果页"/>
    <n v="2486442"/>
    <n v="2870.01"/>
  </r>
  <r>
    <s v="结果页"/>
    <x v="0"/>
    <x v="0"/>
    <n v="20150415"/>
    <s v="自家直客"/>
    <s v="CMS_结果页"/>
    <n v="2563160"/>
    <n v="3025.22"/>
  </r>
  <r>
    <s v="结果页"/>
    <x v="0"/>
    <x v="0"/>
    <n v="20150414"/>
    <s v="自家直客"/>
    <s v="CMS_结果页"/>
    <n v="2882059"/>
    <n v="3573.19"/>
  </r>
  <r>
    <s v="结果页"/>
    <x v="0"/>
    <x v="0"/>
    <n v="20150413"/>
    <s v="自家直客"/>
    <s v="CMS_结果页"/>
    <n v="2547866"/>
    <n v="3240.12"/>
  </r>
  <r>
    <s v="结果页"/>
    <x v="0"/>
    <x v="0"/>
    <n v="20150412"/>
    <s v="自家直客"/>
    <s v="CMS_结果页"/>
    <n v="2761616"/>
    <n v="3818.88"/>
  </r>
  <r>
    <s v="结果页"/>
    <x v="0"/>
    <x v="0"/>
    <n v="20150411"/>
    <s v="自家直客"/>
    <s v="CMS_结果页"/>
    <n v="2892642"/>
    <n v="3966.38"/>
  </r>
  <r>
    <s v="结果页"/>
    <x v="0"/>
    <x v="0"/>
    <n v="20150410"/>
    <s v="自家直客"/>
    <s v="CMS_结果页"/>
    <n v="2775414"/>
    <n v="3969.66"/>
  </r>
  <r>
    <s v="结果页"/>
    <x v="0"/>
    <x v="0"/>
    <n v="20150409"/>
    <s v="自家直客"/>
    <s v="CMS_结果页"/>
    <n v="2835131"/>
    <n v="3977.42"/>
  </r>
  <r>
    <s v="结果页"/>
    <x v="0"/>
    <x v="0"/>
    <n v="20150408"/>
    <s v="自家直客"/>
    <s v="CMS_结果页"/>
    <n v="2574429"/>
    <n v="3705.3"/>
  </r>
  <r>
    <s v="结果页"/>
    <x v="0"/>
    <x v="0"/>
    <n v="20150407"/>
    <s v="自家直客"/>
    <s v="CMS_结果页"/>
    <n v="2284858"/>
    <n v="3481.25"/>
  </r>
  <r>
    <s v="结果页"/>
    <x v="0"/>
    <x v="0"/>
    <n v="20150406"/>
    <s v="自家直客"/>
    <s v="CMS_结果页"/>
    <n v="2489797"/>
    <n v="4065.94"/>
  </r>
  <r>
    <s v="结果页"/>
    <x v="0"/>
    <x v="0"/>
    <n v="20150405"/>
    <s v="自家直客"/>
    <s v="CMS_结果页"/>
    <n v="2511133"/>
    <n v="4114.66"/>
  </r>
  <r>
    <s v="结果页"/>
    <x v="0"/>
    <x v="0"/>
    <n v="20150404"/>
    <s v="自家直客"/>
    <s v="CMS_结果页"/>
    <n v="2574966"/>
    <n v="4238.7"/>
  </r>
  <r>
    <s v="结果页"/>
    <x v="0"/>
    <x v="0"/>
    <n v="20150403"/>
    <s v="自家直客"/>
    <s v="CMS_结果页"/>
    <n v="2477969"/>
    <n v="4225.3599999999997"/>
  </r>
  <r>
    <s v="结果页"/>
    <x v="0"/>
    <x v="0"/>
    <n v="20150402"/>
    <s v="自家直客"/>
    <s v="CMS_结果页"/>
    <n v="2665774"/>
    <n v="4594.3500000000004"/>
  </r>
  <r>
    <s v="结果页"/>
    <x v="0"/>
    <x v="0"/>
    <n v="20150401"/>
    <s v="自家直客"/>
    <s v="CMS_结果页"/>
    <n v="2581828"/>
    <n v="4150.8500000000004"/>
  </r>
  <r>
    <s v="结果页"/>
    <x v="1"/>
    <x v="1"/>
    <n v="20150622"/>
    <s v="API"/>
    <s v="CMS_结果页"/>
    <n v="2110135"/>
    <n v="1195.95"/>
  </r>
  <r>
    <s v="结果页"/>
    <x v="1"/>
    <x v="1"/>
    <n v="20150621"/>
    <s v="API"/>
    <s v="CMS_结果页"/>
    <n v="2216609"/>
    <n v="1357.35"/>
  </r>
  <r>
    <s v="结果页"/>
    <x v="1"/>
    <x v="1"/>
    <n v="20150620"/>
    <s v="API"/>
    <s v="CMS_结果页"/>
    <n v="2179176"/>
    <n v="1705.47"/>
  </r>
  <r>
    <s v="结果页"/>
    <x v="1"/>
    <x v="1"/>
    <n v="20150619"/>
    <s v="API"/>
    <s v="CMS_结果页"/>
    <n v="2238215"/>
    <n v="1771.51"/>
  </r>
  <r>
    <s v="结果页"/>
    <x v="1"/>
    <x v="1"/>
    <n v="20150618"/>
    <s v="API"/>
    <s v="CMS_结果页"/>
    <n v="2333379"/>
    <n v="1942.56"/>
  </r>
  <r>
    <s v="结果页"/>
    <x v="1"/>
    <x v="1"/>
    <n v="20150617"/>
    <s v="API"/>
    <s v="CMS_结果页"/>
    <n v="2480285"/>
    <n v="1671.62"/>
  </r>
  <r>
    <s v="结果页"/>
    <x v="1"/>
    <x v="1"/>
    <n v="20150616"/>
    <s v="API"/>
    <s v="CMS_结果页"/>
    <n v="2384632"/>
    <n v="1254.1600000000001"/>
  </r>
  <r>
    <s v="结果页"/>
    <x v="1"/>
    <x v="1"/>
    <n v="20150615"/>
    <s v="API"/>
    <s v="CMS_结果页"/>
    <n v="2630532"/>
    <n v="1135.57"/>
  </r>
  <r>
    <s v="结果页"/>
    <x v="1"/>
    <x v="1"/>
    <n v="20150614"/>
    <s v="API"/>
    <s v="CMS_结果页"/>
    <n v="2355183"/>
    <n v="1079.68"/>
  </r>
  <r>
    <s v="结果页"/>
    <x v="1"/>
    <x v="1"/>
    <n v="20150613"/>
    <s v="API"/>
    <s v="CMS_结果页"/>
    <n v="2797578"/>
    <n v="1215.33"/>
  </r>
  <r>
    <s v="结果页"/>
    <x v="1"/>
    <x v="1"/>
    <n v="20150612"/>
    <s v="API"/>
    <s v="CMS_结果页"/>
    <n v="2497774"/>
    <n v="1041.95"/>
  </r>
  <r>
    <s v="结果页"/>
    <x v="1"/>
    <x v="1"/>
    <n v="20150611"/>
    <s v="API"/>
    <s v="CMS_结果页"/>
    <n v="2259904"/>
    <n v="960.98"/>
  </r>
  <r>
    <s v="结果页"/>
    <x v="1"/>
    <x v="1"/>
    <n v="20150610"/>
    <s v="API"/>
    <s v="CMS_结果页"/>
    <n v="2314755"/>
    <n v="1010.56"/>
  </r>
  <r>
    <s v="结果页"/>
    <x v="1"/>
    <x v="1"/>
    <n v="20150609"/>
    <s v="API"/>
    <s v="CMS_结果页"/>
    <n v="2448589"/>
    <n v="1124.07"/>
  </r>
  <r>
    <s v="结果页"/>
    <x v="1"/>
    <x v="1"/>
    <n v="20150608"/>
    <s v="API"/>
    <s v="CMS_结果页"/>
    <n v="2373884"/>
    <n v="1179.75"/>
  </r>
  <r>
    <s v="结果页"/>
    <x v="1"/>
    <x v="1"/>
    <n v="20150607"/>
    <s v="API"/>
    <s v="CMS_结果页"/>
    <n v="2575475"/>
    <n v="1285.8499999999999"/>
  </r>
  <r>
    <s v="结果页"/>
    <x v="1"/>
    <x v="1"/>
    <n v="20150606"/>
    <s v="API"/>
    <s v="CMS_结果页"/>
    <n v="2516921"/>
    <n v="1257.73"/>
  </r>
  <r>
    <s v="结果页"/>
    <x v="1"/>
    <x v="1"/>
    <n v="20150605"/>
    <s v="API"/>
    <s v="CMS_结果页"/>
    <n v="2279091"/>
    <n v="1693.71"/>
  </r>
  <r>
    <s v="结果页"/>
    <x v="1"/>
    <x v="1"/>
    <n v="20150604"/>
    <s v="API"/>
    <s v="CMS_结果页"/>
    <n v="2604200"/>
    <n v="1799.29"/>
  </r>
  <r>
    <s v="结果页"/>
    <x v="1"/>
    <x v="1"/>
    <n v="20150603"/>
    <s v="API"/>
    <s v="CMS_结果页"/>
    <n v="2792949"/>
    <n v="1450.17"/>
  </r>
  <r>
    <s v="结果页"/>
    <x v="1"/>
    <x v="1"/>
    <n v="20150602"/>
    <s v="API"/>
    <s v="CMS_结果页"/>
    <n v="2931405"/>
    <n v="1699.34"/>
  </r>
  <r>
    <s v="结果页"/>
    <x v="1"/>
    <x v="1"/>
    <n v="20150601"/>
    <s v="API"/>
    <s v="CMS_结果页"/>
    <n v="3108636"/>
    <n v="1992.99"/>
  </r>
  <r>
    <s v="结果页"/>
    <x v="1"/>
    <x v="2"/>
    <n v="20150531"/>
    <s v="API"/>
    <s v="CMS_结果页"/>
    <n v="3983713"/>
    <n v="2883.11"/>
  </r>
  <r>
    <s v="结果页"/>
    <x v="1"/>
    <x v="2"/>
    <n v="20150530"/>
    <s v="API"/>
    <s v="CMS_结果页"/>
    <n v="3816035"/>
    <n v="2803.15"/>
  </r>
  <r>
    <s v="结果页"/>
    <x v="1"/>
    <x v="2"/>
    <n v="20150529"/>
    <s v="API"/>
    <s v="CMS_结果页"/>
    <n v="3711074"/>
    <n v="2498.44"/>
  </r>
  <r>
    <s v="结果页"/>
    <x v="1"/>
    <x v="2"/>
    <n v="20150528"/>
    <s v="API"/>
    <s v="CMS_结果页"/>
    <n v="3449381"/>
    <n v="2171.0700000000002"/>
  </r>
  <r>
    <s v="结果页"/>
    <x v="1"/>
    <x v="2"/>
    <n v="20150527"/>
    <s v="API"/>
    <s v="CMS_结果页"/>
    <n v="4258901"/>
    <n v="2871.32"/>
  </r>
  <r>
    <s v="结果页"/>
    <x v="1"/>
    <x v="2"/>
    <n v="20150526"/>
    <s v="API"/>
    <s v="CMS_结果页"/>
    <n v="4736755"/>
    <n v="3390.44"/>
  </r>
  <r>
    <s v="结果页"/>
    <x v="1"/>
    <x v="2"/>
    <n v="20150525"/>
    <s v="API"/>
    <s v="CMS_结果页"/>
    <n v="4926712"/>
    <n v="3928.97"/>
  </r>
  <r>
    <s v="结果页"/>
    <x v="1"/>
    <x v="2"/>
    <n v="20150524"/>
    <s v="API"/>
    <s v="CMS_结果页"/>
    <n v="4950451"/>
    <n v="4327.45"/>
  </r>
  <r>
    <s v="结果页"/>
    <x v="1"/>
    <x v="2"/>
    <n v="20150523"/>
    <s v="API"/>
    <s v="CMS_结果页"/>
    <n v="4840079"/>
    <n v="4345.12"/>
  </r>
  <r>
    <s v="结果页"/>
    <x v="1"/>
    <x v="2"/>
    <n v="20150522"/>
    <s v="API"/>
    <s v="CMS_结果页"/>
    <n v="4853708"/>
    <n v="3664.46"/>
  </r>
  <r>
    <s v="结果页"/>
    <x v="1"/>
    <x v="2"/>
    <n v="20150521"/>
    <s v="API"/>
    <s v="CMS_结果页"/>
    <n v="4973008"/>
    <n v="4197.97"/>
  </r>
  <r>
    <s v="结果页"/>
    <x v="1"/>
    <x v="2"/>
    <n v="20150520"/>
    <s v="API"/>
    <s v="CMS_结果页"/>
    <n v="5484655"/>
    <n v="4424.47"/>
  </r>
  <r>
    <s v="结果页"/>
    <x v="1"/>
    <x v="2"/>
    <n v="20150519"/>
    <s v="API"/>
    <s v="CMS_结果页"/>
    <n v="5403723"/>
    <n v="4041.52"/>
  </r>
  <r>
    <s v="结果页"/>
    <x v="1"/>
    <x v="2"/>
    <n v="20150518"/>
    <s v="API"/>
    <s v="CMS_结果页"/>
    <n v="4621947"/>
    <n v="3846.15"/>
  </r>
  <r>
    <s v="结果页"/>
    <x v="1"/>
    <x v="2"/>
    <n v="20150517"/>
    <s v="API"/>
    <s v="CMS_结果页"/>
    <n v="4686642"/>
    <n v="3316.64"/>
  </r>
  <r>
    <s v="结果页"/>
    <x v="1"/>
    <x v="2"/>
    <n v="20150516"/>
    <s v="API"/>
    <s v="CMS_结果页"/>
    <n v="4564163"/>
    <n v="2883.94"/>
  </r>
  <r>
    <s v="结果页"/>
    <x v="1"/>
    <x v="2"/>
    <n v="20150515"/>
    <s v="API"/>
    <s v="CMS_结果页"/>
    <n v="4637603"/>
    <n v="3113.31"/>
  </r>
  <r>
    <s v="结果页"/>
    <x v="1"/>
    <x v="2"/>
    <n v="20150514"/>
    <s v="API"/>
    <s v="CMS_结果页"/>
    <n v="4156185"/>
    <n v="2772.07"/>
  </r>
  <r>
    <s v="结果页"/>
    <x v="1"/>
    <x v="2"/>
    <n v="20150513"/>
    <s v="API"/>
    <s v="CMS_结果页"/>
    <n v="3788235"/>
    <n v="2340.4699999999998"/>
  </r>
  <r>
    <s v="结果页"/>
    <x v="1"/>
    <x v="2"/>
    <n v="20150512"/>
    <s v="API"/>
    <s v="CMS_结果页"/>
    <n v="4383118"/>
    <n v="2679.6"/>
  </r>
  <r>
    <s v="结果页"/>
    <x v="1"/>
    <x v="2"/>
    <n v="20150511"/>
    <s v="API"/>
    <s v="CMS_结果页"/>
    <n v="4537109"/>
    <n v="3289.12"/>
  </r>
  <r>
    <s v="结果页"/>
    <x v="1"/>
    <x v="2"/>
    <n v="20150510"/>
    <s v="API"/>
    <s v="CMS_结果页"/>
    <n v="4570844"/>
    <n v="3350.74"/>
  </r>
  <r>
    <s v="结果页"/>
    <x v="1"/>
    <x v="2"/>
    <n v="20150509"/>
    <s v="API"/>
    <s v="CMS_结果页"/>
    <n v="4436819"/>
    <n v="2957.53"/>
  </r>
  <r>
    <s v="结果页"/>
    <x v="1"/>
    <x v="2"/>
    <n v="20150508"/>
    <s v="API"/>
    <s v="CMS_结果页"/>
    <n v="4575666"/>
    <n v="2916.9"/>
  </r>
  <r>
    <s v="结果页"/>
    <x v="1"/>
    <x v="2"/>
    <n v="20150507"/>
    <s v="API"/>
    <s v="CMS_结果页"/>
    <n v="4684927"/>
    <n v="3240.24"/>
  </r>
  <r>
    <s v="结果页"/>
    <x v="1"/>
    <x v="2"/>
    <n v="20150506"/>
    <s v="API"/>
    <s v="CMS_结果页"/>
    <n v="4712380"/>
    <n v="3405.94"/>
  </r>
  <r>
    <s v="结果页"/>
    <x v="1"/>
    <x v="2"/>
    <n v="20150505"/>
    <s v="API"/>
    <s v="CMS_结果页"/>
    <n v="4850971"/>
    <n v="3356.54"/>
  </r>
  <r>
    <s v="结果页"/>
    <x v="1"/>
    <x v="2"/>
    <n v="20150504"/>
    <s v="API"/>
    <s v="CMS_结果页"/>
    <n v="4976535"/>
    <n v="3120.57"/>
  </r>
  <r>
    <s v="结果页"/>
    <x v="1"/>
    <x v="2"/>
    <n v="20150503"/>
    <s v="API"/>
    <s v="CMS_结果页"/>
    <n v="4868640"/>
    <n v="3317.84"/>
  </r>
  <r>
    <s v="结果页"/>
    <x v="1"/>
    <x v="2"/>
    <n v="20150502"/>
    <s v="API"/>
    <s v="CMS_结果页"/>
    <n v="4761013"/>
    <n v="3347.79"/>
  </r>
  <r>
    <s v="结果页"/>
    <x v="1"/>
    <x v="2"/>
    <n v="20150501"/>
    <s v="API"/>
    <s v="CMS_结果页"/>
    <n v="4818113"/>
    <n v="3189.21"/>
  </r>
  <r>
    <s v="结果页"/>
    <x v="1"/>
    <x v="0"/>
    <n v="20150430"/>
    <s v="API"/>
    <s v="CMS_结果页"/>
    <n v="4712722"/>
    <n v="3027.97"/>
  </r>
  <r>
    <s v="结果页"/>
    <x v="1"/>
    <x v="0"/>
    <n v="20150429"/>
    <s v="API"/>
    <s v="CMS_结果页"/>
    <n v="4242176"/>
    <n v="2528.31"/>
  </r>
  <r>
    <s v="结果页"/>
    <x v="1"/>
    <x v="0"/>
    <n v="20150428"/>
    <s v="API"/>
    <s v="CMS_结果页"/>
    <n v="4505111"/>
    <n v="2715.94"/>
  </r>
  <r>
    <s v="结果页"/>
    <x v="1"/>
    <x v="0"/>
    <n v="20150427"/>
    <s v="API"/>
    <s v="CMS_结果页"/>
    <n v="4721948"/>
    <n v="2978.54"/>
  </r>
  <r>
    <s v="结果页"/>
    <x v="1"/>
    <x v="0"/>
    <n v="20150426"/>
    <s v="API"/>
    <s v="CMS_结果页"/>
    <n v="5078907"/>
    <n v="3667.78"/>
  </r>
  <r>
    <s v="结果页"/>
    <x v="1"/>
    <x v="0"/>
    <n v="20150425"/>
    <s v="API"/>
    <s v="CMS_结果页"/>
    <n v="4981971"/>
    <n v="3648.93"/>
  </r>
  <r>
    <s v="结果页"/>
    <x v="1"/>
    <x v="0"/>
    <n v="20150424"/>
    <s v="API"/>
    <s v="CMS_结果页"/>
    <n v="4832807"/>
    <n v="3489.17"/>
  </r>
  <r>
    <s v="结果页"/>
    <x v="1"/>
    <x v="0"/>
    <n v="20150423"/>
    <s v="API"/>
    <s v="CMS_结果页"/>
    <n v="5045362"/>
    <n v="3673.17"/>
  </r>
  <r>
    <s v="结果页"/>
    <x v="1"/>
    <x v="0"/>
    <n v="20150422"/>
    <s v="API"/>
    <s v="CMS_结果页"/>
    <n v="5246501"/>
    <n v="3631.37"/>
  </r>
  <r>
    <s v="结果页"/>
    <x v="1"/>
    <x v="0"/>
    <n v="20150421"/>
    <s v="API"/>
    <s v="CMS_结果页"/>
    <n v="4961015"/>
    <n v="3690.03"/>
  </r>
  <r>
    <s v="结果页"/>
    <x v="1"/>
    <x v="0"/>
    <n v="20150420"/>
    <s v="API"/>
    <s v="CMS_结果页"/>
    <n v="5288573"/>
    <n v="3275.47"/>
  </r>
  <r>
    <s v="结果页"/>
    <x v="1"/>
    <x v="0"/>
    <n v="20150419"/>
    <s v="API"/>
    <s v="CMS_结果页"/>
    <n v="5405803"/>
    <n v="3643.21"/>
  </r>
  <r>
    <s v="结果页"/>
    <x v="1"/>
    <x v="0"/>
    <n v="20150418"/>
    <s v="API"/>
    <s v="CMS_结果页"/>
    <n v="5350550"/>
    <n v="3999.79"/>
  </r>
  <r>
    <s v="结果页"/>
    <x v="1"/>
    <x v="0"/>
    <n v="20150417"/>
    <s v="API"/>
    <s v="CMS_结果页"/>
    <n v="5369650"/>
    <n v="3795"/>
  </r>
  <r>
    <s v="结果页"/>
    <x v="1"/>
    <x v="0"/>
    <n v="20150416"/>
    <s v="API"/>
    <s v="CMS_结果页"/>
    <n v="5357810"/>
    <n v="3623.91"/>
  </r>
  <r>
    <s v="结果页"/>
    <x v="1"/>
    <x v="0"/>
    <n v="20150415"/>
    <s v="API"/>
    <s v="CMS_结果页"/>
    <n v="5346095"/>
    <n v="3732.12"/>
  </r>
  <r>
    <s v="结果页"/>
    <x v="1"/>
    <x v="0"/>
    <n v="20150414"/>
    <s v="API"/>
    <s v="CMS_结果页"/>
    <n v="5433215"/>
    <n v="3683.17"/>
  </r>
  <r>
    <s v="结果页"/>
    <x v="1"/>
    <x v="0"/>
    <n v="20150413"/>
    <s v="API"/>
    <s v="CMS_结果页"/>
    <n v="4884773"/>
    <n v="3531.55"/>
  </r>
  <r>
    <s v="结果页"/>
    <x v="1"/>
    <x v="0"/>
    <n v="20150412"/>
    <s v="API"/>
    <s v="CMS_结果页"/>
    <n v="5547052"/>
    <n v="3435.93"/>
  </r>
  <r>
    <s v="结果页"/>
    <x v="1"/>
    <x v="0"/>
    <n v="20150411"/>
    <s v="API"/>
    <s v="CMS_结果页"/>
    <n v="5199906"/>
    <n v="3847.18"/>
  </r>
  <r>
    <s v="结果页"/>
    <x v="1"/>
    <x v="0"/>
    <n v="20150410"/>
    <s v="API"/>
    <s v="CMS_结果页"/>
    <n v="5371440"/>
    <n v="3840.76"/>
  </r>
  <r>
    <s v="结果页"/>
    <x v="1"/>
    <x v="0"/>
    <n v="20150409"/>
    <s v="API"/>
    <s v="CMS_结果页"/>
    <n v="5494562"/>
    <n v="3515.62"/>
  </r>
  <r>
    <s v="结果页"/>
    <x v="1"/>
    <x v="0"/>
    <n v="20150408"/>
    <s v="API"/>
    <s v="CMS_结果页"/>
    <n v="5596378"/>
    <n v="3612.2"/>
  </r>
  <r>
    <s v="结果页"/>
    <x v="1"/>
    <x v="0"/>
    <n v="20150407"/>
    <s v="API"/>
    <s v="CMS_结果页"/>
    <n v="5863311"/>
    <n v="3733.18"/>
  </r>
  <r>
    <s v="结果页"/>
    <x v="1"/>
    <x v="0"/>
    <n v="20150406"/>
    <s v="API"/>
    <s v="CMS_结果页"/>
    <n v="5899940"/>
    <n v="3692.64"/>
  </r>
  <r>
    <s v="结果页"/>
    <x v="1"/>
    <x v="0"/>
    <n v="20150405"/>
    <s v="API"/>
    <s v="CMS_结果页"/>
    <n v="5559998"/>
    <n v="3792.95"/>
  </r>
  <r>
    <s v="结果页"/>
    <x v="1"/>
    <x v="0"/>
    <n v="20150404"/>
    <s v="API"/>
    <s v="CMS_结果页"/>
    <n v="5363973"/>
    <n v="3618.96"/>
  </r>
  <r>
    <s v="结果页"/>
    <x v="1"/>
    <x v="0"/>
    <n v="20150403"/>
    <s v="API"/>
    <s v="CMS_结果页"/>
    <n v="5684810"/>
    <n v="4159.5200000000004"/>
  </r>
  <r>
    <s v="结果页"/>
    <x v="1"/>
    <x v="0"/>
    <n v="20150402"/>
    <s v="API"/>
    <s v="CMS_结果页"/>
    <n v="5584045"/>
    <n v="4261.74"/>
  </r>
  <r>
    <s v="结果页"/>
    <x v="1"/>
    <x v="0"/>
    <n v="20150401"/>
    <s v="API"/>
    <s v="CMS_结果页"/>
    <n v="5566057"/>
    <n v="4382.97"/>
  </r>
  <r>
    <s v="其他"/>
    <x v="0"/>
    <x v="1"/>
    <n v="20150622"/>
    <s v="自家直客"/>
    <s v="PG_Android"/>
    <n v="2835085"/>
    <n v="362.98"/>
  </r>
  <r>
    <s v="其他"/>
    <x v="0"/>
    <x v="1"/>
    <n v="20150621"/>
    <s v="自家直客"/>
    <s v="PG_Android"/>
    <n v="3151106"/>
    <n v="425.49"/>
  </r>
  <r>
    <s v="其他"/>
    <x v="0"/>
    <x v="1"/>
    <n v="20150620"/>
    <s v="自家直客"/>
    <s v="PG_Android"/>
    <n v="2740953"/>
    <n v="369.89"/>
  </r>
  <r>
    <s v="其他"/>
    <x v="0"/>
    <x v="1"/>
    <n v="20150619"/>
    <s v="自家直客"/>
    <s v="PG_Android"/>
    <n v="2695824"/>
    <n v="351.14"/>
  </r>
  <r>
    <s v="其他"/>
    <x v="0"/>
    <x v="1"/>
    <n v="20150618"/>
    <s v="自家直客"/>
    <s v="PG_Android"/>
    <n v="2599534"/>
    <n v="340.14"/>
  </r>
  <r>
    <s v="其他"/>
    <x v="0"/>
    <x v="1"/>
    <n v="20150617"/>
    <s v="自家直客"/>
    <s v="PG_Android"/>
    <n v="2469501"/>
    <n v="302.32"/>
  </r>
  <r>
    <s v="其他"/>
    <x v="0"/>
    <x v="1"/>
    <n v="20150616"/>
    <s v="自家直客"/>
    <s v="PG_Android"/>
    <n v="2479645"/>
    <n v="326.13"/>
  </r>
  <r>
    <s v="其他"/>
    <x v="0"/>
    <x v="1"/>
    <n v="20150615"/>
    <s v="自家直客"/>
    <s v="PG_Android"/>
    <n v="2438359"/>
    <n v="272.89999999999998"/>
  </r>
  <r>
    <s v="其他"/>
    <x v="0"/>
    <x v="1"/>
    <n v="20150614"/>
    <s v="自家直客"/>
    <s v="PG_Android"/>
    <n v="2739115"/>
    <n v="324.27"/>
  </r>
  <r>
    <s v="其他"/>
    <x v="0"/>
    <x v="1"/>
    <n v="20150613"/>
    <s v="自家直客"/>
    <s v="PG_Android"/>
    <n v="2315130"/>
    <n v="303"/>
  </r>
  <r>
    <s v="其他"/>
    <x v="0"/>
    <x v="1"/>
    <n v="20150612"/>
    <s v="自家直客"/>
    <s v="PG_Android"/>
    <n v="2313429"/>
    <n v="272.68"/>
  </r>
  <r>
    <s v="其他"/>
    <x v="0"/>
    <x v="1"/>
    <n v="20150611"/>
    <s v="自家直客"/>
    <s v="PG_Android"/>
    <n v="2456544"/>
    <n v="301.60000000000002"/>
  </r>
  <r>
    <s v="其他"/>
    <x v="0"/>
    <x v="1"/>
    <n v="20150610"/>
    <s v="自家直客"/>
    <s v="PG_Android"/>
    <n v="2462672"/>
    <n v="300.47000000000003"/>
  </r>
  <r>
    <s v="其他"/>
    <x v="0"/>
    <x v="1"/>
    <n v="20150609"/>
    <s v="自家直客"/>
    <s v="PG_Android"/>
    <n v="2185860"/>
    <n v="269.33999999999997"/>
  </r>
  <r>
    <s v="其他"/>
    <x v="0"/>
    <x v="1"/>
    <n v="20150608"/>
    <s v="自家直客"/>
    <s v="PG_Android"/>
    <n v="2292057"/>
    <n v="342.5"/>
  </r>
  <r>
    <s v="其他"/>
    <x v="0"/>
    <x v="1"/>
    <n v="20150607"/>
    <s v="自家直客"/>
    <s v="PG_Android"/>
    <n v="2338925"/>
    <n v="354.71"/>
  </r>
  <r>
    <s v="其他"/>
    <x v="0"/>
    <x v="1"/>
    <n v="20150606"/>
    <s v="自家直客"/>
    <s v="PG_Android"/>
    <n v="2158815"/>
    <n v="370.6"/>
  </r>
  <r>
    <s v="其他"/>
    <x v="0"/>
    <x v="1"/>
    <n v="20150605"/>
    <s v="自家直客"/>
    <s v="PG_Android"/>
    <n v="2578887"/>
    <n v="360.79"/>
  </r>
  <r>
    <s v="其他"/>
    <x v="0"/>
    <x v="1"/>
    <n v="20150604"/>
    <s v="自家直客"/>
    <s v="PG_Android"/>
    <n v="2113414"/>
    <n v="337.32"/>
  </r>
  <r>
    <s v="其他"/>
    <x v="0"/>
    <x v="1"/>
    <n v="20150603"/>
    <s v="自家直客"/>
    <s v="PG_Android"/>
    <n v="1864282"/>
    <n v="344.51"/>
  </r>
  <r>
    <s v="其他"/>
    <x v="0"/>
    <x v="1"/>
    <n v="20150602"/>
    <s v="自家直客"/>
    <s v="PG_Android"/>
    <n v="1891982"/>
    <n v="349.75"/>
  </r>
  <r>
    <s v="其他"/>
    <x v="0"/>
    <x v="1"/>
    <n v="20150601"/>
    <s v="自家直客"/>
    <s v="PG_Android"/>
    <n v="1775002"/>
    <n v="317.88"/>
  </r>
  <r>
    <s v="其他"/>
    <x v="0"/>
    <x v="2"/>
    <n v="20150531"/>
    <s v="自家直客"/>
    <s v="PG_Android"/>
    <n v="1571983"/>
    <n v="291.17"/>
  </r>
  <r>
    <s v="其他"/>
    <x v="0"/>
    <x v="2"/>
    <n v="20150530"/>
    <s v="自家直客"/>
    <s v="PG_Android"/>
    <n v="1429168"/>
    <n v="261.91000000000003"/>
  </r>
  <r>
    <s v="其他"/>
    <x v="0"/>
    <x v="2"/>
    <n v="20150529"/>
    <s v="自家直客"/>
    <s v="PG_Android"/>
    <n v="1415022"/>
    <n v="271.95"/>
  </r>
  <r>
    <s v="其他"/>
    <x v="0"/>
    <x v="2"/>
    <n v="20150528"/>
    <s v="自家直客"/>
    <s v="PG_Android"/>
    <n v="1327041"/>
    <n v="238.18"/>
  </r>
  <r>
    <s v="其他"/>
    <x v="0"/>
    <x v="2"/>
    <n v="20150527"/>
    <s v="自家直客"/>
    <s v="PG_Android"/>
    <n v="1131573"/>
    <n v="237.22"/>
  </r>
  <r>
    <s v="其他"/>
    <x v="0"/>
    <x v="2"/>
    <n v="20150526"/>
    <s v="自家直客"/>
    <s v="PG_Android"/>
    <n v="1195121"/>
    <n v="245.97"/>
  </r>
  <r>
    <s v="其他"/>
    <x v="0"/>
    <x v="2"/>
    <n v="20150525"/>
    <s v="自家直客"/>
    <s v="PG_Android"/>
    <n v="1379808"/>
    <n v="277.27999999999997"/>
  </r>
  <r>
    <s v="其他"/>
    <x v="0"/>
    <x v="2"/>
    <n v="20150524"/>
    <s v="自家直客"/>
    <s v="PG_Android"/>
    <n v="1487458"/>
    <n v="258.94"/>
  </r>
  <r>
    <s v="其他"/>
    <x v="0"/>
    <x v="2"/>
    <n v="20150523"/>
    <s v="自家直客"/>
    <s v="PG_Android"/>
    <n v="1351850"/>
    <n v="249.85"/>
  </r>
  <r>
    <s v="其他"/>
    <x v="0"/>
    <x v="2"/>
    <n v="20150522"/>
    <s v="自家直客"/>
    <s v="PG_Android"/>
    <n v="1014019"/>
    <n v="219.55"/>
  </r>
  <r>
    <s v="其他"/>
    <x v="0"/>
    <x v="2"/>
    <n v="20150521"/>
    <s v="自家直客"/>
    <s v="PG_Android"/>
    <n v="976596"/>
    <n v="204.89"/>
  </r>
  <r>
    <s v="其他"/>
    <x v="0"/>
    <x v="2"/>
    <n v="20150520"/>
    <s v="自家直客"/>
    <s v="PG_Android"/>
    <n v="996384"/>
    <n v="205.1"/>
  </r>
  <r>
    <s v="其他"/>
    <x v="0"/>
    <x v="2"/>
    <n v="20150519"/>
    <s v="自家直客"/>
    <s v="PG_Android"/>
    <n v="2459446"/>
    <n v="392.21"/>
  </r>
  <r>
    <s v="其他"/>
    <x v="0"/>
    <x v="2"/>
    <n v="20150518"/>
    <s v="自家直客"/>
    <s v="PG_Android"/>
    <n v="5649453"/>
    <n v="718.03"/>
  </r>
  <r>
    <s v="其他"/>
    <x v="0"/>
    <x v="2"/>
    <n v="20150517"/>
    <s v="自家直客"/>
    <s v="PG_Android"/>
    <n v="6123224"/>
    <n v="770.74"/>
  </r>
  <r>
    <s v="其他"/>
    <x v="0"/>
    <x v="2"/>
    <n v="20150516"/>
    <s v="自家直客"/>
    <s v="PG_Android"/>
    <n v="5961856"/>
    <n v="823.01"/>
  </r>
  <r>
    <s v="其他"/>
    <x v="0"/>
    <x v="2"/>
    <n v="20150515"/>
    <s v="自家直客"/>
    <s v="PG_Android"/>
    <n v="4371922"/>
    <n v="555.9"/>
  </r>
  <r>
    <s v="其他"/>
    <x v="0"/>
    <x v="2"/>
    <n v="20150514"/>
    <s v="自家直客"/>
    <s v="PG_Android"/>
    <n v="5886765"/>
    <n v="692.59"/>
  </r>
  <r>
    <s v="其他"/>
    <x v="0"/>
    <x v="2"/>
    <n v="20150513"/>
    <s v="自家直客"/>
    <s v="PG_Android"/>
    <n v="5221270"/>
    <n v="656.14"/>
  </r>
  <r>
    <s v="其他"/>
    <x v="0"/>
    <x v="2"/>
    <n v="20150512"/>
    <s v="自家直客"/>
    <s v="PG_Android"/>
    <n v="1404006"/>
    <n v="327.35000000000002"/>
  </r>
  <r>
    <s v="其他"/>
    <x v="0"/>
    <x v="2"/>
    <n v="20150511"/>
    <s v="自家直客"/>
    <s v="PG_Android"/>
    <n v="1601847"/>
    <n v="322.68"/>
  </r>
  <r>
    <s v="其他"/>
    <x v="0"/>
    <x v="2"/>
    <n v="20150510"/>
    <s v="自家直客"/>
    <s v="PG_Android"/>
    <n v="2102025"/>
    <n v="399.57"/>
  </r>
  <r>
    <s v="其他"/>
    <x v="0"/>
    <x v="2"/>
    <n v="20150509"/>
    <s v="自家直客"/>
    <s v="PG_Android"/>
    <n v="1759058"/>
    <n v="333"/>
  </r>
  <r>
    <s v="其他"/>
    <x v="0"/>
    <x v="2"/>
    <n v="20150508"/>
    <s v="自家直客"/>
    <s v="PG_Android"/>
    <n v="1500607"/>
    <n v="334.99"/>
  </r>
  <r>
    <s v="其他"/>
    <x v="0"/>
    <x v="2"/>
    <n v="20150507"/>
    <s v="自家直客"/>
    <s v="PG_Android"/>
    <n v="1461483"/>
    <n v="261.85000000000002"/>
  </r>
  <r>
    <s v="其他"/>
    <x v="0"/>
    <x v="2"/>
    <n v="20150506"/>
    <s v="自家直客"/>
    <s v="PG_Android"/>
    <n v="1448282"/>
    <n v="265.99"/>
  </r>
  <r>
    <s v="其他"/>
    <x v="0"/>
    <x v="2"/>
    <n v="20150505"/>
    <s v="自家直客"/>
    <s v="PG_Android"/>
    <n v="1333477"/>
    <n v="189.28"/>
  </r>
  <r>
    <s v="其他"/>
    <x v="0"/>
    <x v="2"/>
    <n v="20150504"/>
    <s v="自家直客"/>
    <s v="PG_Android"/>
    <n v="1292720"/>
    <n v="174.96"/>
  </r>
  <r>
    <s v="其他"/>
    <x v="0"/>
    <x v="2"/>
    <n v="20150503"/>
    <s v="自家直客"/>
    <s v="PG_Android"/>
    <n v="1321467"/>
    <n v="151.76"/>
  </r>
  <r>
    <s v="其他"/>
    <x v="0"/>
    <x v="2"/>
    <n v="20150502"/>
    <s v="自家直客"/>
    <s v="PG_Android"/>
    <n v="1192723"/>
    <n v="161.22"/>
  </r>
  <r>
    <s v="其他"/>
    <x v="0"/>
    <x v="2"/>
    <n v="20150501"/>
    <s v="自家直客"/>
    <s v="PG_Android"/>
    <n v="1211354"/>
    <n v="169.61"/>
  </r>
  <r>
    <s v="其他"/>
    <x v="0"/>
    <x v="0"/>
    <n v="20150430"/>
    <s v="自家直客"/>
    <s v="PG_Android"/>
    <n v="1118581"/>
    <n v="156.12"/>
  </r>
  <r>
    <s v="其他"/>
    <x v="0"/>
    <x v="0"/>
    <n v="20150429"/>
    <s v="自家直客"/>
    <s v="PG_Android"/>
    <n v="1441656"/>
    <n v="190.86"/>
  </r>
  <r>
    <s v="其他"/>
    <x v="0"/>
    <x v="0"/>
    <n v="20150428"/>
    <s v="自家直客"/>
    <s v="PG_Android"/>
    <n v="1431710"/>
    <n v="165.65"/>
  </r>
  <r>
    <s v="其他"/>
    <x v="0"/>
    <x v="0"/>
    <n v="20150427"/>
    <s v="自家直客"/>
    <s v="PG_Android"/>
    <n v="1523274"/>
    <n v="211.09"/>
  </r>
  <r>
    <s v="其他"/>
    <x v="0"/>
    <x v="0"/>
    <n v="20150426"/>
    <s v="自家直客"/>
    <s v="PG_Android"/>
    <n v="1746921"/>
    <n v="282.04000000000002"/>
  </r>
  <r>
    <s v="其他"/>
    <x v="0"/>
    <x v="0"/>
    <n v="20150425"/>
    <s v="自家直客"/>
    <s v="PG_Android"/>
    <n v="1611609"/>
    <n v="274.44"/>
  </r>
  <r>
    <s v="其他"/>
    <x v="0"/>
    <x v="0"/>
    <n v="20150424"/>
    <s v="自家直客"/>
    <s v="PG_Android"/>
    <n v="1488171"/>
    <n v="240.71"/>
  </r>
  <r>
    <s v="其他"/>
    <x v="0"/>
    <x v="0"/>
    <n v="20150423"/>
    <s v="自家直客"/>
    <s v="PG_Android"/>
    <n v="1459972"/>
    <n v="243.49"/>
  </r>
  <r>
    <s v="其他"/>
    <x v="0"/>
    <x v="0"/>
    <n v="20150422"/>
    <s v="自家直客"/>
    <s v="PG_Android"/>
    <n v="1468669"/>
    <n v="245.27"/>
  </r>
  <r>
    <s v="其他"/>
    <x v="0"/>
    <x v="0"/>
    <n v="20150421"/>
    <s v="自家直客"/>
    <s v="PG_Android"/>
    <n v="1631574"/>
    <n v="259.29000000000002"/>
  </r>
  <r>
    <s v="其他"/>
    <x v="0"/>
    <x v="0"/>
    <n v="20150420"/>
    <s v="自家直客"/>
    <s v="PG_Android"/>
    <n v="1637854"/>
    <n v="217.07"/>
  </r>
  <r>
    <s v="其他"/>
    <x v="0"/>
    <x v="0"/>
    <n v="20150419"/>
    <s v="自家直客"/>
    <s v="PG_Android"/>
    <n v="1979743"/>
    <n v="151.1"/>
  </r>
  <r>
    <s v="其他"/>
    <x v="0"/>
    <x v="0"/>
    <n v="20150418"/>
    <s v="自家直客"/>
    <s v="PG_Android"/>
    <n v="1833273"/>
    <n v="180.62"/>
  </r>
  <r>
    <s v="其他"/>
    <x v="0"/>
    <x v="0"/>
    <n v="20150417"/>
    <s v="自家直客"/>
    <s v="PG_Android"/>
    <n v="1542425"/>
    <n v="151.79"/>
  </r>
  <r>
    <s v="其他"/>
    <x v="0"/>
    <x v="0"/>
    <n v="20150416"/>
    <s v="自家直客"/>
    <s v="PG_Android"/>
    <n v="1313192"/>
    <n v="136.6"/>
  </r>
  <r>
    <s v="其他"/>
    <x v="0"/>
    <x v="0"/>
    <n v="20150415"/>
    <s v="自家直客"/>
    <s v="PG_Android"/>
    <n v="1575553"/>
    <n v="166.03"/>
  </r>
  <r>
    <s v="其他"/>
    <x v="0"/>
    <x v="0"/>
    <n v="20150414"/>
    <s v="自家直客"/>
    <s v="PG_Android"/>
    <n v="1766184"/>
    <n v="163.27000000000001"/>
  </r>
  <r>
    <s v="其他"/>
    <x v="0"/>
    <x v="0"/>
    <n v="20150413"/>
    <s v="自家直客"/>
    <s v="PG_Android"/>
    <n v="1828992"/>
    <n v="162.24"/>
  </r>
  <r>
    <s v="其他"/>
    <x v="0"/>
    <x v="0"/>
    <n v="20150412"/>
    <s v="自家直客"/>
    <s v="PG_Android"/>
    <n v="2278154"/>
    <n v="162.34"/>
  </r>
  <r>
    <s v="其他"/>
    <x v="0"/>
    <x v="0"/>
    <n v="20150411"/>
    <s v="自家直客"/>
    <s v="PG_Android"/>
    <n v="1763747"/>
    <n v="154.97"/>
  </r>
  <r>
    <s v="其他"/>
    <x v="0"/>
    <x v="0"/>
    <n v="20150410"/>
    <s v="自家直客"/>
    <s v="PG_Android"/>
    <n v="1571640"/>
    <n v="141.57"/>
  </r>
  <r>
    <s v="其他"/>
    <x v="0"/>
    <x v="0"/>
    <n v="20150409"/>
    <s v="自家直客"/>
    <s v="PG_Android"/>
    <n v="1610393"/>
    <n v="134.99"/>
  </r>
  <r>
    <s v="其他"/>
    <x v="0"/>
    <x v="0"/>
    <n v="20150408"/>
    <s v="自家直客"/>
    <s v="PG_Android"/>
    <n v="1472318"/>
    <n v="147.68"/>
  </r>
  <r>
    <s v="其他"/>
    <x v="0"/>
    <x v="0"/>
    <n v="20150407"/>
    <s v="自家直客"/>
    <s v="PG_Android"/>
    <n v="1376615"/>
    <n v="147.72999999999999"/>
  </r>
  <r>
    <s v="其他"/>
    <x v="0"/>
    <x v="0"/>
    <n v="20150406"/>
    <s v="自家直客"/>
    <s v="PG_Android"/>
    <n v="1422358"/>
    <n v="144.55000000000001"/>
  </r>
  <r>
    <s v="其他"/>
    <x v="0"/>
    <x v="0"/>
    <n v="20150405"/>
    <s v="自家直客"/>
    <s v="PG_Android"/>
    <n v="1676883"/>
    <n v="138.74"/>
  </r>
  <r>
    <s v="其他"/>
    <x v="0"/>
    <x v="0"/>
    <n v="20150404"/>
    <s v="自家直客"/>
    <s v="PG_Android"/>
    <n v="1576780"/>
    <n v="138.84"/>
  </r>
  <r>
    <s v="其他"/>
    <x v="0"/>
    <x v="0"/>
    <n v="20150403"/>
    <s v="自家直客"/>
    <s v="PG_Android"/>
    <n v="1754358"/>
    <n v="127.33"/>
  </r>
  <r>
    <s v="其他"/>
    <x v="0"/>
    <x v="0"/>
    <n v="20150402"/>
    <s v="自家直客"/>
    <s v="PG_Android"/>
    <n v="1590734"/>
    <n v="125.99"/>
  </r>
  <r>
    <s v="其他"/>
    <x v="0"/>
    <x v="0"/>
    <n v="20150401"/>
    <s v="自家直客"/>
    <s v="PG_Android"/>
    <n v="1551177"/>
    <n v="149"/>
  </r>
  <r>
    <s v="其他"/>
    <x v="1"/>
    <x v="1"/>
    <n v="20150622"/>
    <s v="API"/>
    <s v="PG_Android"/>
    <n v="3876638"/>
    <n v="154.31"/>
  </r>
  <r>
    <s v="其他"/>
    <x v="1"/>
    <x v="1"/>
    <n v="20150621"/>
    <s v="API"/>
    <s v="PG_Android"/>
    <n v="4443053"/>
    <n v="160.32"/>
  </r>
  <r>
    <s v="其他"/>
    <x v="1"/>
    <x v="1"/>
    <n v="20150620"/>
    <s v="API"/>
    <s v="PG_Android"/>
    <n v="3914374"/>
    <n v="169.56"/>
  </r>
  <r>
    <s v="其他"/>
    <x v="1"/>
    <x v="1"/>
    <n v="20150619"/>
    <s v="API"/>
    <s v="PG_Android"/>
    <n v="3723869"/>
    <n v="193.43"/>
  </r>
  <r>
    <s v="其他"/>
    <x v="1"/>
    <x v="1"/>
    <n v="20150618"/>
    <s v="API"/>
    <s v="PG_Android"/>
    <n v="3497391"/>
    <n v="206.89"/>
  </r>
  <r>
    <s v="其他"/>
    <x v="1"/>
    <x v="1"/>
    <n v="20150617"/>
    <s v="API"/>
    <s v="PG_Android"/>
    <n v="3694385"/>
    <n v="229"/>
  </r>
  <r>
    <s v="其他"/>
    <x v="1"/>
    <x v="1"/>
    <n v="20150616"/>
    <s v="API"/>
    <s v="PG_Android"/>
    <n v="3718175"/>
    <n v="190.78"/>
  </r>
  <r>
    <s v="其他"/>
    <x v="1"/>
    <x v="1"/>
    <n v="20150615"/>
    <s v="API"/>
    <s v="PG_Android"/>
    <n v="4146018"/>
    <n v="218.14"/>
  </r>
  <r>
    <s v="其他"/>
    <x v="1"/>
    <x v="1"/>
    <n v="20150614"/>
    <s v="API"/>
    <s v="PG_Android"/>
    <n v="4380712"/>
    <n v="163.44"/>
  </r>
  <r>
    <s v="其他"/>
    <x v="1"/>
    <x v="1"/>
    <n v="20150613"/>
    <s v="API"/>
    <s v="PG_Android"/>
    <n v="4532366"/>
    <n v="204.15"/>
  </r>
  <r>
    <s v="其他"/>
    <x v="1"/>
    <x v="1"/>
    <n v="20150612"/>
    <s v="API"/>
    <s v="PG_Android"/>
    <n v="3996318"/>
    <n v="234.74"/>
  </r>
  <r>
    <s v="其他"/>
    <x v="1"/>
    <x v="1"/>
    <n v="20150611"/>
    <s v="API"/>
    <s v="PG_Android"/>
    <n v="3444386"/>
    <n v="205.26"/>
  </r>
  <r>
    <s v="其他"/>
    <x v="1"/>
    <x v="1"/>
    <n v="20150610"/>
    <s v="API"/>
    <s v="PG_Android"/>
    <n v="3274403"/>
    <n v="226.54"/>
  </r>
  <r>
    <s v="其他"/>
    <x v="1"/>
    <x v="1"/>
    <n v="20150609"/>
    <s v="API"/>
    <s v="PG_Android"/>
    <n v="3519313"/>
    <n v="215.5"/>
  </r>
  <r>
    <s v="其他"/>
    <x v="1"/>
    <x v="1"/>
    <n v="20150608"/>
    <s v="API"/>
    <s v="PG_Android"/>
    <n v="3545348"/>
    <n v="222.32"/>
  </r>
  <r>
    <s v="其他"/>
    <x v="1"/>
    <x v="1"/>
    <n v="20150607"/>
    <s v="API"/>
    <s v="PG_Android"/>
    <n v="4149707"/>
    <n v="235.76"/>
  </r>
  <r>
    <s v="其他"/>
    <x v="1"/>
    <x v="1"/>
    <n v="20150606"/>
    <s v="API"/>
    <s v="PG_Android"/>
    <n v="3860477"/>
    <n v="255.38"/>
  </r>
  <r>
    <s v="其他"/>
    <x v="1"/>
    <x v="1"/>
    <n v="20150605"/>
    <s v="API"/>
    <s v="PG_Android"/>
    <n v="3037971"/>
    <n v="230.84"/>
  </r>
  <r>
    <s v="其他"/>
    <x v="1"/>
    <x v="1"/>
    <n v="20150604"/>
    <s v="API"/>
    <s v="PG_Android"/>
    <n v="3437650"/>
    <n v="248.3"/>
  </r>
  <r>
    <s v="其他"/>
    <x v="1"/>
    <x v="1"/>
    <n v="20150603"/>
    <s v="API"/>
    <s v="PG_Android"/>
    <n v="3497193"/>
    <n v="273.99"/>
  </r>
  <r>
    <s v="其他"/>
    <x v="1"/>
    <x v="1"/>
    <n v="20150602"/>
    <s v="API"/>
    <s v="PG_Android"/>
    <n v="3573004"/>
    <n v="234.62"/>
  </r>
  <r>
    <s v="其他"/>
    <x v="1"/>
    <x v="1"/>
    <n v="20150601"/>
    <s v="API"/>
    <s v="PG_Android"/>
    <n v="3935335"/>
    <n v="234.59"/>
  </r>
  <r>
    <s v="其他"/>
    <x v="1"/>
    <x v="2"/>
    <n v="20150531"/>
    <s v="API"/>
    <s v="PG_Android"/>
    <n v="4649573"/>
    <n v="315.77"/>
  </r>
  <r>
    <s v="其他"/>
    <x v="1"/>
    <x v="2"/>
    <n v="20150530"/>
    <s v="API"/>
    <s v="PG_Android"/>
    <n v="4284101"/>
    <n v="287.12"/>
  </r>
  <r>
    <s v="其他"/>
    <x v="1"/>
    <x v="2"/>
    <n v="20150529"/>
    <s v="API"/>
    <s v="PG_Android"/>
    <n v="3834953"/>
    <n v="287.55"/>
  </r>
  <r>
    <s v="其他"/>
    <x v="1"/>
    <x v="2"/>
    <n v="20150528"/>
    <s v="API"/>
    <s v="PG_Android"/>
    <n v="3619909"/>
    <n v="377.61"/>
  </r>
  <r>
    <s v="其他"/>
    <x v="1"/>
    <x v="2"/>
    <n v="20150527"/>
    <s v="API"/>
    <s v="PG_Android"/>
    <n v="3890019"/>
    <n v="266.88"/>
  </r>
  <r>
    <s v="其他"/>
    <x v="1"/>
    <x v="2"/>
    <n v="20150526"/>
    <s v="API"/>
    <s v="PG_Android"/>
    <n v="3919096"/>
    <n v="345.13"/>
  </r>
  <r>
    <s v="其他"/>
    <x v="1"/>
    <x v="2"/>
    <n v="20150525"/>
    <s v="API"/>
    <s v="PG_Android"/>
    <n v="4077781"/>
    <n v="310.76"/>
  </r>
  <r>
    <s v="其他"/>
    <x v="1"/>
    <x v="2"/>
    <n v="20150524"/>
    <s v="API"/>
    <s v="PG_Android"/>
    <n v="4787568"/>
    <n v="370.99"/>
  </r>
  <r>
    <s v="其他"/>
    <x v="1"/>
    <x v="2"/>
    <n v="20150523"/>
    <s v="API"/>
    <s v="PG_Android"/>
    <n v="4671895"/>
    <n v="350.52"/>
  </r>
  <r>
    <s v="其他"/>
    <x v="1"/>
    <x v="2"/>
    <n v="20150522"/>
    <s v="API"/>
    <s v="PG_Android"/>
    <n v="4608242"/>
    <n v="343.05"/>
  </r>
  <r>
    <s v="其他"/>
    <x v="1"/>
    <x v="2"/>
    <n v="20150521"/>
    <s v="API"/>
    <s v="PG_Android"/>
    <n v="4645590"/>
    <n v="353.49"/>
  </r>
  <r>
    <s v="其他"/>
    <x v="1"/>
    <x v="2"/>
    <n v="20150520"/>
    <s v="API"/>
    <s v="PG_Android"/>
    <n v="4944897"/>
    <n v="325.57"/>
  </r>
  <r>
    <s v="其他"/>
    <x v="1"/>
    <x v="2"/>
    <n v="20150519"/>
    <s v="API"/>
    <s v="PG_Android"/>
    <n v="12254324"/>
    <n v="473.06"/>
  </r>
  <r>
    <s v="其他"/>
    <x v="1"/>
    <x v="2"/>
    <n v="20150518"/>
    <s v="API"/>
    <s v="PG_Android"/>
    <n v="25023125"/>
    <n v="918.51"/>
  </r>
  <r>
    <s v="其他"/>
    <x v="1"/>
    <x v="2"/>
    <n v="20150517"/>
    <s v="API"/>
    <s v="PG_Android"/>
    <n v="28899348"/>
    <n v="677.46"/>
  </r>
  <r>
    <s v="其他"/>
    <x v="1"/>
    <x v="2"/>
    <n v="20150516"/>
    <s v="API"/>
    <s v="PG_Android"/>
    <n v="26681939"/>
    <n v="558.27"/>
  </r>
  <r>
    <s v="其他"/>
    <x v="1"/>
    <x v="2"/>
    <n v="20150515"/>
    <s v="API"/>
    <s v="PG_Android"/>
    <n v="24375275"/>
    <n v="675.74"/>
  </r>
  <r>
    <s v="其他"/>
    <x v="1"/>
    <x v="2"/>
    <n v="20150514"/>
    <s v="API"/>
    <s v="PG_Android"/>
    <n v="22293454"/>
    <n v="694.93"/>
  </r>
  <r>
    <s v="其他"/>
    <x v="1"/>
    <x v="2"/>
    <n v="20150513"/>
    <s v="API"/>
    <s v="PG_Android"/>
    <n v="16502648"/>
    <n v="591.17999999999995"/>
  </r>
  <r>
    <s v="其他"/>
    <x v="1"/>
    <x v="2"/>
    <n v="20150512"/>
    <s v="API"/>
    <s v="PG_Android"/>
    <n v="3275251"/>
    <n v="297.20999999999998"/>
  </r>
  <r>
    <s v="其他"/>
    <x v="1"/>
    <x v="2"/>
    <n v="20150511"/>
    <s v="API"/>
    <s v="PG_Android"/>
    <n v="3321472"/>
    <n v="334.92"/>
  </r>
  <r>
    <s v="其他"/>
    <x v="1"/>
    <x v="2"/>
    <n v="20150510"/>
    <s v="API"/>
    <s v="PG_Android"/>
    <n v="4568800"/>
    <n v="438.59"/>
  </r>
  <r>
    <s v="其他"/>
    <x v="1"/>
    <x v="2"/>
    <n v="20150509"/>
    <s v="API"/>
    <s v="PG_Android"/>
    <n v="3640259"/>
    <n v="335.51"/>
  </r>
  <r>
    <s v="其他"/>
    <x v="1"/>
    <x v="2"/>
    <n v="20150508"/>
    <s v="API"/>
    <s v="PG_Android"/>
    <n v="3205711"/>
    <n v="312.60000000000002"/>
  </r>
  <r>
    <s v="其他"/>
    <x v="1"/>
    <x v="2"/>
    <n v="20150507"/>
    <s v="API"/>
    <s v="PG_Android"/>
    <n v="3203869"/>
    <n v="299.91000000000003"/>
  </r>
  <r>
    <s v="其他"/>
    <x v="1"/>
    <x v="2"/>
    <n v="20150506"/>
    <s v="API"/>
    <s v="PG_Android"/>
    <n v="3215176"/>
    <n v="370.78"/>
  </r>
  <r>
    <s v="其他"/>
    <x v="1"/>
    <x v="2"/>
    <n v="20150505"/>
    <s v="API"/>
    <s v="PG_Android"/>
    <n v="3407866"/>
    <n v="398.77"/>
  </r>
  <r>
    <s v="其他"/>
    <x v="1"/>
    <x v="2"/>
    <n v="20150504"/>
    <s v="API"/>
    <s v="PG_Android"/>
    <n v="3572256"/>
    <n v="365.64"/>
  </r>
  <r>
    <s v="其他"/>
    <x v="1"/>
    <x v="2"/>
    <n v="20150503"/>
    <s v="API"/>
    <s v="PG_Android"/>
    <n v="4196863"/>
    <n v="355.93"/>
  </r>
  <r>
    <s v="其他"/>
    <x v="1"/>
    <x v="2"/>
    <n v="20150502"/>
    <s v="API"/>
    <s v="PG_Android"/>
    <n v="4186843"/>
    <n v="293.86"/>
  </r>
  <r>
    <s v="其他"/>
    <x v="1"/>
    <x v="2"/>
    <n v="20150501"/>
    <s v="API"/>
    <s v="PG_Android"/>
    <n v="4100945"/>
    <n v="305.66000000000003"/>
  </r>
  <r>
    <s v="其他"/>
    <x v="1"/>
    <x v="0"/>
    <n v="20150430"/>
    <s v="API"/>
    <s v="PG_Android"/>
    <n v="3337867"/>
    <n v="223.3"/>
  </r>
  <r>
    <s v="其他"/>
    <x v="1"/>
    <x v="0"/>
    <n v="20150429"/>
    <s v="API"/>
    <s v="PG_Android"/>
    <n v="2970435"/>
    <n v="202.8"/>
  </r>
  <r>
    <s v="其他"/>
    <x v="1"/>
    <x v="0"/>
    <n v="20150428"/>
    <s v="API"/>
    <s v="PG_Android"/>
    <n v="2951536"/>
    <n v="184.08"/>
  </r>
  <r>
    <s v="其他"/>
    <x v="1"/>
    <x v="0"/>
    <n v="20150427"/>
    <s v="API"/>
    <s v="PG_Android"/>
    <n v="3040793"/>
    <n v="247.18"/>
  </r>
  <r>
    <s v="其他"/>
    <x v="1"/>
    <x v="0"/>
    <n v="20150426"/>
    <s v="API"/>
    <s v="PG_Android"/>
    <n v="3611401"/>
    <n v="258.32"/>
  </r>
  <r>
    <s v="其他"/>
    <x v="1"/>
    <x v="0"/>
    <n v="20150425"/>
    <s v="API"/>
    <s v="PG_Android"/>
    <n v="3422380"/>
    <n v="317.57"/>
  </r>
  <r>
    <s v="其他"/>
    <x v="1"/>
    <x v="0"/>
    <n v="20150424"/>
    <s v="API"/>
    <s v="PG_Android"/>
    <n v="3130371"/>
    <n v="241.93"/>
  </r>
  <r>
    <s v="其他"/>
    <x v="1"/>
    <x v="0"/>
    <n v="20150423"/>
    <s v="API"/>
    <s v="PG_Android"/>
    <n v="3085991"/>
    <n v="220.02"/>
  </r>
  <r>
    <s v="其他"/>
    <x v="1"/>
    <x v="0"/>
    <n v="20150422"/>
    <s v="API"/>
    <s v="PG_Android"/>
    <n v="3019501"/>
    <n v="241.14"/>
  </r>
  <r>
    <s v="其他"/>
    <x v="1"/>
    <x v="0"/>
    <n v="20150421"/>
    <s v="API"/>
    <s v="PG_Android"/>
    <n v="3081543"/>
    <n v="269.22000000000003"/>
  </r>
  <r>
    <s v="其他"/>
    <x v="1"/>
    <x v="0"/>
    <n v="20150420"/>
    <s v="API"/>
    <s v="PG_Android"/>
    <n v="3038388"/>
    <n v="232.1"/>
  </r>
  <r>
    <s v="其他"/>
    <x v="1"/>
    <x v="0"/>
    <n v="20150419"/>
    <s v="API"/>
    <s v="PG_Android"/>
    <n v="3519171"/>
    <n v="242.94"/>
  </r>
  <r>
    <s v="其他"/>
    <x v="1"/>
    <x v="0"/>
    <n v="20150418"/>
    <s v="API"/>
    <s v="PG_Android"/>
    <n v="3381519"/>
    <n v="159.82"/>
  </r>
  <r>
    <s v="其他"/>
    <x v="1"/>
    <x v="0"/>
    <n v="20150417"/>
    <s v="API"/>
    <s v="PG_Android"/>
    <n v="3242742"/>
    <n v="195.08"/>
  </r>
  <r>
    <s v="其他"/>
    <x v="1"/>
    <x v="0"/>
    <n v="20150416"/>
    <s v="API"/>
    <s v="PG_Android"/>
    <n v="3252650"/>
    <n v="193.72"/>
  </r>
  <r>
    <s v="其他"/>
    <x v="1"/>
    <x v="0"/>
    <n v="20150415"/>
    <s v="API"/>
    <s v="PG_Android"/>
    <n v="3095049"/>
    <n v="200.77"/>
  </r>
  <r>
    <s v="其他"/>
    <x v="1"/>
    <x v="0"/>
    <n v="20150414"/>
    <s v="API"/>
    <s v="PG_Android"/>
    <n v="3065932"/>
    <n v="238.62"/>
  </r>
  <r>
    <s v="其他"/>
    <x v="1"/>
    <x v="0"/>
    <n v="20150413"/>
    <s v="API"/>
    <s v="PG_Android"/>
    <n v="2996546"/>
    <n v="192.19"/>
  </r>
  <r>
    <s v="其他"/>
    <x v="1"/>
    <x v="0"/>
    <n v="20150412"/>
    <s v="API"/>
    <s v="PG_Android"/>
    <n v="4093054"/>
    <n v="199.64"/>
  </r>
  <r>
    <s v="其他"/>
    <x v="1"/>
    <x v="0"/>
    <n v="20150411"/>
    <s v="API"/>
    <s v="PG_Android"/>
    <n v="4115384"/>
    <n v="182.29"/>
  </r>
  <r>
    <s v="其他"/>
    <x v="1"/>
    <x v="0"/>
    <n v="20150410"/>
    <s v="API"/>
    <s v="PG_Android"/>
    <n v="3951738"/>
    <n v="204.26"/>
  </r>
  <r>
    <s v="其他"/>
    <x v="1"/>
    <x v="0"/>
    <n v="20150409"/>
    <s v="API"/>
    <s v="PG_Android"/>
    <n v="3969690"/>
    <n v="193.09"/>
  </r>
  <r>
    <s v="其他"/>
    <x v="1"/>
    <x v="0"/>
    <n v="20150408"/>
    <s v="API"/>
    <s v="PG_Android"/>
    <n v="4055684"/>
    <n v="226.35"/>
  </r>
  <r>
    <s v="其他"/>
    <x v="1"/>
    <x v="0"/>
    <n v="20150407"/>
    <s v="API"/>
    <s v="PG_Android"/>
    <n v="4230947"/>
    <n v="225.31"/>
  </r>
  <r>
    <s v="其他"/>
    <x v="1"/>
    <x v="0"/>
    <n v="20150406"/>
    <s v="API"/>
    <s v="PG_Android"/>
    <n v="4486758"/>
    <n v="250.77"/>
  </r>
  <r>
    <s v="其他"/>
    <x v="1"/>
    <x v="0"/>
    <n v="20150405"/>
    <s v="API"/>
    <s v="PG_Android"/>
    <n v="5098074"/>
    <n v="224.45"/>
  </r>
  <r>
    <s v="其他"/>
    <x v="1"/>
    <x v="0"/>
    <n v="20150404"/>
    <s v="API"/>
    <s v="PG_Android"/>
    <n v="4850928"/>
    <n v="258.83"/>
  </r>
  <r>
    <s v="其他"/>
    <x v="1"/>
    <x v="0"/>
    <n v="20150403"/>
    <s v="API"/>
    <s v="PG_Android"/>
    <n v="4877564"/>
    <n v="256.04000000000002"/>
  </r>
  <r>
    <s v="其他"/>
    <x v="1"/>
    <x v="0"/>
    <n v="20150402"/>
    <s v="API"/>
    <s v="PG_Android"/>
    <n v="4371589"/>
    <n v="212.91"/>
  </r>
  <r>
    <s v="其他"/>
    <x v="1"/>
    <x v="0"/>
    <n v="20150401"/>
    <s v="API"/>
    <s v="PG_Android"/>
    <n v="4213423"/>
    <n v="238.42"/>
  </r>
  <r>
    <s v="其他"/>
    <x v="0"/>
    <x v="1"/>
    <n v="20150622"/>
    <s v="自家直客"/>
    <s v="FM"/>
    <n v="2730852"/>
    <n v="1353.79"/>
  </r>
  <r>
    <s v="其他"/>
    <x v="0"/>
    <x v="1"/>
    <n v="20150621"/>
    <s v="自家直客"/>
    <s v="FM"/>
    <n v="2863042"/>
    <n v="1403.92"/>
  </r>
  <r>
    <s v="其他"/>
    <x v="0"/>
    <x v="1"/>
    <n v="20150620"/>
    <s v="自家直客"/>
    <s v="FM"/>
    <n v="2791886"/>
    <n v="1380.83"/>
  </r>
  <r>
    <s v="其他"/>
    <x v="0"/>
    <x v="1"/>
    <n v="20150619"/>
    <s v="自家直客"/>
    <s v="FM"/>
    <n v="2703361"/>
    <n v="1304.71"/>
  </r>
  <r>
    <s v="其他"/>
    <x v="0"/>
    <x v="1"/>
    <n v="20150618"/>
    <s v="自家直客"/>
    <s v="FM"/>
    <n v="2849279"/>
    <n v="1333.51"/>
  </r>
  <r>
    <s v="其他"/>
    <x v="0"/>
    <x v="1"/>
    <n v="20150617"/>
    <s v="自家直客"/>
    <s v="FM"/>
    <n v="2028044"/>
    <n v="837.59"/>
  </r>
  <r>
    <s v="其他"/>
    <x v="0"/>
    <x v="1"/>
    <n v="20150616"/>
    <s v="自家直客"/>
    <s v="FM"/>
    <n v="62443"/>
    <n v="0.82"/>
  </r>
  <r>
    <s v="其他"/>
    <x v="0"/>
    <x v="1"/>
    <n v="20150615"/>
    <s v="自家直客"/>
    <s v="FM"/>
    <n v="75633"/>
    <n v="4.3"/>
  </r>
  <r>
    <s v="其他"/>
    <x v="0"/>
    <x v="1"/>
    <n v="20150614"/>
    <s v="自家直客"/>
    <s v="FM"/>
    <n v="81786"/>
    <n v="7.4"/>
  </r>
  <r>
    <s v="其他"/>
    <x v="0"/>
    <x v="1"/>
    <n v="20150613"/>
    <s v="自家直客"/>
    <s v="FM"/>
    <n v="78876"/>
    <n v="3.45"/>
  </r>
  <r>
    <s v="其他"/>
    <x v="0"/>
    <x v="1"/>
    <n v="20150612"/>
    <s v="自家直客"/>
    <s v="FM"/>
    <n v="75728"/>
    <n v="9.44"/>
  </r>
  <r>
    <s v="其他"/>
    <x v="0"/>
    <x v="1"/>
    <n v="20150611"/>
    <s v="自家直客"/>
    <s v="FM"/>
    <n v="70017"/>
    <n v="4.43"/>
  </r>
  <r>
    <s v="其他"/>
    <x v="0"/>
    <x v="1"/>
    <n v="20150610"/>
    <s v="自家直客"/>
    <s v="FM"/>
    <n v="71252"/>
    <n v="6.1"/>
  </r>
  <r>
    <s v="其他"/>
    <x v="0"/>
    <x v="1"/>
    <n v="20150609"/>
    <s v="自家直客"/>
    <s v="FM"/>
    <n v="72476"/>
    <n v="1.4"/>
  </r>
  <r>
    <s v="其他"/>
    <x v="0"/>
    <x v="1"/>
    <n v="20150608"/>
    <s v="自家直客"/>
    <s v="FM"/>
    <n v="92531"/>
    <n v="13.35"/>
  </r>
  <r>
    <s v="其他"/>
    <x v="0"/>
    <x v="1"/>
    <n v="20150607"/>
    <s v="自家直客"/>
    <s v="FM"/>
    <n v="97864"/>
    <n v="15.02"/>
  </r>
  <r>
    <s v="其他"/>
    <x v="0"/>
    <x v="1"/>
    <n v="20150606"/>
    <s v="自家直客"/>
    <s v="FM"/>
    <n v="95842"/>
    <n v="2.74"/>
  </r>
  <r>
    <s v="其他"/>
    <x v="0"/>
    <x v="1"/>
    <n v="20150605"/>
    <s v="自家直客"/>
    <s v="FM"/>
    <n v="159580"/>
    <n v="6.75"/>
  </r>
  <r>
    <s v="其他"/>
    <x v="0"/>
    <x v="1"/>
    <n v="20150604"/>
    <s v="自家直客"/>
    <s v="FM"/>
    <n v="82582"/>
    <n v="9.5"/>
  </r>
  <r>
    <s v="其他"/>
    <x v="0"/>
    <x v="1"/>
    <n v="20150603"/>
    <s v="自家直客"/>
    <s v="FM"/>
    <n v="94369"/>
    <n v="10.62"/>
  </r>
  <r>
    <s v="其他"/>
    <x v="0"/>
    <x v="1"/>
    <n v="20150602"/>
    <s v="自家直客"/>
    <s v="FM"/>
    <n v="156337"/>
    <n v="10.84"/>
  </r>
  <r>
    <s v="其他"/>
    <x v="0"/>
    <x v="1"/>
    <n v="20150601"/>
    <s v="自家直客"/>
    <s v="FM"/>
    <n v="101336"/>
    <n v="12.32"/>
  </r>
  <r>
    <s v="其他"/>
    <x v="0"/>
    <x v="2"/>
    <n v="20150531"/>
    <s v="自家直客"/>
    <s v="FM"/>
    <n v="113371"/>
    <n v="19.72"/>
  </r>
  <r>
    <s v="其他"/>
    <x v="0"/>
    <x v="2"/>
    <n v="20150530"/>
    <s v="自家直客"/>
    <s v="FM"/>
    <n v="99808"/>
    <n v="21.1"/>
  </r>
  <r>
    <s v="其他"/>
    <x v="0"/>
    <x v="2"/>
    <n v="20150529"/>
    <s v="自家直客"/>
    <s v="FM"/>
    <n v="81996"/>
    <n v="5.7"/>
  </r>
  <r>
    <s v="其他"/>
    <x v="0"/>
    <x v="2"/>
    <n v="20150528"/>
    <s v="自家直客"/>
    <s v="FM"/>
    <n v="86332"/>
    <n v="6"/>
  </r>
  <r>
    <s v="其他"/>
    <x v="0"/>
    <x v="2"/>
    <n v="20150527"/>
    <s v="自家直客"/>
    <s v="FM"/>
    <n v="97833"/>
    <n v="6.5"/>
  </r>
  <r>
    <s v="其他"/>
    <x v="0"/>
    <x v="2"/>
    <n v="20150526"/>
    <s v="自家直客"/>
    <s v="FM"/>
    <n v="102123"/>
    <n v="10.35"/>
  </r>
  <r>
    <s v="其他"/>
    <x v="0"/>
    <x v="2"/>
    <n v="20150525"/>
    <s v="自家直客"/>
    <s v="FM"/>
    <n v="113287"/>
    <n v="15.98"/>
  </r>
  <r>
    <s v="其他"/>
    <x v="0"/>
    <x v="2"/>
    <n v="20150524"/>
    <s v="自家直客"/>
    <s v="FM"/>
    <n v="144299"/>
    <n v="15.8"/>
  </r>
  <r>
    <s v="其他"/>
    <x v="0"/>
    <x v="2"/>
    <n v="20150523"/>
    <s v="自家直客"/>
    <s v="FM"/>
    <n v="142380"/>
    <n v="12.97"/>
  </r>
  <r>
    <s v="其他"/>
    <x v="0"/>
    <x v="2"/>
    <n v="20150522"/>
    <s v="自家直客"/>
    <s v="FM"/>
    <n v="120250"/>
    <n v="16.8"/>
  </r>
  <r>
    <s v="其他"/>
    <x v="0"/>
    <x v="2"/>
    <n v="20150521"/>
    <s v="自家直客"/>
    <s v="FM"/>
    <n v="110821"/>
    <n v="11.8"/>
  </r>
  <r>
    <s v="其他"/>
    <x v="0"/>
    <x v="2"/>
    <n v="20150520"/>
    <s v="自家直客"/>
    <s v="FM"/>
    <n v="141625"/>
    <n v="14.7"/>
  </r>
  <r>
    <s v="其他"/>
    <x v="0"/>
    <x v="2"/>
    <n v="20150519"/>
    <s v="自家直客"/>
    <s v="FM"/>
    <n v="129134"/>
    <n v="18.649999999999999"/>
  </r>
  <r>
    <s v="其他"/>
    <x v="0"/>
    <x v="2"/>
    <n v="20150518"/>
    <s v="自家直客"/>
    <s v="FM"/>
    <n v="153768"/>
    <n v="10.41"/>
  </r>
  <r>
    <s v="其他"/>
    <x v="0"/>
    <x v="2"/>
    <n v="20150517"/>
    <s v="自家直客"/>
    <s v="FM"/>
    <n v="177757"/>
    <n v="26.08"/>
  </r>
  <r>
    <s v="其他"/>
    <x v="0"/>
    <x v="2"/>
    <n v="20150516"/>
    <s v="自家直客"/>
    <s v="FM"/>
    <n v="161114"/>
    <n v="15.24"/>
  </r>
  <r>
    <s v="其他"/>
    <x v="0"/>
    <x v="2"/>
    <n v="20150515"/>
    <s v="自家直客"/>
    <s v="FM"/>
    <n v="119529"/>
    <n v="45.1"/>
  </r>
  <r>
    <s v="其他"/>
    <x v="0"/>
    <x v="2"/>
    <n v="20150514"/>
    <s v="自家直客"/>
    <s v="FM"/>
    <n v="188574"/>
    <n v="34.4"/>
  </r>
  <r>
    <s v="其他"/>
    <x v="0"/>
    <x v="2"/>
    <n v="20150513"/>
    <s v="自家直客"/>
    <s v="FM"/>
    <n v="189973"/>
    <n v="43.02"/>
  </r>
  <r>
    <s v="其他"/>
    <x v="0"/>
    <x v="2"/>
    <n v="20150512"/>
    <s v="自家直客"/>
    <s v="FM"/>
    <n v="211611"/>
    <n v="38.07"/>
  </r>
  <r>
    <s v="其他"/>
    <x v="0"/>
    <x v="2"/>
    <n v="20150511"/>
    <s v="自家直客"/>
    <s v="FM"/>
    <n v="234647"/>
    <n v="32.22"/>
  </r>
  <r>
    <s v="其他"/>
    <x v="0"/>
    <x v="2"/>
    <n v="20150510"/>
    <s v="自家直客"/>
    <s v="FM"/>
    <n v="270700"/>
    <n v="47.7"/>
  </r>
  <r>
    <s v="其他"/>
    <x v="0"/>
    <x v="2"/>
    <n v="20150509"/>
    <s v="自家直客"/>
    <s v="FM"/>
    <n v="281628"/>
    <n v="55.59"/>
  </r>
  <r>
    <s v="其他"/>
    <x v="0"/>
    <x v="2"/>
    <n v="20150508"/>
    <s v="自家直客"/>
    <s v="FM"/>
    <n v="270770"/>
    <n v="52.3"/>
  </r>
  <r>
    <s v="其他"/>
    <x v="0"/>
    <x v="2"/>
    <n v="20150507"/>
    <s v="自家直客"/>
    <s v="FM"/>
    <n v="277757"/>
    <n v="60.01"/>
  </r>
  <r>
    <s v="其他"/>
    <x v="0"/>
    <x v="2"/>
    <n v="20150506"/>
    <s v="自家直客"/>
    <s v="FM"/>
    <n v="312524"/>
    <n v="42.98"/>
  </r>
  <r>
    <s v="其他"/>
    <x v="0"/>
    <x v="2"/>
    <n v="20150505"/>
    <s v="自家直客"/>
    <s v="FM"/>
    <n v="313191"/>
    <n v="35.659999999999997"/>
  </r>
  <r>
    <s v="其他"/>
    <x v="0"/>
    <x v="2"/>
    <n v="20150504"/>
    <s v="自家直客"/>
    <s v="FM"/>
    <n v="352309"/>
    <n v="45.63"/>
  </r>
  <r>
    <s v="其他"/>
    <x v="0"/>
    <x v="2"/>
    <n v="20150503"/>
    <s v="自家直客"/>
    <s v="FM"/>
    <n v="390307"/>
    <n v="47.18"/>
  </r>
  <r>
    <s v="其他"/>
    <x v="0"/>
    <x v="2"/>
    <n v="20150502"/>
    <s v="自家直客"/>
    <s v="FM"/>
    <n v="403407"/>
    <n v="80.599999999999994"/>
  </r>
  <r>
    <s v="其他"/>
    <x v="0"/>
    <x v="2"/>
    <n v="20150501"/>
    <s v="自家直客"/>
    <s v="FM"/>
    <n v="417174"/>
    <n v="64.13"/>
  </r>
  <r>
    <s v="其他"/>
    <x v="0"/>
    <x v="0"/>
    <n v="20150430"/>
    <s v="自家直客"/>
    <s v="FM"/>
    <n v="417591"/>
    <n v="75.05"/>
  </r>
  <r>
    <s v="其他"/>
    <x v="0"/>
    <x v="0"/>
    <n v="20150429"/>
    <s v="自家直客"/>
    <s v="FM"/>
    <n v="490238"/>
    <n v="134.88999999999999"/>
  </r>
  <r>
    <s v="其他"/>
    <x v="0"/>
    <x v="0"/>
    <n v="20150428"/>
    <s v="自家直客"/>
    <s v="FM"/>
    <n v="502697"/>
    <n v="113.8"/>
  </r>
  <r>
    <s v="其他"/>
    <x v="0"/>
    <x v="0"/>
    <n v="20150427"/>
    <s v="自家直客"/>
    <s v="FM"/>
    <n v="526717"/>
    <n v="116.67"/>
  </r>
  <r>
    <s v="其他"/>
    <x v="0"/>
    <x v="0"/>
    <n v="20150426"/>
    <s v="自家直客"/>
    <s v="FM"/>
    <n v="561302"/>
    <n v="105.39"/>
  </r>
  <r>
    <s v="其他"/>
    <x v="0"/>
    <x v="0"/>
    <n v="20150425"/>
    <s v="自家直客"/>
    <s v="FM"/>
    <n v="526265"/>
    <n v="99.82"/>
  </r>
  <r>
    <s v="其他"/>
    <x v="0"/>
    <x v="0"/>
    <n v="20150424"/>
    <s v="自家直客"/>
    <s v="FM"/>
    <n v="513800"/>
    <n v="102.61"/>
  </r>
  <r>
    <s v="其他"/>
    <x v="0"/>
    <x v="0"/>
    <n v="20150423"/>
    <s v="自家直客"/>
    <s v="FM"/>
    <n v="495081"/>
    <n v="104.69"/>
  </r>
  <r>
    <s v="其他"/>
    <x v="0"/>
    <x v="0"/>
    <n v="20150422"/>
    <s v="自家直客"/>
    <s v="FM"/>
    <n v="516590"/>
    <n v="106.09"/>
  </r>
  <r>
    <s v="其他"/>
    <x v="0"/>
    <x v="0"/>
    <n v="20150421"/>
    <s v="自家直客"/>
    <s v="FM"/>
    <n v="507584"/>
    <n v="108.51"/>
  </r>
  <r>
    <s v="其他"/>
    <x v="0"/>
    <x v="0"/>
    <n v="20150420"/>
    <s v="自家直客"/>
    <s v="FM"/>
    <n v="563739"/>
    <n v="122.69"/>
  </r>
  <r>
    <s v="其他"/>
    <x v="0"/>
    <x v="0"/>
    <n v="20150419"/>
    <s v="自家直客"/>
    <s v="FM"/>
    <n v="696506"/>
    <n v="99.7"/>
  </r>
  <r>
    <s v="其他"/>
    <x v="0"/>
    <x v="0"/>
    <n v="20150418"/>
    <s v="自家直客"/>
    <s v="FM"/>
    <n v="723160"/>
    <n v="161.87"/>
  </r>
  <r>
    <s v="其他"/>
    <x v="0"/>
    <x v="0"/>
    <n v="20150417"/>
    <s v="自家直客"/>
    <s v="FM"/>
    <n v="678226"/>
    <n v="124.1"/>
  </r>
  <r>
    <s v="其他"/>
    <x v="0"/>
    <x v="0"/>
    <n v="20150416"/>
    <s v="自家直客"/>
    <s v="FM"/>
    <n v="642713"/>
    <n v="132.72999999999999"/>
  </r>
  <r>
    <s v="其他"/>
    <x v="0"/>
    <x v="0"/>
    <n v="20150415"/>
    <s v="自家直客"/>
    <s v="FM"/>
    <n v="682320"/>
    <n v="140"/>
  </r>
  <r>
    <s v="其他"/>
    <x v="0"/>
    <x v="0"/>
    <n v="20150414"/>
    <s v="自家直客"/>
    <s v="FM"/>
    <n v="782581"/>
    <n v="156.06"/>
  </r>
  <r>
    <s v="其他"/>
    <x v="0"/>
    <x v="0"/>
    <n v="20150413"/>
    <s v="自家直客"/>
    <s v="FM"/>
    <n v="759594"/>
    <n v="188.31"/>
  </r>
  <r>
    <s v="其他"/>
    <x v="0"/>
    <x v="0"/>
    <n v="20150412"/>
    <s v="自家直客"/>
    <s v="FM"/>
    <n v="1017632"/>
    <n v="175.06"/>
  </r>
  <r>
    <s v="其他"/>
    <x v="0"/>
    <x v="0"/>
    <n v="20150411"/>
    <s v="自家直客"/>
    <s v="FM"/>
    <n v="774579"/>
    <n v="213.21"/>
  </r>
  <r>
    <s v="其他"/>
    <x v="0"/>
    <x v="0"/>
    <n v="20150410"/>
    <s v="自家直客"/>
    <s v="FM"/>
    <n v="1144600"/>
    <n v="303.97000000000003"/>
  </r>
  <r>
    <s v="其他"/>
    <x v="0"/>
    <x v="0"/>
    <n v="20150409"/>
    <s v="自家直客"/>
    <s v="FM"/>
    <n v="1553671"/>
    <n v="348.91"/>
  </r>
  <r>
    <s v="其他"/>
    <x v="0"/>
    <x v="0"/>
    <n v="20150408"/>
    <s v="自家直客"/>
    <s v="FM"/>
    <n v="1724843"/>
    <n v="496.51"/>
  </r>
  <r>
    <s v="其他"/>
    <x v="0"/>
    <x v="0"/>
    <n v="20150407"/>
    <s v="自家直客"/>
    <s v="FM"/>
    <n v="1749431"/>
    <n v="424.94"/>
  </r>
  <r>
    <s v="其他"/>
    <x v="0"/>
    <x v="0"/>
    <n v="20150406"/>
    <s v="自家直客"/>
    <s v="FM"/>
    <n v="1808587"/>
    <n v="431.94"/>
  </r>
  <r>
    <s v="其他"/>
    <x v="0"/>
    <x v="0"/>
    <n v="20150405"/>
    <s v="自家直客"/>
    <s v="FM"/>
    <n v="1900100"/>
    <n v="442.87"/>
  </r>
  <r>
    <s v="其他"/>
    <x v="0"/>
    <x v="0"/>
    <n v="20150404"/>
    <s v="自家直客"/>
    <s v="FM"/>
    <n v="1813570"/>
    <n v="459.94"/>
  </r>
  <r>
    <s v="其他"/>
    <x v="0"/>
    <x v="0"/>
    <n v="20150403"/>
    <s v="自家直客"/>
    <s v="FM"/>
    <n v="1826103"/>
    <n v="410.72"/>
  </r>
  <r>
    <s v="其他"/>
    <x v="0"/>
    <x v="0"/>
    <n v="20150402"/>
    <s v="自家直客"/>
    <s v="FM"/>
    <n v="1776694"/>
    <n v="457.07"/>
  </r>
  <r>
    <s v="其他"/>
    <x v="0"/>
    <x v="0"/>
    <n v="20150401"/>
    <s v="自家直客"/>
    <s v="FM"/>
    <n v="1873248"/>
    <n v="397.47"/>
  </r>
  <r>
    <s v="其他"/>
    <x v="1"/>
    <x v="1"/>
    <n v="20150622"/>
    <s v="API"/>
    <s v="FM"/>
    <n v="2735492"/>
    <n v="252.24"/>
  </r>
  <r>
    <s v="其他"/>
    <x v="1"/>
    <x v="1"/>
    <n v="20150621"/>
    <s v="API"/>
    <s v="FM"/>
    <n v="2887757"/>
    <n v="241.84"/>
  </r>
  <r>
    <s v="其他"/>
    <x v="1"/>
    <x v="1"/>
    <n v="20150620"/>
    <s v="API"/>
    <s v="FM"/>
    <n v="2764823"/>
    <n v="206.92"/>
  </r>
  <r>
    <s v="其他"/>
    <x v="1"/>
    <x v="1"/>
    <n v="20150619"/>
    <s v="API"/>
    <s v="FM"/>
    <n v="2602055"/>
    <n v="217.1"/>
  </r>
  <r>
    <s v="其他"/>
    <x v="1"/>
    <x v="1"/>
    <n v="20150618"/>
    <s v="API"/>
    <s v="FM"/>
    <n v="2472906"/>
    <n v="287.68"/>
  </r>
  <r>
    <s v="其他"/>
    <x v="1"/>
    <x v="1"/>
    <n v="20150617"/>
    <s v="API"/>
    <s v="FM"/>
    <n v="1790443"/>
    <n v="248.11"/>
  </r>
  <r>
    <s v="其他"/>
    <x v="1"/>
    <x v="1"/>
    <n v="20150616"/>
    <s v="API"/>
    <s v="FM"/>
    <n v="517901"/>
    <n v="37.5"/>
  </r>
  <r>
    <s v="其他"/>
    <x v="1"/>
    <x v="1"/>
    <n v="20150615"/>
    <s v="API"/>
    <s v="FM"/>
    <n v="513528"/>
    <n v="45.6"/>
  </r>
  <r>
    <s v="其他"/>
    <x v="1"/>
    <x v="1"/>
    <n v="20150614"/>
    <s v="API"/>
    <s v="FM"/>
    <n v="527998"/>
    <n v="40.11"/>
  </r>
  <r>
    <s v="其他"/>
    <x v="1"/>
    <x v="1"/>
    <n v="20150613"/>
    <s v="API"/>
    <s v="FM"/>
    <n v="559341"/>
    <n v="42.13"/>
  </r>
  <r>
    <s v="其他"/>
    <x v="1"/>
    <x v="1"/>
    <n v="20150612"/>
    <s v="API"/>
    <s v="FM"/>
    <n v="512161"/>
    <n v="70.42"/>
  </r>
  <r>
    <s v="其他"/>
    <x v="1"/>
    <x v="1"/>
    <n v="20150611"/>
    <s v="API"/>
    <s v="FM"/>
    <n v="525504"/>
    <n v="48.75"/>
  </r>
  <r>
    <s v="其他"/>
    <x v="1"/>
    <x v="1"/>
    <n v="20150610"/>
    <s v="API"/>
    <s v="FM"/>
    <n v="529626"/>
    <n v="82.92"/>
  </r>
  <r>
    <s v="其他"/>
    <x v="1"/>
    <x v="1"/>
    <n v="20150609"/>
    <s v="API"/>
    <s v="FM"/>
    <n v="545507"/>
    <n v="49.79"/>
  </r>
  <r>
    <s v="其他"/>
    <x v="1"/>
    <x v="1"/>
    <n v="20150608"/>
    <s v="API"/>
    <s v="FM"/>
    <n v="528009"/>
    <n v="102.54"/>
  </r>
  <r>
    <s v="其他"/>
    <x v="1"/>
    <x v="1"/>
    <n v="20150607"/>
    <s v="API"/>
    <s v="FM"/>
    <n v="567786"/>
    <n v="59.52"/>
  </r>
  <r>
    <s v="其他"/>
    <x v="1"/>
    <x v="1"/>
    <n v="20150606"/>
    <s v="API"/>
    <s v="FM"/>
    <n v="551973"/>
    <n v="54.56"/>
  </r>
  <r>
    <s v="其他"/>
    <x v="1"/>
    <x v="1"/>
    <n v="20150605"/>
    <s v="API"/>
    <s v="FM"/>
    <n v="465050"/>
    <n v="45.54"/>
  </r>
  <r>
    <s v="其他"/>
    <x v="1"/>
    <x v="1"/>
    <n v="20150604"/>
    <s v="API"/>
    <s v="FM"/>
    <n v="559800"/>
    <n v="139.43"/>
  </r>
  <r>
    <s v="其他"/>
    <x v="1"/>
    <x v="1"/>
    <n v="20150603"/>
    <s v="API"/>
    <s v="FM"/>
    <n v="548684"/>
    <n v="271.83"/>
  </r>
  <r>
    <s v="其他"/>
    <x v="1"/>
    <x v="1"/>
    <n v="20150602"/>
    <s v="API"/>
    <s v="FM"/>
    <n v="498852"/>
    <n v="246.57"/>
  </r>
  <r>
    <s v="其他"/>
    <x v="1"/>
    <x v="1"/>
    <n v="20150601"/>
    <s v="API"/>
    <s v="FM"/>
    <n v="556776"/>
    <n v="397.07"/>
  </r>
  <r>
    <s v="其他"/>
    <x v="1"/>
    <x v="2"/>
    <n v="20150531"/>
    <s v="API"/>
    <s v="FM"/>
    <n v="588439"/>
    <n v="367.45"/>
  </r>
  <r>
    <s v="其他"/>
    <x v="1"/>
    <x v="2"/>
    <n v="20150530"/>
    <s v="API"/>
    <s v="FM"/>
    <n v="589976"/>
    <n v="334.21"/>
  </r>
  <r>
    <s v="其他"/>
    <x v="1"/>
    <x v="2"/>
    <n v="20150529"/>
    <s v="API"/>
    <s v="FM"/>
    <n v="597316"/>
    <n v="399.43"/>
  </r>
  <r>
    <s v="其他"/>
    <x v="1"/>
    <x v="2"/>
    <n v="20150528"/>
    <s v="API"/>
    <s v="FM"/>
    <n v="580679"/>
    <n v="424.54"/>
  </r>
  <r>
    <s v="其他"/>
    <x v="1"/>
    <x v="2"/>
    <n v="20150527"/>
    <s v="API"/>
    <s v="FM"/>
    <n v="593949"/>
    <n v="459.99"/>
  </r>
  <r>
    <s v="其他"/>
    <x v="1"/>
    <x v="2"/>
    <n v="20150526"/>
    <s v="API"/>
    <s v="FM"/>
    <n v="620569"/>
    <n v="509.14"/>
  </r>
  <r>
    <s v="其他"/>
    <x v="1"/>
    <x v="2"/>
    <n v="20150525"/>
    <s v="API"/>
    <s v="FM"/>
    <n v="620189"/>
    <n v="504.39"/>
  </r>
  <r>
    <s v="其他"/>
    <x v="1"/>
    <x v="2"/>
    <n v="20150524"/>
    <s v="API"/>
    <s v="FM"/>
    <n v="622721"/>
    <n v="534.99"/>
  </r>
  <r>
    <s v="其他"/>
    <x v="1"/>
    <x v="2"/>
    <n v="20150523"/>
    <s v="API"/>
    <s v="FM"/>
    <n v="619776"/>
    <n v="546.29999999999995"/>
  </r>
  <r>
    <s v="其他"/>
    <x v="1"/>
    <x v="2"/>
    <n v="20150522"/>
    <s v="API"/>
    <s v="FM"/>
    <n v="626387"/>
    <n v="487"/>
  </r>
  <r>
    <s v="其他"/>
    <x v="1"/>
    <x v="2"/>
    <n v="20150521"/>
    <s v="API"/>
    <s v="FM"/>
    <n v="642760"/>
    <n v="591.74"/>
  </r>
  <r>
    <s v="其他"/>
    <x v="1"/>
    <x v="2"/>
    <n v="20150520"/>
    <s v="API"/>
    <s v="FM"/>
    <n v="619850"/>
    <n v="531.27"/>
  </r>
  <r>
    <s v="其他"/>
    <x v="1"/>
    <x v="2"/>
    <n v="20150519"/>
    <s v="API"/>
    <s v="FM"/>
    <n v="626922"/>
    <n v="690.97"/>
  </r>
  <r>
    <s v="其他"/>
    <x v="1"/>
    <x v="2"/>
    <n v="20150518"/>
    <s v="API"/>
    <s v="FM"/>
    <n v="631373"/>
    <n v="597.54999999999995"/>
  </r>
  <r>
    <s v="其他"/>
    <x v="1"/>
    <x v="2"/>
    <n v="20150517"/>
    <s v="API"/>
    <s v="FM"/>
    <n v="662797"/>
    <n v="580.04"/>
  </r>
  <r>
    <s v="其他"/>
    <x v="1"/>
    <x v="2"/>
    <n v="20150516"/>
    <s v="API"/>
    <s v="FM"/>
    <n v="668740"/>
    <n v="532.48"/>
  </r>
  <r>
    <s v="其他"/>
    <x v="1"/>
    <x v="2"/>
    <n v="20150515"/>
    <s v="API"/>
    <s v="FM"/>
    <n v="682678"/>
    <n v="525.61"/>
  </r>
  <r>
    <s v="其他"/>
    <x v="1"/>
    <x v="2"/>
    <n v="20150514"/>
    <s v="API"/>
    <s v="FM"/>
    <n v="641842"/>
    <n v="456.76"/>
  </r>
  <r>
    <s v="其他"/>
    <x v="1"/>
    <x v="2"/>
    <n v="20150513"/>
    <s v="API"/>
    <s v="FM"/>
    <n v="633125"/>
    <n v="524.91999999999996"/>
  </r>
  <r>
    <s v="其他"/>
    <x v="1"/>
    <x v="2"/>
    <n v="20150512"/>
    <s v="API"/>
    <s v="FM"/>
    <n v="627867"/>
    <n v="505.23"/>
  </r>
  <r>
    <s v="其他"/>
    <x v="1"/>
    <x v="2"/>
    <n v="20150511"/>
    <s v="API"/>
    <s v="FM"/>
    <n v="598287"/>
    <n v="527.39"/>
  </r>
  <r>
    <s v="其他"/>
    <x v="1"/>
    <x v="2"/>
    <n v="20150510"/>
    <s v="API"/>
    <s v="FM"/>
    <n v="645048"/>
    <n v="552.01"/>
  </r>
  <r>
    <s v="其他"/>
    <x v="1"/>
    <x v="2"/>
    <n v="20150509"/>
    <s v="API"/>
    <s v="FM"/>
    <n v="606590"/>
    <n v="576.28"/>
  </r>
  <r>
    <s v="其他"/>
    <x v="1"/>
    <x v="2"/>
    <n v="20150508"/>
    <s v="API"/>
    <s v="FM"/>
    <n v="608270"/>
    <n v="591.22"/>
  </r>
  <r>
    <s v="其他"/>
    <x v="1"/>
    <x v="2"/>
    <n v="20150507"/>
    <s v="API"/>
    <s v="FM"/>
    <n v="630247"/>
    <n v="575.33000000000004"/>
  </r>
  <r>
    <s v="其他"/>
    <x v="1"/>
    <x v="2"/>
    <n v="20150506"/>
    <s v="API"/>
    <s v="FM"/>
    <n v="607070"/>
    <n v="490.26"/>
  </r>
  <r>
    <s v="其他"/>
    <x v="1"/>
    <x v="2"/>
    <n v="20150505"/>
    <s v="API"/>
    <s v="FM"/>
    <n v="636737"/>
    <n v="567.65"/>
  </r>
  <r>
    <s v="其他"/>
    <x v="1"/>
    <x v="2"/>
    <n v="20150504"/>
    <s v="API"/>
    <s v="FM"/>
    <n v="623773"/>
    <n v="653.37"/>
  </r>
  <r>
    <s v="其他"/>
    <x v="1"/>
    <x v="2"/>
    <n v="20150503"/>
    <s v="API"/>
    <s v="FM"/>
    <n v="621831"/>
    <n v="718.47"/>
  </r>
  <r>
    <s v="其他"/>
    <x v="1"/>
    <x v="2"/>
    <n v="20150502"/>
    <s v="API"/>
    <s v="FM"/>
    <n v="620273"/>
    <n v="693.73"/>
  </r>
  <r>
    <s v="其他"/>
    <x v="1"/>
    <x v="2"/>
    <n v="20150501"/>
    <s v="API"/>
    <s v="FM"/>
    <n v="624263"/>
    <n v="710.82"/>
  </r>
  <r>
    <s v="其他"/>
    <x v="1"/>
    <x v="0"/>
    <n v="20150430"/>
    <s v="API"/>
    <s v="FM"/>
    <n v="576466"/>
    <n v="692.42"/>
  </r>
  <r>
    <s v="其他"/>
    <x v="1"/>
    <x v="0"/>
    <n v="20150429"/>
    <s v="API"/>
    <s v="FM"/>
    <n v="537948"/>
    <n v="623.85"/>
  </r>
  <r>
    <s v="其他"/>
    <x v="1"/>
    <x v="0"/>
    <n v="20150428"/>
    <s v="API"/>
    <s v="FM"/>
    <n v="537035"/>
    <n v="703.79"/>
  </r>
  <r>
    <s v="其他"/>
    <x v="1"/>
    <x v="0"/>
    <n v="20150427"/>
    <s v="API"/>
    <s v="FM"/>
    <n v="541672"/>
    <n v="707.46"/>
  </r>
  <r>
    <s v="其他"/>
    <x v="1"/>
    <x v="0"/>
    <n v="20150426"/>
    <s v="API"/>
    <s v="FM"/>
    <n v="595170"/>
    <n v="860.16"/>
  </r>
  <r>
    <s v="其他"/>
    <x v="1"/>
    <x v="0"/>
    <n v="20150425"/>
    <s v="API"/>
    <s v="FM"/>
    <n v="610609"/>
    <n v="809.45"/>
  </r>
  <r>
    <s v="其他"/>
    <x v="1"/>
    <x v="0"/>
    <n v="20150424"/>
    <s v="API"/>
    <s v="FM"/>
    <n v="613896"/>
    <n v="739.68"/>
  </r>
  <r>
    <s v="其他"/>
    <x v="1"/>
    <x v="0"/>
    <n v="20150423"/>
    <s v="API"/>
    <s v="FM"/>
    <n v="663765"/>
    <n v="716.86"/>
  </r>
  <r>
    <s v="其他"/>
    <x v="1"/>
    <x v="0"/>
    <n v="20150422"/>
    <s v="API"/>
    <s v="FM"/>
    <n v="650547"/>
    <n v="694.43"/>
  </r>
  <r>
    <s v="其他"/>
    <x v="1"/>
    <x v="0"/>
    <n v="20150421"/>
    <s v="API"/>
    <s v="FM"/>
    <n v="703152"/>
    <n v="655.04"/>
  </r>
  <r>
    <s v="其他"/>
    <x v="1"/>
    <x v="0"/>
    <n v="20150420"/>
    <s v="API"/>
    <s v="FM"/>
    <n v="688744"/>
    <n v="612.46"/>
  </r>
  <r>
    <s v="其他"/>
    <x v="1"/>
    <x v="0"/>
    <n v="20150419"/>
    <s v="API"/>
    <s v="FM"/>
    <n v="703472"/>
    <n v="680.67"/>
  </r>
  <r>
    <s v="其他"/>
    <x v="1"/>
    <x v="0"/>
    <n v="20150418"/>
    <s v="API"/>
    <s v="FM"/>
    <n v="723390"/>
    <n v="729.14"/>
  </r>
  <r>
    <s v="其他"/>
    <x v="1"/>
    <x v="0"/>
    <n v="20150417"/>
    <s v="API"/>
    <s v="FM"/>
    <n v="732364"/>
    <n v="655.78"/>
  </r>
  <r>
    <s v="其他"/>
    <x v="1"/>
    <x v="0"/>
    <n v="20150416"/>
    <s v="API"/>
    <s v="FM"/>
    <n v="766590"/>
    <n v="642.33000000000004"/>
  </r>
  <r>
    <s v="其他"/>
    <x v="1"/>
    <x v="0"/>
    <n v="20150415"/>
    <s v="API"/>
    <s v="FM"/>
    <n v="802897"/>
    <n v="611.98"/>
  </r>
  <r>
    <s v="其他"/>
    <x v="1"/>
    <x v="0"/>
    <n v="20150414"/>
    <s v="API"/>
    <s v="FM"/>
    <n v="833027"/>
    <n v="641.97"/>
  </r>
  <r>
    <s v="其他"/>
    <x v="1"/>
    <x v="0"/>
    <n v="20150413"/>
    <s v="API"/>
    <s v="FM"/>
    <n v="798072"/>
    <n v="558.75"/>
  </r>
  <r>
    <s v="其他"/>
    <x v="1"/>
    <x v="0"/>
    <n v="20150412"/>
    <s v="API"/>
    <s v="FM"/>
    <n v="940961"/>
    <n v="488.91"/>
  </r>
  <r>
    <s v="其他"/>
    <x v="1"/>
    <x v="0"/>
    <n v="20150411"/>
    <s v="API"/>
    <s v="FM"/>
    <n v="1177166"/>
    <n v="594.70000000000005"/>
  </r>
  <r>
    <s v="其他"/>
    <x v="1"/>
    <x v="0"/>
    <n v="20150410"/>
    <s v="API"/>
    <s v="FM"/>
    <n v="1500433"/>
    <n v="558.28"/>
  </r>
  <r>
    <s v="其他"/>
    <x v="1"/>
    <x v="0"/>
    <n v="20150409"/>
    <s v="API"/>
    <s v="FM"/>
    <n v="1765081"/>
    <n v="563.74"/>
  </r>
  <r>
    <s v="其他"/>
    <x v="1"/>
    <x v="0"/>
    <n v="20150408"/>
    <s v="API"/>
    <s v="FM"/>
    <n v="1898425"/>
    <n v="774.07"/>
  </r>
  <r>
    <s v="其他"/>
    <x v="1"/>
    <x v="0"/>
    <n v="20150407"/>
    <s v="API"/>
    <s v="FM"/>
    <n v="2089329"/>
    <n v="517.87"/>
  </r>
  <r>
    <s v="其他"/>
    <x v="1"/>
    <x v="0"/>
    <n v="20150406"/>
    <s v="API"/>
    <s v="FM"/>
    <n v="1934229"/>
    <n v="532.33000000000004"/>
  </r>
  <r>
    <s v="其他"/>
    <x v="1"/>
    <x v="0"/>
    <n v="20150405"/>
    <s v="API"/>
    <s v="FM"/>
    <n v="2057465"/>
    <n v="502.88"/>
  </r>
  <r>
    <s v="其他"/>
    <x v="1"/>
    <x v="0"/>
    <n v="20150404"/>
    <s v="API"/>
    <s v="FM"/>
    <n v="2068712"/>
    <n v="494.02"/>
  </r>
  <r>
    <s v="其他"/>
    <x v="1"/>
    <x v="0"/>
    <n v="20150403"/>
    <s v="API"/>
    <s v="FM"/>
    <n v="2055029"/>
    <n v="446.42"/>
  </r>
  <r>
    <s v="其他"/>
    <x v="1"/>
    <x v="0"/>
    <n v="20150402"/>
    <s v="API"/>
    <s v="FM"/>
    <n v="1938122"/>
    <n v="464.11"/>
  </r>
  <r>
    <s v="其他"/>
    <x v="1"/>
    <x v="0"/>
    <n v="20150401"/>
    <s v="API"/>
    <s v="FM"/>
    <n v="1895210"/>
    <n v="445.91"/>
  </r>
  <r>
    <s v="其他"/>
    <x v="0"/>
    <x v="1"/>
    <n v="20150622"/>
    <s v="自家直客"/>
    <s v="CM_PICKS"/>
    <n v="6106801"/>
    <n v="4386.68"/>
  </r>
  <r>
    <s v="其他"/>
    <x v="0"/>
    <x v="1"/>
    <n v="20150621"/>
    <s v="自家直客"/>
    <s v="CM_PICKS"/>
    <n v="6305522"/>
    <n v="4622.96"/>
  </r>
  <r>
    <s v="其他"/>
    <x v="0"/>
    <x v="1"/>
    <n v="20150620"/>
    <s v="自家直客"/>
    <s v="CM_PICKS"/>
    <n v="6277865"/>
    <n v="4604.7299999999996"/>
  </r>
  <r>
    <s v="其他"/>
    <x v="0"/>
    <x v="1"/>
    <n v="20150619"/>
    <s v="自家直客"/>
    <s v="CM_PICKS"/>
    <n v="6162260"/>
    <n v="4528.68"/>
  </r>
  <r>
    <s v="其他"/>
    <x v="0"/>
    <x v="1"/>
    <n v="20150618"/>
    <s v="自家直客"/>
    <s v="CM_PICKS"/>
    <n v="5991504"/>
    <n v="4420.17"/>
  </r>
  <r>
    <s v="其他"/>
    <x v="0"/>
    <x v="1"/>
    <n v="20150617"/>
    <s v="自家直客"/>
    <s v="CM_PICKS"/>
    <n v="5961821"/>
    <n v="4459.43"/>
  </r>
  <r>
    <s v="其他"/>
    <x v="0"/>
    <x v="1"/>
    <n v="20150616"/>
    <s v="自家直客"/>
    <s v="CM_PICKS"/>
    <n v="5995038"/>
    <n v="4636.41"/>
  </r>
  <r>
    <s v="其他"/>
    <x v="0"/>
    <x v="1"/>
    <n v="20150615"/>
    <s v="自家直客"/>
    <s v="CM_PICKS"/>
    <n v="5964509"/>
    <n v="4359.51"/>
  </r>
  <r>
    <s v="其他"/>
    <x v="0"/>
    <x v="1"/>
    <n v="20150614"/>
    <s v="自家直客"/>
    <s v="CM_PICKS"/>
    <n v="6489410"/>
    <n v="4883.2299999999996"/>
  </r>
  <r>
    <s v="其他"/>
    <x v="0"/>
    <x v="1"/>
    <n v="20150613"/>
    <s v="自家直客"/>
    <s v="CM_PICKS"/>
    <n v="6230813"/>
    <n v="4723.93"/>
  </r>
  <r>
    <s v="其他"/>
    <x v="0"/>
    <x v="1"/>
    <n v="20150612"/>
    <s v="自家直客"/>
    <s v="CM_PICKS"/>
    <n v="6166614"/>
    <n v="4899.47"/>
  </r>
  <r>
    <s v="其他"/>
    <x v="0"/>
    <x v="1"/>
    <n v="20150611"/>
    <s v="自家直客"/>
    <s v="CM_PICKS"/>
    <n v="6315461"/>
    <n v="5085.8"/>
  </r>
  <r>
    <s v="其他"/>
    <x v="0"/>
    <x v="1"/>
    <n v="20150610"/>
    <s v="自家直客"/>
    <s v="CM_PICKS"/>
    <n v="6353707"/>
    <n v="5297.54"/>
  </r>
  <r>
    <s v="其他"/>
    <x v="0"/>
    <x v="1"/>
    <n v="20150609"/>
    <s v="自家直客"/>
    <s v="CM_PICKS"/>
    <n v="6432820"/>
    <n v="5398.39"/>
  </r>
  <r>
    <s v="其他"/>
    <x v="0"/>
    <x v="1"/>
    <n v="20150608"/>
    <s v="自家直客"/>
    <s v="CM_PICKS"/>
    <n v="6509881"/>
    <n v="5033.54"/>
  </r>
  <r>
    <s v="其他"/>
    <x v="0"/>
    <x v="1"/>
    <n v="20150607"/>
    <s v="自家直客"/>
    <s v="CM_PICKS"/>
    <n v="6218240"/>
    <n v="4967.92"/>
  </r>
  <r>
    <s v="其他"/>
    <x v="0"/>
    <x v="1"/>
    <n v="20150606"/>
    <s v="自家直客"/>
    <s v="CM_PICKS"/>
    <n v="6103680"/>
    <n v="4880.7700000000004"/>
  </r>
  <r>
    <s v="其他"/>
    <x v="0"/>
    <x v="1"/>
    <n v="20150605"/>
    <s v="自家直客"/>
    <s v="CM_PICKS"/>
    <n v="6062014"/>
    <n v="4804.83"/>
  </r>
  <r>
    <s v="其他"/>
    <x v="0"/>
    <x v="1"/>
    <n v="20150604"/>
    <s v="自家直客"/>
    <s v="CM_PICKS"/>
    <n v="5782097"/>
    <n v="4808.05"/>
  </r>
  <r>
    <s v="其他"/>
    <x v="0"/>
    <x v="1"/>
    <n v="20150603"/>
    <s v="自家直客"/>
    <s v="CM_PICKS"/>
    <n v="5614955"/>
    <n v="5285.78"/>
  </r>
  <r>
    <s v="其他"/>
    <x v="0"/>
    <x v="1"/>
    <n v="20150602"/>
    <s v="自家直客"/>
    <s v="CM_PICKS"/>
    <n v="5702962"/>
    <n v="5961.09"/>
  </r>
  <r>
    <s v="其他"/>
    <x v="0"/>
    <x v="1"/>
    <n v="20150601"/>
    <s v="自家直客"/>
    <s v="CM_PICKS"/>
    <n v="5703359"/>
    <n v="5976.76"/>
  </r>
  <r>
    <s v="其他"/>
    <x v="0"/>
    <x v="2"/>
    <n v="20150531"/>
    <s v="自家直客"/>
    <s v="CM_PICKS"/>
    <n v="5195084"/>
    <n v="5200.3500000000004"/>
  </r>
  <r>
    <s v="其他"/>
    <x v="0"/>
    <x v="2"/>
    <n v="20150530"/>
    <s v="自家直客"/>
    <s v="CM_PICKS"/>
    <n v="5235016"/>
    <n v="5069.76"/>
  </r>
  <r>
    <s v="其他"/>
    <x v="0"/>
    <x v="2"/>
    <n v="20150529"/>
    <s v="自家直客"/>
    <s v="CM_PICKS"/>
    <n v="5255867"/>
    <n v="5066.0200000000004"/>
  </r>
  <r>
    <s v="其他"/>
    <x v="0"/>
    <x v="2"/>
    <n v="20150528"/>
    <s v="自家直客"/>
    <s v="CM_PICKS"/>
    <n v="5360264"/>
    <n v="5201.6899999999996"/>
  </r>
  <r>
    <s v="其他"/>
    <x v="0"/>
    <x v="2"/>
    <n v="20150527"/>
    <s v="自家直客"/>
    <s v="CM_PICKS"/>
    <n v="4935775"/>
    <n v="4789.09"/>
  </r>
  <r>
    <s v="其他"/>
    <x v="0"/>
    <x v="2"/>
    <n v="20150526"/>
    <s v="自家直客"/>
    <s v="CM_PICKS"/>
    <n v="4898644"/>
    <n v="4707.54"/>
  </r>
  <r>
    <s v="其他"/>
    <x v="0"/>
    <x v="2"/>
    <n v="20150525"/>
    <s v="自家直客"/>
    <s v="CM_PICKS"/>
    <n v="4877008"/>
    <n v="4929.1499999999996"/>
  </r>
  <r>
    <s v="其他"/>
    <x v="0"/>
    <x v="2"/>
    <n v="20150524"/>
    <s v="自家直客"/>
    <s v="CM_PICKS"/>
    <n v="5033663"/>
    <n v="5824.38"/>
  </r>
  <r>
    <s v="其他"/>
    <x v="0"/>
    <x v="2"/>
    <n v="20150523"/>
    <s v="自家直客"/>
    <s v="CM_PICKS"/>
    <n v="5014536"/>
    <n v="5658.25"/>
  </r>
  <r>
    <s v="其他"/>
    <x v="0"/>
    <x v="2"/>
    <n v="20150522"/>
    <s v="自家直客"/>
    <s v="CM_PICKS"/>
    <n v="4953504"/>
    <n v="6008.84"/>
  </r>
  <r>
    <s v="其他"/>
    <x v="0"/>
    <x v="2"/>
    <n v="20150521"/>
    <s v="自家直客"/>
    <s v="CM_PICKS"/>
    <n v="5013652"/>
    <n v="5596.34"/>
  </r>
  <r>
    <s v="其他"/>
    <x v="0"/>
    <x v="2"/>
    <n v="20150520"/>
    <s v="自家直客"/>
    <s v="CM_PICKS"/>
    <n v="4866087"/>
    <n v="5539.28"/>
  </r>
  <r>
    <s v="其他"/>
    <x v="0"/>
    <x v="2"/>
    <n v="20150519"/>
    <s v="自家直客"/>
    <s v="CM_PICKS"/>
    <n v="5158878"/>
    <n v="5534.03"/>
  </r>
  <r>
    <s v="其他"/>
    <x v="0"/>
    <x v="2"/>
    <n v="20150518"/>
    <s v="自家直客"/>
    <s v="CM_PICKS"/>
    <n v="5775679"/>
    <n v="5580.45"/>
  </r>
  <r>
    <s v="其他"/>
    <x v="0"/>
    <x v="2"/>
    <n v="20150517"/>
    <s v="自家直客"/>
    <s v="CM_PICKS"/>
    <n v="5720488"/>
    <n v="5828.23"/>
  </r>
  <r>
    <s v="其他"/>
    <x v="0"/>
    <x v="2"/>
    <n v="20150516"/>
    <s v="自家直客"/>
    <s v="CM_PICKS"/>
    <n v="5754682"/>
    <n v="5899.99"/>
  </r>
  <r>
    <s v="其他"/>
    <x v="0"/>
    <x v="2"/>
    <n v="20150515"/>
    <s v="自家直客"/>
    <s v="CM_PICKS"/>
    <n v="5459088"/>
    <n v="5337.06"/>
  </r>
  <r>
    <s v="其他"/>
    <x v="0"/>
    <x v="2"/>
    <n v="20150514"/>
    <s v="自家直客"/>
    <s v="CM_PICKS"/>
    <n v="5531835"/>
    <n v="5253.71"/>
  </r>
  <r>
    <s v="其他"/>
    <x v="0"/>
    <x v="2"/>
    <n v="20150513"/>
    <s v="自家直客"/>
    <s v="CM_PICKS"/>
    <n v="5476560"/>
    <n v="5156.54"/>
  </r>
  <r>
    <s v="其他"/>
    <x v="0"/>
    <x v="2"/>
    <n v="20150512"/>
    <s v="自家直客"/>
    <s v="CM_PICKS"/>
    <n v="5510838"/>
    <n v="5257.01"/>
  </r>
  <r>
    <s v="其他"/>
    <x v="0"/>
    <x v="2"/>
    <n v="20150511"/>
    <s v="自家直客"/>
    <s v="CM_PICKS"/>
    <n v="5313766"/>
    <n v="5372.54"/>
  </r>
  <r>
    <s v="其他"/>
    <x v="0"/>
    <x v="2"/>
    <n v="20150510"/>
    <s v="自家直客"/>
    <s v="CM_PICKS"/>
    <n v="5275082"/>
    <n v="5725.77"/>
  </r>
  <r>
    <s v="其他"/>
    <x v="0"/>
    <x v="2"/>
    <n v="20150509"/>
    <s v="自家直客"/>
    <s v="CM_PICKS"/>
    <n v="5168246"/>
    <n v="5970.39"/>
  </r>
  <r>
    <s v="其他"/>
    <x v="0"/>
    <x v="2"/>
    <n v="20150508"/>
    <s v="自家直客"/>
    <s v="CM_PICKS"/>
    <n v="4888272"/>
    <n v="5771.82"/>
  </r>
  <r>
    <s v="其他"/>
    <x v="0"/>
    <x v="2"/>
    <n v="20150507"/>
    <s v="自家直客"/>
    <s v="CM_PICKS"/>
    <n v="4519400"/>
    <n v="5251.65"/>
  </r>
  <r>
    <s v="其他"/>
    <x v="0"/>
    <x v="2"/>
    <n v="20150506"/>
    <s v="自家直客"/>
    <s v="CM_PICKS"/>
    <n v="4369920"/>
    <n v="4670.42"/>
  </r>
  <r>
    <s v="其他"/>
    <x v="0"/>
    <x v="2"/>
    <n v="20150505"/>
    <s v="自家直客"/>
    <s v="CM_PICKS"/>
    <n v="4222869"/>
    <n v="4749.62"/>
  </r>
  <r>
    <s v="其他"/>
    <x v="0"/>
    <x v="2"/>
    <n v="20150504"/>
    <s v="自家直客"/>
    <s v="CM_PICKS"/>
    <n v="4207334"/>
    <n v="4666.92"/>
  </r>
  <r>
    <s v="其他"/>
    <x v="0"/>
    <x v="2"/>
    <n v="20150503"/>
    <s v="自家直客"/>
    <s v="CM_PICKS"/>
    <n v="4449115"/>
    <n v="5097.87"/>
  </r>
  <r>
    <s v="其他"/>
    <x v="0"/>
    <x v="2"/>
    <n v="20150502"/>
    <s v="自家直客"/>
    <s v="CM_PICKS"/>
    <n v="4563792"/>
    <n v="5394.01"/>
  </r>
  <r>
    <s v="其他"/>
    <x v="0"/>
    <x v="2"/>
    <n v="20150501"/>
    <s v="自家直客"/>
    <s v="CM_PICKS"/>
    <n v="4779327"/>
    <n v="5430.37"/>
  </r>
  <r>
    <s v="其他"/>
    <x v="0"/>
    <x v="0"/>
    <n v="20150430"/>
    <s v="自家直客"/>
    <s v="CM_PICKS"/>
    <n v="4541347"/>
    <n v="5075.0600000000004"/>
  </r>
  <r>
    <s v="其他"/>
    <x v="0"/>
    <x v="0"/>
    <n v="20150429"/>
    <s v="自家直客"/>
    <s v="CM_PICKS"/>
    <n v="4788941"/>
    <n v="5319.98"/>
  </r>
  <r>
    <s v="其他"/>
    <x v="0"/>
    <x v="0"/>
    <n v="20150428"/>
    <s v="自家直客"/>
    <s v="CM_PICKS"/>
    <n v="4711259"/>
    <n v="5667.45"/>
  </r>
  <r>
    <s v="其他"/>
    <x v="0"/>
    <x v="0"/>
    <n v="20150427"/>
    <s v="自家直客"/>
    <s v="CM_PICKS"/>
    <n v="4622550"/>
    <n v="6013.04"/>
  </r>
  <r>
    <s v="其他"/>
    <x v="0"/>
    <x v="0"/>
    <n v="20150426"/>
    <s v="自家直客"/>
    <s v="CM_PICKS"/>
    <n v="4975614"/>
    <n v="6348.8"/>
  </r>
  <r>
    <s v="其他"/>
    <x v="0"/>
    <x v="0"/>
    <n v="20150425"/>
    <s v="自家直客"/>
    <s v="CM_PICKS"/>
    <n v="4921759"/>
    <n v="6280.66"/>
  </r>
  <r>
    <s v="其他"/>
    <x v="0"/>
    <x v="0"/>
    <n v="20150424"/>
    <s v="自家直客"/>
    <s v="CM_PICKS"/>
    <n v="4761487"/>
    <n v="5828.61"/>
  </r>
  <r>
    <s v="其他"/>
    <x v="0"/>
    <x v="0"/>
    <n v="20150423"/>
    <s v="自家直客"/>
    <s v="CM_PICKS"/>
    <n v="4931952"/>
    <n v="5737.85"/>
  </r>
  <r>
    <s v="其他"/>
    <x v="0"/>
    <x v="0"/>
    <n v="20150422"/>
    <s v="自家直客"/>
    <s v="CM_PICKS"/>
    <n v="5162904"/>
    <n v="6322.76"/>
  </r>
  <r>
    <s v="其他"/>
    <x v="0"/>
    <x v="0"/>
    <n v="20150421"/>
    <s v="自家直客"/>
    <s v="CM_PICKS"/>
    <n v="5259804"/>
    <n v="6255.44"/>
  </r>
  <r>
    <s v="其他"/>
    <x v="0"/>
    <x v="0"/>
    <n v="20150420"/>
    <s v="自家直客"/>
    <s v="CM_PICKS"/>
    <n v="5227959"/>
    <n v="6033.32"/>
  </r>
  <r>
    <s v="其他"/>
    <x v="0"/>
    <x v="0"/>
    <n v="20150419"/>
    <s v="自家直客"/>
    <s v="CM_PICKS"/>
    <n v="5827671"/>
    <n v="6663.19"/>
  </r>
  <r>
    <s v="其他"/>
    <x v="0"/>
    <x v="0"/>
    <n v="20150418"/>
    <s v="自家直客"/>
    <s v="CM_PICKS"/>
    <n v="5809243"/>
    <n v="6361.13"/>
  </r>
  <r>
    <s v="其他"/>
    <x v="0"/>
    <x v="0"/>
    <n v="20150417"/>
    <s v="自家直客"/>
    <s v="CM_PICKS"/>
    <n v="5624790"/>
    <n v="6418.26"/>
  </r>
  <r>
    <s v="其他"/>
    <x v="0"/>
    <x v="0"/>
    <n v="20150416"/>
    <s v="自家直客"/>
    <s v="CM_PICKS"/>
    <n v="5248344"/>
    <n v="5787.44"/>
  </r>
  <r>
    <s v="其他"/>
    <x v="0"/>
    <x v="0"/>
    <n v="20150415"/>
    <s v="自家直客"/>
    <s v="CM_PICKS"/>
    <n v="5255088"/>
    <n v="5591.42"/>
  </r>
  <r>
    <s v="其他"/>
    <x v="0"/>
    <x v="0"/>
    <n v="20150414"/>
    <s v="自家直客"/>
    <s v="CM_PICKS"/>
    <n v="5491110"/>
    <n v="6122.73"/>
  </r>
  <r>
    <s v="其他"/>
    <x v="0"/>
    <x v="0"/>
    <n v="20150413"/>
    <s v="自家直客"/>
    <s v="CM_PICKS"/>
    <n v="5084617"/>
    <n v="6152.02"/>
  </r>
  <r>
    <s v="其他"/>
    <x v="0"/>
    <x v="0"/>
    <n v="20150412"/>
    <s v="自家直客"/>
    <s v="CM_PICKS"/>
    <n v="6112206"/>
    <n v="7028.28"/>
  </r>
  <r>
    <s v="其他"/>
    <x v="0"/>
    <x v="0"/>
    <n v="20150411"/>
    <s v="自家直客"/>
    <s v="CM_PICKS"/>
    <n v="5440519"/>
    <n v="6859.45"/>
  </r>
  <r>
    <s v="其他"/>
    <x v="0"/>
    <x v="0"/>
    <n v="20150410"/>
    <s v="自家直客"/>
    <s v="CM_PICKS"/>
    <n v="4804506"/>
    <n v="6950.55"/>
  </r>
  <r>
    <s v="其他"/>
    <x v="0"/>
    <x v="0"/>
    <n v="20150409"/>
    <s v="自家直客"/>
    <s v="CM_PICKS"/>
    <n v="4818908"/>
    <n v="7009.1"/>
  </r>
  <r>
    <s v="其他"/>
    <x v="0"/>
    <x v="0"/>
    <n v="20150408"/>
    <s v="自家直客"/>
    <s v="CM_PICKS"/>
    <n v="5196213"/>
    <n v="7332.92"/>
  </r>
  <r>
    <s v="其他"/>
    <x v="0"/>
    <x v="0"/>
    <n v="20150407"/>
    <s v="自家直客"/>
    <s v="CM_PICKS"/>
    <n v="5025706"/>
    <n v="7495.86"/>
  </r>
  <r>
    <s v="其他"/>
    <x v="0"/>
    <x v="0"/>
    <n v="20150406"/>
    <s v="自家直客"/>
    <s v="CM_PICKS"/>
    <n v="5223849"/>
    <n v="7688.44"/>
  </r>
  <r>
    <s v="其他"/>
    <x v="0"/>
    <x v="0"/>
    <n v="20150405"/>
    <s v="自家直客"/>
    <s v="CM_PICKS"/>
    <n v="5520557"/>
    <n v="7981.11"/>
  </r>
  <r>
    <s v="其他"/>
    <x v="0"/>
    <x v="0"/>
    <n v="20150404"/>
    <s v="自家直客"/>
    <s v="CM_PICKS"/>
    <n v="5457990"/>
    <n v="7800.03"/>
  </r>
  <r>
    <s v="其他"/>
    <x v="0"/>
    <x v="0"/>
    <n v="20150403"/>
    <s v="自家直客"/>
    <s v="CM_PICKS"/>
    <n v="5482519"/>
    <n v="7486.75"/>
  </r>
  <r>
    <s v="其他"/>
    <x v="0"/>
    <x v="0"/>
    <n v="20150402"/>
    <s v="自家直客"/>
    <s v="CM_PICKS"/>
    <n v="5003518"/>
    <n v="6809.47"/>
  </r>
  <r>
    <s v="其他"/>
    <x v="0"/>
    <x v="0"/>
    <n v="20150401"/>
    <s v="自家直客"/>
    <s v="CM_PICKS"/>
    <n v="4976527"/>
    <n v="6557.44"/>
  </r>
  <r>
    <s v="其他"/>
    <x v="1"/>
    <x v="1"/>
    <n v="20150622"/>
    <s v="API"/>
    <s v="CM_PICKS"/>
    <n v="4849572"/>
    <n v="1775.18"/>
  </r>
  <r>
    <s v="其他"/>
    <x v="1"/>
    <x v="1"/>
    <n v="20150621"/>
    <s v="API"/>
    <s v="CM_PICKS"/>
    <n v="5197862"/>
    <n v="2199.8200000000002"/>
  </r>
  <r>
    <s v="其他"/>
    <x v="1"/>
    <x v="1"/>
    <n v="20150620"/>
    <s v="API"/>
    <s v="CM_PICKS"/>
    <n v="5130268"/>
    <n v="2150.4899999999998"/>
  </r>
  <r>
    <s v="其他"/>
    <x v="1"/>
    <x v="1"/>
    <n v="20150619"/>
    <s v="API"/>
    <s v="CM_PICKS"/>
    <n v="5005315"/>
    <n v="2108.0300000000002"/>
  </r>
  <r>
    <s v="其他"/>
    <x v="1"/>
    <x v="1"/>
    <n v="20150618"/>
    <s v="API"/>
    <s v="CM_PICKS"/>
    <n v="4898935"/>
    <n v="2239.94"/>
  </r>
  <r>
    <s v="其他"/>
    <x v="1"/>
    <x v="1"/>
    <n v="20150617"/>
    <s v="API"/>
    <s v="CM_PICKS"/>
    <n v="4976292"/>
    <n v="2286.89"/>
  </r>
  <r>
    <s v="其他"/>
    <x v="1"/>
    <x v="1"/>
    <n v="20150616"/>
    <s v="API"/>
    <s v="CM_PICKS"/>
    <n v="4965344"/>
    <n v="2043.35"/>
  </r>
  <r>
    <s v="其他"/>
    <x v="1"/>
    <x v="1"/>
    <n v="20150615"/>
    <s v="API"/>
    <s v="CM_PICKS"/>
    <n v="4786352"/>
    <n v="1874.4"/>
  </r>
  <r>
    <s v="其他"/>
    <x v="1"/>
    <x v="1"/>
    <n v="20150614"/>
    <s v="API"/>
    <s v="CM_PICKS"/>
    <n v="4963115"/>
    <n v="2075.2399999999998"/>
  </r>
  <r>
    <s v="其他"/>
    <x v="1"/>
    <x v="1"/>
    <n v="20150613"/>
    <s v="API"/>
    <s v="CM_PICKS"/>
    <n v="4925297"/>
    <n v="1933.52"/>
  </r>
  <r>
    <s v="其他"/>
    <x v="1"/>
    <x v="1"/>
    <n v="20150612"/>
    <s v="API"/>
    <s v="CM_PICKS"/>
    <n v="4769085"/>
    <n v="1881.26"/>
  </r>
  <r>
    <s v="其他"/>
    <x v="1"/>
    <x v="1"/>
    <n v="20150611"/>
    <s v="API"/>
    <s v="CM_PICKS"/>
    <n v="4575485"/>
    <n v="1755.99"/>
  </r>
  <r>
    <s v="其他"/>
    <x v="1"/>
    <x v="1"/>
    <n v="20150610"/>
    <s v="API"/>
    <s v="CM_PICKS"/>
    <n v="4757139"/>
    <n v="1833.78"/>
  </r>
  <r>
    <s v="其他"/>
    <x v="1"/>
    <x v="1"/>
    <n v="20150609"/>
    <s v="API"/>
    <s v="CM_PICKS"/>
    <n v="4919653"/>
    <n v="1875.45"/>
  </r>
  <r>
    <s v="其他"/>
    <x v="1"/>
    <x v="1"/>
    <n v="20150608"/>
    <s v="API"/>
    <s v="CM_PICKS"/>
    <n v="4712432"/>
    <n v="1991.27"/>
  </r>
  <r>
    <s v="其他"/>
    <x v="1"/>
    <x v="1"/>
    <n v="20150607"/>
    <s v="API"/>
    <s v="CM_PICKS"/>
    <n v="4840582"/>
    <n v="2237.16"/>
  </r>
  <r>
    <s v="其他"/>
    <x v="1"/>
    <x v="1"/>
    <n v="20150606"/>
    <s v="API"/>
    <s v="CM_PICKS"/>
    <n v="4775833"/>
    <n v="2241.44"/>
  </r>
  <r>
    <s v="其他"/>
    <x v="1"/>
    <x v="1"/>
    <n v="20150605"/>
    <s v="API"/>
    <s v="CM_PICKS"/>
    <n v="4357325"/>
    <n v="2014.72"/>
  </r>
  <r>
    <s v="其他"/>
    <x v="1"/>
    <x v="1"/>
    <n v="20150604"/>
    <s v="API"/>
    <s v="CM_PICKS"/>
    <n v="4929956"/>
    <n v="2277.94"/>
  </r>
  <r>
    <s v="其他"/>
    <x v="1"/>
    <x v="1"/>
    <n v="20150603"/>
    <s v="API"/>
    <s v="CM_PICKS"/>
    <n v="4744808"/>
    <n v="2214.61"/>
  </r>
  <r>
    <s v="其他"/>
    <x v="1"/>
    <x v="1"/>
    <n v="20150602"/>
    <s v="API"/>
    <s v="CM_PICKS"/>
    <n v="5002075"/>
    <n v="2289.84"/>
  </r>
  <r>
    <s v="其他"/>
    <x v="1"/>
    <x v="1"/>
    <n v="20150601"/>
    <s v="API"/>
    <s v="CM_PICKS"/>
    <n v="5182007"/>
    <n v="2375.2399999999998"/>
  </r>
  <r>
    <s v="其他"/>
    <x v="1"/>
    <x v="2"/>
    <n v="20150531"/>
    <s v="API"/>
    <s v="CM_PICKS"/>
    <n v="5643518"/>
    <n v="2912.07"/>
  </r>
  <r>
    <s v="其他"/>
    <x v="1"/>
    <x v="2"/>
    <n v="20150530"/>
    <s v="API"/>
    <s v="CM_PICKS"/>
    <n v="5365669"/>
    <n v="2363.1"/>
  </r>
  <r>
    <s v="其他"/>
    <x v="1"/>
    <x v="2"/>
    <n v="20150529"/>
    <s v="API"/>
    <s v="CM_PICKS"/>
    <n v="5416664"/>
    <n v="2247.2600000000002"/>
  </r>
  <r>
    <s v="其他"/>
    <x v="1"/>
    <x v="2"/>
    <n v="20150528"/>
    <s v="API"/>
    <s v="CM_PICKS"/>
    <n v="5332025"/>
    <n v="2243.89"/>
  </r>
  <r>
    <s v="其他"/>
    <x v="1"/>
    <x v="2"/>
    <n v="20150527"/>
    <s v="API"/>
    <s v="CM_PICKS"/>
    <n v="5242818"/>
    <n v="2291.9899999999998"/>
  </r>
  <r>
    <s v="其他"/>
    <x v="1"/>
    <x v="2"/>
    <n v="20150526"/>
    <s v="API"/>
    <s v="CM_PICKS"/>
    <n v="5020270"/>
    <n v="2022.25"/>
  </r>
  <r>
    <s v="其他"/>
    <x v="1"/>
    <x v="2"/>
    <n v="20150525"/>
    <s v="API"/>
    <s v="CM_PICKS"/>
    <n v="5100419"/>
    <n v="2274.5500000000002"/>
  </r>
  <r>
    <s v="其他"/>
    <x v="1"/>
    <x v="2"/>
    <n v="20150524"/>
    <s v="API"/>
    <s v="CM_PICKS"/>
    <n v="5500685"/>
    <n v="2462.86"/>
  </r>
  <r>
    <s v="其他"/>
    <x v="1"/>
    <x v="2"/>
    <n v="20150523"/>
    <s v="API"/>
    <s v="CM_PICKS"/>
    <n v="5503059"/>
    <n v="2482.12"/>
  </r>
  <r>
    <s v="其他"/>
    <x v="1"/>
    <x v="2"/>
    <n v="20150522"/>
    <s v="API"/>
    <s v="CM_PICKS"/>
    <n v="5421886"/>
    <n v="2284"/>
  </r>
  <r>
    <s v="其他"/>
    <x v="1"/>
    <x v="2"/>
    <n v="20150521"/>
    <s v="API"/>
    <s v="CM_PICKS"/>
    <n v="5486350"/>
    <n v="2540.06"/>
  </r>
  <r>
    <s v="其他"/>
    <x v="1"/>
    <x v="2"/>
    <n v="20150520"/>
    <s v="API"/>
    <s v="CM_PICKS"/>
    <n v="5759843"/>
    <n v="2610.3200000000002"/>
  </r>
  <r>
    <s v="其他"/>
    <x v="1"/>
    <x v="2"/>
    <n v="20150519"/>
    <s v="API"/>
    <s v="CM_PICKS"/>
    <n v="5724914"/>
    <n v="2784.92"/>
  </r>
  <r>
    <s v="其他"/>
    <x v="1"/>
    <x v="2"/>
    <n v="20150518"/>
    <s v="API"/>
    <s v="CM_PICKS"/>
    <n v="5361820"/>
    <n v="2784.15"/>
  </r>
  <r>
    <s v="其他"/>
    <x v="1"/>
    <x v="2"/>
    <n v="20150517"/>
    <s v="API"/>
    <s v="CM_PICKS"/>
    <n v="5369349"/>
    <n v="2736.28"/>
  </r>
  <r>
    <s v="其他"/>
    <x v="1"/>
    <x v="2"/>
    <n v="20150516"/>
    <s v="API"/>
    <s v="CM_PICKS"/>
    <n v="5327675"/>
    <n v="2366.31"/>
  </r>
  <r>
    <s v="其他"/>
    <x v="1"/>
    <x v="2"/>
    <n v="20150515"/>
    <s v="API"/>
    <s v="CM_PICKS"/>
    <n v="5584633"/>
    <n v="2645.84"/>
  </r>
  <r>
    <s v="其他"/>
    <x v="1"/>
    <x v="2"/>
    <n v="20150514"/>
    <s v="API"/>
    <s v="CM_PICKS"/>
    <n v="5685949"/>
    <n v="2800.36"/>
  </r>
  <r>
    <s v="其他"/>
    <x v="1"/>
    <x v="2"/>
    <n v="20150513"/>
    <s v="API"/>
    <s v="CM_PICKS"/>
    <n v="5521875"/>
    <n v="3102.29"/>
  </r>
  <r>
    <s v="其他"/>
    <x v="1"/>
    <x v="2"/>
    <n v="20150512"/>
    <s v="API"/>
    <s v="CM_PICKS"/>
    <n v="5644589"/>
    <n v="3409.68"/>
  </r>
  <r>
    <s v="其他"/>
    <x v="1"/>
    <x v="2"/>
    <n v="20150511"/>
    <s v="API"/>
    <s v="CM_PICKS"/>
    <n v="5148133"/>
    <n v="3027.04"/>
  </r>
  <r>
    <s v="其他"/>
    <x v="1"/>
    <x v="2"/>
    <n v="20150510"/>
    <s v="API"/>
    <s v="CM_PICKS"/>
    <n v="5293711"/>
    <n v="3436.31"/>
  </r>
  <r>
    <s v="其他"/>
    <x v="1"/>
    <x v="2"/>
    <n v="20150509"/>
    <s v="API"/>
    <s v="CM_PICKS"/>
    <n v="5302499"/>
    <n v="3524.86"/>
  </r>
  <r>
    <s v="其他"/>
    <x v="1"/>
    <x v="2"/>
    <n v="20150508"/>
    <s v="API"/>
    <s v="CM_PICKS"/>
    <n v="5152174"/>
    <n v="3779.05"/>
  </r>
  <r>
    <s v="其他"/>
    <x v="1"/>
    <x v="2"/>
    <n v="20150507"/>
    <s v="API"/>
    <s v="CM_PICKS"/>
    <n v="4996915"/>
    <n v="4047.58"/>
  </r>
  <r>
    <s v="其他"/>
    <x v="1"/>
    <x v="2"/>
    <n v="20150506"/>
    <s v="API"/>
    <s v="CM_PICKS"/>
    <n v="5097350"/>
    <n v="4338.7"/>
  </r>
  <r>
    <s v="其他"/>
    <x v="1"/>
    <x v="2"/>
    <n v="20150505"/>
    <s v="API"/>
    <s v="CM_PICKS"/>
    <n v="5486824"/>
    <n v="4400.72"/>
  </r>
  <r>
    <s v="其他"/>
    <x v="1"/>
    <x v="2"/>
    <n v="20150504"/>
    <s v="API"/>
    <s v="CM_PICKS"/>
    <n v="5424542"/>
    <n v="4643.74"/>
  </r>
  <r>
    <s v="其他"/>
    <x v="1"/>
    <x v="2"/>
    <n v="20150503"/>
    <s v="API"/>
    <s v="CM_PICKS"/>
    <n v="5721467"/>
    <n v="4750.0200000000004"/>
  </r>
  <r>
    <s v="其他"/>
    <x v="1"/>
    <x v="2"/>
    <n v="20150502"/>
    <s v="API"/>
    <s v="CM_PICKS"/>
    <n v="5545457"/>
    <n v="4489.8900000000003"/>
  </r>
  <r>
    <s v="其他"/>
    <x v="1"/>
    <x v="2"/>
    <n v="20150501"/>
    <s v="API"/>
    <s v="CM_PICKS"/>
    <n v="5832067"/>
    <n v="4148.8100000000004"/>
  </r>
  <r>
    <s v="其他"/>
    <x v="1"/>
    <x v="0"/>
    <n v="20150430"/>
    <s v="API"/>
    <s v="CM_PICKS"/>
    <n v="5373705"/>
    <n v="4243.54"/>
  </r>
  <r>
    <s v="其他"/>
    <x v="1"/>
    <x v="0"/>
    <n v="20150429"/>
    <s v="API"/>
    <s v="CM_PICKS"/>
    <n v="4483128"/>
    <n v="3179.44"/>
  </r>
  <r>
    <s v="其他"/>
    <x v="1"/>
    <x v="0"/>
    <n v="20150428"/>
    <s v="API"/>
    <s v="CM_PICKS"/>
    <n v="4147940"/>
    <n v="2548.42"/>
  </r>
  <r>
    <s v="其他"/>
    <x v="1"/>
    <x v="0"/>
    <n v="20150427"/>
    <s v="API"/>
    <s v="CM_PICKS"/>
    <n v="4294883"/>
    <n v="2907.42"/>
  </r>
  <r>
    <s v="其他"/>
    <x v="1"/>
    <x v="0"/>
    <n v="20150426"/>
    <s v="API"/>
    <s v="CM_PICKS"/>
    <n v="5010439"/>
    <n v="3510.47"/>
  </r>
  <r>
    <s v="其他"/>
    <x v="1"/>
    <x v="0"/>
    <n v="20150425"/>
    <s v="API"/>
    <s v="CM_PICKS"/>
    <n v="4989749"/>
    <n v="3214.03"/>
  </r>
  <r>
    <s v="其他"/>
    <x v="1"/>
    <x v="0"/>
    <n v="20150424"/>
    <s v="API"/>
    <s v="CM_PICKS"/>
    <n v="4907235"/>
    <n v="3271.73"/>
  </r>
  <r>
    <s v="其他"/>
    <x v="1"/>
    <x v="0"/>
    <n v="20150423"/>
    <s v="API"/>
    <s v="CM_PICKS"/>
    <n v="5436067"/>
    <n v="3032.54"/>
  </r>
  <r>
    <s v="其他"/>
    <x v="1"/>
    <x v="0"/>
    <n v="20150422"/>
    <s v="API"/>
    <s v="CM_PICKS"/>
    <n v="5677961"/>
    <n v="3095.88"/>
  </r>
  <r>
    <s v="其他"/>
    <x v="1"/>
    <x v="0"/>
    <n v="20150421"/>
    <s v="API"/>
    <s v="CM_PICKS"/>
    <n v="5876011"/>
    <n v="3265.28"/>
  </r>
  <r>
    <s v="其他"/>
    <x v="1"/>
    <x v="0"/>
    <n v="20150420"/>
    <s v="API"/>
    <s v="CM_PICKS"/>
    <n v="5919499"/>
    <n v="2783.08"/>
  </r>
  <r>
    <s v="其他"/>
    <x v="1"/>
    <x v="0"/>
    <n v="20150419"/>
    <s v="API"/>
    <s v="CM_PICKS"/>
    <n v="6276359"/>
    <n v="3390.2"/>
  </r>
  <r>
    <s v="其他"/>
    <x v="1"/>
    <x v="0"/>
    <n v="20150418"/>
    <s v="API"/>
    <s v="CM_PICKS"/>
    <n v="6183342"/>
    <n v="3493.91"/>
  </r>
  <r>
    <s v="其他"/>
    <x v="1"/>
    <x v="0"/>
    <n v="20150417"/>
    <s v="API"/>
    <s v="CM_PICKS"/>
    <n v="6025502"/>
    <n v="3057.65"/>
  </r>
  <r>
    <s v="其他"/>
    <x v="1"/>
    <x v="0"/>
    <n v="20150416"/>
    <s v="API"/>
    <s v="CM_PICKS"/>
    <n v="5814458"/>
    <n v="2972.24"/>
  </r>
  <r>
    <s v="其他"/>
    <x v="1"/>
    <x v="0"/>
    <n v="20150415"/>
    <s v="API"/>
    <s v="CM_PICKS"/>
    <n v="5515126"/>
    <n v="2995.89"/>
  </r>
  <r>
    <s v="其他"/>
    <x v="1"/>
    <x v="0"/>
    <n v="20150414"/>
    <s v="API"/>
    <s v="CM_PICKS"/>
    <n v="5384710"/>
    <n v="3186.85"/>
  </r>
  <r>
    <s v="其他"/>
    <x v="1"/>
    <x v="0"/>
    <n v="20150413"/>
    <s v="API"/>
    <s v="CM_PICKS"/>
    <n v="4801524"/>
    <n v="2765.11"/>
  </r>
  <r>
    <s v="其他"/>
    <x v="1"/>
    <x v="0"/>
    <n v="20150412"/>
    <s v="API"/>
    <s v="CM_PICKS"/>
    <n v="5965319"/>
    <n v="2829.45"/>
  </r>
  <r>
    <s v="其他"/>
    <x v="1"/>
    <x v="0"/>
    <n v="20150411"/>
    <s v="API"/>
    <s v="CM_PICKS"/>
    <n v="6750679"/>
    <n v="3378.2"/>
  </r>
  <r>
    <s v="其他"/>
    <x v="1"/>
    <x v="0"/>
    <n v="20150410"/>
    <s v="API"/>
    <s v="CM_PICKS"/>
    <n v="5518764"/>
    <n v="3032.38"/>
  </r>
  <r>
    <s v="其他"/>
    <x v="1"/>
    <x v="0"/>
    <n v="20150409"/>
    <s v="API"/>
    <s v="CM_PICKS"/>
    <n v="5158611"/>
    <n v="3010.19"/>
  </r>
  <r>
    <s v="其他"/>
    <x v="1"/>
    <x v="0"/>
    <n v="20150408"/>
    <s v="API"/>
    <s v="CM_PICKS"/>
    <n v="5987162"/>
    <n v="3185.75"/>
  </r>
  <r>
    <s v="其他"/>
    <x v="1"/>
    <x v="0"/>
    <n v="20150407"/>
    <s v="API"/>
    <s v="CM_PICKS"/>
    <n v="5455057"/>
    <n v="2902.09"/>
  </r>
  <r>
    <s v="其他"/>
    <x v="1"/>
    <x v="0"/>
    <n v="20150406"/>
    <s v="API"/>
    <s v="CM_PICKS"/>
    <n v="5559158"/>
    <n v="3067.14"/>
  </r>
  <r>
    <s v="其他"/>
    <x v="1"/>
    <x v="0"/>
    <n v="20150405"/>
    <s v="API"/>
    <s v="CM_PICKS"/>
    <n v="5928512"/>
    <n v="3421.51"/>
  </r>
  <r>
    <s v="其他"/>
    <x v="1"/>
    <x v="0"/>
    <n v="20150404"/>
    <s v="API"/>
    <s v="CM_PICKS"/>
    <n v="5838279"/>
    <n v="3244.71"/>
  </r>
  <r>
    <s v="其他"/>
    <x v="1"/>
    <x v="0"/>
    <n v="20150403"/>
    <s v="API"/>
    <s v="CM_PICKS"/>
    <n v="6017964"/>
    <n v="3407.53"/>
  </r>
  <r>
    <s v="其他"/>
    <x v="1"/>
    <x v="0"/>
    <n v="20150402"/>
    <s v="API"/>
    <s v="CM_PICKS"/>
    <n v="5457525"/>
    <n v="2748.74"/>
  </r>
  <r>
    <s v="其他"/>
    <x v="1"/>
    <x v="0"/>
    <n v="20150401"/>
    <s v="API"/>
    <s v="CM_PICKS"/>
    <n v="5346615"/>
    <n v="2822.77"/>
  </r>
  <r>
    <s v="其他"/>
    <x v="0"/>
    <x v="1"/>
    <n v="20150622"/>
    <s v="自家直客"/>
    <s v="CM_游戏盒子"/>
    <n v="18770842"/>
    <n v="7339.72"/>
  </r>
  <r>
    <s v="其他"/>
    <x v="0"/>
    <x v="1"/>
    <n v="20150621"/>
    <s v="自家直客"/>
    <s v="CM_游戏盒子"/>
    <n v="16060157"/>
    <n v="7279.85"/>
  </r>
  <r>
    <s v="其他"/>
    <x v="0"/>
    <x v="1"/>
    <n v="20150620"/>
    <s v="自家直客"/>
    <s v="CM_游戏盒子"/>
    <n v="15755274"/>
    <n v="7495.18"/>
  </r>
  <r>
    <s v="其他"/>
    <x v="0"/>
    <x v="1"/>
    <n v="20150619"/>
    <s v="自家直客"/>
    <s v="CM_游戏盒子"/>
    <n v="16049032"/>
    <n v="7167.22"/>
  </r>
  <r>
    <s v="其他"/>
    <x v="0"/>
    <x v="1"/>
    <n v="20150618"/>
    <s v="自家直客"/>
    <s v="CM_游戏盒子"/>
    <n v="17654297"/>
    <n v="7032.04"/>
  </r>
  <r>
    <s v="其他"/>
    <x v="0"/>
    <x v="1"/>
    <n v="20150617"/>
    <s v="自家直客"/>
    <s v="CM_游戏盒子"/>
    <n v="18770972"/>
    <n v="6980.28"/>
  </r>
  <r>
    <s v="其他"/>
    <x v="0"/>
    <x v="1"/>
    <n v="20150616"/>
    <s v="自家直客"/>
    <s v="CM_游戏盒子"/>
    <n v="19845577"/>
    <n v="7280.41"/>
  </r>
  <r>
    <s v="其他"/>
    <x v="0"/>
    <x v="1"/>
    <n v="20150615"/>
    <s v="自家直客"/>
    <s v="CM_游戏盒子"/>
    <n v="17556796"/>
    <n v="6646.32"/>
  </r>
  <r>
    <s v="其他"/>
    <x v="0"/>
    <x v="1"/>
    <n v="20150614"/>
    <s v="自家直客"/>
    <s v="CM_游戏盒子"/>
    <n v="15988343"/>
    <n v="7154.55"/>
  </r>
  <r>
    <s v="其他"/>
    <x v="0"/>
    <x v="1"/>
    <n v="20150613"/>
    <s v="自家直客"/>
    <s v="CM_游戏盒子"/>
    <n v="15052610"/>
    <n v="6978.68"/>
  </r>
  <r>
    <s v="其他"/>
    <x v="0"/>
    <x v="1"/>
    <n v="20150612"/>
    <s v="自家直客"/>
    <s v="CM_游戏盒子"/>
    <n v="16529363"/>
    <n v="6766.49"/>
  </r>
  <r>
    <s v="其他"/>
    <x v="0"/>
    <x v="1"/>
    <n v="20150611"/>
    <s v="自家直客"/>
    <s v="CM_游戏盒子"/>
    <n v="17569528"/>
    <n v="6670.63"/>
  </r>
  <r>
    <s v="其他"/>
    <x v="0"/>
    <x v="1"/>
    <n v="20150610"/>
    <s v="自家直客"/>
    <s v="CM_游戏盒子"/>
    <n v="18082899"/>
    <n v="6464.35"/>
  </r>
  <r>
    <s v="其他"/>
    <x v="0"/>
    <x v="1"/>
    <n v="20150609"/>
    <s v="自家直客"/>
    <s v="CM_游戏盒子"/>
    <n v="18484224"/>
    <n v="6388.16"/>
  </r>
  <r>
    <s v="其他"/>
    <x v="0"/>
    <x v="1"/>
    <n v="20150608"/>
    <s v="自家直客"/>
    <s v="CM_游戏盒子"/>
    <n v="18087329"/>
    <n v="6335.25"/>
  </r>
  <r>
    <s v="其他"/>
    <x v="0"/>
    <x v="1"/>
    <n v="20150607"/>
    <s v="自家直客"/>
    <s v="CM_游戏盒子"/>
    <n v="16812538"/>
    <n v="6879.21"/>
  </r>
  <r>
    <s v="其他"/>
    <x v="0"/>
    <x v="1"/>
    <n v="20150606"/>
    <s v="自家直客"/>
    <s v="CM_游戏盒子"/>
    <n v="16144681"/>
    <n v="6693.44"/>
  </r>
  <r>
    <s v="其他"/>
    <x v="0"/>
    <x v="1"/>
    <n v="20150605"/>
    <s v="自家直客"/>
    <s v="CM_游戏盒子"/>
    <n v="16687863"/>
    <n v="6247.52"/>
  </r>
  <r>
    <s v="其他"/>
    <x v="0"/>
    <x v="1"/>
    <n v="20150604"/>
    <s v="自家直客"/>
    <s v="CM_游戏盒子"/>
    <n v="16541643"/>
    <n v="5813.66"/>
  </r>
  <r>
    <s v="其他"/>
    <x v="0"/>
    <x v="1"/>
    <n v="20150603"/>
    <s v="自家直客"/>
    <s v="CM_游戏盒子"/>
    <n v="15704985"/>
    <n v="5309.57"/>
  </r>
  <r>
    <s v="其他"/>
    <x v="0"/>
    <x v="1"/>
    <n v="20150602"/>
    <s v="自家直客"/>
    <s v="CM_游戏盒子"/>
    <n v="15766324"/>
    <n v="5259.05"/>
  </r>
  <r>
    <s v="其他"/>
    <x v="0"/>
    <x v="1"/>
    <n v="20150601"/>
    <s v="自家直客"/>
    <s v="CM_游戏盒子"/>
    <n v="12797110"/>
    <n v="4614.08"/>
  </r>
  <r>
    <s v="其他"/>
    <x v="0"/>
    <x v="2"/>
    <n v="20150531"/>
    <s v="自家直客"/>
    <s v="CM_游戏盒子"/>
    <n v="12383953"/>
    <n v="5643.31"/>
  </r>
  <r>
    <s v="其他"/>
    <x v="0"/>
    <x v="2"/>
    <n v="20150530"/>
    <s v="自家直客"/>
    <s v="CM_游戏盒子"/>
    <n v="13601852"/>
    <n v="5928.91"/>
  </r>
  <r>
    <s v="其他"/>
    <x v="0"/>
    <x v="2"/>
    <n v="20150529"/>
    <s v="自家直客"/>
    <s v="CM_游戏盒子"/>
    <n v="17272603"/>
    <n v="6170.71"/>
  </r>
  <r>
    <s v="其他"/>
    <x v="0"/>
    <x v="2"/>
    <n v="20150528"/>
    <s v="自家直客"/>
    <s v="CM_游戏盒子"/>
    <n v="17824213"/>
    <n v="6125.44"/>
  </r>
  <r>
    <s v="其他"/>
    <x v="0"/>
    <x v="2"/>
    <n v="20150527"/>
    <s v="自家直客"/>
    <s v="CM_游戏盒子"/>
    <n v="16949626"/>
    <n v="6598.83"/>
  </r>
  <r>
    <s v="其他"/>
    <x v="0"/>
    <x v="2"/>
    <n v="20150526"/>
    <s v="自家直客"/>
    <s v="CM_游戏盒子"/>
    <n v="16405453"/>
    <n v="6728.07"/>
  </r>
  <r>
    <s v="其他"/>
    <x v="0"/>
    <x v="2"/>
    <n v="20150525"/>
    <s v="自家直客"/>
    <s v="CM_游戏盒子"/>
    <n v="16124656"/>
    <n v="6907.97"/>
  </r>
  <r>
    <s v="其他"/>
    <x v="0"/>
    <x v="2"/>
    <n v="20150524"/>
    <s v="自家直客"/>
    <s v="CM_游戏盒子"/>
    <n v="16868499"/>
    <n v="7833.15"/>
  </r>
  <r>
    <s v="其他"/>
    <x v="0"/>
    <x v="2"/>
    <n v="20150523"/>
    <s v="自家直客"/>
    <s v="CM_游戏盒子"/>
    <n v="15712672"/>
    <n v="7605.18"/>
  </r>
  <r>
    <s v="其他"/>
    <x v="0"/>
    <x v="2"/>
    <n v="20150522"/>
    <s v="自家直客"/>
    <s v="CM_游戏盒子"/>
    <n v="13281063"/>
    <n v="5962.07"/>
  </r>
  <r>
    <s v="其他"/>
    <x v="0"/>
    <x v="2"/>
    <n v="20150521"/>
    <s v="自家直客"/>
    <s v="CM_游戏盒子"/>
    <n v="10852314"/>
    <n v="4437.97"/>
  </r>
  <r>
    <s v="其他"/>
    <x v="0"/>
    <x v="2"/>
    <n v="20150520"/>
    <s v="自家直客"/>
    <s v="CM_游戏盒子"/>
    <n v="9447598"/>
    <n v="4110.22"/>
  </r>
  <r>
    <s v="其他"/>
    <x v="0"/>
    <x v="2"/>
    <n v="20150519"/>
    <s v="自家直客"/>
    <s v="CM_游戏盒子"/>
    <n v="11496333"/>
    <n v="4728.84"/>
  </r>
  <r>
    <s v="其他"/>
    <x v="0"/>
    <x v="2"/>
    <n v="20150518"/>
    <s v="自家直客"/>
    <s v="CM_游戏盒子"/>
    <n v="13407222"/>
    <n v="5446.7"/>
  </r>
  <r>
    <s v="其他"/>
    <x v="0"/>
    <x v="2"/>
    <n v="20150517"/>
    <s v="自家直客"/>
    <s v="CM_游戏盒子"/>
    <n v="14022917"/>
    <n v="7156.28"/>
  </r>
  <r>
    <s v="其他"/>
    <x v="0"/>
    <x v="2"/>
    <n v="20150516"/>
    <s v="自家直客"/>
    <s v="CM_游戏盒子"/>
    <n v="14250570"/>
    <n v="7585.68"/>
  </r>
  <r>
    <s v="其他"/>
    <x v="0"/>
    <x v="2"/>
    <n v="20150515"/>
    <s v="自家直客"/>
    <s v="CM_游戏盒子"/>
    <n v="13250425"/>
    <n v="6540.94"/>
  </r>
  <r>
    <s v="其他"/>
    <x v="0"/>
    <x v="2"/>
    <n v="20150514"/>
    <s v="自家直客"/>
    <s v="CM_游戏盒子"/>
    <n v="13749431"/>
    <n v="7061.76"/>
  </r>
  <r>
    <s v="其他"/>
    <x v="0"/>
    <x v="2"/>
    <n v="20150513"/>
    <s v="自家直客"/>
    <s v="CM_游戏盒子"/>
    <n v="12475000"/>
    <n v="6898"/>
  </r>
  <r>
    <s v="其他"/>
    <x v="0"/>
    <x v="2"/>
    <n v="20150512"/>
    <s v="自家直客"/>
    <s v="CM_游戏盒子"/>
    <n v="11732128"/>
    <n v="7319.47"/>
  </r>
  <r>
    <s v="其他"/>
    <x v="0"/>
    <x v="2"/>
    <n v="20150511"/>
    <s v="自家直客"/>
    <s v="CM_游戏盒子"/>
    <n v="11789137"/>
    <n v="6845.86"/>
  </r>
  <r>
    <s v="其他"/>
    <x v="0"/>
    <x v="2"/>
    <n v="20150510"/>
    <s v="自家直客"/>
    <s v="CM_游戏盒子"/>
    <n v="12871883"/>
    <n v="8051.86"/>
  </r>
  <r>
    <s v="其他"/>
    <x v="0"/>
    <x v="2"/>
    <n v="20150509"/>
    <s v="自家直客"/>
    <s v="CM_游戏盒子"/>
    <n v="12651815"/>
    <n v="8405.41"/>
  </r>
  <r>
    <s v="其他"/>
    <x v="0"/>
    <x v="2"/>
    <n v="20150508"/>
    <s v="自家直客"/>
    <s v="CM_游戏盒子"/>
    <n v="11698659"/>
    <n v="7462.39"/>
  </r>
  <r>
    <s v="其他"/>
    <x v="0"/>
    <x v="2"/>
    <n v="20150507"/>
    <s v="自家直客"/>
    <s v="CM_游戏盒子"/>
    <n v="11070600"/>
    <n v="6985.51"/>
  </r>
  <r>
    <s v="其他"/>
    <x v="0"/>
    <x v="2"/>
    <n v="20150506"/>
    <s v="自家直客"/>
    <s v="CM_游戏盒子"/>
    <n v="11037810"/>
    <n v="6356.77"/>
  </r>
  <r>
    <s v="其他"/>
    <x v="0"/>
    <x v="2"/>
    <n v="20150505"/>
    <s v="自家直客"/>
    <s v="CM_游戏盒子"/>
    <n v="10269982"/>
    <n v="5955.27"/>
  </r>
  <r>
    <s v="其他"/>
    <x v="0"/>
    <x v="2"/>
    <n v="20150504"/>
    <s v="自家直客"/>
    <s v="CM_游戏盒子"/>
    <n v="9632456"/>
    <n v="5357.15"/>
  </r>
  <r>
    <s v="其他"/>
    <x v="0"/>
    <x v="2"/>
    <n v="20150503"/>
    <s v="自家直客"/>
    <s v="CM_游戏盒子"/>
    <n v="9473198"/>
    <n v="5663.74"/>
  </r>
  <r>
    <s v="其他"/>
    <x v="0"/>
    <x v="2"/>
    <n v="20150502"/>
    <s v="自家直客"/>
    <s v="CM_游戏盒子"/>
    <n v="9603138"/>
    <n v="5540.04"/>
  </r>
  <r>
    <s v="其他"/>
    <x v="0"/>
    <x v="2"/>
    <n v="20150501"/>
    <s v="自家直客"/>
    <s v="CM_游戏盒子"/>
    <n v="9490247"/>
    <n v="5243.7"/>
  </r>
  <r>
    <s v="其他"/>
    <x v="0"/>
    <x v="0"/>
    <n v="20150430"/>
    <s v="自家直客"/>
    <s v="CM_游戏盒子"/>
    <n v="9246969"/>
    <n v="5303.9"/>
  </r>
  <r>
    <s v="其他"/>
    <x v="0"/>
    <x v="0"/>
    <n v="20150429"/>
    <s v="自家直客"/>
    <s v="CM_游戏盒子"/>
    <n v="9657871"/>
    <n v="5519.08"/>
  </r>
  <r>
    <s v="其他"/>
    <x v="0"/>
    <x v="0"/>
    <n v="20150428"/>
    <s v="自家直客"/>
    <s v="CM_游戏盒子"/>
    <n v="9818487"/>
    <n v="5788.71"/>
  </r>
  <r>
    <s v="其他"/>
    <x v="0"/>
    <x v="0"/>
    <n v="20150427"/>
    <s v="自家直客"/>
    <s v="CM_游戏盒子"/>
    <n v="8557465"/>
    <n v="5186.8599999999997"/>
  </r>
  <r>
    <s v="其他"/>
    <x v="0"/>
    <x v="0"/>
    <n v="20150426"/>
    <s v="自家直客"/>
    <s v="CM_游戏盒子"/>
    <n v="8486066"/>
    <n v="6095.19"/>
  </r>
  <r>
    <s v="其他"/>
    <x v="0"/>
    <x v="0"/>
    <n v="20150425"/>
    <s v="自家直客"/>
    <s v="CM_游戏盒子"/>
    <n v="8528024"/>
    <n v="5940.1"/>
  </r>
  <r>
    <s v="其他"/>
    <x v="0"/>
    <x v="0"/>
    <n v="20150424"/>
    <s v="自家直客"/>
    <s v="CM_游戏盒子"/>
    <n v="7958265"/>
    <n v="4996.2299999999996"/>
  </r>
  <r>
    <s v="其他"/>
    <x v="0"/>
    <x v="0"/>
    <n v="20150423"/>
    <s v="自家直客"/>
    <s v="CM_游戏盒子"/>
    <n v="7938282"/>
    <n v="4409.8999999999996"/>
  </r>
  <r>
    <s v="其他"/>
    <x v="0"/>
    <x v="0"/>
    <n v="20150422"/>
    <s v="自家直客"/>
    <s v="CM_游戏盒子"/>
    <n v="8077010"/>
    <n v="4909.71"/>
  </r>
  <r>
    <s v="其他"/>
    <x v="0"/>
    <x v="0"/>
    <n v="20150421"/>
    <s v="自家直客"/>
    <s v="CM_游戏盒子"/>
    <n v="9765402"/>
    <n v="5549.65"/>
  </r>
  <r>
    <s v="其他"/>
    <x v="0"/>
    <x v="0"/>
    <n v="20150420"/>
    <s v="自家直客"/>
    <s v="CM_游戏盒子"/>
    <n v="9114659"/>
    <n v="4619.54"/>
  </r>
  <r>
    <s v="其他"/>
    <x v="0"/>
    <x v="0"/>
    <n v="20150419"/>
    <s v="自家直客"/>
    <s v="CM_游戏盒子"/>
    <n v="9668111"/>
    <n v="5943.47"/>
  </r>
  <r>
    <s v="其他"/>
    <x v="0"/>
    <x v="0"/>
    <n v="20150418"/>
    <s v="自家直客"/>
    <s v="CM_游戏盒子"/>
    <n v="8501076"/>
    <n v="5332.16"/>
  </r>
  <r>
    <s v="其他"/>
    <x v="0"/>
    <x v="0"/>
    <n v="20150417"/>
    <s v="自家直客"/>
    <s v="CM_游戏盒子"/>
    <n v="7268247"/>
    <n v="3881.53"/>
  </r>
  <r>
    <s v="其他"/>
    <x v="0"/>
    <x v="0"/>
    <n v="20150416"/>
    <s v="自家直客"/>
    <s v="CM_游戏盒子"/>
    <n v="6647140"/>
    <n v="3352.43"/>
  </r>
  <r>
    <s v="其他"/>
    <x v="0"/>
    <x v="0"/>
    <n v="20150415"/>
    <s v="自家直客"/>
    <s v="CM_游戏盒子"/>
    <n v="6999886"/>
    <n v="3580.4"/>
  </r>
  <r>
    <s v="其他"/>
    <x v="0"/>
    <x v="0"/>
    <n v="20150414"/>
    <s v="自家直客"/>
    <s v="CM_游戏盒子"/>
    <n v="7573771"/>
    <n v="3944.69"/>
  </r>
  <r>
    <s v="其他"/>
    <x v="0"/>
    <x v="0"/>
    <n v="20150413"/>
    <s v="自家直客"/>
    <s v="CM_游戏盒子"/>
    <n v="7545813"/>
    <n v="3932.15"/>
  </r>
  <r>
    <s v="其他"/>
    <x v="0"/>
    <x v="0"/>
    <n v="20150412"/>
    <s v="自家直客"/>
    <s v="CM_游戏盒子"/>
    <n v="8815541"/>
    <n v="5205.01"/>
  </r>
  <r>
    <s v="其他"/>
    <x v="0"/>
    <x v="0"/>
    <n v="20150411"/>
    <s v="自家直客"/>
    <s v="CM_游戏盒子"/>
    <n v="8149934"/>
    <n v="4919.97"/>
  </r>
  <r>
    <s v="其他"/>
    <x v="0"/>
    <x v="0"/>
    <n v="20150410"/>
    <s v="自家直客"/>
    <s v="CM_游戏盒子"/>
    <n v="8182332"/>
    <n v="4309.83"/>
  </r>
  <r>
    <s v="其他"/>
    <x v="0"/>
    <x v="0"/>
    <n v="20150409"/>
    <s v="自家直客"/>
    <s v="CM_游戏盒子"/>
    <n v="8478681"/>
    <n v="4495.3599999999997"/>
  </r>
  <r>
    <s v="其他"/>
    <x v="0"/>
    <x v="0"/>
    <n v="20150408"/>
    <s v="自家直客"/>
    <s v="CM_游戏盒子"/>
    <n v="8518422"/>
    <n v="4600.97"/>
  </r>
  <r>
    <s v="其他"/>
    <x v="0"/>
    <x v="0"/>
    <n v="20150407"/>
    <s v="自家直客"/>
    <s v="CM_游戏盒子"/>
    <n v="9563420"/>
    <n v="5022.84"/>
  </r>
  <r>
    <s v="其他"/>
    <x v="0"/>
    <x v="0"/>
    <n v="20150406"/>
    <s v="自家直客"/>
    <s v="CM_游戏盒子"/>
    <n v="10854564"/>
    <n v="5531.42"/>
  </r>
  <r>
    <s v="其他"/>
    <x v="0"/>
    <x v="0"/>
    <n v="20150405"/>
    <s v="自家直客"/>
    <s v="CM_游戏盒子"/>
    <n v="12034847"/>
    <n v="6118.59"/>
  </r>
  <r>
    <s v="其他"/>
    <x v="0"/>
    <x v="0"/>
    <n v="20150404"/>
    <s v="自家直客"/>
    <s v="CM_游戏盒子"/>
    <n v="11650331"/>
    <n v="5605.42"/>
  </r>
  <r>
    <s v="其他"/>
    <x v="0"/>
    <x v="0"/>
    <n v="20150403"/>
    <s v="自家直客"/>
    <s v="CM_游戏盒子"/>
    <n v="11448259"/>
    <n v="5728.54"/>
  </r>
  <r>
    <s v="其他"/>
    <x v="0"/>
    <x v="0"/>
    <n v="20150402"/>
    <s v="自家直客"/>
    <s v="CM_游戏盒子"/>
    <n v="9949870"/>
    <n v="5022.17"/>
  </r>
  <r>
    <s v="其他"/>
    <x v="0"/>
    <x v="0"/>
    <n v="20150401"/>
    <s v="自家直客"/>
    <s v="CM_游戏盒子"/>
    <n v="9822064"/>
    <n v="4638.0600000000004"/>
  </r>
  <r>
    <s v="其他"/>
    <x v="1"/>
    <x v="1"/>
    <n v="20150622"/>
    <s v="API"/>
    <s v="CM_游戏盒子"/>
    <n v="38638277"/>
    <n v="10514"/>
  </r>
  <r>
    <s v="其他"/>
    <x v="1"/>
    <x v="1"/>
    <n v="20150621"/>
    <s v="API"/>
    <s v="CM_游戏盒子"/>
    <n v="41842087"/>
    <n v="10890.42"/>
  </r>
  <r>
    <s v="其他"/>
    <x v="1"/>
    <x v="1"/>
    <n v="20150620"/>
    <s v="API"/>
    <s v="CM_游戏盒子"/>
    <n v="41141770"/>
    <n v="10928.19"/>
  </r>
  <r>
    <s v="其他"/>
    <x v="1"/>
    <x v="1"/>
    <n v="20150619"/>
    <s v="API"/>
    <s v="CM_游戏盒子"/>
    <n v="41242367"/>
    <n v="11530.7"/>
  </r>
  <r>
    <s v="其他"/>
    <x v="1"/>
    <x v="1"/>
    <n v="20150618"/>
    <s v="API"/>
    <s v="CM_游戏盒子"/>
    <n v="44417476"/>
    <n v="11855.77"/>
  </r>
  <r>
    <s v="其他"/>
    <x v="1"/>
    <x v="1"/>
    <n v="20150617"/>
    <s v="API"/>
    <s v="CM_游戏盒子"/>
    <n v="46858728"/>
    <n v="12361.27"/>
  </r>
  <r>
    <s v="其他"/>
    <x v="1"/>
    <x v="1"/>
    <n v="20150616"/>
    <s v="API"/>
    <s v="CM_游戏盒子"/>
    <n v="45585727"/>
    <n v="10763.23"/>
  </r>
  <r>
    <s v="其他"/>
    <x v="1"/>
    <x v="1"/>
    <n v="20150615"/>
    <s v="API"/>
    <s v="CM_游戏盒子"/>
    <n v="42920298"/>
    <n v="10449.23"/>
  </r>
  <r>
    <s v="其他"/>
    <x v="1"/>
    <x v="1"/>
    <n v="20150614"/>
    <s v="API"/>
    <s v="CM_游戏盒子"/>
    <n v="43926681"/>
    <n v="13084.54"/>
  </r>
  <r>
    <s v="其他"/>
    <x v="1"/>
    <x v="1"/>
    <n v="20150613"/>
    <s v="API"/>
    <s v="CM_游戏盒子"/>
    <n v="42042198"/>
    <n v="11644.88"/>
  </r>
  <r>
    <s v="其他"/>
    <x v="1"/>
    <x v="1"/>
    <n v="20150612"/>
    <s v="API"/>
    <s v="CM_游戏盒子"/>
    <n v="41594200"/>
    <n v="10898.56"/>
  </r>
  <r>
    <s v="其他"/>
    <x v="1"/>
    <x v="1"/>
    <n v="20150611"/>
    <s v="API"/>
    <s v="CM_游戏盒子"/>
    <n v="40081458"/>
    <n v="10416.98"/>
  </r>
  <r>
    <s v="其他"/>
    <x v="1"/>
    <x v="1"/>
    <n v="20150610"/>
    <s v="API"/>
    <s v="CM_游戏盒子"/>
    <n v="40408183"/>
    <n v="11394.77"/>
  </r>
  <r>
    <s v="其他"/>
    <x v="1"/>
    <x v="1"/>
    <n v="20150609"/>
    <s v="API"/>
    <s v="CM_游戏盒子"/>
    <n v="39232551"/>
    <n v="11720.38"/>
  </r>
  <r>
    <s v="其他"/>
    <x v="1"/>
    <x v="1"/>
    <n v="20150608"/>
    <s v="API"/>
    <s v="CM_游戏盒子"/>
    <n v="35790207"/>
    <n v="11907.15"/>
  </r>
  <r>
    <s v="其他"/>
    <x v="1"/>
    <x v="1"/>
    <n v="20150607"/>
    <s v="API"/>
    <s v="CM_游戏盒子"/>
    <n v="37407380"/>
    <n v="13271.38"/>
  </r>
  <r>
    <s v="其他"/>
    <x v="1"/>
    <x v="1"/>
    <n v="20150606"/>
    <s v="API"/>
    <s v="CM_游戏盒子"/>
    <n v="35463055"/>
    <n v="12578.2"/>
  </r>
  <r>
    <s v="其他"/>
    <x v="1"/>
    <x v="1"/>
    <n v="20150605"/>
    <s v="API"/>
    <s v="CM_游戏盒子"/>
    <n v="31690345"/>
    <n v="10900.77"/>
  </r>
  <r>
    <s v="其他"/>
    <x v="1"/>
    <x v="1"/>
    <n v="20150604"/>
    <s v="API"/>
    <s v="CM_游戏盒子"/>
    <n v="32345176"/>
    <n v="12081.68"/>
  </r>
  <r>
    <s v="其他"/>
    <x v="1"/>
    <x v="1"/>
    <n v="20150603"/>
    <s v="API"/>
    <s v="CM_游戏盒子"/>
    <n v="33345613"/>
    <n v="12948.08"/>
  </r>
  <r>
    <s v="其他"/>
    <x v="1"/>
    <x v="1"/>
    <n v="20150602"/>
    <s v="API"/>
    <s v="CM_游戏盒子"/>
    <n v="35729241"/>
    <n v="13999.04"/>
  </r>
  <r>
    <s v="其他"/>
    <x v="1"/>
    <x v="1"/>
    <n v="20150601"/>
    <s v="API"/>
    <s v="CM_游戏盒子"/>
    <n v="33914094"/>
    <n v="13983.64"/>
  </r>
  <r>
    <s v="其他"/>
    <x v="1"/>
    <x v="2"/>
    <n v="20150531"/>
    <s v="API"/>
    <s v="CM_游戏盒子"/>
    <n v="35892554"/>
    <n v="16238.02"/>
  </r>
  <r>
    <s v="其他"/>
    <x v="1"/>
    <x v="2"/>
    <n v="20150530"/>
    <s v="API"/>
    <s v="CM_游戏盒子"/>
    <n v="34308946"/>
    <n v="14699.75"/>
  </r>
  <r>
    <s v="其他"/>
    <x v="1"/>
    <x v="2"/>
    <n v="20150529"/>
    <s v="API"/>
    <s v="CM_游戏盒子"/>
    <n v="33115378"/>
    <n v="13167.14"/>
  </r>
  <r>
    <s v="其他"/>
    <x v="1"/>
    <x v="2"/>
    <n v="20150528"/>
    <s v="API"/>
    <s v="CM_游戏盒子"/>
    <n v="32189295"/>
    <n v="12100.86"/>
  </r>
  <r>
    <s v="其他"/>
    <x v="1"/>
    <x v="2"/>
    <n v="20150527"/>
    <s v="API"/>
    <s v="CM_游戏盒子"/>
    <n v="33183943"/>
    <n v="12158.29"/>
  </r>
  <r>
    <s v="其他"/>
    <x v="1"/>
    <x v="2"/>
    <n v="20150526"/>
    <s v="API"/>
    <s v="CM_游戏盒子"/>
    <n v="33520907"/>
    <n v="12679.76"/>
  </r>
  <r>
    <s v="其他"/>
    <x v="1"/>
    <x v="2"/>
    <n v="20150525"/>
    <s v="API"/>
    <s v="CM_游戏盒子"/>
    <n v="34465479"/>
    <n v="14744.78"/>
  </r>
  <r>
    <s v="其他"/>
    <x v="1"/>
    <x v="2"/>
    <n v="20150524"/>
    <s v="API"/>
    <s v="CM_游戏盒子"/>
    <n v="36238555"/>
    <n v="15916.89"/>
  </r>
  <r>
    <s v="其他"/>
    <x v="1"/>
    <x v="2"/>
    <n v="20150523"/>
    <s v="API"/>
    <s v="CM_游戏盒子"/>
    <n v="34412401"/>
    <n v="15681.9"/>
  </r>
  <r>
    <s v="其他"/>
    <x v="1"/>
    <x v="2"/>
    <n v="20150522"/>
    <s v="API"/>
    <s v="CM_游戏盒子"/>
    <n v="33527218"/>
    <n v="14626.2"/>
  </r>
  <r>
    <s v="其他"/>
    <x v="1"/>
    <x v="2"/>
    <n v="20150521"/>
    <s v="API"/>
    <s v="CM_游戏盒子"/>
    <n v="36469840"/>
    <n v="16001.27"/>
  </r>
  <r>
    <s v="其他"/>
    <x v="1"/>
    <x v="2"/>
    <n v="20150520"/>
    <s v="API"/>
    <s v="CM_游戏盒子"/>
    <n v="38544768"/>
    <n v="16364.89"/>
  </r>
  <r>
    <s v="其他"/>
    <x v="1"/>
    <x v="2"/>
    <n v="20150519"/>
    <s v="API"/>
    <s v="CM_游戏盒子"/>
    <n v="35939966"/>
    <n v="15281.57"/>
  </r>
  <r>
    <s v="其他"/>
    <x v="1"/>
    <x v="2"/>
    <n v="20150518"/>
    <s v="API"/>
    <s v="CM_游戏盒子"/>
    <n v="34478379"/>
    <n v="16490"/>
  </r>
  <r>
    <s v="其他"/>
    <x v="1"/>
    <x v="2"/>
    <n v="20150517"/>
    <s v="API"/>
    <s v="CM_游戏盒子"/>
    <n v="37530110"/>
    <n v="17022.490000000002"/>
  </r>
  <r>
    <s v="其他"/>
    <x v="1"/>
    <x v="2"/>
    <n v="20150516"/>
    <s v="API"/>
    <s v="CM_游戏盒子"/>
    <n v="37365905"/>
    <n v="15533.57"/>
  </r>
  <r>
    <s v="其他"/>
    <x v="1"/>
    <x v="2"/>
    <n v="20150515"/>
    <s v="API"/>
    <s v="CM_游戏盒子"/>
    <n v="36677933"/>
    <n v="15187.14"/>
  </r>
  <r>
    <s v="其他"/>
    <x v="1"/>
    <x v="2"/>
    <n v="20150514"/>
    <s v="API"/>
    <s v="CM_游戏盒子"/>
    <n v="35501500"/>
    <n v="14411.03"/>
  </r>
  <r>
    <s v="其他"/>
    <x v="1"/>
    <x v="2"/>
    <n v="20150513"/>
    <s v="API"/>
    <s v="CM_游戏盒子"/>
    <n v="34495600"/>
    <n v="14604.78"/>
  </r>
  <r>
    <s v="其他"/>
    <x v="1"/>
    <x v="2"/>
    <n v="20150512"/>
    <s v="API"/>
    <s v="CM_游戏盒子"/>
    <n v="34519719"/>
    <n v="13951.39"/>
  </r>
  <r>
    <s v="其他"/>
    <x v="1"/>
    <x v="2"/>
    <n v="20150511"/>
    <s v="API"/>
    <s v="CM_游戏盒子"/>
    <n v="33890646"/>
    <n v="13455.82"/>
  </r>
  <r>
    <s v="其他"/>
    <x v="1"/>
    <x v="2"/>
    <n v="20150510"/>
    <s v="API"/>
    <s v="CM_游戏盒子"/>
    <n v="35679731"/>
    <n v="15276.73"/>
  </r>
  <r>
    <s v="其他"/>
    <x v="1"/>
    <x v="2"/>
    <n v="20150509"/>
    <s v="API"/>
    <s v="CM_游戏盒子"/>
    <n v="36445561"/>
    <n v="16597.23"/>
  </r>
  <r>
    <s v="其他"/>
    <x v="1"/>
    <x v="2"/>
    <n v="20150508"/>
    <s v="API"/>
    <s v="CM_游戏盒子"/>
    <n v="35421400"/>
    <n v="14636.33"/>
  </r>
  <r>
    <s v="其他"/>
    <x v="1"/>
    <x v="2"/>
    <n v="20150507"/>
    <s v="API"/>
    <s v="CM_游戏盒子"/>
    <n v="33134358"/>
    <n v="13537.06"/>
  </r>
  <r>
    <s v="其他"/>
    <x v="1"/>
    <x v="2"/>
    <n v="20150506"/>
    <s v="API"/>
    <s v="CM_游戏盒子"/>
    <n v="33668464"/>
    <n v="14116.95"/>
  </r>
  <r>
    <s v="其他"/>
    <x v="1"/>
    <x v="2"/>
    <n v="20150505"/>
    <s v="API"/>
    <s v="CM_游戏盒子"/>
    <n v="34881118"/>
    <n v="14299.17"/>
  </r>
  <r>
    <s v="其他"/>
    <x v="1"/>
    <x v="2"/>
    <n v="20150504"/>
    <s v="API"/>
    <s v="CM_游戏盒子"/>
    <n v="34797886"/>
    <n v="13467.6"/>
  </r>
  <r>
    <s v="其他"/>
    <x v="1"/>
    <x v="2"/>
    <n v="20150503"/>
    <s v="API"/>
    <s v="CM_游戏盒子"/>
    <n v="37102701"/>
    <n v="16154.69"/>
  </r>
  <r>
    <s v="其他"/>
    <x v="1"/>
    <x v="2"/>
    <n v="20150502"/>
    <s v="API"/>
    <s v="CM_游戏盒子"/>
    <n v="36570809"/>
    <n v="16033.39"/>
  </r>
  <r>
    <s v="其他"/>
    <x v="1"/>
    <x v="2"/>
    <n v="20150501"/>
    <s v="API"/>
    <s v="CM_游戏盒子"/>
    <n v="36911775"/>
    <n v="15090.61"/>
  </r>
  <r>
    <s v="其他"/>
    <x v="1"/>
    <x v="0"/>
    <n v="20150430"/>
    <s v="API"/>
    <s v="CM_游戏盒子"/>
    <n v="34711723"/>
    <n v="16383.88"/>
  </r>
  <r>
    <s v="其他"/>
    <x v="1"/>
    <x v="0"/>
    <n v="20150429"/>
    <s v="API"/>
    <s v="CM_游戏盒子"/>
    <n v="33922907"/>
    <n v="15383.24"/>
  </r>
  <r>
    <s v="其他"/>
    <x v="1"/>
    <x v="0"/>
    <n v="20150428"/>
    <s v="API"/>
    <s v="CM_游戏盒子"/>
    <n v="32017838"/>
    <n v="16414.64"/>
  </r>
  <r>
    <s v="其他"/>
    <x v="1"/>
    <x v="0"/>
    <n v="20150427"/>
    <s v="API"/>
    <s v="CM_游戏盒子"/>
    <n v="32645941"/>
    <n v="16740.3"/>
  </r>
  <r>
    <s v="其他"/>
    <x v="1"/>
    <x v="0"/>
    <n v="20150426"/>
    <s v="API"/>
    <s v="CM_游戏盒子"/>
    <n v="36071589"/>
    <n v="21135.46"/>
  </r>
  <r>
    <s v="其他"/>
    <x v="1"/>
    <x v="0"/>
    <n v="20150425"/>
    <s v="API"/>
    <s v="CM_游戏盒子"/>
    <n v="35902972"/>
    <n v="21452.54"/>
  </r>
  <r>
    <s v="其他"/>
    <x v="1"/>
    <x v="0"/>
    <n v="20150424"/>
    <s v="API"/>
    <s v="CM_游戏盒子"/>
    <n v="34780384"/>
    <n v="18511.37"/>
  </r>
  <r>
    <s v="其他"/>
    <x v="1"/>
    <x v="0"/>
    <n v="20150423"/>
    <s v="API"/>
    <s v="CM_游戏盒子"/>
    <n v="35287179"/>
    <n v="18478.990000000002"/>
  </r>
  <r>
    <s v="其他"/>
    <x v="1"/>
    <x v="0"/>
    <n v="20150422"/>
    <s v="API"/>
    <s v="CM_游戏盒子"/>
    <n v="34791414"/>
    <n v="17688.91"/>
  </r>
  <r>
    <s v="其他"/>
    <x v="1"/>
    <x v="0"/>
    <n v="20150421"/>
    <s v="API"/>
    <s v="CM_游戏盒子"/>
    <n v="33288112"/>
    <n v="16533.75"/>
  </r>
  <r>
    <s v="其他"/>
    <x v="1"/>
    <x v="0"/>
    <n v="20150420"/>
    <s v="API"/>
    <s v="CM_游戏盒子"/>
    <n v="33722016"/>
    <n v="14162.84"/>
  </r>
  <r>
    <s v="其他"/>
    <x v="1"/>
    <x v="0"/>
    <n v="20150419"/>
    <s v="API"/>
    <s v="CM_游戏盒子"/>
    <n v="37421219"/>
    <n v="17687.05"/>
  </r>
  <r>
    <s v="其他"/>
    <x v="1"/>
    <x v="0"/>
    <n v="20150418"/>
    <s v="API"/>
    <s v="CM_游戏盒子"/>
    <n v="38120805"/>
    <n v="19907.28"/>
  </r>
  <r>
    <s v="其他"/>
    <x v="1"/>
    <x v="0"/>
    <n v="20150417"/>
    <s v="API"/>
    <s v="CM_游戏盒子"/>
    <n v="37832777"/>
    <n v="21679.34"/>
  </r>
  <r>
    <s v="其他"/>
    <x v="1"/>
    <x v="0"/>
    <n v="20150416"/>
    <s v="API"/>
    <s v="CM_游戏盒子"/>
    <n v="37018499"/>
    <n v="26563.25"/>
  </r>
  <r>
    <s v="其他"/>
    <x v="1"/>
    <x v="0"/>
    <n v="20150415"/>
    <s v="API"/>
    <s v="CM_游戏盒子"/>
    <n v="36162414"/>
    <n v="20262.23"/>
  </r>
  <r>
    <s v="其他"/>
    <x v="1"/>
    <x v="0"/>
    <n v="20150414"/>
    <s v="API"/>
    <s v="CM_游戏盒子"/>
    <n v="35966416"/>
    <n v="18630.259999999998"/>
  </r>
  <r>
    <s v="其他"/>
    <x v="1"/>
    <x v="0"/>
    <n v="20150413"/>
    <s v="API"/>
    <s v="CM_游戏盒子"/>
    <n v="31334023"/>
    <n v="15543.79"/>
  </r>
  <r>
    <s v="其他"/>
    <x v="1"/>
    <x v="0"/>
    <n v="20150412"/>
    <s v="API"/>
    <s v="CM_游戏盒子"/>
    <n v="37255322"/>
    <n v="18768.330000000002"/>
  </r>
  <r>
    <s v="其他"/>
    <x v="1"/>
    <x v="0"/>
    <n v="20150411"/>
    <s v="API"/>
    <s v="CM_游戏盒子"/>
    <n v="36343600"/>
    <n v="19825.72"/>
  </r>
  <r>
    <s v="其他"/>
    <x v="1"/>
    <x v="0"/>
    <n v="20150410"/>
    <s v="API"/>
    <s v="CM_游戏盒子"/>
    <n v="34839210"/>
    <n v="17495.2"/>
  </r>
  <r>
    <s v="其他"/>
    <x v="1"/>
    <x v="0"/>
    <n v="20150409"/>
    <s v="API"/>
    <s v="CM_游戏盒子"/>
    <n v="36352700"/>
    <n v="17130.14"/>
  </r>
  <r>
    <s v="其他"/>
    <x v="1"/>
    <x v="0"/>
    <n v="20150408"/>
    <s v="API"/>
    <s v="CM_游戏盒子"/>
    <n v="37328546"/>
    <n v="17555.560000000001"/>
  </r>
  <r>
    <s v="其他"/>
    <x v="1"/>
    <x v="0"/>
    <n v="20150407"/>
    <s v="API"/>
    <s v="CM_游戏盒子"/>
    <n v="36924026"/>
    <n v="18459.52"/>
  </r>
  <r>
    <s v="其他"/>
    <x v="1"/>
    <x v="0"/>
    <n v="20150406"/>
    <s v="API"/>
    <s v="CM_游戏盒子"/>
    <n v="37099449"/>
    <n v="20343.330000000002"/>
  </r>
  <r>
    <s v="其他"/>
    <x v="1"/>
    <x v="0"/>
    <n v="20150405"/>
    <s v="API"/>
    <s v="CM_游戏盒子"/>
    <n v="38868731"/>
    <n v="22061.84"/>
  </r>
  <r>
    <s v="其他"/>
    <x v="1"/>
    <x v="0"/>
    <n v="20150404"/>
    <s v="API"/>
    <s v="CM_游戏盒子"/>
    <n v="39653776"/>
    <n v="20125.54"/>
  </r>
  <r>
    <s v="其他"/>
    <x v="1"/>
    <x v="0"/>
    <n v="20150403"/>
    <s v="API"/>
    <s v="CM_游戏盒子"/>
    <n v="40482678"/>
    <n v="20726.060000000001"/>
  </r>
  <r>
    <s v="其他"/>
    <x v="1"/>
    <x v="0"/>
    <n v="20150402"/>
    <s v="API"/>
    <s v="CM_游戏盒子"/>
    <n v="40868276"/>
    <n v="19802.2"/>
  </r>
  <r>
    <s v="其他"/>
    <x v="1"/>
    <x v="0"/>
    <n v="20150401"/>
    <s v="API"/>
    <s v="CM_游戏盒子"/>
    <n v="40993845"/>
    <n v="18001.599999999999"/>
  </r>
  <r>
    <s v="结果页"/>
    <x v="0"/>
    <x v="1"/>
    <n v="20150622"/>
    <s v="自家直客"/>
    <s v="BD_结果页"/>
    <n v="3063550"/>
    <n v="7707.23"/>
  </r>
  <r>
    <s v="结果页"/>
    <x v="0"/>
    <x v="1"/>
    <n v="20150621"/>
    <s v="自家直客"/>
    <s v="BD_结果页"/>
    <n v="2955151"/>
    <n v="7671.86"/>
  </r>
  <r>
    <s v="结果页"/>
    <x v="0"/>
    <x v="1"/>
    <n v="20150620"/>
    <s v="自家直客"/>
    <s v="BD_结果页"/>
    <n v="2932423"/>
    <n v="7601.2"/>
  </r>
  <r>
    <s v="结果页"/>
    <x v="0"/>
    <x v="1"/>
    <n v="20150619"/>
    <s v="自家直客"/>
    <s v="BD_结果页"/>
    <n v="2930745"/>
    <n v="7323.62"/>
  </r>
  <r>
    <s v="结果页"/>
    <x v="0"/>
    <x v="1"/>
    <n v="20150618"/>
    <s v="自家直客"/>
    <s v="BD_结果页"/>
    <n v="2895481"/>
    <n v="7141.96"/>
  </r>
  <r>
    <s v="结果页"/>
    <x v="0"/>
    <x v="1"/>
    <n v="20150617"/>
    <s v="自家直客"/>
    <s v="BD_结果页"/>
    <n v="2870189"/>
    <n v="7009.59"/>
  </r>
  <r>
    <s v="结果页"/>
    <x v="0"/>
    <x v="1"/>
    <n v="20150616"/>
    <s v="自家直客"/>
    <s v="BD_结果页"/>
    <n v="2837584"/>
    <n v="6994.6"/>
  </r>
  <r>
    <s v="结果页"/>
    <x v="0"/>
    <x v="1"/>
    <n v="20150615"/>
    <s v="自家直客"/>
    <s v="BD_结果页"/>
    <n v="2606861"/>
    <n v="6531.79"/>
  </r>
  <r>
    <s v="结果页"/>
    <x v="0"/>
    <x v="1"/>
    <n v="20150614"/>
    <s v="自家直客"/>
    <s v="BD_结果页"/>
    <n v="2528704"/>
    <n v="6304.05"/>
  </r>
  <r>
    <s v="结果页"/>
    <x v="0"/>
    <x v="1"/>
    <n v="20150613"/>
    <s v="自家直客"/>
    <s v="BD_结果页"/>
    <n v="2539546"/>
    <n v="6157.09"/>
  </r>
  <r>
    <s v="结果页"/>
    <x v="0"/>
    <x v="1"/>
    <n v="20150612"/>
    <s v="自家直客"/>
    <s v="BD_结果页"/>
    <n v="2583940"/>
    <n v="6145.52"/>
  </r>
  <r>
    <s v="结果页"/>
    <x v="0"/>
    <x v="1"/>
    <n v="20150611"/>
    <s v="自家直客"/>
    <s v="BD_结果页"/>
    <n v="2410983"/>
    <n v="5649.06"/>
  </r>
  <r>
    <s v="结果页"/>
    <x v="0"/>
    <x v="1"/>
    <n v="20150610"/>
    <s v="自家直客"/>
    <s v="BD_结果页"/>
    <n v="2393605"/>
    <n v="5538.66"/>
  </r>
  <r>
    <s v="结果页"/>
    <x v="0"/>
    <x v="1"/>
    <n v="20150609"/>
    <s v="自家直客"/>
    <s v="BD_结果页"/>
    <n v="2412590"/>
    <n v="5508.58"/>
  </r>
  <r>
    <s v="结果页"/>
    <x v="0"/>
    <x v="1"/>
    <n v="20150608"/>
    <s v="自家直客"/>
    <s v="BD_结果页"/>
    <n v="2822226"/>
    <n v="6105.75"/>
  </r>
  <r>
    <s v="结果页"/>
    <x v="0"/>
    <x v="1"/>
    <n v="20150607"/>
    <s v="自家直客"/>
    <s v="BD_结果页"/>
    <n v="2491137"/>
    <n v="5417.53"/>
  </r>
  <r>
    <s v="结果页"/>
    <x v="0"/>
    <x v="1"/>
    <n v="20150606"/>
    <s v="自家直客"/>
    <s v="BD_结果页"/>
    <n v="2550340"/>
    <n v="5399.06"/>
  </r>
  <r>
    <s v="结果页"/>
    <x v="0"/>
    <x v="1"/>
    <n v="20150605"/>
    <s v="自家直客"/>
    <s v="BD_结果页"/>
    <n v="2740654"/>
    <n v="5443.79"/>
  </r>
  <r>
    <s v="结果页"/>
    <x v="0"/>
    <x v="1"/>
    <n v="20150604"/>
    <s v="自家直客"/>
    <s v="BD_结果页"/>
    <n v="2676880"/>
    <n v="5561.49"/>
  </r>
  <r>
    <s v="结果页"/>
    <x v="0"/>
    <x v="1"/>
    <n v="20150603"/>
    <s v="自家直客"/>
    <s v="BD_结果页"/>
    <n v="2866281"/>
    <n v="6567.12"/>
  </r>
  <r>
    <s v="结果页"/>
    <x v="0"/>
    <x v="1"/>
    <n v="20150602"/>
    <s v="自家直客"/>
    <s v="BD_结果页"/>
    <n v="2609198"/>
    <n v="6202.03"/>
  </r>
  <r>
    <s v="结果页"/>
    <x v="0"/>
    <x v="1"/>
    <n v="20150601"/>
    <s v="自家直客"/>
    <s v="BD_结果页"/>
    <n v="2578871"/>
    <n v="5911.38"/>
  </r>
  <r>
    <s v="结果页"/>
    <x v="0"/>
    <x v="2"/>
    <n v="20150531"/>
    <s v="自家直客"/>
    <s v="BD_结果页"/>
    <n v="2298028"/>
    <n v="5013.6099999999997"/>
  </r>
  <r>
    <s v="结果页"/>
    <x v="0"/>
    <x v="2"/>
    <n v="20150530"/>
    <s v="自家直客"/>
    <s v="BD_结果页"/>
    <n v="2323063"/>
    <n v="5090.5"/>
  </r>
  <r>
    <s v="结果页"/>
    <x v="0"/>
    <x v="2"/>
    <n v="20150529"/>
    <s v="自家直客"/>
    <s v="BD_结果页"/>
    <n v="2345634"/>
    <n v="5131.1000000000004"/>
  </r>
  <r>
    <s v="结果页"/>
    <x v="0"/>
    <x v="2"/>
    <n v="20150528"/>
    <s v="自家直客"/>
    <s v="BD_结果页"/>
    <n v="2367131"/>
    <n v="5104.4399999999996"/>
  </r>
  <r>
    <s v="结果页"/>
    <x v="0"/>
    <x v="2"/>
    <n v="20150527"/>
    <s v="自家直客"/>
    <s v="BD_结果页"/>
    <n v="2188142"/>
    <n v="4714.83"/>
  </r>
  <r>
    <s v="结果页"/>
    <x v="0"/>
    <x v="2"/>
    <n v="20150526"/>
    <s v="自家直客"/>
    <s v="BD_结果页"/>
    <n v="2147698"/>
    <n v="4573.7299999999996"/>
  </r>
  <r>
    <s v="结果页"/>
    <x v="0"/>
    <x v="2"/>
    <n v="20150525"/>
    <s v="自家直客"/>
    <s v="BD_结果页"/>
    <n v="2146834"/>
    <n v="4512.7"/>
  </r>
  <r>
    <s v="结果页"/>
    <x v="0"/>
    <x v="2"/>
    <n v="20150524"/>
    <s v="自家直客"/>
    <s v="BD_结果页"/>
    <n v="2050248"/>
    <n v="4648.93"/>
  </r>
  <r>
    <s v="结果页"/>
    <x v="0"/>
    <x v="2"/>
    <n v="20150523"/>
    <s v="自家直客"/>
    <s v="BD_结果页"/>
    <n v="1998328"/>
    <n v="4443.7"/>
  </r>
  <r>
    <s v="结果页"/>
    <x v="0"/>
    <x v="2"/>
    <n v="20150522"/>
    <s v="自家直客"/>
    <s v="BD_结果页"/>
    <n v="2221316"/>
    <n v="5010.87"/>
  </r>
  <r>
    <s v="结果页"/>
    <x v="0"/>
    <x v="2"/>
    <n v="20150521"/>
    <s v="自家直客"/>
    <s v="BD_结果页"/>
    <n v="2079490"/>
    <n v="4251.91"/>
  </r>
  <r>
    <s v="结果页"/>
    <x v="0"/>
    <x v="2"/>
    <n v="20150520"/>
    <s v="自家直客"/>
    <s v="BD_结果页"/>
    <n v="1897348"/>
    <n v="3908.91"/>
  </r>
  <r>
    <s v="结果页"/>
    <x v="0"/>
    <x v="2"/>
    <n v="20150519"/>
    <s v="自家直客"/>
    <s v="BD_结果页"/>
    <n v="1999639"/>
    <n v="3903.27"/>
  </r>
  <r>
    <s v="结果页"/>
    <x v="0"/>
    <x v="2"/>
    <n v="20150518"/>
    <s v="自家直客"/>
    <s v="BD_结果页"/>
    <n v="2313496"/>
    <n v="4506.5200000000004"/>
  </r>
  <r>
    <s v="结果页"/>
    <x v="0"/>
    <x v="2"/>
    <n v="20150517"/>
    <s v="自家直客"/>
    <s v="BD_结果页"/>
    <n v="2159656"/>
    <n v="4425.97"/>
  </r>
  <r>
    <s v="结果页"/>
    <x v="0"/>
    <x v="2"/>
    <n v="20150516"/>
    <s v="自家直客"/>
    <s v="BD_结果页"/>
    <n v="2213104"/>
    <n v="4398.57"/>
  </r>
  <r>
    <s v="结果页"/>
    <x v="0"/>
    <x v="2"/>
    <n v="20150515"/>
    <s v="自家直客"/>
    <s v="BD_结果页"/>
    <n v="2295387"/>
    <n v="4054.86"/>
  </r>
  <r>
    <s v="结果页"/>
    <x v="0"/>
    <x v="2"/>
    <n v="20150514"/>
    <s v="自家直客"/>
    <s v="BD_结果页"/>
    <n v="2288490"/>
    <n v="4087.93"/>
  </r>
  <r>
    <s v="结果页"/>
    <x v="0"/>
    <x v="2"/>
    <n v="20150513"/>
    <s v="自家直客"/>
    <s v="BD_结果页"/>
    <n v="2697489"/>
    <n v="4609.6400000000003"/>
  </r>
  <r>
    <s v="结果页"/>
    <x v="0"/>
    <x v="2"/>
    <n v="20150512"/>
    <s v="自家直客"/>
    <s v="BD_结果页"/>
    <n v="2297929"/>
    <n v="3824.49"/>
  </r>
  <r>
    <s v="结果页"/>
    <x v="0"/>
    <x v="2"/>
    <n v="20150511"/>
    <s v="自家直客"/>
    <s v="BD_结果页"/>
    <n v="1976560"/>
    <n v="3146.54"/>
  </r>
  <r>
    <s v="结果页"/>
    <x v="0"/>
    <x v="2"/>
    <n v="20150510"/>
    <s v="自家直客"/>
    <s v="BD_结果页"/>
    <n v="1961292"/>
    <n v="3215.02"/>
  </r>
  <r>
    <s v="结果页"/>
    <x v="0"/>
    <x v="2"/>
    <n v="20150509"/>
    <s v="自家直客"/>
    <s v="BD_结果页"/>
    <n v="1987283"/>
    <n v="2996.06"/>
  </r>
  <r>
    <s v="结果页"/>
    <x v="0"/>
    <x v="2"/>
    <n v="20150508"/>
    <s v="自家直客"/>
    <s v="BD_结果页"/>
    <n v="1968289"/>
    <n v="2892.51"/>
  </r>
  <r>
    <s v="结果页"/>
    <x v="0"/>
    <x v="2"/>
    <n v="20150507"/>
    <s v="自家直客"/>
    <s v="BD_结果页"/>
    <n v="1973035"/>
    <n v="3033.56"/>
  </r>
  <r>
    <s v="结果页"/>
    <x v="0"/>
    <x v="2"/>
    <n v="20150506"/>
    <s v="自家直客"/>
    <s v="BD_结果页"/>
    <n v="1931424"/>
    <n v="2824.43"/>
  </r>
  <r>
    <s v="结果页"/>
    <x v="0"/>
    <x v="2"/>
    <n v="20150505"/>
    <s v="自家直客"/>
    <s v="BD_结果页"/>
    <n v="1712877"/>
    <n v="2471.83"/>
  </r>
  <r>
    <s v="结果页"/>
    <x v="0"/>
    <x v="2"/>
    <n v="20150504"/>
    <s v="自家直客"/>
    <s v="BD_结果页"/>
    <n v="1595838"/>
    <n v="2287.7399999999998"/>
  </r>
  <r>
    <s v="结果页"/>
    <x v="0"/>
    <x v="2"/>
    <n v="20150503"/>
    <s v="自家直客"/>
    <s v="BD_结果页"/>
    <n v="1543846"/>
    <n v="2339.5500000000002"/>
  </r>
  <r>
    <s v="结果页"/>
    <x v="0"/>
    <x v="2"/>
    <n v="20150502"/>
    <s v="自家直客"/>
    <s v="BD_结果页"/>
    <n v="1604777"/>
    <n v="2507.2600000000002"/>
  </r>
  <r>
    <s v="结果页"/>
    <x v="0"/>
    <x v="2"/>
    <n v="20150501"/>
    <s v="自家直客"/>
    <s v="BD_结果页"/>
    <n v="1704145"/>
    <n v="2747.77"/>
  </r>
  <r>
    <s v="结果页"/>
    <x v="0"/>
    <x v="0"/>
    <n v="20150430"/>
    <s v="自家直客"/>
    <s v="BD_结果页"/>
    <n v="1791952"/>
    <n v="2866.88"/>
  </r>
  <r>
    <s v="结果页"/>
    <x v="0"/>
    <x v="0"/>
    <n v="20150429"/>
    <s v="自家直客"/>
    <s v="BD_结果页"/>
    <n v="2212889"/>
    <n v="3286.93"/>
  </r>
  <r>
    <s v="结果页"/>
    <x v="0"/>
    <x v="0"/>
    <n v="20150428"/>
    <s v="自家直客"/>
    <s v="BD_结果页"/>
    <n v="2315889"/>
    <n v="3229.75"/>
  </r>
  <r>
    <s v="结果页"/>
    <x v="0"/>
    <x v="0"/>
    <n v="20150427"/>
    <s v="自家直客"/>
    <s v="BD_结果页"/>
    <n v="2195887"/>
    <n v="2667.63"/>
  </r>
  <r>
    <s v="结果页"/>
    <x v="0"/>
    <x v="0"/>
    <n v="20150426"/>
    <s v="自家直客"/>
    <s v="BD_结果页"/>
    <n v="2087547"/>
    <n v="2761.51"/>
  </r>
  <r>
    <s v="结果页"/>
    <x v="0"/>
    <x v="0"/>
    <n v="20150425"/>
    <s v="自家直客"/>
    <s v="BD_结果页"/>
    <n v="2017542"/>
    <n v="2599.71"/>
  </r>
  <r>
    <s v="结果页"/>
    <x v="0"/>
    <x v="0"/>
    <n v="20150424"/>
    <s v="自家直客"/>
    <s v="BD_结果页"/>
    <n v="2117761"/>
    <n v="2767.54"/>
  </r>
  <r>
    <s v="结果页"/>
    <x v="0"/>
    <x v="0"/>
    <n v="20150423"/>
    <s v="自家直客"/>
    <s v="BD_结果页"/>
    <n v="2151981"/>
    <n v="2666.94"/>
  </r>
  <r>
    <s v="结果页"/>
    <x v="0"/>
    <x v="0"/>
    <n v="20150422"/>
    <s v="自家直客"/>
    <s v="BD_结果页"/>
    <n v="2248010"/>
    <n v="2687.13"/>
  </r>
  <r>
    <s v="结果页"/>
    <x v="0"/>
    <x v="0"/>
    <n v="20150421"/>
    <s v="自家直客"/>
    <s v="BD_结果页"/>
    <n v="2284697"/>
    <n v="2726.5"/>
  </r>
  <r>
    <s v="结果页"/>
    <x v="0"/>
    <x v="0"/>
    <n v="20150420"/>
    <s v="自家直客"/>
    <s v="BD_结果页"/>
    <n v="2370246"/>
    <n v="2743.79"/>
  </r>
  <r>
    <s v="结果页"/>
    <x v="0"/>
    <x v="0"/>
    <n v="20150419"/>
    <s v="自家直客"/>
    <s v="BD_结果页"/>
    <n v="2786324"/>
    <n v="3422.01"/>
  </r>
  <r>
    <s v="结果页"/>
    <x v="0"/>
    <x v="0"/>
    <n v="20150418"/>
    <s v="自家直客"/>
    <s v="BD_结果页"/>
    <n v="2699623"/>
    <n v="3363.19"/>
  </r>
  <r>
    <s v="结果页"/>
    <x v="0"/>
    <x v="0"/>
    <n v="20150417"/>
    <s v="自家直客"/>
    <s v="BD_结果页"/>
    <n v="2621687"/>
    <n v="2842"/>
  </r>
  <r>
    <s v="结果页"/>
    <x v="0"/>
    <x v="0"/>
    <n v="20150416"/>
    <s v="自家直客"/>
    <s v="BD_结果页"/>
    <n v="2607058"/>
    <n v="2900.47"/>
  </r>
  <r>
    <s v="结果页"/>
    <x v="0"/>
    <x v="0"/>
    <n v="20150415"/>
    <s v="自家直客"/>
    <s v="BD_结果页"/>
    <n v="2651421"/>
    <n v="3015.71"/>
  </r>
  <r>
    <s v="结果页"/>
    <x v="0"/>
    <x v="0"/>
    <n v="20150414"/>
    <s v="自家直客"/>
    <s v="BD_结果页"/>
    <n v="2476069"/>
    <n v="2781.49"/>
  </r>
  <r>
    <s v="结果页"/>
    <x v="0"/>
    <x v="0"/>
    <n v="20150413"/>
    <s v="自家直客"/>
    <s v="BD_结果页"/>
    <n v="2237711"/>
    <n v="2395.94"/>
  </r>
  <r>
    <s v="结果页"/>
    <x v="0"/>
    <x v="0"/>
    <n v="20150412"/>
    <s v="自家直客"/>
    <s v="BD_结果页"/>
    <n v="2420188"/>
    <n v="2656.75"/>
  </r>
  <r>
    <s v="结果页"/>
    <x v="0"/>
    <x v="0"/>
    <n v="20150411"/>
    <s v="自家直客"/>
    <s v="BD_结果页"/>
    <n v="1924190"/>
    <n v="2275.87"/>
  </r>
  <r>
    <s v="结果页"/>
    <x v="0"/>
    <x v="0"/>
    <n v="20150410"/>
    <s v="自家直客"/>
    <s v="BD_结果页"/>
    <n v="2493618"/>
    <n v="2920.82"/>
  </r>
  <r>
    <s v="结果页"/>
    <x v="0"/>
    <x v="0"/>
    <n v="20150409"/>
    <s v="自家直客"/>
    <s v="BD_结果页"/>
    <n v="2798408"/>
    <n v="3318.35"/>
  </r>
  <r>
    <s v="结果页"/>
    <x v="0"/>
    <x v="0"/>
    <n v="20150408"/>
    <s v="自家直客"/>
    <s v="BD_结果页"/>
    <n v="2685389"/>
    <n v="3257.06"/>
  </r>
  <r>
    <s v="结果页"/>
    <x v="0"/>
    <x v="0"/>
    <n v="20150407"/>
    <s v="自家直客"/>
    <s v="BD_结果页"/>
    <n v="2704687"/>
    <n v="3027.86"/>
  </r>
  <r>
    <s v="结果页"/>
    <x v="0"/>
    <x v="0"/>
    <n v="20150406"/>
    <s v="自家直客"/>
    <s v="BD_结果页"/>
    <n v="2799439"/>
    <n v="3299.13"/>
  </r>
  <r>
    <s v="结果页"/>
    <x v="0"/>
    <x v="0"/>
    <n v="20150405"/>
    <s v="自家直客"/>
    <s v="BD_结果页"/>
    <n v="2594420"/>
    <n v="3250.39"/>
  </r>
  <r>
    <s v="结果页"/>
    <x v="0"/>
    <x v="0"/>
    <n v="20150404"/>
    <s v="自家直客"/>
    <s v="BD_结果页"/>
    <n v="2533912"/>
    <n v="3144.3"/>
  </r>
  <r>
    <s v="结果页"/>
    <x v="0"/>
    <x v="0"/>
    <n v="20150403"/>
    <s v="自家直客"/>
    <s v="BD_结果页"/>
    <n v="2594488"/>
    <n v="3153.6"/>
  </r>
  <r>
    <s v="结果页"/>
    <x v="0"/>
    <x v="0"/>
    <n v="20150402"/>
    <s v="自家直客"/>
    <s v="BD_结果页"/>
    <n v="2518730"/>
    <n v="3107.16"/>
  </r>
  <r>
    <s v="结果页"/>
    <x v="0"/>
    <x v="0"/>
    <n v="20150401"/>
    <s v="自家直客"/>
    <s v="BD_结果页"/>
    <n v="2531761"/>
    <n v="3034.4"/>
  </r>
  <r>
    <s v="结果页"/>
    <x v="1"/>
    <x v="1"/>
    <n v="20150622"/>
    <s v="API"/>
    <s v="BD_结果页"/>
    <n v="812029"/>
    <n v="323.5"/>
  </r>
  <r>
    <s v="结果页"/>
    <x v="1"/>
    <x v="1"/>
    <n v="20150621"/>
    <s v="API"/>
    <s v="BD_结果页"/>
    <n v="865403"/>
    <n v="331.06"/>
  </r>
  <r>
    <s v="结果页"/>
    <x v="1"/>
    <x v="1"/>
    <n v="20150620"/>
    <s v="API"/>
    <s v="BD_结果页"/>
    <n v="827852"/>
    <n v="337.41"/>
  </r>
  <r>
    <s v="结果页"/>
    <x v="1"/>
    <x v="1"/>
    <n v="20150619"/>
    <s v="API"/>
    <s v="BD_结果页"/>
    <n v="830190"/>
    <n v="300.70999999999998"/>
  </r>
  <r>
    <s v="结果页"/>
    <x v="1"/>
    <x v="1"/>
    <n v="20150618"/>
    <s v="API"/>
    <s v="BD_结果页"/>
    <n v="807541"/>
    <n v="339.86"/>
  </r>
  <r>
    <s v="结果页"/>
    <x v="1"/>
    <x v="1"/>
    <n v="20150617"/>
    <s v="API"/>
    <s v="BD_结果页"/>
    <n v="760768"/>
    <n v="381.98"/>
  </r>
  <r>
    <s v="结果页"/>
    <x v="1"/>
    <x v="1"/>
    <n v="20150616"/>
    <s v="API"/>
    <s v="BD_结果页"/>
    <n v="740718"/>
    <n v="272.89"/>
  </r>
  <r>
    <s v="结果页"/>
    <x v="1"/>
    <x v="1"/>
    <n v="20150615"/>
    <s v="API"/>
    <s v="BD_结果页"/>
    <n v="880697"/>
    <n v="232.08"/>
  </r>
  <r>
    <s v="结果页"/>
    <x v="1"/>
    <x v="1"/>
    <n v="20150614"/>
    <s v="API"/>
    <s v="BD_结果页"/>
    <n v="779592"/>
    <n v="215.64"/>
  </r>
  <r>
    <s v="结果页"/>
    <x v="1"/>
    <x v="1"/>
    <n v="20150613"/>
    <s v="API"/>
    <s v="BD_结果页"/>
    <n v="820582"/>
    <n v="249.07"/>
  </r>
  <r>
    <s v="结果页"/>
    <x v="1"/>
    <x v="1"/>
    <n v="20150612"/>
    <s v="API"/>
    <s v="BD_结果页"/>
    <n v="791810"/>
    <n v="194.18"/>
  </r>
  <r>
    <s v="结果页"/>
    <x v="1"/>
    <x v="1"/>
    <n v="20150611"/>
    <s v="API"/>
    <s v="BD_结果页"/>
    <n v="738460"/>
    <n v="299.22000000000003"/>
  </r>
  <r>
    <s v="结果页"/>
    <x v="1"/>
    <x v="1"/>
    <n v="20150610"/>
    <s v="API"/>
    <s v="BD_结果页"/>
    <n v="728453"/>
    <n v="259.45999999999998"/>
  </r>
  <r>
    <s v="结果页"/>
    <x v="1"/>
    <x v="1"/>
    <n v="20150609"/>
    <s v="API"/>
    <s v="BD_结果页"/>
    <n v="813458"/>
    <n v="182"/>
  </r>
  <r>
    <s v="结果页"/>
    <x v="1"/>
    <x v="1"/>
    <n v="20150608"/>
    <s v="API"/>
    <s v="BD_结果页"/>
    <n v="928483"/>
    <n v="247.45"/>
  </r>
  <r>
    <s v="结果页"/>
    <x v="1"/>
    <x v="1"/>
    <n v="20150607"/>
    <s v="API"/>
    <s v="BD_结果页"/>
    <n v="1026814"/>
    <n v="277.77999999999997"/>
  </r>
  <r>
    <s v="结果页"/>
    <x v="1"/>
    <x v="1"/>
    <n v="20150606"/>
    <s v="API"/>
    <s v="BD_结果页"/>
    <n v="975560"/>
    <n v="229.6"/>
  </r>
  <r>
    <s v="结果页"/>
    <x v="1"/>
    <x v="1"/>
    <n v="20150605"/>
    <s v="API"/>
    <s v="BD_结果页"/>
    <n v="845206"/>
    <n v="234.8"/>
  </r>
  <r>
    <s v="结果页"/>
    <x v="1"/>
    <x v="1"/>
    <n v="20150604"/>
    <s v="API"/>
    <s v="BD_结果页"/>
    <n v="1053723"/>
    <n v="321.42"/>
  </r>
  <r>
    <s v="结果页"/>
    <x v="1"/>
    <x v="1"/>
    <n v="20150603"/>
    <s v="API"/>
    <s v="BD_结果页"/>
    <n v="1305612"/>
    <n v="424.88"/>
  </r>
  <r>
    <s v="结果页"/>
    <x v="1"/>
    <x v="1"/>
    <n v="20150602"/>
    <s v="API"/>
    <s v="BD_结果页"/>
    <n v="1272615"/>
    <n v="353.09"/>
  </r>
  <r>
    <s v="结果页"/>
    <x v="1"/>
    <x v="1"/>
    <n v="20150601"/>
    <s v="API"/>
    <s v="BD_结果页"/>
    <n v="1307447"/>
    <n v="447.37"/>
  </r>
  <r>
    <s v="结果页"/>
    <x v="1"/>
    <x v="2"/>
    <n v="20150531"/>
    <s v="API"/>
    <s v="BD_结果页"/>
    <n v="1451631"/>
    <n v="518.95000000000005"/>
  </r>
  <r>
    <s v="结果页"/>
    <x v="1"/>
    <x v="2"/>
    <n v="20150530"/>
    <s v="API"/>
    <s v="BD_结果页"/>
    <n v="1370341"/>
    <n v="499.79"/>
  </r>
  <r>
    <s v="结果页"/>
    <x v="1"/>
    <x v="2"/>
    <n v="20150529"/>
    <s v="API"/>
    <s v="BD_结果页"/>
    <n v="1371597"/>
    <n v="419.66"/>
  </r>
  <r>
    <s v="结果页"/>
    <x v="1"/>
    <x v="2"/>
    <n v="20150528"/>
    <s v="API"/>
    <s v="BD_结果页"/>
    <n v="1298850"/>
    <n v="405.36"/>
  </r>
  <r>
    <s v="结果页"/>
    <x v="1"/>
    <x v="2"/>
    <n v="20150527"/>
    <s v="API"/>
    <s v="BD_结果页"/>
    <n v="1591498"/>
    <n v="465.12"/>
  </r>
  <r>
    <s v="结果页"/>
    <x v="1"/>
    <x v="2"/>
    <n v="20150526"/>
    <s v="API"/>
    <s v="BD_结果页"/>
    <n v="1666804"/>
    <n v="529.79999999999995"/>
  </r>
  <r>
    <s v="结果页"/>
    <x v="1"/>
    <x v="2"/>
    <n v="20150525"/>
    <s v="API"/>
    <s v="BD_结果页"/>
    <n v="1608582"/>
    <n v="483.98"/>
  </r>
  <r>
    <s v="结果页"/>
    <x v="1"/>
    <x v="2"/>
    <n v="20150524"/>
    <s v="API"/>
    <s v="BD_结果页"/>
    <n v="1643782"/>
    <n v="528.5"/>
  </r>
  <r>
    <s v="结果页"/>
    <x v="1"/>
    <x v="2"/>
    <n v="20150523"/>
    <s v="API"/>
    <s v="BD_结果页"/>
    <n v="1679860"/>
    <n v="619.72"/>
  </r>
  <r>
    <s v="结果页"/>
    <x v="1"/>
    <x v="2"/>
    <n v="20150522"/>
    <s v="API"/>
    <s v="BD_结果页"/>
    <n v="1761908"/>
    <n v="511.59"/>
  </r>
  <r>
    <s v="结果页"/>
    <x v="1"/>
    <x v="2"/>
    <n v="20150521"/>
    <s v="API"/>
    <s v="BD_结果页"/>
    <n v="1786046"/>
    <n v="725.01"/>
  </r>
  <r>
    <s v="结果页"/>
    <x v="1"/>
    <x v="2"/>
    <n v="20150520"/>
    <s v="API"/>
    <s v="BD_结果页"/>
    <n v="1850173"/>
    <n v="676.45"/>
  </r>
  <r>
    <s v="结果页"/>
    <x v="1"/>
    <x v="2"/>
    <n v="20150519"/>
    <s v="API"/>
    <s v="BD_结果页"/>
    <n v="1773760"/>
    <n v="758.27"/>
  </r>
  <r>
    <s v="结果页"/>
    <x v="1"/>
    <x v="2"/>
    <n v="20150518"/>
    <s v="API"/>
    <s v="BD_结果页"/>
    <n v="1491648"/>
    <n v="573.23"/>
  </r>
  <r>
    <s v="结果页"/>
    <x v="1"/>
    <x v="2"/>
    <n v="20150517"/>
    <s v="API"/>
    <s v="BD_结果页"/>
    <n v="1654110"/>
    <n v="594.78"/>
  </r>
  <r>
    <s v="结果页"/>
    <x v="1"/>
    <x v="2"/>
    <n v="20150516"/>
    <s v="API"/>
    <s v="BD_结果页"/>
    <n v="1614011"/>
    <n v="515.57000000000005"/>
  </r>
  <r>
    <s v="结果页"/>
    <x v="1"/>
    <x v="2"/>
    <n v="20150515"/>
    <s v="API"/>
    <s v="BD_结果页"/>
    <n v="1672212"/>
    <n v="597.49"/>
  </r>
  <r>
    <s v="结果页"/>
    <x v="1"/>
    <x v="2"/>
    <n v="20150514"/>
    <s v="API"/>
    <s v="BD_结果页"/>
    <n v="1501259"/>
    <n v="479.54"/>
  </r>
  <r>
    <s v="结果页"/>
    <x v="1"/>
    <x v="2"/>
    <n v="20150513"/>
    <s v="API"/>
    <s v="BD_结果页"/>
    <n v="1528209"/>
    <n v="485.05"/>
  </r>
  <r>
    <s v="结果页"/>
    <x v="1"/>
    <x v="2"/>
    <n v="20150512"/>
    <s v="API"/>
    <s v="BD_结果页"/>
    <n v="1619478"/>
    <n v="593.66"/>
  </r>
  <r>
    <s v="结果页"/>
    <x v="1"/>
    <x v="2"/>
    <n v="20150511"/>
    <s v="API"/>
    <s v="BD_结果页"/>
    <n v="1669256"/>
    <n v="715.18"/>
  </r>
  <r>
    <s v="结果页"/>
    <x v="1"/>
    <x v="2"/>
    <n v="20150510"/>
    <s v="API"/>
    <s v="BD_结果页"/>
    <n v="1714061"/>
    <n v="839.61"/>
  </r>
  <r>
    <s v="结果页"/>
    <x v="1"/>
    <x v="2"/>
    <n v="20150509"/>
    <s v="API"/>
    <s v="BD_结果页"/>
    <n v="1792241"/>
    <n v="801.61"/>
  </r>
  <r>
    <s v="结果页"/>
    <x v="1"/>
    <x v="2"/>
    <n v="20150508"/>
    <s v="API"/>
    <s v="BD_结果页"/>
    <n v="1861353"/>
    <n v="817.11"/>
  </r>
  <r>
    <s v="结果页"/>
    <x v="1"/>
    <x v="2"/>
    <n v="20150507"/>
    <s v="API"/>
    <s v="BD_结果页"/>
    <n v="1893459"/>
    <n v="845.61"/>
  </r>
  <r>
    <s v="结果页"/>
    <x v="1"/>
    <x v="2"/>
    <n v="20150506"/>
    <s v="API"/>
    <s v="BD_结果页"/>
    <n v="1962135"/>
    <n v="846.07"/>
  </r>
  <r>
    <s v="结果页"/>
    <x v="1"/>
    <x v="2"/>
    <n v="20150505"/>
    <s v="API"/>
    <s v="BD_结果页"/>
    <n v="2093337"/>
    <n v="902.33"/>
  </r>
  <r>
    <s v="结果页"/>
    <x v="1"/>
    <x v="2"/>
    <n v="20150504"/>
    <s v="API"/>
    <s v="BD_结果页"/>
    <n v="2129593"/>
    <n v="845.21"/>
  </r>
  <r>
    <s v="结果页"/>
    <x v="1"/>
    <x v="2"/>
    <n v="20150503"/>
    <s v="API"/>
    <s v="BD_结果页"/>
    <n v="2091681"/>
    <n v="897.11"/>
  </r>
  <r>
    <s v="结果页"/>
    <x v="1"/>
    <x v="2"/>
    <n v="20150502"/>
    <s v="API"/>
    <s v="BD_结果页"/>
    <n v="1986903"/>
    <n v="833.29"/>
  </r>
  <r>
    <s v="结果页"/>
    <x v="1"/>
    <x v="2"/>
    <n v="20150501"/>
    <s v="API"/>
    <s v="BD_结果页"/>
    <n v="1971912"/>
    <n v="891.8"/>
  </r>
  <r>
    <s v="结果页"/>
    <x v="1"/>
    <x v="0"/>
    <n v="20150430"/>
    <s v="API"/>
    <s v="BD_结果页"/>
    <n v="1945482"/>
    <n v="875.15"/>
  </r>
  <r>
    <s v="结果页"/>
    <x v="1"/>
    <x v="0"/>
    <n v="20150429"/>
    <s v="API"/>
    <s v="BD_结果页"/>
    <n v="1740393"/>
    <n v="624.88"/>
  </r>
  <r>
    <s v="结果页"/>
    <x v="1"/>
    <x v="0"/>
    <n v="20150428"/>
    <s v="API"/>
    <s v="BD_结果页"/>
    <n v="1765650"/>
    <n v="681.86"/>
  </r>
  <r>
    <s v="结果页"/>
    <x v="1"/>
    <x v="0"/>
    <n v="20150427"/>
    <s v="API"/>
    <s v="BD_结果页"/>
    <n v="1835939"/>
    <n v="768.15"/>
  </r>
  <r>
    <s v="结果页"/>
    <x v="1"/>
    <x v="0"/>
    <n v="20150426"/>
    <s v="API"/>
    <s v="BD_结果页"/>
    <n v="1859112"/>
    <n v="878.47"/>
  </r>
  <r>
    <s v="结果页"/>
    <x v="1"/>
    <x v="0"/>
    <n v="20150425"/>
    <s v="API"/>
    <s v="BD_结果页"/>
    <n v="1899578"/>
    <n v="745.19"/>
  </r>
  <r>
    <s v="结果页"/>
    <x v="1"/>
    <x v="0"/>
    <n v="20150424"/>
    <s v="API"/>
    <s v="BD_结果页"/>
    <n v="1986592"/>
    <n v="792.14"/>
  </r>
  <r>
    <s v="结果页"/>
    <x v="1"/>
    <x v="0"/>
    <n v="20150423"/>
    <s v="API"/>
    <s v="BD_结果页"/>
    <n v="2052666"/>
    <n v="897.83"/>
  </r>
  <r>
    <s v="结果页"/>
    <x v="1"/>
    <x v="0"/>
    <n v="20150422"/>
    <s v="API"/>
    <s v="BD_结果页"/>
    <n v="2142569"/>
    <n v="907.21"/>
  </r>
  <r>
    <s v="结果页"/>
    <x v="1"/>
    <x v="0"/>
    <n v="20150421"/>
    <s v="API"/>
    <s v="BD_结果页"/>
    <n v="2153484"/>
    <n v="999.11"/>
  </r>
  <r>
    <s v="结果页"/>
    <x v="1"/>
    <x v="0"/>
    <n v="20150420"/>
    <s v="API"/>
    <s v="BD_结果页"/>
    <n v="2226077"/>
    <n v="1093.23"/>
  </r>
  <r>
    <s v="结果页"/>
    <x v="1"/>
    <x v="0"/>
    <n v="20150419"/>
    <s v="API"/>
    <s v="BD_结果页"/>
    <n v="2324373"/>
    <n v="1358.53"/>
  </r>
  <r>
    <s v="结果页"/>
    <x v="1"/>
    <x v="0"/>
    <n v="20150418"/>
    <s v="API"/>
    <s v="BD_结果页"/>
    <n v="2153160"/>
    <n v="1036.1199999999999"/>
  </r>
  <r>
    <s v="结果页"/>
    <x v="1"/>
    <x v="0"/>
    <n v="20150417"/>
    <s v="API"/>
    <s v="BD_结果页"/>
    <n v="2316398"/>
    <n v="1149.48"/>
  </r>
  <r>
    <s v="结果页"/>
    <x v="1"/>
    <x v="0"/>
    <n v="20150416"/>
    <s v="API"/>
    <s v="BD_结果页"/>
    <n v="2112230"/>
    <n v="974.83"/>
  </r>
  <r>
    <s v="结果页"/>
    <x v="1"/>
    <x v="0"/>
    <n v="20150415"/>
    <s v="API"/>
    <s v="BD_结果页"/>
    <n v="2052247"/>
    <n v="1076.3399999999999"/>
  </r>
  <r>
    <s v="结果页"/>
    <x v="1"/>
    <x v="0"/>
    <n v="20150414"/>
    <s v="API"/>
    <s v="BD_结果页"/>
    <n v="2124054"/>
    <n v="887.01"/>
  </r>
  <r>
    <s v="结果页"/>
    <x v="1"/>
    <x v="0"/>
    <n v="20150413"/>
    <s v="API"/>
    <s v="BD_结果页"/>
    <n v="1682314"/>
    <n v="737.2"/>
  </r>
  <r>
    <s v="结果页"/>
    <x v="1"/>
    <x v="0"/>
    <n v="20150412"/>
    <s v="API"/>
    <s v="BD_结果页"/>
    <n v="1753350"/>
    <n v="770.94"/>
  </r>
  <r>
    <s v="结果页"/>
    <x v="1"/>
    <x v="0"/>
    <n v="20150411"/>
    <s v="API"/>
    <s v="BD_结果页"/>
    <n v="2240799"/>
    <n v="927.22"/>
  </r>
  <r>
    <s v="结果页"/>
    <x v="1"/>
    <x v="0"/>
    <n v="20150410"/>
    <s v="API"/>
    <s v="BD_结果页"/>
    <n v="1816172"/>
    <n v="850.43"/>
  </r>
  <r>
    <s v="结果页"/>
    <x v="1"/>
    <x v="0"/>
    <n v="20150409"/>
    <s v="API"/>
    <s v="BD_结果页"/>
    <n v="1923449"/>
    <n v="869.68"/>
  </r>
  <r>
    <s v="结果页"/>
    <x v="1"/>
    <x v="0"/>
    <n v="20150408"/>
    <s v="API"/>
    <s v="BD_结果页"/>
    <n v="1978676"/>
    <n v="970.9"/>
  </r>
  <r>
    <s v="结果页"/>
    <x v="1"/>
    <x v="0"/>
    <n v="20150407"/>
    <s v="API"/>
    <s v="BD_结果页"/>
    <n v="1990188"/>
    <n v="900.04"/>
  </r>
  <r>
    <s v="结果页"/>
    <x v="1"/>
    <x v="0"/>
    <n v="20150406"/>
    <s v="API"/>
    <s v="BD_结果页"/>
    <n v="1781875"/>
    <n v="995.45"/>
  </r>
  <r>
    <s v="结果页"/>
    <x v="1"/>
    <x v="0"/>
    <n v="20150405"/>
    <s v="API"/>
    <s v="BD_结果页"/>
    <n v="1837525"/>
    <n v="921.88"/>
  </r>
  <r>
    <s v="结果页"/>
    <x v="1"/>
    <x v="0"/>
    <n v="20150404"/>
    <s v="API"/>
    <s v="BD_结果页"/>
    <n v="1857781"/>
    <n v="893.79"/>
  </r>
  <r>
    <s v="结果页"/>
    <x v="1"/>
    <x v="0"/>
    <n v="20150403"/>
    <s v="API"/>
    <s v="BD_结果页"/>
    <n v="1910700"/>
    <n v="1010.34"/>
  </r>
  <r>
    <s v="结果页"/>
    <x v="1"/>
    <x v="0"/>
    <n v="20150402"/>
    <s v="API"/>
    <s v="BD_结果页"/>
    <n v="1929081"/>
    <n v="961.14"/>
  </r>
  <r>
    <s v="结果页"/>
    <x v="1"/>
    <x v="0"/>
    <n v="20150401"/>
    <s v="API"/>
    <s v="BD_结果页"/>
    <n v="1909912"/>
    <n v="945.33"/>
  </r>
  <r>
    <s v="其他"/>
    <x v="0"/>
    <x v="1"/>
    <n v="20150622"/>
    <s v="自家直客"/>
    <s v="BD_首页"/>
    <n v="8757368"/>
    <n v="4802.1499999999996"/>
  </r>
  <r>
    <s v="其他"/>
    <x v="0"/>
    <x v="1"/>
    <n v="20150621"/>
    <s v="自家直客"/>
    <s v="BD_首页"/>
    <n v="8433439"/>
    <n v="4571.28"/>
  </r>
  <r>
    <s v="其他"/>
    <x v="0"/>
    <x v="1"/>
    <n v="20150620"/>
    <s v="自家直客"/>
    <s v="BD_首页"/>
    <n v="8240901"/>
    <n v="4617.7700000000004"/>
  </r>
  <r>
    <s v="其他"/>
    <x v="0"/>
    <x v="1"/>
    <n v="20150619"/>
    <s v="自家直客"/>
    <s v="BD_首页"/>
    <n v="8363216"/>
    <n v="4462.07"/>
  </r>
  <r>
    <s v="其他"/>
    <x v="0"/>
    <x v="1"/>
    <n v="20150618"/>
    <s v="自家直客"/>
    <s v="BD_首页"/>
    <n v="7878956"/>
    <n v="3956.9"/>
  </r>
  <r>
    <s v="其他"/>
    <x v="0"/>
    <x v="1"/>
    <n v="20150617"/>
    <s v="自家直客"/>
    <s v="BD_首页"/>
    <n v="7911652"/>
    <n v="3795.09"/>
  </r>
  <r>
    <s v="其他"/>
    <x v="0"/>
    <x v="1"/>
    <n v="20150616"/>
    <s v="自家直客"/>
    <s v="BD_首页"/>
    <n v="7812811"/>
    <n v="3641.18"/>
  </r>
  <r>
    <s v="其他"/>
    <x v="0"/>
    <x v="1"/>
    <n v="20150615"/>
    <s v="自家直客"/>
    <s v="BD_首页"/>
    <n v="6955994"/>
    <n v="3301.8"/>
  </r>
  <r>
    <s v="其他"/>
    <x v="0"/>
    <x v="1"/>
    <n v="20150614"/>
    <s v="自家直客"/>
    <s v="BD_首页"/>
    <n v="7111448"/>
    <n v="3568.25"/>
  </r>
  <r>
    <s v="其他"/>
    <x v="0"/>
    <x v="1"/>
    <n v="20150613"/>
    <s v="自家直客"/>
    <s v="BD_首页"/>
    <n v="7040833"/>
    <n v="3471.45"/>
  </r>
  <r>
    <s v="其他"/>
    <x v="0"/>
    <x v="1"/>
    <n v="20150612"/>
    <s v="自家直客"/>
    <s v="BD_首页"/>
    <n v="7891929"/>
    <n v="3538.71"/>
  </r>
  <r>
    <s v="其他"/>
    <x v="0"/>
    <x v="1"/>
    <n v="20150611"/>
    <s v="自家直客"/>
    <s v="BD_首页"/>
    <n v="8514861"/>
    <n v="3769.7"/>
  </r>
  <r>
    <s v="其他"/>
    <x v="0"/>
    <x v="1"/>
    <n v="20150610"/>
    <s v="自家直客"/>
    <s v="BD_首页"/>
    <n v="7615632"/>
    <n v="3660.97"/>
  </r>
  <r>
    <s v="其他"/>
    <x v="0"/>
    <x v="1"/>
    <n v="20150609"/>
    <s v="自家直客"/>
    <s v="BD_首页"/>
    <n v="7718178"/>
    <n v="3441.95"/>
  </r>
  <r>
    <s v="其他"/>
    <x v="0"/>
    <x v="1"/>
    <n v="20150608"/>
    <s v="自家直客"/>
    <s v="BD_首页"/>
    <n v="7995700"/>
    <n v="3476.58"/>
  </r>
  <r>
    <s v="其他"/>
    <x v="0"/>
    <x v="1"/>
    <n v="20150607"/>
    <s v="自家直客"/>
    <s v="BD_首页"/>
    <n v="7736226"/>
    <n v="3301.8"/>
  </r>
  <r>
    <s v="其他"/>
    <x v="0"/>
    <x v="1"/>
    <n v="20150606"/>
    <s v="自家直客"/>
    <s v="BD_首页"/>
    <n v="7924464"/>
    <n v="3431.2"/>
  </r>
  <r>
    <s v="其他"/>
    <x v="0"/>
    <x v="1"/>
    <n v="20150605"/>
    <s v="自家直客"/>
    <s v="BD_首页"/>
    <n v="9125490"/>
    <n v="3526.35"/>
  </r>
  <r>
    <s v="其他"/>
    <x v="0"/>
    <x v="1"/>
    <n v="20150604"/>
    <s v="自家直客"/>
    <s v="BD_首页"/>
    <n v="8617932"/>
    <n v="3450.81"/>
  </r>
  <r>
    <s v="其他"/>
    <x v="0"/>
    <x v="1"/>
    <n v="20150603"/>
    <s v="自家直客"/>
    <s v="BD_首页"/>
    <n v="7882879"/>
    <n v="3410.46"/>
  </r>
  <r>
    <s v="其他"/>
    <x v="0"/>
    <x v="1"/>
    <n v="20150602"/>
    <s v="自家直客"/>
    <s v="BD_首页"/>
    <n v="7347800"/>
    <n v="3441.85"/>
  </r>
  <r>
    <s v="其他"/>
    <x v="0"/>
    <x v="1"/>
    <n v="20150601"/>
    <s v="自家直客"/>
    <s v="BD_首页"/>
    <n v="7331554"/>
    <n v="3489.76"/>
  </r>
  <r>
    <s v="其他"/>
    <x v="0"/>
    <x v="2"/>
    <n v="20150531"/>
    <s v="自家直客"/>
    <s v="BD_首页"/>
    <n v="6318100"/>
    <n v="2931.58"/>
  </r>
  <r>
    <s v="其他"/>
    <x v="0"/>
    <x v="2"/>
    <n v="20150530"/>
    <s v="自家直客"/>
    <s v="BD_首页"/>
    <n v="6496567"/>
    <n v="3234.9"/>
  </r>
  <r>
    <s v="其他"/>
    <x v="0"/>
    <x v="2"/>
    <n v="20150529"/>
    <s v="自家直客"/>
    <s v="BD_首页"/>
    <n v="6900641"/>
    <n v="3199.58"/>
  </r>
  <r>
    <s v="其他"/>
    <x v="0"/>
    <x v="2"/>
    <n v="20150528"/>
    <s v="自家直客"/>
    <s v="BD_首页"/>
    <n v="6615252"/>
    <n v="2931.41"/>
  </r>
  <r>
    <s v="其他"/>
    <x v="0"/>
    <x v="2"/>
    <n v="20150527"/>
    <s v="自家直客"/>
    <s v="BD_首页"/>
    <n v="5996709"/>
    <n v="2751.37"/>
  </r>
  <r>
    <s v="其他"/>
    <x v="0"/>
    <x v="2"/>
    <n v="20150526"/>
    <s v="自家直客"/>
    <s v="BD_首页"/>
    <n v="6132926"/>
    <n v="2757.16"/>
  </r>
  <r>
    <s v="其他"/>
    <x v="0"/>
    <x v="2"/>
    <n v="20150525"/>
    <s v="自家直客"/>
    <s v="BD_首页"/>
    <n v="6110224"/>
    <n v="2728.15"/>
  </r>
  <r>
    <s v="其他"/>
    <x v="0"/>
    <x v="2"/>
    <n v="20150524"/>
    <s v="自家直客"/>
    <s v="BD_首页"/>
    <n v="5849470"/>
    <n v="2590.4699999999998"/>
  </r>
  <r>
    <s v="其他"/>
    <x v="0"/>
    <x v="2"/>
    <n v="20150523"/>
    <s v="自家直客"/>
    <s v="BD_首页"/>
    <n v="5558607"/>
    <n v="2390.29"/>
  </r>
  <r>
    <s v="其他"/>
    <x v="0"/>
    <x v="2"/>
    <n v="20150522"/>
    <s v="自家直客"/>
    <s v="BD_首页"/>
    <n v="5203791"/>
    <n v="2102.91"/>
  </r>
  <r>
    <s v="其他"/>
    <x v="0"/>
    <x v="2"/>
    <n v="20150521"/>
    <s v="自家直客"/>
    <s v="BD_首页"/>
    <n v="4621302"/>
    <n v="1717.49"/>
  </r>
  <r>
    <s v="其他"/>
    <x v="0"/>
    <x v="2"/>
    <n v="20150520"/>
    <s v="自家直客"/>
    <s v="BD_首页"/>
    <n v="3808494"/>
    <n v="1552.21"/>
  </r>
  <r>
    <s v="其他"/>
    <x v="0"/>
    <x v="2"/>
    <n v="20150519"/>
    <s v="自家直客"/>
    <s v="BD_首页"/>
    <n v="3916009"/>
    <n v="1744.11"/>
  </r>
  <r>
    <s v="其他"/>
    <x v="0"/>
    <x v="2"/>
    <n v="20150518"/>
    <s v="自家直客"/>
    <s v="BD_首页"/>
    <n v="4878990"/>
    <n v="2300.25"/>
  </r>
  <r>
    <s v="其他"/>
    <x v="0"/>
    <x v="2"/>
    <n v="20150517"/>
    <s v="自家直客"/>
    <s v="BD_首页"/>
    <n v="4805686"/>
    <n v="2440.12"/>
  </r>
  <r>
    <s v="其他"/>
    <x v="0"/>
    <x v="2"/>
    <n v="20150516"/>
    <s v="自家直客"/>
    <s v="BD_首页"/>
    <n v="4867582"/>
    <n v="2829.67"/>
  </r>
  <r>
    <s v="其他"/>
    <x v="0"/>
    <x v="2"/>
    <n v="20150515"/>
    <s v="自家直客"/>
    <s v="BD_首页"/>
    <n v="4575155"/>
    <n v="2113.14"/>
  </r>
  <r>
    <s v="其他"/>
    <x v="0"/>
    <x v="2"/>
    <n v="20150514"/>
    <s v="自家直客"/>
    <s v="BD_首页"/>
    <n v="5107871"/>
    <n v="2160"/>
  </r>
  <r>
    <s v="其他"/>
    <x v="0"/>
    <x v="2"/>
    <n v="20150513"/>
    <s v="自家直客"/>
    <s v="BD_首页"/>
    <n v="4966549"/>
    <n v="2158.13"/>
  </r>
  <r>
    <s v="其他"/>
    <x v="0"/>
    <x v="2"/>
    <n v="20150512"/>
    <s v="自家直客"/>
    <s v="BD_首页"/>
    <n v="4403487"/>
    <n v="1885.4"/>
  </r>
  <r>
    <s v="其他"/>
    <x v="0"/>
    <x v="2"/>
    <n v="20150511"/>
    <s v="自家直客"/>
    <s v="BD_首页"/>
    <n v="4519621"/>
    <n v="1825.79"/>
  </r>
  <r>
    <s v="其他"/>
    <x v="0"/>
    <x v="2"/>
    <n v="20150510"/>
    <s v="自家直客"/>
    <s v="BD_首页"/>
    <n v="4676157"/>
    <n v="1924.71"/>
  </r>
  <r>
    <s v="其他"/>
    <x v="0"/>
    <x v="2"/>
    <n v="20150509"/>
    <s v="自家直客"/>
    <s v="BD_首页"/>
    <n v="4007021"/>
    <n v="1605.88"/>
  </r>
  <r>
    <s v="其他"/>
    <x v="0"/>
    <x v="2"/>
    <n v="20150508"/>
    <s v="自家直客"/>
    <s v="BD_首页"/>
    <n v="2857667"/>
    <n v="789.1"/>
  </r>
  <r>
    <s v="其他"/>
    <x v="0"/>
    <x v="2"/>
    <n v="20150507"/>
    <s v="自家直客"/>
    <s v="BD_首页"/>
    <n v="2903028"/>
    <n v="743.63"/>
  </r>
  <r>
    <s v="其他"/>
    <x v="0"/>
    <x v="2"/>
    <n v="20150506"/>
    <s v="自家直客"/>
    <s v="BD_首页"/>
    <n v="3132318"/>
    <n v="660.57"/>
  </r>
  <r>
    <s v="其他"/>
    <x v="0"/>
    <x v="2"/>
    <n v="20150505"/>
    <s v="自家直客"/>
    <s v="BD_首页"/>
    <n v="2934272"/>
    <n v="603.87"/>
  </r>
  <r>
    <s v="其他"/>
    <x v="0"/>
    <x v="2"/>
    <n v="20150504"/>
    <s v="自家直客"/>
    <s v="BD_首页"/>
    <n v="2812333"/>
    <n v="604.86"/>
  </r>
  <r>
    <s v="其他"/>
    <x v="0"/>
    <x v="2"/>
    <n v="20150503"/>
    <s v="自家直客"/>
    <s v="BD_首页"/>
    <n v="2763306"/>
    <n v="699.81"/>
  </r>
  <r>
    <s v="其他"/>
    <x v="0"/>
    <x v="2"/>
    <n v="20150502"/>
    <s v="自家直客"/>
    <s v="BD_首页"/>
    <n v="2310081"/>
    <n v="460.61"/>
  </r>
  <r>
    <s v="其他"/>
    <x v="0"/>
    <x v="2"/>
    <n v="20150501"/>
    <s v="自家直客"/>
    <s v="BD_首页"/>
    <n v="2294025"/>
    <n v="490.84"/>
  </r>
  <r>
    <s v="其他"/>
    <x v="0"/>
    <x v="0"/>
    <n v="20150430"/>
    <s v="自家直客"/>
    <s v="BD_首页"/>
    <n v="2331755"/>
    <n v="553.29"/>
  </r>
  <r>
    <s v="其他"/>
    <x v="0"/>
    <x v="0"/>
    <n v="20150429"/>
    <s v="自家直客"/>
    <s v="BD_首页"/>
    <n v="2914236"/>
    <n v="601.92999999999995"/>
  </r>
  <r>
    <s v="其他"/>
    <x v="0"/>
    <x v="0"/>
    <n v="20150428"/>
    <s v="自家直客"/>
    <s v="BD_首页"/>
    <n v="2944015"/>
    <n v="475.05"/>
  </r>
  <r>
    <s v="其他"/>
    <x v="0"/>
    <x v="0"/>
    <n v="20150427"/>
    <s v="自家直客"/>
    <s v="BD_首页"/>
    <n v="2796433"/>
    <n v="526.91999999999996"/>
  </r>
  <r>
    <s v="其他"/>
    <x v="0"/>
    <x v="0"/>
    <n v="20150426"/>
    <s v="自家直客"/>
    <s v="BD_首页"/>
    <n v="2535344"/>
    <n v="536.22"/>
  </r>
  <r>
    <s v="其他"/>
    <x v="0"/>
    <x v="0"/>
    <n v="20150425"/>
    <s v="自家直客"/>
    <s v="BD_首页"/>
    <n v="2454739"/>
    <n v="550.04"/>
  </r>
  <r>
    <s v="其他"/>
    <x v="0"/>
    <x v="0"/>
    <n v="20150424"/>
    <s v="自家直客"/>
    <s v="BD_首页"/>
    <n v="2429362"/>
    <n v="428.56"/>
  </r>
  <r>
    <s v="其他"/>
    <x v="0"/>
    <x v="0"/>
    <n v="20150423"/>
    <s v="自家直客"/>
    <s v="BD_首页"/>
    <n v="2461920"/>
    <n v="460.19"/>
  </r>
  <r>
    <s v="其他"/>
    <x v="0"/>
    <x v="0"/>
    <n v="20150422"/>
    <s v="自家直客"/>
    <s v="BD_首页"/>
    <n v="2539618"/>
    <n v="520.69000000000005"/>
  </r>
  <r>
    <s v="其他"/>
    <x v="0"/>
    <x v="0"/>
    <n v="20150421"/>
    <s v="自家直客"/>
    <s v="BD_首页"/>
    <n v="2782339"/>
    <n v="556.92999999999995"/>
  </r>
  <r>
    <s v="其他"/>
    <x v="0"/>
    <x v="0"/>
    <n v="20150420"/>
    <s v="自家直客"/>
    <s v="BD_首页"/>
    <n v="3043605"/>
    <n v="517.99"/>
  </r>
  <r>
    <s v="其他"/>
    <x v="0"/>
    <x v="0"/>
    <n v="20150419"/>
    <s v="自家直客"/>
    <s v="BD_首页"/>
    <n v="3105443"/>
    <n v="699.76"/>
  </r>
  <r>
    <s v="其他"/>
    <x v="0"/>
    <x v="0"/>
    <n v="20150418"/>
    <s v="自家直客"/>
    <s v="BD_首页"/>
    <n v="3141259"/>
    <n v="606.57000000000005"/>
  </r>
  <r>
    <s v="其他"/>
    <x v="0"/>
    <x v="0"/>
    <n v="20150417"/>
    <s v="自家直客"/>
    <s v="BD_首页"/>
    <n v="3043549"/>
    <n v="462.75"/>
  </r>
  <r>
    <s v="其他"/>
    <x v="0"/>
    <x v="0"/>
    <n v="20150416"/>
    <s v="自家直客"/>
    <s v="BD_首页"/>
    <n v="2435078"/>
    <n v="432.8"/>
  </r>
  <r>
    <s v="其他"/>
    <x v="0"/>
    <x v="0"/>
    <n v="20150415"/>
    <s v="自家直客"/>
    <s v="BD_首页"/>
    <n v="2681874"/>
    <n v="529.39"/>
  </r>
  <r>
    <s v="其他"/>
    <x v="0"/>
    <x v="0"/>
    <n v="20150414"/>
    <s v="自家直客"/>
    <s v="BD_首页"/>
    <n v="2892687"/>
    <n v="448.97"/>
  </r>
  <r>
    <s v="其他"/>
    <x v="0"/>
    <x v="0"/>
    <n v="20150413"/>
    <s v="自家直客"/>
    <s v="BD_首页"/>
    <n v="2834594"/>
    <n v="571.74"/>
  </r>
  <r>
    <s v="其他"/>
    <x v="0"/>
    <x v="0"/>
    <n v="20150412"/>
    <s v="自家直客"/>
    <s v="BD_首页"/>
    <n v="3446483"/>
    <n v="680.12"/>
  </r>
  <r>
    <s v="其他"/>
    <x v="0"/>
    <x v="0"/>
    <n v="20150411"/>
    <s v="自家直客"/>
    <s v="BD_首页"/>
    <n v="2324695"/>
    <n v="541.13"/>
  </r>
  <r>
    <s v="其他"/>
    <x v="0"/>
    <x v="0"/>
    <n v="20150410"/>
    <s v="自家直客"/>
    <s v="BD_首页"/>
    <n v="2310001"/>
    <n v="483.48"/>
  </r>
  <r>
    <s v="其他"/>
    <x v="0"/>
    <x v="0"/>
    <n v="20150409"/>
    <s v="自家直客"/>
    <s v="BD_首页"/>
    <n v="2376436"/>
    <n v="468.38"/>
  </r>
  <r>
    <s v="其他"/>
    <x v="0"/>
    <x v="0"/>
    <n v="20150408"/>
    <s v="自家直客"/>
    <s v="BD_首页"/>
    <n v="2163021"/>
    <n v="427.9"/>
  </r>
  <r>
    <s v="其他"/>
    <x v="0"/>
    <x v="0"/>
    <n v="20150407"/>
    <s v="自家直客"/>
    <s v="BD_首页"/>
    <n v="2542517"/>
    <n v="517.46"/>
  </r>
  <r>
    <s v="其他"/>
    <x v="0"/>
    <x v="0"/>
    <n v="20150406"/>
    <s v="自家直客"/>
    <s v="BD_首页"/>
    <n v="2937534"/>
    <n v="607.39"/>
  </r>
  <r>
    <s v="其他"/>
    <x v="0"/>
    <x v="0"/>
    <n v="20150405"/>
    <s v="自家直客"/>
    <s v="BD_首页"/>
    <n v="2911133"/>
    <n v="674.89"/>
  </r>
  <r>
    <s v="其他"/>
    <x v="0"/>
    <x v="0"/>
    <n v="20150404"/>
    <s v="自家直客"/>
    <s v="BD_首页"/>
    <n v="2696763"/>
    <n v="556.86"/>
  </r>
  <r>
    <s v="其他"/>
    <x v="0"/>
    <x v="0"/>
    <n v="20150403"/>
    <s v="自家直客"/>
    <s v="BD_首页"/>
    <n v="2528448"/>
    <n v="490.23"/>
  </r>
  <r>
    <s v="其他"/>
    <x v="0"/>
    <x v="0"/>
    <n v="20150402"/>
    <s v="自家直客"/>
    <s v="BD_首页"/>
    <n v="2412791"/>
    <n v="532.13"/>
  </r>
  <r>
    <s v="其他"/>
    <x v="0"/>
    <x v="0"/>
    <n v="20150401"/>
    <s v="自家直客"/>
    <s v="BD_首页"/>
    <n v="2296245"/>
    <n v="509.15"/>
  </r>
  <r>
    <s v="其他"/>
    <x v="1"/>
    <x v="1"/>
    <n v="20150622"/>
    <s v="API"/>
    <s v="BD_首页"/>
    <n v="6154086"/>
    <n v="599.99"/>
  </r>
  <r>
    <s v="其他"/>
    <x v="1"/>
    <x v="1"/>
    <n v="20150621"/>
    <s v="API"/>
    <s v="BD_首页"/>
    <n v="6392037"/>
    <n v="605.28"/>
  </r>
  <r>
    <s v="其他"/>
    <x v="1"/>
    <x v="1"/>
    <n v="20150620"/>
    <s v="API"/>
    <s v="BD_首页"/>
    <n v="6230202"/>
    <n v="552.12"/>
  </r>
  <r>
    <s v="其他"/>
    <x v="1"/>
    <x v="1"/>
    <n v="20150619"/>
    <s v="API"/>
    <s v="BD_首页"/>
    <n v="6082095"/>
    <n v="499.01"/>
  </r>
  <r>
    <s v="其他"/>
    <x v="1"/>
    <x v="1"/>
    <n v="20150618"/>
    <s v="API"/>
    <s v="BD_首页"/>
    <n v="6187119"/>
    <n v="2219.6999999999998"/>
  </r>
  <r>
    <s v="其他"/>
    <x v="1"/>
    <x v="1"/>
    <n v="20150617"/>
    <s v="API"/>
    <s v="BD_首页"/>
    <n v="5989233"/>
    <n v="2310.14"/>
  </r>
  <r>
    <s v="其他"/>
    <x v="1"/>
    <x v="1"/>
    <n v="20150616"/>
    <s v="API"/>
    <s v="BD_首页"/>
    <n v="5735032"/>
    <n v="1307.96"/>
  </r>
  <r>
    <s v="其他"/>
    <x v="1"/>
    <x v="1"/>
    <n v="20150615"/>
    <s v="API"/>
    <s v="BD_首页"/>
    <n v="6224925"/>
    <n v="1279.42"/>
  </r>
  <r>
    <s v="其他"/>
    <x v="1"/>
    <x v="1"/>
    <n v="20150614"/>
    <s v="API"/>
    <s v="BD_首页"/>
    <n v="5493691"/>
    <n v="1242.1400000000001"/>
  </r>
  <r>
    <s v="其他"/>
    <x v="1"/>
    <x v="1"/>
    <n v="20150613"/>
    <s v="API"/>
    <s v="BD_首页"/>
    <n v="5627716"/>
    <n v="1212.8800000000001"/>
  </r>
  <r>
    <s v="其他"/>
    <x v="1"/>
    <x v="1"/>
    <n v="20150612"/>
    <s v="API"/>
    <s v="BD_首页"/>
    <n v="5692260"/>
    <n v="1250.3"/>
  </r>
  <r>
    <s v="其他"/>
    <x v="1"/>
    <x v="1"/>
    <n v="20150611"/>
    <s v="API"/>
    <s v="BD_首页"/>
    <n v="6079102"/>
    <n v="1116.72"/>
  </r>
  <r>
    <s v="其他"/>
    <x v="1"/>
    <x v="1"/>
    <n v="20150610"/>
    <s v="API"/>
    <s v="BD_首页"/>
    <n v="5725627"/>
    <n v="1311.6"/>
  </r>
  <r>
    <s v="其他"/>
    <x v="1"/>
    <x v="1"/>
    <n v="20150609"/>
    <s v="API"/>
    <s v="BD_首页"/>
    <n v="5805780"/>
    <n v="505.06"/>
  </r>
  <r>
    <s v="其他"/>
    <x v="1"/>
    <x v="1"/>
    <n v="20150608"/>
    <s v="API"/>
    <s v="BD_首页"/>
    <n v="5843075"/>
    <n v="959.51"/>
  </r>
  <r>
    <s v="其他"/>
    <x v="1"/>
    <x v="1"/>
    <n v="20150607"/>
    <s v="API"/>
    <s v="BD_首页"/>
    <n v="6545936"/>
    <n v="719.43"/>
  </r>
  <r>
    <s v="其他"/>
    <x v="1"/>
    <x v="1"/>
    <n v="20150606"/>
    <s v="API"/>
    <s v="BD_首页"/>
    <n v="6463731"/>
    <n v="529.74"/>
  </r>
  <r>
    <s v="其他"/>
    <x v="1"/>
    <x v="1"/>
    <n v="20150605"/>
    <s v="API"/>
    <s v="BD_首页"/>
    <n v="5739989"/>
    <n v="528.87"/>
  </r>
  <r>
    <s v="其他"/>
    <x v="1"/>
    <x v="1"/>
    <n v="20150604"/>
    <s v="API"/>
    <s v="BD_首页"/>
    <n v="6611481"/>
    <n v="767.6"/>
  </r>
  <r>
    <s v="其他"/>
    <x v="1"/>
    <x v="1"/>
    <n v="20150603"/>
    <s v="API"/>
    <s v="BD_首页"/>
    <n v="7172271"/>
    <n v="818.36"/>
  </r>
  <r>
    <s v="其他"/>
    <x v="1"/>
    <x v="1"/>
    <n v="20150602"/>
    <s v="API"/>
    <s v="BD_首页"/>
    <n v="6775797"/>
    <n v="680.34"/>
  </r>
  <r>
    <s v="其他"/>
    <x v="1"/>
    <x v="1"/>
    <n v="20150601"/>
    <s v="API"/>
    <s v="BD_首页"/>
    <n v="6901021"/>
    <n v="989.83"/>
  </r>
  <r>
    <s v="其他"/>
    <x v="1"/>
    <x v="2"/>
    <n v="20150531"/>
    <s v="API"/>
    <s v="BD_首页"/>
    <n v="7653005"/>
    <n v="882.84"/>
  </r>
  <r>
    <s v="其他"/>
    <x v="1"/>
    <x v="2"/>
    <n v="20150530"/>
    <s v="API"/>
    <s v="BD_首页"/>
    <n v="7360099"/>
    <n v="863.91"/>
  </r>
  <r>
    <s v="其他"/>
    <x v="1"/>
    <x v="2"/>
    <n v="20150529"/>
    <s v="API"/>
    <s v="BD_首页"/>
    <n v="7089785"/>
    <n v="959.81"/>
  </r>
  <r>
    <s v="其他"/>
    <x v="1"/>
    <x v="2"/>
    <n v="20150528"/>
    <s v="API"/>
    <s v="BD_首页"/>
    <n v="6968682"/>
    <n v="881.88"/>
  </r>
  <r>
    <s v="其他"/>
    <x v="1"/>
    <x v="2"/>
    <n v="20150527"/>
    <s v="API"/>
    <s v="BD_首页"/>
    <n v="7723755"/>
    <n v="675.93"/>
  </r>
  <r>
    <s v="其他"/>
    <x v="1"/>
    <x v="2"/>
    <n v="20150526"/>
    <s v="API"/>
    <s v="BD_首页"/>
    <n v="7665991"/>
    <n v="1425.9"/>
  </r>
  <r>
    <s v="其他"/>
    <x v="1"/>
    <x v="2"/>
    <n v="20150525"/>
    <s v="API"/>
    <s v="BD_首页"/>
    <n v="7565042"/>
    <n v="723.9"/>
  </r>
  <r>
    <s v="其他"/>
    <x v="1"/>
    <x v="2"/>
    <n v="20150524"/>
    <s v="API"/>
    <s v="BD_首页"/>
    <n v="7707910"/>
    <n v="869.5"/>
  </r>
  <r>
    <s v="其他"/>
    <x v="1"/>
    <x v="2"/>
    <n v="20150523"/>
    <s v="API"/>
    <s v="BD_首页"/>
    <n v="7877485"/>
    <n v="890.21"/>
  </r>
  <r>
    <s v="其他"/>
    <x v="1"/>
    <x v="2"/>
    <n v="20150522"/>
    <s v="API"/>
    <s v="BD_首页"/>
    <n v="8125665"/>
    <n v="821.91"/>
  </r>
  <r>
    <s v="其他"/>
    <x v="1"/>
    <x v="2"/>
    <n v="20150521"/>
    <s v="API"/>
    <s v="BD_首页"/>
    <n v="8485604"/>
    <n v="1752.18"/>
  </r>
  <r>
    <s v="其他"/>
    <x v="1"/>
    <x v="2"/>
    <n v="20150520"/>
    <s v="API"/>
    <s v="BD_首页"/>
    <n v="9008187"/>
    <n v="998.1"/>
  </r>
  <r>
    <s v="其他"/>
    <x v="1"/>
    <x v="2"/>
    <n v="20150519"/>
    <s v="API"/>
    <s v="BD_首页"/>
    <n v="8957431"/>
    <n v="2576.44"/>
  </r>
  <r>
    <s v="其他"/>
    <x v="1"/>
    <x v="2"/>
    <n v="20150518"/>
    <s v="API"/>
    <s v="BD_首页"/>
    <n v="7742188"/>
    <n v="1133.94"/>
  </r>
  <r>
    <s v="其他"/>
    <x v="1"/>
    <x v="2"/>
    <n v="20150517"/>
    <s v="API"/>
    <s v="BD_首页"/>
    <n v="7707129"/>
    <n v="892.99"/>
  </r>
  <r>
    <s v="其他"/>
    <x v="1"/>
    <x v="2"/>
    <n v="20150516"/>
    <s v="API"/>
    <s v="BD_首页"/>
    <n v="7564055"/>
    <n v="816.18"/>
  </r>
  <r>
    <s v="其他"/>
    <x v="1"/>
    <x v="2"/>
    <n v="20150515"/>
    <s v="API"/>
    <s v="BD_首页"/>
    <n v="7929726"/>
    <n v="790.38"/>
  </r>
  <r>
    <s v="其他"/>
    <x v="1"/>
    <x v="2"/>
    <n v="20150514"/>
    <s v="API"/>
    <s v="BD_首页"/>
    <n v="7349055"/>
    <n v="735.1"/>
  </r>
  <r>
    <s v="其他"/>
    <x v="1"/>
    <x v="2"/>
    <n v="20150513"/>
    <s v="API"/>
    <s v="BD_首页"/>
    <n v="7280117"/>
    <n v="927.89"/>
  </r>
  <r>
    <s v="其他"/>
    <x v="1"/>
    <x v="2"/>
    <n v="20150512"/>
    <s v="API"/>
    <s v="BD_首页"/>
    <n v="7807879"/>
    <n v="898.56"/>
  </r>
  <r>
    <s v="其他"/>
    <x v="1"/>
    <x v="2"/>
    <n v="20150511"/>
    <s v="API"/>
    <s v="BD_首页"/>
    <n v="7490515"/>
    <n v="888.55"/>
  </r>
  <r>
    <s v="其他"/>
    <x v="1"/>
    <x v="2"/>
    <n v="20150510"/>
    <s v="API"/>
    <s v="BD_首页"/>
    <n v="7299613"/>
    <n v="1008.72"/>
  </r>
  <r>
    <s v="其他"/>
    <x v="1"/>
    <x v="2"/>
    <n v="20150509"/>
    <s v="API"/>
    <s v="BD_首页"/>
    <n v="8383902"/>
    <n v="1338.36"/>
  </r>
  <r>
    <s v="其他"/>
    <x v="1"/>
    <x v="2"/>
    <n v="20150508"/>
    <s v="API"/>
    <s v="BD_首页"/>
    <n v="9464944"/>
    <n v="1264.03"/>
  </r>
  <r>
    <s v="其他"/>
    <x v="1"/>
    <x v="2"/>
    <n v="20150507"/>
    <s v="API"/>
    <s v="BD_首页"/>
    <n v="8777767"/>
    <n v="1468.96"/>
  </r>
  <r>
    <s v="其他"/>
    <x v="1"/>
    <x v="2"/>
    <n v="20150506"/>
    <s v="API"/>
    <s v="BD_首页"/>
    <n v="8612772"/>
    <n v="1291.29"/>
  </r>
  <r>
    <s v="其他"/>
    <x v="1"/>
    <x v="2"/>
    <n v="20150505"/>
    <s v="API"/>
    <s v="BD_首页"/>
    <n v="8953283"/>
    <n v="1551.87"/>
  </r>
  <r>
    <s v="其他"/>
    <x v="1"/>
    <x v="2"/>
    <n v="20150504"/>
    <s v="API"/>
    <s v="BD_首页"/>
    <n v="9013836"/>
    <n v="1347.98"/>
  </r>
  <r>
    <s v="其他"/>
    <x v="1"/>
    <x v="2"/>
    <n v="20150503"/>
    <s v="API"/>
    <s v="BD_首页"/>
    <n v="8757373"/>
    <n v="1310.71"/>
  </r>
  <r>
    <s v="其他"/>
    <x v="1"/>
    <x v="2"/>
    <n v="20150502"/>
    <s v="API"/>
    <s v="BD_首页"/>
    <n v="8773209"/>
    <n v="1215.5"/>
  </r>
  <r>
    <s v="其他"/>
    <x v="1"/>
    <x v="2"/>
    <n v="20150501"/>
    <s v="API"/>
    <s v="BD_首页"/>
    <n v="8661121"/>
    <n v="1236.6199999999999"/>
  </r>
  <r>
    <s v="其他"/>
    <x v="1"/>
    <x v="0"/>
    <n v="20150430"/>
    <s v="API"/>
    <s v="BD_首页"/>
    <n v="8040074"/>
    <n v="1272.5"/>
  </r>
  <r>
    <s v="其他"/>
    <x v="1"/>
    <x v="0"/>
    <n v="20150429"/>
    <s v="API"/>
    <s v="BD_首页"/>
    <n v="7645605"/>
    <n v="1018.36"/>
  </r>
  <r>
    <s v="其他"/>
    <x v="1"/>
    <x v="0"/>
    <n v="20150428"/>
    <s v="API"/>
    <s v="BD_首页"/>
    <n v="7391207"/>
    <n v="975.97"/>
  </r>
  <r>
    <s v="其他"/>
    <x v="1"/>
    <x v="0"/>
    <n v="20150427"/>
    <s v="API"/>
    <s v="BD_首页"/>
    <n v="6544718"/>
    <n v="1083.5899999999999"/>
  </r>
  <r>
    <s v="其他"/>
    <x v="1"/>
    <x v="0"/>
    <n v="20150426"/>
    <s v="API"/>
    <s v="BD_首页"/>
    <n v="6156130"/>
    <n v="1213.31"/>
  </r>
  <r>
    <s v="其他"/>
    <x v="1"/>
    <x v="0"/>
    <n v="20150425"/>
    <s v="API"/>
    <s v="BD_首页"/>
    <n v="6132720"/>
    <n v="1034.77"/>
  </r>
  <r>
    <s v="其他"/>
    <x v="1"/>
    <x v="0"/>
    <n v="20150424"/>
    <s v="API"/>
    <s v="BD_首页"/>
    <n v="6214504"/>
    <n v="1025.21"/>
  </r>
  <r>
    <s v="其他"/>
    <x v="1"/>
    <x v="0"/>
    <n v="20150423"/>
    <s v="API"/>
    <s v="BD_首页"/>
    <n v="6288816"/>
    <n v="998.08"/>
  </r>
  <r>
    <s v="其他"/>
    <x v="1"/>
    <x v="0"/>
    <n v="20150422"/>
    <s v="API"/>
    <s v="BD_首页"/>
    <n v="6226074"/>
    <n v="880.08"/>
  </r>
  <r>
    <s v="其他"/>
    <x v="1"/>
    <x v="0"/>
    <n v="20150421"/>
    <s v="API"/>
    <s v="BD_首页"/>
    <n v="6087986"/>
    <n v="1038.72"/>
  </r>
  <r>
    <s v="其他"/>
    <x v="1"/>
    <x v="0"/>
    <n v="20150420"/>
    <s v="API"/>
    <s v="BD_首页"/>
    <n v="5833094"/>
    <n v="824.79"/>
  </r>
  <r>
    <s v="其他"/>
    <x v="1"/>
    <x v="0"/>
    <n v="20150419"/>
    <s v="API"/>
    <s v="BD_首页"/>
    <n v="5714112"/>
    <n v="1067.02"/>
  </r>
  <r>
    <s v="其他"/>
    <x v="1"/>
    <x v="0"/>
    <n v="20150418"/>
    <s v="API"/>
    <s v="BD_首页"/>
    <n v="5835100"/>
    <n v="1070.2"/>
  </r>
  <r>
    <s v="其他"/>
    <x v="1"/>
    <x v="0"/>
    <n v="20150417"/>
    <s v="API"/>
    <s v="BD_首页"/>
    <n v="6420660"/>
    <n v="985.7"/>
  </r>
  <r>
    <s v="其他"/>
    <x v="1"/>
    <x v="0"/>
    <n v="20150416"/>
    <s v="API"/>
    <s v="BD_首页"/>
    <n v="6244593"/>
    <n v="1083"/>
  </r>
  <r>
    <s v="其他"/>
    <x v="1"/>
    <x v="0"/>
    <n v="20150415"/>
    <s v="API"/>
    <s v="BD_首页"/>
    <n v="6141691"/>
    <n v="935"/>
  </r>
  <r>
    <s v="其他"/>
    <x v="1"/>
    <x v="0"/>
    <n v="20150414"/>
    <s v="API"/>
    <s v="BD_首页"/>
    <n v="5625719"/>
    <n v="810.81"/>
  </r>
  <r>
    <s v="其他"/>
    <x v="1"/>
    <x v="0"/>
    <n v="20150413"/>
    <s v="API"/>
    <s v="BD_首页"/>
    <n v="4714899"/>
    <n v="687.21"/>
  </r>
  <r>
    <s v="其他"/>
    <x v="1"/>
    <x v="0"/>
    <n v="20150412"/>
    <s v="API"/>
    <s v="BD_首页"/>
    <n v="4911022"/>
    <n v="717.46"/>
  </r>
  <r>
    <s v="其他"/>
    <x v="1"/>
    <x v="0"/>
    <n v="20150411"/>
    <s v="API"/>
    <s v="BD_首页"/>
    <n v="6020150"/>
    <n v="891.25"/>
  </r>
  <r>
    <s v="其他"/>
    <x v="1"/>
    <x v="0"/>
    <n v="20150410"/>
    <s v="API"/>
    <s v="BD_首页"/>
    <n v="6254736"/>
    <n v="850.38"/>
  </r>
  <r>
    <s v="其他"/>
    <x v="1"/>
    <x v="0"/>
    <n v="20150409"/>
    <s v="API"/>
    <s v="BD_首页"/>
    <n v="5959944"/>
    <n v="827.83"/>
  </r>
  <r>
    <s v="其他"/>
    <x v="1"/>
    <x v="0"/>
    <n v="20150408"/>
    <s v="API"/>
    <s v="BD_首页"/>
    <n v="6281160"/>
    <n v="829.76"/>
  </r>
  <r>
    <s v="其他"/>
    <x v="1"/>
    <x v="0"/>
    <n v="20150407"/>
    <s v="API"/>
    <s v="BD_首页"/>
    <n v="5871662"/>
    <n v="815.97"/>
  </r>
  <r>
    <s v="其他"/>
    <x v="1"/>
    <x v="0"/>
    <n v="20150406"/>
    <s v="API"/>
    <s v="BD_首页"/>
    <n v="5335062"/>
    <n v="889.42"/>
  </r>
  <r>
    <s v="其他"/>
    <x v="1"/>
    <x v="0"/>
    <n v="20150405"/>
    <s v="API"/>
    <s v="BD_首页"/>
    <n v="5238261"/>
    <n v="762.65"/>
  </r>
  <r>
    <s v="其他"/>
    <x v="1"/>
    <x v="0"/>
    <n v="20150404"/>
    <s v="API"/>
    <s v="BD_首页"/>
    <n v="5321161"/>
    <n v="810.02"/>
  </r>
  <r>
    <s v="其他"/>
    <x v="1"/>
    <x v="0"/>
    <n v="20150403"/>
    <s v="API"/>
    <s v="BD_首页"/>
    <n v="5339253"/>
    <n v="737.36"/>
  </r>
  <r>
    <s v="其他"/>
    <x v="1"/>
    <x v="0"/>
    <n v="20150402"/>
    <s v="API"/>
    <s v="BD_首页"/>
    <n v="5162540"/>
    <n v="688.84"/>
  </r>
  <r>
    <s v="其他"/>
    <x v="1"/>
    <x v="0"/>
    <n v="20150401"/>
    <s v="API"/>
    <s v="BD_首页"/>
    <n v="5267832"/>
    <n v="732.6"/>
  </r>
  <r>
    <s v="其他"/>
    <x v="0"/>
    <x v="1"/>
    <n v="20150622"/>
    <s v="自家直客"/>
    <s v="CM_卸载页"/>
    <n v="6557310"/>
    <n v="6039.98"/>
  </r>
  <r>
    <s v="其他"/>
    <x v="0"/>
    <x v="1"/>
    <n v="20150621"/>
    <s v="自家直客"/>
    <s v="CM_卸载页"/>
    <n v="6837742"/>
    <n v="6261.67"/>
  </r>
  <r>
    <s v="其他"/>
    <x v="0"/>
    <x v="1"/>
    <n v="20150620"/>
    <s v="自家直客"/>
    <s v="CM_卸载页"/>
    <n v="6629634"/>
    <n v="6108.02"/>
  </r>
  <r>
    <s v="其他"/>
    <x v="0"/>
    <x v="1"/>
    <n v="20150619"/>
    <s v="自家直客"/>
    <s v="CM_卸载页"/>
    <n v="6331291"/>
    <n v="5876.23"/>
  </r>
  <r>
    <s v="其他"/>
    <x v="0"/>
    <x v="1"/>
    <n v="20150618"/>
    <s v="自家直客"/>
    <s v="CM_卸载页"/>
    <n v="6191767"/>
    <n v="5492.61"/>
  </r>
  <r>
    <s v="其他"/>
    <x v="0"/>
    <x v="1"/>
    <n v="20150617"/>
    <s v="自家直客"/>
    <s v="CM_卸载页"/>
    <n v="6137746"/>
    <n v="5439.23"/>
  </r>
  <r>
    <s v="其他"/>
    <x v="0"/>
    <x v="1"/>
    <n v="20150616"/>
    <s v="自家直客"/>
    <s v="CM_卸载页"/>
    <n v="6081531"/>
    <n v="5642.25"/>
  </r>
  <r>
    <s v="其他"/>
    <x v="0"/>
    <x v="1"/>
    <n v="20150615"/>
    <s v="自家直客"/>
    <s v="CM_卸载页"/>
    <n v="5874955"/>
    <n v="5447.46"/>
  </r>
  <r>
    <s v="其他"/>
    <x v="0"/>
    <x v="1"/>
    <n v="20150614"/>
    <s v="自家直客"/>
    <s v="CM_卸载页"/>
    <n v="6596144"/>
    <n v="6010.53"/>
  </r>
  <r>
    <s v="其他"/>
    <x v="0"/>
    <x v="1"/>
    <n v="20150613"/>
    <s v="自家直客"/>
    <s v="CM_卸载页"/>
    <n v="6128926"/>
    <n v="5785.9"/>
  </r>
  <r>
    <s v="其他"/>
    <x v="0"/>
    <x v="1"/>
    <n v="20150612"/>
    <s v="自家直客"/>
    <s v="CM_卸载页"/>
    <n v="5887182"/>
    <n v="5482.66"/>
  </r>
  <r>
    <s v="其他"/>
    <x v="0"/>
    <x v="1"/>
    <n v="20150611"/>
    <s v="自家直客"/>
    <s v="CM_卸载页"/>
    <n v="6014027"/>
    <n v="5618.83"/>
  </r>
  <r>
    <s v="其他"/>
    <x v="0"/>
    <x v="1"/>
    <n v="20150610"/>
    <s v="自家直客"/>
    <s v="CM_卸载页"/>
    <n v="6135942"/>
    <n v="5634.76"/>
  </r>
  <r>
    <s v="其他"/>
    <x v="0"/>
    <x v="1"/>
    <n v="20150609"/>
    <s v="自家直客"/>
    <s v="CM_卸载页"/>
    <n v="5969435"/>
    <n v="5392.81"/>
  </r>
  <r>
    <s v="其他"/>
    <x v="0"/>
    <x v="1"/>
    <n v="20150608"/>
    <s v="自家直客"/>
    <s v="CM_卸载页"/>
    <n v="5949977"/>
    <n v="5131"/>
  </r>
  <r>
    <s v="其他"/>
    <x v="0"/>
    <x v="1"/>
    <n v="20150607"/>
    <s v="自家直客"/>
    <s v="CM_卸载页"/>
    <n v="5948922"/>
    <n v="5234.88"/>
  </r>
  <r>
    <s v="其他"/>
    <x v="0"/>
    <x v="1"/>
    <n v="20150606"/>
    <s v="自家直客"/>
    <s v="CM_卸载页"/>
    <n v="5681535"/>
    <n v="5050.91"/>
  </r>
  <r>
    <s v="其他"/>
    <x v="0"/>
    <x v="1"/>
    <n v="20150605"/>
    <s v="自家直客"/>
    <s v="CM_卸载页"/>
    <n v="5565974"/>
    <n v="4819.07"/>
  </r>
  <r>
    <s v="其他"/>
    <x v="0"/>
    <x v="1"/>
    <n v="20150604"/>
    <s v="自家直客"/>
    <s v="CM_卸载页"/>
    <n v="5223281"/>
    <n v="4516.08"/>
  </r>
  <r>
    <s v="其他"/>
    <x v="0"/>
    <x v="1"/>
    <n v="20150603"/>
    <s v="自家直客"/>
    <s v="CM_卸载页"/>
    <n v="5036979"/>
    <n v="4525.3"/>
  </r>
  <r>
    <s v="其他"/>
    <x v="0"/>
    <x v="1"/>
    <n v="20150602"/>
    <s v="自家直客"/>
    <s v="CM_卸载页"/>
    <n v="5029597"/>
    <n v="4636.8500000000004"/>
  </r>
  <r>
    <s v="其他"/>
    <x v="0"/>
    <x v="1"/>
    <n v="20150601"/>
    <s v="自家直客"/>
    <s v="CM_卸载页"/>
    <n v="4828828"/>
    <n v="4587.57"/>
  </r>
  <r>
    <s v="其他"/>
    <x v="0"/>
    <x v="2"/>
    <n v="20150531"/>
    <s v="自家直客"/>
    <s v="CM_卸载页"/>
    <n v="4619771"/>
    <n v="4463.5600000000004"/>
  </r>
  <r>
    <s v="其他"/>
    <x v="0"/>
    <x v="2"/>
    <n v="20150530"/>
    <s v="自家直客"/>
    <s v="CM_卸载页"/>
    <n v="4509107"/>
    <n v="4371.3"/>
  </r>
  <r>
    <s v="其他"/>
    <x v="0"/>
    <x v="2"/>
    <n v="20150529"/>
    <s v="自家直客"/>
    <s v="CM_卸载页"/>
    <n v="4479050"/>
    <n v="4388.3599999999997"/>
  </r>
  <r>
    <s v="其他"/>
    <x v="0"/>
    <x v="2"/>
    <n v="20150528"/>
    <s v="自家直客"/>
    <s v="CM_卸载页"/>
    <n v="4513253"/>
    <n v="4206.4799999999996"/>
  </r>
  <r>
    <s v="其他"/>
    <x v="0"/>
    <x v="2"/>
    <n v="20150527"/>
    <s v="自家直客"/>
    <s v="CM_卸载页"/>
    <n v="4363047"/>
    <n v="4172.9799999999996"/>
  </r>
  <r>
    <s v="其他"/>
    <x v="0"/>
    <x v="2"/>
    <n v="20150526"/>
    <s v="自家直客"/>
    <s v="CM_卸载页"/>
    <n v="4527351"/>
    <n v="4579.2700000000004"/>
  </r>
  <r>
    <s v="其他"/>
    <x v="0"/>
    <x v="2"/>
    <n v="20150525"/>
    <s v="自家直客"/>
    <s v="CM_卸载页"/>
    <n v="4433337"/>
    <n v="4443.1000000000004"/>
  </r>
  <r>
    <s v="其他"/>
    <x v="0"/>
    <x v="2"/>
    <n v="20150524"/>
    <s v="自家直客"/>
    <s v="CM_卸载页"/>
    <n v="4599190"/>
    <n v="4504.18"/>
  </r>
  <r>
    <s v="其他"/>
    <x v="0"/>
    <x v="2"/>
    <n v="20150523"/>
    <s v="自家直客"/>
    <s v="CM_卸载页"/>
    <n v="4331301"/>
    <n v="4170.84"/>
  </r>
  <r>
    <s v="其他"/>
    <x v="0"/>
    <x v="2"/>
    <n v="20150522"/>
    <s v="自家直客"/>
    <s v="CM_卸载页"/>
    <n v="3997222"/>
    <n v="3775.68"/>
  </r>
  <r>
    <s v="其他"/>
    <x v="0"/>
    <x v="2"/>
    <n v="20150521"/>
    <s v="自家直客"/>
    <s v="CM_卸载页"/>
    <n v="3878771"/>
    <n v="3597.85"/>
  </r>
  <r>
    <s v="其他"/>
    <x v="0"/>
    <x v="2"/>
    <n v="20150520"/>
    <s v="自家直客"/>
    <s v="CM_卸载页"/>
    <n v="3679020"/>
    <n v="3399.11"/>
  </r>
  <r>
    <s v="其他"/>
    <x v="0"/>
    <x v="2"/>
    <n v="20150519"/>
    <s v="自家直客"/>
    <s v="CM_卸载页"/>
    <n v="3882439"/>
    <n v="3422.4"/>
  </r>
  <r>
    <s v="其他"/>
    <x v="0"/>
    <x v="2"/>
    <n v="20150518"/>
    <s v="自家直客"/>
    <s v="CM_卸载页"/>
    <n v="4314970"/>
    <n v="3895.13"/>
  </r>
  <r>
    <s v="其他"/>
    <x v="0"/>
    <x v="2"/>
    <n v="20150517"/>
    <s v="自家直客"/>
    <s v="CM_卸载页"/>
    <n v="4567968"/>
    <n v="4467.3"/>
  </r>
  <r>
    <s v="其他"/>
    <x v="0"/>
    <x v="2"/>
    <n v="20150516"/>
    <s v="自家直客"/>
    <s v="CM_卸载页"/>
    <n v="4438864"/>
    <n v="4584.9799999999996"/>
  </r>
  <r>
    <s v="其他"/>
    <x v="0"/>
    <x v="2"/>
    <n v="20150515"/>
    <s v="自家直客"/>
    <s v="CM_卸载页"/>
    <n v="3892058"/>
    <n v="3700.85"/>
  </r>
  <r>
    <s v="其他"/>
    <x v="0"/>
    <x v="2"/>
    <n v="20150514"/>
    <s v="自家直客"/>
    <s v="CM_卸载页"/>
    <n v="4336121"/>
    <n v="3920.34"/>
  </r>
  <r>
    <s v="其他"/>
    <x v="0"/>
    <x v="2"/>
    <n v="20150513"/>
    <s v="自家直客"/>
    <s v="CM_卸载页"/>
    <n v="4336006"/>
    <n v="3996.07"/>
  </r>
  <r>
    <s v="其他"/>
    <x v="0"/>
    <x v="2"/>
    <n v="20150512"/>
    <s v="自家直客"/>
    <s v="CM_卸载页"/>
    <n v="4147839"/>
    <n v="3922.68"/>
  </r>
  <r>
    <s v="其他"/>
    <x v="0"/>
    <x v="2"/>
    <n v="20150511"/>
    <s v="自家直客"/>
    <s v="CM_卸载页"/>
    <n v="3819879"/>
    <n v="3505.1"/>
  </r>
  <r>
    <s v="其他"/>
    <x v="0"/>
    <x v="2"/>
    <n v="20150510"/>
    <s v="自家直客"/>
    <s v="CM_卸载页"/>
    <n v="4009120"/>
    <n v="3609.06"/>
  </r>
  <r>
    <s v="其他"/>
    <x v="0"/>
    <x v="2"/>
    <n v="20150509"/>
    <s v="自家直客"/>
    <s v="CM_卸载页"/>
    <n v="3945373"/>
    <n v="3585.67"/>
  </r>
  <r>
    <s v="其他"/>
    <x v="0"/>
    <x v="2"/>
    <n v="20150508"/>
    <s v="自家直客"/>
    <s v="CM_卸载页"/>
    <n v="3705510"/>
    <n v="3611.3"/>
  </r>
  <r>
    <s v="其他"/>
    <x v="0"/>
    <x v="2"/>
    <n v="20150507"/>
    <s v="自家直客"/>
    <s v="CM_卸载页"/>
    <n v="3850814"/>
    <n v="3637.63"/>
  </r>
  <r>
    <s v="其他"/>
    <x v="0"/>
    <x v="2"/>
    <n v="20150506"/>
    <s v="自家直客"/>
    <s v="CM_卸载页"/>
    <n v="3663262"/>
    <n v="3265.85"/>
  </r>
  <r>
    <s v="其他"/>
    <x v="0"/>
    <x v="2"/>
    <n v="20150505"/>
    <s v="自家直客"/>
    <s v="CM_卸载页"/>
    <n v="3383584"/>
    <n v="3074.34"/>
  </r>
  <r>
    <s v="其他"/>
    <x v="0"/>
    <x v="2"/>
    <n v="20150504"/>
    <s v="自家直客"/>
    <s v="CM_卸载页"/>
    <n v="3205205"/>
    <n v="2917.19"/>
  </r>
  <r>
    <s v="其他"/>
    <x v="0"/>
    <x v="2"/>
    <n v="20150503"/>
    <s v="自家直客"/>
    <s v="CM_卸载页"/>
    <n v="3353356"/>
    <n v="3127.93"/>
  </r>
  <r>
    <s v="其他"/>
    <x v="0"/>
    <x v="2"/>
    <n v="20150502"/>
    <s v="自家直客"/>
    <s v="CM_卸载页"/>
    <n v="3272642"/>
    <n v="2869.54"/>
  </r>
  <r>
    <s v="其他"/>
    <x v="0"/>
    <x v="2"/>
    <n v="20150501"/>
    <s v="自家直客"/>
    <s v="CM_卸载页"/>
    <n v="3399005"/>
    <n v="3174.38"/>
  </r>
  <r>
    <s v="其他"/>
    <x v="0"/>
    <x v="0"/>
    <n v="20150430"/>
    <s v="自家直客"/>
    <s v="CM_卸载页"/>
    <n v="3214438"/>
    <n v="2894.03"/>
  </r>
  <r>
    <s v="其他"/>
    <x v="0"/>
    <x v="0"/>
    <n v="20150429"/>
    <s v="自家直客"/>
    <s v="CM_卸载页"/>
    <n v="3885643"/>
    <n v="3472.41"/>
  </r>
  <r>
    <s v="其他"/>
    <x v="0"/>
    <x v="0"/>
    <n v="20150428"/>
    <s v="自家直客"/>
    <s v="CM_卸载页"/>
    <n v="3853576"/>
    <n v="3050.3"/>
  </r>
  <r>
    <s v="其他"/>
    <x v="0"/>
    <x v="0"/>
    <n v="20150427"/>
    <s v="自家直客"/>
    <s v="CM_卸载页"/>
    <n v="3717874"/>
    <n v="2775.94"/>
  </r>
  <r>
    <s v="其他"/>
    <x v="0"/>
    <x v="0"/>
    <n v="20150426"/>
    <s v="自家直客"/>
    <s v="CM_卸载页"/>
    <n v="4110330"/>
    <n v="3282.64"/>
  </r>
  <r>
    <s v="其他"/>
    <x v="0"/>
    <x v="0"/>
    <n v="20150425"/>
    <s v="自家直客"/>
    <s v="CM_卸载页"/>
    <n v="3909165"/>
    <n v="2920.03"/>
  </r>
  <r>
    <s v="其他"/>
    <x v="0"/>
    <x v="0"/>
    <n v="20150424"/>
    <s v="自家直客"/>
    <s v="CM_卸载页"/>
    <n v="3711860"/>
    <n v="2465.8000000000002"/>
  </r>
  <r>
    <s v="其他"/>
    <x v="0"/>
    <x v="0"/>
    <n v="20150423"/>
    <s v="自家直客"/>
    <s v="CM_卸载页"/>
    <n v="3808296"/>
    <n v="2685.99"/>
  </r>
  <r>
    <s v="其他"/>
    <x v="0"/>
    <x v="0"/>
    <n v="20150422"/>
    <s v="自家直客"/>
    <s v="CM_卸载页"/>
    <n v="3763732"/>
    <n v="2675.35"/>
  </r>
  <r>
    <s v="其他"/>
    <x v="0"/>
    <x v="0"/>
    <n v="20150421"/>
    <s v="自家直客"/>
    <s v="CM_卸载页"/>
    <n v="3779462"/>
    <n v="2666.32"/>
  </r>
  <r>
    <s v="其他"/>
    <x v="0"/>
    <x v="0"/>
    <n v="20150420"/>
    <s v="自家直客"/>
    <s v="CM_卸载页"/>
    <n v="3863098"/>
    <n v="2538.86"/>
  </r>
  <r>
    <s v="其他"/>
    <x v="0"/>
    <x v="0"/>
    <n v="20150419"/>
    <s v="自家直客"/>
    <s v="CM_卸载页"/>
    <n v="4436255"/>
    <n v="2958.77"/>
  </r>
  <r>
    <s v="其他"/>
    <x v="0"/>
    <x v="0"/>
    <n v="20150418"/>
    <s v="自家直客"/>
    <s v="CM_卸载页"/>
    <n v="4272442"/>
    <n v="2736.61"/>
  </r>
  <r>
    <s v="其他"/>
    <x v="0"/>
    <x v="0"/>
    <n v="20150417"/>
    <s v="自家直客"/>
    <s v="CM_卸载页"/>
    <n v="4028271"/>
    <n v="2353.73"/>
  </r>
  <r>
    <s v="其他"/>
    <x v="0"/>
    <x v="0"/>
    <n v="20150416"/>
    <s v="自家直客"/>
    <s v="CM_卸载页"/>
    <n v="3912359"/>
    <n v="2404.66"/>
  </r>
  <r>
    <s v="其他"/>
    <x v="0"/>
    <x v="0"/>
    <n v="20150415"/>
    <s v="自家直客"/>
    <s v="CM_卸载页"/>
    <n v="4140143"/>
    <n v="2601.2800000000002"/>
  </r>
  <r>
    <s v="其他"/>
    <x v="0"/>
    <x v="0"/>
    <n v="20150414"/>
    <s v="自家直客"/>
    <s v="CM_卸载页"/>
    <n v="4357646"/>
    <n v="2926.16"/>
  </r>
  <r>
    <s v="其他"/>
    <x v="0"/>
    <x v="0"/>
    <n v="20150413"/>
    <s v="自家直客"/>
    <s v="CM_卸载页"/>
    <n v="3999844"/>
    <n v="3269.01"/>
  </r>
  <r>
    <s v="其他"/>
    <x v="0"/>
    <x v="0"/>
    <n v="20150412"/>
    <s v="自家直客"/>
    <s v="CM_卸载页"/>
    <n v="4682852"/>
    <n v="3605.65"/>
  </r>
  <r>
    <s v="其他"/>
    <x v="0"/>
    <x v="0"/>
    <n v="20150411"/>
    <s v="自家直客"/>
    <s v="CM_卸载页"/>
    <n v="3660266"/>
    <n v="3201.8"/>
  </r>
  <r>
    <s v="其他"/>
    <x v="0"/>
    <x v="0"/>
    <n v="20150410"/>
    <s v="自家直客"/>
    <s v="CM_卸载页"/>
    <n v="3819457"/>
    <n v="3077.42"/>
  </r>
  <r>
    <s v="其他"/>
    <x v="0"/>
    <x v="0"/>
    <n v="20150409"/>
    <s v="自家直客"/>
    <s v="CM_卸载页"/>
    <n v="4037258"/>
    <n v="2962.44"/>
  </r>
  <r>
    <s v="其他"/>
    <x v="0"/>
    <x v="0"/>
    <n v="20150408"/>
    <s v="自家直客"/>
    <s v="CM_卸载页"/>
    <n v="4303341"/>
    <n v="3214.21"/>
  </r>
  <r>
    <s v="其他"/>
    <x v="0"/>
    <x v="0"/>
    <n v="20150407"/>
    <s v="自家直客"/>
    <s v="CM_卸载页"/>
    <n v="4199905"/>
    <n v="3293.25"/>
  </r>
  <r>
    <s v="其他"/>
    <x v="0"/>
    <x v="0"/>
    <n v="20150406"/>
    <s v="自家直客"/>
    <s v="CM_卸载页"/>
    <n v="4378791"/>
    <n v="3375.09"/>
  </r>
  <r>
    <s v="其他"/>
    <x v="0"/>
    <x v="0"/>
    <n v="20150405"/>
    <s v="自家直客"/>
    <s v="CM_卸载页"/>
    <n v="4587588"/>
    <n v="3476.44"/>
  </r>
  <r>
    <s v="其他"/>
    <x v="0"/>
    <x v="0"/>
    <n v="20150404"/>
    <s v="自家直客"/>
    <s v="CM_卸载页"/>
    <n v="4493697"/>
    <n v="3354.59"/>
  </r>
  <r>
    <s v="其他"/>
    <x v="0"/>
    <x v="0"/>
    <n v="20150403"/>
    <s v="自家直客"/>
    <s v="CM_卸载页"/>
    <n v="4481980"/>
    <n v="3481.91"/>
  </r>
  <r>
    <s v="其他"/>
    <x v="0"/>
    <x v="0"/>
    <n v="20150402"/>
    <s v="自家直客"/>
    <s v="CM_卸载页"/>
    <n v="4220221"/>
    <n v="3192.4"/>
  </r>
  <r>
    <s v="其他"/>
    <x v="0"/>
    <x v="0"/>
    <n v="20150401"/>
    <s v="自家直客"/>
    <s v="CM_卸载页"/>
    <n v="4207715"/>
    <n v="3279.34"/>
  </r>
  <r>
    <s v="其他"/>
    <x v="1"/>
    <x v="1"/>
    <n v="20150622"/>
    <s v="API"/>
    <s v="CM_卸载页"/>
    <n v="5043219"/>
    <n v="1973"/>
  </r>
  <r>
    <s v="其他"/>
    <x v="1"/>
    <x v="1"/>
    <n v="20150621"/>
    <s v="API"/>
    <s v="CM_卸载页"/>
    <n v="5390210"/>
    <n v="2170.61"/>
  </r>
  <r>
    <s v="其他"/>
    <x v="1"/>
    <x v="1"/>
    <n v="20150620"/>
    <s v="API"/>
    <s v="CM_卸载页"/>
    <n v="5176588"/>
    <n v="2215.29"/>
  </r>
  <r>
    <s v="其他"/>
    <x v="1"/>
    <x v="1"/>
    <n v="20150619"/>
    <s v="API"/>
    <s v="CM_卸载页"/>
    <n v="4980086"/>
    <n v="2167.37"/>
  </r>
  <r>
    <s v="其他"/>
    <x v="1"/>
    <x v="1"/>
    <n v="20150618"/>
    <s v="API"/>
    <s v="CM_卸载页"/>
    <n v="4930021"/>
    <n v="2482.17"/>
  </r>
  <r>
    <s v="其他"/>
    <x v="1"/>
    <x v="1"/>
    <n v="20150617"/>
    <s v="API"/>
    <s v="CM_卸载页"/>
    <n v="5052936"/>
    <n v="2527.42"/>
  </r>
  <r>
    <s v="其他"/>
    <x v="1"/>
    <x v="1"/>
    <n v="20150616"/>
    <s v="API"/>
    <s v="CM_卸载页"/>
    <n v="5094095"/>
    <n v="2146.1"/>
  </r>
  <r>
    <s v="其他"/>
    <x v="1"/>
    <x v="1"/>
    <n v="20150615"/>
    <s v="API"/>
    <s v="CM_卸载页"/>
    <n v="5002020"/>
    <n v="2170.89"/>
  </r>
  <r>
    <s v="其他"/>
    <x v="1"/>
    <x v="1"/>
    <n v="20150614"/>
    <s v="API"/>
    <s v="CM_卸载页"/>
    <n v="5328629"/>
    <n v="2210.16"/>
  </r>
  <r>
    <s v="其他"/>
    <x v="1"/>
    <x v="1"/>
    <n v="20150613"/>
    <s v="API"/>
    <s v="CM_卸载页"/>
    <n v="5296329"/>
    <n v="2263.6"/>
  </r>
  <r>
    <s v="其他"/>
    <x v="1"/>
    <x v="1"/>
    <n v="20150612"/>
    <s v="API"/>
    <s v="CM_卸载页"/>
    <n v="4847346"/>
    <n v="2183.83"/>
  </r>
  <r>
    <s v="其他"/>
    <x v="1"/>
    <x v="1"/>
    <n v="20150611"/>
    <s v="API"/>
    <s v="CM_卸载页"/>
    <n v="4546813"/>
    <n v="1956.67"/>
  </r>
  <r>
    <s v="其他"/>
    <x v="1"/>
    <x v="1"/>
    <n v="20150610"/>
    <s v="API"/>
    <s v="CM_卸载页"/>
    <n v="4728335"/>
    <n v="1867.95"/>
  </r>
  <r>
    <s v="其他"/>
    <x v="1"/>
    <x v="1"/>
    <n v="20150609"/>
    <s v="API"/>
    <s v="CM_卸载页"/>
    <n v="4883156"/>
    <n v="2025.15"/>
  </r>
  <r>
    <s v="其他"/>
    <x v="1"/>
    <x v="1"/>
    <n v="20150608"/>
    <s v="API"/>
    <s v="CM_卸载页"/>
    <n v="4697530"/>
    <n v="2131.4699999999998"/>
  </r>
  <r>
    <s v="其他"/>
    <x v="1"/>
    <x v="1"/>
    <n v="20150607"/>
    <s v="API"/>
    <s v="CM_卸载页"/>
    <n v="4983865"/>
    <n v="2336.89"/>
  </r>
  <r>
    <s v="其他"/>
    <x v="1"/>
    <x v="1"/>
    <n v="20150606"/>
    <s v="API"/>
    <s v="CM_卸载页"/>
    <n v="4797806"/>
    <n v="2009.14"/>
  </r>
  <r>
    <s v="其他"/>
    <x v="1"/>
    <x v="1"/>
    <n v="20150605"/>
    <s v="API"/>
    <s v="CM_卸载页"/>
    <n v="4156551"/>
    <n v="1982.34"/>
  </r>
  <r>
    <s v="其他"/>
    <x v="1"/>
    <x v="1"/>
    <n v="20150604"/>
    <s v="API"/>
    <s v="CM_卸载页"/>
    <n v="4896335"/>
    <n v="2130.56"/>
  </r>
  <r>
    <s v="其他"/>
    <x v="1"/>
    <x v="1"/>
    <n v="20150603"/>
    <s v="API"/>
    <s v="CM_卸载页"/>
    <n v="4889996"/>
    <n v="2141.11"/>
  </r>
  <r>
    <s v="其他"/>
    <x v="1"/>
    <x v="1"/>
    <n v="20150602"/>
    <s v="API"/>
    <s v="CM_卸载页"/>
    <n v="5079889"/>
    <n v="2279.42"/>
  </r>
  <r>
    <s v="其他"/>
    <x v="1"/>
    <x v="1"/>
    <n v="20150601"/>
    <s v="API"/>
    <s v="CM_卸载页"/>
    <n v="5241592"/>
    <n v="2353.44"/>
  </r>
  <r>
    <s v="其他"/>
    <x v="1"/>
    <x v="2"/>
    <n v="20150531"/>
    <s v="API"/>
    <s v="CM_卸载页"/>
    <n v="6082222"/>
    <n v="3083.53"/>
  </r>
  <r>
    <s v="其他"/>
    <x v="1"/>
    <x v="2"/>
    <n v="20150530"/>
    <s v="API"/>
    <s v="CM_卸载页"/>
    <n v="5758032"/>
    <n v="2890.96"/>
  </r>
  <r>
    <s v="其他"/>
    <x v="1"/>
    <x v="2"/>
    <n v="20150529"/>
    <s v="API"/>
    <s v="CM_卸载页"/>
    <n v="5613675"/>
    <n v="2622.33"/>
  </r>
  <r>
    <s v="其他"/>
    <x v="1"/>
    <x v="2"/>
    <n v="20150528"/>
    <s v="API"/>
    <s v="CM_卸载页"/>
    <n v="5438599"/>
    <n v="2215.5500000000002"/>
  </r>
  <r>
    <s v="其他"/>
    <x v="1"/>
    <x v="2"/>
    <n v="20150527"/>
    <s v="API"/>
    <s v="CM_卸载页"/>
    <n v="5920960"/>
    <n v="2493.66"/>
  </r>
  <r>
    <s v="其他"/>
    <x v="1"/>
    <x v="2"/>
    <n v="20150526"/>
    <s v="API"/>
    <s v="CM_卸载页"/>
    <n v="6200614"/>
    <n v="2440.94"/>
  </r>
  <r>
    <s v="其他"/>
    <x v="1"/>
    <x v="2"/>
    <n v="20150525"/>
    <s v="API"/>
    <s v="CM_卸载页"/>
    <n v="5911848"/>
    <n v="2730.69"/>
  </r>
  <r>
    <s v="其他"/>
    <x v="1"/>
    <x v="2"/>
    <n v="20150524"/>
    <s v="API"/>
    <s v="CM_卸载页"/>
    <n v="6214357"/>
    <n v="2876.81"/>
  </r>
  <r>
    <s v="其他"/>
    <x v="1"/>
    <x v="2"/>
    <n v="20150523"/>
    <s v="API"/>
    <s v="CM_卸载页"/>
    <n v="6216598"/>
    <n v="2880.95"/>
  </r>
  <r>
    <s v="其他"/>
    <x v="1"/>
    <x v="2"/>
    <n v="20150522"/>
    <s v="API"/>
    <s v="CM_卸载页"/>
    <n v="6057687"/>
    <n v="2485.67"/>
  </r>
  <r>
    <s v="其他"/>
    <x v="1"/>
    <x v="2"/>
    <n v="20150521"/>
    <s v="API"/>
    <s v="CM_卸载页"/>
    <n v="6269870"/>
    <n v="2761.36"/>
  </r>
  <r>
    <s v="其他"/>
    <x v="1"/>
    <x v="2"/>
    <n v="20150520"/>
    <s v="API"/>
    <s v="CM_卸载页"/>
    <n v="6374775"/>
    <n v="2784.94"/>
  </r>
  <r>
    <s v="其他"/>
    <x v="1"/>
    <x v="2"/>
    <n v="20150519"/>
    <s v="API"/>
    <s v="CM_卸载页"/>
    <n v="6196876"/>
    <n v="2776.56"/>
  </r>
  <r>
    <s v="其他"/>
    <x v="1"/>
    <x v="2"/>
    <n v="20150518"/>
    <s v="API"/>
    <s v="CM_卸载页"/>
    <n v="5573424"/>
    <n v="3085.42"/>
  </r>
  <r>
    <s v="其他"/>
    <x v="1"/>
    <x v="2"/>
    <n v="20150517"/>
    <s v="API"/>
    <s v="CM_卸载页"/>
    <n v="6160645"/>
    <n v="2887.62"/>
  </r>
  <r>
    <s v="其他"/>
    <x v="1"/>
    <x v="2"/>
    <n v="20150516"/>
    <s v="API"/>
    <s v="CM_卸载页"/>
    <n v="5889378"/>
    <n v="2431.5300000000002"/>
  </r>
  <r>
    <s v="其他"/>
    <x v="1"/>
    <x v="2"/>
    <n v="20150515"/>
    <s v="API"/>
    <s v="CM_卸载页"/>
    <n v="6003244"/>
    <n v="2625.69"/>
  </r>
  <r>
    <s v="其他"/>
    <x v="1"/>
    <x v="2"/>
    <n v="20150514"/>
    <s v="API"/>
    <s v="CM_卸载页"/>
    <n v="5896555"/>
    <n v="2479.88"/>
  </r>
  <r>
    <s v="其他"/>
    <x v="1"/>
    <x v="2"/>
    <n v="20150513"/>
    <s v="API"/>
    <s v="CM_卸载页"/>
    <n v="5541337"/>
    <n v="2465.4299999999998"/>
  </r>
  <r>
    <s v="其他"/>
    <x v="1"/>
    <x v="2"/>
    <n v="20150512"/>
    <s v="API"/>
    <s v="CM_卸载页"/>
    <n v="5703101"/>
    <n v="2495.1999999999998"/>
  </r>
  <r>
    <s v="其他"/>
    <x v="1"/>
    <x v="2"/>
    <n v="20150511"/>
    <s v="API"/>
    <s v="CM_卸载页"/>
    <n v="5951023"/>
    <n v="2711.15"/>
  </r>
  <r>
    <s v="其他"/>
    <x v="1"/>
    <x v="2"/>
    <n v="20150510"/>
    <s v="API"/>
    <s v="CM_卸载页"/>
    <n v="6252378"/>
    <n v="2990.53"/>
  </r>
  <r>
    <s v="其他"/>
    <x v="1"/>
    <x v="2"/>
    <n v="20150509"/>
    <s v="API"/>
    <s v="CM_卸载页"/>
    <n v="6155873"/>
    <n v="2982.08"/>
  </r>
  <r>
    <s v="其他"/>
    <x v="1"/>
    <x v="2"/>
    <n v="20150508"/>
    <s v="API"/>
    <s v="CM_卸载页"/>
    <n v="6036329"/>
    <n v="2828.3"/>
  </r>
  <r>
    <s v="其他"/>
    <x v="1"/>
    <x v="2"/>
    <n v="20150507"/>
    <s v="API"/>
    <s v="CM_卸载页"/>
    <n v="6180321"/>
    <n v="3210.93"/>
  </r>
  <r>
    <s v="其他"/>
    <x v="1"/>
    <x v="2"/>
    <n v="20150506"/>
    <s v="API"/>
    <s v="CM_卸载页"/>
    <n v="6499797"/>
    <n v="3496.65"/>
  </r>
  <r>
    <s v="其他"/>
    <x v="1"/>
    <x v="2"/>
    <n v="20150505"/>
    <s v="API"/>
    <s v="CM_卸载页"/>
    <n v="6966276"/>
    <n v="3887.15"/>
  </r>
  <r>
    <s v="其他"/>
    <x v="1"/>
    <x v="2"/>
    <n v="20150504"/>
    <s v="API"/>
    <s v="CM_卸载页"/>
    <n v="7022027"/>
    <n v="3912.32"/>
  </r>
  <r>
    <s v="其他"/>
    <x v="1"/>
    <x v="2"/>
    <n v="20150503"/>
    <s v="API"/>
    <s v="CM_卸载页"/>
    <n v="7389363"/>
    <n v="4164.18"/>
  </r>
  <r>
    <s v="其他"/>
    <x v="1"/>
    <x v="2"/>
    <n v="20150502"/>
    <s v="API"/>
    <s v="CM_卸载页"/>
    <n v="7113392"/>
    <n v="3855.3"/>
  </r>
  <r>
    <s v="其他"/>
    <x v="1"/>
    <x v="2"/>
    <n v="20150501"/>
    <s v="API"/>
    <s v="CM_卸载页"/>
    <n v="7233017"/>
    <n v="3913.53"/>
  </r>
  <r>
    <s v="其他"/>
    <x v="1"/>
    <x v="0"/>
    <n v="20150430"/>
    <s v="API"/>
    <s v="CM_卸载页"/>
    <n v="6518416"/>
    <n v="3915.47"/>
  </r>
  <r>
    <s v="其他"/>
    <x v="1"/>
    <x v="0"/>
    <n v="20150429"/>
    <s v="API"/>
    <s v="CM_卸载页"/>
    <n v="6077699"/>
    <n v="3259.3"/>
  </r>
  <r>
    <s v="其他"/>
    <x v="1"/>
    <x v="0"/>
    <n v="20150428"/>
    <s v="API"/>
    <s v="CM_卸载页"/>
    <n v="6245911"/>
    <n v="3933.52"/>
  </r>
  <r>
    <s v="其他"/>
    <x v="1"/>
    <x v="0"/>
    <n v="20150427"/>
    <s v="API"/>
    <s v="CM_卸载页"/>
    <n v="6474693"/>
    <n v="4754.3900000000003"/>
  </r>
  <r>
    <s v="其他"/>
    <x v="1"/>
    <x v="0"/>
    <n v="20150426"/>
    <s v="API"/>
    <s v="CM_卸载页"/>
    <n v="7328126"/>
    <n v="5060.8900000000003"/>
  </r>
  <r>
    <s v="其他"/>
    <x v="1"/>
    <x v="0"/>
    <n v="20150425"/>
    <s v="API"/>
    <s v="CM_卸载页"/>
    <n v="7210715"/>
    <n v="4641.04"/>
  </r>
  <r>
    <s v="其他"/>
    <x v="1"/>
    <x v="0"/>
    <n v="20150424"/>
    <s v="API"/>
    <s v="CM_卸载页"/>
    <n v="7004194"/>
    <n v="4277.3"/>
  </r>
  <r>
    <s v="其他"/>
    <x v="1"/>
    <x v="0"/>
    <n v="20150423"/>
    <s v="API"/>
    <s v="CM_卸载页"/>
    <n v="7683253"/>
    <n v="4221.13"/>
  </r>
  <r>
    <s v="其他"/>
    <x v="1"/>
    <x v="0"/>
    <n v="20150422"/>
    <s v="API"/>
    <s v="CM_卸载页"/>
    <n v="7982486"/>
    <n v="4580.16"/>
  </r>
  <r>
    <s v="其他"/>
    <x v="1"/>
    <x v="0"/>
    <n v="20150421"/>
    <s v="API"/>
    <s v="CM_卸载页"/>
    <n v="8071381"/>
    <n v="4899.51"/>
  </r>
  <r>
    <s v="其他"/>
    <x v="1"/>
    <x v="0"/>
    <n v="20150420"/>
    <s v="API"/>
    <s v="CM_卸载页"/>
    <n v="7928794"/>
    <n v="4210.75"/>
  </r>
  <r>
    <s v="其他"/>
    <x v="1"/>
    <x v="0"/>
    <n v="20150419"/>
    <s v="API"/>
    <s v="CM_卸载页"/>
    <n v="8649223"/>
    <n v="4779.3100000000004"/>
  </r>
  <r>
    <s v="其他"/>
    <x v="1"/>
    <x v="0"/>
    <n v="20150418"/>
    <s v="API"/>
    <s v="CM_卸载页"/>
    <n v="8418413"/>
    <n v="4657.54"/>
  </r>
  <r>
    <s v="其他"/>
    <x v="1"/>
    <x v="0"/>
    <n v="20150417"/>
    <s v="API"/>
    <s v="CM_卸载页"/>
    <n v="8116384"/>
    <n v="4602.59"/>
  </r>
  <r>
    <s v="其他"/>
    <x v="1"/>
    <x v="0"/>
    <n v="20150416"/>
    <s v="API"/>
    <s v="CM_卸载页"/>
    <n v="7947246"/>
    <n v="4096.0200000000004"/>
  </r>
  <r>
    <s v="其他"/>
    <x v="1"/>
    <x v="0"/>
    <n v="20150415"/>
    <s v="API"/>
    <s v="CM_卸载页"/>
    <n v="7520748"/>
    <n v="4072.99"/>
  </r>
  <r>
    <s v="其他"/>
    <x v="1"/>
    <x v="0"/>
    <n v="20150414"/>
    <s v="API"/>
    <s v="CM_卸载页"/>
    <n v="7257223"/>
    <n v="3818.07"/>
  </r>
  <r>
    <s v="其他"/>
    <x v="1"/>
    <x v="0"/>
    <n v="20150413"/>
    <s v="API"/>
    <s v="CM_卸载页"/>
    <n v="6095323"/>
    <n v="2973.53"/>
  </r>
  <r>
    <s v="其他"/>
    <x v="1"/>
    <x v="0"/>
    <n v="20150412"/>
    <s v="API"/>
    <s v="CM_卸载页"/>
    <n v="7165341"/>
    <n v="3178.02"/>
  </r>
  <r>
    <s v="其他"/>
    <x v="1"/>
    <x v="0"/>
    <n v="20150411"/>
    <s v="API"/>
    <s v="CM_卸载页"/>
    <n v="7418248"/>
    <n v="3572.51"/>
  </r>
  <r>
    <s v="其他"/>
    <x v="1"/>
    <x v="0"/>
    <n v="20150410"/>
    <s v="API"/>
    <s v="CM_卸载页"/>
    <n v="7006137"/>
    <n v="3521.67"/>
  </r>
  <r>
    <s v="其他"/>
    <x v="1"/>
    <x v="0"/>
    <n v="20150409"/>
    <s v="API"/>
    <s v="CM_卸载页"/>
    <n v="7269313"/>
    <n v="3324.97"/>
  </r>
  <r>
    <s v="其他"/>
    <x v="1"/>
    <x v="0"/>
    <n v="20150408"/>
    <s v="API"/>
    <s v="CM_卸载页"/>
    <n v="7902820"/>
    <n v="3512.72"/>
  </r>
  <r>
    <s v="其他"/>
    <x v="1"/>
    <x v="0"/>
    <n v="20150407"/>
    <s v="API"/>
    <s v="CM_卸载页"/>
    <n v="7474476"/>
    <n v="3121.94"/>
  </r>
  <r>
    <s v="其他"/>
    <x v="1"/>
    <x v="0"/>
    <n v="20150406"/>
    <s v="API"/>
    <s v="CM_卸载页"/>
    <n v="7573651"/>
    <n v="3543.61"/>
  </r>
  <r>
    <s v="其他"/>
    <x v="1"/>
    <x v="0"/>
    <n v="20150405"/>
    <s v="API"/>
    <s v="CM_卸载页"/>
    <n v="7855056"/>
    <n v="3690.81"/>
  </r>
  <r>
    <s v="其他"/>
    <x v="1"/>
    <x v="0"/>
    <n v="20150404"/>
    <s v="API"/>
    <s v="CM_卸载页"/>
    <n v="7589434"/>
    <n v="3323.66"/>
  </r>
  <r>
    <s v="其他"/>
    <x v="1"/>
    <x v="0"/>
    <n v="20150403"/>
    <s v="API"/>
    <s v="CM_卸载页"/>
    <n v="7693283"/>
    <n v="3304.29"/>
  </r>
  <r>
    <s v="其他"/>
    <x v="1"/>
    <x v="0"/>
    <n v="20150402"/>
    <s v="API"/>
    <s v="CM_卸载页"/>
    <n v="7409766"/>
    <n v="3433.6"/>
  </r>
  <r>
    <s v="其他"/>
    <x v="1"/>
    <x v="0"/>
    <n v="20150401"/>
    <s v="API"/>
    <s v="CM_卸载页"/>
    <n v="7309954"/>
    <n v="3505.45"/>
  </r>
  <r>
    <s v="其他"/>
    <x v="2"/>
    <x v="0"/>
    <n v="20150401"/>
    <s v="Admob"/>
    <s v="BD_首页"/>
    <n v="1271535"/>
    <n v="312"/>
  </r>
  <r>
    <s v="其他"/>
    <x v="2"/>
    <x v="0"/>
    <n v="20150401"/>
    <s v="Admob"/>
    <s v="PG_Android"/>
    <n v="41227901"/>
    <n v="2297"/>
  </r>
  <r>
    <s v="其他"/>
    <x v="2"/>
    <x v="0"/>
    <n v="20150401"/>
    <s v="Admob"/>
    <s v="PG_IOS"/>
    <n v="1962105"/>
    <n v="990"/>
  </r>
  <r>
    <s v="结果页"/>
    <x v="1"/>
    <x v="0"/>
    <n v="20150401"/>
    <s v="cpm"/>
    <s v="BD_结果页"/>
    <n v="198526"/>
    <n v="595.58000000000004"/>
  </r>
  <r>
    <s v="结果页"/>
    <x v="1"/>
    <x v="0"/>
    <n v="20150401"/>
    <s v="cpm"/>
    <s v="CM_结果页"/>
    <n v="1766179"/>
    <n v="4768.68"/>
  </r>
  <r>
    <s v="结果页"/>
    <x v="1"/>
    <x v="0"/>
    <n v="20150401"/>
    <s v="cpm"/>
    <s v="CMS_结果页"/>
    <n v="263069"/>
    <n v="1512.65"/>
  </r>
  <r>
    <s v="结果页"/>
    <x v="2"/>
    <x v="0"/>
    <n v="20150401"/>
    <s v="facebook"/>
    <s v="BD_结果页"/>
    <n v="6173095"/>
    <n v="8836.4"/>
  </r>
  <r>
    <s v="充电屏保"/>
    <x v="2"/>
    <x v="0"/>
    <n v="20150401"/>
    <s v="facebook"/>
    <s v="BD_充电屏保"/>
    <n v="17207345"/>
    <n v="23313.73"/>
  </r>
  <r>
    <s v="其他"/>
    <x v="2"/>
    <x v="0"/>
    <n v="20150401"/>
    <s v="facebook"/>
    <s v="BD_首页"/>
    <n v="4069194"/>
    <n v="4404.75"/>
  </r>
  <r>
    <s v="Applock"/>
    <x v="2"/>
    <x v="0"/>
    <n v="20150401"/>
    <s v="facebook"/>
    <s v="CM_AppLock"/>
    <n v="64555665"/>
    <n v="61524.160000000003"/>
  </r>
  <r>
    <s v="结果页"/>
    <x v="2"/>
    <x v="0"/>
    <n v="20150401"/>
    <s v="facebook"/>
    <s v="CM_结果页"/>
    <n v="29232836"/>
    <n v="38153.460000000006"/>
  </r>
  <r>
    <s v="充电屏保"/>
    <x v="2"/>
    <x v="0"/>
    <n v="20150401"/>
    <s v="facebook"/>
    <s v="CM_充电屏保"/>
    <n v="30166778"/>
    <n v="25538.560000000001"/>
  </r>
  <r>
    <s v="其他"/>
    <x v="2"/>
    <x v="0"/>
    <n v="20150401"/>
    <s v="facebook"/>
    <s v="CM_卸载页"/>
    <n v="625687"/>
    <n v="1131.08"/>
  </r>
  <r>
    <s v="其他"/>
    <x v="2"/>
    <x v="0"/>
    <n v="20150401"/>
    <s v="facebook"/>
    <s v="CM_游戏盒子"/>
    <n v="686044"/>
    <n v="2506.91"/>
  </r>
  <r>
    <s v="其他"/>
    <x v="2"/>
    <x v="0"/>
    <n v="20150401"/>
    <s v="facebook"/>
    <s v="CMB"/>
    <n v="2691642"/>
    <n v="2021.46"/>
  </r>
  <r>
    <s v="Applock"/>
    <x v="2"/>
    <x v="0"/>
    <n v="20150401"/>
    <s v="facebook"/>
    <s v="CMS_AppLock"/>
    <n v="182163674"/>
    <n v="117645.22"/>
  </r>
  <r>
    <s v="结果页"/>
    <x v="2"/>
    <x v="0"/>
    <n v="20150401"/>
    <s v="facebook"/>
    <s v="CMS_结果页"/>
    <n v="10534724"/>
    <n v="27792.09"/>
  </r>
  <r>
    <s v="充电屏保"/>
    <x v="2"/>
    <x v="0"/>
    <n v="20150401"/>
    <s v="facebook"/>
    <s v="CMS_充电屏保"/>
    <n v="13683942"/>
    <n v="9297.2800000000007"/>
  </r>
  <r>
    <s v="其他"/>
    <x v="2"/>
    <x v="0"/>
    <n v="20150401"/>
    <s v="facebook"/>
    <s v="FM"/>
    <n v="945051"/>
    <n v="1844.72"/>
  </r>
  <r>
    <s v="其他"/>
    <x v="2"/>
    <x v="0"/>
    <n v="20150401"/>
    <s v="facebook"/>
    <s v="PG_Android"/>
    <n v="13922392"/>
    <n v="5792.7300000000005"/>
  </r>
  <r>
    <s v="其他"/>
    <x v="2"/>
    <x v="0"/>
    <n v="20150401"/>
    <s v="facebook"/>
    <s v="PG_IOS"/>
    <n v="4379473"/>
    <n v="5549.46"/>
  </r>
  <r>
    <s v="结果页"/>
    <x v="1"/>
    <x v="0"/>
    <n v="20150401"/>
    <s v="Videos"/>
    <s v="BD_结果页"/>
    <n v="1255175"/>
    <n v="2706.67"/>
  </r>
  <r>
    <s v="其他"/>
    <x v="2"/>
    <x v="0"/>
    <n v="20150402"/>
    <s v="Admob"/>
    <s v="BD_首页"/>
    <n v="1250627"/>
    <n v="319"/>
  </r>
  <r>
    <s v="其他"/>
    <x v="2"/>
    <x v="0"/>
    <n v="20150402"/>
    <s v="Admob"/>
    <s v="PG_Android"/>
    <n v="44235215"/>
    <n v="2403"/>
  </r>
  <r>
    <s v="其他"/>
    <x v="2"/>
    <x v="0"/>
    <n v="20150402"/>
    <s v="Admob"/>
    <s v="PG_IOS"/>
    <n v="2065164"/>
    <n v="1105"/>
  </r>
  <r>
    <s v="结果页"/>
    <x v="1"/>
    <x v="0"/>
    <n v="20150402"/>
    <s v="cpm"/>
    <s v="BD_结果页"/>
    <n v="203451"/>
    <n v="610.35"/>
  </r>
  <r>
    <s v="结果页"/>
    <x v="1"/>
    <x v="0"/>
    <n v="20150402"/>
    <s v="cpm"/>
    <s v="CM_结果页"/>
    <n v="1727414"/>
    <n v="4664.0200000000004"/>
  </r>
  <r>
    <s v="结果页"/>
    <x v="1"/>
    <x v="0"/>
    <n v="20150402"/>
    <s v="cpm"/>
    <s v="CMS_结果页"/>
    <n v="270218"/>
    <n v="1553.75"/>
  </r>
  <r>
    <s v="结果页"/>
    <x v="2"/>
    <x v="0"/>
    <n v="20150402"/>
    <s v="facebook"/>
    <s v="BD_结果页"/>
    <n v="6246762"/>
    <n v="9130.48"/>
  </r>
  <r>
    <s v="充电屏保"/>
    <x v="2"/>
    <x v="0"/>
    <n v="20150402"/>
    <s v="facebook"/>
    <s v="BD_充电屏保"/>
    <n v="16930241"/>
    <n v="22305.03"/>
  </r>
  <r>
    <s v="其他"/>
    <x v="2"/>
    <x v="0"/>
    <n v="20150402"/>
    <s v="facebook"/>
    <s v="BD_首页"/>
    <n v="3999315"/>
    <n v="4235.41"/>
  </r>
  <r>
    <s v="Applock"/>
    <x v="2"/>
    <x v="0"/>
    <n v="20150402"/>
    <s v="facebook"/>
    <s v="CM_AppLock"/>
    <n v="63998418"/>
    <n v="61973.86"/>
  </r>
  <r>
    <s v="结果页"/>
    <x v="2"/>
    <x v="0"/>
    <n v="20150402"/>
    <s v="facebook"/>
    <s v="CM_结果页"/>
    <n v="28909378"/>
    <n v="38446.43"/>
  </r>
  <r>
    <s v="充电屏保"/>
    <x v="2"/>
    <x v="0"/>
    <n v="20150402"/>
    <s v="facebook"/>
    <s v="CM_充电屏保"/>
    <n v="31429225"/>
    <n v="27050.18"/>
  </r>
  <r>
    <s v="其他"/>
    <x v="2"/>
    <x v="0"/>
    <n v="20150402"/>
    <s v="facebook"/>
    <s v="CM_卸载页"/>
    <n v="632748"/>
    <n v="1186.3"/>
  </r>
  <r>
    <s v="其他"/>
    <x v="2"/>
    <x v="0"/>
    <n v="20150402"/>
    <s v="facebook"/>
    <s v="CM_游戏盒子"/>
    <n v="716474"/>
    <n v="2865.57"/>
  </r>
  <r>
    <s v="其他"/>
    <x v="2"/>
    <x v="0"/>
    <n v="20150402"/>
    <s v="facebook"/>
    <s v="CMB"/>
    <n v="2649778"/>
    <n v="2001.21"/>
  </r>
  <r>
    <s v="Applock"/>
    <x v="2"/>
    <x v="0"/>
    <n v="20150402"/>
    <s v="facebook"/>
    <s v="CMS_AppLock"/>
    <n v="182931319"/>
    <n v="118893.1"/>
  </r>
  <r>
    <s v="结果页"/>
    <x v="2"/>
    <x v="0"/>
    <n v="20150402"/>
    <s v="facebook"/>
    <s v="CMS_结果页"/>
    <n v="10457631"/>
    <n v="31102.29"/>
  </r>
  <r>
    <s v="充电屏保"/>
    <x v="2"/>
    <x v="0"/>
    <n v="20150402"/>
    <s v="facebook"/>
    <s v="CMS_充电屏保"/>
    <n v="14109009"/>
    <n v="9585.61"/>
  </r>
  <r>
    <s v="其他"/>
    <x v="2"/>
    <x v="0"/>
    <n v="20150402"/>
    <s v="facebook"/>
    <s v="FM"/>
    <n v="958407"/>
    <n v="1884.95"/>
  </r>
  <r>
    <s v="其他"/>
    <x v="2"/>
    <x v="0"/>
    <n v="20150402"/>
    <s v="facebook"/>
    <s v="PG_Android"/>
    <n v="15389389"/>
    <n v="6198.8200000000006"/>
  </r>
  <r>
    <s v="其他"/>
    <x v="2"/>
    <x v="0"/>
    <n v="20150402"/>
    <s v="facebook"/>
    <s v="PG_IOS"/>
    <n v="4620634"/>
    <n v="5163.3200000000006"/>
  </r>
  <r>
    <s v="结果页"/>
    <x v="1"/>
    <x v="0"/>
    <n v="20150402"/>
    <s v="Videos"/>
    <s v="BD_结果页"/>
    <n v="1087317"/>
    <n v="2349.9"/>
  </r>
  <r>
    <s v="其他"/>
    <x v="2"/>
    <x v="0"/>
    <n v="20150403"/>
    <s v="Admob"/>
    <s v="BD_首页"/>
    <n v="1224909"/>
    <n v="327"/>
  </r>
  <r>
    <s v="其他"/>
    <x v="2"/>
    <x v="0"/>
    <n v="20150403"/>
    <s v="Admob"/>
    <s v="PG_Android"/>
    <n v="46719981"/>
    <n v="2409"/>
  </r>
  <r>
    <s v="其他"/>
    <x v="2"/>
    <x v="0"/>
    <n v="20150403"/>
    <s v="Admob"/>
    <s v="PG_IOS"/>
    <n v="2266149"/>
    <n v="1154"/>
  </r>
  <r>
    <s v="结果页"/>
    <x v="1"/>
    <x v="0"/>
    <n v="20150403"/>
    <s v="cpm"/>
    <s v="BD_结果页"/>
    <n v="209382"/>
    <n v="628.15"/>
  </r>
  <r>
    <s v="结果页"/>
    <x v="1"/>
    <x v="0"/>
    <n v="20150403"/>
    <s v="cpm"/>
    <s v="CM_结果页"/>
    <n v="1744073"/>
    <n v="4709"/>
  </r>
  <r>
    <s v="结果页"/>
    <x v="1"/>
    <x v="0"/>
    <n v="20150403"/>
    <s v="cpm"/>
    <s v="CMS_结果页"/>
    <n v="272378"/>
    <n v="1566.17"/>
  </r>
  <r>
    <s v="结果页"/>
    <x v="2"/>
    <x v="0"/>
    <n v="20150403"/>
    <s v="facebook"/>
    <s v="BD_结果页"/>
    <n v="6405369"/>
    <n v="8733.84"/>
  </r>
  <r>
    <s v="充电屏保"/>
    <x v="2"/>
    <x v="0"/>
    <n v="20150403"/>
    <s v="facebook"/>
    <s v="BD_充电屏保"/>
    <n v="16302487"/>
    <n v="19915.120000000003"/>
  </r>
  <r>
    <s v="其他"/>
    <x v="2"/>
    <x v="0"/>
    <n v="20150403"/>
    <s v="facebook"/>
    <s v="BD_首页"/>
    <n v="4188647"/>
    <n v="4057.37"/>
  </r>
  <r>
    <s v="其他"/>
    <x v="2"/>
    <x v="0"/>
    <n v="20150403"/>
    <s v="facebook"/>
    <s v="CMB"/>
    <n v="2611446"/>
    <n v="1786.99"/>
  </r>
  <r>
    <s v="Applock"/>
    <x v="2"/>
    <x v="0"/>
    <n v="20150403"/>
    <s v="facebook"/>
    <s v="CM_AppLock"/>
    <n v="63478118"/>
    <n v="58449.279999999999"/>
  </r>
  <r>
    <s v="结果页"/>
    <x v="2"/>
    <x v="0"/>
    <n v="20150403"/>
    <s v="facebook"/>
    <s v="CM_结果页"/>
    <n v="29574851"/>
    <n v="34900.449999999997"/>
  </r>
  <r>
    <s v="充电屏保"/>
    <x v="2"/>
    <x v="0"/>
    <n v="20150403"/>
    <s v="facebook"/>
    <s v="CM_充电屏保"/>
    <n v="31439773"/>
    <n v="25405.45"/>
  </r>
  <r>
    <s v="其他"/>
    <x v="2"/>
    <x v="0"/>
    <n v="20150403"/>
    <s v="facebook"/>
    <s v="CM_卸载页"/>
    <n v="658332"/>
    <n v="1144.6600000000001"/>
  </r>
  <r>
    <s v="其他"/>
    <x v="2"/>
    <x v="0"/>
    <n v="20150403"/>
    <s v="facebook"/>
    <s v="CM_游戏盒子"/>
    <n v="768887"/>
    <n v="2347.14"/>
  </r>
  <r>
    <s v="Applock"/>
    <x v="2"/>
    <x v="0"/>
    <n v="20150403"/>
    <s v="facebook"/>
    <s v="CMS_AppLock"/>
    <n v="176525164"/>
    <n v="112858.97"/>
  </r>
  <r>
    <s v="结果页"/>
    <x v="2"/>
    <x v="0"/>
    <n v="20150403"/>
    <s v="facebook"/>
    <s v="CMS_结果页"/>
    <n v="10302174"/>
    <n v="25036.62"/>
  </r>
  <r>
    <s v="充电屏保"/>
    <x v="2"/>
    <x v="0"/>
    <n v="20150403"/>
    <s v="facebook"/>
    <s v="CMS_充电屏保"/>
    <n v="13743338"/>
    <n v="9000.0300000000007"/>
  </r>
  <r>
    <s v="其他"/>
    <x v="2"/>
    <x v="0"/>
    <n v="20150403"/>
    <s v="facebook"/>
    <s v="FM"/>
    <n v="984837"/>
    <n v="1729.46"/>
  </r>
  <r>
    <s v="其他"/>
    <x v="2"/>
    <x v="0"/>
    <n v="20150403"/>
    <s v="facebook"/>
    <s v="PG_Android"/>
    <n v="17014445"/>
    <n v="6123.8"/>
  </r>
  <r>
    <s v="其他"/>
    <x v="2"/>
    <x v="0"/>
    <n v="20150403"/>
    <s v="facebook"/>
    <s v="PG_IOS"/>
    <n v="4986799"/>
    <n v="4766.4699999999993"/>
  </r>
  <r>
    <s v="结果页"/>
    <x v="1"/>
    <x v="0"/>
    <n v="20150403"/>
    <s v="Videos"/>
    <s v="BD_结果页"/>
    <n v="1170990"/>
    <n v="2614.61"/>
  </r>
  <r>
    <s v="其他"/>
    <x v="2"/>
    <x v="0"/>
    <n v="20150404"/>
    <s v="Admob"/>
    <s v="BD_首页"/>
    <n v="1197421"/>
    <n v="300"/>
  </r>
  <r>
    <s v="其他"/>
    <x v="2"/>
    <x v="0"/>
    <n v="20150404"/>
    <s v="Admob"/>
    <s v="PG_Android"/>
    <n v="49075901"/>
    <n v="2398"/>
  </r>
  <r>
    <s v="其他"/>
    <x v="2"/>
    <x v="0"/>
    <n v="20150404"/>
    <s v="Admob"/>
    <s v="PG_IOS"/>
    <n v="2408534"/>
    <n v="1286"/>
  </r>
  <r>
    <s v="结果页"/>
    <x v="1"/>
    <x v="0"/>
    <n v="20150404"/>
    <s v="cpm"/>
    <s v="BD_结果页"/>
    <n v="194139"/>
    <n v="582.41999999999996"/>
  </r>
  <r>
    <s v="结果页"/>
    <x v="1"/>
    <x v="0"/>
    <n v="20150404"/>
    <s v="cpm"/>
    <s v="CM_结果页"/>
    <n v="1686862"/>
    <n v="4554.53"/>
  </r>
  <r>
    <s v="结果页"/>
    <x v="1"/>
    <x v="0"/>
    <n v="20150404"/>
    <s v="cpm"/>
    <s v="CMS_结果页"/>
    <n v="261075"/>
    <n v="1501.18"/>
  </r>
  <r>
    <s v="结果页"/>
    <x v="2"/>
    <x v="0"/>
    <n v="20150404"/>
    <s v="facebook"/>
    <s v="BD_结果页"/>
    <n v="6221245"/>
    <n v="9253.7800000000007"/>
  </r>
  <r>
    <s v="充电屏保"/>
    <x v="2"/>
    <x v="0"/>
    <n v="20150404"/>
    <s v="facebook"/>
    <s v="BD_充电屏保"/>
    <n v="15470287"/>
    <n v="20208.57"/>
  </r>
  <r>
    <s v="其他"/>
    <x v="2"/>
    <x v="0"/>
    <n v="20150404"/>
    <s v="facebook"/>
    <s v="BD_首页"/>
    <n v="4070532"/>
    <n v="4141.3999999999996"/>
  </r>
  <r>
    <s v="其他"/>
    <x v="2"/>
    <x v="0"/>
    <n v="20150404"/>
    <s v="facebook"/>
    <s v="CMB"/>
    <n v="2601044"/>
    <n v="1961.4"/>
  </r>
  <r>
    <s v="Applock"/>
    <x v="2"/>
    <x v="0"/>
    <n v="20150404"/>
    <s v="facebook"/>
    <s v="CM_AppLock"/>
    <n v="67330417"/>
    <n v="64672.55"/>
  </r>
  <r>
    <s v="结果页"/>
    <x v="2"/>
    <x v="0"/>
    <n v="20150404"/>
    <s v="facebook"/>
    <s v="CM_结果页"/>
    <n v="28684405"/>
    <n v="39811.299999999996"/>
  </r>
  <r>
    <s v="充电屏保"/>
    <x v="2"/>
    <x v="0"/>
    <n v="20150404"/>
    <s v="facebook"/>
    <s v="CM_充电屏保"/>
    <n v="30287217"/>
    <n v="26610.09"/>
  </r>
  <r>
    <s v="其他"/>
    <x v="2"/>
    <x v="0"/>
    <n v="20150404"/>
    <s v="facebook"/>
    <s v="CM_卸载页"/>
    <n v="647563"/>
    <n v="1278.74"/>
  </r>
  <r>
    <s v="其他"/>
    <x v="2"/>
    <x v="0"/>
    <n v="20150404"/>
    <s v="facebook"/>
    <s v="CM_游戏盒子"/>
    <n v="773130"/>
    <n v="3110.62"/>
  </r>
  <r>
    <s v="Applock"/>
    <x v="2"/>
    <x v="0"/>
    <n v="20150404"/>
    <s v="facebook"/>
    <s v="CMS_AppLock"/>
    <n v="176252594"/>
    <n v="116092.99"/>
  </r>
  <r>
    <s v="结果页"/>
    <x v="2"/>
    <x v="0"/>
    <n v="20150404"/>
    <s v="facebook"/>
    <s v="CMS_结果页"/>
    <n v="9994038"/>
    <n v="29738.22"/>
  </r>
  <r>
    <s v="充电屏保"/>
    <x v="2"/>
    <x v="0"/>
    <n v="20150404"/>
    <s v="facebook"/>
    <s v="CMS_充电屏保"/>
    <n v="13693358"/>
    <n v="9331.27"/>
  </r>
  <r>
    <s v="其他"/>
    <x v="2"/>
    <x v="0"/>
    <n v="20150404"/>
    <s v="facebook"/>
    <s v="FM"/>
    <n v="982608"/>
    <n v="2009.66"/>
  </r>
  <r>
    <s v="其他"/>
    <x v="2"/>
    <x v="0"/>
    <n v="20150404"/>
    <s v="facebook"/>
    <s v="PG_Android"/>
    <n v="17827134"/>
    <n v="7662.25"/>
  </r>
  <r>
    <s v="其他"/>
    <x v="2"/>
    <x v="0"/>
    <n v="20150404"/>
    <s v="facebook"/>
    <s v="PG_IOS"/>
    <n v="5405127"/>
    <n v="6520.73"/>
  </r>
  <r>
    <s v="结果页"/>
    <x v="1"/>
    <x v="0"/>
    <n v="20150404"/>
    <s v="Videos"/>
    <s v="BD_结果页"/>
    <n v="1352471"/>
    <n v="3230.68"/>
  </r>
  <r>
    <s v="其他"/>
    <x v="2"/>
    <x v="0"/>
    <n v="20150405"/>
    <s v="Admob"/>
    <s v="BD_首页"/>
    <n v="1187687"/>
    <n v="320"/>
  </r>
  <r>
    <s v="其他"/>
    <x v="2"/>
    <x v="0"/>
    <n v="20150405"/>
    <s v="Admob"/>
    <s v="PG_Android"/>
    <n v="51602899"/>
    <n v="2713"/>
  </r>
  <r>
    <s v="其他"/>
    <x v="2"/>
    <x v="0"/>
    <n v="20150405"/>
    <s v="Admob"/>
    <s v="PG_IOS"/>
    <n v="2739651"/>
    <n v="1618"/>
  </r>
  <r>
    <s v="结果页"/>
    <x v="1"/>
    <x v="0"/>
    <n v="20150405"/>
    <s v="cpm"/>
    <s v="BD_结果页"/>
    <n v="195395"/>
    <n v="586.19000000000005"/>
  </r>
  <r>
    <s v="结果页"/>
    <x v="1"/>
    <x v="0"/>
    <n v="20150405"/>
    <s v="cpm"/>
    <s v="CM_结果页"/>
    <n v="1697033"/>
    <n v="4581.99"/>
  </r>
  <r>
    <s v="结果页"/>
    <x v="1"/>
    <x v="0"/>
    <n v="20150405"/>
    <s v="cpm"/>
    <s v="CMS_结果页"/>
    <n v="259756"/>
    <n v="1493.6"/>
  </r>
  <r>
    <s v="结果页"/>
    <x v="2"/>
    <x v="0"/>
    <n v="20150405"/>
    <s v="facebook"/>
    <s v="BD_结果页"/>
    <n v="6352245"/>
    <n v="9105.36"/>
  </r>
  <r>
    <s v="充电屏保"/>
    <x v="2"/>
    <x v="0"/>
    <n v="20150405"/>
    <s v="facebook"/>
    <s v="BD_充电屏保"/>
    <n v="15121430"/>
    <n v="18333.669999999998"/>
  </r>
  <r>
    <s v="其他"/>
    <x v="2"/>
    <x v="0"/>
    <n v="20150405"/>
    <s v="facebook"/>
    <s v="BD_首页"/>
    <n v="4066512"/>
    <n v="4034.12"/>
  </r>
  <r>
    <s v="Applock"/>
    <x v="2"/>
    <x v="0"/>
    <n v="20150405"/>
    <s v="facebook"/>
    <s v="CM_AppLock"/>
    <n v="68855426"/>
    <n v="61235.44"/>
  </r>
  <r>
    <s v="结果页"/>
    <x v="2"/>
    <x v="0"/>
    <n v="20150405"/>
    <s v="facebook"/>
    <s v="CM_结果页"/>
    <n v="29558471"/>
    <n v="39242.070000000007"/>
  </r>
  <r>
    <s v="充电屏保"/>
    <x v="2"/>
    <x v="0"/>
    <n v="20150405"/>
    <s v="facebook"/>
    <s v="CM_充电屏保"/>
    <n v="30986093"/>
    <n v="25339.07"/>
  </r>
  <r>
    <s v="其他"/>
    <x v="2"/>
    <x v="0"/>
    <n v="20150405"/>
    <s v="facebook"/>
    <s v="CM_卸载页"/>
    <n v="675127"/>
    <n v="1238.4000000000001"/>
  </r>
  <r>
    <s v="其他"/>
    <x v="2"/>
    <x v="0"/>
    <n v="20150405"/>
    <s v="facebook"/>
    <s v="CM_游戏盒子"/>
    <n v="758239"/>
    <n v="2897.31"/>
  </r>
  <r>
    <s v="其他"/>
    <x v="2"/>
    <x v="0"/>
    <n v="20150405"/>
    <s v="facebook"/>
    <s v="CMB"/>
    <n v="2598998"/>
    <n v="1707.53"/>
  </r>
  <r>
    <s v="Applock"/>
    <x v="2"/>
    <x v="0"/>
    <n v="20150405"/>
    <s v="facebook"/>
    <s v="CMS_AppLock"/>
    <n v="176713149"/>
    <n v="108269.9"/>
  </r>
  <r>
    <s v="结果页"/>
    <x v="2"/>
    <x v="0"/>
    <n v="20150405"/>
    <s v="facebook"/>
    <s v="CMS_结果页"/>
    <n v="10380582"/>
    <n v="30673.49"/>
  </r>
  <r>
    <s v="充电屏保"/>
    <x v="2"/>
    <x v="0"/>
    <n v="20150405"/>
    <s v="facebook"/>
    <s v="CMS_充电屏保"/>
    <n v="13788129"/>
    <n v="8778.26"/>
  </r>
  <r>
    <s v="其他"/>
    <x v="2"/>
    <x v="0"/>
    <n v="20150405"/>
    <s v="facebook"/>
    <s v="FM"/>
    <n v="995957"/>
    <n v="1848.79"/>
  </r>
  <r>
    <s v="其他"/>
    <x v="2"/>
    <x v="0"/>
    <n v="20150405"/>
    <s v="facebook"/>
    <s v="PG_Android"/>
    <n v="20776622"/>
    <n v="8873.42"/>
  </r>
  <r>
    <s v="其他"/>
    <x v="2"/>
    <x v="0"/>
    <n v="20150405"/>
    <s v="facebook"/>
    <s v="PG_IOS"/>
    <n v="6336688"/>
    <n v="7618.31"/>
  </r>
  <r>
    <s v="结果页"/>
    <x v="1"/>
    <x v="0"/>
    <n v="20150405"/>
    <s v="Videos"/>
    <s v="BD_结果页"/>
    <n v="1350515"/>
    <n v="3182.54"/>
  </r>
  <r>
    <s v="其他"/>
    <x v="2"/>
    <x v="0"/>
    <n v="20150406"/>
    <s v="Admob"/>
    <s v="BD_首页"/>
    <n v="1199652"/>
    <n v="315"/>
  </r>
  <r>
    <s v="其他"/>
    <x v="2"/>
    <x v="0"/>
    <n v="20150406"/>
    <s v="Admob"/>
    <s v="PG_Android"/>
    <n v="43999071"/>
    <n v="2429"/>
  </r>
  <r>
    <s v="其他"/>
    <x v="2"/>
    <x v="0"/>
    <n v="20150406"/>
    <s v="Admob"/>
    <s v="PG_IOS"/>
    <n v="2122288"/>
    <n v="1183"/>
  </r>
  <r>
    <s v="结果页"/>
    <x v="1"/>
    <x v="0"/>
    <n v="20150406"/>
    <s v="cpm"/>
    <s v="BD_结果页"/>
    <n v="214950"/>
    <n v="644.85"/>
  </r>
  <r>
    <s v="结果页"/>
    <x v="1"/>
    <x v="0"/>
    <n v="20150406"/>
    <s v="cpm"/>
    <s v="CM_结果页"/>
    <n v="1734685"/>
    <n v="4683.6499999999996"/>
  </r>
  <r>
    <s v="结果页"/>
    <x v="1"/>
    <x v="0"/>
    <n v="20150406"/>
    <s v="cpm"/>
    <s v="CMS_结果页"/>
    <n v="274666"/>
    <n v="1579.33"/>
  </r>
  <r>
    <s v="结果页"/>
    <x v="2"/>
    <x v="0"/>
    <n v="20150406"/>
    <s v="facebook"/>
    <s v="BD_结果页"/>
    <n v="6478859"/>
    <n v="9156.44"/>
  </r>
  <r>
    <s v="充电屏保"/>
    <x v="2"/>
    <x v="0"/>
    <n v="20150406"/>
    <s v="facebook"/>
    <s v="BD_充电屏保"/>
    <n v="15598209"/>
    <n v="19221.89"/>
  </r>
  <r>
    <s v="其他"/>
    <x v="2"/>
    <x v="0"/>
    <n v="20150406"/>
    <s v="facebook"/>
    <s v="BD_首页"/>
    <n v="4039817"/>
    <n v="3976.6"/>
  </r>
  <r>
    <s v="Applock"/>
    <x v="2"/>
    <x v="0"/>
    <n v="20150406"/>
    <s v="facebook"/>
    <s v="CM_AppLock"/>
    <n v="72055725"/>
    <n v="61261.36"/>
  </r>
  <r>
    <s v="结果页"/>
    <x v="2"/>
    <x v="0"/>
    <n v="20150406"/>
    <s v="facebook"/>
    <s v="CM_结果页"/>
    <n v="29562672"/>
    <n v="38922.409999999996"/>
  </r>
  <r>
    <s v="充电屏保"/>
    <x v="2"/>
    <x v="0"/>
    <n v="20150406"/>
    <s v="facebook"/>
    <s v="CM_充电屏保"/>
    <n v="32258032"/>
    <n v="26446.49"/>
  </r>
  <r>
    <s v="其他"/>
    <x v="2"/>
    <x v="0"/>
    <n v="20150406"/>
    <s v="facebook"/>
    <s v="CM_卸载页"/>
    <n v="655533"/>
    <n v="1222.75"/>
  </r>
  <r>
    <s v="其他"/>
    <x v="2"/>
    <x v="0"/>
    <n v="20150406"/>
    <s v="facebook"/>
    <s v="CM_游戏盒子"/>
    <n v="715027"/>
    <n v="2833.66"/>
  </r>
  <r>
    <s v="其他"/>
    <x v="2"/>
    <x v="0"/>
    <n v="20150406"/>
    <s v="facebook"/>
    <s v="CMB"/>
    <n v="2661657"/>
    <n v="1771.85"/>
  </r>
  <r>
    <s v="Applock"/>
    <x v="2"/>
    <x v="0"/>
    <n v="20150406"/>
    <s v="facebook"/>
    <s v="CMS_AppLock"/>
    <n v="184543765"/>
    <n v="108178.36"/>
  </r>
  <r>
    <s v="结果页"/>
    <x v="2"/>
    <x v="0"/>
    <n v="20150406"/>
    <s v="facebook"/>
    <s v="CMS_结果页"/>
    <n v="10791583"/>
    <n v="31208.28"/>
  </r>
  <r>
    <s v="充电屏保"/>
    <x v="2"/>
    <x v="0"/>
    <n v="20150406"/>
    <s v="facebook"/>
    <s v="CMS_充电屏保"/>
    <n v="14204853"/>
    <n v="8798.99"/>
  </r>
  <r>
    <s v="其他"/>
    <x v="2"/>
    <x v="0"/>
    <n v="20150406"/>
    <s v="facebook"/>
    <s v="FM"/>
    <n v="980144"/>
    <n v="1699.22"/>
  </r>
  <r>
    <s v="其他"/>
    <x v="2"/>
    <x v="0"/>
    <n v="20150406"/>
    <s v="facebook"/>
    <s v="PG_Android"/>
    <n v="15982086"/>
    <n v="6228.6299999999992"/>
  </r>
  <r>
    <s v="其他"/>
    <x v="2"/>
    <x v="0"/>
    <n v="20150406"/>
    <s v="facebook"/>
    <s v="PG_IOS"/>
    <n v="4780719"/>
    <n v="5152.7000000000007"/>
  </r>
  <r>
    <s v="结果页"/>
    <x v="1"/>
    <x v="0"/>
    <n v="20150406"/>
    <s v="Videos"/>
    <s v="BD_结果页"/>
    <n v="1176697"/>
    <n v="2117.84"/>
  </r>
  <r>
    <s v="其他"/>
    <x v="2"/>
    <x v="0"/>
    <n v="20150407"/>
    <s v="Admob"/>
    <s v="BD_首页"/>
    <n v="1181965"/>
    <n v="321"/>
  </r>
  <r>
    <s v="其他"/>
    <x v="2"/>
    <x v="0"/>
    <n v="20150407"/>
    <s v="Admob"/>
    <s v="PG_Android"/>
    <n v="41668526"/>
    <n v="2301"/>
  </r>
  <r>
    <s v="其他"/>
    <x v="2"/>
    <x v="0"/>
    <n v="20150407"/>
    <s v="Admob"/>
    <s v="PG_IOS"/>
    <n v="1952882"/>
    <n v="1109"/>
  </r>
  <r>
    <s v="结果页"/>
    <x v="1"/>
    <x v="0"/>
    <n v="20150407"/>
    <s v="cpm"/>
    <s v="BD_结果页"/>
    <n v="225156"/>
    <n v="675.47"/>
  </r>
  <r>
    <s v="结果页"/>
    <x v="1"/>
    <x v="0"/>
    <n v="20150407"/>
    <s v="cpm"/>
    <s v="CM_结果页"/>
    <n v="1756126"/>
    <n v="4741.54"/>
  </r>
  <r>
    <s v="结果页"/>
    <x v="1"/>
    <x v="0"/>
    <n v="20150407"/>
    <s v="cpm"/>
    <s v="CMS_结果页"/>
    <n v="274299"/>
    <n v="1577.22"/>
  </r>
  <r>
    <s v="结果页"/>
    <x v="2"/>
    <x v="0"/>
    <n v="20150407"/>
    <s v="facebook"/>
    <s v="BD_结果页"/>
    <n v="6509949"/>
    <n v="9495.6"/>
  </r>
  <r>
    <s v="充电屏保"/>
    <x v="2"/>
    <x v="0"/>
    <n v="20150407"/>
    <s v="facebook"/>
    <s v="BD_充电屏保"/>
    <n v="15225590"/>
    <n v="19570.02"/>
  </r>
  <r>
    <s v="其他"/>
    <x v="2"/>
    <x v="0"/>
    <n v="20150407"/>
    <s v="facebook"/>
    <s v="BD_首页"/>
    <n v="3943768"/>
    <n v="3907.81"/>
  </r>
  <r>
    <s v="Applock"/>
    <x v="2"/>
    <x v="0"/>
    <n v="20150407"/>
    <s v="facebook"/>
    <s v="CM_AppLock"/>
    <n v="73563084"/>
    <n v="65053.72"/>
  </r>
  <r>
    <s v="结果页"/>
    <x v="2"/>
    <x v="0"/>
    <n v="20150407"/>
    <s v="facebook"/>
    <s v="CM_结果页"/>
    <n v="30526233"/>
    <n v="42194.14"/>
  </r>
  <r>
    <s v="充电屏保"/>
    <x v="2"/>
    <x v="0"/>
    <n v="20150407"/>
    <s v="facebook"/>
    <s v="CM_充电屏保"/>
    <n v="32347899"/>
    <n v="27045.599999999999"/>
  </r>
  <r>
    <s v="其他"/>
    <x v="2"/>
    <x v="0"/>
    <n v="20150407"/>
    <s v="facebook"/>
    <s v="CM_卸载页"/>
    <n v="644406"/>
    <n v="1194.2"/>
  </r>
  <r>
    <s v="其他"/>
    <x v="2"/>
    <x v="0"/>
    <n v="20150407"/>
    <s v="facebook"/>
    <s v="CM_游戏盒子"/>
    <n v="688848"/>
    <n v="2789.61"/>
  </r>
  <r>
    <s v="其他"/>
    <x v="2"/>
    <x v="0"/>
    <n v="20150407"/>
    <s v="facebook"/>
    <s v="CMB"/>
    <n v="2675643"/>
    <n v="1804.93"/>
  </r>
  <r>
    <s v="Applock"/>
    <x v="2"/>
    <x v="0"/>
    <n v="20150407"/>
    <s v="facebook"/>
    <s v="CMS_AppLock"/>
    <n v="188598556"/>
    <n v="113245.33"/>
  </r>
  <r>
    <s v="结果页"/>
    <x v="2"/>
    <x v="0"/>
    <n v="20150407"/>
    <s v="facebook"/>
    <s v="CMS_结果页"/>
    <n v="10341357"/>
    <n v="31238.63"/>
  </r>
  <r>
    <s v="充电屏保"/>
    <x v="2"/>
    <x v="0"/>
    <n v="20150407"/>
    <s v="facebook"/>
    <s v="CMS_充电屏保"/>
    <n v="14513934"/>
    <n v="9154.27"/>
  </r>
  <r>
    <s v="其他"/>
    <x v="2"/>
    <x v="0"/>
    <n v="20150407"/>
    <s v="facebook"/>
    <s v="FM"/>
    <n v="1262274"/>
    <n v="3122.23"/>
  </r>
  <r>
    <s v="其他"/>
    <x v="2"/>
    <x v="0"/>
    <n v="20150407"/>
    <s v="facebook"/>
    <s v="PG_Android"/>
    <n v="14322366"/>
    <n v="5921.6500000000005"/>
  </r>
  <r>
    <s v="其他"/>
    <x v="2"/>
    <x v="0"/>
    <n v="20150407"/>
    <s v="facebook"/>
    <s v="PG_IOS"/>
    <n v="4227058"/>
    <n v="4370.29"/>
  </r>
  <r>
    <s v="结果页"/>
    <x v="1"/>
    <x v="0"/>
    <n v="20150407"/>
    <s v="Videos"/>
    <s v="BD_结果页"/>
    <n v="976610"/>
    <n v="1696.96"/>
  </r>
  <r>
    <s v="其他"/>
    <x v="2"/>
    <x v="0"/>
    <n v="20150408"/>
    <s v="Admob"/>
    <s v="BD_首页"/>
    <n v="1173039"/>
    <n v="337"/>
  </r>
  <r>
    <s v="其他"/>
    <x v="2"/>
    <x v="0"/>
    <n v="20150408"/>
    <s v="Admob"/>
    <s v="PG_Android"/>
    <n v="40528835"/>
    <n v="2296"/>
  </r>
  <r>
    <s v="其他"/>
    <x v="2"/>
    <x v="0"/>
    <n v="20150408"/>
    <s v="Admob"/>
    <s v="PG_IOS"/>
    <n v="1908180"/>
    <n v="1095"/>
  </r>
  <r>
    <s v="结果页"/>
    <x v="1"/>
    <x v="0"/>
    <n v="20150408"/>
    <s v="cpm"/>
    <s v="BD_结果页"/>
    <n v="231044"/>
    <n v="693.13"/>
  </r>
  <r>
    <s v="结果页"/>
    <x v="1"/>
    <x v="0"/>
    <n v="20150408"/>
    <s v="cpm"/>
    <s v="CM_结果页"/>
    <n v="2011359"/>
    <n v="5430.67"/>
  </r>
  <r>
    <s v="结果页"/>
    <x v="1"/>
    <x v="0"/>
    <n v="20150408"/>
    <s v="cpm"/>
    <s v="CMS_结果页"/>
    <n v="279179"/>
    <n v="1605.28"/>
  </r>
  <r>
    <s v="结果页"/>
    <x v="2"/>
    <x v="0"/>
    <n v="20150408"/>
    <s v="facebook"/>
    <s v="BD_结果页"/>
    <n v="6421106"/>
    <n v="9654.74"/>
  </r>
  <r>
    <s v="充电屏保"/>
    <x v="2"/>
    <x v="0"/>
    <n v="20150408"/>
    <s v="facebook"/>
    <s v="BD_充电屏保"/>
    <n v="14170238"/>
    <n v="19824.11"/>
  </r>
  <r>
    <s v="其他"/>
    <x v="2"/>
    <x v="0"/>
    <n v="20150408"/>
    <s v="facebook"/>
    <s v="BD_首页"/>
    <n v="3827032"/>
    <n v="4012.05"/>
  </r>
  <r>
    <s v="Applock"/>
    <x v="2"/>
    <x v="0"/>
    <n v="20150408"/>
    <s v="facebook"/>
    <s v="CM_AppLock"/>
    <n v="72842099"/>
    <n v="67627.05"/>
  </r>
  <r>
    <s v="结果页"/>
    <x v="2"/>
    <x v="0"/>
    <n v="20150408"/>
    <s v="facebook"/>
    <s v="CM_结果页"/>
    <n v="32845978"/>
    <n v="45983.499999999993"/>
  </r>
  <r>
    <s v="充电屏保"/>
    <x v="2"/>
    <x v="0"/>
    <n v="20150408"/>
    <s v="facebook"/>
    <s v="CM_充电屏保"/>
    <n v="43644164"/>
    <n v="43499.5"/>
  </r>
  <r>
    <s v="其他"/>
    <x v="2"/>
    <x v="0"/>
    <n v="20150408"/>
    <s v="facebook"/>
    <s v="CM_卸载页"/>
    <n v="686237"/>
    <n v="1332.74"/>
  </r>
  <r>
    <s v="其他"/>
    <x v="2"/>
    <x v="0"/>
    <n v="20150408"/>
    <s v="facebook"/>
    <s v="CM_游戏盒子"/>
    <n v="708369"/>
    <n v="2804.49"/>
  </r>
  <r>
    <s v="其他"/>
    <x v="2"/>
    <x v="0"/>
    <n v="20150408"/>
    <s v="facebook"/>
    <s v="CMB"/>
    <n v="2633642"/>
    <n v="1799.07"/>
  </r>
  <r>
    <s v="Applock"/>
    <x v="2"/>
    <x v="0"/>
    <n v="20150408"/>
    <s v="facebook"/>
    <s v="CMS_AppLock"/>
    <n v="187270753"/>
    <n v="117472.4"/>
  </r>
  <r>
    <s v="结果页"/>
    <x v="2"/>
    <x v="0"/>
    <n v="20150408"/>
    <s v="facebook"/>
    <s v="CMS_结果页"/>
    <n v="10592562"/>
    <n v="30038.57"/>
  </r>
  <r>
    <s v="充电屏保"/>
    <x v="2"/>
    <x v="0"/>
    <n v="20150408"/>
    <s v="facebook"/>
    <s v="CMS_充电屏保"/>
    <n v="14413451"/>
    <n v="9431.1200000000008"/>
  </r>
  <r>
    <s v="其他"/>
    <x v="2"/>
    <x v="0"/>
    <n v="20150408"/>
    <s v="facebook"/>
    <s v="FM"/>
    <n v="1043544"/>
    <n v="3091.92"/>
  </r>
  <r>
    <s v="其他"/>
    <x v="2"/>
    <x v="0"/>
    <n v="20150408"/>
    <s v="facebook"/>
    <s v="PG_Android"/>
    <n v="14180728"/>
    <n v="5928.7700000000013"/>
  </r>
  <r>
    <s v="其他"/>
    <x v="2"/>
    <x v="0"/>
    <n v="20150408"/>
    <s v="facebook"/>
    <s v="PG_IOS"/>
    <n v="4154526"/>
    <n v="4495.0999999999995"/>
  </r>
  <r>
    <s v="结果页"/>
    <x v="1"/>
    <x v="0"/>
    <n v="20150408"/>
    <s v="Videos"/>
    <s v="BD_结果页"/>
    <n v="980396"/>
    <n v="1856.95"/>
  </r>
  <r>
    <s v="其他"/>
    <x v="2"/>
    <x v="0"/>
    <n v="20150409"/>
    <s v="Admob"/>
    <s v="BD_首页"/>
    <n v="1165657"/>
    <n v="320"/>
  </r>
  <r>
    <s v="其他"/>
    <x v="2"/>
    <x v="0"/>
    <n v="20150409"/>
    <s v="Admob"/>
    <s v="PG_Android"/>
    <n v="41644933"/>
    <n v="2258"/>
  </r>
  <r>
    <s v="其他"/>
    <x v="2"/>
    <x v="0"/>
    <n v="20150409"/>
    <s v="Admob"/>
    <s v="PG_IOS"/>
    <n v="1902019"/>
    <n v="1135"/>
  </r>
  <r>
    <s v="结果页"/>
    <x v="1"/>
    <x v="0"/>
    <n v="20150409"/>
    <s v="cpm"/>
    <s v="BD_结果页"/>
    <n v="235219"/>
    <n v="705.66"/>
  </r>
  <r>
    <s v="结果页"/>
    <x v="1"/>
    <x v="0"/>
    <n v="20150409"/>
    <s v="cpm"/>
    <s v="CM_结果页"/>
    <n v="1871078"/>
    <n v="5051.91"/>
  </r>
  <r>
    <s v="结果页"/>
    <x v="1"/>
    <x v="0"/>
    <n v="20150409"/>
    <s v="cpm"/>
    <s v="CMS_结果页"/>
    <n v="282832"/>
    <n v="1626.28"/>
  </r>
  <r>
    <s v="结果页"/>
    <x v="2"/>
    <x v="0"/>
    <n v="20150409"/>
    <s v="facebook"/>
    <s v="BD_结果页"/>
    <n v="6180851"/>
    <n v="9645.34"/>
  </r>
  <r>
    <s v="充电屏保"/>
    <x v="2"/>
    <x v="0"/>
    <n v="20150409"/>
    <s v="facebook"/>
    <s v="BD_充电屏保"/>
    <n v="14335418"/>
    <n v="21192.14"/>
  </r>
  <r>
    <s v="其他"/>
    <x v="2"/>
    <x v="0"/>
    <n v="20150409"/>
    <s v="facebook"/>
    <s v="BD_首页"/>
    <n v="3848990"/>
    <n v="4175.53"/>
  </r>
  <r>
    <s v="Applock"/>
    <x v="2"/>
    <x v="0"/>
    <n v="20150409"/>
    <s v="facebook"/>
    <s v="CM_AppLock"/>
    <n v="75543892"/>
    <n v="72725.320000000007"/>
  </r>
  <r>
    <s v="结果页"/>
    <x v="2"/>
    <x v="0"/>
    <n v="20150409"/>
    <s v="facebook"/>
    <s v="CM_结果页"/>
    <n v="30151823"/>
    <n v="39748.350000000006"/>
  </r>
  <r>
    <s v="充电屏保"/>
    <x v="2"/>
    <x v="0"/>
    <n v="20150409"/>
    <s v="facebook"/>
    <s v="CM_充电屏保"/>
    <n v="53472601"/>
    <n v="60187.25"/>
  </r>
  <r>
    <s v="其他"/>
    <x v="2"/>
    <x v="0"/>
    <n v="20150409"/>
    <s v="facebook"/>
    <s v="CM_卸载页"/>
    <n v="618175"/>
    <n v="1281.52"/>
  </r>
  <r>
    <s v="其他"/>
    <x v="2"/>
    <x v="0"/>
    <n v="20150409"/>
    <s v="facebook"/>
    <s v="CM_游戏盒子"/>
    <n v="655483"/>
    <n v="2971.8"/>
  </r>
  <r>
    <s v="其他"/>
    <x v="2"/>
    <x v="0"/>
    <n v="20150409"/>
    <s v="facebook"/>
    <s v="CMB"/>
    <n v="2546416"/>
    <n v="1823.76"/>
  </r>
  <r>
    <s v="Applock"/>
    <x v="2"/>
    <x v="0"/>
    <n v="20150409"/>
    <s v="facebook"/>
    <s v="CMS_AppLock"/>
    <n v="191045056"/>
    <n v="123164.06"/>
  </r>
  <r>
    <s v="结果页"/>
    <x v="2"/>
    <x v="0"/>
    <n v="20150409"/>
    <s v="facebook"/>
    <s v="CMS_结果页"/>
    <n v="10844344"/>
    <n v="31570.29"/>
  </r>
  <r>
    <s v="充电屏保"/>
    <x v="2"/>
    <x v="0"/>
    <n v="20150409"/>
    <s v="facebook"/>
    <s v="CMS_充电屏保"/>
    <n v="14652007"/>
    <n v="9685.36"/>
  </r>
  <r>
    <s v="其他"/>
    <x v="2"/>
    <x v="0"/>
    <n v="20150409"/>
    <s v="facebook"/>
    <s v="FM"/>
    <n v="992773"/>
    <n v="2626.92"/>
  </r>
  <r>
    <s v="其他"/>
    <x v="2"/>
    <x v="0"/>
    <n v="20150409"/>
    <s v="facebook"/>
    <s v="PG_Android"/>
    <n v="14241780"/>
    <n v="6221.48"/>
  </r>
  <r>
    <s v="其他"/>
    <x v="2"/>
    <x v="0"/>
    <n v="20150409"/>
    <s v="facebook"/>
    <s v="PG_IOS"/>
    <n v="4103404"/>
    <n v="4715.07"/>
  </r>
  <r>
    <s v="结果页"/>
    <x v="1"/>
    <x v="0"/>
    <n v="20150409"/>
    <s v="Videos"/>
    <s v="BD_结果页"/>
    <n v="1045661"/>
    <n v="2214.0300000000002"/>
  </r>
  <r>
    <s v="其他"/>
    <x v="2"/>
    <x v="0"/>
    <n v="20150410"/>
    <s v="Admob"/>
    <s v="BD_首页"/>
    <n v="1365922"/>
    <n v="369"/>
  </r>
  <r>
    <s v="其他"/>
    <x v="2"/>
    <x v="0"/>
    <n v="20150410"/>
    <s v="Admob"/>
    <s v="PG_Android"/>
    <n v="45459483"/>
    <n v="2700"/>
  </r>
  <r>
    <s v="其他"/>
    <x v="2"/>
    <x v="0"/>
    <n v="20150410"/>
    <s v="Admob"/>
    <s v="PG_IOS"/>
    <n v="2376885"/>
    <n v="1423"/>
  </r>
  <r>
    <s v="结果页"/>
    <x v="1"/>
    <x v="0"/>
    <n v="20150410"/>
    <s v="cpm"/>
    <s v="BD_结果页"/>
    <n v="198178"/>
    <n v="594.53"/>
  </r>
  <r>
    <s v="结果页"/>
    <x v="1"/>
    <x v="0"/>
    <n v="20150410"/>
    <s v="cpm"/>
    <s v="CM_结果页"/>
    <n v="1922093"/>
    <n v="5189.6499999999996"/>
  </r>
  <r>
    <s v="结果页"/>
    <x v="1"/>
    <x v="0"/>
    <n v="20150410"/>
    <s v="cpm"/>
    <s v="CMS_结果页"/>
    <n v="285259"/>
    <n v="1640.24"/>
  </r>
  <r>
    <s v="结果页"/>
    <x v="2"/>
    <x v="0"/>
    <n v="20150410"/>
    <s v="facebook"/>
    <s v="BD_结果页"/>
    <n v="5630823"/>
    <n v="8627.61"/>
  </r>
  <r>
    <s v="充电屏保"/>
    <x v="2"/>
    <x v="0"/>
    <n v="20150410"/>
    <s v="facebook"/>
    <s v="BD_充电屏保"/>
    <n v="14230531"/>
    <n v="21896.73"/>
  </r>
  <r>
    <s v="其他"/>
    <x v="2"/>
    <x v="0"/>
    <n v="20150410"/>
    <s v="facebook"/>
    <s v="BD_首页"/>
    <n v="4466167"/>
    <n v="4544.51"/>
  </r>
  <r>
    <s v="Applock"/>
    <x v="2"/>
    <x v="0"/>
    <n v="20150410"/>
    <s v="facebook"/>
    <s v="CM_AppLock"/>
    <n v="78087007"/>
    <n v="78224.13"/>
  </r>
  <r>
    <s v="结果页"/>
    <x v="2"/>
    <x v="0"/>
    <n v="20150410"/>
    <s v="facebook"/>
    <s v="CM_结果页"/>
    <n v="27795123"/>
    <n v="33716.230000000003"/>
  </r>
  <r>
    <s v="充电屏保"/>
    <x v="2"/>
    <x v="0"/>
    <n v="20150410"/>
    <s v="facebook"/>
    <s v="CM_充电屏保"/>
    <n v="53119623"/>
    <n v="59785.13"/>
  </r>
  <r>
    <s v="其他"/>
    <x v="2"/>
    <x v="0"/>
    <n v="20150410"/>
    <s v="facebook"/>
    <s v="CM_卸载页"/>
    <n v="612965"/>
    <n v="1257.69"/>
  </r>
  <r>
    <s v="其他"/>
    <x v="2"/>
    <x v="0"/>
    <n v="20150410"/>
    <s v="facebook"/>
    <s v="CM_游戏盒子"/>
    <n v="749123"/>
    <n v="3094.51"/>
  </r>
  <r>
    <s v="其他"/>
    <x v="2"/>
    <x v="0"/>
    <n v="20150410"/>
    <s v="facebook"/>
    <s v="CMB"/>
    <n v="2535891"/>
    <n v="1939.56"/>
  </r>
  <r>
    <s v="Applock"/>
    <x v="2"/>
    <x v="0"/>
    <n v="20150410"/>
    <s v="facebook"/>
    <s v="CMS_AppLock"/>
    <n v="196090797"/>
    <n v="129954.29"/>
  </r>
  <r>
    <s v="结果页"/>
    <x v="2"/>
    <x v="0"/>
    <n v="20150410"/>
    <s v="facebook"/>
    <s v="CMS_结果页"/>
    <n v="10923013"/>
    <n v="32974.370000000003"/>
  </r>
  <r>
    <s v="充电屏保"/>
    <x v="2"/>
    <x v="0"/>
    <n v="20150410"/>
    <s v="facebook"/>
    <s v="CMS_充电屏保"/>
    <n v="14858231"/>
    <n v="10109.85"/>
  </r>
  <r>
    <s v="其他"/>
    <x v="2"/>
    <x v="0"/>
    <n v="20150410"/>
    <s v="facebook"/>
    <s v="FM"/>
    <n v="910683"/>
    <n v="2234.3200000000002"/>
  </r>
  <r>
    <s v="其他"/>
    <x v="2"/>
    <x v="0"/>
    <n v="20150410"/>
    <s v="facebook"/>
    <s v="PG_Android"/>
    <n v="18276722"/>
    <n v="8938.2099999999991"/>
  </r>
  <r>
    <s v="其他"/>
    <x v="2"/>
    <x v="0"/>
    <n v="20150410"/>
    <s v="facebook"/>
    <s v="PG_IOS"/>
    <n v="5179722"/>
    <n v="6387.7200000000012"/>
  </r>
  <r>
    <s v="结果页"/>
    <x v="1"/>
    <x v="0"/>
    <n v="20150410"/>
    <s v="Videos"/>
    <s v="BD_结果页"/>
    <n v="2713619"/>
    <n v="5011.97"/>
  </r>
  <r>
    <s v="其他"/>
    <x v="2"/>
    <x v="0"/>
    <n v="20150411"/>
    <s v="Admob"/>
    <s v="BD_首页"/>
    <n v="1186680"/>
    <n v="332"/>
  </r>
  <r>
    <s v="其他"/>
    <x v="2"/>
    <x v="0"/>
    <n v="20150411"/>
    <s v="Admob"/>
    <s v="PG_Android"/>
    <n v="49655325"/>
    <n v="2546"/>
  </r>
  <r>
    <s v="其他"/>
    <x v="2"/>
    <x v="0"/>
    <n v="20150411"/>
    <s v="Admob"/>
    <s v="PG_IOS"/>
    <n v="2465679"/>
    <n v="1506"/>
  </r>
  <r>
    <s v="结果页"/>
    <x v="1"/>
    <x v="0"/>
    <n v="20150411"/>
    <s v="cpm"/>
    <s v="BD_结果页"/>
    <n v="187990"/>
    <n v="563.97"/>
  </r>
  <r>
    <s v="结果页"/>
    <x v="1"/>
    <x v="0"/>
    <n v="20150411"/>
    <s v="cpm"/>
    <s v="CM_结果页"/>
    <n v="1804484"/>
    <n v="4872.1099999999997"/>
  </r>
  <r>
    <s v="结果页"/>
    <x v="1"/>
    <x v="0"/>
    <n v="20150411"/>
    <s v="cpm"/>
    <s v="CMS_结果页"/>
    <n v="273724"/>
    <n v="1573.91"/>
  </r>
  <r>
    <s v="结果页"/>
    <x v="2"/>
    <x v="0"/>
    <n v="20150411"/>
    <s v="facebook"/>
    <s v="BD_结果页"/>
    <n v="5383213"/>
    <n v="8452.33"/>
  </r>
  <r>
    <s v="充电屏保"/>
    <x v="2"/>
    <x v="0"/>
    <n v="20150411"/>
    <s v="facebook"/>
    <s v="BD_充电屏保"/>
    <n v="13494788"/>
    <n v="20216.980000000003"/>
  </r>
  <r>
    <s v="其他"/>
    <x v="2"/>
    <x v="0"/>
    <n v="20150411"/>
    <s v="facebook"/>
    <s v="BD_首页"/>
    <n v="3909713"/>
    <n v="3965.88"/>
  </r>
  <r>
    <s v="Applock"/>
    <x v="2"/>
    <x v="0"/>
    <n v="20150411"/>
    <s v="facebook"/>
    <s v="CM_AppLock"/>
    <n v="76745755"/>
    <n v="75739.64"/>
  </r>
  <r>
    <s v="结果页"/>
    <x v="2"/>
    <x v="0"/>
    <n v="20150411"/>
    <s v="facebook"/>
    <s v="CM_结果页"/>
    <n v="27837898"/>
    <n v="34480.18"/>
  </r>
  <r>
    <s v="充电屏保"/>
    <x v="2"/>
    <x v="0"/>
    <n v="20150411"/>
    <s v="facebook"/>
    <s v="CM_充电屏保"/>
    <n v="50789104"/>
    <n v="53946.33"/>
  </r>
  <r>
    <s v="其他"/>
    <x v="2"/>
    <x v="0"/>
    <n v="20150411"/>
    <s v="facebook"/>
    <s v="CM_卸载页"/>
    <n v="635366"/>
    <n v="1253.18"/>
  </r>
  <r>
    <s v="其他"/>
    <x v="2"/>
    <x v="0"/>
    <n v="20150411"/>
    <s v="facebook"/>
    <s v="CM_游戏盒子"/>
    <n v="806956"/>
    <n v="3252.33"/>
  </r>
  <r>
    <s v="其他"/>
    <x v="2"/>
    <x v="0"/>
    <n v="20150411"/>
    <s v="facebook"/>
    <s v="CMB"/>
    <n v="2522100"/>
    <n v="1882.99"/>
  </r>
  <r>
    <s v="Applock"/>
    <x v="2"/>
    <x v="0"/>
    <n v="20150411"/>
    <s v="facebook"/>
    <s v="CMS_AppLock"/>
    <n v="193087963"/>
    <n v="123865.8"/>
  </r>
  <r>
    <s v="结果页"/>
    <x v="2"/>
    <x v="0"/>
    <n v="20150411"/>
    <s v="facebook"/>
    <s v="CMS_结果页"/>
    <n v="10732745"/>
    <n v="33757.85"/>
  </r>
  <r>
    <s v="充电屏保"/>
    <x v="2"/>
    <x v="0"/>
    <n v="20150411"/>
    <s v="facebook"/>
    <s v="CMS_充电屏保"/>
    <n v="14670067"/>
    <n v="9634.91"/>
  </r>
  <r>
    <s v="其他"/>
    <x v="2"/>
    <x v="0"/>
    <n v="20150411"/>
    <s v="facebook"/>
    <s v="FM"/>
    <n v="891112"/>
    <n v="2086.12"/>
  </r>
  <r>
    <s v="其他"/>
    <x v="2"/>
    <x v="0"/>
    <n v="20150411"/>
    <s v="facebook"/>
    <s v="PG_Android"/>
    <n v="18176799"/>
    <n v="9029.0000000000018"/>
  </r>
  <r>
    <s v="其他"/>
    <x v="2"/>
    <x v="0"/>
    <n v="20150411"/>
    <s v="facebook"/>
    <s v="PG_IOS"/>
    <n v="4069728"/>
    <n v="4210.1000000000004"/>
  </r>
  <r>
    <s v="结果页"/>
    <x v="1"/>
    <x v="0"/>
    <n v="20150411"/>
    <s v="Videos"/>
    <s v="BD_结果页"/>
    <n v="2950497"/>
    <n v="5131.88"/>
  </r>
  <r>
    <s v="其他"/>
    <x v="2"/>
    <x v="0"/>
    <n v="20150412"/>
    <s v="Admob"/>
    <s v="BD_首页"/>
    <n v="1121992"/>
    <n v="290"/>
  </r>
  <r>
    <s v="其他"/>
    <x v="2"/>
    <x v="0"/>
    <n v="20150412"/>
    <s v="Admob"/>
    <s v="PG_Android"/>
    <n v="49472389"/>
    <n v="2481"/>
  </r>
  <r>
    <s v="其他"/>
    <x v="2"/>
    <x v="0"/>
    <n v="20150412"/>
    <s v="Admob"/>
    <s v="PG_IOS"/>
    <n v="2398464"/>
    <n v="1420"/>
  </r>
  <r>
    <s v="结果页"/>
    <x v="1"/>
    <x v="0"/>
    <n v="20150412"/>
    <s v="cpm"/>
    <s v="BD_结果页"/>
    <n v="181866"/>
    <n v="545.6"/>
  </r>
  <r>
    <s v="结果页"/>
    <x v="1"/>
    <x v="0"/>
    <n v="20150412"/>
    <s v="cpm"/>
    <s v="CM_结果页"/>
    <n v="1813232"/>
    <n v="4895.7299999999996"/>
  </r>
  <r>
    <s v="结果页"/>
    <x v="1"/>
    <x v="0"/>
    <n v="20150412"/>
    <s v="cpm"/>
    <s v="CMS_结果页"/>
    <n v="270311"/>
    <n v="1554.29"/>
  </r>
  <r>
    <s v="结果页"/>
    <x v="2"/>
    <x v="0"/>
    <n v="20150412"/>
    <s v="facebook"/>
    <s v="BD_结果页"/>
    <n v="5463036"/>
    <n v="8476.2900000000009"/>
  </r>
  <r>
    <s v="充电屏保"/>
    <x v="2"/>
    <x v="0"/>
    <n v="20150412"/>
    <s v="facebook"/>
    <s v="BD_充电屏保"/>
    <n v="13196078"/>
    <n v="18684.05"/>
  </r>
  <r>
    <s v="其他"/>
    <x v="2"/>
    <x v="0"/>
    <n v="20150412"/>
    <s v="facebook"/>
    <s v="BD_首页"/>
    <n v="3739370"/>
    <n v="3801.13"/>
  </r>
  <r>
    <s v="Applock"/>
    <x v="2"/>
    <x v="0"/>
    <n v="20150412"/>
    <s v="facebook"/>
    <s v="CM_AppLock"/>
    <n v="73983499"/>
    <n v="69525.259999999995"/>
  </r>
  <r>
    <s v="结果页"/>
    <x v="2"/>
    <x v="0"/>
    <n v="20150412"/>
    <s v="facebook"/>
    <s v="CM_结果页"/>
    <n v="28254844"/>
    <n v="35138.839999999997"/>
  </r>
  <r>
    <s v="充电屏保"/>
    <x v="2"/>
    <x v="0"/>
    <n v="20150412"/>
    <s v="facebook"/>
    <s v="CM_充电屏保"/>
    <n v="50848120"/>
    <n v="51667.85"/>
  </r>
  <r>
    <s v="其他"/>
    <x v="2"/>
    <x v="0"/>
    <n v="20150412"/>
    <s v="facebook"/>
    <s v="CM_卸载页"/>
    <n v="647989"/>
    <n v="1281.3800000000001"/>
  </r>
  <r>
    <s v="其他"/>
    <x v="2"/>
    <x v="0"/>
    <n v="20150412"/>
    <s v="facebook"/>
    <s v="CM_游戏盒子"/>
    <n v="760413"/>
    <n v="3082.19"/>
  </r>
  <r>
    <s v="其他"/>
    <x v="2"/>
    <x v="0"/>
    <n v="20150412"/>
    <s v="facebook"/>
    <s v="CMB"/>
    <n v="2531248"/>
    <n v="1799.96"/>
  </r>
  <r>
    <s v="Applock"/>
    <x v="2"/>
    <x v="0"/>
    <n v="20150412"/>
    <s v="facebook"/>
    <s v="CMS_AppLock"/>
    <n v="183985435"/>
    <n v="112793.55"/>
  </r>
  <r>
    <s v="结果页"/>
    <x v="2"/>
    <x v="0"/>
    <n v="20150412"/>
    <s v="facebook"/>
    <s v="CMS_结果页"/>
    <n v="10695313"/>
    <n v="34167.769999999997"/>
  </r>
  <r>
    <s v="充电屏保"/>
    <x v="2"/>
    <x v="0"/>
    <n v="20150412"/>
    <s v="facebook"/>
    <s v="CMS_充电屏保"/>
    <n v="14252716"/>
    <n v="8935.75"/>
  </r>
  <r>
    <s v="其他"/>
    <x v="2"/>
    <x v="0"/>
    <n v="20150412"/>
    <s v="facebook"/>
    <s v="FM"/>
    <n v="1033903"/>
    <n v="2699.78"/>
  </r>
  <r>
    <s v="其他"/>
    <x v="2"/>
    <x v="0"/>
    <n v="20150412"/>
    <s v="facebook"/>
    <s v="PG_Android"/>
    <n v="18273398"/>
    <n v="8993.23"/>
  </r>
  <r>
    <s v="其他"/>
    <x v="2"/>
    <x v="0"/>
    <n v="20150412"/>
    <s v="facebook"/>
    <s v="PG_IOS"/>
    <n v="3858082"/>
    <n v="3797.67"/>
  </r>
  <r>
    <s v="结果页"/>
    <x v="1"/>
    <x v="0"/>
    <n v="20150412"/>
    <s v="Videos"/>
    <s v="BD_结果页"/>
    <n v="2596879"/>
    <n v="4476.95"/>
  </r>
  <r>
    <s v="其他"/>
    <x v="2"/>
    <x v="0"/>
    <n v="20150413"/>
    <s v="Admob"/>
    <s v="BD_首页"/>
    <n v="1134412"/>
    <n v="298"/>
  </r>
  <r>
    <s v="其他"/>
    <x v="2"/>
    <x v="0"/>
    <n v="20150413"/>
    <s v="Admob"/>
    <s v="PG_Android"/>
    <n v="43426518"/>
    <n v="2328"/>
  </r>
  <r>
    <s v="其他"/>
    <x v="2"/>
    <x v="0"/>
    <n v="20150413"/>
    <s v="Admob"/>
    <s v="PG_IOS"/>
    <n v="1942417"/>
    <n v="1186"/>
  </r>
  <r>
    <s v="结果页"/>
    <x v="1"/>
    <x v="0"/>
    <n v="20150413"/>
    <s v="cpm"/>
    <s v="BD_结果页"/>
    <n v="204305"/>
    <n v="612.91999999999996"/>
  </r>
  <r>
    <s v="结果页"/>
    <x v="1"/>
    <x v="0"/>
    <n v="20150413"/>
    <s v="cpm"/>
    <s v="CM_结果页"/>
    <n v="1860927"/>
    <n v="5024.5"/>
  </r>
  <r>
    <s v="结果页"/>
    <x v="1"/>
    <x v="0"/>
    <n v="20150413"/>
    <s v="cpm"/>
    <s v="CMS_结果页"/>
    <n v="279104"/>
    <n v="1604.85"/>
  </r>
  <r>
    <s v="结果页"/>
    <x v="2"/>
    <x v="0"/>
    <n v="20150413"/>
    <s v="facebook"/>
    <s v="BD_结果页"/>
    <n v="5825680"/>
    <n v="8964.02"/>
  </r>
  <r>
    <s v="充电屏保"/>
    <x v="2"/>
    <x v="0"/>
    <n v="20150413"/>
    <s v="facebook"/>
    <s v="BD_充电屏保"/>
    <n v="13567462"/>
    <n v="20037.97"/>
  </r>
  <r>
    <s v="其他"/>
    <x v="2"/>
    <x v="0"/>
    <n v="20150413"/>
    <s v="facebook"/>
    <s v="BD_首页"/>
    <n v="3725043"/>
    <n v="3672.4300000000003"/>
  </r>
  <r>
    <s v="Applock"/>
    <x v="2"/>
    <x v="0"/>
    <n v="20150413"/>
    <s v="facebook"/>
    <s v="CM_AppLock"/>
    <n v="77676500"/>
    <n v="72694.289999999994"/>
  </r>
  <r>
    <s v="结果页"/>
    <x v="2"/>
    <x v="0"/>
    <n v="20150413"/>
    <s v="facebook"/>
    <s v="CM_结果页"/>
    <n v="28308702"/>
    <n v="36636.980000000003"/>
  </r>
  <r>
    <s v="充电屏保"/>
    <x v="2"/>
    <x v="0"/>
    <n v="20150413"/>
    <s v="facebook"/>
    <s v="CM_充电屏保"/>
    <n v="55848246"/>
    <n v="67292.960000000006"/>
  </r>
  <r>
    <s v="其他"/>
    <x v="2"/>
    <x v="0"/>
    <n v="20150413"/>
    <s v="facebook"/>
    <s v="CM_卸载页"/>
    <n v="614378"/>
    <n v="1135.44"/>
  </r>
  <r>
    <s v="其他"/>
    <x v="2"/>
    <x v="0"/>
    <n v="20150413"/>
    <s v="facebook"/>
    <s v="CM_游戏盒子"/>
    <n v="702970"/>
    <n v="2654.31"/>
  </r>
  <r>
    <s v="其他"/>
    <x v="2"/>
    <x v="0"/>
    <n v="20150413"/>
    <s v="facebook"/>
    <s v="CMB"/>
    <n v="2597803"/>
    <n v="1784.73"/>
  </r>
  <r>
    <s v="Applock"/>
    <x v="2"/>
    <x v="0"/>
    <n v="20150413"/>
    <s v="facebook"/>
    <s v="CMS_AppLock"/>
    <n v="196864200"/>
    <n v="120370.24000000001"/>
  </r>
  <r>
    <s v="结果页"/>
    <x v="2"/>
    <x v="0"/>
    <n v="20150413"/>
    <s v="facebook"/>
    <s v="CMS_结果页"/>
    <n v="10878848"/>
    <n v="32791.980000000003"/>
  </r>
  <r>
    <s v="充电屏保"/>
    <x v="2"/>
    <x v="0"/>
    <n v="20150413"/>
    <s v="facebook"/>
    <s v="CMS_充电屏保"/>
    <n v="15020837"/>
    <n v="9397.7800000000007"/>
  </r>
  <r>
    <s v="其他"/>
    <x v="2"/>
    <x v="0"/>
    <n v="20150413"/>
    <s v="facebook"/>
    <s v="FM"/>
    <n v="954862"/>
    <n v="2260.77"/>
  </r>
  <r>
    <s v="其他"/>
    <x v="2"/>
    <x v="0"/>
    <n v="20150413"/>
    <s v="facebook"/>
    <s v="PG_Android"/>
    <n v="16148414"/>
    <n v="7838.12"/>
  </r>
  <r>
    <s v="其他"/>
    <x v="2"/>
    <x v="0"/>
    <n v="20150413"/>
    <s v="facebook"/>
    <s v="PG_IOS"/>
    <n v="3214484"/>
    <n v="3100.55"/>
  </r>
  <r>
    <s v="结果页"/>
    <x v="1"/>
    <x v="0"/>
    <n v="20150413"/>
    <s v="Videos"/>
    <s v="BD_结果页"/>
    <n v="2005991"/>
    <n v="3482.94"/>
  </r>
  <r>
    <s v="其他"/>
    <x v="2"/>
    <x v="0"/>
    <n v="20150414"/>
    <s v="Admob"/>
    <s v="BD_首页"/>
    <n v="1108729"/>
    <n v="280"/>
  </r>
  <r>
    <s v="其他"/>
    <x v="2"/>
    <x v="0"/>
    <n v="20150414"/>
    <s v="Admob"/>
    <s v="PG_Android"/>
    <n v="40778966"/>
    <n v="2208"/>
  </r>
  <r>
    <s v="其他"/>
    <x v="2"/>
    <x v="0"/>
    <n v="20150414"/>
    <s v="Admob"/>
    <s v="PG_IOS"/>
    <n v="1817597"/>
    <n v="1114"/>
  </r>
  <r>
    <s v="结果页"/>
    <x v="1"/>
    <x v="0"/>
    <n v="20150414"/>
    <s v="cpm"/>
    <s v="BD_结果页"/>
    <n v="314942"/>
    <n v="701.56000000000006"/>
  </r>
  <r>
    <s v="结果页"/>
    <x v="1"/>
    <x v="0"/>
    <n v="20150414"/>
    <s v="cpm"/>
    <s v="CM_结果页"/>
    <n v="2577039"/>
    <n v="5301.3600000000006"/>
  </r>
  <r>
    <s v="结果页"/>
    <x v="1"/>
    <x v="0"/>
    <n v="20150414"/>
    <s v="cpm"/>
    <s v="CMS_结果页"/>
    <n v="458630"/>
    <n v="1746.61"/>
  </r>
  <r>
    <s v="结果页"/>
    <x v="2"/>
    <x v="0"/>
    <n v="20150414"/>
    <s v="facebook"/>
    <s v="BD_结果页"/>
    <n v="6168450"/>
    <n v="9665.92"/>
  </r>
  <r>
    <s v="充电屏保"/>
    <x v="2"/>
    <x v="0"/>
    <n v="20150414"/>
    <s v="facebook"/>
    <s v="BD_充电屏保"/>
    <n v="13524877"/>
    <n v="20642.43"/>
  </r>
  <r>
    <s v="其他"/>
    <x v="2"/>
    <x v="0"/>
    <n v="20150414"/>
    <s v="facebook"/>
    <s v="BD_首页"/>
    <n v="3800168"/>
    <n v="3763.71"/>
  </r>
  <r>
    <s v="Applock"/>
    <x v="2"/>
    <x v="0"/>
    <n v="20150414"/>
    <s v="facebook"/>
    <s v="CM_AppLock"/>
    <n v="78800065"/>
    <n v="73768.83"/>
  </r>
  <r>
    <s v="结果页"/>
    <x v="2"/>
    <x v="0"/>
    <n v="20150414"/>
    <s v="facebook"/>
    <s v="CM_结果页"/>
    <n v="28596403"/>
    <n v="36127.379999999997"/>
  </r>
  <r>
    <s v="充电屏保"/>
    <x v="2"/>
    <x v="0"/>
    <n v="20150414"/>
    <s v="facebook"/>
    <s v="CM_充电屏保"/>
    <n v="58402724"/>
    <n v="78322.03"/>
  </r>
  <r>
    <s v="其他"/>
    <x v="2"/>
    <x v="0"/>
    <n v="20150414"/>
    <s v="facebook"/>
    <s v="CM_卸载页"/>
    <n v="630753"/>
    <n v="1165.83"/>
  </r>
  <r>
    <s v="其他"/>
    <x v="2"/>
    <x v="0"/>
    <n v="20150414"/>
    <s v="facebook"/>
    <s v="CM_游戏盒子"/>
    <n v="691418"/>
    <n v="2864.83"/>
  </r>
  <r>
    <s v="其他"/>
    <x v="2"/>
    <x v="0"/>
    <n v="20150414"/>
    <s v="facebook"/>
    <s v="CMB"/>
    <n v="2607505"/>
    <n v="1750.58"/>
  </r>
  <r>
    <s v="Applock"/>
    <x v="2"/>
    <x v="0"/>
    <n v="20150414"/>
    <s v="facebook"/>
    <s v="CMS_AppLock"/>
    <n v="199108691"/>
    <n v="127783.78"/>
  </r>
  <r>
    <s v="结果页"/>
    <x v="2"/>
    <x v="0"/>
    <n v="20150414"/>
    <s v="facebook"/>
    <s v="CMS_结果页"/>
    <n v="11030165"/>
    <n v="31690.5"/>
  </r>
  <r>
    <s v="充电屏保"/>
    <x v="2"/>
    <x v="0"/>
    <n v="20150414"/>
    <s v="facebook"/>
    <s v="CMS_充电屏保"/>
    <n v="15344594"/>
    <n v="9826.7099999999991"/>
  </r>
  <r>
    <s v="其他"/>
    <x v="2"/>
    <x v="0"/>
    <n v="20150414"/>
    <s v="facebook"/>
    <s v="FM"/>
    <n v="935043"/>
    <n v="2216.94"/>
  </r>
  <r>
    <s v="其他"/>
    <x v="2"/>
    <x v="0"/>
    <n v="20150414"/>
    <s v="facebook"/>
    <s v="PG_Android"/>
    <n v="16021337"/>
    <n v="7658.6899999999987"/>
  </r>
  <r>
    <s v="其他"/>
    <x v="2"/>
    <x v="0"/>
    <n v="20150414"/>
    <s v="facebook"/>
    <s v="PG_IOS"/>
    <n v="2986563"/>
    <n v="2988.08"/>
  </r>
  <r>
    <s v="结果页"/>
    <x v="1"/>
    <x v="0"/>
    <n v="20150414"/>
    <s v="Videos"/>
    <s v="BD_结果页"/>
    <n v="1736551"/>
    <n v="3806.95"/>
  </r>
  <r>
    <s v="其他"/>
    <x v="2"/>
    <x v="0"/>
    <n v="20150415"/>
    <s v="Admob"/>
    <s v="BD_首页"/>
    <n v="1109670"/>
    <n v="275"/>
  </r>
  <r>
    <s v="其他"/>
    <x v="2"/>
    <x v="0"/>
    <n v="20150415"/>
    <s v="Admob"/>
    <s v="PG_Android"/>
    <n v="40063794"/>
    <n v="2191"/>
  </r>
  <r>
    <s v="其他"/>
    <x v="2"/>
    <x v="0"/>
    <n v="20150415"/>
    <s v="Admob"/>
    <s v="PG_IOS"/>
    <n v="1844384"/>
    <n v="1107"/>
  </r>
  <r>
    <s v="结果页"/>
    <x v="1"/>
    <x v="0"/>
    <n v="20150415"/>
    <s v="cpm"/>
    <s v="BD_结果页"/>
    <n v="353603"/>
    <n v="762.05000000000007"/>
  </r>
  <r>
    <s v="结果页"/>
    <x v="1"/>
    <x v="0"/>
    <n v="20150415"/>
    <s v="cpm"/>
    <s v="CM_结果页"/>
    <n v="2925899"/>
    <n v="6009.13"/>
  </r>
  <r>
    <s v="结果页"/>
    <x v="1"/>
    <x v="0"/>
    <n v="20150415"/>
    <s v="cpm"/>
    <s v="CMS_结果页"/>
    <n v="568648"/>
    <n v="2445.12"/>
  </r>
  <r>
    <s v="结果页"/>
    <x v="2"/>
    <x v="0"/>
    <n v="20150415"/>
    <s v="facebook"/>
    <s v="BD_结果页"/>
    <n v="6262314"/>
    <n v="10083.219999999999"/>
  </r>
  <r>
    <s v="充电屏保"/>
    <x v="2"/>
    <x v="0"/>
    <n v="20150415"/>
    <s v="facebook"/>
    <s v="BD_充电屏保"/>
    <n v="14268782"/>
    <n v="21835.449999999997"/>
  </r>
  <r>
    <s v="其他"/>
    <x v="2"/>
    <x v="0"/>
    <n v="20150415"/>
    <s v="facebook"/>
    <s v="BD_首页"/>
    <n v="3899360"/>
    <n v="3867.36"/>
  </r>
  <r>
    <s v="Applock"/>
    <x v="2"/>
    <x v="0"/>
    <n v="20150415"/>
    <s v="facebook"/>
    <s v="CM_AppLock"/>
    <n v="79550148"/>
    <n v="75747.77"/>
  </r>
  <r>
    <s v="结果页"/>
    <x v="2"/>
    <x v="0"/>
    <n v="20150415"/>
    <s v="facebook"/>
    <s v="CM_结果页"/>
    <n v="28293213"/>
    <n v="33868.33"/>
  </r>
  <r>
    <s v="充电屏保"/>
    <x v="2"/>
    <x v="0"/>
    <n v="20150415"/>
    <s v="facebook"/>
    <s v="CM_充电屏保"/>
    <n v="59102199"/>
    <n v="81323.73"/>
  </r>
  <r>
    <s v="其他"/>
    <x v="2"/>
    <x v="0"/>
    <n v="20150415"/>
    <s v="facebook"/>
    <s v="CM_卸载页"/>
    <n v="621293"/>
    <n v="1090.05"/>
  </r>
  <r>
    <s v="其他"/>
    <x v="2"/>
    <x v="0"/>
    <n v="20150415"/>
    <s v="facebook"/>
    <s v="CM_游戏盒子"/>
    <n v="679240"/>
    <n v="2398.58"/>
  </r>
  <r>
    <s v="其他"/>
    <x v="2"/>
    <x v="0"/>
    <n v="20150415"/>
    <s v="facebook"/>
    <s v="CMB"/>
    <n v="2607515"/>
    <n v="1775.81"/>
  </r>
  <r>
    <s v="Applock"/>
    <x v="2"/>
    <x v="0"/>
    <n v="20150415"/>
    <s v="facebook"/>
    <s v="CMS_AppLock"/>
    <n v="205006889"/>
    <n v="139311.17000000001"/>
  </r>
  <r>
    <s v="结果页"/>
    <x v="2"/>
    <x v="0"/>
    <n v="20150415"/>
    <s v="facebook"/>
    <s v="CMS_结果页"/>
    <n v="10672863"/>
    <n v="31475.31"/>
  </r>
  <r>
    <s v="充电屏保"/>
    <x v="2"/>
    <x v="0"/>
    <n v="20150415"/>
    <s v="facebook"/>
    <s v="CMS_充电屏保"/>
    <n v="15771637"/>
    <n v="10535.41"/>
  </r>
  <r>
    <s v="其他"/>
    <x v="2"/>
    <x v="0"/>
    <n v="20150415"/>
    <s v="facebook"/>
    <s v="FM"/>
    <n v="907062"/>
    <n v="2166.98"/>
  </r>
  <r>
    <s v="其他"/>
    <x v="2"/>
    <x v="0"/>
    <n v="20150415"/>
    <s v="facebook"/>
    <s v="PG_Android"/>
    <n v="16276025"/>
    <n v="7864.2199999999993"/>
  </r>
  <r>
    <s v="其他"/>
    <x v="2"/>
    <x v="0"/>
    <n v="20150415"/>
    <s v="facebook"/>
    <s v="PG_IOS"/>
    <n v="2987852"/>
    <n v="3046.13"/>
  </r>
  <r>
    <s v="结果页"/>
    <x v="1"/>
    <x v="0"/>
    <n v="20150415"/>
    <s v="Videos"/>
    <s v="BD_结果页"/>
    <n v="1532971"/>
    <n v="3192.68"/>
  </r>
  <r>
    <s v="其他"/>
    <x v="2"/>
    <x v="0"/>
    <n v="20150416"/>
    <s v="Admob"/>
    <s v="BD_首页"/>
    <n v="1102551"/>
    <n v="267"/>
  </r>
  <r>
    <s v="其他"/>
    <x v="2"/>
    <x v="0"/>
    <n v="20150416"/>
    <s v="Admob"/>
    <s v="PG_Android"/>
    <n v="40240462"/>
    <n v="2189"/>
  </r>
  <r>
    <s v="其他"/>
    <x v="2"/>
    <x v="0"/>
    <n v="20150416"/>
    <s v="Admob"/>
    <s v="PG_IOS"/>
    <n v="1844966"/>
    <n v="1133"/>
  </r>
  <r>
    <s v="结果页"/>
    <x v="1"/>
    <x v="0"/>
    <n v="20150416"/>
    <s v="cpm"/>
    <s v="BD_结果页"/>
    <n v="373299"/>
    <n v="876.72"/>
  </r>
  <r>
    <s v="结果页"/>
    <x v="1"/>
    <x v="0"/>
    <n v="20150416"/>
    <s v="cpm"/>
    <s v="CM_结果页"/>
    <n v="3039053"/>
    <n v="6483.41"/>
  </r>
  <r>
    <s v="结果页"/>
    <x v="1"/>
    <x v="0"/>
    <n v="20150416"/>
    <s v="cpm"/>
    <s v="CMS_结果页"/>
    <n v="614413"/>
    <n v="2935.06"/>
  </r>
  <r>
    <s v="结果页"/>
    <x v="2"/>
    <x v="0"/>
    <n v="20150416"/>
    <s v="facebook"/>
    <s v="BD_结果页"/>
    <n v="6272138"/>
    <n v="9781.61"/>
  </r>
  <r>
    <s v="充电屏保"/>
    <x v="2"/>
    <x v="0"/>
    <n v="20150416"/>
    <s v="facebook"/>
    <s v="BD_充电屏保"/>
    <n v="14920216"/>
    <n v="22338.120000000003"/>
  </r>
  <r>
    <s v="其他"/>
    <x v="2"/>
    <x v="0"/>
    <n v="20150416"/>
    <s v="facebook"/>
    <s v="BD_首页"/>
    <n v="3890186"/>
    <n v="3854.2200000000003"/>
  </r>
  <r>
    <s v="Applock"/>
    <x v="2"/>
    <x v="0"/>
    <n v="20150416"/>
    <s v="facebook"/>
    <s v="CM_AppLock"/>
    <n v="80006864"/>
    <n v="76620.539999999994"/>
  </r>
  <r>
    <s v="结果页"/>
    <x v="2"/>
    <x v="0"/>
    <n v="20150416"/>
    <s v="facebook"/>
    <s v="CM_结果页"/>
    <n v="28690752"/>
    <n v="34880.020000000004"/>
  </r>
  <r>
    <s v="充电屏保"/>
    <x v="2"/>
    <x v="0"/>
    <n v="20150416"/>
    <s v="facebook"/>
    <s v="CM_充电屏保"/>
    <n v="64080307"/>
    <n v="87150.18"/>
  </r>
  <r>
    <s v="其他"/>
    <x v="2"/>
    <x v="0"/>
    <n v="20150416"/>
    <s v="facebook"/>
    <s v="CM_卸载页"/>
    <n v="630480"/>
    <n v="1167.47"/>
  </r>
  <r>
    <s v="其他"/>
    <x v="2"/>
    <x v="0"/>
    <n v="20150416"/>
    <s v="facebook"/>
    <s v="CM_游戏盒子"/>
    <n v="688532"/>
    <n v="2474.56"/>
  </r>
  <r>
    <s v="其他"/>
    <x v="2"/>
    <x v="0"/>
    <n v="20150416"/>
    <s v="facebook"/>
    <s v="CMB"/>
    <n v="2596245"/>
    <n v="1821.54"/>
  </r>
  <r>
    <s v="Applock"/>
    <x v="2"/>
    <x v="0"/>
    <n v="20150416"/>
    <s v="facebook"/>
    <s v="CMS_AppLock"/>
    <n v="207128301"/>
    <n v="145537.93"/>
  </r>
  <r>
    <s v="结果页"/>
    <x v="2"/>
    <x v="0"/>
    <n v="20150416"/>
    <s v="facebook"/>
    <s v="CMS_结果页"/>
    <n v="10662493"/>
    <n v="31337.25"/>
  </r>
  <r>
    <s v="充电屏保"/>
    <x v="2"/>
    <x v="0"/>
    <n v="20150416"/>
    <s v="facebook"/>
    <s v="CMS_充电屏保"/>
    <n v="15875049"/>
    <n v="10668.25"/>
  </r>
  <r>
    <s v="其他"/>
    <x v="2"/>
    <x v="0"/>
    <n v="20150416"/>
    <s v="facebook"/>
    <s v="FM"/>
    <n v="901198"/>
    <n v="1997.8"/>
  </r>
  <r>
    <s v="其他"/>
    <x v="2"/>
    <x v="0"/>
    <n v="20150416"/>
    <s v="facebook"/>
    <s v="PG_Android"/>
    <n v="16521022"/>
    <n v="8015.71"/>
  </r>
  <r>
    <s v="其他"/>
    <x v="2"/>
    <x v="0"/>
    <n v="20150416"/>
    <s v="facebook"/>
    <s v="PG_IOS"/>
    <n v="2999257"/>
    <n v="2951.57"/>
  </r>
  <r>
    <s v="结果页"/>
    <x v="1"/>
    <x v="0"/>
    <n v="20150416"/>
    <s v="Videos"/>
    <s v="BD_结果页"/>
    <n v="1554618"/>
    <n v="2985.17"/>
  </r>
  <r>
    <s v="其他"/>
    <x v="2"/>
    <x v="0"/>
    <n v="20150417"/>
    <s v="Admob"/>
    <s v="BD_首页"/>
    <n v="1258821"/>
    <n v="317"/>
  </r>
  <r>
    <s v="其他"/>
    <x v="2"/>
    <x v="0"/>
    <n v="20150417"/>
    <s v="Admob"/>
    <s v="PG_Android"/>
    <n v="41860674"/>
    <n v="2261"/>
  </r>
  <r>
    <s v="其他"/>
    <x v="2"/>
    <x v="0"/>
    <n v="20150417"/>
    <s v="Admob"/>
    <s v="PG_IOS"/>
    <n v="1978784"/>
    <n v="1163"/>
  </r>
  <r>
    <s v="结果页"/>
    <x v="1"/>
    <x v="0"/>
    <n v="20150417"/>
    <s v="cpm"/>
    <s v="BD_结果页"/>
    <n v="375428"/>
    <n v="932.11"/>
  </r>
  <r>
    <s v="结果页"/>
    <x v="1"/>
    <x v="0"/>
    <n v="20150417"/>
    <s v="cpm"/>
    <s v="CM_结果页"/>
    <n v="2876119"/>
    <n v="6546.83"/>
  </r>
  <r>
    <s v="结果页"/>
    <x v="1"/>
    <x v="0"/>
    <n v="20150417"/>
    <s v="cpm"/>
    <s v="CMS_结果页"/>
    <n v="553929"/>
    <n v="2869.95"/>
  </r>
  <r>
    <s v="结果页"/>
    <x v="2"/>
    <x v="0"/>
    <n v="20150417"/>
    <s v="facebook"/>
    <s v="BD_结果页"/>
    <n v="6551566"/>
    <n v="9938.73"/>
  </r>
  <r>
    <s v="充电屏保"/>
    <x v="2"/>
    <x v="0"/>
    <n v="20150417"/>
    <s v="facebook"/>
    <s v="BD_充电屏保"/>
    <n v="15340782"/>
    <n v="22847.23"/>
  </r>
  <r>
    <s v="其他"/>
    <x v="2"/>
    <x v="0"/>
    <n v="20150417"/>
    <s v="facebook"/>
    <s v="BD_首页"/>
    <n v="4427700"/>
    <n v="4248.76"/>
  </r>
  <r>
    <s v="Applock"/>
    <x v="2"/>
    <x v="0"/>
    <n v="20150417"/>
    <s v="facebook"/>
    <s v="CM_AppLock"/>
    <n v="82046232"/>
    <n v="77660.53"/>
  </r>
  <r>
    <s v="结果页"/>
    <x v="2"/>
    <x v="0"/>
    <n v="20150417"/>
    <s v="facebook"/>
    <s v="CM_结果页"/>
    <n v="28615925"/>
    <n v="35970.36"/>
  </r>
  <r>
    <s v="充电屏保"/>
    <x v="2"/>
    <x v="0"/>
    <n v="20150417"/>
    <s v="facebook"/>
    <s v="CM_充电屏保"/>
    <n v="70403698"/>
    <n v="96725.78"/>
  </r>
  <r>
    <s v="其他"/>
    <x v="2"/>
    <x v="0"/>
    <n v="20150417"/>
    <s v="facebook"/>
    <s v="CM_卸载页"/>
    <n v="624128"/>
    <n v="1194.2"/>
  </r>
  <r>
    <s v="其他"/>
    <x v="2"/>
    <x v="0"/>
    <n v="20150417"/>
    <s v="facebook"/>
    <s v="CM_游戏盒子"/>
    <n v="721637"/>
    <n v="2875.32"/>
  </r>
  <r>
    <s v="其他"/>
    <x v="2"/>
    <x v="0"/>
    <n v="20150417"/>
    <s v="facebook"/>
    <s v="CMB"/>
    <n v="2548706"/>
    <n v="1747.88"/>
  </r>
  <r>
    <s v="Applock"/>
    <x v="2"/>
    <x v="0"/>
    <n v="20150417"/>
    <s v="facebook"/>
    <s v="CMS_AppLock"/>
    <n v="210571975"/>
    <n v="146368.14000000001"/>
  </r>
  <r>
    <s v="结果页"/>
    <x v="2"/>
    <x v="0"/>
    <n v="20150417"/>
    <s v="facebook"/>
    <s v="CMS_结果页"/>
    <n v="11001629"/>
    <n v="32566.42"/>
  </r>
  <r>
    <s v="充电屏保"/>
    <x v="2"/>
    <x v="0"/>
    <n v="20150417"/>
    <s v="facebook"/>
    <s v="CMS_充电屏保"/>
    <n v="15731162"/>
    <n v="10299.299999999999"/>
  </r>
  <r>
    <s v="其他"/>
    <x v="2"/>
    <x v="0"/>
    <n v="20150417"/>
    <s v="facebook"/>
    <s v="FM"/>
    <n v="975876"/>
    <n v="2244.79"/>
  </r>
  <r>
    <s v="其他"/>
    <x v="2"/>
    <x v="0"/>
    <n v="20150417"/>
    <s v="facebook"/>
    <s v="PG_Android"/>
    <n v="17356227"/>
    <n v="8209.4900000000016"/>
  </r>
  <r>
    <s v="其他"/>
    <x v="2"/>
    <x v="0"/>
    <n v="20150417"/>
    <s v="facebook"/>
    <s v="PG_IOS"/>
    <n v="3093890"/>
    <n v="3224.96"/>
  </r>
  <r>
    <s v="结果页"/>
    <x v="1"/>
    <x v="0"/>
    <n v="20150417"/>
    <s v="Videos"/>
    <s v="BD_结果页"/>
    <n v="1517418"/>
    <n v="3265.57"/>
  </r>
  <r>
    <s v="其他"/>
    <x v="2"/>
    <x v="0"/>
    <n v="20150418"/>
    <s v="Admob"/>
    <s v="BD_首页"/>
    <n v="1104179"/>
    <n v="288"/>
  </r>
  <r>
    <s v="其他"/>
    <x v="2"/>
    <x v="0"/>
    <n v="20150418"/>
    <s v="Admob"/>
    <s v="PG_Android"/>
    <n v="47700383"/>
    <n v="2445"/>
  </r>
  <r>
    <s v="其他"/>
    <x v="2"/>
    <x v="0"/>
    <n v="20150418"/>
    <s v="Admob"/>
    <s v="PG_IOS"/>
    <n v="2382905"/>
    <n v="1407"/>
  </r>
  <r>
    <s v="结果页"/>
    <x v="1"/>
    <x v="0"/>
    <n v="20150418"/>
    <s v="cpm"/>
    <s v="BD_结果页"/>
    <n v="325031"/>
    <n v="876.89"/>
  </r>
  <r>
    <s v="结果页"/>
    <x v="1"/>
    <x v="0"/>
    <n v="20150418"/>
    <s v="cpm"/>
    <s v="CM_结果页"/>
    <n v="2493066"/>
    <n v="6128.56"/>
  </r>
  <r>
    <s v="结果页"/>
    <x v="1"/>
    <x v="0"/>
    <n v="20150418"/>
    <s v="cpm"/>
    <s v="CMS_结果页"/>
    <n v="471822"/>
    <n v="2580.96"/>
  </r>
  <r>
    <s v="结果页"/>
    <x v="2"/>
    <x v="0"/>
    <n v="20150418"/>
    <s v="facebook"/>
    <s v="BD_结果页"/>
    <n v="6991349"/>
    <n v="10119.76"/>
  </r>
  <r>
    <s v="充电屏保"/>
    <x v="2"/>
    <x v="0"/>
    <n v="20150418"/>
    <s v="facebook"/>
    <s v="BD_充电屏保"/>
    <n v="15093398"/>
    <n v="20203.29"/>
  </r>
  <r>
    <s v="其他"/>
    <x v="2"/>
    <x v="0"/>
    <n v="20150418"/>
    <s v="facebook"/>
    <s v="BD_首页"/>
    <n v="3808880"/>
    <n v="3482.04"/>
  </r>
  <r>
    <s v="Applock"/>
    <x v="2"/>
    <x v="0"/>
    <n v="20150418"/>
    <s v="facebook"/>
    <s v="CM_AppLock"/>
    <n v="77665571"/>
    <n v="65464.76"/>
  </r>
  <r>
    <s v="结果页"/>
    <x v="2"/>
    <x v="0"/>
    <n v="20150418"/>
    <s v="facebook"/>
    <s v="CM_结果页"/>
    <n v="28676285"/>
    <n v="33520.92"/>
  </r>
  <r>
    <s v="充电屏保"/>
    <x v="2"/>
    <x v="0"/>
    <n v="20150418"/>
    <s v="facebook"/>
    <s v="CM_充电屏保"/>
    <n v="71078233"/>
    <n v="82882.86"/>
  </r>
  <r>
    <s v="其他"/>
    <x v="2"/>
    <x v="0"/>
    <n v="20150418"/>
    <s v="facebook"/>
    <s v="CM_卸载页"/>
    <n v="653087"/>
    <n v="1109.47"/>
  </r>
  <r>
    <s v="其他"/>
    <x v="2"/>
    <x v="0"/>
    <n v="20150418"/>
    <s v="facebook"/>
    <s v="CM_游戏盒子"/>
    <n v="726717"/>
    <n v="3236.95"/>
  </r>
  <r>
    <s v="其他"/>
    <x v="2"/>
    <x v="0"/>
    <n v="20150418"/>
    <s v="facebook"/>
    <s v="CMB"/>
    <n v="2615276"/>
    <n v="1687.96"/>
  </r>
  <r>
    <s v="Applock"/>
    <x v="2"/>
    <x v="0"/>
    <n v="20150418"/>
    <s v="facebook"/>
    <s v="CMS_AppLock"/>
    <n v="206205678"/>
    <n v="131866.42000000001"/>
  </r>
  <r>
    <s v="结果页"/>
    <x v="2"/>
    <x v="0"/>
    <n v="20150418"/>
    <s v="facebook"/>
    <s v="CMS_结果页"/>
    <n v="11071455"/>
    <n v="30943.759999999998"/>
  </r>
  <r>
    <s v="充电屏保"/>
    <x v="2"/>
    <x v="0"/>
    <n v="20150418"/>
    <s v="facebook"/>
    <s v="CMS_充电屏保"/>
    <n v="15019402"/>
    <n v="9097.9500000000007"/>
  </r>
  <r>
    <s v="其他"/>
    <x v="2"/>
    <x v="0"/>
    <n v="20150418"/>
    <s v="facebook"/>
    <s v="FM"/>
    <n v="980617"/>
    <n v="2209.96"/>
  </r>
  <r>
    <s v="其他"/>
    <x v="2"/>
    <x v="0"/>
    <n v="20150418"/>
    <s v="facebook"/>
    <s v="PG_Android"/>
    <n v="19839218"/>
    <n v="9553.7300000000014"/>
  </r>
  <r>
    <s v="其他"/>
    <x v="2"/>
    <x v="0"/>
    <n v="20150418"/>
    <s v="facebook"/>
    <s v="PG_IOS"/>
    <n v="3700270"/>
    <n v="3594.42"/>
  </r>
  <r>
    <s v="结果页"/>
    <x v="1"/>
    <x v="0"/>
    <n v="20150418"/>
    <s v="Videos"/>
    <s v="BD_结果页"/>
    <n v="1724424"/>
    <n v="4574.66"/>
  </r>
  <r>
    <s v="其他"/>
    <x v="2"/>
    <x v="0"/>
    <n v="20150419"/>
    <s v="Admob"/>
    <s v="BD_首页"/>
    <n v="1063568"/>
    <n v="277"/>
  </r>
  <r>
    <s v="其他"/>
    <x v="2"/>
    <x v="0"/>
    <n v="20150419"/>
    <s v="Admob"/>
    <s v="PG_Android"/>
    <n v="48351002"/>
    <n v="2476"/>
  </r>
  <r>
    <s v="其他"/>
    <x v="2"/>
    <x v="0"/>
    <n v="20150419"/>
    <s v="Admob"/>
    <s v="PG_IOS"/>
    <n v="2361821"/>
    <n v="1220"/>
  </r>
  <r>
    <s v="结果页"/>
    <x v="1"/>
    <x v="0"/>
    <n v="20150419"/>
    <s v="cpm"/>
    <s v="BD_结果页"/>
    <n v="353193"/>
    <n v="938.39"/>
  </r>
  <r>
    <s v="结果页"/>
    <x v="1"/>
    <x v="0"/>
    <n v="20150419"/>
    <s v="cpm"/>
    <s v="CM_结果页"/>
    <n v="2516229"/>
    <n v="6132.08"/>
  </r>
  <r>
    <s v="结果页"/>
    <x v="1"/>
    <x v="0"/>
    <n v="20150419"/>
    <s v="cpm"/>
    <s v="CMS_结果页"/>
    <n v="481470"/>
    <n v="2607.6"/>
  </r>
  <r>
    <s v="结果页"/>
    <x v="2"/>
    <x v="0"/>
    <n v="20150419"/>
    <s v="facebook"/>
    <s v="BD_结果页"/>
    <n v="6991349"/>
    <n v="10119.76"/>
  </r>
  <r>
    <s v="充电屏保"/>
    <x v="2"/>
    <x v="0"/>
    <n v="20150419"/>
    <s v="facebook"/>
    <s v="BD_充电屏保"/>
    <n v="15093398"/>
    <n v="20203.29"/>
  </r>
  <r>
    <s v="其他"/>
    <x v="2"/>
    <x v="0"/>
    <n v="20150419"/>
    <s v="facebook"/>
    <s v="BD_首页"/>
    <n v="3808880"/>
    <n v="3482.04"/>
  </r>
  <r>
    <s v="Applock"/>
    <x v="2"/>
    <x v="0"/>
    <n v="20150419"/>
    <s v="facebook"/>
    <s v="CM_AppLock"/>
    <n v="77665571"/>
    <n v="65464.76"/>
  </r>
  <r>
    <s v="结果页"/>
    <x v="2"/>
    <x v="0"/>
    <n v="20150419"/>
    <s v="facebook"/>
    <s v="CM_结果页"/>
    <n v="28676285"/>
    <n v="33520.92"/>
  </r>
  <r>
    <s v="充电屏保"/>
    <x v="2"/>
    <x v="0"/>
    <n v="20150419"/>
    <s v="facebook"/>
    <s v="CM_充电屏保"/>
    <n v="71078233"/>
    <n v="82882.86"/>
  </r>
  <r>
    <s v="其他"/>
    <x v="2"/>
    <x v="0"/>
    <n v="20150419"/>
    <s v="facebook"/>
    <s v="CM_卸载页"/>
    <n v="653087"/>
    <n v="1109.47"/>
  </r>
  <r>
    <s v="其他"/>
    <x v="2"/>
    <x v="0"/>
    <n v="20150419"/>
    <s v="facebook"/>
    <s v="CM_游戏盒子"/>
    <n v="726717"/>
    <n v="3236.95"/>
  </r>
  <r>
    <s v="其他"/>
    <x v="2"/>
    <x v="0"/>
    <n v="20150419"/>
    <s v="facebook"/>
    <s v="CMB"/>
    <n v="2615276"/>
    <n v="1687.96"/>
  </r>
  <r>
    <s v="Applock"/>
    <x v="2"/>
    <x v="0"/>
    <n v="20150419"/>
    <s v="facebook"/>
    <s v="CMS_AppLock"/>
    <n v="206205678"/>
    <n v="131866.42000000001"/>
  </r>
  <r>
    <s v="结果页"/>
    <x v="2"/>
    <x v="0"/>
    <n v="20150419"/>
    <s v="facebook"/>
    <s v="CMS_结果页"/>
    <n v="11071455"/>
    <n v="30943.759999999998"/>
  </r>
  <r>
    <s v="充电屏保"/>
    <x v="2"/>
    <x v="0"/>
    <n v="20150419"/>
    <s v="facebook"/>
    <s v="CMS_充电屏保"/>
    <n v="15019402"/>
    <n v="9097.9500000000007"/>
  </r>
  <r>
    <s v="其他"/>
    <x v="2"/>
    <x v="0"/>
    <n v="20150419"/>
    <s v="facebook"/>
    <s v="FM"/>
    <n v="980617"/>
    <n v="2209.96"/>
  </r>
  <r>
    <s v="其他"/>
    <x v="2"/>
    <x v="0"/>
    <n v="20150419"/>
    <s v="facebook"/>
    <s v="PG_Android"/>
    <n v="19839218"/>
    <n v="9553.7300000000014"/>
  </r>
  <r>
    <s v="其他"/>
    <x v="2"/>
    <x v="0"/>
    <n v="20150419"/>
    <s v="facebook"/>
    <s v="PG_IOS"/>
    <n v="3700270"/>
    <n v="3594.42"/>
  </r>
  <r>
    <s v="结果页"/>
    <x v="1"/>
    <x v="0"/>
    <n v="20150419"/>
    <s v="Videos"/>
    <s v="BD_结果页"/>
    <n v="2579737"/>
    <n v="5758.51"/>
  </r>
  <r>
    <s v="其他"/>
    <x v="2"/>
    <x v="0"/>
    <n v="20150420"/>
    <s v="Admob"/>
    <s v="BD_首页"/>
    <n v="1059078"/>
    <n v="279"/>
  </r>
  <r>
    <s v="其他"/>
    <x v="2"/>
    <x v="0"/>
    <n v="20150420"/>
    <s v="Admob"/>
    <s v="PG_Android"/>
    <n v="43088030"/>
    <n v="2311"/>
  </r>
  <r>
    <s v="其他"/>
    <x v="2"/>
    <x v="0"/>
    <n v="20150420"/>
    <s v="Admob"/>
    <s v="PG_IOS"/>
    <n v="1894914"/>
    <n v="953"/>
  </r>
  <r>
    <s v="结果页"/>
    <x v="1"/>
    <x v="0"/>
    <n v="20150420"/>
    <s v="cpm"/>
    <s v="BD_结果页"/>
    <n v="392005"/>
    <n v="921.47"/>
  </r>
  <r>
    <s v="结果页"/>
    <x v="1"/>
    <x v="0"/>
    <n v="20150420"/>
    <s v="cpm"/>
    <s v="CM_结果页"/>
    <n v="3388904"/>
    <n v="6723.5400000000009"/>
  </r>
  <r>
    <s v="结果页"/>
    <x v="1"/>
    <x v="0"/>
    <n v="20150420"/>
    <s v="cpm"/>
    <s v="CMS_结果页"/>
    <n v="723791"/>
    <n v="3207.74"/>
  </r>
  <r>
    <s v="结果页"/>
    <x v="2"/>
    <x v="0"/>
    <n v="20150420"/>
    <s v="facebook"/>
    <s v="BD_结果页"/>
    <n v="5781153"/>
    <n v="7604.18"/>
  </r>
  <r>
    <s v="充电屏保"/>
    <x v="2"/>
    <x v="0"/>
    <n v="20150420"/>
    <s v="facebook"/>
    <s v="BD_充电屏保"/>
    <n v="15861449"/>
    <n v="19898.66"/>
  </r>
  <r>
    <s v="其他"/>
    <x v="2"/>
    <x v="0"/>
    <n v="20150420"/>
    <s v="facebook"/>
    <s v="BD_首页"/>
    <n v="3670976"/>
    <n v="3174.21"/>
  </r>
  <r>
    <s v="Applock"/>
    <x v="2"/>
    <x v="0"/>
    <n v="20150420"/>
    <s v="facebook"/>
    <s v="CM_AppLock"/>
    <n v="80930414"/>
    <n v="65462.41"/>
  </r>
  <r>
    <s v="结果页"/>
    <x v="2"/>
    <x v="0"/>
    <n v="20150420"/>
    <s v="facebook"/>
    <s v="CM_结果页"/>
    <n v="28060693"/>
    <n v="31910.17"/>
  </r>
  <r>
    <s v="充电屏保"/>
    <x v="2"/>
    <x v="0"/>
    <n v="20150420"/>
    <s v="facebook"/>
    <s v="CM_充电屏保"/>
    <n v="75739540"/>
    <n v="86183.85"/>
  </r>
  <r>
    <s v="其他"/>
    <x v="2"/>
    <x v="0"/>
    <n v="20150420"/>
    <s v="facebook"/>
    <s v="CM_卸载页"/>
    <n v="599489"/>
    <n v="1014.22"/>
  </r>
  <r>
    <s v="其他"/>
    <x v="2"/>
    <x v="0"/>
    <n v="20150420"/>
    <s v="facebook"/>
    <s v="CM_游戏盒子"/>
    <n v="657190"/>
    <n v="2378.9699999999998"/>
  </r>
  <r>
    <s v="其他"/>
    <x v="2"/>
    <x v="0"/>
    <n v="20150420"/>
    <s v="facebook"/>
    <s v="CMB"/>
    <n v="2628002"/>
    <n v="1537.97"/>
  </r>
  <r>
    <s v="Applock"/>
    <x v="2"/>
    <x v="0"/>
    <n v="20150420"/>
    <s v="facebook"/>
    <s v="CMS_AppLock"/>
    <n v="211301923"/>
    <n v="133145.70000000001"/>
  </r>
  <r>
    <s v="结果页"/>
    <x v="2"/>
    <x v="0"/>
    <n v="20150420"/>
    <s v="facebook"/>
    <s v="CMS_结果页"/>
    <n v="10946200"/>
    <n v="29081"/>
  </r>
  <r>
    <s v="充电屏保"/>
    <x v="2"/>
    <x v="0"/>
    <n v="20150420"/>
    <s v="facebook"/>
    <s v="CMS_充电屏保"/>
    <n v="15150440"/>
    <n v="9028.09"/>
  </r>
  <r>
    <s v="其他"/>
    <x v="2"/>
    <x v="0"/>
    <n v="20150420"/>
    <s v="facebook"/>
    <s v="FM"/>
    <n v="927976"/>
    <n v="1763.71"/>
  </r>
  <r>
    <s v="其他"/>
    <x v="2"/>
    <x v="0"/>
    <n v="20150420"/>
    <s v="facebook"/>
    <s v="PG_Android"/>
    <n v="16470291"/>
    <n v="7573.5999999999995"/>
  </r>
  <r>
    <s v="其他"/>
    <x v="2"/>
    <x v="0"/>
    <n v="20150420"/>
    <s v="facebook"/>
    <s v="PG_IOS"/>
    <n v="3085417"/>
    <n v="2977.2400000000002"/>
  </r>
  <r>
    <s v="结果页"/>
    <x v="1"/>
    <x v="0"/>
    <n v="20150420"/>
    <s v="Videos"/>
    <s v="BD_结果页"/>
    <n v="2897201"/>
    <n v="4696.51"/>
  </r>
  <r>
    <s v="其他"/>
    <x v="2"/>
    <x v="0"/>
    <n v="20150421"/>
    <s v="Admob"/>
    <s v="BD_首页"/>
    <n v="1044315"/>
    <n v="262"/>
  </r>
  <r>
    <s v="其他"/>
    <x v="2"/>
    <x v="0"/>
    <n v="20150421"/>
    <s v="Admob"/>
    <s v="PG_Android"/>
    <n v="41076288"/>
    <n v="2245"/>
  </r>
  <r>
    <s v="其他"/>
    <x v="2"/>
    <x v="0"/>
    <n v="20150421"/>
    <s v="Admob"/>
    <s v="PG_IOS"/>
    <n v="1848043"/>
    <n v="971"/>
  </r>
  <r>
    <s v="结果页"/>
    <x v="1"/>
    <x v="0"/>
    <n v="20150421"/>
    <s v="cpm"/>
    <s v="BD_结果页"/>
    <n v="351406"/>
    <n v="881.9"/>
  </r>
  <r>
    <s v="结果页"/>
    <x v="1"/>
    <x v="0"/>
    <n v="20150421"/>
    <s v="cpm"/>
    <s v="CM_结果页"/>
    <n v="3359181"/>
    <n v="6324.97"/>
  </r>
  <r>
    <s v="结果页"/>
    <x v="1"/>
    <x v="0"/>
    <n v="20150421"/>
    <s v="cpm"/>
    <s v="CMS_结果页"/>
    <n v="708154"/>
    <n v="2635.92"/>
  </r>
  <r>
    <s v="结果页"/>
    <x v="2"/>
    <x v="0"/>
    <n v="20150421"/>
    <s v="facebook"/>
    <s v="BD_结果页"/>
    <n v="5503139"/>
    <n v="7580.56"/>
  </r>
  <r>
    <s v="充电屏保"/>
    <x v="2"/>
    <x v="0"/>
    <n v="20150421"/>
    <s v="facebook"/>
    <s v="BD_充电屏保"/>
    <n v="16038056"/>
    <n v="20643.18"/>
  </r>
  <r>
    <s v="其他"/>
    <x v="2"/>
    <x v="0"/>
    <n v="20150421"/>
    <s v="facebook"/>
    <s v="BD_首页"/>
    <n v="3625174"/>
    <n v="3246.7999999999997"/>
  </r>
  <r>
    <s v="Applock"/>
    <x v="2"/>
    <x v="0"/>
    <n v="20150421"/>
    <s v="facebook"/>
    <s v="CM_AppLock"/>
    <n v="80018266"/>
    <n v="66719.8"/>
  </r>
  <r>
    <s v="结果页"/>
    <x v="2"/>
    <x v="0"/>
    <n v="20150421"/>
    <s v="facebook"/>
    <s v="CM_结果页"/>
    <n v="27793304"/>
    <n v="33926.080000000002"/>
  </r>
  <r>
    <s v="充电屏保"/>
    <x v="2"/>
    <x v="0"/>
    <n v="20150421"/>
    <s v="facebook"/>
    <s v="CM_充电屏保"/>
    <n v="74863229"/>
    <n v="86135.02"/>
  </r>
  <r>
    <s v="其他"/>
    <x v="2"/>
    <x v="0"/>
    <n v="20150421"/>
    <s v="facebook"/>
    <s v="CM_卸载页"/>
    <n v="606724"/>
    <n v="1039.8"/>
  </r>
  <r>
    <s v="其他"/>
    <x v="2"/>
    <x v="0"/>
    <n v="20150421"/>
    <s v="facebook"/>
    <s v="CM_游戏盒子"/>
    <n v="657802"/>
    <n v="2459.16"/>
  </r>
  <r>
    <s v="其他"/>
    <x v="2"/>
    <x v="0"/>
    <n v="20150421"/>
    <s v="facebook"/>
    <s v="CMB"/>
    <n v="2626579"/>
    <n v="1473.5"/>
  </r>
  <r>
    <s v="Applock"/>
    <x v="2"/>
    <x v="0"/>
    <n v="20150421"/>
    <s v="facebook"/>
    <s v="CMS_AppLock"/>
    <n v="211214346"/>
    <n v="140147.66"/>
  </r>
  <r>
    <s v="结果页"/>
    <x v="2"/>
    <x v="0"/>
    <n v="20150421"/>
    <s v="facebook"/>
    <s v="CMS_结果页"/>
    <n v="10870497"/>
    <n v="28050.71"/>
  </r>
  <r>
    <s v="充电屏保"/>
    <x v="2"/>
    <x v="0"/>
    <n v="20150421"/>
    <s v="facebook"/>
    <s v="CMS_充电屏保"/>
    <n v="15128959"/>
    <n v="9265.02"/>
  </r>
  <r>
    <s v="其他"/>
    <x v="2"/>
    <x v="0"/>
    <n v="20150421"/>
    <s v="facebook"/>
    <s v="FM"/>
    <n v="920283"/>
    <n v="1700.11"/>
  </r>
  <r>
    <s v="其他"/>
    <x v="2"/>
    <x v="0"/>
    <n v="20150421"/>
    <s v="facebook"/>
    <s v="PG_Android"/>
    <n v="17269705"/>
    <n v="7454.49"/>
  </r>
  <r>
    <s v="其他"/>
    <x v="2"/>
    <x v="0"/>
    <n v="20150421"/>
    <s v="facebook"/>
    <s v="PG_IOS"/>
    <n v="3001915"/>
    <n v="2905.68"/>
  </r>
  <r>
    <s v="结果页"/>
    <x v="1"/>
    <x v="0"/>
    <n v="20150421"/>
    <s v="Videos"/>
    <s v="BD_结果页"/>
    <n v="2532616"/>
    <n v="4411.37"/>
  </r>
  <r>
    <s v="其他"/>
    <x v="2"/>
    <x v="0"/>
    <n v="20150422"/>
    <s v="Admob"/>
    <s v="BD_首页"/>
    <n v="1033364"/>
    <n v="242"/>
  </r>
  <r>
    <s v="其他"/>
    <x v="2"/>
    <x v="0"/>
    <n v="20150422"/>
    <s v="Admob"/>
    <s v="PG_Android"/>
    <n v="39507451"/>
    <n v="2369"/>
  </r>
  <r>
    <s v="其他"/>
    <x v="2"/>
    <x v="0"/>
    <n v="20150422"/>
    <s v="Admob"/>
    <s v="PG_IOS"/>
    <n v="1859864"/>
    <n v="1012"/>
  </r>
  <r>
    <s v="结果页"/>
    <x v="1"/>
    <x v="0"/>
    <n v="20150422"/>
    <s v="cpm"/>
    <s v="BD_结果页"/>
    <n v="359094"/>
    <n v="909.2"/>
  </r>
  <r>
    <s v="结果页"/>
    <x v="1"/>
    <x v="0"/>
    <n v="20150422"/>
    <s v="cpm"/>
    <s v="CM_结果页"/>
    <n v="3260440"/>
    <n v="6013.14"/>
  </r>
  <r>
    <s v="结果页"/>
    <x v="1"/>
    <x v="0"/>
    <n v="20150422"/>
    <s v="cpm"/>
    <s v="CMS_结果页"/>
    <n v="711943"/>
    <n v="2704.54"/>
  </r>
  <r>
    <s v="结果页"/>
    <x v="2"/>
    <x v="0"/>
    <n v="20150422"/>
    <s v="facebook"/>
    <s v="BD_结果页"/>
    <n v="5586542"/>
    <n v="8599.7199999999993"/>
  </r>
  <r>
    <s v="充电屏保"/>
    <x v="2"/>
    <x v="0"/>
    <n v="20150422"/>
    <s v="facebook"/>
    <s v="BD_充电屏保"/>
    <n v="16273767"/>
    <n v="21529.23"/>
  </r>
  <r>
    <s v="其他"/>
    <x v="2"/>
    <x v="0"/>
    <n v="20150422"/>
    <s v="facebook"/>
    <s v="BD_首页"/>
    <n v="3649618"/>
    <n v="3274.55"/>
  </r>
  <r>
    <s v="Applock"/>
    <x v="2"/>
    <x v="0"/>
    <n v="20150422"/>
    <s v="facebook"/>
    <s v="CM_AppLock"/>
    <n v="80795878"/>
    <n v="66527.53"/>
  </r>
  <r>
    <s v="结果页"/>
    <x v="2"/>
    <x v="0"/>
    <n v="20150422"/>
    <s v="facebook"/>
    <s v="CM_结果页"/>
    <n v="27578684"/>
    <n v="33853.740000000005"/>
  </r>
  <r>
    <s v="充电屏保"/>
    <x v="2"/>
    <x v="0"/>
    <n v="20150422"/>
    <s v="facebook"/>
    <s v="CM_充电屏保"/>
    <n v="72553296"/>
    <n v="80215.58"/>
  </r>
  <r>
    <s v="其他"/>
    <x v="2"/>
    <x v="0"/>
    <n v="20150422"/>
    <s v="facebook"/>
    <s v="CM_卸载页"/>
    <n v="599296"/>
    <n v="1030.23"/>
  </r>
  <r>
    <s v="其他"/>
    <x v="2"/>
    <x v="0"/>
    <n v="20150422"/>
    <s v="facebook"/>
    <s v="CM_游戏盒子"/>
    <n v="663023"/>
    <n v="2655.64"/>
  </r>
  <r>
    <s v="其他"/>
    <x v="2"/>
    <x v="0"/>
    <n v="20150422"/>
    <s v="facebook"/>
    <s v="CMB"/>
    <n v="2668760"/>
    <n v="1554.82"/>
  </r>
  <r>
    <s v="Applock"/>
    <x v="2"/>
    <x v="0"/>
    <n v="20150422"/>
    <s v="facebook"/>
    <s v="CMS_AppLock"/>
    <n v="214181589"/>
    <n v="142788.6"/>
  </r>
  <r>
    <s v="结果页"/>
    <x v="2"/>
    <x v="0"/>
    <n v="20150422"/>
    <s v="facebook"/>
    <s v="CMS_结果页"/>
    <n v="11201303"/>
    <n v="29188.36"/>
  </r>
  <r>
    <s v="充电屏保"/>
    <x v="2"/>
    <x v="0"/>
    <n v="20150422"/>
    <s v="facebook"/>
    <s v="CMS_充电屏保"/>
    <n v="15630771"/>
    <n v="10154.129999999999"/>
  </r>
  <r>
    <s v="其他"/>
    <x v="2"/>
    <x v="0"/>
    <n v="20150422"/>
    <s v="facebook"/>
    <s v="FM"/>
    <n v="982533"/>
    <n v="2010.02"/>
  </r>
  <r>
    <s v="其他"/>
    <x v="2"/>
    <x v="0"/>
    <n v="20150422"/>
    <s v="facebook"/>
    <s v="PG_Android"/>
    <n v="17336209"/>
    <n v="7824.6999999999989"/>
  </r>
  <r>
    <s v="其他"/>
    <x v="2"/>
    <x v="0"/>
    <n v="20150422"/>
    <s v="facebook"/>
    <s v="PG_IOS"/>
    <n v="2981759"/>
    <n v="3135.61"/>
  </r>
  <r>
    <s v="结果页"/>
    <x v="1"/>
    <x v="0"/>
    <n v="20150422"/>
    <s v="Videos"/>
    <s v="BD_结果页"/>
    <n v="2606797"/>
    <n v="4655.28"/>
  </r>
  <r>
    <s v="其他"/>
    <x v="2"/>
    <x v="0"/>
    <n v="20150423"/>
    <s v="Admob"/>
    <s v="BD_首页"/>
    <n v="1031233"/>
    <n v="250"/>
  </r>
  <r>
    <s v="其他"/>
    <x v="2"/>
    <x v="0"/>
    <n v="20150423"/>
    <s v="Admob"/>
    <s v="PG_Android"/>
    <n v="40286438"/>
    <n v="2246"/>
  </r>
  <r>
    <s v="其他"/>
    <x v="2"/>
    <x v="0"/>
    <n v="20150423"/>
    <s v="Admob"/>
    <s v="PG_IOS"/>
    <n v="1849940"/>
    <n v="1054"/>
  </r>
  <r>
    <s v="结果页"/>
    <x v="1"/>
    <x v="0"/>
    <n v="20150423"/>
    <s v="cpm"/>
    <s v="BD_结果页"/>
    <n v="330486"/>
    <n v="857.26"/>
  </r>
  <r>
    <s v="结果页"/>
    <x v="1"/>
    <x v="0"/>
    <n v="20150423"/>
    <s v="cpm"/>
    <s v="CM_结果页"/>
    <n v="3064046"/>
    <n v="5658.04"/>
  </r>
  <r>
    <s v="结果页"/>
    <x v="1"/>
    <x v="0"/>
    <n v="20150423"/>
    <s v="cpm"/>
    <s v="CMS_结果页"/>
    <n v="700690"/>
    <n v="2858.49"/>
  </r>
  <r>
    <s v="结果页"/>
    <x v="2"/>
    <x v="0"/>
    <n v="20150423"/>
    <s v="facebook"/>
    <s v="BD_结果页"/>
    <n v="5348821"/>
    <n v="8672.34"/>
  </r>
  <r>
    <s v="充电屏保"/>
    <x v="2"/>
    <x v="0"/>
    <n v="20150423"/>
    <s v="facebook"/>
    <s v="BD_充电屏保"/>
    <n v="16459861"/>
    <n v="22852.65"/>
  </r>
  <r>
    <s v="其他"/>
    <x v="2"/>
    <x v="0"/>
    <n v="20150423"/>
    <s v="facebook"/>
    <s v="BD_首页"/>
    <n v="3667783"/>
    <n v="3414.61"/>
  </r>
  <r>
    <s v="Applock"/>
    <x v="2"/>
    <x v="0"/>
    <n v="20150423"/>
    <s v="facebook"/>
    <s v="CM_AppLock"/>
    <n v="82011176"/>
    <n v="72700.42"/>
  </r>
  <r>
    <s v="结果页"/>
    <x v="2"/>
    <x v="0"/>
    <n v="20150423"/>
    <s v="facebook"/>
    <s v="CM_结果页"/>
    <n v="26933323"/>
    <n v="34397.270000000004"/>
  </r>
  <r>
    <s v="充电屏保"/>
    <x v="2"/>
    <x v="0"/>
    <n v="20150423"/>
    <s v="facebook"/>
    <s v="CM_充电屏保"/>
    <n v="67700080"/>
    <n v="77832.81"/>
  </r>
  <r>
    <s v="其他"/>
    <x v="2"/>
    <x v="0"/>
    <n v="20150423"/>
    <s v="facebook"/>
    <s v="CM_卸载页"/>
    <n v="577347"/>
    <n v="1104.3499999999999"/>
  </r>
  <r>
    <s v="其他"/>
    <x v="2"/>
    <x v="0"/>
    <n v="20150423"/>
    <s v="facebook"/>
    <s v="CM_游戏盒子"/>
    <n v="661053"/>
    <n v="2634.48"/>
  </r>
  <r>
    <s v="其他"/>
    <x v="2"/>
    <x v="0"/>
    <n v="20150423"/>
    <s v="facebook"/>
    <s v="CMB"/>
    <n v="2647932"/>
    <n v="1612.29"/>
  </r>
  <r>
    <s v="Applock"/>
    <x v="2"/>
    <x v="0"/>
    <n v="20150423"/>
    <s v="facebook"/>
    <s v="CMS_AppLock"/>
    <n v="216810022"/>
    <n v="147997.01"/>
  </r>
  <r>
    <s v="结果页"/>
    <x v="2"/>
    <x v="0"/>
    <n v="20150423"/>
    <s v="facebook"/>
    <s v="CMS_结果页"/>
    <n v="10845878"/>
    <n v="30819.82"/>
  </r>
  <r>
    <s v="充电屏保"/>
    <x v="2"/>
    <x v="0"/>
    <n v="20150423"/>
    <s v="facebook"/>
    <s v="CMS_充电屏保"/>
    <n v="15674107"/>
    <n v="10303.98"/>
  </r>
  <r>
    <s v="其他"/>
    <x v="2"/>
    <x v="0"/>
    <n v="20150423"/>
    <s v="facebook"/>
    <s v="FM"/>
    <n v="961410"/>
    <n v="2018.79"/>
  </r>
  <r>
    <s v="其他"/>
    <x v="2"/>
    <x v="0"/>
    <n v="20150423"/>
    <s v="facebook"/>
    <s v="PG_Android"/>
    <n v="17699542"/>
    <n v="7917.7000000000007"/>
  </r>
  <r>
    <s v="其他"/>
    <x v="2"/>
    <x v="0"/>
    <n v="20150423"/>
    <s v="facebook"/>
    <s v="PG_IOS"/>
    <n v="2996112"/>
    <n v="3044.08"/>
  </r>
  <r>
    <s v="结果页"/>
    <x v="1"/>
    <x v="0"/>
    <n v="20150423"/>
    <s v="Videos"/>
    <s v="BD_结果页"/>
    <n v="3111542"/>
    <n v="5471.26"/>
  </r>
  <r>
    <s v="结果页"/>
    <x v="1"/>
    <x v="0"/>
    <n v="20150423"/>
    <s v="Videos"/>
    <s v="CMS_结果页"/>
    <n v="59043"/>
    <n v="102.95"/>
  </r>
  <r>
    <s v="其他"/>
    <x v="2"/>
    <x v="0"/>
    <n v="20150424"/>
    <s v="Admob"/>
    <s v="BD_首页"/>
    <n v="1022213"/>
    <n v="276"/>
  </r>
  <r>
    <s v="其他"/>
    <x v="2"/>
    <x v="0"/>
    <n v="20150424"/>
    <s v="Admob"/>
    <s v="PG_Android"/>
    <n v="40937493"/>
    <n v="2333"/>
  </r>
  <r>
    <s v="其他"/>
    <x v="2"/>
    <x v="0"/>
    <n v="20150424"/>
    <s v="Admob"/>
    <s v="PG_IOS"/>
    <n v="1988367"/>
    <n v="1223"/>
  </r>
  <r>
    <s v="结果页"/>
    <x v="1"/>
    <x v="0"/>
    <n v="20150424"/>
    <s v="cpm"/>
    <s v="BD_结果页"/>
    <n v="412613"/>
    <n v="996.14"/>
  </r>
  <r>
    <s v="结果页"/>
    <x v="1"/>
    <x v="0"/>
    <n v="20150424"/>
    <s v="cpm"/>
    <s v="CM_结果页"/>
    <n v="3452647"/>
    <n v="5764.05"/>
  </r>
  <r>
    <s v="结果页"/>
    <x v="1"/>
    <x v="0"/>
    <n v="20150424"/>
    <s v="cpm"/>
    <s v="CMS_结果页"/>
    <n v="871858"/>
    <n v="3310.31"/>
  </r>
  <r>
    <s v="结果页"/>
    <x v="2"/>
    <x v="0"/>
    <n v="20150424"/>
    <s v="facebook"/>
    <s v="BD_结果页"/>
    <n v="5376373"/>
    <n v="8395.9599999999991"/>
  </r>
  <r>
    <s v="充电屏保"/>
    <x v="2"/>
    <x v="0"/>
    <n v="20150424"/>
    <s v="facebook"/>
    <s v="BD_充电屏保"/>
    <n v="16405456"/>
    <n v="23560.77"/>
  </r>
  <r>
    <s v="其他"/>
    <x v="2"/>
    <x v="0"/>
    <n v="20150424"/>
    <s v="facebook"/>
    <s v="BD_首页"/>
    <n v="3663768"/>
    <n v="3488.1099999999997"/>
  </r>
  <r>
    <s v="Applock"/>
    <x v="2"/>
    <x v="0"/>
    <n v="20150424"/>
    <s v="facebook"/>
    <s v="CM_AppLock"/>
    <n v="84047311"/>
    <n v="80020.639999999999"/>
  </r>
  <r>
    <s v="结果页"/>
    <x v="2"/>
    <x v="0"/>
    <n v="20150424"/>
    <s v="facebook"/>
    <s v="CM_结果页"/>
    <n v="26629711"/>
    <n v="35000.14"/>
  </r>
  <r>
    <s v="充电屏保"/>
    <x v="2"/>
    <x v="0"/>
    <n v="20150424"/>
    <s v="facebook"/>
    <s v="CM_充电屏保"/>
    <n v="65645773"/>
    <n v="80188.2"/>
  </r>
  <r>
    <s v="其他"/>
    <x v="2"/>
    <x v="0"/>
    <n v="20150424"/>
    <s v="facebook"/>
    <s v="CM_卸载页"/>
    <n v="568979"/>
    <n v="1062.47"/>
  </r>
  <r>
    <s v="其他"/>
    <x v="2"/>
    <x v="0"/>
    <n v="20150424"/>
    <s v="facebook"/>
    <s v="CM_游戏盒子"/>
    <n v="679526"/>
    <n v="2694.6"/>
  </r>
  <r>
    <s v="其他"/>
    <x v="2"/>
    <x v="0"/>
    <n v="20150424"/>
    <s v="facebook"/>
    <s v="CMB"/>
    <n v="2621036"/>
    <n v="1698.68"/>
  </r>
  <r>
    <s v="Applock"/>
    <x v="2"/>
    <x v="0"/>
    <n v="20150424"/>
    <s v="facebook"/>
    <s v="CMS_AppLock"/>
    <n v="220025159"/>
    <n v="154955.03"/>
  </r>
  <r>
    <s v="结果页"/>
    <x v="2"/>
    <x v="0"/>
    <n v="20150424"/>
    <s v="facebook"/>
    <s v="CMS_结果页"/>
    <n v="10756598"/>
    <n v="30940.31"/>
  </r>
  <r>
    <s v="充电屏保"/>
    <x v="2"/>
    <x v="0"/>
    <n v="20150424"/>
    <s v="facebook"/>
    <s v="CMS_充电屏保"/>
    <n v="15636515"/>
    <n v="10318.83"/>
  </r>
  <r>
    <s v="其他"/>
    <x v="2"/>
    <x v="0"/>
    <n v="20150424"/>
    <s v="facebook"/>
    <s v="FM"/>
    <n v="942239"/>
    <n v="1962.62"/>
  </r>
  <r>
    <s v="其他"/>
    <x v="2"/>
    <x v="0"/>
    <n v="20150424"/>
    <s v="facebook"/>
    <s v="PG_Android"/>
    <n v="18301542"/>
    <n v="8095.2399999999989"/>
  </r>
  <r>
    <s v="其他"/>
    <x v="2"/>
    <x v="0"/>
    <n v="20150424"/>
    <s v="facebook"/>
    <s v="PG_IOS"/>
    <n v="3121813"/>
    <n v="3352.9"/>
  </r>
  <r>
    <s v="结果页"/>
    <x v="1"/>
    <x v="0"/>
    <n v="20150424"/>
    <s v="Videos"/>
    <s v="BD_结果页"/>
    <n v="2934199"/>
    <n v="5052.34"/>
  </r>
  <r>
    <s v="结果页"/>
    <x v="1"/>
    <x v="0"/>
    <n v="20150424"/>
    <s v="Videos"/>
    <s v="CMS_结果页"/>
    <n v="64394"/>
    <n v="191.65"/>
  </r>
  <r>
    <s v="其他"/>
    <x v="2"/>
    <x v="0"/>
    <n v="20150425"/>
    <s v="Admob"/>
    <s v="BD_首页"/>
    <n v="1018097"/>
    <n v="253"/>
  </r>
  <r>
    <s v="其他"/>
    <x v="2"/>
    <x v="0"/>
    <n v="20150425"/>
    <s v="Admob"/>
    <s v="PG_Android"/>
    <n v="46135764"/>
    <n v="2488"/>
  </r>
  <r>
    <s v="其他"/>
    <x v="2"/>
    <x v="0"/>
    <n v="20150425"/>
    <s v="Admob"/>
    <s v="PG_IOS"/>
    <n v="2403703"/>
    <n v="1484"/>
  </r>
  <r>
    <s v="结果页"/>
    <x v="1"/>
    <x v="0"/>
    <n v="20150425"/>
    <s v="cpm"/>
    <s v="BD_结果页"/>
    <n v="386351"/>
    <n v="1047.4000000000001"/>
  </r>
  <r>
    <s v="结果页"/>
    <x v="1"/>
    <x v="0"/>
    <n v="20150425"/>
    <s v="cpm"/>
    <s v="CM_结果页"/>
    <n v="3791866"/>
    <n v="6477.6"/>
  </r>
  <r>
    <s v="结果页"/>
    <x v="1"/>
    <x v="0"/>
    <n v="20150425"/>
    <s v="cpm"/>
    <s v="CMS_结果页"/>
    <n v="1017107"/>
    <n v="4127.7"/>
  </r>
  <r>
    <s v="结果页"/>
    <x v="2"/>
    <x v="0"/>
    <n v="20150425"/>
    <s v="facebook"/>
    <s v="BD_结果页"/>
    <n v="5250174"/>
    <n v="7914.54"/>
  </r>
  <r>
    <s v="充电屏保"/>
    <x v="2"/>
    <x v="0"/>
    <n v="20150425"/>
    <s v="facebook"/>
    <s v="BD_充电屏保"/>
    <n v="15828808"/>
    <n v="20478.580000000002"/>
  </r>
  <r>
    <s v="其他"/>
    <x v="2"/>
    <x v="0"/>
    <n v="20150425"/>
    <s v="facebook"/>
    <s v="BD_首页"/>
    <n v="3643277"/>
    <n v="3383.89"/>
  </r>
  <r>
    <s v="Applock"/>
    <x v="2"/>
    <x v="0"/>
    <n v="20150425"/>
    <s v="facebook"/>
    <s v="CM_AppLock"/>
    <n v="83856622"/>
    <n v="78242.94"/>
  </r>
  <r>
    <s v="结果页"/>
    <x v="2"/>
    <x v="0"/>
    <n v="20150425"/>
    <s v="facebook"/>
    <s v="CM_结果页"/>
    <n v="27185964"/>
    <n v="37365.29"/>
  </r>
  <r>
    <s v="充电屏保"/>
    <x v="2"/>
    <x v="0"/>
    <n v="20150425"/>
    <s v="facebook"/>
    <s v="CM_充电屏保"/>
    <n v="62406060"/>
    <n v="72664.600000000006"/>
  </r>
  <r>
    <s v="其他"/>
    <x v="2"/>
    <x v="0"/>
    <n v="20150425"/>
    <s v="facebook"/>
    <s v="CM_卸载页"/>
    <n v="600216"/>
    <n v="1141.42"/>
  </r>
  <r>
    <s v="其他"/>
    <x v="2"/>
    <x v="0"/>
    <n v="20150425"/>
    <s v="facebook"/>
    <s v="CM_游戏盒子"/>
    <n v="740939"/>
    <n v="3047.29"/>
  </r>
  <r>
    <s v="其他"/>
    <x v="2"/>
    <x v="0"/>
    <n v="20150425"/>
    <s v="facebook"/>
    <s v="CMB"/>
    <n v="2613523"/>
    <n v="1643.83"/>
  </r>
  <r>
    <s v="Applock"/>
    <x v="2"/>
    <x v="0"/>
    <n v="20150425"/>
    <s v="facebook"/>
    <s v="CMS_AppLock"/>
    <n v="213485223"/>
    <n v="141932.72"/>
  </r>
  <r>
    <s v="结果页"/>
    <x v="2"/>
    <x v="0"/>
    <n v="20150425"/>
    <s v="facebook"/>
    <s v="CMS_结果页"/>
    <n v="11128907"/>
    <n v="32538.81"/>
  </r>
  <r>
    <s v="充电屏保"/>
    <x v="2"/>
    <x v="0"/>
    <n v="20150425"/>
    <s v="facebook"/>
    <s v="CMS_充电屏保"/>
    <n v="15023421"/>
    <n v="9419.39"/>
  </r>
  <r>
    <s v="其他"/>
    <x v="2"/>
    <x v="0"/>
    <n v="20150425"/>
    <s v="facebook"/>
    <s v="FM"/>
    <n v="972651"/>
    <n v="1875.19"/>
  </r>
  <r>
    <s v="其他"/>
    <x v="2"/>
    <x v="0"/>
    <n v="20150425"/>
    <s v="facebook"/>
    <s v="PG_Android"/>
    <n v="21935525"/>
    <n v="9639.93"/>
  </r>
  <r>
    <s v="其他"/>
    <x v="2"/>
    <x v="0"/>
    <n v="20150425"/>
    <s v="facebook"/>
    <s v="PG_IOS"/>
    <n v="3698442"/>
    <n v="4107.37"/>
  </r>
  <r>
    <s v="结果页"/>
    <x v="1"/>
    <x v="0"/>
    <n v="20150425"/>
    <s v="Videos"/>
    <s v="BD_结果页"/>
    <n v="3228591"/>
    <n v="5905.33"/>
  </r>
  <r>
    <s v="结果页"/>
    <x v="1"/>
    <x v="0"/>
    <n v="20150425"/>
    <s v="Videos"/>
    <s v="CMS_结果页"/>
    <n v="135441"/>
    <n v="388.43"/>
  </r>
  <r>
    <s v="其他"/>
    <x v="2"/>
    <x v="0"/>
    <n v="20150426"/>
    <s v="Admob"/>
    <s v="BD_首页"/>
    <n v="989178"/>
    <n v="233"/>
  </r>
  <r>
    <s v="其他"/>
    <x v="2"/>
    <x v="0"/>
    <n v="20150426"/>
    <s v="Admob"/>
    <s v="PG_Android"/>
    <n v="45908760"/>
    <n v="2434"/>
  </r>
  <r>
    <s v="其他"/>
    <x v="2"/>
    <x v="0"/>
    <n v="20150426"/>
    <s v="Admob"/>
    <s v="PG_IOS"/>
    <n v="2376850"/>
    <n v="1351"/>
  </r>
  <r>
    <s v="结果页"/>
    <x v="1"/>
    <x v="0"/>
    <n v="20150426"/>
    <s v="cpm"/>
    <s v="BD_结果页"/>
    <n v="377731"/>
    <n v="990.8900000000001"/>
  </r>
  <r>
    <s v="结果页"/>
    <x v="1"/>
    <x v="0"/>
    <n v="20150426"/>
    <s v="cpm"/>
    <s v="CM_结果页"/>
    <n v="3783076"/>
    <n v="6457.4"/>
  </r>
  <r>
    <s v="结果页"/>
    <x v="1"/>
    <x v="0"/>
    <n v="20150426"/>
    <s v="cpm"/>
    <s v="CMS_结果页"/>
    <n v="1011405"/>
    <n v="3842.84"/>
  </r>
  <r>
    <s v="结果页"/>
    <x v="2"/>
    <x v="0"/>
    <n v="20150426"/>
    <s v="facebook"/>
    <s v="BD_结果页"/>
    <n v="5371317"/>
    <n v="7755.4"/>
  </r>
  <r>
    <s v="充电屏保"/>
    <x v="2"/>
    <x v="0"/>
    <n v="20150426"/>
    <s v="facebook"/>
    <s v="BD_充电屏保"/>
    <n v="15608787"/>
    <n v="19367.11"/>
  </r>
  <r>
    <s v="其他"/>
    <x v="2"/>
    <x v="0"/>
    <n v="20150426"/>
    <s v="facebook"/>
    <s v="BD_首页"/>
    <n v="3636429"/>
    <n v="3142.29"/>
  </r>
  <r>
    <s v="Applock"/>
    <x v="2"/>
    <x v="0"/>
    <n v="20150426"/>
    <s v="facebook"/>
    <s v="CM_AppLock"/>
    <n v="80971259"/>
    <n v="72066.69"/>
  </r>
  <r>
    <s v="结果页"/>
    <x v="2"/>
    <x v="0"/>
    <n v="20150426"/>
    <s v="facebook"/>
    <s v="CM_结果页"/>
    <n v="27558696"/>
    <n v="35952.559999999998"/>
  </r>
  <r>
    <s v="充电屏保"/>
    <x v="2"/>
    <x v="0"/>
    <n v="20150426"/>
    <s v="facebook"/>
    <s v="CM_充电屏保"/>
    <n v="61275513"/>
    <n v="66572.600000000006"/>
  </r>
  <r>
    <s v="其他"/>
    <x v="2"/>
    <x v="0"/>
    <n v="20150426"/>
    <s v="facebook"/>
    <s v="CM_卸载页"/>
    <n v="606560"/>
    <n v="1042.03"/>
  </r>
  <r>
    <s v="其他"/>
    <x v="2"/>
    <x v="0"/>
    <n v="20150426"/>
    <s v="facebook"/>
    <s v="CM_游戏盒子"/>
    <n v="720707"/>
    <n v="2835.83"/>
  </r>
  <r>
    <s v="其他"/>
    <x v="2"/>
    <x v="0"/>
    <n v="20150426"/>
    <s v="facebook"/>
    <s v="CMB"/>
    <n v="2620124"/>
    <n v="1478.57"/>
  </r>
  <r>
    <s v="Applock"/>
    <x v="2"/>
    <x v="0"/>
    <n v="20150426"/>
    <s v="facebook"/>
    <s v="CMS_AppLock"/>
    <n v="205320511"/>
    <n v="128928.42"/>
  </r>
  <r>
    <s v="结果页"/>
    <x v="2"/>
    <x v="0"/>
    <n v="20150426"/>
    <s v="facebook"/>
    <s v="CMS_结果页"/>
    <n v="11257150"/>
    <n v="32479"/>
  </r>
  <r>
    <s v="充电屏保"/>
    <x v="2"/>
    <x v="0"/>
    <n v="20150426"/>
    <s v="facebook"/>
    <s v="CMS_充电屏保"/>
    <n v="14593527"/>
    <n v="8489.2099999999991"/>
  </r>
  <r>
    <s v="其他"/>
    <x v="2"/>
    <x v="0"/>
    <n v="20150426"/>
    <s v="facebook"/>
    <s v="FM"/>
    <n v="999231"/>
    <n v="1757.51"/>
  </r>
  <r>
    <s v="其他"/>
    <x v="2"/>
    <x v="0"/>
    <n v="20150426"/>
    <s v="facebook"/>
    <s v="PG_Android"/>
    <n v="21943714"/>
    <n v="9616.9700000000012"/>
  </r>
  <r>
    <s v="其他"/>
    <x v="2"/>
    <x v="0"/>
    <n v="20150426"/>
    <s v="facebook"/>
    <s v="PG_IOS"/>
    <n v="3794223"/>
    <n v="3891.27"/>
  </r>
  <r>
    <s v="结果页"/>
    <x v="1"/>
    <x v="0"/>
    <n v="20150426"/>
    <s v="Videos"/>
    <s v="BD_结果页"/>
    <n v="3265827"/>
    <n v="5353.29"/>
  </r>
  <r>
    <s v="结果页"/>
    <x v="1"/>
    <x v="0"/>
    <n v="20150426"/>
    <s v="Videos"/>
    <s v="CMS_结果页"/>
    <n v="150028"/>
    <n v="397.9"/>
  </r>
  <r>
    <s v="其他"/>
    <x v="2"/>
    <x v="0"/>
    <n v="20150427"/>
    <s v="Admob"/>
    <s v="BD_首页"/>
    <n v="996160"/>
    <n v="246"/>
  </r>
  <r>
    <s v="其他"/>
    <x v="2"/>
    <x v="0"/>
    <n v="20150427"/>
    <s v="Admob"/>
    <s v="PG_Android"/>
    <n v="40235849"/>
    <n v="2497"/>
  </r>
  <r>
    <s v="其他"/>
    <x v="2"/>
    <x v="0"/>
    <n v="20150427"/>
    <s v="Admob"/>
    <s v="PG_IOS"/>
    <n v="1897393"/>
    <n v="1274"/>
  </r>
  <r>
    <s v="结果页"/>
    <x v="1"/>
    <x v="0"/>
    <n v="20150427"/>
    <s v="cpm"/>
    <s v="BD_结果页"/>
    <n v="410075"/>
    <n v="999.82999999999993"/>
  </r>
  <r>
    <s v="结果页"/>
    <x v="1"/>
    <x v="0"/>
    <n v="20150427"/>
    <s v="cpm"/>
    <s v="CM_结果页"/>
    <n v="3729354"/>
    <n v="6170.3"/>
  </r>
  <r>
    <s v="结果页"/>
    <x v="1"/>
    <x v="0"/>
    <n v="20150427"/>
    <s v="cpm"/>
    <s v="CMS_结果页"/>
    <n v="902685"/>
    <n v="3402.8900000000003"/>
  </r>
  <r>
    <s v="结果页"/>
    <x v="2"/>
    <x v="0"/>
    <n v="20150427"/>
    <s v="facebook"/>
    <s v="BD_结果页"/>
    <n v="5600208"/>
    <n v="8015.51"/>
  </r>
  <r>
    <s v="充电屏保"/>
    <x v="2"/>
    <x v="0"/>
    <n v="20150427"/>
    <s v="facebook"/>
    <s v="BD_充电屏保"/>
    <n v="16849031"/>
    <n v="19974.68"/>
  </r>
  <r>
    <s v="其他"/>
    <x v="2"/>
    <x v="0"/>
    <n v="20150427"/>
    <s v="facebook"/>
    <s v="BD_首页"/>
    <n v="3669864"/>
    <n v="3042.79"/>
  </r>
  <r>
    <s v="Applock"/>
    <x v="2"/>
    <x v="0"/>
    <n v="20150427"/>
    <s v="facebook"/>
    <s v="CM_AppLock"/>
    <n v="85044160"/>
    <n v="74849.31"/>
  </r>
  <r>
    <s v="结果页"/>
    <x v="2"/>
    <x v="0"/>
    <n v="20150427"/>
    <s v="facebook"/>
    <s v="CM_结果页"/>
    <n v="27185915"/>
    <n v="35204.69"/>
  </r>
  <r>
    <s v="充电屏保"/>
    <x v="2"/>
    <x v="0"/>
    <n v="20150427"/>
    <s v="facebook"/>
    <s v="CM_充电屏保"/>
    <n v="63558923"/>
    <n v="68974.64"/>
  </r>
  <r>
    <s v="其他"/>
    <x v="2"/>
    <x v="0"/>
    <n v="20150427"/>
    <s v="facebook"/>
    <s v="CM_卸载页"/>
    <n v="566374"/>
    <n v="965.19"/>
  </r>
  <r>
    <s v="其他"/>
    <x v="2"/>
    <x v="0"/>
    <n v="20150427"/>
    <s v="facebook"/>
    <s v="CM_游戏盒子"/>
    <n v="657861"/>
    <n v="2487.5100000000002"/>
  </r>
  <r>
    <s v="其他"/>
    <x v="2"/>
    <x v="0"/>
    <n v="20150427"/>
    <s v="facebook"/>
    <s v="CMB"/>
    <n v="2666045"/>
    <n v="1471.75"/>
  </r>
  <r>
    <s v="Applock"/>
    <x v="2"/>
    <x v="0"/>
    <n v="20150427"/>
    <s v="facebook"/>
    <s v="CMS_AppLock"/>
    <n v="215191165"/>
    <n v="134075.93"/>
  </r>
  <r>
    <s v="结果页"/>
    <x v="2"/>
    <x v="0"/>
    <n v="20150427"/>
    <s v="facebook"/>
    <s v="CMS_结果页"/>
    <n v="11141303"/>
    <n v="31352.74"/>
  </r>
  <r>
    <s v="充电屏保"/>
    <x v="2"/>
    <x v="0"/>
    <n v="20150427"/>
    <s v="facebook"/>
    <s v="CMS_充电屏保"/>
    <n v="15050004"/>
    <n v="8650.7900000000009"/>
  </r>
  <r>
    <s v="其他"/>
    <x v="2"/>
    <x v="0"/>
    <n v="20150427"/>
    <s v="facebook"/>
    <s v="FM"/>
    <n v="998385"/>
    <n v="1815.27"/>
  </r>
  <r>
    <s v="其他"/>
    <x v="2"/>
    <x v="0"/>
    <n v="20150427"/>
    <s v="facebook"/>
    <s v="PG_Android"/>
    <n v="18068552"/>
    <n v="7587.2099999999991"/>
  </r>
  <r>
    <s v="其他"/>
    <x v="2"/>
    <x v="0"/>
    <n v="20150427"/>
    <s v="facebook"/>
    <s v="PG_IOS"/>
    <n v="3041058"/>
    <n v="2926.23"/>
  </r>
  <r>
    <s v="结果页"/>
    <x v="1"/>
    <x v="0"/>
    <n v="20150427"/>
    <s v="Videos"/>
    <s v="BD_结果页"/>
    <n v="3178661"/>
    <n v="4444.1000000000004"/>
  </r>
  <r>
    <s v="结果页"/>
    <x v="1"/>
    <x v="0"/>
    <n v="20150427"/>
    <s v="Videos"/>
    <s v="CMS_结果页"/>
    <n v="460126"/>
    <n v="551.77"/>
  </r>
  <r>
    <s v="其他"/>
    <x v="2"/>
    <x v="0"/>
    <n v="20150428"/>
    <s v="Admob"/>
    <s v="BD_首页"/>
    <n v="997073"/>
    <n v="258"/>
  </r>
  <r>
    <s v="其他"/>
    <x v="2"/>
    <x v="0"/>
    <n v="20150428"/>
    <s v="Admob"/>
    <s v="PG_Android"/>
    <n v="38905424"/>
    <n v="2419"/>
  </r>
  <r>
    <s v="其他"/>
    <x v="2"/>
    <x v="0"/>
    <n v="20150428"/>
    <s v="Admob"/>
    <s v="PG_IOS"/>
    <n v="1871291"/>
    <n v="1324"/>
  </r>
  <r>
    <s v="结果页"/>
    <x v="1"/>
    <x v="0"/>
    <n v="20150428"/>
    <s v="cpm"/>
    <s v="BD_结果页"/>
    <n v="448531"/>
    <n v="1085.57"/>
  </r>
  <r>
    <s v="结果页"/>
    <x v="1"/>
    <x v="0"/>
    <n v="20150428"/>
    <s v="cpm"/>
    <s v="CM_结果页"/>
    <n v="3715354"/>
    <n v="6225.71"/>
  </r>
  <r>
    <s v="结果页"/>
    <x v="1"/>
    <x v="0"/>
    <n v="20150428"/>
    <s v="cpm"/>
    <s v="CMS_结果页"/>
    <n v="870305"/>
    <n v="3305.63"/>
  </r>
  <r>
    <s v="结果页"/>
    <x v="2"/>
    <x v="0"/>
    <n v="20150428"/>
    <s v="facebook"/>
    <s v="BD_结果页"/>
    <n v="5647159"/>
    <n v="8695.14"/>
  </r>
  <r>
    <s v="充电屏保"/>
    <x v="2"/>
    <x v="0"/>
    <n v="20150428"/>
    <s v="facebook"/>
    <s v="BD_充电屏保"/>
    <n v="17406965"/>
    <n v="21679.800000000003"/>
  </r>
  <r>
    <s v="其他"/>
    <x v="2"/>
    <x v="0"/>
    <n v="20150428"/>
    <s v="facebook"/>
    <s v="BD_首页"/>
    <n v="3523311"/>
    <n v="3143.31"/>
  </r>
  <r>
    <s v="Applock"/>
    <x v="2"/>
    <x v="0"/>
    <n v="20150428"/>
    <s v="facebook"/>
    <s v="CM_AppLock"/>
    <n v="86137493"/>
    <n v="79098.259999999995"/>
  </r>
  <r>
    <s v="结果页"/>
    <x v="2"/>
    <x v="0"/>
    <n v="20150428"/>
    <s v="facebook"/>
    <s v="CM_结果页"/>
    <n v="27243812"/>
    <n v="35504.39"/>
  </r>
  <r>
    <s v="充电屏保"/>
    <x v="2"/>
    <x v="0"/>
    <n v="20150428"/>
    <s v="facebook"/>
    <s v="CM_充电屏保"/>
    <n v="63283207"/>
    <n v="70876.58"/>
  </r>
  <r>
    <s v="其他"/>
    <x v="2"/>
    <x v="0"/>
    <n v="20150428"/>
    <s v="facebook"/>
    <s v="CM_卸载页"/>
    <n v="569650"/>
    <n v="885.97"/>
  </r>
  <r>
    <s v="其他"/>
    <x v="2"/>
    <x v="0"/>
    <n v="20150428"/>
    <s v="facebook"/>
    <s v="CM_游戏盒子"/>
    <n v="660824"/>
    <n v="2722.05"/>
  </r>
  <r>
    <s v="其他"/>
    <x v="2"/>
    <x v="0"/>
    <n v="20150428"/>
    <s v="facebook"/>
    <s v="CMB"/>
    <n v="2700843"/>
    <n v="1610.44"/>
  </r>
  <r>
    <s v="Applock"/>
    <x v="2"/>
    <x v="0"/>
    <n v="20150428"/>
    <s v="facebook"/>
    <s v="CMS_AppLock"/>
    <n v="220139535"/>
    <n v="141611.82999999999"/>
  </r>
  <r>
    <s v="结果页"/>
    <x v="2"/>
    <x v="0"/>
    <n v="20150428"/>
    <s v="facebook"/>
    <s v="CMS_结果页"/>
    <n v="10943845"/>
    <n v="32030.06"/>
  </r>
  <r>
    <s v="充电屏保"/>
    <x v="2"/>
    <x v="0"/>
    <n v="20150428"/>
    <s v="facebook"/>
    <s v="CMS_充电屏保"/>
    <n v="15583127"/>
    <n v="9234.6200000000008"/>
  </r>
  <r>
    <s v="其他"/>
    <x v="2"/>
    <x v="0"/>
    <n v="20150428"/>
    <s v="facebook"/>
    <s v="FM"/>
    <n v="978517"/>
    <n v="1802.53"/>
  </r>
  <r>
    <s v="其他"/>
    <x v="2"/>
    <x v="0"/>
    <n v="20150428"/>
    <s v="facebook"/>
    <s v="PG_Android"/>
    <n v="17166293"/>
    <n v="7562.39"/>
  </r>
  <r>
    <s v="其他"/>
    <x v="2"/>
    <x v="0"/>
    <n v="20150428"/>
    <s v="facebook"/>
    <s v="PG_IOS"/>
    <n v="3059068"/>
    <n v="2793.95"/>
  </r>
  <r>
    <s v="结果页"/>
    <x v="1"/>
    <x v="0"/>
    <n v="20150428"/>
    <s v="Videos"/>
    <s v="BD_结果页"/>
    <n v="2821372"/>
    <n v="4795.04"/>
  </r>
  <r>
    <s v="结果页"/>
    <x v="1"/>
    <x v="0"/>
    <n v="20150428"/>
    <s v="Videos"/>
    <s v="CMS_结果页"/>
    <n v="546756"/>
    <n v="641.66"/>
  </r>
  <r>
    <s v="其他"/>
    <x v="2"/>
    <x v="0"/>
    <n v="20150429"/>
    <s v="Admob"/>
    <s v="BD_首页"/>
    <n v="992830"/>
    <n v="243"/>
  </r>
  <r>
    <s v="其他"/>
    <x v="2"/>
    <x v="0"/>
    <n v="20150429"/>
    <s v="Admob"/>
    <s v="PG_Android"/>
    <n v="39229197"/>
    <n v="2510"/>
  </r>
  <r>
    <s v="其他"/>
    <x v="2"/>
    <x v="0"/>
    <n v="20150429"/>
    <s v="Admob"/>
    <s v="PG_IOS"/>
    <n v="1895789"/>
    <n v="1371"/>
  </r>
  <r>
    <s v="结果页"/>
    <x v="1"/>
    <x v="0"/>
    <n v="20150429"/>
    <s v="cpm"/>
    <s v="BD_结果页"/>
    <n v="408724"/>
    <n v="976.28"/>
  </r>
  <r>
    <s v="结果页"/>
    <x v="1"/>
    <x v="0"/>
    <n v="20150429"/>
    <s v="cpm"/>
    <s v="CM_结果页"/>
    <n v="3777407"/>
    <n v="6222.25"/>
  </r>
  <r>
    <s v="结果页"/>
    <x v="1"/>
    <x v="0"/>
    <n v="20150429"/>
    <s v="cpm"/>
    <s v="CMS_结果页"/>
    <n v="841305"/>
    <n v="3094.83"/>
  </r>
  <r>
    <s v="结果页"/>
    <x v="2"/>
    <x v="0"/>
    <n v="20150429"/>
    <s v="facebook"/>
    <s v="BD_结果页"/>
    <n v="5401172"/>
    <n v="8436.19"/>
  </r>
  <r>
    <s v="充电屏保"/>
    <x v="2"/>
    <x v="0"/>
    <n v="20150429"/>
    <s v="facebook"/>
    <s v="BD_充电屏保"/>
    <n v="17814494"/>
    <n v="24351.68"/>
  </r>
  <r>
    <s v="其他"/>
    <x v="2"/>
    <x v="0"/>
    <n v="20150429"/>
    <s v="facebook"/>
    <s v="BD_首页"/>
    <n v="3464140"/>
    <n v="3228.5299999999997"/>
  </r>
  <r>
    <s v="Applock"/>
    <x v="2"/>
    <x v="0"/>
    <n v="20150429"/>
    <s v="facebook"/>
    <s v="CM_AppLock"/>
    <n v="86254740"/>
    <n v="82343.91"/>
  </r>
  <r>
    <s v="结果页"/>
    <x v="2"/>
    <x v="0"/>
    <n v="20150429"/>
    <s v="facebook"/>
    <s v="CM_结果页"/>
    <n v="26887157"/>
    <n v="34092.089999999997"/>
  </r>
  <r>
    <s v="充电屏保"/>
    <x v="2"/>
    <x v="0"/>
    <n v="20150429"/>
    <s v="facebook"/>
    <s v="CM_充电屏保"/>
    <n v="62488538"/>
    <n v="71974.91"/>
  </r>
  <r>
    <s v="其他"/>
    <x v="2"/>
    <x v="0"/>
    <n v="20150429"/>
    <s v="facebook"/>
    <s v="CM_卸载页"/>
    <n v="562022"/>
    <n v="904.82"/>
  </r>
  <r>
    <s v="其他"/>
    <x v="2"/>
    <x v="0"/>
    <n v="20150429"/>
    <s v="facebook"/>
    <s v="CM_游戏盒子"/>
    <n v="673412"/>
    <n v="2792.9"/>
  </r>
  <r>
    <s v="其他"/>
    <x v="2"/>
    <x v="0"/>
    <n v="20150429"/>
    <s v="facebook"/>
    <s v="CMB"/>
    <n v="2663820"/>
    <n v="1711.17"/>
  </r>
  <r>
    <s v="Applock"/>
    <x v="2"/>
    <x v="0"/>
    <n v="20150429"/>
    <s v="facebook"/>
    <s v="CMS_AppLock"/>
    <n v="222658831"/>
    <n v="151146.10999999999"/>
  </r>
  <r>
    <s v="结果页"/>
    <x v="2"/>
    <x v="0"/>
    <n v="20150429"/>
    <s v="facebook"/>
    <s v="CMS_结果页"/>
    <n v="10935122"/>
    <n v="32220.74"/>
  </r>
  <r>
    <s v="充电屏保"/>
    <x v="2"/>
    <x v="0"/>
    <n v="20150429"/>
    <s v="facebook"/>
    <s v="CMS_充电屏保"/>
    <n v="15941625"/>
    <n v="9905.44"/>
  </r>
  <r>
    <s v="其他"/>
    <x v="2"/>
    <x v="0"/>
    <n v="20150429"/>
    <s v="facebook"/>
    <s v="FM"/>
    <n v="948050"/>
    <n v="1919.64"/>
  </r>
  <r>
    <s v="其他"/>
    <x v="2"/>
    <x v="0"/>
    <n v="20150429"/>
    <s v="facebook"/>
    <s v="PG_Android"/>
    <n v="17919654"/>
    <n v="8374.93"/>
  </r>
  <r>
    <s v="其他"/>
    <x v="2"/>
    <x v="0"/>
    <n v="20150429"/>
    <s v="facebook"/>
    <s v="PG_IOS"/>
    <n v="3109843"/>
    <n v="3219.62"/>
  </r>
  <r>
    <s v="结果页"/>
    <x v="1"/>
    <x v="0"/>
    <n v="20150429"/>
    <s v="Videos"/>
    <s v="BD_结果页"/>
    <n v="3405412"/>
    <n v="5345.1"/>
  </r>
  <r>
    <s v="结果页"/>
    <x v="1"/>
    <x v="0"/>
    <n v="20150429"/>
    <s v="Videos"/>
    <s v="CMS_结果页"/>
    <n v="731801"/>
    <n v="747.96"/>
  </r>
  <r>
    <s v="其他"/>
    <x v="2"/>
    <x v="0"/>
    <n v="20150430"/>
    <s v="Admob"/>
    <s v="BD_首页"/>
    <n v="986972"/>
    <n v="244"/>
  </r>
  <r>
    <s v="其他"/>
    <x v="2"/>
    <x v="0"/>
    <n v="20150430"/>
    <s v="Admob"/>
    <s v="PG_Android"/>
    <n v="42837479"/>
    <n v="2799"/>
  </r>
  <r>
    <s v="其他"/>
    <x v="2"/>
    <x v="0"/>
    <n v="20150430"/>
    <s v="Admob"/>
    <s v="PG_IOS"/>
    <n v="1978509"/>
    <n v="1514"/>
  </r>
  <r>
    <s v="结果页"/>
    <x v="1"/>
    <x v="0"/>
    <n v="20150430"/>
    <s v="cpm"/>
    <s v="BD_结果页"/>
    <n v="424578"/>
    <n v="1015.3399999999999"/>
  </r>
  <r>
    <s v="结果页"/>
    <x v="1"/>
    <x v="0"/>
    <n v="20150430"/>
    <s v="cpm"/>
    <s v="CM_结果页"/>
    <n v="3723972"/>
    <n v="5876.22"/>
  </r>
  <r>
    <s v="结果页"/>
    <x v="1"/>
    <x v="0"/>
    <n v="20150430"/>
    <s v="cpm"/>
    <s v="CMS_结果页"/>
    <n v="851133"/>
    <n v="2817.71"/>
  </r>
  <r>
    <s v="结果页"/>
    <x v="2"/>
    <x v="0"/>
    <n v="20150430"/>
    <s v="facebook"/>
    <s v="BD_结果页"/>
    <n v="5360407"/>
    <n v="8668.51"/>
  </r>
  <r>
    <s v="充电屏保"/>
    <x v="2"/>
    <x v="0"/>
    <n v="20150430"/>
    <s v="facebook"/>
    <s v="BD_充电屏保"/>
    <n v="17780892"/>
    <n v="24342.47"/>
  </r>
  <r>
    <s v="其他"/>
    <x v="2"/>
    <x v="0"/>
    <n v="20150430"/>
    <s v="facebook"/>
    <s v="BD_首页"/>
    <n v="3339672"/>
    <n v="3191.5699999999997"/>
  </r>
  <r>
    <s v="Applock"/>
    <x v="2"/>
    <x v="0"/>
    <n v="20150430"/>
    <s v="facebook"/>
    <s v="CM_AppLock"/>
    <n v="85981828"/>
    <n v="84213.01"/>
  </r>
  <r>
    <s v="结果页"/>
    <x v="2"/>
    <x v="0"/>
    <n v="20150430"/>
    <s v="facebook"/>
    <s v="CM_结果页"/>
    <n v="26365527"/>
    <n v="32279.51"/>
  </r>
  <r>
    <s v="充电屏保"/>
    <x v="2"/>
    <x v="0"/>
    <n v="20150430"/>
    <s v="facebook"/>
    <s v="CM_充电屏保"/>
    <n v="60816492"/>
    <n v="68852.28"/>
  </r>
  <r>
    <s v="其他"/>
    <x v="2"/>
    <x v="0"/>
    <n v="20150430"/>
    <s v="facebook"/>
    <s v="CM_卸载页"/>
    <n v="557478"/>
    <n v="830.97"/>
  </r>
  <r>
    <s v="其他"/>
    <x v="2"/>
    <x v="0"/>
    <n v="20150430"/>
    <s v="facebook"/>
    <s v="CM_游戏盒子"/>
    <n v="742593"/>
    <n v="2815.59"/>
  </r>
  <r>
    <s v="其他"/>
    <x v="2"/>
    <x v="0"/>
    <n v="20150430"/>
    <s v="facebook"/>
    <s v="CMB"/>
    <n v="2534586"/>
    <n v="1775.78"/>
  </r>
  <r>
    <s v="Applock"/>
    <x v="2"/>
    <x v="0"/>
    <n v="20150430"/>
    <s v="facebook"/>
    <s v="CMS_AppLock"/>
    <n v="222700726"/>
    <n v="156442.98000000001"/>
  </r>
  <r>
    <s v="结果页"/>
    <x v="2"/>
    <x v="0"/>
    <n v="20150430"/>
    <s v="facebook"/>
    <s v="CMS_结果页"/>
    <n v="11129829"/>
    <n v="31792.87"/>
  </r>
  <r>
    <s v="充电屏保"/>
    <x v="2"/>
    <x v="0"/>
    <n v="20150430"/>
    <s v="facebook"/>
    <s v="CMS_充电屏保"/>
    <n v="15420917"/>
    <n v="9648.9599999999991"/>
  </r>
  <r>
    <s v="其他"/>
    <x v="2"/>
    <x v="0"/>
    <n v="20150430"/>
    <s v="facebook"/>
    <s v="FM"/>
    <n v="936743"/>
    <n v="1980.56"/>
  </r>
  <r>
    <s v="其他"/>
    <x v="2"/>
    <x v="0"/>
    <n v="20150430"/>
    <s v="facebook"/>
    <s v="PG_Android"/>
    <n v="16423008"/>
    <n v="6664.11"/>
  </r>
  <r>
    <s v="其他"/>
    <x v="2"/>
    <x v="0"/>
    <n v="20150430"/>
    <s v="facebook"/>
    <s v="PG_IOS"/>
    <n v="4724107"/>
    <n v="5001.8100000000004"/>
  </r>
  <r>
    <s v="结果页"/>
    <x v="1"/>
    <x v="0"/>
    <n v="20150430"/>
    <s v="Videos"/>
    <s v="BD_结果页"/>
    <n v="3016815"/>
    <n v="4483.7700000000004"/>
  </r>
  <r>
    <s v="结果页"/>
    <x v="1"/>
    <x v="0"/>
    <n v="20150430"/>
    <s v="Videos"/>
    <s v="CMS_结果页"/>
    <n v="657446"/>
    <n v="729.39"/>
  </r>
  <r>
    <s v="其他"/>
    <x v="2"/>
    <x v="2"/>
    <n v="20150501"/>
    <s v="Admob"/>
    <s v="BD_首页"/>
    <n v="974916"/>
    <n v="220"/>
  </r>
  <r>
    <s v="其他"/>
    <x v="2"/>
    <x v="2"/>
    <n v="20150501"/>
    <s v="Admob"/>
    <s v="PG_Android"/>
    <n v="48989030"/>
    <n v="2702"/>
  </r>
  <r>
    <s v="其他"/>
    <x v="2"/>
    <x v="2"/>
    <n v="20150501"/>
    <s v="Admob"/>
    <s v="PG_IOS"/>
    <n v="2189764"/>
    <n v="1391"/>
  </r>
  <r>
    <s v="结果页"/>
    <x v="1"/>
    <x v="2"/>
    <n v="20150501"/>
    <s v="cpm"/>
    <s v="BD_结果页"/>
    <n v="382218"/>
    <n v="946.24"/>
  </r>
  <r>
    <s v="结果页"/>
    <x v="1"/>
    <x v="2"/>
    <n v="20150501"/>
    <s v="cpm"/>
    <s v="CM_结果页"/>
    <n v="3664225"/>
    <n v="5846.37"/>
  </r>
  <r>
    <s v="结果页"/>
    <x v="1"/>
    <x v="2"/>
    <n v="20150501"/>
    <s v="cpm"/>
    <s v="CMS_结果页"/>
    <n v="820995"/>
    <n v="2791.51"/>
  </r>
  <r>
    <s v="结果页"/>
    <x v="2"/>
    <x v="2"/>
    <n v="20150501"/>
    <s v="facebook"/>
    <s v="BD_结果页"/>
    <n v="5241442"/>
    <n v="7632.13"/>
  </r>
  <r>
    <s v="充电屏保"/>
    <x v="2"/>
    <x v="2"/>
    <n v="20150501"/>
    <s v="facebook"/>
    <s v="BD_充电屏保"/>
    <n v="17415867"/>
    <n v="21552.59"/>
  </r>
  <r>
    <s v="其他"/>
    <x v="2"/>
    <x v="2"/>
    <n v="20150501"/>
    <s v="facebook"/>
    <s v="BD_首页"/>
    <n v="3293135"/>
    <n v="2875.25"/>
  </r>
  <r>
    <s v="Applock"/>
    <x v="2"/>
    <x v="2"/>
    <n v="20150501"/>
    <s v="facebook"/>
    <s v="CM_AppLock"/>
    <n v="83335978"/>
    <n v="74643.27"/>
  </r>
  <r>
    <s v="结果页"/>
    <x v="2"/>
    <x v="2"/>
    <n v="20150501"/>
    <s v="facebook"/>
    <s v="CM_结果页"/>
    <n v="26467362"/>
    <n v="28849.67"/>
  </r>
  <r>
    <s v="充电屏保"/>
    <x v="2"/>
    <x v="2"/>
    <n v="20150501"/>
    <s v="facebook"/>
    <s v="CM_充电屏保"/>
    <n v="58548562"/>
    <n v="59826.63"/>
  </r>
  <r>
    <s v="其他"/>
    <x v="2"/>
    <x v="2"/>
    <n v="20150501"/>
    <s v="facebook"/>
    <s v="CM_卸载页"/>
    <n v="583484"/>
    <n v="775.09"/>
  </r>
  <r>
    <s v="其他"/>
    <x v="2"/>
    <x v="2"/>
    <n v="20150501"/>
    <s v="facebook"/>
    <s v="CM_游戏盒子"/>
    <n v="784416"/>
    <n v="2792.04"/>
  </r>
  <r>
    <s v="其他"/>
    <x v="2"/>
    <x v="2"/>
    <n v="20150501"/>
    <s v="facebook"/>
    <s v="CMB"/>
    <n v="2465075"/>
    <n v="1521.14"/>
  </r>
  <r>
    <s v="Applock"/>
    <x v="2"/>
    <x v="2"/>
    <n v="20150501"/>
    <s v="facebook"/>
    <s v="CMS_AppLock"/>
    <n v="215028414"/>
    <n v="140422.07999999999"/>
  </r>
  <r>
    <s v="结果页"/>
    <x v="2"/>
    <x v="2"/>
    <n v="20150501"/>
    <s v="facebook"/>
    <s v="CMS_结果页"/>
    <n v="11068921"/>
    <n v="26428.19"/>
  </r>
  <r>
    <s v="充电屏保"/>
    <x v="2"/>
    <x v="2"/>
    <n v="20150501"/>
    <s v="facebook"/>
    <s v="CMS_充电屏保"/>
    <n v="14526029"/>
    <n v="8626.64"/>
  </r>
  <r>
    <s v="其他"/>
    <x v="2"/>
    <x v="2"/>
    <n v="20150501"/>
    <s v="facebook"/>
    <s v="FM"/>
    <n v="962637"/>
    <n v="1748.37"/>
  </r>
  <r>
    <s v="其他"/>
    <x v="2"/>
    <x v="2"/>
    <n v="20150501"/>
    <s v="facebook"/>
    <s v="PG_Android"/>
    <n v="16064919"/>
    <n v="6256.369999999999"/>
  </r>
  <r>
    <s v="其他"/>
    <x v="2"/>
    <x v="2"/>
    <n v="20150501"/>
    <s v="facebook"/>
    <s v="PG_IOS"/>
    <n v="5082305"/>
    <n v="4905.8900000000003"/>
  </r>
  <r>
    <s v="结果页"/>
    <x v="1"/>
    <x v="2"/>
    <n v="20150501"/>
    <s v="Videos"/>
    <s v="BD_结果页"/>
    <n v="3323081"/>
    <n v="4572.2299999999996"/>
  </r>
  <r>
    <s v="结果页"/>
    <x v="1"/>
    <x v="2"/>
    <n v="20150501"/>
    <s v="Videos"/>
    <s v="CMS_结果页"/>
    <n v="734685"/>
    <n v="893.49"/>
  </r>
  <r>
    <s v="其他"/>
    <x v="2"/>
    <x v="2"/>
    <n v="20150502"/>
    <s v="Admob"/>
    <s v="BD_首页"/>
    <n v="960932"/>
    <n v="217"/>
  </r>
  <r>
    <s v="其他"/>
    <x v="2"/>
    <x v="2"/>
    <n v="20150502"/>
    <s v="Admob"/>
    <s v="PG_Android"/>
    <n v="49908290"/>
    <n v="2771"/>
  </r>
  <r>
    <s v="其他"/>
    <x v="2"/>
    <x v="2"/>
    <n v="20150502"/>
    <s v="Admob"/>
    <s v="PG_IOS"/>
    <n v="2401013"/>
    <n v="1641"/>
  </r>
  <r>
    <s v="结果页"/>
    <x v="1"/>
    <x v="2"/>
    <n v="20150502"/>
    <s v="cpm"/>
    <s v="BD_结果页"/>
    <n v="376011"/>
    <n v="912.11"/>
  </r>
  <r>
    <s v="结果页"/>
    <x v="1"/>
    <x v="2"/>
    <n v="20150502"/>
    <s v="cpm"/>
    <s v="CM_结果页"/>
    <n v="3577219"/>
    <n v="5700.46"/>
  </r>
  <r>
    <s v="结果页"/>
    <x v="1"/>
    <x v="2"/>
    <n v="20150502"/>
    <s v="cpm"/>
    <s v="CMS_结果页"/>
    <n v="798248"/>
    <n v="2691.68"/>
  </r>
  <r>
    <s v="结果页"/>
    <x v="2"/>
    <x v="2"/>
    <n v="20150502"/>
    <s v="facebook"/>
    <s v="BD_结果页"/>
    <n v="5220502"/>
    <n v="7617.09"/>
  </r>
  <r>
    <s v="充电屏保"/>
    <x v="2"/>
    <x v="2"/>
    <n v="20150502"/>
    <s v="facebook"/>
    <s v="BD_充电屏保"/>
    <n v="17430325"/>
    <n v="20752.53"/>
  </r>
  <r>
    <s v="其他"/>
    <x v="2"/>
    <x v="2"/>
    <n v="20150502"/>
    <s v="facebook"/>
    <s v="BD_首页"/>
    <n v="3280316"/>
    <n v="2918.16"/>
  </r>
  <r>
    <s v="Applock"/>
    <x v="2"/>
    <x v="2"/>
    <n v="20150502"/>
    <s v="facebook"/>
    <s v="CM_AppLock"/>
    <n v="85839143"/>
    <n v="74928.06"/>
  </r>
  <r>
    <s v="结果页"/>
    <x v="2"/>
    <x v="2"/>
    <n v="20150502"/>
    <s v="facebook"/>
    <s v="CM_结果页"/>
    <n v="26515953"/>
    <n v="30227.45"/>
  </r>
  <r>
    <s v="充电屏保"/>
    <x v="2"/>
    <x v="2"/>
    <n v="20150502"/>
    <s v="facebook"/>
    <s v="CM_充电屏保"/>
    <n v="58416401"/>
    <n v="57856.5"/>
  </r>
  <r>
    <s v="其他"/>
    <x v="2"/>
    <x v="2"/>
    <n v="20150502"/>
    <s v="facebook"/>
    <s v="CM_卸载页"/>
    <n v="574517"/>
    <n v="851.72"/>
  </r>
  <r>
    <s v="其他"/>
    <x v="2"/>
    <x v="2"/>
    <n v="20150502"/>
    <s v="facebook"/>
    <s v="CM_游戏盒子"/>
    <n v="775104"/>
    <n v="2638.55"/>
  </r>
  <r>
    <s v="其他"/>
    <x v="2"/>
    <x v="2"/>
    <n v="20150502"/>
    <s v="facebook"/>
    <s v="CMB"/>
    <n v="2538802"/>
    <n v="1454.74"/>
  </r>
  <r>
    <s v="Applock"/>
    <x v="2"/>
    <x v="2"/>
    <n v="20150502"/>
    <s v="facebook"/>
    <s v="CMS_AppLock"/>
    <n v="224114100"/>
    <n v="140473.31"/>
  </r>
  <r>
    <s v="结果页"/>
    <x v="2"/>
    <x v="2"/>
    <n v="20150502"/>
    <s v="facebook"/>
    <s v="CMS_结果页"/>
    <n v="10921139"/>
    <n v="26456.99"/>
  </r>
  <r>
    <s v="充电屏保"/>
    <x v="2"/>
    <x v="2"/>
    <n v="20150502"/>
    <s v="facebook"/>
    <s v="CMS_充电屏保"/>
    <n v="14592145"/>
    <n v="8102.12"/>
  </r>
  <r>
    <s v="其他"/>
    <x v="2"/>
    <x v="2"/>
    <n v="20150502"/>
    <s v="facebook"/>
    <s v="FM"/>
    <n v="980962"/>
    <n v="1846.93"/>
  </r>
  <r>
    <s v="其他"/>
    <x v="2"/>
    <x v="2"/>
    <n v="20150502"/>
    <s v="facebook"/>
    <s v="PG_Android"/>
    <n v="18030206"/>
    <n v="7044.01"/>
  </r>
  <r>
    <s v="其他"/>
    <x v="2"/>
    <x v="2"/>
    <n v="20150502"/>
    <s v="facebook"/>
    <s v="PG_IOS"/>
    <n v="5574449"/>
    <n v="5530.97"/>
  </r>
  <r>
    <s v="结果页"/>
    <x v="1"/>
    <x v="2"/>
    <n v="20150502"/>
    <s v="Videos"/>
    <s v="BD_结果页"/>
    <n v="3329808"/>
    <n v="4648.93"/>
  </r>
  <r>
    <s v="结果页"/>
    <x v="1"/>
    <x v="2"/>
    <n v="20150502"/>
    <s v="Videos"/>
    <s v="CMS_结果页"/>
    <n v="775436"/>
    <n v="909.11"/>
  </r>
  <r>
    <s v="其他"/>
    <x v="2"/>
    <x v="2"/>
    <n v="20150503"/>
    <s v="Admob"/>
    <s v="BD_首页"/>
    <n v="945379"/>
    <n v="225"/>
  </r>
  <r>
    <s v="其他"/>
    <x v="2"/>
    <x v="2"/>
    <n v="20150503"/>
    <s v="Admob"/>
    <s v="PG_Android"/>
    <n v="50929423"/>
    <n v="2756"/>
  </r>
  <r>
    <s v="其他"/>
    <x v="2"/>
    <x v="2"/>
    <n v="20150503"/>
    <s v="Admob"/>
    <s v="PG_IOS"/>
    <n v="2404256"/>
    <n v="1614"/>
  </r>
  <r>
    <s v="结果页"/>
    <x v="1"/>
    <x v="2"/>
    <n v="20150503"/>
    <s v="cpm"/>
    <s v="BD_结果页"/>
    <n v="362066"/>
    <n v="897.96"/>
  </r>
  <r>
    <s v="结果页"/>
    <x v="1"/>
    <x v="2"/>
    <n v="20150503"/>
    <s v="cpm"/>
    <s v="CM_结果页"/>
    <n v="3624505"/>
    <n v="5721.55"/>
  </r>
  <r>
    <s v="结果页"/>
    <x v="1"/>
    <x v="2"/>
    <n v="20150503"/>
    <s v="cpm"/>
    <s v="CMS_结果页"/>
    <n v="793862"/>
    <n v="2682.61"/>
  </r>
  <r>
    <s v="结果页"/>
    <x v="2"/>
    <x v="2"/>
    <n v="20150503"/>
    <s v="facebook"/>
    <s v="BD_结果页"/>
    <n v="5359645"/>
    <n v="7807.72"/>
  </r>
  <r>
    <s v="充电屏保"/>
    <x v="2"/>
    <x v="2"/>
    <n v="20150503"/>
    <s v="facebook"/>
    <s v="BD_充电屏保"/>
    <n v="17858925"/>
    <n v="18939.97"/>
  </r>
  <r>
    <s v="其他"/>
    <x v="2"/>
    <x v="2"/>
    <n v="20150503"/>
    <s v="facebook"/>
    <s v="BD_首页"/>
    <n v="3325540"/>
    <n v="2735.63"/>
  </r>
  <r>
    <s v="Applock"/>
    <x v="2"/>
    <x v="2"/>
    <n v="20150503"/>
    <s v="facebook"/>
    <s v="CM_AppLock"/>
    <n v="81362748"/>
    <n v="65088.639999999999"/>
  </r>
  <r>
    <s v="结果页"/>
    <x v="2"/>
    <x v="2"/>
    <n v="20150503"/>
    <s v="facebook"/>
    <s v="CM_结果页"/>
    <n v="26848193"/>
    <n v="30082.35"/>
  </r>
  <r>
    <s v="充电屏保"/>
    <x v="2"/>
    <x v="2"/>
    <n v="20150503"/>
    <s v="facebook"/>
    <s v="CM_充电屏保"/>
    <n v="56520825"/>
    <n v="51557.53"/>
  </r>
  <r>
    <s v="其他"/>
    <x v="2"/>
    <x v="2"/>
    <n v="20150503"/>
    <s v="facebook"/>
    <s v="CM_卸载页"/>
    <n v="594250"/>
    <n v="942.5"/>
  </r>
  <r>
    <s v="其他"/>
    <x v="2"/>
    <x v="2"/>
    <n v="20150503"/>
    <s v="facebook"/>
    <s v="CM_游戏盒子"/>
    <n v="757663"/>
    <n v="3016.36"/>
  </r>
  <r>
    <s v="其他"/>
    <x v="2"/>
    <x v="2"/>
    <n v="20150503"/>
    <s v="facebook"/>
    <s v="CMB"/>
    <n v="2502104"/>
    <n v="1454.81"/>
  </r>
  <r>
    <s v="Applock"/>
    <x v="2"/>
    <x v="2"/>
    <n v="20150503"/>
    <s v="facebook"/>
    <s v="CMS_AppLock"/>
    <n v="197696979"/>
    <n v="115424.82"/>
  </r>
  <r>
    <s v="结果页"/>
    <x v="2"/>
    <x v="2"/>
    <n v="20150503"/>
    <s v="facebook"/>
    <s v="CMS_结果页"/>
    <n v="11514475"/>
    <n v="32382.47"/>
  </r>
  <r>
    <s v="充电屏保"/>
    <x v="2"/>
    <x v="2"/>
    <n v="20150503"/>
    <s v="facebook"/>
    <s v="CMS_充电屏保"/>
    <n v="13098105"/>
    <n v="6952.4"/>
  </r>
  <r>
    <s v="其他"/>
    <x v="2"/>
    <x v="2"/>
    <n v="20150503"/>
    <s v="facebook"/>
    <s v="FM"/>
    <n v="1023719"/>
    <n v="1852.4"/>
  </r>
  <r>
    <s v="其他"/>
    <x v="2"/>
    <x v="2"/>
    <n v="20150503"/>
    <s v="facebook"/>
    <s v="PG_Android"/>
    <n v="17371461"/>
    <n v="6813.25"/>
  </r>
  <r>
    <s v="其他"/>
    <x v="2"/>
    <x v="2"/>
    <n v="20150503"/>
    <s v="facebook"/>
    <s v="PG_IOS"/>
    <n v="5698983"/>
    <n v="5261"/>
  </r>
  <r>
    <s v="结果页"/>
    <x v="1"/>
    <x v="2"/>
    <n v="20150503"/>
    <s v="Videos"/>
    <s v="BD_结果页"/>
    <n v="3353331"/>
    <n v="4447.3"/>
  </r>
  <r>
    <s v="结果页"/>
    <x v="1"/>
    <x v="2"/>
    <n v="20150503"/>
    <s v="Videos"/>
    <s v="CMS_结果页"/>
    <n v="947200"/>
    <n v="1042.3699999999999"/>
  </r>
  <r>
    <s v="其他"/>
    <x v="2"/>
    <x v="2"/>
    <n v="20150504"/>
    <s v="Admob"/>
    <s v="BD_首页"/>
    <n v="950344"/>
    <n v="232"/>
  </r>
  <r>
    <s v="其他"/>
    <x v="2"/>
    <x v="2"/>
    <n v="20150504"/>
    <s v="Admob"/>
    <s v="PG_Android"/>
    <n v="44413519"/>
    <n v="2731"/>
  </r>
  <r>
    <s v="其他"/>
    <x v="2"/>
    <x v="2"/>
    <n v="20150504"/>
    <s v="Admob"/>
    <s v="PG_IOS"/>
    <n v="2065115"/>
    <n v="1358"/>
  </r>
  <r>
    <s v="结果页"/>
    <x v="1"/>
    <x v="2"/>
    <n v="20150504"/>
    <s v="cpm"/>
    <s v="BD_结果页"/>
    <n v="374005"/>
    <n v="930.51"/>
  </r>
  <r>
    <s v="结果页"/>
    <x v="1"/>
    <x v="2"/>
    <n v="20150504"/>
    <s v="cpm"/>
    <s v="CM_结果页"/>
    <n v="3527052"/>
    <n v="5643.59"/>
  </r>
  <r>
    <s v="结果页"/>
    <x v="1"/>
    <x v="2"/>
    <n v="20150504"/>
    <s v="cpm"/>
    <s v="CMS_结果页"/>
    <n v="779972"/>
    <n v="2571.94"/>
  </r>
  <r>
    <s v="结果页"/>
    <x v="2"/>
    <x v="2"/>
    <n v="20150504"/>
    <s v="facebook"/>
    <s v="BD_结果页"/>
    <n v="5361021"/>
    <n v="7745.44"/>
  </r>
  <r>
    <s v="充电屏保"/>
    <x v="2"/>
    <x v="2"/>
    <n v="20150504"/>
    <s v="facebook"/>
    <s v="BD_充电屏保"/>
    <n v="19682333"/>
    <n v="21811.489999999998"/>
  </r>
  <r>
    <s v="其他"/>
    <x v="2"/>
    <x v="2"/>
    <n v="20150504"/>
    <s v="facebook"/>
    <s v="BD_首页"/>
    <n v="3273448"/>
    <n v="2675.4900000000002"/>
  </r>
  <r>
    <s v="Applock"/>
    <x v="2"/>
    <x v="2"/>
    <n v="20150504"/>
    <s v="facebook"/>
    <s v="CM_AppLock"/>
    <n v="85069826"/>
    <n v="68815.38"/>
  </r>
  <r>
    <s v="结果页"/>
    <x v="2"/>
    <x v="2"/>
    <n v="20150504"/>
    <s v="facebook"/>
    <s v="CM_结果页"/>
    <n v="24929913"/>
    <n v="28138.760000000002"/>
  </r>
  <r>
    <s v="充电屏保"/>
    <x v="2"/>
    <x v="2"/>
    <n v="20150504"/>
    <s v="facebook"/>
    <s v="CM_充电屏保"/>
    <n v="58003180"/>
    <n v="54342.02"/>
  </r>
  <r>
    <s v="其他"/>
    <x v="2"/>
    <x v="2"/>
    <n v="20150504"/>
    <s v="facebook"/>
    <s v="CM_卸载页"/>
    <n v="560396"/>
    <n v="783.3"/>
  </r>
  <r>
    <s v="其他"/>
    <x v="2"/>
    <x v="2"/>
    <n v="20150504"/>
    <s v="facebook"/>
    <s v="CM_游戏盒子"/>
    <n v="705025"/>
    <n v="3049.54"/>
  </r>
  <r>
    <s v="其他"/>
    <x v="2"/>
    <x v="2"/>
    <n v="20150504"/>
    <s v="facebook"/>
    <s v="CMB"/>
    <n v="2529055"/>
    <n v="1474.03"/>
  </r>
  <r>
    <s v="Applock"/>
    <x v="2"/>
    <x v="2"/>
    <n v="20150504"/>
    <s v="facebook"/>
    <s v="CMS_AppLock"/>
    <n v="206755142"/>
    <n v="120133.75999999999"/>
  </r>
  <r>
    <s v="结果页"/>
    <x v="2"/>
    <x v="2"/>
    <n v="20150504"/>
    <s v="facebook"/>
    <s v="CMS_结果页"/>
    <n v="11581981"/>
    <n v="32450.51"/>
  </r>
  <r>
    <s v="充电屏保"/>
    <x v="2"/>
    <x v="2"/>
    <n v="20150504"/>
    <s v="facebook"/>
    <s v="CMS_充电屏保"/>
    <n v="13670018"/>
    <n v="7478.63"/>
  </r>
  <r>
    <s v="其他"/>
    <x v="2"/>
    <x v="2"/>
    <n v="20150504"/>
    <s v="facebook"/>
    <s v="FM"/>
    <n v="983809"/>
    <n v="1768.46"/>
  </r>
  <r>
    <s v="其他"/>
    <x v="2"/>
    <x v="2"/>
    <n v="20150504"/>
    <s v="facebook"/>
    <s v="PG_Android"/>
    <n v="15528527"/>
    <n v="6019.6299999999992"/>
  </r>
  <r>
    <s v="其他"/>
    <x v="2"/>
    <x v="2"/>
    <n v="20150504"/>
    <s v="facebook"/>
    <s v="PG_IOS"/>
    <n v="4878264"/>
    <n v="4220.3500000000004"/>
  </r>
  <r>
    <s v="结果页"/>
    <x v="1"/>
    <x v="2"/>
    <n v="20150504"/>
    <s v="Videos"/>
    <s v="BD_结果页"/>
    <n v="3285019"/>
    <n v="3799.73"/>
  </r>
  <r>
    <s v="结果页"/>
    <x v="1"/>
    <x v="2"/>
    <n v="20150504"/>
    <s v="Videos"/>
    <s v="CMS_结果页"/>
    <n v="1090004"/>
    <n v="1061.58"/>
  </r>
  <r>
    <s v="其他"/>
    <x v="2"/>
    <x v="2"/>
    <n v="20150505"/>
    <s v="Admob"/>
    <s v="BD_首页"/>
    <n v="931449"/>
    <n v="213"/>
  </r>
  <r>
    <s v="其他"/>
    <x v="2"/>
    <x v="2"/>
    <n v="20150505"/>
    <s v="Admob"/>
    <s v="PG_Android"/>
    <n v="43064528"/>
    <n v="2672"/>
  </r>
  <r>
    <s v="其他"/>
    <x v="2"/>
    <x v="2"/>
    <n v="20150505"/>
    <s v="Admob"/>
    <s v="PG_IOS"/>
    <n v="1993008"/>
    <n v="1321"/>
  </r>
  <r>
    <s v="结果页"/>
    <x v="1"/>
    <x v="2"/>
    <n v="20150505"/>
    <s v="cpm"/>
    <s v="BD_结果页"/>
    <n v="397290"/>
    <n v="998.93"/>
  </r>
  <r>
    <s v="结果页"/>
    <x v="1"/>
    <x v="2"/>
    <n v="20150505"/>
    <s v="cpm"/>
    <s v="CM_结果页"/>
    <n v="3510803"/>
    <n v="5592.51"/>
  </r>
  <r>
    <s v="结果页"/>
    <x v="1"/>
    <x v="2"/>
    <n v="20150505"/>
    <s v="cpm"/>
    <s v="CMS_结果页"/>
    <n v="871361"/>
    <n v="2838.56"/>
  </r>
  <r>
    <s v="结果页"/>
    <x v="2"/>
    <x v="2"/>
    <n v="20150505"/>
    <s v="facebook"/>
    <s v="BD_结果页"/>
    <n v="5463105"/>
    <n v="7682.2"/>
  </r>
  <r>
    <s v="充电屏保"/>
    <x v="2"/>
    <x v="2"/>
    <n v="20150505"/>
    <s v="facebook"/>
    <s v="BD_充电屏保"/>
    <n v="20561029"/>
    <n v="22651.29"/>
  </r>
  <r>
    <s v="其他"/>
    <x v="2"/>
    <x v="2"/>
    <n v="20150505"/>
    <s v="facebook"/>
    <s v="BD_首页"/>
    <n v="3251947"/>
    <n v="2695.27"/>
  </r>
  <r>
    <s v="Applock"/>
    <x v="2"/>
    <x v="2"/>
    <n v="20150505"/>
    <s v="facebook"/>
    <s v="CM_AppLock"/>
    <n v="86335894"/>
    <n v="70576.33"/>
  </r>
  <r>
    <s v="结果页"/>
    <x v="2"/>
    <x v="2"/>
    <n v="20150505"/>
    <s v="facebook"/>
    <s v="CM_结果页"/>
    <n v="24913526"/>
    <n v="28776.489999999998"/>
  </r>
  <r>
    <s v="充电屏保"/>
    <x v="2"/>
    <x v="2"/>
    <n v="20150505"/>
    <s v="facebook"/>
    <s v="CM_充电屏保"/>
    <n v="65338115"/>
    <n v="64887.12"/>
  </r>
  <r>
    <s v="其他"/>
    <x v="2"/>
    <x v="2"/>
    <n v="20150505"/>
    <s v="facebook"/>
    <s v="CM_卸载页"/>
    <n v="568300"/>
    <n v="835.44"/>
  </r>
  <r>
    <s v="其他"/>
    <x v="2"/>
    <x v="2"/>
    <n v="20150505"/>
    <s v="facebook"/>
    <s v="CM_游戏盒子"/>
    <n v="683367"/>
    <n v="2992.12"/>
  </r>
  <r>
    <s v="其他"/>
    <x v="2"/>
    <x v="2"/>
    <n v="20150505"/>
    <s v="facebook"/>
    <s v="CMB"/>
    <n v="2579841"/>
    <n v="1600.51"/>
  </r>
  <r>
    <s v="Applock"/>
    <x v="2"/>
    <x v="2"/>
    <n v="20150505"/>
    <s v="facebook"/>
    <s v="CMS_AppLock"/>
    <n v="218211284"/>
    <n v="125365.96"/>
  </r>
  <r>
    <s v="结果页"/>
    <x v="2"/>
    <x v="2"/>
    <n v="20150505"/>
    <s v="facebook"/>
    <s v="CMS_结果页"/>
    <n v="11393928"/>
    <n v="31826.639999999999"/>
  </r>
  <r>
    <s v="充电屏保"/>
    <x v="2"/>
    <x v="2"/>
    <n v="20150505"/>
    <s v="facebook"/>
    <s v="CMS_充电屏保"/>
    <n v="14494501"/>
    <n v="8135.31"/>
  </r>
  <r>
    <s v="其他"/>
    <x v="2"/>
    <x v="2"/>
    <n v="20150505"/>
    <s v="facebook"/>
    <s v="FM"/>
    <n v="966172"/>
    <n v="1757.92"/>
  </r>
  <r>
    <s v="其他"/>
    <x v="2"/>
    <x v="2"/>
    <n v="20150505"/>
    <s v="facebook"/>
    <s v="PG_Android"/>
    <n v="15357637"/>
    <n v="5843.33"/>
  </r>
  <r>
    <s v="其他"/>
    <x v="2"/>
    <x v="2"/>
    <n v="20150505"/>
    <s v="facebook"/>
    <s v="PG_IOS"/>
    <n v="4732471"/>
    <n v="4142.21"/>
  </r>
  <r>
    <s v="结果页"/>
    <x v="1"/>
    <x v="2"/>
    <n v="20150505"/>
    <s v="Videos"/>
    <s v="BD_结果页"/>
    <n v="3032163"/>
    <n v="4307.5"/>
  </r>
  <r>
    <s v="结果页"/>
    <x v="1"/>
    <x v="2"/>
    <n v="20150505"/>
    <s v="Videos"/>
    <s v="CMS_结果页"/>
    <n v="764456"/>
    <n v="891.63"/>
  </r>
  <r>
    <s v="其他"/>
    <x v="2"/>
    <x v="2"/>
    <n v="20150506"/>
    <s v="Admob"/>
    <s v="BD_首页"/>
    <n v="924404"/>
    <n v="216"/>
  </r>
  <r>
    <s v="其他"/>
    <x v="2"/>
    <x v="2"/>
    <n v="20150506"/>
    <s v="Admob"/>
    <s v="PG_Android"/>
    <n v="42216307"/>
    <n v="2437"/>
  </r>
  <r>
    <s v="其他"/>
    <x v="2"/>
    <x v="2"/>
    <n v="20150506"/>
    <s v="Admob"/>
    <s v="PG_IOS"/>
    <n v="1947094"/>
    <n v="1267"/>
  </r>
  <r>
    <s v="结果页"/>
    <x v="1"/>
    <x v="2"/>
    <n v="20150506"/>
    <s v="cpm"/>
    <s v="BD_结果页"/>
    <n v="411261"/>
    <n v="1051.04"/>
  </r>
  <r>
    <s v="结果页"/>
    <x v="1"/>
    <x v="2"/>
    <n v="20150506"/>
    <s v="cpm"/>
    <s v="CM_结果页"/>
    <n v="3461388"/>
    <n v="5467.99"/>
  </r>
  <r>
    <s v="结果页"/>
    <x v="1"/>
    <x v="2"/>
    <n v="20150506"/>
    <s v="cpm"/>
    <s v="CMS_结果页"/>
    <n v="986649"/>
    <n v="3033.6899999999996"/>
  </r>
  <r>
    <s v="结果页"/>
    <x v="2"/>
    <x v="2"/>
    <n v="20150506"/>
    <s v="facebook"/>
    <s v="BD_结果页"/>
    <n v="5649157"/>
    <n v="8155.8"/>
  </r>
  <r>
    <s v="充电屏保"/>
    <x v="2"/>
    <x v="2"/>
    <n v="20150506"/>
    <s v="facebook"/>
    <s v="BD_充电屏保"/>
    <n v="21130682"/>
    <n v="24022.68"/>
  </r>
  <r>
    <s v="其他"/>
    <x v="2"/>
    <x v="2"/>
    <n v="20150506"/>
    <s v="facebook"/>
    <s v="BD_首页"/>
    <n v="3236113"/>
    <n v="2739.9"/>
  </r>
  <r>
    <s v="Applock"/>
    <x v="2"/>
    <x v="2"/>
    <n v="20150506"/>
    <s v="facebook"/>
    <s v="CM_AppLock"/>
    <n v="88024743"/>
    <n v="74748.58"/>
  </r>
  <r>
    <s v="结果页"/>
    <x v="2"/>
    <x v="2"/>
    <n v="20150506"/>
    <s v="facebook"/>
    <s v="CM_结果页"/>
    <n v="24824936"/>
    <n v="31522.239999999998"/>
  </r>
  <r>
    <s v="充电屏保"/>
    <x v="2"/>
    <x v="2"/>
    <n v="20150506"/>
    <s v="facebook"/>
    <s v="CM_充电屏保"/>
    <n v="72297998"/>
    <n v="76025.539999999994"/>
  </r>
  <r>
    <s v="其他"/>
    <x v="2"/>
    <x v="2"/>
    <n v="20150506"/>
    <s v="facebook"/>
    <s v="CM_卸载页"/>
    <n v="561724"/>
    <n v="945.42"/>
  </r>
  <r>
    <s v="其他"/>
    <x v="2"/>
    <x v="2"/>
    <n v="20150506"/>
    <s v="facebook"/>
    <s v="CM_游戏盒子"/>
    <n v="669004"/>
    <n v="3218.76"/>
  </r>
  <r>
    <s v="其他"/>
    <x v="2"/>
    <x v="2"/>
    <n v="20150506"/>
    <s v="facebook"/>
    <s v="CMB"/>
    <n v="2580227"/>
    <n v="1596.06"/>
  </r>
  <r>
    <s v="Applock"/>
    <x v="2"/>
    <x v="2"/>
    <n v="20150506"/>
    <s v="facebook"/>
    <s v="CMS_AppLock"/>
    <n v="226279357"/>
    <n v="136963.07"/>
  </r>
  <r>
    <s v="结果页"/>
    <x v="2"/>
    <x v="2"/>
    <n v="20150506"/>
    <s v="facebook"/>
    <s v="CMS_结果页"/>
    <n v="11269411"/>
    <n v="32896.050000000003"/>
  </r>
  <r>
    <s v="充电屏保"/>
    <x v="2"/>
    <x v="2"/>
    <n v="20150506"/>
    <s v="facebook"/>
    <s v="CMS_充电屏保"/>
    <n v="15277691"/>
    <n v="9153.5400000000009"/>
  </r>
  <r>
    <s v="其他"/>
    <x v="2"/>
    <x v="2"/>
    <n v="20150506"/>
    <s v="facebook"/>
    <s v="FM"/>
    <n v="947497"/>
    <n v="1793.08"/>
  </r>
  <r>
    <s v="其他"/>
    <x v="2"/>
    <x v="2"/>
    <n v="20150506"/>
    <s v="facebook"/>
    <s v="PG_Android"/>
    <n v="15966114"/>
    <n v="5881.5400000000009"/>
  </r>
  <r>
    <s v="其他"/>
    <x v="2"/>
    <x v="2"/>
    <n v="20150506"/>
    <s v="facebook"/>
    <s v="PG_IOS"/>
    <n v="4648783"/>
    <n v="4232.24"/>
  </r>
  <r>
    <s v="结果页"/>
    <x v="1"/>
    <x v="2"/>
    <n v="20150506"/>
    <s v="Videos"/>
    <s v="BD_结果页"/>
    <n v="2194611"/>
    <n v="3543.93"/>
  </r>
  <r>
    <s v="结果页"/>
    <x v="1"/>
    <x v="2"/>
    <n v="20150506"/>
    <s v="Videos"/>
    <s v="CMS_结果页"/>
    <n v="261667"/>
    <n v="318.77999999999997"/>
  </r>
  <r>
    <s v="其他"/>
    <x v="2"/>
    <x v="2"/>
    <n v="20150507"/>
    <s v="Admob"/>
    <s v="BD_首页"/>
    <n v="895118"/>
    <n v="212"/>
  </r>
  <r>
    <s v="其他"/>
    <x v="2"/>
    <x v="2"/>
    <n v="20150507"/>
    <s v="Admob"/>
    <s v="PG_Android"/>
    <n v="41702798"/>
    <n v="2370"/>
  </r>
  <r>
    <s v="其他"/>
    <x v="2"/>
    <x v="2"/>
    <n v="20150507"/>
    <s v="Admob"/>
    <s v="PG_IOS"/>
    <n v="1874403"/>
    <n v="1269"/>
  </r>
  <r>
    <s v="结果页"/>
    <x v="1"/>
    <x v="2"/>
    <n v="20150507"/>
    <s v="cpm"/>
    <s v="BD_结果页"/>
    <n v="430609"/>
    <n v="1072.6399999999999"/>
  </r>
  <r>
    <s v="结果页"/>
    <x v="1"/>
    <x v="2"/>
    <n v="20150507"/>
    <s v="cpm"/>
    <s v="CM_结果页"/>
    <n v="3430242"/>
    <n v="5428.74"/>
  </r>
  <r>
    <s v="结果页"/>
    <x v="1"/>
    <x v="2"/>
    <n v="20150507"/>
    <s v="cpm"/>
    <s v="CMS_结果页"/>
    <n v="998380"/>
    <n v="3015.26"/>
  </r>
  <r>
    <s v="结果页"/>
    <x v="2"/>
    <x v="2"/>
    <n v="20150507"/>
    <s v="facebook"/>
    <s v="BD_结果页"/>
    <n v="5654793"/>
    <n v="8532.4500000000007"/>
  </r>
  <r>
    <s v="充电屏保"/>
    <x v="2"/>
    <x v="2"/>
    <n v="20150507"/>
    <s v="facebook"/>
    <s v="BD_充电屏保"/>
    <n v="21462067"/>
    <n v="26428.61"/>
  </r>
  <r>
    <s v="其他"/>
    <x v="2"/>
    <x v="2"/>
    <n v="20150507"/>
    <s v="facebook"/>
    <s v="BD_首页"/>
    <n v="3216008"/>
    <n v="2841.7200000000003"/>
  </r>
  <r>
    <s v="Applock"/>
    <x v="2"/>
    <x v="2"/>
    <n v="20150507"/>
    <s v="facebook"/>
    <s v="CM_AppLock"/>
    <n v="88481188"/>
    <n v="76638.06"/>
  </r>
  <r>
    <s v="结果页"/>
    <x v="2"/>
    <x v="2"/>
    <n v="20150507"/>
    <s v="facebook"/>
    <s v="CM_结果页"/>
    <n v="24859673"/>
    <n v="31672.509999999995"/>
  </r>
  <r>
    <s v="充电屏保"/>
    <x v="2"/>
    <x v="2"/>
    <n v="20150507"/>
    <s v="facebook"/>
    <s v="CM_充电屏保"/>
    <n v="76363696"/>
    <n v="84338.26"/>
  </r>
  <r>
    <s v="其他"/>
    <x v="2"/>
    <x v="2"/>
    <n v="20150507"/>
    <s v="facebook"/>
    <s v="CM_卸载页"/>
    <n v="553792"/>
    <n v="843.3"/>
  </r>
  <r>
    <s v="其他"/>
    <x v="2"/>
    <x v="2"/>
    <n v="20150507"/>
    <s v="facebook"/>
    <s v="CM_游戏盒子"/>
    <n v="658206"/>
    <n v="3256.49"/>
  </r>
  <r>
    <s v="其他"/>
    <x v="2"/>
    <x v="2"/>
    <n v="20150507"/>
    <s v="facebook"/>
    <s v="CMB"/>
    <n v="2604522"/>
    <n v="1691.2"/>
  </r>
  <r>
    <s v="Applock"/>
    <x v="2"/>
    <x v="2"/>
    <n v="20150507"/>
    <s v="facebook"/>
    <s v="CMS_AppLock"/>
    <n v="231192486"/>
    <n v="145725.5"/>
  </r>
  <r>
    <s v="结果页"/>
    <x v="2"/>
    <x v="2"/>
    <n v="20150507"/>
    <s v="facebook"/>
    <s v="CMS_结果页"/>
    <n v="11322440"/>
    <n v="33280.019999999997"/>
  </r>
  <r>
    <s v="充电屏保"/>
    <x v="2"/>
    <x v="2"/>
    <n v="20150507"/>
    <s v="facebook"/>
    <s v="CMS_充电屏保"/>
    <n v="15842226"/>
    <n v="9948.2800000000007"/>
  </r>
  <r>
    <s v="其他"/>
    <x v="2"/>
    <x v="2"/>
    <n v="20150507"/>
    <s v="facebook"/>
    <s v="FM"/>
    <n v="974958"/>
    <n v="2004.37"/>
  </r>
  <r>
    <s v="其他"/>
    <x v="2"/>
    <x v="2"/>
    <n v="20150507"/>
    <s v="facebook"/>
    <s v="PG_Android"/>
    <n v="17101032"/>
    <n v="5937.22"/>
  </r>
  <r>
    <s v="其他"/>
    <x v="2"/>
    <x v="2"/>
    <n v="20150507"/>
    <s v="facebook"/>
    <s v="PG_IOS"/>
    <n v="4597324"/>
    <n v="4631.25"/>
  </r>
  <r>
    <s v="结果页"/>
    <x v="1"/>
    <x v="2"/>
    <n v="20150507"/>
    <s v="Videos"/>
    <s v="BD_结果页"/>
    <n v="1718395"/>
    <n v="2918.8"/>
  </r>
  <r>
    <s v="结果页"/>
    <x v="1"/>
    <x v="2"/>
    <n v="20150507"/>
    <s v="Videos"/>
    <s v="CMS_结果页"/>
    <n v="200741"/>
    <n v="233.68"/>
  </r>
  <r>
    <s v="其他"/>
    <x v="2"/>
    <x v="2"/>
    <n v="20150508"/>
    <s v="Admob"/>
    <s v="BD_首页"/>
    <n v="1057180"/>
    <n v="248"/>
  </r>
  <r>
    <s v="其他"/>
    <x v="2"/>
    <x v="2"/>
    <n v="20150508"/>
    <s v="Admob"/>
    <s v="PG_Android"/>
    <n v="42522256"/>
    <n v="2586"/>
  </r>
  <r>
    <s v="其他"/>
    <x v="2"/>
    <x v="2"/>
    <n v="20150508"/>
    <s v="Admob"/>
    <s v="PG_IOS"/>
    <n v="2059002"/>
    <n v="1578"/>
  </r>
  <r>
    <s v="结果页"/>
    <x v="1"/>
    <x v="2"/>
    <n v="20150508"/>
    <s v="cpm"/>
    <s v="BD_结果页"/>
    <n v="423367"/>
    <n v="1041.0900000000001"/>
  </r>
  <r>
    <s v="结果页"/>
    <x v="1"/>
    <x v="2"/>
    <n v="20150508"/>
    <s v="cpm"/>
    <s v="CM_结果页"/>
    <n v="3335927"/>
    <n v="5330.4000000000005"/>
  </r>
  <r>
    <s v="结果页"/>
    <x v="1"/>
    <x v="2"/>
    <n v="20150508"/>
    <s v="cpm"/>
    <s v="CMS_结果页"/>
    <n v="979133"/>
    <n v="2854.02"/>
  </r>
  <r>
    <s v="结果页"/>
    <x v="2"/>
    <x v="2"/>
    <n v="20150508"/>
    <s v="facebook"/>
    <s v="BD_结果页"/>
    <n v="5984573"/>
    <n v="11322.32"/>
  </r>
  <r>
    <s v="充电屏保"/>
    <x v="2"/>
    <x v="2"/>
    <n v="20150508"/>
    <s v="facebook"/>
    <s v="BD_充电屏保"/>
    <n v="21955634"/>
    <n v="28164.68"/>
  </r>
  <r>
    <s v="其他"/>
    <x v="2"/>
    <x v="2"/>
    <n v="20150508"/>
    <s v="facebook"/>
    <s v="BD_首页"/>
    <n v="3872286"/>
    <n v="3520.4500000000003"/>
  </r>
  <r>
    <s v="Applock"/>
    <x v="2"/>
    <x v="2"/>
    <n v="20150508"/>
    <s v="facebook"/>
    <s v="CM_AppLock"/>
    <n v="91727583"/>
    <n v="77327.839999999997"/>
  </r>
  <r>
    <s v="结果页"/>
    <x v="2"/>
    <x v="2"/>
    <n v="20150508"/>
    <s v="facebook"/>
    <s v="CM_结果页"/>
    <n v="26494915"/>
    <n v="36341.440000000002"/>
  </r>
  <r>
    <s v="充电屏保"/>
    <x v="2"/>
    <x v="2"/>
    <n v="20150508"/>
    <s v="facebook"/>
    <s v="CM_充电屏保"/>
    <n v="80500674"/>
    <n v="86560.33"/>
  </r>
  <r>
    <s v="其他"/>
    <x v="2"/>
    <x v="2"/>
    <n v="20150508"/>
    <s v="facebook"/>
    <s v="CM_卸载页"/>
    <n v="552413"/>
    <n v="896.91"/>
  </r>
  <r>
    <s v="其他"/>
    <x v="2"/>
    <x v="2"/>
    <n v="20150508"/>
    <s v="facebook"/>
    <s v="CM_游戏盒子"/>
    <n v="728552"/>
    <n v="3321.14"/>
  </r>
  <r>
    <s v="其他"/>
    <x v="2"/>
    <x v="2"/>
    <n v="20150508"/>
    <s v="facebook"/>
    <s v="CMB"/>
    <n v="2703103"/>
    <n v="2133.77"/>
  </r>
  <r>
    <s v="Applock"/>
    <x v="2"/>
    <x v="2"/>
    <n v="20150508"/>
    <s v="facebook"/>
    <s v="CMS_AppLock"/>
    <n v="246949150"/>
    <n v="162276.64000000001"/>
  </r>
  <r>
    <s v="结果页"/>
    <x v="2"/>
    <x v="2"/>
    <n v="20150508"/>
    <s v="facebook"/>
    <s v="CMS_结果页"/>
    <n v="11501754"/>
    <n v="37712.03"/>
  </r>
  <r>
    <s v="充电屏保"/>
    <x v="2"/>
    <x v="2"/>
    <n v="20150508"/>
    <s v="facebook"/>
    <s v="CMS_充电屏保"/>
    <n v="16804493"/>
    <n v="11294.83"/>
  </r>
  <r>
    <s v="其他"/>
    <x v="2"/>
    <x v="2"/>
    <n v="20150508"/>
    <s v="facebook"/>
    <s v="FM"/>
    <n v="967841"/>
    <n v="2062.81"/>
  </r>
  <r>
    <s v="其他"/>
    <x v="2"/>
    <x v="2"/>
    <n v="20150508"/>
    <s v="facebook"/>
    <s v="PG_Android"/>
    <n v="21011432"/>
    <n v="6846.6799999999994"/>
  </r>
  <r>
    <s v="其他"/>
    <x v="2"/>
    <x v="2"/>
    <n v="20150508"/>
    <s v="facebook"/>
    <s v="PG_IOS"/>
    <n v="5327484"/>
    <n v="5573.3200000000006"/>
  </r>
  <r>
    <s v="结果页"/>
    <x v="1"/>
    <x v="2"/>
    <n v="20150508"/>
    <s v="Videos"/>
    <s v="BD_结果页"/>
    <n v="2574506"/>
    <n v="3905.91"/>
  </r>
  <r>
    <s v="结果页"/>
    <x v="1"/>
    <x v="2"/>
    <n v="20150508"/>
    <s v="Videos"/>
    <s v="CMS_结果页"/>
    <n v="282704"/>
    <n v="311.58999999999997"/>
  </r>
  <r>
    <s v="其他"/>
    <x v="2"/>
    <x v="2"/>
    <n v="20150509"/>
    <s v="Admob"/>
    <s v="BD_首页"/>
    <n v="955751"/>
    <n v="220"/>
  </r>
  <r>
    <s v="其他"/>
    <x v="2"/>
    <x v="2"/>
    <n v="20150509"/>
    <s v="Admob"/>
    <s v="PG_Android"/>
    <n v="56323441"/>
    <n v="3238"/>
  </r>
  <r>
    <s v="其他"/>
    <x v="2"/>
    <x v="2"/>
    <n v="20150509"/>
    <s v="Admob"/>
    <s v="PG_IOS"/>
    <n v="2789385"/>
    <n v="1894"/>
  </r>
  <r>
    <s v="结果页"/>
    <x v="1"/>
    <x v="2"/>
    <n v="20150509"/>
    <s v="cpm"/>
    <s v="BD_结果页"/>
    <n v="360063"/>
    <n v="828.71"/>
  </r>
  <r>
    <s v="结果页"/>
    <x v="1"/>
    <x v="2"/>
    <n v="20150509"/>
    <s v="cpm"/>
    <s v="CM_结果页"/>
    <n v="2820947"/>
    <n v="4038.5099999999998"/>
  </r>
  <r>
    <s v="结果页"/>
    <x v="1"/>
    <x v="2"/>
    <n v="20150509"/>
    <s v="cpm"/>
    <s v="CMS_结果页"/>
    <n v="907006"/>
    <n v="2378.08"/>
  </r>
  <r>
    <s v="结果页"/>
    <x v="2"/>
    <x v="2"/>
    <n v="20150509"/>
    <s v="facebook"/>
    <s v="BD_结果页"/>
    <n v="5811078"/>
    <n v="11093.11"/>
  </r>
  <r>
    <s v="充电屏保"/>
    <x v="2"/>
    <x v="2"/>
    <n v="20150509"/>
    <s v="facebook"/>
    <s v="BD_充电屏保"/>
    <n v="21235066"/>
    <n v="25060.87"/>
  </r>
  <r>
    <s v="其他"/>
    <x v="2"/>
    <x v="2"/>
    <n v="20150509"/>
    <s v="facebook"/>
    <s v="BD_首页"/>
    <n v="3483542"/>
    <n v="3107.13"/>
  </r>
  <r>
    <s v="Applock"/>
    <x v="2"/>
    <x v="2"/>
    <n v="20150509"/>
    <s v="facebook"/>
    <s v="CM_AppLock"/>
    <n v="88445423"/>
    <n v="71440.320000000007"/>
  </r>
  <r>
    <s v="结果页"/>
    <x v="2"/>
    <x v="2"/>
    <n v="20150509"/>
    <s v="facebook"/>
    <s v="CM_结果页"/>
    <n v="27370108"/>
    <n v="34879.35"/>
  </r>
  <r>
    <s v="充电屏保"/>
    <x v="2"/>
    <x v="2"/>
    <n v="20150509"/>
    <s v="facebook"/>
    <s v="CM_充电屏保"/>
    <n v="82928397"/>
    <n v="80560.09"/>
  </r>
  <r>
    <s v="其他"/>
    <x v="2"/>
    <x v="2"/>
    <n v="20150509"/>
    <s v="facebook"/>
    <s v="CM_卸载页"/>
    <n v="562583"/>
    <n v="903.01"/>
  </r>
  <r>
    <s v="其他"/>
    <x v="2"/>
    <x v="2"/>
    <n v="20150509"/>
    <s v="facebook"/>
    <s v="CM_游戏盒子"/>
    <n v="731799"/>
    <n v="3287.24"/>
  </r>
  <r>
    <s v="其他"/>
    <x v="2"/>
    <x v="2"/>
    <n v="20150509"/>
    <s v="facebook"/>
    <s v="CMB"/>
    <n v="2663256"/>
    <n v="2019.18"/>
  </r>
  <r>
    <s v="Applock"/>
    <x v="2"/>
    <x v="2"/>
    <n v="20150509"/>
    <s v="facebook"/>
    <s v="CMS_AppLock"/>
    <n v="234279059"/>
    <n v="150614.89000000001"/>
  </r>
  <r>
    <s v="结果页"/>
    <x v="2"/>
    <x v="2"/>
    <n v="20150509"/>
    <s v="facebook"/>
    <s v="CMS_结果页"/>
    <n v="11370846"/>
    <n v="33206.519999999997"/>
  </r>
  <r>
    <s v="充电屏保"/>
    <x v="2"/>
    <x v="2"/>
    <n v="20150509"/>
    <s v="facebook"/>
    <s v="CMS_充电屏保"/>
    <n v="16267732"/>
    <n v="10398.83"/>
  </r>
  <r>
    <s v="其他"/>
    <x v="2"/>
    <x v="2"/>
    <n v="20150509"/>
    <s v="facebook"/>
    <s v="FM"/>
    <n v="986751"/>
    <n v="2094.23"/>
  </r>
  <r>
    <s v="其他"/>
    <x v="2"/>
    <x v="2"/>
    <n v="20150509"/>
    <s v="facebook"/>
    <s v="PG_Android"/>
    <n v="26034697"/>
    <n v="8196.99"/>
  </r>
  <r>
    <s v="其他"/>
    <x v="2"/>
    <x v="2"/>
    <n v="20150509"/>
    <s v="facebook"/>
    <s v="PG_IOS"/>
    <n v="7108703"/>
    <n v="5881.19"/>
  </r>
  <r>
    <s v="结果页"/>
    <x v="1"/>
    <x v="2"/>
    <n v="20150509"/>
    <s v="Videos"/>
    <s v="BD_结果页"/>
    <n v="2616982"/>
    <n v="3704.95"/>
  </r>
  <r>
    <s v="结果页"/>
    <x v="1"/>
    <x v="2"/>
    <n v="20150509"/>
    <s v="Videos"/>
    <s v="CMS_结果页"/>
    <n v="378331"/>
    <n v="442.74"/>
  </r>
  <r>
    <s v="其他"/>
    <x v="2"/>
    <x v="2"/>
    <n v="20150510"/>
    <s v="Admob"/>
    <s v="BD_首页"/>
    <n v="902416"/>
    <n v="200"/>
  </r>
  <r>
    <s v="其他"/>
    <x v="2"/>
    <x v="2"/>
    <n v="20150510"/>
    <s v="Admob"/>
    <s v="PG_Android"/>
    <n v="63525220"/>
    <n v="3705"/>
  </r>
  <r>
    <s v="其他"/>
    <x v="2"/>
    <x v="2"/>
    <n v="20150510"/>
    <s v="Admob"/>
    <s v="PG_IOS"/>
    <n v="3271904"/>
    <n v="2202"/>
  </r>
  <r>
    <s v="结果页"/>
    <x v="1"/>
    <x v="2"/>
    <n v="20150510"/>
    <s v="cpm"/>
    <s v="BD_结果页"/>
    <n v="343367"/>
    <n v="795.5"/>
  </r>
  <r>
    <s v="结果页"/>
    <x v="1"/>
    <x v="2"/>
    <n v="20150510"/>
    <s v="cpm"/>
    <s v="CM_结果页"/>
    <n v="2947128"/>
    <n v="4248.95"/>
  </r>
  <r>
    <s v="结果页"/>
    <x v="1"/>
    <x v="2"/>
    <n v="20150510"/>
    <s v="cpm"/>
    <s v="CMS_结果页"/>
    <n v="920134"/>
    <n v="2482.7399999999998"/>
  </r>
  <r>
    <s v="结果页"/>
    <x v="2"/>
    <x v="2"/>
    <n v="20150510"/>
    <s v="facebook"/>
    <s v="BD_结果页"/>
    <n v="5770805"/>
    <n v="8708.33"/>
  </r>
  <r>
    <s v="充电屏保"/>
    <x v="2"/>
    <x v="2"/>
    <n v="20150510"/>
    <s v="facebook"/>
    <s v="BD_充电屏保"/>
    <n v="21665312"/>
    <n v="23436.120000000003"/>
  </r>
  <r>
    <s v="其他"/>
    <x v="2"/>
    <x v="2"/>
    <n v="20150510"/>
    <s v="facebook"/>
    <s v="BD_首页"/>
    <n v="3248328"/>
    <n v="2728.8700000000003"/>
  </r>
  <r>
    <s v="Applock"/>
    <x v="2"/>
    <x v="2"/>
    <n v="20150510"/>
    <s v="facebook"/>
    <s v="CM_AppLock"/>
    <n v="88354854"/>
    <n v="72172.36"/>
  </r>
  <r>
    <s v="结果页"/>
    <x v="2"/>
    <x v="2"/>
    <n v="20150510"/>
    <s v="facebook"/>
    <s v="CM_结果页"/>
    <n v="28234067"/>
    <n v="32197.99"/>
  </r>
  <r>
    <s v="充电屏保"/>
    <x v="2"/>
    <x v="2"/>
    <n v="20150510"/>
    <s v="facebook"/>
    <s v="CM_充电屏保"/>
    <n v="91724014"/>
    <n v="82736.05"/>
  </r>
  <r>
    <s v="其他"/>
    <x v="2"/>
    <x v="2"/>
    <n v="20150510"/>
    <s v="facebook"/>
    <s v="CM_卸载页"/>
    <n v="560826"/>
    <n v="791.28"/>
  </r>
  <r>
    <s v="其他"/>
    <x v="2"/>
    <x v="2"/>
    <n v="20150510"/>
    <s v="facebook"/>
    <s v="CM_游戏盒子"/>
    <n v="700406"/>
    <n v="3149.39"/>
  </r>
  <r>
    <s v="其他"/>
    <x v="2"/>
    <x v="2"/>
    <n v="20150510"/>
    <s v="facebook"/>
    <s v="CMB"/>
    <n v="2548024"/>
    <n v="1561.72"/>
  </r>
  <r>
    <s v="Applock"/>
    <x v="2"/>
    <x v="2"/>
    <n v="20150510"/>
    <s v="facebook"/>
    <s v="CMS_AppLock"/>
    <n v="226353519"/>
    <n v="143269.16"/>
  </r>
  <r>
    <s v="结果页"/>
    <x v="2"/>
    <x v="2"/>
    <n v="20150510"/>
    <s v="facebook"/>
    <s v="CMS_结果页"/>
    <n v="11631858"/>
    <n v="34406.57"/>
  </r>
  <r>
    <s v="充电屏保"/>
    <x v="2"/>
    <x v="2"/>
    <n v="20150510"/>
    <s v="facebook"/>
    <s v="CMS_充电屏保"/>
    <n v="15971245"/>
    <n v="9969.67"/>
  </r>
  <r>
    <s v="其他"/>
    <x v="2"/>
    <x v="2"/>
    <n v="20150510"/>
    <s v="facebook"/>
    <s v="FM"/>
    <n v="1010261"/>
    <n v="1796.89"/>
  </r>
  <r>
    <s v="其他"/>
    <x v="2"/>
    <x v="2"/>
    <n v="20150510"/>
    <s v="facebook"/>
    <s v="PG_Android"/>
    <n v="28547811"/>
    <n v="9853.3799999999992"/>
  </r>
  <r>
    <s v="其他"/>
    <x v="2"/>
    <x v="2"/>
    <n v="20150510"/>
    <s v="facebook"/>
    <s v="PG_IOS"/>
    <n v="8546951"/>
    <n v="6953.31"/>
  </r>
  <r>
    <s v="结果页"/>
    <x v="1"/>
    <x v="2"/>
    <n v="20150510"/>
    <s v="Videos"/>
    <s v="BD_结果页"/>
    <n v="2590349"/>
    <n v="3533.82"/>
  </r>
  <r>
    <s v="结果页"/>
    <x v="1"/>
    <x v="2"/>
    <n v="20150510"/>
    <s v="Videos"/>
    <s v="CMS_结果页"/>
    <n v="481361"/>
    <n v="566.27"/>
  </r>
  <r>
    <s v="其他"/>
    <x v="2"/>
    <x v="2"/>
    <n v="20150511"/>
    <s v="Admob"/>
    <s v="BD_首页"/>
    <n v="887688"/>
    <n v="196"/>
  </r>
  <r>
    <s v="其他"/>
    <x v="2"/>
    <x v="2"/>
    <n v="20150511"/>
    <s v="Admob"/>
    <s v="PG_Android"/>
    <n v="44349499"/>
    <n v="2727"/>
  </r>
  <r>
    <s v="其他"/>
    <x v="2"/>
    <x v="2"/>
    <n v="20150511"/>
    <s v="Admob"/>
    <s v="PG_IOS"/>
    <n v="1929111"/>
    <n v="1350"/>
  </r>
  <r>
    <s v="结果页"/>
    <x v="1"/>
    <x v="2"/>
    <n v="20150511"/>
    <s v="cpm"/>
    <s v="BD_结果页"/>
    <n v="344753"/>
    <n v="763.47"/>
  </r>
  <r>
    <s v="结果页"/>
    <x v="1"/>
    <x v="2"/>
    <n v="20150511"/>
    <s v="cpm"/>
    <s v="CM_结果页"/>
    <n v="2988428"/>
    <n v="4255.3500000000004"/>
  </r>
  <r>
    <s v="结果页"/>
    <x v="1"/>
    <x v="2"/>
    <n v="20150511"/>
    <s v="cpm"/>
    <s v="CMS_结果页"/>
    <n v="926874"/>
    <n v="2447.4299999999998"/>
  </r>
  <r>
    <s v="结果页"/>
    <x v="2"/>
    <x v="2"/>
    <n v="20150511"/>
    <s v="facebook"/>
    <s v="BD_结果页"/>
    <n v="5508229"/>
    <n v="7618.95"/>
  </r>
  <r>
    <s v="充电屏保"/>
    <x v="2"/>
    <x v="2"/>
    <n v="20150511"/>
    <s v="facebook"/>
    <s v="BD_充电屏保"/>
    <n v="22235530"/>
    <n v="22238.14"/>
  </r>
  <r>
    <s v="其他"/>
    <x v="2"/>
    <x v="2"/>
    <n v="20150511"/>
    <s v="facebook"/>
    <s v="BD_首页"/>
    <n v="3095433"/>
    <n v="2509.16"/>
  </r>
  <r>
    <s v="Applock"/>
    <x v="2"/>
    <x v="2"/>
    <n v="20150511"/>
    <s v="facebook"/>
    <s v="CM_AppLock"/>
    <n v="88139239"/>
    <n v="67858.63"/>
  </r>
  <r>
    <s v="结果页"/>
    <x v="2"/>
    <x v="2"/>
    <n v="20150511"/>
    <s v="facebook"/>
    <s v="CM_结果页"/>
    <n v="28103779"/>
    <n v="32003.55"/>
  </r>
  <r>
    <s v="充电屏保"/>
    <x v="2"/>
    <x v="2"/>
    <n v="20150511"/>
    <s v="facebook"/>
    <s v="CM_充电屏保"/>
    <n v="96438954"/>
    <n v="80639.34"/>
  </r>
  <r>
    <s v="其他"/>
    <x v="2"/>
    <x v="2"/>
    <n v="20150511"/>
    <s v="facebook"/>
    <s v="CM_卸载页"/>
    <n v="550255"/>
    <n v="756.69"/>
  </r>
  <r>
    <s v="其他"/>
    <x v="2"/>
    <x v="2"/>
    <n v="20150511"/>
    <s v="facebook"/>
    <s v="CM_游戏盒子"/>
    <n v="688603"/>
    <n v="3149.91"/>
  </r>
  <r>
    <s v="其他"/>
    <x v="2"/>
    <x v="2"/>
    <n v="20150511"/>
    <s v="facebook"/>
    <s v="CMB"/>
    <n v="2625776"/>
    <n v="1577.03"/>
  </r>
  <r>
    <s v="Applock"/>
    <x v="2"/>
    <x v="2"/>
    <n v="20150511"/>
    <s v="facebook"/>
    <s v="CMS_AppLock"/>
    <n v="228852152"/>
    <n v="138719.51999999999"/>
  </r>
  <r>
    <s v="结果页"/>
    <x v="2"/>
    <x v="2"/>
    <n v="20150511"/>
    <s v="facebook"/>
    <s v="CMS_结果页"/>
    <n v="12027576"/>
    <n v="35735.589999999997"/>
  </r>
  <r>
    <s v="充电屏保"/>
    <x v="2"/>
    <x v="2"/>
    <n v="20150511"/>
    <s v="facebook"/>
    <s v="CMS_充电屏保"/>
    <n v="15946414"/>
    <n v="9567.7800000000007"/>
  </r>
  <r>
    <s v="其他"/>
    <x v="2"/>
    <x v="2"/>
    <n v="20150511"/>
    <s v="facebook"/>
    <s v="FM"/>
    <n v="978971"/>
    <n v="1702.02"/>
  </r>
  <r>
    <s v="其他"/>
    <x v="2"/>
    <x v="2"/>
    <n v="20150511"/>
    <s v="facebook"/>
    <s v="PG_Android"/>
    <n v="15947479"/>
    <n v="5052.12"/>
  </r>
  <r>
    <s v="其他"/>
    <x v="2"/>
    <x v="2"/>
    <n v="20150511"/>
    <s v="facebook"/>
    <s v="PG_IOS"/>
    <n v="4656776"/>
    <n v="3983.45"/>
  </r>
  <r>
    <s v="结果页"/>
    <x v="1"/>
    <x v="2"/>
    <n v="20150511"/>
    <s v="Videos"/>
    <s v="BD_结果页"/>
    <n v="2657509"/>
    <n v="3957.83"/>
  </r>
  <r>
    <s v="结果页"/>
    <x v="1"/>
    <x v="2"/>
    <n v="20150511"/>
    <s v="Videos"/>
    <s v="CMS_结果页"/>
    <n v="528044"/>
    <n v="629.03"/>
  </r>
  <r>
    <s v="其他"/>
    <x v="2"/>
    <x v="2"/>
    <n v="20150512"/>
    <s v="Admob"/>
    <s v="BD_首页"/>
    <n v="875875"/>
    <n v="205"/>
  </r>
  <r>
    <s v="其他"/>
    <x v="2"/>
    <x v="2"/>
    <n v="20150512"/>
    <s v="Admob"/>
    <s v="PG_Android"/>
    <n v="39708190"/>
    <n v="2319"/>
  </r>
  <r>
    <s v="其他"/>
    <x v="2"/>
    <x v="2"/>
    <n v="20150512"/>
    <s v="Admob"/>
    <s v="PG_IOS"/>
    <n v="1829759"/>
    <n v="1165"/>
  </r>
  <r>
    <s v="结果页"/>
    <x v="1"/>
    <x v="2"/>
    <n v="20150512"/>
    <s v="cpm"/>
    <s v="BD_结果页"/>
    <n v="370693"/>
    <n v="789.27"/>
  </r>
  <r>
    <s v="结果页"/>
    <x v="1"/>
    <x v="2"/>
    <n v="20150512"/>
    <s v="cpm"/>
    <s v="CM_结果页"/>
    <n v="2965989"/>
    <n v="4192.78"/>
  </r>
  <r>
    <s v="结果页"/>
    <x v="1"/>
    <x v="2"/>
    <n v="20150512"/>
    <s v="cpm"/>
    <s v="CMS_结果页"/>
    <n v="906651"/>
    <n v="2427.23"/>
  </r>
  <r>
    <s v="结果页"/>
    <x v="2"/>
    <x v="2"/>
    <n v="20150512"/>
    <s v="facebook"/>
    <s v="BD_结果页"/>
    <n v="4147011"/>
    <n v="5527.92"/>
  </r>
  <r>
    <s v="充电屏保"/>
    <x v="2"/>
    <x v="2"/>
    <n v="20150512"/>
    <s v="facebook"/>
    <s v="BD_充电屏保"/>
    <n v="22948293"/>
    <n v="22878.61"/>
  </r>
  <r>
    <s v="其他"/>
    <x v="2"/>
    <x v="2"/>
    <n v="20150512"/>
    <s v="facebook"/>
    <s v="BD_首页"/>
    <n v="3069717"/>
    <n v="2461.52"/>
  </r>
  <r>
    <s v="Applock"/>
    <x v="2"/>
    <x v="2"/>
    <n v="20150512"/>
    <s v="facebook"/>
    <s v="CM_AppLock"/>
    <n v="89038149"/>
    <n v="68917.039999999994"/>
  </r>
  <r>
    <s v="结果页"/>
    <x v="2"/>
    <x v="2"/>
    <n v="20150512"/>
    <s v="facebook"/>
    <s v="CM_结果页"/>
    <n v="28216586"/>
    <n v="32342.639999999999"/>
  </r>
  <r>
    <s v="充电屏保"/>
    <x v="2"/>
    <x v="2"/>
    <n v="20150512"/>
    <s v="facebook"/>
    <s v="CM_充电屏保"/>
    <n v="100395089"/>
    <n v="82000.31"/>
  </r>
  <r>
    <s v="其他"/>
    <x v="2"/>
    <x v="2"/>
    <n v="20150512"/>
    <s v="facebook"/>
    <s v="CM_卸载页"/>
    <n v="558086"/>
    <n v="840.36"/>
  </r>
  <r>
    <s v="其他"/>
    <x v="2"/>
    <x v="2"/>
    <n v="20150512"/>
    <s v="facebook"/>
    <s v="CM_游戏盒子"/>
    <n v="701790"/>
    <n v="3367.17"/>
  </r>
  <r>
    <s v="其他"/>
    <x v="2"/>
    <x v="2"/>
    <n v="20150512"/>
    <s v="facebook"/>
    <s v="CMB"/>
    <n v="2690466"/>
    <n v="1548.67"/>
  </r>
  <r>
    <s v="Applock"/>
    <x v="2"/>
    <x v="2"/>
    <n v="20150512"/>
    <s v="facebook"/>
    <s v="CMS_AppLock"/>
    <n v="234518068"/>
    <n v="140914.65"/>
  </r>
  <r>
    <s v="结果页"/>
    <x v="2"/>
    <x v="2"/>
    <n v="20150512"/>
    <s v="facebook"/>
    <s v="CMS_结果页"/>
    <n v="11907057"/>
    <n v="35137.33"/>
  </r>
  <r>
    <s v="充电屏保"/>
    <x v="2"/>
    <x v="2"/>
    <n v="20150512"/>
    <s v="facebook"/>
    <s v="CMS_充电屏保"/>
    <n v="16620949"/>
    <n v="10181.48"/>
  </r>
  <r>
    <s v="其他"/>
    <x v="2"/>
    <x v="2"/>
    <n v="20150512"/>
    <s v="facebook"/>
    <s v="FM"/>
    <n v="1004683"/>
    <n v="1740.4"/>
  </r>
  <r>
    <s v="其他"/>
    <x v="2"/>
    <x v="2"/>
    <n v="20150512"/>
    <s v="facebook"/>
    <s v="PG_Android"/>
    <n v="15573859"/>
    <n v="5424.35"/>
  </r>
  <r>
    <s v="其他"/>
    <x v="2"/>
    <x v="2"/>
    <n v="20150512"/>
    <s v="facebook"/>
    <s v="PG_IOS"/>
    <n v="4362953"/>
    <n v="3991.27"/>
  </r>
  <r>
    <s v="结果页"/>
    <x v="1"/>
    <x v="2"/>
    <n v="20150512"/>
    <s v="Videos"/>
    <s v="BD_结果页"/>
    <n v="3092183"/>
    <n v="5309.81"/>
  </r>
  <r>
    <s v="结果页"/>
    <x v="1"/>
    <x v="2"/>
    <n v="20150512"/>
    <s v="Videos"/>
    <s v="CMS_结果页"/>
    <n v="615984"/>
    <n v="649"/>
  </r>
  <r>
    <s v="其他"/>
    <x v="2"/>
    <x v="2"/>
    <n v="20150513"/>
    <s v="Admob"/>
    <s v="BD_首页"/>
    <n v="873345"/>
    <n v="201"/>
  </r>
  <r>
    <s v="其他"/>
    <x v="2"/>
    <x v="2"/>
    <n v="20150513"/>
    <s v="Admob"/>
    <s v="PG_Android"/>
    <n v="15597228"/>
    <n v="1180"/>
  </r>
  <r>
    <s v="其他"/>
    <x v="2"/>
    <x v="2"/>
    <n v="20150513"/>
    <s v="Admob"/>
    <s v="PG_IOS"/>
    <n v="1844033"/>
    <n v="1117"/>
  </r>
  <r>
    <s v="结果页"/>
    <x v="1"/>
    <x v="2"/>
    <n v="20150513"/>
    <s v="cpm"/>
    <s v="BD_结果页"/>
    <n v="424302"/>
    <n v="1401.1399999999999"/>
  </r>
  <r>
    <s v="结果页"/>
    <x v="1"/>
    <x v="2"/>
    <n v="20150513"/>
    <s v="cpm"/>
    <s v="CM_结果页"/>
    <n v="2965309"/>
    <n v="4134.9400000000005"/>
  </r>
  <r>
    <s v="结果页"/>
    <x v="1"/>
    <x v="2"/>
    <n v="20150513"/>
    <s v="cpm"/>
    <s v="CMS_结果页"/>
    <n v="932970"/>
    <n v="1949.71"/>
  </r>
  <r>
    <s v="结果页"/>
    <x v="2"/>
    <x v="2"/>
    <n v="20150513"/>
    <s v="facebook"/>
    <s v="BD_结果页"/>
    <n v="4382179"/>
    <n v="6095.83"/>
  </r>
  <r>
    <s v="充电屏保"/>
    <x v="2"/>
    <x v="2"/>
    <n v="20150513"/>
    <s v="facebook"/>
    <s v="BD_充电屏保"/>
    <n v="22976263"/>
    <n v="23807.19"/>
  </r>
  <r>
    <s v="其他"/>
    <x v="2"/>
    <x v="2"/>
    <n v="20150513"/>
    <s v="facebook"/>
    <s v="BD_首页"/>
    <n v="3110774"/>
    <n v="2570.66"/>
  </r>
  <r>
    <s v="Applock"/>
    <x v="2"/>
    <x v="2"/>
    <n v="20150513"/>
    <s v="facebook"/>
    <s v="CM_AppLock"/>
    <n v="90137056"/>
    <n v="72452.78"/>
  </r>
  <r>
    <s v="结果页"/>
    <x v="2"/>
    <x v="2"/>
    <n v="20150513"/>
    <s v="facebook"/>
    <s v="CM_结果页"/>
    <n v="28370338"/>
    <n v="32642.239999999998"/>
  </r>
  <r>
    <s v="充电屏保"/>
    <x v="2"/>
    <x v="2"/>
    <n v="20150513"/>
    <s v="facebook"/>
    <s v="CM_充电屏保"/>
    <n v="102696423"/>
    <n v="85837.08"/>
  </r>
  <r>
    <s v="其他"/>
    <x v="2"/>
    <x v="2"/>
    <n v="20150513"/>
    <s v="facebook"/>
    <s v="CM_卸载页"/>
    <n v="566285"/>
    <n v="823.89"/>
  </r>
  <r>
    <s v="其他"/>
    <x v="2"/>
    <x v="2"/>
    <n v="20150513"/>
    <s v="facebook"/>
    <s v="CM_游戏盒子"/>
    <n v="691041"/>
    <n v="3323.11"/>
  </r>
  <r>
    <s v="其他"/>
    <x v="2"/>
    <x v="2"/>
    <n v="20150513"/>
    <s v="facebook"/>
    <s v="CMB"/>
    <n v="2652850"/>
    <n v="1540.02"/>
  </r>
  <r>
    <s v="Applock"/>
    <x v="2"/>
    <x v="2"/>
    <n v="20150513"/>
    <s v="facebook"/>
    <s v="CMS_AppLock"/>
    <n v="238315626"/>
    <n v="150827.21"/>
  </r>
  <r>
    <s v="结果页"/>
    <x v="2"/>
    <x v="2"/>
    <n v="20150513"/>
    <s v="facebook"/>
    <s v="CMS_结果页"/>
    <n v="11970596"/>
    <n v="34297.480000000003"/>
  </r>
  <r>
    <s v="充电屏保"/>
    <x v="2"/>
    <x v="2"/>
    <n v="20150513"/>
    <s v="facebook"/>
    <s v="CMS_充电屏保"/>
    <n v="16805932"/>
    <n v="10678.27"/>
  </r>
  <r>
    <s v="其他"/>
    <x v="2"/>
    <x v="2"/>
    <n v="20150513"/>
    <s v="facebook"/>
    <s v="FM"/>
    <n v="984173"/>
    <n v="1719.02"/>
  </r>
  <r>
    <s v="其他"/>
    <x v="2"/>
    <x v="2"/>
    <n v="20150513"/>
    <s v="facebook"/>
    <s v="PG_Android"/>
    <n v="15264166"/>
    <n v="5260.69"/>
  </r>
  <r>
    <s v="其他"/>
    <x v="2"/>
    <x v="2"/>
    <n v="20150513"/>
    <s v="facebook"/>
    <s v="PG_IOS"/>
    <n v="4378965"/>
    <n v="3971.65"/>
  </r>
  <r>
    <s v="结果页"/>
    <x v="1"/>
    <x v="2"/>
    <n v="20150513"/>
    <s v="Videos"/>
    <s v="BD_结果页"/>
    <n v="2769791"/>
    <n v="4372.3100000000004"/>
  </r>
  <r>
    <s v="结果页"/>
    <x v="1"/>
    <x v="2"/>
    <n v="20150513"/>
    <s v="Videos"/>
    <s v="CMS_结果页"/>
    <n v="637719"/>
    <n v="641.22"/>
  </r>
  <r>
    <s v="其他"/>
    <x v="2"/>
    <x v="2"/>
    <n v="20150514"/>
    <s v="Admob"/>
    <s v="BD_首页"/>
    <n v="871207"/>
    <n v="190"/>
  </r>
  <r>
    <s v="其他"/>
    <x v="2"/>
    <x v="2"/>
    <n v="20150514"/>
    <s v="Admob"/>
    <s v="PG_Android"/>
    <n v="14962838"/>
    <n v="1113"/>
  </r>
  <r>
    <s v="其他"/>
    <x v="2"/>
    <x v="2"/>
    <n v="20150514"/>
    <s v="Admob"/>
    <s v="PG_IOS"/>
    <n v="1921740"/>
    <n v="1123"/>
  </r>
  <r>
    <s v="结果页"/>
    <x v="1"/>
    <x v="2"/>
    <n v="20150514"/>
    <s v="cpm"/>
    <s v="BD_结果页"/>
    <n v="352135"/>
    <n v="760.25"/>
  </r>
  <r>
    <s v="结果页"/>
    <x v="1"/>
    <x v="2"/>
    <n v="20150514"/>
    <s v="cpm"/>
    <s v="CM_结果页"/>
    <n v="2715344"/>
    <n v="4172.1399999999994"/>
  </r>
  <r>
    <s v="结果页"/>
    <x v="1"/>
    <x v="2"/>
    <n v="20150514"/>
    <s v="cpm"/>
    <s v="CMS_结果页"/>
    <n v="768558"/>
    <n v="2324.4699999999998"/>
  </r>
  <r>
    <s v="结果页"/>
    <x v="2"/>
    <x v="2"/>
    <n v="20150514"/>
    <s v="facebook"/>
    <s v="BD_结果页"/>
    <n v="5223676"/>
    <n v="7268.2"/>
  </r>
  <r>
    <s v="充电屏保"/>
    <x v="2"/>
    <x v="2"/>
    <n v="20150514"/>
    <s v="facebook"/>
    <s v="BD_充电屏保"/>
    <n v="23219281"/>
    <n v="23696.09"/>
  </r>
  <r>
    <s v="其他"/>
    <x v="2"/>
    <x v="2"/>
    <n v="20150514"/>
    <s v="facebook"/>
    <s v="BD_首页"/>
    <n v="3136410"/>
    <n v="2455.64"/>
  </r>
  <r>
    <s v="Applock"/>
    <x v="2"/>
    <x v="2"/>
    <n v="20150514"/>
    <s v="facebook"/>
    <s v="CM_AppLock"/>
    <n v="91805128"/>
    <n v="74571.53"/>
  </r>
  <r>
    <s v="结果页"/>
    <x v="2"/>
    <x v="2"/>
    <n v="20150514"/>
    <s v="facebook"/>
    <s v="CM_结果页"/>
    <n v="28717367"/>
    <n v="33982.369999999995"/>
  </r>
  <r>
    <s v="充电屏保"/>
    <x v="2"/>
    <x v="2"/>
    <n v="20150514"/>
    <s v="facebook"/>
    <s v="CM_充电屏保"/>
    <n v="105944488"/>
    <n v="89368.55"/>
  </r>
  <r>
    <s v="其他"/>
    <x v="2"/>
    <x v="2"/>
    <n v="20150514"/>
    <s v="facebook"/>
    <s v="CM_卸载页"/>
    <n v="570850"/>
    <n v="895.98"/>
  </r>
  <r>
    <s v="其他"/>
    <x v="2"/>
    <x v="2"/>
    <n v="20150514"/>
    <s v="facebook"/>
    <s v="CM_游戏盒子"/>
    <n v="709064"/>
    <n v="3378.64"/>
  </r>
  <r>
    <s v="其他"/>
    <x v="2"/>
    <x v="2"/>
    <n v="20150514"/>
    <s v="facebook"/>
    <s v="CMB"/>
    <n v="2645138"/>
    <n v="1503.56"/>
  </r>
  <r>
    <s v="Applock"/>
    <x v="2"/>
    <x v="2"/>
    <n v="20150514"/>
    <s v="facebook"/>
    <s v="CMS_AppLock"/>
    <n v="245160996"/>
    <n v="159701.22"/>
  </r>
  <r>
    <s v="结果页"/>
    <x v="2"/>
    <x v="2"/>
    <n v="20150514"/>
    <s v="facebook"/>
    <s v="CMS_结果页"/>
    <n v="12021668"/>
    <n v="36222.92"/>
  </r>
  <r>
    <s v="充电屏保"/>
    <x v="2"/>
    <x v="2"/>
    <n v="20150514"/>
    <s v="facebook"/>
    <s v="CMS_充电屏保"/>
    <n v="17198990"/>
    <n v="11245.26"/>
  </r>
  <r>
    <s v="其他"/>
    <x v="2"/>
    <x v="2"/>
    <n v="20150514"/>
    <s v="facebook"/>
    <s v="FM"/>
    <n v="987828"/>
    <n v="1747.76"/>
  </r>
  <r>
    <s v="其他"/>
    <x v="2"/>
    <x v="2"/>
    <n v="20150514"/>
    <s v="facebook"/>
    <s v="PG_Android"/>
    <n v="15851993"/>
    <n v="5558.93"/>
  </r>
  <r>
    <s v="其他"/>
    <x v="2"/>
    <x v="2"/>
    <n v="20150514"/>
    <s v="facebook"/>
    <s v="PG_IOS"/>
    <n v="4545313"/>
    <n v="4396.6499999999996"/>
  </r>
  <r>
    <s v="结果页"/>
    <x v="1"/>
    <x v="2"/>
    <n v="20150514"/>
    <s v="Videos"/>
    <s v="BD_结果页"/>
    <n v="2851888"/>
    <n v="3851.59"/>
  </r>
  <r>
    <s v="结果页"/>
    <x v="1"/>
    <x v="2"/>
    <n v="20150514"/>
    <s v="Videos"/>
    <s v="CMS_结果页"/>
    <n v="718901"/>
    <n v="812.69"/>
  </r>
  <r>
    <s v="其他"/>
    <x v="2"/>
    <x v="2"/>
    <n v="20150515"/>
    <s v="Admob"/>
    <s v="BD_首页"/>
    <n v="862673"/>
    <n v="189"/>
  </r>
  <r>
    <s v="其他"/>
    <x v="2"/>
    <x v="2"/>
    <n v="20150515"/>
    <s v="Admob"/>
    <s v="PG_Android"/>
    <n v="15060285"/>
    <n v="1050"/>
  </r>
  <r>
    <s v="其他"/>
    <x v="2"/>
    <x v="2"/>
    <n v="20150515"/>
    <s v="Admob"/>
    <s v="PG_IOS"/>
    <n v="2058789"/>
    <n v="1227"/>
  </r>
  <r>
    <s v="结果页"/>
    <x v="1"/>
    <x v="2"/>
    <n v="20150515"/>
    <s v="cpm"/>
    <s v="BD_结果页"/>
    <n v="267197"/>
    <n v="694.98"/>
  </r>
  <r>
    <s v="结果页"/>
    <x v="1"/>
    <x v="2"/>
    <n v="20150515"/>
    <s v="cpm"/>
    <s v="CM_结果页"/>
    <n v="2145636"/>
    <n v="4054.0499999999997"/>
  </r>
  <r>
    <s v="结果页"/>
    <x v="1"/>
    <x v="2"/>
    <n v="20150515"/>
    <s v="cpm"/>
    <s v="CMS_结果页"/>
    <n v="544236"/>
    <n v="2151.3999999999996"/>
  </r>
  <r>
    <s v="结果页"/>
    <x v="2"/>
    <x v="2"/>
    <n v="20150515"/>
    <s v="facebook"/>
    <s v="BD_结果页"/>
    <n v="5745829"/>
    <n v="8563"/>
  </r>
  <r>
    <s v="充电屏保"/>
    <x v="2"/>
    <x v="2"/>
    <n v="20150515"/>
    <s v="facebook"/>
    <s v="BD_充电屏保"/>
    <n v="24056737"/>
    <n v="25475.23"/>
  </r>
  <r>
    <s v="其他"/>
    <x v="2"/>
    <x v="2"/>
    <n v="20150515"/>
    <s v="facebook"/>
    <s v="BD_首页"/>
    <n v="3254998"/>
    <n v="2759.79"/>
  </r>
  <r>
    <s v="Applock"/>
    <x v="2"/>
    <x v="2"/>
    <n v="20150515"/>
    <s v="facebook"/>
    <s v="CM_AppLock"/>
    <n v="93858810"/>
    <n v="80387.14"/>
  </r>
  <r>
    <s v="结果页"/>
    <x v="2"/>
    <x v="2"/>
    <n v="20150515"/>
    <s v="facebook"/>
    <s v="CM_结果页"/>
    <n v="27909247"/>
    <n v="34148.310000000005"/>
  </r>
  <r>
    <s v="充电屏保"/>
    <x v="2"/>
    <x v="2"/>
    <n v="20150515"/>
    <s v="facebook"/>
    <s v="CM_充电屏保"/>
    <n v="110596260"/>
    <n v="96993.79"/>
  </r>
  <r>
    <s v="其他"/>
    <x v="2"/>
    <x v="2"/>
    <n v="20150515"/>
    <s v="facebook"/>
    <s v="CM_卸载页"/>
    <n v="572115"/>
    <n v="1025.06"/>
  </r>
  <r>
    <s v="其他"/>
    <x v="2"/>
    <x v="2"/>
    <n v="20150515"/>
    <s v="facebook"/>
    <s v="CM_游戏盒子"/>
    <n v="728431"/>
    <n v="3962.47"/>
  </r>
  <r>
    <s v="其他"/>
    <x v="2"/>
    <x v="2"/>
    <n v="20150515"/>
    <s v="facebook"/>
    <s v="CMB"/>
    <n v="2629289"/>
    <n v="1683.34"/>
  </r>
  <r>
    <s v="Applock"/>
    <x v="2"/>
    <x v="2"/>
    <n v="20150515"/>
    <s v="facebook"/>
    <s v="CMS_AppLock"/>
    <n v="252549414"/>
    <n v="174640.4"/>
  </r>
  <r>
    <s v="结果页"/>
    <x v="2"/>
    <x v="2"/>
    <n v="20150515"/>
    <s v="facebook"/>
    <s v="CMS_结果页"/>
    <n v="11854147"/>
    <n v="38544.160000000003"/>
  </r>
  <r>
    <s v="充电屏保"/>
    <x v="2"/>
    <x v="2"/>
    <n v="20150515"/>
    <s v="facebook"/>
    <s v="CMS_充电屏保"/>
    <n v="18001360"/>
    <n v="12217.24"/>
  </r>
  <r>
    <s v="其他"/>
    <x v="2"/>
    <x v="2"/>
    <n v="20150515"/>
    <s v="facebook"/>
    <s v="FM"/>
    <n v="983566"/>
    <n v="1894.44"/>
  </r>
  <r>
    <s v="其他"/>
    <x v="2"/>
    <x v="2"/>
    <n v="20150515"/>
    <s v="facebook"/>
    <s v="PG_Android"/>
    <n v="17587989"/>
    <n v="6244.91"/>
  </r>
  <r>
    <s v="其他"/>
    <x v="2"/>
    <x v="2"/>
    <n v="20150515"/>
    <s v="facebook"/>
    <s v="PG_IOS"/>
    <n v="4918334"/>
    <n v="5243.1900000000005"/>
  </r>
  <r>
    <s v="结果页"/>
    <x v="1"/>
    <x v="2"/>
    <n v="20150515"/>
    <s v="Videos"/>
    <s v="BD_结果页"/>
    <n v="2292264"/>
    <n v="3931.29"/>
  </r>
  <r>
    <s v="结果页"/>
    <x v="1"/>
    <x v="2"/>
    <n v="20150515"/>
    <s v="Videos"/>
    <s v="CMS_结果页"/>
    <n v="638767"/>
    <n v="814.55"/>
  </r>
  <r>
    <s v="其他"/>
    <x v="2"/>
    <x v="2"/>
    <n v="20150516"/>
    <s v="Admob"/>
    <s v="BD_首页"/>
    <n v="830543"/>
    <n v="187"/>
  </r>
  <r>
    <s v="其他"/>
    <x v="2"/>
    <x v="2"/>
    <n v="20150516"/>
    <s v="Admob"/>
    <s v="PG_Android"/>
    <n v="15731965"/>
    <n v="1088"/>
  </r>
  <r>
    <s v="其他"/>
    <x v="2"/>
    <x v="2"/>
    <n v="20150516"/>
    <s v="Admob"/>
    <s v="PG_IOS"/>
    <n v="2393814"/>
    <n v="1461"/>
  </r>
  <r>
    <s v="结果页"/>
    <x v="1"/>
    <x v="2"/>
    <n v="20150516"/>
    <s v="cpm"/>
    <s v="BD_结果页"/>
    <n v="247895"/>
    <n v="657.66000000000008"/>
  </r>
  <r>
    <s v="结果页"/>
    <x v="1"/>
    <x v="2"/>
    <n v="20150516"/>
    <s v="cpm"/>
    <s v="CM_结果页"/>
    <n v="2158125"/>
    <n v="4121.6000000000004"/>
  </r>
  <r>
    <s v="结果页"/>
    <x v="1"/>
    <x v="2"/>
    <n v="20150516"/>
    <s v="cpm"/>
    <s v="CMS_结果页"/>
    <n v="542314"/>
    <n v="2220.4699999999998"/>
  </r>
  <r>
    <s v="结果页"/>
    <x v="2"/>
    <x v="2"/>
    <n v="20150516"/>
    <s v="facebook"/>
    <s v="BD_结果页"/>
    <n v="5599529"/>
    <n v="7986.83"/>
  </r>
  <r>
    <s v="充电屏保"/>
    <x v="2"/>
    <x v="2"/>
    <n v="20150516"/>
    <s v="facebook"/>
    <s v="BD_充电屏保"/>
    <n v="23187732"/>
    <n v="23608.789999999997"/>
  </r>
  <r>
    <s v="其他"/>
    <x v="2"/>
    <x v="2"/>
    <n v="20150516"/>
    <s v="facebook"/>
    <s v="BD_首页"/>
    <n v="3211399"/>
    <n v="2701.25"/>
  </r>
  <r>
    <s v="Applock"/>
    <x v="2"/>
    <x v="2"/>
    <n v="20150516"/>
    <s v="facebook"/>
    <s v="CM_AppLock"/>
    <n v="92045001"/>
    <n v="78085.960000000006"/>
  </r>
  <r>
    <s v="结果页"/>
    <x v="2"/>
    <x v="2"/>
    <n v="20150516"/>
    <s v="facebook"/>
    <s v="CM_结果页"/>
    <n v="27264354"/>
    <n v="33573.329999999994"/>
  </r>
  <r>
    <s v="充电屏保"/>
    <x v="2"/>
    <x v="2"/>
    <n v="20150516"/>
    <s v="facebook"/>
    <s v="CM_充电屏保"/>
    <n v="107218336"/>
    <n v="91278.54"/>
  </r>
  <r>
    <s v="其他"/>
    <x v="2"/>
    <x v="2"/>
    <n v="20150516"/>
    <s v="facebook"/>
    <s v="CM_卸载页"/>
    <n v="589112"/>
    <n v="1071.44"/>
  </r>
  <r>
    <s v="其他"/>
    <x v="2"/>
    <x v="2"/>
    <n v="20150516"/>
    <s v="facebook"/>
    <s v="CM_游戏盒子"/>
    <n v="755340"/>
    <n v="3830.94"/>
  </r>
  <r>
    <s v="其他"/>
    <x v="2"/>
    <x v="2"/>
    <n v="20150516"/>
    <s v="facebook"/>
    <s v="CMB"/>
    <n v="2596824"/>
    <n v="1665.08"/>
  </r>
  <r>
    <s v="Applock"/>
    <x v="2"/>
    <x v="2"/>
    <n v="20150516"/>
    <s v="facebook"/>
    <s v="CMS_AppLock"/>
    <n v="247329588"/>
    <n v="168091.57"/>
  </r>
  <r>
    <s v="结果页"/>
    <x v="2"/>
    <x v="2"/>
    <n v="20150516"/>
    <s v="facebook"/>
    <s v="CMS_结果页"/>
    <n v="11844522"/>
    <n v="37068.51"/>
  </r>
  <r>
    <s v="充电屏保"/>
    <x v="2"/>
    <x v="2"/>
    <n v="20150516"/>
    <s v="facebook"/>
    <s v="CMS_充电屏保"/>
    <n v="17845882"/>
    <n v="12051.9"/>
  </r>
  <r>
    <s v="其他"/>
    <x v="2"/>
    <x v="2"/>
    <n v="20150516"/>
    <s v="facebook"/>
    <s v="FM"/>
    <n v="1001622"/>
    <n v="1857.65"/>
  </r>
  <r>
    <s v="其他"/>
    <x v="2"/>
    <x v="2"/>
    <n v="20150516"/>
    <s v="facebook"/>
    <s v="PG_Android"/>
    <n v="19316477"/>
    <n v="7077.7199999999993"/>
  </r>
  <r>
    <s v="其他"/>
    <x v="2"/>
    <x v="2"/>
    <n v="20150516"/>
    <s v="facebook"/>
    <s v="PG_IOS"/>
    <n v="5671604"/>
    <n v="5957.62"/>
  </r>
  <r>
    <s v="结果页"/>
    <x v="1"/>
    <x v="2"/>
    <n v="20150516"/>
    <s v="Videos"/>
    <s v="BD_结果页"/>
    <n v="2454150"/>
    <n v="3557.17"/>
  </r>
  <r>
    <s v="结果页"/>
    <x v="1"/>
    <x v="2"/>
    <n v="20150516"/>
    <s v="Videos"/>
    <s v="CMS_结果页"/>
    <n v="679837"/>
    <n v="800.73"/>
  </r>
  <r>
    <s v="其他"/>
    <x v="2"/>
    <x v="2"/>
    <n v="20150517"/>
    <s v="Admob"/>
    <s v="BD_首页"/>
    <n v="842859"/>
    <n v="187"/>
  </r>
  <r>
    <s v="其他"/>
    <x v="2"/>
    <x v="2"/>
    <n v="20150517"/>
    <s v="Admob"/>
    <s v="PG_Android"/>
    <n v="15058481"/>
    <n v="1070"/>
  </r>
  <r>
    <s v="其他"/>
    <x v="2"/>
    <x v="2"/>
    <n v="20150517"/>
    <s v="Admob"/>
    <s v="PG_IOS"/>
    <n v="2376888"/>
    <n v="1379"/>
  </r>
  <r>
    <s v="结果页"/>
    <x v="1"/>
    <x v="2"/>
    <n v="20150517"/>
    <s v="cpm"/>
    <s v="BD_结果页"/>
    <n v="236500"/>
    <n v="626.85"/>
  </r>
  <r>
    <s v="结果页"/>
    <x v="1"/>
    <x v="2"/>
    <n v="20150517"/>
    <s v="cpm"/>
    <s v="CM_结果页"/>
    <n v="2171962"/>
    <n v="4174.21"/>
  </r>
  <r>
    <s v="结果页"/>
    <x v="1"/>
    <x v="2"/>
    <n v="20150517"/>
    <s v="cpm"/>
    <s v="CMS_结果页"/>
    <n v="580830"/>
    <n v="2345.42"/>
  </r>
  <r>
    <s v="结果页"/>
    <x v="2"/>
    <x v="2"/>
    <n v="20150517"/>
    <s v="facebook"/>
    <s v="BD_结果页"/>
    <n v="5632303"/>
    <n v="7631.62"/>
  </r>
  <r>
    <s v="充电屏保"/>
    <x v="2"/>
    <x v="2"/>
    <n v="20150517"/>
    <s v="facebook"/>
    <s v="BD_充电屏保"/>
    <n v="23286728"/>
    <n v="22611.68"/>
  </r>
  <r>
    <s v="其他"/>
    <x v="2"/>
    <x v="2"/>
    <n v="20150517"/>
    <s v="facebook"/>
    <s v="BD_首页"/>
    <n v="3193006"/>
    <n v="2657.1400000000003"/>
  </r>
  <r>
    <s v="Applock"/>
    <x v="2"/>
    <x v="2"/>
    <n v="20150517"/>
    <s v="facebook"/>
    <s v="CM_AppLock"/>
    <n v="89108187"/>
    <n v="73855.16"/>
  </r>
  <r>
    <s v="结果页"/>
    <x v="2"/>
    <x v="2"/>
    <n v="20150517"/>
    <s v="facebook"/>
    <s v="CM_结果页"/>
    <n v="27904180"/>
    <n v="33590.97"/>
  </r>
  <r>
    <s v="充电屏保"/>
    <x v="2"/>
    <x v="2"/>
    <n v="20150517"/>
    <s v="facebook"/>
    <s v="CM_充电屏保"/>
    <n v="108119034"/>
    <n v="88227.09"/>
  </r>
  <r>
    <s v="其他"/>
    <x v="2"/>
    <x v="2"/>
    <n v="20150517"/>
    <s v="facebook"/>
    <s v="CM_卸载页"/>
    <n v="596251"/>
    <n v="983.38"/>
  </r>
  <r>
    <s v="其他"/>
    <x v="2"/>
    <x v="2"/>
    <n v="20150517"/>
    <s v="facebook"/>
    <s v="CM_游戏盒子"/>
    <n v="739922"/>
    <n v="3546.24"/>
  </r>
  <r>
    <s v="其他"/>
    <x v="2"/>
    <x v="2"/>
    <n v="20150517"/>
    <s v="facebook"/>
    <s v="CMB"/>
    <n v="2678394"/>
    <n v="1654.48"/>
  </r>
  <r>
    <s v="Applock"/>
    <x v="2"/>
    <x v="2"/>
    <n v="20150517"/>
    <s v="facebook"/>
    <s v="CMS_AppLock"/>
    <n v="239823359"/>
    <n v="160052.04999999999"/>
  </r>
  <r>
    <s v="结果页"/>
    <x v="2"/>
    <x v="2"/>
    <n v="20150517"/>
    <s v="facebook"/>
    <s v="CMS_结果页"/>
    <n v="12133757"/>
    <n v="36162.239999999998"/>
  </r>
  <r>
    <s v="充电屏保"/>
    <x v="2"/>
    <x v="2"/>
    <n v="20150517"/>
    <s v="facebook"/>
    <s v="CMS_充电屏保"/>
    <n v="17587180"/>
    <n v="11693.33"/>
  </r>
  <r>
    <s v="其他"/>
    <x v="2"/>
    <x v="2"/>
    <n v="20150517"/>
    <s v="facebook"/>
    <s v="FM"/>
    <n v="1044106"/>
    <n v="1813.21"/>
  </r>
  <r>
    <s v="其他"/>
    <x v="2"/>
    <x v="2"/>
    <n v="20150517"/>
    <s v="facebook"/>
    <s v="PG_Android"/>
    <n v="19348572"/>
    <n v="6931.92"/>
  </r>
  <r>
    <s v="其他"/>
    <x v="2"/>
    <x v="2"/>
    <n v="20150517"/>
    <s v="facebook"/>
    <s v="PG_IOS"/>
    <n v="5726208"/>
    <n v="5847.4700000000012"/>
  </r>
  <r>
    <s v="结果页"/>
    <x v="1"/>
    <x v="2"/>
    <n v="20150517"/>
    <s v="Videos"/>
    <s v="BD_结果页"/>
    <n v="2599915"/>
    <n v="3619.62"/>
  </r>
  <r>
    <s v="结果页"/>
    <x v="1"/>
    <x v="2"/>
    <n v="20150517"/>
    <s v="Videos"/>
    <s v="CMS_结果页"/>
    <n v="658408"/>
    <n v="695.04"/>
  </r>
  <r>
    <s v="其他"/>
    <x v="2"/>
    <x v="2"/>
    <n v="20150518"/>
    <s v="Admob"/>
    <s v="BD_首页"/>
    <n v="842148"/>
    <n v="191"/>
  </r>
  <r>
    <s v="其他"/>
    <x v="2"/>
    <x v="2"/>
    <n v="20150518"/>
    <s v="Admob"/>
    <s v="PG_Android"/>
    <n v="12751920"/>
    <n v="1004"/>
  </r>
  <r>
    <s v="其他"/>
    <x v="2"/>
    <x v="2"/>
    <n v="20150518"/>
    <s v="Admob"/>
    <s v="PG_IOS"/>
    <n v="1940770"/>
    <n v="1142"/>
  </r>
  <r>
    <s v="结果页"/>
    <x v="1"/>
    <x v="2"/>
    <n v="20150518"/>
    <s v="cpm"/>
    <s v="BD_结果页"/>
    <n v="261825"/>
    <n v="679.25"/>
  </r>
  <r>
    <s v="结果页"/>
    <x v="1"/>
    <x v="2"/>
    <n v="20150518"/>
    <s v="cpm"/>
    <s v="CM_结果页"/>
    <n v="2143200"/>
    <n v="4155.43"/>
  </r>
  <r>
    <s v="结果页"/>
    <x v="1"/>
    <x v="2"/>
    <n v="20150518"/>
    <s v="cpm"/>
    <s v="CMS_结果页"/>
    <n v="607800"/>
    <n v="2446.1999999999998"/>
  </r>
  <r>
    <s v="结果页"/>
    <x v="2"/>
    <x v="2"/>
    <n v="20150518"/>
    <s v="facebook"/>
    <s v="BD_结果页"/>
    <n v="5561624"/>
    <n v="7279.93"/>
  </r>
  <r>
    <s v="充电屏保"/>
    <x v="2"/>
    <x v="2"/>
    <n v="20150518"/>
    <s v="facebook"/>
    <s v="BD_充电屏保"/>
    <n v="24307882"/>
    <n v="22314.560000000001"/>
  </r>
  <r>
    <s v="其他"/>
    <x v="2"/>
    <x v="2"/>
    <n v="20150518"/>
    <s v="facebook"/>
    <s v="BD_首页"/>
    <n v="3113648"/>
    <n v="2381.7599999999998"/>
  </r>
  <r>
    <s v="其他"/>
    <x v="2"/>
    <x v="2"/>
    <n v="20150518"/>
    <s v="facebook"/>
    <s v="CM launcher"/>
    <n v="241791"/>
    <n v="1072.1199999999999"/>
  </r>
  <r>
    <s v="Applock"/>
    <x v="2"/>
    <x v="2"/>
    <n v="20150518"/>
    <s v="facebook"/>
    <s v="CM_AppLock"/>
    <n v="91985193"/>
    <n v="72006.509999999995"/>
  </r>
  <r>
    <s v="结果页"/>
    <x v="2"/>
    <x v="2"/>
    <n v="20150518"/>
    <s v="facebook"/>
    <s v="CM_结果页"/>
    <n v="27539964"/>
    <n v="31180.120000000003"/>
  </r>
  <r>
    <s v="充电屏保"/>
    <x v="2"/>
    <x v="2"/>
    <n v="20150518"/>
    <s v="facebook"/>
    <s v="CM_充电屏保"/>
    <n v="113741256"/>
    <n v="87082.08"/>
  </r>
  <r>
    <s v="其他"/>
    <x v="2"/>
    <x v="2"/>
    <n v="20150518"/>
    <s v="facebook"/>
    <s v="CM_卸载页"/>
    <n v="563874"/>
    <n v="803.34"/>
  </r>
  <r>
    <s v="其他"/>
    <x v="2"/>
    <x v="2"/>
    <n v="20150518"/>
    <s v="facebook"/>
    <s v="CM_游戏盒子"/>
    <n v="706497"/>
    <n v="3127.83"/>
  </r>
  <r>
    <s v="其他"/>
    <x v="2"/>
    <x v="2"/>
    <n v="20150518"/>
    <s v="facebook"/>
    <s v="CMB"/>
    <n v="2681436"/>
    <n v="1548.79"/>
  </r>
  <r>
    <s v="Applock"/>
    <x v="2"/>
    <x v="2"/>
    <n v="20150518"/>
    <s v="facebook"/>
    <s v="CMS_AppLock"/>
    <n v="250072613"/>
    <n v="161736.38"/>
  </r>
  <r>
    <s v="结果页"/>
    <x v="2"/>
    <x v="2"/>
    <n v="20150518"/>
    <s v="facebook"/>
    <s v="CMS_结果页"/>
    <n v="12628127"/>
    <n v="35683.75"/>
  </r>
  <r>
    <s v="充电屏保"/>
    <x v="2"/>
    <x v="2"/>
    <n v="20150518"/>
    <s v="facebook"/>
    <s v="CMS_充电屏保"/>
    <n v="17806916"/>
    <n v="11262.19"/>
  </r>
  <r>
    <s v="其他"/>
    <x v="2"/>
    <x v="2"/>
    <n v="20150518"/>
    <s v="facebook"/>
    <s v="FM"/>
    <n v="1007112"/>
    <n v="1618.86"/>
  </r>
  <r>
    <s v="其他"/>
    <x v="2"/>
    <x v="2"/>
    <n v="20150518"/>
    <s v="facebook"/>
    <s v="PG_Android"/>
    <n v="16711274"/>
    <n v="5427.6100000000006"/>
  </r>
  <r>
    <s v="其他"/>
    <x v="2"/>
    <x v="2"/>
    <n v="20150518"/>
    <s v="facebook"/>
    <s v="PG_IOS"/>
    <n v="4807840"/>
    <n v="4802.9399999999996"/>
  </r>
  <r>
    <s v="结果页"/>
    <x v="1"/>
    <x v="2"/>
    <n v="20150518"/>
    <s v="Videos"/>
    <s v="BD_结果页"/>
    <n v="2573394"/>
    <n v="3011.85"/>
  </r>
  <r>
    <s v="结果页"/>
    <x v="1"/>
    <x v="2"/>
    <n v="20150518"/>
    <s v="Videos"/>
    <s v="CMS_结果页"/>
    <n v="508627"/>
    <n v="574.78"/>
  </r>
  <r>
    <s v="其他"/>
    <x v="2"/>
    <x v="2"/>
    <n v="20150519"/>
    <s v="Admob"/>
    <s v="BD_首页"/>
    <n v="821626"/>
    <n v="191"/>
  </r>
  <r>
    <s v="其他"/>
    <x v="2"/>
    <x v="2"/>
    <n v="20150519"/>
    <s v="Admob"/>
    <s v="PG_Android"/>
    <n v="38299684"/>
    <n v="2208"/>
  </r>
  <r>
    <s v="其他"/>
    <x v="2"/>
    <x v="2"/>
    <n v="20150519"/>
    <s v="Admob"/>
    <s v="PG_IOS"/>
    <n v="1907992"/>
    <n v="1225"/>
  </r>
  <r>
    <s v="结果页"/>
    <x v="1"/>
    <x v="2"/>
    <n v="20150519"/>
    <s v="cpm"/>
    <s v="BD_结果页"/>
    <n v="261529"/>
    <n v="663.63"/>
  </r>
  <r>
    <s v="结果页"/>
    <x v="1"/>
    <x v="2"/>
    <n v="20150519"/>
    <s v="cpm"/>
    <s v="CM_结果页"/>
    <n v="2188519"/>
    <n v="4202.9799999999996"/>
  </r>
  <r>
    <s v="结果页"/>
    <x v="1"/>
    <x v="2"/>
    <n v="20150519"/>
    <s v="cpm"/>
    <s v="CMS_结果页"/>
    <n v="610038"/>
    <n v="2468.16"/>
  </r>
  <r>
    <s v="结果页"/>
    <x v="2"/>
    <x v="2"/>
    <n v="20150519"/>
    <s v="facebook"/>
    <s v="BD_结果页"/>
    <n v="5522735"/>
    <n v="7639.18"/>
  </r>
  <r>
    <s v="充电屏保"/>
    <x v="2"/>
    <x v="2"/>
    <n v="20150519"/>
    <s v="facebook"/>
    <s v="BD_充电屏保"/>
    <n v="25365793"/>
    <n v="22488.57"/>
  </r>
  <r>
    <s v="其他"/>
    <x v="2"/>
    <x v="2"/>
    <n v="20150519"/>
    <s v="facebook"/>
    <s v="BD_首页"/>
    <n v="3096773"/>
    <n v="2422.77"/>
  </r>
  <r>
    <s v="其他"/>
    <x v="2"/>
    <x v="2"/>
    <n v="20150519"/>
    <s v="facebook"/>
    <s v="CM launcher"/>
    <n v="254044"/>
    <n v="1090.8800000000001"/>
  </r>
  <r>
    <s v="Applock"/>
    <x v="2"/>
    <x v="2"/>
    <n v="20150519"/>
    <s v="facebook"/>
    <s v="CM_AppLock"/>
    <n v="90317231"/>
    <n v="66146.91"/>
  </r>
  <r>
    <s v="结果页"/>
    <x v="2"/>
    <x v="2"/>
    <n v="20150519"/>
    <s v="facebook"/>
    <s v="CM_结果页"/>
    <n v="27608646"/>
    <n v="32148.490000000005"/>
  </r>
  <r>
    <s v="充电屏保"/>
    <x v="2"/>
    <x v="2"/>
    <n v="20150519"/>
    <s v="facebook"/>
    <s v="CM_充电屏保"/>
    <n v="115567717"/>
    <n v="84955.3"/>
  </r>
  <r>
    <s v="其他"/>
    <x v="2"/>
    <x v="2"/>
    <n v="20150519"/>
    <s v="facebook"/>
    <s v="CM_卸载页"/>
    <n v="573728"/>
    <n v="966.29"/>
  </r>
  <r>
    <s v="其他"/>
    <x v="2"/>
    <x v="2"/>
    <n v="20150519"/>
    <s v="facebook"/>
    <s v="CM_游戏盒子"/>
    <n v="709619"/>
    <n v="3253.01"/>
  </r>
  <r>
    <s v="其他"/>
    <x v="2"/>
    <x v="2"/>
    <n v="20150519"/>
    <s v="facebook"/>
    <s v="CMB"/>
    <n v="2678672"/>
    <n v="1487.74"/>
  </r>
  <r>
    <s v="Applock"/>
    <x v="2"/>
    <x v="2"/>
    <n v="20150519"/>
    <s v="facebook"/>
    <s v="CMS_AppLock"/>
    <n v="247670695"/>
    <n v="153126.49"/>
  </r>
  <r>
    <s v="结果页"/>
    <x v="2"/>
    <x v="2"/>
    <n v="20150519"/>
    <s v="facebook"/>
    <s v="CMS_结果页"/>
    <n v="12982284"/>
    <n v="36906.03"/>
  </r>
  <r>
    <s v="充电屏保"/>
    <x v="2"/>
    <x v="2"/>
    <n v="20150519"/>
    <s v="facebook"/>
    <s v="CMS_充电屏保"/>
    <n v="17878931"/>
    <n v="11001.54"/>
  </r>
  <r>
    <s v="其他"/>
    <x v="2"/>
    <x v="2"/>
    <n v="20150519"/>
    <s v="facebook"/>
    <s v="FM"/>
    <n v="984778"/>
    <n v="1695.63"/>
  </r>
  <r>
    <s v="其他"/>
    <x v="2"/>
    <x v="2"/>
    <n v="20150519"/>
    <s v="facebook"/>
    <s v="PG_Android"/>
    <n v="16412274"/>
    <n v="5540.97"/>
  </r>
  <r>
    <s v="其他"/>
    <x v="2"/>
    <x v="2"/>
    <n v="20150519"/>
    <s v="facebook"/>
    <s v="PG_IOS"/>
    <n v="4642726"/>
    <n v="4686.13"/>
  </r>
  <r>
    <s v="结果页"/>
    <x v="1"/>
    <x v="2"/>
    <n v="20150519"/>
    <s v="Videos"/>
    <s v="BD_结果页"/>
    <n v="2780992"/>
    <n v="4183.01"/>
  </r>
  <r>
    <s v="结果页"/>
    <x v="1"/>
    <x v="2"/>
    <n v="20150519"/>
    <s v="Videos"/>
    <s v="CMS_结果页"/>
    <n v="488307"/>
    <n v="542.82000000000005"/>
  </r>
  <r>
    <s v="其他"/>
    <x v="2"/>
    <x v="2"/>
    <n v="20150520"/>
    <s v="Admob"/>
    <s v="BD_首页"/>
    <n v="820455"/>
    <n v="181"/>
  </r>
  <r>
    <s v="其他"/>
    <x v="2"/>
    <x v="2"/>
    <n v="20150520"/>
    <s v="Admob"/>
    <s v="PG_Android"/>
    <n v="40995250"/>
    <n v="2477"/>
  </r>
  <r>
    <s v="其他"/>
    <x v="2"/>
    <x v="2"/>
    <n v="20150520"/>
    <s v="Admob"/>
    <s v="PG_IOS"/>
    <n v="1912293"/>
    <n v="1356"/>
  </r>
  <r>
    <s v="结果页"/>
    <x v="1"/>
    <x v="2"/>
    <n v="20150520"/>
    <s v="cpm"/>
    <s v="BD_结果页"/>
    <n v="260071"/>
    <n v="659.1"/>
  </r>
  <r>
    <s v="结果页"/>
    <x v="1"/>
    <x v="2"/>
    <n v="20150520"/>
    <s v="cpm"/>
    <s v="CM_结果页"/>
    <n v="2139282"/>
    <n v="4152.12"/>
  </r>
  <r>
    <s v="结果页"/>
    <x v="1"/>
    <x v="2"/>
    <n v="20150520"/>
    <s v="cpm"/>
    <s v="CMS_结果页"/>
    <n v="612042"/>
    <n v="2474.91"/>
  </r>
  <r>
    <s v="结果页"/>
    <x v="2"/>
    <x v="2"/>
    <n v="20150520"/>
    <s v="facebook"/>
    <s v="BD_结果页"/>
    <n v="5449755"/>
    <n v="7312.95"/>
  </r>
  <r>
    <s v="充电屏保"/>
    <x v="2"/>
    <x v="2"/>
    <n v="20150520"/>
    <s v="facebook"/>
    <s v="BD_充电屏保"/>
    <n v="26811293"/>
    <n v="23647.13"/>
  </r>
  <r>
    <s v="其他"/>
    <x v="2"/>
    <x v="2"/>
    <n v="20150520"/>
    <s v="facebook"/>
    <s v="BD_首页"/>
    <n v="3032177"/>
    <n v="2289.46"/>
  </r>
  <r>
    <s v="其他"/>
    <x v="2"/>
    <x v="2"/>
    <n v="20150520"/>
    <s v="facebook"/>
    <s v="CM launcher"/>
    <n v="262106"/>
    <n v="1177.8800000000001"/>
  </r>
  <r>
    <s v="Applock"/>
    <x v="2"/>
    <x v="2"/>
    <n v="20150520"/>
    <s v="facebook"/>
    <s v="CM_AppLock"/>
    <n v="90566871"/>
    <n v="65777.119999999995"/>
  </r>
  <r>
    <s v="结果页"/>
    <x v="2"/>
    <x v="2"/>
    <n v="20150520"/>
    <s v="facebook"/>
    <s v="CM_结果页"/>
    <n v="27551957"/>
    <n v="31245.530000000002"/>
  </r>
  <r>
    <s v="充电屏保"/>
    <x v="2"/>
    <x v="2"/>
    <n v="20150520"/>
    <s v="facebook"/>
    <s v="CM_充电屏保"/>
    <n v="116913621"/>
    <n v="85150.88"/>
  </r>
  <r>
    <s v="其他"/>
    <x v="2"/>
    <x v="2"/>
    <n v="20150520"/>
    <s v="facebook"/>
    <s v="CM_卸载页"/>
    <n v="572082"/>
    <n v="949.46"/>
  </r>
  <r>
    <s v="其他"/>
    <x v="2"/>
    <x v="2"/>
    <n v="20150520"/>
    <s v="facebook"/>
    <s v="CM_游戏盒子"/>
    <n v="679208"/>
    <n v="3380.08"/>
  </r>
  <r>
    <s v="其他"/>
    <x v="2"/>
    <x v="2"/>
    <n v="20150520"/>
    <s v="facebook"/>
    <s v="CMB"/>
    <n v="2641485"/>
    <n v="1408.3"/>
  </r>
  <r>
    <s v="Applock"/>
    <x v="2"/>
    <x v="2"/>
    <n v="20150520"/>
    <s v="facebook"/>
    <s v="CMS_AppLock"/>
    <n v="252138471"/>
    <n v="155738.56000000003"/>
  </r>
  <r>
    <s v="结果页"/>
    <x v="2"/>
    <x v="2"/>
    <n v="20150520"/>
    <s v="facebook"/>
    <s v="CMS_结果页"/>
    <n v="12999635"/>
    <n v="36372.99"/>
  </r>
  <r>
    <s v="充电屏保"/>
    <x v="2"/>
    <x v="2"/>
    <n v="20150520"/>
    <s v="facebook"/>
    <s v="CMS_充电屏保"/>
    <n v="18228270"/>
    <n v="11292.32"/>
  </r>
  <r>
    <s v="其他"/>
    <x v="2"/>
    <x v="2"/>
    <n v="20150520"/>
    <s v="facebook"/>
    <s v="FM"/>
    <n v="968443"/>
    <n v="1508.29"/>
  </r>
  <r>
    <s v="其他"/>
    <x v="2"/>
    <x v="2"/>
    <n v="20150520"/>
    <s v="facebook"/>
    <s v="PG_Android"/>
    <n v="15867469"/>
    <n v="5465.23"/>
  </r>
  <r>
    <s v="其他"/>
    <x v="2"/>
    <x v="2"/>
    <n v="20150520"/>
    <s v="facebook"/>
    <s v="PG_IOS"/>
    <n v="4569816"/>
    <n v="4570.21"/>
  </r>
  <r>
    <s v="结果页"/>
    <x v="1"/>
    <x v="2"/>
    <n v="20150520"/>
    <s v="Videos"/>
    <s v="BD_结果页"/>
    <n v="2716430"/>
    <n v="4501.28"/>
  </r>
  <r>
    <s v="结果页"/>
    <x v="1"/>
    <x v="2"/>
    <n v="20150520"/>
    <s v="Videos"/>
    <s v="CMS_结果页"/>
    <n v="463054"/>
    <n v="393.32"/>
  </r>
  <r>
    <s v="其他"/>
    <x v="2"/>
    <x v="2"/>
    <n v="20150521"/>
    <s v="Admob"/>
    <s v="BD_首页"/>
    <n v="817783"/>
    <n v="178"/>
  </r>
  <r>
    <s v="其他"/>
    <x v="2"/>
    <x v="2"/>
    <n v="20150521"/>
    <s v="Admob"/>
    <s v="PG_Android"/>
    <n v="42953245"/>
    <n v="2533"/>
  </r>
  <r>
    <s v="其他"/>
    <x v="2"/>
    <x v="2"/>
    <n v="20150521"/>
    <s v="Admob"/>
    <s v="PG_IOS"/>
    <n v="1951766"/>
    <n v="1230"/>
  </r>
  <r>
    <s v="结果页"/>
    <x v="1"/>
    <x v="2"/>
    <n v="20150521"/>
    <s v="cpm"/>
    <s v="BD_结果页"/>
    <n v="265295"/>
    <n v="668.41000000000008"/>
  </r>
  <r>
    <s v="结果页"/>
    <x v="1"/>
    <x v="2"/>
    <n v="20150521"/>
    <s v="cpm"/>
    <s v="CM_结果页"/>
    <n v="2119551"/>
    <n v="4176.38"/>
  </r>
  <r>
    <s v="结果页"/>
    <x v="1"/>
    <x v="2"/>
    <n v="20150521"/>
    <s v="cpm"/>
    <s v="CMS_结果页"/>
    <n v="598987"/>
    <n v="2405.33"/>
  </r>
  <r>
    <s v="结果页"/>
    <x v="2"/>
    <x v="2"/>
    <n v="20150521"/>
    <s v="facebook"/>
    <s v="BD_结果页"/>
    <n v="5499332"/>
    <n v="7188.42"/>
  </r>
  <r>
    <s v="充电屏保"/>
    <x v="2"/>
    <x v="2"/>
    <n v="20150521"/>
    <s v="facebook"/>
    <s v="BD_充电屏保"/>
    <n v="27324850"/>
    <n v="22699.39"/>
  </r>
  <r>
    <s v="其他"/>
    <x v="2"/>
    <x v="2"/>
    <n v="20150521"/>
    <s v="facebook"/>
    <s v="BD_首页"/>
    <n v="2889522"/>
    <n v="2184.69"/>
  </r>
  <r>
    <s v="其他"/>
    <x v="2"/>
    <x v="2"/>
    <n v="20150521"/>
    <s v="facebook"/>
    <s v="CM launcher"/>
    <n v="266351"/>
    <n v="1262.1600000000001"/>
  </r>
  <r>
    <s v="Applock"/>
    <x v="2"/>
    <x v="2"/>
    <n v="20150521"/>
    <s v="facebook"/>
    <s v="CM_AppLock"/>
    <n v="86910098"/>
    <n v="61242"/>
  </r>
  <r>
    <s v="结果页"/>
    <x v="2"/>
    <x v="2"/>
    <n v="20150521"/>
    <s v="facebook"/>
    <s v="CM_结果页"/>
    <n v="27333321"/>
    <n v="30035.58"/>
  </r>
  <r>
    <s v="充电屏保"/>
    <x v="2"/>
    <x v="2"/>
    <n v="20150521"/>
    <s v="facebook"/>
    <s v="CM_充电屏保"/>
    <n v="112745091"/>
    <n v="77670.570000000007"/>
  </r>
  <r>
    <s v="其他"/>
    <x v="2"/>
    <x v="2"/>
    <n v="20150521"/>
    <s v="facebook"/>
    <s v="CM_卸载页"/>
    <n v="569026"/>
    <n v="891.94"/>
  </r>
  <r>
    <s v="其他"/>
    <x v="2"/>
    <x v="2"/>
    <n v="20150521"/>
    <s v="facebook"/>
    <s v="CM_游戏盒子"/>
    <n v="681068"/>
    <n v="3253.02"/>
  </r>
  <r>
    <s v="其他"/>
    <x v="2"/>
    <x v="2"/>
    <n v="20150521"/>
    <s v="facebook"/>
    <s v="CMB"/>
    <n v="2484866"/>
    <n v="1297.81"/>
  </r>
  <r>
    <s v="Applock"/>
    <x v="2"/>
    <x v="2"/>
    <n v="20150521"/>
    <s v="facebook"/>
    <s v="CMS_AppLock"/>
    <n v="248798927"/>
    <n v="159384.77000000002"/>
  </r>
  <r>
    <s v="结果页"/>
    <x v="2"/>
    <x v="2"/>
    <n v="20150521"/>
    <s v="facebook"/>
    <s v="CMS_结果页"/>
    <n v="12921898"/>
    <n v="37353.86"/>
  </r>
  <r>
    <s v="充电屏保"/>
    <x v="2"/>
    <x v="2"/>
    <n v="20150521"/>
    <s v="facebook"/>
    <s v="CMS_充电屏保"/>
    <n v="20997439"/>
    <n v="13695.82"/>
  </r>
  <r>
    <s v="其他"/>
    <x v="2"/>
    <x v="2"/>
    <n v="20150521"/>
    <s v="facebook"/>
    <s v="FM"/>
    <n v="946770"/>
    <n v="1466.23"/>
  </r>
  <r>
    <s v="其他"/>
    <x v="2"/>
    <x v="2"/>
    <n v="20150521"/>
    <s v="facebook"/>
    <s v="PG_Android"/>
    <n v="15113696"/>
    <n v="5248.4700000000012"/>
  </r>
  <r>
    <s v="其他"/>
    <x v="2"/>
    <x v="2"/>
    <n v="20150521"/>
    <s v="facebook"/>
    <s v="PG_IOS"/>
    <n v="4375313"/>
    <n v="4229.84"/>
  </r>
  <r>
    <s v="结果页"/>
    <x v="1"/>
    <x v="2"/>
    <n v="20150521"/>
    <s v="Videos"/>
    <s v="BD_结果页"/>
    <n v="2593459"/>
    <n v="3795.94"/>
  </r>
  <r>
    <s v="结果页"/>
    <x v="1"/>
    <x v="2"/>
    <n v="20150521"/>
    <s v="Videos"/>
    <s v="CMS_结果页"/>
    <n v="464146"/>
    <n v="358.21"/>
  </r>
  <r>
    <s v="其他"/>
    <x v="2"/>
    <x v="2"/>
    <n v="20150522"/>
    <s v="Admob"/>
    <s v="BD_首页"/>
    <n v="829820"/>
    <n v="187"/>
  </r>
  <r>
    <s v="其他"/>
    <x v="2"/>
    <x v="2"/>
    <n v="20150522"/>
    <s v="Admob"/>
    <s v="PG_Android"/>
    <n v="45194860"/>
    <n v="2634"/>
  </r>
  <r>
    <s v="其他"/>
    <x v="2"/>
    <x v="2"/>
    <n v="20150522"/>
    <s v="Admob"/>
    <s v="PG_IOS"/>
    <n v="2112104"/>
    <n v="1678"/>
  </r>
  <r>
    <s v="结果页"/>
    <x v="1"/>
    <x v="2"/>
    <n v="20150522"/>
    <s v="cpm"/>
    <s v="BD_结果页"/>
    <n v="263531"/>
    <n v="639.42000000000007"/>
  </r>
  <r>
    <s v="结果页"/>
    <x v="1"/>
    <x v="2"/>
    <n v="20150522"/>
    <s v="cpm"/>
    <s v="CM_结果页"/>
    <n v="2174703"/>
    <n v="4149.8100000000004"/>
  </r>
  <r>
    <s v="结果页"/>
    <x v="1"/>
    <x v="2"/>
    <n v="20150522"/>
    <s v="cpm"/>
    <s v="CMS_结果页"/>
    <n v="611735"/>
    <n v="2442.9499999999998"/>
  </r>
  <r>
    <s v="结果页"/>
    <x v="2"/>
    <x v="2"/>
    <n v="20150522"/>
    <s v="facebook"/>
    <s v="BD_结果页"/>
    <n v="5519309"/>
    <n v="7340.37"/>
  </r>
  <r>
    <s v="充电屏保"/>
    <x v="2"/>
    <x v="2"/>
    <n v="20150522"/>
    <s v="facebook"/>
    <s v="BD_充电屏保"/>
    <n v="28207009"/>
    <n v="25283.02"/>
  </r>
  <r>
    <s v="其他"/>
    <x v="2"/>
    <x v="2"/>
    <n v="20150522"/>
    <s v="facebook"/>
    <s v="BD_首页"/>
    <n v="2955640"/>
    <n v="2386.39"/>
  </r>
  <r>
    <s v="其他"/>
    <x v="2"/>
    <x v="2"/>
    <n v="20150522"/>
    <s v="facebook"/>
    <s v="CM launcher"/>
    <n v="279017"/>
    <n v="1221.31"/>
  </r>
  <r>
    <s v="Applock"/>
    <x v="2"/>
    <x v="2"/>
    <n v="20150522"/>
    <s v="facebook"/>
    <s v="CM_AppLock"/>
    <n v="89671016"/>
    <n v="68633.460000000006"/>
  </r>
  <r>
    <s v="结果页"/>
    <x v="2"/>
    <x v="2"/>
    <n v="20150522"/>
    <s v="facebook"/>
    <s v="CM_结果页"/>
    <n v="25566640"/>
    <n v="30721.08"/>
  </r>
  <r>
    <s v="充电屏保"/>
    <x v="2"/>
    <x v="2"/>
    <n v="20150522"/>
    <s v="facebook"/>
    <s v="CM_充电屏保"/>
    <n v="113426007"/>
    <n v="83471.66"/>
  </r>
  <r>
    <s v="其他"/>
    <x v="2"/>
    <x v="2"/>
    <n v="20150522"/>
    <s v="facebook"/>
    <s v="CM_卸载页"/>
    <n v="569728"/>
    <n v="941.81"/>
  </r>
  <r>
    <s v="其他"/>
    <x v="2"/>
    <x v="2"/>
    <n v="20150522"/>
    <s v="facebook"/>
    <s v="CM_游戏盒子"/>
    <n v="717874"/>
    <n v="3585.49"/>
  </r>
  <r>
    <s v="其他"/>
    <x v="2"/>
    <x v="2"/>
    <n v="20150522"/>
    <s v="facebook"/>
    <s v="CMB"/>
    <n v="2427550"/>
    <n v="1427.69"/>
  </r>
  <r>
    <s v="Applock"/>
    <x v="2"/>
    <x v="2"/>
    <n v="20150522"/>
    <s v="facebook"/>
    <s v="CMS_AppLock"/>
    <n v="259710057"/>
    <n v="181373.5"/>
  </r>
  <r>
    <s v="结果页"/>
    <x v="2"/>
    <x v="2"/>
    <n v="20150522"/>
    <s v="facebook"/>
    <s v="CMS_结果页"/>
    <n v="12852336"/>
    <n v="41169.730000000003"/>
  </r>
  <r>
    <s v="充电屏保"/>
    <x v="2"/>
    <x v="2"/>
    <n v="20150522"/>
    <s v="facebook"/>
    <s v="CMS_充电屏保"/>
    <n v="24796948"/>
    <n v="17295.23"/>
  </r>
  <r>
    <s v="其他"/>
    <x v="2"/>
    <x v="2"/>
    <n v="20150522"/>
    <s v="facebook"/>
    <s v="FM"/>
    <n v="969777"/>
    <n v="1698.67"/>
  </r>
  <r>
    <s v="其他"/>
    <x v="2"/>
    <x v="2"/>
    <n v="20150522"/>
    <s v="facebook"/>
    <s v="PG_Android"/>
    <n v="16144484"/>
    <n v="5870.6400000000012"/>
  </r>
  <r>
    <s v="其他"/>
    <x v="2"/>
    <x v="2"/>
    <n v="20150522"/>
    <s v="facebook"/>
    <s v="PG_IOS"/>
    <n v="4713283"/>
    <n v="5136.2999999999993"/>
  </r>
  <r>
    <s v="结果页"/>
    <x v="1"/>
    <x v="2"/>
    <n v="20150522"/>
    <s v="Videos"/>
    <s v="BD_结果页"/>
    <n v="2185155"/>
    <n v="3048.5"/>
  </r>
  <r>
    <s v="结果页"/>
    <x v="1"/>
    <x v="2"/>
    <n v="20150522"/>
    <s v="Videos"/>
    <s v="CMS_结果页"/>
    <n v="364592"/>
    <n v="324.31"/>
  </r>
  <r>
    <s v="其他"/>
    <x v="2"/>
    <x v="2"/>
    <n v="20150523"/>
    <s v="Admob"/>
    <s v="BD_首页"/>
    <n v="820075"/>
    <n v="182"/>
  </r>
  <r>
    <s v="其他"/>
    <x v="2"/>
    <x v="2"/>
    <n v="20150523"/>
    <s v="Admob"/>
    <s v="PG_Android"/>
    <n v="51020066"/>
    <n v="2834"/>
  </r>
  <r>
    <s v="其他"/>
    <x v="2"/>
    <x v="2"/>
    <n v="20150523"/>
    <s v="Admob"/>
    <s v="PG_IOS"/>
    <n v="2449799"/>
    <n v="1879"/>
  </r>
  <r>
    <s v="结果页"/>
    <x v="1"/>
    <x v="2"/>
    <n v="20150523"/>
    <s v="cpm"/>
    <s v="BD_结果页"/>
    <n v="219711"/>
    <n v="540.85"/>
  </r>
  <r>
    <s v="结果页"/>
    <x v="1"/>
    <x v="2"/>
    <n v="20150523"/>
    <s v="cpm"/>
    <s v="CM_结果页"/>
    <n v="2206247"/>
    <n v="4124.1499999999996"/>
  </r>
  <r>
    <s v="结果页"/>
    <x v="1"/>
    <x v="2"/>
    <n v="20150523"/>
    <s v="cpm"/>
    <s v="CMS_结果页"/>
    <n v="603139"/>
    <n v="2426.3599999999997"/>
  </r>
  <r>
    <s v="结果页"/>
    <x v="2"/>
    <x v="2"/>
    <n v="20150523"/>
    <s v="facebook"/>
    <s v="BD_结果页"/>
    <n v="5296479"/>
    <n v="7499.05"/>
  </r>
  <r>
    <s v="充电屏保"/>
    <x v="2"/>
    <x v="2"/>
    <n v="20150523"/>
    <s v="facebook"/>
    <s v="BD_充电屏保"/>
    <n v="27517771"/>
    <n v="24579.469999999998"/>
  </r>
  <r>
    <s v="其他"/>
    <x v="2"/>
    <x v="2"/>
    <n v="20150523"/>
    <s v="facebook"/>
    <s v="BD_首页"/>
    <n v="2958501"/>
    <n v="2512.41"/>
  </r>
  <r>
    <s v="其他"/>
    <x v="2"/>
    <x v="2"/>
    <n v="20150523"/>
    <s v="facebook"/>
    <s v="CM launcher"/>
    <n v="288990"/>
    <n v="1431.73"/>
  </r>
  <r>
    <s v="Applock"/>
    <x v="2"/>
    <x v="2"/>
    <n v="20150523"/>
    <s v="facebook"/>
    <s v="CM_AppLock"/>
    <n v="88208586"/>
    <n v="67054.52"/>
  </r>
  <r>
    <s v="结果页"/>
    <x v="2"/>
    <x v="2"/>
    <n v="20150523"/>
    <s v="facebook"/>
    <s v="CM_结果页"/>
    <n v="24555709"/>
    <n v="29442.66"/>
  </r>
  <r>
    <s v="充电屏保"/>
    <x v="2"/>
    <x v="2"/>
    <n v="20150523"/>
    <s v="facebook"/>
    <s v="CM_充电屏保"/>
    <n v="109399537"/>
    <n v="79312.289999999994"/>
  </r>
  <r>
    <s v="其他"/>
    <x v="2"/>
    <x v="2"/>
    <n v="20150523"/>
    <s v="facebook"/>
    <s v="CM_卸载页"/>
    <n v="592806"/>
    <n v="934.82"/>
  </r>
  <r>
    <s v="其他"/>
    <x v="2"/>
    <x v="2"/>
    <n v="20150523"/>
    <s v="facebook"/>
    <s v="CM_游戏盒子"/>
    <n v="755124"/>
    <n v="3967.89"/>
  </r>
  <r>
    <s v="其他"/>
    <x v="2"/>
    <x v="2"/>
    <n v="20150523"/>
    <s v="facebook"/>
    <s v="CMB"/>
    <n v="2389891"/>
    <n v="1375.33"/>
  </r>
  <r>
    <s v="Applock"/>
    <x v="2"/>
    <x v="2"/>
    <n v="20150523"/>
    <s v="facebook"/>
    <s v="CMS_AppLock"/>
    <n v="257769104"/>
    <n v="177330.53999999998"/>
  </r>
  <r>
    <s v="结果页"/>
    <x v="2"/>
    <x v="2"/>
    <n v="20150523"/>
    <s v="facebook"/>
    <s v="CMS_结果页"/>
    <n v="12674384"/>
    <n v="40016.61"/>
  </r>
  <r>
    <s v="充电屏保"/>
    <x v="2"/>
    <x v="2"/>
    <n v="20150523"/>
    <s v="facebook"/>
    <s v="CMS_充电屏保"/>
    <n v="24691510"/>
    <n v="16801.849999999999"/>
  </r>
  <r>
    <s v="其他"/>
    <x v="2"/>
    <x v="2"/>
    <n v="20150523"/>
    <s v="facebook"/>
    <s v="FM"/>
    <n v="982998"/>
    <n v="1709.22"/>
  </r>
  <r>
    <s v="其他"/>
    <x v="2"/>
    <x v="2"/>
    <n v="20150523"/>
    <s v="facebook"/>
    <s v="PG_Android"/>
    <n v="18197995"/>
    <n v="6835.93"/>
  </r>
  <r>
    <s v="其他"/>
    <x v="2"/>
    <x v="2"/>
    <n v="20150523"/>
    <s v="facebook"/>
    <s v="PG_IOS"/>
    <n v="5470527"/>
    <n v="5801.2999999999993"/>
  </r>
  <r>
    <s v="结果页"/>
    <x v="1"/>
    <x v="2"/>
    <n v="20150523"/>
    <s v="Videos"/>
    <s v="BD_结果页"/>
    <n v="3003847"/>
    <n v="3979.88"/>
  </r>
  <r>
    <s v="结果页"/>
    <x v="1"/>
    <x v="2"/>
    <n v="20150523"/>
    <s v="Videos"/>
    <s v="CMS_结果页"/>
    <n v="472567"/>
    <n v="392.86"/>
  </r>
  <r>
    <s v="其他"/>
    <x v="2"/>
    <x v="2"/>
    <n v="20150524"/>
    <s v="Admob"/>
    <s v="BD_首页"/>
    <n v="796041"/>
    <n v="181"/>
  </r>
  <r>
    <s v="其他"/>
    <x v="2"/>
    <x v="2"/>
    <n v="20150524"/>
    <s v="Admob"/>
    <s v="PG_Android"/>
    <n v="50762223"/>
    <n v="2840"/>
  </r>
  <r>
    <s v="其他"/>
    <x v="2"/>
    <x v="2"/>
    <n v="20150524"/>
    <s v="Admob"/>
    <s v="PG_IOS"/>
    <n v="2430994"/>
    <n v="1803"/>
  </r>
  <r>
    <s v="结果页"/>
    <x v="1"/>
    <x v="2"/>
    <n v="20150524"/>
    <s v="cpm"/>
    <s v="BD_结果页"/>
    <n v="221578"/>
    <n v="544.81000000000006"/>
  </r>
  <r>
    <s v="结果页"/>
    <x v="1"/>
    <x v="2"/>
    <n v="20150524"/>
    <s v="cpm"/>
    <s v="CM_结果页"/>
    <n v="2245309"/>
    <n v="4191.1900000000005"/>
  </r>
  <r>
    <s v="结果页"/>
    <x v="1"/>
    <x v="2"/>
    <n v="20150524"/>
    <s v="cpm"/>
    <s v="CMS_结果页"/>
    <n v="614500"/>
    <n v="2478.9700000000003"/>
  </r>
  <r>
    <s v="结果页"/>
    <x v="2"/>
    <x v="2"/>
    <n v="20150524"/>
    <s v="facebook"/>
    <s v="BD_结果页"/>
    <n v="5319983"/>
    <n v="7667.3"/>
  </r>
  <r>
    <s v="充电屏保"/>
    <x v="2"/>
    <x v="2"/>
    <n v="20150524"/>
    <s v="facebook"/>
    <s v="BD_充电屏保"/>
    <n v="27369291"/>
    <n v="24493.71"/>
  </r>
  <r>
    <s v="其他"/>
    <x v="2"/>
    <x v="2"/>
    <n v="20150524"/>
    <s v="facebook"/>
    <s v="BD_首页"/>
    <n v="2892375"/>
    <n v="2401.59"/>
  </r>
  <r>
    <s v="其他"/>
    <x v="2"/>
    <x v="2"/>
    <n v="20150524"/>
    <s v="facebook"/>
    <s v="CM launcher"/>
    <n v="277694"/>
    <n v="1411.53"/>
  </r>
  <r>
    <s v="Applock"/>
    <x v="2"/>
    <x v="2"/>
    <n v="20150524"/>
    <s v="facebook"/>
    <s v="CM_AppLock"/>
    <n v="85701572"/>
    <n v="64983.26"/>
  </r>
  <r>
    <s v="结果页"/>
    <x v="2"/>
    <x v="2"/>
    <n v="20150524"/>
    <s v="facebook"/>
    <s v="CM_结果页"/>
    <n v="24331082"/>
    <n v="28672.359999999997"/>
  </r>
  <r>
    <s v="充电屏保"/>
    <x v="2"/>
    <x v="2"/>
    <n v="20150524"/>
    <s v="facebook"/>
    <s v="CM_充电屏保"/>
    <n v="106392037"/>
    <n v="75232.83"/>
  </r>
  <r>
    <s v="其他"/>
    <x v="2"/>
    <x v="2"/>
    <n v="20150524"/>
    <s v="facebook"/>
    <s v="CM_卸载页"/>
    <n v="593086"/>
    <n v="944.54"/>
  </r>
  <r>
    <s v="其他"/>
    <x v="2"/>
    <x v="2"/>
    <n v="20150524"/>
    <s v="facebook"/>
    <s v="CM_游戏盒子"/>
    <n v="731638"/>
    <n v="3963.12"/>
  </r>
  <r>
    <s v="其他"/>
    <x v="2"/>
    <x v="2"/>
    <n v="20150524"/>
    <s v="facebook"/>
    <s v="CMB"/>
    <n v="2384876"/>
    <n v="1367.59"/>
  </r>
  <r>
    <s v="Applock"/>
    <x v="2"/>
    <x v="2"/>
    <n v="20150524"/>
    <s v="facebook"/>
    <s v="CMS_AppLock"/>
    <n v="249449277"/>
    <n v="171302.72"/>
  </r>
  <r>
    <s v="结果页"/>
    <x v="2"/>
    <x v="2"/>
    <n v="20150524"/>
    <s v="facebook"/>
    <s v="CMS_结果页"/>
    <n v="12817865"/>
    <n v="40164.68"/>
  </r>
  <r>
    <s v="充电屏保"/>
    <x v="2"/>
    <x v="2"/>
    <n v="20150524"/>
    <s v="facebook"/>
    <s v="CMS_充电屏保"/>
    <n v="24281323"/>
    <n v="16227.24"/>
  </r>
  <r>
    <s v="其他"/>
    <x v="2"/>
    <x v="2"/>
    <n v="20150524"/>
    <s v="facebook"/>
    <s v="FM"/>
    <n v="975636"/>
    <n v="1709.62"/>
  </r>
  <r>
    <s v="其他"/>
    <x v="2"/>
    <x v="2"/>
    <n v="20150524"/>
    <s v="facebook"/>
    <s v="PG_Android"/>
    <n v="18863760"/>
    <n v="6885.82"/>
  </r>
  <r>
    <s v="其他"/>
    <x v="2"/>
    <x v="2"/>
    <n v="20150524"/>
    <s v="facebook"/>
    <s v="PG_IOS"/>
    <n v="5565089"/>
    <n v="6163.77"/>
  </r>
  <r>
    <s v="结果页"/>
    <x v="1"/>
    <x v="2"/>
    <n v="20150524"/>
    <s v="Videos"/>
    <s v="BD_结果页"/>
    <n v="3025811"/>
    <n v="4047.19"/>
  </r>
  <r>
    <s v="结果页"/>
    <x v="1"/>
    <x v="2"/>
    <n v="20150524"/>
    <s v="Videos"/>
    <s v="CMS_结果页"/>
    <n v="496221"/>
    <n v="415.49"/>
  </r>
  <r>
    <s v="其他"/>
    <x v="2"/>
    <x v="2"/>
    <n v="20150525"/>
    <s v="Admob"/>
    <s v="BD_首页"/>
    <n v="805301"/>
    <n v="209"/>
  </r>
  <r>
    <s v="其他"/>
    <x v="2"/>
    <x v="2"/>
    <n v="20150525"/>
    <s v="Admob"/>
    <s v="PG_Android"/>
    <n v="45104584"/>
    <n v="2729"/>
  </r>
  <r>
    <s v="其他"/>
    <x v="2"/>
    <x v="2"/>
    <n v="20150525"/>
    <s v="Admob"/>
    <s v="PG_IOS"/>
    <n v="2223115"/>
    <n v="1720"/>
  </r>
  <r>
    <s v="结果页"/>
    <x v="1"/>
    <x v="2"/>
    <n v="20150525"/>
    <s v="cpm"/>
    <s v="BD_结果页"/>
    <n v="231391"/>
    <n v="580.31999999999994"/>
  </r>
  <r>
    <s v="结果页"/>
    <x v="1"/>
    <x v="2"/>
    <n v="20150525"/>
    <s v="cpm"/>
    <s v="CM_结果页"/>
    <n v="2297646"/>
    <n v="4243.62"/>
  </r>
  <r>
    <s v="结果页"/>
    <x v="1"/>
    <x v="2"/>
    <n v="20150525"/>
    <s v="cpm"/>
    <s v="CMS_结果页"/>
    <n v="684004"/>
    <n v="2636.03"/>
  </r>
  <r>
    <s v="结果页"/>
    <x v="2"/>
    <x v="2"/>
    <n v="20150525"/>
    <s v="facebook"/>
    <s v="BD_结果页"/>
    <n v="5425642"/>
    <n v="7409.85"/>
  </r>
  <r>
    <s v="充电屏保"/>
    <x v="2"/>
    <x v="2"/>
    <n v="20150525"/>
    <s v="facebook"/>
    <s v="BD_充电屏保"/>
    <n v="29164269"/>
    <n v="25050.74"/>
  </r>
  <r>
    <s v="其他"/>
    <x v="2"/>
    <x v="2"/>
    <n v="20150525"/>
    <s v="facebook"/>
    <s v="BD_首页"/>
    <n v="2952563"/>
    <n v="2341.9"/>
  </r>
  <r>
    <s v="其他"/>
    <x v="2"/>
    <x v="2"/>
    <n v="20150525"/>
    <s v="facebook"/>
    <s v="CM launcher"/>
    <n v="271317"/>
    <n v="1169.8399999999999"/>
  </r>
  <r>
    <s v="Applock"/>
    <x v="2"/>
    <x v="2"/>
    <n v="20150525"/>
    <s v="facebook"/>
    <s v="CM_AppLock"/>
    <n v="91005317"/>
    <n v="65417.33"/>
  </r>
  <r>
    <s v="结果页"/>
    <x v="2"/>
    <x v="2"/>
    <n v="20150525"/>
    <s v="facebook"/>
    <s v="CM_结果页"/>
    <n v="24443084"/>
    <n v="28480.240000000002"/>
  </r>
  <r>
    <s v="充电屏保"/>
    <x v="2"/>
    <x v="2"/>
    <n v="20150525"/>
    <s v="facebook"/>
    <s v="CM_充电屏保"/>
    <n v="112031022"/>
    <n v="75253.27"/>
  </r>
  <r>
    <s v="其他"/>
    <x v="2"/>
    <x v="2"/>
    <n v="20150525"/>
    <s v="facebook"/>
    <s v="CM_卸载页"/>
    <n v="593697"/>
    <n v="933.51"/>
  </r>
  <r>
    <s v="其他"/>
    <x v="2"/>
    <x v="2"/>
    <n v="20150525"/>
    <s v="facebook"/>
    <s v="CM_游戏盒子"/>
    <n v="689006"/>
    <n v="3383.43"/>
  </r>
  <r>
    <s v="其他"/>
    <x v="2"/>
    <x v="2"/>
    <n v="20150525"/>
    <s v="facebook"/>
    <s v="CMB"/>
    <n v="2467191"/>
    <n v="1322.03"/>
  </r>
  <r>
    <s v="Applock"/>
    <x v="2"/>
    <x v="2"/>
    <n v="20150525"/>
    <s v="facebook"/>
    <s v="CMS_AppLock"/>
    <n v="265832796"/>
    <n v="172731.57"/>
  </r>
  <r>
    <s v="结果页"/>
    <x v="2"/>
    <x v="2"/>
    <n v="20150525"/>
    <s v="facebook"/>
    <s v="CMS_结果页"/>
    <n v="13039625"/>
    <n v="40605.410000000003"/>
  </r>
  <r>
    <s v="充电屏保"/>
    <x v="2"/>
    <x v="2"/>
    <n v="20150525"/>
    <s v="facebook"/>
    <s v="CMS_充电屏保"/>
    <n v="25922835"/>
    <n v="16852.09"/>
  </r>
  <r>
    <s v="其他"/>
    <x v="2"/>
    <x v="2"/>
    <n v="20150525"/>
    <s v="facebook"/>
    <s v="FM"/>
    <n v="988640"/>
    <n v="1638.11"/>
  </r>
  <r>
    <s v="其他"/>
    <x v="2"/>
    <x v="2"/>
    <n v="20150525"/>
    <s v="facebook"/>
    <s v="PG_Android"/>
    <n v="17648754"/>
    <n v="6260.4100000000008"/>
  </r>
  <r>
    <s v="其他"/>
    <x v="2"/>
    <x v="2"/>
    <n v="20150525"/>
    <s v="facebook"/>
    <s v="PG_IOS"/>
    <n v="5107183"/>
    <n v="5628.31"/>
  </r>
  <r>
    <s v="结果页"/>
    <x v="1"/>
    <x v="2"/>
    <n v="20150525"/>
    <s v="Videos"/>
    <s v="BD_结果页"/>
    <n v="2949295"/>
    <n v="3683.74"/>
  </r>
  <r>
    <s v="结果页"/>
    <x v="1"/>
    <x v="2"/>
    <n v="20150525"/>
    <s v="Videos"/>
    <s v="CMS_结果页"/>
    <n v="303471"/>
    <n v="333.51"/>
  </r>
  <r>
    <s v="其他"/>
    <x v="2"/>
    <x v="2"/>
    <n v="20150526"/>
    <s v="Admob"/>
    <s v="BD_首页"/>
    <n v="804613"/>
    <n v="208"/>
  </r>
  <r>
    <s v="其他"/>
    <x v="2"/>
    <x v="2"/>
    <n v="20150526"/>
    <s v="Admob"/>
    <s v="PG_Android"/>
    <n v="41080804"/>
    <n v="2510"/>
  </r>
  <r>
    <s v="其他"/>
    <x v="2"/>
    <x v="2"/>
    <n v="20150526"/>
    <s v="Admob"/>
    <s v="PG_IOS"/>
    <n v="1936250"/>
    <n v="1484"/>
  </r>
  <r>
    <s v="结果页"/>
    <x v="1"/>
    <x v="2"/>
    <n v="20150526"/>
    <s v="cpm"/>
    <s v="BD_结果页"/>
    <n v="238962"/>
    <n v="583.32999999999993"/>
  </r>
  <r>
    <s v="结果页"/>
    <x v="1"/>
    <x v="2"/>
    <n v="20150526"/>
    <s v="cpm"/>
    <s v="CM_结果页"/>
    <n v="2504091"/>
    <n v="4742.3999999999996"/>
  </r>
  <r>
    <s v="结果页"/>
    <x v="1"/>
    <x v="2"/>
    <n v="20150526"/>
    <s v="cpm"/>
    <s v="CMS_结果页"/>
    <n v="715433"/>
    <n v="2704.15"/>
  </r>
  <r>
    <s v="结果页"/>
    <x v="2"/>
    <x v="2"/>
    <n v="20150526"/>
    <s v="facebook"/>
    <s v="BD_结果页"/>
    <n v="5430281"/>
    <n v="7183.01"/>
  </r>
  <r>
    <s v="充电屏保"/>
    <x v="2"/>
    <x v="2"/>
    <n v="20150526"/>
    <s v="facebook"/>
    <s v="BD_充电屏保"/>
    <n v="29797930"/>
    <n v="26377.68"/>
  </r>
  <r>
    <s v="其他"/>
    <x v="2"/>
    <x v="2"/>
    <n v="20150526"/>
    <s v="facebook"/>
    <s v="BD_首页"/>
    <n v="3035151"/>
    <n v="2434.64"/>
  </r>
  <r>
    <s v="其他"/>
    <x v="2"/>
    <x v="2"/>
    <n v="20150526"/>
    <s v="facebook"/>
    <s v="CM launcher"/>
    <n v="269618"/>
    <n v="1157.22"/>
  </r>
  <r>
    <s v="Applock"/>
    <x v="2"/>
    <x v="2"/>
    <n v="20150526"/>
    <s v="facebook"/>
    <s v="CM_AppLock"/>
    <n v="95367830"/>
    <n v="71332.399999999994"/>
  </r>
  <r>
    <s v="结果页"/>
    <x v="2"/>
    <x v="2"/>
    <n v="20150526"/>
    <s v="facebook"/>
    <s v="CM_结果页"/>
    <n v="23396492"/>
    <n v="26118.739999999998"/>
  </r>
  <r>
    <s v="充电屏保"/>
    <x v="2"/>
    <x v="2"/>
    <n v="20150526"/>
    <s v="facebook"/>
    <s v="CM_充电屏保"/>
    <n v="116612326"/>
    <n v="80271.97"/>
  </r>
  <r>
    <s v="其他"/>
    <x v="2"/>
    <x v="2"/>
    <n v="20150526"/>
    <s v="facebook"/>
    <s v="CM_卸载页"/>
    <n v="609313"/>
    <n v="975.73"/>
  </r>
  <r>
    <s v="其他"/>
    <x v="2"/>
    <x v="2"/>
    <n v="20150526"/>
    <s v="facebook"/>
    <s v="CM_游戏盒子"/>
    <n v="669685"/>
    <n v="3147.48"/>
  </r>
  <r>
    <s v="其他"/>
    <x v="2"/>
    <x v="2"/>
    <n v="20150526"/>
    <s v="facebook"/>
    <s v="CMB"/>
    <n v="2489699"/>
    <n v="1473.03"/>
  </r>
  <r>
    <s v="Applock"/>
    <x v="2"/>
    <x v="2"/>
    <n v="20150526"/>
    <s v="facebook"/>
    <s v="CMS_AppLock"/>
    <n v="281361180"/>
    <n v="185460.25"/>
  </r>
  <r>
    <s v="结果页"/>
    <x v="2"/>
    <x v="2"/>
    <n v="20150526"/>
    <s v="facebook"/>
    <s v="CMS_结果页"/>
    <n v="12872505"/>
    <n v="38550.050000000003"/>
  </r>
  <r>
    <s v="充电屏保"/>
    <x v="2"/>
    <x v="2"/>
    <n v="20150526"/>
    <s v="facebook"/>
    <s v="CMS_充电屏保"/>
    <n v="27404989"/>
    <n v="17830.61"/>
  </r>
  <r>
    <s v="其他"/>
    <x v="2"/>
    <x v="2"/>
    <n v="20150526"/>
    <s v="facebook"/>
    <s v="FM"/>
    <n v="978733"/>
    <n v="1464.47"/>
  </r>
  <r>
    <s v="其他"/>
    <x v="2"/>
    <x v="2"/>
    <n v="20150526"/>
    <s v="facebook"/>
    <s v="PG_Android"/>
    <n v="17096566"/>
    <n v="5575.6500000000005"/>
  </r>
  <r>
    <s v="其他"/>
    <x v="2"/>
    <x v="2"/>
    <n v="20150526"/>
    <s v="facebook"/>
    <s v="PG_IOS"/>
    <n v="4588135"/>
    <n v="4856.08"/>
  </r>
  <r>
    <s v="结果页"/>
    <x v="1"/>
    <x v="2"/>
    <n v="20150526"/>
    <s v="Videos"/>
    <s v="BD_结果页"/>
    <n v="3233838"/>
    <n v="3488.42"/>
  </r>
  <r>
    <s v="结果页"/>
    <x v="1"/>
    <x v="2"/>
    <n v="20150526"/>
    <s v="Videos"/>
    <s v="CMS_结果页"/>
    <n v="168571"/>
    <n v="196.04"/>
  </r>
  <r>
    <s v="其他"/>
    <x v="2"/>
    <x v="2"/>
    <n v="20150527"/>
    <s v="Admob"/>
    <s v="BD_首页"/>
    <n v="804462"/>
    <n v="205"/>
  </r>
  <r>
    <s v="其他"/>
    <x v="2"/>
    <x v="2"/>
    <n v="20150527"/>
    <s v="Admob"/>
    <s v="PG_Android"/>
    <n v="41446481"/>
    <n v="2538"/>
  </r>
  <r>
    <s v="其他"/>
    <x v="2"/>
    <x v="2"/>
    <n v="20150527"/>
    <s v="Admob"/>
    <s v="PG_IOS"/>
    <n v="1920503"/>
    <n v="1426"/>
  </r>
  <r>
    <s v="结果页"/>
    <x v="1"/>
    <x v="2"/>
    <n v="20150527"/>
    <s v="cpm"/>
    <s v="BD_结果页"/>
    <n v="248048"/>
    <n v="586.5"/>
  </r>
  <r>
    <s v="结果页"/>
    <x v="1"/>
    <x v="2"/>
    <n v="20150527"/>
    <s v="cpm"/>
    <s v="CM_结果页"/>
    <n v="2756288"/>
    <n v="5180.0200000000004"/>
  </r>
  <r>
    <s v="结果页"/>
    <x v="1"/>
    <x v="2"/>
    <n v="20150527"/>
    <s v="cpm"/>
    <s v="CMS_结果页"/>
    <n v="671650"/>
    <n v="2518.6"/>
  </r>
  <r>
    <s v="结果页"/>
    <x v="2"/>
    <x v="2"/>
    <n v="20150527"/>
    <s v="facebook"/>
    <s v="BD_结果页"/>
    <n v="5243383"/>
    <n v="6900.47"/>
  </r>
  <r>
    <s v="充电屏保"/>
    <x v="2"/>
    <x v="2"/>
    <n v="20150527"/>
    <s v="facebook"/>
    <s v="BD_充电屏保"/>
    <n v="30380052"/>
    <n v="27904.73"/>
  </r>
  <r>
    <s v="其他"/>
    <x v="2"/>
    <x v="2"/>
    <n v="20150527"/>
    <s v="facebook"/>
    <s v="BD_首页"/>
    <n v="3051340"/>
    <n v="2489.21"/>
  </r>
  <r>
    <s v="其他"/>
    <x v="2"/>
    <x v="2"/>
    <n v="20150527"/>
    <s v="facebook"/>
    <s v="CM launcher"/>
    <n v="252978"/>
    <n v="1168.97"/>
  </r>
  <r>
    <s v="Applock"/>
    <x v="2"/>
    <x v="2"/>
    <n v="20150527"/>
    <s v="facebook"/>
    <s v="CM_AppLock"/>
    <n v="98174325"/>
    <n v="76441.84"/>
  </r>
  <r>
    <s v="结果页"/>
    <x v="2"/>
    <x v="2"/>
    <n v="20150527"/>
    <s v="facebook"/>
    <s v="CM_结果页"/>
    <n v="22308345"/>
    <n v="26016.04"/>
  </r>
  <r>
    <s v="充电屏保"/>
    <x v="2"/>
    <x v="2"/>
    <n v="20150527"/>
    <s v="facebook"/>
    <s v="CM_充电屏保"/>
    <n v="119719478"/>
    <n v="85361.77"/>
  </r>
  <r>
    <s v="其他"/>
    <x v="2"/>
    <x v="2"/>
    <n v="20150527"/>
    <s v="facebook"/>
    <s v="CM_卸载页"/>
    <n v="573511"/>
    <n v="885.32"/>
  </r>
  <r>
    <s v="其他"/>
    <x v="2"/>
    <x v="2"/>
    <n v="20150527"/>
    <s v="facebook"/>
    <s v="CM_游戏盒子"/>
    <n v="675111"/>
    <n v="2999.93"/>
  </r>
  <r>
    <s v="其他"/>
    <x v="2"/>
    <x v="2"/>
    <n v="20150527"/>
    <s v="facebook"/>
    <s v="CMB"/>
    <n v="2477067"/>
    <n v="1413.09"/>
  </r>
  <r>
    <s v="Applock"/>
    <x v="2"/>
    <x v="2"/>
    <n v="20150527"/>
    <s v="facebook"/>
    <s v="CMS_AppLock"/>
    <n v="287395284"/>
    <n v="189698.94"/>
  </r>
  <r>
    <s v="结果页"/>
    <x v="2"/>
    <x v="2"/>
    <n v="20150527"/>
    <s v="facebook"/>
    <s v="CMS_结果页"/>
    <n v="12700128"/>
    <n v="35104.61"/>
  </r>
  <r>
    <s v="充电屏保"/>
    <x v="2"/>
    <x v="2"/>
    <n v="20150527"/>
    <s v="facebook"/>
    <s v="CMS_充电屏保"/>
    <n v="28326954"/>
    <n v="18348.22"/>
  </r>
  <r>
    <s v="其他"/>
    <x v="2"/>
    <x v="2"/>
    <n v="20150527"/>
    <s v="facebook"/>
    <s v="FM"/>
    <n v="965150"/>
    <n v="1525.71"/>
  </r>
  <r>
    <s v="其他"/>
    <x v="2"/>
    <x v="2"/>
    <n v="20150527"/>
    <s v="facebook"/>
    <s v="PG_Android"/>
    <n v="15860271"/>
    <n v="5241.1200000000008"/>
  </r>
  <r>
    <s v="其他"/>
    <x v="2"/>
    <x v="2"/>
    <n v="20150527"/>
    <s v="facebook"/>
    <s v="PG_IOS"/>
    <n v="4588953"/>
    <n v="5108.29"/>
  </r>
  <r>
    <s v="结果页"/>
    <x v="1"/>
    <x v="2"/>
    <n v="20150527"/>
    <s v="Videos"/>
    <s v="BD_结果页"/>
    <n v="2933640"/>
    <n v="3338.69"/>
  </r>
  <r>
    <s v="结果页"/>
    <x v="1"/>
    <x v="2"/>
    <n v="20150527"/>
    <s v="Videos"/>
    <s v="CMS_结果页"/>
    <n v="329364"/>
    <n v="215.7"/>
  </r>
  <r>
    <s v="其他"/>
    <x v="2"/>
    <x v="2"/>
    <n v="20150528"/>
    <s v="Admob"/>
    <s v="BD_首页"/>
    <n v="784516"/>
    <n v="199"/>
  </r>
  <r>
    <s v="其他"/>
    <x v="2"/>
    <x v="2"/>
    <n v="20150528"/>
    <s v="Admob"/>
    <s v="PG_Android"/>
    <n v="53330141"/>
    <n v="3394"/>
  </r>
  <r>
    <s v="其他"/>
    <x v="2"/>
    <x v="2"/>
    <n v="20150528"/>
    <s v="Admob"/>
    <s v="PG_IOS"/>
    <n v="1965334"/>
    <n v="1639"/>
  </r>
  <r>
    <s v="结果页"/>
    <x v="1"/>
    <x v="2"/>
    <n v="20150528"/>
    <s v="cpm"/>
    <s v="BD_结果页"/>
    <n v="266235"/>
    <n v="590.93999999999994"/>
  </r>
  <r>
    <s v="结果页"/>
    <x v="1"/>
    <x v="2"/>
    <n v="20150528"/>
    <s v="cpm"/>
    <s v="CM_结果页"/>
    <n v="2709443"/>
    <n v="4833.76"/>
  </r>
  <r>
    <s v="结果页"/>
    <x v="1"/>
    <x v="2"/>
    <n v="20150528"/>
    <s v="cpm"/>
    <s v="CMS_结果页"/>
    <n v="632789"/>
    <n v="2046.65"/>
  </r>
  <r>
    <s v="结果页"/>
    <x v="2"/>
    <x v="2"/>
    <n v="20150528"/>
    <s v="facebook"/>
    <s v="BD_结果页"/>
    <n v="5363700"/>
    <n v="7489.94"/>
  </r>
  <r>
    <s v="充电屏保"/>
    <x v="2"/>
    <x v="2"/>
    <n v="20150528"/>
    <s v="facebook"/>
    <s v="BD_充电屏保"/>
    <n v="31100051"/>
    <n v="29339.93"/>
  </r>
  <r>
    <s v="其他"/>
    <x v="2"/>
    <x v="2"/>
    <n v="20150528"/>
    <s v="facebook"/>
    <s v="BD_首页"/>
    <n v="3104246"/>
    <n v="2539.0700000000002"/>
  </r>
  <r>
    <s v="其他"/>
    <x v="2"/>
    <x v="2"/>
    <n v="20150528"/>
    <s v="facebook"/>
    <s v="CM launcher"/>
    <n v="246072"/>
    <n v="1035.95"/>
  </r>
  <r>
    <s v="Applock"/>
    <x v="2"/>
    <x v="2"/>
    <n v="20150528"/>
    <s v="facebook"/>
    <s v="CM_AppLock"/>
    <n v="101242080"/>
    <n v="84450.48"/>
  </r>
  <r>
    <s v="结果页"/>
    <x v="2"/>
    <x v="2"/>
    <n v="20150528"/>
    <s v="facebook"/>
    <s v="CM_结果页"/>
    <n v="22142405"/>
    <n v="27844.489999999998"/>
  </r>
  <r>
    <s v="充电屏保"/>
    <x v="2"/>
    <x v="2"/>
    <n v="20150528"/>
    <s v="facebook"/>
    <s v="CM_充电屏保"/>
    <n v="126831507"/>
    <n v="97904.37"/>
  </r>
  <r>
    <s v="其他"/>
    <x v="2"/>
    <x v="2"/>
    <n v="20150528"/>
    <s v="facebook"/>
    <s v="CM_卸载页"/>
    <n v="564930"/>
    <n v="967.58"/>
  </r>
  <r>
    <s v="其他"/>
    <x v="2"/>
    <x v="2"/>
    <n v="20150528"/>
    <s v="facebook"/>
    <s v="CM_游戏盒子"/>
    <n v="695800"/>
    <n v="3145.78"/>
  </r>
  <r>
    <s v="其他"/>
    <x v="2"/>
    <x v="2"/>
    <n v="20150528"/>
    <s v="facebook"/>
    <s v="CMB"/>
    <n v="2397902"/>
    <n v="1468.21"/>
  </r>
  <r>
    <s v="Applock"/>
    <x v="2"/>
    <x v="2"/>
    <n v="20150528"/>
    <s v="facebook"/>
    <s v="CMS_AppLock"/>
    <n v="290309771"/>
    <n v="208878.82"/>
  </r>
  <r>
    <s v="结果页"/>
    <x v="2"/>
    <x v="2"/>
    <n v="20150528"/>
    <s v="facebook"/>
    <s v="CMS_结果页"/>
    <n v="12892912"/>
    <n v="36094.239999999998"/>
  </r>
  <r>
    <s v="充电屏保"/>
    <x v="2"/>
    <x v="2"/>
    <n v="20150528"/>
    <s v="facebook"/>
    <s v="CMS_充电屏保"/>
    <n v="29073127"/>
    <n v="19800.91"/>
  </r>
  <r>
    <s v="其他"/>
    <x v="2"/>
    <x v="2"/>
    <n v="20150528"/>
    <s v="facebook"/>
    <s v="FM"/>
    <n v="961815"/>
    <n v="1569.16"/>
  </r>
  <r>
    <s v="其他"/>
    <x v="2"/>
    <x v="2"/>
    <n v="20150528"/>
    <s v="facebook"/>
    <s v="PG_Android"/>
    <n v="15370221"/>
    <n v="5506.19"/>
  </r>
  <r>
    <s v="其他"/>
    <x v="2"/>
    <x v="2"/>
    <n v="20150528"/>
    <s v="facebook"/>
    <s v="PG_IOS"/>
    <n v="4644910"/>
    <n v="5570.77"/>
  </r>
  <r>
    <s v="结果页"/>
    <x v="1"/>
    <x v="2"/>
    <n v="20150528"/>
    <s v="Videos"/>
    <s v="BD_结果页"/>
    <n v="2989017"/>
    <n v="3660.53"/>
  </r>
  <r>
    <s v="结果页"/>
    <x v="1"/>
    <x v="2"/>
    <n v="20150528"/>
    <s v="Videos"/>
    <s v="CMS_结果页"/>
    <n v="470467"/>
    <n v="273.08999999999997"/>
  </r>
  <r>
    <s v="其他"/>
    <x v="2"/>
    <x v="2"/>
    <n v="20150529"/>
    <s v="Admob"/>
    <s v="BD_首页"/>
    <n v="806574"/>
    <n v="206"/>
  </r>
  <r>
    <s v="其他"/>
    <x v="2"/>
    <x v="2"/>
    <n v="20150529"/>
    <s v="Admob"/>
    <s v="PG_Android"/>
    <n v="47964998"/>
    <n v="2878"/>
  </r>
  <r>
    <s v="其他"/>
    <x v="2"/>
    <x v="2"/>
    <n v="20150529"/>
    <s v="Admob"/>
    <s v="PG_IOS"/>
    <n v="2141368"/>
    <n v="1782"/>
  </r>
  <r>
    <s v="结果页"/>
    <x v="1"/>
    <x v="2"/>
    <n v="20150529"/>
    <s v="cpm"/>
    <s v="BD_结果页"/>
    <n v="240252"/>
    <n v="567.37"/>
  </r>
  <r>
    <s v="结果页"/>
    <x v="1"/>
    <x v="2"/>
    <n v="20150529"/>
    <s v="cpm"/>
    <s v="CM_结果页"/>
    <n v="2423128"/>
    <n v="4576.6900000000005"/>
  </r>
  <r>
    <s v="结果页"/>
    <x v="1"/>
    <x v="2"/>
    <n v="20150529"/>
    <s v="cpm"/>
    <s v="CMS_结果页"/>
    <n v="605672"/>
    <n v="2216.5299999999997"/>
  </r>
  <r>
    <s v="结果页"/>
    <x v="2"/>
    <x v="2"/>
    <n v="20150529"/>
    <s v="facebook"/>
    <s v="BD_结果页"/>
    <n v="5332774"/>
    <n v="7490.64"/>
  </r>
  <r>
    <s v="充电屏保"/>
    <x v="2"/>
    <x v="2"/>
    <n v="20150529"/>
    <s v="facebook"/>
    <s v="BD_充电屏保"/>
    <n v="30547029"/>
    <n v="30263.67"/>
  </r>
  <r>
    <s v="其他"/>
    <x v="2"/>
    <x v="2"/>
    <n v="20150529"/>
    <s v="facebook"/>
    <s v="BD_首页"/>
    <n v="3224874"/>
    <n v="2768.51"/>
  </r>
  <r>
    <s v="其他"/>
    <x v="2"/>
    <x v="2"/>
    <n v="20150529"/>
    <s v="facebook"/>
    <s v="CM launcher"/>
    <n v="246323"/>
    <n v="1100.9000000000001"/>
  </r>
  <r>
    <s v="Applock"/>
    <x v="2"/>
    <x v="2"/>
    <n v="20150529"/>
    <s v="facebook"/>
    <s v="CM_AppLock"/>
    <n v="102344574"/>
    <n v="91004.34"/>
  </r>
  <r>
    <s v="结果页"/>
    <x v="2"/>
    <x v="2"/>
    <n v="20150529"/>
    <s v="facebook"/>
    <s v="CM_结果页"/>
    <n v="20758913"/>
    <n v="29684.940000000002"/>
  </r>
  <r>
    <s v="充电屏保"/>
    <x v="2"/>
    <x v="2"/>
    <n v="20150529"/>
    <s v="facebook"/>
    <s v="CM_充电屏保"/>
    <n v="126614956"/>
    <n v="103770.27"/>
  </r>
  <r>
    <s v="其他"/>
    <x v="2"/>
    <x v="2"/>
    <n v="20150529"/>
    <s v="facebook"/>
    <s v="CM_卸载页"/>
    <n v="565167"/>
    <n v="987.58"/>
  </r>
  <r>
    <s v="其他"/>
    <x v="2"/>
    <x v="2"/>
    <n v="20150529"/>
    <s v="facebook"/>
    <s v="CM_游戏盒子"/>
    <n v="711429"/>
    <n v="3303.2"/>
  </r>
  <r>
    <s v="其他"/>
    <x v="2"/>
    <x v="2"/>
    <n v="20150529"/>
    <s v="facebook"/>
    <s v="CMB"/>
    <n v="2255639"/>
    <n v="1518.17"/>
  </r>
  <r>
    <s v="Applock"/>
    <x v="2"/>
    <x v="2"/>
    <n v="20150529"/>
    <s v="facebook"/>
    <s v="CMS_AppLock"/>
    <n v="293535763"/>
    <n v="237324.9"/>
  </r>
  <r>
    <s v="结果页"/>
    <x v="2"/>
    <x v="2"/>
    <n v="20150529"/>
    <s v="facebook"/>
    <s v="CMS_结果页"/>
    <n v="12907219"/>
    <n v="37461.47"/>
  </r>
  <r>
    <s v="充电屏保"/>
    <x v="2"/>
    <x v="2"/>
    <n v="20150529"/>
    <s v="facebook"/>
    <s v="CMS_充电屏保"/>
    <n v="29434686"/>
    <n v="21994.94"/>
  </r>
  <r>
    <s v="其他"/>
    <x v="2"/>
    <x v="2"/>
    <n v="20150529"/>
    <s v="facebook"/>
    <s v="FM"/>
    <n v="939282"/>
    <n v="1539.4"/>
  </r>
  <r>
    <s v="其他"/>
    <x v="2"/>
    <x v="2"/>
    <n v="20150529"/>
    <s v="facebook"/>
    <s v="PG_Android"/>
    <n v="14762284"/>
    <n v="5642.55"/>
  </r>
  <r>
    <s v="其他"/>
    <x v="2"/>
    <x v="2"/>
    <n v="20150529"/>
    <s v="facebook"/>
    <s v="PG_IOS"/>
    <n v="4806354"/>
    <n v="5753.05"/>
  </r>
  <r>
    <s v="结果页"/>
    <x v="1"/>
    <x v="2"/>
    <n v="20150529"/>
    <s v="Videos"/>
    <s v="BD_结果页"/>
    <n v="2515654"/>
    <n v="3120.46"/>
  </r>
  <r>
    <s v="结果页"/>
    <x v="1"/>
    <x v="2"/>
    <n v="20150529"/>
    <s v="Videos"/>
    <s v="CMS_结果页"/>
    <n v="365620"/>
    <n v="227.26"/>
  </r>
  <r>
    <s v="其他"/>
    <x v="2"/>
    <x v="2"/>
    <n v="20150530"/>
    <s v="Admob"/>
    <s v="BD_首页"/>
    <n v="777433"/>
    <n v="216"/>
  </r>
  <r>
    <s v="其他"/>
    <x v="2"/>
    <x v="2"/>
    <n v="20150530"/>
    <s v="Admob"/>
    <s v="PG_Android"/>
    <n v="64430693"/>
    <n v="3746"/>
  </r>
  <r>
    <s v="其他"/>
    <x v="2"/>
    <x v="2"/>
    <n v="20150530"/>
    <s v="Admob"/>
    <s v="PG_IOS"/>
    <n v="2453314"/>
    <n v="1835"/>
  </r>
  <r>
    <s v="结果页"/>
    <x v="1"/>
    <x v="2"/>
    <n v="20150530"/>
    <s v="cpm"/>
    <s v="BD_结果页"/>
    <n v="204082"/>
    <n v="508.71000000000004"/>
  </r>
  <r>
    <s v="结果页"/>
    <x v="1"/>
    <x v="2"/>
    <n v="20150530"/>
    <s v="cpm"/>
    <s v="CM_结果页"/>
    <n v="2042160"/>
    <n v="3872.69"/>
  </r>
  <r>
    <s v="结果页"/>
    <x v="1"/>
    <x v="2"/>
    <n v="20150530"/>
    <s v="cpm"/>
    <s v="CMS_结果页"/>
    <n v="565081"/>
    <n v="2105.04"/>
  </r>
  <r>
    <s v="结果页"/>
    <x v="2"/>
    <x v="2"/>
    <n v="20150530"/>
    <s v="facebook"/>
    <s v="BD_结果页"/>
    <n v="5360988"/>
    <n v="7675.78"/>
  </r>
  <r>
    <s v="充电屏保"/>
    <x v="2"/>
    <x v="2"/>
    <n v="20150530"/>
    <s v="facebook"/>
    <s v="BD_充电屏保"/>
    <n v="29177650"/>
    <n v="29520.190000000002"/>
  </r>
  <r>
    <s v="其他"/>
    <x v="2"/>
    <x v="2"/>
    <n v="20150530"/>
    <s v="facebook"/>
    <s v="BD_首页"/>
    <n v="3145920"/>
    <n v="2830.7599999999998"/>
  </r>
  <r>
    <s v="其他"/>
    <x v="2"/>
    <x v="2"/>
    <n v="20150530"/>
    <s v="facebook"/>
    <s v="CM launcher"/>
    <n v="248662"/>
    <n v="1178.83"/>
  </r>
  <r>
    <s v="Applock"/>
    <x v="2"/>
    <x v="2"/>
    <n v="20150530"/>
    <s v="facebook"/>
    <s v="CM_AppLock"/>
    <n v="102211424"/>
    <n v="92885.5"/>
  </r>
  <r>
    <s v="结果页"/>
    <x v="2"/>
    <x v="2"/>
    <n v="20150530"/>
    <s v="facebook"/>
    <s v="CM_结果页"/>
    <n v="20429792"/>
    <n v="29536.27"/>
  </r>
  <r>
    <s v="充电屏保"/>
    <x v="2"/>
    <x v="2"/>
    <n v="20150530"/>
    <s v="facebook"/>
    <s v="CM_充电屏保"/>
    <n v="121491806"/>
    <n v="100378.91"/>
  </r>
  <r>
    <s v="其他"/>
    <x v="2"/>
    <x v="2"/>
    <n v="20150530"/>
    <s v="facebook"/>
    <s v="CM_卸载页"/>
    <n v="574770"/>
    <n v="984.18"/>
  </r>
  <r>
    <s v="其他"/>
    <x v="2"/>
    <x v="2"/>
    <n v="20150530"/>
    <s v="facebook"/>
    <s v="CM_游戏盒子"/>
    <n v="732922"/>
    <n v="3495.77"/>
  </r>
  <r>
    <s v="其他"/>
    <x v="2"/>
    <x v="2"/>
    <n v="20150530"/>
    <s v="facebook"/>
    <s v="CMB"/>
    <n v="2260584"/>
    <n v="1550.7"/>
  </r>
  <r>
    <s v="Applock"/>
    <x v="2"/>
    <x v="2"/>
    <n v="20150530"/>
    <s v="facebook"/>
    <s v="CMS_AppLock"/>
    <n v="299418258"/>
    <n v="255884.44999999998"/>
  </r>
  <r>
    <s v="结果页"/>
    <x v="2"/>
    <x v="2"/>
    <n v="20150530"/>
    <s v="facebook"/>
    <s v="CMS_结果页"/>
    <n v="13007420"/>
    <n v="37535.64"/>
  </r>
  <r>
    <s v="充电屏保"/>
    <x v="2"/>
    <x v="2"/>
    <n v="20150530"/>
    <s v="facebook"/>
    <s v="CMS_充电屏保"/>
    <n v="29005776"/>
    <n v="21803.91"/>
  </r>
  <r>
    <s v="其他"/>
    <x v="2"/>
    <x v="2"/>
    <n v="20150530"/>
    <s v="facebook"/>
    <s v="FM"/>
    <n v="959627"/>
    <n v="1654.25"/>
  </r>
  <r>
    <s v="其他"/>
    <x v="2"/>
    <x v="2"/>
    <n v="20150530"/>
    <s v="facebook"/>
    <s v="PG_Android"/>
    <n v="17356313"/>
    <n v="6538.1500000000015"/>
  </r>
  <r>
    <s v="其他"/>
    <x v="2"/>
    <x v="2"/>
    <n v="20150530"/>
    <s v="facebook"/>
    <s v="PG_IOS"/>
    <n v="5590978"/>
    <n v="6825.28"/>
  </r>
  <r>
    <s v="结果页"/>
    <x v="1"/>
    <x v="2"/>
    <n v="20150530"/>
    <s v="Videos"/>
    <s v="BD_结果页"/>
    <n v="2875829"/>
    <n v="3671.01"/>
  </r>
  <r>
    <s v="结果页"/>
    <x v="1"/>
    <x v="2"/>
    <n v="20150530"/>
    <s v="Videos"/>
    <s v="CMS_结果页"/>
    <n v="405655"/>
    <n v="244.87"/>
  </r>
  <r>
    <s v="其他"/>
    <x v="2"/>
    <x v="2"/>
    <n v="20150531"/>
    <s v="Admob"/>
    <s v="BD_首页"/>
    <n v="763879"/>
    <n v="210"/>
  </r>
  <r>
    <s v="其他"/>
    <x v="2"/>
    <x v="2"/>
    <n v="20150531"/>
    <s v="Admob"/>
    <s v="PG_Android"/>
    <n v="61131192"/>
    <n v="3532"/>
  </r>
  <r>
    <s v="其他"/>
    <x v="2"/>
    <x v="2"/>
    <n v="20150531"/>
    <s v="Admob"/>
    <s v="PG_IOS"/>
    <n v="2507059"/>
    <n v="1847"/>
  </r>
  <r>
    <s v="结果页"/>
    <x v="1"/>
    <x v="2"/>
    <n v="20150531"/>
    <s v="cpm"/>
    <s v="BD_结果页"/>
    <n v="209277"/>
    <n v="522.57999999999993"/>
  </r>
  <r>
    <s v="结果页"/>
    <x v="1"/>
    <x v="2"/>
    <n v="20150531"/>
    <s v="cpm"/>
    <s v="CM_结果页"/>
    <n v="2127899"/>
    <n v="4060.62"/>
  </r>
  <r>
    <s v="结果页"/>
    <x v="1"/>
    <x v="2"/>
    <n v="20150531"/>
    <s v="cpm"/>
    <s v="CMS_结果页"/>
    <n v="590974"/>
    <n v="2185.8599999999997"/>
  </r>
  <r>
    <s v="结果页"/>
    <x v="2"/>
    <x v="2"/>
    <n v="20150531"/>
    <s v="facebook"/>
    <s v="BD_结果页"/>
    <n v="5406208"/>
    <n v="7282.65"/>
  </r>
  <r>
    <s v="充电屏保"/>
    <x v="2"/>
    <x v="2"/>
    <n v="20150531"/>
    <s v="facebook"/>
    <s v="BD_充电屏保"/>
    <n v="28575803"/>
    <n v="25664.95"/>
  </r>
  <r>
    <s v="其他"/>
    <x v="2"/>
    <x v="2"/>
    <n v="20150531"/>
    <s v="facebook"/>
    <s v="BD_首页"/>
    <n v="3049676"/>
    <n v="2501.5300000000002"/>
  </r>
  <r>
    <s v="其他"/>
    <x v="2"/>
    <x v="2"/>
    <n v="20150531"/>
    <s v="facebook"/>
    <s v="CM launcher"/>
    <n v="242227"/>
    <n v="1060.68"/>
  </r>
  <r>
    <s v="Applock"/>
    <x v="2"/>
    <x v="2"/>
    <n v="20150531"/>
    <s v="facebook"/>
    <s v="CM_AppLock"/>
    <n v="99071204"/>
    <n v="80535.89"/>
  </r>
  <r>
    <s v="结果页"/>
    <x v="2"/>
    <x v="2"/>
    <n v="20150531"/>
    <s v="facebook"/>
    <s v="CM_结果页"/>
    <n v="20916759"/>
    <n v="28426.9"/>
  </r>
  <r>
    <s v="充电屏保"/>
    <x v="2"/>
    <x v="2"/>
    <n v="20150531"/>
    <s v="facebook"/>
    <s v="CM_充电屏保"/>
    <n v="118241752"/>
    <n v="88048.51"/>
  </r>
  <r>
    <s v="其他"/>
    <x v="2"/>
    <x v="2"/>
    <n v="20150531"/>
    <s v="facebook"/>
    <s v="CM_卸载页"/>
    <n v="587135"/>
    <n v="996.17"/>
  </r>
  <r>
    <s v="其他"/>
    <x v="2"/>
    <x v="2"/>
    <n v="20150531"/>
    <s v="facebook"/>
    <s v="CM_游戏盒子"/>
    <n v="716858"/>
    <n v="3119.67"/>
  </r>
  <r>
    <s v="其他"/>
    <x v="2"/>
    <x v="2"/>
    <n v="20150531"/>
    <s v="facebook"/>
    <s v="CMB"/>
    <n v="2269926"/>
    <n v="1407.06"/>
  </r>
  <r>
    <s v="Applock"/>
    <x v="2"/>
    <x v="2"/>
    <n v="20150531"/>
    <s v="facebook"/>
    <s v="CMS_AppLock"/>
    <n v="281410915"/>
    <n v="214095.58"/>
  </r>
  <r>
    <s v="结果页"/>
    <x v="2"/>
    <x v="2"/>
    <n v="20150531"/>
    <s v="facebook"/>
    <s v="CMS_结果页"/>
    <n v="13467603"/>
    <n v="36269.83"/>
  </r>
  <r>
    <s v="充电屏保"/>
    <x v="2"/>
    <x v="2"/>
    <n v="20150531"/>
    <s v="facebook"/>
    <s v="CMS_充电屏保"/>
    <n v="27524156"/>
    <n v="18634.89"/>
  </r>
  <r>
    <s v="其他"/>
    <x v="2"/>
    <x v="2"/>
    <n v="20150531"/>
    <s v="facebook"/>
    <s v="FM"/>
    <n v="979827"/>
    <n v="1509.29"/>
  </r>
  <r>
    <s v="其他"/>
    <x v="2"/>
    <x v="2"/>
    <n v="20150531"/>
    <s v="facebook"/>
    <s v="PG_Android"/>
    <n v="16596809"/>
    <n v="5814.130000000001"/>
  </r>
  <r>
    <s v="其他"/>
    <x v="2"/>
    <x v="2"/>
    <n v="20150531"/>
    <s v="facebook"/>
    <s v="PG_IOS"/>
    <n v="5920983"/>
    <n v="6253.98"/>
  </r>
  <r>
    <s v="结果页"/>
    <x v="1"/>
    <x v="2"/>
    <n v="20150531"/>
    <s v="Videos"/>
    <s v="BD_结果页"/>
    <n v="2890221"/>
    <n v="3847.56"/>
  </r>
  <r>
    <s v="结果页"/>
    <x v="1"/>
    <x v="2"/>
    <n v="20150531"/>
    <s v="Videos"/>
    <s v="CMS_结果页"/>
    <n v="407340"/>
    <n v="313.27999999999997"/>
  </r>
  <r>
    <s v="其他"/>
    <x v="2"/>
    <x v="1"/>
    <n v="20150601"/>
    <s v="Admob"/>
    <s v="BD_首页"/>
    <n v="777110"/>
    <n v="201"/>
  </r>
  <r>
    <s v="其他"/>
    <x v="2"/>
    <x v="1"/>
    <n v="20150601"/>
    <s v="Admob"/>
    <s v="PG_Android"/>
    <n v="54242608"/>
    <n v="3276"/>
  </r>
  <r>
    <s v="其他"/>
    <x v="2"/>
    <x v="1"/>
    <n v="20150601"/>
    <s v="Admob"/>
    <s v="PG_IOS"/>
    <n v="2094864"/>
    <n v="1386"/>
  </r>
  <r>
    <s v="结果页"/>
    <x v="1"/>
    <x v="1"/>
    <n v="20150601"/>
    <s v="cpm"/>
    <s v="BD_结果页"/>
    <n v="207138"/>
    <n v="498.12"/>
  </r>
  <r>
    <s v="结果页"/>
    <x v="1"/>
    <x v="1"/>
    <n v="20150601"/>
    <s v="cpm"/>
    <s v="CM_结果页"/>
    <n v="1815229"/>
    <n v="3488.42"/>
  </r>
  <r>
    <s v="结果页"/>
    <x v="1"/>
    <x v="1"/>
    <n v="20150601"/>
    <s v="cpm"/>
    <s v="CMS_结果页"/>
    <n v="571773"/>
    <n v="2083.9899999999998"/>
  </r>
  <r>
    <s v="结果页"/>
    <x v="2"/>
    <x v="1"/>
    <n v="20150601"/>
    <s v="facebook"/>
    <s v="BD_结果页"/>
    <n v="5390034"/>
    <n v="6747.21"/>
  </r>
  <r>
    <s v="充电屏保"/>
    <x v="2"/>
    <x v="1"/>
    <n v="20150601"/>
    <s v="facebook"/>
    <s v="BD_充电屏保"/>
    <n v="30231352"/>
    <n v="26881.829999999998"/>
  </r>
  <r>
    <s v="其他"/>
    <x v="2"/>
    <x v="1"/>
    <n v="20150601"/>
    <s v="facebook"/>
    <s v="BD_首页"/>
    <n v="3050548"/>
    <n v="2359.63"/>
  </r>
  <r>
    <s v="其他"/>
    <x v="2"/>
    <x v="1"/>
    <n v="20150601"/>
    <s v="facebook"/>
    <s v="CM launcher"/>
    <n v="229559"/>
    <n v="981.15"/>
  </r>
  <r>
    <s v="Applock"/>
    <x v="2"/>
    <x v="1"/>
    <n v="20150601"/>
    <s v="facebook"/>
    <s v="CM_AppLock"/>
    <n v="105188882"/>
    <n v="81358.600000000006"/>
  </r>
  <r>
    <s v="结果页"/>
    <x v="2"/>
    <x v="1"/>
    <n v="20150601"/>
    <s v="facebook"/>
    <s v="CM_结果页"/>
    <n v="23040645"/>
    <n v="29597.200000000004"/>
  </r>
  <r>
    <s v="充电屏保"/>
    <x v="2"/>
    <x v="1"/>
    <n v="20150601"/>
    <s v="facebook"/>
    <s v="CM_充电屏保"/>
    <n v="126294659"/>
    <n v="90156.7"/>
  </r>
  <r>
    <s v="其他"/>
    <x v="2"/>
    <x v="1"/>
    <n v="20150601"/>
    <s v="facebook"/>
    <s v="CM_卸载页"/>
    <n v="554391"/>
    <n v="848.62"/>
  </r>
  <r>
    <s v="其他"/>
    <x v="2"/>
    <x v="1"/>
    <n v="20150601"/>
    <s v="facebook"/>
    <s v="CM_游戏盒子"/>
    <n v="706310"/>
    <n v="3224.58"/>
  </r>
  <r>
    <s v="其他"/>
    <x v="2"/>
    <x v="1"/>
    <n v="20150601"/>
    <s v="facebook"/>
    <s v="CMB"/>
    <n v="2372377"/>
    <n v="1434.26"/>
  </r>
  <r>
    <s v="Applock"/>
    <x v="2"/>
    <x v="1"/>
    <n v="20150601"/>
    <s v="facebook"/>
    <s v="CMS_AppLock"/>
    <n v="292549083"/>
    <n v="211162.84"/>
  </r>
  <r>
    <s v="结果页"/>
    <x v="2"/>
    <x v="1"/>
    <n v="20150601"/>
    <s v="facebook"/>
    <s v="CMS_结果页"/>
    <n v="13414041"/>
    <n v="33472.980000000003"/>
  </r>
  <r>
    <s v="充电屏保"/>
    <x v="2"/>
    <x v="1"/>
    <n v="20150601"/>
    <s v="facebook"/>
    <s v="CMS_充电屏保"/>
    <n v="28499431"/>
    <n v="18232.7"/>
  </r>
  <r>
    <s v="其他"/>
    <x v="2"/>
    <x v="1"/>
    <n v="20150601"/>
    <s v="facebook"/>
    <s v="FM"/>
    <n v="969270"/>
    <n v="1476.62"/>
  </r>
  <r>
    <s v="其他"/>
    <x v="2"/>
    <x v="1"/>
    <n v="20150601"/>
    <s v="facebook"/>
    <s v="PG_Android"/>
    <n v="14290517"/>
    <n v="4651.3300000000008"/>
  </r>
  <r>
    <s v="其他"/>
    <x v="2"/>
    <x v="1"/>
    <n v="20150601"/>
    <s v="facebook"/>
    <s v="PG_IOS"/>
    <n v="4792555"/>
    <n v="5384.0199999999995"/>
  </r>
  <r>
    <s v="结果页"/>
    <x v="1"/>
    <x v="1"/>
    <n v="20150601"/>
    <s v="Videos"/>
    <s v="BD_结果页"/>
    <n v="2726358"/>
    <n v="3032.06"/>
  </r>
  <r>
    <s v="结果页"/>
    <x v="1"/>
    <x v="1"/>
    <n v="20150601"/>
    <s v="Videos"/>
    <s v="CMS_结果页"/>
    <n v="361720"/>
    <n v="224.26"/>
  </r>
  <r>
    <s v="其他"/>
    <x v="2"/>
    <x v="1"/>
    <n v="20150602"/>
    <s v="Admob"/>
    <s v="BD_首页"/>
    <n v="763520"/>
    <n v="215"/>
  </r>
  <r>
    <s v="其他"/>
    <x v="2"/>
    <x v="1"/>
    <n v="20150602"/>
    <s v="Admob"/>
    <s v="PG_Android"/>
    <n v="44649146"/>
    <n v="2609"/>
  </r>
  <r>
    <s v="其他"/>
    <x v="2"/>
    <x v="1"/>
    <n v="20150602"/>
    <s v="Admob"/>
    <s v="PG_IOS"/>
    <n v="1954172"/>
    <n v="1348"/>
  </r>
  <r>
    <s v="结果页"/>
    <x v="1"/>
    <x v="1"/>
    <n v="20150602"/>
    <s v="cpm"/>
    <s v="BD_结果页"/>
    <n v="160323"/>
    <n v="374.4"/>
  </r>
  <r>
    <s v="结果页"/>
    <x v="1"/>
    <x v="1"/>
    <n v="20150602"/>
    <s v="cpm"/>
    <s v="CM_结果页"/>
    <n v="1357999"/>
    <n v="2627.19"/>
  </r>
  <r>
    <s v="结果页"/>
    <x v="1"/>
    <x v="1"/>
    <n v="20150602"/>
    <s v="cpm"/>
    <s v="CMS_结果页"/>
    <n v="510921"/>
    <n v="1865.26"/>
  </r>
  <r>
    <s v="结果页"/>
    <x v="2"/>
    <x v="1"/>
    <n v="20150602"/>
    <s v="facebook"/>
    <s v="BD_结果页"/>
    <n v="5579302"/>
    <n v="6920.66"/>
  </r>
  <r>
    <s v="充电屏保"/>
    <x v="2"/>
    <x v="1"/>
    <n v="20150602"/>
    <s v="facebook"/>
    <s v="BD_充电屏保"/>
    <n v="29456963"/>
    <n v="27912.33"/>
  </r>
  <r>
    <s v="其他"/>
    <x v="2"/>
    <x v="1"/>
    <n v="20150602"/>
    <s v="facebook"/>
    <s v="BD_首页"/>
    <n v="3140508"/>
    <n v="2517.71"/>
  </r>
  <r>
    <s v="其他"/>
    <x v="2"/>
    <x v="1"/>
    <n v="20150602"/>
    <s v="facebook"/>
    <s v="CM launcher"/>
    <n v="227279"/>
    <n v="941.98"/>
  </r>
  <r>
    <s v="Applock"/>
    <x v="2"/>
    <x v="1"/>
    <n v="20150602"/>
    <s v="facebook"/>
    <s v="CM_AppLock"/>
    <n v="108129006"/>
    <n v="84980.14"/>
  </r>
  <r>
    <s v="结果页"/>
    <x v="2"/>
    <x v="1"/>
    <n v="20150602"/>
    <s v="facebook"/>
    <s v="CM_结果页"/>
    <n v="24573804"/>
    <n v="31142.230000000003"/>
  </r>
  <r>
    <s v="充电屏保"/>
    <x v="2"/>
    <x v="1"/>
    <n v="20150602"/>
    <s v="facebook"/>
    <s v="CM_充电屏保"/>
    <n v="132687311"/>
    <n v="95699.06"/>
  </r>
  <r>
    <s v="其他"/>
    <x v="2"/>
    <x v="1"/>
    <n v="20150602"/>
    <s v="facebook"/>
    <s v="CM_卸载页"/>
    <n v="559392"/>
    <n v="807.29"/>
  </r>
  <r>
    <s v="其他"/>
    <x v="2"/>
    <x v="1"/>
    <n v="20150602"/>
    <s v="facebook"/>
    <s v="CM_游戏盒子"/>
    <n v="708511"/>
    <n v="2822.74"/>
  </r>
  <r>
    <s v="其他"/>
    <x v="2"/>
    <x v="1"/>
    <n v="20150602"/>
    <s v="facebook"/>
    <s v="CMB"/>
    <n v="2532082"/>
    <n v="1493.84"/>
  </r>
  <r>
    <s v="Applock"/>
    <x v="2"/>
    <x v="1"/>
    <n v="20150602"/>
    <s v="facebook"/>
    <s v="CMS_AppLock"/>
    <n v="310135585"/>
    <n v="221778.31"/>
  </r>
  <r>
    <s v="结果页"/>
    <x v="2"/>
    <x v="1"/>
    <n v="20150602"/>
    <s v="facebook"/>
    <s v="CMS_结果页"/>
    <n v="13257106"/>
    <n v="33485.06"/>
  </r>
  <r>
    <s v="充电屏保"/>
    <x v="2"/>
    <x v="1"/>
    <n v="20150602"/>
    <s v="facebook"/>
    <s v="CMS_充电屏保"/>
    <n v="30376746"/>
    <n v="19700.099999999999"/>
  </r>
  <r>
    <s v="其他"/>
    <x v="2"/>
    <x v="1"/>
    <n v="20150602"/>
    <s v="facebook"/>
    <s v="FM"/>
    <n v="961395"/>
    <n v="1458.38"/>
  </r>
  <r>
    <s v="其他"/>
    <x v="2"/>
    <x v="1"/>
    <n v="20150602"/>
    <s v="facebook"/>
    <s v="PG_Android"/>
    <n v="15710657"/>
    <n v="5016.2599999999993"/>
  </r>
  <r>
    <s v="其他"/>
    <x v="2"/>
    <x v="1"/>
    <n v="20150602"/>
    <s v="facebook"/>
    <s v="PG_IOS"/>
    <n v="4615678"/>
    <n v="5386.29"/>
  </r>
  <r>
    <s v="结果页"/>
    <x v="1"/>
    <x v="1"/>
    <n v="20150602"/>
    <s v="Videos"/>
    <s v="BD_结果页"/>
    <n v="2713606"/>
    <n v="3550.53"/>
  </r>
  <r>
    <s v="结果页"/>
    <x v="1"/>
    <x v="1"/>
    <n v="20150602"/>
    <s v="Videos"/>
    <s v="CMS_结果页"/>
    <n v="335096"/>
    <n v="208.29"/>
  </r>
  <r>
    <s v="其他"/>
    <x v="2"/>
    <x v="1"/>
    <n v="20150603"/>
    <s v="Admob"/>
    <s v="BD_首页"/>
    <n v="813163"/>
    <n v="249"/>
  </r>
  <r>
    <s v="其他"/>
    <x v="2"/>
    <x v="1"/>
    <n v="20150603"/>
    <s v="Admob"/>
    <s v="PG_Android"/>
    <n v="45246446"/>
    <n v="2719"/>
  </r>
  <r>
    <s v="其他"/>
    <x v="2"/>
    <x v="1"/>
    <n v="20150603"/>
    <s v="Admob"/>
    <s v="PG_IOS"/>
    <n v="2022060"/>
    <n v="1445"/>
  </r>
  <r>
    <s v="结果页"/>
    <x v="1"/>
    <x v="1"/>
    <n v="20150603"/>
    <s v="cpm"/>
    <s v="BD_结果页"/>
    <n v="109730"/>
    <n v="223.64"/>
  </r>
  <r>
    <s v="结果页"/>
    <x v="1"/>
    <x v="1"/>
    <n v="20150603"/>
    <s v="cpm"/>
    <s v="CM_结果页"/>
    <n v="812084"/>
    <n v="1490.94"/>
  </r>
  <r>
    <s v="结果页"/>
    <x v="1"/>
    <x v="1"/>
    <n v="20150603"/>
    <s v="cpm"/>
    <s v="CMS_结果页"/>
    <n v="397976"/>
    <n v="1406.69"/>
  </r>
  <r>
    <s v="结果页"/>
    <x v="2"/>
    <x v="1"/>
    <n v="20150603"/>
    <s v="facebook"/>
    <s v="BD_结果页"/>
    <n v="5655093"/>
    <n v="7100.02"/>
  </r>
  <r>
    <s v="充电屏保"/>
    <x v="2"/>
    <x v="1"/>
    <n v="20150603"/>
    <s v="facebook"/>
    <s v="BD_充电屏保"/>
    <n v="29804807"/>
    <n v="28595.759999999998"/>
  </r>
  <r>
    <s v="其他"/>
    <x v="2"/>
    <x v="1"/>
    <n v="20150603"/>
    <s v="facebook"/>
    <s v="BD_首页"/>
    <n v="3406198"/>
    <n v="2658.25"/>
  </r>
  <r>
    <s v="其他"/>
    <x v="2"/>
    <x v="1"/>
    <n v="20150603"/>
    <s v="facebook"/>
    <s v="CM launcher"/>
    <n v="215477"/>
    <n v="870.92"/>
  </r>
  <r>
    <s v="Applock"/>
    <x v="2"/>
    <x v="1"/>
    <n v="20150603"/>
    <s v="facebook"/>
    <s v="CM_AppLock"/>
    <n v="106298321"/>
    <n v="85134.32"/>
  </r>
  <r>
    <s v="结果页"/>
    <x v="2"/>
    <x v="1"/>
    <n v="20150603"/>
    <s v="facebook"/>
    <s v="CM_结果页"/>
    <n v="19989213"/>
    <n v="23073.43"/>
  </r>
  <r>
    <s v="充电屏保"/>
    <x v="2"/>
    <x v="1"/>
    <n v="20150603"/>
    <s v="facebook"/>
    <s v="CM_充电屏保"/>
    <n v="127438951"/>
    <n v="94145.919999999998"/>
  </r>
  <r>
    <s v="其他"/>
    <x v="2"/>
    <x v="1"/>
    <n v="20150603"/>
    <s v="facebook"/>
    <s v="CM_卸载页"/>
    <n v="548898"/>
    <n v="813.27"/>
  </r>
  <r>
    <s v="其他"/>
    <x v="2"/>
    <x v="1"/>
    <n v="20150603"/>
    <s v="facebook"/>
    <s v="CM_游戏盒子"/>
    <n v="394457"/>
    <n v="2215.12"/>
  </r>
  <r>
    <s v="其他"/>
    <x v="2"/>
    <x v="1"/>
    <n v="20150603"/>
    <s v="facebook"/>
    <s v="CMB"/>
    <n v="2311918"/>
    <n v="1568.8"/>
  </r>
  <r>
    <s v="Applock"/>
    <x v="2"/>
    <x v="1"/>
    <n v="20150603"/>
    <s v="facebook"/>
    <s v="CMS_AppLock"/>
    <n v="297724372"/>
    <n v="223220.49"/>
  </r>
  <r>
    <s v="结果页"/>
    <x v="2"/>
    <x v="1"/>
    <n v="20150603"/>
    <s v="facebook"/>
    <s v="CMS_结果页"/>
    <n v="13219604"/>
    <n v="33370.11"/>
  </r>
  <r>
    <s v="充电屏保"/>
    <x v="2"/>
    <x v="1"/>
    <n v="20150603"/>
    <s v="facebook"/>
    <s v="CMS_充电屏保"/>
    <n v="29816106"/>
    <n v="20057.93"/>
  </r>
  <r>
    <s v="其他"/>
    <x v="2"/>
    <x v="1"/>
    <n v="20150603"/>
    <s v="facebook"/>
    <s v="FM"/>
    <n v="928131"/>
    <n v="1424.6"/>
  </r>
  <r>
    <s v="其他"/>
    <x v="2"/>
    <x v="1"/>
    <n v="20150603"/>
    <s v="facebook"/>
    <s v="PG_Android"/>
    <n v="14835498"/>
    <n v="5101.079999999999"/>
  </r>
  <r>
    <s v="其他"/>
    <x v="2"/>
    <x v="1"/>
    <n v="20150603"/>
    <s v="facebook"/>
    <s v="PG_IOS"/>
    <n v="4543574"/>
    <n v="5049.8200000000006"/>
  </r>
  <r>
    <s v="结果页"/>
    <x v="1"/>
    <x v="1"/>
    <n v="20150603"/>
    <s v="Videos"/>
    <s v="BD_结果页"/>
    <n v="2557744"/>
    <n v="3671.42"/>
  </r>
  <r>
    <s v="结果页"/>
    <x v="1"/>
    <x v="1"/>
    <n v="20150603"/>
    <s v="Videos"/>
    <s v="CMS_结果页"/>
    <n v="366421"/>
    <n v="203.12"/>
  </r>
  <r>
    <s v="其他"/>
    <x v="2"/>
    <x v="1"/>
    <n v="20150604"/>
    <s v="Admob"/>
    <s v="BD_首页"/>
    <n v="786297"/>
    <n v="225"/>
  </r>
  <r>
    <s v="其他"/>
    <x v="2"/>
    <x v="1"/>
    <n v="20150604"/>
    <s v="Admob"/>
    <s v="PG_Android"/>
    <n v="52990329"/>
    <n v="2947"/>
  </r>
  <r>
    <s v="其他"/>
    <x v="2"/>
    <x v="1"/>
    <n v="20150604"/>
    <s v="Admob"/>
    <s v="PG_IOS"/>
    <n v="2921208"/>
    <n v="2506"/>
  </r>
  <r>
    <s v="结果页"/>
    <x v="1"/>
    <x v="1"/>
    <n v="20150604"/>
    <s v="cpm"/>
    <s v="BD_结果页"/>
    <n v="52891"/>
    <n v="103.3"/>
  </r>
  <r>
    <s v="结果页"/>
    <x v="1"/>
    <x v="1"/>
    <n v="20150604"/>
    <s v="cpm"/>
    <s v="CM_结果页"/>
    <n v="702305"/>
    <n v="1299.82"/>
  </r>
  <r>
    <s v="结果页"/>
    <x v="1"/>
    <x v="1"/>
    <n v="20150604"/>
    <s v="cpm"/>
    <s v="CMS_结果页"/>
    <n v="370362"/>
    <n v="1279.31"/>
  </r>
  <r>
    <s v="结果页"/>
    <x v="2"/>
    <x v="1"/>
    <n v="20150604"/>
    <s v="facebook"/>
    <s v="BD_结果页"/>
    <n v="5155617"/>
    <n v="6356.62"/>
  </r>
  <r>
    <s v="充电屏保"/>
    <x v="2"/>
    <x v="1"/>
    <n v="20150604"/>
    <s v="facebook"/>
    <s v="BD_充电屏保"/>
    <n v="29623054"/>
    <n v="28805.21"/>
  </r>
  <r>
    <s v="其他"/>
    <x v="2"/>
    <x v="1"/>
    <n v="20150604"/>
    <s v="facebook"/>
    <s v="BD_首页"/>
    <n v="3513900"/>
    <n v="2723.29"/>
  </r>
  <r>
    <s v="其他"/>
    <x v="2"/>
    <x v="1"/>
    <n v="20150604"/>
    <s v="facebook"/>
    <s v="CM launcher"/>
    <n v="193389"/>
    <n v="986.43"/>
  </r>
  <r>
    <s v="Applock"/>
    <x v="2"/>
    <x v="1"/>
    <n v="20150604"/>
    <s v="facebook"/>
    <s v="CM_AppLock"/>
    <n v="106047253"/>
    <n v="88388.09"/>
  </r>
  <r>
    <s v="结果页"/>
    <x v="2"/>
    <x v="1"/>
    <n v="20150604"/>
    <s v="facebook"/>
    <s v="CM_结果页"/>
    <n v="21394919"/>
    <n v="26183.58"/>
  </r>
  <r>
    <s v="充电屏保"/>
    <x v="2"/>
    <x v="1"/>
    <n v="20150604"/>
    <s v="facebook"/>
    <s v="CM_充电屏保"/>
    <n v="124970151"/>
    <n v="94480.36"/>
  </r>
  <r>
    <s v="其他"/>
    <x v="2"/>
    <x v="1"/>
    <n v="20150604"/>
    <s v="facebook"/>
    <s v="CM_卸载页"/>
    <n v="546578"/>
    <n v="909.39"/>
  </r>
  <r>
    <s v="其他"/>
    <x v="2"/>
    <x v="1"/>
    <n v="20150604"/>
    <s v="facebook"/>
    <s v="CM_游戏盒子"/>
    <n v="398003"/>
    <n v="2412.7800000000002"/>
  </r>
  <r>
    <s v="其他"/>
    <x v="2"/>
    <x v="1"/>
    <n v="20150604"/>
    <s v="facebook"/>
    <s v="CMB"/>
    <n v="2331054"/>
    <n v="1553.26"/>
  </r>
  <r>
    <s v="Applock"/>
    <x v="2"/>
    <x v="1"/>
    <n v="20150604"/>
    <s v="facebook"/>
    <s v="CMS_AppLock"/>
    <n v="301397925"/>
    <n v="237572.12"/>
  </r>
  <r>
    <s v="结果页"/>
    <x v="2"/>
    <x v="1"/>
    <n v="20150604"/>
    <s v="facebook"/>
    <s v="CMS_结果页"/>
    <n v="13037786"/>
    <n v="35954.300000000003"/>
  </r>
  <r>
    <s v="充电屏保"/>
    <x v="2"/>
    <x v="1"/>
    <n v="20150604"/>
    <s v="facebook"/>
    <s v="CMS_充电屏保"/>
    <n v="29930975"/>
    <n v="20609.32"/>
  </r>
  <r>
    <s v="其他"/>
    <x v="2"/>
    <x v="1"/>
    <n v="20150604"/>
    <s v="facebook"/>
    <s v="FM"/>
    <n v="952517"/>
    <n v="1450.92"/>
  </r>
  <r>
    <s v="其他"/>
    <x v="2"/>
    <x v="1"/>
    <n v="20150604"/>
    <s v="facebook"/>
    <s v="PG_Android"/>
    <n v="16273817"/>
    <n v="5961.93"/>
  </r>
  <r>
    <s v="其他"/>
    <x v="2"/>
    <x v="1"/>
    <n v="20150604"/>
    <s v="facebook"/>
    <s v="PG_IOS"/>
    <n v="4816237"/>
    <n v="5637.71"/>
  </r>
  <r>
    <s v="结果页"/>
    <x v="1"/>
    <x v="1"/>
    <n v="20150604"/>
    <s v="Videos"/>
    <s v="BD_结果页"/>
    <n v="3686043"/>
    <n v="4622.95"/>
  </r>
  <r>
    <s v="结果页"/>
    <x v="1"/>
    <x v="1"/>
    <n v="20150604"/>
    <s v="Videos"/>
    <s v="CMS_结果页"/>
    <n v="438526"/>
    <n v="285.62"/>
  </r>
  <r>
    <s v="其他"/>
    <x v="2"/>
    <x v="1"/>
    <n v="20150605"/>
    <s v="Admob"/>
    <s v="BD_首页"/>
    <n v="772665"/>
    <n v="219"/>
  </r>
  <r>
    <s v="其他"/>
    <x v="2"/>
    <x v="1"/>
    <n v="20150605"/>
    <s v="Admob"/>
    <s v="PG_Android"/>
    <n v="46159731"/>
    <n v="2425"/>
  </r>
  <r>
    <s v="其他"/>
    <x v="2"/>
    <x v="1"/>
    <n v="20150605"/>
    <s v="Admob"/>
    <s v="PG_IOS"/>
    <n v="2558848"/>
    <n v="1787"/>
  </r>
  <r>
    <s v="结果页"/>
    <x v="1"/>
    <x v="1"/>
    <n v="20150605"/>
    <s v="cpm"/>
    <s v="BD_结果页"/>
    <n v="50618"/>
    <n v="91.740000000000009"/>
  </r>
  <r>
    <s v="结果页"/>
    <x v="1"/>
    <x v="1"/>
    <n v="20150605"/>
    <s v="cpm"/>
    <s v="CM_结果页"/>
    <n v="648360"/>
    <n v="1166.46"/>
  </r>
  <r>
    <s v="结果页"/>
    <x v="1"/>
    <x v="1"/>
    <n v="20150605"/>
    <s v="cpm"/>
    <s v="CMS_结果页"/>
    <n v="350091"/>
    <n v="1227.73"/>
  </r>
  <r>
    <s v="结果页"/>
    <x v="2"/>
    <x v="1"/>
    <n v="20150605"/>
    <s v="facebook"/>
    <s v="BD_结果页"/>
    <n v="5160062"/>
    <n v="6485.51"/>
  </r>
  <r>
    <s v="充电屏保"/>
    <x v="2"/>
    <x v="1"/>
    <n v="20150605"/>
    <s v="facebook"/>
    <s v="BD_充电屏保"/>
    <n v="28407579"/>
    <n v="27553.26"/>
  </r>
  <r>
    <s v="其他"/>
    <x v="2"/>
    <x v="1"/>
    <n v="20150605"/>
    <s v="facebook"/>
    <s v="BD_首页"/>
    <n v="3533254"/>
    <n v="2732.05"/>
  </r>
  <r>
    <s v="其他"/>
    <x v="2"/>
    <x v="1"/>
    <n v="20150605"/>
    <s v="facebook"/>
    <s v="CM launcher"/>
    <n v="192481"/>
    <n v="912.32"/>
  </r>
  <r>
    <s v="Applock"/>
    <x v="2"/>
    <x v="1"/>
    <n v="20150605"/>
    <s v="facebook"/>
    <s v="CM_AppLock"/>
    <n v="111526466"/>
    <n v="92838.69"/>
  </r>
  <r>
    <s v="结果页"/>
    <x v="2"/>
    <x v="1"/>
    <n v="20150605"/>
    <s v="facebook"/>
    <s v="CM_结果页"/>
    <n v="21544969"/>
    <n v="26128.36"/>
  </r>
  <r>
    <s v="充电屏保"/>
    <x v="2"/>
    <x v="1"/>
    <n v="20150605"/>
    <s v="facebook"/>
    <s v="CM_充电屏保"/>
    <n v="127229160"/>
    <n v="94672.74"/>
  </r>
  <r>
    <s v="其他"/>
    <x v="2"/>
    <x v="1"/>
    <n v="20150605"/>
    <s v="facebook"/>
    <s v="CM_卸载页"/>
    <n v="549949"/>
    <n v="862"/>
  </r>
  <r>
    <s v="其他"/>
    <x v="2"/>
    <x v="1"/>
    <n v="20150605"/>
    <s v="facebook"/>
    <s v="CM_游戏盒子"/>
    <n v="420605"/>
    <n v="2238.2399999999998"/>
  </r>
  <r>
    <s v="其他"/>
    <x v="2"/>
    <x v="1"/>
    <n v="20150605"/>
    <s v="facebook"/>
    <s v="CMB"/>
    <n v="2333053"/>
    <n v="1465.92"/>
  </r>
  <r>
    <s v="Applock"/>
    <x v="2"/>
    <x v="1"/>
    <n v="20150605"/>
    <s v="facebook"/>
    <s v="CMS_AppLock"/>
    <n v="315462190"/>
    <n v="250174.5"/>
  </r>
  <r>
    <s v="结果页"/>
    <x v="2"/>
    <x v="1"/>
    <n v="20150605"/>
    <s v="facebook"/>
    <s v="CMS_结果页"/>
    <n v="13132006"/>
    <n v="35794.480000000003"/>
  </r>
  <r>
    <s v="充电屏保"/>
    <x v="2"/>
    <x v="1"/>
    <n v="20150605"/>
    <s v="facebook"/>
    <s v="CMS_充电屏保"/>
    <n v="31151228"/>
    <n v="21159.43"/>
  </r>
  <r>
    <s v="其他"/>
    <x v="2"/>
    <x v="1"/>
    <n v="20150605"/>
    <s v="facebook"/>
    <s v="FM"/>
    <n v="931265"/>
    <n v="1632.58"/>
  </r>
  <r>
    <s v="其他"/>
    <x v="2"/>
    <x v="1"/>
    <n v="20150605"/>
    <s v="facebook"/>
    <s v="PG_Android"/>
    <n v="16898036"/>
    <n v="6090.3600000000006"/>
  </r>
  <r>
    <s v="其他"/>
    <x v="2"/>
    <x v="1"/>
    <n v="20150605"/>
    <s v="facebook"/>
    <s v="PG_IOS"/>
    <n v="4920106"/>
    <n v="5677.83"/>
  </r>
  <r>
    <s v="结果页"/>
    <x v="1"/>
    <x v="1"/>
    <n v="20150605"/>
    <s v="Videos"/>
    <s v="BD_结果页"/>
    <n v="3429857"/>
    <n v="4022.95"/>
  </r>
  <r>
    <s v="结果页"/>
    <x v="1"/>
    <x v="1"/>
    <n v="20150605"/>
    <s v="Videos"/>
    <s v="CMS_结果页"/>
    <n v="380624"/>
    <n v="273.63"/>
  </r>
  <r>
    <s v="其他"/>
    <x v="2"/>
    <x v="1"/>
    <n v="20150606"/>
    <s v="Admob"/>
    <s v="BD_首页"/>
    <n v="735575"/>
    <n v="209"/>
  </r>
  <r>
    <s v="其他"/>
    <x v="2"/>
    <x v="1"/>
    <n v="20150606"/>
    <s v="Admob"/>
    <s v="PG_Android"/>
    <n v="50485289"/>
    <n v="2599"/>
  </r>
  <r>
    <s v="其他"/>
    <x v="2"/>
    <x v="1"/>
    <n v="20150606"/>
    <s v="Admob"/>
    <s v="PG_IOS"/>
    <n v="2212962"/>
    <n v="1588"/>
  </r>
  <r>
    <s v="结果页"/>
    <x v="1"/>
    <x v="1"/>
    <n v="20150606"/>
    <s v="cpm"/>
    <s v="BD_结果页"/>
    <n v="43104"/>
    <n v="85.300000000000011"/>
  </r>
  <r>
    <s v="结果页"/>
    <x v="1"/>
    <x v="1"/>
    <n v="20150606"/>
    <s v="cpm"/>
    <s v="CM_结果页"/>
    <n v="593366"/>
    <n v="1082.99"/>
  </r>
  <r>
    <s v="结果页"/>
    <x v="1"/>
    <x v="1"/>
    <n v="20150606"/>
    <s v="cpm"/>
    <s v="CMS_结果页"/>
    <n v="320801"/>
    <n v="1167.46"/>
  </r>
  <r>
    <s v="结果页"/>
    <x v="2"/>
    <x v="1"/>
    <n v="20150606"/>
    <s v="facebook"/>
    <s v="BD_结果页"/>
    <n v="4987804"/>
    <n v="6624.42"/>
  </r>
  <r>
    <s v="充电屏保"/>
    <x v="2"/>
    <x v="1"/>
    <n v="20150606"/>
    <s v="facebook"/>
    <s v="BD_充电屏保"/>
    <n v="25905942"/>
    <n v="24868.09"/>
  </r>
  <r>
    <s v="其他"/>
    <x v="2"/>
    <x v="1"/>
    <n v="20150606"/>
    <s v="facebook"/>
    <s v="BD_首页"/>
    <n v="3426889"/>
    <n v="2676.08"/>
  </r>
  <r>
    <s v="其他"/>
    <x v="2"/>
    <x v="1"/>
    <n v="20150606"/>
    <s v="facebook"/>
    <s v="CM launcher"/>
    <n v="193547"/>
    <n v="938.51"/>
  </r>
  <r>
    <s v="Applock"/>
    <x v="2"/>
    <x v="1"/>
    <n v="20150606"/>
    <s v="facebook"/>
    <s v="CM_AppLock"/>
    <n v="107727776"/>
    <n v="87012.11"/>
  </r>
  <r>
    <s v="结果页"/>
    <x v="2"/>
    <x v="1"/>
    <n v="20150606"/>
    <s v="facebook"/>
    <s v="CM_结果页"/>
    <n v="20875128"/>
    <n v="24927.22"/>
  </r>
  <r>
    <s v="充电屏保"/>
    <x v="2"/>
    <x v="1"/>
    <n v="20150606"/>
    <s v="facebook"/>
    <s v="CM_充电屏保"/>
    <n v="121679000"/>
    <n v="88849.14"/>
  </r>
  <r>
    <s v="其他"/>
    <x v="2"/>
    <x v="1"/>
    <n v="20150606"/>
    <s v="facebook"/>
    <s v="CM_卸载页"/>
    <n v="561540"/>
    <n v="935.01"/>
  </r>
  <r>
    <s v="其他"/>
    <x v="2"/>
    <x v="1"/>
    <n v="20150606"/>
    <s v="facebook"/>
    <s v="CM_游戏盒子"/>
    <n v="441126"/>
    <n v="2358.64"/>
  </r>
  <r>
    <s v="其他"/>
    <x v="2"/>
    <x v="1"/>
    <n v="20150606"/>
    <s v="facebook"/>
    <s v="CMB"/>
    <n v="2305938"/>
    <n v="1461.1"/>
  </r>
  <r>
    <s v="Applock"/>
    <x v="2"/>
    <x v="1"/>
    <n v="20150606"/>
    <s v="facebook"/>
    <s v="CMS_AppLock"/>
    <n v="299653093"/>
    <n v="232091.85"/>
  </r>
  <r>
    <s v="结果页"/>
    <x v="2"/>
    <x v="1"/>
    <n v="20150606"/>
    <s v="facebook"/>
    <s v="CMS_结果页"/>
    <n v="13060265"/>
    <n v="34804.879999999997"/>
  </r>
  <r>
    <s v="充电屏保"/>
    <x v="2"/>
    <x v="1"/>
    <n v="20150606"/>
    <s v="facebook"/>
    <s v="CMS_充电屏保"/>
    <n v="29814698"/>
    <n v="19792.02"/>
  </r>
  <r>
    <s v="其他"/>
    <x v="2"/>
    <x v="1"/>
    <n v="20150606"/>
    <s v="facebook"/>
    <s v="FM"/>
    <n v="940663"/>
    <n v="1518.88"/>
  </r>
  <r>
    <s v="其他"/>
    <x v="2"/>
    <x v="1"/>
    <n v="20150606"/>
    <s v="facebook"/>
    <s v="PG_Android"/>
    <n v="18244832"/>
    <n v="6334.23"/>
  </r>
  <r>
    <s v="其他"/>
    <x v="2"/>
    <x v="1"/>
    <n v="20150606"/>
    <s v="facebook"/>
    <s v="PG_IOS"/>
    <n v="5408163"/>
    <n v="6245.46"/>
  </r>
  <r>
    <s v="结果页"/>
    <x v="1"/>
    <x v="1"/>
    <n v="20150606"/>
    <s v="Videos"/>
    <s v="BD_结果页"/>
    <n v="3192174"/>
    <n v="3927.51"/>
  </r>
  <r>
    <s v="结果页"/>
    <x v="1"/>
    <x v="1"/>
    <n v="20150606"/>
    <s v="Videos"/>
    <s v="CMS_结果页"/>
    <n v="349449"/>
    <n v="284.17"/>
  </r>
  <r>
    <s v="其他"/>
    <x v="2"/>
    <x v="1"/>
    <n v="20150607"/>
    <s v="Admob"/>
    <s v="BD_首页"/>
    <n v="677614"/>
    <n v="200"/>
  </r>
  <r>
    <s v="其他"/>
    <x v="2"/>
    <x v="1"/>
    <n v="20150607"/>
    <s v="Admob"/>
    <s v="PG_Android"/>
    <n v="44102103"/>
    <n v="2330"/>
  </r>
  <r>
    <s v="其他"/>
    <x v="2"/>
    <x v="1"/>
    <n v="20150607"/>
    <s v="Admob"/>
    <s v="PG_IOS"/>
    <n v="2331134"/>
    <n v="1718"/>
  </r>
  <r>
    <s v="结果页"/>
    <x v="1"/>
    <x v="1"/>
    <n v="20150607"/>
    <s v="cpm"/>
    <s v="BD_结果页"/>
    <n v="59079"/>
    <n v="73.03"/>
  </r>
  <r>
    <s v="结果页"/>
    <x v="1"/>
    <x v="1"/>
    <n v="20150607"/>
    <s v="cpm"/>
    <s v="CM_结果页"/>
    <n v="649388"/>
    <n v="571.09999999999991"/>
  </r>
  <r>
    <s v="结果页"/>
    <x v="1"/>
    <x v="1"/>
    <n v="20150607"/>
    <s v="cpm"/>
    <s v="CMS_结果页"/>
    <n v="445613"/>
    <n v="1137.77"/>
  </r>
  <r>
    <s v="结果页"/>
    <x v="2"/>
    <x v="1"/>
    <n v="20150607"/>
    <s v="facebook"/>
    <s v="BD_结果页"/>
    <n v="4991852"/>
    <n v="6181.34"/>
  </r>
  <r>
    <s v="充电屏保"/>
    <x v="2"/>
    <x v="1"/>
    <n v="20150607"/>
    <s v="facebook"/>
    <s v="BD_充电屏保"/>
    <n v="25336461"/>
    <n v="23014.400000000001"/>
  </r>
  <r>
    <s v="其他"/>
    <x v="2"/>
    <x v="1"/>
    <n v="20150607"/>
    <s v="facebook"/>
    <s v="BD_首页"/>
    <n v="3349536"/>
    <n v="2476.91"/>
  </r>
  <r>
    <s v="其他"/>
    <x v="2"/>
    <x v="1"/>
    <n v="20150607"/>
    <s v="facebook"/>
    <s v="CM launcher"/>
    <n v="185153"/>
    <n v="877.44"/>
  </r>
  <r>
    <s v="Applock"/>
    <x v="2"/>
    <x v="1"/>
    <n v="20150607"/>
    <s v="facebook"/>
    <s v="CM_AppLock"/>
    <n v="104045598"/>
    <n v="80959"/>
  </r>
  <r>
    <s v="结果页"/>
    <x v="2"/>
    <x v="1"/>
    <n v="20150607"/>
    <s v="facebook"/>
    <s v="CM_结果页"/>
    <n v="21812907"/>
    <n v="25752.7"/>
  </r>
  <r>
    <s v="充电屏保"/>
    <x v="2"/>
    <x v="1"/>
    <n v="20150607"/>
    <s v="facebook"/>
    <s v="CM_充电屏保"/>
    <n v="121566460"/>
    <n v="84371.38"/>
  </r>
  <r>
    <s v="其他"/>
    <x v="2"/>
    <x v="1"/>
    <n v="20150607"/>
    <s v="facebook"/>
    <s v="CM_卸载页"/>
    <n v="589290"/>
    <n v="872.5"/>
  </r>
  <r>
    <s v="其他"/>
    <x v="2"/>
    <x v="1"/>
    <n v="20150607"/>
    <s v="facebook"/>
    <s v="CM_游戏盒子"/>
    <n v="434591"/>
    <n v="2499.13"/>
  </r>
  <r>
    <s v="其他"/>
    <x v="2"/>
    <x v="1"/>
    <n v="20150607"/>
    <s v="facebook"/>
    <s v="CMB"/>
    <n v="2317996"/>
    <n v="1409.21"/>
  </r>
  <r>
    <s v="Applock"/>
    <x v="2"/>
    <x v="1"/>
    <n v="20150607"/>
    <s v="facebook"/>
    <s v="CMS_AppLock"/>
    <n v="288708532"/>
    <n v="217016.32000000001"/>
  </r>
  <r>
    <s v="结果页"/>
    <x v="2"/>
    <x v="1"/>
    <n v="20150607"/>
    <s v="facebook"/>
    <s v="CMS_结果页"/>
    <n v="13556215"/>
    <n v="35936.370000000003"/>
  </r>
  <r>
    <s v="充电屏保"/>
    <x v="2"/>
    <x v="1"/>
    <n v="20150607"/>
    <s v="facebook"/>
    <s v="CMS_充电屏保"/>
    <n v="29762827"/>
    <n v="19589.310000000001"/>
  </r>
  <r>
    <s v="其他"/>
    <x v="2"/>
    <x v="1"/>
    <n v="20150607"/>
    <s v="facebook"/>
    <s v="FM"/>
    <n v="978272"/>
    <n v="1484.8"/>
  </r>
  <r>
    <s v="其他"/>
    <x v="2"/>
    <x v="1"/>
    <n v="20150607"/>
    <s v="facebook"/>
    <s v="PG_Android"/>
    <n v="18560359"/>
    <n v="6567.62"/>
  </r>
  <r>
    <s v="其他"/>
    <x v="2"/>
    <x v="1"/>
    <n v="20150607"/>
    <s v="facebook"/>
    <s v="PG_IOS"/>
    <n v="5456941"/>
    <n v="6159.3"/>
  </r>
  <r>
    <s v="结果页"/>
    <x v="1"/>
    <x v="1"/>
    <n v="20150607"/>
    <s v="Videos"/>
    <s v="BD_结果页"/>
    <n v="3103528"/>
    <n v="3711.02"/>
  </r>
  <r>
    <s v="结果页"/>
    <x v="1"/>
    <x v="1"/>
    <n v="20150607"/>
    <s v="Videos"/>
    <s v="CMS_结果页"/>
    <n v="396250"/>
    <n v="332.1"/>
  </r>
  <r>
    <s v="其他"/>
    <x v="2"/>
    <x v="1"/>
    <n v="20150608"/>
    <s v="Admob"/>
    <s v="BD_首页"/>
    <n v="720335"/>
    <n v="200"/>
  </r>
  <r>
    <s v="其他"/>
    <x v="2"/>
    <x v="1"/>
    <n v="20150608"/>
    <s v="Admob"/>
    <s v="PG_Android"/>
    <n v="54019482"/>
    <n v="3158"/>
  </r>
  <r>
    <s v="其他"/>
    <x v="2"/>
    <x v="1"/>
    <n v="20150608"/>
    <s v="Admob"/>
    <s v="PG_IOS"/>
    <n v="2828424"/>
    <n v="1946"/>
  </r>
  <r>
    <s v="结果页"/>
    <x v="1"/>
    <x v="1"/>
    <n v="20150608"/>
    <s v="cpm"/>
    <s v="BD_结果页"/>
    <n v="52307"/>
    <n v="107.64000000000001"/>
  </r>
  <r>
    <s v="结果页"/>
    <x v="1"/>
    <x v="1"/>
    <n v="20150608"/>
    <s v="cpm"/>
    <s v="CM_结果页"/>
    <n v="664004"/>
    <n v="577.69000000000005"/>
  </r>
  <r>
    <s v="结果页"/>
    <x v="1"/>
    <x v="1"/>
    <n v="20150608"/>
    <s v="cpm"/>
    <s v="CMS_结果页"/>
    <n v="341529"/>
    <n v="941.07999999999993"/>
  </r>
  <r>
    <s v="结果页"/>
    <x v="2"/>
    <x v="1"/>
    <n v="20150608"/>
    <s v="facebook"/>
    <s v="BD_结果页"/>
    <n v="4981342"/>
    <n v="6246.87"/>
  </r>
  <r>
    <s v="充电屏保"/>
    <x v="2"/>
    <x v="1"/>
    <n v="20150608"/>
    <s v="facebook"/>
    <s v="BD_充电屏保"/>
    <n v="26415199"/>
    <n v="24311.19"/>
  </r>
  <r>
    <s v="其他"/>
    <x v="2"/>
    <x v="1"/>
    <n v="20150608"/>
    <s v="facebook"/>
    <s v="BD_首页"/>
    <n v="3176486"/>
    <n v="2431.89"/>
  </r>
  <r>
    <s v="其他"/>
    <x v="2"/>
    <x v="1"/>
    <n v="20150608"/>
    <s v="facebook"/>
    <s v="CM launcher"/>
    <n v="177703"/>
    <n v="845.69"/>
  </r>
  <r>
    <s v="Applock"/>
    <x v="2"/>
    <x v="1"/>
    <n v="20150608"/>
    <s v="facebook"/>
    <s v="CM_AppLock"/>
    <n v="108052803"/>
    <n v="81032.960000000006"/>
  </r>
  <r>
    <s v="结果页"/>
    <x v="2"/>
    <x v="1"/>
    <n v="20150608"/>
    <s v="facebook"/>
    <s v="CM_结果页"/>
    <n v="20808910"/>
    <n v="24072.45"/>
  </r>
  <r>
    <s v="充电屏保"/>
    <x v="2"/>
    <x v="1"/>
    <n v="20150608"/>
    <s v="facebook"/>
    <s v="CM_充电屏保"/>
    <n v="127698318"/>
    <n v="86632.06"/>
  </r>
  <r>
    <s v="其他"/>
    <x v="2"/>
    <x v="1"/>
    <n v="20150608"/>
    <s v="facebook"/>
    <s v="CM_卸载页"/>
    <n v="582477"/>
    <n v="888.25"/>
  </r>
  <r>
    <s v="其他"/>
    <x v="2"/>
    <x v="1"/>
    <n v="20150608"/>
    <s v="facebook"/>
    <s v="CM_游戏盒子"/>
    <n v="427769"/>
    <n v="2379.6799999999998"/>
  </r>
  <r>
    <s v="其他"/>
    <x v="2"/>
    <x v="1"/>
    <n v="20150608"/>
    <s v="facebook"/>
    <s v="CMB"/>
    <n v="2394416"/>
    <n v="1530.1"/>
  </r>
  <r>
    <s v="Applock"/>
    <x v="2"/>
    <x v="1"/>
    <n v="20150608"/>
    <s v="facebook"/>
    <s v="CMS_AppLock"/>
    <n v="303593252"/>
    <n v="222883.21"/>
  </r>
  <r>
    <s v="结果页"/>
    <x v="2"/>
    <x v="1"/>
    <n v="20150608"/>
    <s v="facebook"/>
    <s v="CMS_结果页"/>
    <n v="14077933"/>
    <n v="37256.06"/>
  </r>
  <r>
    <s v="充电屏保"/>
    <x v="2"/>
    <x v="1"/>
    <n v="20150608"/>
    <s v="facebook"/>
    <s v="CMS_充电屏保"/>
    <n v="31368969"/>
    <n v="20280.580000000002"/>
  </r>
  <r>
    <s v="其他"/>
    <x v="2"/>
    <x v="1"/>
    <n v="20150608"/>
    <s v="facebook"/>
    <s v="FM"/>
    <n v="953571"/>
    <n v="1512.91"/>
  </r>
  <r>
    <s v="其他"/>
    <x v="2"/>
    <x v="1"/>
    <n v="20150608"/>
    <s v="facebook"/>
    <s v="PG_Android"/>
    <n v="18319596"/>
    <n v="6734.18"/>
  </r>
  <r>
    <s v="其他"/>
    <x v="2"/>
    <x v="1"/>
    <n v="20150608"/>
    <s v="facebook"/>
    <s v="PG_IOS"/>
    <n v="5654481"/>
    <n v="6286.1"/>
  </r>
  <r>
    <s v="结果页"/>
    <x v="1"/>
    <x v="1"/>
    <n v="20150608"/>
    <s v="Videos"/>
    <s v="BD_结果页"/>
    <n v="2390877"/>
    <n v="2618.56"/>
  </r>
  <r>
    <s v="结果页"/>
    <x v="1"/>
    <x v="1"/>
    <n v="20150608"/>
    <s v="Videos"/>
    <s v="CMS_结果页"/>
    <n v="426100"/>
    <n v="347.32"/>
  </r>
  <r>
    <s v="其他"/>
    <x v="2"/>
    <x v="1"/>
    <n v="20150609"/>
    <s v="Admob"/>
    <s v="BD_首页"/>
    <n v="707505"/>
    <n v="191"/>
  </r>
  <r>
    <s v="其他"/>
    <x v="2"/>
    <x v="1"/>
    <n v="20150609"/>
    <s v="Admob"/>
    <s v="PG_Android"/>
    <n v="48829559"/>
    <n v="3124"/>
  </r>
  <r>
    <s v="其他"/>
    <x v="2"/>
    <x v="1"/>
    <n v="20150609"/>
    <s v="Admob"/>
    <s v="PG_IOS"/>
    <n v="2130211"/>
    <n v="1416"/>
  </r>
  <r>
    <s v="结果页"/>
    <x v="1"/>
    <x v="1"/>
    <n v="20150609"/>
    <s v="cpm"/>
    <s v="BD_结果页"/>
    <n v="34717"/>
    <n v="78.91"/>
  </r>
  <r>
    <s v="结果页"/>
    <x v="1"/>
    <x v="1"/>
    <n v="20150609"/>
    <s v="cpm"/>
    <s v="CM_结果页"/>
    <n v="760050"/>
    <n v="845.11999999999989"/>
  </r>
  <r>
    <s v="结果页"/>
    <x v="1"/>
    <x v="1"/>
    <n v="20150609"/>
    <s v="cpm"/>
    <s v="CMS_结果页"/>
    <n v="314440"/>
    <n v="906.7"/>
  </r>
  <r>
    <s v="结果页"/>
    <x v="2"/>
    <x v="1"/>
    <n v="20150609"/>
    <s v="facebook"/>
    <s v="BD_结果页"/>
    <n v="4400904"/>
    <n v="5580.66"/>
  </r>
  <r>
    <s v="充电屏保"/>
    <x v="2"/>
    <x v="1"/>
    <n v="20150609"/>
    <s v="facebook"/>
    <s v="BD_充电屏保"/>
    <n v="26444135"/>
    <n v="24688.93"/>
  </r>
  <r>
    <s v="其他"/>
    <x v="2"/>
    <x v="1"/>
    <n v="20150609"/>
    <s v="facebook"/>
    <s v="BD_首页"/>
    <n v="3052424"/>
    <n v="2289.2199999999998"/>
  </r>
  <r>
    <s v="其他"/>
    <x v="2"/>
    <x v="1"/>
    <n v="20150609"/>
    <s v="facebook"/>
    <s v="CM launcher"/>
    <n v="177693"/>
    <n v="885.74"/>
  </r>
  <r>
    <s v="Applock"/>
    <x v="2"/>
    <x v="1"/>
    <n v="20150609"/>
    <s v="facebook"/>
    <s v="CM_AppLock"/>
    <n v="108004189"/>
    <n v="80092.67"/>
  </r>
  <r>
    <s v="其他"/>
    <x v="2"/>
    <x v="1"/>
    <n v="20150609"/>
    <s v="facebook"/>
    <s v="CM_PICKS"/>
    <n v="295772"/>
    <n v="546.04"/>
  </r>
  <r>
    <s v="结果页"/>
    <x v="2"/>
    <x v="1"/>
    <n v="20150609"/>
    <s v="facebook"/>
    <s v="CM_结果页"/>
    <n v="19628687"/>
    <n v="21704.720000000001"/>
  </r>
  <r>
    <s v="充电屏保"/>
    <x v="2"/>
    <x v="1"/>
    <n v="20150609"/>
    <s v="facebook"/>
    <s v="CM_充电屏保"/>
    <n v="128466722"/>
    <n v="86771.05"/>
  </r>
  <r>
    <s v="其他"/>
    <x v="2"/>
    <x v="1"/>
    <n v="20150609"/>
    <s v="facebook"/>
    <s v="CM_卸载页"/>
    <n v="581005"/>
    <n v="794.04"/>
  </r>
  <r>
    <s v="其他"/>
    <x v="2"/>
    <x v="1"/>
    <n v="20150609"/>
    <s v="facebook"/>
    <s v="CM_游戏盒子"/>
    <n v="425194"/>
    <n v="2121.6999999999998"/>
  </r>
  <r>
    <s v="其他"/>
    <x v="2"/>
    <x v="1"/>
    <n v="20150609"/>
    <s v="facebook"/>
    <s v="CMB"/>
    <n v="2332012"/>
    <n v="1442.95"/>
  </r>
  <r>
    <s v="Applock"/>
    <x v="2"/>
    <x v="1"/>
    <n v="20150609"/>
    <s v="facebook"/>
    <s v="CMS_AppLock"/>
    <n v="313334015"/>
    <n v="230413.87"/>
  </r>
  <r>
    <s v="结果页"/>
    <x v="2"/>
    <x v="1"/>
    <n v="20150609"/>
    <s v="facebook"/>
    <s v="CMS_结果页"/>
    <n v="14009923"/>
    <n v="35666.33"/>
  </r>
  <r>
    <s v="充电屏保"/>
    <x v="2"/>
    <x v="1"/>
    <n v="20150609"/>
    <s v="facebook"/>
    <s v="CMS_充电屏保"/>
    <n v="32205307"/>
    <n v="20954.189999999999"/>
  </r>
  <r>
    <s v="其他"/>
    <x v="2"/>
    <x v="1"/>
    <n v="20150609"/>
    <s v="facebook"/>
    <s v="FM"/>
    <n v="928103"/>
    <n v="1338.91"/>
  </r>
  <r>
    <s v="其他"/>
    <x v="2"/>
    <x v="1"/>
    <n v="20150609"/>
    <s v="facebook"/>
    <s v="PG_Android"/>
    <n v="17646314"/>
    <n v="7827.54"/>
  </r>
  <r>
    <s v="其他"/>
    <x v="2"/>
    <x v="1"/>
    <n v="20150609"/>
    <s v="facebook"/>
    <s v="PG_IOS"/>
    <n v="4250700"/>
    <n v="4683.33"/>
  </r>
  <r>
    <s v="结果页"/>
    <x v="1"/>
    <x v="1"/>
    <n v="20150609"/>
    <s v="Videos"/>
    <s v="BD_结果页"/>
    <n v="3461583"/>
    <n v="3708.02"/>
  </r>
  <r>
    <s v="结果页"/>
    <x v="1"/>
    <x v="1"/>
    <n v="20150609"/>
    <s v="Videos"/>
    <s v="CMS_结果页"/>
    <n v="421434"/>
    <n v="287.77999999999997"/>
  </r>
  <r>
    <s v="其他"/>
    <x v="2"/>
    <x v="1"/>
    <n v="20150610"/>
    <s v="Admob"/>
    <s v="BD_首页"/>
    <n v="702141"/>
    <n v="199"/>
  </r>
  <r>
    <s v="其他"/>
    <x v="2"/>
    <x v="1"/>
    <n v="20150610"/>
    <s v="Admob"/>
    <s v="PG_Android"/>
    <n v="42633665"/>
    <n v="2677"/>
  </r>
  <r>
    <s v="其他"/>
    <x v="2"/>
    <x v="1"/>
    <n v="20150610"/>
    <s v="Admob"/>
    <s v="PG_IOS"/>
    <n v="2079290"/>
    <n v="1473"/>
  </r>
  <r>
    <s v="结果页"/>
    <x v="1"/>
    <x v="1"/>
    <n v="20150610"/>
    <s v="cpm"/>
    <s v="BD_结果页"/>
    <n v="91494"/>
    <n v="203.79"/>
  </r>
  <r>
    <s v="结果页"/>
    <x v="1"/>
    <x v="1"/>
    <n v="20150610"/>
    <s v="cpm"/>
    <s v="CM_结果页"/>
    <n v="2104809"/>
    <n v="5923.57"/>
  </r>
  <r>
    <s v="结果页"/>
    <x v="1"/>
    <x v="1"/>
    <n v="20150610"/>
    <s v="cpm"/>
    <s v="CMS_结果页"/>
    <n v="584696"/>
    <n v="1564.78"/>
  </r>
  <r>
    <s v="结果页"/>
    <x v="2"/>
    <x v="1"/>
    <n v="20150610"/>
    <s v="facebook"/>
    <s v="BD_结果页"/>
    <n v="4566037"/>
    <n v="6323.3"/>
  </r>
  <r>
    <s v="充电屏保"/>
    <x v="2"/>
    <x v="1"/>
    <n v="20150610"/>
    <s v="facebook"/>
    <s v="BD_充电屏保"/>
    <n v="26439973"/>
    <n v="25733.200000000001"/>
  </r>
  <r>
    <s v="其他"/>
    <x v="2"/>
    <x v="1"/>
    <n v="20150610"/>
    <s v="facebook"/>
    <s v="BD_首页"/>
    <n v="3052611"/>
    <n v="2579.27"/>
  </r>
  <r>
    <s v="其他"/>
    <x v="2"/>
    <x v="1"/>
    <n v="20150610"/>
    <s v="facebook"/>
    <s v="CM launcher"/>
    <n v="175613"/>
    <n v="919.91"/>
  </r>
  <r>
    <s v="Applock"/>
    <x v="2"/>
    <x v="1"/>
    <n v="20150610"/>
    <s v="facebook"/>
    <s v="CM_AppLock"/>
    <n v="112265482"/>
    <n v="86911.85"/>
  </r>
  <r>
    <s v="结果页"/>
    <x v="2"/>
    <x v="1"/>
    <n v="20150610"/>
    <s v="facebook"/>
    <s v="CM_结果页"/>
    <n v="19913781"/>
    <n v="21810.710000000003"/>
  </r>
  <r>
    <s v="充电屏保"/>
    <x v="2"/>
    <x v="1"/>
    <n v="20150610"/>
    <s v="facebook"/>
    <s v="CM_充电屏保"/>
    <n v="131273790"/>
    <n v="92813.85"/>
  </r>
  <r>
    <s v="其他"/>
    <x v="2"/>
    <x v="1"/>
    <n v="20150610"/>
    <s v="facebook"/>
    <s v="CM_卸载页"/>
    <n v="575407"/>
    <n v="817.56"/>
  </r>
  <r>
    <s v="其他"/>
    <x v="2"/>
    <x v="1"/>
    <n v="20150610"/>
    <s v="facebook"/>
    <s v="CM_游戏盒子"/>
    <n v="403208"/>
    <n v="2122.4299999999998"/>
  </r>
  <r>
    <s v="其他"/>
    <x v="2"/>
    <x v="1"/>
    <n v="20150610"/>
    <s v="facebook"/>
    <s v="CMB"/>
    <n v="2360111"/>
    <n v="1461.49"/>
  </r>
  <r>
    <s v="Applock"/>
    <x v="2"/>
    <x v="1"/>
    <n v="20150610"/>
    <s v="facebook"/>
    <s v="CMS_AppLock"/>
    <n v="320737840"/>
    <n v="243438.85"/>
  </r>
  <r>
    <s v="结果页"/>
    <x v="2"/>
    <x v="1"/>
    <n v="20150610"/>
    <s v="facebook"/>
    <s v="CMS_结果页"/>
    <n v="13563509"/>
    <n v="36439.089999999997"/>
  </r>
  <r>
    <s v="充电屏保"/>
    <x v="2"/>
    <x v="1"/>
    <n v="20150610"/>
    <s v="facebook"/>
    <s v="CMS_充电屏保"/>
    <n v="32626151"/>
    <n v="22040.78"/>
  </r>
  <r>
    <s v="其他"/>
    <x v="2"/>
    <x v="1"/>
    <n v="20150610"/>
    <s v="facebook"/>
    <s v="FM"/>
    <n v="1751424"/>
    <n v="2750.53"/>
  </r>
  <r>
    <s v="其他"/>
    <x v="2"/>
    <x v="1"/>
    <n v="20150610"/>
    <s v="facebook"/>
    <s v="PG_Android"/>
    <n v="18452201"/>
    <n v="8790.1299999999992"/>
  </r>
  <r>
    <s v="其他"/>
    <x v="2"/>
    <x v="1"/>
    <n v="20150610"/>
    <s v="facebook"/>
    <s v="PG_IOS"/>
    <n v="4211949"/>
    <n v="4599.6400000000003"/>
  </r>
  <r>
    <s v="结果页"/>
    <x v="1"/>
    <x v="1"/>
    <n v="20150610"/>
    <s v="Videos"/>
    <s v="BD_结果页"/>
    <n v="3271710"/>
    <n v="3624.85"/>
  </r>
  <r>
    <s v="结果页"/>
    <x v="1"/>
    <x v="1"/>
    <n v="20150610"/>
    <s v="Videos"/>
    <s v="CMS_结果页"/>
    <n v="433889"/>
    <n v="328.5"/>
  </r>
  <r>
    <s v="其他"/>
    <x v="2"/>
    <x v="1"/>
    <n v="20150611"/>
    <s v="Admob"/>
    <s v="BD_首页"/>
    <n v="840444"/>
    <n v="244"/>
  </r>
  <r>
    <s v="其他"/>
    <x v="2"/>
    <x v="1"/>
    <n v="20150611"/>
    <s v="Admob"/>
    <s v="PG_Android"/>
    <n v="42036696"/>
    <n v="2692"/>
  </r>
  <r>
    <s v="其他"/>
    <x v="2"/>
    <x v="1"/>
    <n v="20150611"/>
    <s v="Admob"/>
    <s v="PG_IOS"/>
    <n v="2131371"/>
    <n v="1394"/>
  </r>
  <r>
    <s v="结果页"/>
    <x v="1"/>
    <x v="1"/>
    <n v="20150611"/>
    <s v="cpm"/>
    <s v="BD_结果页"/>
    <n v="72792"/>
    <n v="239.01"/>
  </r>
  <r>
    <s v="结果页"/>
    <x v="1"/>
    <x v="1"/>
    <n v="20150611"/>
    <s v="cpm"/>
    <s v="CM_结果页"/>
    <n v="817497"/>
    <n v="1816.63"/>
  </r>
  <r>
    <s v="结果页"/>
    <x v="1"/>
    <x v="1"/>
    <n v="20150611"/>
    <s v="cpm"/>
    <s v="CMS_结果页"/>
    <n v="627453"/>
    <n v="1862.62"/>
  </r>
  <r>
    <s v="结果页"/>
    <x v="2"/>
    <x v="1"/>
    <n v="20150611"/>
    <s v="facebook"/>
    <s v="BD_结果页"/>
    <n v="4750481"/>
    <n v="6501.17"/>
  </r>
  <r>
    <s v="充电屏保"/>
    <x v="2"/>
    <x v="1"/>
    <n v="20150611"/>
    <s v="facebook"/>
    <s v="BD_充电屏保"/>
    <n v="26269284"/>
    <n v="25610.01"/>
  </r>
  <r>
    <s v="其他"/>
    <x v="2"/>
    <x v="1"/>
    <n v="20150611"/>
    <s v="facebook"/>
    <s v="BD_首页"/>
    <n v="3689501"/>
    <n v="2921.66"/>
  </r>
  <r>
    <s v="其他"/>
    <x v="2"/>
    <x v="1"/>
    <n v="20150611"/>
    <s v="facebook"/>
    <s v="CM launcher"/>
    <n v="189105"/>
    <n v="785.85"/>
  </r>
  <r>
    <s v="Applock"/>
    <x v="2"/>
    <x v="1"/>
    <n v="20150611"/>
    <s v="facebook"/>
    <s v="CM_AppLock"/>
    <n v="114253232"/>
    <n v="89290.33"/>
  </r>
  <r>
    <s v="结果页"/>
    <x v="2"/>
    <x v="1"/>
    <n v="20150611"/>
    <s v="facebook"/>
    <s v="CM_结果页"/>
    <n v="20011186"/>
    <n v="23148.469999999998"/>
  </r>
  <r>
    <s v="充电屏保"/>
    <x v="2"/>
    <x v="1"/>
    <n v="20150611"/>
    <s v="facebook"/>
    <s v="CM_充电屏保"/>
    <n v="136474359"/>
    <n v="99604.83"/>
  </r>
  <r>
    <s v="其他"/>
    <x v="2"/>
    <x v="1"/>
    <n v="20150611"/>
    <s v="facebook"/>
    <s v="CM_卸载页"/>
    <n v="567792"/>
    <n v="921.93"/>
  </r>
  <r>
    <s v="其他"/>
    <x v="2"/>
    <x v="1"/>
    <n v="20150611"/>
    <s v="facebook"/>
    <s v="CM_游戏盒子"/>
    <n v="403432"/>
    <n v="2116.2199999999998"/>
  </r>
  <r>
    <s v="其他"/>
    <x v="2"/>
    <x v="1"/>
    <n v="20150611"/>
    <s v="facebook"/>
    <s v="CMB"/>
    <n v="2357159"/>
    <n v="1453.27"/>
  </r>
  <r>
    <s v="Applock"/>
    <x v="2"/>
    <x v="1"/>
    <n v="20150611"/>
    <s v="facebook"/>
    <s v="CMS_AppLock"/>
    <n v="323338523"/>
    <n v="250854.18"/>
  </r>
  <r>
    <s v="结果页"/>
    <x v="2"/>
    <x v="1"/>
    <n v="20150611"/>
    <s v="facebook"/>
    <s v="CMS_结果页"/>
    <n v="13454026"/>
    <n v="37870.17"/>
  </r>
  <r>
    <s v="充电屏保"/>
    <x v="2"/>
    <x v="1"/>
    <n v="20150611"/>
    <s v="facebook"/>
    <s v="CMS_充电屏保"/>
    <n v="32955569"/>
    <n v="22703.66"/>
  </r>
  <r>
    <s v="其他"/>
    <x v="2"/>
    <x v="1"/>
    <n v="20150611"/>
    <s v="facebook"/>
    <s v="FM"/>
    <n v="938576"/>
    <n v="1699.05"/>
  </r>
  <r>
    <s v="其他"/>
    <x v="2"/>
    <x v="1"/>
    <n v="20150611"/>
    <s v="facebook"/>
    <s v="PG_Android"/>
    <n v="19149524"/>
    <n v="9292.9500000000007"/>
  </r>
  <r>
    <s v="其他"/>
    <x v="2"/>
    <x v="1"/>
    <n v="20150611"/>
    <s v="facebook"/>
    <s v="PG_IOS"/>
    <n v="4229566"/>
    <n v="4341.05"/>
  </r>
  <r>
    <s v="结果页"/>
    <x v="1"/>
    <x v="1"/>
    <n v="20150611"/>
    <s v="Videos"/>
    <s v="BD_结果页"/>
    <n v="3662470"/>
    <n v="5485.02"/>
  </r>
  <r>
    <s v="结果页"/>
    <x v="1"/>
    <x v="1"/>
    <n v="20150611"/>
    <s v="Videos"/>
    <s v="CMS_结果页"/>
    <n v="452308"/>
    <n v="412.1"/>
  </r>
  <r>
    <s v="其他"/>
    <x v="2"/>
    <x v="1"/>
    <n v="20150612"/>
    <s v="Admob"/>
    <s v="BD_首页"/>
    <n v="722713"/>
    <n v="194"/>
  </r>
  <r>
    <s v="其他"/>
    <x v="2"/>
    <x v="1"/>
    <n v="20150612"/>
    <s v="Admob"/>
    <s v="PG_Android"/>
    <n v="45111364"/>
    <n v="2792"/>
  </r>
  <r>
    <s v="其他"/>
    <x v="2"/>
    <x v="1"/>
    <n v="20150612"/>
    <s v="Admob"/>
    <s v="PG_IOS"/>
    <n v="2347388"/>
    <n v="1403"/>
  </r>
  <r>
    <s v="结果页"/>
    <x v="1"/>
    <x v="1"/>
    <n v="20150612"/>
    <s v="cpm"/>
    <s v="BD_结果页"/>
    <n v="126864"/>
    <n v="404.78999999999996"/>
  </r>
  <r>
    <s v="结果页"/>
    <x v="1"/>
    <x v="1"/>
    <n v="20150612"/>
    <s v="cpm"/>
    <s v="CM_结果页"/>
    <n v="452284"/>
    <n v="445.27"/>
  </r>
  <r>
    <s v="结果页"/>
    <x v="1"/>
    <x v="1"/>
    <n v="20150612"/>
    <s v="cpm"/>
    <s v="CMS_结果页"/>
    <n v="444913"/>
    <n v="1924.77"/>
  </r>
  <r>
    <s v="结果页"/>
    <x v="2"/>
    <x v="1"/>
    <n v="20150612"/>
    <s v="facebook"/>
    <s v="BD_结果页"/>
    <n v="4046324"/>
    <n v="5297.31"/>
  </r>
  <r>
    <s v="充电屏保"/>
    <x v="2"/>
    <x v="1"/>
    <n v="20150612"/>
    <s v="facebook"/>
    <s v="BD_充电屏保"/>
    <n v="25614297"/>
    <n v="24460.41"/>
  </r>
  <r>
    <s v="其他"/>
    <x v="2"/>
    <x v="1"/>
    <n v="20150612"/>
    <s v="facebook"/>
    <s v="BD_首页"/>
    <n v="3063496"/>
    <n v="2443.3200000000002"/>
  </r>
  <r>
    <s v="其他"/>
    <x v="2"/>
    <x v="1"/>
    <n v="20150612"/>
    <s v="facebook"/>
    <s v="CM launcher"/>
    <n v="202658"/>
    <n v="711.81"/>
  </r>
  <r>
    <s v="Applock"/>
    <x v="2"/>
    <x v="1"/>
    <n v="20150612"/>
    <s v="facebook"/>
    <s v="CM_AppLock"/>
    <n v="114264986"/>
    <n v="85874.06"/>
  </r>
  <r>
    <s v="结果页"/>
    <x v="2"/>
    <x v="1"/>
    <n v="20150612"/>
    <s v="facebook"/>
    <s v="CM_结果页"/>
    <n v="20370454"/>
    <n v="23230.42"/>
  </r>
  <r>
    <s v="充电屏保"/>
    <x v="2"/>
    <x v="1"/>
    <n v="20150612"/>
    <s v="facebook"/>
    <s v="CM_充电屏保"/>
    <n v="135020676"/>
    <n v="96511.62"/>
  </r>
  <r>
    <s v="其他"/>
    <x v="2"/>
    <x v="1"/>
    <n v="20150612"/>
    <s v="facebook"/>
    <s v="CM_卸载页"/>
    <n v="576780"/>
    <n v="934.07"/>
  </r>
  <r>
    <s v="其他"/>
    <x v="2"/>
    <x v="1"/>
    <n v="20150612"/>
    <s v="facebook"/>
    <s v="CM_游戏盒子"/>
    <n v="422471"/>
    <n v="2081.3000000000002"/>
  </r>
  <r>
    <s v="其他"/>
    <x v="2"/>
    <x v="1"/>
    <n v="20150612"/>
    <s v="facebook"/>
    <s v="CMB"/>
    <n v="2350513"/>
    <n v="1495.98"/>
  </r>
  <r>
    <s v="Applock"/>
    <x v="2"/>
    <x v="1"/>
    <n v="20150612"/>
    <s v="facebook"/>
    <s v="CMS_AppLock"/>
    <n v="329099145"/>
    <n v="260584.63"/>
  </r>
  <r>
    <s v="结果页"/>
    <x v="2"/>
    <x v="1"/>
    <n v="20150612"/>
    <s v="facebook"/>
    <s v="CMS_结果页"/>
    <n v="13509762"/>
    <n v="39120.11"/>
  </r>
  <r>
    <s v="充电屏保"/>
    <x v="2"/>
    <x v="1"/>
    <n v="20150612"/>
    <s v="facebook"/>
    <s v="CMS_充电屏保"/>
    <n v="33661230"/>
    <n v="23325.68"/>
  </r>
  <r>
    <s v="其他"/>
    <x v="2"/>
    <x v="1"/>
    <n v="20150612"/>
    <s v="facebook"/>
    <s v="FM"/>
    <n v="895319"/>
    <n v="1568.52"/>
  </r>
  <r>
    <s v="其他"/>
    <x v="2"/>
    <x v="1"/>
    <n v="20150612"/>
    <s v="facebook"/>
    <s v="PG_Android"/>
    <n v="22294830"/>
    <n v="10069.94"/>
  </r>
  <r>
    <s v="其他"/>
    <x v="2"/>
    <x v="1"/>
    <n v="20150612"/>
    <s v="facebook"/>
    <s v="PG_IOS"/>
    <n v="5167021"/>
    <n v="5054.2000000000007"/>
  </r>
  <r>
    <s v="结果页"/>
    <x v="1"/>
    <x v="1"/>
    <n v="20150612"/>
    <s v="Videos"/>
    <s v="BD_结果页"/>
    <n v="3309461"/>
    <n v="4870.6899999999996"/>
  </r>
  <r>
    <s v="结果页"/>
    <x v="1"/>
    <x v="1"/>
    <n v="20150612"/>
    <s v="Videos"/>
    <s v="CMS_结果页"/>
    <n v="431888"/>
    <n v="359.26"/>
  </r>
  <r>
    <s v="其他"/>
    <x v="2"/>
    <x v="1"/>
    <n v="20150613"/>
    <s v="Admob"/>
    <s v="BD_首页"/>
    <n v="653959"/>
    <n v="165"/>
  </r>
  <r>
    <s v="其他"/>
    <x v="2"/>
    <x v="1"/>
    <n v="20150613"/>
    <s v="Admob"/>
    <s v="PG_Android"/>
    <n v="46724117"/>
    <n v="2977"/>
  </r>
  <r>
    <s v="其他"/>
    <x v="2"/>
    <x v="1"/>
    <n v="20150613"/>
    <s v="Admob"/>
    <s v="PG_IOS"/>
    <n v="2458976"/>
    <n v="1512"/>
  </r>
  <r>
    <s v="结果页"/>
    <x v="1"/>
    <x v="1"/>
    <n v="20150613"/>
    <s v="cpm"/>
    <s v="BD_结果页"/>
    <n v="140046"/>
    <n v="465.65000000000003"/>
  </r>
  <r>
    <s v="结果页"/>
    <x v="1"/>
    <x v="1"/>
    <n v="20150613"/>
    <s v="cpm"/>
    <s v="CM_结果页"/>
    <n v="459631"/>
    <n v="466.17999999999995"/>
  </r>
  <r>
    <s v="结果页"/>
    <x v="1"/>
    <x v="1"/>
    <n v="20150613"/>
    <s v="cpm"/>
    <s v="CMS_结果页"/>
    <n v="469426"/>
    <n v="2012.76"/>
  </r>
  <r>
    <s v="结果页"/>
    <x v="2"/>
    <x v="1"/>
    <n v="20150613"/>
    <s v="facebook"/>
    <s v="BD_结果页"/>
    <n v="3538212"/>
    <n v="4571.6000000000004"/>
  </r>
  <r>
    <s v="充电屏保"/>
    <x v="2"/>
    <x v="1"/>
    <n v="20150613"/>
    <s v="facebook"/>
    <s v="BD_充电屏保"/>
    <n v="22180749"/>
    <n v="21748"/>
  </r>
  <r>
    <s v="其他"/>
    <x v="2"/>
    <x v="1"/>
    <n v="20150613"/>
    <s v="facebook"/>
    <s v="BD_首页"/>
    <n v="2627264"/>
    <n v="2146.34"/>
  </r>
  <r>
    <s v="其他"/>
    <x v="2"/>
    <x v="1"/>
    <n v="20150613"/>
    <s v="facebook"/>
    <s v="CM launcher"/>
    <n v="187944"/>
    <n v="751.79"/>
  </r>
  <r>
    <s v="Applock"/>
    <x v="2"/>
    <x v="1"/>
    <n v="20150613"/>
    <s v="facebook"/>
    <s v="CM_AppLock"/>
    <n v="104885546"/>
    <n v="82122.03"/>
  </r>
  <r>
    <s v="结果页"/>
    <x v="2"/>
    <x v="1"/>
    <n v="20150613"/>
    <s v="facebook"/>
    <s v="CM_结果页"/>
    <n v="17809616"/>
    <n v="21623.43"/>
  </r>
  <r>
    <s v="充电屏保"/>
    <x v="2"/>
    <x v="1"/>
    <n v="20150613"/>
    <s v="facebook"/>
    <s v="CM_充电屏保"/>
    <n v="119794671"/>
    <n v="87715.93"/>
  </r>
  <r>
    <s v="其他"/>
    <x v="2"/>
    <x v="1"/>
    <n v="20150613"/>
    <s v="facebook"/>
    <s v="CM_卸载页"/>
    <n v="547873"/>
    <n v="851.69"/>
  </r>
  <r>
    <s v="其他"/>
    <x v="2"/>
    <x v="1"/>
    <n v="20150613"/>
    <s v="facebook"/>
    <s v="CM_游戏盒子"/>
    <n v="408195"/>
    <n v="2383.69"/>
  </r>
  <r>
    <s v="其他"/>
    <x v="2"/>
    <x v="1"/>
    <n v="20150613"/>
    <s v="facebook"/>
    <s v="CMB"/>
    <n v="2178708"/>
    <n v="1477.51"/>
  </r>
  <r>
    <s v="Applock"/>
    <x v="2"/>
    <x v="1"/>
    <n v="20150613"/>
    <s v="facebook"/>
    <s v="CMS_AppLock"/>
    <n v="302421681"/>
    <n v="250222.32"/>
  </r>
  <r>
    <s v="结果页"/>
    <x v="2"/>
    <x v="1"/>
    <n v="20150613"/>
    <s v="facebook"/>
    <s v="CMS_结果页"/>
    <n v="12231947"/>
    <n v="37403.300000000003"/>
  </r>
  <r>
    <s v="充电屏保"/>
    <x v="2"/>
    <x v="1"/>
    <n v="20150613"/>
    <s v="facebook"/>
    <s v="CMS_充电屏保"/>
    <n v="31370731"/>
    <n v="22968.33"/>
  </r>
  <r>
    <s v="其他"/>
    <x v="2"/>
    <x v="1"/>
    <n v="20150613"/>
    <s v="facebook"/>
    <s v="FM"/>
    <n v="836937"/>
    <n v="1610.11"/>
  </r>
  <r>
    <s v="其他"/>
    <x v="2"/>
    <x v="1"/>
    <n v="20150613"/>
    <s v="facebook"/>
    <s v="PG_Android"/>
    <n v="21846868"/>
    <n v="10746.220000000001"/>
  </r>
  <r>
    <s v="其他"/>
    <x v="2"/>
    <x v="1"/>
    <n v="20150613"/>
    <s v="facebook"/>
    <s v="PG_IOS"/>
    <n v="5474531"/>
    <n v="5659.5300000000007"/>
  </r>
  <r>
    <s v="结果页"/>
    <x v="1"/>
    <x v="1"/>
    <n v="20150613"/>
    <s v="Videos"/>
    <s v="BD_结果页"/>
    <n v="3340921"/>
    <n v="4306.68"/>
  </r>
  <r>
    <s v="结果页"/>
    <x v="1"/>
    <x v="1"/>
    <n v="20150613"/>
    <s v="Videos"/>
    <s v="CMS_结果页"/>
    <n v="491609"/>
    <n v="431.42"/>
  </r>
  <r>
    <s v="其他"/>
    <x v="2"/>
    <x v="1"/>
    <n v="20150614"/>
    <s v="Admob"/>
    <s v="BD_首页"/>
    <n v="659856"/>
    <n v="167"/>
  </r>
  <r>
    <s v="其他"/>
    <x v="2"/>
    <x v="1"/>
    <n v="20150614"/>
    <s v="Admob"/>
    <s v="PG_Android"/>
    <n v="47710223"/>
    <n v="2804"/>
  </r>
  <r>
    <s v="其他"/>
    <x v="2"/>
    <x v="1"/>
    <n v="20150614"/>
    <s v="Admob"/>
    <s v="PG_IOS"/>
    <n v="2507702"/>
    <n v="1538"/>
  </r>
  <r>
    <s v="结果页"/>
    <x v="1"/>
    <x v="1"/>
    <n v="20150614"/>
    <s v="cpm"/>
    <s v="BD_结果页"/>
    <n v="146979"/>
    <n v="511.36"/>
  </r>
  <r>
    <s v="结果页"/>
    <x v="1"/>
    <x v="1"/>
    <n v="20150614"/>
    <s v="cpm"/>
    <s v="CM_结果页"/>
    <n v="451817"/>
    <n v="481.24"/>
  </r>
  <r>
    <s v="结果页"/>
    <x v="1"/>
    <x v="1"/>
    <n v="20150614"/>
    <s v="cpm"/>
    <s v="CMS_结果页"/>
    <n v="440185"/>
    <n v="1889.74"/>
  </r>
  <r>
    <s v="结果页"/>
    <x v="2"/>
    <x v="1"/>
    <n v="20150614"/>
    <s v="facebook"/>
    <s v="BD_结果页"/>
    <n v="4087200"/>
    <n v="5043.76"/>
  </r>
  <r>
    <s v="充电屏保"/>
    <x v="2"/>
    <x v="1"/>
    <n v="20150614"/>
    <s v="facebook"/>
    <s v="BD_充电屏保"/>
    <n v="23945611"/>
    <n v="21379.1"/>
  </r>
  <r>
    <s v="其他"/>
    <x v="2"/>
    <x v="1"/>
    <n v="20150614"/>
    <s v="facebook"/>
    <s v="BD_首页"/>
    <n v="3082199"/>
    <n v="2398.85"/>
  </r>
  <r>
    <s v="其他"/>
    <x v="2"/>
    <x v="1"/>
    <n v="20150614"/>
    <s v="facebook"/>
    <s v="CM launcher"/>
    <n v="201762"/>
    <n v="588.13"/>
  </r>
  <r>
    <s v="Applock"/>
    <x v="2"/>
    <x v="1"/>
    <n v="20150614"/>
    <s v="facebook"/>
    <s v="CM_AppLock"/>
    <n v="109679867"/>
    <n v="78110.929999999993"/>
  </r>
  <r>
    <s v="结果页"/>
    <x v="2"/>
    <x v="1"/>
    <n v="20150614"/>
    <s v="facebook"/>
    <s v="CM_结果页"/>
    <n v="19000655"/>
    <n v="22365.4"/>
  </r>
  <r>
    <s v="充电屏保"/>
    <x v="2"/>
    <x v="1"/>
    <n v="20150614"/>
    <s v="facebook"/>
    <s v="CM_充电屏保"/>
    <n v="126056611"/>
    <n v="86137.52"/>
  </r>
  <r>
    <s v="其他"/>
    <x v="2"/>
    <x v="1"/>
    <n v="20150614"/>
    <s v="facebook"/>
    <s v="CM_卸载页"/>
    <n v="626912"/>
    <n v="986.01"/>
  </r>
  <r>
    <s v="其他"/>
    <x v="2"/>
    <x v="1"/>
    <n v="20150614"/>
    <s v="facebook"/>
    <s v="CM_游戏盒子"/>
    <n v="437546"/>
    <n v="2323.75"/>
  </r>
  <r>
    <s v="其他"/>
    <x v="2"/>
    <x v="1"/>
    <n v="20150614"/>
    <s v="facebook"/>
    <s v="CMB"/>
    <n v="2324999"/>
    <n v="1399.18"/>
  </r>
  <r>
    <s v="Applock"/>
    <x v="2"/>
    <x v="1"/>
    <n v="20150614"/>
    <s v="facebook"/>
    <s v="CMS_AppLock"/>
    <n v="310970875"/>
    <n v="232586.28"/>
  </r>
  <r>
    <s v="结果页"/>
    <x v="2"/>
    <x v="1"/>
    <n v="20150614"/>
    <s v="facebook"/>
    <s v="CMS_结果页"/>
    <n v="13943338"/>
    <n v="40391.949999999997"/>
  </r>
  <r>
    <s v="充电屏保"/>
    <x v="2"/>
    <x v="1"/>
    <n v="20150614"/>
    <s v="facebook"/>
    <s v="CMS_充电屏保"/>
    <n v="33229136"/>
    <n v="22495.94"/>
  </r>
  <r>
    <s v="其他"/>
    <x v="2"/>
    <x v="1"/>
    <n v="20150614"/>
    <s v="facebook"/>
    <s v="FM"/>
    <n v="938216"/>
    <n v="1674.03"/>
  </r>
  <r>
    <s v="其他"/>
    <x v="2"/>
    <x v="1"/>
    <n v="20150614"/>
    <s v="facebook"/>
    <s v="PG_Android"/>
    <n v="21339772"/>
    <n v="9889.8599999999988"/>
  </r>
  <r>
    <s v="其他"/>
    <x v="2"/>
    <x v="1"/>
    <n v="20150614"/>
    <s v="facebook"/>
    <s v="PG_IOS"/>
    <n v="5412048"/>
    <n v="5264.61"/>
  </r>
  <r>
    <s v="结果页"/>
    <x v="1"/>
    <x v="1"/>
    <n v="20150614"/>
    <s v="Videos"/>
    <s v="BD_结果页"/>
    <n v="3191814"/>
    <n v="4053.05"/>
  </r>
  <r>
    <s v="结果页"/>
    <x v="1"/>
    <x v="1"/>
    <n v="20150614"/>
    <s v="Videos"/>
    <s v="CMS_结果页"/>
    <n v="461195"/>
    <n v="360.57"/>
  </r>
  <r>
    <s v="其他"/>
    <x v="2"/>
    <x v="1"/>
    <n v="20150615"/>
    <s v="Admob"/>
    <s v="BD_首页"/>
    <n v="647605"/>
    <n v="175"/>
  </r>
  <r>
    <s v="其他"/>
    <x v="2"/>
    <x v="1"/>
    <n v="20150615"/>
    <s v="Admob"/>
    <s v="PG_Android"/>
    <n v="42184641"/>
    <n v="2628"/>
  </r>
  <r>
    <s v="其他"/>
    <x v="2"/>
    <x v="1"/>
    <n v="20150615"/>
    <s v="Admob"/>
    <s v="PG_IOS"/>
    <n v="2168175"/>
    <n v="1416"/>
  </r>
  <r>
    <s v="结果页"/>
    <x v="1"/>
    <x v="1"/>
    <n v="20150615"/>
    <s v="cpm"/>
    <s v="BD_结果页"/>
    <n v="156619"/>
    <n v="513.4"/>
  </r>
  <r>
    <s v="结果页"/>
    <x v="1"/>
    <x v="1"/>
    <n v="20150615"/>
    <s v="cpm"/>
    <s v="CM_结果页"/>
    <n v="440340"/>
    <n v="448.4"/>
  </r>
  <r>
    <s v="结果页"/>
    <x v="1"/>
    <x v="1"/>
    <n v="20150615"/>
    <s v="cpm"/>
    <s v="CMS_结果页"/>
    <n v="458533"/>
    <n v="1978.9299999999998"/>
  </r>
  <r>
    <s v="结果页"/>
    <x v="2"/>
    <x v="1"/>
    <n v="20150615"/>
    <s v="facebook"/>
    <s v="BD_结果页"/>
    <n v="4305452"/>
    <n v="5367.49"/>
  </r>
  <r>
    <s v="充电屏保"/>
    <x v="2"/>
    <x v="1"/>
    <n v="20150615"/>
    <s v="facebook"/>
    <s v="BD_充电屏保"/>
    <n v="25511708"/>
    <n v="22672.48"/>
  </r>
  <r>
    <s v="其他"/>
    <x v="2"/>
    <x v="1"/>
    <n v="20150615"/>
    <s v="facebook"/>
    <s v="BD_首页"/>
    <n v="3427470"/>
    <n v="2629.01"/>
  </r>
  <r>
    <s v="其他"/>
    <x v="2"/>
    <x v="1"/>
    <n v="20150615"/>
    <s v="facebook"/>
    <s v="CM launcher"/>
    <n v="197666"/>
    <n v="572.15"/>
  </r>
  <r>
    <s v="Applock"/>
    <x v="2"/>
    <x v="1"/>
    <n v="20150615"/>
    <s v="facebook"/>
    <s v="CM_AppLock"/>
    <n v="113745631"/>
    <n v="76691.34"/>
  </r>
  <r>
    <s v="其他"/>
    <x v="2"/>
    <x v="1"/>
    <n v="20150615"/>
    <s v="facebook"/>
    <s v="CM_PICKS"/>
    <n v="292916"/>
    <n v="670.78"/>
  </r>
  <r>
    <s v="结果页"/>
    <x v="2"/>
    <x v="1"/>
    <n v="20150615"/>
    <s v="facebook"/>
    <s v="CM_结果页"/>
    <n v="18988120"/>
    <n v="21498.37"/>
  </r>
  <r>
    <s v="充电屏保"/>
    <x v="2"/>
    <x v="1"/>
    <n v="20150615"/>
    <s v="facebook"/>
    <s v="CM_充电屏保"/>
    <n v="136605050"/>
    <n v="89515.62"/>
  </r>
  <r>
    <s v="其他"/>
    <x v="2"/>
    <x v="1"/>
    <n v="20150615"/>
    <s v="facebook"/>
    <s v="CM_卸载页"/>
    <n v="588883"/>
    <n v="878.96"/>
  </r>
  <r>
    <s v="其他"/>
    <x v="2"/>
    <x v="1"/>
    <n v="20150615"/>
    <s v="facebook"/>
    <s v="CM_游戏盒子"/>
    <n v="454613"/>
    <n v="2139.46"/>
  </r>
  <r>
    <s v="其他"/>
    <x v="2"/>
    <x v="1"/>
    <n v="20150615"/>
    <s v="facebook"/>
    <s v="CMB"/>
    <n v="2385524"/>
    <n v="1441.82"/>
  </r>
  <r>
    <s v="Applock"/>
    <x v="2"/>
    <x v="1"/>
    <n v="20150615"/>
    <s v="facebook"/>
    <s v="CMS_AppLock"/>
    <n v="327860440"/>
    <n v="236939.25"/>
  </r>
  <r>
    <s v="结果页"/>
    <x v="2"/>
    <x v="1"/>
    <n v="20150615"/>
    <s v="facebook"/>
    <s v="CMS_结果页"/>
    <n v="14452944"/>
    <n v="39512.620000000003"/>
  </r>
  <r>
    <s v="充电屏保"/>
    <x v="2"/>
    <x v="1"/>
    <n v="20150615"/>
    <s v="facebook"/>
    <s v="CMS_充电屏保"/>
    <n v="35981104"/>
    <n v="23312"/>
  </r>
  <r>
    <s v="其他"/>
    <x v="2"/>
    <x v="1"/>
    <n v="20150615"/>
    <s v="facebook"/>
    <s v="FM"/>
    <n v="949178"/>
    <n v="1586.74"/>
  </r>
  <r>
    <s v="其他"/>
    <x v="2"/>
    <x v="1"/>
    <n v="20150615"/>
    <s v="facebook"/>
    <s v="PG_Android"/>
    <n v="18892753"/>
    <n v="8251.2099999999991"/>
  </r>
  <r>
    <s v="其他"/>
    <x v="2"/>
    <x v="1"/>
    <n v="20150615"/>
    <s v="facebook"/>
    <s v="PG_IOS"/>
    <n v="4839896"/>
    <n v="4899.76"/>
  </r>
  <r>
    <s v="结果页"/>
    <x v="1"/>
    <x v="1"/>
    <n v="20150615"/>
    <s v="Videos"/>
    <s v="BD_结果页"/>
    <n v="3157313"/>
    <n v="4064.43"/>
  </r>
  <r>
    <s v="结果页"/>
    <x v="1"/>
    <x v="1"/>
    <n v="20150615"/>
    <s v="Videos"/>
    <s v="CMS_结果页"/>
    <n v="433492"/>
    <n v="395.27"/>
  </r>
  <r>
    <s v="其他"/>
    <x v="2"/>
    <x v="1"/>
    <n v="20150616"/>
    <s v="Admob"/>
    <s v="BD_首页"/>
    <n v="636285"/>
    <n v="159"/>
  </r>
  <r>
    <s v="其他"/>
    <x v="2"/>
    <x v="1"/>
    <n v="20150616"/>
    <s v="Admob"/>
    <s v="PG_Android"/>
    <n v="40065795"/>
    <n v="2535"/>
  </r>
  <r>
    <s v="其他"/>
    <x v="2"/>
    <x v="1"/>
    <n v="20150616"/>
    <s v="Admob"/>
    <s v="PG_IOS"/>
    <n v="2127978"/>
    <n v="1308"/>
  </r>
  <r>
    <s v="结果页"/>
    <x v="1"/>
    <x v="1"/>
    <n v="20150616"/>
    <s v="cpm"/>
    <s v="BD_结果页"/>
    <n v="172263"/>
    <n v="561.65"/>
  </r>
  <r>
    <s v="结果页"/>
    <x v="1"/>
    <x v="1"/>
    <n v="20150616"/>
    <s v="cpm"/>
    <s v="CM_结果页"/>
    <n v="727488"/>
    <n v="710.68999999999994"/>
  </r>
  <r>
    <s v="结果页"/>
    <x v="1"/>
    <x v="1"/>
    <n v="20150616"/>
    <s v="cpm"/>
    <s v="CMS_结果页"/>
    <n v="486346"/>
    <n v="2072.35"/>
  </r>
  <r>
    <s v="结果页"/>
    <x v="2"/>
    <x v="1"/>
    <n v="20150616"/>
    <s v="facebook"/>
    <s v="BD_结果页"/>
    <n v="4490562"/>
    <n v="5790.73"/>
  </r>
  <r>
    <s v="充电屏保"/>
    <x v="2"/>
    <x v="1"/>
    <n v="20150616"/>
    <s v="facebook"/>
    <s v="BD_充电屏保"/>
    <n v="25631613"/>
    <n v="22631.040000000001"/>
  </r>
  <r>
    <s v="其他"/>
    <x v="2"/>
    <x v="1"/>
    <n v="20150616"/>
    <s v="facebook"/>
    <s v="BD_首页"/>
    <n v="3600726"/>
    <n v="2790.43"/>
  </r>
  <r>
    <s v="其他"/>
    <x v="2"/>
    <x v="1"/>
    <n v="20150616"/>
    <s v="facebook"/>
    <s v="CM launcher"/>
    <n v="199136"/>
    <n v="600.79999999999995"/>
  </r>
  <r>
    <s v="Applock"/>
    <x v="2"/>
    <x v="1"/>
    <n v="20150616"/>
    <s v="facebook"/>
    <s v="CM_AppLock"/>
    <n v="116804910"/>
    <n v="77639.94"/>
  </r>
  <r>
    <s v="其他"/>
    <x v="2"/>
    <x v="1"/>
    <n v="20150616"/>
    <s v="facebook"/>
    <s v="CM_PICKS"/>
    <n v="312113"/>
    <n v="618.29999999999995"/>
  </r>
  <r>
    <s v="结果页"/>
    <x v="2"/>
    <x v="1"/>
    <n v="20150616"/>
    <s v="facebook"/>
    <s v="CM_结果页"/>
    <n v="19681368"/>
    <n v="21876.49"/>
  </r>
  <r>
    <s v="充电屏保"/>
    <x v="2"/>
    <x v="1"/>
    <n v="20150616"/>
    <s v="facebook"/>
    <s v="CM_充电屏保"/>
    <n v="141065989"/>
    <n v="88936.63"/>
  </r>
  <r>
    <s v="其他"/>
    <x v="2"/>
    <x v="1"/>
    <n v="20150616"/>
    <s v="facebook"/>
    <s v="CM_卸载页"/>
    <n v="615803"/>
    <n v="932.58"/>
  </r>
  <r>
    <s v="其他"/>
    <x v="2"/>
    <x v="1"/>
    <n v="20150616"/>
    <s v="facebook"/>
    <s v="CM_游戏盒子"/>
    <n v="489432"/>
    <n v="2340.25"/>
  </r>
  <r>
    <s v="其他"/>
    <x v="2"/>
    <x v="1"/>
    <n v="20150616"/>
    <s v="facebook"/>
    <s v="CMB"/>
    <n v="2425090"/>
    <n v="1464.27"/>
  </r>
  <r>
    <s v="Applock"/>
    <x v="2"/>
    <x v="1"/>
    <n v="20150616"/>
    <s v="facebook"/>
    <s v="CMS_AppLock"/>
    <n v="338867971"/>
    <n v="244477.41"/>
  </r>
  <r>
    <s v="结果页"/>
    <x v="2"/>
    <x v="1"/>
    <n v="20150616"/>
    <s v="facebook"/>
    <s v="CMS_结果页"/>
    <n v="14522499"/>
    <n v="37615.379999999997"/>
  </r>
  <r>
    <s v="充电屏保"/>
    <x v="2"/>
    <x v="1"/>
    <n v="20150616"/>
    <s v="facebook"/>
    <s v="CMS_充电屏保"/>
    <n v="37707696"/>
    <n v="24523.13"/>
  </r>
  <r>
    <s v="其他"/>
    <x v="2"/>
    <x v="1"/>
    <n v="20150616"/>
    <s v="facebook"/>
    <s v="FM"/>
    <n v="977506"/>
    <n v="1661.74"/>
  </r>
  <r>
    <s v="其他"/>
    <x v="2"/>
    <x v="1"/>
    <n v="20150616"/>
    <s v="facebook"/>
    <s v="PG_Android"/>
    <n v="19066684"/>
    <n v="8587.85"/>
  </r>
  <r>
    <s v="其他"/>
    <x v="2"/>
    <x v="1"/>
    <n v="20150616"/>
    <s v="facebook"/>
    <s v="PG_IOS"/>
    <n v="4788044"/>
    <n v="4907.0200000000004"/>
  </r>
  <r>
    <s v="结果页"/>
    <x v="1"/>
    <x v="1"/>
    <n v="20150616"/>
    <s v="Videos"/>
    <s v="BD_结果页"/>
    <n v="3028510"/>
    <n v="4170.1099999999997"/>
  </r>
  <r>
    <s v="结果页"/>
    <x v="1"/>
    <x v="1"/>
    <n v="20150616"/>
    <s v="Videos"/>
    <s v="CMS_结果页"/>
    <n v="438568"/>
    <n v="391.89"/>
  </r>
  <r>
    <s v="其他"/>
    <x v="2"/>
    <x v="1"/>
    <n v="20150617"/>
    <s v="Admob"/>
    <s v="BD_首页"/>
    <n v="631296"/>
    <n v="164"/>
  </r>
  <r>
    <s v="其他"/>
    <x v="2"/>
    <x v="1"/>
    <n v="20150617"/>
    <s v="Admob"/>
    <s v="PG_Android"/>
    <n v="40556121"/>
    <n v="2848"/>
  </r>
  <r>
    <s v="其他"/>
    <x v="2"/>
    <x v="1"/>
    <n v="20150617"/>
    <s v="Admob"/>
    <s v="PG_IOS"/>
    <n v="2209107"/>
    <n v="1459"/>
  </r>
  <r>
    <s v="结果页"/>
    <x v="1"/>
    <x v="1"/>
    <n v="20150617"/>
    <s v="cpm"/>
    <s v="BD_结果页"/>
    <n v="192896"/>
    <n v="669.79"/>
  </r>
  <r>
    <s v="结果页"/>
    <x v="1"/>
    <x v="1"/>
    <n v="20150617"/>
    <s v="cpm"/>
    <s v="CM_结果页"/>
    <n v="824997"/>
    <n v="814.94"/>
  </r>
  <r>
    <s v="结果页"/>
    <x v="1"/>
    <x v="1"/>
    <n v="20150617"/>
    <s v="cpm"/>
    <s v="CMS_结果页"/>
    <n v="508874"/>
    <n v="2183.52"/>
  </r>
  <r>
    <s v="结果页"/>
    <x v="2"/>
    <x v="1"/>
    <n v="20150617"/>
    <s v="facebook"/>
    <s v="BD_结果页"/>
    <n v="4771048"/>
    <n v="6723.87"/>
  </r>
  <r>
    <s v="充电屏保"/>
    <x v="2"/>
    <x v="1"/>
    <n v="20150617"/>
    <s v="facebook"/>
    <s v="BD_充电屏保"/>
    <n v="25527206"/>
    <n v="25156"/>
  </r>
  <r>
    <s v="其他"/>
    <x v="2"/>
    <x v="1"/>
    <n v="20150617"/>
    <s v="facebook"/>
    <s v="BD_首页"/>
    <n v="3837192"/>
    <n v="3136.43"/>
  </r>
  <r>
    <s v="其他"/>
    <x v="2"/>
    <x v="1"/>
    <n v="20150617"/>
    <s v="facebook"/>
    <s v="CM launcher"/>
    <n v="203109"/>
    <n v="638.16999999999996"/>
  </r>
  <r>
    <s v="Applock"/>
    <x v="2"/>
    <x v="1"/>
    <n v="20150617"/>
    <s v="facebook"/>
    <s v="CM_AppLock"/>
    <n v="117115921"/>
    <n v="82274.789999999994"/>
  </r>
  <r>
    <s v="其他"/>
    <x v="2"/>
    <x v="1"/>
    <n v="20150617"/>
    <s v="facebook"/>
    <s v="CM_PICKS"/>
    <n v="294142"/>
    <n v="622.04"/>
  </r>
  <r>
    <s v="结果页"/>
    <x v="2"/>
    <x v="1"/>
    <n v="20150617"/>
    <s v="facebook"/>
    <s v="CM_结果页"/>
    <n v="19922570"/>
    <n v="24096.26"/>
  </r>
  <r>
    <s v="充电屏保"/>
    <x v="2"/>
    <x v="1"/>
    <n v="20150617"/>
    <s v="facebook"/>
    <s v="CM_充电屏保"/>
    <n v="134146079"/>
    <n v="86028.98"/>
  </r>
  <r>
    <s v="其他"/>
    <x v="2"/>
    <x v="1"/>
    <n v="20150617"/>
    <s v="facebook"/>
    <s v="CM_卸载页"/>
    <n v="594880"/>
    <n v="989.75"/>
  </r>
  <r>
    <s v="其他"/>
    <x v="2"/>
    <x v="1"/>
    <n v="20150617"/>
    <s v="facebook"/>
    <s v="CM_游戏盒子"/>
    <n v="498696"/>
    <n v="2663.66"/>
  </r>
  <r>
    <s v="其他"/>
    <x v="2"/>
    <x v="1"/>
    <n v="20150617"/>
    <s v="facebook"/>
    <s v="CMB"/>
    <n v="2610278"/>
    <n v="1692.6"/>
  </r>
  <r>
    <s v="Applock"/>
    <x v="2"/>
    <x v="1"/>
    <n v="20150617"/>
    <s v="facebook"/>
    <s v="CMS_AppLock"/>
    <n v="339929788"/>
    <n v="256985.89"/>
  </r>
  <r>
    <s v="结果页"/>
    <x v="2"/>
    <x v="1"/>
    <n v="20150617"/>
    <s v="facebook"/>
    <s v="CMS_结果页"/>
    <n v="13796181"/>
    <n v="37322.589999999997"/>
  </r>
  <r>
    <s v="充电屏保"/>
    <x v="2"/>
    <x v="1"/>
    <n v="20150617"/>
    <s v="facebook"/>
    <s v="CMS_充电屏保"/>
    <n v="35961530"/>
    <n v="24534.85"/>
  </r>
  <r>
    <s v="其他"/>
    <x v="2"/>
    <x v="1"/>
    <n v="20150617"/>
    <s v="facebook"/>
    <s v="FM"/>
    <n v="971338"/>
    <n v="1807.19"/>
  </r>
  <r>
    <s v="其他"/>
    <x v="2"/>
    <x v="1"/>
    <n v="20150617"/>
    <s v="facebook"/>
    <s v="PG_Android"/>
    <n v="19792809"/>
    <n v="9442.74"/>
  </r>
  <r>
    <s v="其他"/>
    <x v="2"/>
    <x v="1"/>
    <n v="20150617"/>
    <s v="facebook"/>
    <s v="PG_IOS"/>
    <n v="4732058"/>
    <n v="5162.01"/>
  </r>
  <r>
    <s v="结果页"/>
    <x v="1"/>
    <x v="1"/>
    <n v="20150617"/>
    <s v="Videos"/>
    <s v="BD_结果页"/>
    <n v="2882191"/>
    <n v="3869.67"/>
  </r>
  <r>
    <s v="结果页"/>
    <x v="1"/>
    <x v="1"/>
    <n v="20150617"/>
    <s v="Videos"/>
    <s v="CMS_结果页"/>
    <n v="433739"/>
    <n v="380.58"/>
  </r>
  <r>
    <s v="其他"/>
    <x v="2"/>
    <x v="1"/>
    <n v="20150618"/>
    <s v="Admob"/>
    <s v="BD_首页"/>
    <n v="615703"/>
    <n v="163"/>
  </r>
  <r>
    <s v="其他"/>
    <x v="2"/>
    <x v="1"/>
    <n v="20150618"/>
    <s v="Admob"/>
    <s v="PG_Android"/>
    <n v="39501495"/>
    <n v="2803"/>
  </r>
  <r>
    <s v="其他"/>
    <x v="2"/>
    <x v="1"/>
    <n v="20150618"/>
    <s v="Admob"/>
    <s v="PG_IOS"/>
    <n v="2131111"/>
    <n v="1514"/>
  </r>
  <r>
    <s v="结果页"/>
    <x v="1"/>
    <x v="1"/>
    <n v="20150618"/>
    <s v="cpm"/>
    <s v="BD_结果页"/>
    <n v="217809"/>
    <n v="710.14"/>
  </r>
  <r>
    <s v="结果页"/>
    <x v="1"/>
    <x v="1"/>
    <n v="20150618"/>
    <s v="cpm"/>
    <s v="CM_结果页"/>
    <n v="849520"/>
    <n v="794.39"/>
  </r>
  <r>
    <s v="结果页"/>
    <x v="1"/>
    <x v="1"/>
    <n v="20150618"/>
    <s v="cpm"/>
    <s v="CMS_结果页"/>
    <n v="562159"/>
    <n v="2339.56"/>
  </r>
  <r>
    <s v="结果页"/>
    <x v="2"/>
    <x v="1"/>
    <n v="20150618"/>
    <s v="facebook"/>
    <s v="BD_结果页"/>
    <n v="4712576"/>
    <n v="6441.01"/>
  </r>
  <r>
    <s v="充电屏保"/>
    <x v="2"/>
    <x v="1"/>
    <n v="20150618"/>
    <s v="facebook"/>
    <s v="BD_充电屏保"/>
    <n v="25272077"/>
    <n v="24542.26"/>
  </r>
  <r>
    <s v="其他"/>
    <x v="2"/>
    <x v="1"/>
    <n v="20150618"/>
    <s v="facebook"/>
    <s v="BD_首页"/>
    <n v="3868651"/>
    <n v="3236.75"/>
  </r>
  <r>
    <s v="其他"/>
    <x v="2"/>
    <x v="1"/>
    <n v="20150618"/>
    <s v="facebook"/>
    <s v="CM launcher"/>
    <n v="217022"/>
    <n v="615.54"/>
  </r>
  <r>
    <s v="Applock"/>
    <x v="2"/>
    <x v="1"/>
    <n v="20150618"/>
    <s v="facebook"/>
    <s v="CM_AppLock"/>
    <n v="122131377"/>
    <n v="83913.83"/>
  </r>
  <r>
    <s v="其他"/>
    <x v="2"/>
    <x v="1"/>
    <n v="20150618"/>
    <s v="facebook"/>
    <s v="CM_PICKS"/>
    <n v="306774"/>
    <n v="744.79"/>
  </r>
  <r>
    <s v="结果页"/>
    <x v="2"/>
    <x v="1"/>
    <n v="20150618"/>
    <s v="facebook"/>
    <s v="CM_结果页"/>
    <n v="20274161"/>
    <n v="24039.63"/>
  </r>
  <r>
    <s v="充电屏保"/>
    <x v="2"/>
    <x v="1"/>
    <n v="20150618"/>
    <s v="facebook"/>
    <s v="CM_充电屏保"/>
    <n v="150026443"/>
    <n v="94423.85"/>
  </r>
  <r>
    <s v="其他"/>
    <x v="2"/>
    <x v="1"/>
    <n v="20150618"/>
    <s v="facebook"/>
    <s v="CM_卸载页"/>
    <n v="616280"/>
    <n v="975.12"/>
  </r>
  <r>
    <s v="其他"/>
    <x v="2"/>
    <x v="1"/>
    <n v="20150618"/>
    <s v="facebook"/>
    <s v="CM_游戏盒子"/>
    <n v="482438"/>
    <n v="2438.27"/>
  </r>
  <r>
    <s v="其他"/>
    <x v="2"/>
    <x v="1"/>
    <n v="20150618"/>
    <s v="facebook"/>
    <s v="CMB"/>
    <n v="2492843"/>
    <n v="1619.88"/>
  </r>
  <r>
    <s v="Applock"/>
    <x v="2"/>
    <x v="1"/>
    <n v="20150618"/>
    <s v="facebook"/>
    <s v="CMS_AppLock"/>
    <n v="346036859"/>
    <n v="258934.14"/>
  </r>
  <r>
    <s v="结果页"/>
    <x v="2"/>
    <x v="1"/>
    <n v="20150618"/>
    <s v="facebook"/>
    <s v="CMS_结果页"/>
    <n v="13785885"/>
    <n v="35542.22"/>
  </r>
  <r>
    <s v="充电屏保"/>
    <x v="2"/>
    <x v="1"/>
    <n v="20150618"/>
    <s v="facebook"/>
    <s v="CMS_充电屏保"/>
    <n v="37697737"/>
    <n v="25220.6"/>
  </r>
  <r>
    <s v="其他"/>
    <x v="2"/>
    <x v="1"/>
    <n v="20150618"/>
    <s v="facebook"/>
    <s v="FM"/>
    <n v="942384"/>
    <n v="1714.59"/>
  </r>
  <r>
    <s v="其他"/>
    <x v="2"/>
    <x v="1"/>
    <n v="20150618"/>
    <s v="facebook"/>
    <s v="PG_Android"/>
    <n v="18378817"/>
    <n v="8310.7000000000007"/>
  </r>
  <r>
    <s v="其他"/>
    <x v="2"/>
    <x v="1"/>
    <n v="20150618"/>
    <s v="facebook"/>
    <s v="PG_IOS"/>
    <n v="4651314"/>
    <n v="4902.95"/>
  </r>
  <r>
    <s v="结果页"/>
    <x v="1"/>
    <x v="1"/>
    <n v="20150618"/>
    <s v="Videos"/>
    <s v="BD_结果页"/>
    <n v="2967911"/>
    <n v="3719.46"/>
  </r>
  <r>
    <s v="结果页"/>
    <x v="1"/>
    <x v="1"/>
    <n v="20150618"/>
    <s v="Videos"/>
    <s v="CMS_结果页"/>
    <n v="438341"/>
    <n v="263.27999999999997"/>
  </r>
  <r>
    <s v="其他"/>
    <x v="2"/>
    <x v="1"/>
    <n v="20150619"/>
    <s v="Admob"/>
    <s v="BD_首页"/>
    <n v="626811"/>
    <n v="162"/>
  </r>
  <r>
    <s v="其他"/>
    <x v="2"/>
    <x v="1"/>
    <n v="20150619"/>
    <s v="Admob"/>
    <s v="PG_Android"/>
    <n v="40337020"/>
    <n v="2722"/>
  </r>
  <r>
    <s v="其他"/>
    <x v="2"/>
    <x v="1"/>
    <n v="20150619"/>
    <s v="Admob"/>
    <s v="PG_IOS"/>
    <n v="2227721"/>
    <n v="1627"/>
  </r>
  <r>
    <s v="结果页"/>
    <x v="1"/>
    <x v="1"/>
    <n v="20150619"/>
    <s v="cpm"/>
    <s v="BD_结果页"/>
    <n v="220476"/>
    <n v="720.6"/>
  </r>
  <r>
    <s v="结果页"/>
    <x v="1"/>
    <x v="1"/>
    <n v="20150619"/>
    <s v="cpm"/>
    <s v="CM_结果页"/>
    <n v="859017"/>
    <n v="750.45999999999992"/>
  </r>
  <r>
    <s v="结果页"/>
    <x v="1"/>
    <x v="1"/>
    <n v="20150619"/>
    <s v="cpm"/>
    <s v="CMS_结果页"/>
    <n v="560592"/>
    <n v="2362.73"/>
  </r>
  <r>
    <s v="结果页"/>
    <x v="2"/>
    <x v="1"/>
    <n v="20150619"/>
    <s v="facebook"/>
    <s v="BD_结果页"/>
    <n v="4716410"/>
    <n v="6236.51"/>
  </r>
  <r>
    <s v="充电屏保"/>
    <x v="2"/>
    <x v="1"/>
    <n v="20150619"/>
    <s v="facebook"/>
    <s v="BD_充电屏保"/>
    <n v="24867407"/>
    <n v="24217.17"/>
  </r>
  <r>
    <s v="其他"/>
    <x v="2"/>
    <x v="1"/>
    <n v="20150619"/>
    <s v="facebook"/>
    <s v="BD_首页"/>
    <n v="3810943"/>
    <n v="3091.77"/>
  </r>
  <r>
    <s v="其他"/>
    <x v="2"/>
    <x v="1"/>
    <n v="20150619"/>
    <s v="facebook"/>
    <s v="CM launcher"/>
    <n v="214763"/>
    <n v="614.5"/>
  </r>
  <r>
    <s v="Applock"/>
    <x v="2"/>
    <x v="1"/>
    <n v="20150619"/>
    <s v="facebook"/>
    <s v="CM_AppLock"/>
    <n v="125660381"/>
    <n v="90099.04"/>
  </r>
  <r>
    <s v="其他"/>
    <x v="2"/>
    <x v="1"/>
    <n v="20150619"/>
    <s v="facebook"/>
    <s v="CM_PICKS"/>
    <n v="310343"/>
    <n v="690.39"/>
  </r>
  <r>
    <s v="结果页"/>
    <x v="2"/>
    <x v="1"/>
    <n v="20150619"/>
    <s v="facebook"/>
    <s v="CM_结果页"/>
    <n v="19964247"/>
    <n v="22338.14"/>
  </r>
  <r>
    <s v="充电屏保"/>
    <x v="2"/>
    <x v="1"/>
    <n v="20150619"/>
    <s v="facebook"/>
    <s v="CM_充电屏保"/>
    <n v="150359063"/>
    <n v="100523.68"/>
  </r>
  <r>
    <s v="其他"/>
    <x v="2"/>
    <x v="1"/>
    <n v="20150619"/>
    <s v="facebook"/>
    <s v="CM_卸载页"/>
    <n v="614489"/>
    <n v="906.32"/>
  </r>
  <r>
    <s v="其他"/>
    <x v="2"/>
    <x v="1"/>
    <n v="20150619"/>
    <s v="facebook"/>
    <s v="CM_游戏盒子"/>
    <n v="479321"/>
    <n v="2119.69"/>
  </r>
  <r>
    <s v="其他"/>
    <x v="2"/>
    <x v="1"/>
    <n v="20150619"/>
    <s v="facebook"/>
    <s v="CMB"/>
    <n v="2275797"/>
    <n v="1399.4"/>
  </r>
  <r>
    <s v="Applock"/>
    <x v="2"/>
    <x v="1"/>
    <n v="20150619"/>
    <s v="facebook"/>
    <s v="CMS_AppLock"/>
    <n v="353627459"/>
    <n v="278612.07"/>
  </r>
  <r>
    <s v="结果页"/>
    <x v="2"/>
    <x v="1"/>
    <n v="20150619"/>
    <s v="facebook"/>
    <s v="CMS_结果页"/>
    <n v="13885530"/>
    <n v="34129.730000000003"/>
  </r>
  <r>
    <s v="充电屏保"/>
    <x v="2"/>
    <x v="1"/>
    <n v="20150619"/>
    <s v="facebook"/>
    <s v="CMS_充电屏保"/>
    <n v="38370086"/>
    <n v="26186.43"/>
  </r>
  <r>
    <s v="其他"/>
    <x v="2"/>
    <x v="1"/>
    <n v="20150619"/>
    <s v="facebook"/>
    <s v="FM"/>
    <n v="942238"/>
    <n v="1647.96"/>
  </r>
  <r>
    <s v="其他"/>
    <x v="2"/>
    <x v="1"/>
    <n v="20150619"/>
    <s v="facebook"/>
    <s v="PG_Android"/>
    <n v="20044108"/>
    <n v="9013.5400000000009"/>
  </r>
  <r>
    <s v="其他"/>
    <x v="2"/>
    <x v="1"/>
    <n v="20150619"/>
    <s v="facebook"/>
    <s v="PG_IOS"/>
    <n v="4960517"/>
    <n v="5352.78"/>
  </r>
  <r>
    <s v="结果页"/>
    <x v="1"/>
    <x v="1"/>
    <n v="20150619"/>
    <s v="Videos"/>
    <s v="BD_结果页"/>
    <n v="2880385"/>
    <n v="3236.14"/>
  </r>
  <r>
    <s v="结果页"/>
    <x v="1"/>
    <x v="1"/>
    <n v="20150619"/>
    <s v="Videos"/>
    <s v="CMS_结果页"/>
    <n v="406328"/>
    <n v="244.29"/>
  </r>
  <r>
    <s v="其他"/>
    <x v="2"/>
    <x v="1"/>
    <n v="20150620"/>
    <s v="Admob"/>
    <s v="BD_首页"/>
    <n v="602749"/>
    <n v="152"/>
  </r>
  <r>
    <s v="其他"/>
    <x v="2"/>
    <x v="1"/>
    <n v="20150620"/>
    <s v="Admob"/>
    <s v="PG_Android"/>
    <n v="45707348"/>
    <n v="3102"/>
  </r>
  <r>
    <s v="其他"/>
    <x v="2"/>
    <x v="1"/>
    <n v="20150620"/>
    <s v="Admob"/>
    <s v="PG_IOS"/>
    <n v="2674668"/>
    <n v="1880"/>
  </r>
  <r>
    <s v="结果页"/>
    <x v="1"/>
    <x v="1"/>
    <n v="20150620"/>
    <s v="cpm"/>
    <s v="BD_结果页"/>
    <n v="234905"/>
    <n v="812.70999999999992"/>
  </r>
  <r>
    <s v="结果页"/>
    <x v="1"/>
    <x v="1"/>
    <n v="20150620"/>
    <s v="cpm"/>
    <s v="CM_结果页"/>
    <n v="1456721"/>
    <n v="1447.2"/>
  </r>
  <r>
    <s v="结果页"/>
    <x v="1"/>
    <x v="1"/>
    <n v="20150620"/>
    <s v="cpm"/>
    <s v="CMS_结果页"/>
    <n v="563146"/>
    <n v="2416.6999999999998"/>
  </r>
  <r>
    <s v="结果页"/>
    <x v="2"/>
    <x v="1"/>
    <n v="20150620"/>
    <s v="facebook"/>
    <s v="BD_结果页"/>
    <n v="4804255"/>
    <n v="6978.28"/>
  </r>
  <r>
    <s v="充电屏保"/>
    <x v="2"/>
    <x v="1"/>
    <n v="20150620"/>
    <s v="facebook"/>
    <s v="BD_充电屏保"/>
    <n v="23501057"/>
    <n v="22316.41"/>
  </r>
  <r>
    <s v="其他"/>
    <x v="2"/>
    <x v="1"/>
    <n v="20150620"/>
    <s v="facebook"/>
    <s v="BD_首页"/>
    <n v="3900894"/>
    <n v="3259.14"/>
  </r>
  <r>
    <s v="其他"/>
    <x v="2"/>
    <x v="1"/>
    <n v="20150620"/>
    <s v="facebook"/>
    <s v="CM launcher"/>
    <n v="212573"/>
    <n v="600.95000000000005"/>
  </r>
  <r>
    <s v="Applock"/>
    <x v="2"/>
    <x v="1"/>
    <n v="20150620"/>
    <s v="facebook"/>
    <s v="CM_AppLock"/>
    <n v="123328982"/>
    <n v="87288.68"/>
  </r>
  <r>
    <s v="其他"/>
    <x v="2"/>
    <x v="1"/>
    <n v="20150620"/>
    <s v="facebook"/>
    <s v="CM_PICKS"/>
    <n v="309023"/>
    <n v="708.66"/>
  </r>
  <r>
    <s v="结果页"/>
    <x v="2"/>
    <x v="1"/>
    <n v="20150620"/>
    <s v="facebook"/>
    <s v="CM_结果页"/>
    <n v="19794757"/>
    <n v="23607.439999999999"/>
  </r>
  <r>
    <s v="充电屏保"/>
    <x v="2"/>
    <x v="1"/>
    <n v="20150620"/>
    <s v="facebook"/>
    <s v="CM_充电屏保"/>
    <n v="139615105"/>
    <n v="95172.73"/>
  </r>
  <r>
    <s v="其他"/>
    <x v="2"/>
    <x v="1"/>
    <n v="20150620"/>
    <s v="facebook"/>
    <s v="CM_卸载页"/>
    <n v="640646"/>
    <n v="1132.97"/>
  </r>
  <r>
    <s v="其他"/>
    <x v="2"/>
    <x v="1"/>
    <n v="20150620"/>
    <s v="facebook"/>
    <s v="CM_游戏盒子"/>
    <n v="491095"/>
    <n v="2289.62"/>
  </r>
  <r>
    <s v="其他"/>
    <x v="2"/>
    <x v="1"/>
    <n v="20150620"/>
    <s v="facebook"/>
    <s v="CMB"/>
    <n v="2279190"/>
    <n v="1540.06"/>
  </r>
  <r>
    <s v="Applock"/>
    <x v="2"/>
    <x v="1"/>
    <n v="20150620"/>
    <s v="facebook"/>
    <s v="CMS_AppLock"/>
    <n v="342292044"/>
    <n v="264859.67"/>
  </r>
  <r>
    <s v="结果页"/>
    <x v="2"/>
    <x v="1"/>
    <n v="20150620"/>
    <s v="facebook"/>
    <s v="CMS_结果页"/>
    <n v="13548856"/>
    <n v="37170.449999999997"/>
  </r>
  <r>
    <s v="充电屏保"/>
    <x v="2"/>
    <x v="1"/>
    <n v="20150620"/>
    <s v="facebook"/>
    <s v="CMS_充电屏保"/>
    <n v="37064953"/>
    <n v="25838.68"/>
  </r>
  <r>
    <s v="其他"/>
    <x v="2"/>
    <x v="1"/>
    <n v="20150620"/>
    <s v="facebook"/>
    <s v="FM"/>
    <n v="965878"/>
    <n v="1820.9"/>
  </r>
  <r>
    <s v="其他"/>
    <x v="2"/>
    <x v="1"/>
    <n v="20150620"/>
    <s v="facebook"/>
    <s v="PG_Android"/>
    <n v="24896917"/>
    <n v="11289.88"/>
  </r>
  <r>
    <s v="其他"/>
    <x v="2"/>
    <x v="1"/>
    <n v="20150620"/>
    <s v="facebook"/>
    <s v="PG_IOS"/>
    <n v="6493175"/>
    <n v="5949.38"/>
  </r>
  <r>
    <s v="结果页"/>
    <x v="1"/>
    <x v="1"/>
    <n v="20150620"/>
    <s v="Videos"/>
    <s v="BD_结果页"/>
    <n v="2847161"/>
    <n v="3419.14"/>
  </r>
  <r>
    <s v="结果页"/>
    <x v="1"/>
    <x v="1"/>
    <n v="20150620"/>
    <s v="Videos"/>
    <s v="CMS_结果页"/>
    <n v="414076"/>
    <n v="252.8"/>
  </r>
  <r>
    <s v="其他"/>
    <x v="2"/>
    <x v="1"/>
    <n v="20150621"/>
    <s v="Admob"/>
    <s v="BD_首页"/>
    <n v="604962"/>
    <n v="139"/>
  </r>
  <r>
    <s v="其他"/>
    <x v="2"/>
    <x v="1"/>
    <n v="20150621"/>
    <s v="Admob"/>
    <s v="PG_Android"/>
    <n v="49142188"/>
    <n v="3298"/>
  </r>
  <r>
    <s v="其他"/>
    <x v="2"/>
    <x v="1"/>
    <n v="20150621"/>
    <s v="Admob"/>
    <s v="PG_IOS"/>
    <n v="3092383"/>
    <n v="2320"/>
  </r>
  <r>
    <s v="结果页"/>
    <x v="1"/>
    <x v="1"/>
    <n v="20150621"/>
    <s v="cpm"/>
    <s v="BD_结果页"/>
    <n v="242516"/>
    <n v="845.28"/>
  </r>
  <r>
    <s v="结果页"/>
    <x v="1"/>
    <x v="1"/>
    <n v="20150621"/>
    <s v="cpm"/>
    <s v="CM_结果页"/>
    <n v="1542101"/>
    <n v="1904.31"/>
  </r>
  <r>
    <s v="结果页"/>
    <x v="1"/>
    <x v="1"/>
    <n v="20150621"/>
    <s v="cpm"/>
    <s v="CMS_结果页"/>
    <n v="585133"/>
    <n v="2539.96"/>
  </r>
  <r>
    <s v="结果页"/>
    <x v="2"/>
    <x v="1"/>
    <n v="20150621"/>
    <s v="facebook"/>
    <s v="BD_结果页"/>
    <n v="4865774"/>
    <n v="6895.42"/>
  </r>
  <r>
    <s v="充电屏保"/>
    <x v="2"/>
    <x v="1"/>
    <n v="20150621"/>
    <s v="facebook"/>
    <s v="BD_充电屏保"/>
    <n v="23583674"/>
    <n v="20500.52"/>
  </r>
  <r>
    <s v="其他"/>
    <x v="2"/>
    <x v="1"/>
    <n v="20150621"/>
    <s v="facebook"/>
    <s v="BD_首页"/>
    <n v="3947854"/>
    <n v="3199.12"/>
  </r>
  <r>
    <s v="其他"/>
    <x v="2"/>
    <x v="1"/>
    <n v="20150621"/>
    <s v="facebook"/>
    <s v="CM launcher"/>
    <n v="209653"/>
    <n v="542.77"/>
  </r>
  <r>
    <s v="Applock"/>
    <x v="2"/>
    <x v="1"/>
    <n v="20150621"/>
    <s v="facebook"/>
    <s v="CM_AppLock"/>
    <n v="120973245"/>
    <n v="81686.850000000006"/>
  </r>
  <r>
    <s v="其他"/>
    <x v="2"/>
    <x v="1"/>
    <n v="20150621"/>
    <s v="facebook"/>
    <s v="CM_PICKS"/>
    <n v="315811"/>
    <n v="740.97"/>
  </r>
  <r>
    <s v="结果页"/>
    <x v="2"/>
    <x v="1"/>
    <n v="20150621"/>
    <s v="facebook"/>
    <s v="CM_结果页"/>
    <n v="20578450"/>
    <n v="24943.06"/>
  </r>
  <r>
    <s v="充电屏保"/>
    <x v="2"/>
    <x v="1"/>
    <n v="20150621"/>
    <s v="facebook"/>
    <s v="CM_充电屏保"/>
    <n v="141036212"/>
    <n v="90816.66"/>
  </r>
  <r>
    <s v="其他"/>
    <x v="2"/>
    <x v="1"/>
    <n v="20150621"/>
    <s v="facebook"/>
    <s v="CM_卸载页"/>
    <n v="653531"/>
    <n v="1117.93"/>
  </r>
  <r>
    <s v="其他"/>
    <x v="2"/>
    <x v="1"/>
    <n v="20150621"/>
    <s v="facebook"/>
    <s v="CM_游戏盒子"/>
    <n v="492257"/>
    <n v="2338.21"/>
  </r>
  <r>
    <s v="其他"/>
    <x v="2"/>
    <x v="1"/>
    <n v="20150621"/>
    <s v="facebook"/>
    <s v="CMB"/>
    <n v="2305958"/>
    <n v="1370.64"/>
  </r>
  <r>
    <s v="Applock"/>
    <x v="2"/>
    <x v="1"/>
    <n v="20150621"/>
    <s v="facebook"/>
    <s v="CMS_AppLock"/>
    <n v="335402150"/>
    <n v="248355.03"/>
  </r>
  <r>
    <s v="结果页"/>
    <x v="2"/>
    <x v="1"/>
    <n v="20150621"/>
    <s v="facebook"/>
    <s v="CMS_结果页"/>
    <n v="13911339"/>
    <n v="38436.71"/>
  </r>
  <r>
    <s v="充电屏保"/>
    <x v="2"/>
    <x v="1"/>
    <n v="20150621"/>
    <s v="facebook"/>
    <s v="CMS_充电屏保"/>
    <n v="37109433"/>
    <n v="25025.74"/>
  </r>
  <r>
    <s v="其他"/>
    <x v="2"/>
    <x v="1"/>
    <n v="20150621"/>
    <s v="facebook"/>
    <s v="FM"/>
    <n v="1005679"/>
    <n v="1826.29"/>
  </r>
  <r>
    <s v="其他"/>
    <x v="2"/>
    <x v="1"/>
    <n v="20150621"/>
    <s v="facebook"/>
    <s v="PG_Android"/>
    <n v="27111976"/>
    <n v="13349.19"/>
  </r>
  <r>
    <s v="其他"/>
    <x v="2"/>
    <x v="1"/>
    <n v="20150621"/>
    <s v="facebook"/>
    <s v="PG_IOS"/>
    <n v="7768207"/>
    <n v="7540.58"/>
  </r>
  <r>
    <s v="结果页"/>
    <x v="1"/>
    <x v="1"/>
    <n v="20150621"/>
    <s v="Videos"/>
    <s v="BD_结果页"/>
    <n v="2955861"/>
    <n v="3846.57"/>
  </r>
  <r>
    <s v="结果页"/>
    <x v="1"/>
    <x v="1"/>
    <n v="20150621"/>
    <s v="Videos"/>
    <s v="CMS_结果页"/>
    <n v="431529"/>
    <n v="277.33"/>
  </r>
  <r>
    <s v="结果页"/>
    <x v="1"/>
    <x v="1"/>
    <n v="20150622"/>
    <s v="Videos"/>
    <s v="BD_结果页"/>
    <n v="2863901"/>
    <n v="2987.57"/>
  </r>
  <r>
    <s v="结果页"/>
    <x v="1"/>
    <x v="1"/>
    <n v="20150622"/>
    <s v="Videos"/>
    <s v="CMS_结果页"/>
    <n v="396466"/>
    <n v="186.67"/>
  </r>
  <r>
    <s v="结果页"/>
    <x v="1"/>
    <x v="1"/>
    <n v="20150622"/>
    <s v="cpm"/>
    <s v="CM_结果页"/>
    <n v="1259470"/>
    <n v="1403.03"/>
  </r>
  <r>
    <s v="结果页"/>
    <x v="1"/>
    <x v="1"/>
    <n v="20150622"/>
    <s v="cpm"/>
    <s v="CMS_结果页"/>
    <n v="590969"/>
    <n v="2450.52"/>
  </r>
  <r>
    <s v="结果页"/>
    <x v="1"/>
    <x v="1"/>
    <n v="20150622"/>
    <s v="cpm"/>
    <s v="BD_结果页"/>
    <n v="235317"/>
    <n v="840.30000000000007"/>
  </r>
  <r>
    <s v="其他"/>
    <x v="2"/>
    <x v="1"/>
    <n v="20150622"/>
    <s v="facebook"/>
    <s v="PG_IOS"/>
    <n v="4750408"/>
    <n v="3910.63"/>
  </r>
  <r>
    <s v="其他"/>
    <x v="2"/>
    <x v="1"/>
    <n v="20150622"/>
    <s v="facebook"/>
    <s v="PG_Android"/>
    <n v="18404881"/>
    <n v="7515.14"/>
  </r>
  <r>
    <s v="其他"/>
    <x v="2"/>
    <x v="1"/>
    <n v="20150622"/>
    <s v="facebook"/>
    <s v="FM"/>
    <n v="968170"/>
    <n v="1690.71"/>
  </r>
  <r>
    <s v="结果页"/>
    <x v="2"/>
    <x v="1"/>
    <n v="20150622"/>
    <s v="facebook"/>
    <s v="CM_结果页"/>
    <n v="21021737"/>
    <n v="24655.21"/>
  </r>
  <r>
    <s v="其他"/>
    <x v="2"/>
    <x v="1"/>
    <n v="20150622"/>
    <s v="facebook"/>
    <s v="CM_游戏盒子"/>
    <n v="492670"/>
    <n v="2268.7800000000002"/>
  </r>
  <r>
    <s v="充电屏保"/>
    <x v="2"/>
    <x v="1"/>
    <n v="20150622"/>
    <s v="facebook"/>
    <s v="CM_充电屏保"/>
    <n v="150117977"/>
    <n v="93098.42"/>
  </r>
  <r>
    <s v="其他"/>
    <x v="2"/>
    <x v="1"/>
    <n v="20150622"/>
    <s v="facebook"/>
    <s v="CM_卸载页"/>
    <n v="643443"/>
    <n v="993.43"/>
  </r>
  <r>
    <s v="其他"/>
    <x v="2"/>
    <x v="1"/>
    <n v="20150622"/>
    <s v="facebook"/>
    <s v="CM_PICKS"/>
    <n v="309150"/>
    <n v="690.53"/>
  </r>
  <r>
    <s v="Applock"/>
    <x v="2"/>
    <x v="1"/>
    <n v="20150622"/>
    <s v="facebook"/>
    <s v="CM_AppLock"/>
    <n v="126006228"/>
    <n v="81910.759999999995"/>
  </r>
  <r>
    <s v="结果页"/>
    <x v="2"/>
    <x v="1"/>
    <n v="20150622"/>
    <s v="facebook"/>
    <s v="CMS_结果页"/>
    <n v="14479588"/>
    <n v="39612.6"/>
  </r>
  <r>
    <s v="充电屏保"/>
    <x v="2"/>
    <x v="1"/>
    <n v="20150622"/>
    <s v="facebook"/>
    <s v="CMS_充电屏保"/>
    <n v="39707725"/>
    <n v="25876.25"/>
  </r>
  <r>
    <s v="Applock"/>
    <x v="2"/>
    <x v="1"/>
    <n v="20150622"/>
    <s v="facebook"/>
    <s v="CMS_AppLock"/>
    <n v="352788542"/>
    <n v="250874.6"/>
  </r>
  <r>
    <s v="其他"/>
    <x v="2"/>
    <x v="1"/>
    <n v="20150622"/>
    <s v="facebook"/>
    <s v="CMB"/>
    <n v="2394488"/>
    <n v="1437.78"/>
  </r>
  <r>
    <s v="其他"/>
    <x v="2"/>
    <x v="1"/>
    <n v="20150622"/>
    <s v="facebook"/>
    <s v="CM launcher"/>
    <n v="201080"/>
    <n v="526.1"/>
  </r>
  <r>
    <s v="其他"/>
    <x v="2"/>
    <x v="1"/>
    <n v="20150622"/>
    <s v="facebook"/>
    <s v="BD_首页"/>
    <n v="4039234"/>
    <n v="3300.77"/>
  </r>
  <r>
    <s v="结果页"/>
    <x v="2"/>
    <x v="1"/>
    <n v="20150622"/>
    <s v="facebook"/>
    <s v="BD_结果页"/>
    <n v="4861060"/>
    <n v="6616.76"/>
  </r>
  <r>
    <s v="充电屏保"/>
    <x v="2"/>
    <x v="1"/>
    <n v="20150622"/>
    <s v="facebook"/>
    <s v="BD_充电屏保"/>
    <n v="24854590"/>
    <n v="22620.51"/>
  </r>
  <r>
    <e v="#N/A"/>
    <x v="2"/>
    <x v="1"/>
    <n v="20150622"/>
    <s v="facebook"/>
    <m/>
    <n v="1340"/>
    <n v="1.65"/>
  </r>
  <r>
    <e v="#N/A"/>
    <x v="2"/>
    <x v="1"/>
    <n v="20150622"/>
    <s v="facebook"/>
    <m/>
    <n v="1173"/>
    <n v="0.54"/>
  </r>
  <r>
    <e v="#N/A"/>
    <x v="2"/>
    <x v="1"/>
    <n v="20150622"/>
    <s v="facebook"/>
    <m/>
    <n v="115477"/>
    <n v="77.75"/>
  </r>
  <r>
    <s v="其他"/>
    <x v="2"/>
    <x v="1"/>
    <n v="20150622"/>
    <s v="Admob"/>
    <s v="BD_首页"/>
    <n v="599877"/>
    <n v="142"/>
  </r>
  <r>
    <s v="其他"/>
    <x v="2"/>
    <x v="1"/>
    <n v="20150622"/>
    <s v="Admob"/>
    <s v="PG_Android"/>
    <n v="41922825"/>
    <n v="2698"/>
  </r>
  <r>
    <s v="其他"/>
    <x v="2"/>
    <x v="1"/>
    <n v="20150622"/>
    <s v="Admob"/>
    <s v="PG_IOS"/>
    <n v="2230853"/>
    <n v="1612"/>
  </r>
  <r>
    <s v="结果页"/>
    <x v="1"/>
    <x v="3"/>
    <n v="20150709"/>
    <s v="API"/>
    <s v="CM_结果页"/>
    <n v="1654258"/>
    <n v="300.47000000000003"/>
  </r>
  <r>
    <s v="结果页"/>
    <x v="1"/>
    <x v="3"/>
    <n v="20150708"/>
    <s v="API"/>
    <s v="CM_结果页"/>
    <n v="1904078"/>
    <n v="375.83"/>
  </r>
  <r>
    <s v="结果页"/>
    <x v="1"/>
    <x v="3"/>
    <n v="20150707"/>
    <s v="API"/>
    <s v="CM_结果页"/>
    <n v="1599510"/>
    <n v="291.89"/>
  </r>
  <r>
    <s v="结果页"/>
    <x v="1"/>
    <x v="3"/>
    <n v="20150706"/>
    <s v="API"/>
    <s v="CM_结果页"/>
    <n v="1105623"/>
    <n v="178.43"/>
  </r>
  <r>
    <s v="结果页"/>
    <x v="1"/>
    <x v="3"/>
    <n v="20150705"/>
    <s v="API"/>
    <s v="CM_结果页"/>
    <n v="1142605"/>
    <n v="183.1"/>
  </r>
  <r>
    <s v="结果页"/>
    <x v="1"/>
    <x v="3"/>
    <n v="20150704"/>
    <s v="API"/>
    <s v="CM_结果页"/>
    <n v="648473"/>
    <n v="112.02"/>
  </r>
  <r>
    <s v="结果页"/>
    <x v="1"/>
    <x v="3"/>
    <n v="20150703"/>
    <s v="API"/>
    <s v="CM_结果页"/>
    <n v="274046"/>
    <n v="40.58"/>
  </r>
  <r>
    <s v="结果页"/>
    <x v="1"/>
    <x v="3"/>
    <n v="20150702"/>
    <s v="API"/>
    <s v="CM_结果页"/>
    <n v="78274"/>
    <n v="8.17"/>
  </r>
  <r>
    <s v="结果页"/>
    <x v="1"/>
    <x v="3"/>
    <n v="20150701"/>
    <s v="API"/>
    <s v="CM_结果页"/>
    <n v="74750"/>
    <n v="6.93"/>
  </r>
  <r>
    <s v="结果页"/>
    <x v="1"/>
    <x v="1"/>
    <n v="20150630"/>
    <s v="API"/>
    <s v="CM_结果页"/>
    <n v="89412"/>
    <n v="7.69"/>
  </r>
  <r>
    <s v="结果页"/>
    <x v="1"/>
    <x v="1"/>
    <n v="20150629"/>
    <s v="API"/>
    <s v="CM_结果页"/>
    <n v="101682"/>
    <n v="11.98"/>
  </r>
  <r>
    <s v="结果页"/>
    <x v="1"/>
    <x v="1"/>
    <n v="20150628"/>
    <s v="API"/>
    <s v="CM_结果页"/>
    <n v="110905"/>
    <n v="10.58"/>
  </r>
  <r>
    <s v="结果页"/>
    <x v="1"/>
    <x v="1"/>
    <n v="20150627"/>
    <s v="API"/>
    <s v="CM_结果页"/>
    <n v="110301"/>
    <n v="27.59"/>
  </r>
  <r>
    <s v="结果页"/>
    <x v="1"/>
    <x v="1"/>
    <n v="20150626"/>
    <s v="API"/>
    <s v="CM_结果页"/>
    <n v="126250"/>
    <n v="26.63"/>
  </r>
  <r>
    <s v="结果页"/>
    <x v="1"/>
    <x v="1"/>
    <n v="20150625"/>
    <s v="API"/>
    <s v="CM_结果页"/>
    <n v="196633"/>
    <n v="67.67"/>
  </r>
  <r>
    <s v="结果页"/>
    <x v="1"/>
    <x v="1"/>
    <n v="20150624"/>
    <s v="API"/>
    <s v="CM_结果页"/>
    <n v="497608"/>
    <n v="120.95"/>
  </r>
  <r>
    <s v="结果页"/>
    <x v="1"/>
    <x v="1"/>
    <n v="20150623"/>
    <s v="API"/>
    <s v="CM_结果页"/>
    <n v="2344449"/>
    <n v="399.99"/>
  </r>
  <r>
    <s v="结果页"/>
    <x v="0"/>
    <x v="3"/>
    <n v="20150709"/>
    <s v="自家直客"/>
    <s v="CM_结果页"/>
    <n v="40704965"/>
    <n v="47181.36"/>
  </r>
  <r>
    <s v="结果页"/>
    <x v="0"/>
    <x v="3"/>
    <n v="20150708"/>
    <s v="自家直客"/>
    <s v="CM_结果页"/>
    <n v="38538092"/>
    <n v="40680.339999999997"/>
  </r>
  <r>
    <s v="结果页"/>
    <x v="0"/>
    <x v="3"/>
    <n v="20150707"/>
    <s v="自家直客"/>
    <s v="CM_结果页"/>
    <n v="39010111"/>
    <n v="40324.449999999997"/>
  </r>
  <r>
    <s v="结果页"/>
    <x v="0"/>
    <x v="3"/>
    <n v="20150706"/>
    <s v="自家直客"/>
    <s v="CM_结果页"/>
    <n v="41346227"/>
    <n v="42488.37"/>
  </r>
  <r>
    <s v="结果页"/>
    <x v="0"/>
    <x v="3"/>
    <n v="20150705"/>
    <s v="自家直客"/>
    <s v="CM_结果页"/>
    <n v="39752298"/>
    <n v="49056.15"/>
  </r>
  <r>
    <s v="结果页"/>
    <x v="0"/>
    <x v="3"/>
    <n v="20150704"/>
    <s v="自家直客"/>
    <s v="CM_结果页"/>
    <n v="40158030"/>
    <n v="49859.02"/>
  </r>
  <r>
    <s v="结果页"/>
    <x v="0"/>
    <x v="3"/>
    <n v="20150703"/>
    <s v="自家直客"/>
    <s v="CM_结果页"/>
    <n v="19975034"/>
    <n v="23906.86"/>
  </r>
  <r>
    <s v="结果页"/>
    <x v="0"/>
    <x v="3"/>
    <n v="20150702"/>
    <s v="自家直客"/>
    <s v="CM_结果页"/>
    <n v="1031669"/>
    <n v="817.81"/>
  </r>
  <r>
    <s v="结果页"/>
    <x v="0"/>
    <x v="3"/>
    <n v="20150701"/>
    <s v="自家直客"/>
    <s v="CM_结果页"/>
    <n v="1160240"/>
    <n v="993.97"/>
  </r>
  <r>
    <s v="结果页"/>
    <x v="0"/>
    <x v="1"/>
    <n v="20150630"/>
    <s v="自家直客"/>
    <s v="CM_结果页"/>
    <n v="1174280"/>
    <n v="989.94"/>
  </r>
  <r>
    <s v="结果页"/>
    <x v="0"/>
    <x v="1"/>
    <n v="20150629"/>
    <s v="自家直客"/>
    <s v="CM_结果页"/>
    <n v="1199389"/>
    <n v="1088.03"/>
  </r>
  <r>
    <s v="结果页"/>
    <x v="0"/>
    <x v="1"/>
    <n v="20150628"/>
    <s v="自家直客"/>
    <s v="CM_结果页"/>
    <n v="1261714"/>
    <n v="1313.72"/>
  </r>
  <r>
    <s v="结果页"/>
    <x v="0"/>
    <x v="1"/>
    <n v="20150627"/>
    <s v="自家直客"/>
    <s v="CM_结果页"/>
    <n v="1432910"/>
    <n v="1496.11"/>
  </r>
  <r>
    <s v="结果页"/>
    <x v="0"/>
    <x v="1"/>
    <n v="20150626"/>
    <s v="自家直客"/>
    <s v="CM_结果页"/>
    <n v="1852930"/>
    <n v="1951.22"/>
  </r>
  <r>
    <s v="结果页"/>
    <x v="0"/>
    <x v="1"/>
    <n v="20150625"/>
    <s v="自家直客"/>
    <s v="CM_结果页"/>
    <n v="2402152"/>
    <n v="2512.19"/>
  </r>
  <r>
    <s v="结果页"/>
    <x v="0"/>
    <x v="1"/>
    <n v="20150624"/>
    <s v="自家直客"/>
    <s v="CM_结果页"/>
    <n v="4416807"/>
    <n v="5024.6099999999997"/>
  </r>
  <r>
    <s v="结果页"/>
    <x v="0"/>
    <x v="1"/>
    <n v="20150623"/>
    <s v="自家直客"/>
    <s v="CM_结果页"/>
    <n v="24039628"/>
    <n v="27513.05"/>
  </r>
  <r>
    <s v="其他"/>
    <x v="0"/>
    <x v="3"/>
    <n v="20150709"/>
    <s v="自家直客"/>
    <s v="CM_APP_BOX"/>
    <n v="2410815"/>
    <n v="949.92"/>
  </r>
  <r>
    <s v="其他"/>
    <x v="0"/>
    <x v="3"/>
    <n v="20150708"/>
    <s v="自家直客"/>
    <s v="CM_APP_BOX"/>
    <n v="1951882"/>
    <n v="731.32"/>
  </r>
  <r>
    <s v="其他"/>
    <x v="0"/>
    <x v="3"/>
    <n v="20150707"/>
    <s v="自家直客"/>
    <s v="CM_APP_BOX"/>
    <n v="1920884"/>
    <n v="689.02"/>
  </r>
  <r>
    <s v="其他"/>
    <x v="0"/>
    <x v="3"/>
    <n v="20150706"/>
    <s v="自家直客"/>
    <s v="CM_APP_BOX"/>
    <n v="1989014"/>
    <n v="689.22"/>
  </r>
  <r>
    <s v="其他"/>
    <x v="0"/>
    <x v="3"/>
    <n v="20150705"/>
    <s v="自家直客"/>
    <s v="CM_APP_BOX"/>
    <n v="1970489"/>
    <n v="778.7"/>
  </r>
  <r>
    <s v="其他"/>
    <x v="0"/>
    <x v="3"/>
    <n v="20150704"/>
    <s v="自家直客"/>
    <s v="CM_APP_BOX"/>
    <n v="2092572"/>
    <n v="851.64"/>
  </r>
  <r>
    <s v="其他"/>
    <x v="0"/>
    <x v="3"/>
    <n v="20150703"/>
    <s v="自家直客"/>
    <s v="CM_APP_BOX"/>
    <n v="2178561"/>
    <n v="834.87"/>
  </r>
  <r>
    <s v="其他"/>
    <x v="0"/>
    <x v="3"/>
    <n v="20150702"/>
    <s v="自家直客"/>
    <s v="CM_APP_BOX"/>
    <n v="2173895"/>
    <n v="803.77"/>
  </r>
  <r>
    <s v="其他"/>
    <x v="0"/>
    <x v="3"/>
    <n v="20150701"/>
    <s v="自家直客"/>
    <s v="CM_APP_BOX"/>
    <n v="2241563"/>
    <n v="843.89"/>
  </r>
  <r>
    <s v="其他"/>
    <x v="0"/>
    <x v="1"/>
    <n v="20150630"/>
    <s v="自家直客"/>
    <s v="CM_APP_BOX"/>
    <n v="2188763"/>
    <n v="833.73"/>
  </r>
  <r>
    <s v="其他"/>
    <x v="0"/>
    <x v="1"/>
    <n v="20150629"/>
    <s v="自家直客"/>
    <s v="CM_APP_BOX"/>
    <n v="2160403"/>
    <n v="813.47"/>
  </r>
  <r>
    <s v="其他"/>
    <x v="0"/>
    <x v="1"/>
    <n v="20150628"/>
    <s v="自家直客"/>
    <s v="CM_APP_BOX"/>
    <n v="2167611"/>
    <n v="797.01"/>
  </r>
  <r>
    <s v="其他"/>
    <x v="0"/>
    <x v="1"/>
    <n v="20150627"/>
    <s v="自家直客"/>
    <s v="CM_APP_BOX"/>
    <n v="2094779"/>
    <n v="844.04"/>
  </r>
  <r>
    <s v="其他"/>
    <x v="0"/>
    <x v="1"/>
    <n v="20150626"/>
    <s v="自家直客"/>
    <s v="CM_APP_BOX"/>
    <n v="2187971"/>
    <n v="841.1"/>
  </r>
  <r>
    <s v="其他"/>
    <x v="0"/>
    <x v="1"/>
    <n v="20150625"/>
    <s v="自家直客"/>
    <s v="CM_APP_BOX"/>
    <n v="2297725"/>
    <n v="806.18"/>
  </r>
  <r>
    <s v="其他"/>
    <x v="0"/>
    <x v="1"/>
    <n v="20150624"/>
    <s v="自家直客"/>
    <s v="CM_APP_BOX"/>
    <n v="1892788"/>
    <n v="730.29"/>
  </r>
  <r>
    <s v="其他"/>
    <x v="0"/>
    <x v="1"/>
    <n v="20150623"/>
    <s v="自家直客"/>
    <s v="CM_APP_BOX"/>
    <n v="1905682"/>
    <n v="740.27"/>
  </r>
  <r>
    <s v="其他"/>
    <x v="1"/>
    <x v="3"/>
    <n v="20150709"/>
    <s v="API"/>
    <s v="CM_APP_BOX"/>
    <n v="1880579"/>
    <n v="134.30000000000001"/>
  </r>
  <r>
    <s v="其他"/>
    <x v="1"/>
    <x v="3"/>
    <n v="20150708"/>
    <s v="API"/>
    <s v="CM_APP_BOX"/>
    <n v="2342584"/>
    <n v="397.28"/>
  </r>
  <r>
    <s v="其他"/>
    <x v="1"/>
    <x v="3"/>
    <n v="20150707"/>
    <s v="API"/>
    <s v="CM_APP_BOX"/>
    <n v="2396515"/>
    <n v="230.73"/>
  </r>
  <r>
    <s v="其他"/>
    <x v="1"/>
    <x v="3"/>
    <n v="20150706"/>
    <s v="API"/>
    <s v="CM_APP_BOX"/>
    <n v="2394638"/>
    <n v="155.13999999999999"/>
  </r>
  <r>
    <s v="其他"/>
    <x v="1"/>
    <x v="3"/>
    <n v="20150705"/>
    <s v="API"/>
    <s v="CM_APP_BOX"/>
    <n v="2428943"/>
    <n v="208.88"/>
  </r>
  <r>
    <s v="其他"/>
    <x v="1"/>
    <x v="3"/>
    <n v="20150704"/>
    <s v="API"/>
    <s v="CM_APP_BOX"/>
    <n v="2339793"/>
    <n v="184.03"/>
  </r>
  <r>
    <s v="其他"/>
    <x v="1"/>
    <x v="3"/>
    <n v="20150703"/>
    <s v="API"/>
    <s v="CM_APP_BOX"/>
    <n v="2279131"/>
    <n v="204.97"/>
  </r>
  <r>
    <s v="其他"/>
    <x v="1"/>
    <x v="3"/>
    <n v="20150702"/>
    <s v="API"/>
    <s v="CM_APP_BOX"/>
    <n v="2335590"/>
    <n v="190.52"/>
  </r>
  <r>
    <s v="其他"/>
    <x v="1"/>
    <x v="3"/>
    <n v="20150701"/>
    <s v="API"/>
    <s v="CM_APP_BOX"/>
    <n v="2336600"/>
    <n v="226.15"/>
  </r>
  <r>
    <s v="其他"/>
    <x v="1"/>
    <x v="1"/>
    <n v="20150630"/>
    <s v="API"/>
    <s v="CM_APP_BOX"/>
    <n v="2417241"/>
    <n v="259.37"/>
  </r>
  <r>
    <s v="其他"/>
    <x v="1"/>
    <x v="1"/>
    <n v="20150629"/>
    <s v="API"/>
    <s v="CM_APP_BOX"/>
    <n v="2414882"/>
    <n v="380.87"/>
  </r>
  <r>
    <s v="其他"/>
    <x v="1"/>
    <x v="1"/>
    <n v="20150628"/>
    <s v="API"/>
    <s v="CM_APP_BOX"/>
    <n v="2482525"/>
    <n v="276.22000000000003"/>
  </r>
  <r>
    <s v="其他"/>
    <x v="1"/>
    <x v="1"/>
    <n v="20150627"/>
    <s v="API"/>
    <s v="CM_APP_BOX"/>
    <n v="2583512"/>
    <n v="263.13"/>
  </r>
  <r>
    <s v="其他"/>
    <x v="1"/>
    <x v="1"/>
    <n v="20150626"/>
    <s v="API"/>
    <s v="CM_APP_BOX"/>
    <n v="2478643"/>
    <n v="193.97"/>
  </r>
  <r>
    <s v="其他"/>
    <x v="1"/>
    <x v="1"/>
    <n v="20150625"/>
    <s v="API"/>
    <s v="CM_APP_BOX"/>
    <n v="2358307"/>
    <n v="230.57"/>
  </r>
  <r>
    <s v="其他"/>
    <x v="1"/>
    <x v="1"/>
    <n v="20150624"/>
    <s v="API"/>
    <s v="CM_APP_BOX"/>
    <n v="2786774"/>
    <n v="268.66000000000003"/>
  </r>
  <r>
    <s v="其他"/>
    <x v="1"/>
    <x v="1"/>
    <n v="20150623"/>
    <s v="API"/>
    <s v="CM_APP_BOX"/>
    <n v="2811290"/>
    <n v="372.77"/>
  </r>
  <r>
    <s v="其他"/>
    <x v="0"/>
    <x v="3"/>
    <n v="20150709"/>
    <s v="自家直客"/>
    <s v="CM launcher"/>
    <n v="14469132"/>
    <n v="4931.21"/>
  </r>
  <r>
    <s v="其他"/>
    <x v="0"/>
    <x v="3"/>
    <n v="20150708"/>
    <s v="自家直客"/>
    <s v="CM launcher"/>
    <n v="10019490"/>
    <n v="3763.75"/>
  </r>
  <r>
    <s v="其他"/>
    <x v="0"/>
    <x v="3"/>
    <n v="20150707"/>
    <s v="自家直客"/>
    <s v="CM launcher"/>
    <n v="9620329"/>
    <n v="3636.03"/>
  </r>
  <r>
    <s v="其他"/>
    <x v="0"/>
    <x v="3"/>
    <n v="20150706"/>
    <s v="自家直客"/>
    <s v="CM launcher"/>
    <n v="10229531"/>
    <n v="3492.09"/>
  </r>
  <r>
    <s v="其他"/>
    <x v="0"/>
    <x v="3"/>
    <n v="20150705"/>
    <s v="自家直客"/>
    <s v="CM launcher"/>
    <n v="9772928"/>
    <n v="3892.54"/>
  </r>
  <r>
    <s v="其他"/>
    <x v="0"/>
    <x v="3"/>
    <n v="20150704"/>
    <s v="自家直客"/>
    <s v="CM launcher"/>
    <n v="10368825"/>
    <n v="4207.1899999999996"/>
  </r>
  <r>
    <s v="其他"/>
    <x v="0"/>
    <x v="3"/>
    <n v="20150703"/>
    <s v="自家直客"/>
    <s v="CM launcher"/>
    <n v="11553034"/>
    <n v="4656.08"/>
  </r>
  <r>
    <s v="其他"/>
    <x v="0"/>
    <x v="3"/>
    <n v="20150702"/>
    <s v="自家直客"/>
    <s v="CM launcher"/>
    <n v="11552396"/>
    <n v="4617"/>
  </r>
  <r>
    <s v="其他"/>
    <x v="0"/>
    <x v="3"/>
    <n v="20150701"/>
    <s v="自家直客"/>
    <s v="CM launcher"/>
    <n v="11729926"/>
    <n v="4615.03"/>
  </r>
  <r>
    <s v="其他"/>
    <x v="0"/>
    <x v="1"/>
    <n v="20150630"/>
    <s v="自家直客"/>
    <s v="CM launcher"/>
    <n v="11368074"/>
    <n v="4650.8999999999996"/>
  </r>
  <r>
    <s v="其他"/>
    <x v="0"/>
    <x v="1"/>
    <n v="20150629"/>
    <s v="自家直客"/>
    <s v="CM launcher"/>
    <n v="11504282"/>
    <n v="4778.0200000000004"/>
  </r>
  <r>
    <s v="其他"/>
    <x v="0"/>
    <x v="1"/>
    <n v="20150628"/>
    <s v="自家直客"/>
    <s v="CM launcher"/>
    <n v="11193311"/>
    <n v="5383.69"/>
  </r>
  <r>
    <s v="其他"/>
    <x v="0"/>
    <x v="1"/>
    <n v="20150627"/>
    <s v="自家直客"/>
    <s v="CM launcher"/>
    <n v="10511047"/>
    <n v="6056.55"/>
  </r>
  <r>
    <s v="其他"/>
    <x v="0"/>
    <x v="1"/>
    <n v="20150626"/>
    <s v="自家直客"/>
    <s v="CM launcher"/>
    <n v="11964677"/>
    <n v="5662.15"/>
  </r>
  <r>
    <s v="其他"/>
    <x v="0"/>
    <x v="1"/>
    <n v="20150625"/>
    <s v="自家直客"/>
    <s v="CM launcher"/>
    <n v="12230650"/>
    <n v="3174.81"/>
  </r>
  <r>
    <s v="其他"/>
    <x v="0"/>
    <x v="1"/>
    <n v="20150624"/>
    <s v="自家直客"/>
    <s v="CM launcher"/>
    <n v="8574610"/>
    <n v="1862.15"/>
  </r>
  <r>
    <s v="其他"/>
    <x v="0"/>
    <x v="1"/>
    <n v="20150623"/>
    <s v="自家直客"/>
    <s v="CM launcher"/>
    <n v="8644918"/>
    <n v="1547.79"/>
  </r>
  <r>
    <s v="其他"/>
    <x v="1"/>
    <x v="3"/>
    <n v="20150709"/>
    <s v="API"/>
    <s v="CM launcher"/>
    <n v="37428952"/>
    <n v="4611.71"/>
  </r>
  <r>
    <s v="其他"/>
    <x v="1"/>
    <x v="3"/>
    <n v="20150708"/>
    <s v="API"/>
    <s v="CM launcher"/>
    <n v="42627218"/>
    <n v="5492.36"/>
  </r>
  <r>
    <s v="其他"/>
    <x v="1"/>
    <x v="3"/>
    <n v="20150707"/>
    <s v="API"/>
    <s v="CM launcher"/>
    <n v="44223536"/>
    <n v="4714.5200000000004"/>
  </r>
  <r>
    <s v="其他"/>
    <x v="1"/>
    <x v="3"/>
    <n v="20150706"/>
    <s v="API"/>
    <s v="CM launcher"/>
    <n v="44002265"/>
    <n v="4155.63"/>
  </r>
  <r>
    <s v="其他"/>
    <x v="1"/>
    <x v="3"/>
    <n v="20150705"/>
    <s v="API"/>
    <s v="CM launcher"/>
    <n v="45192560"/>
    <n v="4815.47"/>
  </r>
  <r>
    <s v="其他"/>
    <x v="1"/>
    <x v="3"/>
    <n v="20150704"/>
    <s v="API"/>
    <s v="CM launcher"/>
    <n v="45154802"/>
    <n v="4521.22"/>
  </r>
  <r>
    <s v="其他"/>
    <x v="1"/>
    <x v="3"/>
    <n v="20150703"/>
    <s v="API"/>
    <s v="CM launcher"/>
    <n v="44640990"/>
    <n v="4559.1099999999997"/>
  </r>
  <r>
    <s v="其他"/>
    <x v="1"/>
    <x v="3"/>
    <n v="20150702"/>
    <s v="API"/>
    <s v="CM launcher"/>
    <n v="45094270"/>
    <n v="4248.4399999999996"/>
  </r>
  <r>
    <s v="其他"/>
    <x v="1"/>
    <x v="3"/>
    <n v="20150701"/>
    <s v="API"/>
    <s v="CM launcher"/>
    <n v="45200055"/>
    <n v="4083.83"/>
  </r>
  <r>
    <s v="其他"/>
    <x v="1"/>
    <x v="1"/>
    <n v="20150630"/>
    <s v="API"/>
    <s v="CM launcher"/>
    <n v="45163863"/>
    <n v="4780.9399999999996"/>
  </r>
  <r>
    <s v="其他"/>
    <x v="1"/>
    <x v="1"/>
    <n v="20150629"/>
    <s v="API"/>
    <s v="CM launcher"/>
    <n v="45341607"/>
    <n v="5162.26"/>
  </r>
  <r>
    <s v="其他"/>
    <x v="1"/>
    <x v="1"/>
    <n v="20150628"/>
    <s v="API"/>
    <s v="CM launcher"/>
    <n v="47144414"/>
    <n v="5238.09"/>
  </r>
  <r>
    <s v="其他"/>
    <x v="1"/>
    <x v="1"/>
    <n v="20150627"/>
    <s v="API"/>
    <s v="CM launcher"/>
    <n v="48620305"/>
    <n v="5491.98"/>
  </r>
  <r>
    <s v="其他"/>
    <x v="1"/>
    <x v="1"/>
    <n v="20150626"/>
    <s v="API"/>
    <s v="CM launcher"/>
    <n v="47644451"/>
    <n v="4581.42"/>
  </r>
  <r>
    <s v="其他"/>
    <x v="1"/>
    <x v="1"/>
    <n v="20150625"/>
    <s v="API"/>
    <s v="CM launcher"/>
    <n v="46316285"/>
    <n v="4821.1499999999996"/>
  </r>
  <r>
    <s v="其他"/>
    <x v="1"/>
    <x v="1"/>
    <n v="20150624"/>
    <s v="API"/>
    <s v="CM launcher"/>
    <n v="49927302"/>
    <n v="4784.75"/>
  </r>
  <r>
    <s v="其他"/>
    <x v="1"/>
    <x v="1"/>
    <n v="20150623"/>
    <s v="API"/>
    <s v="CM launcher"/>
    <n v="49712786"/>
    <n v="5640.21"/>
  </r>
  <r>
    <s v="结果页"/>
    <x v="0"/>
    <x v="3"/>
    <n v="20150709"/>
    <s v="自家直客"/>
    <s v="CMS_结果页"/>
    <n v="7992865"/>
    <n v="11525.87"/>
  </r>
  <r>
    <s v="结果页"/>
    <x v="0"/>
    <x v="3"/>
    <n v="20150708"/>
    <s v="自家直客"/>
    <s v="CMS_结果页"/>
    <n v="7926134"/>
    <n v="10191.33"/>
  </r>
  <r>
    <s v="结果页"/>
    <x v="0"/>
    <x v="3"/>
    <n v="20150707"/>
    <s v="自家直客"/>
    <s v="CMS_结果页"/>
    <n v="8148711"/>
    <n v="10373.74"/>
  </r>
  <r>
    <s v="结果页"/>
    <x v="0"/>
    <x v="3"/>
    <n v="20150706"/>
    <s v="自家直客"/>
    <s v="CMS_结果页"/>
    <n v="8071127"/>
    <n v="10530.3"/>
  </r>
  <r>
    <s v="结果页"/>
    <x v="0"/>
    <x v="3"/>
    <n v="20150705"/>
    <s v="自家直客"/>
    <s v="CMS_结果页"/>
    <n v="7797157"/>
    <n v="11422.6"/>
  </r>
  <r>
    <s v="结果页"/>
    <x v="0"/>
    <x v="3"/>
    <n v="20150704"/>
    <s v="自家直客"/>
    <s v="CMS_结果页"/>
    <n v="8192601"/>
    <n v="12150.41"/>
  </r>
  <r>
    <s v="结果页"/>
    <x v="0"/>
    <x v="3"/>
    <n v="20150703"/>
    <s v="自家直客"/>
    <s v="CMS_结果页"/>
    <n v="8695464"/>
    <n v="13361.15"/>
  </r>
  <r>
    <s v="结果页"/>
    <x v="0"/>
    <x v="3"/>
    <n v="20150702"/>
    <s v="自家直客"/>
    <s v="CMS_结果页"/>
    <n v="8174067"/>
    <n v="12473.46"/>
  </r>
  <r>
    <s v="结果页"/>
    <x v="0"/>
    <x v="3"/>
    <n v="20150701"/>
    <s v="自家直客"/>
    <s v="CMS_结果页"/>
    <n v="8257995"/>
    <n v="12240.44"/>
  </r>
  <r>
    <s v="结果页"/>
    <x v="0"/>
    <x v="1"/>
    <n v="20150630"/>
    <s v="自家直客"/>
    <s v="CMS_结果页"/>
    <n v="8200359"/>
    <n v="12002.91"/>
  </r>
  <r>
    <s v="结果页"/>
    <x v="0"/>
    <x v="1"/>
    <n v="20150629"/>
    <s v="自家直客"/>
    <s v="CMS_结果页"/>
    <n v="8280970"/>
    <n v="12040.23"/>
  </r>
  <r>
    <s v="结果页"/>
    <x v="0"/>
    <x v="1"/>
    <n v="20150628"/>
    <s v="自家直客"/>
    <s v="CMS_结果页"/>
    <n v="8337160"/>
    <n v="12041.06"/>
  </r>
  <r>
    <s v="结果页"/>
    <x v="0"/>
    <x v="1"/>
    <n v="20150627"/>
    <s v="自家直客"/>
    <s v="CMS_结果页"/>
    <n v="8432835"/>
    <n v="12248.19"/>
  </r>
  <r>
    <s v="结果页"/>
    <x v="0"/>
    <x v="1"/>
    <n v="20150626"/>
    <s v="自家直客"/>
    <s v="CMS_结果页"/>
    <n v="8691140"/>
    <n v="12431.58"/>
  </r>
  <r>
    <s v="结果页"/>
    <x v="0"/>
    <x v="1"/>
    <n v="20150625"/>
    <s v="自家直客"/>
    <s v="CMS_结果页"/>
    <n v="8346836"/>
    <n v="12149.96"/>
  </r>
  <r>
    <s v="结果页"/>
    <x v="0"/>
    <x v="1"/>
    <n v="20150624"/>
    <s v="自家直客"/>
    <s v="CMS_结果页"/>
    <n v="7561551"/>
    <n v="11104.13"/>
  </r>
  <r>
    <s v="结果页"/>
    <x v="0"/>
    <x v="1"/>
    <n v="20150623"/>
    <s v="自家直客"/>
    <s v="CMS_结果页"/>
    <n v="7512052"/>
    <n v="10134.530000000001"/>
  </r>
  <r>
    <s v="结果页"/>
    <x v="1"/>
    <x v="3"/>
    <n v="20150709"/>
    <s v="API"/>
    <s v="CMS_结果页"/>
    <n v="1249462"/>
    <n v="589.28"/>
  </r>
  <r>
    <s v="结果页"/>
    <x v="1"/>
    <x v="3"/>
    <n v="20150708"/>
    <s v="API"/>
    <s v="CMS_结果页"/>
    <n v="1343335"/>
    <n v="752.56"/>
  </r>
  <r>
    <s v="结果页"/>
    <x v="1"/>
    <x v="3"/>
    <n v="20150707"/>
    <s v="API"/>
    <s v="CMS_结果页"/>
    <n v="1290741"/>
    <n v="640.11"/>
  </r>
  <r>
    <s v="结果页"/>
    <x v="1"/>
    <x v="3"/>
    <n v="20150706"/>
    <s v="API"/>
    <s v="CMS_结果页"/>
    <n v="1197068"/>
    <n v="551.53"/>
  </r>
  <r>
    <s v="结果页"/>
    <x v="1"/>
    <x v="3"/>
    <n v="20150705"/>
    <s v="API"/>
    <s v="CMS_结果页"/>
    <n v="1267911"/>
    <n v="610.02"/>
  </r>
  <r>
    <s v="结果页"/>
    <x v="1"/>
    <x v="3"/>
    <n v="20150704"/>
    <s v="API"/>
    <s v="CMS_结果页"/>
    <n v="917776"/>
    <n v="416.4"/>
  </r>
  <r>
    <s v="结果页"/>
    <x v="1"/>
    <x v="3"/>
    <n v="20150703"/>
    <s v="API"/>
    <s v="CMS_结果页"/>
    <n v="851185"/>
    <n v="340.56"/>
  </r>
  <r>
    <s v="结果页"/>
    <x v="1"/>
    <x v="3"/>
    <n v="20150702"/>
    <s v="API"/>
    <s v="CMS_结果页"/>
    <n v="976263"/>
    <n v="368.08"/>
  </r>
  <r>
    <s v="结果页"/>
    <x v="1"/>
    <x v="3"/>
    <n v="20150701"/>
    <s v="API"/>
    <s v="CMS_结果页"/>
    <n v="1040335"/>
    <n v="565.33000000000004"/>
  </r>
  <r>
    <s v="结果页"/>
    <x v="1"/>
    <x v="1"/>
    <n v="20150630"/>
    <s v="API"/>
    <s v="CMS_结果页"/>
    <n v="1188368"/>
    <n v="624.74"/>
  </r>
  <r>
    <s v="结果页"/>
    <x v="1"/>
    <x v="1"/>
    <n v="20150629"/>
    <s v="API"/>
    <s v="CMS_结果页"/>
    <n v="1307713"/>
    <n v="694.69"/>
  </r>
  <r>
    <s v="结果页"/>
    <x v="1"/>
    <x v="1"/>
    <n v="20150628"/>
    <s v="API"/>
    <s v="CMS_结果页"/>
    <n v="1338866"/>
    <n v="785.77"/>
  </r>
  <r>
    <s v="结果页"/>
    <x v="1"/>
    <x v="1"/>
    <n v="20150627"/>
    <s v="API"/>
    <s v="CMS_结果页"/>
    <n v="1242994"/>
    <n v="684.68"/>
  </r>
  <r>
    <s v="结果页"/>
    <x v="1"/>
    <x v="1"/>
    <n v="20150626"/>
    <s v="API"/>
    <s v="CMS_结果页"/>
    <n v="1227110"/>
    <n v="786.2"/>
  </r>
  <r>
    <s v="结果页"/>
    <x v="1"/>
    <x v="1"/>
    <n v="20150625"/>
    <s v="API"/>
    <s v="CMS_结果页"/>
    <n v="1501046"/>
    <n v="1149.9100000000001"/>
  </r>
  <r>
    <s v="结果页"/>
    <x v="1"/>
    <x v="1"/>
    <n v="20150624"/>
    <s v="API"/>
    <s v="CMS_结果页"/>
    <n v="2085450"/>
    <n v="1615.14"/>
  </r>
  <r>
    <s v="结果页"/>
    <x v="1"/>
    <x v="1"/>
    <n v="20150623"/>
    <s v="API"/>
    <s v="CMS_结果页"/>
    <n v="2166183"/>
    <n v="1539.54"/>
  </r>
  <r>
    <s v="其他"/>
    <x v="0"/>
    <x v="3"/>
    <n v="20150709"/>
    <s v="自家直客"/>
    <s v="PG_Android"/>
    <n v="3939484"/>
    <n v="850.52"/>
  </r>
  <r>
    <s v="其他"/>
    <x v="0"/>
    <x v="3"/>
    <n v="20150708"/>
    <s v="自家直客"/>
    <s v="PG_Android"/>
    <n v="3728299"/>
    <n v="745.98"/>
  </r>
  <r>
    <s v="其他"/>
    <x v="0"/>
    <x v="3"/>
    <n v="20150707"/>
    <s v="自家直客"/>
    <s v="PG_Android"/>
    <n v="3728887"/>
    <n v="733.95"/>
  </r>
  <r>
    <s v="其他"/>
    <x v="0"/>
    <x v="3"/>
    <n v="20150706"/>
    <s v="自家直客"/>
    <s v="PG_Android"/>
    <n v="3798349"/>
    <n v="747.84"/>
  </r>
  <r>
    <s v="其他"/>
    <x v="0"/>
    <x v="3"/>
    <n v="20150705"/>
    <s v="自家直客"/>
    <s v="PG_Android"/>
    <n v="3994884"/>
    <n v="896.07"/>
  </r>
  <r>
    <s v="其他"/>
    <x v="0"/>
    <x v="3"/>
    <n v="20150704"/>
    <s v="自家直客"/>
    <s v="PG_Android"/>
    <n v="3826410"/>
    <n v="784.96"/>
  </r>
  <r>
    <s v="其他"/>
    <x v="0"/>
    <x v="3"/>
    <n v="20150703"/>
    <s v="自家直客"/>
    <s v="PG_Android"/>
    <n v="3714889"/>
    <n v="767.83"/>
  </r>
  <r>
    <s v="其他"/>
    <x v="0"/>
    <x v="3"/>
    <n v="20150702"/>
    <s v="自家直客"/>
    <s v="PG_Android"/>
    <n v="3264355"/>
    <n v="604.11"/>
  </r>
  <r>
    <s v="其他"/>
    <x v="0"/>
    <x v="3"/>
    <n v="20150701"/>
    <s v="自家直客"/>
    <s v="PG_Android"/>
    <n v="3076228"/>
    <n v="437.17"/>
  </r>
  <r>
    <s v="其他"/>
    <x v="0"/>
    <x v="1"/>
    <n v="20150630"/>
    <s v="自家直客"/>
    <s v="PG_Android"/>
    <n v="3018049"/>
    <n v="401.17"/>
  </r>
  <r>
    <s v="其他"/>
    <x v="0"/>
    <x v="1"/>
    <n v="20150629"/>
    <s v="自家直客"/>
    <s v="PG_Android"/>
    <n v="3126673"/>
    <n v="411"/>
  </r>
  <r>
    <s v="其他"/>
    <x v="0"/>
    <x v="1"/>
    <n v="20150628"/>
    <s v="自家直客"/>
    <s v="PG_Android"/>
    <n v="3436470"/>
    <n v="440.78"/>
  </r>
  <r>
    <s v="其他"/>
    <x v="0"/>
    <x v="1"/>
    <n v="20150627"/>
    <s v="自家直客"/>
    <s v="PG_Android"/>
    <n v="3211917"/>
    <n v="421.55"/>
  </r>
  <r>
    <s v="其他"/>
    <x v="0"/>
    <x v="1"/>
    <n v="20150626"/>
    <s v="自家直客"/>
    <s v="PG_Android"/>
    <n v="3131640"/>
    <n v="397.42"/>
  </r>
  <r>
    <s v="其他"/>
    <x v="0"/>
    <x v="1"/>
    <n v="20150625"/>
    <s v="自家直客"/>
    <s v="PG_Android"/>
    <n v="2828821"/>
    <n v="374.82"/>
  </r>
  <r>
    <s v="其他"/>
    <x v="0"/>
    <x v="1"/>
    <n v="20150624"/>
    <s v="自家直客"/>
    <s v="PG_Android"/>
    <n v="2584028"/>
    <n v="339.52"/>
  </r>
  <r>
    <s v="其他"/>
    <x v="0"/>
    <x v="1"/>
    <n v="20150623"/>
    <s v="自家直客"/>
    <s v="PG_Android"/>
    <n v="2567258"/>
    <n v="341.79"/>
  </r>
  <r>
    <s v="其他"/>
    <x v="1"/>
    <x v="3"/>
    <n v="20150709"/>
    <s v="API"/>
    <s v="PG_Android"/>
    <n v="2905722"/>
    <n v="68.81"/>
  </r>
  <r>
    <s v="其他"/>
    <x v="1"/>
    <x v="3"/>
    <n v="20150708"/>
    <s v="API"/>
    <s v="PG_Android"/>
    <n v="3130537"/>
    <n v="68.38"/>
  </r>
  <r>
    <s v="其他"/>
    <x v="1"/>
    <x v="3"/>
    <n v="20150707"/>
    <s v="API"/>
    <s v="PG_Android"/>
    <n v="3204636"/>
    <n v="103.36"/>
  </r>
  <r>
    <s v="其他"/>
    <x v="1"/>
    <x v="3"/>
    <n v="20150706"/>
    <s v="API"/>
    <s v="PG_Android"/>
    <n v="3476654"/>
    <n v="109.95"/>
  </r>
  <r>
    <s v="其他"/>
    <x v="1"/>
    <x v="3"/>
    <n v="20150705"/>
    <s v="API"/>
    <s v="PG_Android"/>
    <n v="3796111"/>
    <n v="130.24"/>
  </r>
  <r>
    <s v="其他"/>
    <x v="1"/>
    <x v="3"/>
    <n v="20150704"/>
    <s v="API"/>
    <s v="PG_Android"/>
    <n v="3123263"/>
    <n v="111.71"/>
  </r>
  <r>
    <s v="其他"/>
    <x v="1"/>
    <x v="3"/>
    <n v="20150703"/>
    <s v="API"/>
    <s v="PG_Android"/>
    <n v="3084026"/>
    <n v="112.33"/>
  </r>
  <r>
    <s v="其他"/>
    <x v="1"/>
    <x v="3"/>
    <n v="20150702"/>
    <s v="API"/>
    <s v="PG_Android"/>
    <n v="3382746"/>
    <n v="137.9"/>
  </r>
  <r>
    <s v="其他"/>
    <x v="1"/>
    <x v="3"/>
    <n v="20150701"/>
    <s v="API"/>
    <s v="PG_Android"/>
    <n v="3823948"/>
    <n v="181.9"/>
  </r>
  <r>
    <s v="其他"/>
    <x v="1"/>
    <x v="1"/>
    <n v="20150630"/>
    <s v="API"/>
    <s v="PG_Android"/>
    <n v="3845408"/>
    <n v="247.47"/>
  </r>
  <r>
    <s v="其他"/>
    <x v="1"/>
    <x v="1"/>
    <n v="20150629"/>
    <s v="API"/>
    <s v="PG_Android"/>
    <n v="4136637"/>
    <n v="189.16"/>
  </r>
  <r>
    <s v="其他"/>
    <x v="1"/>
    <x v="1"/>
    <n v="20150628"/>
    <s v="API"/>
    <s v="PG_Android"/>
    <n v="4948881"/>
    <n v="205.4"/>
  </r>
  <r>
    <s v="其他"/>
    <x v="1"/>
    <x v="1"/>
    <n v="20150627"/>
    <s v="API"/>
    <s v="PG_Android"/>
    <n v="4448417"/>
    <n v="231.89"/>
  </r>
  <r>
    <s v="其他"/>
    <x v="1"/>
    <x v="1"/>
    <n v="20150626"/>
    <s v="API"/>
    <s v="PG_Android"/>
    <n v="4090229"/>
    <n v="205.99"/>
  </r>
  <r>
    <s v="其他"/>
    <x v="1"/>
    <x v="1"/>
    <n v="20150625"/>
    <s v="API"/>
    <s v="PG_Android"/>
    <n v="3943736"/>
    <n v="197.96"/>
  </r>
  <r>
    <s v="其他"/>
    <x v="1"/>
    <x v="1"/>
    <n v="20150624"/>
    <s v="API"/>
    <s v="PG_Android"/>
    <n v="4170204"/>
    <n v="195.45"/>
  </r>
  <r>
    <s v="其他"/>
    <x v="1"/>
    <x v="1"/>
    <n v="20150623"/>
    <s v="API"/>
    <s v="PG_Android"/>
    <n v="3982499"/>
    <n v="269.43"/>
  </r>
  <r>
    <s v="其他"/>
    <x v="0"/>
    <x v="3"/>
    <n v="20150709"/>
    <s v="自家直客"/>
    <s v="FM"/>
    <n v="3125405"/>
    <n v="1483.64"/>
  </r>
  <r>
    <s v="其他"/>
    <x v="0"/>
    <x v="3"/>
    <n v="20150708"/>
    <s v="自家直客"/>
    <s v="FM"/>
    <n v="3043594"/>
    <n v="1315.78"/>
  </r>
  <r>
    <s v="其他"/>
    <x v="0"/>
    <x v="3"/>
    <n v="20150707"/>
    <s v="自家直客"/>
    <s v="FM"/>
    <n v="3024788"/>
    <n v="1278.6099999999999"/>
  </r>
  <r>
    <s v="其他"/>
    <x v="0"/>
    <x v="3"/>
    <n v="20150706"/>
    <s v="自家直客"/>
    <s v="FM"/>
    <n v="2963988"/>
    <n v="1302.0899999999999"/>
  </r>
  <r>
    <s v="其他"/>
    <x v="0"/>
    <x v="3"/>
    <n v="20150705"/>
    <s v="自家直客"/>
    <s v="FM"/>
    <n v="3020155"/>
    <n v="1441.88"/>
  </r>
  <r>
    <s v="其他"/>
    <x v="0"/>
    <x v="3"/>
    <n v="20150704"/>
    <s v="自家直客"/>
    <s v="FM"/>
    <n v="3216129"/>
    <n v="1486.49"/>
  </r>
  <r>
    <s v="其他"/>
    <x v="0"/>
    <x v="3"/>
    <n v="20150703"/>
    <s v="自家直客"/>
    <s v="FM"/>
    <n v="3310636"/>
    <n v="1551.66"/>
  </r>
  <r>
    <s v="其他"/>
    <x v="0"/>
    <x v="3"/>
    <n v="20150702"/>
    <s v="自家直客"/>
    <s v="FM"/>
    <n v="3152797"/>
    <n v="1470.86"/>
  </r>
  <r>
    <s v="其他"/>
    <x v="0"/>
    <x v="3"/>
    <n v="20150701"/>
    <s v="自家直客"/>
    <s v="FM"/>
    <n v="3146933"/>
    <n v="1502.08"/>
  </r>
  <r>
    <s v="其他"/>
    <x v="0"/>
    <x v="1"/>
    <n v="20150630"/>
    <s v="自家直客"/>
    <s v="FM"/>
    <n v="3109281"/>
    <n v="1507.54"/>
  </r>
  <r>
    <s v="其他"/>
    <x v="0"/>
    <x v="1"/>
    <n v="20150629"/>
    <s v="自家直客"/>
    <s v="FM"/>
    <n v="3030029"/>
    <n v="1313.42"/>
  </r>
  <r>
    <s v="其他"/>
    <x v="0"/>
    <x v="1"/>
    <n v="20150628"/>
    <s v="自家直客"/>
    <s v="FM"/>
    <n v="3196470"/>
    <n v="1349.72"/>
  </r>
  <r>
    <s v="其他"/>
    <x v="0"/>
    <x v="1"/>
    <n v="20150627"/>
    <s v="自家直客"/>
    <s v="FM"/>
    <n v="3131469"/>
    <n v="1325.06"/>
  </r>
  <r>
    <s v="其他"/>
    <x v="0"/>
    <x v="1"/>
    <n v="20150626"/>
    <s v="自家直客"/>
    <s v="FM"/>
    <n v="3164564"/>
    <n v="1338.67"/>
  </r>
  <r>
    <s v="其他"/>
    <x v="0"/>
    <x v="1"/>
    <n v="20150625"/>
    <s v="自家直客"/>
    <s v="FM"/>
    <n v="3039645"/>
    <n v="1365.73"/>
  </r>
  <r>
    <s v="其他"/>
    <x v="0"/>
    <x v="1"/>
    <n v="20150624"/>
    <s v="自家直客"/>
    <s v="FM"/>
    <n v="2633894"/>
    <n v="1319.79"/>
  </r>
  <r>
    <s v="其他"/>
    <x v="0"/>
    <x v="1"/>
    <n v="20150623"/>
    <s v="自家直客"/>
    <s v="FM"/>
    <n v="2750101"/>
    <n v="1336.02"/>
  </r>
  <r>
    <s v="其他"/>
    <x v="1"/>
    <x v="3"/>
    <n v="20150709"/>
    <s v="API"/>
    <s v="FM"/>
    <n v="2280383"/>
    <n v="131.27000000000001"/>
  </r>
  <r>
    <s v="其他"/>
    <x v="1"/>
    <x v="3"/>
    <n v="20150708"/>
    <s v="API"/>
    <s v="FM"/>
    <n v="2512416"/>
    <n v="201.71"/>
  </r>
  <r>
    <s v="其他"/>
    <x v="1"/>
    <x v="3"/>
    <n v="20150707"/>
    <s v="API"/>
    <s v="FM"/>
    <n v="2534392"/>
    <n v="176.91"/>
  </r>
  <r>
    <s v="其他"/>
    <x v="1"/>
    <x v="3"/>
    <n v="20150706"/>
    <s v="API"/>
    <s v="FM"/>
    <n v="2605707"/>
    <n v="168.03"/>
  </r>
  <r>
    <s v="其他"/>
    <x v="1"/>
    <x v="3"/>
    <n v="20150705"/>
    <s v="API"/>
    <s v="FM"/>
    <n v="2779497"/>
    <n v="186.44"/>
  </r>
  <r>
    <s v="其他"/>
    <x v="1"/>
    <x v="3"/>
    <n v="20150704"/>
    <s v="API"/>
    <s v="FM"/>
    <n v="2434234"/>
    <n v="144.80000000000001"/>
  </r>
  <r>
    <s v="其他"/>
    <x v="1"/>
    <x v="3"/>
    <n v="20150703"/>
    <s v="API"/>
    <s v="FM"/>
    <n v="2380733"/>
    <n v="152.08000000000001"/>
  </r>
  <r>
    <s v="其他"/>
    <x v="1"/>
    <x v="3"/>
    <n v="20150702"/>
    <s v="API"/>
    <s v="FM"/>
    <n v="2486494"/>
    <n v="179.08"/>
  </r>
  <r>
    <s v="其他"/>
    <x v="1"/>
    <x v="3"/>
    <n v="20150701"/>
    <s v="API"/>
    <s v="FM"/>
    <n v="2580990"/>
    <n v="162.9"/>
  </r>
  <r>
    <s v="其他"/>
    <x v="1"/>
    <x v="1"/>
    <n v="20150630"/>
    <s v="API"/>
    <s v="FM"/>
    <n v="2533594"/>
    <n v="212.74"/>
  </r>
  <r>
    <s v="其他"/>
    <x v="1"/>
    <x v="1"/>
    <n v="20150629"/>
    <s v="API"/>
    <s v="FM"/>
    <n v="2458904"/>
    <n v="267.48"/>
  </r>
  <r>
    <s v="其他"/>
    <x v="1"/>
    <x v="1"/>
    <n v="20150628"/>
    <s v="API"/>
    <s v="FM"/>
    <n v="2600368"/>
    <n v="173.24"/>
  </r>
  <r>
    <s v="其他"/>
    <x v="1"/>
    <x v="1"/>
    <n v="20150627"/>
    <s v="API"/>
    <s v="FM"/>
    <n v="2528015"/>
    <n v="207.3"/>
  </r>
  <r>
    <s v="其他"/>
    <x v="1"/>
    <x v="1"/>
    <n v="20150626"/>
    <s v="API"/>
    <s v="FM"/>
    <n v="2328408"/>
    <n v="147.91999999999999"/>
  </r>
  <r>
    <s v="其他"/>
    <x v="1"/>
    <x v="1"/>
    <n v="20150625"/>
    <s v="API"/>
    <s v="FM"/>
    <n v="2402966"/>
    <n v="205.74"/>
  </r>
  <r>
    <s v="其他"/>
    <x v="1"/>
    <x v="1"/>
    <n v="20150624"/>
    <s v="API"/>
    <s v="FM"/>
    <n v="2822937"/>
    <n v="257.32"/>
  </r>
  <r>
    <s v="其他"/>
    <x v="1"/>
    <x v="1"/>
    <n v="20150623"/>
    <s v="API"/>
    <s v="FM"/>
    <n v="2806631"/>
    <n v="337.29"/>
  </r>
  <r>
    <s v="其他"/>
    <x v="0"/>
    <x v="3"/>
    <n v="20150709"/>
    <s v="自家直客"/>
    <s v="CM_PICKS"/>
    <n v="6542259"/>
    <n v="5085.41"/>
  </r>
  <r>
    <s v="其他"/>
    <x v="0"/>
    <x v="3"/>
    <n v="20150708"/>
    <s v="自家直客"/>
    <s v="CM_PICKS"/>
    <n v="6547734"/>
    <n v="4571.5600000000004"/>
  </r>
  <r>
    <s v="其他"/>
    <x v="0"/>
    <x v="3"/>
    <n v="20150707"/>
    <s v="自家直客"/>
    <s v="CM_PICKS"/>
    <n v="6406566"/>
    <n v="4380.87"/>
  </r>
  <r>
    <s v="其他"/>
    <x v="0"/>
    <x v="3"/>
    <n v="20150706"/>
    <s v="自家直客"/>
    <s v="CM_PICKS"/>
    <n v="6099112"/>
    <n v="4304.95"/>
  </r>
  <r>
    <s v="其他"/>
    <x v="0"/>
    <x v="3"/>
    <n v="20150705"/>
    <s v="自家直客"/>
    <s v="CM_PICKS"/>
    <n v="6186085"/>
    <n v="4765.0200000000004"/>
  </r>
  <r>
    <s v="其他"/>
    <x v="0"/>
    <x v="3"/>
    <n v="20150704"/>
    <s v="自家直客"/>
    <s v="CM_PICKS"/>
    <n v="6433258"/>
    <n v="5029.8500000000004"/>
  </r>
  <r>
    <s v="其他"/>
    <x v="0"/>
    <x v="3"/>
    <n v="20150703"/>
    <s v="自家直客"/>
    <s v="CM_PICKS"/>
    <n v="6393724"/>
    <n v="5415.12"/>
  </r>
  <r>
    <s v="其他"/>
    <x v="0"/>
    <x v="3"/>
    <n v="20150702"/>
    <s v="自家直客"/>
    <s v="CM_PICKS"/>
    <n v="6278020"/>
    <n v="5619.45"/>
  </r>
  <r>
    <s v="其他"/>
    <x v="0"/>
    <x v="3"/>
    <n v="20150701"/>
    <s v="自家直客"/>
    <s v="CM_PICKS"/>
    <n v="6307596"/>
    <n v="5597.57"/>
  </r>
  <r>
    <s v="其他"/>
    <x v="0"/>
    <x v="1"/>
    <n v="20150630"/>
    <s v="自家直客"/>
    <s v="CM_PICKS"/>
    <n v="6069765"/>
    <n v="5529.9"/>
  </r>
  <r>
    <s v="其他"/>
    <x v="0"/>
    <x v="1"/>
    <n v="20150629"/>
    <s v="自家直客"/>
    <s v="CM_PICKS"/>
    <n v="5931977"/>
    <n v="5212.38"/>
  </r>
  <r>
    <s v="其他"/>
    <x v="0"/>
    <x v="1"/>
    <n v="20150628"/>
    <s v="自家直客"/>
    <s v="CM_PICKS"/>
    <n v="6216363"/>
    <n v="5343.03"/>
  </r>
  <r>
    <s v="其他"/>
    <x v="0"/>
    <x v="1"/>
    <n v="20150627"/>
    <s v="自家直客"/>
    <s v="CM_PICKS"/>
    <n v="6138895"/>
    <n v="5313.4"/>
  </r>
  <r>
    <s v="其他"/>
    <x v="0"/>
    <x v="1"/>
    <n v="20150626"/>
    <s v="自家直客"/>
    <s v="CM_PICKS"/>
    <n v="6210798"/>
    <n v="5228.6400000000003"/>
  </r>
  <r>
    <s v="其他"/>
    <x v="0"/>
    <x v="1"/>
    <n v="20150625"/>
    <s v="自家直客"/>
    <s v="CM_PICKS"/>
    <n v="6250241"/>
    <n v="5198.6099999999997"/>
  </r>
  <r>
    <s v="其他"/>
    <x v="0"/>
    <x v="1"/>
    <n v="20150624"/>
    <s v="自家直客"/>
    <s v="CM_PICKS"/>
    <n v="5959279"/>
    <n v="5069.9799999999996"/>
  </r>
  <r>
    <s v="其他"/>
    <x v="0"/>
    <x v="1"/>
    <n v="20150623"/>
    <s v="自家直客"/>
    <s v="CM_PICKS"/>
    <n v="6147195"/>
    <n v="4634.34"/>
  </r>
  <r>
    <s v="其他"/>
    <x v="1"/>
    <x v="3"/>
    <n v="20150709"/>
    <s v="API"/>
    <s v="CM_PICKS"/>
    <n v="3620295"/>
    <n v="1205.6500000000001"/>
  </r>
  <r>
    <s v="其他"/>
    <x v="1"/>
    <x v="3"/>
    <n v="20150708"/>
    <s v="API"/>
    <s v="CM_PICKS"/>
    <n v="3919822"/>
    <n v="1314.3"/>
  </r>
  <r>
    <s v="其他"/>
    <x v="1"/>
    <x v="3"/>
    <n v="20150707"/>
    <s v="API"/>
    <s v="CM_PICKS"/>
    <n v="3996103"/>
    <n v="1351.07"/>
  </r>
  <r>
    <s v="其他"/>
    <x v="1"/>
    <x v="3"/>
    <n v="20150706"/>
    <s v="API"/>
    <s v="CM_PICKS"/>
    <n v="3849862"/>
    <n v="1280.76"/>
  </r>
  <r>
    <s v="其他"/>
    <x v="1"/>
    <x v="3"/>
    <n v="20150705"/>
    <s v="API"/>
    <s v="CM_PICKS"/>
    <n v="4148827"/>
    <n v="1350"/>
  </r>
  <r>
    <s v="其他"/>
    <x v="1"/>
    <x v="3"/>
    <n v="20150704"/>
    <s v="API"/>
    <s v="CM_PICKS"/>
    <n v="3607723"/>
    <n v="1213.73"/>
  </r>
  <r>
    <s v="其他"/>
    <x v="1"/>
    <x v="3"/>
    <n v="20150703"/>
    <s v="API"/>
    <s v="CM_PICKS"/>
    <n v="3554772"/>
    <n v="1212.26"/>
  </r>
  <r>
    <s v="其他"/>
    <x v="1"/>
    <x v="3"/>
    <n v="20150702"/>
    <s v="API"/>
    <s v="CM_PICKS"/>
    <n v="3825636"/>
    <n v="1197.01"/>
  </r>
  <r>
    <s v="其他"/>
    <x v="1"/>
    <x v="3"/>
    <n v="20150701"/>
    <s v="API"/>
    <s v="CM_PICKS"/>
    <n v="3941637"/>
    <n v="1268.58"/>
  </r>
  <r>
    <s v="其他"/>
    <x v="1"/>
    <x v="1"/>
    <n v="20150630"/>
    <s v="API"/>
    <s v="CM_PICKS"/>
    <n v="3932159"/>
    <n v="1465.85"/>
  </r>
  <r>
    <s v="其他"/>
    <x v="1"/>
    <x v="1"/>
    <n v="20150629"/>
    <s v="API"/>
    <s v="CM_PICKS"/>
    <n v="4019273"/>
    <n v="1399.35"/>
  </r>
  <r>
    <s v="其他"/>
    <x v="1"/>
    <x v="1"/>
    <n v="20150628"/>
    <s v="API"/>
    <s v="CM_PICKS"/>
    <n v="4308038"/>
    <n v="1620.2"/>
  </r>
  <r>
    <s v="其他"/>
    <x v="1"/>
    <x v="1"/>
    <n v="20150627"/>
    <s v="API"/>
    <s v="CM_PICKS"/>
    <n v="4188468"/>
    <n v="1695.13"/>
  </r>
  <r>
    <s v="其他"/>
    <x v="1"/>
    <x v="1"/>
    <n v="20150626"/>
    <s v="API"/>
    <s v="CM_PICKS"/>
    <n v="4259302"/>
    <n v="1611.31"/>
  </r>
  <r>
    <s v="其他"/>
    <x v="1"/>
    <x v="1"/>
    <n v="20150625"/>
    <s v="API"/>
    <s v="CM_PICKS"/>
    <n v="4482703"/>
    <n v="1902.1"/>
  </r>
  <r>
    <s v="其他"/>
    <x v="1"/>
    <x v="1"/>
    <n v="20150624"/>
    <s v="API"/>
    <s v="CM_PICKS"/>
    <n v="4730153"/>
    <n v="1887.85"/>
  </r>
  <r>
    <s v="其他"/>
    <x v="1"/>
    <x v="1"/>
    <n v="20150623"/>
    <s v="API"/>
    <s v="CM_PICKS"/>
    <n v="4866765"/>
    <n v="2007.33"/>
  </r>
  <r>
    <s v="其他"/>
    <x v="0"/>
    <x v="3"/>
    <n v="20150709"/>
    <s v="自家直客"/>
    <s v="CM_游戏盒子"/>
    <n v="24545615"/>
    <n v="8794.94"/>
  </r>
  <r>
    <s v="其他"/>
    <x v="0"/>
    <x v="3"/>
    <n v="20150708"/>
    <s v="自家直客"/>
    <s v="CM_游戏盒子"/>
    <n v="21611270"/>
    <n v="7816.83"/>
  </r>
  <r>
    <s v="其他"/>
    <x v="0"/>
    <x v="3"/>
    <n v="20150707"/>
    <s v="自家直客"/>
    <s v="CM_游戏盒子"/>
    <n v="21643439"/>
    <n v="7844.26"/>
  </r>
  <r>
    <s v="其他"/>
    <x v="0"/>
    <x v="3"/>
    <n v="20150706"/>
    <s v="自家直客"/>
    <s v="CM_游戏盒子"/>
    <n v="21033746"/>
    <n v="7657.24"/>
  </r>
  <r>
    <s v="其他"/>
    <x v="0"/>
    <x v="3"/>
    <n v="20150705"/>
    <s v="自家直客"/>
    <s v="CM_游戏盒子"/>
    <n v="21643140"/>
    <n v="8362.11"/>
  </r>
  <r>
    <s v="其他"/>
    <x v="0"/>
    <x v="3"/>
    <n v="20150704"/>
    <s v="自家直客"/>
    <s v="CM_游戏盒子"/>
    <n v="21761322"/>
    <n v="8583.5"/>
  </r>
  <r>
    <s v="其他"/>
    <x v="0"/>
    <x v="3"/>
    <n v="20150703"/>
    <s v="自家直客"/>
    <s v="CM_游戏盒子"/>
    <n v="21777424"/>
    <n v="8226.11"/>
  </r>
  <r>
    <s v="其他"/>
    <x v="0"/>
    <x v="3"/>
    <n v="20150702"/>
    <s v="自家直客"/>
    <s v="CM_游戏盒子"/>
    <n v="20470666"/>
    <n v="7849.62"/>
  </r>
  <r>
    <s v="其他"/>
    <x v="0"/>
    <x v="3"/>
    <n v="20150701"/>
    <s v="自家直客"/>
    <s v="CM_游戏盒子"/>
    <n v="21138472"/>
    <n v="8050.16"/>
  </r>
  <r>
    <s v="其他"/>
    <x v="0"/>
    <x v="1"/>
    <n v="20150630"/>
    <s v="自家直客"/>
    <s v="CM_游戏盒子"/>
    <n v="19215518"/>
    <n v="7666.88"/>
  </r>
  <r>
    <s v="其他"/>
    <x v="0"/>
    <x v="1"/>
    <n v="20150629"/>
    <s v="自家直客"/>
    <s v="CM_游戏盒子"/>
    <n v="18478288"/>
    <n v="7023.54"/>
  </r>
  <r>
    <s v="其他"/>
    <x v="0"/>
    <x v="1"/>
    <n v="20150628"/>
    <s v="自家直客"/>
    <s v="CM_游戏盒子"/>
    <n v="16294553"/>
    <n v="7023.07"/>
  </r>
  <r>
    <s v="其他"/>
    <x v="0"/>
    <x v="1"/>
    <n v="20150627"/>
    <s v="自家直客"/>
    <s v="CM_游戏盒子"/>
    <n v="15345069"/>
    <n v="7028.14"/>
  </r>
  <r>
    <s v="其他"/>
    <x v="0"/>
    <x v="1"/>
    <n v="20150626"/>
    <s v="自家直客"/>
    <s v="CM_游戏盒子"/>
    <n v="15570829"/>
    <n v="6566.78"/>
  </r>
  <r>
    <s v="其他"/>
    <x v="0"/>
    <x v="1"/>
    <n v="20150625"/>
    <s v="自家直客"/>
    <s v="CM_游戏盒子"/>
    <n v="17784548"/>
    <n v="6765.06"/>
  </r>
  <r>
    <s v="其他"/>
    <x v="0"/>
    <x v="1"/>
    <n v="20150624"/>
    <s v="自家直客"/>
    <s v="CM_游戏盒子"/>
    <n v="17931074"/>
    <n v="6969.14"/>
  </r>
  <r>
    <s v="其他"/>
    <x v="0"/>
    <x v="1"/>
    <n v="20150623"/>
    <s v="自家直客"/>
    <s v="CM_游戏盒子"/>
    <n v="18161028"/>
    <n v="7297.65"/>
  </r>
  <r>
    <s v="其他"/>
    <x v="1"/>
    <x v="3"/>
    <n v="20150709"/>
    <s v="API"/>
    <s v="CM_游戏盒子"/>
    <n v="33242258"/>
    <n v="7490.84"/>
  </r>
  <r>
    <s v="其他"/>
    <x v="1"/>
    <x v="3"/>
    <n v="20150708"/>
    <s v="API"/>
    <s v="CM_游戏盒子"/>
    <n v="36747975"/>
    <n v="8382.1200000000008"/>
  </r>
  <r>
    <s v="其他"/>
    <x v="1"/>
    <x v="3"/>
    <n v="20150707"/>
    <s v="API"/>
    <s v="CM_游戏盒子"/>
    <n v="37609014"/>
    <n v="8320.25"/>
  </r>
  <r>
    <s v="其他"/>
    <x v="1"/>
    <x v="3"/>
    <n v="20150706"/>
    <s v="API"/>
    <s v="CM_游戏盒子"/>
    <n v="36587804"/>
    <n v="8216.77"/>
  </r>
  <r>
    <s v="其他"/>
    <x v="1"/>
    <x v="3"/>
    <n v="20150705"/>
    <s v="API"/>
    <s v="CM_游戏盒子"/>
    <n v="37641020"/>
    <n v="9356.5"/>
  </r>
  <r>
    <s v="其他"/>
    <x v="1"/>
    <x v="3"/>
    <n v="20150704"/>
    <s v="API"/>
    <s v="CM_游戏盒子"/>
    <n v="37393947"/>
    <n v="8956.93"/>
  </r>
  <r>
    <s v="其他"/>
    <x v="1"/>
    <x v="3"/>
    <n v="20150703"/>
    <s v="API"/>
    <s v="CM_游戏盒子"/>
    <n v="37682878"/>
    <n v="9221.77"/>
  </r>
  <r>
    <s v="其他"/>
    <x v="1"/>
    <x v="3"/>
    <n v="20150702"/>
    <s v="API"/>
    <s v="CM_游戏盒子"/>
    <n v="38404624"/>
    <n v="8740.74"/>
  </r>
  <r>
    <s v="其他"/>
    <x v="1"/>
    <x v="3"/>
    <n v="20150701"/>
    <s v="API"/>
    <s v="CM_游戏盒子"/>
    <n v="39677014"/>
    <n v="8872.6"/>
  </r>
  <r>
    <s v="其他"/>
    <x v="1"/>
    <x v="1"/>
    <n v="20150630"/>
    <s v="API"/>
    <s v="CM_游戏盒子"/>
    <n v="37814044"/>
    <n v="9689.2199999999993"/>
  </r>
  <r>
    <s v="其他"/>
    <x v="1"/>
    <x v="1"/>
    <n v="20150629"/>
    <s v="API"/>
    <s v="CM_游戏盒子"/>
    <n v="36394748"/>
    <n v="8358.73"/>
  </r>
  <r>
    <s v="其他"/>
    <x v="1"/>
    <x v="1"/>
    <n v="20150628"/>
    <s v="API"/>
    <s v="CM_游戏盒子"/>
    <n v="38310010"/>
    <n v="11246.59"/>
  </r>
  <r>
    <s v="其他"/>
    <x v="1"/>
    <x v="1"/>
    <n v="20150627"/>
    <s v="API"/>
    <s v="CM_游戏盒子"/>
    <n v="36463194"/>
    <n v="10762.58"/>
  </r>
  <r>
    <s v="其他"/>
    <x v="1"/>
    <x v="1"/>
    <n v="20150626"/>
    <s v="API"/>
    <s v="CM_游戏盒子"/>
    <n v="37257915"/>
    <n v="10082.6"/>
  </r>
  <r>
    <s v="其他"/>
    <x v="1"/>
    <x v="1"/>
    <n v="20150625"/>
    <s v="API"/>
    <s v="CM_游戏盒子"/>
    <n v="40799468"/>
    <n v="10369.709999999999"/>
  </r>
  <r>
    <s v="其他"/>
    <x v="1"/>
    <x v="1"/>
    <n v="20150624"/>
    <s v="API"/>
    <s v="CM_游戏盒子"/>
    <n v="40792938"/>
    <n v="10485.65"/>
  </r>
  <r>
    <s v="其他"/>
    <x v="1"/>
    <x v="1"/>
    <n v="20150623"/>
    <s v="API"/>
    <s v="CM_游戏盒子"/>
    <n v="39975861"/>
    <n v="10778.89"/>
  </r>
  <r>
    <s v="结果页"/>
    <x v="0"/>
    <x v="3"/>
    <n v="20150709"/>
    <s v="自家直客"/>
    <s v="BD_结果页"/>
    <n v="4435351"/>
    <n v="11639.73"/>
  </r>
  <r>
    <s v="结果页"/>
    <x v="0"/>
    <x v="3"/>
    <n v="20150708"/>
    <s v="自家直客"/>
    <s v="BD_结果页"/>
    <n v="4101862"/>
    <n v="9870.0300000000007"/>
  </r>
  <r>
    <s v="结果页"/>
    <x v="0"/>
    <x v="3"/>
    <n v="20150707"/>
    <s v="自家直客"/>
    <s v="BD_结果页"/>
    <n v="4235287"/>
    <n v="10210.5"/>
  </r>
  <r>
    <s v="结果页"/>
    <x v="0"/>
    <x v="3"/>
    <n v="20150706"/>
    <s v="自家直客"/>
    <s v="BD_结果页"/>
    <n v="4182572"/>
    <n v="10188.629999999999"/>
  </r>
  <r>
    <s v="结果页"/>
    <x v="0"/>
    <x v="3"/>
    <n v="20150705"/>
    <s v="自家直客"/>
    <s v="BD_结果页"/>
    <n v="4005255"/>
    <n v="10467.58"/>
  </r>
  <r>
    <s v="结果页"/>
    <x v="0"/>
    <x v="3"/>
    <n v="20150704"/>
    <s v="自家直客"/>
    <s v="BD_结果页"/>
    <n v="4045826"/>
    <n v="11038.39"/>
  </r>
  <r>
    <s v="结果页"/>
    <x v="0"/>
    <x v="3"/>
    <n v="20150703"/>
    <s v="自家直客"/>
    <s v="BD_结果页"/>
    <n v="4247345"/>
    <n v="11857.65"/>
  </r>
  <r>
    <s v="结果页"/>
    <x v="0"/>
    <x v="3"/>
    <n v="20150702"/>
    <s v="自家直客"/>
    <s v="BD_结果页"/>
    <n v="4002061"/>
    <n v="11040.18"/>
  </r>
  <r>
    <s v="结果页"/>
    <x v="0"/>
    <x v="3"/>
    <n v="20150701"/>
    <s v="自家直客"/>
    <s v="BD_结果页"/>
    <n v="4037494"/>
    <n v="10820.3"/>
  </r>
  <r>
    <s v="结果页"/>
    <x v="0"/>
    <x v="1"/>
    <n v="20150630"/>
    <s v="自家直客"/>
    <s v="BD_结果页"/>
    <n v="4096535"/>
    <n v="11179.15"/>
  </r>
  <r>
    <s v="结果页"/>
    <x v="0"/>
    <x v="1"/>
    <n v="20150629"/>
    <s v="自家直客"/>
    <s v="BD_结果页"/>
    <n v="3787320"/>
    <n v="10458.5"/>
  </r>
  <r>
    <s v="结果页"/>
    <x v="0"/>
    <x v="1"/>
    <n v="20150628"/>
    <s v="自家直客"/>
    <s v="BD_结果页"/>
    <n v="3851383"/>
    <n v="10624.29"/>
  </r>
  <r>
    <s v="结果页"/>
    <x v="0"/>
    <x v="1"/>
    <n v="20150627"/>
    <s v="自家直客"/>
    <s v="BD_结果页"/>
    <n v="3570233"/>
    <n v="9706.07"/>
  </r>
  <r>
    <s v="结果页"/>
    <x v="0"/>
    <x v="1"/>
    <n v="20150626"/>
    <s v="自家直客"/>
    <s v="BD_结果页"/>
    <n v="3802627"/>
    <n v="10103.33"/>
  </r>
  <r>
    <s v="结果页"/>
    <x v="0"/>
    <x v="1"/>
    <n v="20150625"/>
    <s v="自家直客"/>
    <s v="BD_结果页"/>
    <n v="3694385"/>
    <n v="10268.1"/>
  </r>
  <r>
    <s v="结果页"/>
    <x v="0"/>
    <x v="1"/>
    <n v="20150624"/>
    <s v="自家直客"/>
    <s v="BD_结果页"/>
    <n v="3267866"/>
    <n v="9394.06"/>
  </r>
  <r>
    <s v="结果页"/>
    <x v="0"/>
    <x v="1"/>
    <n v="20150623"/>
    <s v="自家直客"/>
    <s v="BD_结果页"/>
    <n v="3114134"/>
    <n v="7944.04"/>
  </r>
  <r>
    <s v="结果页"/>
    <x v="1"/>
    <x v="3"/>
    <n v="20150709"/>
    <s v="API"/>
    <s v="BD_结果页"/>
    <n v="502549"/>
    <n v="208.33"/>
  </r>
  <r>
    <s v="结果页"/>
    <x v="1"/>
    <x v="3"/>
    <n v="20150708"/>
    <s v="API"/>
    <s v="BD_结果页"/>
    <n v="570424"/>
    <n v="256.36"/>
  </r>
  <r>
    <s v="结果页"/>
    <x v="1"/>
    <x v="3"/>
    <n v="20150707"/>
    <s v="API"/>
    <s v="BD_结果页"/>
    <n v="487074"/>
    <n v="199.21"/>
  </r>
  <r>
    <s v="结果页"/>
    <x v="1"/>
    <x v="3"/>
    <n v="20150706"/>
    <s v="API"/>
    <s v="BD_结果页"/>
    <n v="426234"/>
    <n v="151.66999999999999"/>
  </r>
  <r>
    <s v="结果页"/>
    <x v="1"/>
    <x v="3"/>
    <n v="20150705"/>
    <s v="API"/>
    <s v="BD_结果页"/>
    <n v="440199"/>
    <n v="156"/>
  </r>
  <r>
    <s v="结果页"/>
    <x v="1"/>
    <x v="3"/>
    <n v="20150704"/>
    <s v="API"/>
    <s v="BD_结果页"/>
    <n v="338002"/>
    <n v="119.78"/>
  </r>
  <r>
    <s v="结果页"/>
    <x v="1"/>
    <x v="3"/>
    <n v="20150703"/>
    <s v="API"/>
    <s v="BD_结果页"/>
    <n v="340249"/>
    <n v="103.73"/>
  </r>
  <r>
    <s v="结果页"/>
    <x v="1"/>
    <x v="3"/>
    <n v="20150702"/>
    <s v="API"/>
    <s v="BD_结果页"/>
    <n v="454868"/>
    <n v="131.69999999999999"/>
  </r>
  <r>
    <s v="结果页"/>
    <x v="1"/>
    <x v="3"/>
    <n v="20150701"/>
    <s v="API"/>
    <s v="BD_结果页"/>
    <n v="512235"/>
    <n v="126.82"/>
  </r>
  <r>
    <s v="结果页"/>
    <x v="1"/>
    <x v="1"/>
    <n v="20150630"/>
    <s v="API"/>
    <s v="BD_结果页"/>
    <n v="632443"/>
    <n v="211.56"/>
  </r>
  <r>
    <s v="结果页"/>
    <x v="1"/>
    <x v="1"/>
    <n v="20150629"/>
    <s v="API"/>
    <s v="BD_结果页"/>
    <n v="627697"/>
    <n v="295.02999999999997"/>
  </r>
  <r>
    <s v="结果页"/>
    <x v="1"/>
    <x v="1"/>
    <n v="20150628"/>
    <s v="API"/>
    <s v="BD_结果页"/>
    <n v="646899"/>
    <n v="228.89"/>
  </r>
  <r>
    <s v="结果页"/>
    <x v="1"/>
    <x v="1"/>
    <n v="20150627"/>
    <s v="API"/>
    <s v="BD_结果页"/>
    <n v="564444"/>
    <n v="212.49"/>
  </r>
  <r>
    <s v="结果页"/>
    <x v="1"/>
    <x v="1"/>
    <n v="20150626"/>
    <s v="API"/>
    <s v="BD_结果页"/>
    <n v="475614"/>
    <n v="180.42"/>
  </r>
  <r>
    <s v="结果页"/>
    <x v="1"/>
    <x v="1"/>
    <n v="20150625"/>
    <s v="API"/>
    <s v="BD_结果页"/>
    <n v="553723"/>
    <n v="248.52"/>
  </r>
  <r>
    <s v="结果页"/>
    <x v="1"/>
    <x v="1"/>
    <n v="20150624"/>
    <s v="API"/>
    <s v="BD_结果页"/>
    <n v="850471"/>
    <n v="371.02"/>
  </r>
  <r>
    <s v="结果页"/>
    <x v="1"/>
    <x v="1"/>
    <n v="20150623"/>
    <s v="API"/>
    <s v="BD_结果页"/>
    <n v="865590"/>
    <n v="407.29"/>
  </r>
  <r>
    <s v="其他"/>
    <x v="0"/>
    <x v="3"/>
    <n v="20150709"/>
    <s v="自家直客"/>
    <s v="BD_首页"/>
    <n v="9518844"/>
    <n v="6707.35"/>
  </r>
  <r>
    <s v="其他"/>
    <x v="0"/>
    <x v="3"/>
    <n v="20150708"/>
    <s v="自家直客"/>
    <s v="BD_首页"/>
    <n v="8737731"/>
    <n v="5597"/>
  </r>
  <r>
    <s v="其他"/>
    <x v="0"/>
    <x v="3"/>
    <n v="20150707"/>
    <s v="自家直客"/>
    <s v="BD_首页"/>
    <n v="8641676"/>
    <n v="5493.49"/>
  </r>
  <r>
    <s v="其他"/>
    <x v="0"/>
    <x v="3"/>
    <n v="20150706"/>
    <s v="自家直客"/>
    <s v="BD_首页"/>
    <n v="8451134"/>
    <n v="5148.3"/>
  </r>
  <r>
    <s v="其他"/>
    <x v="0"/>
    <x v="3"/>
    <n v="20150705"/>
    <s v="自家直客"/>
    <s v="BD_首页"/>
    <n v="8451819"/>
    <n v="5069.62"/>
  </r>
  <r>
    <s v="其他"/>
    <x v="0"/>
    <x v="3"/>
    <n v="20150704"/>
    <s v="自家直客"/>
    <s v="BD_首页"/>
    <n v="9625687"/>
    <n v="5275.88"/>
  </r>
  <r>
    <s v="其他"/>
    <x v="0"/>
    <x v="3"/>
    <n v="20150703"/>
    <s v="自家直客"/>
    <s v="BD_首页"/>
    <n v="11221568"/>
    <n v="5711.34"/>
  </r>
  <r>
    <s v="其他"/>
    <x v="0"/>
    <x v="3"/>
    <n v="20150702"/>
    <s v="自家直客"/>
    <s v="BD_首页"/>
    <n v="10274341"/>
    <n v="5378.02"/>
  </r>
  <r>
    <s v="其他"/>
    <x v="0"/>
    <x v="3"/>
    <n v="20150701"/>
    <s v="自家直客"/>
    <s v="BD_首页"/>
    <n v="11323623"/>
    <n v="5175.38"/>
  </r>
  <r>
    <s v="其他"/>
    <x v="0"/>
    <x v="1"/>
    <n v="20150630"/>
    <s v="自家直客"/>
    <s v="BD_首页"/>
    <n v="12683571"/>
    <n v="5408.05"/>
  </r>
  <r>
    <s v="其他"/>
    <x v="0"/>
    <x v="1"/>
    <n v="20150629"/>
    <s v="自家直客"/>
    <s v="BD_首页"/>
    <n v="10637319"/>
    <n v="5383.22"/>
  </r>
  <r>
    <s v="其他"/>
    <x v="0"/>
    <x v="1"/>
    <n v="20150628"/>
    <s v="自家直客"/>
    <s v="BD_首页"/>
    <n v="10307979"/>
    <n v="5228.6000000000004"/>
  </r>
  <r>
    <s v="其他"/>
    <x v="0"/>
    <x v="1"/>
    <n v="20150627"/>
    <s v="自家直客"/>
    <s v="BD_首页"/>
    <n v="10440277"/>
    <n v="5397.83"/>
  </r>
  <r>
    <s v="其他"/>
    <x v="0"/>
    <x v="1"/>
    <n v="20150626"/>
    <s v="自家直客"/>
    <s v="BD_首页"/>
    <n v="11307020"/>
    <n v="5461.46"/>
  </r>
  <r>
    <s v="其他"/>
    <x v="0"/>
    <x v="1"/>
    <n v="20150625"/>
    <s v="自家直客"/>
    <s v="BD_首页"/>
    <n v="10838632"/>
    <n v="5289.57"/>
  </r>
  <r>
    <s v="其他"/>
    <x v="0"/>
    <x v="1"/>
    <n v="20150624"/>
    <s v="自家直客"/>
    <s v="BD_首页"/>
    <n v="9236109"/>
    <n v="5081.1499999999996"/>
  </r>
  <r>
    <s v="其他"/>
    <x v="0"/>
    <x v="1"/>
    <n v="20150623"/>
    <s v="自家直客"/>
    <s v="BD_首页"/>
    <n v="8735508"/>
    <n v="4864.49"/>
  </r>
  <r>
    <s v="其他"/>
    <x v="1"/>
    <x v="3"/>
    <n v="20150709"/>
    <s v="API"/>
    <s v="BD_首页"/>
    <n v="3066304"/>
    <n v="331.24"/>
  </r>
  <r>
    <s v="其他"/>
    <x v="1"/>
    <x v="3"/>
    <n v="20150708"/>
    <s v="API"/>
    <s v="BD_首页"/>
    <n v="4018537"/>
    <n v="756.5"/>
  </r>
  <r>
    <s v="其他"/>
    <x v="1"/>
    <x v="3"/>
    <n v="20150707"/>
    <s v="API"/>
    <s v="BD_首页"/>
    <n v="4284314"/>
    <n v="473.44"/>
  </r>
  <r>
    <s v="其他"/>
    <x v="1"/>
    <x v="3"/>
    <n v="20150706"/>
    <s v="API"/>
    <s v="BD_首页"/>
    <n v="4481378"/>
    <n v="302.24"/>
  </r>
  <r>
    <s v="其他"/>
    <x v="1"/>
    <x v="3"/>
    <n v="20150705"/>
    <s v="API"/>
    <s v="BD_首页"/>
    <n v="4513957"/>
    <n v="428.29"/>
  </r>
  <r>
    <s v="其他"/>
    <x v="1"/>
    <x v="3"/>
    <n v="20150704"/>
    <s v="API"/>
    <s v="BD_首页"/>
    <n v="4230310"/>
    <n v="365.53"/>
  </r>
  <r>
    <s v="其他"/>
    <x v="1"/>
    <x v="3"/>
    <n v="20150703"/>
    <s v="API"/>
    <s v="BD_首页"/>
    <n v="4611680"/>
    <n v="430.15"/>
  </r>
  <r>
    <s v="其他"/>
    <x v="1"/>
    <x v="3"/>
    <n v="20150702"/>
    <s v="API"/>
    <s v="BD_首页"/>
    <n v="5094881"/>
    <n v="504.77"/>
  </r>
  <r>
    <s v="其他"/>
    <x v="1"/>
    <x v="3"/>
    <n v="20150701"/>
    <s v="API"/>
    <s v="BD_首页"/>
    <n v="5371190"/>
    <n v="361.85"/>
  </r>
  <r>
    <s v="其他"/>
    <x v="1"/>
    <x v="1"/>
    <n v="20150630"/>
    <s v="API"/>
    <s v="BD_首页"/>
    <n v="6296973"/>
    <n v="488.49"/>
  </r>
  <r>
    <s v="其他"/>
    <x v="1"/>
    <x v="1"/>
    <n v="20150629"/>
    <s v="API"/>
    <s v="BD_首页"/>
    <n v="5434301"/>
    <n v="1362.15"/>
  </r>
  <r>
    <s v="其他"/>
    <x v="1"/>
    <x v="1"/>
    <n v="20150628"/>
    <s v="API"/>
    <s v="BD_首页"/>
    <n v="5348576"/>
    <n v="500.57"/>
  </r>
  <r>
    <s v="其他"/>
    <x v="1"/>
    <x v="1"/>
    <n v="20150627"/>
    <s v="API"/>
    <s v="BD_首页"/>
    <n v="5124430"/>
    <n v="428.2"/>
  </r>
  <r>
    <s v="其他"/>
    <x v="1"/>
    <x v="1"/>
    <n v="20150626"/>
    <s v="API"/>
    <s v="BD_首页"/>
    <n v="4866049"/>
    <n v="441.25"/>
  </r>
  <r>
    <s v="其他"/>
    <x v="1"/>
    <x v="1"/>
    <n v="20150625"/>
    <s v="API"/>
    <s v="BD_首页"/>
    <n v="5466580"/>
    <n v="653.47"/>
  </r>
  <r>
    <s v="其他"/>
    <x v="1"/>
    <x v="1"/>
    <n v="20150624"/>
    <s v="API"/>
    <s v="BD_首页"/>
    <n v="6936534"/>
    <n v="633.72"/>
  </r>
  <r>
    <s v="其他"/>
    <x v="1"/>
    <x v="1"/>
    <n v="20150623"/>
    <s v="API"/>
    <s v="BD_首页"/>
    <n v="6728228"/>
    <n v="1075.21"/>
  </r>
  <r>
    <s v="其他"/>
    <x v="0"/>
    <x v="3"/>
    <n v="20150709"/>
    <s v="自家直客"/>
    <s v="CM_卸载页"/>
    <n v="7484334"/>
    <n v="7163.72"/>
  </r>
  <r>
    <s v="其他"/>
    <x v="0"/>
    <x v="3"/>
    <n v="20150708"/>
    <s v="自家直客"/>
    <s v="CM_卸载页"/>
    <n v="6932803"/>
    <n v="5881.73"/>
  </r>
  <r>
    <s v="其他"/>
    <x v="0"/>
    <x v="3"/>
    <n v="20150707"/>
    <s v="自家直客"/>
    <s v="CM_卸载页"/>
    <n v="6315452"/>
    <n v="5302.11"/>
  </r>
  <r>
    <s v="其他"/>
    <x v="0"/>
    <x v="3"/>
    <n v="20150706"/>
    <s v="自家直客"/>
    <s v="CM_卸载页"/>
    <n v="6193024"/>
    <n v="5292.14"/>
  </r>
  <r>
    <s v="其他"/>
    <x v="0"/>
    <x v="3"/>
    <n v="20150705"/>
    <s v="自家直客"/>
    <s v="CM_卸载页"/>
    <n v="6434759"/>
    <n v="5729.06"/>
  </r>
  <r>
    <s v="其他"/>
    <x v="0"/>
    <x v="3"/>
    <n v="20150704"/>
    <s v="自家直客"/>
    <s v="CM_卸载页"/>
    <n v="6645752"/>
    <n v="5954.25"/>
  </r>
  <r>
    <s v="其他"/>
    <x v="0"/>
    <x v="3"/>
    <n v="20150703"/>
    <s v="自家直客"/>
    <s v="CM_卸载页"/>
    <n v="6121901"/>
    <n v="5778.25"/>
  </r>
  <r>
    <s v="其他"/>
    <x v="0"/>
    <x v="3"/>
    <n v="20150702"/>
    <s v="自家直客"/>
    <s v="CM_卸载页"/>
    <n v="5673289"/>
    <n v="5548.37"/>
  </r>
  <r>
    <s v="其他"/>
    <x v="0"/>
    <x v="3"/>
    <n v="20150701"/>
    <s v="自家直客"/>
    <s v="CM_卸载页"/>
    <n v="5731344"/>
    <n v="5380.08"/>
  </r>
  <r>
    <s v="其他"/>
    <x v="0"/>
    <x v="1"/>
    <n v="20150630"/>
    <s v="自家直客"/>
    <s v="CM_卸载页"/>
    <n v="5509840"/>
    <n v="5523.96"/>
  </r>
  <r>
    <s v="其他"/>
    <x v="0"/>
    <x v="1"/>
    <n v="20150629"/>
    <s v="自家直客"/>
    <s v="CM_卸载页"/>
    <n v="5381154"/>
    <n v="5196.38"/>
  </r>
  <r>
    <s v="其他"/>
    <x v="0"/>
    <x v="1"/>
    <n v="20150628"/>
    <s v="自家直客"/>
    <s v="CM_卸载页"/>
    <n v="5723377"/>
    <n v="5587.81"/>
  </r>
  <r>
    <s v="其他"/>
    <x v="0"/>
    <x v="1"/>
    <n v="20150627"/>
    <s v="自家直客"/>
    <s v="CM_卸载页"/>
    <n v="5553630"/>
    <n v="5512.55"/>
  </r>
  <r>
    <s v="其他"/>
    <x v="0"/>
    <x v="1"/>
    <n v="20150626"/>
    <s v="自家直客"/>
    <s v="CM_卸载页"/>
    <n v="5470136"/>
    <n v="5255.51"/>
  </r>
  <r>
    <s v="其他"/>
    <x v="0"/>
    <x v="1"/>
    <n v="20150625"/>
    <s v="自家直客"/>
    <s v="CM_卸载页"/>
    <n v="5487948"/>
    <n v="5342.73"/>
  </r>
  <r>
    <s v="其他"/>
    <x v="0"/>
    <x v="1"/>
    <n v="20150624"/>
    <s v="自家直客"/>
    <s v="CM_卸载页"/>
    <n v="5317068"/>
    <n v="5356.88"/>
  </r>
  <r>
    <s v="其他"/>
    <x v="0"/>
    <x v="1"/>
    <n v="20150623"/>
    <s v="自家直客"/>
    <s v="CM_卸载页"/>
    <n v="6136320"/>
    <n v="5747.22"/>
  </r>
  <r>
    <s v="其他"/>
    <x v="1"/>
    <x v="3"/>
    <n v="20150709"/>
    <s v="API"/>
    <s v="CM_卸载页"/>
    <n v="3673679"/>
    <n v="1212.96"/>
  </r>
  <r>
    <s v="其他"/>
    <x v="1"/>
    <x v="3"/>
    <n v="20150708"/>
    <s v="API"/>
    <s v="CM_卸载页"/>
    <n v="3831762"/>
    <n v="1396.76"/>
  </r>
  <r>
    <s v="其他"/>
    <x v="1"/>
    <x v="3"/>
    <n v="20150707"/>
    <s v="API"/>
    <s v="CM_卸载页"/>
    <n v="3805076"/>
    <n v="1274.1199999999999"/>
  </r>
  <r>
    <s v="其他"/>
    <x v="1"/>
    <x v="3"/>
    <n v="20150706"/>
    <s v="API"/>
    <s v="CM_卸载页"/>
    <n v="3710682"/>
    <n v="1220.1300000000001"/>
  </r>
  <r>
    <s v="其他"/>
    <x v="1"/>
    <x v="3"/>
    <n v="20150705"/>
    <s v="API"/>
    <s v="CM_卸载页"/>
    <n v="3879984"/>
    <n v="1401.65"/>
  </r>
  <r>
    <s v="其他"/>
    <x v="1"/>
    <x v="3"/>
    <n v="20150704"/>
    <s v="API"/>
    <s v="CM_卸载页"/>
    <n v="3379560"/>
    <n v="1245.6400000000001"/>
  </r>
  <r>
    <s v="其他"/>
    <x v="1"/>
    <x v="3"/>
    <n v="20150703"/>
    <s v="API"/>
    <s v="CM_卸载页"/>
    <n v="3361060"/>
    <n v="1190.94"/>
  </r>
  <r>
    <s v="其他"/>
    <x v="1"/>
    <x v="3"/>
    <n v="20150702"/>
    <s v="API"/>
    <s v="CM_卸载页"/>
    <n v="3795023"/>
    <n v="1024.52"/>
  </r>
  <r>
    <s v="其他"/>
    <x v="1"/>
    <x v="3"/>
    <n v="20150701"/>
    <s v="API"/>
    <s v="CM_卸载页"/>
    <n v="3932843"/>
    <n v="1108.6300000000001"/>
  </r>
  <r>
    <s v="其他"/>
    <x v="1"/>
    <x v="1"/>
    <n v="20150630"/>
    <s v="API"/>
    <s v="CM_卸载页"/>
    <n v="3887290"/>
    <n v="1319.86"/>
  </r>
  <r>
    <s v="其他"/>
    <x v="1"/>
    <x v="1"/>
    <n v="20150629"/>
    <s v="API"/>
    <s v="CM_卸载页"/>
    <n v="4037231"/>
    <n v="1339.08"/>
  </r>
  <r>
    <s v="其他"/>
    <x v="1"/>
    <x v="1"/>
    <n v="20150628"/>
    <s v="API"/>
    <s v="CM_卸载页"/>
    <n v="4292233"/>
    <n v="1541.57"/>
  </r>
  <r>
    <s v="其他"/>
    <x v="1"/>
    <x v="1"/>
    <n v="20150627"/>
    <s v="API"/>
    <s v="CM_卸载页"/>
    <n v="4159740"/>
    <n v="1529.19"/>
  </r>
  <r>
    <s v="其他"/>
    <x v="1"/>
    <x v="1"/>
    <n v="20150626"/>
    <s v="API"/>
    <s v="CM_卸载页"/>
    <n v="4139481"/>
    <n v="1485.29"/>
  </r>
  <r>
    <s v="其他"/>
    <x v="1"/>
    <x v="1"/>
    <n v="20150625"/>
    <s v="API"/>
    <s v="CM_卸载页"/>
    <n v="4471430"/>
    <n v="1728.38"/>
  </r>
  <r>
    <s v="其他"/>
    <x v="1"/>
    <x v="1"/>
    <n v="20150624"/>
    <s v="API"/>
    <s v="CM_卸载页"/>
    <n v="4931360"/>
    <n v="1877.67"/>
  </r>
  <r>
    <s v="其他"/>
    <x v="1"/>
    <x v="1"/>
    <n v="20150623"/>
    <s v="API"/>
    <s v="CM_卸载页"/>
    <n v="5131714"/>
    <n v="2109.21"/>
  </r>
  <r>
    <s v="结果页"/>
    <x v="1"/>
    <x v="1"/>
    <n v="20150623"/>
    <s v="cpm"/>
    <s v="CM_结果页"/>
    <n v="811790"/>
    <n v="832.3900000000001"/>
  </r>
  <r>
    <s v="结果页"/>
    <x v="1"/>
    <x v="1"/>
    <n v="20150623"/>
    <s v="cpm"/>
    <s v="CMS_结果页"/>
    <n v="593653"/>
    <n v="2446.37"/>
  </r>
  <r>
    <s v="结果页"/>
    <x v="1"/>
    <x v="1"/>
    <n v="20150623"/>
    <s v="cpm"/>
    <s v="BD_结果页"/>
    <n v="255165"/>
    <n v="951.92000000000007"/>
  </r>
  <r>
    <s v="结果页"/>
    <x v="1"/>
    <x v="1"/>
    <n v="20150623"/>
    <s v="Videos"/>
    <s v="BD_结果页"/>
    <n v="2973186"/>
    <n v="4193.4799999999996"/>
  </r>
  <r>
    <s v="结果页"/>
    <x v="1"/>
    <x v="1"/>
    <n v="20150623"/>
    <s v="Videos"/>
    <s v="CMS_结果页"/>
    <n v="366976"/>
    <n v="289.95"/>
  </r>
  <r>
    <s v="其他"/>
    <x v="2"/>
    <x v="1"/>
    <n v="20150623"/>
    <s v="facebook"/>
    <s v="PG_IOS"/>
    <n v="4543376"/>
    <n v="3590.75"/>
  </r>
  <r>
    <s v="其他"/>
    <x v="2"/>
    <x v="1"/>
    <n v="20150623"/>
    <s v="facebook"/>
    <s v="PG_Android"/>
    <n v="17798232"/>
    <n v="7238.2"/>
  </r>
  <r>
    <s v="其他"/>
    <x v="2"/>
    <x v="1"/>
    <n v="20150623"/>
    <s v="facebook"/>
    <s v="FM"/>
    <n v="962735"/>
    <n v="1856.51"/>
  </r>
  <r>
    <s v="结果页"/>
    <x v="2"/>
    <x v="1"/>
    <n v="20150623"/>
    <s v="facebook"/>
    <s v="CM_结果页"/>
    <n v="8410741"/>
    <n v="9479.23"/>
  </r>
  <r>
    <s v="其他"/>
    <x v="2"/>
    <x v="1"/>
    <n v="20150623"/>
    <s v="facebook"/>
    <s v="CM_游戏盒子"/>
    <n v="500657"/>
    <n v="2226.87"/>
  </r>
  <r>
    <s v="充电屏保"/>
    <x v="2"/>
    <x v="1"/>
    <n v="20150623"/>
    <s v="facebook"/>
    <s v="CM_充电屏保"/>
    <n v="151384314"/>
    <n v="96290.22"/>
  </r>
  <r>
    <s v="其他"/>
    <x v="2"/>
    <x v="1"/>
    <n v="20150623"/>
    <s v="facebook"/>
    <s v="CM_卸载页"/>
    <n v="225015"/>
    <n v="314.85000000000002"/>
  </r>
  <r>
    <s v="其他"/>
    <x v="2"/>
    <x v="1"/>
    <n v="20150623"/>
    <s v="facebook"/>
    <s v="CM_PICKS"/>
    <n v="307790"/>
    <n v="717.5"/>
  </r>
  <r>
    <s v="Applock"/>
    <x v="2"/>
    <x v="1"/>
    <n v="20150623"/>
    <s v="facebook"/>
    <s v="CM_AppLock"/>
    <n v="128453380"/>
    <n v="85268.53"/>
  </r>
  <r>
    <s v="结果页"/>
    <x v="2"/>
    <x v="1"/>
    <n v="20150623"/>
    <s v="facebook"/>
    <s v="CMS_结果页"/>
    <n v="14390624"/>
    <n v="40753.040000000001"/>
  </r>
  <r>
    <s v="充电屏保"/>
    <x v="2"/>
    <x v="1"/>
    <n v="20150623"/>
    <s v="facebook"/>
    <s v="CMS_充电屏保"/>
    <n v="40195347"/>
    <n v="25847.439999999999"/>
  </r>
  <r>
    <s v="Applock"/>
    <x v="2"/>
    <x v="1"/>
    <n v="20150623"/>
    <s v="facebook"/>
    <s v="CMS_AppLock"/>
    <n v="355645669"/>
    <n v="253385.83"/>
  </r>
  <r>
    <s v="其他"/>
    <x v="2"/>
    <x v="1"/>
    <n v="20150623"/>
    <s v="facebook"/>
    <s v="CMB"/>
    <n v="2459915"/>
    <n v="1487.86"/>
  </r>
  <r>
    <s v="其他"/>
    <x v="2"/>
    <x v="1"/>
    <n v="20150623"/>
    <s v="facebook"/>
    <s v="CM launcher"/>
    <n v="199259"/>
    <n v="514.49"/>
  </r>
  <r>
    <s v="其他"/>
    <x v="2"/>
    <x v="1"/>
    <n v="20150623"/>
    <s v="facebook"/>
    <s v="BD_首页"/>
    <n v="4406206"/>
    <n v="3877.56"/>
  </r>
  <r>
    <s v="结果页"/>
    <x v="2"/>
    <x v="1"/>
    <n v="20150623"/>
    <s v="facebook"/>
    <s v="BD_结果页"/>
    <n v="5083978"/>
    <n v="7106.43"/>
  </r>
  <r>
    <s v="充电屏保"/>
    <x v="2"/>
    <x v="1"/>
    <n v="20150623"/>
    <s v="facebook"/>
    <s v="BD_充电屏保"/>
    <n v="25234123"/>
    <n v="24837.67"/>
  </r>
  <r>
    <s v="其他"/>
    <x v="2"/>
    <x v="1"/>
    <n v="20150623"/>
    <s v="Admob"/>
    <s v="BD_首页"/>
    <n v="589003"/>
    <n v="138"/>
  </r>
  <r>
    <s v="其他"/>
    <x v="2"/>
    <x v="1"/>
    <n v="20150623"/>
    <s v="Admob"/>
    <s v="PG_Android"/>
    <n v="41076342"/>
    <n v="2594"/>
  </r>
  <r>
    <s v="其他"/>
    <x v="2"/>
    <x v="1"/>
    <n v="20150623"/>
    <s v="Admob"/>
    <s v="PG_IOS"/>
    <n v="2177173"/>
    <n v="1621"/>
  </r>
  <r>
    <s v="结果页"/>
    <x v="1"/>
    <x v="1"/>
    <n v="20150624"/>
    <s v="cpm"/>
    <s v="CM_结果页"/>
    <n v="109205"/>
    <n v="135.69999999999999"/>
  </r>
  <r>
    <s v="结果页"/>
    <x v="1"/>
    <x v="1"/>
    <n v="20150624"/>
    <s v="cpm"/>
    <s v="CMS_结果页"/>
    <n v="569531"/>
    <n v="2274.29"/>
  </r>
  <r>
    <s v="结果页"/>
    <x v="1"/>
    <x v="1"/>
    <n v="20150624"/>
    <s v="cpm"/>
    <s v="BD_结果页"/>
    <n v="236769"/>
    <n v="618.75"/>
  </r>
  <r>
    <s v="结果页"/>
    <x v="1"/>
    <x v="1"/>
    <n v="20150624"/>
    <s v="Videos"/>
    <s v="BD_结果页"/>
    <n v="3164228"/>
    <n v="4887.26"/>
  </r>
  <r>
    <s v="结果页"/>
    <x v="1"/>
    <x v="1"/>
    <n v="20150624"/>
    <s v="Videos"/>
    <s v="CMS_结果页"/>
    <n v="394267"/>
    <n v="493.35"/>
  </r>
  <r>
    <s v="其他"/>
    <x v="2"/>
    <x v="1"/>
    <n v="20150624"/>
    <s v="facebook"/>
    <s v="PG_IOS"/>
    <n v="4525888"/>
    <n v="3609.56"/>
  </r>
  <r>
    <s v="其他"/>
    <x v="2"/>
    <x v="1"/>
    <n v="20150624"/>
    <s v="facebook"/>
    <s v="PG_Android"/>
    <n v="17744956"/>
    <n v="7510.17"/>
  </r>
  <r>
    <s v="其他"/>
    <x v="2"/>
    <x v="1"/>
    <n v="20150624"/>
    <s v="facebook"/>
    <s v="FM"/>
    <n v="944791"/>
    <n v="1792.54"/>
  </r>
  <r>
    <s v="结果页"/>
    <x v="2"/>
    <x v="1"/>
    <n v="20150624"/>
    <s v="facebook"/>
    <s v="CM_结果页"/>
    <n v="1551280"/>
    <n v="1799.85"/>
  </r>
  <r>
    <s v="其他"/>
    <x v="2"/>
    <x v="1"/>
    <n v="20150624"/>
    <s v="facebook"/>
    <s v="CM_游戏盒子"/>
    <n v="492507"/>
    <n v="2305.35"/>
  </r>
  <r>
    <s v="充电屏保"/>
    <x v="2"/>
    <x v="1"/>
    <n v="20150624"/>
    <s v="facebook"/>
    <s v="CM_充电屏保"/>
    <n v="151325763"/>
    <n v="99571.5"/>
  </r>
  <r>
    <s v="其他"/>
    <x v="2"/>
    <x v="1"/>
    <n v="20150624"/>
    <s v="facebook"/>
    <s v="CM_卸载页"/>
    <n v="44264"/>
    <n v="76.48"/>
  </r>
  <r>
    <s v="其他"/>
    <x v="2"/>
    <x v="1"/>
    <n v="20150624"/>
    <s v="facebook"/>
    <s v="CM_PICKS"/>
    <n v="295953"/>
    <n v="731.97"/>
  </r>
  <r>
    <s v="Applock"/>
    <x v="2"/>
    <x v="1"/>
    <n v="20150624"/>
    <s v="facebook"/>
    <s v="CM_AppLock"/>
    <n v="130213969"/>
    <n v="90710.03"/>
  </r>
  <r>
    <s v="结果页"/>
    <x v="2"/>
    <x v="1"/>
    <n v="20150624"/>
    <s v="facebook"/>
    <s v="CMS_结果页"/>
    <n v="14304084"/>
    <n v="40914.129999999997"/>
  </r>
  <r>
    <s v="充电屏保"/>
    <x v="2"/>
    <x v="1"/>
    <n v="20150624"/>
    <s v="facebook"/>
    <s v="CMS_充电屏保"/>
    <n v="40300786"/>
    <n v="27234.79"/>
  </r>
  <r>
    <s v="Applock"/>
    <x v="2"/>
    <x v="1"/>
    <n v="20150624"/>
    <s v="facebook"/>
    <s v="CMS_AppLock"/>
    <n v="356838027"/>
    <n v="264425.25"/>
  </r>
  <r>
    <s v="其他"/>
    <x v="2"/>
    <x v="1"/>
    <n v="20150624"/>
    <s v="facebook"/>
    <s v="CMB"/>
    <n v="2456357"/>
    <n v="1671.65"/>
  </r>
  <r>
    <s v="其他"/>
    <x v="2"/>
    <x v="1"/>
    <n v="20150624"/>
    <s v="facebook"/>
    <s v="CM launcher"/>
    <n v="201427"/>
    <n v="636.62"/>
  </r>
  <r>
    <s v="其他"/>
    <x v="2"/>
    <x v="1"/>
    <n v="20150624"/>
    <s v="facebook"/>
    <s v="BD_首页"/>
    <n v="4549339"/>
    <n v="3982.93"/>
  </r>
  <r>
    <s v="结果页"/>
    <x v="2"/>
    <x v="1"/>
    <n v="20150624"/>
    <s v="facebook"/>
    <s v="BD_结果页"/>
    <n v="5067325"/>
    <n v="7069.81"/>
  </r>
  <r>
    <s v="充电屏保"/>
    <x v="2"/>
    <x v="1"/>
    <n v="20150624"/>
    <s v="facebook"/>
    <s v="BD_充电屏保"/>
    <n v="25068363"/>
    <n v="25538.880000000001"/>
  </r>
  <r>
    <s v="其他"/>
    <x v="2"/>
    <x v="1"/>
    <n v="20150624"/>
    <s v="Admob"/>
    <s v="BD_首页"/>
    <n v="577058"/>
    <n v="133"/>
  </r>
  <r>
    <s v="其他"/>
    <x v="2"/>
    <x v="1"/>
    <n v="20150624"/>
    <s v="Admob"/>
    <s v="PG_Android"/>
    <n v="40135950"/>
    <n v="2568"/>
  </r>
  <r>
    <s v="其他"/>
    <x v="2"/>
    <x v="1"/>
    <n v="20150624"/>
    <s v="Admob"/>
    <s v="PG_IOS"/>
    <n v="2153232"/>
    <n v="1708"/>
  </r>
  <r>
    <s v="结果页"/>
    <x v="1"/>
    <x v="1"/>
    <n v="20150625"/>
    <s v="cpm"/>
    <s v="CM_结果页"/>
    <n v="35318"/>
    <n v="46.94"/>
  </r>
  <r>
    <s v="结果页"/>
    <x v="1"/>
    <x v="1"/>
    <n v="20150625"/>
    <s v="cpm"/>
    <s v="CMS_结果页"/>
    <n v="531811"/>
    <n v="2071.5100000000002"/>
  </r>
  <r>
    <s v="结果页"/>
    <x v="1"/>
    <x v="1"/>
    <n v="20150625"/>
    <s v="cpm"/>
    <s v="BD_结果页"/>
    <n v="108398"/>
    <n v="187.81"/>
  </r>
  <r>
    <s v="结果页"/>
    <x v="1"/>
    <x v="1"/>
    <n v="20150625"/>
    <s v="Videos"/>
    <s v="BD_结果页"/>
    <n v="3121665"/>
    <n v="5437.87"/>
  </r>
  <r>
    <s v="结果页"/>
    <x v="1"/>
    <x v="1"/>
    <n v="20150625"/>
    <s v="Videos"/>
    <s v="CMS_结果页"/>
    <n v="418094"/>
    <n v="802.2"/>
  </r>
  <r>
    <s v="其他"/>
    <x v="2"/>
    <x v="1"/>
    <n v="20150625"/>
    <s v="facebook"/>
    <s v="PG_IOS"/>
    <n v="4663998"/>
    <n v="3782.77"/>
  </r>
  <r>
    <s v="其他"/>
    <x v="2"/>
    <x v="1"/>
    <n v="20150625"/>
    <s v="facebook"/>
    <s v="PG_Android"/>
    <n v="18582470"/>
    <n v="7678.31"/>
  </r>
  <r>
    <s v="其他"/>
    <x v="2"/>
    <x v="1"/>
    <n v="20150625"/>
    <s v="facebook"/>
    <s v="FM"/>
    <n v="939949"/>
    <n v="1823.14"/>
  </r>
  <r>
    <s v="结果页"/>
    <x v="2"/>
    <x v="1"/>
    <n v="20150625"/>
    <s v="facebook"/>
    <s v="CM_结果页"/>
    <n v="792054"/>
    <n v="928.05"/>
  </r>
  <r>
    <s v="其他"/>
    <x v="2"/>
    <x v="1"/>
    <n v="20150625"/>
    <s v="facebook"/>
    <s v="CM_游戏盒子"/>
    <n v="466901"/>
    <n v="2048.2399999999998"/>
  </r>
  <r>
    <s v="充电屏保"/>
    <x v="2"/>
    <x v="1"/>
    <n v="20150625"/>
    <s v="facebook"/>
    <s v="CM_充电屏保"/>
    <n v="157528438"/>
    <n v="105513.66"/>
  </r>
  <r>
    <s v="其他"/>
    <x v="2"/>
    <x v="1"/>
    <n v="20150625"/>
    <s v="facebook"/>
    <s v="CM_卸载页"/>
    <n v="22994"/>
    <n v="31.92"/>
  </r>
  <r>
    <s v="其他"/>
    <x v="2"/>
    <x v="1"/>
    <n v="20150625"/>
    <s v="facebook"/>
    <s v="CM_PICKS"/>
    <n v="293239"/>
    <n v="652.96"/>
  </r>
  <r>
    <s v="Applock"/>
    <x v="2"/>
    <x v="1"/>
    <n v="20150625"/>
    <s v="facebook"/>
    <s v="CM_AppLock"/>
    <n v="133649335"/>
    <n v="96424.92"/>
  </r>
  <r>
    <s v="结果页"/>
    <x v="2"/>
    <x v="1"/>
    <n v="20150625"/>
    <s v="facebook"/>
    <s v="CMS_结果页"/>
    <n v="14737646"/>
    <n v="40079.96"/>
  </r>
  <r>
    <s v="充电屏保"/>
    <x v="2"/>
    <x v="1"/>
    <n v="20150625"/>
    <s v="facebook"/>
    <s v="CMS_充电屏保"/>
    <n v="41200640"/>
    <n v="28762.69"/>
  </r>
  <r>
    <s v="Applock"/>
    <x v="2"/>
    <x v="1"/>
    <n v="20150625"/>
    <s v="facebook"/>
    <s v="CMS_AppLock"/>
    <n v="370562751"/>
    <n v="285223.48"/>
  </r>
  <r>
    <s v="其他"/>
    <x v="2"/>
    <x v="1"/>
    <n v="20150625"/>
    <s v="facebook"/>
    <s v="CMB"/>
    <n v="2495978"/>
    <n v="1565.96"/>
  </r>
  <r>
    <s v="其他"/>
    <x v="2"/>
    <x v="1"/>
    <n v="20150625"/>
    <s v="facebook"/>
    <s v="CM launcher"/>
    <n v="205183"/>
    <n v="567.16999999999996"/>
  </r>
  <r>
    <s v="其他"/>
    <x v="2"/>
    <x v="1"/>
    <n v="20150625"/>
    <s v="facebook"/>
    <s v="BD_首页"/>
    <n v="4954229"/>
    <n v="4537.37"/>
  </r>
  <r>
    <s v="结果页"/>
    <x v="2"/>
    <x v="1"/>
    <n v="20150625"/>
    <s v="facebook"/>
    <s v="BD_结果页"/>
    <n v="5381511"/>
    <n v="7192.53"/>
  </r>
  <r>
    <s v="充电屏保"/>
    <x v="2"/>
    <x v="1"/>
    <n v="20150625"/>
    <s v="facebook"/>
    <s v="BD_充电屏保"/>
    <n v="25030139"/>
    <n v="26976.32"/>
  </r>
  <r>
    <s v="其他"/>
    <x v="2"/>
    <x v="1"/>
    <n v="20150625"/>
    <s v="Admob"/>
    <s v="BD_首页"/>
    <n v="576196"/>
    <n v="142"/>
  </r>
  <r>
    <s v="其他"/>
    <x v="2"/>
    <x v="1"/>
    <n v="20150625"/>
    <s v="Admob"/>
    <s v="PG_Android"/>
    <n v="40541995"/>
    <n v="2581"/>
  </r>
  <r>
    <s v="其他"/>
    <x v="2"/>
    <x v="1"/>
    <n v="20150625"/>
    <s v="Admob"/>
    <s v="PG_IOS"/>
    <n v="2151181"/>
    <n v="1816"/>
  </r>
  <r>
    <s v="其他"/>
    <x v="2"/>
    <x v="1"/>
    <n v="20150626"/>
    <s v="facebook"/>
    <s v="PG_IOS"/>
    <n v="4867080"/>
    <n v="4012.5"/>
  </r>
  <r>
    <s v="其他"/>
    <x v="2"/>
    <x v="1"/>
    <n v="20150626"/>
    <s v="facebook"/>
    <s v="PG_Android"/>
    <n v="19950720"/>
    <n v="7971.53"/>
  </r>
  <r>
    <s v="其他"/>
    <x v="2"/>
    <x v="1"/>
    <n v="20150626"/>
    <s v="facebook"/>
    <s v="FM"/>
    <n v="939457"/>
    <n v="1827.84"/>
  </r>
  <r>
    <s v="结果页"/>
    <x v="2"/>
    <x v="1"/>
    <n v="20150626"/>
    <s v="facebook"/>
    <s v="CM_结果页"/>
    <n v="526344"/>
    <n v="646.39"/>
  </r>
  <r>
    <s v="其他"/>
    <x v="2"/>
    <x v="1"/>
    <n v="20150626"/>
    <s v="facebook"/>
    <s v="CM_游戏盒子"/>
    <n v="428619"/>
    <n v="1833.5"/>
  </r>
  <r>
    <s v="充电屏保"/>
    <x v="2"/>
    <x v="1"/>
    <n v="20150626"/>
    <s v="facebook"/>
    <s v="CM_充电屏保"/>
    <n v="160095930"/>
    <n v="102801.64"/>
  </r>
  <r>
    <s v="其他"/>
    <x v="2"/>
    <x v="1"/>
    <n v="20150626"/>
    <s v="facebook"/>
    <s v="CM_卸载页"/>
    <n v="15372"/>
    <n v="19.2"/>
  </r>
  <r>
    <s v="其他"/>
    <x v="2"/>
    <x v="1"/>
    <n v="20150626"/>
    <s v="facebook"/>
    <s v="CM_PICKS"/>
    <n v="280703"/>
    <n v="590.75"/>
  </r>
  <r>
    <s v="Applock"/>
    <x v="2"/>
    <x v="1"/>
    <n v="20150626"/>
    <s v="facebook"/>
    <s v="CM_AppLock"/>
    <n v="135755712"/>
    <n v="95395.1"/>
  </r>
  <r>
    <s v="结果页"/>
    <x v="2"/>
    <x v="1"/>
    <n v="20150626"/>
    <s v="facebook"/>
    <s v="CMS_结果页"/>
    <n v="14532754"/>
    <n v="38499.24"/>
  </r>
  <r>
    <s v="充电屏保"/>
    <x v="2"/>
    <x v="1"/>
    <n v="20150626"/>
    <s v="facebook"/>
    <s v="CMS_充电屏保"/>
    <n v="41542469"/>
    <n v="29388.86"/>
  </r>
  <r>
    <s v="Applock"/>
    <x v="2"/>
    <x v="1"/>
    <n v="20150626"/>
    <s v="facebook"/>
    <s v="CMS_AppLock"/>
    <n v="375772275"/>
    <n v="292018.56"/>
  </r>
  <r>
    <s v="其他"/>
    <x v="2"/>
    <x v="1"/>
    <n v="20150626"/>
    <s v="facebook"/>
    <s v="CMB"/>
    <n v="2496255"/>
    <n v="1622.31"/>
  </r>
  <r>
    <s v="其他"/>
    <x v="2"/>
    <x v="1"/>
    <n v="20150626"/>
    <s v="facebook"/>
    <s v="CM launcher"/>
    <n v="215655"/>
    <n v="688.2"/>
  </r>
  <r>
    <s v="其他"/>
    <x v="2"/>
    <x v="1"/>
    <n v="20150626"/>
    <s v="facebook"/>
    <s v="BD_首页"/>
    <n v="5085720"/>
    <n v="4745.29"/>
  </r>
  <r>
    <s v="结果页"/>
    <x v="2"/>
    <x v="1"/>
    <n v="20150626"/>
    <s v="facebook"/>
    <s v="BD_结果页"/>
    <n v="5456664"/>
    <n v="6911.11"/>
  </r>
  <r>
    <s v="充电屏保"/>
    <x v="2"/>
    <x v="1"/>
    <n v="20150626"/>
    <s v="facebook"/>
    <s v="BD_充电屏保"/>
    <n v="24527614"/>
    <n v="27111.79"/>
  </r>
  <r>
    <s v="其他"/>
    <x v="2"/>
    <x v="1"/>
    <n v="20150627"/>
    <s v="facebook"/>
    <s v="PG_IOS"/>
    <n v="5327540"/>
    <n v="4150.01"/>
  </r>
  <r>
    <s v="其他"/>
    <x v="2"/>
    <x v="1"/>
    <n v="20150627"/>
    <s v="facebook"/>
    <s v="PG_Android"/>
    <n v="20917943"/>
    <n v="8475.64"/>
  </r>
  <r>
    <s v="其他"/>
    <x v="2"/>
    <x v="1"/>
    <n v="20150627"/>
    <s v="facebook"/>
    <s v="FM"/>
    <n v="947641"/>
    <n v="1723.46"/>
  </r>
  <r>
    <s v="结果页"/>
    <x v="2"/>
    <x v="1"/>
    <n v="20150627"/>
    <s v="facebook"/>
    <s v="CM_结果页"/>
    <n v="347465"/>
    <n v="428.43"/>
  </r>
  <r>
    <s v="其他"/>
    <x v="2"/>
    <x v="1"/>
    <n v="20150627"/>
    <s v="facebook"/>
    <s v="CM_游戏盒子"/>
    <n v="449778"/>
    <n v="2002.95"/>
  </r>
  <r>
    <s v="充电屏保"/>
    <x v="2"/>
    <x v="1"/>
    <n v="20150627"/>
    <s v="facebook"/>
    <s v="CM_充电屏保"/>
    <n v="151651835"/>
    <n v="93449.91"/>
  </r>
  <r>
    <s v="其他"/>
    <x v="2"/>
    <x v="1"/>
    <n v="20150627"/>
    <s v="facebook"/>
    <s v="CM_卸载页"/>
    <n v="9991"/>
    <n v="10.19"/>
  </r>
  <r>
    <s v="其他"/>
    <x v="2"/>
    <x v="1"/>
    <n v="20150627"/>
    <s v="facebook"/>
    <s v="CM_PICKS"/>
    <n v="280576"/>
    <n v="646.08000000000004"/>
  </r>
  <r>
    <s v="Applock"/>
    <x v="2"/>
    <x v="1"/>
    <n v="20150627"/>
    <s v="facebook"/>
    <s v="CM_AppLock"/>
    <n v="131714055"/>
    <n v="89104.92"/>
  </r>
  <r>
    <s v="结果页"/>
    <x v="2"/>
    <x v="1"/>
    <n v="20150627"/>
    <s v="facebook"/>
    <s v="CMS_结果页"/>
    <n v="14149196"/>
    <n v="39921.760000000002"/>
  </r>
  <r>
    <s v="充电屏保"/>
    <x v="2"/>
    <x v="1"/>
    <n v="20150627"/>
    <s v="facebook"/>
    <s v="CMS_充电屏保"/>
    <n v="39481031"/>
    <n v="27165.31"/>
  </r>
  <r>
    <s v="Applock"/>
    <x v="2"/>
    <x v="1"/>
    <n v="20150627"/>
    <s v="facebook"/>
    <s v="CMS_AppLock"/>
    <n v="351764641"/>
    <n v="267188.2"/>
  </r>
  <r>
    <s v="其他"/>
    <x v="2"/>
    <x v="1"/>
    <n v="20150627"/>
    <s v="facebook"/>
    <s v="CMB"/>
    <n v="2427644"/>
    <n v="1621.33"/>
  </r>
  <r>
    <s v="其他"/>
    <x v="2"/>
    <x v="1"/>
    <n v="20150627"/>
    <s v="facebook"/>
    <s v="CM launcher"/>
    <n v="220894"/>
    <n v="644.14"/>
  </r>
  <r>
    <s v="其他"/>
    <x v="2"/>
    <x v="1"/>
    <n v="20150627"/>
    <s v="facebook"/>
    <s v="BD_首页"/>
    <n v="4886491"/>
    <n v="4336.46"/>
  </r>
  <r>
    <s v="结果页"/>
    <x v="2"/>
    <x v="1"/>
    <n v="20150627"/>
    <s v="facebook"/>
    <s v="BD_结果页"/>
    <n v="5261007"/>
    <n v="6164.53"/>
  </r>
  <r>
    <s v="充电屏保"/>
    <x v="2"/>
    <x v="1"/>
    <n v="20150627"/>
    <s v="facebook"/>
    <s v="BD_充电屏保"/>
    <n v="22803461"/>
    <n v="23319.99"/>
  </r>
  <r>
    <s v="结果页"/>
    <x v="1"/>
    <x v="1"/>
    <n v="20150626"/>
    <s v="Videos"/>
    <s v="BD_结果页"/>
    <n v="3117342"/>
    <n v="5127.97"/>
  </r>
  <r>
    <s v="结果页"/>
    <x v="1"/>
    <x v="1"/>
    <n v="20150626"/>
    <s v="Videos"/>
    <s v="CMS_结果页"/>
    <n v="376608"/>
    <n v="686.15"/>
  </r>
  <r>
    <s v="结果页"/>
    <x v="1"/>
    <x v="1"/>
    <n v="20150627"/>
    <s v="Videos"/>
    <s v="BD_结果页"/>
    <n v="3083872"/>
    <n v="4855.24"/>
  </r>
  <r>
    <s v="结果页"/>
    <x v="1"/>
    <x v="1"/>
    <n v="20150627"/>
    <s v="Videos"/>
    <s v="CMS_结果页"/>
    <n v="353112"/>
    <n v="532"/>
  </r>
  <r>
    <s v="结果页"/>
    <x v="1"/>
    <x v="1"/>
    <n v="20150628"/>
    <s v="Videos"/>
    <s v="BD_结果页"/>
    <n v="2392128"/>
    <n v="2608.4299999999998"/>
  </r>
  <r>
    <s v="结果页"/>
    <x v="1"/>
    <x v="1"/>
    <n v="20150628"/>
    <s v="Videos"/>
    <s v="CMS_结果页"/>
    <n v="277409"/>
    <n v="235.71"/>
  </r>
  <r>
    <s v="结果页"/>
    <x v="1"/>
    <x v="1"/>
    <n v="20150626"/>
    <s v="cpm"/>
    <s v="CM_结果页"/>
    <n v="27765"/>
    <n v="31.580000000000002"/>
  </r>
  <r>
    <s v="结果页"/>
    <x v="1"/>
    <x v="1"/>
    <n v="20150626"/>
    <s v="cpm"/>
    <s v="CMS_结果页"/>
    <n v="553688"/>
    <n v="1617.47"/>
  </r>
  <r>
    <s v="结果页"/>
    <x v="1"/>
    <x v="1"/>
    <n v="20150626"/>
    <s v="cpm"/>
    <s v="BD_结果页"/>
    <n v="234652"/>
    <n v="530"/>
  </r>
  <r>
    <s v="结果页"/>
    <x v="1"/>
    <x v="1"/>
    <n v="20150627"/>
    <s v="cpm"/>
    <s v="CM_结果页"/>
    <n v="14381"/>
    <n v="18.600000000000001"/>
  </r>
  <r>
    <s v="结果页"/>
    <x v="1"/>
    <x v="1"/>
    <n v="20150627"/>
    <s v="cpm"/>
    <s v="CMS_结果页"/>
    <n v="513441"/>
    <n v="1254.1100000000001"/>
  </r>
  <r>
    <s v="结果页"/>
    <x v="1"/>
    <x v="1"/>
    <n v="20150627"/>
    <s v="cpm"/>
    <s v="BD_结果页"/>
    <n v="208682"/>
    <n v="507.07"/>
  </r>
  <r>
    <s v="结果页"/>
    <x v="1"/>
    <x v="1"/>
    <n v="20150628"/>
    <s v="cpm"/>
    <s v="CM_结果页"/>
    <n v="13673"/>
    <n v="15.57"/>
  </r>
  <r>
    <s v="结果页"/>
    <x v="1"/>
    <x v="1"/>
    <n v="20150628"/>
    <s v="cpm"/>
    <s v="CMS_结果页"/>
    <n v="513005"/>
    <n v="1179.1599999999999"/>
  </r>
  <r>
    <s v="结果页"/>
    <x v="1"/>
    <x v="1"/>
    <n v="20150628"/>
    <s v="cpm"/>
    <s v="BD_结果页"/>
    <n v="205833"/>
    <n v="493.34000000000003"/>
  </r>
  <r>
    <s v="其他"/>
    <x v="2"/>
    <x v="1"/>
    <n v="20150626"/>
    <s v="Admob"/>
    <s v="BD_首页"/>
    <n v="574731"/>
    <n v="138"/>
  </r>
  <r>
    <s v="其他"/>
    <x v="2"/>
    <x v="1"/>
    <n v="20150626"/>
    <s v="Admob"/>
    <s v="PG_Android"/>
    <n v="41283417"/>
    <n v="2672"/>
  </r>
  <r>
    <s v="其他"/>
    <x v="2"/>
    <x v="1"/>
    <n v="20150626"/>
    <s v="Admob"/>
    <s v="PG_IOS"/>
    <n v="2220560"/>
    <n v="1882"/>
  </r>
  <r>
    <s v="其他"/>
    <x v="2"/>
    <x v="1"/>
    <n v="20150627"/>
    <s v="Admob"/>
    <s v="BD_首页"/>
    <n v="566792"/>
    <n v="157"/>
  </r>
  <r>
    <s v="其他"/>
    <x v="2"/>
    <x v="1"/>
    <n v="20150627"/>
    <s v="Admob"/>
    <s v="PG_Android"/>
    <n v="44528213"/>
    <n v="2762"/>
  </r>
  <r>
    <s v="其他"/>
    <x v="2"/>
    <x v="1"/>
    <n v="20150627"/>
    <s v="Admob"/>
    <s v="PG_IOS"/>
    <n v="2449259"/>
    <n v="1931"/>
  </r>
  <r>
    <s v="其他"/>
    <x v="2"/>
    <x v="1"/>
    <n v="20150628"/>
    <s v="facebook"/>
    <s v="PG_IOS"/>
    <n v="5282693"/>
    <n v="3910.72"/>
  </r>
  <r>
    <s v="其他"/>
    <x v="2"/>
    <x v="1"/>
    <n v="20150628"/>
    <s v="facebook"/>
    <s v="PG_Android"/>
    <n v="20613935"/>
    <n v="8194.0400000000009"/>
  </r>
  <r>
    <s v="其他"/>
    <x v="2"/>
    <x v="1"/>
    <n v="20150628"/>
    <s v="facebook"/>
    <s v="FM"/>
    <n v="961249"/>
    <n v="1795.48"/>
  </r>
  <r>
    <s v="结果页"/>
    <x v="2"/>
    <x v="1"/>
    <n v="20150628"/>
    <s v="facebook"/>
    <s v="CM_结果页"/>
    <n v="270343"/>
    <n v="345.52"/>
  </r>
  <r>
    <s v="其他"/>
    <x v="2"/>
    <x v="1"/>
    <n v="20150628"/>
    <s v="facebook"/>
    <s v="CM_游戏盒子"/>
    <n v="430710"/>
    <n v="2030.09"/>
  </r>
  <r>
    <s v="充电屏保"/>
    <x v="2"/>
    <x v="1"/>
    <n v="20150628"/>
    <s v="facebook"/>
    <s v="CM_充电屏保"/>
    <n v="140536865"/>
    <n v="84787.23"/>
  </r>
  <r>
    <s v="其他"/>
    <x v="2"/>
    <x v="1"/>
    <n v="20150628"/>
    <s v="facebook"/>
    <s v="CM_卸载页"/>
    <n v="7487"/>
    <n v="12.61"/>
  </r>
  <r>
    <s v="其他"/>
    <x v="2"/>
    <x v="1"/>
    <n v="20150628"/>
    <s v="facebook"/>
    <s v="CM_PICKS"/>
    <n v="283046"/>
    <n v="722.14"/>
  </r>
  <r>
    <s v="Applock"/>
    <x v="2"/>
    <x v="1"/>
    <n v="20150628"/>
    <s v="facebook"/>
    <s v="CM_AppLock"/>
    <n v="118436047"/>
    <n v="75908.77"/>
  </r>
  <r>
    <s v="结果页"/>
    <x v="2"/>
    <x v="1"/>
    <n v="20150628"/>
    <s v="facebook"/>
    <s v="CMS_结果页"/>
    <n v="14490097"/>
    <n v="39584.559999999998"/>
  </r>
  <r>
    <s v="充电屏保"/>
    <x v="2"/>
    <x v="1"/>
    <n v="20150628"/>
    <s v="facebook"/>
    <s v="CMS_充电屏保"/>
    <n v="39110813"/>
    <n v="26664.39"/>
  </r>
  <r>
    <s v="Applock"/>
    <x v="2"/>
    <x v="1"/>
    <n v="20150628"/>
    <s v="facebook"/>
    <s v="CMS_AppLock"/>
    <n v="334657178"/>
    <n v="247473.8"/>
  </r>
  <r>
    <s v="其他"/>
    <x v="2"/>
    <x v="1"/>
    <n v="20150628"/>
    <s v="facebook"/>
    <s v="CMB"/>
    <n v="2418974"/>
    <n v="1600.01"/>
  </r>
  <r>
    <s v="其他"/>
    <x v="2"/>
    <x v="1"/>
    <n v="20150628"/>
    <s v="facebook"/>
    <s v="CM launcher"/>
    <n v="213661"/>
    <n v="622.59"/>
  </r>
  <r>
    <s v="其他"/>
    <x v="2"/>
    <x v="1"/>
    <n v="20150628"/>
    <s v="facebook"/>
    <s v="BD_首页"/>
    <n v="5002185"/>
    <n v="4364.16"/>
  </r>
  <r>
    <s v="结果页"/>
    <x v="2"/>
    <x v="1"/>
    <n v="20150628"/>
    <s v="facebook"/>
    <s v="BD_结果页"/>
    <n v="5528238"/>
    <n v="6219.43"/>
  </r>
  <r>
    <s v="充电屏保"/>
    <x v="2"/>
    <x v="1"/>
    <n v="20150628"/>
    <s v="facebook"/>
    <s v="BD_充电屏保"/>
    <n v="22388948"/>
    <n v="22164.84"/>
  </r>
  <r>
    <s v="其他"/>
    <x v="2"/>
    <x v="1"/>
    <n v="20150628"/>
    <s v="Admob"/>
    <s v="BD_首页"/>
    <n v="551637"/>
    <n v="138"/>
  </r>
  <r>
    <s v="其他"/>
    <x v="2"/>
    <x v="1"/>
    <n v="20150628"/>
    <s v="Admob"/>
    <s v="PG_Android"/>
    <n v="46037271"/>
    <n v="2704"/>
  </r>
  <r>
    <s v="其他"/>
    <x v="2"/>
    <x v="1"/>
    <n v="20150628"/>
    <s v="Admob"/>
    <s v="PG_IOS"/>
    <n v="2507747"/>
    <n v="1959"/>
  </r>
  <r>
    <s v="结果页"/>
    <x v="1"/>
    <x v="1"/>
    <n v="20150629"/>
    <s v="Videos"/>
    <s v="BD_结果页"/>
    <n v="2961558"/>
    <n v="3821.09"/>
  </r>
  <r>
    <s v="结果页"/>
    <x v="1"/>
    <x v="1"/>
    <n v="20150629"/>
    <s v="Videos"/>
    <s v="CMS_结果页"/>
    <n v="364691"/>
    <n v="413.02"/>
  </r>
  <r>
    <s v="结果页"/>
    <x v="1"/>
    <x v="1"/>
    <n v="20150629"/>
    <s v="cpm"/>
    <s v="CMS_结果页"/>
    <n v="476925"/>
    <n v="1018.1099999999999"/>
  </r>
  <r>
    <s v="结果页"/>
    <x v="1"/>
    <x v="1"/>
    <n v="20150629"/>
    <s v="cpm"/>
    <s v="BD_结果页"/>
    <n v="185804"/>
    <n v="448.59000000000003"/>
  </r>
  <r>
    <s v="其他"/>
    <x v="2"/>
    <x v="1"/>
    <n v="20150629"/>
    <s v="facebook"/>
    <s v="PG_IOS"/>
    <n v="4644666"/>
    <n v="3603.36"/>
  </r>
  <r>
    <s v="其他"/>
    <x v="2"/>
    <x v="1"/>
    <n v="20150629"/>
    <s v="facebook"/>
    <s v="PG_Android"/>
    <n v="19063000"/>
    <n v="7534.02"/>
  </r>
  <r>
    <s v="其他"/>
    <x v="2"/>
    <x v="1"/>
    <n v="20150629"/>
    <s v="facebook"/>
    <s v="FM"/>
    <n v="923331"/>
    <n v="1728.88"/>
  </r>
  <r>
    <s v="结果页"/>
    <x v="2"/>
    <x v="1"/>
    <n v="20150629"/>
    <s v="facebook"/>
    <s v="CM_结果页"/>
    <n v="236078"/>
    <n v="279.79000000000002"/>
  </r>
  <r>
    <s v="其他"/>
    <x v="2"/>
    <x v="1"/>
    <n v="20150629"/>
    <s v="facebook"/>
    <s v="CM_游戏盒子"/>
    <n v="431733"/>
    <n v="1933.65"/>
  </r>
  <r>
    <s v="充电屏保"/>
    <x v="2"/>
    <x v="1"/>
    <n v="20150629"/>
    <s v="facebook"/>
    <s v="CM_充电屏保"/>
    <n v="144015435"/>
    <n v="84627.59"/>
  </r>
  <r>
    <s v="其他"/>
    <x v="2"/>
    <x v="1"/>
    <n v="20150629"/>
    <s v="facebook"/>
    <s v="CM_卸载页"/>
    <n v="7006"/>
    <n v="8.32"/>
  </r>
  <r>
    <s v="其他"/>
    <x v="2"/>
    <x v="1"/>
    <n v="20150629"/>
    <s v="facebook"/>
    <s v="CM_PICKS"/>
    <n v="270373"/>
    <n v="662.74"/>
  </r>
  <r>
    <s v="Applock"/>
    <x v="2"/>
    <x v="1"/>
    <n v="20150629"/>
    <s v="facebook"/>
    <s v="CM_AppLock"/>
    <n v="124818480"/>
    <n v="77622.55"/>
  </r>
  <r>
    <s v="结果页"/>
    <x v="2"/>
    <x v="1"/>
    <n v="20150629"/>
    <s v="facebook"/>
    <s v="CMS_结果页"/>
    <n v="14750825"/>
    <n v="39719.74"/>
  </r>
  <r>
    <s v="充电屏保"/>
    <x v="2"/>
    <x v="1"/>
    <n v="20150629"/>
    <s v="facebook"/>
    <s v="CMS_充电屏保"/>
    <n v="41700163"/>
    <n v="28300.27"/>
  </r>
  <r>
    <s v="Applock"/>
    <x v="2"/>
    <x v="1"/>
    <n v="20150629"/>
    <s v="facebook"/>
    <s v="CMS_AppLock"/>
    <n v="362035535"/>
    <n v="270104.24"/>
  </r>
  <r>
    <s v="其他"/>
    <x v="2"/>
    <x v="1"/>
    <n v="20150629"/>
    <s v="facebook"/>
    <s v="CMB"/>
    <n v="2482410"/>
    <n v="1600.8"/>
  </r>
  <r>
    <s v="其他"/>
    <x v="2"/>
    <x v="1"/>
    <n v="20150629"/>
    <s v="facebook"/>
    <s v="CM launcher"/>
    <n v="207187"/>
    <n v="653.53"/>
  </r>
  <r>
    <s v="其他"/>
    <x v="2"/>
    <x v="1"/>
    <n v="20150629"/>
    <s v="facebook"/>
    <s v="BD_首页"/>
    <n v="5037090"/>
    <n v="4414.01"/>
  </r>
  <r>
    <s v="结果页"/>
    <x v="2"/>
    <x v="1"/>
    <n v="20150629"/>
    <s v="facebook"/>
    <s v="BD_结果页"/>
    <n v="5362755"/>
    <n v="5933.14"/>
  </r>
  <r>
    <s v="充电屏保"/>
    <x v="2"/>
    <x v="1"/>
    <n v="20150629"/>
    <s v="facebook"/>
    <s v="BD_充电屏保"/>
    <n v="23550934"/>
    <n v="24142.89"/>
  </r>
  <r>
    <s v="其他"/>
    <x v="2"/>
    <x v="1"/>
    <n v="20150629"/>
    <s v="Admob"/>
    <s v="BD_首页"/>
    <n v="561629"/>
    <n v="157"/>
  </r>
  <r>
    <s v="其他"/>
    <x v="2"/>
    <x v="1"/>
    <n v="20150629"/>
    <s v="Admob"/>
    <s v="PG_Android"/>
    <n v="42009888"/>
    <n v="2741"/>
  </r>
  <r>
    <s v="其他"/>
    <x v="2"/>
    <x v="1"/>
    <n v="20150629"/>
    <s v="Admob"/>
    <s v="PG_IOS"/>
    <n v="2333409"/>
    <n v="1958"/>
  </r>
  <r>
    <s v="结果页"/>
    <x v="1"/>
    <x v="1"/>
    <n v="20150630"/>
    <s v="cpm"/>
    <s v="CMS_结果页"/>
    <n v="434794"/>
    <n v="917.95"/>
  </r>
  <r>
    <s v="结果页"/>
    <x v="1"/>
    <x v="1"/>
    <n v="20150630"/>
    <s v="cpm"/>
    <s v="BD_结果页"/>
    <n v="161095"/>
    <n v="385.97"/>
  </r>
  <r>
    <s v="结果页"/>
    <x v="1"/>
    <x v="1"/>
    <n v="20150630"/>
    <s v="Videos"/>
    <s v="BD_结果页"/>
    <n v="3353468"/>
    <n v="4735.13"/>
  </r>
  <r>
    <s v="结果页"/>
    <x v="1"/>
    <x v="1"/>
    <n v="20150630"/>
    <s v="Videos"/>
    <s v="CMS_结果页"/>
    <n v="336509"/>
    <n v="478.58"/>
  </r>
  <r>
    <s v="其他"/>
    <x v="2"/>
    <x v="1"/>
    <n v="20150630"/>
    <s v="facebook"/>
    <s v="PG_IOS"/>
    <n v="4492486"/>
    <n v="3584.38"/>
  </r>
  <r>
    <s v="其他"/>
    <x v="2"/>
    <x v="1"/>
    <n v="20150630"/>
    <s v="facebook"/>
    <s v="PG_Android"/>
    <n v="17073694"/>
    <n v="6595.56"/>
  </r>
  <r>
    <s v="其他"/>
    <x v="2"/>
    <x v="1"/>
    <n v="20150630"/>
    <s v="facebook"/>
    <s v="FM"/>
    <n v="972962"/>
    <n v="1907.05"/>
  </r>
  <r>
    <s v="结果页"/>
    <x v="2"/>
    <x v="1"/>
    <n v="20150630"/>
    <s v="facebook"/>
    <s v="CM_结果页"/>
    <n v="210348"/>
    <n v="249.94"/>
  </r>
  <r>
    <s v="其他"/>
    <x v="2"/>
    <x v="1"/>
    <n v="20150630"/>
    <s v="facebook"/>
    <s v="CM_游戏盒子"/>
    <n v="435873"/>
    <n v="1812.64"/>
  </r>
  <r>
    <s v="充电屏保"/>
    <x v="2"/>
    <x v="1"/>
    <n v="20150630"/>
    <s v="facebook"/>
    <s v="CM_充电屏保"/>
    <n v="128803825"/>
    <n v="68903.710000000006"/>
  </r>
  <r>
    <s v="其他"/>
    <x v="2"/>
    <x v="1"/>
    <n v="20150630"/>
    <s v="facebook"/>
    <s v="CM_卸载页"/>
    <n v="6401"/>
    <n v="6"/>
  </r>
  <r>
    <s v="其他"/>
    <x v="2"/>
    <x v="1"/>
    <n v="20150630"/>
    <s v="facebook"/>
    <s v="CM_PICKS"/>
    <n v="273830"/>
    <n v="623.13"/>
  </r>
  <r>
    <s v="Applock"/>
    <x v="2"/>
    <x v="1"/>
    <n v="20150630"/>
    <s v="facebook"/>
    <s v="CM_AppLock"/>
    <n v="116964935"/>
    <n v="65292.66"/>
  </r>
  <r>
    <s v="结果页"/>
    <x v="2"/>
    <x v="1"/>
    <n v="20150630"/>
    <s v="facebook"/>
    <s v="CMS_结果页"/>
    <n v="14826046"/>
    <n v="38028.870000000003"/>
  </r>
  <r>
    <s v="充电屏保"/>
    <x v="2"/>
    <x v="1"/>
    <n v="20150630"/>
    <s v="facebook"/>
    <s v="CMS_充电屏保"/>
    <n v="41032623"/>
    <n v="25888.63"/>
  </r>
  <r>
    <s v="Applock"/>
    <x v="2"/>
    <x v="1"/>
    <n v="20150630"/>
    <s v="facebook"/>
    <s v="CMS_AppLock"/>
    <n v="352767457"/>
    <n v="255736.06"/>
  </r>
  <r>
    <s v="其他"/>
    <x v="2"/>
    <x v="1"/>
    <n v="20150630"/>
    <s v="facebook"/>
    <s v="CMB"/>
    <n v="2410794"/>
    <n v="1550.78"/>
  </r>
  <r>
    <s v="其他"/>
    <x v="2"/>
    <x v="1"/>
    <n v="20150630"/>
    <s v="facebook"/>
    <s v="CM launcher"/>
    <n v="208173"/>
    <n v="649.54999999999995"/>
  </r>
  <r>
    <s v="其他"/>
    <x v="2"/>
    <x v="1"/>
    <n v="20150630"/>
    <s v="facebook"/>
    <s v="BD_首页"/>
    <n v="6237599"/>
    <n v="5024.3599999999997"/>
  </r>
  <r>
    <s v="结果页"/>
    <x v="2"/>
    <x v="1"/>
    <n v="20150630"/>
    <s v="facebook"/>
    <s v="BD_结果页"/>
    <n v="6217580"/>
    <n v="5911.29"/>
  </r>
  <r>
    <s v="充电屏保"/>
    <x v="2"/>
    <x v="1"/>
    <n v="20150630"/>
    <s v="facebook"/>
    <s v="BD_充电屏保"/>
    <n v="23638871"/>
    <n v="22997.09"/>
  </r>
  <r>
    <s v="其他"/>
    <x v="2"/>
    <x v="1"/>
    <n v="20150630"/>
    <s v="Admob"/>
    <s v="BD_首页"/>
    <n v="684035"/>
    <n v="188"/>
  </r>
  <r>
    <s v="其他"/>
    <x v="2"/>
    <x v="1"/>
    <n v="20150630"/>
    <s v="Admob"/>
    <s v="PG_Android"/>
    <n v="41701017"/>
    <n v="2681"/>
  </r>
  <r>
    <s v="其他"/>
    <x v="2"/>
    <x v="1"/>
    <n v="20150630"/>
    <s v="Admob"/>
    <s v="PG_IOS"/>
    <n v="2224982"/>
    <n v="1707"/>
  </r>
  <r>
    <s v="结果页"/>
    <x v="1"/>
    <x v="3"/>
    <n v="20150701"/>
    <s v="Videos"/>
    <s v="BD_结果页"/>
    <n v="3119994"/>
    <n v="4380.67"/>
  </r>
  <r>
    <s v="结果页"/>
    <x v="1"/>
    <x v="3"/>
    <n v="20150701"/>
    <s v="Videos"/>
    <s v="CMS_结果页"/>
    <n v="315307"/>
    <n v="467.15"/>
  </r>
  <r>
    <s v="结果页"/>
    <x v="1"/>
    <x v="3"/>
    <n v="20150701"/>
    <s v="cpm"/>
    <s v="CMS_结果页"/>
    <n v="256377"/>
    <n v="439.33000000000004"/>
  </r>
  <r>
    <s v="结果页"/>
    <x v="1"/>
    <x v="3"/>
    <n v="20150701"/>
    <s v="cpm"/>
    <s v="BD_结果页"/>
    <n v="175376"/>
    <n v="405.79999999999995"/>
  </r>
  <r>
    <s v="其他"/>
    <x v="2"/>
    <x v="3"/>
    <n v="20150701"/>
    <s v="Admob"/>
    <s v="BD_首页"/>
    <n v="573309"/>
    <n v="144"/>
  </r>
  <r>
    <s v="其他"/>
    <x v="2"/>
    <x v="3"/>
    <n v="20150701"/>
    <s v="Admob"/>
    <s v="PG_Android"/>
    <n v="41788711"/>
    <n v="2486"/>
  </r>
  <r>
    <s v="其他"/>
    <x v="2"/>
    <x v="3"/>
    <n v="20150701"/>
    <s v="Admob"/>
    <s v="PG_IOS"/>
    <n v="2193969"/>
    <n v="1275"/>
  </r>
  <r>
    <s v="其他"/>
    <x v="2"/>
    <x v="3"/>
    <n v="20150701"/>
    <s v="facebook"/>
    <s v="PG_IOS"/>
    <n v="4488351"/>
    <n v="3345.41"/>
  </r>
  <r>
    <s v="其他"/>
    <x v="2"/>
    <x v="3"/>
    <n v="20150701"/>
    <s v="facebook"/>
    <s v="PG_Android"/>
    <n v="16737400"/>
    <n v="6115.64"/>
  </r>
  <r>
    <s v="其他"/>
    <x v="2"/>
    <x v="3"/>
    <n v="20150701"/>
    <s v="facebook"/>
    <s v="FM"/>
    <n v="943445"/>
    <n v="1677.87"/>
  </r>
  <r>
    <s v="结果页"/>
    <x v="2"/>
    <x v="3"/>
    <n v="20150701"/>
    <s v="facebook"/>
    <s v="CM_结果页"/>
    <n v="182650"/>
    <n v="219.54"/>
  </r>
  <r>
    <s v="其他"/>
    <x v="2"/>
    <x v="3"/>
    <n v="20150701"/>
    <s v="facebook"/>
    <s v="CM_游戏盒子"/>
    <n v="473060"/>
    <n v="2405.4899999999998"/>
  </r>
  <r>
    <s v="充电屏保"/>
    <x v="2"/>
    <x v="3"/>
    <n v="20150701"/>
    <s v="facebook"/>
    <s v="CM_充电屏保"/>
    <n v="129195142"/>
    <n v="67035.16"/>
  </r>
  <r>
    <s v="其他"/>
    <x v="2"/>
    <x v="3"/>
    <n v="20150701"/>
    <s v="facebook"/>
    <s v="CM_卸载页"/>
    <n v="5523"/>
    <n v="6.18"/>
  </r>
  <r>
    <s v="其他"/>
    <x v="2"/>
    <x v="3"/>
    <n v="20150701"/>
    <s v="facebook"/>
    <s v="CM_PICKS"/>
    <n v="281151"/>
    <n v="664.49"/>
  </r>
  <r>
    <s v="Applock"/>
    <x v="2"/>
    <x v="3"/>
    <n v="20150701"/>
    <s v="facebook"/>
    <s v="CM_AppLock"/>
    <n v="110907757"/>
    <n v="60683.79"/>
  </r>
  <r>
    <s v="结果页"/>
    <x v="2"/>
    <x v="3"/>
    <n v="20150701"/>
    <s v="facebook"/>
    <s v="CMS_结果页"/>
    <n v="14981093"/>
    <n v="38058.29"/>
  </r>
  <r>
    <s v="充电屏保"/>
    <x v="2"/>
    <x v="3"/>
    <n v="20150701"/>
    <s v="facebook"/>
    <s v="CMS_充电屏保"/>
    <n v="40416973"/>
    <n v="24607.25"/>
  </r>
  <r>
    <s v="Applock"/>
    <x v="2"/>
    <x v="3"/>
    <n v="20150701"/>
    <s v="facebook"/>
    <s v="CMS_AppLock"/>
    <n v="340969536"/>
    <n v="235363.4"/>
  </r>
  <r>
    <s v="其他"/>
    <x v="2"/>
    <x v="3"/>
    <n v="20150701"/>
    <s v="facebook"/>
    <s v="CMB"/>
    <n v="2421034"/>
    <n v="1427.37"/>
  </r>
  <r>
    <s v="其他"/>
    <x v="2"/>
    <x v="3"/>
    <n v="20150701"/>
    <s v="facebook"/>
    <s v="CM launcher"/>
    <n v="216222"/>
    <n v="604.42999999999995"/>
  </r>
  <r>
    <s v="其他"/>
    <x v="2"/>
    <x v="3"/>
    <n v="20150701"/>
    <s v="facebook"/>
    <s v="BD_首页"/>
    <n v="5256363"/>
    <n v="4095.88"/>
  </r>
  <r>
    <s v="结果页"/>
    <x v="2"/>
    <x v="3"/>
    <n v="20150701"/>
    <s v="facebook"/>
    <s v="BD_结果页"/>
    <n v="5415608"/>
    <n v="4752.13"/>
  </r>
  <r>
    <s v="充电屏保"/>
    <x v="2"/>
    <x v="3"/>
    <n v="20150701"/>
    <s v="facebook"/>
    <s v="BD_充电屏保"/>
    <n v="23138422"/>
    <n v="20184.43"/>
  </r>
  <r>
    <s v="结果页"/>
    <x v="1"/>
    <x v="3"/>
    <n v="20150702"/>
    <s v="Videos"/>
    <s v="BD_结果页"/>
    <n v="3237608"/>
    <n v="3623.02"/>
  </r>
  <r>
    <s v="结果页"/>
    <x v="1"/>
    <x v="3"/>
    <n v="20150702"/>
    <s v="Videos"/>
    <s v="CMS_结果页"/>
    <n v="327152"/>
    <n v="385.23"/>
  </r>
  <r>
    <s v="结果页"/>
    <x v="1"/>
    <x v="3"/>
    <n v="20150702"/>
    <s v="cpm"/>
    <s v="CMS_结果页"/>
    <n v="419394"/>
    <n v="1056.3900000000001"/>
  </r>
  <r>
    <s v="结果页"/>
    <x v="1"/>
    <x v="3"/>
    <n v="20150702"/>
    <s v="cpm"/>
    <s v="BD_结果页"/>
    <n v="182477"/>
    <n v="406.98999999999995"/>
  </r>
  <r>
    <s v="其他"/>
    <x v="2"/>
    <x v="3"/>
    <n v="20150702"/>
    <s v="facebook"/>
    <s v="PG_IOS"/>
    <n v="4688500"/>
    <n v="3195.27"/>
  </r>
  <r>
    <s v="其他"/>
    <x v="2"/>
    <x v="3"/>
    <n v="20150702"/>
    <s v="facebook"/>
    <s v="PG_Android"/>
    <n v="17152331"/>
    <n v="6361.78"/>
  </r>
  <r>
    <s v="其他"/>
    <x v="2"/>
    <x v="3"/>
    <n v="20150702"/>
    <s v="facebook"/>
    <s v="FM"/>
    <n v="890552"/>
    <n v="1773.58"/>
  </r>
  <r>
    <s v="结果页"/>
    <x v="2"/>
    <x v="3"/>
    <n v="20150702"/>
    <s v="facebook"/>
    <s v="CM_结果页"/>
    <n v="242552"/>
    <n v="380.61"/>
  </r>
  <r>
    <s v="其他"/>
    <x v="2"/>
    <x v="3"/>
    <n v="20150702"/>
    <s v="facebook"/>
    <s v="CM_游戏盒子"/>
    <n v="449043"/>
    <n v="2418.84"/>
  </r>
  <r>
    <s v="充电屏保"/>
    <x v="2"/>
    <x v="3"/>
    <n v="20150702"/>
    <s v="facebook"/>
    <s v="CM_充电屏保"/>
    <n v="131048303"/>
    <n v="67603.789999999994"/>
  </r>
  <r>
    <s v="其他"/>
    <x v="2"/>
    <x v="3"/>
    <n v="20150702"/>
    <s v="facebook"/>
    <s v="CM_卸载页"/>
    <n v="10278"/>
    <n v="21.16"/>
  </r>
  <r>
    <s v="其他"/>
    <x v="2"/>
    <x v="3"/>
    <n v="20150702"/>
    <s v="facebook"/>
    <s v="CM_PICKS"/>
    <n v="265837"/>
    <n v="745.49"/>
  </r>
  <r>
    <s v="Applock"/>
    <x v="2"/>
    <x v="3"/>
    <n v="20150702"/>
    <s v="facebook"/>
    <s v="CM_AppLock"/>
    <n v="109930295"/>
    <n v="59695.23"/>
  </r>
  <r>
    <s v="结果页"/>
    <x v="2"/>
    <x v="3"/>
    <n v="20150702"/>
    <s v="facebook"/>
    <s v="CMS_结果页"/>
    <n v="14480507"/>
    <n v="40125.68"/>
  </r>
  <r>
    <s v="充电屏保"/>
    <x v="2"/>
    <x v="3"/>
    <n v="20150702"/>
    <s v="facebook"/>
    <s v="CMS_充电屏保"/>
    <n v="40220111"/>
    <n v="24996.78"/>
  </r>
  <r>
    <s v="Applock"/>
    <x v="2"/>
    <x v="3"/>
    <n v="20150702"/>
    <s v="facebook"/>
    <s v="CMS_AppLock"/>
    <n v="345942932"/>
    <n v="242181.01"/>
  </r>
  <r>
    <s v="其他"/>
    <x v="2"/>
    <x v="3"/>
    <n v="20150702"/>
    <s v="facebook"/>
    <s v="CMB"/>
    <n v="2491411"/>
    <n v="1533.83"/>
  </r>
  <r>
    <s v="其他"/>
    <x v="2"/>
    <x v="3"/>
    <n v="20150702"/>
    <s v="facebook"/>
    <s v="CM launcher"/>
    <n v="237858"/>
    <n v="750.81"/>
  </r>
  <r>
    <s v="其他"/>
    <x v="2"/>
    <x v="3"/>
    <n v="20150702"/>
    <s v="facebook"/>
    <s v="BD_首页"/>
    <n v="5197178"/>
    <n v="4021.86"/>
  </r>
  <r>
    <s v="结果页"/>
    <x v="2"/>
    <x v="3"/>
    <n v="20150702"/>
    <s v="facebook"/>
    <s v="BD_结果页"/>
    <n v="5374441"/>
    <n v="4984.34"/>
  </r>
  <r>
    <s v="充电屏保"/>
    <x v="2"/>
    <x v="3"/>
    <n v="20150702"/>
    <s v="facebook"/>
    <s v="BD_充电屏保"/>
    <n v="22518986"/>
    <n v="21051.48"/>
  </r>
  <r>
    <s v="其他"/>
    <x v="2"/>
    <x v="3"/>
    <n v="20150702"/>
    <s v="Admob"/>
    <s v="BD_首页"/>
    <n v="547616"/>
    <n v="147"/>
  </r>
  <r>
    <s v="其他"/>
    <x v="2"/>
    <x v="3"/>
    <n v="20150702"/>
    <s v="Admob"/>
    <s v="PG_Android"/>
    <n v="42132527"/>
    <n v="2572"/>
  </r>
  <r>
    <s v="其他"/>
    <x v="2"/>
    <x v="3"/>
    <n v="20150702"/>
    <s v="Admob"/>
    <s v="PG_IOS"/>
    <n v="2444772"/>
    <n v="1326"/>
  </r>
  <r>
    <s v="其他"/>
    <x v="2"/>
    <x v="3"/>
    <n v="20150703"/>
    <s v="facebook"/>
    <s v="PG_IOS"/>
    <n v="6506914"/>
    <n v="4042.83"/>
  </r>
  <r>
    <s v="其他"/>
    <x v="2"/>
    <x v="3"/>
    <n v="20150703"/>
    <s v="facebook"/>
    <s v="PG_Android"/>
    <n v="18835245"/>
    <n v="7116.72"/>
  </r>
  <r>
    <s v="其他"/>
    <x v="2"/>
    <x v="3"/>
    <n v="20150703"/>
    <s v="facebook"/>
    <s v="FM"/>
    <n v="910054"/>
    <n v="1738.3"/>
  </r>
  <r>
    <s v="结果页"/>
    <x v="2"/>
    <x v="3"/>
    <n v="20150703"/>
    <s v="facebook"/>
    <s v="CM_结果页"/>
    <n v="12057587"/>
    <n v="14525.8"/>
  </r>
  <r>
    <s v="其他"/>
    <x v="2"/>
    <x v="3"/>
    <n v="20150703"/>
    <s v="facebook"/>
    <s v="CM_游戏盒子"/>
    <n v="472445"/>
    <n v="2743.78"/>
  </r>
  <r>
    <s v="充电屏保"/>
    <x v="2"/>
    <x v="3"/>
    <n v="20150703"/>
    <s v="facebook"/>
    <s v="CM_充电屏保"/>
    <n v="129869505"/>
    <n v="64874.46"/>
  </r>
  <r>
    <s v="其他"/>
    <x v="2"/>
    <x v="3"/>
    <n v="20150703"/>
    <s v="facebook"/>
    <s v="CM_卸载页"/>
    <n v="437521"/>
    <n v="781.58"/>
  </r>
  <r>
    <s v="其他"/>
    <x v="2"/>
    <x v="3"/>
    <n v="20150703"/>
    <s v="facebook"/>
    <s v="CM_PICKS"/>
    <n v="272785"/>
    <n v="722.01"/>
  </r>
  <r>
    <s v="Applock"/>
    <x v="2"/>
    <x v="3"/>
    <n v="20150703"/>
    <s v="facebook"/>
    <s v="CM_AppLock"/>
    <n v="112812764"/>
    <n v="60130.76"/>
  </r>
  <r>
    <s v="结果页"/>
    <x v="2"/>
    <x v="3"/>
    <n v="20150703"/>
    <s v="facebook"/>
    <s v="CMS_结果页"/>
    <n v="15312939"/>
    <n v="41757.39"/>
  </r>
  <r>
    <s v="充电屏保"/>
    <x v="2"/>
    <x v="3"/>
    <n v="20150703"/>
    <s v="facebook"/>
    <s v="CMS_充电屏保"/>
    <n v="42736585"/>
    <n v="26125.45"/>
  </r>
  <r>
    <s v="Applock"/>
    <x v="2"/>
    <x v="3"/>
    <n v="20150703"/>
    <s v="facebook"/>
    <s v="CMS_AppLock"/>
    <n v="365600248"/>
    <n v="255093.88"/>
  </r>
  <r>
    <s v="其他"/>
    <x v="2"/>
    <x v="3"/>
    <n v="20150703"/>
    <s v="facebook"/>
    <s v="CMB"/>
    <n v="2469334"/>
    <n v="1501.57"/>
  </r>
  <r>
    <s v="其他"/>
    <x v="2"/>
    <x v="3"/>
    <n v="20150703"/>
    <s v="facebook"/>
    <s v="CM launcher"/>
    <n v="260080"/>
    <n v="973.51"/>
  </r>
  <r>
    <s v="其他"/>
    <x v="2"/>
    <x v="3"/>
    <n v="20150703"/>
    <s v="facebook"/>
    <s v="BD_首页"/>
    <n v="5870261"/>
    <n v="4417.13"/>
  </r>
  <r>
    <s v="结果页"/>
    <x v="2"/>
    <x v="3"/>
    <n v="20150703"/>
    <s v="facebook"/>
    <s v="BD_结果页"/>
    <n v="5991755"/>
    <n v="5222.3999999999996"/>
  </r>
  <r>
    <s v="充电屏保"/>
    <x v="2"/>
    <x v="3"/>
    <n v="20150703"/>
    <s v="facebook"/>
    <s v="BD_充电屏保"/>
    <n v="22605539"/>
    <n v="20653.18"/>
  </r>
  <r>
    <s v="其他"/>
    <x v="2"/>
    <x v="3"/>
    <n v="20150704"/>
    <s v="facebook"/>
    <s v="PG_IOS"/>
    <n v="9164609"/>
    <n v="6555.91"/>
  </r>
  <r>
    <s v="其他"/>
    <x v="2"/>
    <x v="3"/>
    <n v="20150704"/>
    <s v="facebook"/>
    <s v="PG_Android"/>
    <n v="21429060"/>
    <n v="8549.65"/>
  </r>
  <r>
    <s v="其他"/>
    <x v="2"/>
    <x v="3"/>
    <n v="20150704"/>
    <s v="facebook"/>
    <s v="FM"/>
    <n v="895573"/>
    <n v="1673.56"/>
  </r>
  <r>
    <s v="结果页"/>
    <x v="2"/>
    <x v="3"/>
    <n v="20150704"/>
    <s v="facebook"/>
    <s v="CM_结果页"/>
    <n v="17359303"/>
    <n v="21748.11"/>
  </r>
  <r>
    <s v="其他"/>
    <x v="2"/>
    <x v="3"/>
    <n v="20150704"/>
    <s v="facebook"/>
    <s v="CM_游戏盒子"/>
    <n v="477379"/>
    <n v="2808.65"/>
  </r>
  <r>
    <s v="充电屏保"/>
    <x v="2"/>
    <x v="3"/>
    <n v="20150704"/>
    <s v="facebook"/>
    <s v="CM_充电屏保"/>
    <n v="120938673"/>
    <n v="59432.94"/>
  </r>
  <r>
    <s v="其他"/>
    <x v="2"/>
    <x v="3"/>
    <n v="20150704"/>
    <s v="facebook"/>
    <s v="CM_卸载页"/>
    <n v="540881"/>
    <n v="1003.79"/>
  </r>
  <r>
    <s v="其他"/>
    <x v="2"/>
    <x v="3"/>
    <n v="20150704"/>
    <s v="facebook"/>
    <s v="CM_PICKS"/>
    <n v="275999"/>
    <n v="666.82"/>
  </r>
  <r>
    <s v="Applock"/>
    <x v="2"/>
    <x v="3"/>
    <n v="20150704"/>
    <s v="facebook"/>
    <s v="CM_AppLock"/>
    <n v="110501623"/>
    <n v="57666.49"/>
  </r>
  <r>
    <s v="结果页"/>
    <x v="2"/>
    <x v="3"/>
    <n v="20150704"/>
    <s v="facebook"/>
    <s v="CMS_结果页"/>
    <n v="14959993"/>
    <n v="41552.65"/>
  </r>
  <r>
    <s v="充电屏保"/>
    <x v="2"/>
    <x v="3"/>
    <n v="20150704"/>
    <s v="facebook"/>
    <s v="CMS_充电屏保"/>
    <n v="40993647"/>
    <n v="24667.52"/>
  </r>
  <r>
    <s v="Applock"/>
    <x v="2"/>
    <x v="3"/>
    <n v="20150704"/>
    <s v="facebook"/>
    <s v="CMS_AppLock"/>
    <n v="351923430"/>
    <n v="243604.49"/>
  </r>
  <r>
    <s v="其他"/>
    <x v="2"/>
    <x v="3"/>
    <n v="20150704"/>
    <s v="facebook"/>
    <s v="CMB"/>
    <n v="2355236"/>
    <n v="1384.3"/>
  </r>
  <r>
    <s v="其他"/>
    <x v="2"/>
    <x v="3"/>
    <n v="20150704"/>
    <s v="facebook"/>
    <s v="CM launcher"/>
    <n v="256767"/>
    <n v="952.79"/>
  </r>
  <r>
    <s v="其他"/>
    <x v="2"/>
    <x v="3"/>
    <n v="20150704"/>
    <s v="facebook"/>
    <s v="BD_首页"/>
    <n v="4934800"/>
    <n v="3813.36"/>
  </r>
  <r>
    <s v="结果页"/>
    <x v="2"/>
    <x v="3"/>
    <n v="20150704"/>
    <s v="facebook"/>
    <s v="BD_结果页"/>
    <n v="5241925"/>
    <n v="4539.87"/>
  </r>
  <r>
    <s v="充电屏保"/>
    <x v="2"/>
    <x v="3"/>
    <n v="20150704"/>
    <s v="facebook"/>
    <s v="BD_充电屏保"/>
    <n v="20983807"/>
    <n v="18665.919999999998"/>
  </r>
  <r>
    <s v="其他"/>
    <x v="2"/>
    <x v="3"/>
    <n v="20150703"/>
    <s v="Admob"/>
    <s v="BD_首页"/>
    <n v="634864"/>
    <n v="164"/>
  </r>
  <r>
    <s v="其他"/>
    <x v="2"/>
    <x v="3"/>
    <n v="20150703"/>
    <s v="Admob"/>
    <s v="PG_Android"/>
    <n v="41808482"/>
    <n v="2456"/>
  </r>
  <r>
    <s v="其他"/>
    <x v="2"/>
    <x v="3"/>
    <n v="20150703"/>
    <s v="Admob"/>
    <s v="PG_IOS"/>
    <n v="2835872"/>
    <n v="1429"/>
  </r>
  <r>
    <s v="其他"/>
    <x v="2"/>
    <x v="3"/>
    <n v="20150704"/>
    <s v="Admob"/>
    <s v="BD_首页"/>
    <n v="539697"/>
    <n v="148"/>
  </r>
  <r>
    <s v="其他"/>
    <x v="2"/>
    <x v="3"/>
    <n v="20150704"/>
    <s v="Admob"/>
    <s v="PG_Android"/>
    <n v="45553490"/>
    <n v="2646"/>
  </r>
  <r>
    <s v="其他"/>
    <x v="2"/>
    <x v="3"/>
    <n v="20150704"/>
    <s v="Admob"/>
    <s v="PG_IOS"/>
    <n v="3464833"/>
    <n v="1728"/>
  </r>
  <r>
    <s v="结果页"/>
    <x v="1"/>
    <x v="3"/>
    <n v="20150703"/>
    <s v="Videos"/>
    <s v="BD_结果页"/>
    <n v="3629498"/>
    <n v="3068.14"/>
  </r>
  <r>
    <s v="结果页"/>
    <x v="1"/>
    <x v="3"/>
    <n v="20150703"/>
    <s v="Videos"/>
    <s v="CMS_结果页"/>
    <n v="401265"/>
    <n v="494.39"/>
  </r>
  <r>
    <s v="结果页"/>
    <x v="1"/>
    <x v="3"/>
    <n v="20150703"/>
    <s v="cpm"/>
    <s v="CM_结果页"/>
    <n v="1110623"/>
    <n v="1252.3"/>
  </r>
  <r>
    <s v="结果页"/>
    <x v="1"/>
    <x v="3"/>
    <n v="20150703"/>
    <s v="cpm"/>
    <s v="CMS_结果页"/>
    <n v="372870"/>
    <n v="977.94"/>
  </r>
  <r>
    <s v="结果页"/>
    <x v="1"/>
    <x v="3"/>
    <n v="20150703"/>
    <s v="cpm"/>
    <s v="BD_结果页"/>
    <n v="135311"/>
    <n v="313.51"/>
  </r>
  <r>
    <s v="其他"/>
    <x v="1"/>
    <x v="3"/>
    <n v="20150703"/>
    <s v="cpm"/>
    <s v="PG_Android"/>
    <n v="23592"/>
    <n v="59.72"/>
  </r>
  <r>
    <s v="结果页"/>
    <x v="1"/>
    <x v="3"/>
    <n v="20150704"/>
    <s v="Videos"/>
    <s v="BD_结果页"/>
    <n v="3385914"/>
    <n v="2685.64"/>
  </r>
  <r>
    <s v="结果页"/>
    <x v="1"/>
    <x v="3"/>
    <n v="20150704"/>
    <s v="Videos"/>
    <s v="CMS_结果页"/>
    <n v="389337"/>
    <n v="550.57000000000005"/>
  </r>
  <r>
    <s v="结果页"/>
    <x v="1"/>
    <x v="3"/>
    <n v="20150704"/>
    <s v="cpm"/>
    <s v="CM_结果页"/>
    <n v="902452"/>
    <n v="1040.5900000000001"/>
  </r>
  <r>
    <s v="结果页"/>
    <x v="1"/>
    <x v="3"/>
    <n v="20150704"/>
    <s v="cpm"/>
    <s v="CMS_结果页"/>
    <n v="334824"/>
    <n v="952.71"/>
  </r>
  <r>
    <s v="结果页"/>
    <x v="1"/>
    <x v="3"/>
    <n v="20150704"/>
    <s v="cpm"/>
    <s v="BD_结果页"/>
    <n v="134593"/>
    <n v="290.01"/>
  </r>
  <r>
    <s v="其他"/>
    <x v="1"/>
    <x v="3"/>
    <n v="20150704"/>
    <s v="cpm"/>
    <s v="PG_Android"/>
    <n v="25515"/>
    <n v="68.289999999999992"/>
  </r>
  <r>
    <s v="结果页"/>
    <x v="1"/>
    <x v="3"/>
    <n v="20150705"/>
    <s v="Videos"/>
    <s v="BD_结果页"/>
    <n v="3118590"/>
    <n v="2566.81"/>
  </r>
  <r>
    <s v="结果页"/>
    <x v="1"/>
    <x v="3"/>
    <n v="20150705"/>
    <s v="Videos"/>
    <s v="CMS_结果页"/>
    <n v="397030"/>
    <n v="579.46"/>
  </r>
  <r>
    <s v="结果页"/>
    <x v="1"/>
    <x v="3"/>
    <n v="20150705"/>
    <s v="cpm"/>
    <s v="CM_结果页"/>
    <n v="402988"/>
    <n v="330.92"/>
  </r>
  <r>
    <s v="结果页"/>
    <x v="1"/>
    <x v="3"/>
    <n v="20150705"/>
    <s v="cpm"/>
    <s v="CMS_结果页"/>
    <n v="360885"/>
    <n v="940.83999999999992"/>
  </r>
  <r>
    <s v="结果页"/>
    <x v="1"/>
    <x v="3"/>
    <n v="20150705"/>
    <s v="cpm"/>
    <s v="BD_结果页"/>
    <n v="142714"/>
    <n v="310.35999999999996"/>
  </r>
  <r>
    <s v="其他"/>
    <x v="1"/>
    <x v="3"/>
    <n v="20150705"/>
    <s v="cpm"/>
    <s v="PG_Android"/>
    <n v="28323"/>
    <n v="60.629999999999995"/>
  </r>
  <r>
    <s v="其他"/>
    <x v="1"/>
    <x v="1"/>
    <n v="20150628"/>
    <s v="Videos"/>
    <s v="PG_Android"/>
    <n v="42556"/>
    <n v="252.3"/>
  </r>
  <r>
    <s v="其他"/>
    <x v="1"/>
    <x v="1"/>
    <n v="20150629"/>
    <s v="Videos"/>
    <s v="PG_Android"/>
    <n v="34831"/>
    <n v="191.82"/>
  </r>
  <r>
    <s v="其他"/>
    <x v="1"/>
    <x v="1"/>
    <n v="20150630"/>
    <s v="Videos"/>
    <s v="PG_Android"/>
    <n v="33899"/>
    <n v="205.22"/>
  </r>
  <r>
    <s v="其他"/>
    <x v="1"/>
    <x v="3"/>
    <n v="20150701"/>
    <s v="Videos"/>
    <s v="PG_Android"/>
    <n v="38354"/>
    <n v="220.19"/>
  </r>
  <r>
    <s v="其他"/>
    <x v="1"/>
    <x v="3"/>
    <n v="20150702"/>
    <s v="Videos"/>
    <s v="PG_Android"/>
    <n v="48994"/>
    <n v="290.98"/>
  </r>
  <r>
    <s v="其他"/>
    <x v="1"/>
    <x v="3"/>
    <n v="20150703"/>
    <s v="Videos"/>
    <s v="PG_Android"/>
    <n v="47839"/>
    <n v="295.57"/>
  </r>
  <r>
    <s v="其他"/>
    <x v="1"/>
    <x v="3"/>
    <n v="20150704"/>
    <s v="Videos"/>
    <s v="PG_Android"/>
    <n v="45122"/>
    <n v="353.23"/>
  </r>
  <r>
    <s v="其他"/>
    <x v="1"/>
    <x v="3"/>
    <n v="20150705"/>
    <s v="Videos"/>
    <s v="PG_Android"/>
    <n v="120666"/>
    <n v="888.95"/>
  </r>
  <r>
    <s v="其他"/>
    <x v="2"/>
    <x v="3"/>
    <n v="20150705"/>
    <s v="facebook"/>
    <s v="PG_IOS"/>
    <n v="8950747"/>
    <n v="6382.91"/>
  </r>
  <r>
    <s v="其他"/>
    <x v="2"/>
    <x v="3"/>
    <n v="20150705"/>
    <s v="facebook"/>
    <s v="PG_Android"/>
    <n v="19634366"/>
    <n v="7385.57"/>
  </r>
  <r>
    <s v="其他"/>
    <x v="2"/>
    <x v="3"/>
    <n v="20150705"/>
    <s v="facebook"/>
    <s v="FM"/>
    <n v="914096"/>
    <n v="1594.24"/>
  </r>
  <r>
    <s v="结果页"/>
    <x v="2"/>
    <x v="3"/>
    <n v="20150705"/>
    <s v="facebook"/>
    <s v="CM_结果页"/>
    <n v="19432718"/>
    <n v="23873.75"/>
  </r>
  <r>
    <s v="其他"/>
    <x v="2"/>
    <x v="3"/>
    <n v="20150705"/>
    <s v="facebook"/>
    <s v="CM_游戏盒子"/>
    <n v="460756"/>
    <n v="2682.03"/>
  </r>
  <r>
    <s v="充电屏保"/>
    <x v="2"/>
    <x v="3"/>
    <n v="20150705"/>
    <s v="facebook"/>
    <s v="CM_充电屏保"/>
    <n v="123629210"/>
    <n v="58833.54"/>
  </r>
  <r>
    <s v="其他"/>
    <x v="2"/>
    <x v="3"/>
    <n v="20150705"/>
    <s v="facebook"/>
    <s v="CM_卸载页"/>
    <n v="564797"/>
    <n v="1026.73"/>
  </r>
  <r>
    <s v="其他"/>
    <x v="2"/>
    <x v="3"/>
    <n v="20150705"/>
    <s v="facebook"/>
    <s v="CM_PICKS"/>
    <n v="285091"/>
    <n v="697.98"/>
  </r>
  <r>
    <s v="Applock"/>
    <x v="2"/>
    <x v="3"/>
    <n v="20150705"/>
    <s v="facebook"/>
    <s v="CM_AppLock"/>
    <n v="107683939"/>
    <n v="53352.33"/>
  </r>
  <r>
    <s v="结果页"/>
    <x v="2"/>
    <x v="3"/>
    <n v="20150705"/>
    <s v="facebook"/>
    <s v="CMS_结果页"/>
    <n v="15250544"/>
    <n v="40886.03"/>
  </r>
  <r>
    <s v="充电屏保"/>
    <x v="2"/>
    <x v="3"/>
    <n v="20150705"/>
    <s v="facebook"/>
    <s v="CMS_充电屏保"/>
    <n v="40741732"/>
    <n v="23865.14"/>
  </r>
  <r>
    <s v="Applock"/>
    <x v="2"/>
    <x v="3"/>
    <n v="20150705"/>
    <s v="facebook"/>
    <s v="CMS_AppLock"/>
    <n v="340513549"/>
    <n v="223934.19"/>
  </r>
  <r>
    <s v="其他"/>
    <x v="2"/>
    <x v="3"/>
    <n v="20150705"/>
    <s v="facebook"/>
    <s v="CMB"/>
    <n v="2398936"/>
    <n v="1423.82"/>
  </r>
  <r>
    <s v="其他"/>
    <x v="2"/>
    <x v="3"/>
    <n v="20150705"/>
    <s v="facebook"/>
    <s v="CM launcher"/>
    <n v="265077"/>
    <n v="1126.54"/>
  </r>
  <r>
    <s v="其他"/>
    <x v="2"/>
    <x v="3"/>
    <n v="20150705"/>
    <s v="facebook"/>
    <s v="BD_首页"/>
    <n v="4707758"/>
    <n v="3481.7"/>
  </r>
  <r>
    <s v="结果页"/>
    <x v="2"/>
    <x v="3"/>
    <n v="20150705"/>
    <s v="facebook"/>
    <s v="BD_结果页"/>
    <n v="5078261"/>
    <n v="4179.6099999999997"/>
  </r>
  <r>
    <s v="充电屏保"/>
    <x v="2"/>
    <x v="3"/>
    <n v="20150705"/>
    <s v="facebook"/>
    <s v="BD_充电屏保"/>
    <n v="21088283"/>
    <n v="17808.39"/>
  </r>
  <r>
    <s v="其他"/>
    <x v="2"/>
    <x v="3"/>
    <n v="20150705"/>
    <s v="Admob"/>
    <s v="BD_首页"/>
    <n v="526668"/>
    <n v="124"/>
  </r>
  <r>
    <s v="其他"/>
    <x v="2"/>
    <x v="3"/>
    <n v="20150705"/>
    <s v="Admob"/>
    <s v="PG_Android"/>
    <n v="48357610"/>
    <n v="2648"/>
  </r>
  <r>
    <s v="其他"/>
    <x v="2"/>
    <x v="3"/>
    <n v="20150705"/>
    <s v="Admob"/>
    <s v="PG_IOS"/>
    <n v="3475087"/>
    <n v="1484"/>
  </r>
  <r>
    <s v="结果页"/>
    <x v="1"/>
    <x v="3"/>
    <n v="20150706"/>
    <s v="Videos"/>
    <s v="BD_结果页"/>
    <n v="3108868"/>
    <n v="2180.4499999999998"/>
  </r>
  <r>
    <s v="结果页"/>
    <x v="1"/>
    <x v="3"/>
    <n v="20150706"/>
    <s v="Videos"/>
    <s v="CMS_结果页"/>
    <n v="378498"/>
    <n v="467.47"/>
  </r>
  <r>
    <s v="其他"/>
    <x v="1"/>
    <x v="3"/>
    <n v="20150706"/>
    <s v="Videos"/>
    <s v="PG_Android"/>
    <n v="56377"/>
    <n v="377.86"/>
  </r>
  <r>
    <s v="结果页"/>
    <x v="1"/>
    <x v="3"/>
    <n v="20150706"/>
    <s v="cpm"/>
    <s v="CM_结果页"/>
    <n v="321015"/>
    <n v="247.87"/>
  </r>
  <r>
    <s v="结果页"/>
    <x v="1"/>
    <x v="3"/>
    <n v="20150706"/>
    <s v="cpm"/>
    <s v="CMS_结果页"/>
    <n v="239885"/>
    <n v="681.04"/>
  </r>
  <r>
    <s v="结果页"/>
    <x v="1"/>
    <x v="3"/>
    <n v="20150706"/>
    <s v="cpm"/>
    <s v="BD_结果页"/>
    <n v="131444"/>
    <n v="266.2"/>
  </r>
  <r>
    <s v="其他"/>
    <x v="1"/>
    <x v="3"/>
    <n v="20150706"/>
    <s v="cpm"/>
    <s v="PG_Android"/>
    <n v="24121"/>
    <n v="51.17"/>
  </r>
  <r>
    <s v="其他"/>
    <x v="2"/>
    <x v="3"/>
    <n v="20150706"/>
    <s v="facebook"/>
    <s v="PG_IOS"/>
    <n v="7772174"/>
    <n v="5526.65"/>
  </r>
  <r>
    <s v="其他"/>
    <x v="2"/>
    <x v="3"/>
    <n v="20150706"/>
    <s v="facebook"/>
    <s v="PG_Android"/>
    <n v="16060392"/>
    <n v="5771.21"/>
  </r>
  <r>
    <s v="其他"/>
    <x v="2"/>
    <x v="3"/>
    <n v="20150706"/>
    <s v="facebook"/>
    <s v="FM"/>
    <n v="880563"/>
    <n v="1504.35"/>
  </r>
  <r>
    <s v="结果页"/>
    <x v="2"/>
    <x v="3"/>
    <n v="20150706"/>
    <s v="facebook"/>
    <s v="CM_结果页"/>
    <n v="18617811"/>
    <n v="21649.15"/>
  </r>
  <r>
    <s v="其他"/>
    <x v="2"/>
    <x v="3"/>
    <n v="20150706"/>
    <s v="facebook"/>
    <s v="CM_游戏盒子"/>
    <n v="451506"/>
    <n v="2502.9499999999998"/>
  </r>
  <r>
    <s v="充电屏保"/>
    <x v="2"/>
    <x v="3"/>
    <n v="20150706"/>
    <s v="facebook"/>
    <s v="CM_充电屏保"/>
    <n v="127147830"/>
    <n v="61284.79"/>
  </r>
  <r>
    <s v="其他"/>
    <x v="2"/>
    <x v="3"/>
    <n v="20150706"/>
    <s v="facebook"/>
    <s v="CM_卸载页"/>
    <n v="547310"/>
    <n v="941.85"/>
  </r>
  <r>
    <s v="其他"/>
    <x v="2"/>
    <x v="3"/>
    <n v="20150706"/>
    <s v="facebook"/>
    <s v="CM_PICKS"/>
    <n v="276505"/>
    <n v="741.56"/>
  </r>
  <r>
    <s v="Applock"/>
    <x v="2"/>
    <x v="3"/>
    <n v="20150706"/>
    <s v="facebook"/>
    <s v="CM_AppLock"/>
    <n v="111884421"/>
    <n v="56306"/>
  </r>
  <r>
    <s v="结果页"/>
    <x v="2"/>
    <x v="3"/>
    <n v="20150706"/>
    <s v="facebook"/>
    <s v="CMS_结果页"/>
    <n v="15556782"/>
    <n v="39551.629999999997"/>
  </r>
  <r>
    <s v="充电屏保"/>
    <x v="2"/>
    <x v="3"/>
    <n v="20150706"/>
    <s v="facebook"/>
    <s v="CMS_充电屏保"/>
    <n v="42854249"/>
    <n v="24833.94"/>
  </r>
  <r>
    <s v="Applock"/>
    <x v="2"/>
    <x v="3"/>
    <n v="20150706"/>
    <s v="facebook"/>
    <s v="CMS_AppLock"/>
    <n v="364788927"/>
    <n v="241504.8"/>
  </r>
  <r>
    <s v="其他"/>
    <x v="2"/>
    <x v="3"/>
    <n v="20150706"/>
    <s v="facebook"/>
    <s v="CMB"/>
    <n v="2452297"/>
    <n v="1431.95"/>
  </r>
  <r>
    <s v="其他"/>
    <x v="2"/>
    <x v="3"/>
    <n v="20150706"/>
    <s v="facebook"/>
    <s v="CM launcher"/>
    <n v="306525"/>
    <n v="1915.12"/>
  </r>
  <r>
    <s v="其他"/>
    <x v="2"/>
    <x v="3"/>
    <n v="20150706"/>
    <s v="facebook"/>
    <s v="BD_首页"/>
    <n v="4901762"/>
    <n v="3733.31"/>
  </r>
  <r>
    <s v="结果页"/>
    <x v="2"/>
    <x v="3"/>
    <n v="20150706"/>
    <s v="facebook"/>
    <s v="BD_结果页"/>
    <n v="5176012"/>
    <n v="4175.3599999999997"/>
  </r>
  <r>
    <s v="充电屏保"/>
    <x v="2"/>
    <x v="3"/>
    <n v="20150706"/>
    <s v="facebook"/>
    <s v="BD_充电屏保"/>
    <n v="22571252"/>
    <n v="19929.29"/>
  </r>
  <r>
    <s v="其他"/>
    <x v="2"/>
    <x v="3"/>
    <n v="20150706"/>
    <s v="Admob"/>
    <s v="BD_首页"/>
    <n v="527467"/>
    <n v="132"/>
  </r>
  <r>
    <s v="其他"/>
    <x v="2"/>
    <x v="3"/>
    <n v="20150706"/>
    <s v="Admob"/>
    <s v="PG_Android"/>
    <n v="44568317"/>
    <n v="2533"/>
  </r>
  <r>
    <s v="其他"/>
    <x v="2"/>
    <x v="3"/>
    <n v="20150706"/>
    <s v="Admob"/>
    <s v="PG_IOS"/>
    <n v="3150411"/>
    <n v="1455"/>
  </r>
  <r>
    <s v="结果页"/>
    <x v="1"/>
    <x v="3"/>
    <n v="20150707"/>
    <s v="Videos"/>
    <s v="BD_结果页"/>
    <n v="3147241"/>
    <n v="2008.73"/>
  </r>
  <r>
    <s v="结果页"/>
    <x v="1"/>
    <x v="3"/>
    <n v="20150707"/>
    <s v="Videos"/>
    <s v="CMS_结果页"/>
    <n v="375835"/>
    <n v="439.7"/>
  </r>
  <r>
    <s v="其他"/>
    <x v="1"/>
    <x v="3"/>
    <n v="20150707"/>
    <s v="Videos"/>
    <s v="PG_Android"/>
    <n v="45320"/>
    <n v="252.18"/>
  </r>
  <r>
    <s v="结果页"/>
    <x v="1"/>
    <x v="3"/>
    <n v="20150707"/>
    <s v="cpm"/>
    <s v="CM_结果页"/>
    <n v="404744"/>
    <n v="262.98"/>
  </r>
  <r>
    <s v="结果页"/>
    <x v="1"/>
    <x v="3"/>
    <n v="20150707"/>
    <s v="cpm"/>
    <s v="CMS_结果页"/>
    <n v="170856"/>
    <n v="371.55"/>
  </r>
  <r>
    <s v="结果页"/>
    <x v="1"/>
    <x v="3"/>
    <n v="20150707"/>
    <s v="cpm"/>
    <s v="BD_结果页"/>
    <n v="158006"/>
    <n v="285.64000000000004"/>
  </r>
  <r>
    <s v="其他"/>
    <x v="1"/>
    <x v="3"/>
    <n v="20150707"/>
    <s v="cpm"/>
    <s v="PG_Android"/>
    <n v="19449"/>
    <n v="53.26"/>
  </r>
  <r>
    <s v="其他"/>
    <x v="2"/>
    <x v="3"/>
    <n v="20150707"/>
    <s v="facebook"/>
    <s v="PG_IOS"/>
    <n v="7745390"/>
    <n v="5775.06"/>
  </r>
  <r>
    <s v="其他"/>
    <x v="2"/>
    <x v="3"/>
    <n v="20150707"/>
    <s v="facebook"/>
    <s v="PG_Android"/>
    <n v="16939899"/>
    <n v="6201.11"/>
  </r>
  <r>
    <s v="其他"/>
    <x v="2"/>
    <x v="3"/>
    <n v="20150707"/>
    <s v="facebook"/>
    <s v="FM"/>
    <n v="872826"/>
    <n v="1525.41"/>
  </r>
  <r>
    <s v="结果页"/>
    <x v="2"/>
    <x v="3"/>
    <n v="20150707"/>
    <s v="facebook"/>
    <s v="CM_结果页"/>
    <n v="21401651"/>
    <n v="25672.16"/>
  </r>
  <r>
    <s v="其他"/>
    <x v="2"/>
    <x v="3"/>
    <n v="20150707"/>
    <s v="facebook"/>
    <s v="CM_游戏盒子"/>
    <n v="451670"/>
    <n v="2643.97"/>
  </r>
  <r>
    <s v="充电屏保"/>
    <x v="2"/>
    <x v="3"/>
    <n v="20150707"/>
    <s v="facebook"/>
    <s v="CM_充电屏保"/>
    <n v="122475608"/>
    <n v="58356.04"/>
  </r>
  <r>
    <s v="其他"/>
    <x v="2"/>
    <x v="3"/>
    <n v="20150707"/>
    <s v="facebook"/>
    <s v="CM_卸载页"/>
    <n v="561199"/>
    <n v="948.41"/>
  </r>
  <r>
    <s v="其他"/>
    <x v="2"/>
    <x v="3"/>
    <n v="20150707"/>
    <s v="facebook"/>
    <s v="CM_PICKS"/>
    <n v="293302"/>
    <n v="748.47"/>
  </r>
  <r>
    <s v="Applock"/>
    <x v="2"/>
    <x v="3"/>
    <n v="20150707"/>
    <s v="facebook"/>
    <s v="CM_AppLock"/>
    <n v="109652690"/>
    <n v="52890.44"/>
  </r>
  <r>
    <s v="结果页"/>
    <x v="2"/>
    <x v="3"/>
    <n v="20150707"/>
    <s v="facebook"/>
    <s v="CMS_结果页"/>
    <n v="15720352"/>
    <n v="41661.75"/>
  </r>
  <r>
    <s v="充电屏保"/>
    <x v="2"/>
    <x v="3"/>
    <n v="20150707"/>
    <s v="facebook"/>
    <s v="CMS_充电屏保"/>
    <n v="43878061"/>
    <n v="26027.89"/>
  </r>
  <r>
    <s v="Applock"/>
    <x v="2"/>
    <x v="3"/>
    <n v="20150707"/>
    <s v="facebook"/>
    <s v="CMS_AppLock"/>
    <n v="368879284"/>
    <n v="248700.22"/>
  </r>
  <r>
    <s v="其他"/>
    <x v="2"/>
    <x v="3"/>
    <n v="20150707"/>
    <s v="facebook"/>
    <s v="CMB"/>
    <n v="2524445"/>
    <n v="1418.78"/>
  </r>
  <r>
    <s v="其他"/>
    <x v="2"/>
    <x v="3"/>
    <n v="20150707"/>
    <s v="facebook"/>
    <s v="CM launcher"/>
    <n v="184732"/>
    <n v="2048.89"/>
  </r>
  <r>
    <s v="其他"/>
    <x v="2"/>
    <x v="3"/>
    <n v="20150707"/>
    <s v="facebook"/>
    <s v="BD_首页"/>
    <n v="4923834"/>
    <n v="3838.99"/>
  </r>
  <r>
    <s v="结果页"/>
    <x v="2"/>
    <x v="3"/>
    <n v="20150707"/>
    <s v="facebook"/>
    <s v="BD_结果页"/>
    <n v="5203107"/>
    <n v="4409.1899999999996"/>
  </r>
  <r>
    <s v="充电屏保"/>
    <x v="2"/>
    <x v="3"/>
    <n v="20150707"/>
    <s v="facebook"/>
    <s v="BD_充电屏保"/>
    <n v="22584393"/>
    <n v="20543.82"/>
  </r>
  <r>
    <s v="其他"/>
    <x v="2"/>
    <x v="3"/>
    <n v="20150707"/>
    <s v="Admob"/>
    <s v="BD_首页"/>
    <n v="527028"/>
    <n v="128"/>
  </r>
  <r>
    <s v="其他"/>
    <x v="2"/>
    <x v="3"/>
    <n v="20150707"/>
    <s v="Admob"/>
    <s v="PG_Android"/>
    <n v="42267969"/>
    <n v="2374"/>
  </r>
  <r>
    <s v="其他"/>
    <x v="2"/>
    <x v="3"/>
    <n v="20150707"/>
    <s v="Admob"/>
    <s v="PG_IOS"/>
    <n v="3078955"/>
    <n v="1618"/>
  </r>
  <r>
    <s v="结果页"/>
    <x v="1"/>
    <x v="3"/>
    <n v="20150708"/>
    <s v="Videos"/>
    <s v="BD_结果页"/>
    <n v="3274807"/>
    <n v="3879.73"/>
  </r>
  <r>
    <s v="结果页"/>
    <x v="1"/>
    <x v="3"/>
    <n v="20150708"/>
    <s v="Videos"/>
    <s v="CMS_结果页"/>
    <n v="402121"/>
    <n v="715.32"/>
  </r>
  <r>
    <s v="其他"/>
    <x v="1"/>
    <x v="3"/>
    <n v="20150708"/>
    <s v="Videos"/>
    <s v="PG_Android"/>
    <n v="51940"/>
    <n v="270.91000000000003"/>
  </r>
  <r>
    <s v="结果页"/>
    <x v="1"/>
    <x v="3"/>
    <n v="20150708"/>
    <s v="cpm"/>
    <s v="CM_结果页"/>
    <n v="495250"/>
    <n v="319.16999999999996"/>
  </r>
  <r>
    <s v="结果页"/>
    <x v="1"/>
    <x v="3"/>
    <n v="20150708"/>
    <s v="cpm"/>
    <s v="CMS_结果页"/>
    <n v="171924"/>
    <n v="362.15"/>
  </r>
  <r>
    <s v="结果页"/>
    <x v="1"/>
    <x v="3"/>
    <n v="20150708"/>
    <s v="cpm"/>
    <s v="BD_结果页"/>
    <n v="169842"/>
    <n v="366.03000000000003"/>
  </r>
  <r>
    <s v="其他"/>
    <x v="1"/>
    <x v="3"/>
    <n v="20150708"/>
    <s v="cpm"/>
    <s v="PG_Android"/>
    <n v="18236"/>
    <n v="49.29"/>
  </r>
  <r>
    <s v="其他"/>
    <x v="2"/>
    <x v="3"/>
    <n v="20150708"/>
    <s v="facebook"/>
    <s v="PG_IOS"/>
    <n v="6872353"/>
    <n v="4992.46"/>
  </r>
  <r>
    <s v="其他"/>
    <x v="2"/>
    <x v="3"/>
    <n v="20150708"/>
    <s v="facebook"/>
    <s v="PG_Android"/>
    <n v="15950978"/>
    <n v="5509.6"/>
  </r>
  <r>
    <s v="其他"/>
    <x v="2"/>
    <x v="3"/>
    <n v="20150708"/>
    <s v="facebook"/>
    <s v="FM"/>
    <n v="790263"/>
    <n v="1276.42"/>
  </r>
  <r>
    <s v="结果页"/>
    <x v="2"/>
    <x v="3"/>
    <n v="20150708"/>
    <s v="facebook"/>
    <s v="CM_结果页"/>
    <n v="19060461"/>
    <n v="21687.77"/>
  </r>
  <r>
    <s v="其他"/>
    <x v="2"/>
    <x v="3"/>
    <n v="20150708"/>
    <s v="facebook"/>
    <s v="CM_游戏盒子"/>
    <n v="426989"/>
    <n v="2306.06"/>
  </r>
  <r>
    <s v="充电屏保"/>
    <x v="2"/>
    <x v="3"/>
    <n v="20150708"/>
    <s v="facebook"/>
    <s v="CM_充电屏保"/>
    <n v="116965745"/>
    <n v="54389.9"/>
  </r>
  <r>
    <s v="其他"/>
    <x v="2"/>
    <x v="3"/>
    <n v="20150708"/>
    <s v="facebook"/>
    <s v="CM_卸载页"/>
    <n v="514911"/>
    <n v="849.33"/>
  </r>
  <r>
    <s v="其他"/>
    <x v="2"/>
    <x v="3"/>
    <n v="20150708"/>
    <s v="facebook"/>
    <s v="CM_PICKS"/>
    <n v="267269"/>
    <n v="633.98"/>
  </r>
  <r>
    <s v="Applock"/>
    <x v="2"/>
    <x v="3"/>
    <n v="20150708"/>
    <s v="facebook"/>
    <s v="CM_AppLock"/>
    <n v="105589953"/>
    <n v="50859.03"/>
  </r>
  <r>
    <s v="结果页"/>
    <x v="2"/>
    <x v="3"/>
    <n v="20150708"/>
    <s v="facebook"/>
    <s v="CMS_结果页"/>
    <n v="14493842"/>
    <n v="38188.36"/>
  </r>
  <r>
    <s v="充电屏保"/>
    <x v="2"/>
    <x v="3"/>
    <n v="20150708"/>
    <s v="facebook"/>
    <s v="CMS_充电屏保"/>
    <n v="42036566"/>
    <n v="25375.88"/>
  </r>
  <r>
    <s v="Applock"/>
    <x v="2"/>
    <x v="3"/>
    <n v="20150708"/>
    <s v="facebook"/>
    <s v="CMS_AppLock"/>
    <n v="346875334"/>
    <n v="236122.92"/>
  </r>
  <r>
    <s v="其他"/>
    <x v="2"/>
    <x v="3"/>
    <n v="20150708"/>
    <s v="facebook"/>
    <s v="CMB"/>
    <n v="2370432"/>
    <n v="1321.06"/>
  </r>
  <r>
    <s v="其他"/>
    <x v="2"/>
    <x v="3"/>
    <n v="20150708"/>
    <s v="facebook"/>
    <s v="CM launcher"/>
    <n v="174424"/>
    <n v="2594.0500000000002"/>
  </r>
  <r>
    <s v="其他"/>
    <x v="2"/>
    <x v="3"/>
    <n v="20150708"/>
    <s v="facebook"/>
    <s v="BD_首页"/>
    <n v="4598320"/>
    <n v="3547.01"/>
  </r>
  <r>
    <s v="结果页"/>
    <x v="2"/>
    <x v="3"/>
    <n v="20150708"/>
    <s v="facebook"/>
    <s v="BD_结果页"/>
    <n v="4798134"/>
    <n v="3921.15"/>
  </r>
  <r>
    <s v="充电屏保"/>
    <x v="2"/>
    <x v="3"/>
    <n v="20150708"/>
    <s v="facebook"/>
    <s v="BD_充电屏保"/>
    <n v="20777937"/>
    <n v="18503.72"/>
  </r>
  <r>
    <s v="其他"/>
    <x v="2"/>
    <x v="3"/>
    <n v="20150708"/>
    <s v="Admob"/>
    <s v="BD_首页"/>
    <n v="523089"/>
    <n v="112"/>
  </r>
  <r>
    <s v="其他"/>
    <x v="2"/>
    <x v="3"/>
    <n v="20150708"/>
    <s v="Admob"/>
    <s v="PG_Android"/>
    <n v="41978074"/>
    <n v="2331"/>
  </r>
  <r>
    <s v="其他"/>
    <x v="2"/>
    <x v="3"/>
    <n v="20150708"/>
    <s v="Admob"/>
    <s v="PG_IOS"/>
    <n v="3257067"/>
    <n v="1473"/>
  </r>
  <r>
    <s v="结果页"/>
    <x v="1"/>
    <x v="3"/>
    <n v="20150709"/>
    <s v="cpm"/>
    <s v="CM_结果页"/>
    <n v="412503"/>
    <n v="324.02999999999997"/>
  </r>
  <r>
    <s v="结果页"/>
    <x v="1"/>
    <x v="3"/>
    <n v="20150709"/>
    <s v="cpm"/>
    <s v="CMS_结果页"/>
    <n v="156131"/>
    <n v="355.99"/>
  </r>
  <r>
    <s v="结果页"/>
    <x v="1"/>
    <x v="3"/>
    <n v="20150709"/>
    <s v="cpm"/>
    <s v="BD_结果页"/>
    <n v="113115"/>
    <n v="216.22"/>
  </r>
  <r>
    <s v="其他"/>
    <x v="1"/>
    <x v="3"/>
    <n v="20150709"/>
    <s v="cpm"/>
    <s v="PG_Android"/>
    <n v="17496"/>
    <n v="46.8"/>
  </r>
  <r>
    <s v="结果页"/>
    <x v="1"/>
    <x v="3"/>
    <n v="20150709"/>
    <s v="Videos"/>
    <s v="BD_结果页"/>
    <n v="2976380"/>
    <n v="5327.45"/>
  </r>
  <r>
    <s v="结果页"/>
    <x v="1"/>
    <x v="3"/>
    <n v="20150709"/>
    <s v="Videos"/>
    <s v="CMS_结果页"/>
    <n v="369532"/>
    <n v="766.75"/>
  </r>
  <r>
    <s v="其他"/>
    <x v="1"/>
    <x v="3"/>
    <n v="20150709"/>
    <s v="Videos"/>
    <s v="PG_Android"/>
    <n v="51187"/>
    <n v="242.41"/>
  </r>
  <r>
    <s v="其他"/>
    <x v="2"/>
    <x v="3"/>
    <n v="20150709"/>
    <s v="facebook"/>
    <s v="PG_IOS"/>
    <n v="7450093"/>
    <n v="5435.96"/>
  </r>
  <r>
    <s v="其他"/>
    <x v="2"/>
    <x v="3"/>
    <n v="20150709"/>
    <s v="facebook"/>
    <s v="PG_Android"/>
    <n v="18374478"/>
    <n v="6131.72"/>
  </r>
  <r>
    <s v="其他"/>
    <x v="2"/>
    <x v="3"/>
    <n v="20150709"/>
    <s v="facebook"/>
    <s v="FM"/>
    <n v="827057"/>
    <n v="1426.12"/>
  </r>
  <r>
    <s v="结果页"/>
    <x v="2"/>
    <x v="3"/>
    <n v="20150709"/>
    <s v="facebook"/>
    <s v="CM_结果页"/>
    <n v="18406693"/>
    <n v="19509.189999999999"/>
  </r>
  <r>
    <s v="其他"/>
    <x v="2"/>
    <x v="3"/>
    <n v="20150709"/>
    <s v="facebook"/>
    <s v="CM_游戏盒子"/>
    <n v="442037"/>
    <n v="2342.67"/>
  </r>
  <r>
    <s v="其他"/>
    <x v="2"/>
    <x v="3"/>
    <n v="20150709"/>
    <s v="facebook"/>
    <s v="CM_卸载页"/>
    <n v="544352"/>
    <n v="904.99"/>
  </r>
  <r>
    <s v="充电屏保"/>
    <x v="2"/>
    <x v="3"/>
    <n v="20150709"/>
    <s v="facebook"/>
    <s v="CM_充电屏保"/>
    <n v="131951345"/>
    <n v="59899.6"/>
  </r>
  <r>
    <s v="其他"/>
    <x v="2"/>
    <x v="3"/>
    <n v="20150709"/>
    <s v="facebook"/>
    <s v="CM_PICKS"/>
    <n v="268482"/>
    <n v="604.44000000000005"/>
  </r>
  <r>
    <s v="Applock"/>
    <x v="2"/>
    <x v="3"/>
    <n v="20150709"/>
    <s v="facebook"/>
    <s v="CM_AppLock"/>
    <n v="115890585"/>
    <n v="55636.88"/>
  </r>
  <r>
    <s v="结果页"/>
    <x v="2"/>
    <x v="3"/>
    <n v="20150709"/>
    <s v="facebook"/>
    <s v="CMS_结果页"/>
    <n v="15362590"/>
    <n v="40090.870000000003"/>
  </r>
  <r>
    <s v="充电屏保"/>
    <x v="2"/>
    <x v="3"/>
    <n v="20150709"/>
    <s v="facebook"/>
    <s v="CMS_充电屏保"/>
    <n v="45995423"/>
    <n v="28778.44"/>
  </r>
  <r>
    <s v="Applock"/>
    <x v="2"/>
    <x v="3"/>
    <n v="20150709"/>
    <s v="facebook"/>
    <s v="CMS_AppLock"/>
    <n v="378629424"/>
    <n v="265718.71999999997"/>
  </r>
  <r>
    <s v="其他"/>
    <x v="2"/>
    <x v="3"/>
    <n v="20150709"/>
    <s v="facebook"/>
    <s v="CMB"/>
    <n v="2604029"/>
    <n v="1362.73"/>
  </r>
  <r>
    <s v="其他"/>
    <x v="2"/>
    <x v="3"/>
    <n v="20150709"/>
    <s v="facebook"/>
    <s v="CM launcher"/>
    <n v="172124"/>
    <n v="2592.44"/>
  </r>
  <r>
    <s v="其他"/>
    <x v="2"/>
    <x v="3"/>
    <n v="20150709"/>
    <s v="facebook"/>
    <s v="BD_首页"/>
    <n v="4862481"/>
    <n v="3827.4"/>
  </r>
  <r>
    <s v="结果页"/>
    <x v="2"/>
    <x v="3"/>
    <n v="20150709"/>
    <s v="facebook"/>
    <s v="BD_结果页"/>
    <n v="5215537"/>
    <n v="4097.04"/>
  </r>
  <r>
    <s v="充电屏保"/>
    <x v="2"/>
    <x v="3"/>
    <n v="20150709"/>
    <s v="facebook"/>
    <s v="BD_充电屏保"/>
    <n v="22019452"/>
    <n v="20501.2"/>
  </r>
  <r>
    <s v="其他"/>
    <x v="2"/>
    <x v="3"/>
    <n v="20150709"/>
    <s v="Admob"/>
    <s v="BD_首页"/>
    <n v="520045"/>
    <n v="117"/>
  </r>
  <r>
    <s v="其他"/>
    <x v="2"/>
    <x v="3"/>
    <n v="20150709"/>
    <s v="Admob"/>
    <s v="PG_Android"/>
    <n v="41790115"/>
    <n v="2350"/>
  </r>
  <r>
    <s v="其他"/>
    <x v="2"/>
    <x v="3"/>
    <n v="20150709"/>
    <s v="Admob"/>
    <s v="PG_IOS"/>
    <n v="3377214"/>
    <n v="1497"/>
  </r>
  <r>
    <s v="结果页"/>
    <x v="0"/>
    <x v="3"/>
    <n v="20150725"/>
    <s v="自家直客"/>
    <s v="CM_结果页"/>
    <n v="30732888"/>
    <n v="27088.799999999999"/>
  </r>
  <r>
    <s v="结果页"/>
    <x v="0"/>
    <x v="3"/>
    <n v="20150724"/>
    <s v="自家直客"/>
    <s v="CM_结果页"/>
    <n v="32044914"/>
    <n v="27449.94"/>
  </r>
  <r>
    <s v="结果页"/>
    <x v="0"/>
    <x v="3"/>
    <n v="20150723"/>
    <s v="自家直客"/>
    <s v="CM_结果页"/>
    <n v="33004552"/>
    <n v="29837.41"/>
  </r>
  <r>
    <s v="结果页"/>
    <x v="0"/>
    <x v="3"/>
    <n v="20150722"/>
    <s v="自家直客"/>
    <s v="CM_结果页"/>
    <n v="34176240"/>
    <n v="31754.75"/>
  </r>
  <r>
    <s v="结果页"/>
    <x v="0"/>
    <x v="3"/>
    <n v="20150721"/>
    <s v="自家直客"/>
    <s v="CM_结果页"/>
    <n v="35254263"/>
    <n v="32719.87"/>
  </r>
  <r>
    <s v="结果页"/>
    <x v="0"/>
    <x v="3"/>
    <n v="20150720"/>
    <s v="自家直客"/>
    <s v="CM_结果页"/>
    <n v="36401064"/>
    <n v="35464.129999999997"/>
  </r>
  <r>
    <s v="结果页"/>
    <x v="0"/>
    <x v="3"/>
    <n v="20150719"/>
    <s v="自家直客"/>
    <s v="CM_结果页"/>
    <n v="35199744"/>
    <n v="35145.32"/>
  </r>
  <r>
    <s v="结果页"/>
    <x v="0"/>
    <x v="3"/>
    <n v="20150718"/>
    <s v="自家直客"/>
    <s v="CM_结果页"/>
    <n v="35063584"/>
    <n v="35994.21"/>
  </r>
  <r>
    <s v="结果页"/>
    <x v="0"/>
    <x v="3"/>
    <n v="20150717"/>
    <s v="自家直客"/>
    <s v="CM_结果页"/>
    <n v="35176556"/>
    <n v="35801.96"/>
  </r>
  <r>
    <s v="结果页"/>
    <x v="0"/>
    <x v="3"/>
    <n v="20150716"/>
    <s v="自家直客"/>
    <s v="CM_结果页"/>
    <n v="37707635"/>
    <n v="38138.93"/>
  </r>
  <r>
    <s v="结果页"/>
    <x v="0"/>
    <x v="3"/>
    <n v="20150715"/>
    <s v="自家直客"/>
    <s v="CM_结果页"/>
    <n v="40752296"/>
    <n v="44230.25"/>
  </r>
  <r>
    <s v="结果页"/>
    <x v="0"/>
    <x v="3"/>
    <n v="20150714"/>
    <s v="自家直客"/>
    <s v="CM_结果页"/>
    <n v="40942496"/>
    <n v="44680.53"/>
  </r>
  <r>
    <s v="结果页"/>
    <x v="0"/>
    <x v="3"/>
    <n v="20150713"/>
    <s v="自家直客"/>
    <s v="CM_结果页"/>
    <n v="40177210"/>
    <n v="43812.2"/>
  </r>
  <r>
    <s v="结果页"/>
    <x v="0"/>
    <x v="3"/>
    <n v="20150712"/>
    <s v="自家直客"/>
    <s v="CM_结果页"/>
    <n v="39311004"/>
    <n v="43535.56"/>
  </r>
  <r>
    <s v="结果页"/>
    <x v="0"/>
    <x v="3"/>
    <n v="20150711"/>
    <s v="自家直客"/>
    <s v="CM_结果页"/>
    <n v="37186686"/>
    <n v="39254.480000000003"/>
  </r>
  <r>
    <s v="结果页"/>
    <x v="0"/>
    <x v="3"/>
    <n v="20150710"/>
    <s v="自家直客"/>
    <s v="CM_结果页"/>
    <n v="40121026"/>
    <n v="46275.48"/>
  </r>
  <r>
    <s v="结果页"/>
    <x v="1"/>
    <x v="3"/>
    <n v="20150725"/>
    <s v="API"/>
    <s v="CM_结果页"/>
    <n v="2400801"/>
    <n v="540.83000000000004"/>
  </r>
  <r>
    <s v="结果页"/>
    <x v="1"/>
    <x v="3"/>
    <n v="20150724"/>
    <s v="API"/>
    <s v="CM_结果页"/>
    <n v="2372503"/>
    <n v="514.1"/>
  </r>
  <r>
    <s v="结果页"/>
    <x v="1"/>
    <x v="3"/>
    <n v="20150723"/>
    <s v="API"/>
    <s v="CM_结果页"/>
    <n v="2190181"/>
    <n v="432.92"/>
  </r>
  <r>
    <s v="结果页"/>
    <x v="1"/>
    <x v="3"/>
    <n v="20150722"/>
    <s v="API"/>
    <s v="CM_结果页"/>
    <n v="1944744"/>
    <n v="420.49"/>
  </r>
  <r>
    <s v="结果页"/>
    <x v="1"/>
    <x v="3"/>
    <n v="20150721"/>
    <s v="API"/>
    <s v="CM_结果页"/>
    <n v="1819933"/>
    <n v="438.38"/>
  </r>
  <r>
    <s v="结果页"/>
    <x v="1"/>
    <x v="3"/>
    <n v="20150720"/>
    <s v="API"/>
    <s v="CM_结果页"/>
    <n v="1878353"/>
    <n v="412.19"/>
  </r>
  <r>
    <s v="结果页"/>
    <x v="1"/>
    <x v="3"/>
    <n v="20150719"/>
    <s v="API"/>
    <s v="CM_结果页"/>
    <n v="1905541"/>
    <n v="457.37"/>
  </r>
  <r>
    <s v="结果页"/>
    <x v="1"/>
    <x v="3"/>
    <n v="20150718"/>
    <s v="API"/>
    <s v="CM_结果页"/>
    <n v="1799692"/>
    <n v="349.77"/>
  </r>
  <r>
    <s v="结果页"/>
    <x v="1"/>
    <x v="3"/>
    <n v="20150717"/>
    <s v="API"/>
    <s v="CM_结果页"/>
    <n v="2830888"/>
    <n v="327.95"/>
  </r>
  <r>
    <s v="结果页"/>
    <x v="1"/>
    <x v="3"/>
    <n v="20150716"/>
    <s v="API"/>
    <s v="CM_结果页"/>
    <n v="2346073"/>
    <n v="626.59"/>
  </r>
  <r>
    <s v="结果页"/>
    <x v="1"/>
    <x v="3"/>
    <n v="20150715"/>
    <s v="API"/>
    <s v="CM_结果页"/>
    <n v="2191758"/>
    <n v="453.18"/>
  </r>
  <r>
    <s v="结果页"/>
    <x v="1"/>
    <x v="3"/>
    <n v="20150714"/>
    <s v="API"/>
    <s v="CM_结果页"/>
    <n v="2386085"/>
    <n v="593.02"/>
  </r>
  <r>
    <s v="结果页"/>
    <x v="1"/>
    <x v="3"/>
    <n v="20150713"/>
    <s v="API"/>
    <s v="CM_结果页"/>
    <n v="2107597"/>
    <n v="385.14"/>
  </r>
  <r>
    <s v="结果页"/>
    <x v="1"/>
    <x v="3"/>
    <n v="20150712"/>
    <s v="API"/>
    <s v="CM_结果页"/>
    <n v="1948460"/>
    <n v="371.79"/>
  </r>
  <r>
    <s v="结果页"/>
    <x v="1"/>
    <x v="3"/>
    <n v="20150711"/>
    <s v="API"/>
    <s v="CM_结果页"/>
    <n v="1984505"/>
    <n v="355.34"/>
  </r>
  <r>
    <s v="结果页"/>
    <x v="1"/>
    <x v="3"/>
    <n v="20150710"/>
    <s v="API"/>
    <s v="CM_结果页"/>
    <n v="1801433"/>
    <n v="298.07"/>
  </r>
  <r>
    <s v="其他"/>
    <x v="0"/>
    <x v="3"/>
    <n v="20150725"/>
    <s v="自家直客"/>
    <s v="CM_APP_BOX"/>
    <n v="1721992"/>
    <n v="620.35"/>
  </r>
  <r>
    <s v="其他"/>
    <x v="0"/>
    <x v="3"/>
    <n v="20150724"/>
    <s v="自家直客"/>
    <s v="CM_APP_BOX"/>
    <n v="1766802"/>
    <n v="650.41"/>
  </r>
  <r>
    <s v="其他"/>
    <x v="0"/>
    <x v="3"/>
    <n v="20150723"/>
    <s v="自家直客"/>
    <s v="CM_APP_BOX"/>
    <n v="1799704"/>
    <n v="638.87"/>
  </r>
  <r>
    <s v="其他"/>
    <x v="0"/>
    <x v="3"/>
    <n v="20150722"/>
    <s v="自家直客"/>
    <s v="CM_APP_BOX"/>
    <n v="1862823"/>
    <n v="729.66"/>
  </r>
  <r>
    <s v="其他"/>
    <x v="0"/>
    <x v="3"/>
    <n v="20150721"/>
    <s v="自家直客"/>
    <s v="CM_APP_BOX"/>
    <n v="1969776"/>
    <n v="703.17"/>
  </r>
  <r>
    <s v="其他"/>
    <x v="0"/>
    <x v="3"/>
    <n v="20150720"/>
    <s v="自家直客"/>
    <s v="CM_APP_BOX"/>
    <n v="1960637"/>
    <n v="701.71"/>
  </r>
  <r>
    <s v="其他"/>
    <x v="0"/>
    <x v="3"/>
    <n v="20150719"/>
    <s v="自家直客"/>
    <s v="CM_APP_BOX"/>
    <n v="1825640"/>
    <n v="724.09"/>
  </r>
  <r>
    <s v="其他"/>
    <x v="0"/>
    <x v="3"/>
    <n v="20150718"/>
    <s v="自家直客"/>
    <s v="CM_APP_BOX"/>
    <n v="1814231"/>
    <n v="724.06"/>
  </r>
  <r>
    <s v="其他"/>
    <x v="0"/>
    <x v="3"/>
    <n v="20150717"/>
    <s v="自家直客"/>
    <s v="CM_APP_BOX"/>
    <n v="1731852"/>
    <n v="697.52"/>
  </r>
  <r>
    <s v="其他"/>
    <x v="0"/>
    <x v="3"/>
    <n v="20150716"/>
    <s v="自家直客"/>
    <s v="CM_APP_BOX"/>
    <n v="1793251"/>
    <n v="715.43"/>
  </r>
  <r>
    <s v="其他"/>
    <x v="0"/>
    <x v="3"/>
    <n v="20150715"/>
    <s v="自家直客"/>
    <s v="CM_APP_BOX"/>
    <n v="1858221"/>
    <n v="787.88"/>
  </r>
  <r>
    <s v="其他"/>
    <x v="0"/>
    <x v="3"/>
    <n v="20150714"/>
    <s v="自家直客"/>
    <s v="CM_APP_BOX"/>
    <n v="1867961"/>
    <n v="787.84"/>
  </r>
  <r>
    <s v="其他"/>
    <x v="0"/>
    <x v="3"/>
    <n v="20150713"/>
    <s v="自家直客"/>
    <s v="CM_APP_BOX"/>
    <n v="1957006"/>
    <n v="813.72"/>
  </r>
  <r>
    <s v="其他"/>
    <x v="0"/>
    <x v="3"/>
    <n v="20150712"/>
    <s v="自家直客"/>
    <s v="CM_APP_BOX"/>
    <n v="2053329"/>
    <n v="853.12"/>
  </r>
  <r>
    <s v="其他"/>
    <x v="0"/>
    <x v="3"/>
    <n v="20150711"/>
    <s v="自家直客"/>
    <s v="CM_APP_BOX"/>
    <n v="2097256"/>
    <n v="816.39"/>
  </r>
  <r>
    <s v="其他"/>
    <x v="0"/>
    <x v="3"/>
    <n v="20150710"/>
    <s v="自家直客"/>
    <s v="CM_APP_BOX"/>
    <n v="2292772"/>
    <n v="930.21"/>
  </r>
  <r>
    <s v="其他"/>
    <x v="1"/>
    <x v="3"/>
    <n v="20150725"/>
    <s v="API"/>
    <s v="CM_APP_BOX"/>
    <n v="2422129"/>
    <n v="253.95"/>
  </r>
  <r>
    <s v="其他"/>
    <x v="1"/>
    <x v="3"/>
    <n v="20150724"/>
    <s v="API"/>
    <s v="CM_APP_BOX"/>
    <n v="2415926"/>
    <n v="202.59"/>
  </r>
  <r>
    <s v="其他"/>
    <x v="1"/>
    <x v="3"/>
    <n v="20150723"/>
    <s v="API"/>
    <s v="CM_APP_BOX"/>
    <n v="2407825"/>
    <n v="174.88"/>
  </r>
  <r>
    <s v="其他"/>
    <x v="1"/>
    <x v="3"/>
    <n v="20150722"/>
    <s v="API"/>
    <s v="CM_APP_BOX"/>
    <n v="2407986"/>
    <n v="163.44999999999999"/>
  </r>
  <r>
    <s v="其他"/>
    <x v="1"/>
    <x v="3"/>
    <n v="20150721"/>
    <s v="API"/>
    <s v="CM_APP_BOX"/>
    <n v="2314127"/>
    <n v="152.54"/>
  </r>
  <r>
    <s v="其他"/>
    <x v="1"/>
    <x v="3"/>
    <n v="20150720"/>
    <s v="API"/>
    <s v="CM_APP_BOX"/>
    <n v="2253979"/>
    <n v="185.53"/>
  </r>
  <r>
    <s v="其他"/>
    <x v="1"/>
    <x v="3"/>
    <n v="20150719"/>
    <s v="API"/>
    <s v="CM_APP_BOX"/>
    <n v="2307814"/>
    <n v="207.37"/>
  </r>
  <r>
    <s v="其他"/>
    <x v="1"/>
    <x v="3"/>
    <n v="20150718"/>
    <s v="API"/>
    <s v="CM_APP_BOX"/>
    <n v="2338486"/>
    <n v="194.14"/>
  </r>
  <r>
    <s v="其他"/>
    <x v="1"/>
    <x v="3"/>
    <n v="20150717"/>
    <s v="API"/>
    <s v="CM_APP_BOX"/>
    <n v="2431442"/>
    <n v="144.69"/>
  </r>
  <r>
    <s v="其他"/>
    <x v="1"/>
    <x v="3"/>
    <n v="20150716"/>
    <s v="API"/>
    <s v="CM_APP_BOX"/>
    <n v="2359012"/>
    <n v="205.33"/>
  </r>
  <r>
    <s v="其他"/>
    <x v="1"/>
    <x v="3"/>
    <n v="20150715"/>
    <s v="API"/>
    <s v="CM_APP_BOX"/>
    <n v="2297490"/>
    <n v="311.17"/>
  </r>
  <r>
    <s v="其他"/>
    <x v="1"/>
    <x v="3"/>
    <n v="20150714"/>
    <s v="API"/>
    <s v="CM_APP_BOX"/>
    <n v="2324016"/>
    <n v="150.06"/>
  </r>
  <r>
    <s v="其他"/>
    <x v="1"/>
    <x v="3"/>
    <n v="20150713"/>
    <s v="API"/>
    <s v="CM_APP_BOX"/>
    <n v="2253214"/>
    <n v="255.62"/>
  </r>
  <r>
    <s v="其他"/>
    <x v="1"/>
    <x v="3"/>
    <n v="20150712"/>
    <s v="API"/>
    <s v="CM_APP_BOX"/>
    <n v="2158764"/>
    <n v="188.87"/>
  </r>
  <r>
    <s v="其他"/>
    <x v="1"/>
    <x v="3"/>
    <n v="20150711"/>
    <s v="API"/>
    <s v="CM_APP_BOX"/>
    <n v="2156269"/>
    <n v="172.11"/>
  </r>
  <r>
    <s v="其他"/>
    <x v="1"/>
    <x v="3"/>
    <n v="20150710"/>
    <s v="API"/>
    <s v="CM_APP_BOX"/>
    <n v="1981296"/>
    <n v="124.62"/>
  </r>
  <r>
    <s v="其他"/>
    <x v="0"/>
    <x v="3"/>
    <n v="20150725"/>
    <s v="自家直客"/>
    <s v="CM launcher"/>
    <n v="8791086"/>
    <n v="3145.81"/>
  </r>
  <r>
    <s v="其他"/>
    <x v="0"/>
    <x v="3"/>
    <n v="20150724"/>
    <s v="自家直客"/>
    <s v="CM launcher"/>
    <n v="9130842"/>
    <n v="3107"/>
  </r>
  <r>
    <s v="其他"/>
    <x v="0"/>
    <x v="3"/>
    <n v="20150723"/>
    <s v="自家直客"/>
    <s v="CM launcher"/>
    <n v="9035687"/>
    <n v="3150.01"/>
  </r>
  <r>
    <s v="其他"/>
    <x v="0"/>
    <x v="3"/>
    <n v="20150722"/>
    <s v="自家直客"/>
    <s v="CM launcher"/>
    <n v="9224126"/>
    <n v="3689.5"/>
  </r>
  <r>
    <s v="其他"/>
    <x v="0"/>
    <x v="3"/>
    <n v="20150721"/>
    <s v="自家直客"/>
    <s v="CM launcher"/>
    <n v="10193249"/>
    <n v="3592.5"/>
  </r>
  <r>
    <s v="其他"/>
    <x v="0"/>
    <x v="3"/>
    <n v="20150720"/>
    <s v="自家直客"/>
    <s v="CM launcher"/>
    <n v="10537403"/>
    <n v="3604.75"/>
  </r>
  <r>
    <s v="其他"/>
    <x v="0"/>
    <x v="3"/>
    <n v="20150719"/>
    <s v="自家直客"/>
    <s v="CM launcher"/>
    <n v="8915714"/>
    <n v="3444.33"/>
  </r>
  <r>
    <s v="其他"/>
    <x v="0"/>
    <x v="3"/>
    <n v="20150718"/>
    <s v="自家直客"/>
    <s v="CM launcher"/>
    <n v="9064768"/>
    <n v="3540.82"/>
  </r>
  <r>
    <s v="其他"/>
    <x v="0"/>
    <x v="3"/>
    <n v="20150717"/>
    <s v="自家直客"/>
    <s v="CM launcher"/>
    <n v="8625543"/>
    <n v="3373.21"/>
  </r>
  <r>
    <s v="其他"/>
    <x v="0"/>
    <x v="3"/>
    <n v="20150716"/>
    <s v="自家直客"/>
    <s v="CM launcher"/>
    <n v="8941052"/>
    <n v="3341.46"/>
  </r>
  <r>
    <s v="其他"/>
    <x v="0"/>
    <x v="3"/>
    <n v="20150715"/>
    <s v="自家直客"/>
    <s v="CM launcher"/>
    <n v="9575230"/>
    <n v="3789.47"/>
  </r>
  <r>
    <s v="其他"/>
    <x v="0"/>
    <x v="3"/>
    <n v="20150714"/>
    <s v="自家直客"/>
    <s v="CM launcher"/>
    <n v="9665861"/>
    <n v="3882.92"/>
  </r>
  <r>
    <s v="其他"/>
    <x v="0"/>
    <x v="3"/>
    <n v="20150713"/>
    <s v="自家直客"/>
    <s v="CM launcher"/>
    <n v="10369800"/>
    <n v="4025.23"/>
  </r>
  <r>
    <s v="其他"/>
    <x v="0"/>
    <x v="3"/>
    <n v="20150712"/>
    <s v="自家直客"/>
    <s v="CM launcher"/>
    <n v="10807304"/>
    <n v="4112.88"/>
  </r>
  <r>
    <s v="其他"/>
    <x v="0"/>
    <x v="3"/>
    <n v="20150711"/>
    <s v="自家直客"/>
    <s v="CM launcher"/>
    <n v="10925106"/>
    <n v="4028.46"/>
  </r>
  <r>
    <s v="其他"/>
    <x v="0"/>
    <x v="3"/>
    <n v="20150710"/>
    <s v="自家直客"/>
    <s v="CM launcher"/>
    <n v="13199044"/>
    <n v="4732.08"/>
  </r>
  <r>
    <s v="其他"/>
    <x v="1"/>
    <x v="3"/>
    <n v="20150725"/>
    <s v="API"/>
    <s v="CM launcher"/>
    <n v="38496189"/>
    <n v="4576.1099999999997"/>
  </r>
  <r>
    <s v="其他"/>
    <x v="1"/>
    <x v="3"/>
    <n v="20150724"/>
    <s v="API"/>
    <s v="CM launcher"/>
    <n v="38418864"/>
    <n v="3962.51"/>
  </r>
  <r>
    <s v="其他"/>
    <x v="1"/>
    <x v="3"/>
    <n v="20150723"/>
    <s v="API"/>
    <s v="CM launcher"/>
    <n v="38668219"/>
    <n v="4179.67"/>
  </r>
  <r>
    <s v="其他"/>
    <x v="1"/>
    <x v="3"/>
    <n v="20150722"/>
    <s v="API"/>
    <s v="CM launcher"/>
    <n v="38775556"/>
    <n v="4042.59"/>
  </r>
  <r>
    <s v="其他"/>
    <x v="1"/>
    <x v="3"/>
    <n v="20150721"/>
    <s v="API"/>
    <s v="CM launcher"/>
    <n v="38410340"/>
    <n v="3973.19"/>
  </r>
  <r>
    <s v="其他"/>
    <x v="1"/>
    <x v="3"/>
    <n v="20150720"/>
    <s v="API"/>
    <s v="CM launcher"/>
    <n v="37988458"/>
    <n v="4110.37"/>
  </r>
  <r>
    <s v="其他"/>
    <x v="1"/>
    <x v="3"/>
    <n v="20150719"/>
    <s v="API"/>
    <s v="CM launcher"/>
    <n v="39536612"/>
    <n v="4839.84"/>
  </r>
  <r>
    <s v="其他"/>
    <x v="1"/>
    <x v="3"/>
    <n v="20150718"/>
    <s v="API"/>
    <s v="CM launcher"/>
    <n v="39667805"/>
    <n v="4525.6099999999997"/>
  </r>
  <r>
    <s v="其他"/>
    <x v="1"/>
    <x v="3"/>
    <n v="20150717"/>
    <s v="API"/>
    <s v="CM launcher"/>
    <n v="40387969"/>
    <n v="4381.7700000000004"/>
  </r>
  <r>
    <s v="其他"/>
    <x v="1"/>
    <x v="3"/>
    <n v="20150716"/>
    <s v="API"/>
    <s v="CM launcher"/>
    <n v="40110806"/>
    <n v="4485.7700000000004"/>
  </r>
  <r>
    <s v="其他"/>
    <x v="1"/>
    <x v="3"/>
    <n v="20150715"/>
    <s v="API"/>
    <s v="CM launcher"/>
    <n v="40094158"/>
    <n v="4988.13"/>
  </r>
  <r>
    <s v="其他"/>
    <x v="1"/>
    <x v="3"/>
    <n v="20150714"/>
    <s v="API"/>
    <s v="CM launcher"/>
    <n v="40546056"/>
    <n v="4462.38"/>
  </r>
  <r>
    <s v="其他"/>
    <x v="1"/>
    <x v="3"/>
    <n v="20150713"/>
    <s v="API"/>
    <s v="CM launcher"/>
    <n v="40027393"/>
    <n v="4815.71"/>
  </r>
  <r>
    <s v="其他"/>
    <x v="1"/>
    <x v="3"/>
    <n v="20150712"/>
    <s v="API"/>
    <s v="CM launcher"/>
    <n v="39949229"/>
    <n v="4409.2299999999996"/>
  </r>
  <r>
    <s v="其他"/>
    <x v="1"/>
    <x v="3"/>
    <n v="20150711"/>
    <s v="API"/>
    <s v="CM launcher"/>
    <n v="40421905"/>
    <n v="4366.88"/>
  </r>
  <r>
    <s v="其他"/>
    <x v="1"/>
    <x v="3"/>
    <n v="20150710"/>
    <s v="API"/>
    <s v="CM launcher"/>
    <n v="38743414"/>
    <n v="4637.6400000000003"/>
  </r>
  <r>
    <s v="结果页"/>
    <x v="0"/>
    <x v="3"/>
    <n v="20150725"/>
    <s v="自家直客"/>
    <s v="CMS_结果页"/>
    <n v="7412141"/>
    <n v="8909.5"/>
  </r>
  <r>
    <s v="结果页"/>
    <x v="0"/>
    <x v="3"/>
    <n v="20150724"/>
    <s v="自家直客"/>
    <s v="CMS_结果页"/>
    <n v="7601865"/>
    <n v="8851.65"/>
  </r>
  <r>
    <s v="结果页"/>
    <x v="0"/>
    <x v="3"/>
    <n v="20150723"/>
    <s v="自家直客"/>
    <s v="CMS_结果页"/>
    <n v="7623217"/>
    <n v="9276.3799999999992"/>
  </r>
  <r>
    <s v="结果页"/>
    <x v="0"/>
    <x v="3"/>
    <n v="20150722"/>
    <s v="自家直客"/>
    <s v="CMS_结果页"/>
    <n v="7989341"/>
    <n v="10399.02"/>
  </r>
  <r>
    <s v="结果页"/>
    <x v="0"/>
    <x v="3"/>
    <n v="20150721"/>
    <s v="自家直客"/>
    <s v="CMS_结果页"/>
    <n v="7676063"/>
    <n v="9536.86"/>
  </r>
  <r>
    <s v="结果页"/>
    <x v="0"/>
    <x v="3"/>
    <n v="20150720"/>
    <s v="自家直客"/>
    <s v="CMS_结果页"/>
    <n v="7626779"/>
    <n v="9904.4500000000007"/>
  </r>
  <r>
    <s v="结果页"/>
    <x v="0"/>
    <x v="3"/>
    <n v="20150719"/>
    <s v="自家直客"/>
    <s v="CMS_结果页"/>
    <n v="7361289"/>
    <n v="9849.01"/>
  </r>
  <r>
    <s v="结果页"/>
    <x v="0"/>
    <x v="3"/>
    <n v="20150718"/>
    <s v="自家直客"/>
    <s v="CMS_结果页"/>
    <n v="7249537"/>
    <n v="9759.52"/>
  </r>
  <r>
    <s v="结果页"/>
    <x v="0"/>
    <x v="3"/>
    <n v="20150717"/>
    <s v="自家直客"/>
    <s v="CMS_结果页"/>
    <n v="6877507"/>
    <n v="9188.5"/>
  </r>
  <r>
    <s v="结果页"/>
    <x v="0"/>
    <x v="3"/>
    <n v="20150716"/>
    <s v="自家直客"/>
    <s v="CMS_结果页"/>
    <n v="7420260"/>
    <n v="10037.780000000001"/>
  </r>
  <r>
    <s v="结果页"/>
    <x v="0"/>
    <x v="3"/>
    <n v="20150715"/>
    <s v="自家直客"/>
    <s v="CMS_结果页"/>
    <n v="7594727"/>
    <n v="10909.21"/>
  </r>
  <r>
    <s v="结果页"/>
    <x v="0"/>
    <x v="3"/>
    <n v="20150714"/>
    <s v="自家直客"/>
    <s v="CMS_结果页"/>
    <n v="7501843"/>
    <n v="11005.08"/>
  </r>
  <r>
    <s v="结果页"/>
    <x v="0"/>
    <x v="3"/>
    <n v="20150713"/>
    <s v="自家直客"/>
    <s v="CMS_结果页"/>
    <n v="7575513"/>
    <n v="10991.18"/>
  </r>
  <r>
    <s v="结果页"/>
    <x v="0"/>
    <x v="3"/>
    <n v="20150712"/>
    <s v="自家直客"/>
    <s v="CMS_结果页"/>
    <n v="7514726"/>
    <n v="10863.68"/>
  </r>
  <r>
    <s v="结果页"/>
    <x v="0"/>
    <x v="3"/>
    <n v="20150711"/>
    <s v="自家直客"/>
    <s v="CMS_结果页"/>
    <n v="7665943"/>
    <n v="10321.049999999999"/>
  </r>
  <r>
    <s v="结果页"/>
    <x v="0"/>
    <x v="3"/>
    <n v="20150710"/>
    <s v="自家直客"/>
    <s v="CMS_结果页"/>
    <n v="7677558"/>
    <n v="11328.38"/>
  </r>
  <r>
    <s v="结果页"/>
    <x v="1"/>
    <x v="3"/>
    <n v="20150725"/>
    <s v="API"/>
    <s v="CMS_结果页"/>
    <n v="1560922"/>
    <n v="872.24"/>
  </r>
  <r>
    <s v="结果页"/>
    <x v="1"/>
    <x v="3"/>
    <n v="20150724"/>
    <s v="API"/>
    <s v="CMS_结果页"/>
    <n v="1621182"/>
    <n v="888.91"/>
  </r>
  <r>
    <s v="结果页"/>
    <x v="1"/>
    <x v="3"/>
    <n v="20150723"/>
    <s v="API"/>
    <s v="CMS_结果页"/>
    <n v="1655715"/>
    <n v="857.3"/>
  </r>
  <r>
    <s v="结果页"/>
    <x v="1"/>
    <x v="3"/>
    <n v="20150722"/>
    <s v="API"/>
    <s v="CMS_结果页"/>
    <n v="1574331"/>
    <n v="875.32"/>
  </r>
  <r>
    <s v="结果页"/>
    <x v="1"/>
    <x v="3"/>
    <n v="20150721"/>
    <s v="API"/>
    <s v="CMS_结果页"/>
    <n v="1477656"/>
    <n v="856.58"/>
  </r>
  <r>
    <s v="结果页"/>
    <x v="1"/>
    <x v="3"/>
    <n v="20150720"/>
    <s v="API"/>
    <s v="CMS_结果页"/>
    <n v="1540079"/>
    <n v="839.56"/>
  </r>
  <r>
    <s v="结果页"/>
    <x v="1"/>
    <x v="3"/>
    <n v="20150719"/>
    <s v="API"/>
    <s v="CMS_结果页"/>
    <n v="1568914"/>
    <n v="863.67"/>
  </r>
  <r>
    <s v="结果页"/>
    <x v="1"/>
    <x v="3"/>
    <n v="20150718"/>
    <s v="API"/>
    <s v="CMS_结果页"/>
    <n v="1547695"/>
    <n v="837.64"/>
  </r>
  <r>
    <s v="结果页"/>
    <x v="1"/>
    <x v="3"/>
    <n v="20150717"/>
    <s v="API"/>
    <s v="CMS_结果页"/>
    <n v="2016529"/>
    <n v="781.99"/>
  </r>
  <r>
    <s v="结果页"/>
    <x v="1"/>
    <x v="3"/>
    <n v="20150716"/>
    <s v="API"/>
    <s v="CMS_结果页"/>
    <n v="1634350"/>
    <n v="1132.8699999999999"/>
  </r>
  <r>
    <s v="结果页"/>
    <x v="1"/>
    <x v="3"/>
    <n v="20150715"/>
    <s v="API"/>
    <s v="CMS_结果页"/>
    <n v="1633592"/>
    <n v="849.4"/>
  </r>
  <r>
    <s v="结果页"/>
    <x v="1"/>
    <x v="3"/>
    <n v="20150714"/>
    <s v="API"/>
    <s v="CMS_结果页"/>
    <n v="1694807"/>
    <n v="840.78"/>
  </r>
  <r>
    <s v="结果页"/>
    <x v="1"/>
    <x v="3"/>
    <n v="20150713"/>
    <s v="API"/>
    <s v="CMS_结果页"/>
    <n v="1587267"/>
    <n v="808.1"/>
  </r>
  <r>
    <s v="结果页"/>
    <x v="1"/>
    <x v="3"/>
    <n v="20150712"/>
    <s v="API"/>
    <s v="CMS_结果页"/>
    <n v="1443278"/>
    <n v="766.45"/>
  </r>
  <r>
    <s v="结果页"/>
    <x v="1"/>
    <x v="3"/>
    <n v="20150711"/>
    <s v="API"/>
    <s v="CMS_结果页"/>
    <n v="1463228"/>
    <n v="793.67"/>
  </r>
  <r>
    <s v="结果页"/>
    <x v="1"/>
    <x v="3"/>
    <n v="20150710"/>
    <s v="API"/>
    <s v="CMS_结果页"/>
    <n v="1399791"/>
    <n v="749.44"/>
  </r>
  <r>
    <s v="其他"/>
    <x v="0"/>
    <x v="3"/>
    <n v="20150725"/>
    <s v="自家直客"/>
    <s v="PG_Android"/>
    <n v="2623799"/>
    <n v="514.98"/>
  </r>
  <r>
    <s v="其他"/>
    <x v="0"/>
    <x v="3"/>
    <n v="20150724"/>
    <s v="自家直客"/>
    <s v="PG_Android"/>
    <n v="2634733"/>
    <n v="512.97"/>
  </r>
  <r>
    <s v="其他"/>
    <x v="0"/>
    <x v="3"/>
    <n v="20150723"/>
    <s v="自家直客"/>
    <s v="PG_Android"/>
    <n v="2814167"/>
    <n v="544.64"/>
  </r>
  <r>
    <s v="其他"/>
    <x v="0"/>
    <x v="3"/>
    <n v="20150722"/>
    <s v="自家直客"/>
    <s v="PG_Android"/>
    <n v="3041794"/>
    <n v="694.25"/>
  </r>
  <r>
    <s v="其他"/>
    <x v="0"/>
    <x v="3"/>
    <n v="20150721"/>
    <s v="自家直客"/>
    <s v="PG_Android"/>
    <n v="2999083"/>
    <n v="614.6"/>
  </r>
  <r>
    <s v="其他"/>
    <x v="0"/>
    <x v="3"/>
    <n v="20150720"/>
    <s v="自家直客"/>
    <s v="PG_Android"/>
    <n v="3327123"/>
    <n v="653.14"/>
  </r>
  <r>
    <s v="其他"/>
    <x v="0"/>
    <x v="3"/>
    <n v="20150719"/>
    <s v="自家直客"/>
    <s v="PG_Android"/>
    <n v="3970704"/>
    <n v="785.86"/>
  </r>
  <r>
    <s v="其他"/>
    <x v="0"/>
    <x v="3"/>
    <n v="20150718"/>
    <s v="自家直客"/>
    <s v="PG_Android"/>
    <n v="3708087"/>
    <n v="658.97"/>
  </r>
  <r>
    <s v="其他"/>
    <x v="0"/>
    <x v="3"/>
    <n v="20150717"/>
    <s v="自家直客"/>
    <s v="PG_Android"/>
    <n v="4443019"/>
    <n v="676.74"/>
  </r>
  <r>
    <s v="其他"/>
    <x v="0"/>
    <x v="3"/>
    <n v="20150716"/>
    <s v="自家直客"/>
    <s v="PG_Android"/>
    <n v="3393055"/>
    <n v="732.59"/>
  </r>
  <r>
    <s v="其他"/>
    <x v="0"/>
    <x v="3"/>
    <n v="20150715"/>
    <s v="自家直客"/>
    <s v="PG_Android"/>
    <n v="3525302"/>
    <n v="834.04"/>
  </r>
  <r>
    <s v="其他"/>
    <x v="0"/>
    <x v="3"/>
    <n v="20150714"/>
    <s v="自家直客"/>
    <s v="PG_Android"/>
    <n v="3326205"/>
    <n v="820.06"/>
  </r>
  <r>
    <s v="其他"/>
    <x v="0"/>
    <x v="3"/>
    <n v="20150713"/>
    <s v="自家直客"/>
    <s v="PG_Android"/>
    <n v="3748493"/>
    <n v="890.32"/>
  </r>
  <r>
    <s v="其他"/>
    <x v="0"/>
    <x v="3"/>
    <n v="20150712"/>
    <s v="自家直客"/>
    <s v="PG_Android"/>
    <n v="4358794"/>
    <n v="1016.58"/>
  </r>
  <r>
    <s v="其他"/>
    <x v="0"/>
    <x v="3"/>
    <n v="20150711"/>
    <s v="自家直客"/>
    <s v="PG_Android"/>
    <n v="3884985"/>
    <n v="720.46"/>
  </r>
  <r>
    <s v="其他"/>
    <x v="0"/>
    <x v="3"/>
    <n v="20150710"/>
    <s v="自家直客"/>
    <s v="PG_Android"/>
    <n v="3938336"/>
    <n v="884.05"/>
  </r>
  <r>
    <s v="其他"/>
    <x v="1"/>
    <x v="3"/>
    <n v="20150725"/>
    <s v="API"/>
    <s v="PG_Android"/>
    <n v="3994060"/>
    <n v="124.52"/>
  </r>
  <r>
    <s v="其他"/>
    <x v="1"/>
    <x v="3"/>
    <n v="20150724"/>
    <s v="API"/>
    <s v="PG_Android"/>
    <n v="3957219"/>
    <n v="108.91"/>
  </r>
  <r>
    <s v="其他"/>
    <x v="1"/>
    <x v="3"/>
    <n v="20150723"/>
    <s v="API"/>
    <s v="PG_Android"/>
    <n v="3838180"/>
    <n v="123.29"/>
  </r>
  <r>
    <s v="其他"/>
    <x v="1"/>
    <x v="3"/>
    <n v="20150722"/>
    <s v="API"/>
    <s v="PG_Android"/>
    <n v="3798833"/>
    <n v="105.58"/>
  </r>
  <r>
    <s v="其他"/>
    <x v="1"/>
    <x v="3"/>
    <n v="20150721"/>
    <s v="API"/>
    <s v="PG_Android"/>
    <n v="4117858"/>
    <n v="105.01"/>
  </r>
  <r>
    <s v="其他"/>
    <x v="1"/>
    <x v="3"/>
    <n v="20150720"/>
    <s v="API"/>
    <s v="PG_Android"/>
    <n v="4442137"/>
    <n v="122.57"/>
  </r>
  <r>
    <s v="其他"/>
    <x v="1"/>
    <x v="3"/>
    <n v="20150719"/>
    <s v="API"/>
    <s v="PG_Android"/>
    <n v="4737249"/>
    <n v="135.88"/>
  </r>
  <r>
    <s v="其他"/>
    <x v="1"/>
    <x v="3"/>
    <n v="20150718"/>
    <s v="API"/>
    <s v="PG_Android"/>
    <n v="4190737"/>
    <n v="104.82"/>
  </r>
  <r>
    <s v="其他"/>
    <x v="1"/>
    <x v="3"/>
    <n v="20150717"/>
    <s v="API"/>
    <s v="PG_Android"/>
    <n v="4464266"/>
    <n v="87.35"/>
  </r>
  <r>
    <s v="其他"/>
    <x v="1"/>
    <x v="3"/>
    <n v="20150716"/>
    <s v="API"/>
    <s v="PG_Android"/>
    <n v="3471876"/>
    <n v="73.87"/>
  </r>
  <r>
    <s v="其他"/>
    <x v="1"/>
    <x v="3"/>
    <n v="20150715"/>
    <s v="API"/>
    <s v="PG_Android"/>
    <n v="3197065"/>
    <n v="97.83"/>
  </r>
  <r>
    <s v="其他"/>
    <x v="1"/>
    <x v="3"/>
    <n v="20150714"/>
    <s v="API"/>
    <s v="PG_Android"/>
    <n v="3351390"/>
    <n v="94.7"/>
  </r>
  <r>
    <s v="其他"/>
    <x v="1"/>
    <x v="3"/>
    <n v="20150713"/>
    <s v="API"/>
    <s v="PG_Android"/>
    <n v="3374941"/>
    <n v="112.05"/>
  </r>
  <r>
    <s v="其他"/>
    <x v="1"/>
    <x v="3"/>
    <n v="20150712"/>
    <s v="API"/>
    <s v="PG_Android"/>
    <n v="3468669"/>
    <n v="124.3"/>
  </r>
  <r>
    <s v="其他"/>
    <x v="1"/>
    <x v="3"/>
    <n v="20150711"/>
    <s v="API"/>
    <s v="PG_Android"/>
    <n v="3377820"/>
    <n v="101.07"/>
  </r>
  <r>
    <s v="其他"/>
    <x v="1"/>
    <x v="3"/>
    <n v="20150710"/>
    <s v="API"/>
    <s v="PG_Android"/>
    <n v="2957663"/>
    <n v="116.89"/>
  </r>
  <r>
    <s v="其他"/>
    <x v="0"/>
    <x v="3"/>
    <n v="20150725"/>
    <s v="自家直客"/>
    <s v="FM"/>
    <n v="1207439"/>
    <n v="434.86"/>
  </r>
  <r>
    <s v="其他"/>
    <x v="0"/>
    <x v="3"/>
    <n v="20150724"/>
    <s v="自家直客"/>
    <s v="FM"/>
    <n v="1203202"/>
    <n v="451.73"/>
  </r>
  <r>
    <s v="其他"/>
    <x v="0"/>
    <x v="3"/>
    <n v="20150723"/>
    <s v="自家直客"/>
    <s v="FM"/>
    <n v="1272218"/>
    <n v="499.63"/>
  </r>
  <r>
    <s v="其他"/>
    <x v="0"/>
    <x v="3"/>
    <n v="20150722"/>
    <s v="自家直客"/>
    <s v="FM"/>
    <n v="1402248"/>
    <n v="606.57000000000005"/>
  </r>
  <r>
    <s v="其他"/>
    <x v="0"/>
    <x v="3"/>
    <n v="20150721"/>
    <s v="自家直客"/>
    <s v="FM"/>
    <n v="1361350"/>
    <n v="583.01"/>
  </r>
  <r>
    <s v="其他"/>
    <x v="0"/>
    <x v="3"/>
    <n v="20150720"/>
    <s v="自家直客"/>
    <s v="FM"/>
    <n v="1378947"/>
    <n v="623.27"/>
  </r>
  <r>
    <s v="其他"/>
    <x v="0"/>
    <x v="3"/>
    <n v="20150719"/>
    <s v="自家直客"/>
    <s v="FM"/>
    <n v="1504692"/>
    <n v="689.1"/>
  </r>
  <r>
    <s v="其他"/>
    <x v="0"/>
    <x v="3"/>
    <n v="20150718"/>
    <s v="自家直客"/>
    <s v="FM"/>
    <n v="1494144"/>
    <n v="660.08"/>
  </r>
  <r>
    <s v="其他"/>
    <x v="0"/>
    <x v="3"/>
    <n v="20150717"/>
    <s v="自家直客"/>
    <s v="FM"/>
    <n v="1440120"/>
    <n v="659.64"/>
  </r>
  <r>
    <s v="其他"/>
    <x v="0"/>
    <x v="3"/>
    <n v="20150716"/>
    <s v="自家直客"/>
    <s v="FM"/>
    <n v="1589087"/>
    <n v="735.54"/>
  </r>
  <r>
    <s v="其他"/>
    <x v="0"/>
    <x v="3"/>
    <n v="20150715"/>
    <s v="自家直客"/>
    <s v="FM"/>
    <n v="1723410"/>
    <n v="847.75"/>
  </r>
  <r>
    <s v="其他"/>
    <x v="0"/>
    <x v="3"/>
    <n v="20150714"/>
    <s v="自家直客"/>
    <s v="FM"/>
    <n v="2089417"/>
    <n v="1099.3"/>
  </r>
  <r>
    <s v="其他"/>
    <x v="0"/>
    <x v="3"/>
    <n v="20150713"/>
    <s v="自家直客"/>
    <s v="FM"/>
    <n v="2494094"/>
    <n v="1254.0999999999999"/>
  </r>
  <r>
    <s v="其他"/>
    <x v="0"/>
    <x v="3"/>
    <n v="20150712"/>
    <s v="自家直客"/>
    <s v="FM"/>
    <n v="2951527"/>
    <n v="1421.3"/>
  </r>
  <r>
    <s v="其他"/>
    <x v="0"/>
    <x v="3"/>
    <n v="20150711"/>
    <s v="自家直客"/>
    <s v="FM"/>
    <n v="2854435"/>
    <n v="1241.45"/>
  </r>
  <r>
    <s v="其他"/>
    <x v="0"/>
    <x v="3"/>
    <n v="20150710"/>
    <s v="自家直客"/>
    <s v="FM"/>
    <n v="2924016"/>
    <n v="1412.99"/>
  </r>
  <r>
    <s v="其他"/>
    <x v="1"/>
    <x v="3"/>
    <n v="20150725"/>
    <s v="API"/>
    <s v="FM"/>
    <n v="1449566"/>
    <n v="72.72"/>
  </r>
  <r>
    <s v="其他"/>
    <x v="1"/>
    <x v="3"/>
    <n v="20150724"/>
    <s v="API"/>
    <s v="FM"/>
    <n v="1494334"/>
    <n v="56.07"/>
  </r>
  <r>
    <s v="其他"/>
    <x v="1"/>
    <x v="3"/>
    <n v="20150723"/>
    <s v="API"/>
    <s v="FM"/>
    <n v="1571319"/>
    <n v="72.41"/>
  </r>
  <r>
    <s v="其他"/>
    <x v="1"/>
    <x v="3"/>
    <n v="20150722"/>
    <s v="API"/>
    <s v="FM"/>
    <n v="1521060"/>
    <n v="54.35"/>
  </r>
  <r>
    <s v="其他"/>
    <x v="1"/>
    <x v="3"/>
    <n v="20150721"/>
    <s v="API"/>
    <s v="FM"/>
    <n v="1633745"/>
    <n v="78.37"/>
  </r>
  <r>
    <s v="其他"/>
    <x v="1"/>
    <x v="3"/>
    <n v="20150720"/>
    <s v="API"/>
    <s v="FM"/>
    <n v="1683436"/>
    <n v="75.72"/>
  </r>
  <r>
    <s v="其他"/>
    <x v="1"/>
    <x v="3"/>
    <n v="20150719"/>
    <s v="API"/>
    <s v="FM"/>
    <n v="1736038"/>
    <n v="98.31"/>
  </r>
  <r>
    <s v="其他"/>
    <x v="1"/>
    <x v="3"/>
    <n v="20150718"/>
    <s v="API"/>
    <s v="FM"/>
    <n v="1775606"/>
    <n v="64.930000000000007"/>
  </r>
  <r>
    <s v="其他"/>
    <x v="1"/>
    <x v="3"/>
    <n v="20150717"/>
    <s v="API"/>
    <s v="FM"/>
    <n v="1789730"/>
    <n v="71.31"/>
  </r>
  <r>
    <s v="其他"/>
    <x v="1"/>
    <x v="3"/>
    <n v="20150716"/>
    <s v="API"/>
    <s v="FM"/>
    <n v="1783599"/>
    <n v="78.510000000000005"/>
  </r>
  <r>
    <s v="其他"/>
    <x v="1"/>
    <x v="3"/>
    <n v="20150715"/>
    <s v="API"/>
    <s v="FM"/>
    <n v="1878132"/>
    <n v="148.87"/>
  </r>
  <r>
    <s v="其他"/>
    <x v="1"/>
    <x v="3"/>
    <n v="20150714"/>
    <s v="API"/>
    <s v="FM"/>
    <n v="2140041"/>
    <n v="90.28"/>
  </r>
  <r>
    <s v="其他"/>
    <x v="1"/>
    <x v="3"/>
    <n v="20150713"/>
    <s v="API"/>
    <s v="FM"/>
    <n v="2352192"/>
    <n v="134.69"/>
  </r>
  <r>
    <s v="其他"/>
    <x v="1"/>
    <x v="3"/>
    <n v="20150712"/>
    <s v="API"/>
    <s v="FM"/>
    <n v="2483516"/>
    <n v="113.08"/>
  </r>
  <r>
    <s v="其他"/>
    <x v="1"/>
    <x v="3"/>
    <n v="20150711"/>
    <s v="API"/>
    <s v="FM"/>
    <n v="2455645"/>
    <n v="124.47"/>
  </r>
  <r>
    <s v="其他"/>
    <x v="1"/>
    <x v="3"/>
    <n v="20150710"/>
    <s v="API"/>
    <s v="FM"/>
    <n v="2312235"/>
    <n v="151.88999999999999"/>
  </r>
  <r>
    <s v="其他"/>
    <x v="0"/>
    <x v="3"/>
    <n v="20150725"/>
    <s v="自家直客"/>
    <s v="CM_PICKS"/>
    <n v="6933831"/>
    <n v="4123.75"/>
  </r>
  <r>
    <s v="其他"/>
    <x v="0"/>
    <x v="3"/>
    <n v="20150724"/>
    <s v="自家直客"/>
    <s v="CM_PICKS"/>
    <n v="6630619"/>
    <n v="3970.68"/>
  </r>
  <r>
    <s v="其他"/>
    <x v="0"/>
    <x v="3"/>
    <n v="20150723"/>
    <s v="自家直客"/>
    <s v="CM_PICKS"/>
    <n v="5954883"/>
    <n v="3941.2"/>
  </r>
  <r>
    <s v="其他"/>
    <x v="0"/>
    <x v="3"/>
    <n v="20150722"/>
    <s v="自家直客"/>
    <s v="CM_PICKS"/>
    <n v="6336982"/>
    <n v="4367.1000000000004"/>
  </r>
  <r>
    <s v="其他"/>
    <x v="0"/>
    <x v="3"/>
    <n v="20150721"/>
    <s v="自家直客"/>
    <s v="CM_PICKS"/>
    <n v="6413294"/>
    <n v="4278.91"/>
  </r>
  <r>
    <s v="其他"/>
    <x v="0"/>
    <x v="3"/>
    <n v="20150720"/>
    <s v="自家直客"/>
    <s v="CM_PICKS"/>
    <n v="6491284"/>
    <n v="4504.16"/>
  </r>
  <r>
    <s v="其他"/>
    <x v="0"/>
    <x v="3"/>
    <n v="20150719"/>
    <s v="自家直客"/>
    <s v="CM_PICKS"/>
    <n v="6404573"/>
    <n v="4584"/>
  </r>
  <r>
    <s v="其他"/>
    <x v="0"/>
    <x v="3"/>
    <n v="20150718"/>
    <s v="自家直客"/>
    <s v="CM_PICKS"/>
    <n v="6426597"/>
    <n v="4668.67"/>
  </r>
  <r>
    <s v="其他"/>
    <x v="0"/>
    <x v="3"/>
    <n v="20150717"/>
    <s v="自家直客"/>
    <s v="CM_PICKS"/>
    <n v="6186425"/>
    <n v="4364.78"/>
  </r>
  <r>
    <s v="其他"/>
    <x v="0"/>
    <x v="3"/>
    <n v="20150716"/>
    <s v="自家直客"/>
    <s v="CM_PICKS"/>
    <n v="5899449"/>
    <n v="4332.83"/>
  </r>
  <r>
    <s v="其他"/>
    <x v="0"/>
    <x v="3"/>
    <n v="20150715"/>
    <s v="自家直客"/>
    <s v="CM_PICKS"/>
    <n v="6188564"/>
    <n v="4765.6000000000004"/>
  </r>
  <r>
    <s v="其他"/>
    <x v="0"/>
    <x v="3"/>
    <n v="20150714"/>
    <s v="自家直客"/>
    <s v="CM_PICKS"/>
    <n v="6026924"/>
    <n v="4733.4399999999996"/>
  </r>
  <r>
    <s v="其他"/>
    <x v="0"/>
    <x v="3"/>
    <n v="20150713"/>
    <s v="自家直客"/>
    <s v="CM_PICKS"/>
    <n v="5802121"/>
    <n v="4585.75"/>
  </r>
  <r>
    <s v="其他"/>
    <x v="0"/>
    <x v="3"/>
    <n v="20150712"/>
    <s v="自家直客"/>
    <s v="CM_PICKS"/>
    <n v="6085278"/>
    <n v="4609.49"/>
  </r>
  <r>
    <s v="其他"/>
    <x v="0"/>
    <x v="3"/>
    <n v="20150711"/>
    <s v="自家直客"/>
    <s v="CM_PICKS"/>
    <n v="6255792"/>
    <n v="4362.1499999999996"/>
  </r>
  <r>
    <s v="其他"/>
    <x v="0"/>
    <x v="3"/>
    <n v="20150710"/>
    <s v="自家直客"/>
    <s v="CM_PICKS"/>
    <n v="6160548"/>
    <n v="4768.37"/>
  </r>
  <r>
    <s v="其他"/>
    <x v="1"/>
    <x v="3"/>
    <n v="20150725"/>
    <s v="API"/>
    <s v="CM_PICKS"/>
    <n v="4132825"/>
    <n v="1262.33"/>
  </r>
  <r>
    <s v="其他"/>
    <x v="1"/>
    <x v="3"/>
    <n v="20150724"/>
    <s v="API"/>
    <s v="CM_PICKS"/>
    <n v="4074324"/>
    <n v="1176.05"/>
  </r>
  <r>
    <s v="其他"/>
    <x v="1"/>
    <x v="3"/>
    <n v="20150723"/>
    <s v="API"/>
    <s v="CM_PICKS"/>
    <n v="3668858"/>
    <n v="1069.74"/>
  </r>
  <r>
    <s v="其他"/>
    <x v="1"/>
    <x v="3"/>
    <n v="20150722"/>
    <s v="API"/>
    <s v="CM_PICKS"/>
    <n v="3743609"/>
    <n v="1081.58"/>
  </r>
  <r>
    <s v="其他"/>
    <x v="1"/>
    <x v="3"/>
    <n v="20150721"/>
    <s v="API"/>
    <s v="CM_PICKS"/>
    <n v="3873029"/>
    <n v="1066.95"/>
  </r>
  <r>
    <s v="其他"/>
    <x v="1"/>
    <x v="3"/>
    <n v="20150720"/>
    <s v="API"/>
    <s v="CM_PICKS"/>
    <n v="4075816"/>
    <n v="1284.74"/>
  </r>
  <r>
    <s v="其他"/>
    <x v="1"/>
    <x v="3"/>
    <n v="20150719"/>
    <s v="API"/>
    <s v="CM_PICKS"/>
    <n v="4387321"/>
    <n v="1564.74"/>
  </r>
  <r>
    <s v="其他"/>
    <x v="1"/>
    <x v="3"/>
    <n v="20150718"/>
    <s v="API"/>
    <s v="CM_PICKS"/>
    <n v="4342260"/>
    <n v="1404.01"/>
  </r>
  <r>
    <s v="其他"/>
    <x v="1"/>
    <x v="3"/>
    <n v="20150717"/>
    <s v="API"/>
    <s v="CM_PICKS"/>
    <n v="4433478"/>
    <n v="1434.53"/>
  </r>
  <r>
    <s v="其他"/>
    <x v="1"/>
    <x v="3"/>
    <n v="20150716"/>
    <s v="API"/>
    <s v="CM_PICKS"/>
    <n v="3942591"/>
    <n v="1419.66"/>
  </r>
  <r>
    <s v="其他"/>
    <x v="1"/>
    <x v="3"/>
    <n v="20150715"/>
    <s v="API"/>
    <s v="CM_PICKS"/>
    <n v="4004134"/>
    <n v="1379.9"/>
  </r>
  <r>
    <s v="其他"/>
    <x v="1"/>
    <x v="3"/>
    <n v="20150714"/>
    <s v="API"/>
    <s v="CM_PICKS"/>
    <n v="3884317"/>
    <n v="1230.94"/>
  </r>
  <r>
    <s v="其他"/>
    <x v="1"/>
    <x v="3"/>
    <n v="20150713"/>
    <s v="API"/>
    <s v="CM_PICKS"/>
    <n v="3630579"/>
    <n v="1131.79"/>
  </r>
  <r>
    <s v="其他"/>
    <x v="1"/>
    <x v="3"/>
    <n v="20150712"/>
    <s v="API"/>
    <s v="CM_PICKS"/>
    <n v="3743250"/>
    <n v="1297.7"/>
  </r>
  <r>
    <s v="其他"/>
    <x v="1"/>
    <x v="3"/>
    <n v="20150711"/>
    <s v="API"/>
    <s v="CM_PICKS"/>
    <n v="3813858"/>
    <n v="1327.08"/>
  </r>
  <r>
    <s v="其他"/>
    <x v="1"/>
    <x v="3"/>
    <n v="20150710"/>
    <s v="API"/>
    <s v="CM_PICKS"/>
    <n v="3636269"/>
    <n v="1223.77"/>
  </r>
  <r>
    <s v="其他"/>
    <x v="0"/>
    <x v="3"/>
    <n v="20150725"/>
    <s v="自家直客"/>
    <s v="CM_游戏盒子"/>
    <n v="19327539"/>
    <n v="8490.7099999999991"/>
  </r>
  <r>
    <s v="其他"/>
    <x v="0"/>
    <x v="3"/>
    <n v="20150724"/>
    <s v="自家直客"/>
    <s v="CM_游戏盒子"/>
    <n v="20744938"/>
    <n v="8274.82"/>
  </r>
  <r>
    <s v="其他"/>
    <x v="0"/>
    <x v="3"/>
    <n v="20150723"/>
    <s v="自家直客"/>
    <s v="CM_游戏盒子"/>
    <n v="23789910"/>
    <n v="9436.9599999999991"/>
  </r>
  <r>
    <s v="其他"/>
    <x v="0"/>
    <x v="3"/>
    <n v="20150722"/>
    <s v="自家直客"/>
    <s v="CM_游戏盒子"/>
    <n v="24007848"/>
    <n v="9742.82"/>
  </r>
  <r>
    <s v="其他"/>
    <x v="0"/>
    <x v="3"/>
    <n v="20150721"/>
    <s v="自家直客"/>
    <s v="CM_游戏盒子"/>
    <n v="24037487"/>
    <n v="9355.98"/>
  </r>
  <r>
    <s v="其他"/>
    <x v="0"/>
    <x v="3"/>
    <n v="20150720"/>
    <s v="自家直客"/>
    <s v="CM_游戏盒子"/>
    <n v="21714587"/>
    <n v="8930.6"/>
  </r>
  <r>
    <s v="其他"/>
    <x v="0"/>
    <x v="3"/>
    <n v="20150719"/>
    <s v="自家直客"/>
    <s v="CM_游戏盒子"/>
    <n v="18637588"/>
    <n v="8560.0499999999993"/>
  </r>
  <r>
    <s v="其他"/>
    <x v="0"/>
    <x v="3"/>
    <n v="20150718"/>
    <s v="自家直客"/>
    <s v="CM_游戏盒子"/>
    <n v="17328337"/>
    <n v="8342.48"/>
  </r>
  <r>
    <s v="其他"/>
    <x v="0"/>
    <x v="3"/>
    <n v="20150717"/>
    <s v="自家直客"/>
    <s v="CM_游戏盒子"/>
    <n v="18219560"/>
    <n v="7580.57"/>
  </r>
  <r>
    <s v="其他"/>
    <x v="0"/>
    <x v="3"/>
    <n v="20150716"/>
    <s v="自家直客"/>
    <s v="CM_游戏盒子"/>
    <n v="21974428"/>
    <n v="7833.71"/>
  </r>
  <r>
    <s v="其他"/>
    <x v="0"/>
    <x v="3"/>
    <n v="20150715"/>
    <s v="自家直客"/>
    <s v="CM_游戏盒子"/>
    <n v="23095358"/>
    <n v="8269.08"/>
  </r>
  <r>
    <s v="其他"/>
    <x v="0"/>
    <x v="3"/>
    <n v="20150714"/>
    <s v="自家直客"/>
    <s v="CM_游戏盒子"/>
    <n v="22068722"/>
    <n v="8275.76"/>
  </r>
  <r>
    <s v="其他"/>
    <x v="0"/>
    <x v="3"/>
    <n v="20150713"/>
    <s v="自家直客"/>
    <s v="CM_游戏盒子"/>
    <n v="19929800"/>
    <n v="7851.7"/>
  </r>
  <r>
    <s v="其他"/>
    <x v="0"/>
    <x v="3"/>
    <n v="20150712"/>
    <s v="自家直客"/>
    <s v="CM_游戏盒子"/>
    <n v="20032565"/>
    <n v="8550.14"/>
  </r>
  <r>
    <s v="其他"/>
    <x v="0"/>
    <x v="3"/>
    <n v="20150711"/>
    <s v="自家直客"/>
    <s v="CM_游戏盒子"/>
    <n v="18724738"/>
    <n v="8257.6299999999992"/>
  </r>
  <r>
    <s v="其他"/>
    <x v="0"/>
    <x v="3"/>
    <n v="20150710"/>
    <s v="自家直客"/>
    <s v="CM_游戏盒子"/>
    <n v="21237799"/>
    <n v="8281.9699999999993"/>
  </r>
  <r>
    <s v="其他"/>
    <x v="1"/>
    <x v="3"/>
    <n v="20150725"/>
    <s v="API"/>
    <s v="CM_游戏盒子"/>
    <n v="27805948"/>
    <n v="5855.36"/>
  </r>
  <r>
    <s v="其他"/>
    <x v="1"/>
    <x v="3"/>
    <n v="20150724"/>
    <s v="API"/>
    <s v="CM_游戏盒子"/>
    <n v="28802574"/>
    <n v="5602.55"/>
  </r>
  <r>
    <s v="其他"/>
    <x v="1"/>
    <x v="3"/>
    <n v="20150723"/>
    <s v="API"/>
    <s v="CM_游戏盒子"/>
    <n v="31433050"/>
    <n v="5659.86"/>
  </r>
  <r>
    <s v="其他"/>
    <x v="1"/>
    <x v="3"/>
    <n v="20150722"/>
    <s v="API"/>
    <s v="CM_游戏盒子"/>
    <n v="29940231"/>
    <n v="5431.26"/>
  </r>
  <r>
    <s v="其他"/>
    <x v="1"/>
    <x v="3"/>
    <n v="20150721"/>
    <s v="API"/>
    <s v="CM_游戏盒子"/>
    <n v="30022850"/>
    <n v="5171.2700000000004"/>
  </r>
  <r>
    <s v="其他"/>
    <x v="1"/>
    <x v="3"/>
    <n v="20150720"/>
    <s v="API"/>
    <s v="CM_游戏盒子"/>
    <n v="29780444"/>
    <n v="5540.29"/>
  </r>
  <r>
    <s v="其他"/>
    <x v="1"/>
    <x v="3"/>
    <n v="20150719"/>
    <s v="API"/>
    <s v="CM_游戏盒子"/>
    <n v="29876760"/>
    <n v="6828.88"/>
  </r>
  <r>
    <s v="其他"/>
    <x v="1"/>
    <x v="3"/>
    <n v="20150718"/>
    <s v="API"/>
    <s v="CM_游戏盒子"/>
    <n v="27602879"/>
    <n v="6308.26"/>
  </r>
  <r>
    <s v="其他"/>
    <x v="1"/>
    <x v="3"/>
    <n v="20150717"/>
    <s v="API"/>
    <s v="CM_游戏盒子"/>
    <n v="28997305"/>
    <n v="6593.29"/>
  </r>
  <r>
    <s v="其他"/>
    <x v="1"/>
    <x v="3"/>
    <n v="20150716"/>
    <s v="API"/>
    <s v="CM_游戏盒子"/>
    <n v="32626412"/>
    <n v="7077.55"/>
  </r>
  <r>
    <s v="其他"/>
    <x v="1"/>
    <x v="3"/>
    <n v="20150715"/>
    <s v="API"/>
    <s v="CM_游戏盒子"/>
    <n v="33050217"/>
    <n v="6935.56"/>
  </r>
  <r>
    <s v="其他"/>
    <x v="1"/>
    <x v="3"/>
    <n v="20150714"/>
    <s v="API"/>
    <s v="CM_游戏盒子"/>
    <n v="32498674"/>
    <n v="6597.83"/>
  </r>
  <r>
    <s v="其他"/>
    <x v="1"/>
    <x v="3"/>
    <n v="20150713"/>
    <s v="API"/>
    <s v="CM_游戏盒子"/>
    <n v="29026294"/>
    <n v="6394.26"/>
  </r>
  <r>
    <s v="其他"/>
    <x v="1"/>
    <x v="3"/>
    <n v="20150712"/>
    <s v="API"/>
    <s v="CM_游戏盒子"/>
    <n v="30390457"/>
    <n v="6992.52"/>
  </r>
  <r>
    <s v="其他"/>
    <x v="1"/>
    <x v="3"/>
    <n v="20150711"/>
    <s v="API"/>
    <s v="CM_游戏盒子"/>
    <n v="28327422"/>
    <n v="7014.98"/>
  </r>
  <r>
    <s v="其他"/>
    <x v="1"/>
    <x v="3"/>
    <n v="20150710"/>
    <s v="API"/>
    <s v="CM_游戏盒子"/>
    <n v="28659632"/>
    <n v="6719.68"/>
  </r>
  <r>
    <s v="结果页"/>
    <x v="0"/>
    <x v="3"/>
    <n v="20150725"/>
    <s v="自家直客"/>
    <s v="BD_结果页"/>
    <n v="6143842"/>
    <n v="13416.56"/>
  </r>
  <r>
    <s v="结果页"/>
    <x v="0"/>
    <x v="3"/>
    <n v="20150724"/>
    <s v="自家直客"/>
    <s v="BD_结果页"/>
    <n v="6306122"/>
    <n v="13353.84"/>
  </r>
  <r>
    <s v="结果页"/>
    <x v="0"/>
    <x v="3"/>
    <n v="20150723"/>
    <s v="自家直客"/>
    <s v="BD_结果页"/>
    <n v="6201500"/>
    <n v="13902.88"/>
  </r>
  <r>
    <s v="结果页"/>
    <x v="0"/>
    <x v="3"/>
    <n v="20150722"/>
    <s v="自家直客"/>
    <s v="BD_结果页"/>
    <n v="6219401"/>
    <n v="14524.19"/>
  </r>
  <r>
    <s v="结果页"/>
    <x v="0"/>
    <x v="3"/>
    <n v="20150721"/>
    <s v="自家直客"/>
    <s v="BD_结果页"/>
    <n v="6423498"/>
    <n v="14674.59"/>
  </r>
  <r>
    <s v="结果页"/>
    <x v="0"/>
    <x v="3"/>
    <n v="20150720"/>
    <s v="自家直客"/>
    <s v="BD_结果页"/>
    <n v="6446055"/>
    <n v="14986.08"/>
  </r>
  <r>
    <s v="结果页"/>
    <x v="0"/>
    <x v="3"/>
    <n v="20150719"/>
    <s v="自家直客"/>
    <s v="BD_结果页"/>
    <n v="6224728"/>
    <n v="14030.36"/>
  </r>
  <r>
    <s v="结果页"/>
    <x v="0"/>
    <x v="3"/>
    <n v="20150718"/>
    <s v="自家直客"/>
    <s v="BD_结果页"/>
    <n v="6069894"/>
    <n v="14082.43"/>
  </r>
  <r>
    <s v="结果页"/>
    <x v="0"/>
    <x v="3"/>
    <n v="20150717"/>
    <s v="自家直客"/>
    <s v="BD_结果页"/>
    <n v="6059230"/>
    <n v="13529.28"/>
  </r>
  <r>
    <s v="结果页"/>
    <x v="0"/>
    <x v="3"/>
    <n v="20150716"/>
    <s v="自家直客"/>
    <s v="BD_结果页"/>
    <n v="6075752"/>
    <n v="13569.8"/>
  </r>
  <r>
    <s v="结果页"/>
    <x v="0"/>
    <x v="3"/>
    <n v="20150715"/>
    <s v="自家直客"/>
    <s v="BD_结果页"/>
    <n v="5791884"/>
    <n v="13894.25"/>
  </r>
  <r>
    <s v="结果页"/>
    <x v="0"/>
    <x v="3"/>
    <n v="20150714"/>
    <s v="自家直客"/>
    <s v="BD_结果页"/>
    <n v="4953445"/>
    <n v="12275.15"/>
  </r>
  <r>
    <s v="结果页"/>
    <x v="0"/>
    <x v="3"/>
    <n v="20150713"/>
    <s v="自家直客"/>
    <s v="BD_结果页"/>
    <n v="4544402"/>
    <n v="11134.26"/>
  </r>
  <r>
    <s v="结果页"/>
    <x v="0"/>
    <x v="3"/>
    <n v="20150712"/>
    <s v="自家直客"/>
    <s v="BD_结果页"/>
    <n v="4271932"/>
    <n v="10419.59"/>
  </r>
  <r>
    <s v="结果页"/>
    <x v="0"/>
    <x v="3"/>
    <n v="20150711"/>
    <s v="自家直客"/>
    <s v="BD_结果页"/>
    <n v="4358489"/>
    <n v="10802.25"/>
  </r>
  <r>
    <s v="结果页"/>
    <x v="0"/>
    <x v="3"/>
    <n v="20150710"/>
    <s v="自家直客"/>
    <s v="BD_结果页"/>
    <n v="4496387"/>
    <n v="11633.28"/>
  </r>
  <r>
    <s v="结果页"/>
    <x v="1"/>
    <x v="3"/>
    <n v="20150725"/>
    <s v="API"/>
    <s v="BD_结果页"/>
    <n v="871788"/>
    <n v="512.52"/>
  </r>
  <r>
    <s v="结果页"/>
    <x v="1"/>
    <x v="3"/>
    <n v="20150724"/>
    <s v="API"/>
    <s v="BD_结果页"/>
    <n v="847749"/>
    <n v="505.11"/>
  </r>
  <r>
    <s v="结果页"/>
    <x v="1"/>
    <x v="3"/>
    <n v="20150723"/>
    <s v="API"/>
    <s v="BD_结果页"/>
    <n v="790108"/>
    <n v="452.76"/>
  </r>
  <r>
    <s v="结果页"/>
    <x v="1"/>
    <x v="3"/>
    <n v="20150722"/>
    <s v="API"/>
    <s v="BD_结果页"/>
    <n v="729860"/>
    <n v="455.34"/>
  </r>
  <r>
    <s v="结果页"/>
    <x v="1"/>
    <x v="3"/>
    <n v="20150721"/>
    <s v="API"/>
    <s v="BD_结果页"/>
    <n v="727430"/>
    <n v="467.56"/>
  </r>
  <r>
    <s v="结果页"/>
    <x v="1"/>
    <x v="3"/>
    <n v="20150720"/>
    <s v="API"/>
    <s v="BD_结果页"/>
    <n v="728821"/>
    <n v="519.12"/>
  </r>
  <r>
    <s v="结果页"/>
    <x v="1"/>
    <x v="3"/>
    <n v="20150719"/>
    <s v="API"/>
    <s v="BD_结果页"/>
    <n v="700884"/>
    <n v="478.34"/>
  </r>
  <r>
    <s v="结果页"/>
    <x v="1"/>
    <x v="3"/>
    <n v="20150718"/>
    <s v="API"/>
    <s v="BD_结果页"/>
    <n v="675862"/>
    <n v="486.58"/>
  </r>
  <r>
    <s v="结果页"/>
    <x v="1"/>
    <x v="3"/>
    <n v="20150717"/>
    <s v="API"/>
    <s v="BD_结果页"/>
    <n v="766459"/>
    <n v="428.63"/>
  </r>
  <r>
    <s v="结果页"/>
    <x v="1"/>
    <x v="3"/>
    <n v="20150716"/>
    <s v="API"/>
    <s v="BD_结果页"/>
    <n v="808858"/>
    <n v="585.57000000000005"/>
  </r>
  <r>
    <s v="结果页"/>
    <x v="1"/>
    <x v="3"/>
    <n v="20150715"/>
    <s v="API"/>
    <s v="BD_结果页"/>
    <n v="771835"/>
    <n v="446.42"/>
  </r>
  <r>
    <s v="结果页"/>
    <x v="1"/>
    <x v="3"/>
    <n v="20150714"/>
    <s v="API"/>
    <s v="BD_结果页"/>
    <n v="735687"/>
    <n v="354.98"/>
  </r>
  <r>
    <s v="结果页"/>
    <x v="1"/>
    <x v="3"/>
    <n v="20150713"/>
    <s v="API"/>
    <s v="BD_结果页"/>
    <n v="634901"/>
    <n v="297.95999999999998"/>
  </r>
  <r>
    <s v="结果页"/>
    <x v="1"/>
    <x v="3"/>
    <n v="20150712"/>
    <s v="API"/>
    <s v="BD_结果页"/>
    <n v="563556"/>
    <n v="245.12"/>
  </r>
  <r>
    <s v="结果页"/>
    <x v="1"/>
    <x v="3"/>
    <n v="20150711"/>
    <s v="API"/>
    <s v="BD_结果页"/>
    <n v="566209"/>
    <n v="221.21"/>
  </r>
  <r>
    <s v="结果页"/>
    <x v="1"/>
    <x v="3"/>
    <n v="20150710"/>
    <s v="API"/>
    <s v="BD_结果页"/>
    <n v="532133"/>
    <n v="207.46"/>
  </r>
  <r>
    <s v="其他"/>
    <x v="0"/>
    <x v="3"/>
    <n v="20150725"/>
    <s v="自家直客"/>
    <s v="BD_首页"/>
    <n v="8450463"/>
    <n v="5713.03"/>
  </r>
  <r>
    <s v="其他"/>
    <x v="0"/>
    <x v="3"/>
    <n v="20150724"/>
    <s v="自家直客"/>
    <s v="BD_首页"/>
    <n v="8497384"/>
    <n v="6193.07"/>
  </r>
  <r>
    <s v="其他"/>
    <x v="0"/>
    <x v="3"/>
    <n v="20150723"/>
    <s v="自家直客"/>
    <s v="BD_首页"/>
    <n v="8152633"/>
    <n v="6711.77"/>
  </r>
  <r>
    <s v="其他"/>
    <x v="0"/>
    <x v="3"/>
    <n v="20150722"/>
    <s v="自家直客"/>
    <s v="BD_首页"/>
    <n v="8774126"/>
    <n v="8205.42"/>
  </r>
  <r>
    <s v="其他"/>
    <x v="0"/>
    <x v="3"/>
    <n v="20150721"/>
    <s v="自家直客"/>
    <s v="BD_首页"/>
    <n v="8731865"/>
    <n v="6919.04"/>
  </r>
  <r>
    <s v="其他"/>
    <x v="0"/>
    <x v="3"/>
    <n v="20150720"/>
    <s v="自家直客"/>
    <s v="BD_首页"/>
    <n v="8543550"/>
    <n v="7039.44"/>
  </r>
  <r>
    <s v="其他"/>
    <x v="0"/>
    <x v="3"/>
    <n v="20150719"/>
    <s v="自家直客"/>
    <s v="BD_首页"/>
    <n v="8138540"/>
    <n v="6499.18"/>
  </r>
  <r>
    <s v="其他"/>
    <x v="0"/>
    <x v="3"/>
    <n v="20150718"/>
    <s v="自家直客"/>
    <s v="BD_首页"/>
    <n v="8143718"/>
    <n v="6787.8"/>
  </r>
  <r>
    <s v="其他"/>
    <x v="0"/>
    <x v="3"/>
    <n v="20150717"/>
    <s v="自家直客"/>
    <s v="BD_首页"/>
    <n v="8343157"/>
    <n v="6573.22"/>
  </r>
  <r>
    <s v="其他"/>
    <x v="0"/>
    <x v="3"/>
    <n v="20150716"/>
    <s v="自家直客"/>
    <s v="BD_首页"/>
    <n v="8754574"/>
    <n v="6555.29"/>
  </r>
  <r>
    <s v="其他"/>
    <x v="0"/>
    <x v="3"/>
    <n v="20150715"/>
    <s v="自家直客"/>
    <s v="BD_首页"/>
    <n v="8972611"/>
    <n v="7007.41"/>
  </r>
  <r>
    <s v="其他"/>
    <x v="0"/>
    <x v="3"/>
    <n v="20150714"/>
    <s v="自家直客"/>
    <s v="BD_首页"/>
    <n v="8724155"/>
    <n v="6839.31"/>
  </r>
  <r>
    <s v="其他"/>
    <x v="0"/>
    <x v="3"/>
    <n v="20150713"/>
    <s v="自家直客"/>
    <s v="BD_首页"/>
    <n v="8879106"/>
    <n v="6946.76"/>
  </r>
  <r>
    <s v="其他"/>
    <x v="0"/>
    <x v="3"/>
    <n v="20150712"/>
    <s v="自家直客"/>
    <s v="BD_首页"/>
    <n v="8645076"/>
    <n v="6559.66"/>
  </r>
  <r>
    <s v="其他"/>
    <x v="0"/>
    <x v="3"/>
    <n v="20150711"/>
    <s v="自家直客"/>
    <s v="BD_首页"/>
    <n v="8925913"/>
    <n v="6597.96"/>
  </r>
  <r>
    <s v="其他"/>
    <x v="0"/>
    <x v="3"/>
    <n v="20150710"/>
    <s v="自家直客"/>
    <s v="BD_首页"/>
    <n v="9503712"/>
    <n v="7000.28"/>
  </r>
  <r>
    <s v="其他"/>
    <x v="1"/>
    <x v="3"/>
    <n v="20150725"/>
    <s v="API"/>
    <s v="BD_首页"/>
    <n v="8450463"/>
    <n v="5713.03"/>
  </r>
  <r>
    <s v="其他"/>
    <x v="1"/>
    <x v="3"/>
    <n v="20150724"/>
    <s v="API"/>
    <s v="BD_首页"/>
    <n v="8497384"/>
    <n v="6193.07"/>
  </r>
  <r>
    <s v="其他"/>
    <x v="1"/>
    <x v="3"/>
    <n v="20150723"/>
    <s v="API"/>
    <s v="BD_首页"/>
    <n v="8152633"/>
    <n v="6711.77"/>
  </r>
  <r>
    <s v="其他"/>
    <x v="1"/>
    <x v="3"/>
    <n v="20150722"/>
    <s v="API"/>
    <s v="BD_首页"/>
    <n v="8774126"/>
    <n v="8205.42"/>
  </r>
  <r>
    <s v="其他"/>
    <x v="1"/>
    <x v="3"/>
    <n v="20150721"/>
    <s v="API"/>
    <s v="BD_首页"/>
    <n v="8731865"/>
    <n v="6919.04"/>
  </r>
  <r>
    <s v="其他"/>
    <x v="1"/>
    <x v="3"/>
    <n v="20150720"/>
    <s v="API"/>
    <s v="BD_首页"/>
    <n v="8543550"/>
    <n v="7039.44"/>
  </r>
  <r>
    <s v="其他"/>
    <x v="1"/>
    <x v="3"/>
    <n v="20150719"/>
    <s v="API"/>
    <s v="BD_首页"/>
    <n v="8138540"/>
    <n v="6499.18"/>
  </r>
  <r>
    <s v="其他"/>
    <x v="1"/>
    <x v="3"/>
    <n v="20150718"/>
    <s v="API"/>
    <s v="BD_首页"/>
    <n v="8143718"/>
    <n v="6787.8"/>
  </r>
  <r>
    <s v="其他"/>
    <x v="1"/>
    <x v="3"/>
    <n v="20150717"/>
    <s v="API"/>
    <s v="BD_首页"/>
    <n v="8343157"/>
    <n v="6573.22"/>
  </r>
  <r>
    <s v="其他"/>
    <x v="1"/>
    <x v="3"/>
    <n v="20150716"/>
    <s v="API"/>
    <s v="BD_首页"/>
    <n v="8754574"/>
    <n v="6555.29"/>
  </r>
  <r>
    <s v="其他"/>
    <x v="1"/>
    <x v="3"/>
    <n v="20150715"/>
    <s v="API"/>
    <s v="BD_首页"/>
    <n v="8972611"/>
    <n v="7007.41"/>
  </r>
  <r>
    <s v="其他"/>
    <x v="1"/>
    <x v="3"/>
    <n v="20150714"/>
    <s v="API"/>
    <s v="BD_首页"/>
    <n v="8724155"/>
    <n v="6839.31"/>
  </r>
  <r>
    <s v="其他"/>
    <x v="1"/>
    <x v="3"/>
    <n v="20150713"/>
    <s v="API"/>
    <s v="BD_首页"/>
    <n v="8879106"/>
    <n v="6946.76"/>
  </r>
  <r>
    <s v="其他"/>
    <x v="1"/>
    <x v="3"/>
    <n v="20150712"/>
    <s v="API"/>
    <s v="BD_首页"/>
    <n v="8645076"/>
    <n v="6559.66"/>
  </r>
  <r>
    <s v="其他"/>
    <x v="1"/>
    <x v="3"/>
    <n v="20150711"/>
    <s v="API"/>
    <s v="BD_首页"/>
    <n v="8925913"/>
    <n v="6597.96"/>
  </r>
  <r>
    <s v="其他"/>
    <x v="1"/>
    <x v="3"/>
    <n v="20150710"/>
    <s v="API"/>
    <s v="BD_首页"/>
    <n v="9503712"/>
    <n v="7000.28"/>
  </r>
  <r>
    <s v="其他"/>
    <x v="0"/>
    <x v="3"/>
    <n v="20150725"/>
    <s v="自家直客"/>
    <s v="CM_卸载页"/>
    <n v="6918973"/>
    <n v="5885.82"/>
  </r>
  <r>
    <s v="其他"/>
    <x v="0"/>
    <x v="3"/>
    <n v="20150724"/>
    <s v="自家直客"/>
    <s v="CM_卸载页"/>
    <n v="6849489"/>
    <n v="5769.83"/>
  </r>
  <r>
    <s v="其他"/>
    <x v="0"/>
    <x v="3"/>
    <n v="20150723"/>
    <s v="自家直客"/>
    <s v="CM_卸载页"/>
    <n v="7056160"/>
    <n v="6166.87"/>
  </r>
  <r>
    <s v="其他"/>
    <x v="0"/>
    <x v="3"/>
    <n v="20150722"/>
    <s v="自家直客"/>
    <s v="CM_卸载页"/>
    <n v="7285196"/>
    <n v="6938.63"/>
  </r>
  <r>
    <s v="其他"/>
    <x v="0"/>
    <x v="3"/>
    <n v="20150721"/>
    <s v="自家直客"/>
    <s v="CM_卸载页"/>
    <n v="7247110"/>
    <n v="6455.87"/>
  </r>
  <r>
    <s v="其他"/>
    <x v="0"/>
    <x v="3"/>
    <n v="20150720"/>
    <s v="自家直客"/>
    <s v="CM_卸载页"/>
    <n v="7114418"/>
    <n v="6470.45"/>
  </r>
  <r>
    <s v="其他"/>
    <x v="0"/>
    <x v="3"/>
    <n v="20150719"/>
    <s v="自家直客"/>
    <s v="CM_卸载页"/>
    <n v="7152866"/>
    <n v="6607.04"/>
  </r>
  <r>
    <s v="其他"/>
    <x v="0"/>
    <x v="3"/>
    <n v="20150718"/>
    <s v="自家直客"/>
    <s v="CM_卸载页"/>
    <n v="6923880"/>
    <n v="6448.29"/>
  </r>
  <r>
    <s v="其他"/>
    <x v="0"/>
    <x v="3"/>
    <n v="20150717"/>
    <s v="自家直客"/>
    <s v="CM_卸载页"/>
    <n v="6519405"/>
    <n v="6002.31"/>
  </r>
  <r>
    <s v="其他"/>
    <x v="0"/>
    <x v="3"/>
    <n v="20150716"/>
    <s v="自家直客"/>
    <s v="CM_卸载页"/>
    <n v="6717843"/>
    <n v="6125.97"/>
  </r>
  <r>
    <s v="其他"/>
    <x v="0"/>
    <x v="3"/>
    <n v="20150715"/>
    <s v="自家直客"/>
    <s v="CM_卸载页"/>
    <n v="7323968"/>
    <n v="7093.88"/>
  </r>
  <r>
    <s v="其他"/>
    <x v="0"/>
    <x v="3"/>
    <n v="20150714"/>
    <s v="自家直客"/>
    <s v="CM_卸载页"/>
    <n v="7356860"/>
    <n v="7112.24"/>
  </r>
  <r>
    <s v="其他"/>
    <x v="0"/>
    <x v="3"/>
    <n v="20150713"/>
    <s v="自家直客"/>
    <s v="CM_卸载页"/>
    <n v="7033824"/>
    <n v="6638"/>
  </r>
  <r>
    <s v="其他"/>
    <x v="0"/>
    <x v="3"/>
    <n v="20150712"/>
    <s v="自家直客"/>
    <s v="CM_卸载页"/>
    <n v="7509349"/>
    <n v="6833.29"/>
  </r>
  <r>
    <s v="其他"/>
    <x v="0"/>
    <x v="3"/>
    <n v="20150711"/>
    <s v="自家直客"/>
    <s v="CM_卸载页"/>
    <n v="7261838"/>
    <n v="6375.33"/>
  </r>
  <r>
    <s v="其他"/>
    <x v="0"/>
    <x v="3"/>
    <n v="20150710"/>
    <s v="自家直客"/>
    <s v="CM_卸载页"/>
    <n v="7315996"/>
    <n v="6940.44"/>
  </r>
  <r>
    <s v="其他"/>
    <x v="1"/>
    <x v="3"/>
    <n v="20150725"/>
    <s v="API"/>
    <s v="CM_卸载页"/>
    <n v="4352094"/>
    <n v="1285.48"/>
  </r>
  <r>
    <s v="其他"/>
    <x v="1"/>
    <x v="3"/>
    <n v="20150724"/>
    <s v="API"/>
    <s v="CM_卸载页"/>
    <n v="4379385"/>
    <n v="1180.0999999999999"/>
  </r>
  <r>
    <s v="其他"/>
    <x v="1"/>
    <x v="3"/>
    <n v="20150723"/>
    <s v="API"/>
    <s v="CM_卸载页"/>
    <n v="4217820"/>
    <n v="1153.6600000000001"/>
  </r>
  <r>
    <s v="其他"/>
    <x v="1"/>
    <x v="3"/>
    <n v="20150722"/>
    <s v="API"/>
    <s v="CM_卸载页"/>
    <n v="4146805"/>
    <n v="1114.98"/>
  </r>
  <r>
    <s v="其他"/>
    <x v="1"/>
    <x v="3"/>
    <n v="20150721"/>
    <s v="API"/>
    <s v="CM_卸载页"/>
    <n v="4194334"/>
    <n v="1183.45"/>
  </r>
  <r>
    <s v="其他"/>
    <x v="1"/>
    <x v="3"/>
    <n v="20150720"/>
    <s v="API"/>
    <s v="CM_卸载页"/>
    <n v="4208895"/>
    <n v="1427.06"/>
  </r>
  <r>
    <s v="其他"/>
    <x v="1"/>
    <x v="3"/>
    <n v="20150719"/>
    <s v="API"/>
    <s v="CM_卸载页"/>
    <n v="4352678"/>
    <n v="1544.85"/>
  </r>
  <r>
    <s v="其他"/>
    <x v="1"/>
    <x v="3"/>
    <n v="20150718"/>
    <s v="API"/>
    <s v="CM_卸载页"/>
    <n v="4208166"/>
    <n v="1447.91"/>
  </r>
  <r>
    <s v="其他"/>
    <x v="1"/>
    <x v="3"/>
    <n v="20150717"/>
    <s v="API"/>
    <s v="CM_卸载页"/>
    <n v="4174727"/>
    <n v="1425.76"/>
  </r>
  <r>
    <s v="其他"/>
    <x v="1"/>
    <x v="3"/>
    <n v="20150716"/>
    <s v="API"/>
    <s v="CM_卸载页"/>
    <n v="4082009"/>
    <n v="1491.79"/>
  </r>
  <r>
    <s v="其他"/>
    <x v="1"/>
    <x v="3"/>
    <n v="20150715"/>
    <s v="API"/>
    <s v="CM_卸载页"/>
    <n v="4187586"/>
    <n v="1437.92"/>
  </r>
  <r>
    <s v="其他"/>
    <x v="1"/>
    <x v="3"/>
    <n v="20150714"/>
    <s v="API"/>
    <s v="CM_卸载页"/>
    <n v="4401208"/>
    <n v="1375.49"/>
  </r>
  <r>
    <s v="其他"/>
    <x v="1"/>
    <x v="3"/>
    <n v="20150713"/>
    <s v="API"/>
    <s v="CM_卸载页"/>
    <n v="4076224"/>
    <n v="1487.16"/>
  </r>
  <r>
    <s v="其他"/>
    <x v="1"/>
    <x v="3"/>
    <n v="20150712"/>
    <s v="API"/>
    <s v="CM_卸载页"/>
    <n v="4095735"/>
    <n v="1432.25"/>
  </r>
  <r>
    <s v="其他"/>
    <x v="1"/>
    <x v="3"/>
    <n v="20150711"/>
    <s v="API"/>
    <s v="CM_卸载页"/>
    <n v="4047314"/>
    <n v="1388.51"/>
  </r>
  <r>
    <s v="其他"/>
    <x v="1"/>
    <x v="3"/>
    <n v="20150710"/>
    <s v="API"/>
    <s v="CM_卸载页"/>
    <n v="3818710"/>
    <n v="1324.57"/>
  </r>
  <r>
    <s v="其他"/>
    <x v="2"/>
    <x v="3"/>
    <n v="20150710"/>
    <s v="Admob"/>
    <s v="BD_首页"/>
    <n v="513422"/>
    <n v="125"/>
  </r>
  <r>
    <s v="其他"/>
    <x v="2"/>
    <x v="3"/>
    <n v="20150710"/>
    <s v="Admob"/>
    <s v="PG_Android"/>
    <n v="42078208"/>
    <n v="2416"/>
  </r>
  <r>
    <s v="其他"/>
    <x v="2"/>
    <x v="3"/>
    <n v="20150710"/>
    <s v="Admob"/>
    <s v="PG_IOS"/>
    <n v="3316218"/>
    <n v="1483"/>
  </r>
  <r>
    <s v="结果页"/>
    <x v="1"/>
    <x v="3"/>
    <n v="20150710"/>
    <s v="cpm"/>
    <s v="BD_结果页"/>
    <n v="92871"/>
    <n v="166.35999999999999"/>
  </r>
  <r>
    <s v="结果页"/>
    <x v="1"/>
    <x v="3"/>
    <n v="20150710"/>
    <s v="cpm"/>
    <s v="CM_结果页"/>
    <n v="384798"/>
    <n v="304.31"/>
  </r>
  <r>
    <s v="结果页"/>
    <x v="1"/>
    <x v="3"/>
    <n v="20150710"/>
    <s v="cpm"/>
    <s v="CMS_结果页"/>
    <n v="150817"/>
    <n v="340.57"/>
  </r>
  <r>
    <s v="其他"/>
    <x v="1"/>
    <x v="3"/>
    <n v="20150710"/>
    <s v="cpm"/>
    <s v="PG_Android"/>
    <n v="16201"/>
    <n v="45.45"/>
  </r>
  <r>
    <s v="充电屏保"/>
    <x v="2"/>
    <x v="3"/>
    <n v="20150710"/>
    <s v="facebook"/>
    <s v="BD_充电屏保"/>
    <n v="22165824"/>
    <n v="21275.02"/>
  </r>
  <r>
    <s v="结果页"/>
    <x v="2"/>
    <x v="3"/>
    <n v="20150710"/>
    <s v="facebook"/>
    <s v="BD_结果页"/>
    <n v="5262459"/>
    <n v="4088.76"/>
  </r>
  <r>
    <s v="其他"/>
    <x v="2"/>
    <x v="3"/>
    <n v="20150710"/>
    <s v="facebook"/>
    <s v="BD_首页"/>
    <n v="4980305"/>
    <n v="3968.11"/>
  </r>
  <r>
    <s v="其他"/>
    <x v="2"/>
    <x v="3"/>
    <n v="20150710"/>
    <s v="facebook"/>
    <s v="CM Flashlight"/>
    <n v="254716"/>
    <n v="430.2"/>
  </r>
  <r>
    <s v="其他"/>
    <x v="2"/>
    <x v="3"/>
    <n v="20150710"/>
    <s v="facebook"/>
    <s v="CM launcher"/>
    <n v="165153"/>
    <n v="2817.88"/>
  </r>
  <r>
    <s v="天气"/>
    <x v="2"/>
    <x v="3"/>
    <n v="20150710"/>
    <s v="facebook"/>
    <s v="CM Locker_天气"/>
    <n v="182296"/>
    <n v="1275.1099999999999"/>
  </r>
  <r>
    <s v="Applock"/>
    <x v="2"/>
    <x v="3"/>
    <n v="20150710"/>
    <s v="facebook"/>
    <s v="CM_AppLock"/>
    <n v="120970407"/>
    <n v="59878.91"/>
  </r>
  <r>
    <s v="其他"/>
    <x v="2"/>
    <x v="3"/>
    <n v="20150710"/>
    <s v="facebook"/>
    <s v="CM_PICKS"/>
    <n v="270650"/>
    <n v="614.64"/>
  </r>
  <r>
    <s v="充电屏保"/>
    <x v="2"/>
    <x v="3"/>
    <n v="20150710"/>
    <s v="facebook"/>
    <s v="CM_充电屏保"/>
    <n v="142351472"/>
    <n v="64813.83"/>
  </r>
  <r>
    <s v="结果页"/>
    <x v="2"/>
    <x v="3"/>
    <n v="20150710"/>
    <s v="facebook"/>
    <s v="CM_结果页"/>
    <n v="19609813"/>
    <n v="20253.36"/>
  </r>
  <r>
    <s v="其他"/>
    <x v="2"/>
    <x v="3"/>
    <n v="20150710"/>
    <s v="facebook"/>
    <s v="CM_卸载页"/>
    <n v="558554"/>
    <n v="812.02"/>
  </r>
  <r>
    <s v="其他"/>
    <x v="2"/>
    <x v="3"/>
    <n v="20150710"/>
    <s v="facebook"/>
    <s v="CM_游戏盒子"/>
    <n v="387518"/>
    <n v="2008.3"/>
  </r>
  <r>
    <s v="其他"/>
    <x v="2"/>
    <x v="3"/>
    <n v="20150710"/>
    <s v="facebook"/>
    <s v="CMB"/>
    <n v="2541934"/>
    <n v="1405.36"/>
  </r>
  <r>
    <s v="Applock"/>
    <x v="2"/>
    <x v="3"/>
    <n v="20150710"/>
    <s v="facebook"/>
    <s v="CMS_AppLock"/>
    <n v="379211271"/>
    <n v="275380.95"/>
  </r>
  <r>
    <s v="充电屏保"/>
    <x v="2"/>
    <x v="3"/>
    <n v="20150710"/>
    <s v="facebook"/>
    <s v="CMS_充电屏保"/>
    <n v="46164425"/>
    <n v="28926.94"/>
  </r>
  <r>
    <s v="结果页"/>
    <x v="2"/>
    <x v="3"/>
    <n v="20150710"/>
    <s v="facebook"/>
    <s v="CMS_结果页"/>
    <n v="15478830"/>
    <n v="37708.76"/>
  </r>
  <r>
    <s v="其他"/>
    <x v="2"/>
    <x v="3"/>
    <n v="20150710"/>
    <s v="facebook"/>
    <s v="FM"/>
    <n v="805329"/>
    <n v="1341.9"/>
  </r>
  <r>
    <s v="其他"/>
    <x v="2"/>
    <x v="3"/>
    <n v="20150710"/>
    <s v="facebook"/>
    <s v="PG_Android"/>
    <n v="19293718"/>
    <n v="6331.02"/>
  </r>
  <r>
    <s v="其他"/>
    <x v="2"/>
    <x v="3"/>
    <n v="20150710"/>
    <s v="facebook"/>
    <s v="PG_IOS"/>
    <n v="7975850"/>
    <n v="5862.59"/>
  </r>
  <r>
    <s v="结果页"/>
    <x v="1"/>
    <x v="3"/>
    <n v="20150710"/>
    <s v="Videos"/>
    <s v="BD_结果页"/>
    <n v="2794306"/>
    <n v="2247.5500000000002"/>
  </r>
  <r>
    <s v="结果页"/>
    <x v="1"/>
    <x v="3"/>
    <n v="20150710"/>
    <s v="Videos"/>
    <s v="CMS_结果页"/>
    <n v="356226"/>
    <n v="548.62"/>
  </r>
  <r>
    <s v="其他"/>
    <x v="1"/>
    <x v="3"/>
    <n v="20150710"/>
    <s v="Videos"/>
    <s v="PG_Android"/>
    <n v="46930"/>
    <n v="244.28"/>
  </r>
  <r>
    <s v="其他"/>
    <x v="2"/>
    <x v="3"/>
    <n v="20150711"/>
    <s v="Admob"/>
    <s v="BD_首页"/>
    <n v="504659"/>
    <n v="114"/>
  </r>
  <r>
    <s v="其他"/>
    <x v="2"/>
    <x v="3"/>
    <n v="20150711"/>
    <s v="Admob"/>
    <s v="PG_Android"/>
    <n v="45081405"/>
    <n v="2518"/>
  </r>
  <r>
    <s v="其他"/>
    <x v="2"/>
    <x v="3"/>
    <n v="20150711"/>
    <s v="Admob"/>
    <s v="PG_IOS"/>
    <n v="3678927"/>
    <n v="1594"/>
  </r>
  <r>
    <s v="结果页"/>
    <x v="1"/>
    <x v="3"/>
    <n v="20150711"/>
    <s v="cpm"/>
    <s v="BD_结果页"/>
    <n v="114787"/>
    <n v="178.13"/>
  </r>
  <r>
    <s v="结果页"/>
    <x v="1"/>
    <x v="3"/>
    <n v="20150711"/>
    <s v="cpm"/>
    <s v="CM_结果页"/>
    <n v="410459"/>
    <n v="298.26"/>
  </r>
  <r>
    <s v="结果页"/>
    <x v="1"/>
    <x v="3"/>
    <n v="20150711"/>
    <s v="cpm"/>
    <s v="CMS_结果页"/>
    <n v="161826"/>
    <n v="368.12"/>
  </r>
  <r>
    <s v="其他"/>
    <x v="1"/>
    <x v="3"/>
    <n v="20150711"/>
    <s v="cpm"/>
    <s v="PG_Android"/>
    <n v="16057"/>
    <n v="24.09"/>
  </r>
  <r>
    <s v="充电屏保"/>
    <x v="2"/>
    <x v="3"/>
    <n v="20150711"/>
    <s v="facebook"/>
    <s v="BD_充电屏保"/>
    <n v="4646837"/>
    <n v="3558.12"/>
  </r>
  <r>
    <s v="结果页"/>
    <x v="2"/>
    <x v="3"/>
    <n v="20150711"/>
    <s v="facebook"/>
    <s v="BD_结果页"/>
    <n v="1292159"/>
    <n v="937.52"/>
  </r>
  <r>
    <s v="其他"/>
    <x v="2"/>
    <x v="3"/>
    <n v="20150711"/>
    <s v="facebook"/>
    <s v="BD_首页"/>
    <n v="1155405"/>
    <n v="748.67"/>
  </r>
  <r>
    <s v="其他"/>
    <x v="2"/>
    <x v="3"/>
    <n v="20150711"/>
    <s v="facebook"/>
    <s v="CM Flashlight"/>
    <n v="4149"/>
    <n v="8.5"/>
  </r>
  <r>
    <s v="其他"/>
    <x v="2"/>
    <x v="3"/>
    <n v="20150711"/>
    <s v="facebook"/>
    <s v="CM launcher"/>
    <n v="1115"/>
    <n v="20.41"/>
  </r>
  <r>
    <s v="天气"/>
    <x v="2"/>
    <x v="3"/>
    <n v="20150711"/>
    <s v="facebook"/>
    <s v="CM Locker_天气"/>
    <n v="2952"/>
    <n v="17.600000000000001"/>
  </r>
  <r>
    <s v="Applock"/>
    <x v="2"/>
    <x v="3"/>
    <n v="20150711"/>
    <s v="facebook"/>
    <s v="CM_AppLock"/>
    <n v="5291320"/>
    <n v="2370.8200000000002"/>
  </r>
  <r>
    <s v="其他"/>
    <x v="2"/>
    <x v="3"/>
    <n v="20150711"/>
    <s v="facebook"/>
    <s v="CM_PICKS"/>
    <n v="16592"/>
    <n v="32.54"/>
  </r>
  <r>
    <s v="充电屏保"/>
    <x v="2"/>
    <x v="3"/>
    <n v="20150711"/>
    <s v="facebook"/>
    <s v="CM_充电屏保"/>
    <n v="8028287"/>
    <n v="3209.34"/>
  </r>
  <r>
    <s v="结果页"/>
    <x v="2"/>
    <x v="3"/>
    <n v="20150711"/>
    <s v="facebook"/>
    <s v="CM_结果页"/>
    <n v="1252870"/>
    <n v="1172.48"/>
  </r>
  <r>
    <s v="其他"/>
    <x v="2"/>
    <x v="3"/>
    <n v="20150711"/>
    <s v="facebook"/>
    <s v="CM_卸载页"/>
    <n v="32744"/>
    <n v="48.06"/>
  </r>
  <r>
    <s v="其他"/>
    <x v="2"/>
    <x v="3"/>
    <n v="20150711"/>
    <s v="facebook"/>
    <s v="CM_游戏盒子"/>
    <n v="23755"/>
    <n v="114.18"/>
  </r>
  <r>
    <s v="其他"/>
    <x v="2"/>
    <x v="3"/>
    <n v="20150711"/>
    <s v="facebook"/>
    <s v="CMB"/>
    <n v="56826"/>
    <n v="22.39"/>
  </r>
  <r>
    <s v="Applock"/>
    <x v="2"/>
    <x v="3"/>
    <n v="20150711"/>
    <s v="facebook"/>
    <s v="CMS_AppLock"/>
    <n v="29304929"/>
    <n v="20713.830000000002"/>
  </r>
  <r>
    <s v="充电屏保"/>
    <x v="2"/>
    <x v="3"/>
    <n v="20150711"/>
    <s v="facebook"/>
    <s v="CMS_充电屏保"/>
    <n v="3846787"/>
    <n v="2255.52"/>
  </r>
  <r>
    <s v="结果页"/>
    <x v="2"/>
    <x v="3"/>
    <n v="20150711"/>
    <s v="facebook"/>
    <s v="CMS_结果页"/>
    <n v="1359538"/>
    <n v="3343.26"/>
  </r>
  <r>
    <s v="其他"/>
    <x v="2"/>
    <x v="3"/>
    <n v="20150711"/>
    <s v="facebook"/>
    <s v="FM"/>
    <n v="8313"/>
    <n v="10.89"/>
  </r>
  <r>
    <s v="其他"/>
    <x v="2"/>
    <x v="3"/>
    <n v="20150711"/>
    <s v="facebook"/>
    <s v="PG_Android"/>
    <n v="1611597"/>
    <n v="494.17"/>
  </r>
  <r>
    <s v="其他"/>
    <x v="2"/>
    <x v="3"/>
    <n v="20150711"/>
    <s v="facebook"/>
    <s v="PG_IOS"/>
    <n v="707396"/>
    <n v="464.66"/>
  </r>
  <r>
    <s v="结果页"/>
    <x v="1"/>
    <x v="3"/>
    <n v="20150711"/>
    <s v="Videos"/>
    <s v="BD_结果页"/>
    <n v="2583838"/>
    <n v="2186.0100000000002"/>
  </r>
  <r>
    <s v="结果页"/>
    <x v="1"/>
    <x v="3"/>
    <n v="20150711"/>
    <s v="Videos"/>
    <s v="CMS_结果页"/>
    <n v="359876"/>
    <n v="513.54999999999995"/>
  </r>
  <r>
    <s v="其他"/>
    <x v="1"/>
    <x v="3"/>
    <n v="20150711"/>
    <s v="Videos"/>
    <s v="PG_Android"/>
    <n v="49653"/>
    <n v="277.94"/>
  </r>
  <r>
    <s v="其他"/>
    <x v="2"/>
    <x v="3"/>
    <n v="20150712"/>
    <s v="Admob"/>
    <s v="BD_首页"/>
    <n v="490347"/>
    <n v="116"/>
  </r>
  <r>
    <s v="其他"/>
    <x v="2"/>
    <x v="3"/>
    <n v="20150712"/>
    <s v="Admob"/>
    <s v="PG_Android"/>
    <n v="47386497"/>
    <n v="3175"/>
  </r>
  <r>
    <s v="其他"/>
    <x v="2"/>
    <x v="3"/>
    <n v="20150712"/>
    <s v="Admob"/>
    <s v="PG_IOS"/>
    <n v="3784542"/>
    <n v="1637"/>
  </r>
  <r>
    <s v="结果页"/>
    <x v="1"/>
    <x v="3"/>
    <n v="20150712"/>
    <s v="cpm"/>
    <s v="BD_结果页"/>
    <n v="102351"/>
    <n v="159.28"/>
  </r>
  <r>
    <s v="结果页"/>
    <x v="1"/>
    <x v="3"/>
    <n v="20150712"/>
    <s v="cpm"/>
    <s v="CM_结果页"/>
    <n v="380933"/>
    <n v="281.86"/>
  </r>
  <r>
    <s v="结果页"/>
    <x v="1"/>
    <x v="3"/>
    <n v="20150712"/>
    <s v="cpm"/>
    <s v="CMS_结果页"/>
    <n v="177328"/>
    <n v="394.62"/>
  </r>
  <r>
    <s v="其他"/>
    <x v="1"/>
    <x v="3"/>
    <n v="20150712"/>
    <s v="cpm"/>
    <s v="PG_Android"/>
    <n v="18855"/>
    <n v="29.81"/>
  </r>
  <r>
    <s v="充电屏保"/>
    <x v="2"/>
    <x v="3"/>
    <n v="20150712"/>
    <s v="facebook"/>
    <s v="BD_充电屏保"/>
    <n v="19778121"/>
    <n v="17079.75"/>
  </r>
  <r>
    <s v="结果页"/>
    <x v="2"/>
    <x v="3"/>
    <n v="20150712"/>
    <s v="facebook"/>
    <s v="BD_结果页"/>
    <n v="4925267"/>
    <n v="3506.17"/>
  </r>
  <r>
    <s v="其他"/>
    <x v="2"/>
    <x v="3"/>
    <n v="20150712"/>
    <s v="facebook"/>
    <s v="BD_首页"/>
    <n v="4679121"/>
    <n v="3541.8"/>
  </r>
  <r>
    <s v="其他"/>
    <x v="2"/>
    <x v="3"/>
    <n v="20150712"/>
    <s v="facebook"/>
    <s v="CM Flashlight"/>
    <n v="242945"/>
    <n v="363.92"/>
  </r>
  <r>
    <s v="其他"/>
    <x v="2"/>
    <x v="3"/>
    <n v="20150712"/>
    <s v="facebook"/>
    <s v="CM launcher"/>
    <n v="150172"/>
    <n v="2754.84"/>
  </r>
  <r>
    <s v="天气"/>
    <x v="2"/>
    <x v="3"/>
    <n v="20150712"/>
    <s v="facebook"/>
    <s v="CM Locker_天气"/>
    <n v="267511"/>
    <n v="1483.6"/>
  </r>
  <r>
    <s v="Applock"/>
    <x v="2"/>
    <x v="3"/>
    <n v="20150712"/>
    <s v="facebook"/>
    <s v="CM_AppLock"/>
    <n v="114057314"/>
    <n v="59775.5"/>
  </r>
  <r>
    <s v="其他"/>
    <x v="2"/>
    <x v="3"/>
    <n v="20150712"/>
    <s v="facebook"/>
    <s v="CM_PICKS"/>
    <n v="254454"/>
    <n v="607.71"/>
  </r>
  <r>
    <s v="充电屏保"/>
    <x v="2"/>
    <x v="3"/>
    <n v="20150712"/>
    <s v="facebook"/>
    <s v="CM_充电屏保"/>
    <n v="133669442"/>
    <n v="63455.61"/>
  </r>
  <r>
    <s v="结果页"/>
    <x v="2"/>
    <x v="3"/>
    <n v="20150712"/>
    <s v="facebook"/>
    <s v="CM_结果页"/>
    <n v="18053225"/>
    <n v="19632.599999999999"/>
  </r>
  <r>
    <s v="其他"/>
    <x v="2"/>
    <x v="3"/>
    <n v="20150712"/>
    <s v="facebook"/>
    <s v="CM_卸载页"/>
    <n v="556451"/>
    <n v="809.01"/>
  </r>
  <r>
    <s v="其他"/>
    <x v="2"/>
    <x v="3"/>
    <n v="20150712"/>
    <s v="facebook"/>
    <s v="CM_游戏盒子"/>
    <n v="382664"/>
    <n v="2148.04"/>
  </r>
  <r>
    <s v="其他"/>
    <x v="2"/>
    <x v="3"/>
    <n v="20150712"/>
    <s v="facebook"/>
    <s v="CMB"/>
    <n v="2374061"/>
    <n v="1113.3900000000001"/>
  </r>
  <r>
    <s v="Applock"/>
    <x v="2"/>
    <x v="3"/>
    <n v="20150712"/>
    <s v="facebook"/>
    <s v="CMS_AppLock"/>
    <n v="337787416"/>
    <n v="236856.72"/>
  </r>
  <r>
    <s v="充电屏保"/>
    <x v="2"/>
    <x v="3"/>
    <n v="20150712"/>
    <s v="facebook"/>
    <s v="CMS_充电屏保"/>
    <n v="42202803"/>
    <n v="25191.05"/>
  </r>
  <r>
    <s v="结果页"/>
    <x v="2"/>
    <x v="3"/>
    <n v="20150712"/>
    <s v="facebook"/>
    <s v="CMS_结果页"/>
    <n v="14969610"/>
    <n v="36923.89"/>
  </r>
  <r>
    <s v="其他"/>
    <x v="2"/>
    <x v="3"/>
    <n v="20150712"/>
    <s v="facebook"/>
    <s v="FM"/>
    <n v="774527"/>
    <n v="1278.9000000000001"/>
  </r>
  <r>
    <s v="其他"/>
    <x v="2"/>
    <x v="3"/>
    <n v="20150712"/>
    <s v="facebook"/>
    <s v="PG_Android"/>
    <n v="21849213"/>
    <n v="7102.93"/>
  </r>
  <r>
    <s v="其他"/>
    <x v="2"/>
    <x v="3"/>
    <n v="20150712"/>
    <s v="facebook"/>
    <s v="PG_IOS"/>
    <n v="8746049"/>
    <n v="6322.09"/>
  </r>
  <r>
    <s v="结果页"/>
    <x v="1"/>
    <x v="3"/>
    <n v="20150712"/>
    <s v="Videos"/>
    <s v="BD_结果页"/>
    <n v="2650829"/>
    <n v="2305.62"/>
  </r>
  <r>
    <s v="结果页"/>
    <x v="1"/>
    <x v="3"/>
    <n v="20150712"/>
    <s v="Videos"/>
    <s v="CMS_结果页"/>
    <n v="363811"/>
    <n v="619.9"/>
  </r>
  <r>
    <s v="其他"/>
    <x v="1"/>
    <x v="3"/>
    <n v="20150712"/>
    <s v="Videos"/>
    <s v="PG_Android"/>
    <n v="161195"/>
    <n v="989.97"/>
  </r>
  <r>
    <s v="其他"/>
    <x v="2"/>
    <x v="3"/>
    <n v="20150713"/>
    <s v="Admob"/>
    <s v="BD_首页"/>
    <n v="503639"/>
    <n v="128"/>
  </r>
  <r>
    <s v="其他"/>
    <x v="2"/>
    <x v="3"/>
    <n v="20150713"/>
    <s v="Admob"/>
    <s v="PG_Android"/>
    <n v="42555995"/>
    <n v="2466"/>
  </r>
  <r>
    <s v="其他"/>
    <x v="2"/>
    <x v="3"/>
    <n v="20150713"/>
    <s v="Admob"/>
    <s v="PG_IOS"/>
    <n v="3421712"/>
    <n v="1493"/>
  </r>
  <r>
    <s v="结果页"/>
    <x v="1"/>
    <x v="3"/>
    <n v="20150713"/>
    <s v="cpm"/>
    <s v="BD_结果页"/>
    <n v="97611"/>
    <n v="127.32000000000001"/>
  </r>
  <r>
    <s v="结果页"/>
    <x v="1"/>
    <x v="3"/>
    <n v="20150713"/>
    <s v="cpm"/>
    <s v="CM_结果页"/>
    <n v="365660"/>
    <n v="251.05"/>
  </r>
  <r>
    <s v="结果页"/>
    <x v="1"/>
    <x v="3"/>
    <n v="20150713"/>
    <s v="cpm"/>
    <s v="CMS_结果页"/>
    <n v="178162"/>
    <n v="366.25"/>
  </r>
  <r>
    <s v="其他"/>
    <x v="1"/>
    <x v="3"/>
    <n v="20150713"/>
    <s v="cpm"/>
    <s v="PG_Android"/>
    <n v="16869"/>
    <n v="24.65"/>
  </r>
  <r>
    <s v="充电屏保"/>
    <x v="2"/>
    <x v="3"/>
    <n v="20150713"/>
    <s v="facebook"/>
    <s v="BD_充电屏保"/>
    <n v="22183489"/>
    <n v="19164.2"/>
  </r>
  <r>
    <s v="结果页"/>
    <x v="2"/>
    <x v="3"/>
    <n v="20150713"/>
    <s v="facebook"/>
    <s v="BD_结果页"/>
    <n v="5354283"/>
    <n v="3773.73"/>
  </r>
  <r>
    <s v="其他"/>
    <x v="2"/>
    <x v="3"/>
    <n v="20150713"/>
    <s v="facebook"/>
    <s v="BD_首页"/>
    <n v="5176070"/>
    <n v="3790.18"/>
  </r>
  <r>
    <s v="其他"/>
    <x v="2"/>
    <x v="3"/>
    <n v="20150713"/>
    <s v="facebook"/>
    <s v="CM Flashlight"/>
    <n v="248515"/>
    <n v="368.81"/>
  </r>
  <r>
    <s v="其他"/>
    <x v="2"/>
    <x v="3"/>
    <n v="20150713"/>
    <s v="facebook"/>
    <s v="CM launcher"/>
    <n v="139581"/>
    <n v="2367.85"/>
  </r>
  <r>
    <s v="天气"/>
    <x v="2"/>
    <x v="3"/>
    <n v="20150713"/>
    <s v="facebook"/>
    <s v="CM Locker_天气"/>
    <n v="496968"/>
    <n v="2878.21"/>
  </r>
  <r>
    <s v="Applock"/>
    <x v="2"/>
    <x v="3"/>
    <n v="20150713"/>
    <s v="facebook"/>
    <s v="CM_AppLock"/>
    <n v="127504346"/>
    <n v="64796.9"/>
  </r>
  <r>
    <s v="其他"/>
    <x v="2"/>
    <x v="3"/>
    <n v="20150713"/>
    <s v="facebook"/>
    <s v="CM_PICKS"/>
    <n v="255024"/>
    <n v="643.29"/>
  </r>
  <r>
    <s v="充电屏保"/>
    <x v="2"/>
    <x v="3"/>
    <n v="20150713"/>
    <s v="facebook"/>
    <s v="CM_充电屏保"/>
    <n v="157792856"/>
    <n v="72364.11"/>
  </r>
  <r>
    <s v="结果页"/>
    <x v="2"/>
    <x v="3"/>
    <n v="20150713"/>
    <s v="facebook"/>
    <s v="CM_结果页"/>
    <n v="19417588"/>
    <n v="20728.12"/>
  </r>
  <r>
    <s v="其他"/>
    <x v="2"/>
    <x v="3"/>
    <n v="20150713"/>
    <s v="facebook"/>
    <s v="CM_卸载页"/>
    <n v="561573"/>
    <n v="849.95"/>
  </r>
  <r>
    <s v="其他"/>
    <x v="2"/>
    <x v="3"/>
    <n v="20150713"/>
    <s v="facebook"/>
    <s v="CM_游戏盒子"/>
    <n v="385420"/>
    <n v="1837.46"/>
  </r>
  <r>
    <s v="其他"/>
    <x v="2"/>
    <x v="3"/>
    <n v="20150713"/>
    <s v="facebook"/>
    <s v="CMB"/>
    <n v="2573705"/>
    <n v="1199.1500000000001"/>
  </r>
  <r>
    <s v="Applock"/>
    <x v="2"/>
    <x v="3"/>
    <n v="20150713"/>
    <s v="facebook"/>
    <s v="CMS_AppLock"/>
    <n v="376326041"/>
    <n v="254497.6"/>
  </r>
  <r>
    <s v="充电屏保"/>
    <x v="2"/>
    <x v="3"/>
    <n v="20150713"/>
    <s v="facebook"/>
    <s v="CMS_充电屏保"/>
    <n v="46652555"/>
    <n v="26492.18"/>
  </r>
  <r>
    <s v="结果页"/>
    <x v="2"/>
    <x v="3"/>
    <n v="20150713"/>
    <s v="facebook"/>
    <s v="CMS_结果页"/>
    <n v="15818308"/>
    <n v="37051.17"/>
  </r>
  <r>
    <s v="其他"/>
    <x v="2"/>
    <x v="3"/>
    <n v="20150713"/>
    <s v="facebook"/>
    <s v="FM"/>
    <n v="721727"/>
    <n v="1062.67"/>
  </r>
  <r>
    <s v="其他"/>
    <x v="2"/>
    <x v="3"/>
    <n v="20150713"/>
    <s v="facebook"/>
    <s v="PG_Android"/>
    <n v="20631284"/>
    <n v="6208.85"/>
  </r>
  <r>
    <s v="其他"/>
    <x v="2"/>
    <x v="3"/>
    <n v="20150713"/>
    <s v="facebook"/>
    <s v="PG_IOS"/>
    <n v="8144435"/>
    <n v="5642.94"/>
  </r>
  <r>
    <s v="结果页"/>
    <x v="1"/>
    <x v="3"/>
    <n v="20150713"/>
    <s v="Videos"/>
    <s v="BD_结果页"/>
    <n v="2775593"/>
    <n v="2204.56"/>
  </r>
  <r>
    <s v="结果页"/>
    <x v="1"/>
    <x v="3"/>
    <n v="20150713"/>
    <s v="Videos"/>
    <s v="CMS_结果页"/>
    <n v="349413"/>
    <n v="571.74"/>
  </r>
  <r>
    <s v="其他"/>
    <x v="1"/>
    <x v="3"/>
    <n v="20150713"/>
    <s v="Videos"/>
    <s v="PG_Android"/>
    <n v="78592"/>
    <n v="483.03"/>
  </r>
  <r>
    <s v="其他"/>
    <x v="2"/>
    <x v="3"/>
    <n v="20150714"/>
    <s v="Admob"/>
    <s v="BD_首页"/>
    <n v="497165"/>
    <n v="129"/>
  </r>
  <r>
    <s v="其他"/>
    <x v="2"/>
    <x v="3"/>
    <n v="20150714"/>
    <s v="Admob"/>
    <s v="PG_Android"/>
    <n v="41047539"/>
    <n v="2377"/>
  </r>
  <r>
    <s v="其他"/>
    <x v="2"/>
    <x v="3"/>
    <n v="20150714"/>
    <s v="Admob"/>
    <s v="PG_IOS"/>
    <n v="3378009"/>
    <n v="1420"/>
  </r>
  <r>
    <s v="结果页"/>
    <x v="1"/>
    <x v="3"/>
    <n v="20150714"/>
    <s v="cpm"/>
    <s v="BD_结果页"/>
    <n v="93961"/>
    <n v="110.13000000000001"/>
  </r>
  <r>
    <s v="结果页"/>
    <x v="1"/>
    <x v="3"/>
    <n v="20150714"/>
    <s v="cpm"/>
    <s v="CM_结果页"/>
    <n v="362589"/>
    <n v="266.24"/>
  </r>
  <r>
    <s v="结果页"/>
    <x v="1"/>
    <x v="3"/>
    <n v="20150714"/>
    <s v="cpm"/>
    <s v="CMS_结果页"/>
    <n v="171988"/>
    <n v="361.21999999999997"/>
  </r>
  <r>
    <s v="其他"/>
    <x v="1"/>
    <x v="3"/>
    <n v="20150714"/>
    <s v="cpm"/>
    <s v="PG_Android"/>
    <n v="15209"/>
    <n v="29.25"/>
  </r>
  <r>
    <s v="充电屏保"/>
    <x v="2"/>
    <x v="3"/>
    <n v="20150714"/>
    <s v="facebook"/>
    <s v="BD_充电屏保"/>
    <n v="22567211"/>
    <n v="19547.12"/>
  </r>
  <r>
    <s v="结果页"/>
    <x v="2"/>
    <x v="3"/>
    <n v="20150714"/>
    <s v="facebook"/>
    <s v="BD_结果页"/>
    <n v="5408665"/>
    <n v="3792.55"/>
  </r>
  <r>
    <s v="其他"/>
    <x v="2"/>
    <x v="3"/>
    <n v="20150714"/>
    <s v="facebook"/>
    <s v="BD_首页"/>
    <n v="5236543"/>
    <n v="3798.98"/>
  </r>
  <r>
    <s v="其他"/>
    <x v="2"/>
    <x v="3"/>
    <n v="20150714"/>
    <s v="facebook"/>
    <s v="CM Flashlight"/>
    <n v="248920"/>
    <n v="378.63"/>
  </r>
  <r>
    <s v="其他"/>
    <x v="2"/>
    <x v="3"/>
    <n v="20150714"/>
    <s v="facebook"/>
    <s v="CM launcher"/>
    <n v="131294"/>
    <n v="1995.5"/>
  </r>
  <r>
    <s v="天气"/>
    <x v="2"/>
    <x v="3"/>
    <n v="20150714"/>
    <s v="facebook"/>
    <s v="CM Locker_天气"/>
    <n v="583234"/>
    <n v="3509.08"/>
  </r>
  <r>
    <s v="Applock"/>
    <x v="2"/>
    <x v="3"/>
    <n v="20150714"/>
    <s v="facebook"/>
    <s v="CM_AppLock"/>
    <n v="132699286"/>
    <n v="70383"/>
  </r>
  <r>
    <s v="其他"/>
    <x v="2"/>
    <x v="3"/>
    <n v="20150714"/>
    <s v="facebook"/>
    <s v="CM_PICKS"/>
    <n v="278325"/>
    <n v="629.66999999999996"/>
  </r>
  <r>
    <s v="充电屏保"/>
    <x v="2"/>
    <x v="3"/>
    <n v="20150714"/>
    <s v="facebook"/>
    <s v="CM_充电屏保"/>
    <n v="171260787"/>
    <n v="81301.64"/>
  </r>
  <r>
    <s v="结果页"/>
    <x v="2"/>
    <x v="3"/>
    <n v="20150714"/>
    <s v="facebook"/>
    <s v="CM_结果页"/>
    <n v="20601155"/>
    <n v="21074.5"/>
  </r>
  <r>
    <s v="其他"/>
    <x v="2"/>
    <x v="3"/>
    <n v="20150714"/>
    <s v="facebook"/>
    <s v="CM_卸载页"/>
    <n v="615332"/>
    <n v="927.33"/>
  </r>
  <r>
    <s v="其他"/>
    <x v="2"/>
    <x v="3"/>
    <n v="20150714"/>
    <s v="facebook"/>
    <s v="CM_游戏盒子"/>
    <n v="424371"/>
    <n v="2335.1"/>
  </r>
  <r>
    <s v="其他"/>
    <x v="2"/>
    <x v="3"/>
    <n v="20150714"/>
    <s v="facebook"/>
    <s v="CMB"/>
    <n v="2646097"/>
    <n v="1203.23"/>
  </r>
  <r>
    <s v="Applock"/>
    <x v="2"/>
    <x v="3"/>
    <n v="20150714"/>
    <s v="facebook"/>
    <s v="CMS_AppLock"/>
    <n v="376754024"/>
    <n v="251467.56"/>
  </r>
  <r>
    <s v="充电屏保"/>
    <x v="2"/>
    <x v="3"/>
    <n v="20150714"/>
    <s v="facebook"/>
    <s v="CMS_充电屏保"/>
    <n v="47442957"/>
    <n v="26497.65"/>
  </r>
  <r>
    <s v="结果页"/>
    <x v="2"/>
    <x v="3"/>
    <n v="20150714"/>
    <s v="facebook"/>
    <s v="CMS_结果页"/>
    <n v="15949023"/>
    <n v="36340.559999999998"/>
  </r>
  <r>
    <s v="其他"/>
    <x v="2"/>
    <x v="3"/>
    <n v="20150714"/>
    <s v="facebook"/>
    <s v="FM"/>
    <n v="588077"/>
    <n v="814.48"/>
  </r>
  <r>
    <s v="其他"/>
    <x v="2"/>
    <x v="3"/>
    <n v="20150714"/>
    <s v="facebook"/>
    <s v="PG_Android"/>
    <n v="21042826"/>
    <n v="6243.55"/>
  </r>
  <r>
    <s v="其他"/>
    <x v="2"/>
    <x v="3"/>
    <n v="20150714"/>
    <s v="facebook"/>
    <s v="PG_IOS"/>
    <n v="7968079"/>
    <n v="5322.19"/>
  </r>
  <r>
    <s v="结果页"/>
    <x v="1"/>
    <x v="3"/>
    <n v="20150714"/>
    <s v="Videos"/>
    <s v="BD_结果页"/>
    <n v="2346920"/>
    <n v="2018.54"/>
  </r>
  <r>
    <s v="结果页"/>
    <x v="1"/>
    <x v="3"/>
    <n v="20150714"/>
    <s v="Videos"/>
    <s v="CMS_结果页"/>
    <n v="339522"/>
    <n v="467.44"/>
  </r>
  <r>
    <s v="其他"/>
    <x v="1"/>
    <x v="3"/>
    <n v="20150714"/>
    <s v="Videos"/>
    <s v="PG_Android"/>
    <n v="56429"/>
    <n v="298.44"/>
  </r>
  <r>
    <s v="其他"/>
    <x v="2"/>
    <x v="3"/>
    <n v="20150715"/>
    <s v="Admob"/>
    <s v="BD_首页"/>
    <n v="494613"/>
    <n v="117"/>
  </r>
  <r>
    <s v="其他"/>
    <x v="2"/>
    <x v="3"/>
    <n v="20150715"/>
    <s v="Admob"/>
    <s v="PG_Android"/>
    <n v="42453632"/>
    <n v="2455"/>
  </r>
  <r>
    <s v="其他"/>
    <x v="2"/>
    <x v="3"/>
    <n v="20150715"/>
    <s v="Admob"/>
    <s v="PG_IOS"/>
    <n v="3414510"/>
    <n v="1483"/>
  </r>
  <r>
    <s v="结果页"/>
    <x v="1"/>
    <x v="3"/>
    <n v="20150715"/>
    <s v="cpm"/>
    <s v="BD_结果页"/>
    <n v="88304"/>
    <n v="85.88000000000001"/>
  </r>
  <r>
    <s v="结果页"/>
    <x v="1"/>
    <x v="3"/>
    <n v="20150715"/>
    <s v="cpm"/>
    <s v="CM_结果页"/>
    <n v="383386"/>
    <n v="268.52"/>
  </r>
  <r>
    <s v="结果页"/>
    <x v="1"/>
    <x v="3"/>
    <n v="20150715"/>
    <s v="cpm"/>
    <s v="CMS_结果页"/>
    <n v="174125"/>
    <n v="374.73"/>
  </r>
  <r>
    <s v="其他"/>
    <x v="1"/>
    <x v="3"/>
    <n v="20150715"/>
    <s v="cpm"/>
    <s v="PG_Android"/>
    <n v="15441"/>
    <n v="29.11"/>
  </r>
  <r>
    <s v="充电屏保"/>
    <x v="2"/>
    <x v="3"/>
    <n v="20150715"/>
    <s v="facebook"/>
    <s v="BD_充电屏保"/>
    <n v="22123902"/>
    <n v="20530.189999999999"/>
  </r>
  <r>
    <s v="结果页"/>
    <x v="2"/>
    <x v="3"/>
    <n v="20150715"/>
    <s v="facebook"/>
    <s v="BD_结果页"/>
    <n v="5321696"/>
    <n v="4013.38"/>
  </r>
  <r>
    <s v="其他"/>
    <x v="2"/>
    <x v="3"/>
    <n v="20150715"/>
    <s v="facebook"/>
    <s v="BD_首页"/>
    <n v="5018074"/>
    <n v="3958.71"/>
  </r>
  <r>
    <s v="其他"/>
    <x v="2"/>
    <x v="3"/>
    <n v="20150715"/>
    <s v="facebook"/>
    <s v="CM Flashlight"/>
    <n v="247032"/>
    <n v="393.04"/>
  </r>
  <r>
    <s v="其他"/>
    <x v="2"/>
    <x v="3"/>
    <n v="20150715"/>
    <s v="facebook"/>
    <s v="CM launcher"/>
    <n v="124406"/>
    <n v="1751.87"/>
  </r>
  <r>
    <s v="天气"/>
    <x v="2"/>
    <x v="3"/>
    <n v="20150715"/>
    <s v="facebook"/>
    <s v="CM Locker_天气"/>
    <n v="662544"/>
    <n v="4532.2700000000004"/>
  </r>
  <r>
    <s v="Applock"/>
    <x v="2"/>
    <x v="3"/>
    <n v="20150715"/>
    <s v="facebook"/>
    <s v="CM_AppLock"/>
    <n v="119167547"/>
    <n v="71330.33"/>
  </r>
  <r>
    <s v="其他"/>
    <x v="2"/>
    <x v="3"/>
    <n v="20150715"/>
    <s v="facebook"/>
    <s v="CM_PICKS"/>
    <n v="276532"/>
    <n v="594.5"/>
  </r>
  <r>
    <s v="充电屏保"/>
    <x v="2"/>
    <x v="3"/>
    <n v="20150715"/>
    <s v="facebook"/>
    <s v="CM_充电屏保"/>
    <n v="148893575"/>
    <n v="81501.759999999995"/>
  </r>
  <r>
    <s v="结果页"/>
    <x v="2"/>
    <x v="3"/>
    <n v="20150715"/>
    <s v="facebook"/>
    <s v="CM_结果页"/>
    <n v="19488139"/>
    <n v="19356.7"/>
  </r>
  <r>
    <s v="其他"/>
    <x v="2"/>
    <x v="3"/>
    <n v="20150715"/>
    <s v="facebook"/>
    <s v="CM_卸载页"/>
    <n v="568942"/>
    <n v="870.18"/>
  </r>
  <r>
    <s v="其他"/>
    <x v="2"/>
    <x v="3"/>
    <n v="20150715"/>
    <s v="facebook"/>
    <s v="CM_游戏盒子"/>
    <n v="417757"/>
    <n v="1801.35"/>
  </r>
  <r>
    <s v="其他"/>
    <x v="2"/>
    <x v="3"/>
    <n v="20150715"/>
    <s v="facebook"/>
    <s v="CMB"/>
    <n v="2439525"/>
    <n v="1271.3599999999999"/>
  </r>
  <r>
    <s v="Applock"/>
    <x v="2"/>
    <x v="3"/>
    <n v="20150715"/>
    <s v="facebook"/>
    <s v="CMS_AppLock"/>
    <n v="352547421"/>
    <n v="260339.74"/>
  </r>
  <r>
    <s v="充电屏保"/>
    <x v="2"/>
    <x v="3"/>
    <n v="20150715"/>
    <s v="facebook"/>
    <s v="CMS_充电屏保"/>
    <n v="43812722"/>
    <n v="26971.24"/>
  </r>
  <r>
    <s v="结果页"/>
    <x v="2"/>
    <x v="3"/>
    <n v="20150715"/>
    <s v="facebook"/>
    <s v="CMS_结果页"/>
    <n v="15947405"/>
    <n v="35131.19"/>
  </r>
  <r>
    <s v="其他"/>
    <x v="2"/>
    <x v="3"/>
    <n v="20150715"/>
    <s v="facebook"/>
    <s v="FM"/>
    <n v="476505"/>
    <n v="689.26"/>
  </r>
  <r>
    <s v="其他"/>
    <x v="2"/>
    <x v="3"/>
    <n v="20150715"/>
    <s v="facebook"/>
    <s v="PG_Android"/>
    <n v="18229715"/>
    <n v="6343.6"/>
  </r>
  <r>
    <s v="其他"/>
    <x v="2"/>
    <x v="3"/>
    <n v="20150715"/>
    <s v="facebook"/>
    <s v="PG_IOS"/>
    <n v="7427999"/>
    <n v="5130.1000000000004"/>
  </r>
  <r>
    <s v="结果页"/>
    <x v="1"/>
    <x v="3"/>
    <n v="20150715"/>
    <s v="Videos"/>
    <s v="BD_结果页"/>
    <n v="1386682"/>
    <n v="1640.86"/>
  </r>
  <r>
    <s v="结果页"/>
    <x v="1"/>
    <x v="3"/>
    <n v="20150715"/>
    <s v="Videos"/>
    <s v="CMS_结果页"/>
    <n v="351123"/>
    <n v="481.13"/>
  </r>
  <r>
    <s v="其他"/>
    <x v="1"/>
    <x v="3"/>
    <n v="20150715"/>
    <s v="Videos"/>
    <s v="PG_Android"/>
    <n v="52731"/>
    <n v="266.79000000000002"/>
  </r>
  <r>
    <s v="其他"/>
    <x v="2"/>
    <x v="3"/>
    <n v="20150716"/>
    <s v="Admob"/>
    <s v="BD_首页"/>
    <n v="495553"/>
    <n v="122"/>
  </r>
  <r>
    <s v="其他"/>
    <x v="2"/>
    <x v="3"/>
    <n v="20150716"/>
    <s v="Admob"/>
    <s v="PG_Android"/>
    <n v="49311417"/>
    <n v="2616"/>
  </r>
  <r>
    <s v="其他"/>
    <x v="2"/>
    <x v="3"/>
    <n v="20150716"/>
    <s v="Admob"/>
    <s v="PG_IOS"/>
    <n v="3736462"/>
    <n v="1628"/>
  </r>
  <r>
    <s v="结果页"/>
    <x v="1"/>
    <x v="3"/>
    <n v="20150716"/>
    <s v="cpm"/>
    <s v="BD_结果页"/>
    <n v="67888"/>
    <n v="56.12"/>
  </r>
  <r>
    <s v="结果页"/>
    <x v="1"/>
    <x v="3"/>
    <n v="20150716"/>
    <s v="cpm"/>
    <s v="CM_结果页"/>
    <n v="346378"/>
    <n v="239.23"/>
  </r>
  <r>
    <s v="结果页"/>
    <x v="1"/>
    <x v="3"/>
    <n v="20150716"/>
    <s v="cpm"/>
    <s v="CMS_结果页"/>
    <n v="161216"/>
    <n v="352.21000000000004"/>
  </r>
  <r>
    <s v="其他"/>
    <x v="1"/>
    <x v="3"/>
    <n v="20150716"/>
    <s v="cpm"/>
    <s v="PG_Android"/>
    <n v="16333"/>
    <n v="27.700000000000003"/>
  </r>
  <r>
    <s v="充电屏保"/>
    <x v="2"/>
    <x v="3"/>
    <n v="20150716"/>
    <s v="facebook"/>
    <s v="BD_充电屏保"/>
    <n v="22540004"/>
    <n v="20339.29"/>
  </r>
  <r>
    <s v="结果页"/>
    <x v="2"/>
    <x v="3"/>
    <n v="20150716"/>
    <s v="facebook"/>
    <s v="BD_结果页"/>
    <n v="5172412"/>
    <n v="3876.19"/>
  </r>
  <r>
    <s v="其他"/>
    <x v="2"/>
    <x v="3"/>
    <n v="20150716"/>
    <s v="facebook"/>
    <s v="BD_首页"/>
    <n v="4842909"/>
    <n v="3843.38"/>
  </r>
  <r>
    <s v="其他"/>
    <x v="2"/>
    <x v="3"/>
    <n v="20150716"/>
    <s v="facebook"/>
    <s v="CM Flashlight"/>
    <n v="256148"/>
    <n v="444.35"/>
  </r>
  <r>
    <s v="其他"/>
    <x v="2"/>
    <x v="3"/>
    <n v="20150716"/>
    <s v="facebook"/>
    <s v="CM launcher"/>
    <n v="122284"/>
    <n v="1733.01"/>
  </r>
  <r>
    <s v="天气"/>
    <x v="2"/>
    <x v="3"/>
    <n v="20150716"/>
    <s v="facebook"/>
    <s v="CM Locker_天气"/>
    <n v="751461"/>
    <n v="4826.1000000000004"/>
  </r>
  <r>
    <s v="Applock"/>
    <x v="2"/>
    <x v="3"/>
    <n v="20150716"/>
    <s v="facebook"/>
    <s v="CM_AppLock"/>
    <n v="123088614"/>
    <n v="72859.37"/>
  </r>
  <r>
    <s v="其他"/>
    <x v="2"/>
    <x v="3"/>
    <n v="20150716"/>
    <s v="facebook"/>
    <s v="CM_PICKS"/>
    <n v="271494"/>
    <n v="623.83000000000004"/>
  </r>
  <r>
    <s v="充电屏保"/>
    <x v="2"/>
    <x v="3"/>
    <n v="20150716"/>
    <s v="facebook"/>
    <s v="CM_充电屏保"/>
    <n v="152239530"/>
    <n v="81640.25"/>
  </r>
  <r>
    <s v="结果页"/>
    <x v="2"/>
    <x v="3"/>
    <n v="20150716"/>
    <s v="facebook"/>
    <s v="CM_结果页"/>
    <n v="18169054"/>
    <n v="18505.02"/>
  </r>
  <r>
    <s v="其他"/>
    <x v="2"/>
    <x v="3"/>
    <n v="20150716"/>
    <s v="facebook"/>
    <s v="CM_卸载页"/>
    <n v="531684"/>
    <n v="830.47"/>
  </r>
  <r>
    <s v="其他"/>
    <x v="2"/>
    <x v="3"/>
    <n v="20150716"/>
    <s v="facebook"/>
    <s v="CM_游戏盒子"/>
    <n v="407523"/>
    <n v="1915.76"/>
  </r>
  <r>
    <s v="其他"/>
    <x v="2"/>
    <x v="3"/>
    <n v="20150716"/>
    <s v="facebook"/>
    <s v="CMB"/>
    <n v="2452446"/>
    <n v="1255.5899999999999"/>
  </r>
  <r>
    <s v="Applock"/>
    <x v="2"/>
    <x v="3"/>
    <n v="20150716"/>
    <s v="facebook"/>
    <s v="CMS_AppLock"/>
    <n v="361851827"/>
    <n v="263453.19"/>
  </r>
  <r>
    <s v="充电屏保"/>
    <x v="2"/>
    <x v="3"/>
    <n v="20150716"/>
    <s v="facebook"/>
    <s v="CMS_充电屏保"/>
    <n v="45410916"/>
    <n v="27578.83"/>
  </r>
  <r>
    <s v="结果页"/>
    <x v="2"/>
    <x v="3"/>
    <n v="20150716"/>
    <s v="facebook"/>
    <s v="CMS_结果页"/>
    <n v="15731364"/>
    <n v="34569.910000000003"/>
  </r>
  <r>
    <s v="其他"/>
    <x v="2"/>
    <x v="3"/>
    <n v="20150716"/>
    <s v="facebook"/>
    <s v="FM"/>
    <n v="449343"/>
    <n v="591.08000000000004"/>
  </r>
  <r>
    <s v="其他"/>
    <x v="2"/>
    <x v="3"/>
    <n v="20150716"/>
    <s v="facebook"/>
    <s v="PG_Android"/>
    <n v="19860269"/>
    <n v="6730.52"/>
  </r>
  <r>
    <s v="其他"/>
    <x v="2"/>
    <x v="3"/>
    <n v="20150716"/>
    <s v="facebook"/>
    <s v="PG_IOS"/>
    <n v="7894670"/>
    <n v="4873.3100000000004"/>
  </r>
  <r>
    <s v="结果页"/>
    <x v="1"/>
    <x v="3"/>
    <n v="20150716"/>
    <s v="Videos"/>
    <s v="BD_结果页"/>
    <n v="879039"/>
    <n v="1353.37"/>
  </r>
  <r>
    <s v="结果页"/>
    <x v="1"/>
    <x v="3"/>
    <n v="20150716"/>
    <s v="Videos"/>
    <s v="CMS_结果页"/>
    <n v="349472"/>
    <n v="566.63"/>
  </r>
  <r>
    <s v="其他"/>
    <x v="1"/>
    <x v="3"/>
    <n v="20150716"/>
    <s v="Videos"/>
    <s v="PG_Android"/>
    <n v="51480"/>
    <n v="248.61"/>
  </r>
  <r>
    <s v="其他"/>
    <x v="2"/>
    <x v="3"/>
    <n v="20150717"/>
    <s v="Admob"/>
    <s v="BD_首页"/>
    <n v="494171"/>
    <n v="116"/>
  </r>
  <r>
    <s v="其他"/>
    <x v="2"/>
    <x v="3"/>
    <n v="20150717"/>
    <s v="Admob"/>
    <s v="PG_Android"/>
    <n v="48027989"/>
    <n v="2470"/>
  </r>
  <r>
    <s v="其他"/>
    <x v="2"/>
    <x v="3"/>
    <n v="20150717"/>
    <s v="Admob"/>
    <s v="PG_IOS"/>
    <n v="3861421"/>
    <n v="1674"/>
  </r>
  <r>
    <s v="结果页"/>
    <x v="1"/>
    <x v="3"/>
    <n v="20150717"/>
    <s v="cpm"/>
    <s v="BD_结果页"/>
    <n v="54330"/>
    <n v="75.990000000000009"/>
  </r>
  <r>
    <s v="结果页"/>
    <x v="1"/>
    <x v="3"/>
    <n v="20150717"/>
    <s v="cpm"/>
    <s v="CM_结果页"/>
    <n v="279920"/>
    <n v="194.62"/>
  </r>
  <r>
    <s v="结果页"/>
    <x v="1"/>
    <x v="3"/>
    <n v="20150717"/>
    <s v="cpm"/>
    <s v="CMS_结果页"/>
    <n v="147204"/>
    <n v="340.52"/>
  </r>
  <r>
    <s v="其他"/>
    <x v="1"/>
    <x v="3"/>
    <n v="20150717"/>
    <s v="cpm"/>
    <s v="PG_Android"/>
    <n v="17223"/>
    <n v="28.330000000000002"/>
  </r>
  <r>
    <s v="充电屏保"/>
    <x v="2"/>
    <x v="3"/>
    <n v="20150717"/>
    <s v="facebook"/>
    <s v="BD_充电屏保"/>
    <n v="22796320"/>
    <n v="21062.21"/>
  </r>
  <r>
    <s v="结果页"/>
    <x v="2"/>
    <x v="3"/>
    <n v="20150717"/>
    <s v="facebook"/>
    <s v="BD_结果页"/>
    <n v="5342292"/>
    <n v="4219.0600000000004"/>
  </r>
  <r>
    <s v="其他"/>
    <x v="2"/>
    <x v="3"/>
    <n v="20150717"/>
    <s v="facebook"/>
    <s v="BD_首页"/>
    <n v="5016593"/>
    <n v="4194.1899999999996"/>
  </r>
  <r>
    <s v="其他"/>
    <x v="2"/>
    <x v="3"/>
    <n v="20150717"/>
    <s v="facebook"/>
    <s v="CM Flashlight"/>
    <n v="260916"/>
    <n v="433.42"/>
  </r>
  <r>
    <s v="其他"/>
    <x v="2"/>
    <x v="3"/>
    <n v="20150717"/>
    <s v="facebook"/>
    <s v="CM launcher"/>
    <n v="118709"/>
    <n v="1880.45"/>
  </r>
  <r>
    <s v="天气"/>
    <x v="2"/>
    <x v="3"/>
    <n v="20150717"/>
    <s v="facebook"/>
    <s v="CM Locker_天气"/>
    <n v="811103"/>
    <n v="5804.9"/>
  </r>
  <r>
    <s v="Applock"/>
    <x v="2"/>
    <x v="3"/>
    <n v="20150717"/>
    <s v="facebook"/>
    <s v="CM_AppLock"/>
    <n v="126251439"/>
    <n v="68265.240000000005"/>
  </r>
  <r>
    <s v="其他"/>
    <x v="2"/>
    <x v="3"/>
    <n v="20150717"/>
    <s v="facebook"/>
    <s v="CM_PICKS"/>
    <n v="309861"/>
    <n v="747.66"/>
  </r>
  <r>
    <s v="充电屏保"/>
    <x v="2"/>
    <x v="3"/>
    <n v="20150717"/>
    <s v="facebook"/>
    <s v="CM_充电屏保"/>
    <n v="156123905"/>
    <n v="77312.070000000007"/>
  </r>
  <r>
    <s v="结果页"/>
    <x v="2"/>
    <x v="3"/>
    <n v="20150717"/>
    <s v="facebook"/>
    <s v="CM_结果页"/>
    <n v="20689336"/>
    <n v="23766.34"/>
  </r>
  <r>
    <s v="其他"/>
    <x v="2"/>
    <x v="3"/>
    <n v="20150717"/>
    <s v="facebook"/>
    <s v="CM_卸载页"/>
    <n v="549323"/>
    <n v="944.53"/>
  </r>
  <r>
    <s v="其他"/>
    <x v="2"/>
    <x v="3"/>
    <n v="20150717"/>
    <s v="facebook"/>
    <s v="CM_游戏盒子"/>
    <n v="376708"/>
    <n v="1818.32"/>
  </r>
  <r>
    <s v="其他"/>
    <x v="2"/>
    <x v="3"/>
    <n v="20150717"/>
    <s v="facebook"/>
    <s v="CMB"/>
    <n v="2530382"/>
    <n v="1282.6400000000001"/>
  </r>
  <r>
    <s v="Applock"/>
    <x v="2"/>
    <x v="3"/>
    <n v="20150717"/>
    <s v="facebook"/>
    <s v="CMS_AppLock"/>
    <n v="376596284"/>
    <n v="263127.18"/>
  </r>
  <r>
    <s v="充电屏保"/>
    <x v="2"/>
    <x v="3"/>
    <n v="20150717"/>
    <s v="facebook"/>
    <s v="CMS_充电屏保"/>
    <n v="47211601"/>
    <n v="27755.9"/>
  </r>
  <r>
    <s v="结果页"/>
    <x v="2"/>
    <x v="3"/>
    <n v="20150717"/>
    <s v="facebook"/>
    <s v="CMS_结果页"/>
    <n v="15622179"/>
    <n v="36659.22"/>
  </r>
  <r>
    <s v="其他"/>
    <x v="2"/>
    <x v="3"/>
    <n v="20150717"/>
    <s v="facebook"/>
    <s v="FM"/>
    <n v="446500"/>
    <n v="617.41"/>
  </r>
  <r>
    <s v="其他"/>
    <x v="2"/>
    <x v="3"/>
    <n v="20150717"/>
    <s v="facebook"/>
    <s v="PG_Android"/>
    <n v="22074322"/>
    <n v="7522.65"/>
  </r>
  <r>
    <s v="其他"/>
    <x v="2"/>
    <x v="3"/>
    <n v="20150717"/>
    <s v="facebook"/>
    <s v="PG_IOS"/>
    <n v="8049636"/>
    <n v="3792.43"/>
  </r>
  <r>
    <s v="结果页"/>
    <x v="1"/>
    <x v="3"/>
    <n v="20150717"/>
    <s v="Videos"/>
    <s v="BD_结果页"/>
    <n v="684234"/>
    <n v="1365.62"/>
  </r>
  <r>
    <s v="结果页"/>
    <x v="1"/>
    <x v="3"/>
    <n v="20150717"/>
    <s v="Videos"/>
    <s v="CMS_结果页"/>
    <n v="337744"/>
    <n v="528.54999999999995"/>
  </r>
  <r>
    <s v="其他"/>
    <x v="1"/>
    <x v="3"/>
    <n v="20150717"/>
    <s v="Videos"/>
    <s v="PG_Android"/>
    <n v="55228"/>
    <n v="263.83999999999997"/>
  </r>
  <r>
    <s v="其他"/>
    <x v="2"/>
    <x v="3"/>
    <n v="20150718"/>
    <s v="Admob"/>
    <s v="BD_首页"/>
    <n v="484961"/>
    <n v="112"/>
  </r>
  <r>
    <s v="其他"/>
    <x v="2"/>
    <x v="3"/>
    <n v="20150718"/>
    <s v="Admob"/>
    <s v="PG_Android"/>
    <n v="48769369"/>
    <n v="2537"/>
  </r>
  <r>
    <s v="其他"/>
    <x v="2"/>
    <x v="3"/>
    <n v="20150718"/>
    <s v="Admob"/>
    <s v="PG_IOS"/>
    <n v="4049773"/>
    <n v="1779"/>
  </r>
  <r>
    <s v="结果页"/>
    <x v="1"/>
    <x v="3"/>
    <n v="20150718"/>
    <s v="cpm"/>
    <s v="BD_结果页"/>
    <n v="51386"/>
    <n v="73.22"/>
  </r>
  <r>
    <s v="结果页"/>
    <x v="1"/>
    <x v="3"/>
    <n v="20150718"/>
    <s v="cpm"/>
    <s v="CM_结果页"/>
    <n v="280138"/>
    <n v="188.55"/>
  </r>
  <r>
    <s v="结果页"/>
    <x v="1"/>
    <x v="3"/>
    <n v="20150718"/>
    <s v="cpm"/>
    <s v="CMS_结果页"/>
    <n v="146899"/>
    <n v="338.47"/>
  </r>
  <r>
    <s v="其他"/>
    <x v="1"/>
    <x v="3"/>
    <n v="20150718"/>
    <s v="cpm"/>
    <s v="PG_Android"/>
    <n v="17529"/>
    <n v="28.130000000000003"/>
  </r>
  <r>
    <s v="充电屏保"/>
    <x v="2"/>
    <x v="3"/>
    <n v="20150718"/>
    <s v="facebook"/>
    <s v="BD_充电屏保"/>
    <n v="21579284"/>
    <n v="19828.5"/>
  </r>
  <r>
    <s v="结果页"/>
    <x v="2"/>
    <x v="3"/>
    <n v="20150718"/>
    <s v="facebook"/>
    <s v="BD_结果页"/>
    <n v="5326195"/>
    <n v="4375.38"/>
  </r>
  <r>
    <s v="其他"/>
    <x v="2"/>
    <x v="3"/>
    <n v="20150718"/>
    <s v="facebook"/>
    <s v="BD_首页"/>
    <n v="5022965"/>
    <n v="4408.9399999999996"/>
  </r>
  <r>
    <s v="其他"/>
    <x v="2"/>
    <x v="3"/>
    <n v="20150718"/>
    <s v="facebook"/>
    <s v="CM Flashlight"/>
    <n v="271424"/>
    <n v="466.63"/>
  </r>
  <r>
    <s v="其他"/>
    <x v="2"/>
    <x v="3"/>
    <n v="20150718"/>
    <s v="facebook"/>
    <s v="CM launcher"/>
    <n v="118928"/>
    <n v="1856.96"/>
  </r>
  <r>
    <s v="天气"/>
    <x v="2"/>
    <x v="3"/>
    <n v="20150718"/>
    <s v="facebook"/>
    <s v="CM Locker_天气"/>
    <n v="847057"/>
    <n v="5809.64"/>
  </r>
  <r>
    <s v="Applock"/>
    <x v="2"/>
    <x v="3"/>
    <n v="20150718"/>
    <s v="facebook"/>
    <s v="CM_AppLock"/>
    <n v="124300564"/>
    <n v="64486.239999999998"/>
  </r>
  <r>
    <s v="其他"/>
    <x v="2"/>
    <x v="3"/>
    <n v="20150718"/>
    <s v="facebook"/>
    <s v="CM_PICKS"/>
    <n v="296850"/>
    <n v="705.52"/>
  </r>
  <r>
    <s v="充电屏保"/>
    <x v="2"/>
    <x v="3"/>
    <n v="20150718"/>
    <s v="facebook"/>
    <s v="CM_充电屏保"/>
    <n v="152113406"/>
    <n v="69224.06"/>
  </r>
  <r>
    <s v="结果页"/>
    <x v="2"/>
    <x v="3"/>
    <n v="20150718"/>
    <s v="facebook"/>
    <s v="CM_结果页"/>
    <n v="21263114"/>
    <n v="25788.58"/>
  </r>
  <r>
    <s v="其他"/>
    <x v="2"/>
    <x v="3"/>
    <n v="20150718"/>
    <s v="facebook"/>
    <s v="CM_卸载页"/>
    <n v="557646"/>
    <n v="1041.25"/>
  </r>
  <r>
    <s v="其他"/>
    <x v="2"/>
    <x v="3"/>
    <n v="20150718"/>
    <s v="facebook"/>
    <s v="CM_游戏盒子"/>
    <n v="400249"/>
    <n v="1956.47"/>
  </r>
  <r>
    <s v="其他"/>
    <x v="2"/>
    <x v="3"/>
    <n v="20150718"/>
    <s v="facebook"/>
    <s v="CMB"/>
    <n v="2547059"/>
    <n v="1294.93"/>
  </r>
  <r>
    <s v="Applock"/>
    <x v="2"/>
    <x v="3"/>
    <n v="20150718"/>
    <s v="facebook"/>
    <s v="CMS_AppLock"/>
    <n v="366927068"/>
    <n v="250256.4"/>
  </r>
  <r>
    <s v="充电屏保"/>
    <x v="2"/>
    <x v="3"/>
    <n v="20150718"/>
    <s v="facebook"/>
    <s v="CMS_充电屏保"/>
    <n v="45739241"/>
    <n v="25561.86"/>
  </r>
  <r>
    <s v="结果页"/>
    <x v="2"/>
    <x v="3"/>
    <n v="20150718"/>
    <s v="facebook"/>
    <s v="CMS_结果页"/>
    <n v="15385208"/>
    <n v="35926.1"/>
  </r>
  <r>
    <s v="其他"/>
    <x v="2"/>
    <x v="3"/>
    <n v="20150718"/>
    <s v="facebook"/>
    <s v="FM"/>
    <n v="449381"/>
    <n v="558.16"/>
  </r>
  <r>
    <s v="其他"/>
    <x v="2"/>
    <x v="3"/>
    <n v="20150718"/>
    <s v="facebook"/>
    <s v="PG_Android"/>
    <n v="23951364"/>
    <n v="7743.29"/>
  </r>
  <r>
    <s v="其他"/>
    <x v="2"/>
    <x v="3"/>
    <n v="20150718"/>
    <s v="facebook"/>
    <s v="PG_IOS"/>
    <n v="8762425"/>
    <n v="4153.55"/>
  </r>
  <r>
    <s v="结果页"/>
    <x v="1"/>
    <x v="3"/>
    <n v="20150718"/>
    <s v="Videos"/>
    <s v="BD_结果页"/>
    <n v="643753"/>
    <n v="1356.07"/>
  </r>
  <r>
    <s v="结果页"/>
    <x v="1"/>
    <x v="3"/>
    <n v="20150718"/>
    <s v="Videos"/>
    <s v="CMS_结果页"/>
    <n v="337037"/>
    <n v="541.62"/>
  </r>
  <r>
    <s v="其他"/>
    <x v="1"/>
    <x v="3"/>
    <n v="20150718"/>
    <s v="Videos"/>
    <s v="PG_Android"/>
    <n v="60097"/>
    <n v="297.60000000000002"/>
  </r>
  <r>
    <s v="结果页"/>
    <x v="1"/>
    <x v="3"/>
    <n v="20150719"/>
    <s v="Videos"/>
    <s v="BD_结果页"/>
    <n v="598649"/>
    <n v="1366.67"/>
  </r>
  <r>
    <s v="结果页"/>
    <x v="1"/>
    <x v="3"/>
    <n v="20150719"/>
    <s v="Videos"/>
    <s v="CMS_结果页"/>
    <n v="362961"/>
    <n v="650.41"/>
  </r>
  <r>
    <s v="其他"/>
    <x v="1"/>
    <x v="3"/>
    <n v="20150719"/>
    <s v="Videos"/>
    <s v="PG_Android"/>
    <n v="288154"/>
    <n v="1675.31"/>
  </r>
  <r>
    <s v="结果页"/>
    <x v="1"/>
    <x v="3"/>
    <n v="20150719"/>
    <s v="cpm"/>
    <s v="CM_结果页"/>
    <n v="285793"/>
    <n v="185.22000000000003"/>
  </r>
  <r>
    <s v="结果页"/>
    <x v="1"/>
    <x v="3"/>
    <n v="20150719"/>
    <s v="cpm"/>
    <s v="CMS_结果页"/>
    <n v="161759"/>
    <n v="372.03999999999996"/>
  </r>
  <r>
    <s v="结果页"/>
    <x v="1"/>
    <x v="3"/>
    <n v="20150719"/>
    <s v="cpm"/>
    <s v="BD_结果页"/>
    <n v="54779"/>
    <n v="71.12"/>
  </r>
  <r>
    <s v="其他"/>
    <x v="1"/>
    <x v="3"/>
    <n v="20150719"/>
    <s v="cpm"/>
    <s v="PG_Android"/>
    <n v="21334"/>
    <n v="39.269999999999996"/>
  </r>
  <r>
    <s v="其他"/>
    <x v="2"/>
    <x v="3"/>
    <n v="20150719"/>
    <s v="facebook"/>
    <s v="PG_IOS"/>
    <n v="9130328"/>
    <n v="4361.7700000000004"/>
  </r>
  <r>
    <s v="其他"/>
    <x v="2"/>
    <x v="3"/>
    <n v="20150719"/>
    <s v="facebook"/>
    <s v="PG_Android"/>
    <n v="26109526"/>
    <n v="8309.0300000000007"/>
  </r>
  <r>
    <s v="其他"/>
    <x v="2"/>
    <x v="3"/>
    <n v="20150719"/>
    <s v="facebook"/>
    <s v="FM"/>
    <n v="438241"/>
    <n v="520.38"/>
  </r>
  <r>
    <s v="结果页"/>
    <x v="2"/>
    <x v="3"/>
    <n v="20150719"/>
    <s v="facebook"/>
    <s v="CM_结果页"/>
    <n v="22510594"/>
    <n v="27254.799999999999"/>
  </r>
  <r>
    <s v="其他"/>
    <x v="2"/>
    <x v="3"/>
    <n v="20150719"/>
    <s v="facebook"/>
    <s v="CM_游戏盒子"/>
    <n v="398486"/>
    <n v="2083.84"/>
  </r>
  <r>
    <s v="其他"/>
    <x v="2"/>
    <x v="3"/>
    <n v="20150719"/>
    <s v="facebook"/>
    <s v="CM_卸载页"/>
    <n v="574467"/>
    <n v="1044.24"/>
  </r>
  <r>
    <s v="充电屏保"/>
    <x v="2"/>
    <x v="3"/>
    <n v="20150719"/>
    <s v="facebook"/>
    <s v="CM_充电屏保"/>
    <n v="154282996"/>
    <n v="66485.399999999994"/>
  </r>
  <r>
    <s v="其他"/>
    <x v="2"/>
    <x v="3"/>
    <n v="20150719"/>
    <s v="facebook"/>
    <s v="CM_PICKS"/>
    <n v="295541"/>
    <n v="709.31"/>
  </r>
  <r>
    <s v="Applock"/>
    <x v="2"/>
    <x v="3"/>
    <n v="20150719"/>
    <s v="facebook"/>
    <s v="CM_AppLock"/>
    <n v="121828090"/>
    <n v="61669.69"/>
  </r>
  <r>
    <s v="结果页"/>
    <x v="2"/>
    <x v="3"/>
    <n v="20150719"/>
    <s v="facebook"/>
    <s v="CMS_结果页"/>
    <n v="15638339"/>
    <n v="35476.730000000003"/>
  </r>
  <r>
    <s v="充电屏保"/>
    <x v="2"/>
    <x v="3"/>
    <n v="20150719"/>
    <s v="facebook"/>
    <s v="CMS_充电屏保"/>
    <n v="44598955"/>
    <n v="24185.01"/>
  </r>
  <r>
    <s v="Applock"/>
    <x v="2"/>
    <x v="3"/>
    <n v="20150719"/>
    <s v="facebook"/>
    <s v="CMS_AppLock"/>
    <n v="352749455"/>
    <n v="233989.31"/>
  </r>
  <r>
    <s v="其他"/>
    <x v="2"/>
    <x v="3"/>
    <n v="20150719"/>
    <s v="facebook"/>
    <s v="CMB"/>
    <n v="2580372"/>
    <n v="1187.24"/>
  </r>
  <r>
    <s v="天气"/>
    <x v="2"/>
    <x v="3"/>
    <n v="20150719"/>
    <s v="facebook"/>
    <s v="CM Locker_天气"/>
    <n v="838205"/>
    <n v="5128.87"/>
  </r>
  <r>
    <s v="其他"/>
    <x v="2"/>
    <x v="3"/>
    <n v="20150719"/>
    <s v="facebook"/>
    <s v="CM launcher"/>
    <n v="115945"/>
    <n v="1699.84"/>
  </r>
  <r>
    <s v="其他"/>
    <x v="2"/>
    <x v="3"/>
    <n v="20150719"/>
    <s v="facebook"/>
    <s v="CM Flashlight"/>
    <n v="254569"/>
    <n v="425.75"/>
  </r>
  <r>
    <s v="其他"/>
    <x v="2"/>
    <x v="3"/>
    <n v="20150719"/>
    <s v="facebook"/>
    <s v="BD_首页"/>
    <n v="5064232"/>
    <n v="4226.2700000000004"/>
  </r>
  <r>
    <s v="结果页"/>
    <x v="2"/>
    <x v="3"/>
    <n v="20150719"/>
    <s v="facebook"/>
    <s v="BD_结果页"/>
    <n v="5378842"/>
    <n v="4089.63"/>
  </r>
  <r>
    <s v="充电屏保"/>
    <x v="2"/>
    <x v="3"/>
    <n v="20150719"/>
    <s v="facebook"/>
    <s v="BD_充电屏保"/>
    <n v="21585453"/>
    <n v="18759.060000000001"/>
  </r>
  <r>
    <s v="其他"/>
    <x v="2"/>
    <x v="3"/>
    <n v="20150719"/>
    <s v="Admob"/>
    <s v="BD_首页"/>
    <n v="486741"/>
    <n v="107"/>
  </r>
  <r>
    <s v="其他"/>
    <x v="2"/>
    <x v="3"/>
    <n v="20150719"/>
    <s v="Admob"/>
    <s v="PG_Android"/>
    <n v="51740168"/>
    <n v="2683"/>
  </r>
  <r>
    <s v="其他"/>
    <x v="2"/>
    <x v="3"/>
    <n v="20150719"/>
    <s v="Admob"/>
    <s v="PG_IOS"/>
    <n v="4171232"/>
    <n v="1734"/>
  </r>
  <r>
    <s v="结果页"/>
    <x v="1"/>
    <x v="3"/>
    <n v="20150720"/>
    <s v="cpm"/>
    <s v="CM_结果页"/>
    <n v="236047"/>
    <n v="134.19999999999999"/>
  </r>
  <r>
    <s v="结果页"/>
    <x v="1"/>
    <x v="3"/>
    <n v="20150720"/>
    <s v="cpm"/>
    <s v="CMS_结果页"/>
    <n v="158343"/>
    <n v="342.66"/>
  </r>
  <r>
    <s v="结果页"/>
    <x v="1"/>
    <x v="3"/>
    <n v="20150720"/>
    <s v="cpm"/>
    <s v="BD_结果页"/>
    <n v="54943"/>
    <n v="72.52"/>
  </r>
  <r>
    <s v="其他"/>
    <x v="1"/>
    <x v="3"/>
    <n v="20150720"/>
    <s v="cpm"/>
    <s v="PG_Android"/>
    <n v="18083"/>
    <n v="27.96"/>
  </r>
  <r>
    <s v="结果页"/>
    <x v="1"/>
    <x v="3"/>
    <n v="20150720"/>
    <s v="Videos"/>
    <s v="BD_结果页"/>
    <n v="573922"/>
    <n v="1243.48"/>
  </r>
  <r>
    <s v="结果页"/>
    <x v="1"/>
    <x v="3"/>
    <n v="20150720"/>
    <s v="Videos"/>
    <s v="CMS_结果页"/>
    <n v="348441"/>
    <n v="578.13"/>
  </r>
  <r>
    <s v="其他"/>
    <x v="1"/>
    <x v="3"/>
    <n v="20150720"/>
    <s v="Videos"/>
    <s v="PG_Android"/>
    <n v="95964"/>
    <n v="554.23"/>
  </r>
  <r>
    <s v="其他"/>
    <x v="2"/>
    <x v="3"/>
    <n v="20150720"/>
    <s v="Admob"/>
    <s v="BD_首页"/>
    <n v="456014"/>
    <n v="110"/>
  </r>
  <r>
    <s v="其他"/>
    <x v="2"/>
    <x v="3"/>
    <n v="20150720"/>
    <s v="Admob"/>
    <s v="PG_Android"/>
    <n v="44246277"/>
    <n v="2319"/>
  </r>
  <r>
    <s v="其他"/>
    <x v="2"/>
    <x v="3"/>
    <n v="20150720"/>
    <s v="Admob"/>
    <s v="PG_IOS"/>
    <n v="3675685"/>
    <n v="1588"/>
  </r>
  <r>
    <s v="其他"/>
    <x v="2"/>
    <x v="3"/>
    <n v="20150720"/>
    <s v="facebook"/>
    <s v="PG_IOS"/>
    <n v="8710143"/>
    <n v="3733.04"/>
  </r>
  <r>
    <s v="其他"/>
    <x v="2"/>
    <x v="3"/>
    <n v="20150720"/>
    <s v="facebook"/>
    <s v="PG_Android"/>
    <n v="24868945"/>
    <n v="6908.49"/>
  </r>
  <r>
    <s v="其他"/>
    <x v="2"/>
    <x v="3"/>
    <n v="20150720"/>
    <s v="facebook"/>
    <s v="FM"/>
    <n v="433969"/>
    <n v="484.09"/>
  </r>
  <r>
    <s v="结果页"/>
    <x v="2"/>
    <x v="3"/>
    <n v="20150720"/>
    <s v="facebook"/>
    <s v="CM_结果页"/>
    <n v="24261392"/>
    <n v="31085.200000000001"/>
  </r>
  <r>
    <s v="其他"/>
    <x v="2"/>
    <x v="3"/>
    <n v="20150720"/>
    <s v="facebook"/>
    <s v="CM_游戏盒子"/>
    <n v="425464"/>
    <n v="2330.9499999999998"/>
  </r>
  <r>
    <s v="其他"/>
    <x v="2"/>
    <x v="3"/>
    <n v="20150720"/>
    <s v="facebook"/>
    <s v="CM_卸载页"/>
    <n v="578302"/>
    <n v="966.95"/>
  </r>
  <r>
    <s v="充电屏保"/>
    <x v="2"/>
    <x v="3"/>
    <n v="20150720"/>
    <s v="facebook"/>
    <s v="CM_充电屏保"/>
    <n v="176973996"/>
    <n v="68420.53"/>
  </r>
  <r>
    <s v="其他"/>
    <x v="2"/>
    <x v="3"/>
    <n v="20150720"/>
    <s v="facebook"/>
    <s v="CM_PICKS"/>
    <n v="290470"/>
    <n v="802.85"/>
  </r>
  <r>
    <s v="Applock"/>
    <x v="2"/>
    <x v="3"/>
    <n v="20150720"/>
    <s v="facebook"/>
    <s v="CM_AppLock"/>
    <n v="136769395"/>
    <n v="64844.61"/>
  </r>
  <r>
    <s v="结果页"/>
    <x v="2"/>
    <x v="3"/>
    <n v="20150720"/>
    <s v="facebook"/>
    <s v="CMS_结果页"/>
    <n v="16223962"/>
    <n v="36655.35"/>
  </r>
  <r>
    <s v="充电屏保"/>
    <x v="2"/>
    <x v="3"/>
    <n v="20150720"/>
    <s v="facebook"/>
    <s v="CMS_充电屏保"/>
    <n v="48723435"/>
    <n v="24823.1"/>
  </r>
  <r>
    <s v="Applock"/>
    <x v="2"/>
    <x v="3"/>
    <n v="20150720"/>
    <s v="facebook"/>
    <s v="CMS_AppLock"/>
    <n v="389456519"/>
    <n v="245375.08"/>
  </r>
  <r>
    <s v="其他"/>
    <x v="2"/>
    <x v="3"/>
    <n v="20150720"/>
    <s v="facebook"/>
    <s v="CMB"/>
    <n v="2784320"/>
    <n v="1367.36"/>
  </r>
  <r>
    <s v="天气"/>
    <x v="2"/>
    <x v="3"/>
    <n v="20150720"/>
    <s v="facebook"/>
    <s v="CM Locker_天气"/>
    <n v="906391"/>
    <n v="5449.65"/>
  </r>
  <r>
    <s v="其他"/>
    <x v="2"/>
    <x v="3"/>
    <n v="20150720"/>
    <s v="facebook"/>
    <s v="CM launcher"/>
    <n v="114045"/>
    <n v="1719.93"/>
  </r>
  <r>
    <s v="其他"/>
    <x v="2"/>
    <x v="3"/>
    <n v="20150720"/>
    <s v="facebook"/>
    <s v="CM Flashlight"/>
    <n v="257066"/>
    <n v="396.92"/>
  </r>
  <r>
    <s v="其他"/>
    <x v="2"/>
    <x v="3"/>
    <n v="20150720"/>
    <s v="facebook"/>
    <s v="BD_首页"/>
    <n v="5194967"/>
    <n v="4128.32"/>
  </r>
  <r>
    <s v="结果页"/>
    <x v="2"/>
    <x v="3"/>
    <n v="20150720"/>
    <s v="facebook"/>
    <s v="BD_结果页"/>
    <n v="5511688"/>
    <n v="4008.6"/>
  </r>
  <r>
    <s v="充电屏保"/>
    <x v="2"/>
    <x v="3"/>
    <n v="20150720"/>
    <s v="facebook"/>
    <s v="BD_充电屏保"/>
    <n v="23506471"/>
    <n v="20457.599999999999"/>
  </r>
  <r>
    <s v="结果页"/>
    <x v="1"/>
    <x v="3"/>
    <n v="20150721"/>
    <s v="cpm"/>
    <s v="CM_结果页"/>
    <n v="220733"/>
    <n v="114.74"/>
  </r>
  <r>
    <s v="结果页"/>
    <x v="1"/>
    <x v="3"/>
    <n v="20150721"/>
    <s v="cpm"/>
    <s v="CMS_结果页"/>
    <n v="155881"/>
    <n v="326.56"/>
  </r>
  <r>
    <s v="结果页"/>
    <x v="1"/>
    <x v="3"/>
    <n v="20150721"/>
    <s v="cpm"/>
    <s v="BD_结果页"/>
    <n v="55427"/>
    <n v="70.31"/>
  </r>
  <r>
    <s v="其他"/>
    <x v="1"/>
    <x v="3"/>
    <n v="20150721"/>
    <s v="cpm"/>
    <s v="PG_Android"/>
    <n v="16474"/>
    <n v="27.33"/>
  </r>
  <r>
    <s v="结果页"/>
    <x v="1"/>
    <x v="3"/>
    <n v="20150721"/>
    <s v="Videos"/>
    <s v="BD_结果页"/>
    <n v="551256"/>
    <n v="1501.17"/>
  </r>
  <r>
    <s v="结果页"/>
    <x v="1"/>
    <x v="3"/>
    <n v="20150721"/>
    <s v="Videos"/>
    <s v="CMS_结果页"/>
    <n v="330825"/>
    <n v="604.99"/>
  </r>
  <r>
    <s v="其他"/>
    <x v="1"/>
    <x v="3"/>
    <n v="20150721"/>
    <s v="Videos"/>
    <s v="PG_Android"/>
    <n v="78852"/>
    <n v="410.98"/>
  </r>
  <r>
    <s v="其他"/>
    <x v="2"/>
    <x v="3"/>
    <n v="20150721"/>
    <s v="facebook"/>
    <s v="PG_IOS"/>
    <n v="8036632"/>
    <n v="3455.78"/>
  </r>
  <r>
    <s v="其他"/>
    <x v="2"/>
    <x v="3"/>
    <n v="20150721"/>
    <s v="facebook"/>
    <s v="PG_Android"/>
    <n v="24265080"/>
    <n v="6739.09"/>
  </r>
  <r>
    <s v="其他"/>
    <x v="2"/>
    <x v="3"/>
    <n v="20150721"/>
    <s v="facebook"/>
    <s v="FM"/>
    <n v="428735"/>
    <n v="430.39"/>
  </r>
  <r>
    <s v="结果页"/>
    <x v="2"/>
    <x v="3"/>
    <n v="20150721"/>
    <s v="facebook"/>
    <s v="CM_结果页"/>
    <n v="26579055"/>
    <n v="34569.78"/>
  </r>
  <r>
    <s v="其他"/>
    <x v="2"/>
    <x v="3"/>
    <n v="20150721"/>
    <s v="facebook"/>
    <s v="CM_游戏盒子"/>
    <n v="439184"/>
    <n v="2304.3200000000002"/>
  </r>
  <r>
    <s v="其他"/>
    <x v="2"/>
    <x v="3"/>
    <n v="20150721"/>
    <s v="facebook"/>
    <s v="CM_卸载页"/>
    <n v="575744"/>
    <n v="832.48"/>
  </r>
  <r>
    <s v="充电屏保"/>
    <x v="2"/>
    <x v="3"/>
    <n v="20150721"/>
    <s v="facebook"/>
    <s v="CM_充电屏保"/>
    <n v="181605964"/>
    <n v="63743.13"/>
  </r>
  <r>
    <s v="其他"/>
    <x v="2"/>
    <x v="3"/>
    <n v="20150721"/>
    <s v="facebook"/>
    <s v="CM_PICKS"/>
    <n v="279274"/>
    <n v="630.96"/>
  </r>
  <r>
    <s v="Applock"/>
    <x v="2"/>
    <x v="3"/>
    <n v="20150721"/>
    <s v="facebook"/>
    <s v="CM_AppLock"/>
    <n v="136153724"/>
    <n v="63106.39"/>
  </r>
  <r>
    <s v="结果页"/>
    <x v="2"/>
    <x v="3"/>
    <n v="20150721"/>
    <s v="facebook"/>
    <s v="CMS_结果页"/>
    <n v="15946608"/>
    <n v="33242.81"/>
  </r>
  <r>
    <s v="充电屏保"/>
    <x v="2"/>
    <x v="3"/>
    <n v="20150721"/>
    <s v="facebook"/>
    <s v="CMS_充电屏保"/>
    <n v="45310620"/>
    <n v="22490.1"/>
  </r>
  <r>
    <s v="Applock"/>
    <x v="2"/>
    <x v="3"/>
    <n v="20150721"/>
    <s v="facebook"/>
    <s v="CMS_AppLock"/>
    <n v="377604740"/>
    <n v="232751.68"/>
  </r>
  <r>
    <s v="其他"/>
    <x v="2"/>
    <x v="3"/>
    <n v="20150721"/>
    <s v="facebook"/>
    <s v="CMB"/>
    <n v="2825961"/>
    <n v="1298.3"/>
  </r>
  <r>
    <s v="天气"/>
    <x v="2"/>
    <x v="3"/>
    <n v="20150721"/>
    <s v="facebook"/>
    <s v="CM Locker_天气"/>
    <n v="915448"/>
    <n v="5618.13"/>
  </r>
  <r>
    <s v="其他"/>
    <x v="2"/>
    <x v="3"/>
    <n v="20150721"/>
    <s v="facebook"/>
    <s v="CM launcher"/>
    <n v="108101"/>
    <n v="1694.19"/>
  </r>
  <r>
    <s v="其他"/>
    <x v="2"/>
    <x v="3"/>
    <n v="20150721"/>
    <s v="facebook"/>
    <s v="CM Flashlight"/>
    <n v="252273"/>
    <n v="414.67"/>
  </r>
  <r>
    <s v="其他"/>
    <x v="2"/>
    <x v="3"/>
    <n v="20150721"/>
    <s v="facebook"/>
    <s v="BD_首页"/>
    <n v="5022787"/>
    <n v="3912.49"/>
  </r>
  <r>
    <s v="结果页"/>
    <x v="2"/>
    <x v="3"/>
    <n v="20150721"/>
    <s v="facebook"/>
    <s v="BD_结果页"/>
    <n v="5383824"/>
    <n v="3882.45"/>
  </r>
  <r>
    <s v="充电屏保"/>
    <x v="2"/>
    <x v="3"/>
    <n v="20150721"/>
    <s v="facebook"/>
    <s v="BD_充电屏保"/>
    <n v="23462020"/>
    <n v="20403.79"/>
  </r>
  <r>
    <s v="其他"/>
    <x v="2"/>
    <x v="3"/>
    <n v="20150721"/>
    <s v="Admob"/>
    <s v="BD_首页"/>
    <n v="480118"/>
    <n v="106"/>
  </r>
  <r>
    <s v="其他"/>
    <x v="2"/>
    <x v="3"/>
    <n v="20150721"/>
    <s v="Admob"/>
    <s v="PG_Android"/>
    <n v="42359651"/>
    <n v="2155"/>
  </r>
  <r>
    <s v="其他"/>
    <x v="2"/>
    <x v="3"/>
    <n v="20150721"/>
    <s v="Admob"/>
    <s v="PG_IOS"/>
    <n v="3616494"/>
    <n v="1483"/>
  </r>
  <r>
    <s v="结果页"/>
    <x v="1"/>
    <x v="3"/>
    <n v="20150722"/>
    <s v="cpm"/>
    <s v="CM_结果页"/>
    <n v="328159"/>
    <n v="196.03"/>
  </r>
  <r>
    <s v="结果页"/>
    <x v="1"/>
    <x v="3"/>
    <n v="20150722"/>
    <s v="cpm"/>
    <s v="CMS_结果页"/>
    <n v="184084"/>
    <n v="382.07"/>
  </r>
  <r>
    <s v="结果页"/>
    <x v="1"/>
    <x v="3"/>
    <n v="20150722"/>
    <s v="cpm"/>
    <s v="BD_结果页"/>
    <n v="132838"/>
    <n v="178.44"/>
  </r>
  <r>
    <s v="其他"/>
    <x v="1"/>
    <x v="3"/>
    <n v="20150722"/>
    <s v="cpm"/>
    <s v="PG_Android"/>
    <n v="16575"/>
    <n v="25.54"/>
  </r>
  <r>
    <s v="结果页"/>
    <x v="1"/>
    <x v="3"/>
    <n v="20150722"/>
    <s v="Videos"/>
    <s v="BD_结果页"/>
    <n v="530122"/>
    <n v="1327.16"/>
  </r>
  <r>
    <s v="结果页"/>
    <x v="1"/>
    <x v="3"/>
    <n v="20150722"/>
    <s v="Videos"/>
    <s v="CMS_结果页"/>
    <n v="363977"/>
    <n v="601.86"/>
  </r>
  <r>
    <s v="其他"/>
    <x v="1"/>
    <x v="3"/>
    <n v="20150722"/>
    <s v="Videos"/>
    <s v="PG_Android"/>
    <n v="71603"/>
    <n v="402.17"/>
  </r>
  <r>
    <s v="其他"/>
    <x v="2"/>
    <x v="3"/>
    <n v="20150722"/>
    <s v="facebook"/>
    <s v="PG_IOS"/>
    <n v="8384649"/>
    <n v="3526.18"/>
  </r>
  <r>
    <s v="其他"/>
    <x v="2"/>
    <x v="3"/>
    <n v="20150722"/>
    <s v="facebook"/>
    <s v="PG_Android"/>
    <n v="25565216"/>
    <n v="6907.61"/>
  </r>
  <r>
    <s v="其他"/>
    <x v="2"/>
    <x v="3"/>
    <n v="20150722"/>
    <s v="facebook"/>
    <s v="FM"/>
    <n v="420905"/>
    <n v="485.37"/>
  </r>
  <r>
    <s v="结果页"/>
    <x v="2"/>
    <x v="3"/>
    <n v="20150722"/>
    <s v="facebook"/>
    <s v="CM_结果页"/>
    <n v="27337181"/>
    <n v="35232.480000000003"/>
  </r>
  <r>
    <s v="其他"/>
    <x v="2"/>
    <x v="3"/>
    <n v="20150722"/>
    <s v="facebook"/>
    <s v="CM_游戏盒子"/>
    <n v="450155"/>
    <n v="1969.81"/>
  </r>
  <r>
    <s v="其他"/>
    <x v="2"/>
    <x v="3"/>
    <n v="20150722"/>
    <s v="facebook"/>
    <s v="CM_卸载页"/>
    <n v="565906"/>
    <n v="840.55"/>
  </r>
  <r>
    <s v="充电屏保"/>
    <x v="2"/>
    <x v="3"/>
    <n v="20150722"/>
    <s v="facebook"/>
    <s v="CM_充电屏保"/>
    <n v="187722363"/>
    <n v="63190.9"/>
  </r>
  <r>
    <s v="其他"/>
    <x v="2"/>
    <x v="3"/>
    <n v="20150722"/>
    <s v="facebook"/>
    <s v="CM_PICKS"/>
    <n v="267203"/>
    <n v="587.71"/>
  </r>
  <r>
    <s v="Applock"/>
    <x v="2"/>
    <x v="3"/>
    <n v="20150722"/>
    <s v="facebook"/>
    <s v="CM_AppLock"/>
    <n v="139275831"/>
    <n v="65721.149999999994"/>
  </r>
  <r>
    <s v="结果页"/>
    <x v="2"/>
    <x v="3"/>
    <n v="20150722"/>
    <s v="facebook"/>
    <s v="CMS_结果页"/>
    <n v="15456825"/>
    <n v="36105.49"/>
  </r>
  <r>
    <s v="充电屏保"/>
    <x v="2"/>
    <x v="3"/>
    <n v="20150722"/>
    <s v="facebook"/>
    <s v="CMS_充电屏保"/>
    <n v="41225878"/>
    <n v="21754.36"/>
  </r>
  <r>
    <s v="Applock"/>
    <x v="2"/>
    <x v="3"/>
    <n v="20150722"/>
    <s v="facebook"/>
    <s v="CMS_AppLock"/>
    <n v="364667270"/>
    <n v="235624.06"/>
  </r>
  <r>
    <s v="其他"/>
    <x v="2"/>
    <x v="3"/>
    <n v="20150722"/>
    <s v="facebook"/>
    <s v="CMB"/>
    <n v="2881957"/>
    <n v="1298.68"/>
  </r>
  <r>
    <s v="天气"/>
    <x v="2"/>
    <x v="3"/>
    <n v="20150722"/>
    <s v="facebook"/>
    <s v="CM Locker_天气"/>
    <n v="942129"/>
    <n v="6309.37"/>
  </r>
  <r>
    <s v="其他"/>
    <x v="2"/>
    <x v="3"/>
    <n v="20150722"/>
    <s v="facebook"/>
    <s v="CM launcher"/>
    <n v="105248"/>
    <n v="1549.24"/>
  </r>
  <r>
    <s v="其他"/>
    <x v="2"/>
    <x v="3"/>
    <n v="20150722"/>
    <s v="facebook"/>
    <s v="CM Flashlight"/>
    <n v="252138"/>
    <n v="422.6"/>
  </r>
  <r>
    <s v="其他"/>
    <x v="2"/>
    <x v="3"/>
    <n v="20150722"/>
    <s v="facebook"/>
    <s v="BD_首页"/>
    <n v="5102970"/>
    <n v="3996.13"/>
  </r>
  <r>
    <s v="结果页"/>
    <x v="2"/>
    <x v="3"/>
    <n v="20150722"/>
    <s v="facebook"/>
    <s v="BD_结果页"/>
    <n v="5415656"/>
    <n v="3925.9"/>
  </r>
  <r>
    <s v="充电屏保"/>
    <x v="2"/>
    <x v="3"/>
    <n v="20150722"/>
    <s v="facebook"/>
    <s v="BD_充电屏保"/>
    <n v="23604730"/>
    <n v="20707.96"/>
  </r>
  <r>
    <s v="其他"/>
    <x v="2"/>
    <x v="3"/>
    <n v="20150722"/>
    <s v="Admob"/>
    <s v="BD_首页"/>
    <n v="480706"/>
    <n v="120.010322"/>
  </r>
  <r>
    <s v="其他"/>
    <x v="2"/>
    <x v="3"/>
    <n v="20150722"/>
    <s v="Admob"/>
    <s v="PG_IOS"/>
    <n v="3620119"/>
    <n v="1433.399981"/>
  </r>
  <r>
    <s v="其他"/>
    <x v="2"/>
    <x v="3"/>
    <n v="20150722"/>
    <s v="Admob"/>
    <s v="PG_Android"/>
    <n v="40296493"/>
    <n v="2143.2167920000002"/>
  </r>
  <r>
    <s v="结果页"/>
    <x v="1"/>
    <x v="3"/>
    <n v="20150723"/>
    <s v="cpm"/>
    <s v="CM_结果页"/>
    <n v="262672"/>
    <n v="172.08"/>
  </r>
  <r>
    <s v="结果页"/>
    <x v="1"/>
    <x v="3"/>
    <n v="20150723"/>
    <s v="cpm"/>
    <s v="CMS_结果页"/>
    <n v="170348"/>
    <n v="361.12"/>
  </r>
  <r>
    <s v="结果页"/>
    <x v="1"/>
    <x v="3"/>
    <n v="20150723"/>
    <s v="cpm"/>
    <s v="BD_结果页"/>
    <n v="101796"/>
    <n v="142.31"/>
  </r>
  <r>
    <s v="其他"/>
    <x v="1"/>
    <x v="3"/>
    <n v="20150723"/>
    <s v="cpm"/>
    <s v="PG_Android"/>
    <n v="15775"/>
    <n v="20.41"/>
  </r>
  <r>
    <s v="结果页"/>
    <x v="1"/>
    <x v="3"/>
    <n v="20150723"/>
    <s v="Videos"/>
    <s v="BD_结果页"/>
    <n v="496434"/>
    <n v="1110.3599999999999"/>
  </r>
  <r>
    <s v="结果页"/>
    <x v="1"/>
    <x v="3"/>
    <n v="20150723"/>
    <s v="Videos"/>
    <s v="CMS_结果页"/>
    <n v="321811"/>
    <n v="531.4"/>
  </r>
  <r>
    <s v="其他"/>
    <x v="1"/>
    <x v="3"/>
    <n v="20150723"/>
    <s v="Videos"/>
    <s v="PG_Android"/>
    <n v="71158"/>
    <n v="325.45"/>
  </r>
  <r>
    <s v="其他"/>
    <x v="2"/>
    <x v="3"/>
    <n v="20150723"/>
    <s v="facebook"/>
    <s v="PG_IOS"/>
    <n v="8772070"/>
    <n v="3551.82"/>
  </r>
  <r>
    <s v="其他"/>
    <x v="2"/>
    <x v="3"/>
    <n v="20150723"/>
    <s v="facebook"/>
    <s v="PG_Android"/>
    <n v="26592285"/>
    <n v="6818.74"/>
  </r>
  <r>
    <s v="其他"/>
    <x v="2"/>
    <x v="3"/>
    <n v="20150723"/>
    <s v="facebook"/>
    <s v="FM"/>
    <n v="419536"/>
    <n v="476.48"/>
  </r>
  <r>
    <s v="结果页"/>
    <x v="2"/>
    <x v="3"/>
    <n v="20150723"/>
    <s v="facebook"/>
    <s v="CM_结果页"/>
    <n v="28837943"/>
    <n v="37547.96"/>
  </r>
  <r>
    <s v="其他"/>
    <x v="2"/>
    <x v="3"/>
    <n v="20150723"/>
    <s v="facebook"/>
    <s v="CM_游戏盒子"/>
    <n v="482792"/>
    <n v="2116.54"/>
  </r>
  <r>
    <s v="其他"/>
    <x v="2"/>
    <x v="3"/>
    <n v="20150723"/>
    <s v="facebook"/>
    <s v="CM_卸载页"/>
    <n v="576907"/>
    <n v="897.67"/>
  </r>
  <r>
    <s v="充电屏保"/>
    <x v="2"/>
    <x v="3"/>
    <n v="20150723"/>
    <s v="facebook"/>
    <s v="CM_充电屏保"/>
    <n v="201286165"/>
    <n v="64442.31"/>
  </r>
  <r>
    <s v="其他"/>
    <x v="2"/>
    <x v="3"/>
    <n v="20150723"/>
    <s v="facebook"/>
    <s v="CM_PICKS"/>
    <n v="259849"/>
    <n v="558.99"/>
  </r>
  <r>
    <s v="Applock"/>
    <x v="2"/>
    <x v="3"/>
    <n v="20150723"/>
    <s v="facebook"/>
    <s v="CM_AppLock"/>
    <n v="146528050"/>
    <n v="67629.69"/>
  </r>
  <r>
    <s v="结果页"/>
    <x v="2"/>
    <x v="3"/>
    <n v="20150723"/>
    <s v="facebook"/>
    <s v="CMS_结果页"/>
    <n v="16529668"/>
    <n v="32571.85"/>
  </r>
  <r>
    <s v="充电屏保"/>
    <x v="2"/>
    <x v="3"/>
    <n v="20150723"/>
    <s v="facebook"/>
    <s v="CMS_充电屏保"/>
    <n v="53048995"/>
    <n v="26663.52"/>
  </r>
  <r>
    <s v="Applock"/>
    <x v="2"/>
    <x v="3"/>
    <n v="20150723"/>
    <s v="facebook"/>
    <s v="CMS_AppLock"/>
    <n v="405441168"/>
    <n v="247418.63"/>
  </r>
  <r>
    <s v="其他"/>
    <x v="2"/>
    <x v="3"/>
    <n v="20150723"/>
    <s v="facebook"/>
    <s v="CMB"/>
    <n v="2966596"/>
    <n v="1328.31"/>
  </r>
  <r>
    <s v="天气"/>
    <x v="2"/>
    <x v="3"/>
    <n v="20150723"/>
    <s v="facebook"/>
    <s v="CM Locker_天气"/>
    <n v="982509"/>
    <n v="7323.09"/>
  </r>
  <r>
    <s v="其他"/>
    <x v="2"/>
    <x v="3"/>
    <n v="20150723"/>
    <s v="facebook"/>
    <s v="CM launcher"/>
    <n v="102591"/>
    <n v="1632.24"/>
  </r>
  <r>
    <s v="其他"/>
    <x v="2"/>
    <x v="3"/>
    <n v="20150723"/>
    <s v="facebook"/>
    <s v="CM Flashlight"/>
    <n v="258104"/>
    <n v="447.72"/>
  </r>
  <r>
    <s v="其他"/>
    <x v="2"/>
    <x v="3"/>
    <n v="20150723"/>
    <s v="facebook"/>
    <s v="BD_首页"/>
    <n v="5256620"/>
    <n v="4221.45"/>
  </r>
  <r>
    <s v="结果页"/>
    <x v="2"/>
    <x v="3"/>
    <n v="20150723"/>
    <s v="facebook"/>
    <s v="BD_结果页"/>
    <n v="5549705"/>
    <n v="4135.1400000000003"/>
  </r>
  <r>
    <s v="充电屏保"/>
    <x v="2"/>
    <x v="3"/>
    <n v="20150723"/>
    <s v="facebook"/>
    <s v="BD_充电屏保"/>
    <n v="24401818"/>
    <n v="21780.53"/>
  </r>
  <r>
    <s v="其他"/>
    <x v="2"/>
    <x v="3"/>
    <n v="20150723"/>
    <s v="Admob"/>
    <s v="BD_首页"/>
    <n v="474854"/>
    <n v="107.289034"/>
  </r>
  <r>
    <s v="其他"/>
    <x v="2"/>
    <x v="3"/>
    <n v="20150723"/>
    <s v="Admob"/>
    <s v="PG_IOS"/>
    <n v="3570044"/>
    <n v="1434.1858010000001"/>
  </r>
  <r>
    <s v="其他"/>
    <x v="2"/>
    <x v="3"/>
    <n v="20150723"/>
    <s v="Admob"/>
    <s v="PG_Android"/>
    <n v="39075328"/>
    <n v="2082.434835"/>
  </r>
  <r>
    <s v="其他"/>
    <x v="2"/>
    <x v="3"/>
    <n v="20150724"/>
    <s v="facebook"/>
    <s v="PG_IOS"/>
    <n v="9102348"/>
    <n v="3455.21"/>
  </r>
  <r>
    <s v="其他"/>
    <x v="2"/>
    <x v="3"/>
    <n v="20150724"/>
    <s v="facebook"/>
    <s v="PG_Android"/>
    <n v="27488662"/>
    <n v="6783.49"/>
  </r>
  <r>
    <s v="其他"/>
    <x v="2"/>
    <x v="3"/>
    <n v="20150724"/>
    <s v="facebook"/>
    <s v="FM"/>
    <n v="406629"/>
    <n v="445.47"/>
  </r>
  <r>
    <s v="结果页"/>
    <x v="2"/>
    <x v="3"/>
    <n v="20150724"/>
    <s v="facebook"/>
    <s v="CM_结果页"/>
    <n v="29005002"/>
    <n v="38754.660000000003"/>
  </r>
  <r>
    <s v="其他"/>
    <x v="2"/>
    <x v="3"/>
    <n v="20150724"/>
    <s v="facebook"/>
    <s v="CM_游戏盒子"/>
    <n v="413502"/>
    <n v="1818.68"/>
  </r>
  <r>
    <s v="其他"/>
    <x v="2"/>
    <x v="3"/>
    <n v="20150724"/>
    <s v="facebook"/>
    <s v="CM_卸载页"/>
    <n v="566453"/>
    <n v="875.85"/>
  </r>
  <r>
    <s v="充电屏保"/>
    <x v="2"/>
    <x v="3"/>
    <n v="20150724"/>
    <s v="facebook"/>
    <s v="CM_充电屏保"/>
    <n v="206164442"/>
    <n v="63656.09"/>
  </r>
  <r>
    <s v="其他"/>
    <x v="2"/>
    <x v="3"/>
    <n v="20150724"/>
    <s v="facebook"/>
    <s v="CM_PICKS"/>
    <n v="307890"/>
    <n v="624.84"/>
  </r>
  <r>
    <s v="Applock"/>
    <x v="2"/>
    <x v="3"/>
    <n v="20150724"/>
    <s v="facebook"/>
    <s v="CM_AppLock"/>
    <n v="151123952"/>
    <n v="67382.92"/>
  </r>
  <r>
    <s v="结果页"/>
    <x v="2"/>
    <x v="3"/>
    <n v="20150724"/>
    <s v="facebook"/>
    <s v="CMS_结果页"/>
    <n v="16458555"/>
    <n v="31618.92"/>
  </r>
  <r>
    <s v="充电屏保"/>
    <x v="2"/>
    <x v="3"/>
    <n v="20150724"/>
    <s v="facebook"/>
    <s v="CMS_充电屏保"/>
    <n v="54943247"/>
    <n v="27270.54"/>
  </r>
  <r>
    <s v="Applock"/>
    <x v="2"/>
    <x v="3"/>
    <n v="20150724"/>
    <s v="facebook"/>
    <s v="CMS_AppLock"/>
    <n v="418399571"/>
    <n v="254609.25"/>
  </r>
  <r>
    <s v="其他"/>
    <x v="2"/>
    <x v="3"/>
    <n v="20150724"/>
    <s v="facebook"/>
    <s v="CMB"/>
    <n v="2979856"/>
    <n v="1334.99"/>
  </r>
  <r>
    <s v="天气"/>
    <x v="2"/>
    <x v="3"/>
    <n v="20150724"/>
    <s v="facebook"/>
    <s v="CM Locker_天气"/>
    <n v="1020316"/>
    <n v="7630.42"/>
  </r>
  <r>
    <s v="其他"/>
    <x v="2"/>
    <x v="3"/>
    <n v="20150724"/>
    <s v="facebook"/>
    <s v="CM launcher"/>
    <n v="102149"/>
    <n v="1711.93"/>
  </r>
  <r>
    <s v="其他"/>
    <x v="2"/>
    <x v="3"/>
    <n v="20150724"/>
    <s v="facebook"/>
    <s v="CM Flashlight"/>
    <n v="268435"/>
    <n v="506.41"/>
  </r>
  <r>
    <s v="其他"/>
    <x v="2"/>
    <x v="3"/>
    <n v="20150724"/>
    <s v="facebook"/>
    <s v="BD_首页"/>
    <n v="6119623"/>
    <n v="4780.5200000000004"/>
  </r>
  <r>
    <s v="结果页"/>
    <x v="2"/>
    <x v="3"/>
    <n v="20150724"/>
    <s v="facebook"/>
    <s v="BD_结果页"/>
    <n v="6244137"/>
    <n v="4476.5"/>
  </r>
  <r>
    <s v="充电屏保"/>
    <x v="2"/>
    <x v="3"/>
    <n v="20150724"/>
    <s v="facebook"/>
    <s v="BD_充电屏保"/>
    <n v="24521895"/>
    <n v="22788.7"/>
  </r>
  <r>
    <s v="其他"/>
    <x v="2"/>
    <x v="3"/>
    <n v="20150725"/>
    <s v="facebook"/>
    <s v="PG_IOS"/>
    <n v="10708665"/>
    <n v="3796.66"/>
  </r>
  <r>
    <s v="其他"/>
    <x v="2"/>
    <x v="3"/>
    <n v="20150725"/>
    <s v="facebook"/>
    <s v="PG_Android"/>
    <n v="32558919"/>
    <n v="7507.85"/>
  </r>
  <r>
    <s v="其他"/>
    <x v="2"/>
    <x v="3"/>
    <n v="20150725"/>
    <s v="facebook"/>
    <s v="FM"/>
    <n v="407891"/>
    <n v="420.28"/>
  </r>
  <r>
    <s v="结果页"/>
    <x v="2"/>
    <x v="3"/>
    <n v="20150725"/>
    <s v="facebook"/>
    <s v="CM_结果页"/>
    <n v="28734542"/>
    <n v="39453.54"/>
  </r>
  <r>
    <s v="其他"/>
    <x v="2"/>
    <x v="3"/>
    <n v="20150725"/>
    <s v="facebook"/>
    <s v="CM_游戏盒子"/>
    <n v="434947"/>
    <n v="1987.46"/>
  </r>
  <r>
    <s v="其他"/>
    <x v="2"/>
    <x v="3"/>
    <n v="20150725"/>
    <s v="facebook"/>
    <s v="CM_卸载页"/>
    <n v="566334"/>
    <n v="871.99"/>
  </r>
  <r>
    <s v="充电屏保"/>
    <x v="2"/>
    <x v="3"/>
    <n v="20150725"/>
    <s v="facebook"/>
    <s v="CM_充电屏保"/>
    <n v="207159286"/>
    <n v="60320.63"/>
  </r>
  <r>
    <s v="其他"/>
    <x v="2"/>
    <x v="3"/>
    <n v="20150725"/>
    <s v="facebook"/>
    <s v="CM_PICKS"/>
    <n v="293558"/>
    <n v="674.63"/>
  </r>
  <r>
    <s v="Applock"/>
    <x v="2"/>
    <x v="3"/>
    <n v="20150725"/>
    <s v="facebook"/>
    <s v="CM_AppLock"/>
    <n v="152862840"/>
    <n v="62684.78"/>
  </r>
  <r>
    <s v="结果页"/>
    <x v="2"/>
    <x v="3"/>
    <n v="20150725"/>
    <s v="facebook"/>
    <s v="CMS_结果页"/>
    <n v="16144330"/>
    <n v="33627.61"/>
  </r>
  <r>
    <s v="充电屏保"/>
    <x v="2"/>
    <x v="3"/>
    <n v="20150725"/>
    <s v="facebook"/>
    <s v="CMS_充电屏保"/>
    <n v="54926810"/>
    <n v="26660.639999999999"/>
  </r>
  <r>
    <s v="Applock"/>
    <x v="2"/>
    <x v="3"/>
    <n v="20150725"/>
    <s v="facebook"/>
    <s v="CMS_AppLock"/>
    <n v="413376868"/>
    <n v="239052.46"/>
  </r>
  <r>
    <s v="其他"/>
    <x v="2"/>
    <x v="3"/>
    <n v="20150725"/>
    <s v="facebook"/>
    <s v="CMB"/>
    <n v="2985354"/>
    <n v="1281.5899999999999"/>
  </r>
  <r>
    <s v="天气"/>
    <x v="2"/>
    <x v="3"/>
    <n v="20150725"/>
    <s v="facebook"/>
    <s v="CM Locker_天气"/>
    <n v="1012875"/>
    <n v="7024.34"/>
  </r>
  <r>
    <s v="其他"/>
    <x v="2"/>
    <x v="3"/>
    <n v="20150725"/>
    <s v="facebook"/>
    <s v="CM launcher"/>
    <n v="103246"/>
    <n v="1968.11"/>
  </r>
  <r>
    <s v="其他"/>
    <x v="2"/>
    <x v="3"/>
    <n v="20150725"/>
    <s v="facebook"/>
    <s v="CM Flashlight"/>
    <n v="273929"/>
    <n v="490.25"/>
  </r>
  <r>
    <s v="其他"/>
    <x v="2"/>
    <x v="3"/>
    <n v="20150725"/>
    <s v="facebook"/>
    <s v="BD_首页"/>
    <n v="5862849"/>
    <n v="4664.8900000000003"/>
  </r>
  <r>
    <s v="结果页"/>
    <x v="2"/>
    <x v="3"/>
    <n v="20150725"/>
    <s v="facebook"/>
    <s v="BD_结果页"/>
    <n v="5892342"/>
    <n v="4260.3999999999996"/>
  </r>
  <r>
    <s v="充电屏保"/>
    <x v="2"/>
    <x v="3"/>
    <n v="20150725"/>
    <s v="facebook"/>
    <s v="BD_充电屏保"/>
    <n v="23438143"/>
    <n v="20474.3"/>
  </r>
  <r>
    <s v="其他"/>
    <x v="2"/>
    <x v="3"/>
    <n v="20150724"/>
    <s v="Admob"/>
    <s v="BD_首页"/>
    <n v="526545"/>
    <n v="120.34580699999999"/>
  </r>
  <r>
    <s v="其他"/>
    <x v="2"/>
    <x v="3"/>
    <n v="20150724"/>
    <s v="Admob"/>
    <s v="PG_IOS"/>
    <n v="3659901"/>
    <n v="1455.0773859999999"/>
  </r>
  <r>
    <s v="其他"/>
    <x v="2"/>
    <x v="3"/>
    <n v="20150724"/>
    <s v="Admob"/>
    <s v="PG_Android"/>
    <n v="39074634"/>
    <n v="2147.5986899999998"/>
  </r>
  <r>
    <s v="其他"/>
    <x v="2"/>
    <x v="3"/>
    <n v="20150725"/>
    <s v="Admob"/>
    <s v="BD_首页"/>
    <n v="498979"/>
    <n v="114.214195"/>
  </r>
  <r>
    <s v="其他"/>
    <x v="2"/>
    <x v="3"/>
    <n v="20150725"/>
    <s v="Admob"/>
    <s v="PG_IOS"/>
    <n v="3994119"/>
    <n v="1509.325137"/>
  </r>
  <r>
    <s v="其他"/>
    <x v="2"/>
    <x v="3"/>
    <n v="20150725"/>
    <s v="Admob"/>
    <s v="PG_Android"/>
    <n v="39500810"/>
    <n v="2208.8657929999999"/>
  </r>
  <r>
    <s v="结果页"/>
    <x v="1"/>
    <x v="3"/>
    <n v="20150724"/>
    <s v="cpm"/>
    <s v="CM_结果页"/>
    <n v="275161"/>
    <n v="184.66"/>
  </r>
  <r>
    <s v="结果页"/>
    <x v="1"/>
    <x v="3"/>
    <n v="20150724"/>
    <s v="cpm"/>
    <s v="CMS_结果页"/>
    <n v="163356"/>
    <n v="343.96"/>
  </r>
  <r>
    <s v="结果页"/>
    <x v="1"/>
    <x v="3"/>
    <n v="20150724"/>
    <s v="cpm"/>
    <s v="BD_结果页"/>
    <n v="118003"/>
    <n v="179.34"/>
  </r>
  <r>
    <s v="其他"/>
    <x v="1"/>
    <x v="3"/>
    <n v="20150724"/>
    <s v="cpm"/>
    <s v="PG_Android"/>
    <n v="15817"/>
    <n v="17.559999999999999"/>
  </r>
  <r>
    <s v="结果页"/>
    <x v="1"/>
    <x v="3"/>
    <n v="20150725"/>
    <s v="cpm"/>
    <s v="CM_结果页"/>
    <n v="272060"/>
    <n v="144.49"/>
  </r>
  <r>
    <s v="结果页"/>
    <x v="1"/>
    <x v="3"/>
    <n v="20150725"/>
    <s v="cpm"/>
    <s v="CMS_结果页"/>
    <n v="157366"/>
    <n v="353.75"/>
  </r>
  <r>
    <s v="结果页"/>
    <x v="1"/>
    <x v="3"/>
    <n v="20150725"/>
    <s v="cpm"/>
    <s v="BD_结果页"/>
    <n v="132419"/>
    <n v="237.87"/>
  </r>
  <r>
    <s v="其他"/>
    <x v="1"/>
    <x v="3"/>
    <n v="20150725"/>
    <s v="cpm"/>
    <s v="PG_Android"/>
    <n v="16667"/>
    <n v="26.08"/>
  </r>
  <r>
    <s v="结果页"/>
    <x v="1"/>
    <x v="3"/>
    <n v="20150724"/>
    <s v="Videos"/>
    <s v="BD_结果页"/>
    <n v="558692"/>
    <n v="1203.01"/>
  </r>
  <r>
    <s v="结果页"/>
    <x v="1"/>
    <x v="3"/>
    <n v="20150724"/>
    <s v="Videos"/>
    <s v="CMS_结果页"/>
    <n v="317356"/>
    <n v="407.29"/>
  </r>
  <r>
    <s v="其他"/>
    <x v="1"/>
    <x v="3"/>
    <n v="20150724"/>
    <s v="Videos"/>
    <s v="PG_Android"/>
    <n v="69385"/>
    <n v="372.18"/>
  </r>
  <r>
    <s v="结果页"/>
    <x v="1"/>
    <x v="3"/>
    <n v="20150725"/>
    <s v="Videos"/>
    <s v="BD_结果页"/>
    <n v="760188"/>
    <n v="1864.48"/>
  </r>
  <r>
    <s v="结果页"/>
    <x v="1"/>
    <x v="3"/>
    <n v="20150725"/>
    <s v="Videos"/>
    <s v="CMS_结果页"/>
    <n v="369376"/>
    <n v="469.28"/>
  </r>
  <r>
    <s v="其他"/>
    <x v="1"/>
    <x v="3"/>
    <n v="20150725"/>
    <s v="Videos"/>
    <s v="PG_Android"/>
    <n v="71915"/>
    <n v="429.09"/>
  </r>
  <r>
    <s v="结果页"/>
    <x v="0"/>
    <x v="4"/>
    <n v="20150801"/>
    <s v="自家直客"/>
    <s v="CM_结果页"/>
    <n v="29177656"/>
    <n v="23908.73"/>
  </r>
  <r>
    <s v="结果页"/>
    <x v="0"/>
    <x v="3"/>
    <n v="20150731"/>
    <s v="自家直客"/>
    <s v="CM_结果页"/>
    <n v="29573319"/>
    <n v="23563.89"/>
  </r>
  <r>
    <s v="结果页"/>
    <x v="0"/>
    <x v="3"/>
    <n v="20150730"/>
    <s v="自家直客"/>
    <s v="CM_结果页"/>
    <n v="28970266"/>
    <n v="22888.98"/>
  </r>
  <r>
    <s v="结果页"/>
    <x v="0"/>
    <x v="3"/>
    <n v="20150729"/>
    <s v="自家直客"/>
    <s v="CM_结果页"/>
    <n v="29654016"/>
    <n v="24488.75"/>
  </r>
  <r>
    <s v="结果页"/>
    <x v="0"/>
    <x v="3"/>
    <n v="20150728"/>
    <s v="自家直客"/>
    <s v="CM_结果页"/>
    <n v="31647304"/>
    <n v="26599.27"/>
  </r>
  <r>
    <s v="结果页"/>
    <x v="0"/>
    <x v="3"/>
    <n v="20150727"/>
    <s v="自家直客"/>
    <s v="CM_结果页"/>
    <n v="31610946"/>
    <n v="26839.09"/>
  </r>
  <r>
    <s v="结果页"/>
    <x v="0"/>
    <x v="3"/>
    <n v="20150726"/>
    <s v="自家直客"/>
    <s v="CM_结果页"/>
    <n v="30834767"/>
    <n v="27271.95"/>
  </r>
  <r>
    <s v="结果页"/>
    <x v="1"/>
    <x v="4"/>
    <n v="20150801"/>
    <s v="API"/>
    <s v="CM_结果页"/>
    <n v="1791426"/>
    <n v="361.51"/>
  </r>
  <r>
    <s v="结果页"/>
    <x v="1"/>
    <x v="3"/>
    <n v="20150731"/>
    <s v="API"/>
    <s v="CM_结果页"/>
    <n v="2117289"/>
    <n v="476.47"/>
  </r>
  <r>
    <s v="结果页"/>
    <x v="1"/>
    <x v="3"/>
    <n v="20150730"/>
    <s v="API"/>
    <s v="CM_结果页"/>
    <n v="2351828"/>
    <n v="462.68"/>
  </r>
  <r>
    <s v="结果页"/>
    <x v="1"/>
    <x v="3"/>
    <n v="20150729"/>
    <s v="API"/>
    <s v="CM_结果页"/>
    <n v="2198854"/>
    <n v="484.91"/>
  </r>
  <r>
    <s v="结果页"/>
    <x v="1"/>
    <x v="3"/>
    <n v="20150728"/>
    <s v="API"/>
    <s v="CM_结果页"/>
    <n v="2242801"/>
    <n v="541.97"/>
  </r>
  <r>
    <s v="结果页"/>
    <x v="1"/>
    <x v="3"/>
    <n v="20150727"/>
    <s v="API"/>
    <s v="CM_结果页"/>
    <n v="2331581"/>
    <n v="505.75"/>
  </r>
  <r>
    <s v="结果页"/>
    <x v="1"/>
    <x v="3"/>
    <n v="20150726"/>
    <s v="API"/>
    <s v="CM_结果页"/>
    <n v="2494360"/>
    <n v="531.08000000000004"/>
  </r>
  <r>
    <s v="其他"/>
    <x v="0"/>
    <x v="4"/>
    <n v="20150801"/>
    <s v="自家直客"/>
    <s v="CM_APP_BOX"/>
    <n v="2260817"/>
    <n v="649.04"/>
  </r>
  <r>
    <s v="其他"/>
    <x v="0"/>
    <x v="3"/>
    <n v="20150731"/>
    <s v="自家直客"/>
    <s v="CM_APP_BOX"/>
    <n v="1791455"/>
    <n v="531.05999999999995"/>
  </r>
  <r>
    <s v="其他"/>
    <x v="0"/>
    <x v="3"/>
    <n v="20150730"/>
    <s v="自家直客"/>
    <s v="CM_APP_BOX"/>
    <n v="1663564"/>
    <n v="548.38"/>
  </r>
  <r>
    <s v="其他"/>
    <x v="0"/>
    <x v="3"/>
    <n v="20150729"/>
    <s v="自家直客"/>
    <s v="CM_APP_BOX"/>
    <n v="1725494"/>
    <n v="608.41999999999996"/>
  </r>
  <r>
    <s v="其他"/>
    <x v="0"/>
    <x v="3"/>
    <n v="20150728"/>
    <s v="自家直客"/>
    <s v="CM_APP_BOX"/>
    <n v="1794478"/>
    <n v="649.29"/>
  </r>
  <r>
    <s v="其他"/>
    <x v="0"/>
    <x v="3"/>
    <n v="20150727"/>
    <s v="自家直客"/>
    <s v="CM_APP_BOX"/>
    <n v="1734874"/>
    <n v="588.65"/>
  </r>
  <r>
    <s v="其他"/>
    <x v="0"/>
    <x v="3"/>
    <n v="20150726"/>
    <s v="自家直客"/>
    <s v="CM_APP_BOX"/>
    <n v="1728194"/>
    <n v="647.91999999999996"/>
  </r>
  <r>
    <s v="其他"/>
    <x v="1"/>
    <x v="4"/>
    <n v="20150801"/>
    <s v="API"/>
    <s v="CM_APP_BOX"/>
    <n v="1790642"/>
    <n v="184.57"/>
  </r>
  <r>
    <s v="其他"/>
    <x v="1"/>
    <x v="3"/>
    <n v="20150731"/>
    <s v="API"/>
    <s v="CM_APP_BOX"/>
    <n v="2270836"/>
    <n v="166.68"/>
  </r>
  <r>
    <s v="其他"/>
    <x v="1"/>
    <x v="3"/>
    <n v="20150730"/>
    <s v="API"/>
    <s v="CM_APP_BOX"/>
    <n v="2392459"/>
    <n v="190.96"/>
  </r>
  <r>
    <s v="其他"/>
    <x v="1"/>
    <x v="3"/>
    <n v="20150729"/>
    <s v="API"/>
    <s v="CM_APP_BOX"/>
    <n v="2338683"/>
    <n v="190.35"/>
  </r>
  <r>
    <s v="其他"/>
    <x v="1"/>
    <x v="3"/>
    <n v="20150728"/>
    <s v="API"/>
    <s v="CM_APP_BOX"/>
    <n v="2311800"/>
    <n v="217.71"/>
  </r>
  <r>
    <s v="其他"/>
    <x v="1"/>
    <x v="3"/>
    <n v="20150727"/>
    <s v="API"/>
    <s v="CM_APP_BOX"/>
    <n v="2394210"/>
    <n v="212.66"/>
  </r>
  <r>
    <s v="其他"/>
    <x v="1"/>
    <x v="3"/>
    <n v="20150726"/>
    <s v="API"/>
    <s v="CM_APP_BOX"/>
    <n v="2414304"/>
    <n v="244.82"/>
  </r>
  <r>
    <s v="其他"/>
    <x v="0"/>
    <x v="4"/>
    <n v="20150801"/>
    <s v="自家直客"/>
    <s v="CM launcher"/>
    <n v="13740001"/>
    <n v="3384.62"/>
  </r>
  <r>
    <s v="其他"/>
    <x v="0"/>
    <x v="3"/>
    <n v="20150731"/>
    <s v="自家直客"/>
    <s v="CM launcher"/>
    <n v="9496068"/>
    <n v="2732.62"/>
  </r>
  <r>
    <s v="其他"/>
    <x v="0"/>
    <x v="3"/>
    <n v="20150730"/>
    <s v="自家直客"/>
    <s v="CM launcher"/>
    <n v="8403137"/>
    <n v="2710.22"/>
  </r>
  <r>
    <s v="其他"/>
    <x v="0"/>
    <x v="3"/>
    <n v="20150729"/>
    <s v="自家直客"/>
    <s v="CM launcher"/>
    <n v="8635570"/>
    <n v="2974.04"/>
  </r>
  <r>
    <s v="其他"/>
    <x v="0"/>
    <x v="3"/>
    <n v="20150728"/>
    <s v="自家直客"/>
    <s v="CM launcher"/>
    <n v="9261001"/>
    <n v="3141.67"/>
  </r>
  <r>
    <s v="其他"/>
    <x v="0"/>
    <x v="3"/>
    <n v="20150727"/>
    <s v="自家直客"/>
    <s v="CM launcher"/>
    <n v="8996446"/>
    <n v="2959.09"/>
  </r>
  <r>
    <s v="其他"/>
    <x v="0"/>
    <x v="3"/>
    <n v="20150726"/>
    <s v="自家直客"/>
    <s v="CM launcher"/>
    <n v="8660601"/>
    <n v="3095.47"/>
  </r>
  <r>
    <s v="其他"/>
    <x v="1"/>
    <x v="4"/>
    <n v="20150801"/>
    <s v="API"/>
    <s v="CM launcher"/>
    <n v="30538980"/>
    <n v="2885.88"/>
  </r>
  <r>
    <s v="其他"/>
    <x v="1"/>
    <x v="3"/>
    <n v="20150731"/>
    <s v="API"/>
    <s v="CM launcher"/>
    <n v="35247432"/>
    <n v="3491.65"/>
  </r>
  <r>
    <s v="其他"/>
    <x v="1"/>
    <x v="3"/>
    <n v="20150730"/>
    <s v="API"/>
    <s v="CM launcher"/>
    <n v="36412377"/>
    <n v="3610.87"/>
  </r>
  <r>
    <s v="其他"/>
    <x v="1"/>
    <x v="3"/>
    <n v="20150729"/>
    <s v="API"/>
    <s v="CM launcher"/>
    <n v="36314832"/>
    <n v="3604.84"/>
  </r>
  <r>
    <s v="其他"/>
    <x v="1"/>
    <x v="3"/>
    <n v="20150728"/>
    <s v="API"/>
    <s v="CM launcher"/>
    <n v="36449372"/>
    <n v="3908.84"/>
  </r>
  <r>
    <s v="其他"/>
    <x v="1"/>
    <x v="3"/>
    <n v="20150727"/>
    <s v="API"/>
    <s v="CM launcher"/>
    <n v="37185092"/>
    <n v="3849.71"/>
  </r>
  <r>
    <s v="其他"/>
    <x v="1"/>
    <x v="3"/>
    <n v="20150726"/>
    <s v="API"/>
    <s v="CM launcher"/>
    <n v="38300207"/>
    <n v="4537.74"/>
  </r>
  <r>
    <s v="结果页"/>
    <x v="0"/>
    <x v="4"/>
    <n v="20150801"/>
    <s v="自家直客"/>
    <s v="CMS_结果页"/>
    <n v="7777963"/>
    <n v="8637.68"/>
  </r>
  <r>
    <s v="结果页"/>
    <x v="0"/>
    <x v="3"/>
    <n v="20150731"/>
    <s v="自家直客"/>
    <s v="CMS_结果页"/>
    <n v="7698291"/>
    <n v="8481.7199999999993"/>
  </r>
  <r>
    <s v="结果页"/>
    <x v="0"/>
    <x v="3"/>
    <n v="20150730"/>
    <s v="自家直客"/>
    <s v="CMS_结果页"/>
    <n v="7522860"/>
    <n v="8494.89"/>
  </r>
  <r>
    <s v="结果页"/>
    <x v="0"/>
    <x v="3"/>
    <n v="20150729"/>
    <s v="自家直客"/>
    <s v="CMS_结果页"/>
    <n v="7598845"/>
    <n v="8992.49"/>
  </r>
  <r>
    <s v="结果页"/>
    <x v="0"/>
    <x v="3"/>
    <n v="20150728"/>
    <s v="自家直客"/>
    <s v="CMS_结果页"/>
    <n v="7711266"/>
    <n v="9046.48"/>
  </r>
  <r>
    <s v="结果页"/>
    <x v="0"/>
    <x v="3"/>
    <n v="20150727"/>
    <s v="自家直客"/>
    <s v="CMS_结果页"/>
    <n v="7687299"/>
    <n v="8892.6299999999992"/>
  </r>
  <r>
    <s v="结果页"/>
    <x v="0"/>
    <x v="3"/>
    <n v="20150726"/>
    <s v="自家直客"/>
    <s v="CMS_结果页"/>
    <n v="7479105"/>
    <n v="9037.17"/>
  </r>
  <r>
    <s v="结果页"/>
    <x v="1"/>
    <x v="4"/>
    <n v="20150801"/>
    <s v="API"/>
    <s v="CMS_结果页"/>
    <n v="1462961"/>
    <n v="832.87"/>
  </r>
  <r>
    <s v="结果页"/>
    <x v="1"/>
    <x v="3"/>
    <n v="20150731"/>
    <s v="API"/>
    <s v="CMS_结果页"/>
    <n v="1646973"/>
    <n v="907.39"/>
  </r>
  <r>
    <s v="结果页"/>
    <x v="1"/>
    <x v="3"/>
    <n v="20150730"/>
    <s v="API"/>
    <s v="CMS_结果页"/>
    <n v="1594760"/>
    <n v="910.8"/>
  </r>
  <r>
    <s v="结果页"/>
    <x v="1"/>
    <x v="3"/>
    <n v="20150729"/>
    <s v="API"/>
    <s v="CMS_结果页"/>
    <n v="1546884"/>
    <n v="858.7"/>
  </r>
  <r>
    <s v="结果页"/>
    <x v="1"/>
    <x v="3"/>
    <n v="20150728"/>
    <s v="API"/>
    <s v="CMS_结果页"/>
    <n v="1566121"/>
    <n v="948.57"/>
  </r>
  <r>
    <s v="结果页"/>
    <x v="1"/>
    <x v="3"/>
    <n v="20150727"/>
    <s v="API"/>
    <s v="CMS_结果页"/>
    <n v="1618801"/>
    <n v="925.19"/>
  </r>
  <r>
    <s v="结果页"/>
    <x v="1"/>
    <x v="3"/>
    <n v="20150726"/>
    <s v="API"/>
    <s v="CMS_结果页"/>
    <n v="1628764"/>
    <n v="951.28"/>
  </r>
  <r>
    <s v="其他"/>
    <x v="0"/>
    <x v="4"/>
    <n v="20150801"/>
    <s v="自家直客"/>
    <s v="PG_Android"/>
    <n v="9839511"/>
    <n v="2373.25"/>
  </r>
  <r>
    <s v="其他"/>
    <x v="0"/>
    <x v="3"/>
    <n v="20150731"/>
    <s v="自家直客"/>
    <s v="PG_Android"/>
    <n v="8572156"/>
    <n v="2178.39"/>
  </r>
  <r>
    <s v="其他"/>
    <x v="0"/>
    <x v="3"/>
    <n v="20150730"/>
    <s v="自家直客"/>
    <s v="PG_Android"/>
    <n v="7934136"/>
    <n v="2253.4699999999998"/>
  </r>
  <r>
    <s v="其他"/>
    <x v="0"/>
    <x v="3"/>
    <n v="20150729"/>
    <s v="自家直客"/>
    <s v="PG_Android"/>
    <n v="8013791"/>
    <n v="2475.73"/>
  </r>
  <r>
    <s v="其他"/>
    <x v="0"/>
    <x v="3"/>
    <n v="20150728"/>
    <s v="自家直客"/>
    <s v="PG_Android"/>
    <n v="6688084"/>
    <n v="1917.38"/>
  </r>
  <r>
    <s v="其他"/>
    <x v="0"/>
    <x v="3"/>
    <n v="20150727"/>
    <s v="自家直客"/>
    <s v="PG_Android"/>
    <n v="2114877"/>
    <n v="464.12"/>
  </r>
  <r>
    <s v="其他"/>
    <x v="0"/>
    <x v="3"/>
    <n v="20150726"/>
    <s v="自家直客"/>
    <s v="PG_Android"/>
    <n v="2614764"/>
    <n v="526.16"/>
  </r>
  <r>
    <s v="其他"/>
    <x v="1"/>
    <x v="4"/>
    <n v="20150801"/>
    <s v="API"/>
    <s v="PG_Android"/>
    <n v="17323416"/>
    <n v="230.11"/>
  </r>
  <r>
    <s v="其他"/>
    <x v="1"/>
    <x v="3"/>
    <n v="20150731"/>
    <s v="API"/>
    <s v="PG_Android"/>
    <n v="16283543"/>
    <n v="233.76"/>
  </r>
  <r>
    <s v="其他"/>
    <x v="1"/>
    <x v="3"/>
    <n v="20150730"/>
    <s v="API"/>
    <s v="PG_Android"/>
    <n v="15229723"/>
    <n v="200.39"/>
  </r>
  <r>
    <s v="其他"/>
    <x v="1"/>
    <x v="3"/>
    <n v="20150729"/>
    <s v="API"/>
    <s v="PG_Android"/>
    <n v="14541443"/>
    <n v="222.87"/>
  </r>
  <r>
    <s v="其他"/>
    <x v="1"/>
    <x v="3"/>
    <n v="20150728"/>
    <s v="API"/>
    <s v="PG_Android"/>
    <n v="11274733"/>
    <n v="171.83"/>
  </r>
  <r>
    <s v="其他"/>
    <x v="1"/>
    <x v="3"/>
    <n v="20150727"/>
    <s v="API"/>
    <s v="PG_Android"/>
    <n v="3703022"/>
    <n v="91.05"/>
  </r>
  <r>
    <s v="其他"/>
    <x v="1"/>
    <x v="3"/>
    <n v="20150726"/>
    <s v="API"/>
    <s v="PG_Android"/>
    <n v="3983621"/>
    <n v="101.29"/>
  </r>
  <r>
    <s v="其他"/>
    <x v="0"/>
    <x v="4"/>
    <n v="20150801"/>
    <s v="自家直客"/>
    <s v="FM"/>
    <n v="957559"/>
    <n v="303.89999999999998"/>
  </r>
  <r>
    <s v="其他"/>
    <x v="0"/>
    <x v="3"/>
    <n v="20150731"/>
    <s v="自家直客"/>
    <s v="FM"/>
    <n v="861079"/>
    <n v="290.18"/>
  </r>
  <r>
    <s v="其他"/>
    <x v="0"/>
    <x v="3"/>
    <n v="20150730"/>
    <s v="自家直客"/>
    <s v="FM"/>
    <n v="859191"/>
    <n v="314.45"/>
  </r>
  <r>
    <s v="其他"/>
    <x v="0"/>
    <x v="3"/>
    <n v="20150729"/>
    <s v="自家直客"/>
    <s v="FM"/>
    <n v="875925"/>
    <n v="335.98"/>
  </r>
  <r>
    <s v="其他"/>
    <x v="0"/>
    <x v="3"/>
    <n v="20150728"/>
    <s v="自家直客"/>
    <s v="FM"/>
    <n v="959019"/>
    <n v="366.43"/>
  </r>
  <r>
    <s v="其他"/>
    <x v="0"/>
    <x v="3"/>
    <n v="20150727"/>
    <s v="自家直客"/>
    <s v="FM"/>
    <n v="1013819"/>
    <n v="392.38"/>
  </r>
  <r>
    <s v="其他"/>
    <x v="0"/>
    <x v="3"/>
    <n v="20150726"/>
    <s v="自家直客"/>
    <s v="FM"/>
    <n v="1193953"/>
    <n v="479.01"/>
  </r>
  <r>
    <s v="其他"/>
    <x v="1"/>
    <x v="4"/>
    <n v="20150801"/>
    <s v="API"/>
    <s v="FM"/>
    <n v="1154493"/>
    <n v="37.01"/>
  </r>
  <r>
    <s v="其他"/>
    <x v="1"/>
    <x v="3"/>
    <n v="20150731"/>
    <s v="API"/>
    <s v="FM"/>
    <n v="1213574"/>
    <n v="40.68"/>
  </r>
  <r>
    <s v="其他"/>
    <x v="1"/>
    <x v="3"/>
    <n v="20150730"/>
    <s v="API"/>
    <s v="FM"/>
    <n v="1300203"/>
    <n v="35.99"/>
  </r>
  <r>
    <s v="其他"/>
    <x v="1"/>
    <x v="3"/>
    <n v="20150729"/>
    <s v="API"/>
    <s v="FM"/>
    <n v="1303533"/>
    <n v="48.19"/>
  </r>
  <r>
    <s v="其他"/>
    <x v="1"/>
    <x v="3"/>
    <n v="20150728"/>
    <s v="API"/>
    <s v="FM"/>
    <n v="1353505"/>
    <n v="49.65"/>
  </r>
  <r>
    <s v="其他"/>
    <x v="1"/>
    <x v="3"/>
    <n v="20150727"/>
    <s v="API"/>
    <s v="FM"/>
    <n v="1359757"/>
    <n v="49.39"/>
  </r>
  <r>
    <s v="其他"/>
    <x v="1"/>
    <x v="3"/>
    <n v="20150726"/>
    <s v="API"/>
    <s v="FM"/>
    <n v="1472021"/>
    <n v="61.24"/>
  </r>
  <r>
    <s v="充电屏保"/>
    <x v="0"/>
    <x v="4"/>
    <n v="20150801"/>
    <s v="自家直客"/>
    <s v="BD_充电屏保"/>
    <n v="13983913"/>
    <n v="3239.06"/>
  </r>
  <r>
    <s v="充电屏保"/>
    <x v="0"/>
    <x v="3"/>
    <n v="20150731"/>
    <s v="自家直客"/>
    <s v="BD_充电屏保"/>
    <n v="12340849"/>
    <n v="4926.08"/>
  </r>
  <r>
    <s v="充电屏保"/>
    <x v="0"/>
    <x v="3"/>
    <n v="20150730"/>
    <s v="自家直客"/>
    <s v="BD_充电屏保"/>
    <n v="10459878"/>
    <n v="4387.8599999999997"/>
  </r>
  <r>
    <s v="充电屏保"/>
    <x v="0"/>
    <x v="3"/>
    <n v="20150729"/>
    <s v="自家直客"/>
    <s v="BD_充电屏保"/>
    <n v="10132765"/>
    <n v="4585.1000000000004"/>
  </r>
  <r>
    <s v="充电屏保"/>
    <x v="0"/>
    <x v="3"/>
    <n v="20150728"/>
    <s v="自家直客"/>
    <s v="BD_充电屏保"/>
    <n v="9851009"/>
    <n v="4563.7299999999996"/>
  </r>
  <r>
    <s v="充电屏保"/>
    <x v="0"/>
    <x v="3"/>
    <n v="20150727"/>
    <s v="自家直客"/>
    <s v="BD_充电屏保"/>
    <n v="9009728"/>
    <n v="4212.33"/>
  </r>
  <r>
    <s v="充电屏保"/>
    <x v="0"/>
    <x v="3"/>
    <n v="20150726"/>
    <s v="自家直客"/>
    <s v="BD_充电屏保"/>
    <n v="8127225"/>
    <n v="3945.96"/>
  </r>
  <r>
    <s v="充电屏保"/>
    <x v="1"/>
    <x v="4"/>
    <n v="20150801"/>
    <s v="API"/>
    <s v="BD_充电屏保"/>
    <n v="1177"/>
    <n v="0"/>
  </r>
  <r>
    <s v="充电屏保"/>
    <x v="1"/>
    <x v="3"/>
    <n v="20150731"/>
    <s v="API"/>
    <s v="BD_充电屏保"/>
    <n v="1138"/>
    <n v="0"/>
  </r>
  <r>
    <s v="充电屏保"/>
    <x v="1"/>
    <x v="3"/>
    <n v="20150730"/>
    <s v="API"/>
    <s v="BD_充电屏保"/>
    <n v="458"/>
    <n v="0"/>
  </r>
  <r>
    <s v="充电屏保"/>
    <x v="1"/>
    <x v="3"/>
    <n v="20150729"/>
    <s v="API"/>
    <s v="BD_充电屏保"/>
    <n v="609"/>
    <n v="0"/>
  </r>
  <r>
    <s v="充电屏保"/>
    <x v="1"/>
    <x v="3"/>
    <n v="20150728"/>
    <s v="API"/>
    <s v="BD_充电屏保"/>
    <n v="495"/>
    <n v="0"/>
  </r>
  <r>
    <s v="充电屏保"/>
    <x v="1"/>
    <x v="3"/>
    <n v="20150727"/>
    <s v="API"/>
    <s v="BD_充电屏保"/>
    <n v="559"/>
    <n v="0"/>
  </r>
  <r>
    <s v="充电屏保"/>
    <x v="1"/>
    <x v="3"/>
    <n v="20150726"/>
    <s v="API"/>
    <s v="BD_充电屏保"/>
    <n v="454"/>
    <n v="0"/>
  </r>
  <r>
    <s v="其他"/>
    <x v="0"/>
    <x v="4"/>
    <n v="20150801"/>
    <s v="自家直客"/>
    <s v="CM_PICKS"/>
    <n v="5451377"/>
    <n v="3522.5"/>
  </r>
  <r>
    <s v="其他"/>
    <x v="0"/>
    <x v="3"/>
    <n v="20150731"/>
    <s v="自家直客"/>
    <s v="CM_PICKS"/>
    <n v="5549105"/>
    <n v="3420.31"/>
  </r>
  <r>
    <s v="其他"/>
    <x v="0"/>
    <x v="3"/>
    <n v="20150730"/>
    <s v="自家直客"/>
    <s v="CM_PICKS"/>
    <n v="5837546"/>
    <n v="3518.31"/>
  </r>
  <r>
    <s v="其他"/>
    <x v="0"/>
    <x v="3"/>
    <n v="20150729"/>
    <s v="自家直客"/>
    <s v="CM_PICKS"/>
    <n v="6203701"/>
    <n v="3889.65"/>
  </r>
  <r>
    <s v="其他"/>
    <x v="0"/>
    <x v="3"/>
    <n v="20150728"/>
    <s v="自家直客"/>
    <s v="CM_PICKS"/>
    <n v="6494631"/>
    <n v="4049.18"/>
  </r>
  <r>
    <s v="其他"/>
    <x v="0"/>
    <x v="3"/>
    <n v="20150727"/>
    <s v="自家直客"/>
    <s v="CM_PICKS"/>
    <n v="6447162"/>
    <n v="3853.45"/>
  </r>
  <r>
    <s v="其他"/>
    <x v="0"/>
    <x v="3"/>
    <n v="20150726"/>
    <s v="自家直客"/>
    <s v="CM_PICKS"/>
    <n v="6741205"/>
    <n v="4189.54"/>
  </r>
  <r>
    <s v="其他"/>
    <x v="1"/>
    <x v="4"/>
    <n v="20150801"/>
    <s v="API"/>
    <s v="CM_PICKS"/>
    <n v="3521486"/>
    <n v="943.9"/>
  </r>
  <r>
    <s v="其他"/>
    <x v="1"/>
    <x v="3"/>
    <n v="20150731"/>
    <s v="API"/>
    <s v="CM_PICKS"/>
    <n v="3634828"/>
    <n v="1046.7"/>
  </r>
  <r>
    <s v="其他"/>
    <x v="1"/>
    <x v="3"/>
    <n v="20150730"/>
    <s v="API"/>
    <s v="CM_PICKS"/>
    <n v="3737355"/>
    <n v="1112.54"/>
  </r>
  <r>
    <s v="其他"/>
    <x v="1"/>
    <x v="3"/>
    <n v="20150729"/>
    <s v="API"/>
    <s v="CM_PICKS"/>
    <n v="3852739"/>
    <n v="1122.94"/>
  </r>
  <r>
    <s v="其他"/>
    <x v="1"/>
    <x v="3"/>
    <n v="20150728"/>
    <s v="API"/>
    <s v="CM_PICKS"/>
    <n v="4012103"/>
    <n v="1218.33"/>
  </r>
  <r>
    <s v="其他"/>
    <x v="1"/>
    <x v="3"/>
    <n v="20150727"/>
    <s v="API"/>
    <s v="CM_PICKS"/>
    <n v="3930076"/>
    <n v="1040.52"/>
  </r>
  <r>
    <s v="其他"/>
    <x v="1"/>
    <x v="3"/>
    <n v="20150726"/>
    <s v="API"/>
    <s v="CM_PICKS"/>
    <n v="4033298"/>
    <n v="1156.44"/>
  </r>
  <r>
    <s v="其他"/>
    <x v="0"/>
    <x v="4"/>
    <n v="20150801"/>
    <s v="自家直客"/>
    <s v="CM_游戏盒子"/>
    <n v="22695049"/>
    <n v="8960.58"/>
  </r>
  <r>
    <s v="其他"/>
    <x v="0"/>
    <x v="3"/>
    <n v="20150731"/>
    <s v="自家直客"/>
    <s v="CM_游戏盒子"/>
    <n v="20972287"/>
    <n v="8051.19"/>
  </r>
  <r>
    <s v="其他"/>
    <x v="0"/>
    <x v="3"/>
    <n v="20150730"/>
    <s v="自家直客"/>
    <s v="CM_游戏盒子"/>
    <n v="19320230"/>
    <n v="7990.33"/>
  </r>
  <r>
    <s v="其他"/>
    <x v="0"/>
    <x v="3"/>
    <n v="20150729"/>
    <s v="自家直客"/>
    <s v="CM_游戏盒子"/>
    <n v="21101963"/>
    <n v="8551.91"/>
  </r>
  <r>
    <s v="其他"/>
    <x v="0"/>
    <x v="3"/>
    <n v="20150728"/>
    <s v="自家直客"/>
    <s v="CM_游戏盒子"/>
    <n v="21772640"/>
    <n v="8785.09"/>
  </r>
  <r>
    <s v="其他"/>
    <x v="0"/>
    <x v="3"/>
    <n v="20150727"/>
    <s v="自家直客"/>
    <s v="CM_游戏盒子"/>
    <n v="20714931"/>
    <n v="8121.24"/>
  </r>
  <r>
    <s v="其他"/>
    <x v="0"/>
    <x v="3"/>
    <n v="20150726"/>
    <s v="自家直客"/>
    <s v="CM_游戏盒子"/>
    <n v="20532113"/>
    <n v="8760.16"/>
  </r>
  <r>
    <s v="其他"/>
    <x v="1"/>
    <x v="4"/>
    <n v="20150801"/>
    <s v="API"/>
    <s v="CM_游戏盒子"/>
    <n v="27247513"/>
    <n v="4550.6400000000003"/>
  </r>
  <r>
    <s v="其他"/>
    <x v="1"/>
    <x v="3"/>
    <n v="20150731"/>
    <s v="API"/>
    <s v="CM_游戏盒子"/>
    <n v="28316981"/>
    <n v="4696.75"/>
  </r>
  <r>
    <s v="其他"/>
    <x v="1"/>
    <x v="3"/>
    <n v="20150730"/>
    <s v="API"/>
    <s v="CM_游戏盒子"/>
    <n v="28055868"/>
    <n v="4558.4799999999996"/>
  </r>
  <r>
    <s v="其他"/>
    <x v="1"/>
    <x v="3"/>
    <n v="20150729"/>
    <s v="API"/>
    <s v="CM_游戏盒子"/>
    <n v="28902295"/>
    <n v="4928.55"/>
  </r>
  <r>
    <s v="其他"/>
    <x v="1"/>
    <x v="3"/>
    <n v="20150728"/>
    <s v="API"/>
    <s v="CM_游戏盒子"/>
    <n v="29188616"/>
    <n v="5313.37"/>
  </r>
  <r>
    <s v="其他"/>
    <x v="1"/>
    <x v="3"/>
    <n v="20150727"/>
    <s v="API"/>
    <s v="CM_游戏盒子"/>
    <n v="28468792"/>
    <n v="5032.04"/>
  </r>
  <r>
    <s v="其他"/>
    <x v="1"/>
    <x v="3"/>
    <n v="20150726"/>
    <s v="API"/>
    <s v="CM_游戏盒子"/>
    <n v="29295222"/>
    <n v="6075.07"/>
  </r>
  <r>
    <s v="结果页"/>
    <x v="0"/>
    <x v="4"/>
    <n v="20150801"/>
    <s v="自家直客"/>
    <s v="BD_结果页"/>
    <n v="5765650"/>
    <n v="12619.84"/>
  </r>
  <r>
    <s v="结果页"/>
    <x v="0"/>
    <x v="3"/>
    <n v="20150731"/>
    <s v="自家直客"/>
    <s v="BD_结果页"/>
    <n v="5869642"/>
    <n v="12569.38"/>
  </r>
  <r>
    <s v="结果页"/>
    <x v="0"/>
    <x v="3"/>
    <n v="20150730"/>
    <s v="自家直客"/>
    <s v="BD_结果页"/>
    <n v="5876503"/>
    <n v="12598.5"/>
  </r>
  <r>
    <s v="结果页"/>
    <x v="0"/>
    <x v="3"/>
    <n v="20150729"/>
    <s v="自家直客"/>
    <s v="BD_结果页"/>
    <n v="5948596"/>
    <n v="12932.58"/>
  </r>
  <r>
    <s v="结果页"/>
    <x v="0"/>
    <x v="3"/>
    <n v="20150728"/>
    <s v="自家直客"/>
    <s v="BD_结果页"/>
    <n v="6105053"/>
    <n v="13272.48"/>
  </r>
  <r>
    <s v="结果页"/>
    <x v="0"/>
    <x v="3"/>
    <n v="20150727"/>
    <s v="自家直客"/>
    <s v="BD_结果页"/>
    <n v="6019491"/>
    <n v="13201.83"/>
  </r>
  <r>
    <s v="结果页"/>
    <x v="0"/>
    <x v="3"/>
    <n v="20150726"/>
    <s v="自家直客"/>
    <s v="BD_结果页"/>
    <n v="5867125"/>
    <n v="13338.97"/>
  </r>
  <r>
    <s v="结果页"/>
    <x v="1"/>
    <x v="4"/>
    <n v="20150801"/>
    <s v="API"/>
    <s v="BD_结果页"/>
    <n v="688862"/>
    <n v="431.76"/>
  </r>
  <r>
    <s v="结果页"/>
    <x v="1"/>
    <x v="3"/>
    <n v="20150731"/>
    <s v="API"/>
    <s v="BD_结果页"/>
    <n v="814030"/>
    <n v="501.66"/>
  </r>
  <r>
    <s v="结果页"/>
    <x v="1"/>
    <x v="3"/>
    <n v="20150730"/>
    <s v="API"/>
    <s v="BD_结果页"/>
    <n v="830550"/>
    <n v="485.66"/>
  </r>
  <r>
    <s v="结果页"/>
    <x v="1"/>
    <x v="3"/>
    <n v="20150729"/>
    <s v="API"/>
    <s v="BD_结果页"/>
    <n v="790480"/>
    <n v="469.03"/>
  </r>
  <r>
    <s v="结果页"/>
    <x v="1"/>
    <x v="3"/>
    <n v="20150728"/>
    <s v="API"/>
    <s v="BD_结果页"/>
    <n v="791791"/>
    <n v="484.11"/>
  </r>
  <r>
    <s v="结果页"/>
    <x v="1"/>
    <x v="3"/>
    <n v="20150727"/>
    <s v="API"/>
    <s v="BD_结果页"/>
    <n v="829958"/>
    <n v="523.46"/>
  </r>
  <r>
    <s v="结果页"/>
    <x v="1"/>
    <x v="3"/>
    <n v="20150726"/>
    <s v="API"/>
    <s v="BD_结果页"/>
    <n v="876094"/>
    <n v="534.28"/>
  </r>
  <r>
    <s v="其他"/>
    <x v="0"/>
    <x v="4"/>
    <n v="20150801"/>
    <s v="自家直客"/>
    <s v="BD_首页"/>
    <n v="8088064"/>
    <n v="5952.05"/>
  </r>
  <r>
    <s v="其他"/>
    <x v="0"/>
    <x v="3"/>
    <n v="20150731"/>
    <s v="自家直客"/>
    <s v="BD_首页"/>
    <n v="7835614"/>
    <n v="5794.54"/>
  </r>
  <r>
    <s v="其他"/>
    <x v="0"/>
    <x v="3"/>
    <n v="20150730"/>
    <s v="自家直客"/>
    <s v="BD_首页"/>
    <n v="7548720"/>
    <n v="5842.24"/>
  </r>
  <r>
    <s v="其他"/>
    <x v="0"/>
    <x v="3"/>
    <n v="20150729"/>
    <s v="自家直客"/>
    <s v="BD_首页"/>
    <n v="7807180"/>
    <n v="6032.35"/>
  </r>
  <r>
    <s v="其他"/>
    <x v="0"/>
    <x v="3"/>
    <n v="20150728"/>
    <s v="自家直客"/>
    <s v="BD_首页"/>
    <n v="7856866"/>
    <n v="6189.5"/>
  </r>
  <r>
    <s v="其他"/>
    <x v="0"/>
    <x v="3"/>
    <n v="20150727"/>
    <s v="自家直客"/>
    <s v="BD_首页"/>
    <n v="7405990"/>
    <n v="5769.53"/>
  </r>
  <r>
    <s v="其他"/>
    <x v="0"/>
    <x v="3"/>
    <n v="20150726"/>
    <s v="自家直客"/>
    <s v="BD_首页"/>
    <n v="7458820"/>
    <n v="5647.41"/>
  </r>
  <r>
    <s v="其他"/>
    <x v="1"/>
    <x v="4"/>
    <n v="20150801"/>
    <s v="API"/>
    <s v="BD_首页"/>
    <n v="3374311"/>
    <n v="420.3"/>
  </r>
  <r>
    <s v="其他"/>
    <x v="1"/>
    <x v="3"/>
    <n v="20150731"/>
    <s v="API"/>
    <s v="BD_首页"/>
    <n v="4016845"/>
    <n v="529.17999999999995"/>
  </r>
  <r>
    <s v="其他"/>
    <x v="1"/>
    <x v="3"/>
    <n v="20150730"/>
    <s v="API"/>
    <s v="BD_首页"/>
    <n v="4432135"/>
    <n v="602.85"/>
  </r>
  <r>
    <s v="其他"/>
    <x v="1"/>
    <x v="3"/>
    <n v="20150729"/>
    <s v="API"/>
    <s v="BD_首页"/>
    <n v="4352601"/>
    <n v="545.63"/>
  </r>
  <r>
    <s v="其他"/>
    <x v="1"/>
    <x v="3"/>
    <n v="20150728"/>
    <s v="API"/>
    <s v="BD_首页"/>
    <n v="4306419"/>
    <n v="561.85"/>
  </r>
  <r>
    <s v="其他"/>
    <x v="1"/>
    <x v="3"/>
    <n v="20150727"/>
    <s v="API"/>
    <s v="BD_首页"/>
    <n v="4307372"/>
    <n v="464.36"/>
  </r>
  <r>
    <s v="其他"/>
    <x v="1"/>
    <x v="3"/>
    <n v="20150726"/>
    <s v="API"/>
    <s v="BD_首页"/>
    <n v="4290875"/>
    <n v="480.19"/>
  </r>
  <r>
    <s v="其他"/>
    <x v="0"/>
    <x v="4"/>
    <n v="20150801"/>
    <s v="自家直客"/>
    <s v="CM_卸载页"/>
    <n v="6731409"/>
    <n v="5521.12"/>
  </r>
  <r>
    <s v="其他"/>
    <x v="0"/>
    <x v="3"/>
    <n v="20150731"/>
    <s v="自家直客"/>
    <s v="CM_卸载页"/>
    <n v="6593796"/>
    <n v="5444.66"/>
  </r>
  <r>
    <s v="其他"/>
    <x v="0"/>
    <x v="3"/>
    <n v="20150730"/>
    <s v="自家直客"/>
    <s v="CM_卸载页"/>
    <n v="6656277"/>
    <n v="5589.24"/>
  </r>
  <r>
    <s v="其他"/>
    <x v="0"/>
    <x v="3"/>
    <n v="20150729"/>
    <s v="自家直客"/>
    <s v="CM_卸载页"/>
    <n v="6867713"/>
    <n v="5966.04"/>
  </r>
  <r>
    <s v="其他"/>
    <x v="0"/>
    <x v="3"/>
    <n v="20150728"/>
    <s v="自家直客"/>
    <s v="CM_卸载页"/>
    <n v="7008446"/>
    <n v="6172.5"/>
  </r>
  <r>
    <s v="其他"/>
    <x v="0"/>
    <x v="3"/>
    <n v="20150727"/>
    <s v="自家直客"/>
    <s v="CM_卸载页"/>
    <n v="6808734"/>
    <n v="5905.78"/>
  </r>
  <r>
    <s v="其他"/>
    <x v="0"/>
    <x v="3"/>
    <n v="20150726"/>
    <s v="自家直客"/>
    <s v="CM_卸载页"/>
    <n v="7047210"/>
    <n v="6236.56"/>
  </r>
  <r>
    <s v="其他"/>
    <x v="1"/>
    <x v="4"/>
    <n v="20150801"/>
    <s v="API"/>
    <s v="CM_卸载页"/>
    <n v="4225686"/>
    <n v="1121.0899999999999"/>
  </r>
  <r>
    <s v="其他"/>
    <x v="1"/>
    <x v="3"/>
    <n v="20150731"/>
    <s v="API"/>
    <s v="CM_卸载页"/>
    <n v="4319274"/>
    <n v="1158"/>
  </r>
  <r>
    <s v="其他"/>
    <x v="1"/>
    <x v="3"/>
    <n v="20150730"/>
    <s v="API"/>
    <s v="CM_卸载页"/>
    <n v="4338375"/>
    <n v="1184.8699999999999"/>
  </r>
  <r>
    <s v="其他"/>
    <x v="1"/>
    <x v="3"/>
    <n v="20150729"/>
    <s v="API"/>
    <s v="CM_卸载页"/>
    <n v="4333774"/>
    <n v="1164.72"/>
  </r>
  <r>
    <s v="其他"/>
    <x v="1"/>
    <x v="3"/>
    <n v="20150728"/>
    <s v="API"/>
    <s v="CM_卸载页"/>
    <n v="4467815"/>
    <n v="1257.77"/>
  </r>
  <r>
    <s v="其他"/>
    <x v="1"/>
    <x v="3"/>
    <n v="20150727"/>
    <s v="API"/>
    <s v="CM_卸载页"/>
    <n v="4387265"/>
    <n v="1160.7"/>
  </r>
  <r>
    <s v="其他"/>
    <x v="1"/>
    <x v="3"/>
    <n v="20150726"/>
    <s v="API"/>
    <s v="CM_卸载页"/>
    <n v="4427696"/>
    <n v="1226.6400000000001"/>
  </r>
  <r>
    <s v="其他"/>
    <x v="0"/>
    <x v="4"/>
    <n v="20150801"/>
    <s v="自家直客"/>
    <s v="cmflashlight"/>
    <n v="218871"/>
    <n v="371.17"/>
  </r>
  <r>
    <s v="其他"/>
    <x v="0"/>
    <x v="3"/>
    <n v="20150731"/>
    <s v="自家直客"/>
    <s v="cmflashlight"/>
    <n v="198072"/>
    <n v="336.57"/>
  </r>
  <r>
    <s v="其他"/>
    <x v="0"/>
    <x v="3"/>
    <n v="20150730"/>
    <s v="自家直客"/>
    <s v="cmflashlight"/>
    <n v="192461"/>
    <n v="338.84"/>
  </r>
  <r>
    <s v="其他"/>
    <x v="0"/>
    <x v="3"/>
    <n v="20150729"/>
    <s v="自家直客"/>
    <s v="cmflashlight"/>
    <n v="196877"/>
    <n v="356.49"/>
  </r>
  <r>
    <s v="其他"/>
    <x v="0"/>
    <x v="3"/>
    <n v="20150728"/>
    <s v="自家直客"/>
    <s v="cmflashlight"/>
    <n v="202668"/>
    <n v="370.75"/>
  </r>
  <r>
    <s v="其他"/>
    <x v="0"/>
    <x v="3"/>
    <n v="20150727"/>
    <s v="自家直客"/>
    <s v="cmflashlight"/>
    <n v="196698"/>
    <n v="362.39"/>
  </r>
  <r>
    <s v="其他"/>
    <x v="0"/>
    <x v="3"/>
    <n v="20150726"/>
    <s v="自家直客"/>
    <s v="cmflashlight"/>
    <n v="197639"/>
    <n v="386.32"/>
  </r>
  <r>
    <s v="其他"/>
    <x v="1"/>
    <x v="4"/>
    <n v="20150801"/>
    <s v="API"/>
    <s v="cmflashlight"/>
    <n v="106321"/>
    <n v="38.11"/>
  </r>
  <r>
    <s v="其他"/>
    <x v="1"/>
    <x v="3"/>
    <n v="20150731"/>
    <s v="API"/>
    <s v="cmflashlight"/>
    <n v="118901"/>
    <n v="51.47"/>
  </r>
  <r>
    <s v="其他"/>
    <x v="1"/>
    <x v="3"/>
    <n v="20150730"/>
    <s v="API"/>
    <s v="cmflashlight"/>
    <n v="121729"/>
    <n v="37.299999999999997"/>
  </r>
  <r>
    <s v="其他"/>
    <x v="1"/>
    <x v="3"/>
    <n v="20150729"/>
    <s v="API"/>
    <s v="cmflashlight"/>
    <n v="116384"/>
    <n v="41.79"/>
  </r>
  <r>
    <s v="其他"/>
    <x v="1"/>
    <x v="3"/>
    <n v="20150728"/>
    <s v="API"/>
    <s v="cmflashlight"/>
    <n v="116364"/>
    <n v="49.77"/>
  </r>
  <r>
    <s v="其他"/>
    <x v="1"/>
    <x v="3"/>
    <n v="20150727"/>
    <s v="API"/>
    <s v="cmflashlight"/>
    <n v="121464"/>
    <n v="41.78"/>
  </r>
  <r>
    <s v="其他"/>
    <x v="1"/>
    <x v="3"/>
    <n v="20150726"/>
    <s v="API"/>
    <s v="cmflashlight"/>
    <n v="125839"/>
    <n v="79.650000000000006"/>
  </r>
  <r>
    <s v="天气"/>
    <x v="0"/>
    <x v="4"/>
    <n v="20150801"/>
    <s v="自家直客"/>
    <s v="CM Locker_天气"/>
    <n v="325847"/>
    <n v="3073.73"/>
  </r>
  <r>
    <s v="天气"/>
    <x v="0"/>
    <x v="3"/>
    <n v="20150731"/>
    <s v="自家直客"/>
    <s v="CM Locker_天气"/>
    <n v="326329"/>
    <n v="2999.8"/>
  </r>
  <r>
    <s v="天气"/>
    <x v="0"/>
    <x v="3"/>
    <n v="20150730"/>
    <s v="自家直客"/>
    <s v="CM Locker_天气"/>
    <n v="314604"/>
    <n v="3021.48"/>
  </r>
  <r>
    <s v="天气"/>
    <x v="0"/>
    <x v="3"/>
    <n v="20150729"/>
    <s v="自家直客"/>
    <s v="CM Locker_天气"/>
    <n v="306859"/>
    <n v="3013.37"/>
  </r>
  <r>
    <s v="天气"/>
    <x v="0"/>
    <x v="3"/>
    <n v="20150728"/>
    <s v="自家直客"/>
    <s v="CM Locker_天气"/>
    <n v="302670"/>
    <n v="3020.67"/>
  </r>
  <r>
    <s v="天气"/>
    <x v="0"/>
    <x v="3"/>
    <n v="20150727"/>
    <s v="自家直客"/>
    <s v="CM Locker_天气"/>
    <n v="297425"/>
    <n v="2972.9"/>
  </r>
  <r>
    <s v="天气"/>
    <x v="0"/>
    <x v="3"/>
    <n v="20150726"/>
    <s v="自家直客"/>
    <s v="CM Locker_天气"/>
    <n v="284324"/>
    <n v="2684.14"/>
  </r>
  <r>
    <s v="天气"/>
    <x v="1"/>
    <x v="4"/>
    <n v="20150801"/>
    <s v="API"/>
    <s v="CM Locker_天气"/>
    <n v="0"/>
    <n v="0"/>
  </r>
  <r>
    <s v="天气"/>
    <x v="1"/>
    <x v="3"/>
    <n v="20150731"/>
    <s v="API"/>
    <s v="CM Locker_天气"/>
    <n v="0"/>
    <n v="0"/>
  </r>
  <r>
    <s v="天气"/>
    <x v="1"/>
    <x v="3"/>
    <n v="20150730"/>
    <s v="API"/>
    <s v="CM Locker_天气"/>
    <n v="0"/>
    <n v="0"/>
  </r>
  <r>
    <s v="天气"/>
    <x v="1"/>
    <x v="3"/>
    <n v="20150729"/>
    <s v="API"/>
    <s v="CM Locker_天气"/>
    <n v="0"/>
    <n v="0"/>
  </r>
  <r>
    <s v="天气"/>
    <x v="1"/>
    <x v="3"/>
    <n v="20150728"/>
    <s v="API"/>
    <s v="CM Locker_天气"/>
    <n v="0"/>
    <n v="0"/>
  </r>
  <r>
    <s v="天气"/>
    <x v="1"/>
    <x v="3"/>
    <n v="20150727"/>
    <s v="API"/>
    <s v="CM Locker_天气"/>
    <n v="0"/>
    <n v="0"/>
  </r>
  <r>
    <s v="天气"/>
    <x v="1"/>
    <x v="3"/>
    <n v="20150726"/>
    <s v="API"/>
    <s v="CM Locker_天气"/>
    <n v="0"/>
    <n v="0"/>
  </r>
  <r>
    <s v="结果页"/>
    <x v="1"/>
    <x v="3"/>
    <n v="20150726"/>
    <s v="cpm"/>
    <s v="CM_结果页"/>
    <n v="272480"/>
    <n v="165.56"/>
  </r>
  <r>
    <s v="结果页"/>
    <x v="1"/>
    <x v="3"/>
    <n v="20150726"/>
    <s v="cpm"/>
    <s v="CMS_结果页"/>
    <n v="174869"/>
    <n v="381.77"/>
  </r>
  <r>
    <s v="结果页"/>
    <x v="1"/>
    <x v="3"/>
    <n v="20150726"/>
    <s v="cpm"/>
    <s v="BD_结果页"/>
    <n v="129603"/>
    <n v="227.38"/>
  </r>
  <r>
    <s v="其他"/>
    <x v="1"/>
    <x v="3"/>
    <n v="20150726"/>
    <s v="cpm"/>
    <s v="PG_Android"/>
    <n v="18235"/>
    <n v="24.84"/>
  </r>
  <r>
    <s v="结果页"/>
    <x v="1"/>
    <x v="3"/>
    <n v="20150726"/>
    <s v="Videos"/>
    <s v="BD_结果页"/>
    <n v="748723"/>
    <n v="1761.19"/>
  </r>
  <r>
    <s v="结果页"/>
    <x v="1"/>
    <x v="3"/>
    <n v="20150726"/>
    <s v="Videos"/>
    <s v="CMS_结果页"/>
    <n v="387880"/>
    <n v="560.87"/>
  </r>
  <r>
    <s v="其他"/>
    <x v="1"/>
    <x v="3"/>
    <n v="20150726"/>
    <s v="Videos"/>
    <s v="PG_Android"/>
    <n v="71230"/>
    <n v="415.21"/>
  </r>
  <r>
    <s v="其他"/>
    <x v="2"/>
    <x v="3"/>
    <n v="20150726"/>
    <s v="facebook"/>
    <s v="PG_IOS"/>
    <n v="11293612"/>
    <n v="3563.12"/>
  </r>
  <r>
    <s v="其他"/>
    <x v="2"/>
    <x v="3"/>
    <n v="20150726"/>
    <s v="facebook"/>
    <s v="PG_Android"/>
    <n v="35447924"/>
    <n v="7324.42"/>
  </r>
  <r>
    <s v="其他"/>
    <x v="2"/>
    <x v="3"/>
    <n v="20150726"/>
    <s v="facebook"/>
    <s v="FM"/>
    <n v="404911"/>
    <n v="394.88"/>
  </r>
  <r>
    <s v="结果页"/>
    <x v="2"/>
    <x v="3"/>
    <n v="20150726"/>
    <s v="facebook"/>
    <s v="CM_结果页"/>
    <n v="29771166"/>
    <n v="41187.589999999997"/>
  </r>
  <r>
    <s v="其他"/>
    <x v="2"/>
    <x v="3"/>
    <n v="20150726"/>
    <s v="facebook"/>
    <s v="CM_游戏盒子"/>
    <n v="426748"/>
    <n v="2112.27"/>
  </r>
  <r>
    <s v="其他"/>
    <x v="2"/>
    <x v="3"/>
    <n v="20150726"/>
    <s v="facebook"/>
    <s v="CM_卸载页"/>
    <n v="580803"/>
    <n v="926.86"/>
  </r>
  <r>
    <s v="充电屏保"/>
    <x v="2"/>
    <x v="3"/>
    <n v="20150726"/>
    <s v="facebook"/>
    <s v="CM_充电屏保"/>
    <n v="213220000"/>
    <n v="59549.86"/>
  </r>
  <r>
    <s v="其他"/>
    <x v="2"/>
    <x v="3"/>
    <n v="20150726"/>
    <s v="facebook"/>
    <s v="CM_PICKS"/>
    <n v="289219"/>
    <n v="635.54999999999995"/>
  </r>
  <r>
    <s v="Applock"/>
    <x v="2"/>
    <x v="3"/>
    <n v="20150726"/>
    <s v="facebook"/>
    <s v="CM_AppLock"/>
    <n v="152913347"/>
    <n v="57488.76"/>
  </r>
  <r>
    <s v="结果页"/>
    <x v="2"/>
    <x v="3"/>
    <n v="20150726"/>
    <s v="facebook"/>
    <s v="CMS_结果页"/>
    <n v="16576652"/>
    <n v="35404.9"/>
  </r>
  <r>
    <s v="充电屏保"/>
    <x v="2"/>
    <x v="3"/>
    <n v="20150726"/>
    <s v="facebook"/>
    <s v="CMS_充电屏保"/>
    <n v="54942694"/>
    <n v="24024.15"/>
  </r>
  <r>
    <s v="Applock"/>
    <x v="2"/>
    <x v="3"/>
    <n v="20150726"/>
    <s v="facebook"/>
    <s v="CMS_AppLock"/>
    <n v="406524287"/>
    <n v="217466.14"/>
  </r>
  <r>
    <s v="其他"/>
    <x v="2"/>
    <x v="3"/>
    <n v="20150726"/>
    <s v="facebook"/>
    <s v="CMB"/>
    <n v="3070649"/>
    <n v="1243.81"/>
  </r>
  <r>
    <s v="天气"/>
    <x v="2"/>
    <x v="3"/>
    <n v="20150726"/>
    <s v="facebook"/>
    <s v="CM Locker_天气"/>
    <n v="955111"/>
    <n v="6093.33"/>
  </r>
  <r>
    <s v="其他"/>
    <x v="2"/>
    <x v="3"/>
    <n v="20150726"/>
    <s v="facebook"/>
    <s v="CM launcher"/>
    <n v="102726"/>
    <n v="1874.95"/>
  </r>
  <r>
    <s v="其他"/>
    <x v="2"/>
    <x v="3"/>
    <n v="20150726"/>
    <s v="facebook"/>
    <s v="CM Flashlight"/>
    <n v="258561"/>
    <n v="449.69"/>
  </r>
  <r>
    <s v="其他"/>
    <x v="2"/>
    <x v="3"/>
    <n v="20150726"/>
    <s v="facebook"/>
    <s v="BD_首页"/>
    <n v="5542389"/>
    <n v="4094.87"/>
  </r>
  <r>
    <s v="结果页"/>
    <x v="2"/>
    <x v="3"/>
    <n v="20150726"/>
    <s v="facebook"/>
    <s v="BD_结果页"/>
    <n v="5657969"/>
    <n v="3964.43"/>
  </r>
  <r>
    <s v="充电屏保"/>
    <x v="2"/>
    <x v="3"/>
    <n v="20150726"/>
    <s v="facebook"/>
    <s v="BD_充电屏保"/>
    <n v="23571021"/>
    <n v="19476.939999999999"/>
  </r>
  <r>
    <s v="其他"/>
    <x v="2"/>
    <x v="3"/>
    <n v="20150726"/>
    <s v="Admob"/>
    <s v="BD_首页"/>
    <n v="457622"/>
    <n v="103"/>
  </r>
  <r>
    <s v="其他"/>
    <x v="2"/>
    <x v="3"/>
    <n v="20150726"/>
    <s v="Admob"/>
    <s v="PG_IOS"/>
    <n v="4079106"/>
    <n v="1576"/>
  </r>
  <r>
    <s v="其他"/>
    <x v="2"/>
    <x v="3"/>
    <n v="20150726"/>
    <s v="Admob"/>
    <s v="PG_Android"/>
    <n v="37845167"/>
    <n v="2235"/>
  </r>
  <r>
    <s v="结果页"/>
    <x v="1"/>
    <x v="3"/>
    <n v="20150727"/>
    <s v="cpm"/>
    <s v="CM_结果页"/>
    <n v="290705"/>
    <n v="176.15"/>
  </r>
  <r>
    <s v="结果页"/>
    <x v="1"/>
    <x v="3"/>
    <n v="20150727"/>
    <s v="cpm"/>
    <s v="CMS_结果页"/>
    <n v="186479"/>
    <n v="390"/>
  </r>
  <r>
    <s v="结果页"/>
    <x v="1"/>
    <x v="3"/>
    <n v="20150727"/>
    <s v="cpm"/>
    <s v="BD_结果页"/>
    <n v="128355"/>
    <n v="195.34"/>
  </r>
  <r>
    <s v="其他"/>
    <x v="1"/>
    <x v="3"/>
    <n v="20150727"/>
    <s v="cpm"/>
    <s v="PG_Android"/>
    <n v="17006"/>
    <n v="23.85"/>
  </r>
  <r>
    <s v="结果页"/>
    <x v="1"/>
    <x v="3"/>
    <n v="20150727"/>
    <s v="Videos"/>
    <s v="BD_结果页"/>
    <n v="707668"/>
    <n v="1618.45"/>
  </r>
  <r>
    <s v="结果页"/>
    <x v="1"/>
    <x v="3"/>
    <n v="20150727"/>
    <s v="Videos"/>
    <s v="CMS_结果页"/>
    <n v="360001"/>
    <n v="472.71"/>
  </r>
  <r>
    <s v="其他"/>
    <x v="1"/>
    <x v="3"/>
    <n v="20150727"/>
    <s v="Videos"/>
    <s v="PG_Android"/>
    <n v="68558"/>
    <n v="353.72"/>
  </r>
  <r>
    <s v="其他"/>
    <x v="2"/>
    <x v="3"/>
    <n v="20150727"/>
    <s v="Admob"/>
    <s v="BD_首页"/>
    <n v="463112"/>
    <n v="106.57290399999999"/>
  </r>
  <r>
    <s v="其他"/>
    <x v="2"/>
    <x v="3"/>
    <n v="20150727"/>
    <s v="Admob"/>
    <s v="PG_IOS"/>
    <n v="3583472"/>
    <n v="1412.9896510000001"/>
  </r>
  <r>
    <s v="其他"/>
    <x v="2"/>
    <x v="3"/>
    <n v="20150727"/>
    <s v="Admob"/>
    <s v="PG_Android"/>
    <n v="32819389"/>
    <n v="2070.8270950000001"/>
  </r>
  <r>
    <s v="其他"/>
    <x v="2"/>
    <x v="3"/>
    <n v="20150727"/>
    <s v="facebook"/>
    <s v="PG_IOS"/>
    <n v="10038098"/>
    <n v="2923.89"/>
  </r>
  <r>
    <s v="其他"/>
    <x v="2"/>
    <x v="3"/>
    <n v="20150727"/>
    <s v="facebook"/>
    <s v="PG_Android"/>
    <n v="32726270"/>
    <n v="6263.14"/>
  </r>
  <r>
    <s v="其他"/>
    <x v="2"/>
    <x v="3"/>
    <n v="20150727"/>
    <s v="facebook"/>
    <s v="FM"/>
    <n v="376947"/>
    <n v="338.65"/>
  </r>
  <r>
    <s v="结果页"/>
    <x v="2"/>
    <x v="3"/>
    <n v="20150727"/>
    <s v="facebook"/>
    <s v="CM_结果页"/>
    <n v="30713672"/>
    <n v="39500.239999999998"/>
  </r>
  <r>
    <s v="其他"/>
    <x v="2"/>
    <x v="3"/>
    <n v="20150727"/>
    <s v="facebook"/>
    <s v="CM_游戏盒子"/>
    <n v="423015"/>
    <n v="1843.71"/>
  </r>
  <r>
    <s v="其他"/>
    <x v="2"/>
    <x v="3"/>
    <n v="20150727"/>
    <s v="facebook"/>
    <s v="CM_卸载页"/>
    <n v="577301"/>
    <n v="797.11"/>
  </r>
  <r>
    <s v="充电屏保"/>
    <x v="2"/>
    <x v="3"/>
    <n v="20150727"/>
    <s v="facebook"/>
    <s v="CM_充电屏保"/>
    <n v="238272273"/>
    <n v="60584.98"/>
  </r>
  <r>
    <s v="其他"/>
    <x v="2"/>
    <x v="3"/>
    <n v="20150727"/>
    <s v="facebook"/>
    <s v="CM_PICKS"/>
    <n v="281276"/>
    <n v="560.41"/>
  </r>
  <r>
    <s v="Applock"/>
    <x v="2"/>
    <x v="3"/>
    <n v="20150727"/>
    <s v="facebook"/>
    <s v="CM_AppLock"/>
    <n v="171100780"/>
    <n v="57266.61"/>
  </r>
  <r>
    <s v="结果页"/>
    <x v="2"/>
    <x v="3"/>
    <n v="20150727"/>
    <s v="facebook"/>
    <s v="CMS_结果页"/>
    <n v="17051990"/>
    <n v="33538.53"/>
  </r>
  <r>
    <s v="充电屏保"/>
    <x v="2"/>
    <x v="3"/>
    <n v="20150727"/>
    <s v="facebook"/>
    <s v="CMS_充电屏保"/>
    <n v="60371235"/>
    <n v="24247.1"/>
  </r>
  <r>
    <s v="Applock"/>
    <x v="2"/>
    <x v="3"/>
    <n v="20150727"/>
    <s v="facebook"/>
    <s v="CMS_AppLock"/>
    <n v="449629452"/>
    <n v="219599.2"/>
  </r>
  <r>
    <s v="其他"/>
    <x v="2"/>
    <x v="3"/>
    <n v="20150727"/>
    <s v="facebook"/>
    <s v="CMFlashlight_首页"/>
    <n v="255909"/>
    <n v="450.2"/>
  </r>
  <r>
    <s v="其他"/>
    <x v="2"/>
    <x v="3"/>
    <n v="20150727"/>
    <s v="facebook"/>
    <s v="CMB"/>
    <n v="3246355"/>
    <n v="1192.25"/>
  </r>
  <r>
    <s v="天气"/>
    <x v="2"/>
    <x v="3"/>
    <n v="20150727"/>
    <s v="facebook"/>
    <s v="CM Locker_天气"/>
    <n v="998291"/>
    <n v="6206.21"/>
  </r>
  <r>
    <s v="其他"/>
    <x v="2"/>
    <x v="3"/>
    <n v="20150727"/>
    <s v="facebook"/>
    <s v="CM launcher"/>
    <n v="99832"/>
    <n v="1595.45"/>
  </r>
  <r>
    <s v="其他"/>
    <x v="2"/>
    <x v="3"/>
    <n v="20150727"/>
    <s v="facebook"/>
    <s v="BD_首页"/>
    <n v="5648635"/>
    <n v="4067.69"/>
  </r>
  <r>
    <s v="结果页"/>
    <x v="2"/>
    <x v="3"/>
    <n v="20150727"/>
    <s v="facebook"/>
    <s v="BD_结果页"/>
    <n v="5769403"/>
    <n v="3971.37"/>
  </r>
  <r>
    <s v="充电屏保"/>
    <x v="2"/>
    <x v="3"/>
    <n v="20150727"/>
    <s v="facebook"/>
    <s v="BD_充电屏保"/>
    <n v="25817841"/>
    <n v="21176.02"/>
  </r>
  <r>
    <s v="结果页"/>
    <x v="1"/>
    <x v="3"/>
    <n v="20150728"/>
    <s v="cpm"/>
    <s v="CM_结果页"/>
    <n v="735444"/>
    <n v="582.14"/>
  </r>
  <r>
    <s v="结果页"/>
    <x v="1"/>
    <x v="3"/>
    <n v="20150728"/>
    <s v="cpm"/>
    <s v="CMS_结果页"/>
    <n v="184281"/>
    <n v="192.31"/>
  </r>
  <r>
    <s v="结果页"/>
    <x v="1"/>
    <x v="3"/>
    <n v="20150728"/>
    <s v="cpm"/>
    <s v="BD_结果页"/>
    <n v="133727"/>
    <n v="215.51"/>
  </r>
  <r>
    <s v="其他"/>
    <x v="1"/>
    <x v="3"/>
    <n v="20150728"/>
    <s v="cpm"/>
    <s v="PG_Android"/>
    <n v="16181"/>
    <n v="38.04"/>
  </r>
  <r>
    <s v="结果页"/>
    <x v="1"/>
    <x v="3"/>
    <n v="20150728"/>
    <s v="Videos"/>
    <s v="BD_结果页"/>
    <n v="1376059"/>
    <n v="2484.83"/>
  </r>
  <r>
    <s v="结果页"/>
    <x v="1"/>
    <x v="3"/>
    <n v="20150728"/>
    <s v="Videos"/>
    <s v="CMS_结果页"/>
    <n v="413424"/>
    <n v="463.91"/>
  </r>
  <r>
    <s v="其他"/>
    <x v="1"/>
    <x v="3"/>
    <n v="20150728"/>
    <s v="Videos"/>
    <s v="PG_Android"/>
    <n v="62611"/>
    <n v="343.17"/>
  </r>
  <r>
    <s v="其他"/>
    <x v="2"/>
    <x v="3"/>
    <n v="20150728"/>
    <s v="Admob"/>
    <s v="BD_首页"/>
    <n v="462174"/>
    <n v="96.553549000000004"/>
  </r>
  <r>
    <s v="其他"/>
    <x v="2"/>
    <x v="3"/>
    <n v="20150728"/>
    <s v="Admob"/>
    <s v="PG_IOS"/>
    <n v="3748964"/>
    <n v="1533.6154509999999"/>
  </r>
  <r>
    <s v="其他"/>
    <x v="2"/>
    <x v="3"/>
    <n v="20150728"/>
    <s v="Admob"/>
    <s v="PG_Android"/>
    <n v="11161759"/>
    <n v="765.61677499999996"/>
  </r>
  <r>
    <s v="其他"/>
    <x v="2"/>
    <x v="3"/>
    <n v="20150728"/>
    <s v="facebook"/>
    <s v="PG_IOS"/>
    <n v="8423307"/>
    <n v="2371.87"/>
  </r>
  <r>
    <s v="其他"/>
    <x v="2"/>
    <x v="3"/>
    <n v="20150728"/>
    <s v="facebook"/>
    <s v="PG_Android"/>
    <n v="30804000"/>
    <n v="6091.88"/>
  </r>
  <r>
    <s v="其他"/>
    <x v="2"/>
    <x v="3"/>
    <n v="20150728"/>
    <s v="facebook"/>
    <s v="FM"/>
    <n v="362736"/>
    <n v="334.92"/>
  </r>
  <r>
    <s v="结果页"/>
    <x v="2"/>
    <x v="3"/>
    <n v="20150728"/>
    <s v="facebook"/>
    <s v="CM_结果页"/>
    <n v="30936461"/>
    <n v="40072.339999999997"/>
  </r>
  <r>
    <s v="其他"/>
    <x v="2"/>
    <x v="3"/>
    <n v="20150728"/>
    <s v="facebook"/>
    <s v="CM_游戏盒子"/>
    <n v="425561"/>
    <n v="1902.89"/>
  </r>
  <r>
    <s v="其他"/>
    <x v="2"/>
    <x v="3"/>
    <n v="20150728"/>
    <s v="facebook"/>
    <s v="CM_卸载页"/>
    <n v="580951"/>
    <n v="841.15"/>
  </r>
  <r>
    <s v="充电屏保"/>
    <x v="2"/>
    <x v="3"/>
    <n v="20150728"/>
    <s v="facebook"/>
    <s v="CM_充电屏保"/>
    <n v="239425416"/>
    <n v="61603.12"/>
  </r>
  <r>
    <s v="其他"/>
    <x v="2"/>
    <x v="3"/>
    <n v="20150728"/>
    <s v="facebook"/>
    <s v="CM_PICKS"/>
    <n v="277159"/>
    <n v="590"/>
  </r>
  <r>
    <s v="Applock"/>
    <x v="2"/>
    <x v="3"/>
    <n v="20150728"/>
    <s v="facebook"/>
    <s v="CM_AppLock"/>
    <n v="168686631"/>
    <n v="57212.28"/>
  </r>
  <r>
    <s v="结果页"/>
    <x v="2"/>
    <x v="3"/>
    <n v="20150728"/>
    <s v="facebook"/>
    <s v="CMS_结果页"/>
    <n v="16747639"/>
    <n v="34991.339999999997"/>
  </r>
  <r>
    <s v="充电屏保"/>
    <x v="2"/>
    <x v="3"/>
    <n v="20150728"/>
    <s v="facebook"/>
    <s v="CMS_充电屏保"/>
    <n v="60223951"/>
    <n v="24227.41"/>
  </r>
  <r>
    <s v="Applock"/>
    <x v="2"/>
    <x v="3"/>
    <n v="20150728"/>
    <s v="facebook"/>
    <s v="CMS_AppLock"/>
    <n v="445104436"/>
    <n v="224008.44"/>
  </r>
  <r>
    <s v="其他"/>
    <x v="2"/>
    <x v="3"/>
    <n v="20150728"/>
    <s v="facebook"/>
    <s v="CMFlashlight_首页"/>
    <n v="250140"/>
    <n v="441.88"/>
  </r>
  <r>
    <s v="其他"/>
    <x v="2"/>
    <x v="3"/>
    <n v="20150728"/>
    <s v="facebook"/>
    <s v="CMB"/>
    <n v="3174866"/>
    <n v="1196.3800000000001"/>
  </r>
  <r>
    <s v="天气"/>
    <x v="2"/>
    <x v="3"/>
    <n v="20150728"/>
    <s v="facebook"/>
    <s v="CM Locker_天气"/>
    <n v="1006510"/>
    <n v="6239.98"/>
  </r>
  <r>
    <s v="其他"/>
    <x v="2"/>
    <x v="3"/>
    <n v="20150728"/>
    <s v="facebook"/>
    <s v="CM launcher"/>
    <n v="96707"/>
    <n v="1560.47"/>
  </r>
  <r>
    <s v="其他"/>
    <x v="2"/>
    <x v="3"/>
    <n v="20150728"/>
    <s v="facebook"/>
    <s v="BD_首页"/>
    <n v="6117765"/>
    <n v="4509.9799999999996"/>
  </r>
  <r>
    <s v="结果页"/>
    <x v="2"/>
    <x v="3"/>
    <n v="20150728"/>
    <s v="facebook"/>
    <s v="BD_结果页"/>
    <n v="6236624"/>
    <n v="4418.04"/>
  </r>
  <r>
    <s v="充电屏保"/>
    <x v="2"/>
    <x v="3"/>
    <n v="20150728"/>
    <s v="facebook"/>
    <s v="BD_充电屏保"/>
    <n v="25746115"/>
    <n v="22863.88"/>
  </r>
  <r>
    <s v="结果页"/>
    <x v="1"/>
    <x v="3"/>
    <n v="20150729"/>
    <s v="cpm"/>
    <s v="CM_结果页"/>
    <n v="1067258"/>
    <n v="1130.81"/>
  </r>
  <r>
    <s v="结果页"/>
    <x v="1"/>
    <x v="3"/>
    <n v="20150729"/>
    <s v="cpm"/>
    <s v="CMS_结果页"/>
    <n v="211320"/>
    <n v="188.87"/>
  </r>
  <r>
    <s v="结果页"/>
    <x v="1"/>
    <x v="3"/>
    <n v="20150729"/>
    <s v="cpm"/>
    <s v="BD_结果页"/>
    <n v="192835"/>
    <n v="431.6"/>
  </r>
  <r>
    <s v="其他"/>
    <x v="1"/>
    <x v="3"/>
    <n v="20150729"/>
    <s v="cpm"/>
    <s v="PG_Android"/>
    <n v="15953"/>
    <n v="36.840000000000003"/>
  </r>
  <r>
    <s v="结果页"/>
    <x v="1"/>
    <x v="3"/>
    <n v="20150729"/>
    <s v="Videos"/>
    <s v="BD_结果页"/>
    <n v="1784765"/>
    <n v="2617.06"/>
  </r>
  <r>
    <s v="结果页"/>
    <x v="1"/>
    <x v="3"/>
    <n v="20150729"/>
    <s v="Videos"/>
    <s v="CMS_结果页"/>
    <n v="488236"/>
    <n v="499.22"/>
  </r>
  <r>
    <s v="其他"/>
    <x v="1"/>
    <x v="3"/>
    <n v="20150729"/>
    <s v="Videos"/>
    <s v="PG_Android"/>
    <n v="63427"/>
    <n v="293.89999999999998"/>
  </r>
  <r>
    <s v="其他"/>
    <x v="2"/>
    <x v="3"/>
    <n v="20150729"/>
    <s v="facebook"/>
    <s v="PG_IOS"/>
    <n v="777134"/>
    <n v="306.82"/>
  </r>
  <r>
    <s v="其他"/>
    <x v="2"/>
    <x v="3"/>
    <n v="20150729"/>
    <s v="facebook"/>
    <s v="PG_Android"/>
    <n v="31304884"/>
    <n v="6473.92"/>
  </r>
  <r>
    <s v="其他"/>
    <x v="2"/>
    <x v="3"/>
    <n v="20150729"/>
    <s v="facebook"/>
    <s v="FM"/>
    <n v="351552"/>
    <n v="321.04000000000002"/>
  </r>
  <r>
    <s v="结果页"/>
    <x v="2"/>
    <x v="3"/>
    <n v="20150729"/>
    <s v="facebook"/>
    <s v="CM_结果页"/>
    <n v="30956958"/>
    <n v="40642.22"/>
  </r>
  <r>
    <s v="其他"/>
    <x v="2"/>
    <x v="3"/>
    <n v="20150729"/>
    <s v="facebook"/>
    <s v="CM_游戏盒子"/>
    <n v="403274"/>
    <n v="1713.8"/>
  </r>
  <r>
    <s v="其他"/>
    <x v="2"/>
    <x v="3"/>
    <n v="20150729"/>
    <s v="facebook"/>
    <s v="CM_卸载页"/>
    <n v="566848"/>
    <n v="834.3"/>
  </r>
  <r>
    <s v="充电屏保"/>
    <x v="2"/>
    <x v="3"/>
    <n v="20150729"/>
    <s v="facebook"/>
    <s v="CM_充电屏保"/>
    <n v="240078646"/>
    <n v="62638.27"/>
  </r>
  <r>
    <s v="其他"/>
    <x v="2"/>
    <x v="3"/>
    <n v="20150729"/>
    <s v="facebook"/>
    <s v="CM_PICKS"/>
    <n v="262342"/>
    <n v="546.64"/>
  </r>
  <r>
    <s v="Applock"/>
    <x v="2"/>
    <x v="3"/>
    <n v="20150729"/>
    <s v="facebook"/>
    <s v="CM_AppLock"/>
    <n v="168681674"/>
    <n v="58561.32"/>
  </r>
  <r>
    <s v="结果页"/>
    <x v="2"/>
    <x v="3"/>
    <n v="20150729"/>
    <s v="facebook"/>
    <s v="CMS_结果页"/>
    <n v="16717191"/>
    <n v="34991.42"/>
  </r>
  <r>
    <s v="充电屏保"/>
    <x v="2"/>
    <x v="3"/>
    <n v="20150729"/>
    <s v="facebook"/>
    <s v="CMS_充电屏保"/>
    <n v="60351767"/>
    <n v="25187.1"/>
  </r>
  <r>
    <s v="Applock"/>
    <x v="2"/>
    <x v="3"/>
    <n v="20150729"/>
    <s v="facebook"/>
    <s v="CMS_AppLock"/>
    <n v="444739922"/>
    <n v="230677.89"/>
  </r>
  <r>
    <s v="其他"/>
    <x v="2"/>
    <x v="3"/>
    <n v="20150729"/>
    <s v="facebook"/>
    <s v="CMFlashlight_首页"/>
    <n v="250426"/>
    <n v="439.63"/>
  </r>
  <r>
    <s v="其他"/>
    <x v="2"/>
    <x v="3"/>
    <n v="20150729"/>
    <s v="facebook"/>
    <s v="CMB"/>
    <n v="3138872"/>
    <n v="1217.22"/>
  </r>
  <r>
    <s v="天气"/>
    <x v="2"/>
    <x v="3"/>
    <n v="20150729"/>
    <s v="facebook"/>
    <s v="CM Locker_天气"/>
    <n v="1022901"/>
    <n v="6693.52"/>
  </r>
  <r>
    <s v="其他"/>
    <x v="2"/>
    <x v="3"/>
    <n v="20150729"/>
    <s v="facebook"/>
    <s v="CM launcher"/>
    <n v="92980"/>
    <n v="1389.72"/>
  </r>
  <r>
    <s v="其他"/>
    <x v="2"/>
    <x v="3"/>
    <n v="20150729"/>
    <s v="facebook"/>
    <s v="BD_首页"/>
    <n v="5933032"/>
    <n v="4525"/>
  </r>
  <r>
    <s v="结果页"/>
    <x v="2"/>
    <x v="3"/>
    <n v="20150729"/>
    <s v="facebook"/>
    <s v="BD_结果页"/>
    <n v="6118187"/>
    <n v="4315.1099999999997"/>
  </r>
  <r>
    <s v="充电屏保"/>
    <x v="2"/>
    <x v="3"/>
    <n v="20150729"/>
    <s v="facebook"/>
    <s v="BD_充电屏保"/>
    <n v="26118046"/>
    <n v="22364.6"/>
  </r>
  <r>
    <s v="其他"/>
    <x v="2"/>
    <x v="3"/>
    <n v="20150729"/>
    <s v="Admob"/>
    <s v="BD_首页"/>
    <n v="459529"/>
    <n v="90.464517999999998"/>
  </r>
  <r>
    <s v="其他"/>
    <x v="2"/>
    <x v="3"/>
    <n v="20150729"/>
    <s v="Admob"/>
    <s v="PG_IOS"/>
    <n v="5931426"/>
    <n v="2983.734238"/>
  </r>
  <r>
    <s v="其他"/>
    <x v="2"/>
    <x v="3"/>
    <n v="20150729"/>
    <s v="Admob"/>
    <s v="PG_Android"/>
    <n v="10118819"/>
    <n v="733.108383"/>
  </r>
  <r>
    <s v="结果页"/>
    <x v="1"/>
    <x v="3"/>
    <n v="20150730"/>
    <s v="cpm"/>
    <s v="CM_结果页"/>
    <n v="1023964"/>
    <n v="1178.94"/>
  </r>
  <r>
    <s v="结果页"/>
    <x v="1"/>
    <x v="3"/>
    <n v="20150730"/>
    <s v="cpm"/>
    <s v="CMS_结果页"/>
    <n v="217681"/>
    <n v="219.99"/>
  </r>
  <r>
    <s v="结果页"/>
    <x v="1"/>
    <x v="3"/>
    <n v="20150730"/>
    <s v="cpm"/>
    <s v="BD_结果页"/>
    <n v="211336"/>
    <n v="461.76"/>
  </r>
  <r>
    <s v="其他"/>
    <x v="1"/>
    <x v="3"/>
    <n v="20150730"/>
    <s v="cpm"/>
    <s v="PG_Android"/>
    <n v="15820"/>
    <n v="31.94"/>
  </r>
  <r>
    <s v="结果页"/>
    <x v="1"/>
    <x v="3"/>
    <n v="20150730"/>
    <s v="Videos"/>
    <s v="BD_结果页"/>
    <n v="1455438"/>
    <n v="2374.56"/>
  </r>
  <r>
    <s v="结果页"/>
    <x v="1"/>
    <x v="3"/>
    <n v="20150730"/>
    <s v="Videos"/>
    <s v="CMS_结果页"/>
    <n v="490617"/>
    <n v="508.52"/>
  </r>
  <r>
    <s v="其他"/>
    <x v="1"/>
    <x v="3"/>
    <n v="20150730"/>
    <s v="Videos"/>
    <s v="PG_Android"/>
    <n v="64727"/>
    <n v="339.02"/>
  </r>
  <r>
    <s v="其他"/>
    <x v="2"/>
    <x v="3"/>
    <n v="20150730"/>
    <s v="Admob"/>
    <s v="BD_首页"/>
    <n v="449452"/>
    <n v="97.463223999999997"/>
  </r>
  <r>
    <s v="其他"/>
    <x v="2"/>
    <x v="3"/>
    <n v="20150730"/>
    <s v="Admob"/>
    <s v="PG_IOS"/>
    <n v="6050820"/>
    <n v="2900.9200510000001"/>
  </r>
  <r>
    <s v="其他"/>
    <x v="2"/>
    <x v="3"/>
    <n v="20150730"/>
    <s v="Admob"/>
    <s v="PG_Android"/>
    <n v="9888195"/>
    <n v="707.53031899999996"/>
  </r>
  <r>
    <s v="其他"/>
    <x v="2"/>
    <x v="3"/>
    <n v="20150730"/>
    <s v="facebook"/>
    <s v="PG_IOS"/>
    <n v="637343"/>
    <n v="265.81"/>
  </r>
  <r>
    <s v="其他"/>
    <x v="2"/>
    <x v="3"/>
    <n v="20150730"/>
    <s v="facebook"/>
    <s v="PG_Android"/>
    <n v="31872088"/>
    <n v="6291.73"/>
  </r>
  <r>
    <s v="其他"/>
    <x v="2"/>
    <x v="3"/>
    <n v="20150730"/>
    <s v="facebook"/>
    <s v="FM"/>
    <n v="341537"/>
    <n v="308.89"/>
  </r>
  <r>
    <s v="结果页"/>
    <x v="2"/>
    <x v="3"/>
    <n v="20150730"/>
    <s v="facebook"/>
    <s v="CM_结果页"/>
    <n v="30634812"/>
    <n v="40719.599999999999"/>
  </r>
  <r>
    <s v="其他"/>
    <x v="2"/>
    <x v="3"/>
    <n v="20150730"/>
    <s v="facebook"/>
    <s v="CM_游戏盒子"/>
    <n v="394015"/>
    <n v="1659.48"/>
  </r>
  <r>
    <s v="其他"/>
    <x v="2"/>
    <x v="3"/>
    <n v="20150730"/>
    <s v="facebook"/>
    <s v="CM_卸载页"/>
    <n v="560497"/>
    <n v="772.11"/>
  </r>
  <r>
    <s v="充电屏保"/>
    <x v="2"/>
    <x v="3"/>
    <n v="20150730"/>
    <s v="facebook"/>
    <s v="CM_充电屏保"/>
    <n v="240440078"/>
    <n v="61160.92"/>
  </r>
  <r>
    <s v="其他"/>
    <x v="2"/>
    <x v="3"/>
    <n v="20150730"/>
    <s v="facebook"/>
    <s v="CM_PICKS"/>
    <n v="251680"/>
    <n v="502.93"/>
  </r>
  <r>
    <s v="Applock"/>
    <x v="2"/>
    <x v="3"/>
    <n v="20150730"/>
    <s v="facebook"/>
    <s v="CM_AppLock"/>
    <n v="169216322"/>
    <n v="52673.88"/>
  </r>
  <r>
    <s v="结果页"/>
    <x v="2"/>
    <x v="3"/>
    <n v="20150730"/>
    <s v="facebook"/>
    <s v="CMS_结果页"/>
    <n v="16694438"/>
    <n v="34686.28"/>
  </r>
  <r>
    <s v="充电屏保"/>
    <x v="2"/>
    <x v="3"/>
    <n v="20150730"/>
    <s v="facebook"/>
    <s v="CMS_充电屏保"/>
    <n v="60593431"/>
    <n v="24048.1"/>
  </r>
  <r>
    <s v="Applock"/>
    <x v="2"/>
    <x v="3"/>
    <n v="20150730"/>
    <s v="facebook"/>
    <s v="CMS_AppLock"/>
    <n v="444797335"/>
    <n v="216526.76"/>
  </r>
  <r>
    <s v="其他"/>
    <x v="2"/>
    <x v="3"/>
    <n v="20150730"/>
    <s v="facebook"/>
    <s v="CMFlashlight_首页"/>
    <n v="252965"/>
    <n v="447.81"/>
  </r>
  <r>
    <s v="其他"/>
    <x v="2"/>
    <x v="3"/>
    <n v="20150730"/>
    <s v="facebook"/>
    <s v="CMB"/>
    <n v="3106626"/>
    <n v="1202.1400000000001"/>
  </r>
  <r>
    <s v="天气"/>
    <x v="2"/>
    <x v="3"/>
    <n v="20150730"/>
    <s v="facebook"/>
    <s v="CM Locker_天气"/>
    <n v="1060581"/>
    <n v="6859.45"/>
  </r>
  <r>
    <s v="其他"/>
    <x v="2"/>
    <x v="3"/>
    <n v="20150730"/>
    <s v="facebook"/>
    <s v="CM launcher"/>
    <n v="92437"/>
    <n v="1451.39"/>
  </r>
  <r>
    <s v="其他"/>
    <x v="2"/>
    <x v="3"/>
    <n v="20150730"/>
    <s v="facebook"/>
    <s v="BD_首页"/>
    <n v="5843446"/>
    <n v="4309.62"/>
  </r>
  <r>
    <s v="结果页"/>
    <x v="2"/>
    <x v="3"/>
    <n v="20150730"/>
    <s v="facebook"/>
    <s v="BD_结果页"/>
    <n v="6052311"/>
    <n v="4181.74"/>
  </r>
  <r>
    <s v="充电屏保"/>
    <x v="2"/>
    <x v="3"/>
    <n v="20150730"/>
    <s v="facebook"/>
    <s v="BD_充电屏保"/>
    <n v="26424493"/>
    <n v="21673.25"/>
  </r>
  <r>
    <s v="其他"/>
    <x v="2"/>
    <x v="3"/>
    <n v="20150731"/>
    <s v="facebook"/>
    <s v="PG_IOS"/>
    <n v="8989466"/>
    <n v="2388.36"/>
  </r>
  <r>
    <s v="其他"/>
    <x v="2"/>
    <x v="3"/>
    <n v="20150731"/>
    <s v="facebook"/>
    <s v="PG_Android"/>
    <n v="32819933"/>
    <n v="5804.21"/>
  </r>
  <r>
    <s v="其他"/>
    <x v="2"/>
    <x v="3"/>
    <n v="20150731"/>
    <s v="facebook"/>
    <s v="FM"/>
    <n v="333548"/>
    <n v="250.4"/>
  </r>
  <r>
    <s v="结果页"/>
    <x v="2"/>
    <x v="3"/>
    <n v="20150731"/>
    <s v="facebook"/>
    <s v="CM_结果页"/>
    <n v="30373452"/>
    <n v="38475.160000000003"/>
  </r>
  <r>
    <s v="其他"/>
    <x v="2"/>
    <x v="3"/>
    <n v="20150731"/>
    <s v="facebook"/>
    <s v="CM_游戏盒子"/>
    <n v="426663"/>
    <n v="1824.68"/>
  </r>
  <r>
    <s v="其他"/>
    <x v="2"/>
    <x v="3"/>
    <n v="20150731"/>
    <s v="facebook"/>
    <s v="CM_卸载页"/>
    <n v="552956"/>
    <n v="781.31"/>
  </r>
  <r>
    <s v="充电屏保"/>
    <x v="2"/>
    <x v="3"/>
    <n v="20150731"/>
    <s v="facebook"/>
    <s v="CM_充电屏保"/>
    <n v="237716194"/>
    <n v="59224.28"/>
  </r>
  <r>
    <s v="其他"/>
    <x v="2"/>
    <x v="3"/>
    <n v="20150731"/>
    <s v="facebook"/>
    <s v="CM_PICKS"/>
    <n v="241814"/>
    <n v="499.28"/>
  </r>
  <r>
    <s v="Applock"/>
    <x v="2"/>
    <x v="3"/>
    <n v="20150731"/>
    <s v="facebook"/>
    <s v="CM_AppLock"/>
    <n v="168481852"/>
    <n v="43442.95"/>
  </r>
  <r>
    <s v="结果页"/>
    <x v="2"/>
    <x v="3"/>
    <n v="20150731"/>
    <s v="facebook"/>
    <s v="CMS_结果页"/>
    <n v="16917748"/>
    <n v="32755.93"/>
  </r>
  <r>
    <s v="充电屏保"/>
    <x v="2"/>
    <x v="3"/>
    <n v="20150731"/>
    <s v="facebook"/>
    <s v="CMS_充电屏保"/>
    <n v="60542317"/>
    <n v="21443.439999999999"/>
  </r>
  <r>
    <s v="Applock"/>
    <x v="2"/>
    <x v="3"/>
    <n v="20150731"/>
    <s v="facebook"/>
    <s v="CMS_AppLock"/>
    <n v="442817182"/>
    <n v="202874.43"/>
  </r>
  <r>
    <s v="其他"/>
    <x v="2"/>
    <x v="3"/>
    <n v="20150731"/>
    <s v="facebook"/>
    <s v="CMFlashlight_首页"/>
    <n v="260492"/>
    <n v="410.06"/>
  </r>
  <r>
    <s v="其他"/>
    <x v="2"/>
    <x v="3"/>
    <n v="20150731"/>
    <s v="facebook"/>
    <s v="CMB"/>
    <n v="3058850"/>
    <n v="1079.8499999999999"/>
  </r>
  <r>
    <s v="天气"/>
    <x v="2"/>
    <x v="3"/>
    <n v="20150731"/>
    <s v="facebook"/>
    <s v="CM Locker_天气"/>
    <n v="1110765"/>
    <n v="3818.35"/>
  </r>
  <r>
    <s v="其他"/>
    <x v="2"/>
    <x v="3"/>
    <n v="20150731"/>
    <s v="facebook"/>
    <s v="CM launcher"/>
    <n v="92397"/>
    <n v="1311.51"/>
  </r>
  <r>
    <s v="其他"/>
    <x v="2"/>
    <x v="3"/>
    <n v="20150731"/>
    <s v="facebook"/>
    <s v="BD_首页"/>
    <n v="5728436"/>
    <n v="3878.25"/>
  </r>
  <r>
    <s v="结果页"/>
    <x v="2"/>
    <x v="3"/>
    <n v="20150731"/>
    <s v="facebook"/>
    <s v="BD_结果页"/>
    <n v="5935867"/>
    <n v="3663.76"/>
  </r>
  <r>
    <s v="充电屏保"/>
    <x v="2"/>
    <x v="3"/>
    <n v="20150731"/>
    <s v="facebook"/>
    <s v="BD_充电屏保"/>
    <n v="26418681"/>
    <n v="17875.54"/>
  </r>
  <r>
    <s v="其他"/>
    <x v="2"/>
    <x v="4"/>
    <n v="20150801"/>
    <s v="facebook"/>
    <s v="PG_IOS"/>
    <n v="11340704"/>
    <n v="3301.92"/>
  </r>
  <r>
    <s v="其他"/>
    <x v="2"/>
    <x v="4"/>
    <n v="20150801"/>
    <s v="facebook"/>
    <s v="PG_Android"/>
    <n v="36780699"/>
    <n v="6463.73"/>
  </r>
  <r>
    <s v="其他"/>
    <x v="2"/>
    <x v="4"/>
    <n v="20150801"/>
    <s v="facebook"/>
    <s v="FM"/>
    <n v="337715"/>
    <n v="247.67"/>
  </r>
  <r>
    <s v="结果页"/>
    <x v="2"/>
    <x v="4"/>
    <n v="20150801"/>
    <s v="facebook"/>
    <s v="CM_结果页"/>
    <n v="29665710"/>
    <n v="40430.99"/>
  </r>
  <r>
    <s v="其他"/>
    <x v="2"/>
    <x v="4"/>
    <n v="20150801"/>
    <s v="facebook"/>
    <s v="CM_游戏盒子"/>
    <n v="445244"/>
    <n v="2114.04"/>
  </r>
  <r>
    <s v="其他"/>
    <x v="2"/>
    <x v="4"/>
    <n v="20150801"/>
    <s v="facebook"/>
    <s v="CM_卸载页"/>
    <n v="554629"/>
    <n v="772.4"/>
  </r>
  <r>
    <s v="充电屏保"/>
    <x v="2"/>
    <x v="4"/>
    <n v="20150801"/>
    <s v="facebook"/>
    <s v="CM_充电屏保"/>
    <n v="228190739"/>
    <n v="55645.35"/>
  </r>
  <r>
    <s v="其他"/>
    <x v="2"/>
    <x v="4"/>
    <n v="20150801"/>
    <s v="facebook"/>
    <s v="CM_PICKS"/>
    <n v="238929"/>
    <n v="565.78"/>
  </r>
  <r>
    <s v="Applock"/>
    <x v="2"/>
    <x v="4"/>
    <n v="20150801"/>
    <s v="facebook"/>
    <s v="CM_AppLock"/>
    <n v="163876616"/>
    <n v="38882.29"/>
  </r>
  <r>
    <s v="结果页"/>
    <x v="2"/>
    <x v="4"/>
    <n v="20150801"/>
    <s v="facebook"/>
    <s v="CMS_结果页"/>
    <n v="16691359"/>
    <n v="33901.279999999999"/>
  </r>
  <r>
    <s v="充电屏保"/>
    <x v="2"/>
    <x v="4"/>
    <n v="20150801"/>
    <s v="facebook"/>
    <s v="CMS_充电屏保"/>
    <n v="58625424"/>
    <n v="18835.189999999999"/>
  </r>
  <r>
    <s v="Applock"/>
    <x v="2"/>
    <x v="4"/>
    <n v="20150801"/>
    <s v="facebook"/>
    <s v="CMS_AppLock"/>
    <n v="428283107"/>
    <n v="177776.45"/>
  </r>
  <r>
    <s v="其他"/>
    <x v="2"/>
    <x v="4"/>
    <n v="20150801"/>
    <s v="facebook"/>
    <s v="CMFlashlight_首页"/>
    <n v="271863"/>
    <n v="397.33"/>
  </r>
  <r>
    <s v="其他"/>
    <x v="2"/>
    <x v="4"/>
    <n v="20150801"/>
    <s v="facebook"/>
    <s v="CMB"/>
    <n v="2990035"/>
    <n v="949.12"/>
  </r>
  <r>
    <s v="天气"/>
    <x v="2"/>
    <x v="4"/>
    <n v="20150801"/>
    <s v="facebook"/>
    <s v="CM Locker_天气"/>
    <n v="1118644"/>
    <n v="3188.66"/>
  </r>
  <r>
    <s v="其他"/>
    <x v="2"/>
    <x v="4"/>
    <n v="20150801"/>
    <s v="facebook"/>
    <s v="CM launcher"/>
    <n v="92383"/>
    <n v="1233.25"/>
  </r>
  <r>
    <s v="其他"/>
    <x v="2"/>
    <x v="4"/>
    <n v="20150801"/>
    <s v="facebook"/>
    <s v="BD_首页"/>
    <n v="5573627"/>
    <n v="3720.67"/>
  </r>
  <r>
    <s v="结果页"/>
    <x v="2"/>
    <x v="4"/>
    <n v="20150801"/>
    <s v="facebook"/>
    <s v="BD_结果页"/>
    <n v="5783099"/>
    <n v="3784.17"/>
  </r>
  <r>
    <s v="充电屏保"/>
    <x v="2"/>
    <x v="4"/>
    <n v="20150801"/>
    <s v="facebook"/>
    <s v="BD_充电屏保"/>
    <n v="24950647"/>
    <n v="14972.58"/>
  </r>
  <r>
    <s v="其他"/>
    <x v="2"/>
    <x v="3"/>
    <n v="20150731"/>
    <s v="Admob"/>
    <s v="BD_首页"/>
    <n v="446836"/>
    <n v="87.214192999999995"/>
  </r>
  <r>
    <s v="其他"/>
    <x v="2"/>
    <x v="3"/>
    <n v="20150731"/>
    <s v="Admob"/>
    <s v="PG_IOS"/>
    <n v="4071006"/>
    <n v="1522.3303410000001"/>
  </r>
  <r>
    <s v="其他"/>
    <x v="2"/>
    <x v="3"/>
    <n v="20150731"/>
    <s v="Admob"/>
    <s v="PG_Android"/>
    <n v="10271837"/>
    <n v="726.65031999999997"/>
  </r>
  <r>
    <s v="其他"/>
    <x v="2"/>
    <x v="4"/>
    <n v="20150801"/>
    <s v="Admob"/>
    <s v="BD_首页"/>
    <n v="434141"/>
    <n v="89.505807000000004"/>
  </r>
  <r>
    <s v="其他"/>
    <x v="2"/>
    <x v="4"/>
    <n v="20150801"/>
    <s v="Admob"/>
    <s v="PG_IOS"/>
    <n v="4169892"/>
    <n v="1470.1187279999999"/>
  </r>
  <r>
    <s v="其他"/>
    <x v="2"/>
    <x v="4"/>
    <n v="20150801"/>
    <s v="Admob"/>
    <s v="PG_Android"/>
    <n v="11753034"/>
    <n v="748.54580599999997"/>
  </r>
  <r>
    <s v="结果页"/>
    <x v="1"/>
    <x v="3"/>
    <n v="20150731"/>
    <s v="cpm"/>
    <s v="CM_结果页"/>
    <n v="885412"/>
    <n v="922.91"/>
  </r>
  <r>
    <s v="结果页"/>
    <x v="1"/>
    <x v="3"/>
    <n v="20150731"/>
    <s v="cpm"/>
    <s v="CMS_结果页"/>
    <n v="207078"/>
    <n v="228.44"/>
  </r>
  <r>
    <s v="结果页"/>
    <x v="1"/>
    <x v="3"/>
    <n v="20150731"/>
    <s v="cpm"/>
    <s v="BD_结果页"/>
    <n v="190517"/>
    <n v="357.48"/>
  </r>
  <r>
    <s v="其他"/>
    <x v="1"/>
    <x v="3"/>
    <n v="20150731"/>
    <s v="cpm"/>
    <s v="PG_Android"/>
    <n v="16013"/>
    <n v="37.090000000000003"/>
  </r>
  <r>
    <s v="结果页"/>
    <x v="1"/>
    <x v="4"/>
    <n v="20150801"/>
    <s v="cpm"/>
    <s v="CM_结果页"/>
    <n v="840145"/>
    <n v="906.33"/>
  </r>
  <r>
    <s v="结果页"/>
    <x v="1"/>
    <x v="4"/>
    <n v="20150801"/>
    <s v="cpm"/>
    <s v="CMS_结果页"/>
    <n v="198980"/>
    <n v="209.46"/>
  </r>
  <r>
    <s v="结果页"/>
    <x v="1"/>
    <x v="4"/>
    <n v="20150801"/>
    <s v="cpm"/>
    <s v="BD_结果页"/>
    <n v="190121"/>
    <n v="335.18"/>
  </r>
  <r>
    <s v="其他"/>
    <x v="1"/>
    <x v="4"/>
    <n v="20150801"/>
    <s v="cpm"/>
    <s v="PG_Android"/>
    <n v="16494"/>
    <n v="10.91"/>
  </r>
  <r>
    <s v="结果页"/>
    <x v="1"/>
    <x v="3"/>
    <n v="20150731"/>
    <s v="Videos"/>
    <s v="BD_结果页"/>
    <n v="1384049"/>
    <n v="2245.88"/>
  </r>
  <r>
    <s v="结果页"/>
    <x v="1"/>
    <x v="3"/>
    <n v="20150731"/>
    <s v="Videos"/>
    <s v="CMS_结果页"/>
    <n v="450704"/>
    <n v="426.8"/>
  </r>
  <r>
    <s v="其他"/>
    <x v="1"/>
    <x v="3"/>
    <n v="20150731"/>
    <s v="Videos"/>
    <s v="PG_Android"/>
    <n v="124775"/>
    <n v="588.88"/>
  </r>
  <r>
    <s v="结果页"/>
    <x v="1"/>
    <x v="4"/>
    <n v="20150801"/>
    <s v="Videos"/>
    <s v="BD_结果页"/>
    <n v="1402605"/>
    <n v="2524.0100000000002"/>
  </r>
  <r>
    <s v="结果页"/>
    <x v="1"/>
    <x v="4"/>
    <n v="20150801"/>
    <s v="Videos"/>
    <s v="CMS_结果页"/>
    <n v="484570"/>
    <n v="493.92"/>
  </r>
  <r>
    <s v="其他"/>
    <x v="1"/>
    <x v="4"/>
    <n v="20150801"/>
    <s v="Videos"/>
    <s v="PG_Android"/>
    <n v="83590"/>
    <n v="451.76"/>
  </r>
  <r>
    <s v="结果页"/>
    <x v="0"/>
    <x v="4"/>
    <n v="20150805"/>
    <s v="自家直客"/>
    <s v="CM_结果页"/>
    <n v="30729344"/>
    <n v="26772.33"/>
  </r>
  <r>
    <s v="结果页"/>
    <x v="0"/>
    <x v="4"/>
    <n v="20150804"/>
    <s v="自家直客"/>
    <s v="CM_结果页"/>
    <n v="31636188"/>
    <n v="26251.55"/>
  </r>
  <r>
    <s v="结果页"/>
    <x v="0"/>
    <x v="4"/>
    <n v="20150803"/>
    <s v="自家直客"/>
    <s v="CM_结果页"/>
    <n v="32002791"/>
    <n v="26738.05"/>
  </r>
  <r>
    <s v="结果页"/>
    <x v="0"/>
    <x v="4"/>
    <n v="20150802"/>
    <s v="自家直客"/>
    <s v="CM_结果页"/>
    <n v="30444243"/>
    <n v="26012.21"/>
  </r>
  <r>
    <s v="结果页"/>
    <x v="1"/>
    <x v="4"/>
    <n v="20150805"/>
    <s v="API"/>
    <s v="CM_结果页"/>
    <n v="2075967"/>
    <n v="466.33"/>
  </r>
  <r>
    <s v="结果页"/>
    <x v="1"/>
    <x v="4"/>
    <n v="20150804"/>
    <s v="API"/>
    <s v="CM_结果页"/>
    <n v="1966288"/>
    <n v="465.47"/>
  </r>
  <r>
    <s v="结果页"/>
    <x v="1"/>
    <x v="4"/>
    <n v="20150803"/>
    <s v="API"/>
    <s v="CM_结果页"/>
    <n v="1355735"/>
    <n v="322.77"/>
  </r>
  <r>
    <s v="结果页"/>
    <x v="1"/>
    <x v="4"/>
    <n v="20150802"/>
    <s v="API"/>
    <s v="CM_结果页"/>
    <n v="1365558"/>
    <n v="338.17"/>
  </r>
  <r>
    <s v="其他"/>
    <x v="0"/>
    <x v="4"/>
    <n v="20150805"/>
    <s v="自家直客"/>
    <s v="CM_APP_BOX"/>
    <n v="1895777"/>
    <n v="577.19000000000005"/>
  </r>
  <r>
    <s v="其他"/>
    <x v="0"/>
    <x v="4"/>
    <n v="20150804"/>
    <s v="自家直客"/>
    <s v="CM_APP_BOX"/>
    <n v="2098537"/>
    <n v="634.41999999999996"/>
  </r>
  <r>
    <s v="其他"/>
    <x v="0"/>
    <x v="4"/>
    <n v="20150803"/>
    <s v="自家直客"/>
    <s v="CM_APP_BOX"/>
    <n v="2873990"/>
    <n v="826.3"/>
  </r>
  <r>
    <s v="其他"/>
    <x v="0"/>
    <x v="4"/>
    <n v="20150802"/>
    <s v="自家直客"/>
    <s v="CM_APP_BOX"/>
    <n v="2967210"/>
    <n v="800.36"/>
  </r>
  <r>
    <s v="其他"/>
    <x v="1"/>
    <x v="4"/>
    <n v="20150805"/>
    <s v="API"/>
    <s v="CM_APP_BOX"/>
    <n v="2072173"/>
    <n v="151.41999999999999"/>
  </r>
  <r>
    <s v="其他"/>
    <x v="1"/>
    <x v="4"/>
    <n v="20150804"/>
    <s v="API"/>
    <s v="CM_APP_BOX"/>
    <n v="1927336"/>
    <n v="94.97"/>
  </r>
  <r>
    <s v="其他"/>
    <x v="1"/>
    <x v="4"/>
    <n v="20150803"/>
    <s v="API"/>
    <s v="CM_APP_BOX"/>
    <n v="1112807"/>
    <n v="97.12"/>
  </r>
  <r>
    <s v="其他"/>
    <x v="1"/>
    <x v="4"/>
    <n v="20150802"/>
    <s v="API"/>
    <s v="CM_APP_BOX"/>
    <n v="1079030"/>
    <n v="103.67"/>
  </r>
  <r>
    <s v="其他"/>
    <x v="0"/>
    <x v="4"/>
    <n v="20150805"/>
    <s v="自家直客"/>
    <s v="CM launcher"/>
    <n v="9845540"/>
    <n v="3037.68"/>
  </r>
  <r>
    <s v="其他"/>
    <x v="0"/>
    <x v="4"/>
    <n v="20150804"/>
    <s v="自家直客"/>
    <s v="CM launcher"/>
    <n v="11301429"/>
    <n v="3327"/>
  </r>
  <r>
    <s v="其他"/>
    <x v="0"/>
    <x v="4"/>
    <n v="20150803"/>
    <s v="自家直客"/>
    <s v="CM launcher"/>
    <n v="19926188"/>
    <n v="4542.58"/>
  </r>
  <r>
    <s v="其他"/>
    <x v="0"/>
    <x v="4"/>
    <n v="20150802"/>
    <s v="自家直客"/>
    <s v="CM launcher"/>
    <n v="21273188"/>
    <n v="4725.1899999999996"/>
  </r>
  <r>
    <s v="其他"/>
    <x v="1"/>
    <x v="4"/>
    <n v="20150805"/>
    <s v="API"/>
    <s v="CM launcher"/>
    <n v="32708008"/>
    <n v="2866.03"/>
  </r>
  <r>
    <s v="其他"/>
    <x v="1"/>
    <x v="4"/>
    <n v="20150804"/>
    <s v="API"/>
    <s v="CM launcher"/>
    <n v="31634996"/>
    <n v="2850.55"/>
  </r>
  <r>
    <s v="其他"/>
    <x v="1"/>
    <x v="4"/>
    <n v="20150803"/>
    <s v="API"/>
    <s v="CM launcher"/>
    <n v="22459463"/>
    <n v="2368.06"/>
  </r>
  <r>
    <s v="其他"/>
    <x v="1"/>
    <x v="4"/>
    <n v="20150802"/>
    <s v="API"/>
    <s v="CM launcher"/>
    <n v="22473034"/>
    <n v="2684.6"/>
  </r>
  <r>
    <s v="结果页"/>
    <x v="0"/>
    <x v="4"/>
    <n v="20150805"/>
    <s v="自家直客"/>
    <s v="CMS_结果页"/>
    <n v="7825656"/>
    <n v="9055.68"/>
  </r>
  <r>
    <s v="结果页"/>
    <x v="0"/>
    <x v="4"/>
    <n v="20150804"/>
    <s v="自家直客"/>
    <s v="CMS_结果页"/>
    <n v="8017157"/>
    <n v="9004.57"/>
  </r>
  <r>
    <s v="结果页"/>
    <x v="0"/>
    <x v="4"/>
    <n v="20150803"/>
    <s v="自家直客"/>
    <s v="CMS_结果页"/>
    <n v="8074002"/>
    <n v="9192.1299999999992"/>
  </r>
  <r>
    <s v="结果页"/>
    <x v="0"/>
    <x v="4"/>
    <n v="20150802"/>
    <s v="自家直客"/>
    <s v="CMS_结果页"/>
    <n v="8011600"/>
    <n v="9328.77"/>
  </r>
  <r>
    <s v="结果页"/>
    <x v="1"/>
    <x v="4"/>
    <n v="20150805"/>
    <s v="API"/>
    <s v="CMS_结果页"/>
    <n v="1451867"/>
    <n v="803.01"/>
  </r>
  <r>
    <s v="结果页"/>
    <x v="1"/>
    <x v="4"/>
    <n v="20150804"/>
    <s v="API"/>
    <s v="CMS_结果页"/>
    <n v="1403968"/>
    <n v="801.55"/>
  </r>
  <r>
    <s v="结果页"/>
    <x v="1"/>
    <x v="4"/>
    <n v="20150803"/>
    <s v="API"/>
    <s v="CMS_结果页"/>
    <n v="1174190"/>
    <n v="706.35"/>
  </r>
  <r>
    <s v="结果页"/>
    <x v="1"/>
    <x v="4"/>
    <n v="20150802"/>
    <s v="API"/>
    <s v="CMS_结果页"/>
    <n v="1217458"/>
    <n v="736.96"/>
  </r>
  <r>
    <s v="其他"/>
    <x v="0"/>
    <x v="4"/>
    <n v="20150805"/>
    <s v="自家直客"/>
    <s v="PG_Android"/>
    <n v="10203563"/>
    <n v="2500.84"/>
  </r>
  <r>
    <s v="其他"/>
    <x v="0"/>
    <x v="4"/>
    <n v="20150804"/>
    <s v="自家直客"/>
    <s v="PG_Android"/>
    <n v="10436135"/>
    <n v="2518.3200000000002"/>
  </r>
  <r>
    <s v="其他"/>
    <x v="0"/>
    <x v="4"/>
    <n v="20150803"/>
    <s v="自家直客"/>
    <s v="PG_Android"/>
    <n v="10830802"/>
    <n v="2725.89"/>
  </r>
  <r>
    <s v="其他"/>
    <x v="0"/>
    <x v="4"/>
    <n v="20150802"/>
    <s v="自家直客"/>
    <s v="PG_Android"/>
    <n v="12393068"/>
    <n v="2936.72"/>
  </r>
  <r>
    <s v="其他"/>
    <x v="1"/>
    <x v="4"/>
    <n v="20150805"/>
    <s v="API"/>
    <s v="PG_Android"/>
    <n v="13937153"/>
    <n v="315.56"/>
  </r>
  <r>
    <s v="其他"/>
    <x v="1"/>
    <x v="4"/>
    <n v="20150804"/>
    <s v="API"/>
    <s v="PG_Android"/>
    <n v="14521531"/>
    <n v="332.69"/>
  </r>
  <r>
    <s v="其他"/>
    <x v="1"/>
    <x v="4"/>
    <n v="20150803"/>
    <s v="API"/>
    <s v="PG_Android"/>
    <n v="14947155"/>
    <n v="286.72000000000003"/>
  </r>
  <r>
    <s v="其他"/>
    <x v="1"/>
    <x v="4"/>
    <n v="20150802"/>
    <s v="API"/>
    <s v="PG_Android"/>
    <n v="18642394"/>
    <n v="299.55"/>
  </r>
  <r>
    <s v="其他"/>
    <x v="0"/>
    <x v="4"/>
    <n v="20150805"/>
    <s v="自家直客"/>
    <s v="FM"/>
    <n v="803472"/>
    <n v="262.06"/>
  </r>
  <r>
    <s v="其他"/>
    <x v="0"/>
    <x v="4"/>
    <n v="20150804"/>
    <s v="自家直客"/>
    <s v="FM"/>
    <n v="884683"/>
    <n v="290.3"/>
  </r>
  <r>
    <s v="其他"/>
    <x v="0"/>
    <x v="4"/>
    <n v="20150803"/>
    <s v="自家直客"/>
    <s v="FM"/>
    <n v="998017"/>
    <n v="313.14999999999998"/>
  </r>
  <r>
    <s v="其他"/>
    <x v="0"/>
    <x v="4"/>
    <n v="20150802"/>
    <s v="自家直客"/>
    <s v="FM"/>
    <n v="1058359"/>
    <n v="318.62"/>
  </r>
  <r>
    <s v="其他"/>
    <x v="1"/>
    <x v="4"/>
    <n v="20150805"/>
    <s v="API"/>
    <s v="FM"/>
    <n v="1126473"/>
    <n v="41.57"/>
  </r>
  <r>
    <s v="其他"/>
    <x v="1"/>
    <x v="4"/>
    <n v="20150804"/>
    <s v="API"/>
    <s v="FM"/>
    <n v="1131718"/>
    <n v="59.25"/>
  </r>
  <r>
    <s v="其他"/>
    <x v="1"/>
    <x v="4"/>
    <n v="20150803"/>
    <s v="API"/>
    <s v="FM"/>
    <n v="1018856"/>
    <n v="50.48"/>
  </r>
  <r>
    <s v="其他"/>
    <x v="1"/>
    <x v="4"/>
    <n v="20150802"/>
    <s v="API"/>
    <s v="FM"/>
    <n v="1034367"/>
    <n v="58.45"/>
  </r>
  <r>
    <s v="充电屏保"/>
    <x v="0"/>
    <x v="4"/>
    <n v="20150805"/>
    <s v="自家直客"/>
    <s v="CM_充电屏保"/>
    <n v="55424339"/>
    <n v="14270.98"/>
  </r>
  <r>
    <s v="充电屏保"/>
    <x v="0"/>
    <x v="4"/>
    <n v="20150804"/>
    <s v="自家直客"/>
    <s v="CM_充电屏保"/>
    <n v="16410666"/>
    <n v="3857.22"/>
  </r>
  <r>
    <s v="充电屏保"/>
    <x v="0"/>
    <x v="4"/>
    <n v="20150803"/>
    <s v="自家直客"/>
    <s v="CM_充电屏保"/>
    <n v="318"/>
    <n v="0.3"/>
  </r>
  <r>
    <s v="充电屏保"/>
    <x v="0"/>
    <x v="4"/>
    <n v="20150802"/>
    <s v="自家直客"/>
    <s v="CM_充电屏保"/>
    <n v="320"/>
    <n v="1.25"/>
  </r>
  <r>
    <s v="充电屏保"/>
    <x v="0"/>
    <x v="4"/>
    <n v="20150805"/>
    <s v="自家直客"/>
    <s v="CMS_充电屏保"/>
    <n v="1087999"/>
    <n v="44.19"/>
  </r>
  <r>
    <s v="充电屏保"/>
    <x v="0"/>
    <x v="4"/>
    <n v="20150804"/>
    <s v="自家直客"/>
    <s v="CMS_充电屏保"/>
    <n v="502588"/>
    <n v="50.93"/>
  </r>
  <r>
    <s v="充电屏保"/>
    <x v="0"/>
    <x v="4"/>
    <n v="20150803"/>
    <s v="自家直客"/>
    <s v="CMS_充电屏保"/>
    <n v="0"/>
    <n v="0"/>
  </r>
  <r>
    <s v="充电屏保"/>
    <x v="0"/>
    <x v="4"/>
    <n v="20150802"/>
    <s v="自家直客"/>
    <s v="CMS_充电屏保"/>
    <n v="0"/>
    <n v="0"/>
  </r>
  <r>
    <s v="充电屏保"/>
    <x v="0"/>
    <x v="4"/>
    <n v="20150805"/>
    <s v="自家直客"/>
    <s v="BD_充电屏保"/>
    <n v="15967574"/>
    <n v="2267.31"/>
  </r>
  <r>
    <s v="充电屏保"/>
    <x v="0"/>
    <x v="4"/>
    <n v="20150804"/>
    <s v="自家直客"/>
    <s v="BD_充电屏保"/>
    <n v="15613863"/>
    <n v="2144.6"/>
  </r>
  <r>
    <s v="充电屏保"/>
    <x v="0"/>
    <x v="4"/>
    <n v="20150803"/>
    <s v="自家直客"/>
    <s v="BD_充电屏保"/>
    <n v="15376878"/>
    <n v="2979.21"/>
  </r>
  <r>
    <s v="充电屏保"/>
    <x v="0"/>
    <x v="4"/>
    <n v="20150802"/>
    <s v="自家直客"/>
    <s v="BD_充电屏保"/>
    <n v="14427982"/>
    <n v="3171.98"/>
  </r>
  <r>
    <s v="其他"/>
    <x v="0"/>
    <x v="4"/>
    <n v="20150805"/>
    <s v="自家直客"/>
    <s v="CM_PICKS"/>
    <n v="5901471"/>
    <n v="3739.86"/>
  </r>
  <r>
    <s v="其他"/>
    <x v="0"/>
    <x v="4"/>
    <n v="20150804"/>
    <s v="自家直客"/>
    <s v="CM_PICKS"/>
    <n v="5808813"/>
    <n v="3586.97"/>
  </r>
  <r>
    <s v="其他"/>
    <x v="0"/>
    <x v="4"/>
    <n v="20150803"/>
    <s v="自家直客"/>
    <s v="CM_PICKS"/>
    <n v="5771601"/>
    <n v="3692.42"/>
  </r>
  <r>
    <s v="其他"/>
    <x v="0"/>
    <x v="4"/>
    <n v="20150802"/>
    <s v="自家直客"/>
    <s v="CM_PICKS"/>
    <n v="5629488"/>
    <n v="3692.19"/>
  </r>
  <r>
    <s v="其他"/>
    <x v="1"/>
    <x v="4"/>
    <n v="20150805"/>
    <s v="API"/>
    <s v="CM_PICKS"/>
    <n v="3408661"/>
    <n v="985.04"/>
  </r>
  <r>
    <s v="其他"/>
    <x v="1"/>
    <x v="4"/>
    <n v="20150804"/>
    <s v="API"/>
    <s v="CM_PICKS"/>
    <n v="3486135"/>
    <n v="993.82"/>
  </r>
  <r>
    <s v="其他"/>
    <x v="1"/>
    <x v="4"/>
    <n v="20150803"/>
    <s v="API"/>
    <s v="CM_PICKS"/>
    <n v="3327229"/>
    <n v="985.04"/>
  </r>
  <r>
    <s v="其他"/>
    <x v="1"/>
    <x v="4"/>
    <n v="20150802"/>
    <s v="API"/>
    <s v="CM_PICKS"/>
    <n v="3448932"/>
    <n v="1073.42"/>
  </r>
  <r>
    <s v="其他"/>
    <x v="0"/>
    <x v="4"/>
    <n v="20150805"/>
    <s v="自家直客"/>
    <s v="CM_游戏盒子"/>
    <n v="24885075"/>
    <n v="8655.9599999999991"/>
  </r>
  <r>
    <s v="其他"/>
    <x v="0"/>
    <x v="4"/>
    <n v="20150804"/>
    <s v="自家直客"/>
    <s v="CM_游戏盒子"/>
    <n v="25716084"/>
    <n v="9021.82"/>
  </r>
  <r>
    <s v="其他"/>
    <x v="0"/>
    <x v="4"/>
    <n v="20150803"/>
    <s v="自家直客"/>
    <s v="CM_游戏盒子"/>
    <n v="27373739"/>
    <n v="9787.2900000000009"/>
  </r>
  <r>
    <s v="其他"/>
    <x v="0"/>
    <x v="4"/>
    <n v="20150802"/>
    <s v="自家直客"/>
    <s v="CM_游戏盒子"/>
    <n v="26118705"/>
    <n v="10131.52"/>
  </r>
  <r>
    <s v="其他"/>
    <x v="1"/>
    <x v="4"/>
    <n v="20150805"/>
    <s v="API"/>
    <s v="CM_游戏盒子"/>
    <n v="28087876"/>
    <n v="4419.12"/>
  </r>
  <r>
    <s v="其他"/>
    <x v="1"/>
    <x v="4"/>
    <n v="20150804"/>
    <s v="API"/>
    <s v="CM_游戏盒子"/>
    <n v="26750178"/>
    <n v="4720.08"/>
  </r>
  <r>
    <s v="其他"/>
    <x v="1"/>
    <x v="4"/>
    <n v="20150803"/>
    <s v="API"/>
    <s v="CM_游戏盒子"/>
    <n v="22596144"/>
    <n v="3931.06"/>
  </r>
  <r>
    <s v="其他"/>
    <x v="1"/>
    <x v="4"/>
    <n v="20150802"/>
    <s v="API"/>
    <s v="CM_游戏盒子"/>
    <n v="24458247"/>
    <n v="4456.93"/>
  </r>
  <r>
    <s v="结果页"/>
    <x v="0"/>
    <x v="4"/>
    <n v="20150805"/>
    <s v="自家直客"/>
    <s v="BD_结果页"/>
    <n v="5265512"/>
    <n v="11851.93"/>
  </r>
  <r>
    <s v="结果页"/>
    <x v="0"/>
    <x v="4"/>
    <n v="20150804"/>
    <s v="自家直客"/>
    <s v="BD_结果页"/>
    <n v="5370563"/>
    <n v="11820.84"/>
  </r>
  <r>
    <s v="结果页"/>
    <x v="0"/>
    <x v="4"/>
    <n v="20150803"/>
    <s v="自家直客"/>
    <s v="BD_结果页"/>
    <n v="5879838"/>
    <n v="13164.16"/>
  </r>
  <r>
    <s v="结果页"/>
    <x v="0"/>
    <x v="4"/>
    <n v="20150802"/>
    <s v="自家直客"/>
    <s v="BD_结果页"/>
    <n v="6074223"/>
    <n v="13917.17"/>
  </r>
  <r>
    <s v="结果页"/>
    <x v="1"/>
    <x v="4"/>
    <n v="20150805"/>
    <s v="API"/>
    <s v="BD_结果页"/>
    <n v="679851"/>
    <n v="423.48"/>
  </r>
  <r>
    <s v="结果页"/>
    <x v="1"/>
    <x v="4"/>
    <n v="20150804"/>
    <s v="API"/>
    <s v="BD_结果页"/>
    <n v="679292"/>
    <n v="441.45"/>
  </r>
  <r>
    <s v="结果页"/>
    <x v="1"/>
    <x v="4"/>
    <n v="20150803"/>
    <s v="API"/>
    <s v="BD_结果页"/>
    <n v="539644"/>
    <n v="340.2"/>
  </r>
  <r>
    <s v="结果页"/>
    <x v="1"/>
    <x v="4"/>
    <n v="20150802"/>
    <s v="API"/>
    <s v="BD_结果页"/>
    <n v="555976"/>
    <n v="404.64"/>
  </r>
  <r>
    <s v="其他"/>
    <x v="0"/>
    <x v="4"/>
    <n v="20150805"/>
    <s v="自家直客"/>
    <s v="BD_首页"/>
    <n v="3133554"/>
    <n v="306.81"/>
  </r>
  <r>
    <s v="其他"/>
    <x v="0"/>
    <x v="4"/>
    <n v="20150804"/>
    <s v="自家直客"/>
    <s v="BD_首页"/>
    <n v="2687166"/>
    <n v="310.31"/>
  </r>
  <r>
    <s v="其他"/>
    <x v="0"/>
    <x v="4"/>
    <n v="20150803"/>
    <s v="自家直客"/>
    <s v="BD_首页"/>
    <n v="2041615"/>
    <n v="302.92"/>
  </r>
  <r>
    <s v="其他"/>
    <x v="0"/>
    <x v="4"/>
    <n v="20150802"/>
    <s v="自家直客"/>
    <s v="BD_首页"/>
    <n v="2395647"/>
    <n v="393.84"/>
  </r>
  <r>
    <s v="其他"/>
    <x v="1"/>
    <x v="4"/>
    <n v="20150805"/>
    <s v="API"/>
    <s v="BD_首页"/>
    <n v="3061678"/>
    <n v="306.81"/>
  </r>
  <r>
    <s v="其他"/>
    <x v="1"/>
    <x v="4"/>
    <n v="20150804"/>
    <s v="API"/>
    <s v="BD_首页"/>
    <n v="2615434"/>
    <n v="310.31"/>
  </r>
  <r>
    <s v="其他"/>
    <x v="1"/>
    <x v="4"/>
    <n v="20150803"/>
    <s v="API"/>
    <s v="BD_首页"/>
    <n v="1984861"/>
    <n v="302.92"/>
  </r>
  <r>
    <s v="其他"/>
    <x v="1"/>
    <x v="4"/>
    <n v="20150802"/>
    <s v="API"/>
    <s v="BD_首页"/>
    <n v="2325829"/>
    <n v="393.84"/>
  </r>
  <r>
    <s v="其他"/>
    <x v="0"/>
    <x v="4"/>
    <n v="20150805"/>
    <s v="自家直客"/>
    <s v="CM_卸载页"/>
    <n v="7136949"/>
    <n v="5706.43"/>
  </r>
  <r>
    <s v="其他"/>
    <x v="0"/>
    <x v="4"/>
    <n v="20150804"/>
    <s v="自家直客"/>
    <s v="CM_卸载页"/>
    <n v="7262589"/>
    <n v="5620.42"/>
  </r>
  <r>
    <s v="其他"/>
    <x v="0"/>
    <x v="4"/>
    <n v="20150803"/>
    <s v="自家直客"/>
    <s v="CM_卸载页"/>
    <n v="7297094"/>
    <n v="5953.03"/>
  </r>
  <r>
    <s v="其他"/>
    <x v="0"/>
    <x v="4"/>
    <n v="20150802"/>
    <s v="自家直客"/>
    <s v="CM_卸载页"/>
    <n v="7191839"/>
    <n v="5945.55"/>
  </r>
  <r>
    <s v="其他"/>
    <x v="1"/>
    <x v="4"/>
    <n v="20150805"/>
    <s v="API"/>
    <s v="CM_卸载页"/>
    <n v="4110349"/>
    <n v="993.96"/>
  </r>
  <r>
    <s v="其他"/>
    <x v="1"/>
    <x v="4"/>
    <n v="20150804"/>
    <s v="API"/>
    <s v="CM_卸载页"/>
    <n v="4239539"/>
    <n v="1092.8699999999999"/>
  </r>
  <r>
    <s v="其他"/>
    <x v="1"/>
    <x v="4"/>
    <n v="20150803"/>
    <s v="API"/>
    <s v="CM_卸载页"/>
    <n v="4015770"/>
    <n v="1016.75"/>
  </r>
  <r>
    <s v="其他"/>
    <x v="1"/>
    <x v="4"/>
    <n v="20150802"/>
    <s v="API"/>
    <s v="CM_卸载页"/>
    <n v="4114222"/>
    <n v="1133.6099999999999"/>
  </r>
  <r>
    <s v="其他"/>
    <x v="0"/>
    <x v="4"/>
    <n v="20150805"/>
    <s v="自家直客"/>
    <s v="cmflashlight"/>
    <n v="211536"/>
    <n v="337.08"/>
  </r>
  <r>
    <s v="其他"/>
    <x v="0"/>
    <x v="4"/>
    <n v="20150804"/>
    <s v="自家直客"/>
    <s v="cmflashlight"/>
    <n v="221408"/>
    <n v="370.07"/>
  </r>
  <r>
    <s v="其他"/>
    <x v="0"/>
    <x v="4"/>
    <n v="20150803"/>
    <s v="自家直客"/>
    <s v="cmflashlight"/>
    <n v="229647"/>
    <n v="398.27"/>
  </r>
  <r>
    <s v="其他"/>
    <x v="0"/>
    <x v="4"/>
    <n v="20150802"/>
    <s v="自家直客"/>
    <s v="cmflashlight"/>
    <n v="230407"/>
    <n v="397.84"/>
  </r>
  <r>
    <s v="其他"/>
    <x v="1"/>
    <x v="4"/>
    <n v="20150805"/>
    <s v="API"/>
    <s v="cmflashlight"/>
    <n v="114346"/>
    <n v="37.340000000000003"/>
  </r>
  <r>
    <s v="其他"/>
    <x v="1"/>
    <x v="4"/>
    <n v="20150804"/>
    <s v="API"/>
    <s v="cmflashlight"/>
    <n v="106084"/>
    <n v="36.409999999999997"/>
  </r>
  <r>
    <s v="其他"/>
    <x v="1"/>
    <x v="4"/>
    <n v="20150803"/>
    <s v="API"/>
    <s v="cmflashlight"/>
    <n v="87936"/>
    <n v="41.82"/>
  </r>
  <r>
    <s v="其他"/>
    <x v="1"/>
    <x v="4"/>
    <n v="20150802"/>
    <s v="API"/>
    <s v="cmflashlight"/>
    <n v="90268"/>
    <n v="46.19"/>
  </r>
  <r>
    <s v="天气"/>
    <x v="0"/>
    <x v="4"/>
    <n v="20150805"/>
    <s v="自家直客"/>
    <s v="CM Locker_天气"/>
    <n v="340386"/>
    <n v="3257.78"/>
  </r>
  <r>
    <s v="天气"/>
    <x v="0"/>
    <x v="4"/>
    <n v="20150804"/>
    <s v="自家直客"/>
    <s v="CM Locker_天气"/>
    <n v="335903"/>
    <n v="3264.82"/>
  </r>
  <r>
    <s v="天气"/>
    <x v="0"/>
    <x v="4"/>
    <n v="20150803"/>
    <s v="自家直客"/>
    <s v="CM Locker_天气"/>
    <n v="340444"/>
    <n v="3684.81"/>
  </r>
  <r>
    <s v="天气"/>
    <x v="0"/>
    <x v="4"/>
    <n v="20150802"/>
    <s v="自家直客"/>
    <s v="CM Locker_天气"/>
    <n v="316789"/>
    <n v="3093.33"/>
  </r>
  <r>
    <s v="其他"/>
    <x v="1"/>
    <x v="4"/>
    <n v="20150802"/>
    <s v="cpm"/>
    <s v="PG_Android"/>
    <n v="18928"/>
    <n v="3.45"/>
  </r>
  <r>
    <s v="结果页"/>
    <x v="1"/>
    <x v="4"/>
    <n v="20150802"/>
    <s v="cpm"/>
    <s v="BD_结果页"/>
    <n v="115569"/>
    <n v="202.25"/>
  </r>
  <r>
    <s v="结果页"/>
    <x v="1"/>
    <x v="4"/>
    <n v="20150802"/>
    <s v="cpm"/>
    <s v="CMS_结果页"/>
    <n v="173178"/>
    <n v="181.48"/>
  </r>
  <r>
    <s v="其他"/>
    <x v="2"/>
    <x v="4"/>
    <n v="20150802"/>
    <s v="Admob"/>
    <s v="BD_首页"/>
    <n v="431975"/>
    <n v="88.465806000000001"/>
  </r>
  <r>
    <s v="结果页"/>
    <x v="1"/>
    <x v="4"/>
    <n v="20150802"/>
    <s v="Videos"/>
    <s v="CMS_结果页"/>
    <n v="497357"/>
    <n v="501.57"/>
  </r>
  <r>
    <s v="其他"/>
    <x v="2"/>
    <x v="4"/>
    <n v="20150802"/>
    <s v="facebook"/>
    <s v="CM_PICKS"/>
    <n v="242912"/>
    <n v="546.27"/>
  </r>
  <r>
    <s v="其他"/>
    <x v="2"/>
    <x v="4"/>
    <n v="20150802"/>
    <s v="facebook"/>
    <s v="CM launcher"/>
    <n v="90814"/>
    <n v="1215.3"/>
  </r>
  <r>
    <s v="结果页"/>
    <x v="1"/>
    <x v="4"/>
    <n v="20150802"/>
    <s v="cpm"/>
    <s v="CM_结果页"/>
    <n v="770501"/>
    <n v="932.69"/>
  </r>
  <r>
    <s v="其他"/>
    <x v="2"/>
    <x v="4"/>
    <n v="20150802"/>
    <s v="facebook"/>
    <s v="CMFlashlight_首页"/>
    <n v="261507"/>
    <n v="346.53"/>
  </r>
  <r>
    <s v="其他"/>
    <x v="2"/>
    <x v="4"/>
    <n v="20150802"/>
    <s v="facebook"/>
    <s v="CM_卸载页"/>
    <n v="568667"/>
    <n v="829.01"/>
  </r>
  <r>
    <s v="其他"/>
    <x v="2"/>
    <x v="4"/>
    <n v="20150802"/>
    <s v="facebook"/>
    <s v="CM_游戏盒子"/>
    <n v="426799"/>
    <n v="2006.65"/>
  </r>
  <r>
    <s v="其他"/>
    <x v="2"/>
    <x v="4"/>
    <n v="20150802"/>
    <s v="facebook"/>
    <s v="FM"/>
    <n v="334305"/>
    <n v="261.95999999999998"/>
  </r>
  <r>
    <s v="其他"/>
    <x v="2"/>
    <x v="4"/>
    <n v="20150802"/>
    <s v="facebook"/>
    <s v="CMB"/>
    <n v="3028144"/>
    <n v="974.21"/>
  </r>
  <r>
    <s v="其他"/>
    <x v="2"/>
    <x v="4"/>
    <n v="20150802"/>
    <s v="Admob"/>
    <s v="PG_IOS"/>
    <n v="4165782"/>
    <n v="1453.981951"/>
  </r>
  <r>
    <s v="结果页"/>
    <x v="1"/>
    <x v="4"/>
    <n v="20150802"/>
    <s v="Videos"/>
    <s v="BD_结果页"/>
    <n v="1415661"/>
    <n v="2700.14"/>
  </r>
  <r>
    <s v="其他"/>
    <x v="2"/>
    <x v="4"/>
    <n v="20150802"/>
    <s v="Admob"/>
    <s v="PG_Android"/>
    <n v="10705741"/>
    <n v="719.07613000000003"/>
  </r>
  <r>
    <s v="其他"/>
    <x v="2"/>
    <x v="4"/>
    <n v="20150802"/>
    <s v="facebook"/>
    <s v="BD_首页"/>
    <n v="5532408"/>
    <n v="3666.03"/>
  </r>
  <r>
    <s v="天气"/>
    <x v="2"/>
    <x v="4"/>
    <n v="20150802"/>
    <s v="facebook"/>
    <s v="CM Locker_天气"/>
    <n v="1035827"/>
    <n v="2922.42"/>
  </r>
  <r>
    <s v="结果页"/>
    <x v="2"/>
    <x v="4"/>
    <n v="20150802"/>
    <s v="facebook"/>
    <s v="BD_结果页"/>
    <n v="5762278"/>
    <n v="3752.76"/>
  </r>
  <r>
    <s v="其他"/>
    <x v="2"/>
    <x v="4"/>
    <n v="20150802"/>
    <s v="facebook"/>
    <s v="PG_IOS"/>
    <n v="11614959"/>
    <n v="5715.68"/>
  </r>
  <r>
    <s v="充电屏保"/>
    <x v="2"/>
    <x v="4"/>
    <n v="20150802"/>
    <s v="facebook"/>
    <s v="BD_充电屏保"/>
    <n v="24613220"/>
    <n v="14536.3"/>
  </r>
  <r>
    <s v="其他"/>
    <x v="2"/>
    <x v="4"/>
    <n v="20150802"/>
    <s v="facebook"/>
    <s v="PG_Android"/>
    <n v="38935497"/>
    <n v="7366.22"/>
  </r>
  <r>
    <s v="结果页"/>
    <x v="2"/>
    <x v="4"/>
    <n v="20150802"/>
    <s v="facebook"/>
    <s v="CMS_结果页"/>
    <n v="16485465"/>
    <n v="32735.85"/>
  </r>
  <r>
    <s v="结果页"/>
    <x v="2"/>
    <x v="4"/>
    <n v="20150802"/>
    <s v="facebook"/>
    <s v="CM_结果页"/>
    <n v="30164190"/>
    <n v="41890.47"/>
  </r>
  <r>
    <s v="充电屏保"/>
    <x v="2"/>
    <x v="4"/>
    <n v="20150802"/>
    <s v="facebook"/>
    <s v="CMS_充电屏保"/>
    <n v="56848001"/>
    <n v="18355.150000000001"/>
  </r>
  <r>
    <s v="Applock"/>
    <x v="2"/>
    <x v="4"/>
    <n v="20150802"/>
    <s v="facebook"/>
    <s v="CM_AppLock"/>
    <n v="156310410"/>
    <n v="36862.410000000003"/>
  </r>
  <r>
    <s v="充电屏保"/>
    <x v="2"/>
    <x v="4"/>
    <n v="20150802"/>
    <s v="facebook"/>
    <s v="CM_充电屏保"/>
    <n v="224962995"/>
    <n v="54859.11"/>
  </r>
  <r>
    <s v="Applock"/>
    <x v="2"/>
    <x v="4"/>
    <n v="20150802"/>
    <s v="facebook"/>
    <s v="CMS_AppLock"/>
    <n v="406693893"/>
    <n v="168409.12"/>
  </r>
  <r>
    <s v="其他"/>
    <x v="1"/>
    <x v="4"/>
    <n v="20150802"/>
    <s v="Videos"/>
    <s v="PG_Android"/>
    <n v="213027"/>
    <n v="1486.25"/>
  </r>
  <r>
    <s v="其他"/>
    <x v="1"/>
    <x v="4"/>
    <n v="20150803"/>
    <s v="cpm"/>
    <s v="PG_Android"/>
    <n v="18403"/>
    <n v="5.29"/>
  </r>
  <r>
    <s v="结果页"/>
    <x v="1"/>
    <x v="4"/>
    <n v="20150803"/>
    <s v="cpm"/>
    <s v="BD_结果页"/>
    <n v="75169"/>
    <n v="98.57"/>
  </r>
  <r>
    <s v="结果页"/>
    <x v="1"/>
    <x v="4"/>
    <n v="20150803"/>
    <s v="cpm"/>
    <s v="CMS_结果页"/>
    <n v="161990"/>
    <n v="165.08"/>
  </r>
  <r>
    <s v="其他"/>
    <x v="2"/>
    <x v="4"/>
    <n v="20150803"/>
    <s v="Admob"/>
    <s v="BD_首页"/>
    <n v="439647"/>
    <n v="82.903227000000001"/>
  </r>
  <r>
    <s v="结果页"/>
    <x v="1"/>
    <x v="4"/>
    <n v="20150803"/>
    <s v="Videos"/>
    <s v="CMS_结果页"/>
    <n v="509464"/>
    <n v="468.27"/>
  </r>
  <r>
    <s v="其他"/>
    <x v="2"/>
    <x v="4"/>
    <n v="20150803"/>
    <s v="facebook"/>
    <s v="CM_PICKS"/>
    <n v="258212"/>
    <n v="602.57000000000005"/>
  </r>
  <r>
    <s v="其他"/>
    <x v="2"/>
    <x v="4"/>
    <n v="20150803"/>
    <s v="facebook"/>
    <s v="CM launcher"/>
    <n v="86372"/>
    <n v="1265.67"/>
  </r>
  <r>
    <s v="结果页"/>
    <x v="1"/>
    <x v="4"/>
    <n v="20150803"/>
    <s v="cpm"/>
    <s v="CM_结果页"/>
    <n v="768348"/>
    <n v="713.9"/>
  </r>
  <r>
    <s v="其他"/>
    <x v="2"/>
    <x v="4"/>
    <n v="20150803"/>
    <s v="facebook"/>
    <s v="CMFlashlight_首页"/>
    <n v="262761"/>
    <n v="352.63"/>
  </r>
  <r>
    <s v="其他"/>
    <x v="2"/>
    <x v="4"/>
    <n v="20150803"/>
    <s v="facebook"/>
    <s v="FM"/>
    <n v="322875"/>
    <n v="242.98"/>
  </r>
  <r>
    <s v="其他"/>
    <x v="2"/>
    <x v="4"/>
    <n v="20150803"/>
    <s v="facebook"/>
    <s v="CM_卸载页"/>
    <n v="598456"/>
    <n v="806.92"/>
  </r>
  <r>
    <s v="其他"/>
    <x v="2"/>
    <x v="4"/>
    <n v="20150803"/>
    <s v="facebook"/>
    <s v="CM_游戏盒子"/>
    <n v="455027"/>
    <n v="2030.38"/>
  </r>
  <r>
    <s v="其他"/>
    <x v="2"/>
    <x v="4"/>
    <n v="20150803"/>
    <s v="facebook"/>
    <s v="CMB"/>
    <n v="3041960"/>
    <n v="932.28"/>
  </r>
  <r>
    <s v="其他"/>
    <x v="2"/>
    <x v="4"/>
    <n v="20150803"/>
    <s v="Admob"/>
    <s v="PG_IOS"/>
    <n v="3621730"/>
    <n v="1366.449055"/>
  </r>
  <r>
    <s v="其他"/>
    <x v="2"/>
    <x v="4"/>
    <n v="20150803"/>
    <s v="Admob"/>
    <s v="PG_Android"/>
    <n v="9197861"/>
    <n v="687.39612899999997"/>
  </r>
  <r>
    <s v="结果页"/>
    <x v="1"/>
    <x v="4"/>
    <n v="20150803"/>
    <s v="Videos"/>
    <s v="BD_结果页"/>
    <n v="1745176"/>
    <n v="3228.18"/>
  </r>
  <r>
    <s v="其他"/>
    <x v="2"/>
    <x v="4"/>
    <n v="20150803"/>
    <s v="facebook"/>
    <s v="BD_首页"/>
    <n v="5600548"/>
    <n v="3689.06"/>
  </r>
  <r>
    <s v="结果页"/>
    <x v="2"/>
    <x v="4"/>
    <n v="20150803"/>
    <s v="facebook"/>
    <s v="BD_结果页"/>
    <n v="6125450"/>
    <n v="4768.71"/>
  </r>
  <r>
    <s v="其他"/>
    <x v="2"/>
    <x v="4"/>
    <n v="20150803"/>
    <s v="facebook"/>
    <s v="PG_IOS"/>
    <n v="9984851"/>
    <n v="2601.85"/>
  </r>
  <r>
    <s v="天气"/>
    <x v="2"/>
    <x v="4"/>
    <n v="20150803"/>
    <s v="facebook"/>
    <s v="CM Locker_天气"/>
    <n v="1083189"/>
    <n v="3052.98"/>
  </r>
  <r>
    <s v="充电屏保"/>
    <x v="2"/>
    <x v="4"/>
    <n v="20150803"/>
    <s v="facebook"/>
    <s v="BD_充电屏保"/>
    <n v="26361157"/>
    <n v="15272.17"/>
  </r>
  <r>
    <s v="其他"/>
    <x v="2"/>
    <x v="4"/>
    <n v="20150803"/>
    <s v="facebook"/>
    <s v="PG_Android"/>
    <n v="32709833"/>
    <n v="5529.01"/>
  </r>
  <r>
    <s v="结果页"/>
    <x v="2"/>
    <x v="4"/>
    <n v="20150803"/>
    <s v="facebook"/>
    <s v="CMS_结果页"/>
    <n v="16600042"/>
    <n v="32516.62"/>
  </r>
  <r>
    <s v="结果页"/>
    <x v="2"/>
    <x v="4"/>
    <n v="20150803"/>
    <s v="facebook"/>
    <s v="CM_结果页"/>
    <n v="32037756"/>
    <n v="43394.71"/>
  </r>
  <r>
    <s v="充电屏保"/>
    <x v="2"/>
    <x v="4"/>
    <n v="20150803"/>
    <s v="facebook"/>
    <s v="CMS_充电屏保"/>
    <n v="60366017"/>
    <n v="18554.900000000001"/>
  </r>
  <r>
    <s v="Applock"/>
    <x v="2"/>
    <x v="4"/>
    <n v="20150803"/>
    <s v="facebook"/>
    <s v="CM_AppLock"/>
    <n v="166370897"/>
    <n v="37795.94"/>
  </r>
  <r>
    <s v="充电屏保"/>
    <x v="2"/>
    <x v="4"/>
    <n v="20150803"/>
    <s v="facebook"/>
    <s v="CM_充电屏保"/>
    <n v="241926375"/>
    <n v="57366.69"/>
  </r>
  <r>
    <s v="Applock"/>
    <x v="2"/>
    <x v="4"/>
    <n v="20150803"/>
    <s v="facebook"/>
    <s v="CMS_AppLock"/>
    <n v="436993516"/>
    <n v="173056.07"/>
  </r>
  <r>
    <s v="其他"/>
    <x v="1"/>
    <x v="4"/>
    <n v="20150803"/>
    <s v="Videos"/>
    <s v="PG_Android"/>
    <n v="143765"/>
    <n v="1333.63"/>
  </r>
  <r>
    <s v="天气"/>
    <x v="2"/>
    <x v="4"/>
    <n v="20150804"/>
    <s v="facebook"/>
    <s v="CMS_天气"/>
    <n v="75"/>
    <n v="0.19"/>
  </r>
  <r>
    <s v="其他"/>
    <x v="2"/>
    <x v="4"/>
    <n v="20150804"/>
    <s v="facebook"/>
    <s v="CM_测试数据"/>
    <n v="30"/>
    <n v="0.17"/>
  </r>
  <r>
    <s v="天气"/>
    <x v="2"/>
    <x v="4"/>
    <n v="20150804"/>
    <s v="facebook"/>
    <s v="CM_天气"/>
    <n v="157"/>
    <n v="0.89"/>
  </r>
  <r>
    <s v="天气"/>
    <x v="2"/>
    <x v="4"/>
    <n v="20150804"/>
    <s v="facebook"/>
    <s v="BD_天气"/>
    <n v="98"/>
    <n v="0.95"/>
  </r>
  <r>
    <s v="其他"/>
    <x v="1"/>
    <x v="4"/>
    <n v="20150804"/>
    <s v="cpm"/>
    <s v="PG_Android"/>
    <n v="17241"/>
    <n v="3.25"/>
  </r>
  <r>
    <s v="结果页"/>
    <x v="1"/>
    <x v="4"/>
    <n v="20150804"/>
    <s v="cpm"/>
    <s v="CMS_结果页"/>
    <n v="108743"/>
    <n v="88.61"/>
  </r>
  <r>
    <s v="结果页"/>
    <x v="1"/>
    <x v="4"/>
    <n v="20150804"/>
    <s v="cpm"/>
    <s v="BD_结果页"/>
    <n v="96868"/>
    <n v="127.45"/>
  </r>
  <r>
    <s v="其他"/>
    <x v="2"/>
    <x v="4"/>
    <n v="20150804"/>
    <s v="Admob"/>
    <s v="BD_首页"/>
    <n v="437837"/>
    <n v="86.958708999999999"/>
  </r>
  <r>
    <s v="结果页"/>
    <x v="1"/>
    <x v="4"/>
    <n v="20150804"/>
    <s v="Videos"/>
    <s v="CMS_结果页"/>
    <n v="538680"/>
    <n v="506.99"/>
  </r>
  <r>
    <s v="其他"/>
    <x v="2"/>
    <x v="4"/>
    <n v="20150804"/>
    <s v="facebook"/>
    <s v="CM_PICKS"/>
    <n v="249920"/>
    <n v="573.28"/>
  </r>
  <r>
    <s v="结果页"/>
    <x v="1"/>
    <x v="4"/>
    <n v="20150804"/>
    <s v="cpm"/>
    <s v="CM_结果页"/>
    <n v="592641"/>
    <n v="519.03"/>
  </r>
  <r>
    <s v="其他"/>
    <x v="2"/>
    <x v="4"/>
    <n v="20150804"/>
    <s v="facebook"/>
    <s v="CM launcher"/>
    <n v="88578"/>
    <n v="1469.92"/>
  </r>
  <r>
    <s v="其他"/>
    <x v="2"/>
    <x v="4"/>
    <n v="20150804"/>
    <s v="facebook"/>
    <s v="CM Flashlight"/>
    <n v="259863"/>
    <n v="362.47"/>
  </r>
  <r>
    <s v="其他"/>
    <x v="2"/>
    <x v="4"/>
    <n v="20150804"/>
    <s v="facebook"/>
    <s v="CM_卸载页"/>
    <n v="579300"/>
    <n v="841.96"/>
  </r>
  <r>
    <s v="其他"/>
    <x v="2"/>
    <x v="4"/>
    <n v="20150804"/>
    <s v="facebook"/>
    <s v="FM"/>
    <n v="319293"/>
    <n v="246.21"/>
  </r>
  <r>
    <s v="其他"/>
    <x v="2"/>
    <x v="4"/>
    <n v="20150804"/>
    <s v="facebook"/>
    <s v="CM_游戏盒子"/>
    <n v="462768"/>
    <n v="1938.16"/>
  </r>
  <r>
    <s v="其他"/>
    <x v="2"/>
    <x v="4"/>
    <n v="20150804"/>
    <s v="facebook"/>
    <s v="CMB"/>
    <n v="3041952"/>
    <n v="899.49"/>
  </r>
  <r>
    <s v="其他"/>
    <x v="2"/>
    <x v="4"/>
    <n v="20150804"/>
    <s v="Admob"/>
    <s v="PG_IOS"/>
    <n v="3451020"/>
    <n v="1296.1535449999999"/>
  </r>
  <r>
    <s v="其他"/>
    <x v="2"/>
    <x v="4"/>
    <n v="20150804"/>
    <s v="Admob"/>
    <s v="PG_Android"/>
    <n v="8539719"/>
    <n v="641.37032299999998"/>
  </r>
  <r>
    <s v="结果页"/>
    <x v="1"/>
    <x v="4"/>
    <n v="20150804"/>
    <s v="Videos"/>
    <s v="BD_结果页"/>
    <n v="2150897"/>
    <n v="4204.45"/>
  </r>
  <r>
    <s v="其他"/>
    <x v="2"/>
    <x v="4"/>
    <n v="20150804"/>
    <s v="facebook"/>
    <s v="BD_首页"/>
    <n v="5563884"/>
    <n v="3628.89"/>
  </r>
  <r>
    <s v="其他"/>
    <x v="2"/>
    <x v="4"/>
    <n v="20150804"/>
    <s v="facebook"/>
    <s v="PG_IOS"/>
    <n v="9652530"/>
    <n v="2599.4899999999998"/>
  </r>
  <r>
    <s v="结果页"/>
    <x v="2"/>
    <x v="4"/>
    <n v="20150804"/>
    <s v="facebook"/>
    <s v="BD_结果页"/>
    <n v="6162406"/>
    <n v="5125.88"/>
  </r>
  <r>
    <s v="天气"/>
    <x v="2"/>
    <x v="4"/>
    <n v="20150804"/>
    <s v="facebook"/>
    <s v="CM Locker_天气"/>
    <n v="1122661"/>
    <n v="3480.72"/>
  </r>
  <r>
    <s v="充电屏保"/>
    <x v="2"/>
    <x v="4"/>
    <n v="20150804"/>
    <s v="facebook"/>
    <s v="BD_充电屏保"/>
    <n v="26623256"/>
    <n v="15543.39"/>
  </r>
  <r>
    <s v="其他"/>
    <x v="2"/>
    <x v="4"/>
    <n v="20150804"/>
    <s v="facebook"/>
    <s v="PG_Android"/>
    <n v="33668521"/>
    <n v="5980.42"/>
  </r>
  <r>
    <s v="结果页"/>
    <x v="2"/>
    <x v="4"/>
    <n v="20150804"/>
    <s v="facebook"/>
    <s v="CMS_结果页"/>
    <n v="16611866"/>
    <n v="33621.32"/>
  </r>
  <r>
    <s v="结果页"/>
    <x v="2"/>
    <x v="4"/>
    <n v="20150804"/>
    <s v="facebook"/>
    <s v="CM_结果页"/>
    <n v="31530686"/>
    <n v="44506.36"/>
  </r>
  <r>
    <s v="充电屏保"/>
    <x v="2"/>
    <x v="4"/>
    <n v="20150804"/>
    <s v="facebook"/>
    <s v="CMS_充电屏保"/>
    <n v="60318087"/>
    <n v="18722.2"/>
  </r>
  <r>
    <s v="Applock"/>
    <x v="2"/>
    <x v="4"/>
    <n v="20150804"/>
    <s v="facebook"/>
    <s v="CM_AppLock"/>
    <n v="165838167"/>
    <n v="40049.85"/>
  </r>
  <r>
    <s v="充电屏保"/>
    <x v="2"/>
    <x v="4"/>
    <n v="20150804"/>
    <s v="facebook"/>
    <s v="CM_充电屏保"/>
    <n v="259080324"/>
    <n v="62032.31"/>
  </r>
  <r>
    <s v="Applock"/>
    <x v="2"/>
    <x v="4"/>
    <n v="20150804"/>
    <s v="facebook"/>
    <s v="CMS_AppLock"/>
    <n v="434461613"/>
    <n v="173000.43"/>
  </r>
  <r>
    <s v="其他"/>
    <x v="1"/>
    <x v="4"/>
    <n v="20150804"/>
    <s v="Videos"/>
    <s v="PG_Android"/>
    <n v="194251"/>
    <n v="1262.23"/>
  </r>
  <r>
    <s v="其他"/>
    <x v="1"/>
    <x v="4"/>
    <n v="20150805"/>
    <s v="cpm"/>
    <s v="PG_Android"/>
    <n v="17450"/>
    <n v="2.64"/>
  </r>
  <r>
    <s v="结果页"/>
    <x v="1"/>
    <x v="4"/>
    <n v="20150805"/>
    <s v="cpm"/>
    <s v="CMS_结果页"/>
    <n v="56825"/>
    <n v="52.68"/>
  </r>
  <r>
    <s v="结果页"/>
    <x v="1"/>
    <x v="4"/>
    <n v="20150805"/>
    <s v="cpm"/>
    <s v="BD_结果页"/>
    <n v="121154"/>
    <n v="176.85"/>
  </r>
  <r>
    <s v="其他"/>
    <x v="2"/>
    <x v="4"/>
    <n v="20150805"/>
    <s v="Admob"/>
    <s v="BD_首页"/>
    <n v="432186"/>
    <n v="86.787096000000005"/>
  </r>
  <r>
    <s v="结果页"/>
    <x v="1"/>
    <x v="4"/>
    <n v="20150805"/>
    <s v="cpm"/>
    <s v="CM_结果页"/>
    <n v="462269"/>
    <n v="407.36"/>
  </r>
  <r>
    <s v="结果页"/>
    <x v="1"/>
    <x v="4"/>
    <n v="20150805"/>
    <s v="Videos"/>
    <s v="CMS_结果页"/>
    <n v="528449"/>
    <n v="506.38"/>
  </r>
  <r>
    <s v="其他"/>
    <x v="2"/>
    <x v="4"/>
    <n v="20150805"/>
    <s v="Admob"/>
    <s v="PG_IOS"/>
    <n v="3424666"/>
    <n v="1277.705786"/>
  </r>
  <r>
    <s v="其他"/>
    <x v="2"/>
    <x v="4"/>
    <n v="20150805"/>
    <s v="Admob"/>
    <s v="PG_Android"/>
    <n v="8443453"/>
    <n v="650.73677499999997"/>
  </r>
  <r>
    <s v="结果页"/>
    <x v="1"/>
    <x v="4"/>
    <n v="20150805"/>
    <s v="Videos"/>
    <s v="BD_结果页"/>
    <n v="2056110"/>
    <n v="3455.77"/>
  </r>
  <r>
    <s v="其他"/>
    <x v="1"/>
    <x v="4"/>
    <n v="20150805"/>
    <s v="Videos"/>
    <s v="PG_Android"/>
    <n v="138769"/>
    <n v="1202.99"/>
  </r>
  <r>
    <s v="其他"/>
    <x v="2"/>
    <x v="4"/>
    <n v="20150805"/>
    <s v="facebook"/>
    <s v="PG_IOS"/>
    <n v="9652603"/>
    <n v="2562.3000000000002"/>
  </r>
  <r>
    <s v="其他"/>
    <x v="2"/>
    <x v="4"/>
    <n v="20150805"/>
    <s v="facebook"/>
    <s v="PG_Android"/>
    <n v="31322034"/>
    <n v="5544"/>
  </r>
  <r>
    <s v="其他"/>
    <x v="2"/>
    <x v="4"/>
    <n v="20150805"/>
    <s v="facebook"/>
    <s v="FM"/>
    <n v="310282"/>
    <n v="222.11"/>
  </r>
  <r>
    <s v="结果页"/>
    <x v="2"/>
    <x v="4"/>
    <n v="20150805"/>
    <s v="facebook"/>
    <s v="CM_结果页"/>
    <n v="30293175"/>
    <n v="45719.61"/>
  </r>
  <r>
    <s v="其他"/>
    <x v="2"/>
    <x v="4"/>
    <n v="20150805"/>
    <s v="facebook"/>
    <s v="CM_游戏盒子"/>
    <n v="440195"/>
    <n v="2009.84"/>
  </r>
  <r>
    <s v="其他"/>
    <x v="2"/>
    <x v="4"/>
    <n v="20150805"/>
    <s v="facebook"/>
    <s v="CM_测试数据"/>
    <n v="31"/>
    <n v="0.04"/>
  </r>
  <r>
    <s v="天气"/>
    <x v="2"/>
    <x v="4"/>
    <n v="20150805"/>
    <s v="facebook"/>
    <s v="CM_天气"/>
    <n v="136"/>
    <n v="1.29"/>
  </r>
  <r>
    <s v="其他"/>
    <x v="2"/>
    <x v="4"/>
    <n v="20150805"/>
    <s v="facebook"/>
    <s v="CM_卸载页"/>
    <n v="549928"/>
    <n v="869.03"/>
  </r>
  <r>
    <s v="充电屏保"/>
    <x v="2"/>
    <x v="4"/>
    <n v="20150805"/>
    <s v="facebook"/>
    <s v="CM_充电屏保"/>
    <n v="266785580"/>
    <n v="72414.06"/>
  </r>
  <r>
    <s v="其他"/>
    <x v="2"/>
    <x v="4"/>
    <n v="20150805"/>
    <s v="facebook"/>
    <s v="CM_PICKS"/>
    <n v="247979"/>
    <n v="596.55999999999995"/>
  </r>
  <r>
    <s v="Applock"/>
    <x v="2"/>
    <x v="4"/>
    <n v="20150805"/>
    <s v="facebook"/>
    <s v="CM_AppLock"/>
    <n v="162304492"/>
    <n v="44754.57"/>
  </r>
  <r>
    <s v="结果页"/>
    <x v="2"/>
    <x v="4"/>
    <n v="20150805"/>
    <s v="facebook"/>
    <s v="CMS_结果页"/>
    <n v="16454969"/>
    <n v="33867.279999999999"/>
  </r>
  <r>
    <s v="天气"/>
    <x v="2"/>
    <x v="4"/>
    <n v="20150805"/>
    <s v="facebook"/>
    <s v="CMS_天气"/>
    <n v="18338"/>
    <n v="104.75"/>
  </r>
  <r>
    <s v="充电屏保"/>
    <x v="2"/>
    <x v="4"/>
    <n v="20150805"/>
    <s v="facebook"/>
    <s v="CMS_充电屏保"/>
    <n v="60721514"/>
    <n v="21318.12"/>
  </r>
  <r>
    <s v="Applock"/>
    <x v="2"/>
    <x v="4"/>
    <n v="20150805"/>
    <s v="facebook"/>
    <s v="CMS_AppLock"/>
    <n v="439528784"/>
    <n v="200195.64"/>
  </r>
  <r>
    <s v="其他"/>
    <x v="2"/>
    <x v="4"/>
    <n v="20150805"/>
    <s v="facebook"/>
    <s v="CMB"/>
    <n v="3030210"/>
    <n v="915.06"/>
  </r>
  <r>
    <s v="天气"/>
    <x v="2"/>
    <x v="4"/>
    <n v="20150805"/>
    <s v="facebook"/>
    <s v="CM Locker_天气"/>
    <n v="1156582"/>
    <n v="3512.16"/>
  </r>
  <r>
    <s v="其他"/>
    <x v="2"/>
    <x v="4"/>
    <n v="20150805"/>
    <s v="facebook"/>
    <s v="CM launcher"/>
    <n v="89771"/>
    <n v="1420.59"/>
  </r>
  <r>
    <s v="其他"/>
    <x v="2"/>
    <x v="4"/>
    <n v="20150805"/>
    <s v="facebook"/>
    <s v="CM Flashlight"/>
    <n v="262702"/>
    <n v="367.28"/>
  </r>
  <r>
    <s v="其他"/>
    <x v="2"/>
    <x v="4"/>
    <n v="20150805"/>
    <s v="facebook"/>
    <s v="BD_首页"/>
    <n v="5550719"/>
    <n v="3649.29"/>
  </r>
  <r>
    <s v="结果页"/>
    <x v="2"/>
    <x v="4"/>
    <n v="20150805"/>
    <s v="facebook"/>
    <s v="BD_结果页"/>
    <n v="6155313"/>
    <n v="5058.78"/>
  </r>
  <r>
    <s v="天气"/>
    <x v="2"/>
    <x v="4"/>
    <n v="20150805"/>
    <s v="facebook"/>
    <s v="BD_天气"/>
    <n v="21"/>
    <n v="0.26"/>
  </r>
  <r>
    <s v="充电屏保"/>
    <x v="2"/>
    <x v="4"/>
    <n v="20150805"/>
    <s v="facebook"/>
    <s v="BD_充电屏保"/>
    <n v="26823349"/>
    <n v="16264.89"/>
  </r>
  <r>
    <s v="其他"/>
    <x v="1"/>
    <x v="4"/>
    <n v="20150806"/>
    <s v="API"/>
    <s v="CM Flashlight"/>
    <n v="111096"/>
    <n v="40.729000281499999"/>
  </r>
  <r>
    <s v="其他"/>
    <x v="0"/>
    <x v="4"/>
    <n v="20150806"/>
    <s v="自家直客"/>
    <s v="CM Flashlight"/>
    <n v="217924"/>
    <n v="313.36999809600002"/>
  </r>
  <r>
    <s v="天气"/>
    <x v="0"/>
    <x v="4"/>
    <n v="20150806"/>
    <s v="自家直客"/>
    <s v="CM Locker_天气"/>
    <n v="366801"/>
    <n v="3378.88999418"/>
  </r>
  <r>
    <s v="其他"/>
    <x v="0"/>
    <x v="4"/>
    <n v="20150806"/>
    <s v="自家直客"/>
    <s v="PG_Android"/>
    <n v="10890902"/>
    <n v="2404.8699789000002"/>
  </r>
  <r>
    <s v="其他"/>
    <x v="1"/>
    <x v="4"/>
    <n v="20150806"/>
    <s v="API"/>
    <s v="PG_Android"/>
    <n v="13394962"/>
    <n v="196.116000606"/>
  </r>
  <r>
    <s v="其他"/>
    <x v="0"/>
    <x v="4"/>
    <n v="20150806"/>
    <s v="自家直客"/>
    <s v="FM"/>
    <n v="849065"/>
    <n v="279.98999671799999"/>
  </r>
  <r>
    <s v="其他"/>
    <x v="1"/>
    <x v="4"/>
    <n v="20150806"/>
    <s v="API"/>
    <s v="FM"/>
    <n v="1082664"/>
    <n v="75.103000050399999"/>
  </r>
  <r>
    <s v="结果页"/>
    <x v="1"/>
    <x v="4"/>
    <n v="20150806"/>
    <s v="API"/>
    <s v="CM_结果页"/>
    <n v="2872575"/>
    <n v="463.52900409699998"/>
  </r>
  <r>
    <s v="结果页"/>
    <x v="0"/>
    <x v="4"/>
    <n v="20150806"/>
    <s v="自家直客"/>
    <s v="CM_结果页"/>
    <n v="31709102"/>
    <n v="25984.519962900002"/>
  </r>
  <r>
    <s v="其他"/>
    <x v="0"/>
    <x v="4"/>
    <n v="20150806"/>
    <s v="自家直客"/>
    <s v="CM_游戏盒子"/>
    <n v="24638344"/>
    <n v="8174.0999884299999"/>
  </r>
  <r>
    <s v="其他"/>
    <x v="1"/>
    <x v="4"/>
    <n v="20150806"/>
    <s v="API"/>
    <s v="CM_游戏盒子"/>
    <n v="26722534"/>
    <n v="4574.2182014299997"/>
  </r>
  <r>
    <s v="天气"/>
    <x v="0"/>
    <x v="4"/>
    <n v="20150806"/>
    <s v="自家直客"/>
    <s v="CM_天气"/>
    <n v="94"/>
    <n v="1.03999998048"/>
  </r>
  <r>
    <s v="其他"/>
    <x v="0"/>
    <x v="4"/>
    <n v="20150806"/>
    <s v="自家直客"/>
    <s v="CM_卸载页"/>
    <n v="7274403"/>
    <n v="5616.3999876899998"/>
  </r>
  <r>
    <s v="其他"/>
    <x v="1"/>
    <x v="4"/>
    <n v="20150806"/>
    <s v="API"/>
    <s v="CM_卸载页"/>
    <n v="4022389"/>
    <n v="953.95400796800004"/>
  </r>
  <r>
    <s v="充电屏保"/>
    <x v="0"/>
    <x v="4"/>
    <n v="20150806"/>
    <s v="自家直客"/>
    <s v="CM_充电屏保"/>
    <n v="314956427"/>
    <n v="24240.2560075"/>
  </r>
  <r>
    <s v="充电屏保"/>
    <x v="1"/>
    <x v="4"/>
    <n v="20150806"/>
    <s v="API"/>
    <s v="CM_充电屏保"/>
    <n v="162"/>
    <n v="0"/>
  </r>
  <r>
    <s v="其他"/>
    <x v="0"/>
    <x v="4"/>
    <n v="20150806"/>
    <s v="自家直客"/>
    <s v="CM_PICKS"/>
    <n v="6157858"/>
    <n v="3769.7199955699998"/>
  </r>
  <r>
    <s v="其他"/>
    <x v="1"/>
    <x v="4"/>
    <n v="20150806"/>
    <s v="API"/>
    <s v="CM_PICKS"/>
    <n v="3410583"/>
    <n v="894.31800666599997"/>
  </r>
  <r>
    <s v="其他"/>
    <x v="1"/>
    <x v="4"/>
    <n v="20150806"/>
    <s v="API"/>
    <s v="CM_APP_BOX"/>
    <n v="2093735"/>
    <n v="134.06306319399999"/>
  </r>
  <r>
    <s v="其他"/>
    <x v="0"/>
    <x v="4"/>
    <n v="20150806"/>
    <s v="自家直客"/>
    <s v="CM_APP_BOX"/>
    <n v="1959988"/>
    <n v="525.09999667099999"/>
  </r>
  <r>
    <s v="结果页"/>
    <x v="0"/>
    <x v="4"/>
    <n v="20150806"/>
    <s v="自家直客"/>
    <s v="CMS_结果页"/>
    <n v="7853843"/>
    <n v="8757.4499815800009"/>
  </r>
  <r>
    <s v="结果页"/>
    <x v="1"/>
    <x v="4"/>
    <n v="20150806"/>
    <s v="API"/>
    <s v="CMS_结果页"/>
    <n v="1531708"/>
    <n v="787.93200555099997"/>
  </r>
  <r>
    <s v="天气"/>
    <x v="0"/>
    <x v="4"/>
    <n v="20150806"/>
    <s v="自家直客"/>
    <s v="CMS_天气"/>
    <n v="30809"/>
    <n v="43.8199998252"/>
  </r>
  <r>
    <s v="充电屏保"/>
    <x v="0"/>
    <x v="4"/>
    <n v="20150806"/>
    <s v="自家直客"/>
    <s v="CMS_充电屏保"/>
    <n v="1473542"/>
    <n v="43.460800443700002"/>
  </r>
  <r>
    <s v="其他"/>
    <x v="1"/>
    <x v="4"/>
    <n v="20150806"/>
    <s v="API"/>
    <s v="CM launcher"/>
    <n v="32166863"/>
    <n v="2916.0640216400002"/>
  </r>
  <r>
    <s v="其他"/>
    <x v="0"/>
    <x v="4"/>
    <n v="20150806"/>
    <s v="自家直客"/>
    <s v="CM launcher"/>
    <n v="10301403"/>
    <n v="2825.6499887300001"/>
  </r>
  <r>
    <s v="其他"/>
    <x v="0"/>
    <x v="4"/>
    <n v="20150806"/>
    <s v="自家直客"/>
    <s v="BD_首页"/>
    <n v="8812250"/>
    <n v="5766.0365201699997"/>
  </r>
  <r>
    <s v="其他"/>
    <x v="1"/>
    <x v="4"/>
    <n v="20150806"/>
    <s v="API"/>
    <s v="BD_首页"/>
    <n v="3068906"/>
    <n v="317.83945412000003"/>
  </r>
  <r>
    <s v="结果页"/>
    <x v="0"/>
    <x v="4"/>
    <n v="20150806"/>
    <s v="自家直客"/>
    <s v="BD_结果页"/>
    <n v="5455834"/>
    <n v="11674.9465678"/>
  </r>
  <r>
    <s v="结果页"/>
    <x v="1"/>
    <x v="4"/>
    <n v="20150806"/>
    <s v="API"/>
    <s v="BD_结果页"/>
    <n v="718836"/>
    <n v="412.57200552900002"/>
  </r>
  <r>
    <s v="充电屏保"/>
    <x v="0"/>
    <x v="4"/>
    <n v="20150806"/>
    <s v="自家直客"/>
    <s v="BD_充电屏保"/>
    <n v="16040775"/>
    <n v="2198.0661220400002"/>
  </r>
  <r>
    <s v="充电屏保"/>
    <x v="1"/>
    <x v="4"/>
    <n v="20150806"/>
    <s v="API"/>
    <s v="BD_充电屏保"/>
    <n v="1366"/>
    <n v="0"/>
  </r>
  <r>
    <s v="结果页"/>
    <x v="1"/>
    <x v="4"/>
    <n v="20150807"/>
    <s v="API"/>
    <s v="CM_结果页"/>
    <n v="2786902"/>
    <n v="451.65400331500001"/>
  </r>
  <r>
    <s v="结果页"/>
    <x v="0"/>
    <x v="4"/>
    <n v="20150807"/>
    <s v="自家直客"/>
    <s v="CM_结果页"/>
    <n v="30687436"/>
    <n v="24031.779948300002"/>
  </r>
  <r>
    <s v="其他"/>
    <x v="0"/>
    <x v="4"/>
    <n v="20150807"/>
    <s v="自家直客"/>
    <s v="CM_游戏盒子"/>
    <n v="23982371"/>
    <n v="7943.7599850500001"/>
  </r>
  <r>
    <s v="其他"/>
    <x v="1"/>
    <x v="4"/>
    <n v="20150807"/>
    <s v="API"/>
    <s v="CM_游戏盒子"/>
    <n v="26750978"/>
    <n v="4911.7837737600003"/>
  </r>
  <r>
    <s v="天气"/>
    <x v="0"/>
    <x v="4"/>
    <n v="20150807"/>
    <s v="自家直客"/>
    <s v="CM_天气"/>
    <n v="59"/>
    <n v="0.65000000782300005"/>
  </r>
  <r>
    <s v="其他"/>
    <x v="0"/>
    <x v="4"/>
    <n v="20150807"/>
    <s v="自家直客"/>
    <s v="CM_卸载页"/>
    <n v="7142425"/>
    <n v="5371.4999871199998"/>
  </r>
  <r>
    <s v="其他"/>
    <x v="1"/>
    <x v="4"/>
    <n v="20150807"/>
    <s v="API"/>
    <s v="CM_卸载页"/>
    <n v="3958989"/>
    <n v="1020.8980055"/>
  </r>
  <r>
    <s v="充电屏保"/>
    <x v="0"/>
    <x v="4"/>
    <n v="20150807"/>
    <s v="自家直客"/>
    <s v="CM_充电屏保"/>
    <n v="411108118"/>
    <n v="21028.2615472"/>
  </r>
  <r>
    <s v="充电屏保"/>
    <x v="1"/>
    <x v="4"/>
    <n v="20150807"/>
    <s v="API"/>
    <s v="CM_充电屏保"/>
    <n v="183"/>
    <n v="0"/>
  </r>
  <r>
    <s v="其他"/>
    <x v="0"/>
    <x v="4"/>
    <n v="20150807"/>
    <s v="自家直客"/>
    <s v="CM_PICKS"/>
    <n v="6103916"/>
    <n v="3564.6499914300002"/>
  </r>
  <r>
    <s v="其他"/>
    <x v="1"/>
    <x v="4"/>
    <n v="20150807"/>
    <s v="API"/>
    <s v="CM_PICKS"/>
    <n v="3411624"/>
    <n v="893.00417858100002"/>
  </r>
  <r>
    <s v="其他"/>
    <x v="1"/>
    <x v="4"/>
    <n v="20150807"/>
    <s v="API"/>
    <s v="CM_APP_BOX"/>
    <n v="2136976"/>
    <n v="130.81582758799999"/>
  </r>
  <r>
    <s v="其他"/>
    <x v="0"/>
    <x v="4"/>
    <n v="20150807"/>
    <s v="自家直客"/>
    <s v="CM_APP_BOX"/>
    <n v="1890135"/>
    <n v="489.09999687599998"/>
  </r>
  <r>
    <s v="结果页"/>
    <x v="0"/>
    <x v="4"/>
    <n v="20150807"/>
    <s v="自家直客"/>
    <s v="CMS_结果页"/>
    <n v="7641126"/>
    <n v="8398.4099712299994"/>
  </r>
  <r>
    <s v="结果页"/>
    <x v="1"/>
    <x v="4"/>
    <n v="20150807"/>
    <s v="API"/>
    <s v="CMS_结果页"/>
    <n v="1554796"/>
    <n v="895.83700549399998"/>
  </r>
  <r>
    <s v="天气"/>
    <x v="0"/>
    <x v="4"/>
    <n v="20150807"/>
    <s v="自家直客"/>
    <s v="CMS_天气"/>
    <n v="31119"/>
    <n v="59.720000034199998"/>
  </r>
  <r>
    <s v="充电屏保"/>
    <x v="0"/>
    <x v="4"/>
    <n v="20150807"/>
    <s v="自家直客"/>
    <s v="CMS_充电屏保"/>
    <n v="1179521"/>
    <n v="51.822430989399997"/>
  </r>
  <r>
    <s v="其他"/>
    <x v="1"/>
    <x v="4"/>
    <n v="20150807"/>
    <s v="API"/>
    <s v="CM launcher"/>
    <n v="32605060"/>
    <n v="3128.7990138499999"/>
  </r>
  <r>
    <s v="其他"/>
    <x v="0"/>
    <x v="4"/>
    <n v="20150807"/>
    <s v="自家直客"/>
    <s v="CM launcher"/>
    <n v="9984189"/>
    <n v="2597.0399890799999"/>
  </r>
  <r>
    <s v="其他"/>
    <x v="0"/>
    <x v="4"/>
    <n v="20150807"/>
    <s v="自家直客"/>
    <s v="BD_首页"/>
    <n v="9972068"/>
    <n v="5398.45001598"/>
  </r>
  <r>
    <s v="其他"/>
    <x v="1"/>
    <x v="4"/>
    <n v="20150807"/>
    <s v="API"/>
    <s v="BD_首页"/>
    <n v="4012876"/>
    <n v="395.51539183199998"/>
  </r>
  <r>
    <s v="结果页"/>
    <x v="0"/>
    <x v="4"/>
    <n v="20150807"/>
    <s v="自家直客"/>
    <s v="BD_结果页"/>
    <n v="5812805"/>
    <n v="12008.725855799999"/>
  </r>
  <r>
    <s v="结果页"/>
    <x v="1"/>
    <x v="4"/>
    <n v="20150807"/>
    <s v="API"/>
    <s v="BD_结果页"/>
    <n v="767844"/>
    <n v="428.07000564999998"/>
  </r>
  <r>
    <s v="充电屏保"/>
    <x v="0"/>
    <x v="4"/>
    <n v="20150807"/>
    <s v="自家直客"/>
    <s v="BD_充电屏保"/>
    <n v="14405924"/>
    <n v="2250.8706527099998"/>
  </r>
  <r>
    <s v="充电屏保"/>
    <x v="1"/>
    <x v="4"/>
    <n v="20150807"/>
    <s v="API"/>
    <s v="BD_充电屏保"/>
    <n v="622"/>
    <n v="0"/>
  </r>
  <r>
    <s v="其他"/>
    <x v="1"/>
    <x v="4"/>
    <n v="20150808"/>
    <s v="API"/>
    <s v="CM Flashlight"/>
    <n v="133996"/>
    <n v="51.729000398899998"/>
  </r>
  <r>
    <s v="其他"/>
    <x v="0"/>
    <x v="4"/>
    <n v="20150808"/>
    <s v="自家直客"/>
    <s v="CM Flashlight"/>
    <n v="215257"/>
    <n v="287.22999801899999"/>
  </r>
  <r>
    <s v="天气"/>
    <x v="0"/>
    <x v="4"/>
    <n v="20150808"/>
    <s v="自家直客"/>
    <s v="CM Locker_天气"/>
    <n v="372597"/>
    <n v="3223.0199886400001"/>
  </r>
  <r>
    <s v="其他"/>
    <x v="0"/>
    <x v="4"/>
    <n v="20150808"/>
    <s v="自家直客"/>
    <s v="PG_Android"/>
    <n v="12789113"/>
    <n v="2671.4299760499998"/>
  </r>
  <r>
    <s v="其他"/>
    <x v="1"/>
    <x v="4"/>
    <n v="20150808"/>
    <s v="API"/>
    <s v="PG_Android"/>
    <n v="15182010"/>
    <n v="267.23000116600002"/>
  </r>
  <r>
    <s v="其他"/>
    <x v="0"/>
    <x v="4"/>
    <n v="20150808"/>
    <s v="自家直客"/>
    <s v="FM"/>
    <n v="878166"/>
    <n v="289.33999644800002"/>
  </r>
  <r>
    <s v="其他"/>
    <x v="1"/>
    <x v="4"/>
    <n v="20150808"/>
    <s v="API"/>
    <s v="FM"/>
    <n v="1027994"/>
    <n v="48.346000362200002"/>
  </r>
  <r>
    <s v="结果页"/>
    <x v="1"/>
    <x v="4"/>
    <n v="20150808"/>
    <s v="API"/>
    <s v="CM_结果页"/>
    <n v="2961715"/>
    <n v="455.24500479699998"/>
  </r>
  <r>
    <s v="结果页"/>
    <x v="0"/>
    <x v="4"/>
    <n v="20150808"/>
    <s v="自家直客"/>
    <s v="CM_结果页"/>
    <n v="28928543"/>
    <n v="21854.379954100001"/>
  </r>
  <r>
    <s v="其他"/>
    <x v="0"/>
    <x v="4"/>
    <n v="20150808"/>
    <s v="自家直客"/>
    <s v="CM_游戏盒子"/>
    <n v="23339942"/>
    <n v="8252.5199743899993"/>
  </r>
  <r>
    <s v="其他"/>
    <x v="1"/>
    <x v="4"/>
    <n v="20150808"/>
    <s v="API"/>
    <s v="CM_游戏盒子"/>
    <n v="27477041"/>
    <n v="6123.05915362"/>
  </r>
  <r>
    <s v="天气"/>
    <x v="0"/>
    <x v="4"/>
    <n v="20150808"/>
    <s v="自家直客"/>
    <s v="CM_天气"/>
    <n v="59"/>
    <n v="0.42000000551299999"/>
  </r>
  <r>
    <s v="其他"/>
    <x v="0"/>
    <x v="4"/>
    <n v="20150808"/>
    <s v="自家直客"/>
    <s v="CM_卸载页"/>
    <n v="7164048"/>
    <n v="5174.2099839900002"/>
  </r>
  <r>
    <s v="其他"/>
    <x v="1"/>
    <x v="4"/>
    <n v="20150808"/>
    <s v="API"/>
    <s v="CM_卸载页"/>
    <n v="3879646"/>
    <n v="1057.31800709"/>
  </r>
  <r>
    <s v="充电屏保"/>
    <x v="0"/>
    <x v="4"/>
    <n v="20150808"/>
    <s v="自家直客"/>
    <s v="CM_充电屏保"/>
    <n v="100159283"/>
    <n v="15058.7139804"/>
  </r>
  <r>
    <s v="充电屏保"/>
    <x v="1"/>
    <x v="4"/>
    <n v="20150808"/>
    <s v="API"/>
    <s v="CM_充电屏保"/>
    <n v="99"/>
    <n v="1.07089998201E-2"/>
  </r>
  <r>
    <s v="其他"/>
    <x v="0"/>
    <x v="4"/>
    <n v="20150808"/>
    <s v="自家直客"/>
    <s v="CM_PICKS"/>
    <n v="6088927"/>
    <n v="3471.4099885599999"/>
  </r>
  <r>
    <s v="其他"/>
    <x v="1"/>
    <x v="4"/>
    <n v="20150808"/>
    <s v="API"/>
    <s v="CM_PICKS"/>
    <n v="3375713"/>
    <n v="1065.0240049700001"/>
  </r>
  <r>
    <s v="其他"/>
    <x v="1"/>
    <x v="4"/>
    <n v="20150808"/>
    <s v="API"/>
    <s v="CM_APP_BOX"/>
    <n v="2169712"/>
    <n v="173.12652214400001"/>
  </r>
  <r>
    <s v="其他"/>
    <x v="0"/>
    <x v="4"/>
    <n v="20150808"/>
    <s v="自家直客"/>
    <s v="CM_APP_BOX"/>
    <n v="1810787"/>
    <n v="451.43999636400002"/>
  </r>
  <r>
    <s v="结果页"/>
    <x v="0"/>
    <x v="4"/>
    <n v="20150808"/>
    <s v="自家直客"/>
    <s v="CMS_结果页"/>
    <n v="7586367"/>
    <n v="8103.2099647499999"/>
  </r>
  <r>
    <s v="结果页"/>
    <x v="1"/>
    <x v="4"/>
    <n v="20150808"/>
    <s v="API"/>
    <s v="CMS_结果页"/>
    <n v="1634442"/>
    <n v="856.52700434799999"/>
  </r>
  <r>
    <s v="天气"/>
    <x v="0"/>
    <x v="4"/>
    <n v="20150808"/>
    <s v="自家直客"/>
    <s v="CMS_天气"/>
    <n v="29689"/>
    <n v="64.790000025200001"/>
  </r>
  <r>
    <s v="充电屏保"/>
    <x v="0"/>
    <x v="4"/>
    <n v="20150808"/>
    <s v="自家直客"/>
    <s v="CMS_充电屏保"/>
    <n v="791045"/>
    <n v="53.831987611000002"/>
  </r>
  <r>
    <s v="其他"/>
    <x v="1"/>
    <x v="4"/>
    <n v="20150808"/>
    <s v="API"/>
    <s v="CM launcher"/>
    <n v="32739395"/>
    <n v="3430.28401644"/>
  </r>
  <r>
    <s v="其他"/>
    <x v="0"/>
    <x v="4"/>
    <n v="20150808"/>
    <s v="自家直客"/>
    <s v="CM launcher"/>
    <n v="9526487"/>
    <n v="2432.1299889400002"/>
  </r>
  <r>
    <s v="其他"/>
    <x v="0"/>
    <x v="4"/>
    <n v="20150808"/>
    <s v="自家直客"/>
    <s v="BD_首页"/>
    <n v="8321439"/>
    <n v="4630.5214809899999"/>
  </r>
  <r>
    <s v="其他"/>
    <x v="1"/>
    <x v="4"/>
    <n v="20150808"/>
    <s v="API"/>
    <s v="BD_首页"/>
    <n v="3722913"/>
    <n v="462.98826294200001"/>
  </r>
  <r>
    <s v="结果页"/>
    <x v="0"/>
    <x v="4"/>
    <n v="20150808"/>
    <s v="自家直客"/>
    <s v="BD_结果页"/>
    <n v="5375739"/>
    <n v="11234.486220700001"/>
  </r>
  <r>
    <s v="结果页"/>
    <x v="1"/>
    <x v="4"/>
    <n v="20150808"/>
    <s v="API"/>
    <s v="BD_结果页"/>
    <n v="698514"/>
    <n v="448.612004012"/>
  </r>
  <r>
    <s v="充电屏保"/>
    <x v="0"/>
    <x v="4"/>
    <n v="20150808"/>
    <s v="自家直客"/>
    <s v="BD_充电屏保"/>
    <n v="9931809"/>
    <n v="2065.3205100300002"/>
  </r>
  <r>
    <s v="充电屏保"/>
    <x v="1"/>
    <x v="4"/>
    <n v="20150808"/>
    <s v="API"/>
    <s v="BD_充电屏保"/>
    <n v="833"/>
    <n v="0"/>
  </r>
  <r>
    <s v="其他"/>
    <x v="1"/>
    <x v="4"/>
    <n v="20150809"/>
    <s v="API"/>
    <s v="CM Flashlight"/>
    <n v="135149"/>
    <n v="55.205000599800002"/>
  </r>
  <r>
    <s v="其他"/>
    <x v="0"/>
    <x v="4"/>
    <n v="20150809"/>
    <s v="自家直客"/>
    <s v="CM Flashlight"/>
    <n v="202603"/>
    <n v="272.04999798699998"/>
  </r>
  <r>
    <s v="天气"/>
    <x v="0"/>
    <x v="4"/>
    <n v="20150809"/>
    <s v="自家直客"/>
    <s v="CM Locker_天气"/>
    <n v="357426"/>
    <n v="2910.3699905399999"/>
  </r>
  <r>
    <s v="其他"/>
    <x v="0"/>
    <x v="4"/>
    <n v="20150809"/>
    <s v="自家直客"/>
    <s v="PG_Android"/>
    <n v="13339543"/>
    <n v="2771.6199768000001"/>
  </r>
  <r>
    <s v="其他"/>
    <x v="1"/>
    <x v="4"/>
    <n v="20150809"/>
    <s v="API"/>
    <s v="PG_Android"/>
    <n v="17392803"/>
    <n v="274.18100071100002"/>
  </r>
  <r>
    <s v="其他"/>
    <x v="0"/>
    <x v="4"/>
    <n v="20150809"/>
    <s v="自家直客"/>
    <s v="FM"/>
    <n v="839907"/>
    <n v="274.72999652700003"/>
  </r>
  <r>
    <s v="其他"/>
    <x v="1"/>
    <x v="4"/>
    <n v="20150809"/>
    <s v="API"/>
    <s v="FM"/>
    <n v="1105807"/>
    <n v="44.795999854800002"/>
  </r>
  <r>
    <s v="结果页"/>
    <x v="1"/>
    <x v="4"/>
    <n v="20150809"/>
    <s v="API"/>
    <s v="CM_结果页"/>
    <n v="3226574"/>
    <n v="479.81600486899998"/>
  </r>
  <r>
    <s v="结果页"/>
    <x v="0"/>
    <x v="4"/>
    <n v="20150809"/>
    <s v="自家直客"/>
    <s v="CM_结果页"/>
    <n v="28992740"/>
    <n v="21968.7099604"/>
  </r>
  <r>
    <s v="其他"/>
    <x v="0"/>
    <x v="4"/>
    <n v="20150809"/>
    <s v="自家直客"/>
    <s v="CM_游戏盒子"/>
    <n v="23151853"/>
    <n v="7909.6499737100003"/>
  </r>
  <r>
    <s v="其他"/>
    <x v="1"/>
    <x v="4"/>
    <n v="20150809"/>
    <s v="API"/>
    <s v="CM_游戏盒子"/>
    <n v="28548473"/>
    <n v="6079.0699431800003"/>
  </r>
  <r>
    <s v="天气"/>
    <x v="0"/>
    <x v="4"/>
    <n v="20150809"/>
    <s v="自家直客"/>
    <s v="CM_天气"/>
    <n v="75"/>
    <n v="0.540000004694"/>
  </r>
  <r>
    <s v="其他"/>
    <x v="0"/>
    <x v="4"/>
    <n v="20150809"/>
    <s v="自家直客"/>
    <s v="CM_卸载页"/>
    <n v="7244144"/>
    <n v="5282.2099831599999"/>
  </r>
  <r>
    <s v="其他"/>
    <x v="1"/>
    <x v="4"/>
    <n v="20150809"/>
    <s v="API"/>
    <s v="CM_卸载页"/>
    <n v="4038289"/>
    <n v="1036.00000583"/>
  </r>
  <r>
    <s v="充电屏保"/>
    <x v="0"/>
    <x v="4"/>
    <n v="20150809"/>
    <s v="自家直客"/>
    <s v="CM_充电屏保"/>
    <n v="89855877"/>
    <n v="13543.552732800001"/>
  </r>
  <r>
    <s v="充电屏保"/>
    <x v="1"/>
    <x v="4"/>
    <n v="20150809"/>
    <s v="API"/>
    <s v="CM_充电屏保"/>
    <n v="77"/>
    <n v="0"/>
  </r>
  <r>
    <s v="其他"/>
    <x v="0"/>
    <x v="4"/>
    <n v="20150809"/>
    <s v="自家直客"/>
    <s v="CM_PICKS"/>
    <n v="6132378"/>
    <n v="3522.5199889800001"/>
  </r>
  <r>
    <s v="其他"/>
    <x v="1"/>
    <x v="4"/>
    <n v="20150809"/>
    <s v="API"/>
    <s v="CM_PICKS"/>
    <n v="3468685"/>
    <n v="1039.93865583"/>
  </r>
  <r>
    <s v="其他"/>
    <x v="1"/>
    <x v="4"/>
    <n v="20150809"/>
    <s v="API"/>
    <s v="CM_APP_BOX"/>
    <n v="2283940"/>
    <n v="200.98826249699999"/>
  </r>
  <r>
    <s v="其他"/>
    <x v="0"/>
    <x v="4"/>
    <n v="20150809"/>
    <s v="自家直客"/>
    <s v="CM_APP_BOX"/>
    <n v="1698674"/>
    <n v="445.04999674499999"/>
  </r>
  <r>
    <s v="结果页"/>
    <x v="0"/>
    <x v="4"/>
    <n v="20150809"/>
    <s v="自家直客"/>
    <s v="CMS_结果页"/>
    <n v="7502323"/>
    <n v="8079.4699657499996"/>
  </r>
  <r>
    <s v="结果页"/>
    <x v="1"/>
    <x v="4"/>
    <n v="20150809"/>
    <s v="API"/>
    <s v="CMS_结果页"/>
    <n v="1712278"/>
    <n v="902.69600592899997"/>
  </r>
  <r>
    <s v="天气"/>
    <x v="0"/>
    <x v="4"/>
    <n v="20150809"/>
    <s v="自家直客"/>
    <s v="CMS_天气"/>
    <n v="28442"/>
    <n v="55.699999999299997"/>
  </r>
  <r>
    <s v="充电屏保"/>
    <x v="0"/>
    <x v="4"/>
    <n v="20150809"/>
    <s v="自家直客"/>
    <s v="CMS_充电屏保"/>
    <n v="677747"/>
    <n v="48.804440850600002"/>
  </r>
  <r>
    <s v="其他"/>
    <x v="1"/>
    <x v="4"/>
    <n v="20150809"/>
    <s v="API"/>
    <s v="CM launcher"/>
    <n v="33394199"/>
    <n v="3461.7981229299999"/>
  </r>
  <r>
    <s v="其他"/>
    <x v="0"/>
    <x v="4"/>
    <n v="20150809"/>
    <s v="自家直客"/>
    <s v="CM launcher"/>
    <n v="8642554"/>
    <n v="2358.8199903599998"/>
  </r>
  <r>
    <s v="其他"/>
    <x v="0"/>
    <x v="4"/>
    <n v="20150809"/>
    <s v="自家直客"/>
    <s v="BD_首页"/>
    <n v="7643377"/>
    <n v="4287.7711088100004"/>
  </r>
  <r>
    <s v="其他"/>
    <x v="1"/>
    <x v="4"/>
    <n v="20150809"/>
    <s v="API"/>
    <s v="BD_首页"/>
    <n v="3990373"/>
    <n v="478.24858036400002"/>
  </r>
  <r>
    <s v="结果页"/>
    <x v="0"/>
    <x v="4"/>
    <n v="20150809"/>
    <s v="自家直客"/>
    <s v="BD_结果页"/>
    <n v="5138871"/>
    <n v="10640.558419700001"/>
  </r>
  <r>
    <s v="结果页"/>
    <x v="1"/>
    <x v="4"/>
    <n v="20150809"/>
    <s v="API"/>
    <s v="BD_结果页"/>
    <n v="754997"/>
    <n v="447.67000486500001"/>
  </r>
  <r>
    <s v="充电屏保"/>
    <x v="0"/>
    <x v="4"/>
    <n v="20150809"/>
    <s v="自家直客"/>
    <s v="BD_充电屏保"/>
    <n v="8283852"/>
    <n v="1953.3003869700001"/>
  </r>
  <r>
    <s v="充电屏保"/>
    <x v="1"/>
    <x v="4"/>
    <n v="20150809"/>
    <s v="API"/>
    <s v="BD_充电屏保"/>
    <n v="410"/>
    <n v="0"/>
  </r>
  <r>
    <s v="其他"/>
    <x v="1"/>
    <x v="4"/>
    <n v="20150810"/>
    <s v="API"/>
    <s v="CM Flashlight"/>
    <n v="142665"/>
    <n v="45.881000187200002"/>
  </r>
  <r>
    <s v="其他"/>
    <x v="0"/>
    <x v="4"/>
    <n v="20150810"/>
    <s v="自家直客"/>
    <s v="CM Flashlight"/>
    <n v="184976"/>
    <n v="294.709997321"/>
  </r>
  <r>
    <s v="天气"/>
    <x v="0"/>
    <x v="4"/>
    <n v="20150810"/>
    <s v="自家直客"/>
    <s v="CM Locker_天气"/>
    <n v="350801"/>
    <n v="3240.88999513"/>
  </r>
  <r>
    <s v="其他"/>
    <x v="0"/>
    <x v="4"/>
    <n v="20150810"/>
    <s v="自家直客"/>
    <s v="PG_Android"/>
    <n v="9539303"/>
    <n v="2410.1999843600001"/>
  </r>
  <r>
    <s v="其他"/>
    <x v="1"/>
    <x v="4"/>
    <n v="20150810"/>
    <s v="API"/>
    <s v="PG_Android"/>
    <n v="15927398"/>
    <n v="215.246999875"/>
  </r>
  <r>
    <s v="其他"/>
    <x v="0"/>
    <x v="4"/>
    <n v="20150810"/>
    <s v="自家直客"/>
    <s v="FM"/>
    <n v="769878"/>
    <n v="290.95999620700002"/>
  </r>
  <r>
    <s v="其他"/>
    <x v="1"/>
    <x v="4"/>
    <n v="20150810"/>
    <s v="API"/>
    <s v="FM"/>
    <n v="1053448"/>
    <n v="36.406999772399999"/>
  </r>
  <r>
    <s v="结果页"/>
    <x v="1"/>
    <x v="4"/>
    <n v="20150810"/>
    <s v="API"/>
    <s v="CM_结果页"/>
    <n v="2650574"/>
    <n v="478.145752614"/>
  </r>
  <r>
    <s v="结果页"/>
    <x v="0"/>
    <x v="4"/>
    <n v="20150810"/>
    <s v="自家直客"/>
    <s v="CM_结果页"/>
    <n v="30707655"/>
    <n v="23788.190014399999"/>
  </r>
  <r>
    <s v="其他"/>
    <x v="0"/>
    <x v="4"/>
    <n v="20150810"/>
    <s v="自家直客"/>
    <s v="CM_游戏盒子"/>
    <n v="19917821"/>
    <n v="7380.7299794600003"/>
  </r>
  <r>
    <s v="其他"/>
    <x v="1"/>
    <x v="4"/>
    <n v="20150810"/>
    <s v="API"/>
    <s v="CM_游戏盒子"/>
    <n v="30580608"/>
    <n v="5863.7493079200003"/>
  </r>
  <r>
    <s v="天气"/>
    <x v="0"/>
    <x v="4"/>
    <n v="20150810"/>
    <s v="自家直客"/>
    <s v="CM_天气"/>
    <n v="88"/>
    <n v="1.0300000198199999"/>
  </r>
  <r>
    <s v="其他"/>
    <x v="0"/>
    <x v="4"/>
    <n v="20150810"/>
    <s v="自家直客"/>
    <s v="CM_卸载页"/>
    <n v="6951763"/>
    <n v="5357.1099886600005"/>
  </r>
  <r>
    <s v="其他"/>
    <x v="1"/>
    <x v="4"/>
    <n v="20150810"/>
    <s v="API"/>
    <s v="CM_卸载页"/>
    <n v="3884424"/>
    <n v="1084.7851314300001"/>
  </r>
  <r>
    <s v="充电屏保"/>
    <x v="0"/>
    <x v="4"/>
    <n v="20150810"/>
    <s v="自家直客"/>
    <s v="CM_充电屏保"/>
    <n v="105796435"/>
    <n v="16199.483825699999"/>
  </r>
  <r>
    <s v="充电屏保"/>
    <x v="1"/>
    <x v="4"/>
    <n v="20150810"/>
    <s v="API"/>
    <s v="CM_充电屏保"/>
    <n v="91"/>
    <n v="0"/>
  </r>
  <r>
    <s v="其他"/>
    <x v="0"/>
    <x v="4"/>
    <n v="20150810"/>
    <s v="自家直客"/>
    <s v="CM_PICKS"/>
    <n v="6225331"/>
    <n v="3695.9799999100001"/>
  </r>
  <r>
    <s v="其他"/>
    <x v="1"/>
    <x v="4"/>
    <n v="20150810"/>
    <s v="API"/>
    <s v="CM_PICKS"/>
    <n v="3560609"/>
    <n v="932.51782694300005"/>
  </r>
  <r>
    <s v="其他"/>
    <x v="1"/>
    <x v="4"/>
    <n v="20150810"/>
    <s v="API"/>
    <s v="CM_APP_BOX"/>
    <n v="2393758"/>
    <n v="178.93418690799999"/>
  </r>
  <r>
    <s v="其他"/>
    <x v="0"/>
    <x v="4"/>
    <n v="20150810"/>
    <s v="自家直客"/>
    <s v="CM_APP_BOX"/>
    <n v="1532354"/>
    <n v="434.61999666899999"/>
  </r>
  <r>
    <s v="结果页"/>
    <x v="0"/>
    <x v="4"/>
    <n v="20150810"/>
    <s v="自家直客"/>
    <s v="CMS_结果页"/>
    <n v="7697755"/>
    <n v="8774.1899863100007"/>
  </r>
  <r>
    <s v="结果页"/>
    <x v="1"/>
    <x v="4"/>
    <n v="20150810"/>
    <s v="API"/>
    <s v="CMS_结果页"/>
    <n v="1597435"/>
    <n v="859.47900437700002"/>
  </r>
  <r>
    <s v="天气"/>
    <x v="0"/>
    <x v="4"/>
    <n v="20150810"/>
    <s v="自家直客"/>
    <s v="CMS_天气"/>
    <n v="30675"/>
    <n v="67.670000053899997"/>
  </r>
  <r>
    <s v="充电屏保"/>
    <x v="0"/>
    <x v="4"/>
    <n v="20150810"/>
    <s v="自家直客"/>
    <s v="CMS_充电屏保"/>
    <n v="905028"/>
    <n v="73.786713258800006"/>
  </r>
  <r>
    <s v="其他"/>
    <x v="1"/>
    <x v="4"/>
    <n v="20150810"/>
    <s v="API"/>
    <s v="CM launcher"/>
    <n v="34435578"/>
    <n v="3351.4130111099998"/>
  </r>
  <r>
    <s v="其他"/>
    <x v="0"/>
    <x v="4"/>
    <n v="20150810"/>
    <s v="自家直客"/>
    <s v="CM launcher"/>
    <n v="8110128"/>
    <n v="2464.9999906200001"/>
  </r>
  <r>
    <s v="其他"/>
    <x v="0"/>
    <x v="4"/>
    <n v="20150810"/>
    <s v="自家直客"/>
    <s v="BD_首页"/>
    <n v="7855455"/>
    <n v="4717.1678269200002"/>
  </r>
  <r>
    <s v="其他"/>
    <x v="1"/>
    <x v="4"/>
    <n v="20150810"/>
    <s v="API"/>
    <s v="BD_首页"/>
    <n v="4694604"/>
    <n v="435.60725773600001"/>
  </r>
  <r>
    <s v="结果页"/>
    <x v="0"/>
    <x v="4"/>
    <n v="20150810"/>
    <s v="自家直客"/>
    <s v="BD_结果页"/>
    <n v="5198532"/>
    <n v="11079.278809199999"/>
  </r>
  <r>
    <s v="结果页"/>
    <x v="1"/>
    <x v="4"/>
    <n v="20150810"/>
    <s v="API"/>
    <s v="BD_结果页"/>
    <n v="758810"/>
    <n v="458.83000323900001"/>
  </r>
  <r>
    <s v="充电屏保"/>
    <x v="0"/>
    <x v="4"/>
    <n v="20150810"/>
    <s v="自家直客"/>
    <s v="BD_充电屏保"/>
    <n v="9623805"/>
    <n v="2310.0170497700001"/>
  </r>
  <r>
    <s v="充电屏保"/>
    <x v="1"/>
    <x v="4"/>
    <n v="20150810"/>
    <s v="API"/>
    <s v="BD_充电屏保"/>
    <n v="350"/>
    <n v="0"/>
  </r>
  <r>
    <s v="其他"/>
    <x v="2"/>
    <x v="4"/>
    <n v="20150806"/>
    <s v="Admob"/>
    <s v="BD_首页"/>
    <n v="456659"/>
    <n v="92.576773000000003"/>
  </r>
  <r>
    <s v="其他"/>
    <x v="2"/>
    <x v="4"/>
    <n v="20150806"/>
    <s v="Admob"/>
    <s v="PG_IOS"/>
    <n v="3482298"/>
    <n v="1307.135479"/>
  </r>
  <r>
    <s v="其他"/>
    <x v="2"/>
    <x v="4"/>
    <n v="20150806"/>
    <s v="Admob"/>
    <s v="PG_Android"/>
    <n v="8757109"/>
    <n v="668.31871599999999"/>
  </r>
  <r>
    <s v="结果页"/>
    <x v="1"/>
    <x v="4"/>
    <n v="20150806"/>
    <s v="cpm"/>
    <s v="CM_结果页"/>
    <n v="403469"/>
    <n v="360.24"/>
  </r>
  <r>
    <s v="结果页"/>
    <x v="1"/>
    <x v="4"/>
    <n v="20150806"/>
    <s v="cpm"/>
    <s v="CMS_结果页"/>
    <n v="42453"/>
    <n v="49.64"/>
  </r>
  <r>
    <s v="结果页"/>
    <x v="1"/>
    <x v="4"/>
    <n v="20150806"/>
    <s v="cpm"/>
    <s v="BD_结果页"/>
    <n v="74363"/>
    <n v="116.65"/>
  </r>
  <r>
    <s v="其他"/>
    <x v="1"/>
    <x v="4"/>
    <n v="20150806"/>
    <s v="cpm"/>
    <s v="PG_Android"/>
    <n v="15004"/>
    <n v="2.5499999999999998"/>
  </r>
  <r>
    <s v="结果页"/>
    <x v="1"/>
    <x v="4"/>
    <n v="20150806"/>
    <s v="Videos"/>
    <s v="BD_结果页"/>
    <n v="2140972"/>
    <n v="3708.44"/>
  </r>
  <r>
    <s v="结果页"/>
    <x v="1"/>
    <x v="4"/>
    <n v="20150806"/>
    <s v="Videos"/>
    <s v="CMS_结果页"/>
    <n v="473684"/>
    <n v="415.04"/>
  </r>
  <r>
    <s v="其他"/>
    <x v="1"/>
    <x v="4"/>
    <n v="20150806"/>
    <s v="Videos"/>
    <s v="PG_Android"/>
    <n v="95342"/>
    <n v="578.49"/>
  </r>
  <r>
    <s v="其他"/>
    <x v="2"/>
    <x v="4"/>
    <n v="20150806"/>
    <s v="facebook"/>
    <s v="PG_IOS"/>
    <n v="9362328"/>
    <n v="2764.89"/>
  </r>
  <r>
    <s v="其他"/>
    <x v="2"/>
    <x v="4"/>
    <n v="20150806"/>
    <s v="facebook"/>
    <s v="PG_Android"/>
    <n v="31530898"/>
    <n v="6102.2"/>
  </r>
  <r>
    <s v="其他"/>
    <x v="2"/>
    <x v="4"/>
    <n v="20150806"/>
    <s v="facebook"/>
    <s v="FM"/>
    <n v="308103"/>
    <n v="225.98"/>
  </r>
  <r>
    <s v="结果页"/>
    <x v="2"/>
    <x v="4"/>
    <n v="20150806"/>
    <s v="facebook"/>
    <s v="CM_结果页"/>
    <n v="31347731"/>
    <n v="49730.64"/>
  </r>
  <r>
    <s v="其他"/>
    <x v="2"/>
    <x v="4"/>
    <n v="20150806"/>
    <s v="facebook"/>
    <s v="CM_游戏盒子"/>
    <n v="456865"/>
    <n v="2389.54"/>
  </r>
  <r>
    <s v="其他"/>
    <x v="2"/>
    <x v="4"/>
    <n v="20150806"/>
    <s v="facebook"/>
    <s v="CM_测试数据"/>
    <n v="53"/>
    <n v="0.45"/>
  </r>
  <r>
    <s v="天气"/>
    <x v="2"/>
    <x v="4"/>
    <n v="20150806"/>
    <s v="facebook"/>
    <s v="CM_天气"/>
    <n v="102"/>
    <n v="0.8"/>
  </r>
  <r>
    <s v="其他"/>
    <x v="2"/>
    <x v="4"/>
    <n v="20150806"/>
    <s v="facebook"/>
    <s v="CM_卸载页"/>
    <n v="577664"/>
    <n v="960.54"/>
  </r>
  <r>
    <s v="充电屏保"/>
    <x v="2"/>
    <x v="4"/>
    <n v="20150806"/>
    <s v="facebook"/>
    <s v="CM_充电屏保"/>
    <n v="370411644"/>
    <n v="130266.25"/>
  </r>
  <r>
    <s v="其他"/>
    <x v="2"/>
    <x v="4"/>
    <n v="20150806"/>
    <s v="facebook"/>
    <s v="CM_PICKS"/>
    <n v="267369"/>
    <n v="686.68"/>
  </r>
  <r>
    <s v="Applock"/>
    <x v="2"/>
    <x v="4"/>
    <n v="20150806"/>
    <s v="facebook"/>
    <s v="CM_AppLock"/>
    <n v="172264527"/>
    <n v="53750.42"/>
  </r>
  <r>
    <s v="结果页"/>
    <x v="2"/>
    <x v="4"/>
    <n v="20150806"/>
    <s v="facebook"/>
    <s v="CMS_结果页"/>
    <n v="16564696"/>
    <n v="33532.29"/>
  </r>
  <r>
    <s v="天气"/>
    <x v="2"/>
    <x v="4"/>
    <n v="20150806"/>
    <s v="facebook"/>
    <s v="CMS_天气"/>
    <n v="43328"/>
    <n v="172.07"/>
  </r>
  <r>
    <s v="充电屏保"/>
    <x v="2"/>
    <x v="4"/>
    <n v="20150806"/>
    <s v="facebook"/>
    <s v="CMS_充电屏保"/>
    <n v="62119400"/>
    <n v="23124"/>
  </r>
  <r>
    <s v="Applock"/>
    <x v="2"/>
    <x v="4"/>
    <n v="20150806"/>
    <s v="facebook"/>
    <s v="CMS_AppLock"/>
    <n v="382973180"/>
    <n v="205713.46"/>
  </r>
  <r>
    <s v="其他"/>
    <x v="2"/>
    <x v="4"/>
    <n v="20150806"/>
    <s v="facebook"/>
    <s v="CMB"/>
    <n v="3031249"/>
    <n v="983.09"/>
  </r>
  <r>
    <s v="天气"/>
    <x v="2"/>
    <x v="4"/>
    <n v="20150806"/>
    <s v="facebook"/>
    <s v="CM Locker_天气"/>
    <n v="1210117"/>
    <n v="3995.86"/>
  </r>
  <r>
    <s v="其他"/>
    <x v="2"/>
    <x v="4"/>
    <n v="20150806"/>
    <s v="facebook"/>
    <s v="CM launcher"/>
    <n v="87618"/>
    <n v="1373.97"/>
  </r>
  <r>
    <s v="其他"/>
    <x v="2"/>
    <x v="4"/>
    <n v="20150806"/>
    <s v="facebook"/>
    <s v="CM Flashlight"/>
    <n v="267876"/>
    <n v="375.34"/>
  </r>
  <r>
    <s v="其他"/>
    <x v="2"/>
    <x v="4"/>
    <n v="20150806"/>
    <s v="facebook"/>
    <s v="BD_首页"/>
    <n v="6069361"/>
    <n v="4239.03"/>
  </r>
  <r>
    <s v="结果页"/>
    <x v="2"/>
    <x v="4"/>
    <n v="20150806"/>
    <s v="facebook"/>
    <s v="BD_结果页"/>
    <n v="6702787"/>
    <n v="5743.64"/>
  </r>
  <r>
    <s v="充电屏保"/>
    <x v="2"/>
    <x v="4"/>
    <n v="20150806"/>
    <s v="facebook"/>
    <s v="BD_充电屏保"/>
    <n v="27293493"/>
    <n v="18325.580000000002"/>
  </r>
  <r>
    <s v="其他"/>
    <x v="2"/>
    <x v="4"/>
    <n v="20150807"/>
    <s v="Admob"/>
    <s v="BD_首页"/>
    <n v="483603"/>
    <n v="107.08"/>
  </r>
  <r>
    <s v="其他"/>
    <x v="2"/>
    <x v="4"/>
    <n v="20150807"/>
    <s v="Admob"/>
    <s v="PG_IOS"/>
    <n v="3622565"/>
    <n v="1396.735506"/>
  </r>
  <r>
    <s v="其他"/>
    <x v="2"/>
    <x v="4"/>
    <n v="20150807"/>
    <s v="Admob"/>
    <s v="PG_Android"/>
    <n v="9111645"/>
    <n v="651.66709900000001"/>
  </r>
  <r>
    <s v="结果页"/>
    <x v="1"/>
    <x v="4"/>
    <n v="20150807"/>
    <s v="cpm"/>
    <s v="CM_结果页"/>
    <n v="462216"/>
    <n v="384.21"/>
  </r>
  <r>
    <s v="结果页"/>
    <x v="1"/>
    <x v="4"/>
    <n v="20150807"/>
    <s v="cpm"/>
    <s v="CMS_结果页"/>
    <n v="54411"/>
    <n v="53.65"/>
  </r>
  <r>
    <s v="结果页"/>
    <x v="1"/>
    <x v="4"/>
    <n v="20150807"/>
    <s v="cpm"/>
    <s v="BD_结果页"/>
    <n v="88811"/>
    <n v="117.5"/>
  </r>
  <r>
    <s v="其他"/>
    <x v="1"/>
    <x v="4"/>
    <n v="20150807"/>
    <s v="cpm"/>
    <s v="PG_Android"/>
    <n v="16137"/>
    <n v="3.37"/>
  </r>
  <r>
    <s v="结果页"/>
    <x v="1"/>
    <x v="4"/>
    <n v="20150807"/>
    <s v="Videos"/>
    <s v="BD_结果页"/>
    <n v="2470312"/>
    <n v="3034.39"/>
  </r>
  <r>
    <s v="结果页"/>
    <x v="1"/>
    <x v="4"/>
    <n v="20150807"/>
    <s v="Videos"/>
    <s v="CMS_结果页"/>
    <n v="461915"/>
    <n v="341.72"/>
  </r>
  <r>
    <s v="其他"/>
    <x v="1"/>
    <x v="4"/>
    <n v="20150807"/>
    <s v="Videos"/>
    <s v="PG_Android"/>
    <n v="96563"/>
    <n v="588.45000000000005"/>
  </r>
  <r>
    <e v="#N/A"/>
    <x v="2"/>
    <x v="4"/>
    <n v="20150807"/>
    <s v="facebook"/>
    <s v="Sketch Guru"/>
    <n v="61520"/>
    <n v="36.6"/>
  </r>
  <r>
    <e v="#N/A"/>
    <x v="2"/>
    <x v="4"/>
    <n v="20150807"/>
    <s v="facebook"/>
    <s v="Rotate"/>
    <n v="1264"/>
    <n v="0.27"/>
  </r>
  <r>
    <s v="其他"/>
    <x v="2"/>
    <x v="4"/>
    <n v="20150807"/>
    <s v="facebook"/>
    <s v="PG_IOS"/>
    <n v="9573239"/>
    <n v="2710.82"/>
  </r>
  <r>
    <s v="其他"/>
    <x v="2"/>
    <x v="4"/>
    <n v="20150807"/>
    <s v="facebook"/>
    <s v="PG_Android"/>
    <n v="32735583"/>
    <n v="6121.57"/>
  </r>
  <r>
    <s v="其他"/>
    <x v="2"/>
    <x v="4"/>
    <n v="20150807"/>
    <s v="facebook"/>
    <s v="FM"/>
    <n v="305888"/>
    <n v="214.99"/>
  </r>
  <r>
    <s v="结果页"/>
    <x v="2"/>
    <x v="4"/>
    <n v="20150807"/>
    <s v="facebook"/>
    <s v="CM_结果页"/>
    <n v="31220149"/>
    <n v="44469.57"/>
  </r>
  <r>
    <s v="其他"/>
    <x v="2"/>
    <x v="4"/>
    <n v="20150807"/>
    <s v="facebook"/>
    <s v="CM_游戏盒子"/>
    <n v="474494"/>
    <n v="2138.9699999999998"/>
  </r>
  <r>
    <s v="其他"/>
    <x v="2"/>
    <x v="4"/>
    <n v="20150807"/>
    <s v="facebook"/>
    <s v="CM_测试数据"/>
    <m/>
    <m/>
  </r>
  <r>
    <s v="天气"/>
    <x v="2"/>
    <x v="4"/>
    <n v="20150807"/>
    <s v="facebook"/>
    <s v="CM_天气"/>
    <n v="60"/>
    <n v="0.48"/>
  </r>
  <r>
    <s v="其他"/>
    <x v="2"/>
    <x v="4"/>
    <n v="20150807"/>
    <s v="facebook"/>
    <s v="CM_卸载页"/>
    <n v="557358"/>
    <n v="802.71"/>
  </r>
  <r>
    <s v="充电屏保"/>
    <x v="2"/>
    <x v="4"/>
    <n v="20150807"/>
    <s v="facebook"/>
    <s v="CM_充电屏保"/>
    <n v="431616761"/>
    <n v="161598.46"/>
  </r>
  <r>
    <s v="其他"/>
    <x v="2"/>
    <x v="4"/>
    <n v="20150807"/>
    <s v="facebook"/>
    <s v="CM_PICKS"/>
    <n v="264302"/>
    <n v="613.52"/>
  </r>
  <r>
    <s v="Applock"/>
    <x v="2"/>
    <x v="4"/>
    <n v="20150807"/>
    <s v="facebook"/>
    <s v="CM_AppLock"/>
    <n v="174794094"/>
    <n v="48415.06"/>
  </r>
  <r>
    <s v="结果页"/>
    <x v="2"/>
    <x v="4"/>
    <n v="20150807"/>
    <s v="facebook"/>
    <s v="CMS_结果页"/>
    <n v="16351749"/>
    <n v="31600.63"/>
  </r>
  <r>
    <s v="天气"/>
    <x v="2"/>
    <x v="4"/>
    <n v="20150807"/>
    <s v="facebook"/>
    <s v="CMS_天气"/>
    <n v="47824"/>
    <n v="87.81"/>
  </r>
  <r>
    <s v="充电屏保"/>
    <x v="2"/>
    <x v="4"/>
    <n v="20150807"/>
    <s v="facebook"/>
    <s v="CMS_充电屏保"/>
    <n v="63036175"/>
    <n v="23279.29"/>
  </r>
  <r>
    <s v="Applock"/>
    <x v="2"/>
    <x v="4"/>
    <n v="20150807"/>
    <s v="facebook"/>
    <s v="CMS_AppLock"/>
    <n v="386305337"/>
    <n v="209042.02"/>
  </r>
  <r>
    <s v="其他"/>
    <x v="2"/>
    <x v="4"/>
    <n v="20150807"/>
    <s v="facebook"/>
    <s v="CMB"/>
    <n v="2999053"/>
    <n v="947.82"/>
  </r>
  <r>
    <s v="天气"/>
    <x v="2"/>
    <x v="4"/>
    <n v="20150807"/>
    <s v="facebook"/>
    <s v="CM Locker_天气"/>
    <n v="1253139"/>
    <n v="3851.83"/>
  </r>
  <r>
    <s v="其他"/>
    <x v="2"/>
    <x v="4"/>
    <n v="20150807"/>
    <s v="facebook"/>
    <s v="CM launcher"/>
    <n v="92748"/>
    <n v="1319.7"/>
  </r>
  <r>
    <s v="其他"/>
    <x v="2"/>
    <x v="4"/>
    <n v="20150807"/>
    <s v="facebook"/>
    <s v="CM Flashlight"/>
    <n v="286167"/>
    <n v="413.46"/>
  </r>
  <r>
    <s v="其他"/>
    <x v="2"/>
    <x v="4"/>
    <n v="20150807"/>
    <s v="facebook"/>
    <s v="BD_首页"/>
    <n v="7512947"/>
    <n v="5134.83"/>
  </r>
  <r>
    <s v="结果页"/>
    <x v="2"/>
    <x v="4"/>
    <n v="20150807"/>
    <s v="facebook"/>
    <s v="BD_结果页"/>
    <n v="7645356"/>
    <n v="6563.76"/>
  </r>
  <r>
    <s v="天气"/>
    <x v="2"/>
    <x v="4"/>
    <n v="20150807"/>
    <s v="facebook"/>
    <s v="BD_天气"/>
    <m/>
    <m/>
  </r>
  <r>
    <s v="充电屏保"/>
    <x v="2"/>
    <x v="4"/>
    <n v="20150807"/>
    <s v="facebook"/>
    <s v="BD_充电屏保"/>
    <n v="27802976"/>
    <n v="18783.490000000002"/>
  </r>
  <r>
    <e v="#N/A"/>
    <x v="2"/>
    <x v="4"/>
    <n v="20150807"/>
    <s v="facebook"/>
    <m/>
    <m/>
    <m/>
  </r>
  <r>
    <s v="其他"/>
    <x v="2"/>
    <x v="4"/>
    <n v="20150808"/>
    <s v="Admob"/>
    <s v="BD_首页"/>
    <n v="417696"/>
    <n v="93.566452999999996"/>
  </r>
  <r>
    <s v="其他"/>
    <x v="2"/>
    <x v="4"/>
    <n v="20150808"/>
    <s v="Admob"/>
    <s v="PG_IOS"/>
    <n v="3973475"/>
    <n v="1494.254191"/>
  </r>
  <r>
    <s v="其他"/>
    <x v="2"/>
    <x v="4"/>
    <n v="20150808"/>
    <s v="Admob"/>
    <s v="PG_Android"/>
    <n v="10142760"/>
    <n v="688.50064599999996"/>
  </r>
  <r>
    <s v="结果页"/>
    <x v="1"/>
    <x v="4"/>
    <n v="20150808"/>
    <s v="cpm"/>
    <s v="CM_结果页"/>
    <n v="538834"/>
    <n v="466.27"/>
  </r>
  <r>
    <s v="结果页"/>
    <x v="1"/>
    <x v="4"/>
    <n v="20150808"/>
    <s v="cpm"/>
    <s v="CMS_结果页"/>
    <n v="66772"/>
    <n v="62.66"/>
  </r>
  <r>
    <s v="结果页"/>
    <x v="1"/>
    <x v="4"/>
    <n v="20150808"/>
    <s v="cpm"/>
    <s v="BD_结果页"/>
    <n v="100722"/>
    <n v="162.41"/>
  </r>
  <r>
    <s v="其他"/>
    <x v="1"/>
    <x v="4"/>
    <n v="20150808"/>
    <s v="cpm"/>
    <s v="PG_Android"/>
    <n v="18024"/>
    <n v="3.03"/>
  </r>
  <r>
    <s v="结果页"/>
    <x v="1"/>
    <x v="4"/>
    <n v="20150808"/>
    <s v="Videos"/>
    <s v="BD_结果页"/>
    <n v="2168230"/>
    <n v="3309.62"/>
  </r>
  <r>
    <s v="结果页"/>
    <x v="1"/>
    <x v="4"/>
    <n v="20150808"/>
    <s v="Videos"/>
    <s v="CMS_结果页"/>
    <n v="402499"/>
    <n v="465.86"/>
  </r>
  <r>
    <s v="其他"/>
    <x v="1"/>
    <x v="4"/>
    <n v="20150808"/>
    <s v="Videos"/>
    <s v="PG_Android"/>
    <n v="175992"/>
    <n v="1245.6600000000001"/>
  </r>
  <r>
    <e v="#N/A"/>
    <x v="2"/>
    <x v="4"/>
    <n v="20150808"/>
    <s v="facebook"/>
    <s v="Sketch Guru"/>
    <n v="66647"/>
    <n v="43.42"/>
  </r>
  <r>
    <e v="#N/A"/>
    <x v="2"/>
    <x v="4"/>
    <n v="20150808"/>
    <s v="facebook"/>
    <s v="Rotate"/>
    <n v="1289"/>
    <n v="1.18"/>
  </r>
  <r>
    <s v="其他"/>
    <x v="2"/>
    <x v="4"/>
    <n v="20150808"/>
    <s v="facebook"/>
    <s v="PG_IOS"/>
    <n v="10797454"/>
    <n v="2934.99"/>
  </r>
  <r>
    <s v="其他"/>
    <x v="2"/>
    <x v="4"/>
    <n v="20150808"/>
    <s v="facebook"/>
    <s v="PG_Android"/>
    <n v="38341184"/>
    <n v="6995.1"/>
  </r>
  <r>
    <s v="其他"/>
    <x v="2"/>
    <x v="4"/>
    <n v="20150808"/>
    <s v="facebook"/>
    <s v="FM"/>
    <n v="304085"/>
    <n v="225.5"/>
  </r>
  <r>
    <s v="结果页"/>
    <x v="2"/>
    <x v="4"/>
    <n v="20150808"/>
    <s v="facebook"/>
    <s v="CM_结果页"/>
    <n v="30327974"/>
    <n v="41054.800000000003"/>
  </r>
  <r>
    <s v="其他"/>
    <x v="2"/>
    <x v="4"/>
    <n v="20150808"/>
    <s v="facebook"/>
    <s v="CM_游戏盒子"/>
    <n v="489094"/>
    <n v="2322.5"/>
  </r>
  <r>
    <s v="其他"/>
    <x v="2"/>
    <x v="4"/>
    <n v="20150808"/>
    <s v="facebook"/>
    <s v="CM_测试数据"/>
    <m/>
    <m/>
  </r>
  <r>
    <s v="天气"/>
    <x v="2"/>
    <x v="4"/>
    <n v="20150808"/>
    <s v="facebook"/>
    <s v="CM_天气"/>
    <n v="49"/>
    <n v="0.28999999999999998"/>
  </r>
  <r>
    <s v="其他"/>
    <x v="2"/>
    <x v="4"/>
    <n v="20150808"/>
    <s v="facebook"/>
    <s v="CM_卸载页"/>
    <n v="549296"/>
    <n v="741.3"/>
  </r>
  <r>
    <s v="充电屏保"/>
    <x v="2"/>
    <x v="4"/>
    <n v="20150808"/>
    <s v="facebook"/>
    <s v="CM_充电屏保"/>
    <n v="430477067"/>
    <n v="139706.4"/>
  </r>
  <r>
    <s v="其他"/>
    <x v="2"/>
    <x v="4"/>
    <n v="20150808"/>
    <s v="facebook"/>
    <s v="CM_PICKS"/>
    <n v="259913"/>
    <n v="589.41999999999996"/>
  </r>
  <r>
    <s v="Applock"/>
    <x v="2"/>
    <x v="4"/>
    <n v="20150808"/>
    <s v="facebook"/>
    <s v="CM_AppLock"/>
    <n v="168312172"/>
    <n v="39988.47"/>
  </r>
  <r>
    <s v="结果页"/>
    <x v="2"/>
    <x v="4"/>
    <n v="20150808"/>
    <s v="facebook"/>
    <s v="CMS_结果页"/>
    <n v="16294886"/>
    <n v="32650.17"/>
  </r>
  <r>
    <s v="天气"/>
    <x v="2"/>
    <x v="4"/>
    <n v="20150808"/>
    <s v="facebook"/>
    <s v="CMS_天气"/>
    <n v="46895"/>
    <n v="61.09"/>
  </r>
  <r>
    <s v="充电屏保"/>
    <x v="2"/>
    <x v="4"/>
    <n v="20150808"/>
    <s v="facebook"/>
    <s v="CMS_充电屏保"/>
    <n v="60735678"/>
    <n v="20993.82"/>
  </r>
  <r>
    <s v="Applock"/>
    <x v="2"/>
    <x v="4"/>
    <n v="20150808"/>
    <s v="facebook"/>
    <s v="CMS_AppLock"/>
    <n v="369099178"/>
    <n v="195462.41"/>
  </r>
  <r>
    <s v="其他"/>
    <x v="2"/>
    <x v="4"/>
    <n v="20150808"/>
    <s v="facebook"/>
    <s v="CMB"/>
    <n v="2923501"/>
    <n v="939.92"/>
  </r>
  <r>
    <s v="天气"/>
    <x v="2"/>
    <x v="4"/>
    <n v="20150808"/>
    <s v="facebook"/>
    <s v="CM Locker_天气"/>
    <n v="1255193"/>
    <n v="3564.1"/>
  </r>
  <r>
    <s v="其他"/>
    <x v="2"/>
    <x v="4"/>
    <n v="20150808"/>
    <s v="facebook"/>
    <s v="CM launcher"/>
    <n v="92722"/>
    <n v="1345.47"/>
  </r>
  <r>
    <s v="其他"/>
    <x v="2"/>
    <x v="4"/>
    <n v="20150808"/>
    <s v="facebook"/>
    <s v="CM Flashlight"/>
    <n v="294145"/>
    <n v="389.4"/>
  </r>
  <r>
    <s v="其他"/>
    <x v="2"/>
    <x v="4"/>
    <n v="20150808"/>
    <s v="facebook"/>
    <s v="BD_首页"/>
    <n v="6141703"/>
    <n v="4102.79"/>
  </r>
  <r>
    <s v="结果页"/>
    <x v="2"/>
    <x v="4"/>
    <n v="20150808"/>
    <s v="facebook"/>
    <s v="BD_结果页"/>
    <n v="6518293"/>
    <n v="5775.44"/>
  </r>
  <r>
    <s v="充电屏保"/>
    <x v="2"/>
    <x v="4"/>
    <n v="20150808"/>
    <s v="facebook"/>
    <s v="BD_充电屏保"/>
    <n v="26177456"/>
    <n v="16014.32"/>
  </r>
  <r>
    <e v="#N/A"/>
    <x v="2"/>
    <x v="4"/>
    <n v="20150808"/>
    <s v="facebook"/>
    <m/>
    <m/>
    <m/>
  </r>
  <r>
    <s v="其他"/>
    <x v="2"/>
    <x v="4"/>
    <n v="20150809"/>
    <s v="Admob"/>
    <s v="BD_首页"/>
    <n v="406312"/>
    <n v="77.820645999999996"/>
  </r>
  <r>
    <s v="其他"/>
    <x v="2"/>
    <x v="4"/>
    <n v="20150809"/>
    <s v="Admob"/>
    <s v="PG_IOS"/>
    <n v="4102693"/>
    <n v="1533.9767939999999"/>
  </r>
  <r>
    <s v="其他"/>
    <x v="2"/>
    <x v="4"/>
    <n v="20150809"/>
    <s v="Admob"/>
    <s v="PG_Android"/>
    <n v="10110693"/>
    <n v="663.41418999999996"/>
  </r>
  <r>
    <s v="结果页"/>
    <x v="1"/>
    <x v="4"/>
    <n v="20150809"/>
    <s v="cpm"/>
    <s v="CM_结果页"/>
    <n v="563554"/>
    <n v="463.72"/>
  </r>
  <r>
    <s v="结果页"/>
    <x v="1"/>
    <x v="4"/>
    <n v="20150809"/>
    <s v="cpm"/>
    <s v="CMS_结果页"/>
    <n v="101812"/>
    <n v="183.84"/>
  </r>
  <r>
    <s v="结果页"/>
    <x v="1"/>
    <x v="4"/>
    <n v="20150809"/>
    <s v="cpm"/>
    <s v="BD_结果页"/>
    <n v="93198"/>
    <n v="151.51"/>
  </r>
  <r>
    <s v="其他"/>
    <x v="1"/>
    <x v="4"/>
    <n v="20150809"/>
    <s v="cpm"/>
    <s v="PG_Android"/>
    <n v="12819"/>
    <n v="2.94"/>
  </r>
  <r>
    <s v="结果页"/>
    <x v="1"/>
    <x v="4"/>
    <n v="20150809"/>
    <s v="Videos"/>
    <s v="BD_结果页"/>
    <n v="2164706"/>
    <n v="3416.56"/>
  </r>
  <r>
    <s v="结果页"/>
    <x v="1"/>
    <x v="4"/>
    <n v="20150809"/>
    <s v="Videos"/>
    <s v="CMS_结果页"/>
    <n v="410142"/>
    <n v="513.74"/>
  </r>
  <r>
    <s v="其他"/>
    <x v="1"/>
    <x v="4"/>
    <n v="20150809"/>
    <s v="Videos"/>
    <s v="PG_Android"/>
    <n v="126939"/>
    <n v="1120.8900000000001"/>
  </r>
  <r>
    <e v="#N/A"/>
    <x v="2"/>
    <x v="4"/>
    <n v="20150809"/>
    <s v="facebook"/>
    <s v="Sketch Guru"/>
    <n v="71654"/>
    <n v="47.82"/>
  </r>
  <r>
    <e v="#N/A"/>
    <x v="2"/>
    <x v="4"/>
    <n v="20150809"/>
    <s v="facebook"/>
    <s v="Rotate"/>
    <n v="1315"/>
    <n v="0.28999999999999998"/>
  </r>
  <r>
    <s v="其他"/>
    <x v="2"/>
    <x v="4"/>
    <n v="20150809"/>
    <s v="facebook"/>
    <s v="PG_IOS"/>
    <n v="11573880"/>
    <n v="3128.33"/>
  </r>
  <r>
    <s v="其他"/>
    <x v="2"/>
    <x v="4"/>
    <n v="20150809"/>
    <s v="facebook"/>
    <s v="PG_Android"/>
    <n v="39679023"/>
    <n v="6829.59"/>
  </r>
  <r>
    <s v="其他"/>
    <x v="2"/>
    <x v="4"/>
    <n v="20150809"/>
    <s v="facebook"/>
    <s v="FM"/>
    <n v="303646"/>
    <n v="208.17"/>
  </r>
  <r>
    <s v="结果页"/>
    <x v="2"/>
    <x v="4"/>
    <n v="20150809"/>
    <s v="facebook"/>
    <s v="CM_结果页"/>
    <n v="31060100"/>
    <n v="41248.57"/>
  </r>
  <r>
    <s v="其他"/>
    <x v="2"/>
    <x v="4"/>
    <n v="20150809"/>
    <s v="facebook"/>
    <s v="CM_游戏盒子"/>
    <n v="471642"/>
    <n v="2157"/>
  </r>
  <r>
    <s v="其他"/>
    <x v="2"/>
    <x v="4"/>
    <n v="20150809"/>
    <s v="facebook"/>
    <s v="CM_测试数据"/>
    <m/>
    <m/>
  </r>
  <r>
    <s v="天气"/>
    <x v="2"/>
    <x v="4"/>
    <n v="20150809"/>
    <s v="facebook"/>
    <s v="CM_天气"/>
    <n v="66"/>
    <n v="0.51"/>
  </r>
  <r>
    <s v="其他"/>
    <x v="2"/>
    <x v="4"/>
    <n v="20150809"/>
    <s v="facebook"/>
    <s v="CM_卸载页"/>
    <n v="562710"/>
    <n v="804.04"/>
  </r>
  <r>
    <s v="充电屏保"/>
    <x v="2"/>
    <x v="4"/>
    <n v="20150809"/>
    <s v="facebook"/>
    <s v="CM_充电屏保"/>
    <n v="438791053"/>
    <n v="135274.68"/>
  </r>
  <r>
    <s v="其他"/>
    <x v="2"/>
    <x v="4"/>
    <n v="20150809"/>
    <s v="facebook"/>
    <s v="CM_PICKS"/>
    <n v="262503"/>
    <n v="561.34"/>
  </r>
  <r>
    <s v="Applock"/>
    <x v="2"/>
    <x v="4"/>
    <n v="20150809"/>
    <s v="facebook"/>
    <s v="CM_AppLock"/>
    <n v="163522314"/>
    <n v="38613.620000000003"/>
  </r>
  <r>
    <s v="结果页"/>
    <x v="2"/>
    <x v="4"/>
    <n v="20150809"/>
    <s v="facebook"/>
    <s v="CMS_结果页"/>
    <n v="16281157"/>
    <n v="32483.08"/>
  </r>
  <r>
    <s v="天气"/>
    <x v="2"/>
    <x v="4"/>
    <n v="20150809"/>
    <s v="facebook"/>
    <s v="CMS_天气"/>
    <n v="46722"/>
    <n v="40.24"/>
  </r>
  <r>
    <s v="充电屏保"/>
    <x v="2"/>
    <x v="4"/>
    <n v="20150809"/>
    <s v="facebook"/>
    <s v="CMS_充电屏保"/>
    <n v="59373567"/>
    <n v="21114.48"/>
  </r>
  <r>
    <s v="Applock"/>
    <x v="2"/>
    <x v="4"/>
    <n v="20150809"/>
    <s v="facebook"/>
    <s v="CMS_AppLock"/>
    <n v="349950992"/>
    <n v="199204.25"/>
  </r>
  <r>
    <s v="其他"/>
    <x v="2"/>
    <x v="4"/>
    <n v="20150809"/>
    <s v="facebook"/>
    <s v="CMB"/>
    <n v="2963969"/>
    <n v="920.82"/>
  </r>
  <r>
    <s v="天气"/>
    <x v="2"/>
    <x v="4"/>
    <n v="20150809"/>
    <s v="facebook"/>
    <s v="CM Locker_天气"/>
    <n v="1200405"/>
    <n v="3404.37"/>
  </r>
  <r>
    <s v="其他"/>
    <x v="2"/>
    <x v="4"/>
    <n v="20150809"/>
    <s v="facebook"/>
    <s v="CM launcher"/>
    <n v="92398"/>
    <n v="1409.47"/>
  </r>
  <r>
    <s v="其他"/>
    <x v="2"/>
    <x v="4"/>
    <n v="20150809"/>
    <s v="facebook"/>
    <s v="CM Flashlight"/>
    <n v="274466"/>
    <n v="442.22"/>
  </r>
  <r>
    <s v="其他"/>
    <x v="2"/>
    <x v="4"/>
    <n v="20150809"/>
    <s v="facebook"/>
    <s v="BD_首页"/>
    <n v="5768373"/>
    <n v="3953.58"/>
  </r>
  <r>
    <s v="结果页"/>
    <x v="2"/>
    <x v="4"/>
    <n v="20150809"/>
    <s v="facebook"/>
    <s v="BD_结果页"/>
    <n v="6273659"/>
    <n v="5507.19"/>
  </r>
  <r>
    <s v="天气"/>
    <x v="2"/>
    <x v="4"/>
    <n v="20150809"/>
    <s v="facebook"/>
    <s v="BD_天气"/>
    <n v="34"/>
    <n v="0.4"/>
  </r>
  <r>
    <s v="充电屏保"/>
    <x v="2"/>
    <x v="4"/>
    <n v="20150809"/>
    <s v="facebook"/>
    <s v="BD_充电屏保"/>
    <n v="26135624"/>
    <n v="15791.28"/>
  </r>
  <r>
    <e v="#N/A"/>
    <x v="2"/>
    <x v="4"/>
    <n v="20150809"/>
    <s v="facebook"/>
    <m/>
    <m/>
    <m/>
  </r>
  <r>
    <s v="其他"/>
    <x v="2"/>
    <x v="4"/>
    <n v="20150810"/>
    <s v="Admob"/>
    <s v="BD_首页"/>
    <n v="480312"/>
    <n v="96.740644000000003"/>
  </r>
  <r>
    <s v="其他"/>
    <x v="2"/>
    <x v="4"/>
    <n v="20150810"/>
    <s v="Admob"/>
    <s v="PG_IOS"/>
    <n v="3568108"/>
    <n v="1395.7199780000001"/>
  </r>
  <r>
    <s v="其他"/>
    <x v="2"/>
    <x v="4"/>
    <n v="20150810"/>
    <s v="Admob"/>
    <s v="PG_Android"/>
    <n v="8686758"/>
    <n v="644.80645500000003"/>
  </r>
  <r>
    <s v="结果页"/>
    <x v="1"/>
    <x v="4"/>
    <n v="20150810"/>
    <s v="cpm"/>
    <s v="CM_结果页"/>
    <n v="564936"/>
    <n v="370.95"/>
  </r>
  <r>
    <s v="结果页"/>
    <x v="1"/>
    <x v="4"/>
    <n v="20150810"/>
    <s v="cpm"/>
    <s v="CMS_结果页"/>
    <n v="120878"/>
    <n v="222.32"/>
  </r>
  <r>
    <s v="结果页"/>
    <x v="1"/>
    <x v="4"/>
    <n v="20150810"/>
    <s v="cpm"/>
    <s v="BD_结果页"/>
    <n v="86196"/>
    <n v="145.94"/>
  </r>
  <r>
    <s v="其他"/>
    <x v="1"/>
    <x v="4"/>
    <n v="20150810"/>
    <s v="cpm"/>
    <s v="PG_Android"/>
    <n v="9894"/>
    <n v="1.67"/>
  </r>
  <r>
    <s v="结果页"/>
    <x v="1"/>
    <x v="4"/>
    <n v="20150810"/>
    <s v="Videos"/>
    <s v="BD_结果页"/>
    <n v="1979867"/>
    <n v="1836.91"/>
  </r>
  <r>
    <s v="结果页"/>
    <x v="1"/>
    <x v="4"/>
    <n v="20150810"/>
    <s v="Videos"/>
    <s v="CMS_结果页"/>
    <n v="330989"/>
    <n v="256.77"/>
  </r>
  <r>
    <s v="其他"/>
    <x v="1"/>
    <x v="4"/>
    <n v="20150810"/>
    <s v="Videos"/>
    <s v="PG_Android"/>
    <n v="80471"/>
    <n v="642.09"/>
  </r>
  <r>
    <e v="#N/A"/>
    <x v="2"/>
    <x v="4"/>
    <n v="20150810"/>
    <s v="facebook"/>
    <s v="Sketch Guru"/>
    <n v="71037"/>
    <n v="46.75"/>
  </r>
  <r>
    <e v="#N/A"/>
    <x v="2"/>
    <x v="4"/>
    <n v="20150810"/>
    <s v="facebook"/>
    <s v="Rotate"/>
    <n v="899"/>
    <n v="0.39"/>
  </r>
  <r>
    <s v="其他"/>
    <x v="2"/>
    <x v="4"/>
    <n v="20150810"/>
    <s v="facebook"/>
    <s v="PG_IOS"/>
    <n v="9613016"/>
    <n v="2536.79"/>
  </r>
  <r>
    <s v="其他"/>
    <x v="2"/>
    <x v="4"/>
    <n v="20150810"/>
    <s v="facebook"/>
    <s v="PG_Android"/>
    <n v="32744672"/>
    <n v="5833.12"/>
  </r>
  <r>
    <s v="其他"/>
    <x v="2"/>
    <x v="4"/>
    <n v="20150810"/>
    <s v="facebook"/>
    <s v="FM"/>
    <n v="293273"/>
    <n v="218.5"/>
  </r>
  <r>
    <s v="结果页"/>
    <x v="2"/>
    <x v="4"/>
    <n v="20150810"/>
    <s v="facebook"/>
    <s v="CM_结果页"/>
    <n v="30532265"/>
    <n v="40781.53"/>
  </r>
  <r>
    <s v="其他"/>
    <x v="2"/>
    <x v="4"/>
    <n v="20150810"/>
    <s v="facebook"/>
    <s v="CM_游戏盒子"/>
    <n v="459961"/>
    <n v="2057.59"/>
  </r>
  <r>
    <s v="其他"/>
    <x v="2"/>
    <x v="4"/>
    <n v="20150810"/>
    <s v="facebook"/>
    <s v="CM_测试数据"/>
    <n v="6"/>
    <n v="0.04"/>
  </r>
  <r>
    <s v="天气"/>
    <x v="2"/>
    <x v="4"/>
    <n v="20150810"/>
    <s v="facebook"/>
    <s v="CM_天气"/>
    <n v="78"/>
    <n v="0.71"/>
  </r>
  <r>
    <s v="其他"/>
    <x v="2"/>
    <x v="4"/>
    <n v="20150810"/>
    <s v="facebook"/>
    <s v="CM_卸载页"/>
    <n v="552648"/>
    <n v="749.58"/>
  </r>
  <r>
    <s v="充电屏保"/>
    <x v="2"/>
    <x v="4"/>
    <n v="20150810"/>
    <s v="facebook"/>
    <s v="CM_充电屏保"/>
    <n v="487734658"/>
    <n v="137383.16"/>
  </r>
  <r>
    <s v="其他"/>
    <x v="2"/>
    <x v="4"/>
    <n v="20150810"/>
    <s v="facebook"/>
    <s v="CM_PICKS"/>
    <n v="287592"/>
    <n v="623.6"/>
  </r>
  <r>
    <s v="Applock"/>
    <x v="2"/>
    <x v="4"/>
    <n v="20150810"/>
    <s v="facebook"/>
    <s v="CM_AppLock"/>
    <n v="173985900"/>
    <n v="42276.35"/>
  </r>
  <r>
    <s v="结果页"/>
    <x v="2"/>
    <x v="4"/>
    <n v="20150810"/>
    <s v="facebook"/>
    <s v="CMS_结果页"/>
    <n v="16579477"/>
    <n v="33269.53"/>
  </r>
  <r>
    <s v="天气"/>
    <x v="2"/>
    <x v="4"/>
    <n v="20150810"/>
    <s v="facebook"/>
    <s v="CMS_天气"/>
    <n v="51593"/>
    <n v="69.81"/>
  </r>
  <r>
    <s v="充电屏保"/>
    <x v="2"/>
    <x v="4"/>
    <n v="20150810"/>
    <s v="facebook"/>
    <s v="CMS_充电屏保"/>
    <n v="62753305"/>
    <n v="22379.89"/>
  </r>
  <r>
    <s v="Applock"/>
    <x v="2"/>
    <x v="4"/>
    <n v="20150810"/>
    <s v="facebook"/>
    <s v="CMS_AppLock"/>
    <n v="370663427"/>
    <n v="219497.51"/>
  </r>
  <r>
    <s v="其他"/>
    <x v="2"/>
    <x v="4"/>
    <n v="20150810"/>
    <s v="facebook"/>
    <s v="CMB"/>
    <n v="3022780"/>
    <n v="964.95"/>
  </r>
  <r>
    <s v="天气"/>
    <x v="2"/>
    <x v="4"/>
    <n v="20150810"/>
    <s v="facebook"/>
    <s v="CM Locker_天气"/>
    <n v="1205587"/>
    <n v="3757.22"/>
  </r>
  <r>
    <s v="其他"/>
    <x v="2"/>
    <x v="4"/>
    <n v="20150810"/>
    <s v="facebook"/>
    <s v="CM launcher"/>
    <n v="109085"/>
    <n v="1463.99"/>
  </r>
  <r>
    <s v="其他"/>
    <x v="2"/>
    <x v="4"/>
    <n v="20150810"/>
    <s v="facebook"/>
    <s v="CM Flashlight"/>
    <n v="270235"/>
    <n v="364.35"/>
  </r>
  <r>
    <s v="其他"/>
    <x v="2"/>
    <x v="4"/>
    <n v="20150810"/>
    <s v="facebook"/>
    <s v="BD_首页"/>
    <n v="6637018"/>
    <n v="4547.87"/>
  </r>
  <r>
    <s v="结果页"/>
    <x v="2"/>
    <x v="4"/>
    <n v="20150810"/>
    <s v="facebook"/>
    <s v="BD_结果页"/>
    <n v="7099481"/>
    <n v="6516.32"/>
  </r>
  <r>
    <s v="天气"/>
    <x v="2"/>
    <x v="4"/>
    <n v="20150810"/>
    <s v="facebook"/>
    <s v="BD_天气"/>
    <n v="21"/>
    <n v="0.21"/>
  </r>
  <r>
    <s v="充电屏保"/>
    <x v="2"/>
    <x v="4"/>
    <n v="20150810"/>
    <s v="facebook"/>
    <s v="BD_充电屏保"/>
    <n v="27917438"/>
    <n v="17591.41"/>
  </r>
  <r>
    <e v="#N/A"/>
    <x v="2"/>
    <x v="4"/>
    <n v="20150810"/>
    <s v="facebook"/>
    <m/>
    <n v="1217"/>
    <n v="1.02"/>
  </r>
  <r>
    <s v="结果页"/>
    <x v="1"/>
    <x v="4"/>
    <n v="20150811"/>
    <s v="cpm"/>
    <s v="CM_结果页"/>
    <n v="490317"/>
    <n v="351.73"/>
  </r>
  <r>
    <s v="结果页"/>
    <x v="1"/>
    <x v="4"/>
    <n v="20150811"/>
    <s v="cpm"/>
    <s v="CMS_结果页"/>
    <n v="112644"/>
    <n v="255.78"/>
  </r>
  <r>
    <s v="结果页"/>
    <x v="1"/>
    <x v="4"/>
    <n v="20150811"/>
    <s v="cpm"/>
    <s v="BD_结果页"/>
    <n v="69132"/>
    <n v="116.11"/>
  </r>
  <r>
    <s v="其他"/>
    <x v="1"/>
    <x v="4"/>
    <n v="20150811"/>
    <s v="cpm"/>
    <s v="PG_Android"/>
    <n v="9265"/>
    <n v="1.06"/>
  </r>
  <r>
    <s v="其他"/>
    <x v="2"/>
    <x v="4"/>
    <n v="20150811"/>
    <s v="Admob"/>
    <s v="BD_首页"/>
    <n v="433508"/>
    <n v="89.554838000000004"/>
  </r>
  <r>
    <s v="其他"/>
    <x v="2"/>
    <x v="4"/>
    <n v="20150811"/>
    <s v="Admob"/>
    <s v="PG_IOS"/>
    <n v="3586416"/>
    <n v="1445.2761049999999"/>
  </r>
  <r>
    <s v="其他"/>
    <x v="2"/>
    <x v="4"/>
    <n v="20150811"/>
    <s v="Admob"/>
    <s v="PG_Android"/>
    <n v="8437385"/>
    <n v="593.04645200000004"/>
  </r>
  <r>
    <s v="结果页"/>
    <x v="1"/>
    <x v="4"/>
    <n v="20150811"/>
    <s v="Videos"/>
    <s v="BD_结果页"/>
    <n v="1332048"/>
    <n v="1723.43"/>
  </r>
  <r>
    <s v="结果页"/>
    <x v="1"/>
    <x v="4"/>
    <n v="20150811"/>
    <s v="Videos"/>
    <s v="CMS_结果页"/>
    <n v="178135"/>
    <n v="201.97"/>
  </r>
  <r>
    <s v="其他"/>
    <x v="1"/>
    <x v="4"/>
    <n v="20150811"/>
    <s v="Videos"/>
    <s v="PG_Android"/>
    <n v="88459"/>
    <n v="589.83000000000004"/>
  </r>
  <r>
    <e v="#N/A"/>
    <x v="2"/>
    <x v="4"/>
    <n v="20150811"/>
    <s v="facebook"/>
    <s v="Sketch Guru"/>
    <n v="73489"/>
    <n v="43.51"/>
  </r>
  <r>
    <e v="#N/A"/>
    <x v="2"/>
    <x v="4"/>
    <n v="20150811"/>
    <s v="facebook"/>
    <s v="Rotate"/>
    <n v="1184"/>
    <n v="0.33"/>
  </r>
  <r>
    <s v="其他"/>
    <x v="2"/>
    <x v="4"/>
    <n v="20150811"/>
    <s v="facebook"/>
    <s v="PG_IOS"/>
    <n v="9632800"/>
    <n v="2352.36"/>
  </r>
  <r>
    <s v="其他"/>
    <x v="2"/>
    <x v="4"/>
    <n v="20150811"/>
    <s v="facebook"/>
    <s v="PG_Android"/>
    <n v="32148586"/>
    <n v="5636.38"/>
  </r>
  <r>
    <s v="其他"/>
    <x v="2"/>
    <x v="4"/>
    <n v="20150811"/>
    <s v="facebook"/>
    <s v="FM"/>
    <n v="292065"/>
    <n v="195.5"/>
  </r>
  <r>
    <s v="结果页"/>
    <x v="2"/>
    <x v="4"/>
    <n v="20150811"/>
    <s v="facebook"/>
    <s v="CM_结果页"/>
    <n v="30580465"/>
    <n v="40586.28"/>
  </r>
  <r>
    <s v="其他"/>
    <x v="2"/>
    <x v="4"/>
    <n v="20150811"/>
    <s v="facebook"/>
    <s v="CM_游戏盒子"/>
    <n v="473551"/>
    <n v="1948.43"/>
  </r>
  <r>
    <s v="其他"/>
    <x v="2"/>
    <x v="4"/>
    <n v="20150811"/>
    <s v="facebook"/>
    <s v="CM_测试数据"/>
    <n v="15"/>
    <n v="0.13"/>
  </r>
  <r>
    <s v="天气"/>
    <x v="2"/>
    <x v="4"/>
    <n v="20150811"/>
    <s v="facebook"/>
    <s v="CM_天气"/>
    <n v="214"/>
    <n v="2.5099999999999998"/>
  </r>
  <r>
    <s v="其他"/>
    <x v="2"/>
    <x v="4"/>
    <n v="20150811"/>
    <s v="facebook"/>
    <s v="CM_卸载页"/>
    <n v="555615"/>
    <n v="779.13"/>
  </r>
  <r>
    <s v="充电屏保"/>
    <x v="2"/>
    <x v="4"/>
    <n v="20150811"/>
    <s v="facebook"/>
    <s v="CM_充电屏保"/>
    <n v="494041053"/>
    <n v="129271.17"/>
  </r>
  <r>
    <s v="其他"/>
    <x v="2"/>
    <x v="4"/>
    <n v="20150811"/>
    <s v="facebook"/>
    <s v="CM_PICKS"/>
    <n v="285999"/>
    <n v="554.02"/>
  </r>
  <r>
    <s v="Applock"/>
    <x v="2"/>
    <x v="4"/>
    <n v="20150811"/>
    <s v="facebook"/>
    <s v="CM_AppLock"/>
    <n v="173296604"/>
    <n v="43558.47"/>
  </r>
  <r>
    <s v="结果页"/>
    <x v="2"/>
    <x v="4"/>
    <n v="20150811"/>
    <s v="facebook"/>
    <s v="CMS_结果页"/>
    <n v="16615094"/>
    <n v="31148.2"/>
  </r>
  <r>
    <s v="天气"/>
    <x v="2"/>
    <x v="4"/>
    <n v="20150811"/>
    <s v="facebook"/>
    <s v="CMS_天气"/>
    <n v="77666"/>
    <n v="105.58"/>
  </r>
  <r>
    <s v="充电屏保"/>
    <x v="2"/>
    <x v="4"/>
    <n v="20150811"/>
    <s v="facebook"/>
    <s v="CMS_充电屏保"/>
    <n v="62358557"/>
    <n v="21500.81"/>
  </r>
  <r>
    <s v="Applock"/>
    <x v="2"/>
    <x v="4"/>
    <n v="20150811"/>
    <s v="facebook"/>
    <s v="CMS_AppLock"/>
    <n v="414877149"/>
    <n v="227564.34"/>
  </r>
  <r>
    <s v="其他"/>
    <x v="2"/>
    <x v="4"/>
    <n v="20150811"/>
    <s v="facebook"/>
    <s v="CMB"/>
    <n v="3032198"/>
    <n v="962.69"/>
  </r>
  <r>
    <s v="天气"/>
    <x v="2"/>
    <x v="4"/>
    <n v="20150811"/>
    <s v="facebook"/>
    <s v="CM Locker_天气"/>
    <n v="1192795"/>
    <n v="3730.8"/>
  </r>
  <r>
    <s v="其他"/>
    <x v="2"/>
    <x v="4"/>
    <n v="20150811"/>
    <s v="facebook"/>
    <s v="CM launcher"/>
    <n v="141266"/>
    <n v="1631.17"/>
  </r>
  <r>
    <s v="其他"/>
    <x v="2"/>
    <x v="4"/>
    <n v="20150811"/>
    <s v="facebook"/>
    <s v="CM Flashlight"/>
    <n v="265333"/>
    <n v="382.77"/>
  </r>
  <r>
    <s v="其他"/>
    <x v="2"/>
    <x v="4"/>
    <n v="20150811"/>
    <s v="facebook"/>
    <s v="BD_首页"/>
    <n v="5850439"/>
    <n v="4198.46"/>
  </r>
  <r>
    <s v="结果页"/>
    <x v="2"/>
    <x v="4"/>
    <n v="20150811"/>
    <s v="facebook"/>
    <s v="BD_结果页"/>
    <n v="6450408"/>
    <n v="5930.39"/>
  </r>
  <r>
    <s v="天气"/>
    <x v="2"/>
    <x v="4"/>
    <n v="20150811"/>
    <s v="facebook"/>
    <s v="BD_天气"/>
    <n v="10"/>
    <n v="0.25"/>
  </r>
  <r>
    <s v="充电屏保"/>
    <x v="2"/>
    <x v="4"/>
    <n v="20150811"/>
    <s v="facebook"/>
    <s v="BD_充电屏保"/>
    <n v="27910527"/>
    <n v="17388.14"/>
  </r>
  <r>
    <e v="#N/A"/>
    <x v="2"/>
    <x v="4"/>
    <n v="20150811"/>
    <s v="facebook"/>
    <m/>
    <n v="29"/>
    <n v="0.19"/>
  </r>
  <r>
    <e v="#N/A"/>
    <x v="2"/>
    <x v="4"/>
    <n v="20150811"/>
    <s v="facebook"/>
    <m/>
    <n v="9031"/>
    <n v="8.26"/>
  </r>
  <r>
    <e v="#N/A"/>
    <x v="2"/>
    <x v="4"/>
    <n v="20150811"/>
    <s v="facebook"/>
    <m/>
    <n v="439"/>
    <n v="3.22"/>
  </r>
  <r>
    <e v="#N/A"/>
    <x v="1"/>
    <x v="4"/>
    <n v="20150811"/>
    <s v="API"/>
    <s v="cm flashlight"/>
    <n v="144670"/>
    <n v="39.730000231414998"/>
  </r>
  <r>
    <e v="#N/A"/>
    <x v="0"/>
    <x v="4"/>
    <n v="20150811"/>
    <s v="自家直客"/>
    <s v="cm flashlight"/>
    <n v="180375"/>
    <n v="296.429997649043"/>
  </r>
  <r>
    <s v="天气"/>
    <x v="0"/>
    <x v="4"/>
    <n v="20150811"/>
    <s v="自家直客"/>
    <s v="CM Locker_天气"/>
    <n v="356471"/>
    <n v="3456.8800048027101"/>
  </r>
  <r>
    <s v="其他"/>
    <x v="0"/>
    <x v="4"/>
    <n v="20150811"/>
    <s v="自家直客"/>
    <s v="PG_Android"/>
    <n v="8494890"/>
    <n v="2401.5999884307298"/>
  </r>
  <r>
    <s v="其他"/>
    <x v="1"/>
    <x v="4"/>
    <n v="20150811"/>
    <s v="API"/>
    <s v="PG_Android"/>
    <n v="16080003"/>
    <n v="244.37100179865899"/>
  </r>
  <r>
    <s v="其他"/>
    <x v="0"/>
    <x v="4"/>
    <n v="20150811"/>
    <s v="自家直客"/>
    <s v="FM"/>
    <n v="739418"/>
    <n v="305.12999651580998"/>
  </r>
  <r>
    <s v="其他"/>
    <x v="1"/>
    <x v="4"/>
    <n v="20150811"/>
    <s v="API"/>
    <s v="FM"/>
    <n v="1087161"/>
    <n v="42.852000044658702"/>
  </r>
  <r>
    <s v="结果页"/>
    <x v="1"/>
    <x v="4"/>
    <n v="20150811"/>
    <s v="API"/>
    <s v="CM_结果页"/>
    <n v="2451561"/>
    <n v="410.29100012406701"/>
  </r>
  <r>
    <s v="结果页"/>
    <x v="0"/>
    <x v="4"/>
    <n v="20150811"/>
    <s v="自家直客"/>
    <s v="CM_结果页"/>
    <n v="31423623"/>
    <n v="24857.8900523632"/>
  </r>
  <r>
    <s v="其他"/>
    <x v="0"/>
    <x v="4"/>
    <n v="20150811"/>
    <s v="自家直客"/>
    <s v="CM_游戏盒子"/>
    <n v="19260614"/>
    <n v="7495.4999837148898"/>
  </r>
  <r>
    <s v="其他"/>
    <x v="1"/>
    <x v="4"/>
    <n v="20150811"/>
    <s v="API"/>
    <s v="CM_游戏盒子"/>
    <n v="33353768"/>
    <n v="6121.9934981986798"/>
  </r>
  <r>
    <s v="天气"/>
    <x v="0"/>
    <x v="4"/>
    <n v="20150811"/>
    <s v="自家直客"/>
    <s v="CM_天气"/>
    <n v="94"/>
    <n v="0.70000000111758698"/>
  </r>
  <r>
    <s v="其他"/>
    <x v="0"/>
    <x v="4"/>
    <n v="20150811"/>
    <s v="自家直客"/>
    <s v="CM_卸载页"/>
    <n v="6971142"/>
    <n v="5630.4999907203"/>
  </r>
  <r>
    <s v="其他"/>
    <x v="1"/>
    <x v="4"/>
    <n v="20150811"/>
    <s v="API"/>
    <s v="CM_卸载页"/>
    <n v="3940624"/>
    <n v="1041.33678636839"/>
  </r>
  <r>
    <s v="充电屏保"/>
    <x v="0"/>
    <x v="4"/>
    <n v="20150811"/>
    <s v="自家直客"/>
    <s v="CM_充电屏保"/>
    <n v="115758320"/>
    <n v="17623.8032427781"/>
  </r>
  <r>
    <s v="充电屏保"/>
    <x v="1"/>
    <x v="4"/>
    <n v="20150811"/>
    <s v="API"/>
    <s v="CM_充电屏保"/>
    <n v="86"/>
    <n v="0"/>
  </r>
  <r>
    <s v="其他"/>
    <x v="0"/>
    <x v="4"/>
    <n v="20150811"/>
    <s v="自家直客"/>
    <s v="CM_PICKS"/>
    <n v="6374298"/>
    <n v="3951.0600115805801"/>
  </r>
  <r>
    <s v="其他"/>
    <x v="1"/>
    <x v="4"/>
    <n v="20150811"/>
    <s v="API"/>
    <s v="CM_PICKS"/>
    <n v="3726257"/>
    <n v="1011.25483553623"/>
  </r>
  <r>
    <s v="其他"/>
    <x v="1"/>
    <x v="4"/>
    <n v="20150811"/>
    <s v="API"/>
    <s v="CM_APP_BOX"/>
    <n v="2400827"/>
    <n v="232.58565199933901"/>
  </r>
  <r>
    <s v="其他"/>
    <x v="0"/>
    <x v="4"/>
    <n v="20150811"/>
    <s v="自家直客"/>
    <s v="CM_APP_BOX"/>
    <n v="1493419"/>
    <n v="440.40999691002003"/>
  </r>
  <r>
    <s v="结果页"/>
    <x v="0"/>
    <x v="4"/>
    <n v="20150811"/>
    <s v="自家直客"/>
    <s v="CMS_结果页"/>
    <n v="7840189"/>
    <n v="9507.8600102551209"/>
  </r>
  <r>
    <s v="结果页"/>
    <x v="1"/>
    <x v="4"/>
    <n v="20150811"/>
    <s v="API"/>
    <s v="CMS_结果页"/>
    <n v="1452215"/>
    <n v="708.97200341336395"/>
  </r>
  <r>
    <s v="天气"/>
    <x v="0"/>
    <x v="4"/>
    <n v="20150811"/>
    <s v="自家直客"/>
    <s v="CMS_天气"/>
    <n v="37024"/>
    <n v="62.870000040158601"/>
  </r>
  <r>
    <s v="充电屏保"/>
    <x v="0"/>
    <x v="4"/>
    <n v="20150811"/>
    <s v="自家直客"/>
    <s v="CMS_充电屏保"/>
    <n v="1333983"/>
    <n v="139.037754494696"/>
  </r>
  <r>
    <e v="#N/A"/>
    <x v="1"/>
    <x v="4"/>
    <n v="20150811"/>
    <s v="API"/>
    <s v="CM Launcher"/>
    <n v="36604753"/>
    <n v="3747.9190161637898"/>
  </r>
  <r>
    <e v="#N/A"/>
    <x v="0"/>
    <x v="4"/>
    <n v="20150811"/>
    <s v="自家直客"/>
    <s v="CM Launcher"/>
    <n v="7751325"/>
    <n v="2433.4399908538899"/>
  </r>
  <r>
    <s v="其他"/>
    <x v="0"/>
    <x v="4"/>
    <n v="20150811"/>
    <s v="自家直客"/>
    <s v="BD_首页"/>
    <n v="7824244"/>
    <n v="4956.5296918780004"/>
  </r>
  <r>
    <s v="其他"/>
    <x v="1"/>
    <x v="4"/>
    <n v="20150811"/>
    <s v="API"/>
    <s v="BD_首页"/>
    <n v="4611284"/>
    <n v="413.98074056813402"/>
  </r>
  <r>
    <s v="结果页"/>
    <x v="0"/>
    <x v="4"/>
    <n v="20150811"/>
    <s v="自家直客"/>
    <s v="BD_结果页"/>
    <n v="5280970"/>
    <n v="11488.8627264201"/>
  </r>
  <r>
    <s v="结果页"/>
    <x v="1"/>
    <x v="4"/>
    <n v="20150811"/>
    <s v="API"/>
    <s v="BD_结果页"/>
    <n v="692259"/>
    <n v="406.29300051554998"/>
  </r>
  <r>
    <s v="充电屏保"/>
    <x v="0"/>
    <x v="4"/>
    <n v="20150811"/>
    <s v="自家直客"/>
    <s v="BD_充电屏保"/>
    <n v="10514189"/>
    <n v="2426.49585679045"/>
  </r>
  <r>
    <s v="充电屏保"/>
    <x v="1"/>
    <x v="4"/>
    <n v="20150811"/>
    <s v="API"/>
    <s v="BD_充电屏保"/>
    <n v="389"/>
    <n v="0"/>
  </r>
  <r>
    <s v="其他"/>
    <x v="1"/>
    <x v="4"/>
    <n v="20150812"/>
    <s v="API"/>
    <s v="cm flashlight"/>
    <n v="133509"/>
    <n v="31.535000061600002"/>
  </r>
  <r>
    <s v="其他"/>
    <x v="0"/>
    <x v="4"/>
    <n v="20150812"/>
    <s v="自家直客"/>
    <s v="cm flashlight"/>
    <n v="191799"/>
    <n v="320.10999784199998"/>
  </r>
  <r>
    <s v="天气"/>
    <x v="0"/>
    <x v="4"/>
    <n v="20150812"/>
    <s v="自家直客"/>
    <s v="CM Locker_天气"/>
    <n v="362327"/>
    <n v="3561.7300094299999"/>
  </r>
  <r>
    <s v="其他"/>
    <x v="0"/>
    <x v="4"/>
    <n v="20150812"/>
    <s v="自家直客"/>
    <s v="PG_Android"/>
    <n v="8926470"/>
    <n v="2548.0099913200002"/>
  </r>
  <r>
    <s v="其他"/>
    <x v="1"/>
    <x v="4"/>
    <n v="20150812"/>
    <s v="API"/>
    <s v="PG_Android"/>
    <n v="16131491"/>
    <n v="226.41900034099999"/>
  </r>
  <r>
    <s v="其他"/>
    <x v="0"/>
    <x v="4"/>
    <n v="20150812"/>
    <s v="自家直客"/>
    <s v="FM"/>
    <n v="748007"/>
    <n v="307.41999667300001"/>
  </r>
  <r>
    <s v="其他"/>
    <x v="1"/>
    <x v="4"/>
    <n v="20150812"/>
    <s v="API"/>
    <s v="FM"/>
    <n v="1038010"/>
    <n v="39.056999832400003"/>
  </r>
  <r>
    <s v="结果页"/>
    <x v="1"/>
    <x v="4"/>
    <n v="20150812"/>
    <s v="API"/>
    <s v="CM_结果页"/>
    <n v="2284711"/>
    <n v="376.02800037700001"/>
  </r>
  <r>
    <s v="结果页"/>
    <x v="0"/>
    <x v="4"/>
    <n v="20150812"/>
    <s v="自家直客"/>
    <s v="CM_结果页"/>
    <n v="31877951"/>
    <n v="25809.689995799999"/>
  </r>
  <r>
    <s v="其他"/>
    <x v="0"/>
    <x v="4"/>
    <n v="20150812"/>
    <s v="自家直客"/>
    <s v="CM_游戏盒子"/>
    <n v="18273628"/>
    <n v="7071.8099888799998"/>
  </r>
  <r>
    <s v="其他"/>
    <x v="1"/>
    <x v="4"/>
    <n v="20150812"/>
    <s v="API"/>
    <s v="CM_游戏盒子"/>
    <n v="32530273"/>
    <n v="6255.3266917999999"/>
  </r>
  <r>
    <s v="天气"/>
    <x v="0"/>
    <x v="4"/>
    <n v="20150812"/>
    <s v="自家直客"/>
    <s v="CM_天气"/>
    <n v="103"/>
    <n v="0.31999999657299999"/>
  </r>
  <r>
    <s v="其他"/>
    <x v="0"/>
    <x v="4"/>
    <n v="20150812"/>
    <s v="自家直客"/>
    <s v="CM_卸载页"/>
    <n v="7074102"/>
    <n v="5708.9099892499999"/>
  </r>
  <r>
    <s v="其他"/>
    <x v="1"/>
    <x v="4"/>
    <n v="20150812"/>
    <s v="API"/>
    <s v="CM_卸载页"/>
    <n v="3781159"/>
    <n v="961.90922124199994"/>
  </r>
  <r>
    <s v="充电屏保"/>
    <x v="0"/>
    <x v="4"/>
    <n v="20150812"/>
    <s v="自家直客"/>
    <s v="CM_充电屏保"/>
    <n v="137660480"/>
    <n v="16822.6802355"/>
  </r>
  <r>
    <s v="充电屏保"/>
    <x v="1"/>
    <x v="4"/>
    <n v="20150812"/>
    <s v="API"/>
    <s v="CM_充电屏保"/>
    <n v="79"/>
    <n v="0"/>
  </r>
  <r>
    <s v="其他"/>
    <x v="0"/>
    <x v="4"/>
    <n v="20150812"/>
    <s v="自家直客"/>
    <s v="CM_Picks"/>
    <n v="6512340"/>
    <n v="4094.86999603"/>
  </r>
  <r>
    <s v="其他"/>
    <x v="1"/>
    <x v="4"/>
    <n v="20150812"/>
    <s v="API"/>
    <s v="CM_Picks"/>
    <n v="3487162"/>
    <n v="995.61101136499997"/>
  </r>
  <r>
    <s v="其他"/>
    <x v="0"/>
    <x v="4"/>
    <n v="20150812"/>
    <s v="自家直客"/>
    <s v="CM_APP_box"/>
    <n v="1701769"/>
    <n v="495.53999764299999"/>
  </r>
  <r>
    <s v="其他"/>
    <x v="1"/>
    <x v="4"/>
    <n v="20150812"/>
    <s v="API"/>
    <s v="CM_APP_box"/>
    <n v="2174649"/>
    <n v="201.11244184"/>
  </r>
  <r>
    <s v="结果页"/>
    <x v="0"/>
    <x v="4"/>
    <n v="20150812"/>
    <s v="自家直客"/>
    <s v="CMS_结果页"/>
    <n v="8123228"/>
    <n v="9848.3399802799995"/>
  </r>
  <r>
    <s v="结果页"/>
    <x v="1"/>
    <x v="4"/>
    <n v="20150812"/>
    <s v="API"/>
    <s v="CMS_结果页"/>
    <n v="1378287"/>
    <n v="705.39200097699995"/>
  </r>
  <r>
    <s v="天气"/>
    <x v="0"/>
    <x v="4"/>
    <n v="20150812"/>
    <s v="自家直客"/>
    <s v="CMS_天气"/>
    <n v="65742"/>
    <n v="121.579999907"/>
  </r>
  <r>
    <s v="充电屏保"/>
    <x v="0"/>
    <x v="4"/>
    <n v="20150812"/>
    <s v="自家直客"/>
    <s v="CMS_充电屏保"/>
    <n v="2380341"/>
    <n v="315.45599498199999"/>
  </r>
  <r>
    <s v="充电屏保"/>
    <x v="1"/>
    <x v="4"/>
    <n v="20150812"/>
    <s v="API"/>
    <s v="CMS_充电屏保"/>
    <n v="1"/>
    <n v="0"/>
  </r>
  <r>
    <s v="其他"/>
    <x v="0"/>
    <x v="4"/>
    <n v="20150812"/>
    <s v="自家直客"/>
    <s v="CM Launcher"/>
    <n v="8938133"/>
    <n v="2681.0199911200002"/>
  </r>
  <r>
    <s v="其他"/>
    <x v="1"/>
    <x v="4"/>
    <n v="20150812"/>
    <s v="API"/>
    <s v="CM Launcher"/>
    <n v="32172372"/>
    <n v="3316.5530056900002"/>
  </r>
  <r>
    <s v="其他"/>
    <x v="0"/>
    <x v="4"/>
    <n v="20150812"/>
    <s v="自家直客"/>
    <s v="BD_首页"/>
    <n v="7556813"/>
    <n v="5290.2073117600003"/>
  </r>
  <r>
    <s v="其他"/>
    <x v="1"/>
    <x v="4"/>
    <n v="20150812"/>
    <s v="API"/>
    <s v="BD_首页"/>
    <n v="4142564"/>
    <n v="469.63897944399997"/>
  </r>
  <r>
    <s v="结果页"/>
    <x v="0"/>
    <x v="4"/>
    <n v="20150812"/>
    <s v="自家直客"/>
    <s v="BD_结果页"/>
    <n v="5267529"/>
    <n v="11390.7148672"/>
  </r>
  <r>
    <s v="结果页"/>
    <x v="1"/>
    <x v="4"/>
    <n v="20150812"/>
    <s v="API"/>
    <s v="BD_结果页"/>
    <n v="667560"/>
    <n v="403.33999987499999"/>
  </r>
  <r>
    <s v="充电屏保"/>
    <x v="0"/>
    <x v="4"/>
    <n v="20150812"/>
    <s v="自家直客"/>
    <s v="BD_充电屏保"/>
    <n v="11765197"/>
    <n v="2530.1138705399999"/>
  </r>
  <r>
    <s v="充电屏保"/>
    <x v="1"/>
    <x v="4"/>
    <n v="20150812"/>
    <s v="API"/>
    <s v="BD_充电屏保"/>
    <n v="447"/>
    <n v="0"/>
  </r>
  <r>
    <s v="其他"/>
    <x v="2"/>
    <x v="4"/>
    <n v="20150812"/>
    <s v="Admob"/>
    <s v="BD_首页"/>
    <n v="411940"/>
    <n v="86.998710000000003"/>
  </r>
  <r>
    <s v="其他"/>
    <x v="2"/>
    <x v="4"/>
    <n v="20150812"/>
    <s v="Admob"/>
    <s v="PG_IOS"/>
    <n v="3535675"/>
    <n v="1553.712272"/>
  </r>
  <r>
    <s v="其他"/>
    <x v="2"/>
    <x v="4"/>
    <n v="20150812"/>
    <s v="Admob"/>
    <s v="PG_Android"/>
    <n v="7729240"/>
    <n v="621.10064899999998"/>
  </r>
  <r>
    <s v="结果页"/>
    <x v="1"/>
    <x v="4"/>
    <n v="20150812"/>
    <s v="cpm"/>
    <s v="CM_结果页"/>
    <n v="392731"/>
    <n v="269.97000000000003"/>
  </r>
  <r>
    <s v="结果页"/>
    <x v="1"/>
    <x v="4"/>
    <n v="20150812"/>
    <s v="cpm"/>
    <s v="CMS_结果页"/>
    <n v="99711"/>
    <n v="217.18"/>
  </r>
  <r>
    <s v="结果页"/>
    <x v="1"/>
    <x v="4"/>
    <n v="20150812"/>
    <s v="cpm"/>
    <s v="BD_结果页"/>
    <n v="33038"/>
    <n v="72.540000000000006"/>
  </r>
  <r>
    <s v="其他"/>
    <x v="1"/>
    <x v="4"/>
    <n v="20150812"/>
    <s v="cpm"/>
    <s v="PG_Android"/>
    <n v="8256"/>
    <n v="3.07"/>
  </r>
  <r>
    <s v="结果页"/>
    <x v="1"/>
    <x v="4"/>
    <n v="20150812"/>
    <s v="Videos"/>
    <s v="BD_结果页"/>
    <n v="1857250"/>
    <n v="2683.87"/>
  </r>
  <r>
    <s v="结果页"/>
    <x v="1"/>
    <x v="4"/>
    <n v="20150812"/>
    <s v="Videos"/>
    <s v="CMS_结果页"/>
    <n v="308166"/>
    <n v="380.18"/>
  </r>
  <r>
    <s v="其他"/>
    <x v="1"/>
    <x v="4"/>
    <n v="20150812"/>
    <s v="Videos"/>
    <s v="PG_Android"/>
    <n v="83214"/>
    <n v="487.14"/>
  </r>
  <r>
    <e v="#N/A"/>
    <x v="2"/>
    <x v="4"/>
    <n v="20150812"/>
    <s v="facebook"/>
    <m/>
    <n v="38328"/>
    <n v="47.21"/>
  </r>
  <r>
    <s v="充电屏保"/>
    <x v="2"/>
    <x v="4"/>
    <n v="20150812"/>
    <s v="facebook"/>
    <s v="BD_充电屏保"/>
    <n v="27707503"/>
    <n v="17977.61"/>
  </r>
  <r>
    <s v="天气"/>
    <x v="2"/>
    <x v="4"/>
    <n v="20150812"/>
    <s v="facebook"/>
    <s v="BD_天气"/>
    <n v="6"/>
    <n v="7.0000000000000007E-2"/>
  </r>
  <r>
    <s v="结果页"/>
    <x v="2"/>
    <x v="4"/>
    <n v="20150812"/>
    <s v="facebook"/>
    <s v="BD_结果页"/>
    <n v="6151553"/>
    <n v="6494.26"/>
  </r>
  <r>
    <s v="其他"/>
    <x v="2"/>
    <x v="4"/>
    <n v="20150812"/>
    <s v="facebook"/>
    <s v="BD_首页"/>
    <n v="5502043"/>
    <n v="4469.22"/>
  </r>
  <r>
    <s v="其他"/>
    <x v="2"/>
    <x v="4"/>
    <n v="20150812"/>
    <s v="facebook"/>
    <s v="CM Flashlight"/>
    <n v="264982"/>
    <n v="437.29"/>
  </r>
  <r>
    <s v="其他"/>
    <x v="2"/>
    <x v="4"/>
    <n v="20150812"/>
    <s v="facebook"/>
    <s v="CM Launcher"/>
    <n v="139320"/>
    <n v="1758.26"/>
  </r>
  <r>
    <s v="天气"/>
    <x v="2"/>
    <x v="4"/>
    <n v="20150812"/>
    <s v="facebook"/>
    <s v="CM Locker_天气"/>
    <n v="1194662"/>
    <n v="4082.76"/>
  </r>
  <r>
    <s v="其他"/>
    <x v="2"/>
    <x v="4"/>
    <n v="20150812"/>
    <s v="facebook"/>
    <s v="CMB"/>
    <n v="3010291"/>
    <n v="1151.6099999999999"/>
  </r>
  <r>
    <s v="Applock"/>
    <x v="2"/>
    <x v="4"/>
    <n v="20150812"/>
    <s v="facebook"/>
    <s v="CMS_AppLock"/>
    <n v="449014001"/>
    <n v="235165.27"/>
  </r>
  <r>
    <s v="充电屏保"/>
    <x v="2"/>
    <x v="4"/>
    <n v="20150812"/>
    <s v="facebook"/>
    <s v="CMS_充电屏保"/>
    <n v="59677930"/>
    <n v="21773.63"/>
  </r>
  <r>
    <s v="天气"/>
    <x v="2"/>
    <x v="4"/>
    <n v="20150812"/>
    <s v="facebook"/>
    <s v="CMS_天气"/>
    <n v="120549"/>
    <n v="195.36"/>
  </r>
  <r>
    <s v="结果页"/>
    <x v="2"/>
    <x v="4"/>
    <n v="20150812"/>
    <s v="facebook"/>
    <s v="CMS_结果页"/>
    <n v="17054826"/>
    <n v="39983.32"/>
  </r>
  <r>
    <s v="Applock"/>
    <x v="2"/>
    <x v="4"/>
    <n v="20150812"/>
    <s v="facebook"/>
    <s v="CM_AppLock"/>
    <n v="173168984"/>
    <n v="44643.77"/>
  </r>
  <r>
    <s v="其他"/>
    <x v="2"/>
    <x v="4"/>
    <n v="20150812"/>
    <s v="facebook"/>
    <s v="CM_Picks"/>
    <n v="283689"/>
    <n v="670.88"/>
  </r>
  <r>
    <s v="充电屏保"/>
    <x v="2"/>
    <x v="4"/>
    <n v="20150812"/>
    <s v="facebook"/>
    <s v="CM_充电屏保"/>
    <n v="500279047"/>
    <n v="135914.35"/>
  </r>
  <r>
    <s v="其他"/>
    <x v="2"/>
    <x v="4"/>
    <n v="20150812"/>
    <s v="facebook"/>
    <s v="CM_卸载页"/>
    <n v="556004"/>
    <n v="944.45"/>
  </r>
  <r>
    <s v="天气"/>
    <x v="2"/>
    <x v="4"/>
    <n v="20150812"/>
    <s v="facebook"/>
    <s v="CM_天气"/>
    <n v="260"/>
    <n v="0.72"/>
  </r>
  <r>
    <s v="其他"/>
    <x v="2"/>
    <x v="4"/>
    <n v="20150812"/>
    <s v="facebook"/>
    <s v="CM_测试数据"/>
    <n v="42"/>
    <n v="0.36"/>
  </r>
  <r>
    <s v="其他"/>
    <x v="2"/>
    <x v="4"/>
    <n v="20150812"/>
    <s v="facebook"/>
    <s v="CM_游戏盒子"/>
    <n v="444202"/>
    <n v="2391.4499999999998"/>
  </r>
  <r>
    <s v="结果页"/>
    <x v="2"/>
    <x v="4"/>
    <n v="20150812"/>
    <s v="facebook"/>
    <s v="CM_结果页"/>
    <n v="30893022"/>
    <n v="47974.89"/>
  </r>
  <r>
    <s v="其他"/>
    <x v="2"/>
    <x v="4"/>
    <n v="20150812"/>
    <s v="facebook"/>
    <s v="FM"/>
    <n v="288212"/>
    <n v="225.44"/>
  </r>
  <r>
    <s v="其他"/>
    <x v="2"/>
    <x v="4"/>
    <n v="20150812"/>
    <s v="facebook"/>
    <s v="PG_Android"/>
    <n v="31002704"/>
    <n v="6264"/>
  </r>
  <r>
    <s v="其他"/>
    <x v="2"/>
    <x v="4"/>
    <n v="20150812"/>
    <s v="facebook"/>
    <s v="PG_IOS"/>
    <n v="9461116"/>
    <n v="2677.03"/>
  </r>
  <r>
    <e v="#N/A"/>
    <x v="2"/>
    <x v="4"/>
    <n v="20150812"/>
    <s v="facebook"/>
    <s v="Rotate"/>
    <n v="1230"/>
    <n v="0.81"/>
  </r>
  <r>
    <e v="#N/A"/>
    <x v="1"/>
    <x v="4"/>
    <n v="20150813"/>
    <s v="API"/>
    <s v="Sketch Guru"/>
    <n v="75300"/>
    <n v="60.95"/>
  </r>
  <r>
    <s v="其他"/>
    <x v="0"/>
    <x v="4"/>
    <n v="20150813"/>
    <s v="自家直客"/>
    <s v="cm flashlight"/>
    <n v="208703"/>
    <n v="352.70999644900002"/>
  </r>
  <r>
    <s v="天气"/>
    <x v="0"/>
    <x v="4"/>
    <n v="20150813"/>
    <s v="自家直客"/>
    <s v="CM Locker_天气"/>
    <n v="360887"/>
    <n v="3549.1400064099998"/>
  </r>
  <r>
    <s v="其他"/>
    <x v="0"/>
    <x v="4"/>
    <n v="20150813"/>
    <s v="自家直客"/>
    <s v="PG_Android"/>
    <n v="10049951"/>
    <n v="2788.8599868000001"/>
  </r>
  <r>
    <s v="其他"/>
    <x v="1"/>
    <x v="4"/>
    <n v="20150813"/>
    <s v="API"/>
    <s v="PG_Android"/>
    <n v="15186938"/>
    <n v="237.697999759"/>
  </r>
  <r>
    <s v="其他"/>
    <x v="0"/>
    <x v="4"/>
    <n v="20150813"/>
    <s v="自家直客"/>
    <s v="FM"/>
    <n v="795667"/>
    <n v="322.26999656700002"/>
  </r>
  <r>
    <s v="其他"/>
    <x v="1"/>
    <x v="4"/>
    <n v="20150813"/>
    <s v="API"/>
    <s v="FM"/>
    <n v="975875"/>
    <n v="46.1390004195"/>
  </r>
  <r>
    <s v="结果页"/>
    <x v="1"/>
    <x v="4"/>
    <n v="20150813"/>
    <s v="API"/>
    <s v="CM_结果页"/>
    <n v="1778123"/>
    <n v="285.65300085000001"/>
  </r>
  <r>
    <s v="结果页"/>
    <x v="0"/>
    <x v="4"/>
    <n v="20150813"/>
    <s v="自家直客"/>
    <s v="CM_结果页"/>
    <n v="32251651"/>
    <n v="27619.609955700002"/>
  </r>
  <r>
    <s v="其他"/>
    <x v="0"/>
    <x v="4"/>
    <n v="20150813"/>
    <s v="自家直客"/>
    <s v="CM_游戏盒子"/>
    <n v="19089457"/>
    <n v="7491.1364267700001"/>
  </r>
  <r>
    <s v="其他"/>
    <x v="1"/>
    <x v="4"/>
    <n v="20150813"/>
    <s v="API"/>
    <s v="CM_游戏盒子"/>
    <n v="32207970"/>
    <n v="6536.4435096099996"/>
  </r>
  <r>
    <s v="天气"/>
    <x v="0"/>
    <x v="4"/>
    <n v="20150813"/>
    <s v="自家直客"/>
    <s v="CM_天气"/>
    <n v="444"/>
    <n v="3.7600000109499998"/>
  </r>
  <r>
    <s v="其他"/>
    <x v="0"/>
    <x v="4"/>
    <n v="20150813"/>
    <s v="自家直客"/>
    <s v="CM_卸载页"/>
    <n v="7377135"/>
    <n v="6007.4899846300004"/>
  </r>
  <r>
    <s v="其他"/>
    <x v="1"/>
    <x v="4"/>
    <n v="20150813"/>
    <s v="API"/>
    <s v="CM_卸载页"/>
    <n v="3476881"/>
    <n v="899.34586146100003"/>
  </r>
  <r>
    <s v="充电屏保"/>
    <x v="0"/>
    <x v="4"/>
    <n v="20150813"/>
    <s v="自家直客"/>
    <s v="CM_充电屏保"/>
    <n v="187765926"/>
    <n v="26878.723220299999"/>
  </r>
  <r>
    <s v="充电屏保"/>
    <x v="1"/>
    <x v="4"/>
    <n v="20150813"/>
    <s v="API"/>
    <s v="CM_充电屏保"/>
    <n v="105"/>
    <n v="0"/>
  </r>
  <r>
    <s v="其他"/>
    <x v="0"/>
    <x v="4"/>
    <n v="20150813"/>
    <s v="自家直客"/>
    <s v="CM_Picks"/>
    <n v="6580068"/>
    <n v="4157.5299885699997"/>
  </r>
  <r>
    <s v="其他"/>
    <x v="1"/>
    <x v="4"/>
    <n v="20150813"/>
    <s v="API"/>
    <s v="CM_Picks"/>
    <n v="3205878"/>
    <n v="961.33138443899998"/>
  </r>
  <r>
    <s v="其他"/>
    <x v="1"/>
    <x v="4"/>
    <n v="20150813"/>
    <s v="API"/>
    <s v="CM_APP_box"/>
    <n v="2034933"/>
    <n v="227.093071955"/>
  </r>
  <r>
    <s v="其他"/>
    <x v="0"/>
    <x v="4"/>
    <n v="20150813"/>
    <s v="自家直客"/>
    <s v="CM_APP_box"/>
    <n v="1854564"/>
    <n v="547.62999690499998"/>
  </r>
  <r>
    <s v="结果页"/>
    <x v="0"/>
    <x v="4"/>
    <n v="20150813"/>
    <s v="自家直客"/>
    <s v="CMS_结果页"/>
    <n v="8555088"/>
    <n v="10623.8699643"/>
  </r>
  <r>
    <s v="结果页"/>
    <x v="1"/>
    <x v="4"/>
    <n v="20150813"/>
    <s v="API"/>
    <s v="CMS_结果页"/>
    <n v="1075687"/>
    <n v="488.94300145699998"/>
  </r>
  <r>
    <s v="天气"/>
    <x v="0"/>
    <x v="4"/>
    <n v="20150813"/>
    <s v="自家直客"/>
    <s v="CMS_天气"/>
    <n v="64010"/>
    <n v="149.90999992900001"/>
  </r>
  <r>
    <s v="充电屏保"/>
    <x v="0"/>
    <x v="4"/>
    <n v="20150813"/>
    <s v="自家直客"/>
    <s v="CMS_充电屏保"/>
    <n v="5075333"/>
    <n v="986.46581088799996"/>
  </r>
  <r>
    <s v="其他"/>
    <x v="1"/>
    <x v="4"/>
    <n v="20150813"/>
    <s v="API"/>
    <s v="CM Launcher"/>
    <n v="28311593"/>
    <n v="3432.69300759"/>
  </r>
  <r>
    <s v="其他"/>
    <x v="0"/>
    <x v="4"/>
    <n v="20150813"/>
    <s v="自家直客"/>
    <s v="CM Launcher"/>
    <n v="9932401"/>
    <n v="3089.8299865600002"/>
  </r>
  <r>
    <s v="其他"/>
    <x v="0"/>
    <x v="4"/>
    <n v="20150813"/>
    <s v="自家直客"/>
    <s v="BD_首页"/>
    <n v="8212945"/>
    <n v="6059.6933933500004"/>
  </r>
  <r>
    <s v="其他"/>
    <x v="1"/>
    <x v="4"/>
    <n v="20150813"/>
    <s v="API"/>
    <s v="BD_首页"/>
    <n v="3239261"/>
    <n v="427.83852606599999"/>
  </r>
  <r>
    <s v="结果页"/>
    <x v="0"/>
    <x v="4"/>
    <n v="20150813"/>
    <s v="自家直客"/>
    <s v="BD_结果页"/>
    <n v="5448301"/>
    <n v="12093.9433971"/>
  </r>
  <r>
    <s v="结果页"/>
    <x v="1"/>
    <x v="4"/>
    <n v="20150813"/>
    <s v="API"/>
    <s v="BD_结果页"/>
    <n v="471881"/>
    <n v="279.131999791"/>
  </r>
  <r>
    <s v="充电屏保"/>
    <x v="0"/>
    <x v="4"/>
    <n v="20150813"/>
    <s v="自家直客"/>
    <s v="BD_充电屏保"/>
    <n v="13233037"/>
    <n v="3311.3780924600001"/>
  </r>
  <r>
    <s v="充电屏保"/>
    <x v="1"/>
    <x v="4"/>
    <n v="20150813"/>
    <s v="API"/>
    <s v="BD_充电屏保"/>
    <n v="458"/>
    <n v="0"/>
  </r>
  <r>
    <s v="结果页"/>
    <x v="1"/>
    <x v="4"/>
    <n v="20150813"/>
    <s v="cpm"/>
    <s v="CM_结果页"/>
    <n v="412755"/>
    <n v="250.6"/>
  </r>
  <r>
    <s v="结果页"/>
    <x v="1"/>
    <x v="4"/>
    <n v="20150813"/>
    <s v="cpm"/>
    <s v="CMS_结果页"/>
    <n v="115756"/>
    <n v="268.51"/>
  </r>
  <r>
    <s v="结果页"/>
    <x v="1"/>
    <x v="4"/>
    <n v="20150813"/>
    <s v="cpm"/>
    <s v="BD_结果页"/>
    <n v="38995"/>
    <n v="82.46"/>
  </r>
  <r>
    <s v="其他"/>
    <x v="1"/>
    <x v="4"/>
    <n v="20150813"/>
    <s v="cpm"/>
    <s v="PG_Android"/>
    <n v="8359"/>
    <n v="2.04"/>
  </r>
  <r>
    <s v="结果页"/>
    <x v="1"/>
    <x v="4"/>
    <n v="20150813"/>
    <s v="Videos"/>
    <s v="BD_结果页"/>
    <n v="1858281"/>
    <n v="2935.34"/>
  </r>
  <r>
    <s v="结果页"/>
    <x v="1"/>
    <x v="4"/>
    <n v="20150813"/>
    <s v="Videos"/>
    <s v="CMS_结果页"/>
    <n v="328247"/>
    <n v="384.12"/>
  </r>
  <r>
    <s v="其他"/>
    <x v="1"/>
    <x v="4"/>
    <n v="20150813"/>
    <s v="Videos"/>
    <s v="PG_Android"/>
    <n v="79452"/>
    <n v="499.72"/>
  </r>
  <r>
    <e v="#N/A"/>
    <x v="2"/>
    <x v="4"/>
    <n v="20150813"/>
    <s v="facebook"/>
    <m/>
    <n v="78730"/>
    <n v="97.57"/>
  </r>
  <r>
    <s v="充电屏保"/>
    <x v="2"/>
    <x v="4"/>
    <n v="20150813"/>
    <s v="facebook"/>
    <s v="BD_充电屏保"/>
    <n v="27753245"/>
    <n v="18886.2"/>
  </r>
  <r>
    <s v="天气"/>
    <x v="2"/>
    <x v="4"/>
    <n v="20150813"/>
    <s v="facebook"/>
    <s v="BD_天气"/>
    <n v="4"/>
    <n v="0.06"/>
  </r>
  <r>
    <s v="结果页"/>
    <x v="2"/>
    <x v="4"/>
    <n v="20150813"/>
    <s v="facebook"/>
    <s v="BD_结果页"/>
    <n v="6007619"/>
    <n v="6131.73"/>
  </r>
  <r>
    <s v="其他"/>
    <x v="2"/>
    <x v="4"/>
    <n v="20150813"/>
    <s v="facebook"/>
    <s v="BD_首页"/>
    <n v="5346066"/>
    <n v="4445.1099999999997"/>
  </r>
  <r>
    <s v="其他"/>
    <x v="2"/>
    <x v="4"/>
    <n v="20150813"/>
    <s v="facebook"/>
    <s v="CM Flashlight"/>
    <n v="267456"/>
    <n v="428.73"/>
  </r>
  <r>
    <s v="其他"/>
    <x v="2"/>
    <x v="4"/>
    <n v="20150813"/>
    <s v="facebook"/>
    <s v="CM Launcher"/>
    <n v="141448"/>
    <n v="1900.76"/>
  </r>
  <r>
    <s v="天气"/>
    <x v="2"/>
    <x v="4"/>
    <n v="20150813"/>
    <s v="facebook"/>
    <s v="CM Locker_天气"/>
    <n v="1226755"/>
    <n v="4105.8100000000004"/>
  </r>
  <r>
    <s v="其他"/>
    <x v="2"/>
    <x v="4"/>
    <n v="20150813"/>
    <s v="facebook"/>
    <s v="CMB"/>
    <n v="2988416"/>
    <n v="1196.69"/>
  </r>
  <r>
    <s v="Applock"/>
    <x v="2"/>
    <x v="4"/>
    <n v="20150813"/>
    <s v="facebook"/>
    <s v="CMS_AppLock"/>
    <n v="452094209"/>
    <n v="245582.26"/>
  </r>
  <r>
    <s v="充电屏保"/>
    <x v="2"/>
    <x v="4"/>
    <n v="20150813"/>
    <s v="facebook"/>
    <s v="CMS_充电屏保"/>
    <n v="56040882"/>
    <n v="22050.080000000002"/>
  </r>
  <r>
    <s v="天气"/>
    <x v="2"/>
    <x v="4"/>
    <n v="20150813"/>
    <s v="facebook"/>
    <s v="CMS_天气"/>
    <n v="104012"/>
    <n v="190.84"/>
  </r>
  <r>
    <s v="结果页"/>
    <x v="2"/>
    <x v="4"/>
    <n v="20150813"/>
    <s v="facebook"/>
    <s v="CMS_结果页"/>
    <n v="16935512"/>
    <n v="38863.910000000003"/>
  </r>
  <r>
    <s v="Applock"/>
    <x v="2"/>
    <x v="4"/>
    <n v="20150813"/>
    <s v="facebook"/>
    <s v="CM_AppLock"/>
    <n v="172556827"/>
    <n v="47482.09"/>
  </r>
  <r>
    <s v="其他"/>
    <x v="2"/>
    <x v="4"/>
    <n v="20150813"/>
    <s v="facebook"/>
    <s v="CM_Picks"/>
    <n v="272850"/>
    <n v="626.48"/>
  </r>
  <r>
    <s v="充电屏保"/>
    <x v="2"/>
    <x v="4"/>
    <n v="20150813"/>
    <s v="facebook"/>
    <s v="CM_充电屏保"/>
    <n v="503765817"/>
    <n v="137675.23000000001"/>
  </r>
  <r>
    <s v="其他"/>
    <x v="2"/>
    <x v="4"/>
    <n v="20150813"/>
    <s v="facebook"/>
    <s v="CM_卸载页"/>
    <n v="553345"/>
    <n v="887.89"/>
  </r>
  <r>
    <s v="天气"/>
    <x v="2"/>
    <x v="4"/>
    <n v="20150813"/>
    <s v="facebook"/>
    <s v="CM_天气"/>
    <n v="800"/>
    <n v="2.23"/>
  </r>
  <r>
    <s v="其他"/>
    <x v="2"/>
    <x v="4"/>
    <n v="20150813"/>
    <s v="facebook"/>
    <s v="CM_测试数据"/>
    <n v="12"/>
    <n v="0.08"/>
  </r>
  <r>
    <s v="其他"/>
    <x v="2"/>
    <x v="4"/>
    <n v="20150813"/>
    <s v="facebook"/>
    <s v="CM_游戏盒子"/>
    <n v="461870"/>
    <n v="2344.12"/>
  </r>
  <r>
    <s v="结果页"/>
    <x v="2"/>
    <x v="4"/>
    <n v="20150813"/>
    <s v="facebook"/>
    <s v="CM_结果页"/>
    <n v="30846165"/>
    <n v="47975.95"/>
  </r>
  <r>
    <s v="其他"/>
    <x v="2"/>
    <x v="4"/>
    <n v="20150813"/>
    <s v="facebook"/>
    <s v="FM"/>
    <n v="285000"/>
    <n v="208.35"/>
  </r>
  <r>
    <s v="其他"/>
    <x v="2"/>
    <x v="4"/>
    <n v="20150813"/>
    <s v="facebook"/>
    <s v="PG_Android"/>
    <n v="31554299"/>
    <n v="6730.78"/>
  </r>
  <r>
    <s v="其他"/>
    <x v="2"/>
    <x v="4"/>
    <n v="20150813"/>
    <s v="facebook"/>
    <s v="PG_IOS"/>
    <n v="9181231"/>
    <n v="2774.09"/>
  </r>
  <r>
    <e v="#N/A"/>
    <x v="2"/>
    <x v="4"/>
    <n v="20150813"/>
    <s v="facebook"/>
    <s v="Rotate"/>
    <n v="1121"/>
    <n v="0.56999999999999995"/>
  </r>
  <r>
    <e v="#N/A"/>
    <x v="2"/>
    <x v="4"/>
    <n v="20150813"/>
    <s v="facebook"/>
    <s v="Sketch Guru"/>
    <n v="79481"/>
    <n v="62.35"/>
  </r>
  <r>
    <s v="结果页"/>
    <x v="1"/>
    <x v="4"/>
    <n v="20150814"/>
    <s v="cpm"/>
    <s v="BD_结果页"/>
    <n v="59637"/>
    <n v="88.08"/>
  </r>
  <r>
    <s v="结果页"/>
    <x v="1"/>
    <x v="4"/>
    <n v="20150814"/>
    <s v="cpm"/>
    <s v="CM_结果页"/>
    <n v="506362"/>
    <n v="297.14999999999998"/>
  </r>
  <r>
    <s v="结果页"/>
    <x v="1"/>
    <x v="4"/>
    <n v="20150814"/>
    <s v="cpm"/>
    <s v="CMS_结果页"/>
    <n v="138997"/>
    <n v="307.52"/>
  </r>
  <r>
    <s v="其他"/>
    <x v="1"/>
    <x v="4"/>
    <n v="20150814"/>
    <s v="cpm"/>
    <s v="PG_Android"/>
    <n v="8477"/>
    <n v="3"/>
  </r>
  <r>
    <s v="充电屏保"/>
    <x v="2"/>
    <x v="4"/>
    <n v="20150814"/>
    <s v="facebook"/>
    <s v="BD_充电屏保"/>
    <n v="28015168"/>
    <n v="20171.360219001701"/>
  </r>
  <r>
    <s v="结果页"/>
    <x v="2"/>
    <x v="4"/>
    <n v="20150814"/>
    <s v="facebook"/>
    <s v="BD_结果页"/>
    <n v="6171236"/>
    <n v="6306.0700471401196"/>
  </r>
  <r>
    <s v="其他"/>
    <x v="2"/>
    <x v="4"/>
    <n v="20150814"/>
    <s v="facebook"/>
    <s v="BD_首页"/>
    <n v="5635652"/>
    <n v="4529.4798792302599"/>
  </r>
  <r>
    <s v="天气"/>
    <x v="2"/>
    <x v="4"/>
    <n v="20150814"/>
    <s v="facebook"/>
    <s v="BD_天气"/>
    <m/>
    <m/>
  </r>
  <r>
    <s v="其他"/>
    <x v="2"/>
    <x v="4"/>
    <n v="20150814"/>
    <s v="facebook"/>
    <s v="CM Flashlight"/>
    <n v="273731"/>
    <n v="456.95999145507801"/>
  </r>
  <r>
    <s v="其他"/>
    <x v="2"/>
    <x v="4"/>
    <n v="20150814"/>
    <s v="facebook"/>
    <s v="CM Launcher"/>
    <n v="136967"/>
    <n v="1572.7199911121199"/>
  </r>
  <r>
    <s v="天气"/>
    <x v="2"/>
    <x v="4"/>
    <n v="20150814"/>
    <s v="facebook"/>
    <s v="CM Locker_天气"/>
    <n v="1296030"/>
    <n v="4280.5798339843705"/>
  </r>
  <r>
    <s v="Applock"/>
    <x v="2"/>
    <x v="4"/>
    <n v="20150814"/>
    <s v="facebook"/>
    <s v="CM_AppLock"/>
    <n v="176850150"/>
    <n v="49509.320777893001"/>
  </r>
  <r>
    <s v="其他"/>
    <x v="2"/>
    <x v="4"/>
    <n v="20150814"/>
    <s v="facebook"/>
    <s v="CM_Picks"/>
    <n v="269111"/>
    <n v="570.41998291015602"/>
  </r>
  <r>
    <s v="其他"/>
    <x v="2"/>
    <x v="4"/>
    <n v="20150814"/>
    <s v="facebook"/>
    <s v="CM_测试数据"/>
    <n v="5"/>
    <n v="2.9999999329447701E-2"/>
  </r>
  <r>
    <s v="充电屏保"/>
    <x v="2"/>
    <x v="4"/>
    <n v="20150814"/>
    <s v="facebook"/>
    <s v="CM_充电屏保"/>
    <n v="508061556"/>
    <n v="136346.87673950099"/>
  </r>
  <r>
    <s v="结果页"/>
    <x v="2"/>
    <x v="4"/>
    <n v="20150814"/>
    <s v="facebook"/>
    <s v="CM_结果页"/>
    <n v="30176005"/>
    <n v="44954.410638093897"/>
  </r>
  <r>
    <s v="天气"/>
    <x v="2"/>
    <x v="4"/>
    <n v="20150814"/>
    <s v="facebook"/>
    <s v="CM_天气"/>
    <n v="948"/>
    <n v="2.0999999716877902"/>
  </r>
  <r>
    <s v="其他"/>
    <x v="2"/>
    <x v="4"/>
    <n v="20150814"/>
    <s v="facebook"/>
    <s v="CM_卸载页"/>
    <n v="533168"/>
    <n v="851.22998046875"/>
  </r>
  <r>
    <s v="其他"/>
    <x v="2"/>
    <x v="4"/>
    <n v="20150814"/>
    <s v="facebook"/>
    <s v="CM_游戏盒子"/>
    <n v="463053"/>
    <n v="2295.4699816703701"/>
  </r>
  <r>
    <s v="其他"/>
    <x v="2"/>
    <x v="4"/>
    <n v="20150814"/>
    <s v="facebook"/>
    <s v="CMB"/>
    <n v="2932268"/>
    <n v="1118.59998512268"/>
  </r>
  <r>
    <s v="Applock"/>
    <x v="2"/>
    <x v="4"/>
    <n v="20150814"/>
    <s v="facebook"/>
    <s v="CMS_AppLock"/>
    <n v="462780319"/>
    <n v="241741.93823623599"/>
  </r>
  <r>
    <s v="充电屏保"/>
    <x v="2"/>
    <x v="4"/>
    <n v="20150814"/>
    <s v="facebook"/>
    <s v="CMS_充电屏保"/>
    <n v="54296177"/>
    <n v="21839.7197265625"/>
  </r>
  <r>
    <s v="结果页"/>
    <x v="2"/>
    <x v="4"/>
    <n v="20150814"/>
    <s v="facebook"/>
    <s v="CMS_结果页"/>
    <n v="16643210"/>
    <n v="36624.510595679203"/>
  </r>
  <r>
    <s v="天气"/>
    <x v="2"/>
    <x v="4"/>
    <n v="20150814"/>
    <s v="facebook"/>
    <s v="CMS_天气"/>
    <n v="88497"/>
    <n v="167.66000366210901"/>
  </r>
  <r>
    <s v="其他"/>
    <x v="2"/>
    <x v="4"/>
    <n v="20150814"/>
    <s v="facebook"/>
    <s v="FM"/>
    <n v="281660"/>
    <n v="202.54999817162701"/>
  </r>
  <r>
    <s v="其他"/>
    <x v="2"/>
    <x v="4"/>
    <n v="20150814"/>
    <s v="facebook"/>
    <s v="PG_Android"/>
    <n v="33189203"/>
    <n v="6806.7199557274498"/>
  </r>
  <r>
    <s v="其他"/>
    <x v="2"/>
    <x v="4"/>
    <n v="20150814"/>
    <s v="facebook"/>
    <s v="PG_IOS"/>
    <n v="9449858"/>
    <n v="2863.1300806999202"/>
  </r>
  <r>
    <e v="#N/A"/>
    <x v="2"/>
    <x v="4"/>
    <n v="20150814"/>
    <s v="facebook"/>
    <s v="Rotate"/>
    <n v="1126"/>
    <n v="0.64999997615814198"/>
  </r>
  <r>
    <e v="#N/A"/>
    <x v="2"/>
    <x v="4"/>
    <n v="20150814"/>
    <s v="facebook"/>
    <s v="Sketch Guru"/>
    <n v="84281"/>
    <n v="63.679999493062397"/>
  </r>
  <r>
    <s v="结果页"/>
    <x v="1"/>
    <x v="4"/>
    <n v="20150814"/>
    <s v="Videos"/>
    <s v="BD_结果页"/>
    <n v="2037939"/>
    <n v="2361.62"/>
  </r>
  <r>
    <s v="结果页"/>
    <x v="1"/>
    <x v="4"/>
    <n v="20150814"/>
    <s v="Videos"/>
    <s v="CMS_结果页"/>
    <n v="318166"/>
    <n v="311.73"/>
  </r>
  <r>
    <s v="其他"/>
    <x v="1"/>
    <x v="4"/>
    <n v="20150814"/>
    <s v="Videos"/>
    <s v="PG_Android"/>
    <n v="78271"/>
    <n v="566.44000000000005"/>
  </r>
  <r>
    <s v="结果页"/>
    <x v="1"/>
    <x v="4"/>
    <n v="20150815"/>
    <s v="cpm"/>
    <s v="BD_结果页"/>
    <n v="85047"/>
    <n v="114.5"/>
  </r>
  <r>
    <s v="结果页"/>
    <x v="1"/>
    <x v="4"/>
    <n v="20150815"/>
    <s v="cpm"/>
    <s v="CM_结果页"/>
    <n v="493771"/>
    <n v="359.03"/>
  </r>
  <r>
    <s v="结果页"/>
    <x v="1"/>
    <x v="4"/>
    <n v="20150815"/>
    <s v="cpm"/>
    <s v="CMS_结果页"/>
    <n v="144355"/>
    <n v="324.94"/>
  </r>
  <r>
    <s v="其他"/>
    <x v="1"/>
    <x v="4"/>
    <n v="20150815"/>
    <s v="cpm"/>
    <s v="PG_Android"/>
    <n v="10511"/>
    <n v="2.4900000000000002"/>
  </r>
  <r>
    <s v="结果页"/>
    <x v="1"/>
    <x v="4"/>
    <n v="20150815"/>
    <s v="Videos"/>
    <s v="BD_结果页"/>
    <n v="2500078"/>
    <n v="2517.69"/>
  </r>
  <r>
    <s v="结果页"/>
    <x v="1"/>
    <x v="4"/>
    <n v="20150815"/>
    <s v="Videos"/>
    <s v="CMS_结果页"/>
    <n v="495883"/>
    <n v="479.78"/>
  </r>
  <r>
    <s v="其他"/>
    <x v="1"/>
    <x v="4"/>
    <n v="20150815"/>
    <s v="Videos"/>
    <s v="PG_Android"/>
    <n v="239416"/>
    <n v="2325.1799999999998"/>
  </r>
  <r>
    <e v="#N/A"/>
    <x v="1"/>
    <x v="4"/>
    <n v="20150814"/>
    <s v="API"/>
    <s v="cm flashlight"/>
    <n v="135021"/>
    <n v="56.457000251859398"/>
  </r>
  <r>
    <e v="#N/A"/>
    <x v="0"/>
    <x v="4"/>
    <n v="20150814"/>
    <s v="自家直客"/>
    <s v="cm flashlight"/>
    <n v="194914"/>
    <n v="317.93999830447098"/>
  </r>
  <r>
    <s v="天气"/>
    <x v="0"/>
    <x v="4"/>
    <n v="20150814"/>
    <s v="自家直客"/>
    <s v="CM locker_天气"/>
    <n v="352607"/>
    <n v="3444.2000095844201"/>
  </r>
  <r>
    <s v="其他"/>
    <x v="0"/>
    <x v="4"/>
    <n v="20150814"/>
    <s v="自家直客"/>
    <s v="PG_Android"/>
    <n v="10205737"/>
    <n v="2639.6299890484602"/>
  </r>
  <r>
    <s v="其他"/>
    <x v="1"/>
    <x v="4"/>
    <n v="20150814"/>
    <s v="API"/>
    <s v="PG_Android"/>
    <n v="16235621"/>
    <n v="556.21600005030598"/>
  </r>
  <r>
    <s v="其他"/>
    <x v="0"/>
    <x v="4"/>
    <n v="20150814"/>
    <s v="自家直客"/>
    <s v="FM"/>
    <n v="778317"/>
    <n v="304.92999676428701"/>
  </r>
  <r>
    <s v="其他"/>
    <x v="1"/>
    <x v="4"/>
    <n v="20150814"/>
    <s v="API"/>
    <s v="FM"/>
    <n v="1005014"/>
    <n v="48.914000257849601"/>
  </r>
  <r>
    <s v="结果页"/>
    <x v="1"/>
    <x v="4"/>
    <n v="20150814"/>
    <s v="API"/>
    <s v="CM_结果页"/>
    <n v="2473477"/>
    <n v="470.862800326198"/>
  </r>
  <r>
    <s v="结果页"/>
    <x v="0"/>
    <x v="4"/>
    <n v="20150814"/>
    <s v="自家直客"/>
    <s v="CM_结果页"/>
    <n v="30888337"/>
    <n v="27369.780019329799"/>
  </r>
  <r>
    <s v="其他"/>
    <x v="0"/>
    <x v="4"/>
    <n v="20150814"/>
    <s v="自家直客"/>
    <s v="CM_游戏盒子"/>
    <n v="19593836"/>
    <n v="7779.8400019220999"/>
  </r>
  <r>
    <s v="其他"/>
    <x v="1"/>
    <x v="4"/>
    <n v="20150814"/>
    <s v="API"/>
    <s v="CM_游戏盒子"/>
    <n v="32295591"/>
    <n v="6841.1971949562403"/>
  </r>
  <r>
    <s v="天气"/>
    <x v="0"/>
    <x v="4"/>
    <n v="20150814"/>
    <s v="自家直客"/>
    <s v="CM_天气"/>
    <n v="861"/>
    <n v="4.3900000099092704"/>
  </r>
  <r>
    <s v="其他"/>
    <x v="0"/>
    <x v="4"/>
    <n v="20150814"/>
    <s v="自家直客"/>
    <s v="CM_卸载页"/>
    <n v="6943771"/>
    <n v="5670.4699882436498"/>
  </r>
  <r>
    <s v="其他"/>
    <x v="1"/>
    <x v="4"/>
    <n v="20150814"/>
    <s v="API"/>
    <s v="CM_卸载页"/>
    <n v="3658947"/>
    <n v="1158.6497845505301"/>
  </r>
  <r>
    <s v="充电屏保"/>
    <x v="0"/>
    <x v="4"/>
    <n v="20150814"/>
    <s v="自家直客"/>
    <s v="CM_充电屏保"/>
    <n v="167247106"/>
    <n v="18532.600969368599"/>
  </r>
  <r>
    <s v="充电屏保"/>
    <x v="1"/>
    <x v="4"/>
    <n v="20150814"/>
    <s v="API"/>
    <s v="CM_充电屏保"/>
    <n v="96"/>
    <n v="0"/>
  </r>
  <r>
    <s v="其他"/>
    <x v="0"/>
    <x v="4"/>
    <n v="20150814"/>
    <s v="自家直客"/>
    <s v="CM_Picks"/>
    <n v="6149482"/>
    <n v="4022.7799995653299"/>
  </r>
  <r>
    <s v="其他"/>
    <x v="1"/>
    <x v="4"/>
    <n v="20150814"/>
    <s v="API"/>
    <s v="CM_Picks"/>
    <n v="3348291"/>
    <n v="1027.48860107781"/>
  </r>
  <r>
    <s v="其他"/>
    <x v="1"/>
    <x v="4"/>
    <n v="20150814"/>
    <s v="API"/>
    <s v="CM_APP_box"/>
    <n v="2162434"/>
    <n v="177.59416029974801"/>
  </r>
  <r>
    <s v="其他"/>
    <x v="0"/>
    <x v="4"/>
    <n v="20150814"/>
    <s v="自家直客"/>
    <s v="CM_APP_box"/>
    <n v="1718797"/>
    <n v="470.72999846190203"/>
  </r>
  <r>
    <s v="结果页"/>
    <x v="0"/>
    <x v="4"/>
    <n v="20150814"/>
    <s v="自家直客"/>
    <s v="CMS_结果页"/>
    <n v="8015632"/>
    <n v="10472.609988050501"/>
  </r>
  <r>
    <s v="结果页"/>
    <x v="1"/>
    <x v="4"/>
    <n v="20150814"/>
    <s v="API"/>
    <s v="CMS_结果页"/>
    <n v="1405437"/>
    <n v="811.74600129201997"/>
  </r>
  <r>
    <s v="天气"/>
    <x v="0"/>
    <x v="4"/>
    <n v="20150814"/>
    <s v="自家直客"/>
    <s v="CMS_天气"/>
    <n v="53046"/>
    <n v="151.69000015407801"/>
  </r>
  <r>
    <s v="充电屏保"/>
    <x v="0"/>
    <x v="4"/>
    <n v="20150814"/>
    <s v="自家直客"/>
    <s v="CMS_充电屏保"/>
    <n v="6304960"/>
    <n v="1319.3887689099599"/>
  </r>
  <r>
    <s v="其他"/>
    <x v="1"/>
    <x v="4"/>
    <n v="20150814"/>
    <s v="API"/>
    <s v="CM Launcher"/>
    <n v="28813283"/>
    <n v="3296.5730053074599"/>
  </r>
  <r>
    <s v="其他"/>
    <x v="0"/>
    <x v="4"/>
    <n v="20150814"/>
    <s v="自家直客"/>
    <s v="CM Launcher"/>
    <n v="9071637"/>
    <n v="2701.4699933174902"/>
  </r>
  <r>
    <s v="其他"/>
    <x v="0"/>
    <x v="4"/>
    <n v="20150814"/>
    <s v="自家直客"/>
    <s v="BD_首页"/>
    <n v="7531415"/>
    <n v="5688.4680127133597"/>
  </r>
  <r>
    <s v="其他"/>
    <x v="1"/>
    <x v="4"/>
    <n v="20150814"/>
    <s v="API"/>
    <s v="BD_首页"/>
    <n v="4005644"/>
    <n v="532.21536173391996"/>
  </r>
  <r>
    <s v="结果页"/>
    <x v="0"/>
    <x v="4"/>
    <n v="20150814"/>
    <s v="自家直客"/>
    <s v="BD_结果页"/>
    <n v="5219246"/>
    <n v="12267.879670529101"/>
  </r>
  <r>
    <s v="结果页"/>
    <x v="1"/>
    <x v="4"/>
    <n v="20150814"/>
    <s v="API"/>
    <s v="BD_结果页"/>
    <n v="614131"/>
    <n v="364.053000666201"/>
  </r>
  <r>
    <s v="充电屏保"/>
    <x v="0"/>
    <x v="4"/>
    <n v="20150814"/>
    <s v="自家直客"/>
    <s v="BD_充电屏保"/>
    <n v="12045375"/>
    <n v="2611.28825142607"/>
  </r>
  <r>
    <s v="充电屏保"/>
    <x v="1"/>
    <x v="4"/>
    <n v="20150814"/>
    <s v="API"/>
    <s v="BD_充电屏保"/>
    <n v="534"/>
    <n v="0"/>
  </r>
  <r>
    <e v="#N/A"/>
    <x v="1"/>
    <x v="4"/>
    <n v="20150815"/>
    <s v="API"/>
    <s v="cm flashlight"/>
    <n v="146317"/>
    <n v="49.339000463485696"/>
  </r>
  <r>
    <e v="#N/A"/>
    <x v="0"/>
    <x v="4"/>
    <n v="20150815"/>
    <s v="自家直客"/>
    <s v="cm flashlight"/>
    <n v="196093"/>
    <n v="329.469998329877"/>
  </r>
  <r>
    <s v="天气"/>
    <x v="0"/>
    <x v="4"/>
    <n v="20150815"/>
    <s v="自家直客"/>
    <s v="CM locker_天气"/>
    <n v="338897"/>
    <n v="3113.9100097864798"/>
  </r>
  <r>
    <s v="其他"/>
    <x v="0"/>
    <x v="4"/>
    <n v="20150815"/>
    <s v="自家直客"/>
    <s v="PG_Android"/>
    <n v="11794998"/>
    <n v="2950.2199839148602"/>
  </r>
  <r>
    <s v="其他"/>
    <x v="1"/>
    <x v="4"/>
    <n v="20150815"/>
    <s v="API"/>
    <s v="PG_Android"/>
    <n v="17828104"/>
    <n v="477.40700117871103"/>
  </r>
  <r>
    <s v="其他"/>
    <x v="0"/>
    <x v="4"/>
    <n v="20150815"/>
    <s v="自家直客"/>
    <s v="FM"/>
    <n v="800003"/>
    <n v="306.249996844679"/>
  </r>
  <r>
    <s v="其他"/>
    <x v="1"/>
    <x v="4"/>
    <n v="20150815"/>
    <s v="API"/>
    <s v="FM"/>
    <n v="1020521"/>
    <n v="40.343000303953801"/>
  </r>
  <r>
    <s v="结果页"/>
    <x v="1"/>
    <x v="4"/>
    <n v="20150815"/>
    <s v="API"/>
    <s v="CM_结果页"/>
    <n v="2809394"/>
    <n v="674.28100130334406"/>
  </r>
  <r>
    <s v="结果页"/>
    <x v="0"/>
    <x v="4"/>
    <n v="20150815"/>
    <s v="自家直客"/>
    <s v="CM_结果页"/>
    <n v="29776152"/>
    <n v="26757.110033534402"/>
  </r>
  <r>
    <s v="其他"/>
    <x v="0"/>
    <x v="4"/>
    <n v="20150815"/>
    <s v="自家直客"/>
    <s v="CM_游戏盒子"/>
    <n v="19964739"/>
    <n v="8157.8600014187296"/>
  </r>
  <r>
    <s v="其他"/>
    <x v="1"/>
    <x v="4"/>
    <n v="20150815"/>
    <s v="API"/>
    <s v="CM_游戏盒子"/>
    <n v="32713074"/>
    <n v="7307.4660053662901"/>
  </r>
  <r>
    <s v="天气"/>
    <x v="0"/>
    <x v="4"/>
    <n v="20150815"/>
    <s v="自家直客"/>
    <s v="CM_天气"/>
    <n v="935"/>
    <n v="4.3699999637901703"/>
  </r>
  <r>
    <s v="其他"/>
    <x v="0"/>
    <x v="4"/>
    <n v="20150815"/>
    <s v="自家直客"/>
    <s v="CM_卸载页"/>
    <n v="6761909"/>
    <n v="5401.4499904364302"/>
  </r>
  <r>
    <s v="其他"/>
    <x v="1"/>
    <x v="4"/>
    <n v="20150815"/>
    <s v="API"/>
    <s v="CM_卸载页"/>
    <n v="3983153"/>
    <n v="1344.1127730442599"/>
  </r>
  <r>
    <s v="充电屏保"/>
    <x v="0"/>
    <x v="4"/>
    <n v="20150815"/>
    <s v="自家直客"/>
    <s v="CM_充电屏保"/>
    <n v="191219273"/>
    <n v="20697.434821291001"/>
  </r>
  <r>
    <s v="充电屏保"/>
    <x v="1"/>
    <x v="4"/>
    <n v="20150815"/>
    <s v="API"/>
    <s v="CM_充电屏保"/>
    <n v="114"/>
    <n v="0"/>
  </r>
  <r>
    <s v="其他"/>
    <x v="0"/>
    <x v="4"/>
    <n v="20150815"/>
    <s v="自家直客"/>
    <s v="CM_Picks"/>
    <n v="5898181"/>
    <n v="3986.7299986407102"/>
  </r>
  <r>
    <s v="其他"/>
    <x v="1"/>
    <x v="4"/>
    <n v="20150815"/>
    <s v="API"/>
    <s v="CM_Picks"/>
    <n v="3594778"/>
    <n v="1068.8878063182301"/>
  </r>
  <r>
    <s v="其他"/>
    <x v="1"/>
    <x v="4"/>
    <n v="20150815"/>
    <s v="API"/>
    <s v="CM_APP_box"/>
    <n v="1920397"/>
    <n v="219.74315177858799"/>
  </r>
  <r>
    <s v="其他"/>
    <x v="0"/>
    <x v="4"/>
    <n v="20150815"/>
    <s v="自家直客"/>
    <s v="CM_APP_box"/>
    <n v="1939050"/>
    <n v="514.92999866791001"/>
  </r>
  <r>
    <s v="结果页"/>
    <x v="0"/>
    <x v="4"/>
    <n v="20150815"/>
    <s v="自家直客"/>
    <s v="CMS_结果页"/>
    <n v="7651636"/>
    <n v="10195.0899952277"/>
  </r>
  <r>
    <s v="结果页"/>
    <x v="1"/>
    <x v="4"/>
    <n v="20150815"/>
    <s v="API"/>
    <s v="CMS_结果页"/>
    <n v="1708843"/>
    <n v="1102.1720008663799"/>
  </r>
  <r>
    <s v="天气"/>
    <x v="0"/>
    <x v="4"/>
    <n v="20150815"/>
    <s v="自家直客"/>
    <s v="CMS_天气"/>
    <n v="44585"/>
    <n v="131.41000013798401"/>
  </r>
  <r>
    <s v="充电屏保"/>
    <x v="0"/>
    <x v="4"/>
    <n v="20150815"/>
    <s v="自家直客"/>
    <s v="CMS_充电屏保"/>
    <n v="7471032"/>
    <n v="1769.89377964957"/>
  </r>
  <r>
    <s v="其他"/>
    <x v="1"/>
    <x v="4"/>
    <n v="20150815"/>
    <s v="API"/>
    <s v="CM Launcher"/>
    <n v="27447002"/>
    <n v="3587.8365057595001"/>
  </r>
  <r>
    <s v="其他"/>
    <x v="0"/>
    <x v="4"/>
    <n v="20150815"/>
    <s v="自家直客"/>
    <s v="CM Launcher"/>
    <n v="10475835"/>
    <n v="2777.97999550029"/>
  </r>
  <r>
    <s v="其他"/>
    <x v="0"/>
    <x v="4"/>
    <n v="20150815"/>
    <s v="自家直客"/>
    <s v="BD_首页"/>
    <n v="7379345"/>
    <n v="5530.3461509377203"/>
  </r>
  <r>
    <s v="其他"/>
    <x v="1"/>
    <x v="4"/>
    <n v="20150815"/>
    <s v="API"/>
    <s v="BD_首页"/>
    <n v="4267002"/>
    <n v="515.17177983862302"/>
  </r>
  <r>
    <s v="结果页"/>
    <x v="0"/>
    <x v="4"/>
    <n v="20150815"/>
    <s v="自家直客"/>
    <s v="BD_结果页"/>
    <n v="5355446"/>
    <n v="12951.8337519872"/>
  </r>
  <r>
    <s v="结果页"/>
    <x v="1"/>
    <x v="4"/>
    <n v="20150815"/>
    <s v="API"/>
    <s v="BD_结果页"/>
    <n v="748924"/>
    <n v="469.41799978352998"/>
  </r>
  <r>
    <s v="充电屏保"/>
    <x v="0"/>
    <x v="4"/>
    <n v="20150815"/>
    <s v="自家直客"/>
    <s v="BD_充电屏保"/>
    <n v="11929443"/>
    <n v="2540.73541036609"/>
  </r>
  <r>
    <s v="充电屏保"/>
    <x v="1"/>
    <x v="4"/>
    <n v="20150815"/>
    <s v="API"/>
    <s v="BD_充电屏保"/>
    <n v="480"/>
    <n v="0"/>
  </r>
  <r>
    <e v="#N/A"/>
    <x v="2"/>
    <x v="4"/>
    <n v="20150815"/>
    <s v="facebook"/>
    <m/>
    <n v="138365"/>
    <n v="188"/>
  </r>
  <r>
    <s v="充电屏保"/>
    <x v="2"/>
    <x v="4"/>
    <n v="20150815"/>
    <s v="facebook"/>
    <s v="BD_充电屏保"/>
    <n v="26269129"/>
    <n v="17458.09"/>
  </r>
  <r>
    <s v="天气"/>
    <x v="2"/>
    <x v="4"/>
    <n v="20150815"/>
    <s v="facebook"/>
    <s v="BD_天气"/>
    <m/>
    <m/>
  </r>
  <r>
    <s v="结果页"/>
    <x v="2"/>
    <x v="4"/>
    <n v="20150815"/>
    <s v="facebook"/>
    <s v="BD_结果页"/>
    <n v="6283217"/>
    <n v="6197.79"/>
  </r>
  <r>
    <s v="其他"/>
    <x v="2"/>
    <x v="4"/>
    <n v="20150815"/>
    <s v="facebook"/>
    <s v="BD_首页"/>
    <n v="5868449"/>
    <n v="4233.6400000000003"/>
  </r>
  <r>
    <s v="其他"/>
    <x v="2"/>
    <x v="4"/>
    <n v="20150815"/>
    <s v="facebook"/>
    <s v="CM Flashlight"/>
    <n v="284397"/>
    <n v="441.43"/>
  </r>
  <r>
    <s v="其他"/>
    <x v="2"/>
    <x v="4"/>
    <n v="20150815"/>
    <s v="facebook"/>
    <s v="CM Launcher"/>
    <n v="137783"/>
    <n v="1316.56"/>
  </r>
  <r>
    <s v="天气"/>
    <x v="2"/>
    <x v="4"/>
    <n v="20150815"/>
    <s v="facebook"/>
    <s v="CM Locker_天气"/>
    <n v="1301031"/>
    <n v="3733.69"/>
  </r>
  <r>
    <s v="其他"/>
    <x v="2"/>
    <x v="4"/>
    <n v="20150815"/>
    <s v="facebook"/>
    <s v="CMB"/>
    <n v="2862753"/>
    <n v="1072.7"/>
  </r>
  <r>
    <s v="Applock"/>
    <x v="2"/>
    <x v="4"/>
    <n v="20150815"/>
    <s v="facebook"/>
    <s v="CMS_AppLock"/>
    <n v="447601046"/>
    <n v="225455.49"/>
  </r>
  <r>
    <s v="充电屏保"/>
    <x v="2"/>
    <x v="4"/>
    <n v="20150815"/>
    <s v="facebook"/>
    <s v="CMS_充电屏保"/>
    <n v="50860405"/>
    <n v="19959.990000000002"/>
  </r>
  <r>
    <s v="天气"/>
    <x v="2"/>
    <x v="4"/>
    <n v="20150815"/>
    <s v="facebook"/>
    <s v="CMS_天气"/>
    <n v="77404"/>
    <n v="131.44"/>
  </r>
  <r>
    <s v="结果页"/>
    <x v="2"/>
    <x v="4"/>
    <n v="20150815"/>
    <s v="facebook"/>
    <s v="CMS_结果页"/>
    <n v="16590202"/>
    <n v="36825.49"/>
  </r>
  <r>
    <s v="Applock"/>
    <x v="2"/>
    <x v="4"/>
    <n v="20150815"/>
    <s v="facebook"/>
    <s v="CM_AppLock"/>
    <n v="170289098"/>
    <n v="45455.54"/>
  </r>
  <r>
    <s v="其他"/>
    <x v="2"/>
    <x v="4"/>
    <n v="20150815"/>
    <s v="facebook"/>
    <s v="CM_Picks"/>
    <n v="264661"/>
    <n v="556.03"/>
  </r>
  <r>
    <s v="充电屏保"/>
    <x v="2"/>
    <x v="4"/>
    <n v="20150815"/>
    <s v="facebook"/>
    <s v="CM_充电屏保"/>
    <n v="475263570"/>
    <n v="118490.03"/>
  </r>
  <r>
    <s v="其他"/>
    <x v="2"/>
    <x v="4"/>
    <n v="20150815"/>
    <s v="facebook"/>
    <s v="CM_卸载页"/>
    <n v="544155"/>
    <n v="786.93"/>
  </r>
  <r>
    <s v="天气"/>
    <x v="2"/>
    <x v="4"/>
    <n v="20150815"/>
    <s v="facebook"/>
    <s v="CM_天气"/>
    <n v="877"/>
    <n v="7"/>
  </r>
  <r>
    <s v="其他"/>
    <x v="2"/>
    <x v="4"/>
    <n v="20150815"/>
    <s v="facebook"/>
    <s v="CM_游戏盒子"/>
    <n v="477254"/>
    <n v="2161.5"/>
  </r>
  <r>
    <s v="结果页"/>
    <x v="2"/>
    <x v="4"/>
    <n v="20150815"/>
    <s v="facebook"/>
    <s v="CM_结果页"/>
    <n v="29899018"/>
    <n v="43746.77"/>
  </r>
  <r>
    <s v="其他"/>
    <x v="2"/>
    <x v="4"/>
    <n v="20150815"/>
    <s v="facebook"/>
    <s v="FM"/>
    <n v="286240"/>
    <n v="207.74"/>
  </r>
  <r>
    <s v="其他"/>
    <x v="2"/>
    <x v="4"/>
    <n v="20150815"/>
    <s v="facebook"/>
    <s v="PG_Android"/>
    <n v="38208909"/>
    <n v="7846.63"/>
  </r>
  <r>
    <s v="其他"/>
    <x v="2"/>
    <x v="4"/>
    <n v="20150815"/>
    <s v="facebook"/>
    <s v="PG_IOS"/>
    <n v="10745291"/>
    <n v="3278.04"/>
  </r>
  <r>
    <e v="#N/A"/>
    <x v="2"/>
    <x v="4"/>
    <n v="20150815"/>
    <s v="facebook"/>
    <s v="Rotate"/>
    <n v="1098"/>
    <n v="0.85"/>
  </r>
  <r>
    <e v="#N/A"/>
    <x v="2"/>
    <x v="4"/>
    <n v="20150815"/>
    <s v="facebook"/>
    <s v="Sketch Guru"/>
    <n v="79976"/>
    <n v="66.05"/>
  </r>
  <r>
    <s v="结果页"/>
    <x v="1"/>
    <x v="4"/>
    <n v="20150816"/>
    <s v="cpm"/>
    <s v="CM_结果页"/>
    <n v="502444"/>
    <n v="361.13"/>
  </r>
  <r>
    <s v="结果页"/>
    <x v="1"/>
    <x v="4"/>
    <n v="20150816"/>
    <s v="cpm"/>
    <s v="CMS_结果页"/>
    <n v="142943"/>
    <n v="397.71"/>
  </r>
  <r>
    <s v="结果页"/>
    <x v="1"/>
    <x v="4"/>
    <n v="20150816"/>
    <s v="cpm"/>
    <s v="BD_结果页"/>
    <n v="83020"/>
    <n v="136.43"/>
  </r>
  <r>
    <s v="其他"/>
    <x v="1"/>
    <x v="4"/>
    <n v="20150816"/>
    <s v="cpm"/>
    <s v="PG_Android"/>
    <n v="12486"/>
    <n v="2.67"/>
  </r>
  <r>
    <s v="结果页"/>
    <x v="1"/>
    <x v="4"/>
    <n v="20150816"/>
    <s v="Videos"/>
    <s v="BD_结果页"/>
    <n v="1499191"/>
    <n v="1568.68"/>
  </r>
  <r>
    <s v="结果页"/>
    <x v="1"/>
    <x v="4"/>
    <n v="20150816"/>
    <s v="Videos"/>
    <s v="CMS_结果页"/>
    <n v="280296"/>
    <n v="235.12"/>
  </r>
  <r>
    <s v="其他"/>
    <x v="1"/>
    <x v="4"/>
    <n v="20150816"/>
    <s v="Videos"/>
    <s v="PG_Android"/>
    <n v="88760"/>
    <n v="674.85"/>
  </r>
  <r>
    <e v="#N/A"/>
    <x v="2"/>
    <x v="4"/>
    <n v="20150816"/>
    <s v="facebook"/>
    <m/>
    <n v="154971"/>
    <n v="196.50000659190101"/>
  </r>
  <r>
    <s v="充电屏保"/>
    <x v="2"/>
    <x v="4"/>
    <n v="20150816"/>
    <s v="facebook"/>
    <s v="BD_充电屏保"/>
    <n v="26161045"/>
    <n v="16455.810144424398"/>
  </r>
  <r>
    <s v="天气"/>
    <x v="2"/>
    <x v="4"/>
    <n v="20150816"/>
    <s v="facebook"/>
    <s v="BD_天气"/>
    <n v="1"/>
    <n v="0"/>
  </r>
  <r>
    <s v="结果页"/>
    <x v="2"/>
    <x v="4"/>
    <n v="20150816"/>
    <s v="facebook"/>
    <s v="BD_结果页"/>
    <n v="6087950"/>
    <n v="5801.1500651836304"/>
  </r>
  <r>
    <s v="其他"/>
    <x v="2"/>
    <x v="4"/>
    <n v="20150816"/>
    <s v="facebook"/>
    <s v="BD_首页"/>
    <n v="5551045"/>
    <n v="3922.7600098401299"/>
  </r>
  <r>
    <s v="其他"/>
    <x v="2"/>
    <x v="4"/>
    <n v="20150816"/>
    <s v="facebook"/>
    <s v="CM Flashlight"/>
    <n v="270118"/>
    <n v="392.600006103515"/>
  </r>
  <r>
    <s v="其他"/>
    <x v="2"/>
    <x v="4"/>
    <n v="20150816"/>
    <s v="facebook"/>
    <s v="CM Launcher"/>
    <n v="134733"/>
    <n v="1262.0900264177401"/>
  </r>
  <r>
    <s v="天气"/>
    <x v="2"/>
    <x v="4"/>
    <n v="20150816"/>
    <s v="facebook"/>
    <s v="CM Locker_天气"/>
    <n v="1256059"/>
    <n v="3148.8699951171802"/>
  </r>
  <r>
    <s v="其他"/>
    <x v="2"/>
    <x v="4"/>
    <n v="20150816"/>
    <s v="facebook"/>
    <s v="CMB"/>
    <n v="2926826"/>
    <n v="986.11000013351395"/>
  </r>
  <r>
    <s v="Applock"/>
    <x v="2"/>
    <x v="4"/>
    <n v="20150816"/>
    <s v="facebook"/>
    <s v="CMS_AppLock"/>
    <n v="432643505"/>
    <n v="208174.219622612"/>
  </r>
  <r>
    <s v="充电屏保"/>
    <x v="2"/>
    <x v="4"/>
    <n v="20150816"/>
    <s v="facebook"/>
    <s v="CMS_充电屏保"/>
    <n v="48318684"/>
    <n v="18409.640136718699"/>
  </r>
  <r>
    <s v="天气"/>
    <x v="2"/>
    <x v="4"/>
    <n v="20150816"/>
    <s v="facebook"/>
    <s v="CMS_天气"/>
    <n v="68434"/>
    <n v="118.169998168945"/>
  </r>
  <r>
    <s v="结果页"/>
    <x v="2"/>
    <x v="4"/>
    <n v="20150816"/>
    <s v="facebook"/>
    <s v="CMS_结果页"/>
    <n v="16562053"/>
    <n v="37085.660039067203"/>
  </r>
  <r>
    <s v="Applock"/>
    <x v="2"/>
    <x v="4"/>
    <n v="20150816"/>
    <s v="facebook"/>
    <s v="CM_AppLock"/>
    <n v="165426602"/>
    <n v="42801.990251541101"/>
  </r>
  <r>
    <s v="其他"/>
    <x v="2"/>
    <x v="4"/>
    <n v="20150816"/>
    <s v="facebook"/>
    <s v="CM_Picks"/>
    <n v="260477"/>
    <n v="508.57000732421801"/>
  </r>
  <r>
    <s v="充电屏保"/>
    <x v="2"/>
    <x v="4"/>
    <n v="20150816"/>
    <s v="facebook"/>
    <s v="CM_充电屏保"/>
    <n v="469971873"/>
    <n v="114547.851251602"/>
  </r>
  <r>
    <s v="其他"/>
    <x v="2"/>
    <x v="4"/>
    <n v="20150816"/>
    <s v="facebook"/>
    <s v="CM_卸载页"/>
    <n v="546727"/>
    <n v="824.71002197265602"/>
  </r>
  <r>
    <s v="天气"/>
    <x v="2"/>
    <x v="4"/>
    <n v="20150816"/>
    <s v="facebook"/>
    <s v="CM_天气"/>
    <n v="857"/>
    <n v="2.02999993599951"/>
  </r>
  <r>
    <s v="其他"/>
    <x v="2"/>
    <x v="4"/>
    <n v="20150816"/>
    <s v="facebook"/>
    <s v="CM_游戏盒子"/>
    <n v="441210"/>
    <n v="2008.7500286102199"/>
  </r>
  <r>
    <s v="结果页"/>
    <x v="2"/>
    <x v="4"/>
    <n v="20150816"/>
    <s v="facebook"/>
    <s v="CM_结果页"/>
    <n v="30208471"/>
    <n v="44107.3987596035"/>
  </r>
  <r>
    <s v="其他"/>
    <x v="2"/>
    <x v="4"/>
    <n v="20150816"/>
    <s v="facebook"/>
    <s v="FM"/>
    <n v="286507"/>
    <n v="187.749999579042"/>
  </r>
  <r>
    <s v="其他"/>
    <x v="2"/>
    <x v="4"/>
    <n v="20150816"/>
    <s v="facebook"/>
    <s v="PG_Android"/>
    <n v="38790553"/>
    <n v="7115.3698954731199"/>
  </r>
  <r>
    <s v="其他"/>
    <x v="2"/>
    <x v="4"/>
    <n v="20150816"/>
    <s v="facebook"/>
    <s v="PG_IOS"/>
    <n v="11034023"/>
    <n v="3196.75007665157"/>
  </r>
  <r>
    <e v="#N/A"/>
    <x v="2"/>
    <x v="4"/>
    <n v="20150816"/>
    <s v="facebook"/>
    <s v="Rotate"/>
    <n v="807"/>
    <n v="0.270000010728836"/>
  </r>
  <r>
    <e v="#N/A"/>
    <x v="2"/>
    <x v="4"/>
    <n v="20150816"/>
    <s v="facebook"/>
    <s v="Sketch Guru"/>
    <n v="76677"/>
    <n v="84.829998360946703"/>
  </r>
  <r>
    <s v="结果页"/>
    <x v="1"/>
    <x v="4"/>
    <n v="20150817"/>
    <s v="cpm"/>
    <s v="CM_结果页"/>
    <n v="427863"/>
    <n v="301.19"/>
  </r>
  <r>
    <s v="结果页"/>
    <x v="1"/>
    <x v="4"/>
    <n v="20150817"/>
    <s v="cpm"/>
    <s v="CMS_结果页"/>
    <n v="122410"/>
    <n v="331.22"/>
  </r>
  <r>
    <s v="结果页"/>
    <x v="1"/>
    <x v="4"/>
    <n v="20150817"/>
    <s v="cpm"/>
    <s v="BD_结果页"/>
    <n v="70593"/>
    <n v="131.58000000000001"/>
  </r>
  <r>
    <s v="其他"/>
    <x v="1"/>
    <x v="4"/>
    <n v="20150817"/>
    <s v="cpm"/>
    <s v="PG_Android"/>
    <n v="11428"/>
    <n v="3.46"/>
  </r>
  <r>
    <s v="结果页"/>
    <x v="1"/>
    <x v="4"/>
    <n v="20150817"/>
    <s v="Videos"/>
    <s v="BD_结果页"/>
    <n v="1725502"/>
    <n v="1898.05"/>
  </r>
  <r>
    <s v="结果页"/>
    <x v="1"/>
    <x v="4"/>
    <n v="20150817"/>
    <s v="Videos"/>
    <s v="CMS_结果页"/>
    <n v="328958"/>
    <n v="428.64"/>
  </r>
  <r>
    <s v="其他"/>
    <x v="1"/>
    <x v="4"/>
    <n v="20150817"/>
    <s v="Videos"/>
    <s v="PG_Android"/>
    <n v="73261"/>
    <n v="490.15"/>
  </r>
  <r>
    <e v="#N/A"/>
    <x v="2"/>
    <x v="4"/>
    <n v="20150817"/>
    <s v="facebook"/>
    <m/>
    <n v="183057"/>
    <n v="233.36"/>
  </r>
  <r>
    <s v="充电屏保"/>
    <x v="2"/>
    <x v="4"/>
    <n v="20150817"/>
    <s v="facebook"/>
    <s v="BD_充电屏保"/>
    <n v="27850288"/>
    <n v="18530.52"/>
  </r>
  <r>
    <s v="天气"/>
    <x v="2"/>
    <x v="4"/>
    <n v="20150817"/>
    <s v="facebook"/>
    <s v="BD_天气"/>
    <n v="18"/>
    <n v="0.23"/>
  </r>
  <r>
    <s v="结果页"/>
    <x v="2"/>
    <x v="4"/>
    <n v="20150817"/>
    <s v="facebook"/>
    <s v="BD_结果页"/>
    <n v="6040304"/>
    <n v="5702.8"/>
  </r>
  <r>
    <s v="其他"/>
    <x v="2"/>
    <x v="4"/>
    <n v="20150817"/>
    <s v="facebook"/>
    <s v="BD_首页"/>
    <n v="5410843"/>
    <n v="4006.88"/>
  </r>
  <r>
    <s v="其他"/>
    <x v="2"/>
    <x v="4"/>
    <n v="20150817"/>
    <s v="facebook"/>
    <s v="CM Flashlight"/>
    <n v="265125"/>
    <n v="410.76"/>
  </r>
  <r>
    <s v="其他"/>
    <x v="2"/>
    <x v="4"/>
    <n v="20150817"/>
    <s v="facebook"/>
    <s v="CM Launcher"/>
    <n v="130565"/>
    <n v="1227.6199999999999"/>
  </r>
  <r>
    <s v="天气"/>
    <x v="2"/>
    <x v="4"/>
    <n v="20150817"/>
    <s v="facebook"/>
    <s v="CM Locker_天气"/>
    <n v="1276376"/>
    <n v="3299.64"/>
  </r>
  <r>
    <s v="其他"/>
    <x v="2"/>
    <x v="4"/>
    <n v="20150817"/>
    <s v="facebook"/>
    <s v="CMB"/>
    <n v="2982850"/>
    <n v="978.4"/>
  </r>
  <r>
    <s v="Applock"/>
    <x v="2"/>
    <x v="4"/>
    <n v="20150817"/>
    <s v="facebook"/>
    <s v="CMS_AppLock"/>
    <n v="456516486"/>
    <n v="218496.27"/>
  </r>
  <r>
    <s v="充电屏保"/>
    <x v="2"/>
    <x v="4"/>
    <n v="20150817"/>
    <s v="facebook"/>
    <s v="CMS_充电屏保"/>
    <n v="49312651"/>
    <n v="18934.59"/>
  </r>
  <r>
    <s v="天气"/>
    <x v="2"/>
    <x v="4"/>
    <n v="20150817"/>
    <s v="facebook"/>
    <s v="CMS_天气"/>
    <n v="63740"/>
    <n v="123.32"/>
  </r>
  <r>
    <s v="结果页"/>
    <x v="2"/>
    <x v="4"/>
    <n v="20150817"/>
    <s v="facebook"/>
    <s v="CMS_结果页"/>
    <n v="16689511"/>
    <n v="36432.44"/>
  </r>
  <r>
    <s v="Applock"/>
    <x v="2"/>
    <x v="4"/>
    <n v="20150817"/>
    <s v="facebook"/>
    <s v="CM_AppLock"/>
    <n v="173670418"/>
    <n v="44302.55"/>
  </r>
  <r>
    <s v="其他"/>
    <x v="2"/>
    <x v="4"/>
    <n v="20150817"/>
    <s v="facebook"/>
    <s v="CM_Picks"/>
    <n v="269712"/>
    <n v="544.20000000000005"/>
  </r>
  <r>
    <s v="充电屏保"/>
    <x v="2"/>
    <x v="4"/>
    <n v="20150817"/>
    <s v="facebook"/>
    <s v="CM_充电屏保"/>
    <n v="502857609"/>
    <n v="116353.75"/>
  </r>
  <r>
    <s v="其他"/>
    <x v="2"/>
    <x v="4"/>
    <n v="20150817"/>
    <s v="facebook"/>
    <s v="CM_卸载页"/>
    <n v="519171"/>
    <n v="761.06"/>
  </r>
  <r>
    <s v="天气"/>
    <x v="2"/>
    <x v="4"/>
    <n v="20150817"/>
    <s v="facebook"/>
    <s v="CM_天气"/>
    <n v="3157"/>
    <n v="7.02"/>
  </r>
  <r>
    <s v="其他"/>
    <x v="2"/>
    <x v="4"/>
    <n v="20150817"/>
    <s v="facebook"/>
    <s v="CM_游戏盒子"/>
    <n v="358469"/>
    <n v="1699.87"/>
  </r>
  <r>
    <s v="结果页"/>
    <x v="2"/>
    <x v="4"/>
    <n v="20150817"/>
    <s v="facebook"/>
    <s v="CM_结果页"/>
    <n v="28672460"/>
    <n v="40708.449999999997"/>
  </r>
  <r>
    <s v="其他"/>
    <x v="2"/>
    <x v="4"/>
    <n v="20150817"/>
    <s v="facebook"/>
    <s v="FM"/>
    <n v="278119"/>
    <n v="172.83"/>
  </r>
  <r>
    <s v="其他"/>
    <x v="2"/>
    <x v="4"/>
    <n v="20150817"/>
    <s v="facebook"/>
    <s v="PG_Android"/>
    <n v="33788533"/>
    <n v="5976.87"/>
  </r>
  <r>
    <s v="其他"/>
    <x v="2"/>
    <x v="4"/>
    <n v="20150817"/>
    <s v="facebook"/>
    <s v="PG_IOS"/>
    <n v="9499961"/>
    <n v="2440.3200000000002"/>
  </r>
  <r>
    <e v="#N/A"/>
    <x v="2"/>
    <x v="4"/>
    <n v="20150817"/>
    <s v="facebook"/>
    <s v="Rotate"/>
    <n v="899"/>
    <n v="1.1000000000000001"/>
  </r>
  <r>
    <e v="#N/A"/>
    <x v="2"/>
    <x v="4"/>
    <n v="20150817"/>
    <s v="facebook"/>
    <s v="Sketch Guru"/>
    <n v="80761"/>
    <n v="57.93"/>
  </r>
  <r>
    <s v="其他"/>
    <x v="1"/>
    <x v="4"/>
    <n v="20150816"/>
    <s v="API"/>
    <s v="cm flashlight"/>
    <n v="127576"/>
    <n v="48.203999992500002"/>
  </r>
  <r>
    <s v="其他"/>
    <x v="0"/>
    <x v="4"/>
    <n v="20150816"/>
    <s v="自家直客"/>
    <s v="cm flashlight"/>
    <n v="209310"/>
    <n v="328.98999759200001"/>
  </r>
  <r>
    <s v="天气"/>
    <x v="0"/>
    <x v="4"/>
    <n v="20150816"/>
    <s v="自家直客"/>
    <s v="CM Locker_天气"/>
    <n v="324695"/>
    <n v="2747.0500076200001"/>
  </r>
  <r>
    <s v="其他"/>
    <x v="0"/>
    <x v="4"/>
    <n v="20150816"/>
    <s v="自家直客"/>
    <s v="PG_Android"/>
    <n v="12745274"/>
    <n v="2804.9799831199998"/>
  </r>
  <r>
    <s v="其他"/>
    <x v="1"/>
    <x v="4"/>
    <n v="20150816"/>
    <s v="API"/>
    <s v="PG_Android"/>
    <n v="18745992"/>
    <n v="353.005001467"/>
  </r>
  <r>
    <s v="其他"/>
    <x v="0"/>
    <x v="4"/>
    <n v="20150816"/>
    <s v="自家直客"/>
    <s v="FM"/>
    <n v="854361"/>
    <n v="307.07999645500001"/>
  </r>
  <r>
    <s v="其他"/>
    <x v="1"/>
    <x v="4"/>
    <n v="20150816"/>
    <s v="API"/>
    <s v="FM"/>
    <n v="991261"/>
    <n v="53.461000855999998"/>
  </r>
  <r>
    <s v="结果页"/>
    <x v="1"/>
    <x v="4"/>
    <n v="20150816"/>
    <s v="API"/>
    <s v="CM_结果页"/>
    <n v="2435078"/>
    <n v="483.39199975499997"/>
  </r>
  <r>
    <s v="结果页"/>
    <x v="0"/>
    <x v="4"/>
    <n v="20150816"/>
    <s v="自家直客"/>
    <s v="CM_结果页"/>
    <n v="30392258"/>
    <n v="27619.330027"/>
  </r>
  <r>
    <s v="其他"/>
    <x v="0"/>
    <x v="4"/>
    <n v="20150816"/>
    <s v="自家直客"/>
    <s v="CM_游戏盒子"/>
    <n v="20724424"/>
    <n v="8481.3999998199997"/>
  </r>
  <r>
    <s v="其他"/>
    <x v="1"/>
    <x v="4"/>
    <n v="20150816"/>
    <s v="API"/>
    <s v="CM_游戏盒子"/>
    <n v="32171170"/>
    <n v="7517.3335091400004"/>
  </r>
  <r>
    <s v="天气"/>
    <x v="0"/>
    <x v="4"/>
    <n v="20150816"/>
    <s v="自家直客"/>
    <s v="CM_天气"/>
    <n v="651"/>
    <n v="3.90000000596"/>
  </r>
  <r>
    <s v="其他"/>
    <x v="0"/>
    <x v="4"/>
    <n v="20150816"/>
    <s v="自家直客"/>
    <s v="CM_卸载页"/>
    <n v="7093641"/>
    <n v="5763.6999896899997"/>
  </r>
  <r>
    <s v="其他"/>
    <x v="1"/>
    <x v="4"/>
    <n v="20150816"/>
    <s v="API"/>
    <s v="CM_卸载页"/>
    <n v="3995215"/>
    <n v="1371.08400222"/>
  </r>
  <r>
    <s v="充电屏保"/>
    <x v="0"/>
    <x v="4"/>
    <n v="20150816"/>
    <s v="自家直客"/>
    <s v="CM_充电屏保"/>
    <n v="238557978"/>
    <n v="25816.999084899999"/>
  </r>
  <r>
    <s v="充电屏保"/>
    <x v="1"/>
    <x v="4"/>
    <n v="20150816"/>
    <s v="API"/>
    <s v="CM_充电屏保"/>
    <n v="108"/>
    <n v="0"/>
  </r>
  <r>
    <s v="其他"/>
    <x v="0"/>
    <x v="4"/>
    <n v="20150816"/>
    <s v="自家直客"/>
    <s v="CM_Picks"/>
    <n v="5923821"/>
    <n v="3951.7299997499999"/>
  </r>
  <r>
    <s v="其他"/>
    <x v="1"/>
    <x v="4"/>
    <n v="20150816"/>
    <s v="API"/>
    <s v="CM_Picks"/>
    <n v="3572458"/>
    <n v="1156.3164155699999"/>
  </r>
  <r>
    <s v="其他"/>
    <x v="1"/>
    <x v="4"/>
    <n v="20150816"/>
    <s v="API"/>
    <s v="CM_APP_box"/>
    <n v="1783348"/>
    <n v="262.69662379300001"/>
  </r>
  <r>
    <s v="其他"/>
    <x v="0"/>
    <x v="4"/>
    <n v="20150816"/>
    <s v="自家直客"/>
    <s v="CM_APP_box"/>
    <n v="2105056"/>
    <n v="518.16999773299995"/>
  </r>
  <r>
    <s v="结果页"/>
    <x v="0"/>
    <x v="4"/>
    <n v="20150816"/>
    <s v="自家直客"/>
    <s v="CMS_结果页"/>
    <n v="7859676"/>
    <n v="10511.249995"/>
  </r>
  <r>
    <s v="结果页"/>
    <x v="1"/>
    <x v="4"/>
    <n v="20150816"/>
    <s v="API"/>
    <s v="CMS_结果页"/>
    <n v="1607380"/>
    <n v="1124.1859901"/>
  </r>
  <r>
    <s v="天气"/>
    <x v="0"/>
    <x v="4"/>
    <n v="20150816"/>
    <s v="自家直客"/>
    <s v="CMS_天气"/>
    <n v="39139"/>
    <n v="113.850000296"/>
  </r>
  <r>
    <s v="充电屏保"/>
    <x v="0"/>
    <x v="4"/>
    <n v="20150816"/>
    <s v="自家直客"/>
    <s v="CMS_充电屏保"/>
    <n v="9551633"/>
    <n v="2306.1156734299998"/>
  </r>
  <r>
    <s v="其他"/>
    <x v="1"/>
    <x v="4"/>
    <n v="20150816"/>
    <s v="API"/>
    <s v="CM Launcher"/>
    <n v="26173422"/>
    <n v="3846.2795103200001"/>
  </r>
  <r>
    <s v="其他"/>
    <x v="0"/>
    <x v="4"/>
    <n v="20150816"/>
    <s v="自家直客"/>
    <s v="CM Launcher"/>
    <n v="11701325"/>
    <n v="2852.1199932099998"/>
  </r>
  <r>
    <s v="其他"/>
    <x v="0"/>
    <x v="4"/>
    <n v="20150816"/>
    <s v="自家直客"/>
    <s v="BD_首页"/>
    <n v="7799681"/>
    <n v="5521.2413123099996"/>
  </r>
  <r>
    <s v="其他"/>
    <x v="1"/>
    <x v="4"/>
    <n v="20150816"/>
    <s v="API"/>
    <s v="BD_首页"/>
    <n v="3633050"/>
    <n v="523.89139324099995"/>
  </r>
  <r>
    <s v="结果页"/>
    <x v="0"/>
    <x v="4"/>
    <n v="20150816"/>
    <s v="自家直客"/>
    <s v="BD_结果页"/>
    <n v="5545575"/>
    <n v="13386.521038000001"/>
  </r>
  <r>
    <s v="结果页"/>
    <x v="1"/>
    <x v="4"/>
    <n v="20150816"/>
    <s v="API"/>
    <s v="BD_结果页"/>
    <n v="628244"/>
    <n v="424.63800029100003"/>
  </r>
  <r>
    <s v="充电屏保"/>
    <x v="0"/>
    <x v="4"/>
    <n v="20150816"/>
    <s v="自家直客"/>
    <s v="BD_充电屏保"/>
    <n v="13323084"/>
    <n v="2916.1818733300001"/>
  </r>
  <r>
    <s v="充电屏保"/>
    <x v="1"/>
    <x v="4"/>
    <n v="20150816"/>
    <s v="API"/>
    <s v="BD_充电屏保"/>
    <n v="397"/>
    <n v="0"/>
  </r>
  <r>
    <s v="其他"/>
    <x v="1"/>
    <x v="4"/>
    <n v="20150817"/>
    <s v="API"/>
    <s v="cm flashlight"/>
    <n v="121930"/>
    <n v="44.053999938099999"/>
  </r>
  <r>
    <s v="其他"/>
    <x v="0"/>
    <x v="4"/>
    <n v="20150817"/>
    <s v="自家直客"/>
    <s v="cm flashlight"/>
    <n v="205040"/>
    <n v="327.58999798600001"/>
  </r>
  <r>
    <s v="天气"/>
    <x v="0"/>
    <x v="4"/>
    <n v="20150817"/>
    <s v="自家直客"/>
    <s v="CM Locker_天气"/>
    <n v="324068"/>
    <n v="2882.7100086999999"/>
  </r>
  <r>
    <s v="其他"/>
    <x v="0"/>
    <x v="4"/>
    <n v="20150817"/>
    <s v="自家直客"/>
    <s v="PG_Android"/>
    <n v="11731946"/>
    <n v="2555.7999791299999"/>
  </r>
  <r>
    <s v="其他"/>
    <x v="1"/>
    <x v="4"/>
    <n v="20150817"/>
    <s v="API"/>
    <s v="PG_Android"/>
    <n v="17589030"/>
    <n v="291.32200092099998"/>
  </r>
  <r>
    <s v="其他"/>
    <x v="0"/>
    <x v="4"/>
    <n v="20150817"/>
    <s v="自家直客"/>
    <s v="FM"/>
    <n v="801465"/>
    <n v="275.14999692100002"/>
  </r>
  <r>
    <s v="其他"/>
    <x v="1"/>
    <x v="4"/>
    <n v="20150817"/>
    <s v="API"/>
    <s v="FM"/>
    <n v="901790"/>
    <n v="48.919000394599998"/>
  </r>
  <r>
    <s v="结果页"/>
    <x v="1"/>
    <x v="4"/>
    <n v="20150817"/>
    <s v="API"/>
    <s v="CM_结果页"/>
    <n v="2667209"/>
    <n v="571.81999521700004"/>
  </r>
  <r>
    <s v="结果页"/>
    <x v="0"/>
    <x v="4"/>
    <n v="20150817"/>
    <s v="自家直客"/>
    <s v="CM_结果页"/>
    <n v="28948690"/>
    <n v="25785.340023199999"/>
  </r>
  <r>
    <s v="其他"/>
    <x v="0"/>
    <x v="4"/>
    <n v="20150817"/>
    <s v="自家直客"/>
    <s v="CM_游戏盒子"/>
    <n v="16555736"/>
    <n v="6719.6400015400004"/>
  </r>
  <r>
    <s v="其他"/>
    <x v="1"/>
    <x v="4"/>
    <n v="20150817"/>
    <s v="API"/>
    <s v="CM_游戏盒子"/>
    <n v="25269999"/>
    <n v="5414.5125035800002"/>
  </r>
  <r>
    <s v="天气"/>
    <x v="0"/>
    <x v="4"/>
    <n v="20150817"/>
    <s v="自家直客"/>
    <s v="CM_天气"/>
    <n v="1238"/>
    <n v="8.1200000178099998"/>
  </r>
  <r>
    <s v="其他"/>
    <x v="0"/>
    <x v="4"/>
    <n v="20150817"/>
    <s v="自家直客"/>
    <s v="CM_卸载页"/>
    <n v="6473510"/>
    <n v="5311.3599953800003"/>
  </r>
  <r>
    <s v="其他"/>
    <x v="1"/>
    <x v="4"/>
    <n v="20150817"/>
    <s v="API"/>
    <s v="CM_卸载页"/>
    <n v="3850613"/>
    <n v="1209.9474702299999"/>
  </r>
  <r>
    <s v="充电屏保"/>
    <x v="0"/>
    <x v="4"/>
    <n v="20150817"/>
    <s v="自家直客"/>
    <s v="CM_充电屏保"/>
    <n v="267342135"/>
    <n v="26661.107098799999"/>
  </r>
  <r>
    <s v="充电屏保"/>
    <x v="1"/>
    <x v="4"/>
    <n v="20150817"/>
    <s v="API"/>
    <s v="CM_充电屏保"/>
    <n v="120"/>
    <n v="4.7860001213800001E-3"/>
  </r>
  <r>
    <s v="其他"/>
    <x v="0"/>
    <x v="4"/>
    <n v="20150817"/>
    <s v="自家直客"/>
    <s v="CM_Picks"/>
    <n v="5754984"/>
    <n v="3836.7200019400002"/>
  </r>
  <r>
    <s v="其他"/>
    <x v="1"/>
    <x v="4"/>
    <n v="20150817"/>
    <s v="API"/>
    <s v="CM_Picks"/>
    <n v="3484009"/>
    <n v="1112.8758642"/>
  </r>
  <r>
    <s v="其他"/>
    <x v="1"/>
    <x v="4"/>
    <n v="20150817"/>
    <s v="API"/>
    <s v="CM_APP_box"/>
    <n v="1856753"/>
    <n v="183.62234818600001"/>
  </r>
  <r>
    <s v="其他"/>
    <x v="0"/>
    <x v="4"/>
    <n v="20150817"/>
    <s v="自家直客"/>
    <s v="CM_APP_box"/>
    <n v="1968506"/>
    <n v="490.70999833799999"/>
  </r>
  <r>
    <s v="结果页"/>
    <x v="0"/>
    <x v="4"/>
    <n v="20150817"/>
    <s v="自家直客"/>
    <s v="CMS_结果页"/>
    <n v="7679049"/>
    <n v="9803.8599833499993"/>
  </r>
  <r>
    <s v="结果页"/>
    <x v="1"/>
    <x v="4"/>
    <n v="20150817"/>
    <s v="API"/>
    <s v="CMS_结果页"/>
    <n v="1693714"/>
    <n v="1229.8919870899999"/>
  </r>
  <r>
    <s v="天气"/>
    <x v="0"/>
    <x v="4"/>
    <n v="20150817"/>
    <s v="自家直客"/>
    <s v="CMS_天气"/>
    <n v="37829"/>
    <n v="104.560000174"/>
  </r>
  <r>
    <s v="充电屏保"/>
    <x v="0"/>
    <x v="4"/>
    <n v="20150817"/>
    <s v="自家直客"/>
    <s v="CMS_充电屏保"/>
    <n v="10927106"/>
    <n v="2489.3893544799998"/>
  </r>
  <r>
    <s v="其他"/>
    <x v="1"/>
    <x v="4"/>
    <n v="20150817"/>
    <s v="API"/>
    <s v="CM Launcher"/>
    <n v="25679118"/>
    <n v="3207.79650201"/>
  </r>
  <r>
    <s v="其他"/>
    <x v="0"/>
    <x v="4"/>
    <n v="20150817"/>
    <s v="自家直客"/>
    <s v="CM Launcher"/>
    <n v="10813789"/>
    <n v="2704.2899946100001"/>
  </r>
  <r>
    <s v="其他"/>
    <x v="0"/>
    <x v="4"/>
    <n v="20150817"/>
    <s v="自家直客"/>
    <s v="BD_首页"/>
    <n v="7862397"/>
    <n v="5569.0305468899996"/>
  </r>
  <r>
    <s v="其他"/>
    <x v="1"/>
    <x v="4"/>
    <n v="20150817"/>
    <s v="API"/>
    <s v="BD_首页"/>
    <n v="3578007"/>
    <n v="511.68043118600002"/>
  </r>
  <r>
    <s v="结果页"/>
    <x v="0"/>
    <x v="4"/>
    <n v="20150817"/>
    <s v="自家直客"/>
    <s v="BD_结果页"/>
    <n v="5360835"/>
    <n v="12968.939191400001"/>
  </r>
  <r>
    <s v="结果页"/>
    <x v="1"/>
    <x v="4"/>
    <n v="20150817"/>
    <s v="API"/>
    <s v="BD_结果页"/>
    <n v="730193"/>
    <n v="482.41599408500002"/>
  </r>
  <r>
    <s v="充电屏保"/>
    <x v="0"/>
    <x v="4"/>
    <n v="20150817"/>
    <s v="自家直客"/>
    <s v="BD_充电屏保"/>
    <n v="14642187"/>
    <n v="3156.1496172400002"/>
  </r>
  <r>
    <s v="充电屏保"/>
    <x v="1"/>
    <x v="4"/>
    <n v="20150817"/>
    <s v="API"/>
    <s v="BD_充电屏保"/>
    <n v="388"/>
    <n v="0"/>
  </r>
  <r>
    <s v="其他"/>
    <x v="1"/>
    <x v="4"/>
    <n v="20150818"/>
    <s v="API"/>
    <s v="cm flashlight"/>
    <n v="121760"/>
    <n v="47.945999916600002"/>
  </r>
  <r>
    <s v="其他"/>
    <x v="0"/>
    <x v="4"/>
    <n v="20150818"/>
    <s v="自家直客"/>
    <s v="cm flashlight"/>
    <n v="202219"/>
    <n v="289.01999757099998"/>
  </r>
  <r>
    <s v="其他"/>
    <x v="0"/>
    <x v="4"/>
    <n v="20150818"/>
    <s v="自家直客"/>
    <s v="cm Locker"/>
    <n v="318501"/>
    <n v="2641.8900047000002"/>
  </r>
  <r>
    <s v="其他"/>
    <x v="0"/>
    <x v="4"/>
    <n v="20150818"/>
    <s v="自家直客"/>
    <s v="PG_Android"/>
    <n v="10107159"/>
    <n v="2120.8899777000001"/>
  </r>
  <r>
    <s v="其他"/>
    <x v="1"/>
    <x v="4"/>
    <n v="20150818"/>
    <s v="API"/>
    <s v="PG_Android"/>
    <n v="15639773"/>
    <n v="319.57800073499999"/>
  </r>
  <r>
    <s v="其他"/>
    <x v="0"/>
    <x v="4"/>
    <n v="20150818"/>
    <s v="自家直客"/>
    <s v="FM"/>
    <n v="767523"/>
    <n v="234.87999675200001"/>
  </r>
  <r>
    <s v="其他"/>
    <x v="1"/>
    <x v="4"/>
    <n v="20150818"/>
    <s v="API"/>
    <s v="FM"/>
    <n v="940713"/>
    <n v="73.860000405500003"/>
  </r>
  <r>
    <s v="结果页"/>
    <x v="1"/>
    <x v="4"/>
    <n v="20150818"/>
    <s v="API"/>
    <s v="CM_结果页"/>
    <n v="2879531"/>
    <n v="722.73699061599996"/>
  </r>
  <r>
    <s v="结果页"/>
    <x v="0"/>
    <x v="4"/>
    <n v="20150818"/>
    <s v="自家直客"/>
    <s v="CM_结果页"/>
    <n v="28949358"/>
    <n v="24135.049980100001"/>
  </r>
  <r>
    <s v="其他"/>
    <x v="0"/>
    <x v="4"/>
    <n v="20150818"/>
    <s v="自家直客"/>
    <s v="CM_游戏盒子"/>
    <n v="16762304"/>
    <n v="6914.0500080800002"/>
  </r>
  <r>
    <s v="其他"/>
    <x v="1"/>
    <x v="4"/>
    <n v="20150818"/>
    <s v="API"/>
    <s v="CM_游戏盒子"/>
    <n v="25566426"/>
    <n v="5799.1334909300003"/>
  </r>
  <r>
    <s v="天气"/>
    <x v="0"/>
    <x v="4"/>
    <n v="20150818"/>
    <s v="自家直客"/>
    <s v="CM_天气"/>
    <n v="5341"/>
    <n v="24.7399999332"/>
  </r>
  <r>
    <s v="其他"/>
    <x v="0"/>
    <x v="4"/>
    <n v="20150818"/>
    <s v="自家直客"/>
    <s v="CM_卸载页"/>
    <n v="6341219"/>
    <n v="4919.9256832199999"/>
  </r>
  <r>
    <s v="其他"/>
    <x v="1"/>
    <x v="4"/>
    <n v="20150818"/>
    <s v="API"/>
    <s v="CM_卸载页"/>
    <n v="4147994"/>
    <n v="1368.3462535900001"/>
  </r>
  <r>
    <s v="充电屏保"/>
    <x v="0"/>
    <x v="4"/>
    <n v="20150818"/>
    <s v="自家直客"/>
    <s v="CM_充电屏保"/>
    <n v="260677023"/>
    <n v="23470.341182600001"/>
  </r>
  <r>
    <s v="充电屏保"/>
    <x v="1"/>
    <x v="4"/>
    <n v="20150818"/>
    <s v="API"/>
    <s v="CM_充电屏保"/>
    <n v="123"/>
    <n v="0"/>
  </r>
  <r>
    <s v="其他"/>
    <x v="0"/>
    <x v="4"/>
    <n v="20150818"/>
    <s v="自家直客"/>
    <s v="CM_Picks"/>
    <n v="6119207"/>
    <n v="3901.90000018"/>
  </r>
  <r>
    <s v="其他"/>
    <x v="1"/>
    <x v="4"/>
    <n v="20150818"/>
    <s v="API"/>
    <s v="CM_Picks"/>
    <n v="3639425"/>
    <n v="1119.1254756599999"/>
  </r>
  <r>
    <s v="其他"/>
    <x v="0"/>
    <x v="4"/>
    <n v="20150818"/>
    <s v="自家直客"/>
    <s v="CM_APP_box"/>
    <n v="2020965"/>
    <n v="487.18999884300001"/>
  </r>
  <r>
    <s v="其他"/>
    <x v="1"/>
    <x v="4"/>
    <n v="20150818"/>
    <s v="API"/>
    <s v="CM_APP_box"/>
    <n v="1786831"/>
    <n v="215.78460299100001"/>
  </r>
  <r>
    <s v="结果页"/>
    <x v="0"/>
    <x v="4"/>
    <n v="20150818"/>
    <s v="自家直客"/>
    <s v="CMS_结果页"/>
    <n v="7619480"/>
    <n v="8970.3099645000002"/>
  </r>
  <r>
    <s v="结果页"/>
    <x v="1"/>
    <x v="4"/>
    <n v="20150818"/>
    <s v="API"/>
    <s v="CMS_结果页"/>
    <n v="1773867"/>
    <n v="1340.8449775300001"/>
  </r>
  <r>
    <s v="天气"/>
    <x v="0"/>
    <x v="4"/>
    <n v="20150818"/>
    <s v="自家直客"/>
    <s v="CMS_天气"/>
    <n v="35589"/>
    <n v="113.680000208"/>
  </r>
  <r>
    <s v="充电屏保"/>
    <x v="0"/>
    <x v="4"/>
    <n v="20150818"/>
    <s v="自家直客"/>
    <s v="CMS_充电屏保"/>
    <n v="11549125"/>
    <n v="2381.67495783"/>
  </r>
  <r>
    <s v="充电屏保"/>
    <x v="1"/>
    <x v="4"/>
    <n v="20150818"/>
    <s v="API"/>
    <s v="CMS_充电屏保"/>
    <n v="1"/>
    <n v="0"/>
  </r>
  <r>
    <s v="其他"/>
    <x v="0"/>
    <x v="4"/>
    <n v="20150818"/>
    <s v="自家直客"/>
    <s v="CM Launcher"/>
    <n v="10731640"/>
    <n v="2690.03999595"/>
  </r>
  <r>
    <s v="其他"/>
    <x v="1"/>
    <x v="4"/>
    <n v="20150818"/>
    <s v="API"/>
    <s v="CM Launcher"/>
    <n v="25306647"/>
    <n v="3183.9594960600002"/>
  </r>
  <r>
    <s v="其他"/>
    <x v="0"/>
    <x v="4"/>
    <n v="20150818"/>
    <s v="自家直客"/>
    <s v="BD_首页"/>
    <n v="7961365"/>
    <n v="5103.5105511700003"/>
  </r>
  <r>
    <s v="其他"/>
    <x v="1"/>
    <x v="4"/>
    <n v="20150818"/>
    <s v="API"/>
    <s v="BD_首页"/>
    <n v="3420399"/>
    <n v="522.15621149499998"/>
  </r>
  <r>
    <s v="结果页"/>
    <x v="0"/>
    <x v="4"/>
    <n v="20150818"/>
    <s v="自家直客"/>
    <s v="BD_结果页"/>
    <n v="5345223"/>
    <n v="11787.108923600001"/>
  </r>
  <r>
    <s v="结果页"/>
    <x v="1"/>
    <x v="4"/>
    <n v="20150818"/>
    <s v="API"/>
    <s v="BD_结果页"/>
    <n v="749343"/>
    <n v="547.49499172499998"/>
  </r>
  <r>
    <s v="充电屏保"/>
    <x v="0"/>
    <x v="4"/>
    <n v="20150818"/>
    <s v="自家直客"/>
    <s v="BD_充电屏保"/>
    <n v="15102964"/>
    <n v="2960.1513296100002"/>
  </r>
  <r>
    <s v="充电屏保"/>
    <x v="1"/>
    <x v="4"/>
    <n v="20150818"/>
    <s v="API"/>
    <s v="BD_充电屏保"/>
    <n v="414"/>
    <n v="0"/>
  </r>
  <r>
    <s v="结果页"/>
    <x v="1"/>
    <x v="4"/>
    <n v="20150818"/>
    <s v="cpm"/>
    <s v="CM_结果页"/>
    <n v="226996"/>
    <n v="183.9"/>
  </r>
  <r>
    <s v="结果页"/>
    <x v="1"/>
    <x v="4"/>
    <n v="20150818"/>
    <s v="cpm"/>
    <s v="CMS_结果页"/>
    <n v="64748"/>
    <n v="201.82"/>
  </r>
  <r>
    <s v="结果页"/>
    <x v="1"/>
    <x v="4"/>
    <n v="20150818"/>
    <s v="cpm"/>
    <s v="BD_结果页"/>
    <n v="35670"/>
    <n v="51.16"/>
  </r>
  <r>
    <s v="其他"/>
    <x v="1"/>
    <x v="4"/>
    <n v="20150818"/>
    <s v="cpm"/>
    <s v="PG_Android"/>
    <n v="7775"/>
    <n v="2.34"/>
  </r>
  <r>
    <s v="结果页"/>
    <x v="1"/>
    <x v="4"/>
    <n v="20150818"/>
    <s v="Videos"/>
    <s v="BD_结果页"/>
    <n v="1728355"/>
    <n v="2387.0100000000002"/>
  </r>
  <r>
    <s v="结果页"/>
    <x v="1"/>
    <x v="4"/>
    <n v="20150818"/>
    <s v="Videos"/>
    <s v="CMS_结果页"/>
    <n v="345797"/>
    <n v="488.29"/>
  </r>
  <r>
    <s v="其他"/>
    <x v="1"/>
    <x v="4"/>
    <n v="20150818"/>
    <s v="Videos"/>
    <s v="PG_Android"/>
    <n v="71103"/>
    <n v="485.75"/>
  </r>
  <r>
    <s v="充电屏保"/>
    <x v="2"/>
    <x v="4"/>
    <n v="20150818"/>
    <s v="facebook"/>
    <s v="BD_充电屏保"/>
    <n v="27973135"/>
    <n v="19411.349999999999"/>
  </r>
  <r>
    <s v="天气"/>
    <x v="2"/>
    <x v="4"/>
    <n v="20150818"/>
    <s v="facebook"/>
    <s v="BD_天气"/>
    <n v="12"/>
    <n v="0.12"/>
  </r>
  <r>
    <s v="结果页"/>
    <x v="2"/>
    <x v="4"/>
    <n v="20150818"/>
    <s v="facebook"/>
    <s v="BD_结果页"/>
    <n v="5991585"/>
    <n v="5697.99"/>
  </r>
  <r>
    <s v="其他"/>
    <x v="2"/>
    <x v="4"/>
    <n v="20150818"/>
    <s v="facebook"/>
    <s v="BD_首页"/>
    <n v="5294830"/>
    <n v="4030.6"/>
  </r>
  <r>
    <s v="其他"/>
    <x v="2"/>
    <x v="4"/>
    <n v="20150818"/>
    <s v="facebook"/>
    <s v="CM Flashlight"/>
    <n v="264926"/>
    <n v="468.51"/>
  </r>
  <r>
    <s v="其他"/>
    <x v="2"/>
    <x v="4"/>
    <n v="20150818"/>
    <s v="facebook"/>
    <s v="CM Launcher"/>
    <n v="106805"/>
    <n v="1030.3499999999999"/>
  </r>
  <r>
    <s v="天气"/>
    <x v="2"/>
    <x v="4"/>
    <n v="20150818"/>
    <s v="facebook"/>
    <s v="CM Locker_天气"/>
    <n v="1271478"/>
    <n v="3419.27"/>
  </r>
  <r>
    <s v="其他"/>
    <x v="2"/>
    <x v="4"/>
    <n v="20150818"/>
    <s v="facebook"/>
    <s v="CMB"/>
    <n v="2977660"/>
    <n v="1079.5999999999999"/>
  </r>
  <r>
    <s v="Applock"/>
    <x v="2"/>
    <x v="4"/>
    <n v="20150818"/>
    <s v="facebook"/>
    <s v="CMS_AppLock"/>
    <n v="462270675"/>
    <n v="226619.11"/>
  </r>
  <r>
    <s v="充电屏保"/>
    <x v="2"/>
    <x v="4"/>
    <n v="20150818"/>
    <s v="facebook"/>
    <s v="CMS_充电屏保"/>
    <n v="48393145"/>
    <n v="19327.13"/>
  </r>
  <r>
    <s v="天气"/>
    <x v="2"/>
    <x v="4"/>
    <n v="20150818"/>
    <s v="facebook"/>
    <s v="CMS_天气"/>
    <n v="58200"/>
    <n v="117.07"/>
  </r>
  <r>
    <s v="结果页"/>
    <x v="2"/>
    <x v="4"/>
    <n v="20150818"/>
    <s v="facebook"/>
    <s v="CMS_结果页"/>
    <n v="16753669"/>
    <n v="36379.79"/>
  </r>
  <r>
    <s v="Applock"/>
    <x v="2"/>
    <x v="4"/>
    <n v="20150818"/>
    <s v="facebook"/>
    <s v="CM_AppLock"/>
    <n v="175327213"/>
    <n v="46316.35"/>
  </r>
  <r>
    <s v="其他"/>
    <x v="2"/>
    <x v="4"/>
    <n v="20150818"/>
    <s v="facebook"/>
    <s v="CM_Picks"/>
    <n v="281158"/>
    <n v="567.41"/>
  </r>
  <r>
    <s v="充电屏保"/>
    <x v="2"/>
    <x v="4"/>
    <n v="20150818"/>
    <s v="facebook"/>
    <s v="CM_充电屏保"/>
    <n v="501452681"/>
    <n v="119729.18"/>
  </r>
  <r>
    <s v="其他"/>
    <x v="2"/>
    <x v="4"/>
    <n v="20150818"/>
    <s v="facebook"/>
    <s v="CM_卸载页"/>
    <n v="532710"/>
    <n v="807.29"/>
  </r>
  <r>
    <s v="天气"/>
    <x v="2"/>
    <x v="4"/>
    <n v="20150818"/>
    <s v="facebook"/>
    <s v="CM_天气"/>
    <n v="8371"/>
    <n v="19.63"/>
  </r>
  <r>
    <s v="其他"/>
    <x v="2"/>
    <x v="4"/>
    <n v="20150818"/>
    <s v="facebook"/>
    <s v="CM_游戏盒子"/>
    <n v="383815"/>
    <n v="1812.82"/>
  </r>
  <r>
    <e v="#N/A"/>
    <x v="2"/>
    <x v="4"/>
    <n v="20150818"/>
    <s v="facebook"/>
    <s v="cm_简版"/>
    <n v="3"/>
    <n v="0"/>
  </r>
  <r>
    <s v="结果页"/>
    <x v="2"/>
    <x v="4"/>
    <n v="20150818"/>
    <s v="facebook"/>
    <s v="CM_结果页"/>
    <n v="29105219"/>
    <n v="42005.1"/>
  </r>
  <r>
    <s v="其他"/>
    <x v="2"/>
    <x v="4"/>
    <n v="20150818"/>
    <s v="facebook"/>
    <s v="FM"/>
    <n v="275056"/>
    <n v="187.16"/>
  </r>
  <r>
    <s v="其他"/>
    <x v="2"/>
    <x v="4"/>
    <n v="20150818"/>
    <s v="facebook"/>
    <s v="PG_Android"/>
    <n v="31788682"/>
    <n v="6001.64"/>
  </r>
  <r>
    <s v="其他"/>
    <x v="2"/>
    <x v="4"/>
    <n v="20150818"/>
    <s v="facebook"/>
    <s v="PG_IOS"/>
    <n v="9109531"/>
    <n v="2457.33"/>
  </r>
  <r>
    <e v="#N/A"/>
    <x v="2"/>
    <x v="4"/>
    <n v="20150818"/>
    <s v="facebook"/>
    <s v="Rotate"/>
    <n v="1037"/>
    <n v="0.35"/>
  </r>
  <r>
    <e v="#N/A"/>
    <x v="2"/>
    <x v="4"/>
    <n v="20150818"/>
    <s v="facebook"/>
    <s v="Sketch Guru"/>
    <n v="86858"/>
    <n v="69.88"/>
  </r>
  <r>
    <s v="充电屏保"/>
    <x v="2"/>
    <x v="4"/>
    <n v="20150819"/>
    <s v="facebook"/>
    <s v="BD_充电屏保"/>
    <n v="28012519"/>
    <n v="19306.36"/>
  </r>
  <r>
    <s v="天气"/>
    <x v="2"/>
    <x v="4"/>
    <n v="20150819"/>
    <s v="facebook"/>
    <s v="BD_天气"/>
    <n v="113"/>
    <n v="0.67"/>
  </r>
  <r>
    <s v="结果页"/>
    <x v="2"/>
    <x v="4"/>
    <n v="20150819"/>
    <s v="facebook"/>
    <s v="BD_结果页"/>
    <n v="5922214"/>
    <n v="5768.72"/>
  </r>
  <r>
    <s v="其他"/>
    <x v="2"/>
    <x v="4"/>
    <n v="20150819"/>
    <s v="facebook"/>
    <s v="BD_首页"/>
    <n v="5220776"/>
    <n v="3955.01"/>
  </r>
  <r>
    <s v="其他"/>
    <x v="2"/>
    <x v="4"/>
    <n v="20150819"/>
    <s v="facebook"/>
    <s v="CM Flashlight"/>
    <n v="261220"/>
    <n v="421.88"/>
  </r>
  <r>
    <s v="其他"/>
    <x v="2"/>
    <x v="4"/>
    <n v="20150819"/>
    <s v="facebook"/>
    <s v="CM Launcher"/>
    <n v="110594"/>
    <n v="1130.6300000000001"/>
  </r>
  <r>
    <s v="天气"/>
    <x v="2"/>
    <x v="4"/>
    <n v="20150819"/>
    <s v="facebook"/>
    <s v="CM Locker_天气"/>
    <n v="1259390"/>
    <n v="3480.18"/>
  </r>
  <r>
    <s v="其他"/>
    <x v="2"/>
    <x v="4"/>
    <n v="20150819"/>
    <s v="facebook"/>
    <s v="CMB"/>
    <n v="2956191"/>
    <n v="1050.06"/>
  </r>
  <r>
    <s v="Applock"/>
    <x v="2"/>
    <x v="4"/>
    <n v="20150819"/>
    <s v="facebook"/>
    <s v="CMS_AppLock"/>
    <n v="463875624"/>
    <n v="232500.87"/>
  </r>
  <r>
    <s v="充电屏保"/>
    <x v="2"/>
    <x v="4"/>
    <n v="20150819"/>
    <s v="facebook"/>
    <s v="CMS_充电屏保"/>
    <n v="56870764"/>
    <n v="24431.8"/>
  </r>
  <r>
    <s v="天气"/>
    <x v="2"/>
    <x v="4"/>
    <n v="20150819"/>
    <s v="facebook"/>
    <s v="CMS_天气"/>
    <n v="52957"/>
    <n v="114.64"/>
  </r>
  <r>
    <s v="结果页"/>
    <x v="2"/>
    <x v="4"/>
    <n v="20150819"/>
    <s v="facebook"/>
    <s v="CMS_结果页"/>
    <n v="16651196"/>
    <n v="36738.629999999997"/>
  </r>
  <r>
    <s v="Applock"/>
    <x v="2"/>
    <x v="4"/>
    <n v="20150819"/>
    <s v="facebook"/>
    <s v="CM_AppLock"/>
    <n v="175637335"/>
    <n v="46756.61"/>
  </r>
  <r>
    <s v="其他"/>
    <x v="2"/>
    <x v="4"/>
    <n v="20150819"/>
    <s v="facebook"/>
    <s v="CM_Picks"/>
    <n v="274353"/>
    <n v="538.13"/>
  </r>
  <r>
    <s v="充电屏保"/>
    <x v="2"/>
    <x v="4"/>
    <n v="20150819"/>
    <s v="facebook"/>
    <s v="CM_充电屏保"/>
    <n v="501387691"/>
    <n v="119313.59"/>
  </r>
  <r>
    <s v="其他"/>
    <x v="2"/>
    <x v="4"/>
    <n v="20150819"/>
    <s v="facebook"/>
    <s v="CM_卸载页"/>
    <n v="538012"/>
    <n v="804.27"/>
  </r>
  <r>
    <s v="天气"/>
    <x v="2"/>
    <x v="4"/>
    <n v="20150819"/>
    <s v="facebook"/>
    <s v="CM_天气"/>
    <n v="9624"/>
    <n v="23.17"/>
  </r>
  <r>
    <s v="其他"/>
    <x v="2"/>
    <x v="4"/>
    <n v="20150819"/>
    <s v="facebook"/>
    <s v="CM_游戏盒子"/>
    <n v="406515"/>
    <n v="2008.75"/>
  </r>
  <r>
    <e v="#N/A"/>
    <x v="2"/>
    <x v="4"/>
    <n v="20150819"/>
    <s v="facebook"/>
    <s v="cm_简版"/>
    <n v="22"/>
    <n v="0.02"/>
  </r>
  <r>
    <s v="结果页"/>
    <x v="2"/>
    <x v="4"/>
    <n v="20150819"/>
    <s v="facebook"/>
    <s v="CM_结果页"/>
    <n v="29004718"/>
    <n v="42457.89"/>
  </r>
  <r>
    <s v="其他"/>
    <x v="2"/>
    <x v="4"/>
    <n v="20150819"/>
    <s v="facebook"/>
    <s v="FM"/>
    <n v="265874"/>
    <n v="177.96"/>
  </r>
  <r>
    <s v="其他"/>
    <x v="2"/>
    <x v="4"/>
    <n v="20150819"/>
    <s v="facebook"/>
    <s v="PG_Android"/>
    <n v="31505222"/>
    <n v="6154.07"/>
  </r>
  <r>
    <s v="其他"/>
    <x v="2"/>
    <x v="4"/>
    <n v="20150819"/>
    <s v="facebook"/>
    <s v="PG_IOS"/>
    <n v="9154377"/>
    <n v="2449.84"/>
  </r>
  <r>
    <e v="#N/A"/>
    <x v="2"/>
    <x v="4"/>
    <n v="20150819"/>
    <s v="facebook"/>
    <s v="Rotate"/>
    <n v="908"/>
    <n v="0.04"/>
  </r>
  <r>
    <e v="#N/A"/>
    <x v="2"/>
    <x v="4"/>
    <n v="20150819"/>
    <s v="facebook"/>
    <s v="Sketch Guru"/>
    <n v="82144"/>
    <n v="59.41"/>
  </r>
  <r>
    <s v="结果页"/>
    <x v="1"/>
    <x v="4"/>
    <n v="20150819"/>
    <s v="cpm"/>
    <s v="CM_结果页"/>
    <n v="785312"/>
    <n v="1689.25"/>
  </r>
  <r>
    <s v="结果页"/>
    <x v="1"/>
    <x v="4"/>
    <n v="20150819"/>
    <s v="cpm"/>
    <s v="CMS_结果页"/>
    <n v="68885"/>
    <n v="224.86"/>
  </r>
  <r>
    <s v="结果页"/>
    <x v="1"/>
    <x v="4"/>
    <n v="20150819"/>
    <s v="cpm"/>
    <s v="BD_结果页"/>
    <n v="34267"/>
    <n v="60.64"/>
  </r>
  <r>
    <s v="其他"/>
    <x v="1"/>
    <x v="4"/>
    <n v="20150819"/>
    <s v="cpm"/>
    <s v="PG_Android"/>
    <n v="8560"/>
    <n v="1.5"/>
  </r>
  <r>
    <s v="结果页"/>
    <x v="1"/>
    <x v="4"/>
    <n v="20150819"/>
    <s v="Videos"/>
    <s v="BD_结果页"/>
    <n v="1736063"/>
    <n v="2261.38"/>
  </r>
  <r>
    <s v="结果页"/>
    <x v="1"/>
    <x v="4"/>
    <n v="20150819"/>
    <s v="Videos"/>
    <s v="CMS_结果页"/>
    <n v="328760"/>
    <n v="433.1"/>
  </r>
  <r>
    <s v="其他"/>
    <x v="1"/>
    <x v="4"/>
    <n v="20150819"/>
    <s v="Videos"/>
    <s v="PG_Android"/>
    <n v="72018"/>
    <n v="434.84"/>
  </r>
  <r>
    <s v="Applock"/>
    <x v="3"/>
    <x v="4"/>
    <n v="20150819"/>
    <s v="mopub"/>
    <s v="CMS_AppLock"/>
    <n v="31245372"/>
    <n v="7518.99"/>
  </r>
  <r>
    <s v="其他"/>
    <x v="0"/>
    <x v="4"/>
    <n v="20150819"/>
    <s v="自家直客"/>
    <s v="cm flashlight"/>
    <n v="198508"/>
    <n v="301.49999872400002"/>
  </r>
  <r>
    <s v="其他"/>
    <x v="1"/>
    <x v="4"/>
    <n v="20150819"/>
    <s v="API"/>
    <s v="cm flashlight"/>
    <n v="126275"/>
    <n v="53.766999963700002"/>
  </r>
  <r>
    <s v="天气"/>
    <x v="0"/>
    <x v="4"/>
    <n v="20150819"/>
    <s v="自家直客"/>
    <s v="CM Locker_天气"/>
    <n v="315775"/>
    <n v="2721.4000035899999"/>
  </r>
  <r>
    <s v="天气"/>
    <x v="1"/>
    <x v="4"/>
    <n v="20150819"/>
    <s v="API"/>
    <s v="CM Locker_天气"/>
    <n v="0"/>
    <n v="0"/>
  </r>
  <r>
    <s v="其他"/>
    <x v="0"/>
    <x v="4"/>
    <n v="20150819"/>
    <s v="自家直客"/>
    <s v="PG_Android"/>
    <n v="10205386"/>
    <n v="2271.0199782099999"/>
  </r>
  <r>
    <s v="其他"/>
    <x v="1"/>
    <x v="4"/>
    <n v="20150819"/>
    <s v="API"/>
    <s v="PG_Android"/>
    <n v="14622051"/>
    <n v="273.76499963200001"/>
  </r>
  <r>
    <s v="其他"/>
    <x v="0"/>
    <x v="4"/>
    <n v="20150819"/>
    <s v="自家直客"/>
    <s v="FM"/>
    <n v="722103"/>
    <n v="242.33999698400001"/>
  </r>
  <r>
    <s v="其他"/>
    <x v="1"/>
    <x v="4"/>
    <n v="20150819"/>
    <s v="API"/>
    <s v="FM"/>
    <n v="926312"/>
    <n v="47.591000359500001"/>
  </r>
  <r>
    <s v="结果页"/>
    <x v="0"/>
    <x v="4"/>
    <n v="20150819"/>
    <s v="自家直客"/>
    <s v="CM_结果页"/>
    <n v="28644743"/>
    <n v="23842.139929100002"/>
  </r>
  <r>
    <s v="结果页"/>
    <x v="1"/>
    <x v="4"/>
    <n v="20150819"/>
    <s v="API"/>
    <s v="CM_结果页"/>
    <n v="3165134"/>
    <n v="886.83698866099996"/>
  </r>
  <r>
    <s v="其他"/>
    <x v="0"/>
    <x v="4"/>
    <n v="20150819"/>
    <s v="自家直客"/>
    <s v="CM_游戏盒子"/>
    <n v="18341774"/>
    <n v="7129.4600135000001"/>
  </r>
  <r>
    <s v="其他"/>
    <x v="1"/>
    <x v="4"/>
    <n v="20150819"/>
    <s v="API"/>
    <s v="CM_游戏盒子"/>
    <n v="27663868"/>
    <n v="6485.0949888699997"/>
  </r>
  <r>
    <s v="天气"/>
    <x v="0"/>
    <x v="4"/>
    <n v="20150819"/>
    <s v="自家直客"/>
    <s v="CM_天气"/>
    <n v="7355"/>
    <n v="43.710000161099998"/>
  </r>
  <r>
    <s v="其他"/>
    <x v="0"/>
    <x v="4"/>
    <n v="20150819"/>
    <s v="自家直客"/>
    <s v="CM_卸载页"/>
    <n v="6305078"/>
    <n v="5074.6499956799998"/>
  </r>
  <r>
    <s v="其他"/>
    <x v="1"/>
    <x v="4"/>
    <n v="20150819"/>
    <s v="API"/>
    <s v="CM_卸载页"/>
    <n v="4248142"/>
    <n v="1443.3416125900001"/>
  </r>
  <r>
    <s v="充电屏保"/>
    <x v="0"/>
    <x v="4"/>
    <n v="20150819"/>
    <s v="自家直客"/>
    <s v="CM_充电屏保"/>
    <n v="259233396"/>
    <n v="22181.090692599999"/>
  </r>
  <r>
    <s v="充电屏保"/>
    <x v="1"/>
    <x v="4"/>
    <n v="20150819"/>
    <s v="API"/>
    <s v="CM_充电屏保"/>
    <n v="111"/>
    <n v="0"/>
  </r>
  <r>
    <s v="其他"/>
    <x v="0"/>
    <x v="4"/>
    <n v="20150819"/>
    <s v="自家直客"/>
    <s v="CM_Picks"/>
    <n v="6019978"/>
    <n v="3920.3400036799999"/>
  </r>
  <r>
    <s v="其他"/>
    <x v="1"/>
    <x v="4"/>
    <n v="20150819"/>
    <s v="API"/>
    <s v="CM_Picks"/>
    <n v="3566574"/>
    <n v="1232.9250163900001"/>
  </r>
  <r>
    <s v="其他"/>
    <x v="0"/>
    <x v="4"/>
    <n v="20150819"/>
    <s v="自家直客"/>
    <s v="CM_APP_box"/>
    <n v="1921131"/>
    <n v="465.57999893099998"/>
  </r>
  <r>
    <s v="其他"/>
    <x v="1"/>
    <x v="4"/>
    <n v="20150819"/>
    <s v="API"/>
    <s v="CM_APP_box"/>
    <n v="1839553"/>
    <n v="215.67123092"/>
  </r>
  <r>
    <s v="结果页"/>
    <x v="0"/>
    <x v="4"/>
    <n v="20150819"/>
    <s v="自家直客"/>
    <s v="CMS_结果页"/>
    <n v="7465861"/>
    <n v="9135.1599751699996"/>
  </r>
  <r>
    <s v="结果页"/>
    <x v="1"/>
    <x v="4"/>
    <n v="20150819"/>
    <s v="API"/>
    <s v="CMS_结果页"/>
    <n v="1880180"/>
    <n v="1461.06197849"/>
  </r>
  <r>
    <s v="天气"/>
    <x v="0"/>
    <x v="4"/>
    <n v="20150819"/>
    <s v="自家直客"/>
    <s v="CMS_天气"/>
    <n v="33100"/>
    <n v="92.720000064000004"/>
  </r>
  <r>
    <s v="充电屏保"/>
    <x v="0"/>
    <x v="4"/>
    <n v="20150819"/>
    <s v="自家直客"/>
    <s v="CMS_充电屏保"/>
    <n v="9271946"/>
    <n v="1875.8817744800001"/>
  </r>
  <r>
    <s v="充电屏保"/>
    <x v="1"/>
    <x v="4"/>
    <n v="20150819"/>
    <s v="API"/>
    <s v="CMS_充电屏保"/>
    <n v="1"/>
    <n v="0"/>
  </r>
  <r>
    <s v="其他"/>
    <x v="0"/>
    <x v="4"/>
    <n v="20150819"/>
    <s v="自家直客"/>
    <s v="CM Launcher"/>
    <n v="9907264"/>
    <n v="2861.4399971799999"/>
  </r>
  <r>
    <s v="其他"/>
    <x v="1"/>
    <x v="4"/>
    <n v="20150819"/>
    <s v="API"/>
    <s v="CM Launcher"/>
    <n v="25698254"/>
    <n v="3152.6169986899999"/>
  </r>
  <r>
    <s v="其他"/>
    <x v="0"/>
    <x v="4"/>
    <n v="20150819"/>
    <s v="自家直客"/>
    <s v="BD_首页"/>
    <n v="7742341"/>
    <n v="5144.12569798"/>
  </r>
  <r>
    <s v="其他"/>
    <x v="1"/>
    <x v="4"/>
    <n v="20150819"/>
    <s v="API"/>
    <s v="BD_首页"/>
    <n v="3556304"/>
    <n v="532.23877048400004"/>
  </r>
  <r>
    <s v="结果页"/>
    <x v="0"/>
    <x v="4"/>
    <n v="20150819"/>
    <s v="自家直客"/>
    <s v="BD_结果页"/>
    <n v="5162864"/>
    <n v="11516.7507885"/>
  </r>
  <r>
    <s v="结果页"/>
    <x v="1"/>
    <x v="4"/>
    <n v="20150819"/>
    <s v="API"/>
    <s v="BD_结果页"/>
    <n v="836541"/>
    <n v="638.45598988200004"/>
  </r>
  <r>
    <s v="充电屏保"/>
    <x v="0"/>
    <x v="4"/>
    <n v="20150819"/>
    <s v="自家直客"/>
    <s v="BD_充电屏保"/>
    <n v="15301698"/>
    <n v="2947.1059335300001"/>
  </r>
  <r>
    <s v="充电屏保"/>
    <x v="1"/>
    <x v="4"/>
    <n v="20150819"/>
    <s v="API"/>
    <s v="BD_充电屏保"/>
    <n v="280"/>
    <n v="0"/>
  </r>
  <r>
    <e v="#N/A"/>
    <x v="2"/>
    <x v="4"/>
    <n v="20150820"/>
    <s v="facebook"/>
    <m/>
    <n v="772"/>
    <n v="4.83"/>
  </r>
  <r>
    <s v="充电屏保"/>
    <x v="2"/>
    <x v="4"/>
    <n v="20150820"/>
    <s v="facebook"/>
    <s v="BD_充电屏保"/>
    <n v="27942061"/>
    <n v="19038.689999999999"/>
  </r>
  <r>
    <s v="天气"/>
    <x v="2"/>
    <x v="4"/>
    <n v="20150820"/>
    <s v="facebook"/>
    <s v="BD_天气"/>
    <n v="485"/>
    <n v="1.76"/>
  </r>
  <r>
    <s v="结果页"/>
    <x v="2"/>
    <x v="4"/>
    <n v="20150820"/>
    <s v="facebook"/>
    <s v="BD_结果页"/>
    <n v="4086623"/>
    <n v="4461.1499999999996"/>
  </r>
  <r>
    <s v="其他"/>
    <x v="2"/>
    <x v="4"/>
    <n v="20150820"/>
    <s v="facebook"/>
    <s v="BD_首页"/>
    <n v="5142246"/>
    <n v="3969.74"/>
  </r>
  <r>
    <s v="其他"/>
    <x v="2"/>
    <x v="4"/>
    <n v="20150820"/>
    <s v="facebook"/>
    <s v="CM Flashlight"/>
    <n v="262910"/>
    <n v="483.82"/>
  </r>
  <r>
    <s v="其他"/>
    <x v="2"/>
    <x v="4"/>
    <n v="20150820"/>
    <s v="facebook"/>
    <s v="CM Launcher"/>
    <n v="178499"/>
    <n v="1871.49"/>
  </r>
  <r>
    <s v="天气"/>
    <x v="2"/>
    <x v="4"/>
    <n v="20150820"/>
    <s v="facebook"/>
    <s v="CM Locker_天气"/>
    <n v="1289131"/>
    <n v="3660.66"/>
  </r>
  <r>
    <s v="其他"/>
    <x v="2"/>
    <x v="4"/>
    <n v="20150820"/>
    <s v="facebook"/>
    <s v="CMB"/>
    <n v="2939004"/>
    <n v="1025.06"/>
  </r>
  <r>
    <s v="Applock"/>
    <x v="2"/>
    <x v="4"/>
    <n v="20150820"/>
    <s v="facebook"/>
    <s v="CMS_AppLock"/>
    <n v="465447742"/>
    <n v="228716.54"/>
  </r>
  <r>
    <s v="充电屏保"/>
    <x v="2"/>
    <x v="4"/>
    <n v="20150820"/>
    <s v="facebook"/>
    <s v="CMS_充电屏保"/>
    <n v="65336508"/>
    <n v="28613.35"/>
  </r>
  <r>
    <s v="天气"/>
    <x v="2"/>
    <x v="4"/>
    <n v="20150820"/>
    <s v="facebook"/>
    <s v="CMS_天气"/>
    <n v="51200"/>
    <n v="123.5"/>
  </r>
  <r>
    <s v="结果页"/>
    <x v="2"/>
    <x v="4"/>
    <n v="20150820"/>
    <s v="facebook"/>
    <s v="CMS_结果页"/>
    <n v="16643013"/>
    <n v="41608.67"/>
  </r>
  <r>
    <s v="Applock"/>
    <x v="2"/>
    <x v="4"/>
    <n v="20150820"/>
    <s v="facebook"/>
    <s v="CM_AppLock"/>
    <n v="175795952"/>
    <n v="47086.26"/>
  </r>
  <r>
    <s v="其他"/>
    <x v="2"/>
    <x v="4"/>
    <n v="20150820"/>
    <s v="facebook"/>
    <s v="CM_Picks"/>
    <n v="270423"/>
    <n v="632.34"/>
  </r>
  <r>
    <s v="充电屏保"/>
    <x v="2"/>
    <x v="4"/>
    <n v="20150820"/>
    <s v="facebook"/>
    <s v="CM_充电屏保"/>
    <n v="488679370"/>
    <n v="120879.93"/>
  </r>
  <r>
    <s v="其他"/>
    <x v="2"/>
    <x v="4"/>
    <n v="20150820"/>
    <s v="facebook"/>
    <s v="CM_卸载页"/>
    <n v="533287"/>
    <n v="891.61"/>
  </r>
  <r>
    <s v="天气"/>
    <x v="2"/>
    <x v="4"/>
    <n v="20150820"/>
    <s v="facebook"/>
    <s v="CM_天气"/>
    <n v="16729"/>
    <n v="43.38"/>
  </r>
  <r>
    <s v="其他"/>
    <x v="2"/>
    <x v="4"/>
    <n v="20150820"/>
    <s v="facebook"/>
    <s v="CM_游戏盒子"/>
    <n v="406043"/>
    <n v="2181.3200000000002"/>
  </r>
  <r>
    <e v="#N/A"/>
    <x v="2"/>
    <x v="4"/>
    <n v="20150820"/>
    <s v="facebook"/>
    <s v="cm_简版"/>
    <n v="4"/>
    <n v="0"/>
  </r>
  <r>
    <s v="结果页"/>
    <x v="2"/>
    <x v="4"/>
    <n v="20150820"/>
    <s v="facebook"/>
    <s v="CM_结果页"/>
    <n v="28918091"/>
    <n v="44623.98"/>
  </r>
  <r>
    <s v="其他"/>
    <x v="2"/>
    <x v="4"/>
    <n v="20150820"/>
    <s v="facebook"/>
    <s v="FM"/>
    <n v="258079"/>
    <n v="179.55"/>
  </r>
  <r>
    <s v="其他"/>
    <x v="2"/>
    <x v="4"/>
    <n v="20150820"/>
    <s v="facebook"/>
    <s v="PG_Android"/>
    <n v="32096392"/>
    <n v="6587.36"/>
  </r>
  <r>
    <s v="其他"/>
    <x v="2"/>
    <x v="4"/>
    <n v="20150820"/>
    <s v="facebook"/>
    <s v="PG_IOS"/>
    <n v="9344653"/>
    <n v="2601.83"/>
  </r>
  <r>
    <e v="#N/A"/>
    <x v="2"/>
    <x v="4"/>
    <n v="20150820"/>
    <s v="facebook"/>
    <s v="Rotate"/>
    <n v="998"/>
    <n v="0.49"/>
  </r>
  <r>
    <e v="#N/A"/>
    <x v="2"/>
    <x v="4"/>
    <n v="20150820"/>
    <s v="facebook"/>
    <s v="Sketch Guru"/>
    <n v="90265"/>
    <n v="64.45"/>
  </r>
  <r>
    <s v="结果页"/>
    <x v="1"/>
    <x v="4"/>
    <n v="20150820"/>
    <s v="cpm"/>
    <s v="CM_结果页"/>
    <n v="1245077"/>
    <n v="2975.05"/>
  </r>
  <r>
    <s v="结果页"/>
    <x v="1"/>
    <x v="4"/>
    <n v="20150820"/>
    <s v="cpm"/>
    <s v="CMS_结果页"/>
    <n v="83547"/>
    <n v="312.26"/>
  </r>
  <r>
    <s v="结果页"/>
    <x v="1"/>
    <x v="4"/>
    <n v="20150820"/>
    <s v="cpm"/>
    <s v="BD_结果页"/>
    <n v="38469"/>
    <n v="108.45"/>
  </r>
  <r>
    <s v="其他"/>
    <x v="1"/>
    <x v="4"/>
    <n v="20150820"/>
    <s v="cpm"/>
    <s v="PG_Android"/>
    <n v="11155"/>
    <n v="3.64"/>
  </r>
  <r>
    <s v="结果页"/>
    <x v="1"/>
    <x v="4"/>
    <n v="20150820"/>
    <s v="Videos"/>
    <s v="BD_结果页"/>
    <n v="1491880"/>
    <n v="2077.64"/>
  </r>
  <r>
    <s v="结果页"/>
    <x v="1"/>
    <x v="4"/>
    <n v="20150820"/>
    <s v="Videos"/>
    <s v="CMS_结果页"/>
    <n v="300948"/>
    <n v="400.3"/>
  </r>
  <r>
    <s v="其他"/>
    <x v="1"/>
    <x v="4"/>
    <n v="20150820"/>
    <s v="Videos"/>
    <s v="PG_Android"/>
    <n v="69746"/>
    <n v="423.96"/>
  </r>
  <r>
    <s v="结果页"/>
    <x v="3"/>
    <x v="4"/>
    <n v="20150820"/>
    <s v="mopub"/>
    <s v="CMS_结果页"/>
    <n v="408"/>
    <n v="0.21"/>
  </r>
  <r>
    <s v="充电屏保"/>
    <x v="3"/>
    <x v="4"/>
    <n v="20150820"/>
    <s v="mopub"/>
    <s v="BD_充电屏保"/>
    <n v="340306"/>
    <n v="91.66"/>
  </r>
  <r>
    <s v="结果页"/>
    <x v="3"/>
    <x v="4"/>
    <n v="20150820"/>
    <s v="mopub"/>
    <s v="BD_结果页"/>
    <n v="56823"/>
    <n v="41.06"/>
  </r>
  <r>
    <s v="其他"/>
    <x v="3"/>
    <x v="4"/>
    <n v="20150820"/>
    <s v="mopub"/>
    <s v="BD_首页"/>
    <n v="134347"/>
    <n v="28.38"/>
  </r>
  <r>
    <s v="其他"/>
    <x v="3"/>
    <x v="4"/>
    <n v="20150820"/>
    <s v="mopub"/>
    <s v="PG_Android"/>
    <n v="765"/>
    <n v="0.43"/>
  </r>
  <r>
    <s v="充电屏保"/>
    <x v="3"/>
    <x v="4"/>
    <n v="20150820"/>
    <s v="mopub"/>
    <s v="CM_充电屏保"/>
    <n v="12327"/>
    <n v="2.5299999999999998"/>
  </r>
  <r>
    <s v="Applock"/>
    <x v="3"/>
    <x v="4"/>
    <n v="20150820"/>
    <s v="mopub"/>
    <s v="CM_Applock"/>
    <n v="253032"/>
    <n v="62.14"/>
  </r>
  <r>
    <s v="Applock"/>
    <x v="3"/>
    <x v="4"/>
    <n v="20150820"/>
    <s v="mopub"/>
    <s v="CMS_AppLock"/>
    <n v="24230162"/>
    <n v="7668.35"/>
  </r>
  <r>
    <s v="其他"/>
    <x v="0"/>
    <x v="4"/>
    <n v="20150820"/>
    <s v="自家直客"/>
    <s v="cm flashlight"/>
    <n v="202185"/>
    <n v="294.14999782299998"/>
  </r>
  <r>
    <s v="其他"/>
    <x v="1"/>
    <x v="4"/>
    <n v="20150820"/>
    <s v="API"/>
    <s v="cm flashlight"/>
    <n v="123216"/>
    <n v="33.303999572999999"/>
  </r>
  <r>
    <s v="天气"/>
    <x v="0"/>
    <x v="4"/>
    <n v="20150820"/>
    <s v="自家直客"/>
    <s v="CM Locker_天气"/>
    <n v="311211"/>
    <n v="2887.5000032200001"/>
  </r>
  <r>
    <s v="天气"/>
    <x v="1"/>
    <x v="4"/>
    <n v="20150820"/>
    <s v="API"/>
    <s v="CM Locker_天气"/>
    <n v="0"/>
    <n v="0"/>
  </r>
  <r>
    <s v="其他"/>
    <x v="0"/>
    <x v="4"/>
    <n v="20150820"/>
    <s v="自家直客"/>
    <s v="PG_Android"/>
    <n v="10923930"/>
    <n v="2449.2299782"/>
  </r>
  <r>
    <s v="其他"/>
    <x v="1"/>
    <x v="4"/>
    <n v="20150820"/>
    <s v="API"/>
    <s v="PG_Android"/>
    <n v="14016902"/>
    <n v="290.75599922200001"/>
  </r>
  <r>
    <s v="其他"/>
    <x v="0"/>
    <x v="4"/>
    <n v="20150820"/>
    <s v="自家直客"/>
    <s v="FM"/>
    <n v="695234"/>
    <n v="219.76999700100001"/>
  </r>
  <r>
    <s v="其他"/>
    <x v="1"/>
    <x v="4"/>
    <n v="20150820"/>
    <s v="API"/>
    <s v="FM"/>
    <n v="935241"/>
    <n v="28.8609999046"/>
  </r>
  <r>
    <s v="结果页"/>
    <x v="0"/>
    <x v="4"/>
    <n v="20150820"/>
    <s v="自家直客"/>
    <s v="CM_结果页"/>
    <n v="29171225"/>
    <n v="26081.9698819"/>
  </r>
  <r>
    <s v="结果页"/>
    <x v="1"/>
    <x v="4"/>
    <n v="20150820"/>
    <s v="API"/>
    <s v="CM_结果页"/>
    <n v="2908156"/>
    <n v="897.51298885000006"/>
  </r>
  <r>
    <s v="其他"/>
    <x v="0"/>
    <x v="4"/>
    <n v="20150820"/>
    <s v="自家直客"/>
    <s v="CM_游戏盒子"/>
    <n v="19227467"/>
    <n v="7409.7700185499998"/>
  </r>
  <r>
    <s v="其他"/>
    <x v="1"/>
    <x v="4"/>
    <n v="20150820"/>
    <s v="API"/>
    <s v="CM_游戏盒子"/>
    <n v="27805237"/>
    <n v="6422.0654874800002"/>
  </r>
  <r>
    <s v="天气"/>
    <x v="0"/>
    <x v="4"/>
    <n v="20150820"/>
    <s v="自家直客"/>
    <s v="CM_天气"/>
    <n v="10269"/>
    <n v="67.350000303200005"/>
  </r>
  <r>
    <s v="其他"/>
    <x v="0"/>
    <x v="4"/>
    <n v="20150820"/>
    <s v="自家直客"/>
    <s v="CM_卸载页"/>
    <n v="6484961"/>
    <n v="5324.7099938800002"/>
  </r>
  <r>
    <s v="其他"/>
    <x v="1"/>
    <x v="4"/>
    <n v="20150820"/>
    <s v="API"/>
    <s v="CM_卸载页"/>
    <n v="4065488"/>
    <n v="1420.43951846"/>
  </r>
  <r>
    <s v="充电屏保"/>
    <x v="0"/>
    <x v="4"/>
    <n v="20150820"/>
    <s v="自家直客"/>
    <s v="CM_充电屏保"/>
    <n v="261479128"/>
    <n v="22756.168111499999"/>
  </r>
  <r>
    <s v="充电屏保"/>
    <x v="1"/>
    <x v="4"/>
    <n v="20150820"/>
    <s v="API"/>
    <s v="CM_充电屏保"/>
    <n v="118"/>
    <n v="0"/>
  </r>
  <r>
    <s v="其他"/>
    <x v="0"/>
    <x v="4"/>
    <n v="20150820"/>
    <s v="自家直客"/>
    <s v="CM_Picks"/>
    <n v="5951216"/>
    <n v="4262.4400019599998"/>
  </r>
  <r>
    <s v="其他"/>
    <x v="1"/>
    <x v="4"/>
    <n v="20150820"/>
    <s v="API"/>
    <s v="CM_Picks"/>
    <n v="3479688"/>
    <n v="1162.4543638099999"/>
  </r>
  <r>
    <s v="其他"/>
    <x v="0"/>
    <x v="4"/>
    <n v="20150820"/>
    <s v="自家直客"/>
    <s v="CM_APP_box"/>
    <n v="2061479"/>
    <n v="521.08999847200005"/>
  </r>
  <r>
    <s v="其他"/>
    <x v="1"/>
    <x v="4"/>
    <n v="20150820"/>
    <s v="API"/>
    <s v="CM_APP_box"/>
    <n v="1711036"/>
    <n v="201.12170678300001"/>
  </r>
  <r>
    <s v="结果页"/>
    <x v="0"/>
    <x v="4"/>
    <n v="20150820"/>
    <s v="自家直客"/>
    <s v="CMS_结果页"/>
    <n v="7586883"/>
    <n v="10394.529961300001"/>
  </r>
  <r>
    <s v="结果页"/>
    <x v="1"/>
    <x v="4"/>
    <n v="20150820"/>
    <s v="API"/>
    <s v="CMS_结果页"/>
    <n v="1762410"/>
    <n v="1539.80397881"/>
  </r>
  <r>
    <s v="天气"/>
    <x v="0"/>
    <x v="4"/>
    <n v="20150820"/>
    <s v="自家直客"/>
    <s v="CMS_天气"/>
    <n v="31594"/>
    <n v="128.71000050800001"/>
  </r>
  <r>
    <s v="充电屏保"/>
    <x v="0"/>
    <x v="4"/>
    <n v="20150820"/>
    <s v="自家直客"/>
    <s v="CMS_充电屏保"/>
    <n v="2115263"/>
    <n v="339.79431212600002"/>
  </r>
  <r>
    <s v="充电屏保"/>
    <x v="1"/>
    <x v="4"/>
    <n v="20150820"/>
    <s v="API"/>
    <s v="CMS_充电屏保"/>
    <n v="1"/>
    <n v="0"/>
  </r>
  <r>
    <s v="其他"/>
    <x v="0"/>
    <x v="4"/>
    <n v="20150820"/>
    <s v="自家直客"/>
    <s v="CM Launcher"/>
    <n v="11416547"/>
    <n v="3195.6399962599999"/>
  </r>
  <r>
    <s v="其他"/>
    <x v="1"/>
    <x v="4"/>
    <n v="20150820"/>
    <s v="API"/>
    <s v="CM Launcher"/>
    <n v="23951675"/>
    <n v="2978.39449483"/>
  </r>
  <r>
    <s v="其他"/>
    <x v="0"/>
    <x v="4"/>
    <n v="20150820"/>
    <s v="自家直客"/>
    <s v="BD_首页"/>
    <n v="7825855"/>
    <n v="5365.9148346900001"/>
  </r>
  <r>
    <s v="其他"/>
    <x v="1"/>
    <x v="4"/>
    <n v="20150820"/>
    <s v="API"/>
    <s v="BD_首页"/>
    <n v="3325334"/>
    <n v="583.05759614399994"/>
  </r>
  <r>
    <s v="结果页"/>
    <x v="0"/>
    <x v="4"/>
    <n v="20150820"/>
    <s v="自家直客"/>
    <s v="BD_结果页"/>
    <n v="5616571"/>
    <n v="13361.0895198"/>
  </r>
  <r>
    <s v="结果页"/>
    <x v="1"/>
    <x v="4"/>
    <n v="20150820"/>
    <s v="API"/>
    <s v="BD_结果页"/>
    <n v="811738"/>
    <n v="738.99898802300004"/>
  </r>
  <r>
    <s v="充电屏保"/>
    <x v="0"/>
    <x v="4"/>
    <n v="20150820"/>
    <s v="自家直客"/>
    <s v="BD_充电屏保"/>
    <n v="15423926"/>
    <n v="2647.8170171000002"/>
  </r>
  <r>
    <s v="充电屏保"/>
    <x v="1"/>
    <x v="4"/>
    <n v="20150820"/>
    <s v="API"/>
    <s v="BD_充电屏保"/>
    <n v="420"/>
    <n v="0"/>
  </r>
  <r>
    <m/>
    <x v="4"/>
    <x v="5"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167">
  <r>
    <x v="0"/>
    <x v="0"/>
    <s v="04"/>
    <x v="0"/>
    <x v="0"/>
    <s v="CM_结果页"/>
    <n v="15886784"/>
    <n v="10849.4"/>
    <n v="0.68"/>
    <n v="1.14E-2"/>
    <n v="0.06"/>
    <n v="180902"/>
  </r>
  <r>
    <x v="0"/>
    <x v="0"/>
    <s v="04"/>
    <x v="1"/>
    <x v="0"/>
    <s v="CM_结果页"/>
    <n v="19687324"/>
    <n v="12441.94"/>
    <n v="0.63"/>
    <n v="1.11E-2"/>
    <n v="0.06"/>
    <n v="219209"/>
  </r>
  <r>
    <x v="0"/>
    <x v="0"/>
    <s v="04"/>
    <x v="2"/>
    <x v="0"/>
    <s v="CM_结果页"/>
    <n v="19097896"/>
    <n v="11775.01"/>
    <n v="0.62"/>
    <n v="1.12E-2"/>
    <n v="0.05"/>
    <n v="214479"/>
  </r>
  <r>
    <x v="0"/>
    <x v="0"/>
    <s v="04"/>
    <x v="3"/>
    <x v="0"/>
    <s v="CM_结果页"/>
    <n v="18633195"/>
    <n v="10714.07"/>
    <n v="0.57999999999999996"/>
    <n v="1.11E-2"/>
    <n v="0.05"/>
    <n v="206770"/>
  </r>
  <r>
    <x v="0"/>
    <x v="0"/>
    <s v="04"/>
    <x v="4"/>
    <x v="0"/>
    <s v="CM_结果页"/>
    <n v="19391704"/>
    <n v="12063.57"/>
    <n v="0.62"/>
    <n v="1.15E-2"/>
    <n v="0.05"/>
    <n v="223623"/>
  </r>
  <r>
    <x v="0"/>
    <x v="0"/>
    <s v="04"/>
    <x v="5"/>
    <x v="0"/>
    <s v="CM_结果页"/>
    <n v="18139384"/>
    <n v="11276.11"/>
    <n v="0.62"/>
    <n v="1.17E-2"/>
    <n v="0.05"/>
    <n v="213052"/>
  </r>
  <r>
    <x v="0"/>
    <x v="0"/>
    <s v="04"/>
    <x v="6"/>
    <x v="0"/>
    <s v="CM_结果页"/>
    <n v="18485743"/>
    <n v="11615.65"/>
    <n v="0.63"/>
    <n v="1.1599999999999999E-2"/>
    <n v="0.05"/>
    <n v="214173"/>
  </r>
  <r>
    <x v="0"/>
    <x v="0"/>
    <s v="04"/>
    <x v="7"/>
    <x v="0"/>
    <s v="CM_结果页"/>
    <n v="19177739"/>
    <n v="10509.13"/>
    <n v="0.55000000000000004"/>
    <n v="1.09E-2"/>
    <n v="0.05"/>
    <n v="209609"/>
  </r>
  <r>
    <x v="0"/>
    <x v="0"/>
    <s v="04"/>
    <x v="8"/>
    <x v="0"/>
    <s v="CM_结果页"/>
    <n v="18613698"/>
    <n v="10428.59"/>
    <n v="0.56000000000000005"/>
    <n v="1.11E-2"/>
    <n v="0.05"/>
    <n v="206536"/>
  </r>
  <r>
    <x v="0"/>
    <x v="0"/>
    <s v="04"/>
    <x v="9"/>
    <x v="0"/>
    <s v="CM_结果页"/>
    <n v="18898906"/>
    <n v="10699.29"/>
    <n v="0.56999999999999995"/>
    <n v="1.06E-2"/>
    <n v="0.05"/>
    <n v="200443"/>
  </r>
  <r>
    <x v="0"/>
    <x v="0"/>
    <s v="04"/>
    <x v="10"/>
    <x v="0"/>
    <s v="CM_结果页"/>
    <n v="18939333"/>
    <n v="9799.32"/>
    <n v="0.52"/>
    <n v="1.03E-2"/>
    <n v="0.05"/>
    <n v="194338"/>
  </r>
  <r>
    <x v="0"/>
    <x v="0"/>
    <s v="04"/>
    <x v="11"/>
    <x v="0"/>
    <s v="CM_结果页"/>
    <n v="18804080"/>
    <n v="10933.84"/>
    <n v="0.57999999999999996"/>
    <n v="1.15E-2"/>
    <n v="0.05"/>
    <n v="215374"/>
  </r>
  <r>
    <x v="0"/>
    <x v="0"/>
    <s v="04"/>
    <x v="12"/>
    <x v="0"/>
    <s v="CM_结果页"/>
    <n v="18662395"/>
    <n v="10909.27"/>
    <n v="0.57999999999999996"/>
    <n v="1.1599999999999999E-2"/>
    <n v="0.05"/>
    <n v="216234"/>
  </r>
  <r>
    <x v="0"/>
    <x v="0"/>
    <s v="04"/>
    <x v="13"/>
    <x v="0"/>
    <s v="CM_结果页"/>
    <n v="16837589"/>
    <n v="9350.73"/>
    <n v="0.56000000000000005"/>
    <n v="1.1599999999999999E-2"/>
    <n v="0.05"/>
    <n v="195834"/>
  </r>
  <r>
    <x v="0"/>
    <x v="0"/>
    <s v="04"/>
    <x v="14"/>
    <x v="0"/>
    <s v="CM_结果页"/>
    <n v="15970330"/>
    <n v="8243.68"/>
    <n v="0.52"/>
    <n v="1.14E-2"/>
    <n v="0.05"/>
    <n v="182030"/>
  </r>
  <r>
    <x v="0"/>
    <x v="0"/>
    <s v="04"/>
    <x v="15"/>
    <x v="0"/>
    <s v="CM_结果页"/>
    <n v="17561862"/>
    <n v="8796.85"/>
    <n v="0.5"/>
    <n v="1.12E-2"/>
    <n v="0.04"/>
    <n v="197374"/>
  </r>
  <r>
    <x v="0"/>
    <x v="0"/>
    <s v="04"/>
    <x v="16"/>
    <x v="0"/>
    <s v="CM_结果页"/>
    <n v="18422628"/>
    <n v="9684.9599999999991"/>
    <n v="0.53"/>
    <n v="1.0999999999999999E-2"/>
    <n v="0.05"/>
    <n v="202376"/>
  </r>
  <r>
    <x v="0"/>
    <x v="0"/>
    <s v="04"/>
    <x v="17"/>
    <x v="0"/>
    <s v="CM_结果页"/>
    <n v="15665653"/>
    <n v="8336.91"/>
    <n v="0.53"/>
    <n v="1.14E-2"/>
    <n v="0.05"/>
    <n v="178928"/>
  </r>
  <r>
    <x v="0"/>
    <x v="0"/>
    <s v="04"/>
    <x v="18"/>
    <x v="0"/>
    <s v="CM_结果页"/>
    <n v="19869687"/>
    <n v="10855.82"/>
    <n v="0.55000000000000004"/>
    <n v="1.21E-2"/>
    <n v="0.05"/>
    <n v="240848"/>
  </r>
  <r>
    <x v="0"/>
    <x v="0"/>
    <s v="04"/>
    <x v="19"/>
    <x v="0"/>
    <s v="CM_结果页"/>
    <n v="14697947"/>
    <n v="8508.33"/>
    <n v="0.57999999999999996"/>
    <n v="1.0699999999999999E-2"/>
    <n v="0.05"/>
    <n v="157106"/>
  </r>
  <r>
    <x v="0"/>
    <x v="0"/>
    <s v="04"/>
    <x v="20"/>
    <x v="0"/>
    <s v="CM_结果页"/>
    <n v="15448293"/>
    <n v="8845.94"/>
    <n v="0.56999999999999995"/>
    <n v="1.0999999999999999E-2"/>
    <n v="0.05"/>
    <n v="169160"/>
  </r>
  <r>
    <x v="0"/>
    <x v="0"/>
    <s v="04"/>
    <x v="21"/>
    <x v="0"/>
    <s v="CM_结果页"/>
    <n v="16055274"/>
    <n v="8503.31"/>
    <n v="0.53"/>
    <n v="1.15E-2"/>
    <n v="0.05"/>
    <n v="183886"/>
  </r>
  <r>
    <x v="0"/>
    <x v="0"/>
    <s v="04"/>
    <x v="22"/>
    <x v="0"/>
    <s v="CM_结果页"/>
    <n v="17182584"/>
    <n v="9083.77"/>
    <n v="0.53"/>
    <n v="1.17E-2"/>
    <n v="0.05"/>
    <n v="200672"/>
  </r>
  <r>
    <x v="0"/>
    <x v="0"/>
    <s v="04"/>
    <x v="23"/>
    <x v="0"/>
    <s v="CM_结果页"/>
    <n v="15775243"/>
    <n v="9111.81"/>
    <n v="0.57999999999999996"/>
    <n v="1.21E-2"/>
    <n v="0.05"/>
    <n v="191177"/>
  </r>
  <r>
    <x v="0"/>
    <x v="0"/>
    <s v="04"/>
    <x v="24"/>
    <x v="0"/>
    <s v="CM_结果页"/>
    <n v="16680118"/>
    <n v="9500.35"/>
    <n v="0.56999999999999995"/>
    <n v="1.1599999999999999E-2"/>
    <n v="0.05"/>
    <n v="194297"/>
  </r>
  <r>
    <x v="0"/>
    <x v="0"/>
    <s v="04"/>
    <x v="25"/>
    <x v="0"/>
    <s v="CM_结果页"/>
    <n v="17354921"/>
    <n v="10280.9"/>
    <n v="0.59"/>
    <n v="1.23E-2"/>
    <n v="0.05"/>
    <n v="212613"/>
  </r>
  <r>
    <x v="0"/>
    <x v="0"/>
    <s v="04"/>
    <x v="26"/>
    <x v="0"/>
    <s v="CM_结果页"/>
    <n v="17373884"/>
    <n v="10892.01"/>
    <n v="0.63"/>
    <n v="1.23E-2"/>
    <n v="0.05"/>
    <n v="214397"/>
  </r>
  <r>
    <x v="0"/>
    <x v="0"/>
    <s v="04"/>
    <x v="27"/>
    <x v="0"/>
    <s v="CM_结果页"/>
    <n v="16928082"/>
    <n v="11180.97"/>
    <n v="0.66"/>
    <n v="1.24E-2"/>
    <n v="0.05"/>
    <n v="209174"/>
  </r>
  <r>
    <x v="0"/>
    <x v="0"/>
    <s v="04"/>
    <x v="28"/>
    <x v="0"/>
    <s v="CM_结果页"/>
    <n v="17424408"/>
    <n v="11003.16"/>
    <n v="0.63"/>
    <n v="1.21E-2"/>
    <n v="0.05"/>
    <n v="210802"/>
  </r>
  <r>
    <x v="0"/>
    <x v="0"/>
    <s v="04"/>
    <x v="29"/>
    <x v="0"/>
    <s v="CM_结果页"/>
    <n v="16694909"/>
    <n v="10491.33"/>
    <n v="0.63"/>
    <n v="1.2E-2"/>
    <n v="0.05"/>
    <n v="200560"/>
  </r>
  <r>
    <x v="0"/>
    <x v="0"/>
    <s v="06"/>
    <x v="30"/>
    <x v="0"/>
    <s v="CM_结果页"/>
    <n v="34853887"/>
    <n v="39605.78"/>
    <n v="1.1399999999999999"/>
    <n v="1.3899999999999999E-2"/>
    <n v="0.08"/>
    <n v="483245"/>
  </r>
  <r>
    <x v="0"/>
    <x v="0"/>
    <s v="06"/>
    <x v="31"/>
    <x v="0"/>
    <s v="CM_结果页"/>
    <n v="33836993"/>
    <n v="39777.18"/>
    <n v="1.18"/>
    <n v="1.47E-2"/>
    <n v="0.08"/>
    <n v="495719"/>
  </r>
  <r>
    <x v="0"/>
    <x v="0"/>
    <s v="06"/>
    <x v="32"/>
    <x v="0"/>
    <s v="CM_结果页"/>
    <n v="33188376"/>
    <n v="38729.78"/>
    <n v="1.17"/>
    <n v="1.47E-2"/>
    <n v="0.08"/>
    <n v="487518"/>
  </r>
  <r>
    <x v="0"/>
    <x v="0"/>
    <s v="06"/>
    <x v="33"/>
    <x v="0"/>
    <s v="CM_结果页"/>
    <n v="34083552"/>
    <n v="38129.03"/>
    <n v="1.1200000000000001"/>
    <n v="1.43E-2"/>
    <n v="0.08"/>
    <n v="486567"/>
  </r>
  <r>
    <x v="0"/>
    <x v="0"/>
    <s v="06"/>
    <x v="34"/>
    <x v="0"/>
    <s v="CM_结果页"/>
    <n v="33622798"/>
    <n v="37510.870000000003"/>
    <n v="1.1200000000000001"/>
    <n v="1.46E-2"/>
    <n v="0.08"/>
    <n v="491797"/>
  </r>
  <r>
    <x v="0"/>
    <x v="0"/>
    <s v="06"/>
    <x v="35"/>
    <x v="0"/>
    <s v="CM_结果页"/>
    <n v="34038945"/>
    <n v="36574.49"/>
    <n v="1.07"/>
    <n v="1.44E-2"/>
    <n v="7.0000000000000007E-2"/>
    <n v="491165"/>
  </r>
  <r>
    <x v="0"/>
    <x v="0"/>
    <s v="06"/>
    <x v="36"/>
    <x v="0"/>
    <s v="CM_结果页"/>
    <n v="34018366"/>
    <n v="36986.22"/>
    <n v="1.0900000000000001"/>
    <n v="1.4200000000000001E-2"/>
    <n v="0.08"/>
    <n v="483536"/>
  </r>
  <r>
    <x v="0"/>
    <x v="0"/>
    <s v="06"/>
    <x v="37"/>
    <x v="0"/>
    <s v="CM_结果页"/>
    <n v="33627267"/>
    <n v="34036.980000000003"/>
    <n v="1.01"/>
    <n v="1.4E-2"/>
    <n v="7.0000000000000007E-2"/>
    <n v="471251"/>
  </r>
  <r>
    <x v="0"/>
    <x v="0"/>
    <s v="06"/>
    <x v="38"/>
    <x v="0"/>
    <s v="CM_结果页"/>
    <n v="36388343"/>
    <n v="41379.42"/>
    <n v="1.1399999999999999"/>
    <n v="1.5900000000000001E-2"/>
    <n v="7.0000000000000007E-2"/>
    <n v="577874"/>
  </r>
  <r>
    <x v="0"/>
    <x v="0"/>
    <s v="06"/>
    <x v="39"/>
    <x v="0"/>
    <s v="CM_结果页"/>
    <n v="35366980"/>
    <n v="41075.620000000003"/>
    <n v="1.1599999999999999"/>
    <n v="1.7100000000000001E-2"/>
    <n v="7.0000000000000007E-2"/>
    <n v="606431"/>
  </r>
  <r>
    <x v="0"/>
    <x v="0"/>
    <s v="06"/>
    <x v="40"/>
    <x v="0"/>
    <s v="CM_结果页"/>
    <n v="34093393"/>
    <n v="42638.43"/>
    <n v="1.25"/>
    <n v="1.7000000000000001E-2"/>
    <n v="7.0000000000000007E-2"/>
    <n v="580159"/>
  </r>
  <r>
    <x v="0"/>
    <x v="0"/>
    <s v="06"/>
    <x v="41"/>
    <x v="0"/>
    <s v="CM_结果页"/>
    <n v="34753307"/>
    <n v="45238.559999999998"/>
    <n v="1.3"/>
    <n v="1.66E-2"/>
    <n v="0.08"/>
    <n v="577105"/>
  </r>
  <r>
    <x v="0"/>
    <x v="0"/>
    <s v="06"/>
    <x v="42"/>
    <x v="0"/>
    <s v="CM_结果页"/>
    <n v="33312769"/>
    <n v="43887.18"/>
    <n v="1.32"/>
    <n v="1.77E-2"/>
    <n v="7.0000000000000007E-2"/>
    <n v="591057"/>
  </r>
  <r>
    <x v="0"/>
    <x v="0"/>
    <s v="06"/>
    <x v="43"/>
    <x v="0"/>
    <s v="CM_结果页"/>
    <n v="34337783"/>
    <n v="44627.02"/>
    <n v="1.3"/>
    <n v="1.7500000000000002E-2"/>
    <n v="7.0000000000000007E-2"/>
    <n v="599739"/>
  </r>
  <r>
    <x v="0"/>
    <x v="0"/>
    <s v="06"/>
    <x v="44"/>
    <x v="0"/>
    <s v="CM_结果页"/>
    <n v="33861941"/>
    <n v="39562"/>
    <n v="1.17"/>
    <n v="1.7000000000000001E-2"/>
    <n v="7.0000000000000007E-2"/>
    <n v="577114"/>
  </r>
  <r>
    <x v="0"/>
    <x v="0"/>
    <s v="06"/>
    <x v="45"/>
    <x v="0"/>
    <s v="CM_结果页"/>
    <n v="32327391"/>
    <n v="38624.74"/>
    <n v="1.19"/>
    <n v="1.72E-2"/>
    <n v="7.0000000000000007E-2"/>
    <n v="557360"/>
  </r>
  <r>
    <x v="0"/>
    <x v="0"/>
    <s v="06"/>
    <x v="46"/>
    <x v="0"/>
    <s v="CM_结果页"/>
    <n v="31919749"/>
    <n v="37411.879999999997"/>
    <n v="1.17"/>
    <n v="1.7100000000000001E-2"/>
    <n v="7.0000000000000007E-2"/>
    <n v="545554"/>
  </r>
  <r>
    <x v="0"/>
    <x v="0"/>
    <s v="06"/>
    <x v="47"/>
    <x v="0"/>
    <s v="CM_结果页"/>
    <n v="32429653"/>
    <n v="37264.769999999997"/>
    <n v="1.1499999999999999"/>
    <n v="1.67E-2"/>
    <n v="7.0000000000000007E-2"/>
    <n v="540556"/>
  </r>
  <r>
    <x v="0"/>
    <x v="0"/>
    <s v="06"/>
    <x v="48"/>
    <x v="0"/>
    <s v="CM_结果页"/>
    <n v="32953425"/>
    <n v="40585.08"/>
    <n v="1.23"/>
    <n v="1.7000000000000001E-2"/>
    <n v="7.0000000000000007E-2"/>
    <n v="560769"/>
  </r>
  <r>
    <x v="0"/>
    <x v="0"/>
    <s v="06"/>
    <x v="49"/>
    <x v="0"/>
    <s v="CM_结果页"/>
    <n v="31514389"/>
    <n v="40567.949999999997"/>
    <n v="1.29"/>
    <n v="1.7899999999999999E-2"/>
    <n v="7.0000000000000007E-2"/>
    <n v="564040"/>
  </r>
  <r>
    <x v="0"/>
    <x v="0"/>
    <s v="06"/>
    <x v="50"/>
    <x v="0"/>
    <s v="CM_结果页"/>
    <n v="27631532"/>
    <n v="34842.720000000001"/>
    <n v="1.26"/>
    <n v="1.8499999999999999E-2"/>
    <n v="7.0000000000000007E-2"/>
    <n v="511642"/>
  </r>
  <r>
    <x v="0"/>
    <x v="0"/>
    <s v="06"/>
    <x v="51"/>
    <x v="0"/>
    <s v="CM_结果页"/>
    <n v="29316224"/>
    <n v="35554.559999999998"/>
    <n v="1.21"/>
    <n v="1.7500000000000002E-2"/>
    <n v="7.0000000000000007E-2"/>
    <n v="512268"/>
  </r>
  <r>
    <x v="0"/>
    <x v="0"/>
    <s v="05"/>
    <x v="52"/>
    <x v="0"/>
    <s v="CM_结果页"/>
    <n v="27914166"/>
    <n v="32445.22"/>
    <n v="1.1599999999999999"/>
    <n v="1.55E-2"/>
    <n v="7.0000000000000007E-2"/>
    <n v="433307"/>
  </r>
  <r>
    <x v="0"/>
    <x v="0"/>
    <s v="05"/>
    <x v="53"/>
    <x v="0"/>
    <s v="CM_结果页"/>
    <n v="28159645"/>
    <n v="32034.32"/>
    <n v="1.1399999999999999"/>
    <n v="1.5100000000000001E-2"/>
    <n v="0.08"/>
    <n v="425558"/>
  </r>
  <r>
    <x v="0"/>
    <x v="0"/>
    <s v="05"/>
    <x v="54"/>
    <x v="0"/>
    <s v="CM_结果页"/>
    <n v="27428043"/>
    <n v="30151.52"/>
    <n v="1.1000000000000001"/>
    <n v="1.54E-2"/>
    <n v="7.0000000000000007E-2"/>
    <n v="421038"/>
  </r>
  <r>
    <x v="0"/>
    <x v="0"/>
    <s v="05"/>
    <x v="55"/>
    <x v="0"/>
    <s v="CM_结果页"/>
    <n v="27543721"/>
    <n v="28330.02"/>
    <n v="1.03"/>
    <n v="1.6E-2"/>
    <n v="0.06"/>
    <n v="441970"/>
  </r>
  <r>
    <x v="0"/>
    <x v="0"/>
    <s v="05"/>
    <x v="56"/>
    <x v="0"/>
    <s v="CM_结果页"/>
    <n v="26105435"/>
    <n v="25416.53"/>
    <n v="0.97"/>
    <n v="1.5299999999999999E-2"/>
    <n v="0.06"/>
    <n v="398607"/>
  </r>
  <r>
    <x v="0"/>
    <x v="0"/>
    <s v="05"/>
    <x v="57"/>
    <x v="0"/>
    <s v="CM_结果页"/>
    <n v="25308697"/>
    <n v="22669.11"/>
    <n v="0.9"/>
    <n v="1.4E-2"/>
    <n v="0.06"/>
    <n v="354229"/>
  </r>
  <r>
    <x v="0"/>
    <x v="0"/>
    <s v="05"/>
    <x v="58"/>
    <x v="0"/>
    <s v="CM_结果页"/>
    <n v="24908727"/>
    <n v="21515.66"/>
    <n v="0.86"/>
    <n v="1.29E-2"/>
    <n v="7.0000000000000007E-2"/>
    <n v="322177"/>
  </r>
  <r>
    <x v="0"/>
    <x v="0"/>
    <s v="05"/>
    <x v="59"/>
    <x v="0"/>
    <s v="CM_结果页"/>
    <n v="25189541"/>
    <n v="25930.44"/>
    <n v="1.03"/>
    <n v="1.52E-2"/>
    <n v="7.0000000000000007E-2"/>
    <n v="382250"/>
  </r>
  <r>
    <x v="0"/>
    <x v="0"/>
    <s v="05"/>
    <x v="60"/>
    <x v="0"/>
    <s v="CM_结果页"/>
    <n v="23882067"/>
    <n v="24250.21"/>
    <n v="1.02"/>
    <n v="1.54E-2"/>
    <n v="7.0000000000000007E-2"/>
    <n v="368040"/>
  </r>
  <r>
    <x v="0"/>
    <x v="0"/>
    <s v="05"/>
    <x v="61"/>
    <x v="0"/>
    <s v="CM_结果页"/>
    <n v="22545401"/>
    <n v="25529.86"/>
    <n v="1.1299999999999999"/>
    <n v="1.6400000000000001E-2"/>
    <n v="7.0000000000000007E-2"/>
    <n v="369939"/>
  </r>
  <r>
    <x v="0"/>
    <x v="0"/>
    <s v="05"/>
    <x v="62"/>
    <x v="0"/>
    <s v="CM_结果页"/>
    <n v="21169726"/>
    <n v="21436.720000000001"/>
    <n v="1.01"/>
    <n v="1.46E-2"/>
    <n v="7.0000000000000007E-2"/>
    <n v="309550"/>
  </r>
  <r>
    <x v="0"/>
    <x v="0"/>
    <s v="05"/>
    <x v="63"/>
    <x v="0"/>
    <s v="CM_结果页"/>
    <n v="19451435"/>
    <n v="20072.439999999999"/>
    <n v="1.03"/>
    <n v="1.6199999999999999E-2"/>
    <n v="0.06"/>
    <n v="315964"/>
  </r>
  <r>
    <x v="0"/>
    <x v="0"/>
    <s v="05"/>
    <x v="64"/>
    <x v="0"/>
    <s v="CM_结果页"/>
    <n v="19994346"/>
    <n v="18966.509999999998"/>
    <n v="0.95"/>
    <n v="1.7600000000000001E-2"/>
    <n v="0.05"/>
    <n v="351924"/>
  </r>
  <r>
    <x v="0"/>
    <x v="0"/>
    <s v="05"/>
    <x v="65"/>
    <x v="0"/>
    <s v="CM_结果页"/>
    <n v="23124232"/>
    <n v="19750.810000000001"/>
    <n v="0.85"/>
    <n v="1.47E-2"/>
    <n v="0.06"/>
    <n v="340814"/>
  </r>
  <r>
    <x v="0"/>
    <x v="0"/>
    <s v="05"/>
    <x v="66"/>
    <x v="0"/>
    <s v="CM_结果页"/>
    <n v="22865884"/>
    <n v="18263.150000000001"/>
    <n v="0.8"/>
    <n v="1.09E-2"/>
    <n v="7.0000000000000007E-2"/>
    <n v="248877"/>
  </r>
  <r>
    <x v="0"/>
    <x v="0"/>
    <s v="05"/>
    <x v="67"/>
    <x v="0"/>
    <s v="CM_结果页"/>
    <n v="22214988"/>
    <n v="18861.8"/>
    <n v="0.85"/>
    <n v="1.09E-2"/>
    <n v="0.08"/>
    <n v="242139"/>
  </r>
  <r>
    <x v="0"/>
    <x v="0"/>
    <s v="05"/>
    <x v="68"/>
    <x v="0"/>
    <s v="CM_结果页"/>
    <n v="20971400"/>
    <n v="14543.08"/>
    <n v="0.69"/>
    <n v="1.0999999999999999E-2"/>
    <n v="0.06"/>
    <n v="231298"/>
  </r>
  <r>
    <x v="0"/>
    <x v="0"/>
    <s v="05"/>
    <x v="69"/>
    <x v="0"/>
    <s v="CM_结果页"/>
    <n v="20367270"/>
    <n v="14146.34"/>
    <n v="0.69"/>
    <n v="1.06E-2"/>
    <n v="7.0000000000000007E-2"/>
    <n v="216637"/>
  </r>
  <r>
    <x v="0"/>
    <x v="0"/>
    <s v="05"/>
    <x v="70"/>
    <x v="0"/>
    <s v="CM_结果页"/>
    <n v="20327661"/>
    <n v="14305.77"/>
    <n v="0.7"/>
    <n v="1.0999999999999999E-2"/>
    <n v="0.06"/>
    <n v="224394"/>
  </r>
  <r>
    <x v="0"/>
    <x v="0"/>
    <s v="05"/>
    <x v="71"/>
    <x v="0"/>
    <s v="CM_结果页"/>
    <n v="19606271"/>
    <n v="14096.56"/>
    <n v="0.72"/>
    <n v="1.09E-2"/>
    <n v="7.0000000000000007E-2"/>
    <n v="213209"/>
  </r>
  <r>
    <x v="0"/>
    <x v="0"/>
    <s v="05"/>
    <x v="72"/>
    <x v="0"/>
    <s v="CM_结果页"/>
    <n v="22072275"/>
    <n v="14292.09"/>
    <n v="0.65"/>
    <n v="1.0999999999999999E-2"/>
    <n v="0.06"/>
    <n v="241897"/>
  </r>
  <r>
    <x v="0"/>
    <x v="0"/>
    <s v="05"/>
    <x v="73"/>
    <x v="0"/>
    <s v="CM_结果页"/>
    <n v="21979376"/>
    <n v="14790.02"/>
    <n v="0.67"/>
    <n v="1.1299999999999999E-2"/>
    <n v="0.06"/>
    <n v="248181"/>
  </r>
  <r>
    <x v="0"/>
    <x v="0"/>
    <s v="05"/>
    <x v="74"/>
    <x v="0"/>
    <s v="CM_结果页"/>
    <n v="20823578"/>
    <n v="14116.01"/>
    <n v="0.68"/>
    <n v="1.1299999999999999E-2"/>
    <n v="0.06"/>
    <n v="236102"/>
  </r>
  <r>
    <x v="0"/>
    <x v="0"/>
    <s v="05"/>
    <x v="75"/>
    <x v="0"/>
    <s v="CM_结果页"/>
    <n v="20773530"/>
    <n v="13123.34"/>
    <n v="0.63"/>
    <n v="1.0999999999999999E-2"/>
    <n v="0.06"/>
    <n v="228645"/>
  </r>
  <r>
    <x v="0"/>
    <x v="0"/>
    <s v="05"/>
    <x v="76"/>
    <x v="0"/>
    <s v="CM_结果页"/>
    <n v="22096129"/>
    <n v="14534.63"/>
    <n v="0.66"/>
    <n v="1.12E-2"/>
    <n v="0.06"/>
    <n v="246838"/>
  </r>
  <r>
    <x v="0"/>
    <x v="0"/>
    <s v="05"/>
    <x v="77"/>
    <x v="0"/>
    <s v="CM_结果页"/>
    <n v="21981489"/>
    <n v="13878.77"/>
    <n v="0.63"/>
    <n v="1.09E-2"/>
    <n v="0.06"/>
    <n v="240538"/>
  </r>
  <r>
    <x v="0"/>
    <x v="0"/>
    <s v="05"/>
    <x v="78"/>
    <x v="0"/>
    <s v="CM_结果页"/>
    <n v="20720881"/>
    <n v="13039.2"/>
    <n v="0.63"/>
    <n v="1.11E-2"/>
    <n v="0.06"/>
    <n v="230244"/>
  </r>
  <r>
    <x v="0"/>
    <x v="0"/>
    <s v="05"/>
    <x v="79"/>
    <x v="0"/>
    <s v="CM_结果页"/>
    <n v="18501440"/>
    <n v="11158.37"/>
    <n v="0.6"/>
    <n v="1.11E-2"/>
    <n v="0.05"/>
    <n v="205317"/>
  </r>
  <r>
    <x v="0"/>
    <x v="0"/>
    <s v="05"/>
    <x v="80"/>
    <x v="0"/>
    <s v="CM_结果页"/>
    <n v="17622583"/>
    <n v="11223.63"/>
    <n v="0.64"/>
    <n v="1.1900000000000001E-2"/>
    <n v="0.05"/>
    <n v="209581"/>
  </r>
  <r>
    <x v="0"/>
    <x v="0"/>
    <s v="05"/>
    <x v="81"/>
    <x v="0"/>
    <s v="CM_结果页"/>
    <n v="18126131"/>
    <n v="11669.1"/>
    <n v="0.64"/>
    <n v="1.18E-2"/>
    <n v="0.05"/>
    <n v="214003"/>
  </r>
  <r>
    <x v="0"/>
    <x v="0"/>
    <s v="05"/>
    <x v="82"/>
    <x v="0"/>
    <s v="CM_结果页"/>
    <n v="18202593"/>
    <n v="11959.27"/>
    <n v="0.66"/>
    <n v="1.1599999999999999E-2"/>
    <n v="0.06"/>
    <n v="211573"/>
  </r>
  <r>
    <x v="0"/>
    <x v="1"/>
    <s v="06"/>
    <x v="30"/>
    <x v="1"/>
    <s v="CM_结果页"/>
    <n v="3401191"/>
    <n v="521.82000000000005"/>
    <n v="0.15"/>
    <n v="8.6E-3"/>
    <n v="0.02"/>
    <n v="29110"/>
  </r>
  <r>
    <x v="0"/>
    <x v="1"/>
    <s v="06"/>
    <x v="31"/>
    <x v="1"/>
    <s v="CM_结果页"/>
    <n v="3811631"/>
    <n v="635.25"/>
    <n v="0.17"/>
    <n v="8.2000000000000007E-3"/>
    <n v="0.02"/>
    <n v="31361"/>
  </r>
  <r>
    <x v="0"/>
    <x v="1"/>
    <s v="06"/>
    <x v="32"/>
    <x v="1"/>
    <s v="CM_结果页"/>
    <n v="3678681"/>
    <n v="841.34"/>
    <n v="0.23"/>
    <n v="8.0999999999999996E-3"/>
    <n v="0.03"/>
    <n v="29893"/>
  </r>
  <r>
    <x v="0"/>
    <x v="1"/>
    <s v="06"/>
    <x v="33"/>
    <x v="1"/>
    <s v="CM_结果页"/>
    <n v="3775476"/>
    <n v="737.42"/>
    <n v="0.2"/>
    <n v="7.7999999999999996E-3"/>
    <n v="0.03"/>
    <n v="29419"/>
  </r>
  <r>
    <x v="0"/>
    <x v="1"/>
    <s v="06"/>
    <x v="34"/>
    <x v="1"/>
    <s v="CM_结果页"/>
    <n v="4003512"/>
    <n v="1117.75"/>
    <n v="0.28000000000000003"/>
    <n v="7.4000000000000003E-3"/>
    <n v="0.04"/>
    <n v="29624"/>
  </r>
  <r>
    <x v="0"/>
    <x v="1"/>
    <s v="06"/>
    <x v="35"/>
    <x v="1"/>
    <s v="CM_结果页"/>
    <n v="4307535"/>
    <n v="1090.06"/>
    <n v="0.25"/>
    <n v="7.4000000000000003E-3"/>
    <n v="0.03"/>
    <n v="31700"/>
  </r>
  <r>
    <x v="0"/>
    <x v="1"/>
    <s v="06"/>
    <x v="36"/>
    <x v="1"/>
    <s v="CM_结果页"/>
    <n v="3960506"/>
    <n v="698.17"/>
    <n v="0.18"/>
    <n v="7.6E-3"/>
    <n v="0.02"/>
    <n v="29918"/>
  </r>
  <r>
    <x v="0"/>
    <x v="1"/>
    <s v="06"/>
    <x v="37"/>
    <x v="1"/>
    <s v="CM_结果页"/>
    <n v="4572068"/>
    <n v="764.07"/>
    <n v="0.17"/>
    <n v="7.3000000000000001E-3"/>
    <n v="0.02"/>
    <n v="33185"/>
  </r>
  <r>
    <x v="0"/>
    <x v="1"/>
    <s v="06"/>
    <x v="38"/>
    <x v="1"/>
    <s v="CM_结果页"/>
    <n v="4046463"/>
    <n v="825.48"/>
    <n v="0.2"/>
    <n v="7.1999999999999998E-3"/>
    <n v="0.03"/>
    <n v="28946"/>
  </r>
  <r>
    <x v="0"/>
    <x v="1"/>
    <s v="06"/>
    <x v="39"/>
    <x v="1"/>
    <s v="CM_结果页"/>
    <n v="4529606"/>
    <n v="815.53"/>
    <n v="0.18"/>
    <n v="7.0000000000000001E-3"/>
    <n v="0.03"/>
    <n v="31851"/>
  </r>
  <r>
    <x v="0"/>
    <x v="1"/>
    <s v="06"/>
    <x v="40"/>
    <x v="1"/>
    <s v="CM_结果页"/>
    <n v="4276482"/>
    <n v="678.84"/>
    <n v="0.16"/>
    <n v="6.8999999999999999E-3"/>
    <n v="0.02"/>
    <n v="29688"/>
  </r>
  <r>
    <x v="0"/>
    <x v="1"/>
    <s v="06"/>
    <x v="41"/>
    <x v="1"/>
    <s v="CM_结果页"/>
    <n v="3889000"/>
    <n v="720.54"/>
    <n v="0.19"/>
    <n v="6.7000000000000002E-3"/>
    <n v="0.03"/>
    <n v="26205"/>
  </r>
  <r>
    <x v="0"/>
    <x v="1"/>
    <s v="06"/>
    <x v="42"/>
    <x v="1"/>
    <s v="CM_结果页"/>
    <n v="4224394"/>
    <n v="688.95"/>
    <n v="0.16"/>
    <n v="6.4999999999999997E-3"/>
    <n v="0.03"/>
    <n v="27357"/>
  </r>
  <r>
    <x v="0"/>
    <x v="1"/>
    <s v="06"/>
    <x v="43"/>
    <x v="1"/>
    <s v="CM_结果页"/>
    <n v="4577881"/>
    <n v="756.28"/>
    <n v="0.17"/>
    <n v="6.3E-3"/>
    <n v="0.03"/>
    <n v="28681"/>
  </r>
  <r>
    <x v="0"/>
    <x v="1"/>
    <s v="06"/>
    <x v="44"/>
    <x v="1"/>
    <s v="CM_结果页"/>
    <n v="5155057"/>
    <n v="767.08"/>
    <n v="0.15"/>
    <n v="5.4999999999999997E-3"/>
    <n v="0.03"/>
    <n v="28422"/>
  </r>
  <r>
    <x v="0"/>
    <x v="1"/>
    <s v="06"/>
    <x v="45"/>
    <x v="1"/>
    <s v="CM_结果页"/>
    <n v="5656956"/>
    <n v="865.47"/>
    <n v="0.15"/>
    <n v="5.4999999999999997E-3"/>
    <n v="0.03"/>
    <n v="31151"/>
  </r>
  <r>
    <x v="0"/>
    <x v="1"/>
    <s v="06"/>
    <x v="46"/>
    <x v="1"/>
    <s v="CM_结果页"/>
    <n v="5528314"/>
    <n v="804.79"/>
    <n v="0.15"/>
    <n v="5.4000000000000003E-3"/>
    <n v="0.03"/>
    <n v="29640"/>
  </r>
  <r>
    <x v="0"/>
    <x v="1"/>
    <s v="06"/>
    <x v="47"/>
    <x v="1"/>
    <s v="CM_结果页"/>
    <n v="4448644"/>
    <n v="606.87"/>
    <n v="0.14000000000000001"/>
    <n v="5.7999999999999996E-3"/>
    <n v="0.02"/>
    <n v="25786"/>
  </r>
  <r>
    <x v="0"/>
    <x v="1"/>
    <s v="06"/>
    <x v="48"/>
    <x v="1"/>
    <s v="CM_结果页"/>
    <n v="5338636"/>
    <n v="743.62"/>
    <n v="0.14000000000000001"/>
    <n v="6.3E-3"/>
    <n v="0.02"/>
    <n v="33538"/>
  </r>
  <r>
    <x v="0"/>
    <x v="1"/>
    <s v="06"/>
    <x v="49"/>
    <x v="1"/>
    <s v="CM_结果页"/>
    <n v="5710284"/>
    <n v="813.05"/>
    <n v="0.14000000000000001"/>
    <n v="6.1999999999999998E-3"/>
    <n v="0.02"/>
    <n v="35249"/>
  </r>
  <r>
    <x v="0"/>
    <x v="1"/>
    <s v="06"/>
    <x v="50"/>
    <x v="1"/>
    <s v="CM_结果页"/>
    <n v="5830358"/>
    <n v="839.9"/>
    <n v="0.14000000000000001"/>
    <n v="6.3E-3"/>
    <n v="0.02"/>
    <n v="36846"/>
  </r>
  <r>
    <x v="0"/>
    <x v="1"/>
    <s v="06"/>
    <x v="51"/>
    <x v="1"/>
    <s v="CM_结果页"/>
    <n v="5938537"/>
    <n v="961.15"/>
    <n v="0.16"/>
    <n v="6.6E-3"/>
    <n v="0.02"/>
    <n v="38954"/>
  </r>
  <r>
    <x v="0"/>
    <x v="1"/>
    <s v="05"/>
    <x v="52"/>
    <x v="1"/>
    <s v="CM_结果页"/>
    <n v="8619930"/>
    <n v="1479.18"/>
    <n v="0.17"/>
    <n v="7.0000000000000001E-3"/>
    <n v="0.02"/>
    <n v="60679"/>
  </r>
  <r>
    <x v="0"/>
    <x v="1"/>
    <s v="05"/>
    <x v="53"/>
    <x v="1"/>
    <s v="CM_结果页"/>
    <n v="7780285"/>
    <n v="1432.54"/>
    <n v="0.18"/>
    <n v="7.3000000000000001E-3"/>
    <n v="0.03"/>
    <n v="56853"/>
  </r>
  <r>
    <x v="0"/>
    <x v="1"/>
    <s v="05"/>
    <x v="54"/>
    <x v="1"/>
    <s v="CM_结果页"/>
    <n v="8090027"/>
    <n v="1217.5"/>
    <n v="0.15"/>
    <n v="6.8999999999999999E-3"/>
    <n v="0.02"/>
    <n v="55946"/>
  </r>
  <r>
    <x v="0"/>
    <x v="1"/>
    <s v="05"/>
    <x v="55"/>
    <x v="1"/>
    <s v="CM_结果页"/>
    <n v="7083988"/>
    <n v="974.83"/>
    <n v="0.14000000000000001"/>
    <n v="6.3E-3"/>
    <n v="0.02"/>
    <n v="44682"/>
  </r>
  <r>
    <x v="0"/>
    <x v="1"/>
    <s v="05"/>
    <x v="56"/>
    <x v="1"/>
    <s v="CM_结果页"/>
    <n v="9329845"/>
    <n v="1385.06"/>
    <n v="0.15"/>
    <n v="6.6E-3"/>
    <n v="0.02"/>
    <n v="61727"/>
  </r>
  <r>
    <x v="0"/>
    <x v="1"/>
    <s v="05"/>
    <x v="57"/>
    <x v="1"/>
    <s v="CM_结果页"/>
    <n v="9745268"/>
    <n v="1473.79"/>
    <n v="0.15"/>
    <n v="6.4999999999999997E-3"/>
    <n v="0.02"/>
    <n v="63813"/>
  </r>
  <r>
    <x v="0"/>
    <x v="1"/>
    <s v="05"/>
    <x v="58"/>
    <x v="1"/>
    <s v="CM_结果页"/>
    <n v="9199289"/>
    <n v="1342.04"/>
    <n v="0.15"/>
    <n v="6.4999999999999997E-3"/>
    <n v="0.02"/>
    <n v="59890"/>
  </r>
  <r>
    <x v="0"/>
    <x v="1"/>
    <s v="05"/>
    <x v="59"/>
    <x v="1"/>
    <s v="CM_结果页"/>
    <n v="9363157"/>
    <n v="1646.91"/>
    <n v="0.18"/>
    <n v="6.7000000000000002E-3"/>
    <n v="0.03"/>
    <n v="62896"/>
  </r>
  <r>
    <x v="0"/>
    <x v="1"/>
    <s v="05"/>
    <x v="60"/>
    <x v="1"/>
    <s v="CM_结果页"/>
    <n v="9688039"/>
    <n v="1726.67"/>
    <n v="0.18"/>
    <n v="6.7999999999999996E-3"/>
    <n v="0.03"/>
    <n v="66342"/>
  </r>
  <r>
    <x v="0"/>
    <x v="1"/>
    <s v="05"/>
    <x v="61"/>
    <x v="1"/>
    <s v="CM_结果页"/>
    <n v="9807018"/>
    <n v="1566.44"/>
    <n v="0.16"/>
    <n v="6.8999999999999999E-3"/>
    <n v="0.02"/>
    <n v="67486"/>
  </r>
  <r>
    <x v="0"/>
    <x v="1"/>
    <s v="05"/>
    <x v="62"/>
    <x v="1"/>
    <s v="CM_结果页"/>
    <n v="10650427"/>
    <n v="1904.39"/>
    <n v="0.18"/>
    <n v="6.6E-3"/>
    <n v="0.03"/>
    <n v="69934"/>
  </r>
  <r>
    <x v="0"/>
    <x v="1"/>
    <s v="05"/>
    <x v="63"/>
    <x v="1"/>
    <s v="CM_结果页"/>
    <n v="11412506"/>
    <n v="2176.71"/>
    <n v="0.19"/>
    <n v="6.4999999999999997E-3"/>
    <n v="0.03"/>
    <n v="74568"/>
  </r>
  <r>
    <x v="0"/>
    <x v="1"/>
    <s v="05"/>
    <x v="64"/>
    <x v="1"/>
    <s v="CM_结果页"/>
    <n v="11235092"/>
    <n v="2110.5500000000002"/>
    <n v="0.19"/>
    <n v="6.4999999999999997E-3"/>
    <n v="0.03"/>
    <n v="73286"/>
  </r>
  <r>
    <x v="0"/>
    <x v="1"/>
    <s v="05"/>
    <x v="65"/>
    <x v="1"/>
    <s v="CM_结果页"/>
    <n v="8099762"/>
    <n v="1774.85"/>
    <n v="0.22"/>
    <n v="6.7999999999999996E-3"/>
    <n v="0.03"/>
    <n v="54978"/>
  </r>
  <r>
    <x v="0"/>
    <x v="1"/>
    <s v="05"/>
    <x v="66"/>
    <x v="1"/>
    <s v="CM_结果页"/>
    <n v="8968781"/>
    <n v="1863.2"/>
    <n v="0.21"/>
    <n v="7.7000000000000002E-3"/>
    <n v="0.03"/>
    <n v="68672"/>
  </r>
  <r>
    <x v="0"/>
    <x v="1"/>
    <s v="05"/>
    <x v="67"/>
    <x v="1"/>
    <s v="CM_结果页"/>
    <n v="8879531"/>
    <n v="1646.37"/>
    <n v="0.19"/>
    <n v="7.7999999999999996E-3"/>
    <n v="0.02"/>
    <n v="69397"/>
  </r>
  <r>
    <x v="0"/>
    <x v="1"/>
    <s v="05"/>
    <x v="68"/>
    <x v="1"/>
    <s v="CM_结果页"/>
    <n v="9086495"/>
    <n v="1476.51"/>
    <n v="0.16"/>
    <n v="7.7000000000000002E-3"/>
    <n v="0.02"/>
    <n v="70246"/>
  </r>
  <r>
    <x v="0"/>
    <x v="1"/>
    <s v="05"/>
    <x v="69"/>
    <x v="1"/>
    <s v="CM_结果页"/>
    <n v="8740697"/>
    <n v="1519.26"/>
    <n v="0.17"/>
    <n v="6.8999999999999999E-3"/>
    <n v="0.03"/>
    <n v="60729"/>
  </r>
  <r>
    <x v="0"/>
    <x v="1"/>
    <s v="05"/>
    <x v="70"/>
    <x v="1"/>
    <s v="CM_结果页"/>
    <n v="7871330"/>
    <n v="1215.8399999999999"/>
    <n v="0.15"/>
    <n v="7.7999999999999996E-3"/>
    <n v="0.02"/>
    <n v="61164"/>
  </r>
  <r>
    <x v="0"/>
    <x v="1"/>
    <s v="05"/>
    <x v="71"/>
    <x v="1"/>
    <s v="CM_结果页"/>
    <n v="8535237"/>
    <n v="1419.3"/>
    <n v="0.17"/>
    <n v="7.4999999999999997E-3"/>
    <n v="0.02"/>
    <n v="64069"/>
  </r>
  <r>
    <x v="0"/>
    <x v="1"/>
    <s v="05"/>
    <x v="72"/>
    <x v="1"/>
    <s v="CM_结果页"/>
    <n v="6289583"/>
    <n v="1523.19"/>
    <n v="0.24"/>
    <n v="7.3000000000000001E-3"/>
    <n v="0.03"/>
    <n v="45683"/>
  </r>
  <r>
    <x v="0"/>
    <x v="1"/>
    <s v="05"/>
    <x v="73"/>
    <x v="1"/>
    <s v="CM_结果页"/>
    <n v="6480813"/>
    <n v="1902.84"/>
    <n v="0.28999999999999998"/>
    <n v="7.1999999999999998E-3"/>
    <n v="0.04"/>
    <n v="46787"/>
  </r>
  <r>
    <x v="0"/>
    <x v="1"/>
    <s v="05"/>
    <x v="74"/>
    <x v="1"/>
    <s v="CM_结果页"/>
    <n v="6580910"/>
    <n v="1721.58"/>
    <n v="0.26"/>
    <n v="7.3000000000000001E-3"/>
    <n v="0.04"/>
    <n v="48367"/>
  </r>
  <r>
    <x v="0"/>
    <x v="1"/>
    <s v="05"/>
    <x v="75"/>
    <x v="1"/>
    <s v="CM_结果页"/>
    <n v="6968727"/>
    <n v="1658.69"/>
    <n v="0.24"/>
    <n v="7.3000000000000001E-3"/>
    <n v="0.03"/>
    <n v="51128"/>
  </r>
  <r>
    <x v="0"/>
    <x v="1"/>
    <s v="05"/>
    <x v="76"/>
    <x v="1"/>
    <s v="CM_结果页"/>
    <n v="7059089"/>
    <n v="1980.22"/>
    <n v="0.28000000000000003"/>
    <n v="7.1999999999999998E-3"/>
    <n v="0.04"/>
    <n v="50818"/>
  </r>
  <r>
    <x v="0"/>
    <x v="1"/>
    <s v="05"/>
    <x v="77"/>
    <x v="1"/>
    <s v="CM_结果页"/>
    <n v="7644271"/>
    <n v="2200.23"/>
    <n v="0.28999999999999998"/>
    <n v="7.1000000000000004E-3"/>
    <n v="0.04"/>
    <n v="54475"/>
  </r>
  <r>
    <x v="0"/>
    <x v="1"/>
    <s v="05"/>
    <x v="78"/>
    <x v="1"/>
    <s v="CM_结果页"/>
    <n v="9273858"/>
    <n v="2675.64"/>
    <n v="0.28999999999999998"/>
    <n v="7.1000000000000004E-3"/>
    <n v="0.04"/>
    <n v="65740"/>
  </r>
  <r>
    <x v="0"/>
    <x v="1"/>
    <s v="05"/>
    <x v="79"/>
    <x v="1"/>
    <s v="CM_结果页"/>
    <n v="10353732"/>
    <n v="2603.13"/>
    <n v="0.25"/>
    <n v="7.0000000000000001E-3"/>
    <n v="0.04"/>
    <n v="72133"/>
  </r>
  <r>
    <x v="0"/>
    <x v="1"/>
    <s v="05"/>
    <x v="80"/>
    <x v="1"/>
    <s v="CM_结果页"/>
    <n v="10444804"/>
    <n v="2836.28"/>
    <n v="0.27"/>
    <n v="6.8999999999999999E-3"/>
    <n v="0.04"/>
    <n v="72363"/>
  </r>
  <r>
    <x v="0"/>
    <x v="1"/>
    <s v="05"/>
    <x v="81"/>
    <x v="1"/>
    <s v="CM_结果页"/>
    <n v="9735548"/>
    <n v="2506.13"/>
    <n v="0.26"/>
    <n v="7.0000000000000001E-3"/>
    <n v="0.04"/>
    <n v="68537"/>
  </r>
  <r>
    <x v="0"/>
    <x v="1"/>
    <s v="05"/>
    <x v="82"/>
    <x v="1"/>
    <s v="CM_结果页"/>
    <n v="10097369"/>
    <n v="2550.4899999999998"/>
    <n v="0.25"/>
    <n v="7.1000000000000004E-3"/>
    <n v="0.04"/>
    <n v="71999"/>
  </r>
  <r>
    <x v="0"/>
    <x v="1"/>
    <s v="04"/>
    <x v="0"/>
    <x v="1"/>
    <s v="CM_结果页"/>
    <n v="10927826"/>
    <n v="2645.33"/>
    <n v="0.24"/>
    <n v="7.6E-3"/>
    <n v="0.03"/>
    <n v="82853"/>
  </r>
  <r>
    <x v="0"/>
    <x v="1"/>
    <s v="04"/>
    <x v="1"/>
    <x v="1"/>
    <s v="CM_结果页"/>
    <n v="8257012"/>
    <n v="4035.28"/>
    <n v="0.49"/>
    <n v="6.7999999999999996E-3"/>
    <n v="7.0000000000000007E-2"/>
    <n v="56159"/>
  </r>
  <r>
    <x v="0"/>
    <x v="1"/>
    <s v="04"/>
    <x v="2"/>
    <x v="1"/>
    <s v="CM_结果页"/>
    <n v="8675998"/>
    <n v="8190.83"/>
    <n v="0.94"/>
    <n v="6.8999999999999999E-3"/>
    <n v="0.14000000000000001"/>
    <n v="59888"/>
  </r>
  <r>
    <x v="0"/>
    <x v="1"/>
    <s v="04"/>
    <x v="3"/>
    <x v="1"/>
    <s v="CM_结果页"/>
    <n v="9027311"/>
    <n v="8958.57"/>
    <n v="0.99"/>
    <n v="7.0000000000000001E-3"/>
    <n v="0.14000000000000001"/>
    <n v="63135"/>
  </r>
  <r>
    <x v="0"/>
    <x v="1"/>
    <s v="04"/>
    <x v="4"/>
    <x v="1"/>
    <s v="CM_结果页"/>
    <n v="9169013"/>
    <n v="10396.65"/>
    <n v="1.1299999999999999"/>
    <n v="7.1999999999999998E-3"/>
    <n v="0.16"/>
    <n v="66107"/>
  </r>
  <r>
    <x v="0"/>
    <x v="1"/>
    <s v="04"/>
    <x v="5"/>
    <x v="1"/>
    <s v="CM_结果页"/>
    <n v="9807616"/>
    <n v="10028.969999999999"/>
    <n v="1.02"/>
    <n v="7.1000000000000004E-3"/>
    <n v="0.14000000000000001"/>
    <n v="69642"/>
  </r>
  <r>
    <x v="0"/>
    <x v="1"/>
    <s v="04"/>
    <x v="6"/>
    <x v="1"/>
    <s v="CM_结果页"/>
    <n v="9459917"/>
    <n v="9720.2800000000007"/>
    <n v="1.03"/>
    <n v="7.3000000000000001E-3"/>
    <n v="0.14000000000000001"/>
    <n v="69081"/>
  </r>
  <r>
    <x v="0"/>
    <x v="1"/>
    <s v="04"/>
    <x v="7"/>
    <x v="1"/>
    <s v="CM_结果页"/>
    <n v="9882184"/>
    <n v="10183.040000000001"/>
    <n v="1.03"/>
    <n v="7.1000000000000004E-3"/>
    <n v="0.14000000000000001"/>
    <n v="70313"/>
  </r>
  <r>
    <x v="0"/>
    <x v="1"/>
    <s v="04"/>
    <x v="8"/>
    <x v="1"/>
    <s v="CM_结果页"/>
    <n v="10975717"/>
    <n v="9482.99"/>
    <n v="0.86"/>
    <n v="6.7999999999999996E-3"/>
    <n v="0.13"/>
    <n v="74382"/>
  </r>
  <r>
    <x v="0"/>
    <x v="1"/>
    <s v="04"/>
    <x v="9"/>
    <x v="1"/>
    <s v="CM_结果页"/>
    <n v="10989519"/>
    <n v="7628.42"/>
    <n v="0.69"/>
    <n v="7.1000000000000004E-3"/>
    <n v="0.1"/>
    <n v="78066"/>
  </r>
  <r>
    <x v="0"/>
    <x v="1"/>
    <s v="04"/>
    <x v="10"/>
    <x v="1"/>
    <s v="CM_结果页"/>
    <n v="11230574"/>
    <n v="5039.8999999999996"/>
    <n v="0.45"/>
    <n v="7.0000000000000001E-3"/>
    <n v="0.06"/>
    <n v="78285"/>
  </r>
  <r>
    <x v="0"/>
    <x v="1"/>
    <s v="04"/>
    <x v="11"/>
    <x v="1"/>
    <s v="CM_结果页"/>
    <n v="12996759"/>
    <n v="6232.09"/>
    <n v="0.48"/>
    <n v="7.3000000000000001E-3"/>
    <n v="7.0000000000000007E-2"/>
    <n v="94779"/>
  </r>
  <r>
    <x v="0"/>
    <x v="1"/>
    <s v="04"/>
    <x v="12"/>
    <x v="1"/>
    <s v="CM_结果页"/>
    <n v="12697601"/>
    <n v="10442.07"/>
    <n v="0.82"/>
    <n v="7.1999999999999998E-3"/>
    <n v="0.11"/>
    <n v="91528"/>
  </r>
  <r>
    <x v="0"/>
    <x v="1"/>
    <s v="04"/>
    <x v="13"/>
    <x v="1"/>
    <s v="CM_结果页"/>
    <n v="14172910"/>
    <n v="19588.32"/>
    <n v="1.38"/>
    <n v="7.0000000000000001E-3"/>
    <n v="0.2"/>
    <n v="99211"/>
  </r>
  <r>
    <x v="0"/>
    <x v="1"/>
    <s v="04"/>
    <x v="14"/>
    <x v="1"/>
    <s v="CM_结果页"/>
    <n v="14446893"/>
    <n v="22511"/>
    <n v="1.56"/>
    <n v="6.7999999999999996E-3"/>
    <n v="0.23"/>
    <n v="98115"/>
  </r>
  <r>
    <x v="0"/>
    <x v="1"/>
    <s v="04"/>
    <x v="15"/>
    <x v="1"/>
    <s v="CM_结果页"/>
    <n v="13110796"/>
    <n v="17784.78"/>
    <n v="1.36"/>
    <n v="7.1000000000000004E-3"/>
    <n v="0.19"/>
    <n v="92619"/>
  </r>
  <r>
    <x v="0"/>
    <x v="1"/>
    <s v="04"/>
    <x v="16"/>
    <x v="1"/>
    <s v="CM_结果页"/>
    <n v="12596539"/>
    <n v="22103.45"/>
    <n v="1.75"/>
    <n v="7.1000000000000004E-3"/>
    <n v="0.25"/>
    <n v="89911"/>
  </r>
  <r>
    <x v="0"/>
    <x v="1"/>
    <s v="04"/>
    <x v="17"/>
    <x v="1"/>
    <s v="CM_结果页"/>
    <n v="12477076"/>
    <n v="19560.97"/>
    <n v="1.57"/>
    <n v="7.4000000000000003E-3"/>
    <n v="0.21"/>
    <n v="92486"/>
  </r>
  <r>
    <x v="0"/>
    <x v="1"/>
    <s v="04"/>
    <x v="18"/>
    <x v="1"/>
    <s v="CM_结果页"/>
    <n v="12505710"/>
    <n v="21452.959999999999"/>
    <n v="1.72"/>
    <n v="6.1999999999999998E-3"/>
    <n v="0.28000000000000003"/>
    <n v="77345"/>
  </r>
  <r>
    <x v="0"/>
    <x v="1"/>
    <s v="04"/>
    <x v="19"/>
    <x v="1"/>
    <s v="CM_结果页"/>
    <n v="15963306"/>
    <n v="23587.73"/>
    <n v="1.48"/>
    <n v="6.8999999999999999E-3"/>
    <n v="0.21"/>
    <n v="109866"/>
  </r>
  <r>
    <x v="0"/>
    <x v="1"/>
    <s v="04"/>
    <x v="20"/>
    <x v="1"/>
    <s v="CM_结果页"/>
    <n v="15059406"/>
    <n v="23425.02"/>
    <n v="1.56"/>
    <n v="7.1000000000000004E-3"/>
    <n v="0.22"/>
    <n v="107608"/>
  </r>
  <r>
    <x v="0"/>
    <x v="1"/>
    <s v="04"/>
    <x v="21"/>
    <x v="1"/>
    <s v="CM_结果页"/>
    <n v="16139720"/>
    <n v="24546.17"/>
    <n v="1.52"/>
    <n v="7.0000000000000001E-3"/>
    <n v="0.22"/>
    <n v="113233"/>
  </r>
  <r>
    <x v="0"/>
    <x v="1"/>
    <s v="04"/>
    <x v="22"/>
    <x v="1"/>
    <s v="CM_结果页"/>
    <n v="17741155"/>
    <n v="28109.8"/>
    <n v="1.58"/>
    <n v="6.8999999999999999E-3"/>
    <n v="0.23"/>
    <n v="122267"/>
  </r>
  <r>
    <x v="0"/>
    <x v="1"/>
    <s v="04"/>
    <x v="23"/>
    <x v="1"/>
    <s v="CM_结果页"/>
    <n v="15992563"/>
    <n v="29471.4"/>
    <n v="1.84"/>
    <n v="6.8999999999999999E-3"/>
    <n v="0.27"/>
    <n v="110930"/>
  </r>
  <r>
    <x v="0"/>
    <x v="1"/>
    <s v="04"/>
    <x v="24"/>
    <x v="1"/>
    <s v="CM_结果页"/>
    <n v="15540445"/>
    <n v="31995"/>
    <n v="2.06"/>
    <n v="7.1999999999999998E-3"/>
    <n v="0.28999999999999998"/>
    <n v="111423"/>
  </r>
  <r>
    <x v="0"/>
    <x v="1"/>
    <s v="04"/>
    <x v="25"/>
    <x v="1"/>
    <s v="CM_结果页"/>
    <n v="15345358"/>
    <n v="30638.959999999999"/>
    <n v="2"/>
    <n v="7.4999999999999997E-3"/>
    <n v="0.27"/>
    <n v="115338"/>
  </r>
  <r>
    <x v="0"/>
    <x v="1"/>
    <s v="04"/>
    <x v="26"/>
    <x v="1"/>
    <s v="CM_结果页"/>
    <n v="14424394"/>
    <n v="29243.93"/>
    <n v="2.0299999999999998"/>
    <n v="7.6E-3"/>
    <n v="0.27"/>
    <n v="109678"/>
  </r>
  <r>
    <x v="0"/>
    <x v="1"/>
    <s v="04"/>
    <x v="27"/>
    <x v="1"/>
    <s v="CM_结果页"/>
    <n v="15143487"/>
    <n v="31716.93"/>
    <n v="2.09"/>
    <n v="7.6E-3"/>
    <n v="0.27"/>
    <n v="115703"/>
  </r>
  <r>
    <x v="0"/>
    <x v="1"/>
    <s v="04"/>
    <x v="28"/>
    <x v="1"/>
    <s v="CM_结果页"/>
    <n v="14574247"/>
    <n v="29962.37"/>
    <n v="2.06"/>
    <n v="7.6E-3"/>
    <n v="0.27"/>
    <n v="110816"/>
  </r>
  <r>
    <x v="0"/>
    <x v="1"/>
    <s v="04"/>
    <x v="29"/>
    <x v="1"/>
    <s v="CM_结果页"/>
    <n v="16358119"/>
    <n v="22625.83"/>
    <n v="1.38"/>
    <n v="7.3000000000000001E-3"/>
    <n v="0.19"/>
    <n v="118940"/>
  </r>
  <r>
    <x v="1"/>
    <x v="0"/>
    <s v="06"/>
    <x v="30"/>
    <x v="0"/>
    <s v="CM_APP_BOX"/>
    <n v="2042426"/>
    <n v="779.89"/>
    <n v="0.38"/>
    <n v="6.7999999999999996E-3"/>
    <n v="0.06"/>
    <n v="13934"/>
  </r>
  <r>
    <x v="1"/>
    <x v="0"/>
    <s v="06"/>
    <x v="31"/>
    <x v="0"/>
    <s v="CM_APP_BOX"/>
    <n v="2038820"/>
    <n v="789.59"/>
    <n v="0.39"/>
    <n v="7.1000000000000004E-3"/>
    <n v="0.05"/>
    <n v="14566"/>
  </r>
  <r>
    <x v="1"/>
    <x v="0"/>
    <s v="06"/>
    <x v="32"/>
    <x v="0"/>
    <s v="CM_APP_BOX"/>
    <n v="2046469"/>
    <n v="810.79"/>
    <n v="0.4"/>
    <n v="7.1999999999999998E-3"/>
    <n v="0.06"/>
    <n v="14737"/>
  </r>
  <r>
    <x v="1"/>
    <x v="0"/>
    <s v="06"/>
    <x v="33"/>
    <x v="0"/>
    <s v="CM_APP_BOX"/>
    <n v="2031566"/>
    <n v="813.48"/>
    <n v="0.4"/>
    <n v="7.1999999999999998E-3"/>
    <n v="0.06"/>
    <n v="14702"/>
  </r>
  <r>
    <x v="1"/>
    <x v="0"/>
    <s v="06"/>
    <x v="34"/>
    <x v="0"/>
    <s v="CM_APP_BOX"/>
    <n v="1879981"/>
    <n v="719.7"/>
    <n v="0.38"/>
    <n v="7.3000000000000001E-3"/>
    <n v="0.05"/>
    <n v="13710"/>
  </r>
  <r>
    <x v="1"/>
    <x v="0"/>
    <s v="06"/>
    <x v="35"/>
    <x v="0"/>
    <s v="CM_APP_BOX"/>
    <n v="1922541"/>
    <n v="727.5"/>
    <n v="0.38"/>
    <n v="7.4000000000000003E-3"/>
    <n v="0.05"/>
    <n v="14137"/>
  </r>
  <r>
    <x v="1"/>
    <x v="0"/>
    <s v="06"/>
    <x v="36"/>
    <x v="0"/>
    <s v="CM_APP_BOX"/>
    <n v="2017245"/>
    <n v="704.45"/>
    <n v="0.35"/>
    <n v="7.0000000000000001E-3"/>
    <n v="0.05"/>
    <n v="14158"/>
  </r>
  <r>
    <x v="1"/>
    <x v="0"/>
    <s v="06"/>
    <x v="37"/>
    <x v="0"/>
    <s v="CM_APP_BOX"/>
    <n v="1876550"/>
    <n v="706.25"/>
    <n v="0.38"/>
    <n v="7.3000000000000001E-3"/>
    <n v="0.05"/>
    <n v="13771"/>
  </r>
  <r>
    <x v="1"/>
    <x v="0"/>
    <s v="06"/>
    <x v="38"/>
    <x v="0"/>
    <s v="CM_APP_BOX"/>
    <n v="2057709"/>
    <n v="816.91"/>
    <n v="0.4"/>
    <n v="8.0999999999999996E-3"/>
    <n v="0.05"/>
    <n v="16689"/>
  </r>
  <r>
    <x v="1"/>
    <x v="0"/>
    <s v="06"/>
    <x v="39"/>
    <x v="0"/>
    <s v="CM_APP_BOX"/>
    <n v="1906280"/>
    <n v="796.39"/>
    <n v="0.42"/>
    <n v="8.9999999999999993E-3"/>
    <n v="0.05"/>
    <n v="17207"/>
  </r>
  <r>
    <x v="1"/>
    <x v="0"/>
    <s v="06"/>
    <x v="40"/>
    <x v="0"/>
    <s v="CM_APP_BOX"/>
    <n v="1953247"/>
    <n v="811.25"/>
    <n v="0.42"/>
    <n v="8.8000000000000005E-3"/>
    <n v="0.05"/>
    <n v="17167"/>
  </r>
  <r>
    <x v="1"/>
    <x v="0"/>
    <s v="06"/>
    <x v="41"/>
    <x v="0"/>
    <s v="CM_APP_BOX"/>
    <n v="2046016"/>
    <n v="792.93"/>
    <n v="0.39"/>
    <n v="8.0000000000000002E-3"/>
    <n v="0.05"/>
    <n v="16434"/>
  </r>
  <r>
    <x v="1"/>
    <x v="0"/>
    <s v="06"/>
    <x v="42"/>
    <x v="0"/>
    <s v="CM_APP_BOX"/>
    <n v="1967161"/>
    <n v="758.25"/>
    <n v="0.39"/>
    <n v="8.0999999999999996E-3"/>
    <n v="0.05"/>
    <n v="15998"/>
  </r>
  <r>
    <x v="1"/>
    <x v="0"/>
    <s v="06"/>
    <x v="43"/>
    <x v="0"/>
    <s v="CM_APP_BOX"/>
    <n v="1968407"/>
    <n v="746.53"/>
    <n v="0.38"/>
    <n v="8.0999999999999996E-3"/>
    <n v="0.05"/>
    <n v="15982"/>
  </r>
  <r>
    <x v="1"/>
    <x v="0"/>
    <s v="06"/>
    <x v="44"/>
    <x v="0"/>
    <s v="CM_APP_BOX"/>
    <n v="2120924"/>
    <n v="747.53"/>
    <n v="0.35"/>
    <n v="7.7999999999999996E-3"/>
    <n v="0.05"/>
    <n v="16586"/>
  </r>
  <r>
    <x v="1"/>
    <x v="0"/>
    <s v="06"/>
    <x v="45"/>
    <x v="0"/>
    <s v="CM_APP_BOX"/>
    <n v="1999231"/>
    <n v="703.8"/>
    <n v="0.35"/>
    <n v="8.2000000000000007E-3"/>
    <n v="0.04"/>
    <n v="16422"/>
  </r>
  <r>
    <x v="1"/>
    <x v="0"/>
    <s v="06"/>
    <x v="46"/>
    <x v="0"/>
    <s v="CM_APP_BOX"/>
    <n v="1994482"/>
    <n v="693.4"/>
    <n v="0.35"/>
    <n v="8.0999999999999996E-3"/>
    <n v="0.04"/>
    <n v="16186"/>
  </r>
  <r>
    <x v="1"/>
    <x v="0"/>
    <s v="06"/>
    <x v="47"/>
    <x v="0"/>
    <s v="CM_APP_BOX"/>
    <n v="2258248"/>
    <n v="700.7"/>
    <n v="0.31"/>
    <n v="7.4000000000000003E-3"/>
    <n v="0.04"/>
    <n v="16611"/>
  </r>
  <r>
    <x v="1"/>
    <x v="0"/>
    <s v="06"/>
    <x v="48"/>
    <x v="0"/>
    <s v="CM_APP_BOX"/>
    <n v="2122898"/>
    <n v="702.24"/>
    <n v="0.33"/>
    <n v="6.8999999999999999E-3"/>
    <n v="0.05"/>
    <n v="14670"/>
  </r>
  <r>
    <x v="1"/>
    <x v="0"/>
    <s v="06"/>
    <x v="49"/>
    <x v="0"/>
    <s v="CM_APP_BOX"/>
    <n v="2045433"/>
    <n v="731.21"/>
    <n v="0.36"/>
    <n v="6.7999999999999996E-3"/>
    <n v="0.05"/>
    <n v="13930"/>
  </r>
  <r>
    <x v="1"/>
    <x v="0"/>
    <s v="06"/>
    <x v="50"/>
    <x v="0"/>
    <s v="CM_APP_BOX"/>
    <n v="2009371"/>
    <n v="736.13"/>
    <n v="0.37"/>
    <n v="7.0000000000000001E-3"/>
    <n v="0.05"/>
    <n v="14063"/>
  </r>
  <r>
    <x v="1"/>
    <x v="0"/>
    <s v="06"/>
    <x v="51"/>
    <x v="0"/>
    <s v="CM_APP_BOX"/>
    <n v="2295999"/>
    <n v="759.02"/>
    <n v="0.33"/>
    <n v="6.1999999999999998E-3"/>
    <n v="0.05"/>
    <n v="14290"/>
  </r>
  <r>
    <x v="1"/>
    <x v="0"/>
    <s v="05"/>
    <x v="52"/>
    <x v="0"/>
    <s v="CM_APP_BOX"/>
    <n v="1815094"/>
    <n v="635.37"/>
    <n v="0.35"/>
    <n v="6.7999999999999996E-3"/>
    <n v="0.05"/>
    <n v="12386"/>
  </r>
  <r>
    <x v="1"/>
    <x v="0"/>
    <s v="05"/>
    <x v="53"/>
    <x v="0"/>
    <s v="CM_APP_BOX"/>
    <n v="1872740"/>
    <n v="722.53"/>
    <n v="0.39"/>
    <n v="6.7999999999999996E-3"/>
    <n v="0.06"/>
    <n v="12668"/>
  </r>
  <r>
    <x v="1"/>
    <x v="0"/>
    <s v="05"/>
    <x v="54"/>
    <x v="0"/>
    <s v="CM_APP_BOX"/>
    <n v="2037709"/>
    <n v="762.2"/>
    <n v="0.37"/>
    <n v="6.4999999999999997E-3"/>
    <n v="0.06"/>
    <n v="13267"/>
  </r>
  <r>
    <x v="1"/>
    <x v="0"/>
    <s v="05"/>
    <x v="55"/>
    <x v="0"/>
    <s v="CM_APP_BOX"/>
    <n v="1984974"/>
    <n v="738.62"/>
    <n v="0.37"/>
    <n v="6.6E-3"/>
    <n v="0.06"/>
    <n v="13086"/>
  </r>
  <r>
    <x v="1"/>
    <x v="0"/>
    <s v="05"/>
    <x v="56"/>
    <x v="0"/>
    <s v="CM_APP_BOX"/>
    <n v="1994608"/>
    <n v="749.69"/>
    <n v="0.38"/>
    <n v="6.4999999999999997E-3"/>
    <n v="0.06"/>
    <n v="12866"/>
  </r>
  <r>
    <x v="1"/>
    <x v="0"/>
    <s v="05"/>
    <x v="57"/>
    <x v="0"/>
    <s v="CM_APP_BOX"/>
    <n v="2072727"/>
    <n v="764.5"/>
    <n v="0.37"/>
    <n v="6.4999999999999997E-3"/>
    <n v="0.06"/>
    <n v="13435"/>
  </r>
  <r>
    <x v="1"/>
    <x v="0"/>
    <s v="05"/>
    <x v="58"/>
    <x v="0"/>
    <s v="CM_APP_BOX"/>
    <n v="2111310"/>
    <n v="736.74"/>
    <n v="0.35"/>
    <n v="6.4999999999999997E-3"/>
    <n v="0.05"/>
    <n v="13689"/>
  </r>
  <r>
    <x v="1"/>
    <x v="0"/>
    <s v="05"/>
    <x v="59"/>
    <x v="0"/>
    <s v="CM_APP_BOX"/>
    <n v="2145433"/>
    <n v="764.13"/>
    <n v="0.36"/>
    <n v="6.6E-3"/>
    <n v="0.05"/>
    <n v="14204"/>
  </r>
  <r>
    <x v="1"/>
    <x v="0"/>
    <s v="05"/>
    <x v="60"/>
    <x v="0"/>
    <s v="CM_APP_BOX"/>
    <n v="2123626"/>
    <n v="722.6"/>
    <n v="0.34"/>
    <n v="6.7000000000000002E-3"/>
    <n v="0.05"/>
    <n v="14166"/>
  </r>
  <r>
    <x v="1"/>
    <x v="0"/>
    <s v="05"/>
    <x v="61"/>
    <x v="0"/>
    <s v="CM_APP_BOX"/>
    <n v="1913177"/>
    <n v="645.21"/>
    <n v="0.34"/>
    <n v="6.7000000000000002E-3"/>
    <n v="0.05"/>
    <n v="12781"/>
  </r>
  <r>
    <x v="1"/>
    <x v="0"/>
    <s v="05"/>
    <x v="62"/>
    <x v="0"/>
    <s v="CM_APP_BOX"/>
    <n v="1753850"/>
    <n v="597.28"/>
    <n v="0.34"/>
    <n v="6.6E-3"/>
    <n v="0.05"/>
    <n v="11540"/>
  </r>
  <r>
    <x v="1"/>
    <x v="0"/>
    <s v="05"/>
    <x v="63"/>
    <x v="0"/>
    <s v="CM_APP_BOX"/>
    <n v="1516492"/>
    <n v="510.91"/>
    <n v="0.34"/>
    <n v="6.8999999999999999E-3"/>
    <n v="0.05"/>
    <n v="10428"/>
  </r>
  <r>
    <x v="1"/>
    <x v="0"/>
    <s v="05"/>
    <x v="64"/>
    <x v="0"/>
    <s v="CM_APP_BOX"/>
    <n v="1658405"/>
    <n v="510.96"/>
    <n v="0.31"/>
    <n v="6.7999999999999996E-3"/>
    <n v="0.05"/>
    <n v="11290"/>
  </r>
  <r>
    <x v="1"/>
    <x v="0"/>
    <s v="05"/>
    <x v="65"/>
    <x v="0"/>
    <s v="CM_APP_BOX"/>
    <n v="2125349"/>
    <n v="741.88"/>
    <n v="0.35"/>
    <n v="6.1999999999999998E-3"/>
    <n v="0.06"/>
    <n v="13260"/>
  </r>
  <r>
    <x v="1"/>
    <x v="0"/>
    <s v="05"/>
    <x v="66"/>
    <x v="0"/>
    <s v="CM_APP_BOX"/>
    <n v="2319714"/>
    <n v="880.44"/>
    <n v="0.38"/>
    <n v="6.7999999999999996E-3"/>
    <n v="0.06"/>
    <n v="15664"/>
  </r>
  <r>
    <x v="1"/>
    <x v="0"/>
    <s v="05"/>
    <x v="67"/>
    <x v="0"/>
    <s v="CM_APP_BOX"/>
    <n v="2426637"/>
    <n v="1160.71"/>
    <n v="0.48"/>
    <n v="6.6E-3"/>
    <n v="7.0000000000000007E-2"/>
    <n v="16021"/>
  </r>
  <r>
    <x v="1"/>
    <x v="0"/>
    <s v="05"/>
    <x v="68"/>
    <x v="0"/>
    <s v="CM_APP_BOX"/>
    <n v="2051049"/>
    <n v="765.18"/>
    <n v="0.37"/>
    <n v="6.4999999999999997E-3"/>
    <n v="0.06"/>
    <n v="13249"/>
  </r>
  <r>
    <x v="1"/>
    <x v="0"/>
    <s v="05"/>
    <x v="69"/>
    <x v="0"/>
    <s v="CM_APP_BOX"/>
    <n v="2193440"/>
    <n v="753.53"/>
    <n v="0.34"/>
    <n v="6.1999999999999998E-3"/>
    <n v="0.06"/>
    <n v="13562"/>
  </r>
  <r>
    <x v="1"/>
    <x v="0"/>
    <s v="05"/>
    <x v="70"/>
    <x v="0"/>
    <s v="CM_APP_BOX"/>
    <n v="2461527"/>
    <n v="801.68"/>
    <n v="0.33"/>
    <n v="6.1999999999999998E-3"/>
    <n v="0.05"/>
    <n v="15290"/>
  </r>
  <r>
    <x v="1"/>
    <x v="0"/>
    <s v="05"/>
    <x v="71"/>
    <x v="0"/>
    <s v="CM_APP_BOX"/>
    <n v="2270051"/>
    <n v="786.5"/>
    <n v="0.35"/>
    <n v="6.4999999999999997E-3"/>
    <n v="0.05"/>
    <n v="14831"/>
  </r>
  <r>
    <x v="1"/>
    <x v="0"/>
    <s v="05"/>
    <x v="72"/>
    <x v="0"/>
    <s v="CM_APP_BOX"/>
    <n v="2448753"/>
    <n v="816.66"/>
    <n v="0.33"/>
    <n v="6.4000000000000003E-3"/>
    <n v="0.05"/>
    <n v="15661"/>
  </r>
  <r>
    <x v="1"/>
    <x v="0"/>
    <s v="05"/>
    <x v="73"/>
    <x v="0"/>
    <s v="CM_APP_BOX"/>
    <n v="2780203"/>
    <n v="971.78"/>
    <n v="0.35"/>
    <n v="6.6E-3"/>
    <n v="0.05"/>
    <n v="18328"/>
  </r>
  <r>
    <x v="1"/>
    <x v="0"/>
    <s v="05"/>
    <x v="74"/>
    <x v="0"/>
    <s v="CM_APP_BOX"/>
    <n v="2589123"/>
    <n v="872.31"/>
    <n v="0.34"/>
    <n v="6.4999999999999997E-3"/>
    <n v="0.05"/>
    <n v="16942"/>
  </r>
  <r>
    <x v="1"/>
    <x v="0"/>
    <s v="05"/>
    <x v="75"/>
    <x v="0"/>
    <s v="CM_APP_BOX"/>
    <n v="1813406"/>
    <n v="395.6"/>
    <n v="0.22"/>
    <n v="6.7000000000000002E-3"/>
    <n v="0.03"/>
    <n v="12199"/>
  </r>
  <r>
    <x v="1"/>
    <x v="0"/>
    <s v="05"/>
    <x v="76"/>
    <x v="0"/>
    <s v="CM_APP_BOX"/>
    <n v="1886951"/>
    <n v="497.75"/>
    <n v="0.26"/>
    <n v="6.8999999999999999E-3"/>
    <n v="0.04"/>
    <n v="13053"/>
  </r>
  <r>
    <x v="1"/>
    <x v="0"/>
    <s v="05"/>
    <x v="77"/>
    <x v="0"/>
    <s v="CM_APP_BOX"/>
    <n v="2001404"/>
    <n v="471.77"/>
    <n v="0.24"/>
    <n v="6.7999999999999996E-3"/>
    <n v="0.03"/>
    <n v="13560"/>
  </r>
  <r>
    <x v="1"/>
    <x v="0"/>
    <s v="05"/>
    <x v="78"/>
    <x v="0"/>
    <s v="CM_APP_BOX"/>
    <n v="1938454"/>
    <n v="505.64"/>
    <n v="0.26"/>
    <n v="6.7000000000000002E-3"/>
    <n v="0.04"/>
    <n v="12985"/>
  </r>
  <r>
    <x v="1"/>
    <x v="0"/>
    <s v="05"/>
    <x v="79"/>
    <x v="0"/>
    <s v="CM_APP_BOX"/>
    <n v="1976542"/>
    <n v="429.93"/>
    <n v="0.22"/>
    <n v="6.8999999999999999E-3"/>
    <n v="0.03"/>
    <n v="13638"/>
  </r>
  <r>
    <x v="1"/>
    <x v="0"/>
    <s v="05"/>
    <x v="80"/>
    <x v="0"/>
    <s v="CM_APP_BOX"/>
    <n v="2061867"/>
    <n v="560.05999999999995"/>
    <n v="0.27"/>
    <n v="6.8999999999999999E-3"/>
    <n v="0.04"/>
    <n v="14140"/>
  </r>
  <r>
    <x v="1"/>
    <x v="0"/>
    <s v="05"/>
    <x v="81"/>
    <x v="0"/>
    <s v="CM_APP_BOX"/>
    <n v="2075252"/>
    <n v="535.24"/>
    <n v="0.26"/>
    <n v="6.7000000000000002E-3"/>
    <n v="0.04"/>
    <n v="13976"/>
  </r>
  <r>
    <x v="1"/>
    <x v="0"/>
    <s v="05"/>
    <x v="82"/>
    <x v="0"/>
    <s v="CM_APP_BOX"/>
    <n v="2100062"/>
    <n v="541.54999999999995"/>
    <n v="0.26"/>
    <n v="6.7999999999999996E-3"/>
    <n v="0.04"/>
    <n v="14243"/>
  </r>
  <r>
    <x v="1"/>
    <x v="0"/>
    <s v="04"/>
    <x v="0"/>
    <x v="0"/>
    <s v="CM_APP_BOX"/>
    <n v="1951844"/>
    <n v="487.07"/>
    <n v="0.25"/>
    <n v="6.6E-3"/>
    <n v="0.04"/>
    <n v="12853"/>
  </r>
  <r>
    <x v="1"/>
    <x v="0"/>
    <s v="04"/>
    <x v="1"/>
    <x v="0"/>
    <s v="CM_APP_BOX"/>
    <n v="2335330"/>
    <n v="486.29"/>
    <n v="0.21"/>
    <n v="6.4000000000000003E-3"/>
    <n v="0.03"/>
    <n v="15026"/>
  </r>
  <r>
    <x v="1"/>
    <x v="0"/>
    <s v="04"/>
    <x v="2"/>
    <x v="0"/>
    <s v="CM_APP_BOX"/>
    <n v="2415640"/>
    <n v="630.21"/>
    <n v="0.26"/>
    <n v="6.4999999999999997E-3"/>
    <n v="0.04"/>
    <n v="15768"/>
  </r>
  <r>
    <x v="1"/>
    <x v="0"/>
    <s v="04"/>
    <x v="3"/>
    <x v="0"/>
    <s v="CM_APP_BOX"/>
    <n v="2424777"/>
    <n v="588.80999999999995"/>
    <n v="0.24"/>
    <n v="6.7999999999999996E-3"/>
    <n v="0.04"/>
    <n v="16393"/>
  </r>
  <r>
    <x v="1"/>
    <x v="0"/>
    <s v="04"/>
    <x v="4"/>
    <x v="0"/>
    <s v="CM_APP_BOX"/>
    <n v="2632135"/>
    <n v="642.54"/>
    <n v="0.24"/>
    <n v="6.7999999999999996E-3"/>
    <n v="0.04"/>
    <n v="18025"/>
  </r>
  <r>
    <x v="1"/>
    <x v="0"/>
    <s v="04"/>
    <x v="5"/>
    <x v="0"/>
    <s v="CM_APP_BOX"/>
    <n v="2612706"/>
    <n v="653.92999999999995"/>
    <n v="0.25"/>
    <n v="7.1000000000000004E-3"/>
    <n v="0.04"/>
    <n v="18422"/>
  </r>
  <r>
    <x v="1"/>
    <x v="0"/>
    <s v="04"/>
    <x v="6"/>
    <x v="0"/>
    <s v="CM_APP_BOX"/>
    <n v="2654323"/>
    <n v="574.47"/>
    <n v="0.22"/>
    <n v="6.7999999999999996E-3"/>
    <n v="0.03"/>
    <n v="17957"/>
  </r>
  <r>
    <x v="1"/>
    <x v="0"/>
    <s v="04"/>
    <x v="7"/>
    <x v="0"/>
    <s v="CM_APP_BOX"/>
    <n v="2881708"/>
    <n v="574.88"/>
    <n v="0.2"/>
    <n v="6.6E-3"/>
    <n v="0.03"/>
    <n v="18949"/>
  </r>
  <r>
    <x v="1"/>
    <x v="0"/>
    <s v="04"/>
    <x v="8"/>
    <x v="0"/>
    <s v="CM_APP_BOX"/>
    <n v="2985912"/>
    <n v="689.68"/>
    <n v="0.23"/>
    <n v="6.4999999999999997E-3"/>
    <n v="0.04"/>
    <n v="19426"/>
  </r>
  <r>
    <x v="1"/>
    <x v="0"/>
    <s v="04"/>
    <x v="9"/>
    <x v="0"/>
    <s v="CM_APP_BOX"/>
    <n v="3072327"/>
    <n v="828.29"/>
    <n v="0.27"/>
    <n v="6.7999999999999996E-3"/>
    <n v="0.04"/>
    <n v="20756"/>
  </r>
  <r>
    <x v="1"/>
    <x v="0"/>
    <s v="04"/>
    <x v="10"/>
    <x v="0"/>
    <s v="CM_APP_BOX"/>
    <n v="3163113"/>
    <n v="817.17"/>
    <n v="0.26"/>
    <n v="6.4999999999999997E-3"/>
    <n v="0.04"/>
    <n v="20537"/>
  </r>
  <r>
    <x v="1"/>
    <x v="0"/>
    <s v="04"/>
    <x v="11"/>
    <x v="0"/>
    <s v="CM_APP_BOX"/>
    <n v="3384001"/>
    <n v="894.91"/>
    <n v="0.26"/>
    <n v="6.7999999999999996E-3"/>
    <n v="0.04"/>
    <n v="23135"/>
  </r>
  <r>
    <x v="1"/>
    <x v="0"/>
    <s v="04"/>
    <x v="12"/>
    <x v="0"/>
    <s v="CM_APP_BOX"/>
    <n v="3286186"/>
    <n v="751.11"/>
    <n v="0.23"/>
    <n v="6.7999999999999996E-3"/>
    <n v="0.03"/>
    <n v="22423"/>
  </r>
  <r>
    <x v="1"/>
    <x v="0"/>
    <s v="04"/>
    <x v="13"/>
    <x v="0"/>
    <s v="CM_APP_BOX"/>
    <n v="3118397"/>
    <n v="759.31"/>
    <n v="0.24"/>
    <n v="7.1999999999999998E-3"/>
    <n v="0.03"/>
    <n v="22391"/>
  </r>
  <r>
    <x v="1"/>
    <x v="0"/>
    <s v="04"/>
    <x v="14"/>
    <x v="0"/>
    <s v="CM_APP_BOX"/>
    <n v="3150015"/>
    <n v="756.92"/>
    <n v="0.24"/>
    <n v="7.0000000000000001E-3"/>
    <n v="0.03"/>
    <n v="22146"/>
  </r>
  <r>
    <x v="1"/>
    <x v="0"/>
    <s v="04"/>
    <x v="15"/>
    <x v="0"/>
    <s v="CM_APP_BOX"/>
    <n v="3295840"/>
    <n v="825.1"/>
    <n v="0.25"/>
    <n v="6.8999999999999999E-3"/>
    <n v="0.04"/>
    <n v="22578"/>
  </r>
  <r>
    <x v="1"/>
    <x v="0"/>
    <s v="04"/>
    <x v="16"/>
    <x v="0"/>
    <s v="CM_APP_BOX"/>
    <n v="3631341"/>
    <n v="973.41"/>
    <n v="0.27"/>
    <n v="6.8999999999999999E-3"/>
    <n v="0.04"/>
    <n v="25212"/>
  </r>
  <r>
    <x v="1"/>
    <x v="0"/>
    <s v="04"/>
    <x v="17"/>
    <x v="0"/>
    <s v="CM_APP_BOX"/>
    <n v="3295128"/>
    <n v="1061.68"/>
    <n v="0.32"/>
    <n v="7.4000000000000003E-3"/>
    <n v="0.04"/>
    <n v="24491"/>
  </r>
  <r>
    <x v="1"/>
    <x v="0"/>
    <s v="04"/>
    <x v="18"/>
    <x v="0"/>
    <s v="CM_APP_BOX"/>
    <n v="4198353"/>
    <n v="1102.22"/>
    <n v="0.26"/>
    <n v="6.4999999999999997E-3"/>
    <n v="0.04"/>
    <n v="27186"/>
  </r>
  <r>
    <x v="1"/>
    <x v="0"/>
    <s v="04"/>
    <x v="19"/>
    <x v="0"/>
    <s v="CM_APP_BOX"/>
    <n v="3071669"/>
    <n v="1069.78"/>
    <n v="0.35"/>
    <n v="7.4999999999999997E-3"/>
    <n v="0.05"/>
    <n v="22941"/>
  </r>
  <r>
    <x v="1"/>
    <x v="0"/>
    <s v="04"/>
    <x v="20"/>
    <x v="0"/>
    <s v="CM_APP_BOX"/>
    <n v="3221423"/>
    <n v="1230.19"/>
    <n v="0.38"/>
    <n v="7.3000000000000001E-3"/>
    <n v="0.05"/>
    <n v="23508"/>
  </r>
  <r>
    <x v="1"/>
    <x v="0"/>
    <s v="04"/>
    <x v="21"/>
    <x v="0"/>
    <s v="CM_APP_BOX"/>
    <n v="3635104"/>
    <n v="1224.4000000000001"/>
    <n v="0.34"/>
    <n v="7.1999999999999998E-3"/>
    <n v="0.05"/>
    <n v="26281"/>
  </r>
  <r>
    <x v="1"/>
    <x v="0"/>
    <s v="04"/>
    <x v="22"/>
    <x v="0"/>
    <s v="CM_APP_BOX"/>
    <n v="3810955"/>
    <n v="1332.11"/>
    <n v="0.35"/>
    <n v="7.1000000000000004E-3"/>
    <n v="0.05"/>
    <n v="27061"/>
  </r>
  <r>
    <x v="1"/>
    <x v="0"/>
    <s v="04"/>
    <x v="23"/>
    <x v="0"/>
    <s v="CM_APP_BOX"/>
    <n v="3972522"/>
    <n v="1370.1"/>
    <n v="0.34"/>
    <n v="7.1000000000000004E-3"/>
    <n v="0.05"/>
    <n v="28228"/>
  </r>
  <r>
    <x v="1"/>
    <x v="0"/>
    <s v="04"/>
    <x v="24"/>
    <x v="0"/>
    <s v="CM_APP_BOX"/>
    <n v="4181826"/>
    <n v="1431.05"/>
    <n v="0.34"/>
    <n v="7.3000000000000001E-3"/>
    <n v="0.05"/>
    <n v="30331"/>
  </r>
  <r>
    <x v="1"/>
    <x v="0"/>
    <s v="04"/>
    <x v="25"/>
    <x v="0"/>
    <s v="CM_APP_BOX"/>
    <n v="4310117"/>
    <n v="1528.02"/>
    <n v="0.35"/>
    <n v="7.4999999999999997E-3"/>
    <n v="0.05"/>
    <n v="32136"/>
  </r>
  <r>
    <x v="1"/>
    <x v="0"/>
    <s v="04"/>
    <x v="26"/>
    <x v="0"/>
    <s v="CM_APP_BOX"/>
    <n v="4193990"/>
    <n v="1438.62"/>
    <n v="0.34"/>
    <n v="7.4000000000000003E-3"/>
    <n v="0.05"/>
    <n v="31127"/>
  </r>
  <r>
    <x v="1"/>
    <x v="0"/>
    <s v="04"/>
    <x v="27"/>
    <x v="0"/>
    <s v="CM_APP_BOX"/>
    <n v="4149287"/>
    <n v="1337.44"/>
    <n v="0.32"/>
    <n v="7.3000000000000001E-3"/>
    <n v="0.04"/>
    <n v="30455"/>
  </r>
  <r>
    <x v="1"/>
    <x v="0"/>
    <s v="04"/>
    <x v="28"/>
    <x v="0"/>
    <s v="CM_APP_BOX"/>
    <n v="4086596"/>
    <n v="1300.03"/>
    <n v="0.32"/>
    <n v="7.1999999999999998E-3"/>
    <n v="0.04"/>
    <n v="29534"/>
  </r>
  <r>
    <x v="1"/>
    <x v="0"/>
    <s v="04"/>
    <x v="29"/>
    <x v="0"/>
    <s v="CM_APP_BOX"/>
    <n v="4147165"/>
    <n v="1341.22"/>
    <n v="0.32"/>
    <n v="7.3000000000000001E-3"/>
    <n v="0.04"/>
    <n v="30441"/>
  </r>
  <r>
    <x v="1"/>
    <x v="1"/>
    <s v="06"/>
    <x v="30"/>
    <x v="1"/>
    <s v="CM_APP_BOX"/>
    <n v="2732040"/>
    <n v="216.24"/>
    <n v="0.08"/>
    <n v="5.1999999999999998E-3"/>
    <n v="0.02"/>
    <n v="14225"/>
  </r>
  <r>
    <x v="1"/>
    <x v="1"/>
    <s v="06"/>
    <x v="31"/>
    <x v="1"/>
    <s v="CM_APP_BOX"/>
    <n v="2887364"/>
    <n v="231.59"/>
    <n v="0.08"/>
    <n v="5.4000000000000003E-3"/>
    <n v="0.01"/>
    <n v="15547"/>
  </r>
  <r>
    <x v="1"/>
    <x v="1"/>
    <s v="06"/>
    <x v="32"/>
    <x v="1"/>
    <s v="CM_APP_BOX"/>
    <n v="2867786"/>
    <n v="271.92"/>
    <n v="0.09"/>
    <n v="5.3E-3"/>
    <n v="0.02"/>
    <n v="15095"/>
  </r>
  <r>
    <x v="1"/>
    <x v="1"/>
    <s v="06"/>
    <x v="33"/>
    <x v="1"/>
    <s v="CM_APP_BOX"/>
    <n v="2863887"/>
    <n v="238.87"/>
    <n v="0.08"/>
    <n v="5.3E-3"/>
    <n v="0.02"/>
    <n v="15286"/>
  </r>
  <r>
    <x v="1"/>
    <x v="1"/>
    <s v="06"/>
    <x v="34"/>
    <x v="1"/>
    <s v="CM_APP_BOX"/>
    <n v="2995767"/>
    <n v="594.66999999999996"/>
    <n v="0.2"/>
    <n v="5.1000000000000004E-3"/>
    <n v="0.04"/>
    <n v="15407"/>
  </r>
  <r>
    <x v="1"/>
    <x v="1"/>
    <s v="06"/>
    <x v="35"/>
    <x v="1"/>
    <s v="CM_APP_BOX"/>
    <n v="2996752"/>
    <n v="586.99"/>
    <n v="0.2"/>
    <n v="5.0000000000000001E-3"/>
    <n v="0.04"/>
    <n v="15105"/>
  </r>
  <r>
    <x v="1"/>
    <x v="1"/>
    <s v="06"/>
    <x v="36"/>
    <x v="1"/>
    <s v="CM_APP_BOX"/>
    <n v="2867686"/>
    <n v="428.85"/>
    <n v="0.15"/>
    <n v="5.1000000000000004E-3"/>
    <n v="0.03"/>
    <n v="14620"/>
  </r>
  <r>
    <x v="1"/>
    <x v="1"/>
    <s v="06"/>
    <x v="37"/>
    <x v="1"/>
    <s v="CM_APP_BOX"/>
    <n v="3028908"/>
    <n v="429.29"/>
    <n v="0.14000000000000001"/>
    <n v="5.1000000000000004E-3"/>
    <n v="0.03"/>
    <n v="15415"/>
  </r>
  <r>
    <x v="1"/>
    <x v="1"/>
    <s v="06"/>
    <x v="38"/>
    <x v="1"/>
    <s v="CM_APP_BOX"/>
    <n v="2973107"/>
    <n v="465.56"/>
    <n v="0.16"/>
    <n v="5.3E-3"/>
    <n v="0.03"/>
    <n v="15645"/>
  </r>
  <r>
    <x v="1"/>
    <x v="1"/>
    <s v="06"/>
    <x v="39"/>
    <x v="1"/>
    <s v="CM_APP_BOX"/>
    <n v="3080973"/>
    <n v="477.31"/>
    <n v="0.15"/>
    <n v="5.3E-3"/>
    <n v="0.03"/>
    <n v="16224"/>
  </r>
  <r>
    <x v="1"/>
    <x v="1"/>
    <s v="06"/>
    <x v="40"/>
    <x v="1"/>
    <s v="CM_APP_BOX"/>
    <n v="3012630"/>
    <n v="482.93"/>
    <n v="0.16"/>
    <n v="5.1999999999999998E-3"/>
    <n v="0.03"/>
    <n v="15669"/>
  </r>
  <r>
    <x v="1"/>
    <x v="1"/>
    <s v="06"/>
    <x v="41"/>
    <x v="1"/>
    <s v="CM_APP_BOX"/>
    <n v="2899079"/>
    <n v="569.64"/>
    <n v="0.2"/>
    <n v="5.1999999999999998E-3"/>
    <n v="0.04"/>
    <n v="15184"/>
  </r>
  <r>
    <x v="1"/>
    <x v="1"/>
    <s v="06"/>
    <x v="42"/>
    <x v="1"/>
    <s v="CM_APP_BOX"/>
    <n v="3083213"/>
    <n v="510.41"/>
    <n v="0.17"/>
    <n v="5.1000000000000004E-3"/>
    <n v="0.03"/>
    <n v="15677"/>
  </r>
  <r>
    <x v="1"/>
    <x v="1"/>
    <s v="06"/>
    <x v="43"/>
    <x v="1"/>
    <s v="CM_APP_BOX"/>
    <n v="3124307"/>
    <n v="322.04000000000002"/>
    <n v="0.1"/>
    <n v="5.0000000000000001E-3"/>
    <n v="0.02"/>
    <n v="15634"/>
  </r>
  <r>
    <x v="1"/>
    <x v="1"/>
    <s v="06"/>
    <x v="44"/>
    <x v="1"/>
    <s v="CM_APP_BOX"/>
    <n v="3076293"/>
    <n v="485.1"/>
    <n v="0.16"/>
    <n v="5.1000000000000004E-3"/>
    <n v="0.03"/>
    <n v="15699"/>
  </r>
  <r>
    <x v="1"/>
    <x v="1"/>
    <s v="06"/>
    <x v="45"/>
    <x v="1"/>
    <s v="CM_APP_BOX"/>
    <n v="3262376"/>
    <n v="491.67"/>
    <n v="0.15"/>
    <n v="5.3E-3"/>
    <n v="0.03"/>
    <n v="17177"/>
  </r>
  <r>
    <x v="1"/>
    <x v="1"/>
    <s v="06"/>
    <x v="46"/>
    <x v="1"/>
    <s v="CM_APP_BOX"/>
    <n v="3288135"/>
    <n v="460.4"/>
    <n v="0.14000000000000001"/>
    <n v="5.4000000000000003E-3"/>
    <n v="0.03"/>
    <n v="17646"/>
  </r>
  <r>
    <x v="1"/>
    <x v="1"/>
    <s v="06"/>
    <x v="47"/>
    <x v="1"/>
    <s v="CM_APP_BOX"/>
    <n v="2929150"/>
    <n v="359.46"/>
    <n v="0.12"/>
    <n v="5.3E-3"/>
    <n v="0.02"/>
    <n v="15471"/>
  </r>
  <r>
    <x v="1"/>
    <x v="1"/>
    <s v="06"/>
    <x v="48"/>
    <x v="1"/>
    <s v="CM_APP_BOX"/>
    <n v="3086367"/>
    <n v="467.37"/>
    <n v="0.15"/>
    <n v="5.4000000000000003E-3"/>
    <n v="0.03"/>
    <n v="16621"/>
  </r>
  <r>
    <x v="1"/>
    <x v="1"/>
    <s v="06"/>
    <x v="49"/>
    <x v="1"/>
    <s v="CM_APP_BOX"/>
    <n v="3175929"/>
    <n v="454.78"/>
    <n v="0.14000000000000001"/>
    <n v="5.4000000000000003E-3"/>
    <n v="0.03"/>
    <n v="17063"/>
  </r>
  <r>
    <x v="1"/>
    <x v="1"/>
    <s v="06"/>
    <x v="50"/>
    <x v="1"/>
    <s v="CM_APP_BOX"/>
    <n v="3272122"/>
    <n v="432.79"/>
    <n v="0.13"/>
    <n v="5.4000000000000003E-3"/>
    <n v="0.02"/>
    <n v="17758"/>
  </r>
  <r>
    <x v="1"/>
    <x v="1"/>
    <s v="06"/>
    <x v="51"/>
    <x v="1"/>
    <s v="CM_APP_BOX"/>
    <n v="3094298"/>
    <n v="523.20000000000005"/>
    <n v="0.17"/>
    <n v="5.7000000000000002E-3"/>
    <n v="0.03"/>
    <n v="17720"/>
  </r>
  <r>
    <x v="1"/>
    <x v="1"/>
    <s v="05"/>
    <x v="52"/>
    <x v="1"/>
    <s v="CM_APP_BOX"/>
    <n v="3683059"/>
    <n v="635.98"/>
    <n v="0.17"/>
    <n v="5.7999999999999996E-3"/>
    <n v="0.03"/>
    <n v="21513"/>
  </r>
  <r>
    <x v="1"/>
    <x v="1"/>
    <s v="05"/>
    <x v="53"/>
    <x v="1"/>
    <s v="CM_APP_BOX"/>
    <n v="3620076"/>
    <n v="594.19000000000005"/>
    <n v="0.16"/>
    <n v="5.8999999999999999E-3"/>
    <n v="0.03"/>
    <n v="21497"/>
  </r>
  <r>
    <x v="1"/>
    <x v="1"/>
    <s v="05"/>
    <x v="54"/>
    <x v="1"/>
    <s v="CM_APP_BOX"/>
    <n v="3447296"/>
    <n v="534.27"/>
    <n v="0.16"/>
    <n v="5.5999999999999999E-3"/>
    <n v="0.03"/>
    <n v="19461"/>
  </r>
  <r>
    <x v="1"/>
    <x v="1"/>
    <s v="05"/>
    <x v="55"/>
    <x v="1"/>
    <s v="CM_APP_BOX"/>
    <n v="3440039"/>
    <n v="455.91"/>
    <n v="0.13"/>
    <n v="5.5999999999999999E-3"/>
    <n v="0.02"/>
    <n v="19301"/>
  </r>
  <r>
    <x v="1"/>
    <x v="1"/>
    <s v="05"/>
    <x v="56"/>
    <x v="1"/>
    <s v="CM_APP_BOX"/>
    <n v="3520895"/>
    <n v="480.7"/>
    <n v="0.14000000000000001"/>
    <n v="5.4999999999999997E-3"/>
    <n v="0.02"/>
    <n v="19474"/>
  </r>
  <r>
    <x v="1"/>
    <x v="1"/>
    <s v="05"/>
    <x v="57"/>
    <x v="1"/>
    <s v="CM_APP_BOX"/>
    <n v="3518810"/>
    <n v="487.53"/>
    <n v="0.14000000000000001"/>
    <n v="5.4999999999999997E-3"/>
    <n v="0.03"/>
    <n v="19393"/>
  </r>
  <r>
    <x v="1"/>
    <x v="1"/>
    <s v="05"/>
    <x v="58"/>
    <x v="1"/>
    <s v="CM_APP_BOX"/>
    <n v="3522279"/>
    <n v="525.55999999999995"/>
    <n v="0.15"/>
    <n v="5.5999999999999999E-3"/>
    <n v="0.03"/>
    <n v="19602"/>
  </r>
  <r>
    <x v="1"/>
    <x v="1"/>
    <s v="05"/>
    <x v="59"/>
    <x v="1"/>
    <s v="CM_APP_BOX"/>
    <n v="3668926"/>
    <n v="576.80999999999995"/>
    <n v="0.16"/>
    <n v="5.7999999999999996E-3"/>
    <n v="0.03"/>
    <n v="21287"/>
  </r>
  <r>
    <x v="1"/>
    <x v="1"/>
    <s v="05"/>
    <x v="60"/>
    <x v="1"/>
    <s v="CM_APP_BOX"/>
    <n v="3707588"/>
    <n v="572.79999999999995"/>
    <n v="0.15"/>
    <n v="6.0000000000000001E-3"/>
    <n v="0.03"/>
    <n v="22167"/>
  </r>
  <r>
    <x v="1"/>
    <x v="1"/>
    <s v="05"/>
    <x v="61"/>
    <x v="1"/>
    <s v="CM_APP_BOX"/>
    <n v="3811281"/>
    <n v="502.74"/>
    <n v="0.13"/>
    <n v="5.7000000000000002E-3"/>
    <n v="0.02"/>
    <n v="21741"/>
  </r>
  <r>
    <x v="1"/>
    <x v="1"/>
    <s v="05"/>
    <x v="62"/>
    <x v="1"/>
    <s v="CM_APP_BOX"/>
    <n v="3808957"/>
    <n v="657.67"/>
    <n v="0.17"/>
    <n v="5.7000000000000002E-3"/>
    <n v="0.03"/>
    <n v="21762"/>
  </r>
  <r>
    <x v="1"/>
    <x v="1"/>
    <s v="05"/>
    <x v="63"/>
    <x v="1"/>
    <s v="CM_APP_BOX"/>
    <n v="4018600"/>
    <n v="678.5"/>
    <n v="0.17"/>
    <n v="5.7000000000000002E-3"/>
    <n v="0.03"/>
    <n v="22911"/>
  </r>
  <r>
    <x v="1"/>
    <x v="1"/>
    <s v="05"/>
    <x v="64"/>
    <x v="1"/>
    <s v="CM_APP_BOX"/>
    <n v="4143492"/>
    <n v="661.96"/>
    <n v="0.16"/>
    <n v="5.7000000000000002E-3"/>
    <n v="0.03"/>
    <n v="23655"/>
  </r>
  <r>
    <x v="1"/>
    <x v="1"/>
    <s v="05"/>
    <x v="65"/>
    <x v="1"/>
    <s v="CM_APP_BOX"/>
    <n v="3753609"/>
    <n v="676.82"/>
    <n v="0.18"/>
    <n v="5.5999999999999999E-3"/>
    <n v="0.03"/>
    <n v="21165"/>
  </r>
  <r>
    <x v="1"/>
    <x v="1"/>
    <s v="05"/>
    <x v="66"/>
    <x v="1"/>
    <s v="CM_APP_BOX"/>
    <n v="3857379"/>
    <n v="617.89"/>
    <n v="0.16"/>
    <n v="6.3E-3"/>
    <n v="0.03"/>
    <n v="24133"/>
  </r>
  <r>
    <x v="1"/>
    <x v="1"/>
    <s v="05"/>
    <x v="67"/>
    <x v="1"/>
    <s v="CM_APP_BOX"/>
    <n v="3797486"/>
    <n v="496.4"/>
    <n v="0.13"/>
    <n v="6.3E-3"/>
    <n v="0.02"/>
    <n v="24073"/>
  </r>
  <r>
    <x v="1"/>
    <x v="1"/>
    <s v="05"/>
    <x v="68"/>
    <x v="1"/>
    <s v="CM_APP_BOX"/>
    <n v="4128670"/>
    <n v="640.29999999999995"/>
    <n v="0.16"/>
    <n v="6.1999999999999998E-3"/>
    <n v="0.03"/>
    <n v="25495"/>
  </r>
  <r>
    <x v="1"/>
    <x v="1"/>
    <s v="05"/>
    <x v="69"/>
    <x v="1"/>
    <s v="CM_APP_BOX"/>
    <n v="4011576"/>
    <n v="696.04"/>
    <n v="0.17"/>
    <n v="5.7999999999999996E-3"/>
    <n v="0.03"/>
    <n v="23255"/>
  </r>
  <r>
    <x v="1"/>
    <x v="1"/>
    <s v="05"/>
    <x v="70"/>
    <x v="1"/>
    <s v="CM_APP_BOX"/>
    <n v="3768681"/>
    <n v="633.20000000000005"/>
    <n v="0.17"/>
    <n v="6.6E-3"/>
    <n v="0.03"/>
    <n v="24695"/>
  </r>
  <r>
    <x v="1"/>
    <x v="1"/>
    <s v="05"/>
    <x v="71"/>
    <x v="1"/>
    <s v="CM_APP_BOX"/>
    <n v="4005713"/>
    <n v="605"/>
    <n v="0.15"/>
    <n v="6.3E-3"/>
    <n v="0.02"/>
    <n v="25109"/>
  </r>
  <r>
    <x v="1"/>
    <x v="1"/>
    <s v="05"/>
    <x v="72"/>
    <x v="1"/>
    <s v="CM_APP_BOX"/>
    <n v="3952458"/>
    <n v="671.19"/>
    <n v="0.17"/>
    <n v="6.4000000000000003E-3"/>
    <n v="0.03"/>
    <n v="25108"/>
  </r>
  <r>
    <x v="1"/>
    <x v="1"/>
    <s v="05"/>
    <x v="73"/>
    <x v="1"/>
    <s v="CM_APP_BOX"/>
    <n v="4045954"/>
    <n v="771.24"/>
    <n v="0.19"/>
    <n v="6.6E-3"/>
    <n v="0.03"/>
    <n v="26603"/>
  </r>
  <r>
    <x v="1"/>
    <x v="1"/>
    <s v="05"/>
    <x v="74"/>
    <x v="1"/>
    <s v="CM_APP_BOX"/>
    <n v="4231252"/>
    <n v="895.12"/>
    <n v="0.21"/>
    <n v="6.8999999999999999E-3"/>
    <n v="0.03"/>
    <n v="29037"/>
  </r>
  <r>
    <x v="1"/>
    <x v="1"/>
    <s v="05"/>
    <x v="75"/>
    <x v="1"/>
    <s v="CM_APP_BOX"/>
    <n v="4774569"/>
    <n v="1060.22"/>
    <n v="0.22"/>
    <n v="7.0000000000000001E-3"/>
    <n v="0.03"/>
    <n v="33229"/>
  </r>
  <r>
    <x v="1"/>
    <x v="1"/>
    <s v="05"/>
    <x v="76"/>
    <x v="1"/>
    <s v="CM_APP_BOX"/>
    <n v="4840501"/>
    <n v="1167.8499999999999"/>
    <n v="0.24"/>
    <n v="6.7999999999999996E-3"/>
    <n v="0.04"/>
    <n v="32922"/>
  </r>
  <r>
    <x v="1"/>
    <x v="1"/>
    <s v="05"/>
    <x v="77"/>
    <x v="1"/>
    <s v="CM_APP_BOX"/>
    <n v="4869574"/>
    <n v="1181.77"/>
    <n v="0.24"/>
    <n v="6.7999999999999996E-3"/>
    <n v="0.04"/>
    <n v="32942"/>
  </r>
  <r>
    <x v="1"/>
    <x v="1"/>
    <s v="05"/>
    <x v="78"/>
    <x v="1"/>
    <s v="CM_APP_BOX"/>
    <n v="5120926"/>
    <n v="1297.83"/>
    <n v="0.25"/>
    <n v="7.0000000000000001E-3"/>
    <n v="0.04"/>
    <n v="35792"/>
  </r>
  <r>
    <x v="1"/>
    <x v="1"/>
    <s v="05"/>
    <x v="79"/>
    <x v="1"/>
    <s v="CM_APP_BOX"/>
    <n v="5238627"/>
    <n v="1165.8"/>
    <n v="0.22"/>
    <n v="6.8999999999999999E-3"/>
    <n v="0.03"/>
    <n v="35938"/>
  </r>
  <r>
    <x v="1"/>
    <x v="1"/>
    <s v="05"/>
    <x v="80"/>
    <x v="1"/>
    <s v="CM_APP_BOX"/>
    <n v="5375678"/>
    <n v="1406.85"/>
    <n v="0.26"/>
    <n v="7.1000000000000004E-3"/>
    <n v="0.04"/>
    <n v="37938"/>
  </r>
  <r>
    <x v="1"/>
    <x v="1"/>
    <s v="05"/>
    <x v="81"/>
    <x v="1"/>
    <s v="CM_APP_BOX"/>
    <n v="5372041"/>
    <n v="1301.74"/>
    <n v="0.24"/>
    <n v="7.1000000000000004E-3"/>
    <n v="0.03"/>
    <n v="38146"/>
  </r>
  <r>
    <x v="1"/>
    <x v="1"/>
    <s v="05"/>
    <x v="82"/>
    <x v="1"/>
    <s v="CM_APP_BOX"/>
    <n v="5425974"/>
    <n v="1245.48"/>
    <n v="0.23"/>
    <n v="7.1000000000000004E-3"/>
    <n v="0.03"/>
    <n v="38397"/>
  </r>
  <r>
    <x v="1"/>
    <x v="1"/>
    <s v="04"/>
    <x v="0"/>
    <x v="1"/>
    <s v="CM_APP_BOX"/>
    <n v="5177577"/>
    <n v="1275.6300000000001"/>
    <n v="0.25"/>
    <n v="6.8999999999999999E-3"/>
    <n v="0.04"/>
    <n v="35824"/>
  </r>
  <r>
    <x v="1"/>
    <x v="1"/>
    <s v="04"/>
    <x v="1"/>
    <x v="1"/>
    <s v="CM_APP_BOX"/>
    <n v="5127763"/>
    <n v="1236.8699999999999"/>
    <n v="0.24"/>
    <n v="6.7999999999999996E-3"/>
    <n v="0.04"/>
    <n v="35037"/>
  </r>
  <r>
    <x v="1"/>
    <x v="1"/>
    <s v="04"/>
    <x v="2"/>
    <x v="1"/>
    <s v="CM_APP_BOX"/>
    <n v="5130172"/>
    <n v="1189.53"/>
    <n v="0.23"/>
    <n v="6.8999999999999999E-3"/>
    <n v="0.03"/>
    <n v="35514"/>
  </r>
  <r>
    <x v="1"/>
    <x v="1"/>
    <s v="04"/>
    <x v="3"/>
    <x v="1"/>
    <s v="CM_APP_BOX"/>
    <n v="5214792"/>
    <n v="1438.94"/>
    <n v="0.28000000000000003"/>
    <n v="6.8999999999999999E-3"/>
    <n v="0.04"/>
    <n v="35901"/>
  </r>
  <r>
    <x v="1"/>
    <x v="1"/>
    <s v="04"/>
    <x v="4"/>
    <x v="1"/>
    <s v="CM_APP_BOX"/>
    <n v="5531177"/>
    <n v="1599.69"/>
    <n v="0.28999999999999998"/>
    <n v="7.1999999999999998E-3"/>
    <n v="0.04"/>
    <n v="39637"/>
  </r>
  <r>
    <x v="1"/>
    <x v="1"/>
    <s v="04"/>
    <x v="5"/>
    <x v="1"/>
    <s v="CM_APP_BOX"/>
    <n v="5642533"/>
    <n v="1627.84"/>
    <n v="0.28999999999999998"/>
    <n v="7.1999999999999998E-3"/>
    <n v="0.04"/>
    <n v="40567"/>
  </r>
  <r>
    <x v="1"/>
    <x v="1"/>
    <s v="04"/>
    <x v="6"/>
    <x v="1"/>
    <s v="CM_APP_BOX"/>
    <n v="5574741"/>
    <n v="1586.78"/>
    <n v="0.28000000000000003"/>
    <n v="7.1999999999999998E-3"/>
    <n v="0.04"/>
    <n v="39985"/>
  </r>
  <r>
    <x v="1"/>
    <x v="1"/>
    <s v="04"/>
    <x v="7"/>
    <x v="1"/>
    <s v="CM_APP_BOX"/>
    <n v="5655809"/>
    <n v="1539.34"/>
    <n v="0.27"/>
    <n v="7.0000000000000001E-3"/>
    <n v="0.04"/>
    <n v="39719"/>
  </r>
  <r>
    <x v="1"/>
    <x v="1"/>
    <s v="04"/>
    <x v="8"/>
    <x v="1"/>
    <s v="CM_APP_BOX"/>
    <n v="5801769"/>
    <n v="1705.37"/>
    <n v="0.28999999999999998"/>
    <n v="7.3000000000000001E-3"/>
    <n v="0.04"/>
    <n v="42476"/>
  </r>
  <r>
    <x v="1"/>
    <x v="1"/>
    <s v="04"/>
    <x v="9"/>
    <x v="1"/>
    <s v="CM_APP_BOX"/>
    <n v="5828370"/>
    <n v="1790.52"/>
    <n v="0.31"/>
    <n v="7.1999999999999998E-3"/>
    <n v="0.04"/>
    <n v="42009"/>
  </r>
  <r>
    <x v="1"/>
    <x v="1"/>
    <s v="04"/>
    <x v="10"/>
    <x v="1"/>
    <s v="CM_APP_BOX"/>
    <n v="5847699"/>
    <n v="1507.59"/>
    <n v="0.26"/>
    <n v="7.1999999999999998E-3"/>
    <n v="0.04"/>
    <n v="41986"/>
  </r>
  <r>
    <x v="1"/>
    <x v="1"/>
    <s v="04"/>
    <x v="11"/>
    <x v="1"/>
    <s v="CM_APP_BOX"/>
    <n v="6077444"/>
    <n v="1632.47"/>
    <n v="0.27"/>
    <n v="7.3000000000000001E-3"/>
    <n v="0.04"/>
    <n v="44078"/>
  </r>
  <r>
    <x v="1"/>
    <x v="1"/>
    <s v="04"/>
    <x v="12"/>
    <x v="1"/>
    <s v="CM_APP_BOX"/>
    <n v="6085822"/>
    <n v="1489.31"/>
    <n v="0.24"/>
    <n v="7.3000000000000001E-3"/>
    <n v="0.03"/>
    <n v="44444"/>
  </r>
  <r>
    <x v="1"/>
    <x v="1"/>
    <s v="04"/>
    <x v="13"/>
    <x v="1"/>
    <s v="CM_APP_BOX"/>
    <n v="6011952"/>
    <n v="1406.2"/>
    <n v="0.23"/>
    <n v="7.0000000000000001E-3"/>
    <n v="0.03"/>
    <n v="42119"/>
  </r>
  <r>
    <x v="1"/>
    <x v="1"/>
    <s v="04"/>
    <x v="14"/>
    <x v="1"/>
    <s v="CM_APP_BOX"/>
    <n v="5596087"/>
    <n v="1422.78"/>
    <n v="0.25"/>
    <n v="6.8999999999999999E-3"/>
    <n v="0.04"/>
    <n v="38628"/>
  </r>
  <r>
    <x v="1"/>
    <x v="1"/>
    <s v="04"/>
    <x v="15"/>
    <x v="1"/>
    <s v="CM_APP_BOX"/>
    <n v="5600356"/>
    <n v="1275.48"/>
    <n v="0.23"/>
    <n v="6.7999999999999996E-3"/>
    <n v="0.03"/>
    <n v="37916"/>
  </r>
  <r>
    <x v="1"/>
    <x v="1"/>
    <s v="04"/>
    <x v="16"/>
    <x v="1"/>
    <s v="CM_APP_BOX"/>
    <n v="5275700"/>
    <n v="1312.42"/>
    <n v="0.25"/>
    <n v="6.7999999999999996E-3"/>
    <n v="0.04"/>
    <n v="36058"/>
  </r>
  <r>
    <x v="1"/>
    <x v="1"/>
    <s v="04"/>
    <x v="17"/>
    <x v="1"/>
    <s v="CM_APP_BOX"/>
    <n v="4630853"/>
    <n v="1102.9100000000001"/>
    <n v="0.24"/>
    <n v="6.7999999999999996E-3"/>
    <n v="0.04"/>
    <n v="31500"/>
  </r>
  <r>
    <x v="1"/>
    <x v="1"/>
    <s v="04"/>
    <x v="18"/>
    <x v="1"/>
    <s v="CM_APP_BOX"/>
    <n v="4831001"/>
    <n v="1016.88"/>
    <n v="0.21"/>
    <n v="6.7000000000000002E-3"/>
    <n v="0.03"/>
    <n v="32143"/>
  </r>
  <r>
    <x v="1"/>
    <x v="1"/>
    <s v="04"/>
    <x v="19"/>
    <x v="1"/>
    <s v="CM_APP_BOX"/>
    <n v="5576796"/>
    <n v="1219.43"/>
    <n v="0.22"/>
    <n v="6.6E-3"/>
    <n v="0.03"/>
    <n v="36818"/>
  </r>
  <r>
    <x v="1"/>
    <x v="1"/>
    <s v="04"/>
    <x v="20"/>
    <x v="1"/>
    <s v="CM_APP_BOX"/>
    <n v="5154112"/>
    <n v="1187.78"/>
    <n v="0.23"/>
    <n v="6.7000000000000002E-3"/>
    <n v="0.03"/>
    <n v="34596"/>
  </r>
  <r>
    <x v="1"/>
    <x v="1"/>
    <s v="04"/>
    <x v="21"/>
    <x v="1"/>
    <s v="CM_APP_BOX"/>
    <n v="5036354"/>
    <n v="1038.94"/>
    <n v="0.21"/>
    <n v="6.7999999999999996E-3"/>
    <n v="0.03"/>
    <n v="34191"/>
  </r>
  <r>
    <x v="1"/>
    <x v="1"/>
    <s v="04"/>
    <x v="22"/>
    <x v="1"/>
    <s v="CM_APP_BOX"/>
    <n v="5108540"/>
    <n v="1141.8599999999999"/>
    <n v="0.22"/>
    <n v="6.7000000000000002E-3"/>
    <n v="0.03"/>
    <n v="34381"/>
  </r>
  <r>
    <x v="1"/>
    <x v="1"/>
    <s v="04"/>
    <x v="23"/>
    <x v="1"/>
    <s v="CM_APP_BOX"/>
    <n v="4786860"/>
    <n v="986.31"/>
    <n v="0.21"/>
    <n v="6.7000000000000002E-3"/>
    <n v="0.03"/>
    <n v="32121"/>
  </r>
  <r>
    <x v="1"/>
    <x v="1"/>
    <s v="04"/>
    <x v="24"/>
    <x v="1"/>
    <s v="CM_APP_BOX"/>
    <n v="4713505"/>
    <n v="1087.67"/>
    <n v="0.23"/>
    <n v="6.6E-3"/>
    <n v="0.03"/>
    <n v="31316"/>
  </r>
  <r>
    <x v="1"/>
    <x v="1"/>
    <s v="04"/>
    <x v="25"/>
    <x v="1"/>
    <s v="CM_APP_BOX"/>
    <n v="4893853"/>
    <n v="992.05"/>
    <n v="0.2"/>
    <n v="6.7999999999999996E-3"/>
    <n v="0.03"/>
    <n v="33461"/>
  </r>
  <r>
    <x v="1"/>
    <x v="1"/>
    <s v="04"/>
    <x v="26"/>
    <x v="1"/>
    <s v="CM_APP_BOX"/>
    <n v="4953802"/>
    <n v="1091.27"/>
    <n v="0.22"/>
    <n v="6.8999999999999999E-3"/>
    <n v="0.03"/>
    <n v="34249"/>
  </r>
  <r>
    <x v="1"/>
    <x v="1"/>
    <s v="04"/>
    <x v="27"/>
    <x v="1"/>
    <s v="CM_APP_BOX"/>
    <n v="4983880"/>
    <n v="1124.31"/>
    <n v="0.23"/>
    <n v="7.0000000000000001E-3"/>
    <n v="0.03"/>
    <n v="35109"/>
  </r>
  <r>
    <x v="1"/>
    <x v="1"/>
    <s v="04"/>
    <x v="28"/>
    <x v="1"/>
    <s v="CM_APP_BOX"/>
    <n v="4783524"/>
    <n v="1087.4100000000001"/>
    <n v="0.23"/>
    <n v="6.8999999999999999E-3"/>
    <n v="0.03"/>
    <n v="33083"/>
  </r>
  <r>
    <x v="1"/>
    <x v="1"/>
    <s v="04"/>
    <x v="29"/>
    <x v="1"/>
    <s v="CM_APP_BOX"/>
    <n v="4747542"/>
    <n v="982.94"/>
    <n v="0.21"/>
    <n v="6.7000000000000002E-3"/>
    <n v="0.03"/>
    <n v="32043"/>
  </r>
  <r>
    <x v="1"/>
    <x v="0"/>
    <s v="06"/>
    <x v="30"/>
    <x v="0"/>
    <s v="CM launcher"/>
    <n v="9179724"/>
    <n v="1658.03"/>
    <n v="0.18"/>
    <n v="4.1000000000000003E-3"/>
    <n v="0.04"/>
    <n v="37224"/>
  </r>
  <r>
    <x v="1"/>
    <x v="0"/>
    <s v="06"/>
    <x v="31"/>
    <x v="0"/>
    <s v="CM launcher"/>
    <n v="8508553"/>
    <n v="1662.25"/>
    <n v="0.2"/>
    <n v="4.4000000000000003E-3"/>
    <n v="0.04"/>
    <n v="37457"/>
  </r>
  <r>
    <x v="1"/>
    <x v="0"/>
    <s v="06"/>
    <x v="32"/>
    <x v="0"/>
    <s v="CM launcher"/>
    <n v="8478507"/>
    <n v="1720.03"/>
    <n v="0.2"/>
    <n v="4.4000000000000003E-3"/>
    <n v="0.05"/>
    <n v="37433"/>
  </r>
  <r>
    <x v="1"/>
    <x v="0"/>
    <s v="06"/>
    <x v="33"/>
    <x v="0"/>
    <s v="CM launcher"/>
    <n v="8489229"/>
    <n v="1719.87"/>
    <n v="0.2"/>
    <n v="4.5999999999999999E-3"/>
    <n v="0.04"/>
    <n v="39425"/>
  </r>
  <r>
    <x v="1"/>
    <x v="0"/>
    <s v="06"/>
    <x v="34"/>
    <x v="0"/>
    <s v="CM launcher"/>
    <n v="7963564"/>
    <n v="1771.09"/>
    <n v="0.22"/>
    <n v="5.1999999999999998E-3"/>
    <n v="0.04"/>
    <n v="41228"/>
  </r>
  <r>
    <x v="1"/>
    <x v="0"/>
    <s v="06"/>
    <x v="35"/>
    <x v="0"/>
    <s v="CM launcher"/>
    <n v="8504177"/>
    <n v="1637.67"/>
    <n v="0.19"/>
    <n v="4.5999999999999999E-3"/>
    <n v="0.04"/>
    <n v="38770"/>
  </r>
  <r>
    <x v="1"/>
    <x v="0"/>
    <s v="06"/>
    <x v="36"/>
    <x v="0"/>
    <s v="CM launcher"/>
    <n v="8763082"/>
    <n v="1643.65"/>
    <n v="0.19"/>
    <n v="4.3E-3"/>
    <n v="0.04"/>
    <n v="37978"/>
  </r>
  <r>
    <x v="1"/>
    <x v="0"/>
    <s v="06"/>
    <x v="37"/>
    <x v="0"/>
    <s v="CM launcher"/>
    <n v="7441187"/>
    <n v="1543.23"/>
    <n v="0.21"/>
    <n v="4.5999999999999999E-3"/>
    <n v="0.05"/>
    <n v="34058"/>
  </r>
  <r>
    <x v="1"/>
    <x v="0"/>
    <s v="06"/>
    <x v="38"/>
    <x v="0"/>
    <s v="CM launcher"/>
    <n v="8320246"/>
    <n v="1860.1"/>
    <n v="0.22"/>
    <n v="5.1000000000000004E-3"/>
    <n v="0.04"/>
    <n v="42781"/>
  </r>
  <r>
    <x v="1"/>
    <x v="0"/>
    <s v="06"/>
    <x v="39"/>
    <x v="0"/>
    <s v="CM launcher"/>
    <n v="7135310"/>
    <n v="1884.66"/>
    <n v="0.26"/>
    <n v="6.0000000000000001E-3"/>
    <n v="0.04"/>
    <n v="42846"/>
  </r>
  <r>
    <x v="1"/>
    <x v="0"/>
    <s v="06"/>
    <x v="40"/>
    <x v="0"/>
    <s v="CM launcher"/>
    <n v="8409848"/>
    <n v="1990.54"/>
    <n v="0.24"/>
    <n v="5.7000000000000002E-3"/>
    <n v="0.04"/>
    <n v="48132"/>
  </r>
  <r>
    <x v="1"/>
    <x v="0"/>
    <s v="06"/>
    <x v="41"/>
    <x v="0"/>
    <s v="CM launcher"/>
    <n v="9140628"/>
    <n v="2134.4899999999998"/>
    <n v="0.23"/>
    <n v="5.3E-3"/>
    <n v="0.04"/>
    <n v="48622"/>
  </r>
  <r>
    <x v="1"/>
    <x v="0"/>
    <s v="06"/>
    <x v="42"/>
    <x v="0"/>
    <s v="CM launcher"/>
    <n v="9209043"/>
    <n v="2125.09"/>
    <n v="0.23"/>
    <n v="5.3E-3"/>
    <n v="0.04"/>
    <n v="49010"/>
  </r>
  <r>
    <x v="1"/>
    <x v="0"/>
    <s v="06"/>
    <x v="43"/>
    <x v="0"/>
    <s v="CM launcher"/>
    <n v="9585235"/>
    <n v="2155.27"/>
    <n v="0.22"/>
    <n v="5.3E-3"/>
    <n v="0.04"/>
    <n v="51190"/>
  </r>
  <r>
    <x v="1"/>
    <x v="0"/>
    <s v="06"/>
    <x v="44"/>
    <x v="0"/>
    <s v="CM launcher"/>
    <n v="10249825"/>
    <n v="2240.92"/>
    <n v="0.22"/>
    <n v="5.1999999999999998E-3"/>
    <n v="0.04"/>
    <n v="52926"/>
  </r>
  <r>
    <x v="1"/>
    <x v="0"/>
    <s v="06"/>
    <x v="45"/>
    <x v="0"/>
    <s v="CM launcher"/>
    <n v="8170536"/>
    <n v="2057.31"/>
    <n v="0.25"/>
    <n v="6.1000000000000004E-3"/>
    <n v="0.04"/>
    <n v="49611"/>
  </r>
  <r>
    <x v="1"/>
    <x v="0"/>
    <s v="06"/>
    <x v="46"/>
    <x v="0"/>
    <s v="CM launcher"/>
    <n v="8051494"/>
    <n v="2072.25"/>
    <n v="0.26"/>
    <n v="6.1000000000000004E-3"/>
    <n v="0.04"/>
    <n v="49368"/>
  </r>
  <r>
    <x v="1"/>
    <x v="0"/>
    <s v="06"/>
    <x v="47"/>
    <x v="0"/>
    <s v="CM launcher"/>
    <n v="10757890"/>
    <n v="2070.81"/>
    <n v="0.19"/>
    <n v="4.8999999999999998E-3"/>
    <n v="0.04"/>
    <n v="53034"/>
  </r>
  <r>
    <x v="1"/>
    <x v="0"/>
    <s v="06"/>
    <x v="48"/>
    <x v="0"/>
    <s v="CM launcher"/>
    <n v="10113222"/>
    <n v="1912.51"/>
    <n v="0.19"/>
    <n v="4.4999999999999997E-3"/>
    <n v="0.04"/>
    <n v="45329"/>
  </r>
  <r>
    <x v="1"/>
    <x v="0"/>
    <s v="06"/>
    <x v="49"/>
    <x v="0"/>
    <s v="CM launcher"/>
    <n v="8770295"/>
    <n v="1805.38"/>
    <n v="0.21"/>
    <n v="4.4000000000000003E-3"/>
    <n v="0.05"/>
    <n v="38517"/>
  </r>
  <r>
    <x v="1"/>
    <x v="0"/>
    <s v="06"/>
    <x v="50"/>
    <x v="0"/>
    <s v="CM launcher"/>
    <n v="9925880"/>
    <n v="1976.54"/>
    <n v="0.2"/>
    <n v="4.1999999999999997E-3"/>
    <n v="0.05"/>
    <n v="41856"/>
  </r>
  <r>
    <x v="1"/>
    <x v="0"/>
    <s v="06"/>
    <x v="51"/>
    <x v="0"/>
    <s v="CM launcher"/>
    <n v="11295835"/>
    <n v="2156.1799999999998"/>
    <n v="0.19"/>
    <n v="3.8999999999999998E-3"/>
    <n v="0.05"/>
    <n v="43842"/>
  </r>
  <r>
    <x v="1"/>
    <x v="0"/>
    <s v="05"/>
    <x v="52"/>
    <x v="0"/>
    <s v="CM launcher"/>
    <n v="4988211"/>
    <n v="1396.36"/>
    <n v="0.28000000000000003"/>
    <n v="5.1999999999999998E-3"/>
    <n v="0.05"/>
    <n v="25726"/>
  </r>
  <r>
    <x v="1"/>
    <x v="0"/>
    <s v="05"/>
    <x v="53"/>
    <x v="0"/>
    <s v="CM launcher"/>
    <n v="5588280"/>
    <n v="1529.32"/>
    <n v="0.27"/>
    <n v="5.0000000000000001E-3"/>
    <n v="0.06"/>
    <n v="27687"/>
  </r>
  <r>
    <x v="1"/>
    <x v="0"/>
    <s v="05"/>
    <x v="54"/>
    <x v="0"/>
    <s v="CM launcher"/>
    <n v="7722827"/>
    <n v="1809.65"/>
    <n v="0.23"/>
    <n v="4.1999999999999997E-3"/>
    <n v="0.06"/>
    <n v="32820"/>
  </r>
  <r>
    <x v="1"/>
    <x v="0"/>
    <s v="05"/>
    <x v="55"/>
    <x v="0"/>
    <s v="CM launcher"/>
    <n v="7773285"/>
    <n v="1947.7"/>
    <n v="0.25"/>
    <n v="4.4999999999999997E-3"/>
    <n v="0.06"/>
    <n v="35213"/>
  </r>
  <r>
    <x v="1"/>
    <x v="0"/>
    <s v="05"/>
    <x v="56"/>
    <x v="0"/>
    <s v="CM launcher"/>
    <n v="7768755"/>
    <n v="1977.64"/>
    <n v="0.25"/>
    <n v="4.1000000000000003E-3"/>
    <n v="0.06"/>
    <n v="32108"/>
  </r>
  <r>
    <x v="1"/>
    <x v="0"/>
    <s v="05"/>
    <x v="57"/>
    <x v="0"/>
    <s v="CM launcher"/>
    <n v="7903754"/>
    <n v="2063.3200000000002"/>
    <n v="0.26"/>
    <n v="4.4000000000000003E-3"/>
    <n v="0.06"/>
    <n v="34393"/>
  </r>
  <r>
    <x v="1"/>
    <x v="0"/>
    <s v="05"/>
    <x v="58"/>
    <x v="0"/>
    <s v="CM launcher"/>
    <n v="7963760"/>
    <n v="2139.41"/>
    <n v="0.27"/>
    <n v="4.7000000000000002E-3"/>
    <n v="0.06"/>
    <n v="37084"/>
  </r>
  <r>
    <x v="1"/>
    <x v="0"/>
    <s v="05"/>
    <x v="59"/>
    <x v="0"/>
    <s v="CM launcher"/>
    <n v="7872006"/>
    <n v="2293.85"/>
    <n v="0.28999999999999998"/>
    <n v="4.8999999999999998E-3"/>
    <n v="0.06"/>
    <n v="38210"/>
  </r>
  <r>
    <x v="1"/>
    <x v="0"/>
    <s v="05"/>
    <x v="60"/>
    <x v="0"/>
    <s v="CM launcher"/>
    <n v="8167819"/>
    <n v="2290.06"/>
    <n v="0.28000000000000003"/>
    <n v="4.5999999999999999E-3"/>
    <n v="0.06"/>
    <n v="37980"/>
  </r>
  <r>
    <x v="1"/>
    <x v="0"/>
    <s v="05"/>
    <x v="61"/>
    <x v="0"/>
    <s v="CM launcher"/>
    <n v="7240928"/>
    <n v="1944.3"/>
    <n v="0.27"/>
    <n v="4.5999999999999999E-3"/>
    <n v="0.06"/>
    <n v="33459"/>
  </r>
  <r>
    <x v="1"/>
    <x v="0"/>
    <s v="05"/>
    <x v="62"/>
    <x v="0"/>
    <s v="CM launcher"/>
    <n v="6923619"/>
    <n v="1643.71"/>
    <n v="0.24"/>
    <n v="4.4999999999999997E-3"/>
    <n v="0.05"/>
    <n v="31479"/>
  </r>
  <r>
    <x v="1"/>
    <x v="0"/>
    <s v="05"/>
    <x v="63"/>
    <x v="0"/>
    <s v="CM launcher"/>
    <n v="4575504"/>
    <n v="1388.79"/>
    <n v="0.3"/>
    <n v="5.5999999999999999E-3"/>
    <n v="0.05"/>
    <n v="25766"/>
  </r>
  <r>
    <x v="1"/>
    <x v="0"/>
    <s v="05"/>
    <x v="64"/>
    <x v="0"/>
    <s v="CM launcher"/>
    <n v="5174095"/>
    <n v="1436.73"/>
    <n v="0.28000000000000003"/>
    <n v="5.0000000000000001E-3"/>
    <n v="0.06"/>
    <n v="25969"/>
  </r>
  <r>
    <x v="1"/>
    <x v="0"/>
    <s v="05"/>
    <x v="65"/>
    <x v="0"/>
    <s v="CM launcher"/>
    <n v="8147972"/>
    <n v="1900.78"/>
    <n v="0.23"/>
    <n v="4.1999999999999997E-3"/>
    <n v="0.06"/>
    <n v="33923"/>
  </r>
  <r>
    <x v="1"/>
    <x v="0"/>
    <s v="05"/>
    <x v="66"/>
    <x v="0"/>
    <s v="CM launcher"/>
    <n v="7949863"/>
    <n v="2408.16"/>
    <n v="0.3"/>
    <n v="5.0000000000000001E-3"/>
    <n v="0.06"/>
    <n v="39565"/>
  </r>
  <r>
    <x v="1"/>
    <x v="0"/>
    <s v="05"/>
    <x v="67"/>
    <x v="0"/>
    <s v="CM launcher"/>
    <n v="9378179"/>
    <n v="3026.67"/>
    <n v="0.32"/>
    <n v="4.5999999999999999E-3"/>
    <n v="7.0000000000000007E-2"/>
    <n v="43024"/>
  </r>
  <r>
    <x v="1"/>
    <x v="0"/>
    <s v="05"/>
    <x v="68"/>
    <x v="0"/>
    <s v="CM launcher"/>
    <n v="7351519"/>
    <n v="2323.4299999999998"/>
    <n v="0.32"/>
    <n v="5.0000000000000001E-3"/>
    <n v="0.06"/>
    <n v="36940"/>
  </r>
  <r>
    <x v="1"/>
    <x v="0"/>
    <s v="05"/>
    <x v="69"/>
    <x v="0"/>
    <s v="CM launcher"/>
    <n v="7155962"/>
    <n v="2054.21"/>
    <n v="0.28999999999999998"/>
    <n v="4.8999999999999998E-3"/>
    <n v="0.06"/>
    <n v="35130"/>
  </r>
  <r>
    <x v="1"/>
    <x v="0"/>
    <s v="05"/>
    <x v="70"/>
    <x v="0"/>
    <s v="CM launcher"/>
    <n v="8602801"/>
    <n v="2106.7800000000002"/>
    <n v="0.24"/>
    <n v="4.4999999999999997E-3"/>
    <n v="0.05"/>
    <n v="39013"/>
  </r>
  <r>
    <x v="1"/>
    <x v="0"/>
    <s v="05"/>
    <x v="71"/>
    <x v="0"/>
    <s v="CM launcher"/>
    <n v="6572519"/>
    <n v="1935.91"/>
    <n v="0.28999999999999998"/>
    <n v="5.0000000000000001E-3"/>
    <n v="0.06"/>
    <n v="33165"/>
  </r>
  <r>
    <x v="1"/>
    <x v="0"/>
    <s v="05"/>
    <x v="72"/>
    <x v="0"/>
    <s v="CM launcher"/>
    <n v="6594289"/>
    <n v="2057.39"/>
    <n v="0.31"/>
    <n v="5.5999999999999999E-3"/>
    <n v="0.06"/>
    <n v="37255"/>
  </r>
  <r>
    <x v="1"/>
    <x v="0"/>
    <s v="05"/>
    <x v="73"/>
    <x v="0"/>
    <s v="CM launcher"/>
    <n v="7539058"/>
    <n v="2420.16"/>
    <n v="0.32"/>
    <n v="5.4999999999999997E-3"/>
    <n v="0.06"/>
    <n v="41247"/>
  </r>
  <r>
    <x v="1"/>
    <x v="0"/>
    <s v="05"/>
    <x v="74"/>
    <x v="0"/>
    <s v="CM launcher"/>
    <n v="6776508"/>
    <n v="2151.92"/>
    <n v="0.32"/>
    <n v="5.5999999999999999E-3"/>
    <n v="0.06"/>
    <n v="38119"/>
  </r>
  <r>
    <x v="1"/>
    <x v="0"/>
    <s v="05"/>
    <x v="75"/>
    <x v="0"/>
    <s v="CM launcher"/>
    <n v="3256346"/>
    <n v="1200.1199999999999"/>
    <n v="0.37"/>
    <n v="8.2000000000000007E-3"/>
    <n v="0.05"/>
    <n v="26606"/>
  </r>
  <r>
    <x v="1"/>
    <x v="0"/>
    <s v="05"/>
    <x v="76"/>
    <x v="0"/>
    <s v="CM launcher"/>
    <n v="3359123"/>
    <n v="1180.3699999999999"/>
    <n v="0.35"/>
    <n v="8.0000000000000002E-3"/>
    <n v="0.04"/>
    <n v="26717"/>
  </r>
  <r>
    <x v="1"/>
    <x v="0"/>
    <s v="05"/>
    <x v="77"/>
    <x v="0"/>
    <s v="CM launcher"/>
    <n v="3214009"/>
    <n v="1223.6400000000001"/>
    <n v="0.38"/>
    <n v="8.2000000000000007E-3"/>
    <n v="0.05"/>
    <n v="26206"/>
  </r>
  <r>
    <x v="1"/>
    <x v="0"/>
    <s v="05"/>
    <x v="78"/>
    <x v="0"/>
    <s v="CM launcher"/>
    <n v="3283027"/>
    <n v="1285.52"/>
    <n v="0.39"/>
    <n v="7.7999999999999996E-3"/>
    <n v="0.05"/>
    <n v="25725"/>
  </r>
  <r>
    <x v="1"/>
    <x v="0"/>
    <s v="05"/>
    <x v="79"/>
    <x v="0"/>
    <s v="CM launcher"/>
    <n v="3366329"/>
    <n v="1295.21"/>
    <n v="0.38"/>
    <n v="7.7999999999999996E-3"/>
    <n v="0.05"/>
    <n v="26266"/>
  </r>
  <r>
    <x v="1"/>
    <x v="0"/>
    <s v="05"/>
    <x v="80"/>
    <x v="0"/>
    <s v="CM launcher"/>
    <n v="3233719"/>
    <n v="1284.72"/>
    <n v="0.4"/>
    <n v="8.3999999999999995E-3"/>
    <n v="0.05"/>
    <n v="27025"/>
  </r>
  <r>
    <x v="1"/>
    <x v="0"/>
    <s v="05"/>
    <x v="81"/>
    <x v="0"/>
    <s v="CM launcher"/>
    <n v="3434292"/>
    <n v="1319.41"/>
    <n v="0.38"/>
    <n v="8.2000000000000007E-3"/>
    <n v="0.05"/>
    <n v="28179"/>
  </r>
  <r>
    <x v="1"/>
    <x v="0"/>
    <s v="05"/>
    <x v="82"/>
    <x v="0"/>
    <s v="CM launcher"/>
    <n v="3734464"/>
    <n v="1394.38"/>
    <n v="0.37"/>
    <n v="8.3000000000000001E-3"/>
    <n v="0.04"/>
    <n v="31063"/>
  </r>
  <r>
    <x v="1"/>
    <x v="0"/>
    <s v="04"/>
    <x v="0"/>
    <x v="0"/>
    <s v="CM launcher"/>
    <n v="3729785"/>
    <n v="1354.41"/>
    <n v="0.36"/>
    <n v="8.0999999999999996E-3"/>
    <n v="0.04"/>
    <n v="30213"/>
  </r>
  <r>
    <x v="1"/>
    <x v="0"/>
    <s v="04"/>
    <x v="1"/>
    <x v="0"/>
    <s v="CM launcher"/>
    <n v="4345658"/>
    <n v="1445.6"/>
    <n v="0.33"/>
    <n v="8.3000000000000001E-3"/>
    <n v="0.04"/>
    <n v="35990"/>
  </r>
  <r>
    <x v="1"/>
    <x v="0"/>
    <s v="04"/>
    <x v="2"/>
    <x v="0"/>
    <s v="CM launcher"/>
    <n v="4068042"/>
    <n v="1422.64"/>
    <n v="0.35"/>
    <n v="7.7999999999999996E-3"/>
    <n v="0.04"/>
    <n v="31765"/>
  </r>
  <r>
    <x v="1"/>
    <x v="0"/>
    <s v="04"/>
    <x v="3"/>
    <x v="0"/>
    <s v="CM launcher"/>
    <n v="3653680"/>
    <n v="1164.49"/>
    <n v="0.32"/>
    <n v="7.4999999999999997E-3"/>
    <n v="0.04"/>
    <n v="27440"/>
  </r>
  <r>
    <x v="1"/>
    <x v="0"/>
    <s v="04"/>
    <x v="4"/>
    <x v="0"/>
    <s v="CM launcher"/>
    <n v="4052822"/>
    <n v="1442.42"/>
    <n v="0.36"/>
    <n v="7.6E-3"/>
    <n v="0.05"/>
    <n v="30796"/>
  </r>
  <r>
    <x v="1"/>
    <x v="0"/>
    <s v="04"/>
    <x v="5"/>
    <x v="0"/>
    <s v="CM launcher"/>
    <n v="3980412"/>
    <n v="1452.7"/>
    <n v="0.37"/>
    <n v="7.7000000000000002E-3"/>
    <n v="0.05"/>
    <n v="30457"/>
  </r>
  <r>
    <x v="1"/>
    <x v="0"/>
    <s v="04"/>
    <x v="6"/>
    <x v="0"/>
    <s v="CM launcher"/>
    <n v="3088808"/>
    <n v="1157.75"/>
    <n v="0.37"/>
    <n v="8.6E-3"/>
    <n v="0.04"/>
    <n v="26491"/>
  </r>
  <r>
    <x v="1"/>
    <x v="0"/>
    <s v="04"/>
    <x v="7"/>
    <x v="0"/>
    <s v="CM launcher"/>
    <n v="2148005"/>
    <n v="917.49"/>
    <n v="0.43"/>
    <n v="1.03E-2"/>
    <n v="0.04"/>
    <n v="22196"/>
  </r>
  <r>
    <x v="1"/>
    <x v="0"/>
    <s v="04"/>
    <x v="8"/>
    <x v="0"/>
    <s v="CM launcher"/>
    <n v="3168593"/>
    <n v="1197.42"/>
    <n v="0.38"/>
    <n v="7.7999999999999996E-3"/>
    <n v="0.05"/>
    <n v="24734"/>
  </r>
  <r>
    <x v="1"/>
    <x v="0"/>
    <s v="04"/>
    <x v="9"/>
    <x v="0"/>
    <s v="CM launcher"/>
    <n v="3956042"/>
    <n v="1423.09"/>
    <n v="0.36"/>
    <n v="7.4000000000000003E-3"/>
    <n v="0.05"/>
    <n v="29228"/>
  </r>
  <r>
    <x v="1"/>
    <x v="0"/>
    <s v="04"/>
    <x v="10"/>
    <x v="0"/>
    <s v="CM launcher"/>
    <n v="4080014"/>
    <n v="1428.12"/>
    <n v="0.35"/>
    <n v="7.1000000000000004E-3"/>
    <n v="0.05"/>
    <n v="28794"/>
  </r>
  <r>
    <x v="1"/>
    <x v="0"/>
    <s v="04"/>
    <x v="11"/>
    <x v="0"/>
    <s v="CM launcher"/>
    <n v="5362263"/>
    <n v="1611.28"/>
    <n v="0.3"/>
    <n v="6.3E-3"/>
    <n v="0.05"/>
    <n v="34010"/>
  </r>
  <r>
    <x v="1"/>
    <x v="0"/>
    <s v="04"/>
    <x v="12"/>
    <x v="0"/>
    <s v="CM launcher"/>
    <n v="5196084"/>
    <n v="1665.18"/>
    <n v="0.32"/>
    <n v="6.1999999999999998E-3"/>
    <n v="0.05"/>
    <n v="32471"/>
  </r>
  <r>
    <x v="1"/>
    <x v="0"/>
    <s v="04"/>
    <x v="13"/>
    <x v="0"/>
    <s v="CM launcher"/>
    <n v="4733694"/>
    <n v="1236.6600000000001"/>
    <n v="0.26"/>
    <n v="6.4000000000000003E-3"/>
    <n v="0.04"/>
    <n v="30138"/>
  </r>
  <r>
    <x v="1"/>
    <x v="0"/>
    <s v="04"/>
    <x v="14"/>
    <x v="0"/>
    <s v="CM launcher"/>
    <n v="5340707"/>
    <n v="1197.82"/>
    <n v="0.22"/>
    <n v="5.7000000000000002E-3"/>
    <n v="0.04"/>
    <n v="30200"/>
  </r>
  <r>
    <x v="1"/>
    <x v="0"/>
    <s v="04"/>
    <x v="15"/>
    <x v="0"/>
    <s v="CM launcher"/>
    <n v="6250203"/>
    <n v="1229.5"/>
    <n v="0.2"/>
    <n v="4.8999999999999998E-3"/>
    <n v="0.04"/>
    <n v="30648"/>
  </r>
  <r>
    <x v="1"/>
    <x v="0"/>
    <s v="04"/>
    <x v="16"/>
    <x v="0"/>
    <s v="CM launcher"/>
    <n v="6358335"/>
    <n v="1225.6199999999999"/>
    <n v="0.19"/>
    <n v="4.7000000000000002E-3"/>
    <n v="0.04"/>
    <n v="29685"/>
  </r>
  <r>
    <x v="1"/>
    <x v="0"/>
    <s v="04"/>
    <x v="17"/>
    <x v="0"/>
    <s v="CM launcher"/>
    <n v="5074190"/>
    <n v="1091.3900000000001"/>
    <n v="0.22"/>
    <n v="5.1000000000000004E-3"/>
    <n v="0.04"/>
    <n v="25914"/>
  </r>
  <r>
    <x v="1"/>
    <x v="0"/>
    <s v="04"/>
    <x v="18"/>
    <x v="0"/>
    <s v="CM launcher"/>
    <n v="5258147"/>
    <n v="1063.81"/>
    <n v="0.2"/>
    <n v="5.1000000000000004E-3"/>
    <n v="0.04"/>
    <n v="26665"/>
  </r>
  <r>
    <x v="1"/>
    <x v="0"/>
    <s v="04"/>
    <x v="19"/>
    <x v="0"/>
    <s v="CM launcher"/>
    <n v="5436888"/>
    <n v="1175.25"/>
    <n v="0.22"/>
    <n v="4.8999999999999998E-3"/>
    <n v="0.04"/>
    <n v="26512"/>
  </r>
  <r>
    <x v="1"/>
    <x v="0"/>
    <s v="04"/>
    <x v="20"/>
    <x v="0"/>
    <s v="CM launcher"/>
    <n v="4841503"/>
    <n v="1047.0999999999999"/>
    <n v="0.22"/>
    <n v="5.1000000000000004E-3"/>
    <n v="0.04"/>
    <n v="24824"/>
  </r>
  <r>
    <x v="1"/>
    <x v="0"/>
    <s v="04"/>
    <x v="21"/>
    <x v="0"/>
    <s v="CM launcher"/>
    <n v="5210043"/>
    <n v="1099.1600000000001"/>
    <n v="0.21"/>
    <n v="5.0000000000000001E-3"/>
    <n v="0.04"/>
    <n v="26235"/>
  </r>
  <r>
    <x v="1"/>
    <x v="0"/>
    <s v="04"/>
    <x v="22"/>
    <x v="0"/>
    <s v="CM launcher"/>
    <n v="4553878"/>
    <n v="930.68"/>
    <n v="0.2"/>
    <n v="4.3E-3"/>
    <n v="0.05"/>
    <n v="19790"/>
  </r>
  <r>
    <x v="1"/>
    <x v="0"/>
    <s v="04"/>
    <x v="23"/>
    <x v="0"/>
    <s v="CM launcher"/>
    <n v="4223043"/>
    <n v="701.73"/>
    <n v="0.17"/>
    <n v="2.5000000000000001E-3"/>
    <n v="7.0000000000000007E-2"/>
    <n v="10743"/>
  </r>
  <r>
    <x v="1"/>
    <x v="0"/>
    <s v="04"/>
    <x v="24"/>
    <x v="0"/>
    <s v="CM launcher"/>
    <n v="4045318"/>
    <n v="698.46"/>
    <n v="0.17"/>
    <n v="2.5999999999999999E-3"/>
    <n v="7.0000000000000007E-2"/>
    <n v="10487"/>
  </r>
  <r>
    <x v="1"/>
    <x v="0"/>
    <s v="04"/>
    <x v="25"/>
    <x v="0"/>
    <s v="CM launcher"/>
    <n v="3847946"/>
    <n v="678"/>
    <n v="0.18"/>
    <n v="2.8999999999999998E-3"/>
    <n v="0.06"/>
    <n v="11133"/>
  </r>
  <r>
    <x v="1"/>
    <x v="0"/>
    <s v="04"/>
    <x v="26"/>
    <x v="0"/>
    <s v="CM launcher"/>
    <n v="4132207"/>
    <n v="701.91"/>
    <n v="0.17"/>
    <n v="3.0999999999999999E-3"/>
    <n v="0.05"/>
    <n v="12879"/>
  </r>
  <r>
    <x v="1"/>
    <x v="0"/>
    <s v="04"/>
    <x v="27"/>
    <x v="0"/>
    <s v="CM launcher"/>
    <n v="4520284"/>
    <n v="908.08"/>
    <n v="0.2"/>
    <n v="3.0000000000000001E-3"/>
    <n v="7.0000000000000007E-2"/>
    <n v="13500"/>
  </r>
  <r>
    <x v="1"/>
    <x v="0"/>
    <s v="04"/>
    <x v="28"/>
    <x v="0"/>
    <s v="CM launcher"/>
    <n v="4428456"/>
    <n v="816.22"/>
    <n v="0.18"/>
    <n v="3.0000000000000001E-3"/>
    <n v="0.06"/>
    <n v="13235"/>
  </r>
  <r>
    <x v="1"/>
    <x v="0"/>
    <s v="04"/>
    <x v="29"/>
    <x v="0"/>
    <s v="CM launcher"/>
    <n v="4335592"/>
    <n v="803.72"/>
    <n v="0.19"/>
    <n v="2.8999999999999998E-3"/>
    <n v="0.06"/>
    <n v="12516"/>
  </r>
  <r>
    <x v="1"/>
    <x v="1"/>
    <s v="06"/>
    <x v="30"/>
    <x v="1"/>
    <s v="CM launcher"/>
    <n v="49302571"/>
    <n v="4821.75"/>
    <n v="0.1"/>
    <n v="2.8999999999999998E-3"/>
    <n v="0.03"/>
    <n v="143575"/>
  </r>
  <r>
    <x v="1"/>
    <x v="1"/>
    <s v="06"/>
    <x v="31"/>
    <x v="1"/>
    <s v="CM launcher"/>
    <n v="52768591"/>
    <n v="5214.57"/>
    <n v="0.1"/>
    <n v="3.0999999999999999E-3"/>
    <n v="0.03"/>
    <n v="163876"/>
  </r>
  <r>
    <x v="1"/>
    <x v="1"/>
    <s v="06"/>
    <x v="32"/>
    <x v="1"/>
    <s v="CM launcher"/>
    <n v="53057560"/>
    <n v="5242.13"/>
    <n v="0.1"/>
    <n v="3.2000000000000002E-3"/>
    <n v="0.03"/>
    <n v="170038"/>
  </r>
  <r>
    <x v="1"/>
    <x v="1"/>
    <s v="06"/>
    <x v="33"/>
    <x v="1"/>
    <s v="CM launcher"/>
    <n v="52866807"/>
    <n v="5675.81"/>
    <n v="0.11"/>
    <n v="3.3999999999999998E-3"/>
    <n v="0.03"/>
    <n v="177129"/>
  </r>
  <r>
    <x v="1"/>
    <x v="1"/>
    <s v="06"/>
    <x v="34"/>
    <x v="1"/>
    <s v="CM launcher"/>
    <n v="52811613"/>
    <n v="6356.87"/>
    <n v="0.12"/>
    <n v="3.3999999999999998E-3"/>
    <n v="0.04"/>
    <n v="179437"/>
  </r>
  <r>
    <x v="1"/>
    <x v="1"/>
    <s v="06"/>
    <x v="35"/>
    <x v="1"/>
    <s v="CM launcher"/>
    <n v="50316256"/>
    <n v="6221.23"/>
    <n v="0.12"/>
    <n v="3.0999999999999999E-3"/>
    <n v="0.04"/>
    <n v="156841"/>
  </r>
  <r>
    <x v="1"/>
    <x v="1"/>
    <s v="06"/>
    <x v="36"/>
    <x v="1"/>
    <s v="CM launcher"/>
    <n v="49084837"/>
    <n v="5219.55"/>
    <n v="0.11"/>
    <n v="3.0000000000000001E-3"/>
    <n v="0.04"/>
    <n v="144941"/>
  </r>
  <r>
    <x v="1"/>
    <x v="1"/>
    <s v="06"/>
    <x v="37"/>
    <x v="1"/>
    <s v="CM launcher"/>
    <n v="50752953"/>
    <n v="5305.14"/>
    <n v="0.1"/>
    <n v="2.8999999999999998E-3"/>
    <n v="0.04"/>
    <n v="147029"/>
  </r>
  <r>
    <x v="1"/>
    <x v="1"/>
    <s v="06"/>
    <x v="38"/>
    <x v="1"/>
    <s v="CM launcher"/>
    <n v="52323466"/>
    <n v="6331.89"/>
    <n v="0.12"/>
    <n v="3.0000000000000001E-3"/>
    <n v="0.04"/>
    <n v="159456"/>
  </r>
  <r>
    <x v="1"/>
    <x v="1"/>
    <s v="06"/>
    <x v="39"/>
    <x v="1"/>
    <s v="CM launcher"/>
    <n v="53956291"/>
    <n v="6036.37"/>
    <n v="0.11"/>
    <n v="3.0000000000000001E-3"/>
    <n v="0.04"/>
    <n v="161297"/>
  </r>
  <r>
    <x v="1"/>
    <x v="1"/>
    <s v="06"/>
    <x v="40"/>
    <x v="1"/>
    <s v="CM launcher"/>
    <n v="53621673"/>
    <n v="6156.64"/>
    <n v="0.11"/>
    <n v="2.8999999999999998E-3"/>
    <n v="0.04"/>
    <n v="157714"/>
  </r>
  <r>
    <x v="1"/>
    <x v="1"/>
    <s v="06"/>
    <x v="41"/>
    <x v="1"/>
    <s v="CM launcher"/>
    <n v="53419469"/>
    <n v="6376.01"/>
    <n v="0.12"/>
    <n v="2.8999999999999998E-3"/>
    <n v="0.04"/>
    <n v="156711"/>
  </r>
  <r>
    <x v="1"/>
    <x v="1"/>
    <s v="06"/>
    <x v="42"/>
    <x v="1"/>
    <s v="CM launcher"/>
    <n v="54679525"/>
    <n v="6585.88"/>
    <n v="0.12"/>
    <n v="2.8999999999999998E-3"/>
    <n v="0.04"/>
    <n v="161232"/>
  </r>
  <r>
    <x v="1"/>
    <x v="1"/>
    <s v="06"/>
    <x v="43"/>
    <x v="1"/>
    <s v="CM launcher"/>
    <n v="55203345"/>
    <n v="6167.87"/>
    <n v="0.11"/>
    <n v="2.8999999999999998E-3"/>
    <n v="0.04"/>
    <n v="159699"/>
  </r>
  <r>
    <x v="1"/>
    <x v="1"/>
    <s v="06"/>
    <x v="44"/>
    <x v="1"/>
    <s v="CM launcher"/>
    <n v="54425063"/>
    <n v="6549.15"/>
    <n v="0.12"/>
    <n v="2.8999999999999998E-3"/>
    <n v="0.04"/>
    <n v="158451"/>
  </r>
  <r>
    <x v="1"/>
    <x v="1"/>
    <s v="06"/>
    <x v="45"/>
    <x v="1"/>
    <s v="CM launcher"/>
    <n v="58059306"/>
    <n v="7377.99"/>
    <n v="0.13"/>
    <n v="3.0999999999999999E-3"/>
    <n v="0.04"/>
    <n v="181692"/>
  </r>
  <r>
    <x v="1"/>
    <x v="1"/>
    <s v="06"/>
    <x v="46"/>
    <x v="1"/>
    <s v="CM launcher"/>
    <n v="59200280"/>
    <n v="7174.49"/>
    <n v="0.12"/>
    <n v="3.0999999999999999E-3"/>
    <n v="0.04"/>
    <n v="181912"/>
  </r>
  <r>
    <x v="1"/>
    <x v="1"/>
    <s v="06"/>
    <x v="47"/>
    <x v="1"/>
    <s v="CM launcher"/>
    <n v="52989162"/>
    <n v="6346.85"/>
    <n v="0.12"/>
    <n v="3.0000000000000001E-3"/>
    <n v="0.04"/>
    <n v="159866"/>
  </r>
  <r>
    <x v="1"/>
    <x v="1"/>
    <s v="06"/>
    <x v="48"/>
    <x v="1"/>
    <s v="CM launcher"/>
    <n v="57469257"/>
    <n v="7390.79"/>
    <n v="0.13"/>
    <n v="3.0999999999999999E-3"/>
    <n v="0.04"/>
    <n v="180433"/>
  </r>
  <r>
    <x v="1"/>
    <x v="1"/>
    <s v="06"/>
    <x v="49"/>
    <x v="1"/>
    <s v="CM launcher"/>
    <n v="60768975"/>
    <n v="7177.11"/>
    <n v="0.12"/>
    <n v="3.0999999999999999E-3"/>
    <n v="0.04"/>
    <n v="186377"/>
  </r>
  <r>
    <x v="1"/>
    <x v="1"/>
    <s v="06"/>
    <x v="50"/>
    <x v="1"/>
    <s v="CM launcher"/>
    <n v="62797257"/>
    <n v="7099.39"/>
    <n v="0.11"/>
    <n v="3.0000000000000001E-3"/>
    <n v="0.04"/>
    <n v="189927"/>
  </r>
  <r>
    <x v="1"/>
    <x v="1"/>
    <s v="06"/>
    <x v="51"/>
    <x v="1"/>
    <s v="CM launcher"/>
    <n v="66855691"/>
    <n v="8097.07"/>
    <n v="0.12"/>
    <n v="3.0000000000000001E-3"/>
    <n v="0.04"/>
    <n v="198263"/>
  </r>
  <r>
    <x v="1"/>
    <x v="1"/>
    <s v="05"/>
    <x v="52"/>
    <x v="1"/>
    <s v="CM launcher"/>
    <n v="75679969"/>
    <n v="9888.5"/>
    <n v="0.13"/>
    <n v="3.0999999999999999E-3"/>
    <n v="0.04"/>
    <n v="236419"/>
  </r>
  <r>
    <x v="1"/>
    <x v="1"/>
    <s v="05"/>
    <x v="53"/>
    <x v="1"/>
    <s v="CM launcher"/>
    <n v="75410042"/>
    <n v="9336.92"/>
    <n v="0.12"/>
    <n v="3.0999999999999999E-3"/>
    <n v="0.04"/>
    <n v="234399"/>
  </r>
  <r>
    <x v="1"/>
    <x v="1"/>
    <s v="05"/>
    <x v="54"/>
    <x v="1"/>
    <s v="CM launcher"/>
    <n v="72618305"/>
    <n v="8373.07"/>
    <n v="0.12"/>
    <n v="3.0000000000000001E-3"/>
    <n v="0.04"/>
    <n v="217012"/>
  </r>
  <r>
    <x v="1"/>
    <x v="1"/>
    <s v="05"/>
    <x v="55"/>
    <x v="1"/>
    <s v="CM launcher"/>
    <n v="71986764"/>
    <n v="8475.93"/>
    <n v="0.12"/>
    <n v="3.0000000000000001E-3"/>
    <n v="0.04"/>
    <n v="213322"/>
  </r>
  <r>
    <x v="1"/>
    <x v="1"/>
    <s v="05"/>
    <x v="56"/>
    <x v="1"/>
    <s v="CM launcher"/>
    <n v="74429826"/>
    <n v="8709.2999999999993"/>
    <n v="0.12"/>
    <n v="3.0999999999999999E-3"/>
    <n v="0.04"/>
    <n v="228872"/>
  </r>
  <r>
    <x v="1"/>
    <x v="1"/>
    <s v="05"/>
    <x v="57"/>
    <x v="1"/>
    <s v="CM launcher"/>
    <n v="74970539"/>
    <n v="8780.8799999999992"/>
    <n v="0.12"/>
    <n v="3.0999999999999999E-3"/>
    <n v="0.04"/>
    <n v="234118"/>
  </r>
  <r>
    <x v="1"/>
    <x v="1"/>
    <s v="05"/>
    <x v="58"/>
    <x v="1"/>
    <s v="CM launcher"/>
    <n v="76043456"/>
    <n v="9211.36"/>
    <n v="0.12"/>
    <n v="3.0999999999999999E-3"/>
    <n v="0.04"/>
    <n v="238238"/>
  </r>
  <r>
    <x v="1"/>
    <x v="1"/>
    <s v="05"/>
    <x v="59"/>
    <x v="1"/>
    <s v="CM launcher"/>
    <n v="78535290"/>
    <n v="10106.299999999999"/>
    <n v="0.13"/>
    <n v="3.3E-3"/>
    <n v="0.04"/>
    <n v="260469"/>
  </r>
  <r>
    <x v="1"/>
    <x v="1"/>
    <s v="05"/>
    <x v="60"/>
    <x v="1"/>
    <s v="CM launcher"/>
    <n v="78793868"/>
    <n v="9848.08"/>
    <n v="0.13"/>
    <n v="3.3E-3"/>
    <n v="0.04"/>
    <n v="261040"/>
  </r>
  <r>
    <x v="1"/>
    <x v="1"/>
    <s v="05"/>
    <x v="61"/>
    <x v="1"/>
    <s v="CM launcher"/>
    <n v="76795181"/>
    <n v="8869.7800000000007"/>
    <n v="0.12"/>
    <n v="3.2000000000000002E-3"/>
    <n v="0.04"/>
    <n v="247716"/>
  </r>
  <r>
    <x v="1"/>
    <x v="1"/>
    <s v="05"/>
    <x v="62"/>
    <x v="1"/>
    <s v="CM launcher"/>
    <n v="75032343"/>
    <n v="9264.69"/>
    <n v="0.12"/>
    <n v="3.2000000000000002E-3"/>
    <n v="0.04"/>
    <n v="242502"/>
  </r>
  <r>
    <x v="1"/>
    <x v="1"/>
    <s v="05"/>
    <x v="63"/>
    <x v="1"/>
    <s v="CM launcher"/>
    <n v="75123352"/>
    <n v="8730.85"/>
    <n v="0.12"/>
    <n v="3.2000000000000002E-3"/>
    <n v="0.04"/>
    <n v="241702"/>
  </r>
  <r>
    <x v="1"/>
    <x v="1"/>
    <s v="05"/>
    <x v="64"/>
    <x v="1"/>
    <s v="CM launcher"/>
    <n v="75266308"/>
    <n v="8697.82"/>
    <n v="0.12"/>
    <n v="3.0999999999999999E-3"/>
    <n v="0.04"/>
    <n v="230488"/>
  </r>
  <r>
    <x v="1"/>
    <x v="1"/>
    <s v="05"/>
    <x v="65"/>
    <x v="1"/>
    <s v="CM launcher"/>
    <n v="71839599"/>
    <n v="9666.16"/>
    <n v="0.13"/>
    <n v="3.0999999999999999E-3"/>
    <n v="0.04"/>
    <n v="220195"/>
  </r>
  <r>
    <x v="1"/>
    <x v="1"/>
    <s v="05"/>
    <x v="66"/>
    <x v="1"/>
    <s v="CM launcher"/>
    <n v="76032819"/>
    <n v="8908.7099999999991"/>
    <n v="0.12"/>
    <n v="3.5000000000000001E-3"/>
    <n v="0.03"/>
    <n v="265967"/>
  </r>
  <r>
    <x v="1"/>
    <x v="1"/>
    <s v="05"/>
    <x v="67"/>
    <x v="1"/>
    <s v="CM launcher"/>
    <n v="74356938"/>
    <n v="8142.12"/>
    <n v="0.11"/>
    <n v="3.5000000000000001E-3"/>
    <n v="0.03"/>
    <n v="257538"/>
  </r>
  <r>
    <x v="1"/>
    <x v="1"/>
    <s v="05"/>
    <x v="68"/>
    <x v="1"/>
    <s v="CM launcher"/>
    <n v="73964539"/>
    <n v="8184.26"/>
    <n v="0.11"/>
    <n v="3.3E-3"/>
    <n v="0.03"/>
    <n v="244314"/>
  </r>
  <r>
    <x v="1"/>
    <x v="1"/>
    <s v="05"/>
    <x v="69"/>
    <x v="1"/>
    <s v="CM launcher"/>
    <n v="71489765"/>
    <n v="8423.9699999999993"/>
    <n v="0.12"/>
    <n v="3.2000000000000002E-3"/>
    <n v="0.04"/>
    <n v="230256"/>
  </r>
  <r>
    <x v="1"/>
    <x v="1"/>
    <s v="05"/>
    <x v="70"/>
    <x v="1"/>
    <s v="CM launcher"/>
    <n v="67802881"/>
    <n v="8043.39"/>
    <n v="0.12"/>
    <n v="3.5000000000000001E-3"/>
    <n v="0.03"/>
    <n v="235594"/>
  </r>
  <r>
    <x v="1"/>
    <x v="1"/>
    <s v="05"/>
    <x v="71"/>
    <x v="1"/>
    <s v="CM launcher"/>
    <n v="68152928"/>
    <n v="7966.68"/>
    <n v="0.12"/>
    <n v="3.3999999999999998E-3"/>
    <n v="0.03"/>
    <n v="231359"/>
  </r>
  <r>
    <x v="1"/>
    <x v="1"/>
    <s v="05"/>
    <x v="72"/>
    <x v="1"/>
    <s v="CM launcher"/>
    <n v="67564914"/>
    <n v="7823.78"/>
    <n v="0.12"/>
    <n v="3.3999999999999998E-3"/>
    <n v="0.03"/>
    <n v="226596"/>
  </r>
  <r>
    <x v="1"/>
    <x v="1"/>
    <s v="05"/>
    <x v="73"/>
    <x v="1"/>
    <s v="CM launcher"/>
    <n v="71146870"/>
    <n v="9097.56"/>
    <n v="0.13"/>
    <n v="3.5000000000000001E-3"/>
    <n v="0.04"/>
    <n v="246884"/>
  </r>
  <r>
    <x v="1"/>
    <x v="1"/>
    <s v="05"/>
    <x v="74"/>
    <x v="1"/>
    <s v="CM launcher"/>
    <n v="70240302"/>
    <n v="9199.44"/>
    <n v="0.13"/>
    <n v="3.5000000000000001E-3"/>
    <n v="0.04"/>
    <n v="242987"/>
  </r>
  <r>
    <x v="1"/>
    <x v="1"/>
    <s v="05"/>
    <x v="75"/>
    <x v="1"/>
    <s v="CM launcher"/>
    <n v="71009193"/>
    <n v="9340.68"/>
    <n v="0.13"/>
    <n v="3.5000000000000001E-3"/>
    <n v="0.04"/>
    <n v="245878"/>
  </r>
  <r>
    <x v="1"/>
    <x v="1"/>
    <s v="05"/>
    <x v="76"/>
    <x v="1"/>
    <s v="CM launcher"/>
    <n v="70631771"/>
    <n v="9132.0400000000009"/>
    <n v="0.13"/>
    <n v="3.3999999999999998E-3"/>
    <n v="0.04"/>
    <n v="238969"/>
  </r>
  <r>
    <x v="1"/>
    <x v="1"/>
    <s v="05"/>
    <x v="77"/>
    <x v="1"/>
    <s v="CM launcher"/>
    <n v="70636781"/>
    <n v="8743.08"/>
    <n v="0.12"/>
    <n v="3.3E-3"/>
    <n v="0.04"/>
    <n v="234701"/>
  </r>
  <r>
    <x v="1"/>
    <x v="1"/>
    <s v="05"/>
    <x v="78"/>
    <x v="1"/>
    <s v="CM launcher"/>
    <n v="71847993"/>
    <n v="9080.5"/>
    <n v="0.13"/>
    <n v="3.3999999999999998E-3"/>
    <n v="0.04"/>
    <n v="245793"/>
  </r>
  <r>
    <x v="1"/>
    <x v="1"/>
    <s v="05"/>
    <x v="79"/>
    <x v="1"/>
    <s v="CM launcher"/>
    <n v="69275157"/>
    <n v="8700.26"/>
    <n v="0.13"/>
    <n v="3.3999999999999998E-3"/>
    <n v="0.04"/>
    <n v="236969"/>
  </r>
  <r>
    <x v="1"/>
    <x v="1"/>
    <s v="05"/>
    <x v="80"/>
    <x v="1"/>
    <s v="CM launcher"/>
    <n v="69813033"/>
    <n v="9540.39"/>
    <n v="0.14000000000000001"/>
    <n v="3.5000000000000001E-3"/>
    <n v="0.04"/>
    <n v="245005"/>
  </r>
  <r>
    <x v="1"/>
    <x v="1"/>
    <s v="05"/>
    <x v="81"/>
    <x v="1"/>
    <s v="CM launcher"/>
    <n v="70364579"/>
    <n v="9242.7099999999991"/>
    <n v="0.13"/>
    <n v="3.5000000000000001E-3"/>
    <n v="0.04"/>
    <n v="246378"/>
  </r>
  <r>
    <x v="1"/>
    <x v="1"/>
    <s v="05"/>
    <x v="82"/>
    <x v="1"/>
    <s v="CM launcher"/>
    <n v="70656213"/>
    <n v="9018.39"/>
    <n v="0.13"/>
    <n v="3.7000000000000002E-3"/>
    <n v="0.03"/>
    <n v="261132"/>
  </r>
  <r>
    <x v="1"/>
    <x v="1"/>
    <s v="04"/>
    <x v="0"/>
    <x v="1"/>
    <s v="CM launcher"/>
    <n v="64759831"/>
    <n v="8725.27"/>
    <n v="0.13"/>
    <n v="3.7000000000000002E-3"/>
    <n v="0.04"/>
    <n v="241271"/>
  </r>
  <r>
    <x v="1"/>
    <x v="1"/>
    <s v="04"/>
    <x v="1"/>
    <x v="1"/>
    <s v="CM launcher"/>
    <n v="65181451"/>
    <n v="7990.05"/>
    <n v="0.12"/>
    <n v="3.8999999999999998E-3"/>
    <n v="0.03"/>
    <n v="251497"/>
  </r>
  <r>
    <x v="1"/>
    <x v="1"/>
    <s v="04"/>
    <x v="2"/>
    <x v="1"/>
    <s v="CM launcher"/>
    <n v="62298162"/>
    <n v="7580.44"/>
    <n v="0.12"/>
    <n v="3.5000000000000001E-3"/>
    <n v="0.03"/>
    <n v="220026"/>
  </r>
  <r>
    <x v="1"/>
    <x v="1"/>
    <s v="04"/>
    <x v="3"/>
    <x v="1"/>
    <s v="CM launcher"/>
    <n v="61747601"/>
    <n v="7916.22"/>
    <n v="0.13"/>
    <n v="3.3999999999999998E-3"/>
    <n v="0.04"/>
    <n v="210362"/>
  </r>
  <r>
    <x v="1"/>
    <x v="1"/>
    <s v="04"/>
    <x v="4"/>
    <x v="1"/>
    <s v="CM launcher"/>
    <n v="67846399"/>
    <n v="9268.73"/>
    <n v="0.14000000000000001"/>
    <n v="3.5000000000000001E-3"/>
    <n v="0.04"/>
    <n v="237758"/>
  </r>
  <r>
    <x v="1"/>
    <x v="1"/>
    <s v="04"/>
    <x v="5"/>
    <x v="1"/>
    <s v="CM launcher"/>
    <n v="69952001"/>
    <n v="9252.26"/>
    <n v="0.13"/>
    <n v="3.5000000000000001E-3"/>
    <n v="0.04"/>
    <n v="242501"/>
  </r>
  <r>
    <x v="1"/>
    <x v="1"/>
    <s v="04"/>
    <x v="6"/>
    <x v="1"/>
    <s v="CM launcher"/>
    <n v="56258129"/>
    <n v="7428.68"/>
    <n v="0.13"/>
    <n v="3.5999999999999999E-3"/>
    <n v="0.04"/>
    <n v="204661"/>
  </r>
  <r>
    <x v="1"/>
    <x v="1"/>
    <s v="04"/>
    <x v="7"/>
    <x v="1"/>
    <s v="CM launcher"/>
    <n v="36001833"/>
    <n v="5732.93"/>
    <n v="0.16"/>
    <n v="4.4000000000000003E-3"/>
    <n v="0.04"/>
    <n v="159049"/>
  </r>
  <r>
    <x v="1"/>
    <x v="1"/>
    <s v="04"/>
    <x v="8"/>
    <x v="1"/>
    <s v="CM launcher"/>
    <n v="40339668"/>
    <n v="6790.26"/>
    <n v="0.17"/>
    <n v="4.4000000000000003E-3"/>
    <n v="0.04"/>
    <n v="179423"/>
  </r>
  <r>
    <x v="1"/>
    <x v="1"/>
    <s v="04"/>
    <x v="9"/>
    <x v="1"/>
    <s v="CM launcher"/>
    <n v="43997624"/>
    <n v="7330.1"/>
    <n v="0.17"/>
    <n v="4.3E-3"/>
    <n v="0.04"/>
    <n v="191105"/>
  </r>
  <r>
    <x v="1"/>
    <x v="1"/>
    <s v="04"/>
    <x v="10"/>
    <x v="1"/>
    <s v="CM launcher"/>
    <n v="41440999"/>
    <n v="5592.67"/>
    <n v="0.14000000000000001"/>
    <n v="4.1000000000000003E-3"/>
    <n v="0.03"/>
    <n v="169972"/>
  </r>
  <r>
    <x v="1"/>
    <x v="1"/>
    <s v="04"/>
    <x v="11"/>
    <x v="1"/>
    <s v="CM launcher"/>
    <n v="43755689"/>
    <n v="6256.77"/>
    <n v="0.14000000000000001"/>
    <n v="4.1000000000000003E-3"/>
    <n v="0.03"/>
    <n v="181580"/>
  </r>
  <r>
    <x v="1"/>
    <x v="1"/>
    <s v="04"/>
    <x v="12"/>
    <x v="1"/>
    <s v="CM launcher"/>
    <n v="45705295"/>
    <n v="6063.67"/>
    <n v="0.13"/>
    <n v="4.0000000000000001E-3"/>
    <n v="0.03"/>
    <n v="184208"/>
  </r>
  <r>
    <x v="1"/>
    <x v="1"/>
    <s v="04"/>
    <x v="13"/>
    <x v="1"/>
    <s v="CM launcher"/>
    <n v="47478530"/>
    <n v="5944.47"/>
    <n v="0.13"/>
    <n v="3.8E-3"/>
    <n v="0.03"/>
    <n v="179869"/>
  </r>
  <r>
    <x v="1"/>
    <x v="1"/>
    <s v="04"/>
    <x v="14"/>
    <x v="1"/>
    <s v="CM launcher"/>
    <n v="50683810"/>
    <n v="6155.76"/>
    <n v="0.12"/>
    <n v="3.3999999999999998E-3"/>
    <n v="0.04"/>
    <n v="169951"/>
  </r>
  <r>
    <x v="1"/>
    <x v="1"/>
    <s v="04"/>
    <x v="15"/>
    <x v="1"/>
    <s v="CM launcher"/>
    <n v="62574493"/>
    <n v="6080.32"/>
    <n v="0.1"/>
    <n v="2.8E-3"/>
    <n v="0.03"/>
    <n v="175112"/>
  </r>
  <r>
    <x v="1"/>
    <x v="1"/>
    <s v="04"/>
    <x v="16"/>
    <x v="1"/>
    <s v="CM launcher"/>
    <n v="68553235"/>
    <n v="6082.31"/>
    <n v="0.09"/>
    <n v="2.5999999999999999E-3"/>
    <n v="0.03"/>
    <n v="179076"/>
  </r>
  <r>
    <x v="1"/>
    <x v="1"/>
    <s v="04"/>
    <x v="17"/>
    <x v="1"/>
    <s v="CM launcher"/>
    <n v="63152044"/>
    <n v="5481.73"/>
    <n v="0.09"/>
    <n v="2.5000000000000001E-3"/>
    <n v="0.03"/>
    <n v="159550"/>
  </r>
  <r>
    <x v="1"/>
    <x v="1"/>
    <s v="04"/>
    <x v="18"/>
    <x v="1"/>
    <s v="CM launcher"/>
    <n v="74775616"/>
    <n v="6190.08"/>
    <n v="0.08"/>
    <n v="2.5000000000000001E-3"/>
    <n v="0.03"/>
    <n v="187901"/>
  </r>
  <r>
    <x v="1"/>
    <x v="1"/>
    <s v="04"/>
    <x v="19"/>
    <x v="1"/>
    <s v="CM launcher"/>
    <n v="71641490"/>
    <n v="6267.42"/>
    <n v="0.09"/>
    <n v="2.5999999999999999E-3"/>
    <n v="0.03"/>
    <n v="183106"/>
  </r>
  <r>
    <x v="1"/>
    <x v="1"/>
    <s v="04"/>
    <x v="20"/>
    <x v="1"/>
    <s v="CM launcher"/>
    <n v="69944513"/>
    <n v="6045.2"/>
    <n v="0.09"/>
    <n v="2.5000000000000001E-3"/>
    <n v="0.03"/>
    <n v="177039"/>
  </r>
  <r>
    <x v="1"/>
    <x v="1"/>
    <s v="04"/>
    <x v="21"/>
    <x v="1"/>
    <s v="CM launcher"/>
    <n v="71645199"/>
    <n v="5514.19"/>
    <n v="0.08"/>
    <n v="2.3999999999999998E-3"/>
    <n v="0.03"/>
    <n v="174097"/>
  </r>
  <r>
    <x v="1"/>
    <x v="1"/>
    <s v="04"/>
    <x v="22"/>
    <x v="1"/>
    <s v="CM launcher"/>
    <n v="74066463"/>
    <n v="5859.2"/>
    <n v="0.08"/>
    <n v="2.3999999999999998E-3"/>
    <n v="0.03"/>
    <n v="181185"/>
  </r>
  <r>
    <x v="1"/>
    <x v="1"/>
    <s v="04"/>
    <x v="23"/>
    <x v="1"/>
    <s v="CM launcher"/>
    <n v="74067976"/>
    <n v="5981.73"/>
    <n v="0.08"/>
    <n v="2.5000000000000001E-3"/>
    <n v="0.03"/>
    <n v="182447"/>
  </r>
  <r>
    <x v="1"/>
    <x v="1"/>
    <s v="04"/>
    <x v="24"/>
    <x v="1"/>
    <s v="CM launcher"/>
    <n v="72987578"/>
    <n v="6224.99"/>
    <n v="0.09"/>
    <n v="2.5000000000000001E-3"/>
    <n v="0.03"/>
    <n v="180570"/>
  </r>
  <r>
    <x v="1"/>
    <x v="1"/>
    <s v="04"/>
    <x v="25"/>
    <x v="1"/>
    <s v="CM launcher"/>
    <n v="74284234"/>
    <n v="6606.76"/>
    <n v="0.09"/>
    <n v="2.5999999999999999E-3"/>
    <n v="0.03"/>
    <n v="192788"/>
  </r>
  <r>
    <x v="1"/>
    <x v="1"/>
    <s v="04"/>
    <x v="26"/>
    <x v="1"/>
    <s v="CM launcher"/>
    <n v="72226477"/>
    <n v="6032.62"/>
    <n v="0.08"/>
    <n v="2.5999999999999999E-3"/>
    <n v="0.03"/>
    <n v="186180"/>
  </r>
  <r>
    <x v="1"/>
    <x v="1"/>
    <s v="04"/>
    <x v="27"/>
    <x v="1"/>
    <s v="CM launcher"/>
    <n v="71093292"/>
    <n v="6491.86"/>
    <n v="0.09"/>
    <n v="2.5999999999999999E-3"/>
    <n v="0.03"/>
    <n v="186997"/>
  </r>
  <r>
    <x v="1"/>
    <x v="1"/>
    <s v="04"/>
    <x v="28"/>
    <x v="1"/>
    <s v="CM launcher"/>
    <n v="68693269"/>
    <n v="5946.89"/>
    <n v="0.09"/>
    <n v="2.5000000000000001E-3"/>
    <n v="0.03"/>
    <n v="175079"/>
  </r>
  <r>
    <x v="1"/>
    <x v="1"/>
    <s v="04"/>
    <x v="29"/>
    <x v="1"/>
    <s v="CM launcher"/>
    <n v="68722097"/>
    <n v="5493.27"/>
    <n v="0.08"/>
    <n v="2.3999999999999998E-3"/>
    <n v="0.03"/>
    <n v="167153"/>
  </r>
  <r>
    <x v="0"/>
    <x v="0"/>
    <s v="06"/>
    <x v="30"/>
    <x v="0"/>
    <s v="CMS_结果页"/>
    <n v="7484430"/>
    <n v="10054.65"/>
    <n v="1.34"/>
    <n v="2.1299999999999999E-2"/>
    <n v="0.06"/>
    <n v="159454"/>
  </r>
  <r>
    <x v="0"/>
    <x v="0"/>
    <s v="06"/>
    <x v="31"/>
    <x v="0"/>
    <s v="CMS_结果页"/>
    <n v="7262385"/>
    <n v="9964.31"/>
    <n v="1.37"/>
    <n v="2.23E-2"/>
    <n v="0.06"/>
    <n v="162091"/>
  </r>
  <r>
    <x v="0"/>
    <x v="0"/>
    <s v="06"/>
    <x v="32"/>
    <x v="0"/>
    <s v="CMS_结果页"/>
    <n v="7216608"/>
    <n v="10083.15"/>
    <n v="1.4"/>
    <n v="2.2499999999999999E-2"/>
    <n v="0.06"/>
    <n v="162426"/>
  </r>
  <r>
    <x v="0"/>
    <x v="0"/>
    <s v="06"/>
    <x v="33"/>
    <x v="0"/>
    <s v="CMS_结果页"/>
    <n v="7236931"/>
    <n v="9927.19"/>
    <n v="1.37"/>
    <n v="2.23E-2"/>
    <n v="0.06"/>
    <n v="161354"/>
  </r>
  <r>
    <x v="0"/>
    <x v="0"/>
    <s v="06"/>
    <x v="34"/>
    <x v="0"/>
    <s v="CMS_结果页"/>
    <n v="7467030"/>
    <n v="9901"/>
    <n v="1.33"/>
    <n v="2.2700000000000001E-2"/>
    <n v="0.06"/>
    <n v="169322"/>
  </r>
  <r>
    <x v="0"/>
    <x v="0"/>
    <s v="06"/>
    <x v="35"/>
    <x v="0"/>
    <s v="CMS_结果页"/>
    <n v="7592044"/>
    <n v="9911.91"/>
    <n v="1.31"/>
    <n v="2.2499999999999999E-2"/>
    <n v="0.06"/>
    <n v="170571"/>
  </r>
  <r>
    <x v="0"/>
    <x v="0"/>
    <s v="06"/>
    <x v="36"/>
    <x v="0"/>
    <s v="CMS_结果页"/>
    <n v="7372385"/>
    <n v="10088.66"/>
    <n v="1.37"/>
    <n v="2.2100000000000002E-2"/>
    <n v="0.06"/>
    <n v="163227"/>
  </r>
  <r>
    <x v="0"/>
    <x v="0"/>
    <s v="06"/>
    <x v="37"/>
    <x v="0"/>
    <s v="CMS_结果页"/>
    <n v="7133831"/>
    <n v="9863.76"/>
    <n v="1.38"/>
    <n v="2.1600000000000001E-2"/>
    <n v="0.06"/>
    <n v="154194"/>
  </r>
  <r>
    <x v="0"/>
    <x v="0"/>
    <s v="06"/>
    <x v="38"/>
    <x v="0"/>
    <s v="CMS_结果页"/>
    <n v="7165364"/>
    <n v="10506.38"/>
    <n v="1.47"/>
    <n v="2.4400000000000002E-2"/>
    <n v="0.06"/>
    <n v="174857"/>
  </r>
  <r>
    <x v="0"/>
    <x v="0"/>
    <s v="06"/>
    <x v="39"/>
    <x v="0"/>
    <s v="CMS_结果页"/>
    <n v="7462280"/>
    <n v="11293.23"/>
    <n v="1.51"/>
    <n v="2.6700000000000002E-2"/>
    <n v="0.06"/>
    <n v="199237"/>
  </r>
  <r>
    <x v="0"/>
    <x v="0"/>
    <s v="06"/>
    <x v="40"/>
    <x v="0"/>
    <s v="CMS_结果页"/>
    <n v="6819835"/>
    <n v="10456.66"/>
    <n v="1.53"/>
    <n v="2.5600000000000001E-2"/>
    <n v="0.06"/>
    <n v="174741"/>
  </r>
  <r>
    <x v="0"/>
    <x v="0"/>
    <s v="06"/>
    <x v="41"/>
    <x v="0"/>
    <s v="CMS_结果页"/>
    <n v="7125373"/>
    <n v="11131.54"/>
    <n v="1.56"/>
    <n v="2.5000000000000001E-2"/>
    <n v="0.06"/>
    <n v="178087"/>
  </r>
  <r>
    <x v="0"/>
    <x v="0"/>
    <s v="06"/>
    <x v="42"/>
    <x v="0"/>
    <s v="CMS_结果页"/>
    <n v="7146452"/>
    <n v="11357.95"/>
    <n v="1.59"/>
    <n v="2.5999999999999999E-2"/>
    <n v="0.06"/>
    <n v="186042"/>
  </r>
  <r>
    <x v="0"/>
    <x v="0"/>
    <s v="06"/>
    <x v="43"/>
    <x v="0"/>
    <s v="CMS_结果页"/>
    <n v="7337415"/>
    <n v="11547.85"/>
    <n v="1.57"/>
    <n v="2.5899999999999999E-2"/>
    <n v="0.06"/>
    <n v="189798"/>
  </r>
  <r>
    <x v="0"/>
    <x v="0"/>
    <s v="06"/>
    <x v="44"/>
    <x v="0"/>
    <s v="CMS_结果页"/>
    <n v="7314821"/>
    <n v="10143.17"/>
    <n v="1.39"/>
    <n v="2.53E-2"/>
    <n v="0.05"/>
    <n v="184848"/>
  </r>
  <r>
    <x v="0"/>
    <x v="0"/>
    <s v="06"/>
    <x v="45"/>
    <x v="0"/>
    <s v="CMS_结果页"/>
    <n v="6646593"/>
    <n v="9490.08"/>
    <n v="1.43"/>
    <n v="2.5600000000000001E-2"/>
    <n v="0.06"/>
    <n v="170463"/>
  </r>
  <r>
    <x v="0"/>
    <x v="0"/>
    <s v="06"/>
    <x v="46"/>
    <x v="0"/>
    <s v="CMS_结果页"/>
    <n v="6461920"/>
    <n v="9030.98"/>
    <n v="1.4"/>
    <n v="2.6100000000000002E-2"/>
    <n v="0.05"/>
    <n v="168385"/>
  </r>
  <r>
    <x v="0"/>
    <x v="0"/>
    <s v="06"/>
    <x v="47"/>
    <x v="0"/>
    <s v="CMS_结果页"/>
    <n v="6770984"/>
    <n v="9008.3799999999992"/>
    <n v="1.33"/>
    <n v="2.52E-2"/>
    <n v="0.05"/>
    <n v="170432"/>
  </r>
  <r>
    <x v="0"/>
    <x v="0"/>
    <s v="06"/>
    <x v="48"/>
    <x v="0"/>
    <s v="CMS_结果页"/>
    <n v="6667423"/>
    <n v="9142.9599999999991"/>
    <n v="1.37"/>
    <n v="2.4299999999999999E-2"/>
    <n v="0.06"/>
    <n v="161933"/>
  </r>
  <r>
    <x v="0"/>
    <x v="0"/>
    <s v="06"/>
    <x v="49"/>
    <x v="0"/>
    <s v="CMS_结果页"/>
    <n v="6384728"/>
    <n v="9746.57"/>
    <n v="1.53"/>
    <n v="2.53E-2"/>
    <n v="0.06"/>
    <n v="161373"/>
  </r>
  <r>
    <x v="0"/>
    <x v="0"/>
    <s v="06"/>
    <x v="50"/>
    <x v="0"/>
    <s v="CMS_结果页"/>
    <n v="6196570"/>
    <n v="9961.56"/>
    <n v="1.61"/>
    <n v="2.6100000000000002E-2"/>
    <n v="0.06"/>
    <n v="161782"/>
  </r>
  <r>
    <x v="0"/>
    <x v="0"/>
    <s v="06"/>
    <x v="51"/>
    <x v="0"/>
    <s v="CMS_结果页"/>
    <n v="6208290"/>
    <n v="9840.42"/>
    <n v="1.59"/>
    <n v="2.5100000000000001E-2"/>
    <n v="0.06"/>
    <n v="156119"/>
  </r>
  <r>
    <x v="0"/>
    <x v="0"/>
    <s v="05"/>
    <x v="52"/>
    <x v="0"/>
    <s v="CMS_结果页"/>
    <n v="5117609"/>
    <n v="7486.66"/>
    <n v="1.46"/>
    <n v="2.1299999999999999E-2"/>
    <n v="7.0000000000000007E-2"/>
    <n v="108809"/>
  </r>
  <r>
    <x v="0"/>
    <x v="0"/>
    <s v="05"/>
    <x v="53"/>
    <x v="0"/>
    <s v="CMS_结果页"/>
    <n v="5106017"/>
    <n v="7476.3"/>
    <n v="1.46"/>
    <n v="2.0799999999999999E-2"/>
    <n v="7.0000000000000007E-2"/>
    <n v="106363"/>
  </r>
  <r>
    <x v="0"/>
    <x v="0"/>
    <s v="05"/>
    <x v="54"/>
    <x v="0"/>
    <s v="CMS_结果页"/>
    <n v="5053379"/>
    <n v="7037.34"/>
    <n v="1.39"/>
    <n v="2.0199999999999999E-2"/>
    <n v="7.0000000000000007E-2"/>
    <n v="102204"/>
  </r>
  <r>
    <x v="0"/>
    <x v="0"/>
    <s v="05"/>
    <x v="55"/>
    <x v="0"/>
    <s v="CMS_结果页"/>
    <n v="5178111"/>
    <n v="6797.28"/>
    <n v="1.31"/>
    <n v="2.1700000000000001E-2"/>
    <n v="0.06"/>
    <n v="112531"/>
  </r>
  <r>
    <x v="0"/>
    <x v="0"/>
    <s v="05"/>
    <x v="56"/>
    <x v="0"/>
    <s v="CMS_结果页"/>
    <n v="4594747"/>
    <n v="5915.12"/>
    <n v="1.29"/>
    <n v="1.9400000000000001E-2"/>
    <n v="7.0000000000000007E-2"/>
    <n v="89038"/>
  </r>
  <r>
    <x v="0"/>
    <x v="0"/>
    <s v="05"/>
    <x v="57"/>
    <x v="0"/>
    <s v="CMS_结果页"/>
    <n v="4335878"/>
    <n v="5554.74"/>
    <n v="1.28"/>
    <n v="1.8499999999999999E-2"/>
    <n v="7.0000000000000007E-2"/>
    <n v="80268"/>
  </r>
  <r>
    <x v="0"/>
    <x v="0"/>
    <s v="05"/>
    <x v="58"/>
    <x v="0"/>
    <s v="CMS_结果页"/>
    <n v="4050428"/>
    <n v="4754.18"/>
    <n v="1.17"/>
    <n v="1.7600000000000001E-2"/>
    <n v="7.0000000000000007E-2"/>
    <n v="71419"/>
  </r>
  <r>
    <x v="0"/>
    <x v="0"/>
    <s v="05"/>
    <x v="59"/>
    <x v="0"/>
    <s v="CMS_结果页"/>
    <n v="3875114"/>
    <n v="4576.1099999999997"/>
    <n v="1.18"/>
    <n v="1.8200000000000001E-2"/>
    <n v="7.0000000000000007E-2"/>
    <n v="70394"/>
  </r>
  <r>
    <x v="0"/>
    <x v="0"/>
    <s v="05"/>
    <x v="60"/>
    <x v="0"/>
    <s v="CMS_结果页"/>
    <n v="3856046"/>
    <n v="4548.72"/>
    <n v="1.18"/>
    <n v="1.7600000000000001E-2"/>
    <n v="7.0000000000000007E-2"/>
    <n v="67765"/>
  </r>
  <r>
    <x v="0"/>
    <x v="0"/>
    <s v="05"/>
    <x v="61"/>
    <x v="0"/>
    <s v="CMS_结果页"/>
    <n v="3884279"/>
    <n v="4543.95"/>
    <n v="1.17"/>
    <n v="1.7899999999999999E-2"/>
    <n v="7.0000000000000007E-2"/>
    <n v="69658"/>
  </r>
  <r>
    <x v="0"/>
    <x v="0"/>
    <s v="05"/>
    <x v="62"/>
    <x v="0"/>
    <s v="CMS_结果页"/>
    <n v="3765692"/>
    <n v="4322.18"/>
    <n v="1.1499999999999999"/>
    <n v="1.78E-2"/>
    <n v="0.06"/>
    <n v="67083"/>
  </r>
  <r>
    <x v="0"/>
    <x v="0"/>
    <s v="05"/>
    <x v="63"/>
    <x v="0"/>
    <s v="CMS_结果页"/>
    <n v="3078358"/>
    <n v="4295.96"/>
    <n v="1.4"/>
    <n v="1.9599999999999999E-2"/>
    <n v="7.0000000000000007E-2"/>
    <n v="60432"/>
  </r>
  <r>
    <x v="0"/>
    <x v="0"/>
    <s v="05"/>
    <x v="64"/>
    <x v="0"/>
    <s v="CMS_结果页"/>
    <n v="3061442"/>
    <n v="4289.34"/>
    <n v="1.4"/>
    <n v="2.1000000000000001E-2"/>
    <n v="7.0000000000000007E-2"/>
    <n v="64173"/>
  </r>
  <r>
    <x v="0"/>
    <x v="0"/>
    <s v="05"/>
    <x v="65"/>
    <x v="0"/>
    <s v="CMS_结果页"/>
    <n v="3970857"/>
    <n v="4551.58"/>
    <n v="1.1499999999999999"/>
    <n v="1.8800000000000001E-2"/>
    <n v="0.06"/>
    <n v="74752"/>
  </r>
  <r>
    <x v="0"/>
    <x v="0"/>
    <s v="05"/>
    <x v="66"/>
    <x v="0"/>
    <s v="CMS_结果页"/>
    <n v="3958388"/>
    <n v="4574.26"/>
    <n v="1.1599999999999999"/>
    <n v="1.7999999999999999E-2"/>
    <n v="0.06"/>
    <n v="71281"/>
  </r>
  <r>
    <x v="0"/>
    <x v="0"/>
    <s v="05"/>
    <x v="67"/>
    <x v="0"/>
    <s v="CMS_结果页"/>
    <n v="3867462"/>
    <n v="4939.57"/>
    <n v="1.28"/>
    <n v="1.8100000000000002E-2"/>
    <n v="7.0000000000000007E-2"/>
    <n v="69967"/>
  </r>
  <r>
    <x v="0"/>
    <x v="0"/>
    <s v="05"/>
    <x v="68"/>
    <x v="0"/>
    <s v="CMS_结果页"/>
    <n v="3595149"/>
    <n v="4134.1499999999996"/>
    <n v="1.1499999999999999"/>
    <n v="1.84E-2"/>
    <n v="0.06"/>
    <n v="66316"/>
  </r>
  <r>
    <x v="0"/>
    <x v="0"/>
    <s v="05"/>
    <x v="69"/>
    <x v="0"/>
    <s v="CMS_结果页"/>
    <n v="3621972"/>
    <n v="4254.82"/>
    <n v="1.17"/>
    <n v="1.8800000000000001E-2"/>
    <n v="0.06"/>
    <n v="68142"/>
  </r>
  <r>
    <x v="0"/>
    <x v="0"/>
    <s v="05"/>
    <x v="70"/>
    <x v="0"/>
    <s v="CMS_结果页"/>
    <n v="3789201"/>
    <n v="4536.3999999999996"/>
    <n v="1.2"/>
    <n v="1.9300000000000001E-2"/>
    <n v="0.06"/>
    <n v="73018"/>
  </r>
  <r>
    <x v="0"/>
    <x v="0"/>
    <s v="05"/>
    <x v="71"/>
    <x v="0"/>
    <s v="CMS_结果页"/>
    <n v="3200629"/>
    <n v="4312.55"/>
    <n v="1.35"/>
    <n v="1.7600000000000001E-2"/>
    <n v="0.08"/>
    <n v="56190"/>
  </r>
  <r>
    <x v="0"/>
    <x v="0"/>
    <s v="05"/>
    <x v="72"/>
    <x v="0"/>
    <s v="CMS_结果页"/>
    <n v="3015362"/>
    <n v="4036.66"/>
    <n v="1.34"/>
    <n v="1.7100000000000001E-2"/>
    <n v="0.08"/>
    <n v="51447"/>
  </r>
  <r>
    <x v="0"/>
    <x v="0"/>
    <s v="05"/>
    <x v="73"/>
    <x v="0"/>
    <s v="CMS_结果页"/>
    <n v="2857544"/>
    <n v="4051.75"/>
    <n v="1.42"/>
    <n v="1.7399999999999999E-2"/>
    <n v="0.08"/>
    <n v="49713"/>
  </r>
  <r>
    <x v="0"/>
    <x v="0"/>
    <s v="05"/>
    <x v="74"/>
    <x v="0"/>
    <s v="CMS_结果页"/>
    <n v="2886177"/>
    <n v="3912.51"/>
    <n v="1.36"/>
    <n v="1.6899999999999998E-2"/>
    <n v="0.08"/>
    <n v="48833"/>
  </r>
  <r>
    <x v="0"/>
    <x v="0"/>
    <s v="05"/>
    <x v="75"/>
    <x v="0"/>
    <s v="CMS_结果页"/>
    <n v="2640682"/>
    <n v="3255.69"/>
    <n v="1.23"/>
    <n v="1.61E-2"/>
    <n v="0.08"/>
    <n v="42483"/>
  </r>
  <r>
    <x v="0"/>
    <x v="0"/>
    <s v="05"/>
    <x v="76"/>
    <x v="0"/>
    <s v="CMS_结果页"/>
    <n v="2598140"/>
    <n v="3456.74"/>
    <n v="1.33"/>
    <n v="1.5699999999999999E-2"/>
    <n v="0.08"/>
    <n v="40796"/>
  </r>
  <r>
    <x v="0"/>
    <x v="0"/>
    <s v="05"/>
    <x v="77"/>
    <x v="0"/>
    <s v="CMS_结果页"/>
    <n v="2644030"/>
    <n v="3265.24"/>
    <n v="1.23"/>
    <n v="1.46E-2"/>
    <n v="0.08"/>
    <n v="38493"/>
  </r>
  <r>
    <x v="0"/>
    <x v="0"/>
    <s v="05"/>
    <x v="78"/>
    <x v="0"/>
    <s v="CMS_结果页"/>
    <n v="2440821"/>
    <n v="3296.63"/>
    <n v="1.35"/>
    <n v="1.44E-2"/>
    <n v="0.09"/>
    <n v="35223"/>
  </r>
  <r>
    <x v="0"/>
    <x v="0"/>
    <s v="05"/>
    <x v="79"/>
    <x v="0"/>
    <s v="CMS_结果页"/>
    <n v="2287399"/>
    <n v="3259.29"/>
    <n v="1.42"/>
    <n v="1.4E-2"/>
    <n v="0.1"/>
    <n v="31939"/>
  </r>
  <r>
    <x v="0"/>
    <x v="0"/>
    <s v="05"/>
    <x v="80"/>
    <x v="0"/>
    <s v="CMS_结果页"/>
    <n v="2349167"/>
    <n v="3541.43"/>
    <n v="1.51"/>
    <n v="1.4800000000000001E-2"/>
    <n v="0.1"/>
    <n v="34668"/>
  </r>
  <r>
    <x v="0"/>
    <x v="0"/>
    <s v="05"/>
    <x v="81"/>
    <x v="0"/>
    <s v="CMS_结果页"/>
    <n v="2291596"/>
    <n v="3332.93"/>
    <n v="1.45"/>
    <n v="1.4800000000000001E-2"/>
    <n v="0.1"/>
    <n v="33828"/>
  </r>
  <r>
    <x v="0"/>
    <x v="0"/>
    <s v="05"/>
    <x v="82"/>
    <x v="0"/>
    <s v="CMS_结果页"/>
    <n v="2419664"/>
    <n v="3695.79"/>
    <n v="1.53"/>
    <n v="1.5100000000000001E-2"/>
    <n v="0.1"/>
    <n v="36571"/>
  </r>
  <r>
    <x v="0"/>
    <x v="0"/>
    <s v="04"/>
    <x v="0"/>
    <x v="0"/>
    <s v="CMS_结果页"/>
    <n v="2306082"/>
    <n v="3668.16"/>
    <n v="1.59"/>
    <n v="1.55E-2"/>
    <n v="0.1"/>
    <n v="35857"/>
  </r>
  <r>
    <x v="0"/>
    <x v="0"/>
    <s v="04"/>
    <x v="1"/>
    <x v="0"/>
    <s v="CMS_结果页"/>
    <n v="2891369"/>
    <n v="4776.9799999999996"/>
    <n v="1.65"/>
    <n v="1.77E-2"/>
    <n v="0.09"/>
    <n v="51104"/>
  </r>
  <r>
    <x v="0"/>
    <x v="0"/>
    <s v="04"/>
    <x v="2"/>
    <x v="0"/>
    <s v="CMS_结果页"/>
    <n v="2771247"/>
    <n v="4573.09"/>
    <n v="1.65"/>
    <n v="1.6899999999999998E-2"/>
    <n v="0.1"/>
    <n v="46713"/>
  </r>
  <r>
    <x v="0"/>
    <x v="0"/>
    <s v="04"/>
    <x v="3"/>
    <x v="0"/>
    <s v="CMS_结果页"/>
    <n v="2728496"/>
    <n v="3805.82"/>
    <n v="1.39"/>
    <n v="1.47E-2"/>
    <n v="0.09"/>
    <n v="40154"/>
  </r>
  <r>
    <x v="0"/>
    <x v="0"/>
    <s v="04"/>
    <x v="4"/>
    <x v="0"/>
    <s v="CMS_结果页"/>
    <n v="2724534"/>
    <n v="4108.83"/>
    <n v="1.51"/>
    <n v="1.4999999999999999E-2"/>
    <n v="0.1"/>
    <n v="40874"/>
  </r>
  <r>
    <x v="0"/>
    <x v="0"/>
    <s v="04"/>
    <x v="5"/>
    <x v="0"/>
    <s v="CMS_结果页"/>
    <n v="2620483"/>
    <n v="3908.5"/>
    <n v="1.49"/>
    <n v="1.54E-2"/>
    <n v="0.1"/>
    <n v="40408"/>
  </r>
  <r>
    <x v="0"/>
    <x v="0"/>
    <s v="04"/>
    <x v="6"/>
    <x v="0"/>
    <s v="CMS_结果页"/>
    <n v="2708891"/>
    <n v="3952.13"/>
    <n v="1.46"/>
    <n v="1.5299999999999999E-2"/>
    <n v="0.1"/>
    <n v="41556"/>
  </r>
  <r>
    <x v="0"/>
    <x v="0"/>
    <s v="04"/>
    <x v="7"/>
    <x v="0"/>
    <s v="CMS_结果页"/>
    <n v="2881586"/>
    <n v="3862.32"/>
    <n v="1.34"/>
    <n v="1.5299999999999999E-2"/>
    <n v="0.09"/>
    <n v="44144"/>
  </r>
  <r>
    <x v="0"/>
    <x v="0"/>
    <s v="04"/>
    <x v="8"/>
    <x v="0"/>
    <s v="CMS_结果页"/>
    <n v="2763527"/>
    <n v="4137.45"/>
    <n v="1.5"/>
    <n v="1.5599999999999999E-2"/>
    <n v="0.1"/>
    <n v="43077"/>
  </r>
  <r>
    <x v="0"/>
    <x v="0"/>
    <s v="04"/>
    <x v="9"/>
    <x v="0"/>
    <s v="CMS_结果页"/>
    <n v="2856998"/>
    <n v="4021.84"/>
    <n v="1.41"/>
    <n v="1.52E-2"/>
    <n v="0.09"/>
    <n v="43330"/>
  </r>
  <r>
    <x v="0"/>
    <x v="0"/>
    <s v="04"/>
    <x v="10"/>
    <x v="0"/>
    <s v="CMS_结果页"/>
    <n v="2685909"/>
    <n v="3783.72"/>
    <n v="1.41"/>
    <n v="1.5299999999999999E-2"/>
    <n v="0.09"/>
    <n v="41047"/>
  </r>
  <r>
    <x v="0"/>
    <x v="0"/>
    <s v="04"/>
    <x v="11"/>
    <x v="0"/>
    <s v="CMS_结果页"/>
    <n v="2946254"/>
    <n v="3888.35"/>
    <n v="1.32"/>
    <n v="1.6400000000000001E-2"/>
    <n v="0.08"/>
    <n v="48330"/>
  </r>
  <r>
    <x v="0"/>
    <x v="0"/>
    <s v="04"/>
    <x v="12"/>
    <x v="0"/>
    <s v="CMS_结果页"/>
    <n v="2948701"/>
    <n v="3626.79"/>
    <n v="1.23"/>
    <n v="1.66E-2"/>
    <n v="7.0000000000000007E-2"/>
    <n v="48818"/>
  </r>
  <r>
    <x v="0"/>
    <x v="0"/>
    <s v="04"/>
    <x v="13"/>
    <x v="0"/>
    <s v="CMS_结果页"/>
    <n v="2717618"/>
    <n v="3166.41"/>
    <n v="1.17"/>
    <n v="1.6199999999999999E-2"/>
    <n v="7.0000000000000007E-2"/>
    <n v="44022"/>
  </r>
  <r>
    <x v="0"/>
    <x v="0"/>
    <s v="04"/>
    <x v="14"/>
    <x v="0"/>
    <s v="CMS_结果页"/>
    <n v="2486442"/>
    <n v="2870.01"/>
    <n v="1.1499999999999999"/>
    <n v="1.6400000000000001E-2"/>
    <n v="7.0000000000000007E-2"/>
    <n v="40764"/>
  </r>
  <r>
    <x v="0"/>
    <x v="0"/>
    <s v="04"/>
    <x v="15"/>
    <x v="0"/>
    <s v="CMS_结果页"/>
    <n v="2563160"/>
    <n v="3025.22"/>
    <n v="1.18"/>
    <n v="1.6E-2"/>
    <n v="7.0000000000000007E-2"/>
    <n v="40978"/>
  </r>
  <r>
    <x v="0"/>
    <x v="0"/>
    <s v="04"/>
    <x v="16"/>
    <x v="0"/>
    <s v="CMS_结果页"/>
    <n v="2882059"/>
    <n v="3573.19"/>
    <n v="1.24"/>
    <n v="1.52E-2"/>
    <n v="0.08"/>
    <n v="43838"/>
  </r>
  <r>
    <x v="0"/>
    <x v="0"/>
    <s v="04"/>
    <x v="17"/>
    <x v="0"/>
    <s v="CMS_结果页"/>
    <n v="2547866"/>
    <n v="3240.12"/>
    <n v="1.27"/>
    <n v="1.49E-2"/>
    <n v="0.09"/>
    <n v="37912"/>
  </r>
  <r>
    <x v="0"/>
    <x v="0"/>
    <s v="04"/>
    <x v="18"/>
    <x v="0"/>
    <s v="CMS_结果页"/>
    <n v="2761616"/>
    <n v="3818.88"/>
    <n v="1.38"/>
    <n v="1.4800000000000001E-2"/>
    <n v="0.09"/>
    <n v="40808"/>
  </r>
  <r>
    <x v="0"/>
    <x v="0"/>
    <s v="04"/>
    <x v="19"/>
    <x v="0"/>
    <s v="CMS_结果页"/>
    <n v="2892642"/>
    <n v="3966.38"/>
    <n v="1.37"/>
    <n v="1.35E-2"/>
    <n v="0.1"/>
    <n v="38943"/>
  </r>
  <r>
    <x v="0"/>
    <x v="0"/>
    <s v="04"/>
    <x v="20"/>
    <x v="0"/>
    <s v="CMS_结果页"/>
    <n v="2775414"/>
    <n v="3969.66"/>
    <n v="1.43"/>
    <n v="1.37E-2"/>
    <n v="0.1"/>
    <n v="38049"/>
  </r>
  <r>
    <x v="0"/>
    <x v="0"/>
    <s v="04"/>
    <x v="21"/>
    <x v="0"/>
    <s v="CMS_结果页"/>
    <n v="2835131"/>
    <n v="3977.42"/>
    <n v="1.4"/>
    <n v="1.4E-2"/>
    <n v="0.1"/>
    <n v="39601"/>
  </r>
  <r>
    <x v="0"/>
    <x v="0"/>
    <s v="04"/>
    <x v="22"/>
    <x v="0"/>
    <s v="CMS_结果页"/>
    <n v="2574429"/>
    <n v="3705.3"/>
    <n v="1.44"/>
    <n v="1.35E-2"/>
    <n v="0.11"/>
    <n v="34811"/>
  </r>
  <r>
    <x v="0"/>
    <x v="0"/>
    <s v="04"/>
    <x v="23"/>
    <x v="0"/>
    <s v="CMS_结果页"/>
    <n v="2284858"/>
    <n v="3481.25"/>
    <n v="1.52"/>
    <n v="1.41E-2"/>
    <n v="0.11"/>
    <n v="32122"/>
  </r>
  <r>
    <x v="0"/>
    <x v="0"/>
    <s v="04"/>
    <x v="24"/>
    <x v="0"/>
    <s v="CMS_结果页"/>
    <n v="2489797"/>
    <n v="4065.94"/>
    <n v="1.63"/>
    <n v="1.4500000000000001E-2"/>
    <n v="0.11"/>
    <n v="36140"/>
  </r>
  <r>
    <x v="0"/>
    <x v="0"/>
    <s v="04"/>
    <x v="25"/>
    <x v="0"/>
    <s v="CMS_结果页"/>
    <n v="2511133"/>
    <n v="4114.66"/>
    <n v="1.64"/>
    <n v="1.46E-2"/>
    <n v="0.11"/>
    <n v="36583"/>
  </r>
  <r>
    <x v="0"/>
    <x v="0"/>
    <s v="04"/>
    <x v="26"/>
    <x v="0"/>
    <s v="CMS_结果页"/>
    <n v="2574966"/>
    <n v="4238.7"/>
    <n v="1.65"/>
    <n v="1.49E-2"/>
    <n v="0.11"/>
    <n v="38492"/>
  </r>
  <r>
    <x v="0"/>
    <x v="0"/>
    <s v="04"/>
    <x v="27"/>
    <x v="0"/>
    <s v="CMS_结果页"/>
    <n v="2477969"/>
    <n v="4225.3599999999997"/>
    <n v="1.71"/>
    <n v="1.52E-2"/>
    <n v="0.11"/>
    <n v="37624"/>
  </r>
  <r>
    <x v="0"/>
    <x v="0"/>
    <s v="04"/>
    <x v="28"/>
    <x v="0"/>
    <s v="CMS_结果页"/>
    <n v="2665774"/>
    <n v="4594.3500000000004"/>
    <n v="1.72"/>
    <n v="1.49E-2"/>
    <n v="0.12"/>
    <n v="39698"/>
  </r>
  <r>
    <x v="0"/>
    <x v="0"/>
    <s v="04"/>
    <x v="29"/>
    <x v="0"/>
    <s v="CMS_结果页"/>
    <n v="2581828"/>
    <n v="4150.8500000000004"/>
    <n v="1.61"/>
    <n v="1.5100000000000001E-2"/>
    <n v="0.11"/>
    <n v="38860"/>
  </r>
  <r>
    <x v="0"/>
    <x v="1"/>
    <s v="06"/>
    <x v="30"/>
    <x v="1"/>
    <s v="CMS_结果页"/>
    <n v="2110135"/>
    <n v="1195.95"/>
    <n v="0.56999999999999995"/>
    <n v="1.8700000000000001E-2"/>
    <n v="0.03"/>
    <n v="39543"/>
  </r>
  <r>
    <x v="0"/>
    <x v="1"/>
    <s v="06"/>
    <x v="31"/>
    <x v="1"/>
    <s v="CMS_结果页"/>
    <n v="2216609"/>
    <n v="1357.35"/>
    <n v="0.61"/>
    <n v="1.8499999999999999E-2"/>
    <n v="0.03"/>
    <n v="41028"/>
  </r>
  <r>
    <x v="0"/>
    <x v="1"/>
    <s v="06"/>
    <x v="32"/>
    <x v="1"/>
    <s v="CMS_结果页"/>
    <n v="2179176"/>
    <n v="1705.47"/>
    <n v="0.78"/>
    <n v="1.8499999999999999E-2"/>
    <n v="0.04"/>
    <n v="40215"/>
  </r>
  <r>
    <x v="0"/>
    <x v="1"/>
    <s v="06"/>
    <x v="33"/>
    <x v="1"/>
    <s v="CMS_结果页"/>
    <n v="2238215"/>
    <n v="1771.51"/>
    <n v="0.79"/>
    <n v="1.8100000000000002E-2"/>
    <n v="0.04"/>
    <n v="40561"/>
  </r>
  <r>
    <x v="0"/>
    <x v="1"/>
    <s v="06"/>
    <x v="34"/>
    <x v="1"/>
    <s v="CMS_结果页"/>
    <n v="2333379"/>
    <n v="1942.56"/>
    <n v="0.83"/>
    <n v="1.7600000000000001E-2"/>
    <n v="0.05"/>
    <n v="41093"/>
  </r>
  <r>
    <x v="0"/>
    <x v="1"/>
    <s v="06"/>
    <x v="35"/>
    <x v="1"/>
    <s v="CMS_结果页"/>
    <n v="2480285"/>
    <n v="1671.62"/>
    <n v="0.67"/>
    <n v="1.6799999999999999E-2"/>
    <n v="0.04"/>
    <n v="41660"/>
  </r>
  <r>
    <x v="0"/>
    <x v="1"/>
    <s v="06"/>
    <x v="36"/>
    <x v="1"/>
    <s v="CMS_结果页"/>
    <n v="2384632"/>
    <n v="1254.1600000000001"/>
    <n v="0.53"/>
    <n v="1.78E-2"/>
    <n v="0.03"/>
    <n v="42539"/>
  </r>
  <r>
    <x v="0"/>
    <x v="1"/>
    <s v="06"/>
    <x v="37"/>
    <x v="1"/>
    <s v="CMS_结果页"/>
    <n v="2630532"/>
    <n v="1135.57"/>
    <n v="0.43"/>
    <n v="1.6299999999999999E-2"/>
    <n v="0.03"/>
    <n v="42768"/>
  </r>
  <r>
    <x v="0"/>
    <x v="1"/>
    <s v="06"/>
    <x v="38"/>
    <x v="1"/>
    <s v="CMS_结果页"/>
    <n v="2355183"/>
    <n v="1079.68"/>
    <n v="0.46"/>
    <n v="1.6299999999999999E-2"/>
    <n v="0.03"/>
    <n v="38296"/>
  </r>
  <r>
    <x v="0"/>
    <x v="1"/>
    <s v="06"/>
    <x v="39"/>
    <x v="1"/>
    <s v="CMS_结果页"/>
    <n v="2797578"/>
    <n v="1215.33"/>
    <n v="0.43"/>
    <n v="1.5900000000000001E-2"/>
    <n v="0.03"/>
    <n v="44522"/>
  </r>
  <r>
    <x v="0"/>
    <x v="1"/>
    <s v="06"/>
    <x v="40"/>
    <x v="1"/>
    <s v="CMS_结果页"/>
    <n v="2497774"/>
    <n v="1041.95"/>
    <n v="0.42"/>
    <n v="1.55E-2"/>
    <n v="0.03"/>
    <n v="38782"/>
  </r>
  <r>
    <x v="0"/>
    <x v="1"/>
    <s v="06"/>
    <x v="41"/>
    <x v="1"/>
    <s v="CMS_结果页"/>
    <n v="2259904"/>
    <n v="960.98"/>
    <n v="0.43"/>
    <n v="1.5100000000000001E-2"/>
    <n v="0.03"/>
    <n v="34114"/>
  </r>
  <r>
    <x v="0"/>
    <x v="1"/>
    <s v="06"/>
    <x v="42"/>
    <x v="1"/>
    <s v="CMS_结果页"/>
    <n v="2314755"/>
    <n v="1010.56"/>
    <n v="0.44"/>
    <n v="1.47E-2"/>
    <n v="0.03"/>
    <n v="33912"/>
  </r>
  <r>
    <x v="0"/>
    <x v="1"/>
    <s v="06"/>
    <x v="43"/>
    <x v="1"/>
    <s v="CMS_结果页"/>
    <n v="2448589"/>
    <n v="1124.07"/>
    <n v="0.46"/>
    <n v="1.4800000000000001E-2"/>
    <n v="0.03"/>
    <n v="36269"/>
  </r>
  <r>
    <x v="0"/>
    <x v="1"/>
    <s v="06"/>
    <x v="44"/>
    <x v="1"/>
    <s v="CMS_结果页"/>
    <n v="2373884"/>
    <n v="1179.75"/>
    <n v="0.5"/>
    <n v="1.4500000000000001E-2"/>
    <n v="0.03"/>
    <n v="34535"/>
  </r>
  <r>
    <x v="0"/>
    <x v="1"/>
    <s v="06"/>
    <x v="45"/>
    <x v="1"/>
    <s v="CMS_结果页"/>
    <n v="2575475"/>
    <n v="1285.8499999999999"/>
    <n v="0.5"/>
    <n v="1.4E-2"/>
    <n v="0.04"/>
    <n v="36133"/>
  </r>
  <r>
    <x v="0"/>
    <x v="1"/>
    <s v="06"/>
    <x v="46"/>
    <x v="1"/>
    <s v="CMS_结果页"/>
    <n v="2516921"/>
    <n v="1257.73"/>
    <n v="0.5"/>
    <n v="1.4200000000000001E-2"/>
    <n v="0.04"/>
    <n v="35771"/>
  </r>
  <r>
    <x v="0"/>
    <x v="1"/>
    <s v="06"/>
    <x v="47"/>
    <x v="1"/>
    <s v="CMS_结果页"/>
    <n v="2279091"/>
    <n v="1693.71"/>
    <n v="0.74"/>
    <n v="1.5100000000000001E-2"/>
    <n v="0.05"/>
    <n v="34456"/>
  </r>
  <r>
    <x v="0"/>
    <x v="1"/>
    <s v="06"/>
    <x v="48"/>
    <x v="1"/>
    <s v="CMS_结果页"/>
    <n v="2604200"/>
    <n v="1799.29"/>
    <n v="0.69"/>
    <n v="1.5599999999999999E-2"/>
    <n v="0.04"/>
    <n v="40590"/>
  </r>
  <r>
    <x v="0"/>
    <x v="1"/>
    <s v="06"/>
    <x v="49"/>
    <x v="1"/>
    <s v="CMS_结果页"/>
    <n v="2792949"/>
    <n v="1450.17"/>
    <n v="0.52"/>
    <n v="1.5100000000000001E-2"/>
    <n v="0.03"/>
    <n v="42258"/>
  </r>
  <r>
    <x v="0"/>
    <x v="1"/>
    <s v="06"/>
    <x v="50"/>
    <x v="1"/>
    <s v="CMS_结果页"/>
    <n v="2931405"/>
    <n v="1699.34"/>
    <n v="0.57999999999999996"/>
    <n v="1.5699999999999999E-2"/>
    <n v="0.04"/>
    <n v="46065"/>
  </r>
  <r>
    <x v="0"/>
    <x v="1"/>
    <s v="06"/>
    <x v="51"/>
    <x v="1"/>
    <s v="CMS_结果页"/>
    <n v="3108636"/>
    <n v="1992.99"/>
    <n v="0.64"/>
    <n v="1.6299999999999999E-2"/>
    <n v="0.04"/>
    <n v="50532"/>
  </r>
  <r>
    <x v="0"/>
    <x v="1"/>
    <s v="05"/>
    <x v="52"/>
    <x v="1"/>
    <s v="CMS_结果页"/>
    <n v="3983713"/>
    <n v="2883.11"/>
    <n v="0.72"/>
    <n v="1.7600000000000001E-2"/>
    <n v="0.04"/>
    <n v="70002"/>
  </r>
  <r>
    <x v="0"/>
    <x v="1"/>
    <s v="05"/>
    <x v="53"/>
    <x v="1"/>
    <s v="CMS_结果页"/>
    <n v="3816035"/>
    <n v="2803.15"/>
    <n v="0.73"/>
    <n v="1.7500000000000002E-2"/>
    <n v="0.04"/>
    <n v="66747"/>
  </r>
  <r>
    <x v="0"/>
    <x v="1"/>
    <s v="05"/>
    <x v="54"/>
    <x v="1"/>
    <s v="CMS_结果页"/>
    <n v="3711074"/>
    <n v="2498.44"/>
    <n v="0.67"/>
    <n v="1.6799999999999999E-2"/>
    <n v="0.04"/>
    <n v="62249"/>
  </r>
  <r>
    <x v="0"/>
    <x v="1"/>
    <s v="05"/>
    <x v="55"/>
    <x v="1"/>
    <s v="CMS_结果页"/>
    <n v="3449381"/>
    <n v="2171.0700000000002"/>
    <n v="0.63"/>
    <n v="1.47E-2"/>
    <n v="0.04"/>
    <n v="50755"/>
  </r>
  <r>
    <x v="0"/>
    <x v="1"/>
    <s v="05"/>
    <x v="56"/>
    <x v="1"/>
    <s v="CMS_结果页"/>
    <n v="4258901"/>
    <n v="2871.32"/>
    <n v="0.67"/>
    <n v="1.6E-2"/>
    <n v="0.04"/>
    <n v="67987"/>
  </r>
  <r>
    <x v="0"/>
    <x v="1"/>
    <s v="05"/>
    <x v="57"/>
    <x v="1"/>
    <s v="CMS_结果页"/>
    <n v="4736755"/>
    <n v="3390.44"/>
    <n v="0.72"/>
    <n v="1.5800000000000002E-2"/>
    <n v="0.05"/>
    <n v="74866"/>
  </r>
  <r>
    <x v="0"/>
    <x v="1"/>
    <s v="05"/>
    <x v="58"/>
    <x v="1"/>
    <s v="CMS_结果页"/>
    <n v="4926712"/>
    <n v="3928.97"/>
    <n v="0.8"/>
    <n v="1.54E-2"/>
    <n v="0.05"/>
    <n v="76063"/>
  </r>
  <r>
    <x v="0"/>
    <x v="1"/>
    <s v="05"/>
    <x v="59"/>
    <x v="1"/>
    <s v="CMS_结果页"/>
    <n v="4950451"/>
    <n v="4327.45"/>
    <n v="0.87"/>
    <n v="1.5599999999999999E-2"/>
    <n v="0.06"/>
    <n v="77271"/>
  </r>
  <r>
    <x v="0"/>
    <x v="1"/>
    <s v="05"/>
    <x v="60"/>
    <x v="1"/>
    <s v="CMS_结果页"/>
    <n v="4840079"/>
    <n v="4345.12"/>
    <n v="0.9"/>
    <n v="1.5900000000000001E-2"/>
    <n v="0.06"/>
    <n v="76972"/>
  </r>
  <r>
    <x v="0"/>
    <x v="1"/>
    <s v="05"/>
    <x v="61"/>
    <x v="1"/>
    <s v="CMS_结果页"/>
    <n v="4853708"/>
    <n v="3664.46"/>
    <n v="0.76"/>
    <n v="1.61E-2"/>
    <n v="0.05"/>
    <n v="77913"/>
  </r>
  <r>
    <x v="0"/>
    <x v="1"/>
    <s v="05"/>
    <x v="62"/>
    <x v="1"/>
    <s v="CMS_结果页"/>
    <n v="4973008"/>
    <n v="4197.97"/>
    <n v="0.84"/>
    <n v="1.61E-2"/>
    <n v="0.05"/>
    <n v="79925"/>
  </r>
  <r>
    <x v="0"/>
    <x v="1"/>
    <s v="05"/>
    <x v="63"/>
    <x v="1"/>
    <s v="CMS_结果页"/>
    <n v="5484655"/>
    <n v="4424.47"/>
    <n v="0.81"/>
    <n v="1.5299999999999999E-2"/>
    <n v="0.05"/>
    <n v="83698"/>
  </r>
  <r>
    <x v="0"/>
    <x v="1"/>
    <s v="05"/>
    <x v="64"/>
    <x v="1"/>
    <s v="CMS_结果页"/>
    <n v="5403723"/>
    <n v="4041.52"/>
    <n v="0.75"/>
    <n v="1.4999999999999999E-2"/>
    <n v="0.05"/>
    <n v="81150"/>
  </r>
  <r>
    <x v="0"/>
    <x v="1"/>
    <s v="05"/>
    <x v="65"/>
    <x v="1"/>
    <s v="CMS_结果页"/>
    <n v="4621947"/>
    <n v="3846.15"/>
    <n v="0.83"/>
    <n v="1.46E-2"/>
    <n v="0.06"/>
    <n v="67693"/>
  </r>
  <r>
    <x v="0"/>
    <x v="1"/>
    <s v="05"/>
    <x v="66"/>
    <x v="1"/>
    <s v="CMS_结果页"/>
    <n v="4686642"/>
    <n v="3316.64"/>
    <n v="0.71"/>
    <n v="1.6E-2"/>
    <n v="0.04"/>
    <n v="74879"/>
  </r>
  <r>
    <x v="0"/>
    <x v="1"/>
    <s v="05"/>
    <x v="67"/>
    <x v="1"/>
    <s v="CMS_结果页"/>
    <n v="4564163"/>
    <n v="2883.94"/>
    <n v="0.63"/>
    <n v="1.66E-2"/>
    <n v="0.04"/>
    <n v="75593"/>
  </r>
  <r>
    <x v="0"/>
    <x v="1"/>
    <s v="05"/>
    <x v="68"/>
    <x v="1"/>
    <s v="CMS_结果页"/>
    <n v="4637603"/>
    <n v="3113.31"/>
    <n v="0.67"/>
    <n v="1.67E-2"/>
    <n v="0.04"/>
    <n v="77363"/>
  </r>
  <r>
    <x v="0"/>
    <x v="1"/>
    <s v="05"/>
    <x v="69"/>
    <x v="1"/>
    <s v="CMS_结果页"/>
    <n v="4156185"/>
    <n v="2772.07"/>
    <n v="0.67"/>
    <n v="1.5800000000000002E-2"/>
    <n v="0.04"/>
    <n v="65477"/>
  </r>
  <r>
    <x v="0"/>
    <x v="1"/>
    <s v="05"/>
    <x v="70"/>
    <x v="1"/>
    <s v="CMS_结果页"/>
    <n v="3788235"/>
    <n v="2340.4699999999998"/>
    <n v="0.62"/>
    <n v="1.66E-2"/>
    <n v="0.04"/>
    <n v="62929"/>
  </r>
  <r>
    <x v="0"/>
    <x v="1"/>
    <s v="05"/>
    <x v="71"/>
    <x v="1"/>
    <s v="CMS_结果页"/>
    <n v="4383118"/>
    <n v="2679.6"/>
    <n v="0.61"/>
    <n v="1.5800000000000002E-2"/>
    <n v="0.04"/>
    <n v="69187"/>
  </r>
  <r>
    <x v="0"/>
    <x v="1"/>
    <s v="05"/>
    <x v="72"/>
    <x v="1"/>
    <s v="CMS_结果页"/>
    <n v="4537109"/>
    <n v="3289.12"/>
    <n v="0.72"/>
    <n v="1.6400000000000001E-2"/>
    <n v="0.04"/>
    <n v="74393"/>
  </r>
  <r>
    <x v="0"/>
    <x v="1"/>
    <s v="05"/>
    <x v="73"/>
    <x v="1"/>
    <s v="CMS_结果页"/>
    <n v="4570844"/>
    <n v="3350.74"/>
    <n v="0.73"/>
    <n v="1.6199999999999999E-2"/>
    <n v="0.05"/>
    <n v="74269"/>
  </r>
  <r>
    <x v="0"/>
    <x v="1"/>
    <s v="05"/>
    <x v="74"/>
    <x v="1"/>
    <s v="CMS_结果页"/>
    <n v="4436819"/>
    <n v="2957.53"/>
    <n v="0.67"/>
    <n v="1.5599999999999999E-2"/>
    <n v="0.04"/>
    <n v="69407"/>
  </r>
  <r>
    <x v="0"/>
    <x v="1"/>
    <s v="05"/>
    <x v="75"/>
    <x v="1"/>
    <s v="CMS_结果页"/>
    <n v="4575666"/>
    <n v="2916.9"/>
    <n v="0.64"/>
    <n v="1.5599999999999999E-2"/>
    <n v="0.04"/>
    <n v="71578"/>
  </r>
  <r>
    <x v="0"/>
    <x v="1"/>
    <s v="05"/>
    <x v="76"/>
    <x v="1"/>
    <s v="CMS_结果页"/>
    <n v="4684927"/>
    <n v="3240.24"/>
    <n v="0.69"/>
    <n v="1.5100000000000001E-2"/>
    <n v="0.05"/>
    <n v="70889"/>
  </r>
  <r>
    <x v="0"/>
    <x v="1"/>
    <s v="05"/>
    <x v="77"/>
    <x v="1"/>
    <s v="CMS_结果页"/>
    <n v="4712380"/>
    <n v="3405.94"/>
    <n v="0.72"/>
    <n v="1.4800000000000001E-2"/>
    <n v="0.05"/>
    <n v="69792"/>
  </r>
  <r>
    <x v="0"/>
    <x v="1"/>
    <s v="05"/>
    <x v="78"/>
    <x v="1"/>
    <s v="CMS_结果页"/>
    <n v="4850971"/>
    <n v="3356.54"/>
    <n v="0.69"/>
    <n v="1.47E-2"/>
    <n v="0.05"/>
    <n v="71442"/>
  </r>
  <r>
    <x v="0"/>
    <x v="1"/>
    <s v="05"/>
    <x v="79"/>
    <x v="1"/>
    <s v="CMS_结果页"/>
    <n v="4976535"/>
    <n v="3120.57"/>
    <n v="0.63"/>
    <n v="1.4999999999999999E-2"/>
    <n v="0.04"/>
    <n v="74554"/>
  </r>
  <r>
    <x v="0"/>
    <x v="1"/>
    <s v="05"/>
    <x v="80"/>
    <x v="1"/>
    <s v="CMS_结果页"/>
    <n v="4868640"/>
    <n v="3317.84"/>
    <n v="0.68"/>
    <n v="1.5100000000000001E-2"/>
    <n v="0.05"/>
    <n v="73299"/>
  </r>
  <r>
    <x v="0"/>
    <x v="1"/>
    <s v="05"/>
    <x v="81"/>
    <x v="1"/>
    <s v="CMS_结果页"/>
    <n v="4761013"/>
    <n v="3347.79"/>
    <n v="0.7"/>
    <n v="1.5299999999999999E-2"/>
    <n v="0.05"/>
    <n v="73049"/>
  </r>
  <r>
    <x v="0"/>
    <x v="1"/>
    <s v="05"/>
    <x v="82"/>
    <x v="1"/>
    <s v="CMS_结果页"/>
    <n v="4818113"/>
    <n v="3189.21"/>
    <n v="0.66"/>
    <n v="1.5100000000000001E-2"/>
    <n v="0.04"/>
    <n v="72990"/>
  </r>
  <r>
    <x v="0"/>
    <x v="1"/>
    <s v="04"/>
    <x v="0"/>
    <x v="1"/>
    <s v="CMS_结果页"/>
    <n v="4712722"/>
    <n v="3027.97"/>
    <n v="0.64"/>
    <n v="1.47E-2"/>
    <n v="0.04"/>
    <n v="69310"/>
  </r>
  <r>
    <x v="0"/>
    <x v="1"/>
    <s v="04"/>
    <x v="1"/>
    <x v="1"/>
    <s v="CMS_结果页"/>
    <n v="4242176"/>
    <n v="2528.31"/>
    <n v="0.6"/>
    <n v="1.4800000000000001E-2"/>
    <n v="0.04"/>
    <n v="62655"/>
  </r>
  <r>
    <x v="0"/>
    <x v="1"/>
    <s v="04"/>
    <x v="2"/>
    <x v="1"/>
    <s v="CMS_结果页"/>
    <n v="4505111"/>
    <n v="2715.94"/>
    <n v="0.6"/>
    <n v="1.47E-2"/>
    <n v="0.04"/>
    <n v="66123"/>
  </r>
  <r>
    <x v="0"/>
    <x v="1"/>
    <s v="04"/>
    <x v="3"/>
    <x v="1"/>
    <s v="CMS_结果页"/>
    <n v="4721948"/>
    <n v="2978.54"/>
    <n v="0.63"/>
    <n v="1.4500000000000001E-2"/>
    <n v="0.04"/>
    <n v="68615"/>
  </r>
  <r>
    <x v="0"/>
    <x v="1"/>
    <s v="04"/>
    <x v="4"/>
    <x v="1"/>
    <s v="CMS_结果页"/>
    <n v="5078907"/>
    <n v="3667.78"/>
    <n v="0.72"/>
    <n v="1.43E-2"/>
    <n v="0.05"/>
    <n v="72736"/>
  </r>
  <r>
    <x v="0"/>
    <x v="1"/>
    <s v="04"/>
    <x v="5"/>
    <x v="1"/>
    <s v="CMS_结果页"/>
    <n v="4981971"/>
    <n v="3648.93"/>
    <n v="0.73"/>
    <n v="1.4800000000000001E-2"/>
    <n v="0.05"/>
    <n v="73517"/>
  </r>
  <r>
    <x v="0"/>
    <x v="1"/>
    <s v="04"/>
    <x v="6"/>
    <x v="1"/>
    <s v="CMS_结果页"/>
    <n v="4832807"/>
    <n v="3489.17"/>
    <n v="0.72"/>
    <n v="1.5100000000000001E-2"/>
    <n v="0.05"/>
    <n v="73151"/>
  </r>
  <r>
    <x v="0"/>
    <x v="1"/>
    <s v="04"/>
    <x v="7"/>
    <x v="1"/>
    <s v="CMS_结果页"/>
    <n v="5045362"/>
    <n v="3673.17"/>
    <n v="0.73"/>
    <n v="1.4999999999999999E-2"/>
    <n v="0.05"/>
    <n v="75839"/>
  </r>
  <r>
    <x v="0"/>
    <x v="1"/>
    <s v="04"/>
    <x v="8"/>
    <x v="1"/>
    <s v="CMS_结果页"/>
    <n v="5246501"/>
    <n v="3631.37"/>
    <n v="0.69"/>
    <n v="1.4500000000000001E-2"/>
    <n v="0.05"/>
    <n v="75916"/>
  </r>
  <r>
    <x v="0"/>
    <x v="1"/>
    <s v="04"/>
    <x v="9"/>
    <x v="1"/>
    <s v="CMS_结果页"/>
    <n v="4961015"/>
    <n v="3690.03"/>
    <n v="0.74"/>
    <n v="1.46E-2"/>
    <n v="0.05"/>
    <n v="72273"/>
  </r>
  <r>
    <x v="0"/>
    <x v="1"/>
    <s v="04"/>
    <x v="10"/>
    <x v="1"/>
    <s v="CMS_结果页"/>
    <n v="5288573"/>
    <n v="3275.47"/>
    <n v="0.62"/>
    <n v="1.41E-2"/>
    <n v="0.04"/>
    <n v="74823"/>
  </r>
  <r>
    <x v="0"/>
    <x v="1"/>
    <s v="04"/>
    <x v="11"/>
    <x v="1"/>
    <s v="CMS_结果页"/>
    <n v="5405803"/>
    <n v="3643.21"/>
    <n v="0.67"/>
    <n v="1.44E-2"/>
    <n v="0.05"/>
    <n v="77887"/>
  </r>
  <r>
    <x v="0"/>
    <x v="1"/>
    <s v="04"/>
    <x v="12"/>
    <x v="1"/>
    <s v="CMS_结果页"/>
    <n v="5350550"/>
    <n v="3999.79"/>
    <n v="0.75"/>
    <n v="1.46E-2"/>
    <n v="0.05"/>
    <n v="77922"/>
  </r>
  <r>
    <x v="0"/>
    <x v="1"/>
    <s v="04"/>
    <x v="13"/>
    <x v="1"/>
    <s v="CMS_结果页"/>
    <n v="5369650"/>
    <n v="3795"/>
    <n v="0.71"/>
    <n v="1.4800000000000001E-2"/>
    <n v="0.05"/>
    <n v="79501"/>
  </r>
  <r>
    <x v="0"/>
    <x v="1"/>
    <s v="04"/>
    <x v="14"/>
    <x v="1"/>
    <s v="CMS_结果页"/>
    <n v="5357810"/>
    <n v="3623.91"/>
    <n v="0.68"/>
    <n v="1.43E-2"/>
    <n v="0.05"/>
    <n v="76395"/>
  </r>
  <r>
    <x v="0"/>
    <x v="1"/>
    <s v="04"/>
    <x v="15"/>
    <x v="1"/>
    <s v="CMS_结果页"/>
    <n v="5346095"/>
    <n v="3732.12"/>
    <n v="0.7"/>
    <n v="1.41E-2"/>
    <n v="0.05"/>
    <n v="75605"/>
  </r>
  <r>
    <x v="0"/>
    <x v="1"/>
    <s v="04"/>
    <x v="16"/>
    <x v="1"/>
    <s v="CMS_结果页"/>
    <n v="5433215"/>
    <n v="3683.17"/>
    <n v="0.68"/>
    <n v="1.41E-2"/>
    <n v="0.05"/>
    <n v="76638"/>
  </r>
  <r>
    <x v="0"/>
    <x v="1"/>
    <s v="04"/>
    <x v="17"/>
    <x v="1"/>
    <s v="CMS_结果页"/>
    <n v="4884773"/>
    <n v="3531.55"/>
    <n v="0.72"/>
    <n v="1.41E-2"/>
    <n v="0.05"/>
    <n v="69064"/>
  </r>
  <r>
    <x v="0"/>
    <x v="1"/>
    <s v="04"/>
    <x v="18"/>
    <x v="1"/>
    <s v="CMS_结果页"/>
    <n v="5547052"/>
    <n v="3435.93"/>
    <n v="0.62"/>
    <n v="1.4E-2"/>
    <n v="0.04"/>
    <n v="77707"/>
  </r>
  <r>
    <x v="0"/>
    <x v="1"/>
    <s v="04"/>
    <x v="19"/>
    <x v="1"/>
    <s v="CMS_结果页"/>
    <n v="5199906"/>
    <n v="3847.18"/>
    <n v="0.74"/>
    <n v="1.46E-2"/>
    <n v="0.05"/>
    <n v="75687"/>
  </r>
  <r>
    <x v="0"/>
    <x v="1"/>
    <s v="04"/>
    <x v="20"/>
    <x v="1"/>
    <s v="CMS_结果页"/>
    <n v="5371440"/>
    <n v="3840.76"/>
    <n v="0.72"/>
    <n v="1.54E-2"/>
    <n v="0.05"/>
    <n v="82691"/>
  </r>
  <r>
    <x v="0"/>
    <x v="1"/>
    <s v="04"/>
    <x v="21"/>
    <x v="1"/>
    <s v="CMS_结果页"/>
    <n v="5494562"/>
    <n v="3515.62"/>
    <n v="0.64"/>
    <n v="1.47E-2"/>
    <n v="0.04"/>
    <n v="80544"/>
  </r>
  <r>
    <x v="0"/>
    <x v="1"/>
    <s v="04"/>
    <x v="22"/>
    <x v="1"/>
    <s v="CMS_结果页"/>
    <n v="5596378"/>
    <n v="3612.2"/>
    <n v="0.65"/>
    <n v="1.4800000000000001E-2"/>
    <n v="0.04"/>
    <n v="82796"/>
  </r>
  <r>
    <x v="0"/>
    <x v="1"/>
    <s v="04"/>
    <x v="23"/>
    <x v="1"/>
    <s v="CMS_结果页"/>
    <n v="5863311"/>
    <n v="3733.18"/>
    <n v="0.64"/>
    <n v="1.4200000000000001E-2"/>
    <n v="0.04"/>
    <n v="83255"/>
  </r>
  <r>
    <x v="0"/>
    <x v="1"/>
    <s v="04"/>
    <x v="24"/>
    <x v="1"/>
    <s v="CMS_结果页"/>
    <n v="5899940"/>
    <n v="3692.64"/>
    <n v="0.63"/>
    <n v="1.37E-2"/>
    <n v="0.05"/>
    <n v="80866"/>
  </r>
  <r>
    <x v="0"/>
    <x v="1"/>
    <s v="04"/>
    <x v="25"/>
    <x v="1"/>
    <s v="CMS_结果页"/>
    <n v="5559998"/>
    <n v="3792.95"/>
    <n v="0.68"/>
    <n v="1.46E-2"/>
    <n v="0.05"/>
    <n v="81253"/>
  </r>
  <r>
    <x v="0"/>
    <x v="1"/>
    <s v="04"/>
    <x v="26"/>
    <x v="1"/>
    <s v="CMS_结果页"/>
    <n v="5363973"/>
    <n v="3618.96"/>
    <n v="0.67"/>
    <n v="1.5100000000000001E-2"/>
    <n v="0.04"/>
    <n v="80822"/>
  </r>
  <r>
    <x v="0"/>
    <x v="1"/>
    <s v="04"/>
    <x v="27"/>
    <x v="1"/>
    <s v="CMS_结果页"/>
    <n v="5684810"/>
    <n v="4159.5200000000004"/>
    <n v="0.73"/>
    <n v="1.46E-2"/>
    <n v="0.05"/>
    <n v="83142"/>
  </r>
  <r>
    <x v="0"/>
    <x v="1"/>
    <s v="04"/>
    <x v="28"/>
    <x v="1"/>
    <s v="CMS_结果页"/>
    <n v="5584045"/>
    <n v="4261.74"/>
    <n v="0.76"/>
    <n v="1.4800000000000001E-2"/>
    <n v="0.05"/>
    <n v="82788"/>
  </r>
  <r>
    <x v="0"/>
    <x v="1"/>
    <s v="04"/>
    <x v="29"/>
    <x v="1"/>
    <s v="CMS_结果页"/>
    <n v="5566057"/>
    <n v="4382.97"/>
    <n v="0.79"/>
    <n v="1.49E-2"/>
    <n v="0.05"/>
    <n v="82767"/>
  </r>
  <r>
    <x v="1"/>
    <x v="0"/>
    <s v="06"/>
    <x v="30"/>
    <x v="0"/>
    <s v="PG_Android"/>
    <n v="2835085"/>
    <n v="362.98"/>
    <n v="0.13"/>
    <n v="5.5999999999999999E-3"/>
    <n v="0.02"/>
    <n v="15835"/>
  </r>
  <r>
    <x v="1"/>
    <x v="0"/>
    <s v="06"/>
    <x v="31"/>
    <x v="0"/>
    <s v="PG_Android"/>
    <n v="3151106"/>
    <n v="425.49"/>
    <n v="0.14000000000000001"/>
    <n v="5.4999999999999997E-3"/>
    <n v="0.02"/>
    <n v="17449"/>
  </r>
  <r>
    <x v="1"/>
    <x v="0"/>
    <s v="06"/>
    <x v="32"/>
    <x v="0"/>
    <s v="PG_Android"/>
    <n v="2740953"/>
    <n v="369.89"/>
    <n v="0.13"/>
    <n v="5.7999999999999996E-3"/>
    <n v="0.02"/>
    <n v="15769"/>
  </r>
  <r>
    <x v="1"/>
    <x v="0"/>
    <s v="06"/>
    <x v="33"/>
    <x v="0"/>
    <s v="PG_Android"/>
    <n v="2695824"/>
    <n v="351.14"/>
    <n v="0.13"/>
    <n v="5.7000000000000002E-3"/>
    <n v="0.02"/>
    <n v="15336"/>
  </r>
  <r>
    <x v="1"/>
    <x v="0"/>
    <s v="06"/>
    <x v="34"/>
    <x v="0"/>
    <s v="PG_Android"/>
    <n v="2599534"/>
    <n v="340.14"/>
    <n v="0.13"/>
    <n v="6.0000000000000001E-3"/>
    <n v="0.02"/>
    <n v="15481"/>
  </r>
  <r>
    <x v="1"/>
    <x v="0"/>
    <s v="06"/>
    <x v="35"/>
    <x v="0"/>
    <s v="PG_Android"/>
    <n v="2469501"/>
    <n v="302.32"/>
    <n v="0.12"/>
    <n v="5.7999999999999996E-3"/>
    <n v="0.02"/>
    <n v="14418"/>
  </r>
  <r>
    <x v="1"/>
    <x v="0"/>
    <s v="06"/>
    <x v="36"/>
    <x v="0"/>
    <s v="PG_Android"/>
    <n v="2479645"/>
    <n v="326.13"/>
    <n v="0.13"/>
    <n v="5.7000000000000002E-3"/>
    <n v="0.02"/>
    <n v="14172"/>
  </r>
  <r>
    <x v="1"/>
    <x v="0"/>
    <s v="06"/>
    <x v="37"/>
    <x v="0"/>
    <s v="PG_Android"/>
    <n v="2438359"/>
    <n v="272.89999999999998"/>
    <n v="0.11"/>
    <n v="5.4000000000000003E-3"/>
    <n v="0.02"/>
    <n v="13281"/>
  </r>
  <r>
    <x v="1"/>
    <x v="0"/>
    <s v="06"/>
    <x v="38"/>
    <x v="0"/>
    <s v="PG_Android"/>
    <n v="2739115"/>
    <n v="324.27"/>
    <n v="0.12"/>
    <n v="5.7999999999999996E-3"/>
    <n v="0.02"/>
    <n v="15862"/>
  </r>
  <r>
    <x v="1"/>
    <x v="0"/>
    <s v="06"/>
    <x v="39"/>
    <x v="0"/>
    <s v="PG_Android"/>
    <n v="2315130"/>
    <n v="303"/>
    <n v="0.13"/>
    <n v="6.1999999999999998E-3"/>
    <n v="0.02"/>
    <n v="14403"/>
  </r>
  <r>
    <x v="1"/>
    <x v="0"/>
    <s v="06"/>
    <x v="40"/>
    <x v="0"/>
    <s v="PG_Android"/>
    <n v="2313429"/>
    <n v="272.68"/>
    <n v="0.12"/>
    <n v="6.3E-3"/>
    <n v="0.02"/>
    <n v="14620"/>
  </r>
  <r>
    <x v="1"/>
    <x v="0"/>
    <s v="06"/>
    <x v="41"/>
    <x v="0"/>
    <s v="PG_Android"/>
    <n v="2456544"/>
    <n v="301.60000000000002"/>
    <n v="0.12"/>
    <n v="6.0000000000000001E-3"/>
    <n v="0.02"/>
    <n v="14633"/>
  </r>
  <r>
    <x v="1"/>
    <x v="0"/>
    <s v="06"/>
    <x v="42"/>
    <x v="0"/>
    <s v="PG_Android"/>
    <n v="2462672"/>
    <n v="300.47000000000003"/>
    <n v="0.12"/>
    <n v="5.7000000000000002E-3"/>
    <n v="0.02"/>
    <n v="14156"/>
  </r>
  <r>
    <x v="1"/>
    <x v="0"/>
    <s v="06"/>
    <x v="43"/>
    <x v="0"/>
    <s v="PG_Android"/>
    <n v="2185860"/>
    <n v="269.33999999999997"/>
    <n v="0.12"/>
    <n v="6.1999999999999998E-3"/>
    <n v="0.02"/>
    <n v="13485"/>
  </r>
  <r>
    <x v="1"/>
    <x v="0"/>
    <s v="06"/>
    <x v="44"/>
    <x v="0"/>
    <s v="PG_Android"/>
    <n v="2292057"/>
    <n v="342.5"/>
    <n v="0.15"/>
    <n v="6.7000000000000002E-3"/>
    <n v="0.02"/>
    <n v="15460"/>
  </r>
  <r>
    <x v="1"/>
    <x v="0"/>
    <s v="06"/>
    <x v="45"/>
    <x v="0"/>
    <s v="PG_Android"/>
    <n v="2338925"/>
    <n v="354.71"/>
    <n v="0.15"/>
    <n v="6.7999999999999996E-3"/>
    <n v="0.02"/>
    <n v="15893"/>
  </r>
  <r>
    <x v="1"/>
    <x v="0"/>
    <s v="06"/>
    <x v="46"/>
    <x v="0"/>
    <s v="PG_Android"/>
    <n v="2158815"/>
    <n v="370.6"/>
    <n v="0.17"/>
    <n v="6.8999999999999999E-3"/>
    <n v="0.02"/>
    <n v="14963"/>
  </r>
  <r>
    <x v="1"/>
    <x v="0"/>
    <s v="06"/>
    <x v="47"/>
    <x v="0"/>
    <s v="PG_Android"/>
    <n v="2578887"/>
    <n v="360.79"/>
    <n v="0.14000000000000001"/>
    <n v="6.7999999999999996E-3"/>
    <n v="0.02"/>
    <n v="17590"/>
  </r>
  <r>
    <x v="1"/>
    <x v="0"/>
    <s v="06"/>
    <x v="48"/>
    <x v="0"/>
    <s v="PG_Android"/>
    <n v="2113414"/>
    <n v="337.32"/>
    <n v="0.16"/>
    <n v="6.7000000000000002E-3"/>
    <n v="0.02"/>
    <n v="14263"/>
  </r>
  <r>
    <x v="1"/>
    <x v="0"/>
    <s v="06"/>
    <x v="49"/>
    <x v="0"/>
    <s v="PG_Android"/>
    <n v="1864282"/>
    <n v="344.51"/>
    <n v="0.18"/>
    <n v="6.8999999999999999E-3"/>
    <n v="0.03"/>
    <n v="12947"/>
  </r>
  <r>
    <x v="1"/>
    <x v="0"/>
    <s v="06"/>
    <x v="50"/>
    <x v="0"/>
    <s v="PG_Android"/>
    <n v="1891982"/>
    <n v="349.75"/>
    <n v="0.18"/>
    <n v="6.8999999999999999E-3"/>
    <n v="0.03"/>
    <n v="13021"/>
  </r>
  <r>
    <x v="1"/>
    <x v="0"/>
    <s v="06"/>
    <x v="51"/>
    <x v="0"/>
    <s v="PG_Android"/>
    <n v="1775002"/>
    <n v="317.88"/>
    <n v="0.18"/>
    <n v="6.8999999999999999E-3"/>
    <n v="0.03"/>
    <n v="12285"/>
  </r>
  <r>
    <x v="1"/>
    <x v="0"/>
    <s v="05"/>
    <x v="52"/>
    <x v="0"/>
    <s v="PG_Android"/>
    <n v="1571983"/>
    <n v="291.17"/>
    <n v="0.19"/>
    <n v="6.7999999999999996E-3"/>
    <n v="0.03"/>
    <n v="10693"/>
  </r>
  <r>
    <x v="1"/>
    <x v="0"/>
    <s v="05"/>
    <x v="53"/>
    <x v="0"/>
    <s v="PG_Android"/>
    <n v="1429168"/>
    <n v="261.91000000000003"/>
    <n v="0.18"/>
    <n v="7.1000000000000004E-3"/>
    <n v="0.03"/>
    <n v="10186"/>
  </r>
  <r>
    <x v="1"/>
    <x v="0"/>
    <s v="05"/>
    <x v="54"/>
    <x v="0"/>
    <s v="PG_Android"/>
    <n v="1415022"/>
    <n v="271.95"/>
    <n v="0.19"/>
    <n v="6.8999999999999999E-3"/>
    <n v="0.03"/>
    <n v="9774"/>
  </r>
  <r>
    <x v="1"/>
    <x v="0"/>
    <s v="05"/>
    <x v="55"/>
    <x v="0"/>
    <s v="PG_Android"/>
    <n v="1327041"/>
    <n v="238.18"/>
    <n v="0.18"/>
    <n v="7.1999999999999998E-3"/>
    <n v="0.03"/>
    <n v="9533"/>
  </r>
  <r>
    <x v="1"/>
    <x v="0"/>
    <s v="05"/>
    <x v="56"/>
    <x v="0"/>
    <s v="PG_Android"/>
    <n v="1131573"/>
    <n v="237.22"/>
    <n v="0.21"/>
    <n v="7.4000000000000003E-3"/>
    <n v="0.03"/>
    <n v="8423"/>
  </r>
  <r>
    <x v="1"/>
    <x v="0"/>
    <s v="05"/>
    <x v="57"/>
    <x v="0"/>
    <s v="PG_Android"/>
    <n v="1195121"/>
    <n v="245.97"/>
    <n v="0.21"/>
    <n v="7.3000000000000001E-3"/>
    <n v="0.03"/>
    <n v="8735"/>
  </r>
  <r>
    <x v="1"/>
    <x v="0"/>
    <s v="05"/>
    <x v="58"/>
    <x v="0"/>
    <s v="PG_Android"/>
    <n v="1379808"/>
    <n v="277.27999999999997"/>
    <n v="0.2"/>
    <n v="6.8999999999999999E-3"/>
    <n v="0.03"/>
    <n v="9581"/>
  </r>
  <r>
    <x v="1"/>
    <x v="0"/>
    <s v="05"/>
    <x v="59"/>
    <x v="0"/>
    <s v="PG_Android"/>
    <n v="1487458"/>
    <n v="258.94"/>
    <n v="0.17"/>
    <n v="6.8999999999999999E-3"/>
    <n v="0.03"/>
    <n v="10232"/>
  </r>
  <r>
    <x v="1"/>
    <x v="0"/>
    <s v="05"/>
    <x v="60"/>
    <x v="0"/>
    <s v="PG_Android"/>
    <n v="1351850"/>
    <n v="249.85"/>
    <n v="0.18"/>
    <n v="7.3000000000000001E-3"/>
    <n v="0.03"/>
    <n v="9861"/>
  </r>
  <r>
    <x v="1"/>
    <x v="0"/>
    <s v="05"/>
    <x v="61"/>
    <x v="0"/>
    <s v="PG_Android"/>
    <n v="1014019"/>
    <n v="219.55"/>
    <n v="0.22"/>
    <n v="8.2000000000000007E-3"/>
    <n v="0.03"/>
    <n v="8299"/>
  </r>
  <r>
    <x v="1"/>
    <x v="0"/>
    <s v="05"/>
    <x v="62"/>
    <x v="0"/>
    <s v="PG_Android"/>
    <n v="976596"/>
    <n v="204.89"/>
    <n v="0.21"/>
    <n v="8.3000000000000001E-3"/>
    <n v="0.03"/>
    <n v="8101"/>
  </r>
  <r>
    <x v="1"/>
    <x v="0"/>
    <s v="05"/>
    <x v="63"/>
    <x v="0"/>
    <s v="PG_Android"/>
    <n v="996384"/>
    <n v="205.1"/>
    <n v="0.21"/>
    <n v="8.6E-3"/>
    <n v="0.02"/>
    <n v="8527"/>
  </r>
  <r>
    <x v="1"/>
    <x v="0"/>
    <s v="05"/>
    <x v="64"/>
    <x v="0"/>
    <s v="PG_Android"/>
    <n v="2459446"/>
    <n v="392.21"/>
    <n v="0.16"/>
    <n v="7.4000000000000003E-3"/>
    <n v="0.02"/>
    <n v="18100"/>
  </r>
  <r>
    <x v="1"/>
    <x v="0"/>
    <s v="05"/>
    <x v="65"/>
    <x v="0"/>
    <s v="PG_Android"/>
    <n v="5649453"/>
    <n v="718.03"/>
    <n v="0.13"/>
    <n v="6.4999999999999997E-3"/>
    <n v="0.02"/>
    <n v="36885"/>
  </r>
  <r>
    <x v="1"/>
    <x v="0"/>
    <s v="05"/>
    <x v="66"/>
    <x v="0"/>
    <s v="PG_Android"/>
    <n v="6123224"/>
    <n v="770.74"/>
    <n v="0.13"/>
    <n v="7.1000000000000004E-3"/>
    <n v="0.02"/>
    <n v="43366"/>
  </r>
  <r>
    <x v="1"/>
    <x v="0"/>
    <s v="05"/>
    <x v="67"/>
    <x v="0"/>
    <s v="PG_Android"/>
    <n v="5961856"/>
    <n v="823.01"/>
    <n v="0.14000000000000001"/>
    <n v="7.1999999999999998E-3"/>
    <n v="0.02"/>
    <n v="43033"/>
  </r>
  <r>
    <x v="1"/>
    <x v="0"/>
    <s v="05"/>
    <x v="68"/>
    <x v="0"/>
    <s v="PG_Android"/>
    <n v="4371922"/>
    <n v="555.9"/>
    <n v="0.13"/>
    <n v="7.1000000000000004E-3"/>
    <n v="0.02"/>
    <n v="30948"/>
  </r>
  <r>
    <x v="1"/>
    <x v="0"/>
    <s v="05"/>
    <x v="69"/>
    <x v="0"/>
    <s v="PG_Android"/>
    <n v="5886765"/>
    <n v="692.59"/>
    <n v="0.12"/>
    <n v="6.4999999999999997E-3"/>
    <n v="0.02"/>
    <n v="38053"/>
  </r>
  <r>
    <x v="1"/>
    <x v="0"/>
    <s v="05"/>
    <x v="70"/>
    <x v="0"/>
    <s v="PG_Android"/>
    <n v="5221270"/>
    <n v="656.14"/>
    <n v="0.13"/>
    <n v="7.3000000000000001E-3"/>
    <n v="0.02"/>
    <n v="38315"/>
  </r>
  <r>
    <x v="1"/>
    <x v="0"/>
    <s v="05"/>
    <x v="71"/>
    <x v="0"/>
    <s v="PG_Android"/>
    <n v="1404006"/>
    <n v="327.35000000000002"/>
    <n v="0.23"/>
    <n v="8.8999999999999999E-3"/>
    <n v="0.03"/>
    <n v="12456"/>
  </r>
  <r>
    <x v="1"/>
    <x v="0"/>
    <s v="05"/>
    <x v="72"/>
    <x v="0"/>
    <s v="PG_Android"/>
    <n v="1601847"/>
    <n v="322.68"/>
    <n v="0.2"/>
    <n v="8.6E-3"/>
    <n v="0.02"/>
    <n v="13753"/>
  </r>
  <r>
    <x v="1"/>
    <x v="0"/>
    <s v="05"/>
    <x v="73"/>
    <x v="0"/>
    <s v="PG_Android"/>
    <n v="2102025"/>
    <n v="399.57"/>
    <n v="0.19"/>
    <n v="8.2000000000000007E-3"/>
    <n v="0.02"/>
    <n v="17288"/>
  </r>
  <r>
    <x v="1"/>
    <x v="0"/>
    <s v="05"/>
    <x v="74"/>
    <x v="0"/>
    <s v="PG_Android"/>
    <n v="1759058"/>
    <n v="333"/>
    <n v="0.19"/>
    <n v="8.5000000000000006E-3"/>
    <n v="0.02"/>
    <n v="14943"/>
  </r>
  <r>
    <x v="1"/>
    <x v="0"/>
    <s v="05"/>
    <x v="75"/>
    <x v="0"/>
    <s v="PG_Android"/>
    <n v="1500607"/>
    <n v="334.99"/>
    <n v="0.22"/>
    <n v="9.1999999999999998E-3"/>
    <n v="0.02"/>
    <n v="13841"/>
  </r>
  <r>
    <x v="1"/>
    <x v="0"/>
    <s v="05"/>
    <x v="76"/>
    <x v="0"/>
    <s v="PG_Android"/>
    <n v="1461483"/>
    <n v="261.85000000000002"/>
    <n v="0.18"/>
    <n v="8.8999999999999999E-3"/>
    <n v="0.02"/>
    <n v="13002"/>
  </r>
  <r>
    <x v="1"/>
    <x v="0"/>
    <s v="05"/>
    <x v="77"/>
    <x v="0"/>
    <s v="PG_Android"/>
    <n v="1448282"/>
    <n v="265.99"/>
    <n v="0.18"/>
    <n v="8.8000000000000005E-3"/>
    <n v="0.02"/>
    <n v="12739"/>
  </r>
  <r>
    <x v="1"/>
    <x v="0"/>
    <s v="05"/>
    <x v="78"/>
    <x v="0"/>
    <s v="PG_Android"/>
    <n v="1333477"/>
    <n v="189.28"/>
    <n v="0.14000000000000001"/>
    <n v="8.2000000000000007E-3"/>
    <n v="0.02"/>
    <n v="10924"/>
  </r>
  <r>
    <x v="1"/>
    <x v="0"/>
    <s v="05"/>
    <x v="79"/>
    <x v="0"/>
    <s v="PG_Android"/>
    <n v="1292720"/>
    <n v="174.96"/>
    <n v="0.14000000000000001"/>
    <n v="8.0999999999999996E-3"/>
    <n v="0.02"/>
    <n v="10471"/>
  </r>
  <r>
    <x v="1"/>
    <x v="0"/>
    <s v="05"/>
    <x v="80"/>
    <x v="0"/>
    <s v="PG_Android"/>
    <n v="1321467"/>
    <n v="151.76"/>
    <n v="0.11"/>
    <n v="8.3000000000000001E-3"/>
    <n v="0.01"/>
    <n v="10964"/>
  </r>
  <r>
    <x v="1"/>
    <x v="0"/>
    <s v="05"/>
    <x v="81"/>
    <x v="0"/>
    <s v="PG_Android"/>
    <n v="1192723"/>
    <n v="161.22"/>
    <n v="0.14000000000000001"/>
    <n v="8.5000000000000006E-3"/>
    <n v="0.02"/>
    <n v="10184"/>
  </r>
  <r>
    <x v="1"/>
    <x v="0"/>
    <s v="05"/>
    <x v="82"/>
    <x v="0"/>
    <s v="PG_Android"/>
    <n v="1211354"/>
    <n v="169.61"/>
    <n v="0.14000000000000001"/>
    <n v="8.6E-3"/>
    <n v="0.02"/>
    <n v="10415"/>
  </r>
  <r>
    <x v="1"/>
    <x v="0"/>
    <s v="04"/>
    <x v="0"/>
    <x v="0"/>
    <s v="PG_Android"/>
    <n v="1118581"/>
    <n v="156.12"/>
    <n v="0.14000000000000001"/>
    <n v="8.8999999999999999E-3"/>
    <n v="0.02"/>
    <n v="9996"/>
  </r>
  <r>
    <x v="1"/>
    <x v="0"/>
    <s v="04"/>
    <x v="1"/>
    <x v="0"/>
    <s v="PG_Android"/>
    <n v="1441656"/>
    <n v="190.86"/>
    <n v="0.13"/>
    <n v="8.5000000000000006E-3"/>
    <n v="0.02"/>
    <n v="12200"/>
  </r>
  <r>
    <x v="1"/>
    <x v="0"/>
    <s v="04"/>
    <x v="2"/>
    <x v="0"/>
    <s v="PG_Android"/>
    <n v="1431710"/>
    <n v="165.65"/>
    <n v="0.12"/>
    <n v="8.8000000000000005E-3"/>
    <n v="0.01"/>
    <n v="12661"/>
  </r>
  <r>
    <x v="1"/>
    <x v="0"/>
    <s v="04"/>
    <x v="3"/>
    <x v="0"/>
    <s v="PG_Android"/>
    <n v="1523274"/>
    <n v="211.09"/>
    <n v="0.14000000000000001"/>
    <n v="8.6E-3"/>
    <n v="0.02"/>
    <n v="13059"/>
  </r>
  <r>
    <x v="1"/>
    <x v="0"/>
    <s v="04"/>
    <x v="4"/>
    <x v="0"/>
    <s v="PG_Android"/>
    <n v="1746921"/>
    <n v="282.04000000000002"/>
    <n v="0.16"/>
    <n v="8.3000000000000001E-3"/>
    <n v="0.02"/>
    <n v="14558"/>
  </r>
  <r>
    <x v="1"/>
    <x v="0"/>
    <s v="04"/>
    <x v="5"/>
    <x v="0"/>
    <s v="PG_Android"/>
    <n v="1611609"/>
    <n v="274.44"/>
    <n v="0.17"/>
    <n v="8.5000000000000006E-3"/>
    <n v="0.02"/>
    <n v="13746"/>
  </r>
  <r>
    <x v="1"/>
    <x v="0"/>
    <s v="04"/>
    <x v="6"/>
    <x v="0"/>
    <s v="PG_Android"/>
    <n v="1488171"/>
    <n v="240.71"/>
    <n v="0.16"/>
    <n v="9.1000000000000004E-3"/>
    <n v="0.02"/>
    <n v="13616"/>
  </r>
  <r>
    <x v="1"/>
    <x v="0"/>
    <s v="04"/>
    <x v="7"/>
    <x v="0"/>
    <s v="PG_Android"/>
    <n v="1459972"/>
    <n v="243.49"/>
    <n v="0.17"/>
    <n v="9.2999999999999992E-3"/>
    <n v="0.02"/>
    <n v="13555"/>
  </r>
  <r>
    <x v="1"/>
    <x v="0"/>
    <s v="04"/>
    <x v="8"/>
    <x v="0"/>
    <s v="PG_Android"/>
    <n v="1468669"/>
    <n v="245.27"/>
    <n v="0.17"/>
    <n v="9.1000000000000004E-3"/>
    <n v="0.02"/>
    <n v="13292"/>
  </r>
  <r>
    <x v="1"/>
    <x v="0"/>
    <s v="04"/>
    <x v="9"/>
    <x v="0"/>
    <s v="PG_Android"/>
    <n v="1631574"/>
    <n v="259.29000000000002"/>
    <n v="0.16"/>
    <n v="8.6999999999999994E-3"/>
    <n v="0.02"/>
    <n v="14225"/>
  </r>
  <r>
    <x v="1"/>
    <x v="0"/>
    <s v="04"/>
    <x v="10"/>
    <x v="0"/>
    <s v="PG_Android"/>
    <n v="1637854"/>
    <n v="217.07"/>
    <n v="0.13"/>
    <n v="8.6E-3"/>
    <n v="0.02"/>
    <n v="14047"/>
  </r>
  <r>
    <x v="1"/>
    <x v="0"/>
    <s v="04"/>
    <x v="11"/>
    <x v="0"/>
    <s v="PG_Android"/>
    <n v="1979743"/>
    <n v="151.1"/>
    <n v="0.08"/>
    <n v="7.9000000000000008E-3"/>
    <n v="0.01"/>
    <n v="15654"/>
  </r>
  <r>
    <x v="1"/>
    <x v="0"/>
    <s v="04"/>
    <x v="12"/>
    <x v="0"/>
    <s v="PG_Android"/>
    <n v="1833273"/>
    <n v="180.62"/>
    <n v="0.1"/>
    <n v="8.0999999999999996E-3"/>
    <n v="0.01"/>
    <n v="14818"/>
  </r>
  <r>
    <x v="1"/>
    <x v="0"/>
    <s v="04"/>
    <x v="13"/>
    <x v="0"/>
    <s v="PG_Android"/>
    <n v="1542425"/>
    <n v="151.79"/>
    <n v="0.1"/>
    <n v="8.6999999999999994E-3"/>
    <n v="0.01"/>
    <n v="13468"/>
  </r>
  <r>
    <x v="1"/>
    <x v="0"/>
    <s v="04"/>
    <x v="14"/>
    <x v="0"/>
    <s v="PG_Android"/>
    <n v="1313192"/>
    <n v="136.6"/>
    <n v="0.1"/>
    <n v="8.2000000000000007E-3"/>
    <n v="0.01"/>
    <n v="10737"/>
  </r>
  <r>
    <x v="1"/>
    <x v="0"/>
    <s v="04"/>
    <x v="15"/>
    <x v="0"/>
    <s v="PG_Android"/>
    <n v="1575553"/>
    <n v="166.03"/>
    <n v="0.11"/>
    <n v="7.9000000000000008E-3"/>
    <n v="0.01"/>
    <n v="12390"/>
  </r>
  <r>
    <x v="1"/>
    <x v="0"/>
    <s v="04"/>
    <x v="16"/>
    <x v="0"/>
    <s v="PG_Android"/>
    <n v="1766184"/>
    <n v="163.27000000000001"/>
    <n v="0.09"/>
    <n v="7.7999999999999996E-3"/>
    <n v="0.01"/>
    <n v="13854"/>
  </r>
  <r>
    <x v="1"/>
    <x v="0"/>
    <s v="04"/>
    <x v="17"/>
    <x v="0"/>
    <s v="PG_Android"/>
    <n v="1828992"/>
    <n v="162.24"/>
    <n v="0.09"/>
    <n v="7.6E-3"/>
    <n v="0.01"/>
    <n v="13929"/>
  </r>
  <r>
    <x v="1"/>
    <x v="0"/>
    <s v="04"/>
    <x v="18"/>
    <x v="0"/>
    <s v="PG_Android"/>
    <n v="2278154"/>
    <n v="162.34"/>
    <n v="7.0000000000000007E-2"/>
    <n v="7.0000000000000001E-3"/>
    <n v="0.01"/>
    <n v="15963"/>
  </r>
  <r>
    <x v="1"/>
    <x v="0"/>
    <s v="04"/>
    <x v="19"/>
    <x v="0"/>
    <s v="PG_Android"/>
    <n v="1763747"/>
    <n v="154.97"/>
    <n v="0.09"/>
    <n v="7.1000000000000004E-3"/>
    <n v="0.01"/>
    <n v="12533"/>
  </r>
  <r>
    <x v="1"/>
    <x v="0"/>
    <s v="04"/>
    <x v="20"/>
    <x v="0"/>
    <s v="PG_Android"/>
    <n v="1571640"/>
    <n v="141.57"/>
    <n v="0.09"/>
    <n v="7.3000000000000001E-3"/>
    <n v="0.01"/>
    <n v="11436"/>
  </r>
  <r>
    <x v="1"/>
    <x v="0"/>
    <s v="04"/>
    <x v="21"/>
    <x v="0"/>
    <s v="PG_Android"/>
    <n v="1610393"/>
    <n v="134.99"/>
    <n v="0.08"/>
    <n v="8.0999999999999996E-3"/>
    <n v="0.01"/>
    <n v="13123"/>
  </r>
  <r>
    <x v="1"/>
    <x v="0"/>
    <s v="04"/>
    <x v="22"/>
    <x v="0"/>
    <s v="PG_Android"/>
    <n v="1472318"/>
    <n v="147.68"/>
    <n v="0.1"/>
    <n v="8.0999999999999996E-3"/>
    <n v="0.01"/>
    <n v="11855"/>
  </r>
  <r>
    <x v="1"/>
    <x v="0"/>
    <s v="04"/>
    <x v="23"/>
    <x v="0"/>
    <s v="PG_Android"/>
    <n v="1376615"/>
    <n v="147.72999999999999"/>
    <n v="0.11"/>
    <n v="7.7000000000000002E-3"/>
    <n v="0.01"/>
    <n v="10546"/>
  </r>
  <r>
    <x v="1"/>
    <x v="0"/>
    <s v="04"/>
    <x v="24"/>
    <x v="0"/>
    <s v="PG_Android"/>
    <n v="1422358"/>
    <n v="144.55000000000001"/>
    <n v="0.1"/>
    <n v="7.3000000000000001E-3"/>
    <n v="0.01"/>
    <n v="10398"/>
  </r>
  <r>
    <x v="1"/>
    <x v="0"/>
    <s v="04"/>
    <x v="25"/>
    <x v="0"/>
    <s v="PG_Android"/>
    <n v="1676883"/>
    <n v="138.74"/>
    <n v="0.08"/>
    <n v="7.0000000000000001E-3"/>
    <n v="0.01"/>
    <n v="11722"/>
  </r>
  <r>
    <x v="1"/>
    <x v="0"/>
    <s v="04"/>
    <x v="26"/>
    <x v="0"/>
    <s v="PG_Android"/>
    <n v="1576780"/>
    <n v="138.84"/>
    <n v="0.09"/>
    <n v="7.3000000000000001E-3"/>
    <n v="0.01"/>
    <n v="11476"/>
  </r>
  <r>
    <x v="1"/>
    <x v="0"/>
    <s v="04"/>
    <x v="27"/>
    <x v="0"/>
    <s v="PG_Android"/>
    <n v="1754358"/>
    <n v="127.33"/>
    <n v="7.0000000000000007E-2"/>
    <n v="7.4000000000000003E-3"/>
    <n v="0.01"/>
    <n v="12977"/>
  </r>
  <r>
    <x v="1"/>
    <x v="0"/>
    <s v="04"/>
    <x v="28"/>
    <x v="0"/>
    <s v="PG_Android"/>
    <n v="1590734"/>
    <n v="125.99"/>
    <n v="0.08"/>
    <n v="7.7000000000000002E-3"/>
    <n v="0.01"/>
    <n v="12238"/>
  </r>
  <r>
    <x v="1"/>
    <x v="0"/>
    <s v="04"/>
    <x v="29"/>
    <x v="0"/>
    <s v="PG_Android"/>
    <n v="1551177"/>
    <n v="149"/>
    <n v="0.1"/>
    <n v="8.0999999999999996E-3"/>
    <n v="0.01"/>
    <n v="12633"/>
  </r>
  <r>
    <x v="1"/>
    <x v="1"/>
    <s v="06"/>
    <x v="30"/>
    <x v="1"/>
    <s v="PG_Android"/>
    <n v="3876638"/>
    <n v="154.31"/>
    <n v="0.04"/>
    <n v="5.8999999999999999E-3"/>
    <n v="0.01"/>
    <n v="22752"/>
  </r>
  <r>
    <x v="1"/>
    <x v="1"/>
    <s v="06"/>
    <x v="31"/>
    <x v="1"/>
    <s v="PG_Android"/>
    <n v="4443053"/>
    <n v="160.32"/>
    <n v="0.04"/>
    <n v="5.7999999999999996E-3"/>
    <n v="0.01"/>
    <n v="25884"/>
  </r>
  <r>
    <x v="1"/>
    <x v="1"/>
    <s v="06"/>
    <x v="32"/>
    <x v="1"/>
    <s v="PG_Android"/>
    <n v="3914374"/>
    <n v="169.56"/>
    <n v="0.04"/>
    <n v="6.1000000000000004E-3"/>
    <n v="0.01"/>
    <n v="23870"/>
  </r>
  <r>
    <x v="1"/>
    <x v="1"/>
    <s v="06"/>
    <x v="33"/>
    <x v="1"/>
    <s v="PG_Android"/>
    <n v="3723869"/>
    <n v="193.43"/>
    <n v="0.05"/>
    <n v="6.1000000000000004E-3"/>
    <n v="0.01"/>
    <n v="22846"/>
  </r>
  <r>
    <x v="1"/>
    <x v="1"/>
    <s v="06"/>
    <x v="34"/>
    <x v="1"/>
    <s v="PG_Android"/>
    <n v="3497391"/>
    <n v="206.89"/>
    <n v="0.06"/>
    <n v="6.1999999999999998E-3"/>
    <n v="0.01"/>
    <n v="21616"/>
  </r>
  <r>
    <x v="1"/>
    <x v="1"/>
    <s v="06"/>
    <x v="35"/>
    <x v="1"/>
    <s v="PG_Android"/>
    <n v="3694385"/>
    <n v="229"/>
    <n v="0.06"/>
    <n v="6.1000000000000004E-3"/>
    <n v="0.01"/>
    <n v="22718"/>
  </r>
  <r>
    <x v="1"/>
    <x v="1"/>
    <s v="06"/>
    <x v="36"/>
    <x v="1"/>
    <s v="PG_Android"/>
    <n v="3718175"/>
    <n v="190.78"/>
    <n v="0.05"/>
    <n v="6.1000000000000004E-3"/>
    <n v="0.01"/>
    <n v="22817"/>
  </r>
  <r>
    <x v="1"/>
    <x v="1"/>
    <s v="06"/>
    <x v="37"/>
    <x v="1"/>
    <s v="PG_Android"/>
    <n v="4146018"/>
    <n v="218.14"/>
    <n v="0.05"/>
    <n v="6.0000000000000001E-3"/>
    <n v="0.01"/>
    <n v="24956"/>
  </r>
  <r>
    <x v="1"/>
    <x v="1"/>
    <s v="06"/>
    <x v="38"/>
    <x v="1"/>
    <s v="PG_Android"/>
    <n v="4380712"/>
    <n v="163.44"/>
    <n v="0.04"/>
    <n v="5.7999999999999996E-3"/>
    <n v="0.01"/>
    <n v="25375"/>
  </r>
  <r>
    <x v="1"/>
    <x v="1"/>
    <s v="06"/>
    <x v="39"/>
    <x v="1"/>
    <s v="PG_Android"/>
    <n v="4532366"/>
    <n v="204.15"/>
    <n v="0.05"/>
    <n v="6.0000000000000001E-3"/>
    <n v="0.01"/>
    <n v="27041"/>
  </r>
  <r>
    <x v="1"/>
    <x v="1"/>
    <s v="06"/>
    <x v="40"/>
    <x v="1"/>
    <s v="PG_Android"/>
    <n v="3996318"/>
    <n v="234.74"/>
    <n v="0.06"/>
    <n v="6.1999999999999998E-3"/>
    <n v="0.01"/>
    <n v="24787"/>
  </r>
  <r>
    <x v="1"/>
    <x v="1"/>
    <s v="06"/>
    <x v="41"/>
    <x v="1"/>
    <s v="PG_Android"/>
    <n v="3444386"/>
    <n v="205.26"/>
    <n v="0.06"/>
    <n v="6.6E-3"/>
    <n v="0.01"/>
    <n v="22663"/>
  </r>
  <r>
    <x v="1"/>
    <x v="1"/>
    <s v="06"/>
    <x v="42"/>
    <x v="1"/>
    <s v="PG_Android"/>
    <n v="3274403"/>
    <n v="226.54"/>
    <n v="7.0000000000000007E-2"/>
    <n v="7.1000000000000004E-3"/>
    <n v="0.01"/>
    <n v="23098"/>
  </r>
  <r>
    <x v="1"/>
    <x v="1"/>
    <s v="06"/>
    <x v="43"/>
    <x v="1"/>
    <s v="PG_Android"/>
    <n v="3519313"/>
    <n v="215.5"/>
    <n v="0.06"/>
    <n v="6.6E-3"/>
    <n v="0.01"/>
    <n v="23403"/>
  </r>
  <r>
    <x v="1"/>
    <x v="1"/>
    <s v="06"/>
    <x v="44"/>
    <x v="1"/>
    <s v="PG_Android"/>
    <n v="3545348"/>
    <n v="222.32"/>
    <n v="0.06"/>
    <n v="6.4999999999999997E-3"/>
    <n v="0.01"/>
    <n v="23067"/>
  </r>
  <r>
    <x v="1"/>
    <x v="1"/>
    <s v="06"/>
    <x v="45"/>
    <x v="1"/>
    <s v="PG_Android"/>
    <n v="4149707"/>
    <n v="235.76"/>
    <n v="0.06"/>
    <n v="6.3E-3"/>
    <n v="0.01"/>
    <n v="25960"/>
  </r>
  <r>
    <x v="1"/>
    <x v="1"/>
    <s v="06"/>
    <x v="46"/>
    <x v="1"/>
    <s v="PG_Android"/>
    <n v="3860477"/>
    <n v="255.38"/>
    <n v="7.0000000000000007E-2"/>
    <n v="6.6E-3"/>
    <n v="0.01"/>
    <n v="25423"/>
  </r>
  <r>
    <x v="1"/>
    <x v="1"/>
    <s v="06"/>
    <x v="47"/>
    <x v="1"/>
    <s v="PG_Android"/>
    <n v="3037971"/>
    <n v="230.84"/>
    <n v="0.08"/>
    <n v="6.7999999999999996E-3"/>
    <n v="0.01"/>
    <n v="20751"/>
  </r>
  <r>
    <x v="1"/>
    <x v="1"/>
    <s v="06"/>
    <x v="48"/>
    <x v="1"/>
    <s v="PG_Android"/>
    <n v="3437650"/>
    <n v="248.3"/>
    <n v="7.0000000000000007E-2"/>
    <n v="6.8999999999999999E-3"/>
    <n v="0.01"/>
    <n v="23713"/>
  </r>
  <r>
    <x v="1"/>
    <x v="1"/>
    <s v="06"/>
    <x v="49"/>
    <x v="1"/>
    <s v="PG_Android"/>
    <n v="3497193"/>
    <n v="273.99"/>
    <n v="0.08"/>
    <n v="6.7999999999999996E-3"/>
    <n v="0.01"/>
    <n v="23932"/>
  </r>
  <r>
    <x v="1"/>
    <x v="1"/>
    <s v="06"/>
    <x v="50"/>
    <x v="1"/>
    <s v="PG_Android"/>
    <n v="3573004"/>
    <n v="234.62"/>
    <n v="7.0000000000000007E-2"/>
    <n v="6.7999999999999996E-3"/>
    <n v="0.01"/>
    <n v="24213"/>
  </r>
  <r>
    <x v="1"/>
    <x v="1"/>
    <s v="06"/>
    <x v="51"/>
    <x v="1"/>
    <s v="PG_Android"/>
    <n v="3935335"/>
    <n v="234.59"/>
    <n v="0.06"/>
    <n v="6.7999999999999996E-3"/>
    <n v="0.01"/>
    <n v="26818"/>
  </r>
  <r>
    <x v="1"/>
    <x v="1"/>
    <s v="05"/>
    <x v="52"/>
    <x v="1"/>
    <s v="PG_Android"/>
    <n v="4649573"/>
    <n v="315.77"/>
    <n v="7.0000000000000007E-2"/>
    <n v="6.4000000000000003E-3"/>
    <n v="0.01"/>
    <n v="29623"/>
  </r>
  <r>
    <x v="1"/>
    <x v="1"/>
    <s v="05"/>
    <x v="53"/>
    <x v="1"/>
    <s v="PG_Android"/>
    <n v="4284101"/>
    <n v="287.12"/>
    <n v="7.0000000000000007E-2"/>
    <n v="6.6E-3"/>
    <n v="0.01"/>
    <n v="28365"/>
  </r>
  <r>
    <x v="1"/>
    <x v="1"/>
    <s v="05"/>
    <x v="54"/>
    <x v="1"/>
    <s v="PG_Android"/>
    <n v="3834953"/>
    <n v="287.55"/>
    <n v="0.08"/>
    <n v="6.8999999999999999E-3"/>
    <n v="0.01"/>
    <n v="26341"/>
  </r>
  <r>
    <x v="1"/>
    <x v="1"/>
    <s v="05"/>
    <x v="55"/>
    <x v="1"/>
    <s v="PG_Android"/>
    <n v="3619909"/>
    <n v="377.61"/>
    <n v="0.1"/>
    <n v="6.8999999999999999E-3"/>
    <n v="0.02"/>
    <n v="25051"/>
  </r>
  <r>
    <x v="1"/>
    <x v="1"/>
    <s v="05"/>
    <x v="56"/>
    <x v="1"/>
    <s v="PG_Android"/>
    <n v="3890019"/>
    <n v="266.88"/>
    <n v="7.0000000000000007E-2"/>
    <n v="6.8999999999999999E-3"/>
    <n v="0.01"/>
    <n v="26850"/>
  </r>
  <r>
    <x v="1"/>
    <x v="1"/>
    <s v="05"/>
    <x v="57"/>
    <x v="1"/>
    <s v="PG_Android"/>
    <n v="3919096"/>
    <n v="345.13"/>
    <n v="0.09"/>
    <n v="7.0000000000000001E-3"/>
    <n v="0.01"/>
    <n v="27517"/>
  </r>
  <r>
    <x v="1"/>
    <x v="1"/>
    <s v="05"/>
    <x v="58"/>
    <x v="1"/>
    <s v="PG_Android"/>
    <n v="4077781"/>
    <n v="310.76"/>
    <n v="0.08"/>
    <n v="6.7999999999999996E-3"/>
    <n v="0.01"/>
    <n v="27738"/>
  </r>
  <r>
    <x v="1"/>
    <x v="1"/>
    <s v="05"/>
    <x v="59"/>
    <x v="1"/>
    <s v="PG_Android"/>
    <n v="4787568"/>
    <n v="370.99"/>
    <n v="0.08"/>
    <n v="6.3E-3"/>
    <n v="0.01"/>
    <n v="30352"/>
  </r>
  <r>
    <x v="1"/>
    <x v="1"/>
    <s v="05"/>
    <x v="60"/>
    <x v="1"/>
    <s v="PG_Android"/>
    <n v="4671895"/>
    <n v="350.52"/>
    <n v="0.08"/>
    <n v="6.4999999999999997E-3"/>
    <n v="0.01"/>
    <n v="30413"/>
  </r>
  <r>
    <x v="1"/>
    <x v="1"/>
    <s v="05"/>
    <x v="61"/>
    <x v="1"/>
    <s v="PG_Android"/>
    <n v="4608242"/>
    <n v="343.05"/>
    <n v="7.0000000000000007E-2"/>
    <n v="6.7000000000000002E-3"/>
    <n v="0.01"/>
    <n v="30653"/>
  </r>
  <r>
    <x v="1"/>
    <x v="1"/>
    <s v="05"/>
    <x v="62"/>
    <x v="1"/>
    <s v="PG_Android"/>
    <n v="4645590"/>
    <n v="353.49"/>
    <n v="0.08"/>
    <n v="6.6E-3"/>
    <n v="0.01"/>
    <n v="30889"/>
  </r>
  <r>
    <x v="1"/>
    <x v="1"/>
    <s v="05"/>
    <x v="63"/>
    <x v="1"/>
    <s v="PG_Android"/>
    <n v="4944897"/>
    <n v="325.57"/>
    <n v="7.0000000000000007E-2"/>
    <n v="6.7999999999999996E-3"/>
    <n v="0.01"/>
    <n v="33663"/>
  </r>
  <r>
    <x v="1"/>
    <x v="1"/>
    <s v="05"/>
    <x v="64"/>
    <x v="1"/>
    <s v="PG_Android"/>
    <n v="12254324"/>
    <n v="473.06"/>
    <n v="0.04"/>
    <n v="5.8999999999999999E-3"/>
    <n v="0.01"/>
    <n v="72005"/>
  </r>
  <r>
    <x v="1"/>
    <x v="1"/>
    <s v="05"/>
    <x v="65"/>
    <x v="1"/>
    <s v="PG_Android"/>
    <n v="25023125"/>
    <n v="918.51"/>
    <n v="0.04"/>
    <n v="5.4000000000000003E-3"/>
    <n v="0.01"/>
    <n v="135829"/>
  </r>
  <r>
    <x v="1"/>
    <x v="1"/>
    <s v="05"/>
    <x v="66"/>
    <x v="1"/>
    <s v="PG_Android"/>
    <n v="28899348"/>
    <n v="677.46"/>
    <n v="0.02"/>
    <n v="6.0000000000000001E-3"/>
    <n v="0"/>
    <n v="172820"/>
  </r>
  <r>
    <x v="1"/>
    <x v="1"/>
    <s v="05"/>
    <x v="67"/>
    <x v="1"/>
    <s v="PG_Android"/>
    <n v="26681939"/>
    <n v="558.27"/>
    <n v="0.02"/>
    <n v="6.1999999999999998E-3"/>
    <n v="0"/>
    <n v="164292"/>
  </r>
  <r>
    <x v="1"/>
    <x v="1"/>
    <s v="05"/>
    <x v="68"/>
    <x v="1"/>
    <s v="PG_Android"/>
    <n v="24375275"/>
    <n v="675.74"/>
    <n v="0.03"/>
    <n v="6.4999999999999997E-3"/>
    <n v="0"/>
    <n v="157678"/>
  </r>
  <r>
    <x v="1"/>
    <x v="1"/>
    <s v="05"/>
    <x v="69"/>
    <x v="1"/>
    <s v="PG_Android"/>
    <n v="22293454"/>
    <n v="694.93"/>
    <n v="0.03"/>
    <n v="5.7000000000000002E-3"/>
    <n v="0.01"/>
    <n v="127653"/>
  </r>
  <r>
    <x v="1"/>
    <x v="1"/>
    <s v="05"/>
    <x v="70"/>
    <x v="1"/>
    <s v="PG_Android"/>
    <n v="16502648"/>
    <n v="591.17999999999995"/>
    <n v="0.04"/>
    <n v="6.8999999999999999E-3"/>
    <n v="0.01"/>
    <n v="114632"/>
  </r>
  <r>
    <x v="1"/>
    <x v="1"/>
    <s v="05"/>
    <x v="71"/>
    <x v="1"/>
    <s v="PG_Android"/>
    <n v="3275251"/>
    <n v="297.20999999999998"/>
    <n v="0.09"/>
    <n v="8.6E-3"/>
    <n v="0.01"/>
    <n v="28240"/>
  </r>
  <r>
    <x v="1"/>
    <x v="1"/>
    <s v="05"/>
    <x v="72"/>
    <x v="1"/>
    <s v="PG_Android"/>
    <n v="3321472"/>
    <n v="334.92"/>
    <n v="0.1"/>
    <n v="8.5000000000000006E-3"/>
    <n v="0.01"/>
    <n v="28316"/>
  </r>
  <r>
    <x v="1"/>
    <x v="1"/>
    <s v="05"/>
    <x v="73"/>
    <x v="1"/>
    <s v="PG_Android"/>
    <n v="4568800"/>
    <n v="438.59"/>
    <n v="0.1"/>
    <n v="8.0999999999999996E-3"/>
    <n v="0.01"/>
    <n v="36841"/>
  </r>
  <r>
    <x v="1"/>
    <x v="1"/>
    <s v="05"/>
    <x v="74"/>
    <x v="1"/>
    <s v="PG_Android"/>
    <n v="3640259"/>
    <n v="335.51"/>
    <n v="0.09"/>
    <n v="8.3999999999999995E-3"/>
    <n v="0.01"/>
    <n v="30443"/>
  </r>
  <r>
    <x v="1"/>
    <x v="1"/>
    <s v="05"/>
    <x v="75"/>
    <x v="1"/>
    <s v="PG_Android"/>
    <n v="3205711"/>
    <n v="312.60000000000002"/>
    <n v="0.1"/>
    <n v="8.8000000000000005E-3"/>
    <n v="0.01"/>
    <n v="28167"/>
  </r>
  <r>
    <x v="1"/>
    <x v="1"/>
    <s v="05"/>
    <x v="76"/>
    <x v="1"/>
    <s v="PG_Android"/>
    <n v="3203869"/>
    <n v="299.91000000000003"/>
    <n v="0.09"/>
    <n v="8.8999999999999999E-3"/>
    <n v="0.01"/>
    <n v="28378"/>
  </r>
  <r>
    <x v="1"/>
    <x v="1"/>
    <s v="05"/>
    <x v="77"/>
    <x v="1"/>
    <s v="PG_Android"/>
    <n v="3215176"/>
    <n v="370.78"/>
    <n v="0.12"/>
    <n v="8.8000000000000005E-3"/>
    <n v="0.01"/>
    <n v="28375"/>
  </r>
  <r>
    <x v="1"/>
    <x v="1"/>
    <s v="05"/>
    <x v="78"/>
    <x v="1"/>
    <s v="PG_Android"/>
    <n v="3407866"/>
    <n v="398.77"/>
    <n v="0.12"/>
    <n v="9.1000000000000004E-3"/>
    <n v="0.01"/>
    <n v="31017"/>
  </r>
  <r>
    <x v="1"/>
    <x v="1"/>
    <s v="05"/>
    <x v="79"/>
    <x v="1"/>
    <s v="PG_Android"/>
    <n v="3572256"/>
    <n v="365.64"/>
    <n v="0.1"/>
    <n v="8.9999999999999993E-3"/>
    <n v="0.01"/>
    <n v="32326"/>
  </r>
  <r>
    <x v="1"/>
    <x v="1"/>
    <s v="05"/>
    <x v="80"/>
    <x v="1"/>
    <s v="PG_Android"/>
    <n v="4196863"/>
    <n v="355.93"/>
    <n v="0.08"/>
    <n v="8.2000000000000007E-3"/>
    <n v="0.01"/>
    <n v="34271"/>
  </r>
  <r>
    <x v="1"/>
    <x v="1"/>
    <s v="05"/>
    <x v="81"/>
    <x v="1"/>
    <s v="PG_Android"/>
    <n v="4186843"/>
    <n v="293.86"/>
    <n v="7.0000000000000007E-2"/>
    <n v="8.2000000000000007E-3"/>
    <n v="0.01"/>
    <n v="34218"/>
  </r>
  <r>
    <x v="1"/>
    <x v="1"/>
    <s v="05"/>
    <x v="82"/>
    <x v="1"/>
    <s v="PG_Android"/>
    <n v="4100945"/>
    <n v="305.66000000000003"/>
    <n v="7.0000000000000007E-2"/>
    <n v="8.5000000000000006E-3"/>
    <n v="0.01"/>
    <n v="34857"/>
  </r>
  <r>
    <x v="1"/>
    <x v="1"/>
    <s v="04"/>
    <x v="0"/>
    <x v="1"/>
    <s v="PG_Android"/>
    <n v="3337867"/>
    <n v="223.3"/>
    <n v="7.0000000000000007E-2"/>
    <n v="1.14E-2"/>
    <n v="0.01"/>
    <n v="37981"/>
  </r>
  <r>
    <x v="1"/>
    <x v="1"/>
    <s v="04"/>
    <x v="1"/>
    <x v="1"/>
    <s v="PG_Android"/>
    <n v="2970435"/>
    <n v="202.8"/>
    <n v="7.0000000000000007E-2"/>
    <n v="8.6999999999999994E-3"/>
    <n v="0.01"/>
    <n v="25708"/>
  </r>
  <r>
    <x v="1"/>
    <x v="1"/>
    <s v="04"/>
    <x v="2"/>
    <x v="1"/>
    <s v="PG_Android"/>
    <n v="2951536"/>
    <n v="184.08"/>
    <n v="0.06"/>
    <n v="8.3000000000000001E-3"/>
    <n v="0.01"/>
    <n v="24593"/>
  </r>
  <r>
    <x v="1"/>
    <x v="1"/>
    <s v="04"/>
    <x v="3"/>
    <x v="1"/>
    <s v="PG_Android"/>
    <n v="3040793"/>
    <n v="247.18"/>
    <n v="0.08"/>
    <n v="8.3999999999999995E-3"/>
    <n v="0.01"/>
    <n v="25618"/>
  </r>
  <r>
    <x v="1"/>
    <x v="1"/>
    <s v="04"/>
    <x v="4"/>
    <x v="1"/>
    <s v="PG_Android"/>
    <n v="3611401"/>
    <n v="258.32"/>
    <n v="7.0000000000000007E-2"/>
    <n v="7.9000000000000008E-3"/>
    <n v="0.01"/>
    <n v="28353"/>
  </r>
  <r>
    <x v="1"/>
    <x v="1"/>
    <s v="04"/>
    <x v="5"/>
    <x v="1"/>
    <s v="PG_Android"/>
    <n v="3422380"/>
    <n v="317.57"/>
    <n v="0.09"/>
    <n v="8.0000000000000002E-3"/>
    <n v="0.01"/>
    <n v="27488"/>
  </r>
  <r>
    <x v="1"/>
    <x v="1"/>
    <s v="04"/>
    <x v="6"/>
    <x v="1"/>
    <s v="PG_Android"/>
    <n v="3130371"/>
    <n v="241.93"/>
    <n v="0.08"/>
    <n v="8.3999999999999995E-3"/>
    <n v="0.01"/>
    <n v="26169"/>
  </r>
  <r>
    <x v="1"/>
    <x v="1"/>
    <s v="04"/>
    <x v="7"/>
    <x v="1"/>
    <s v="PG_Android"/>
    <n v="3085991"/>
    <n v="220.02"/>
    <n v="7.0000000000000007E-2"/>
    <n v="8.3999999999999995E-3"/>
    <n v="0.01"/>
    <n v="25965"/>
  </r>
  <r>
    <x v="1"/>
    <x v="1"/>
    <s v="04"/>
    <x v="8"/>
    <x v="1"/>
    <s v="PG_Android"/>
    <n v="3019501"/>
    <n v="241.14"/>
    <n v="0.08"/>
    <n v="8.3999999999999995E-3"/>
    <n v="0.01"/>
    <n v="25435"/>
  </r>
  <r>
    <x v="1"/>
    <x v="1"/>
    <s v="04"/>
    <x v="9"/>
    <x v="1"/>
    <s v="PG_Android"/>
    <n v="3081543"/>
    <n v="269.22000000000003"/>
    <n v="0.09"/>
    <n v="8.6E-3"/>
    <n v="0.01"/>
    <n v="26431"/>
  </r>
  <r>
    <x v="1"/>
    <x v="1"/>
    <s v="04"/>
    <x v="10"/>
    <x v="1"/>
    <s v="PG_Android"/>
    <n v="3038388"/>
    <n v="232.1"/>
    <n v="0.08"/>
    <n v="8.3000000000000001E-3"/>
    <n v="0.01"/>
    <n v="25142"/>
  </r>
  <r>
    <x v="1"/>
    <x v="1"/>
    <s v="04"/>
    <x v="11"/>
    <x v="1"/>
    <s v="PG_Android"/>
    <n v="3519171"/>
    <n v="242.94"/>
    <n v="7.0000000000000007E-2"/>
    <n v="7.6E-3"/>
    <n v="0.01"/>
    <n v="26676"/>
  </r>
  <r>
    <x v="1"/>
    <x v="1"/>
    <s v="04"/>
    <x v="12"/>
    <x v="1"/>
    <s v="PG_Android"/>
    <n v="3381519"/>
    <n v="159.82"/>
    <n v="0.05"/>
    <n v="8.0000000000000002E-3"/>
    <n v="0.01"/>
    <n v="26888"/>
  </r>
  <r>
    <x v="1"/>
    <x v="1"/>
    <s v="04"/>
    <x v="13"/>
    <x v="1"/>
    <s v="PG_Android"/>
    <n v="3242742"/>
    <n v="195.08"/>
    <n v="0.06"/>
    <n v="8.3000000000000001E-3"/>
    <n v="0.01"/>
    <n v="27042"/>
  </r>
  <r>
    <x v="1"/>
    <x v="1"/>
    <s v="04"/>
    <x v="14"/>
    <x v="1"/>
    <s v="PG_Android"/>
    <n v="3252650"/>
    <n v="193.72"/>
    <n v="0.06"/>
    <n v="8.2000000000000007E-3"/>
    <n v="0.01"/>
    <n v="26533"/>
  </r>
  <r>
    <x v="1"/>
    <x v="1"/>
    <s v="04"/>
    <x v="15"/>
    <x v="1"/>
    <s v="PG_Android"/>
    <n v="3095049"/>
    <n v="200.77"/>
    <n v="0.06"/>
    <n v="7.9000000000000008E-3"/>
    <n v="0.01"/>
    <n v="24544"/>
  </r>
  <r>
    <x v="1"/>
    <x v="1"/>
    <s v="04"/>
    <x v="16"/>
    <x v="1"/>
    <s v="PG_Android"/>
    <n v="3065932"/>
    <n v="238.62"/>
    <n v="0.08"/>
    <n v="7.7999999999999996E-3"/>
    <n v="0.01"/>
    <n v="23820"/>
  </r>
  <r>
    <x v="1"/>
    <x v="1"/>
    <s v="04"/>
    <x v="17"/>
    <x v="1"/>
    <s v="PG_Android"/>
    <n v="2996546"/>
    <n v="192.19"/>
    <n v="0.06"/>
    <n v="6.8999999999999999E-3"/>
    <n v="0.01"/>
    <n v="20750"/>
  </r>
  <r>
    <x v="1"/>
    <x v="1"/>
    <s v="04"/>
    <x v="18"/>
    <x v="1"/>
    <s v="PG_Android"/>
    <n v="4093054"/>
    <n v="199.64"/>
    <n v="0.05"/>
    <n v="6.1999999999999998E-3"/>
    <n v="0.01"/>
    <n v="25199"/>
  </r>
  <r>
    <x v="1"/>
    <x v="1"/>
    <s v="04"/>
    <x v="19"/>
    <x v="1"/>
    <s v="PG_Android"/>
    <n v="4115384"/>
    <n v="182.29"/>
    <n v="0.04"/>
    <n v="6.1999999999999998E-3"/>
    <n v="0.01"/>
    <n v="25702"/>
  </r>
  <r>
    <x v="1"/>
    <x v="1"/>
    <s v="04"/>
    <x v="20"/>
    <x v="1"/>
    <s v="PG_Android"/>
    <n v="3951738"/>
    <n v="204.26"/>
    <n v="0.05"/>
    <n v="6.4000000000000003E-3"/>
    <n v="0.01"/>
    <n v="25226"/>
  </r>
  <r>
    <x v="1"/>
    <x v="1"/>
    <s v="04"/>
    <x v="21"/>
    <x v="1"/>
    <s v="PG_Android"/>
    <n v="3969690"/>
    <n v="193.09"/>
    <n v="0.05"/>
    <n v="6.4999999999999997E-3"/>
    <n v="0.01"/>
    <n v="25855"/>
  </r>
  <r>
    <x v="1"/>
    <x v="1"/>
    <s v="04"/>
    <x v="22"/>
    <x v="1"/>
    <s v="PG_Android"/>
    <n v="4055684"/>
    <n v="226.35"/>
    <n v="0.06"/>
    <n v="6.4000000000000003E-3"/>
    <n v="0.01"/>
    <n v="26041"/>
  </r>
  <r>
    <x v="1"/>
    <x v="1"/>
    <s v="04"/>
    <x v="23"/>
    <x v="1"/>
    <s v="PG_Android"/>
    <n v="4230947"/>
    <n v="225.31"/>
    <n v="0.05"/>
    <n v="6.4999999999999997E-3"/>
    <n v="0.01"/>
    <n v="27551"/>
  </r>
  <r>
    <x v="1"/>
    <x v="1"/>
    <s v="04"/>
    <x v="24"/>
    <x v="1"/>
    <s v="PG_Android"/>
    <n v="4486758"/>
    <n v="250.77"/>
    <n v="0.06"/>
    <n v="6.1999999999999998E-3"/>
    <n v="0.01"/>
    <n v="27622"/>
  </r>
  <r>
    <x v="1"/>
    <x v="1"/>
    <s v="04"/>
    <x v="25"/>
    <x v="1"/>
    <s v="PG_Android"/>
    <n v="5098074"/>
    <n v="224.45"/>
    <n v="0.04"/>
    <n v="5.8999999999999999E-3"/>
    <n v="0.01"/>
    <n v="30031"/>
  </r>
  <r>
    <x v="1"/>
    <x v="1"/>
    <s v="04"/>
    <x v="26"/>
    <x v="1"/>
    <s v="PG_Android"/>
    <n v="4850928"/>
    <n v="258.83"/>
    <n v="0.05"/>
    <n v="6.1999999999999998E-3"/>
    <n v="0.01"/>
    <n v="29880"/>
  </r>
  <r>
    <x v="1"/>
    <x v="1"/>
    <s v="04"/>
    <x v="27"/>
    <x v="1"/>
    <s v="PG_Android"/>
    <n v="4877564"/>
    <n v="256.04000000000002"/>
    <n v="0.05"/>
    <n v="6.1999999999999998E-3"/>
    <n v="0.01"/>
    <n v="30370"/>
  </r>
  <r>
    <x v="1"/>
    <x v="1"/>
    <s v="04"/>
    <x v="28"/>
    <x v="1"/>
    <s v="PG_Android"/>
    <n v="4371589"/>
    <n v="212.91"/>
    <n v="0.05"/>
    <n v="6.4000000000000003E-3"/>
    <n v="0.01"/>
    <n v="28027"/>
  </r>
  <r>
    <x v="1"/>
    <x v="1"/>
    <s v="04"/>
    <x v="29"/>
    <x v="1"/>
    <s v="PG_Android"/>
    <n v="4213423"/>
    <n v="238.42"/>
    <n v="0.06"/>
    <n v="6.7000000000000002E-3"/>
    <n v="0.01"/>
    <n v="28115"/>
  </r>
  <r>
    <x v="1"/>
    <x v="0"/>
    <s v="06"/>
    <x v="30"/>
    <x v="0"/>
    <s v="FM"/>
    <n v="2730852"/>
    <n v="1353.79"/>
    <n v="0.5"/>
    <n v="1.1900000000000001E-2"/>
    <n v="0.04"/>
    <n v="32627"/>
  </r>
  <r>
    <x v="1"/>
    <x v="0"/>
    <s v="06"/>
    <x v="31"/>
    <x v="0"/>
    <s v="FM"/>
    <n v="2863042"/>
    <n v="1403.92"/>
    <n v="0.49"/>
    <n v="1.1900000000000001E-2"/>
    <n v="0.04"/>
    <n v="34089"/>
  </r>
  <r>
    <x v="1"/>
    <x v="0"/>
    <s v="06"/>
    <x v="32"/>
    <x v="0"/>
    <s v="FM"/>
    <n v="2791886"/>
    <n v="1380.83"/>
    <n v="0.49"/>
    <n v="1.2E-2"/>
    <n v="0.04"/>
    <n v="33571"/>
  </r>
  <r>
    <x v="1"/>
    <x v="0"/>
    <s v="06"/>
    <x v="33"/>
    <x v="0"/>
    <s v="FM"/>
    <n v="2703361"/>
    <n v="1304.71"/>
    <n v="0.48"/>
    <n v="1.1900000000000001E-2"/>
    <n v="0.04"/>
    <n v="32250"/>
  </r>
  <r>
    <x v="1"/>
    <x v="0"/>
    <s v="06"/>
    <x v="34"/>
    <x v="0"/>
    <s v="FM"/>
    <n v="2849279"/>
    <n v="1333.51"/>
    <n v="0.47"/>
    <n v="1.1299999999999999E-2"/>
    <n v="0.04"/>
    <n v="32256"/>
  </r>
  <r>
    <x v="1"/>
    <x v="0"/>
    <s v="06"/>
    <x v="35"/>
    <x v="0"/>
    <s v="FM"/>
    <n v="2028044"/>
    <n v="837.59"/>
    <n v="0.41"/>
    <n v="1.09E-2"/>
    <n v="0.04"/>
    <n v="22022"/>
  </r>
  <r>
    <x v="1"/>
    <x v="0"/>
    <s v="06"/>
    <x v="36"/>
    <x v="0"/>
    <s v="FM"/>
    <n v="62443"/>
    <n v="0.82"/>
    <n v="0.01"/>
    <n v="1.1599999999999999E-2"/>
    <n v="0"/>
    <n v="723"/>
  </r>
  <r>
    <x v="1"/>
    <x v="0"/>
    <s v="06"/>
    <x v="37"/>
    <x v="0"/>
    <s v="FM"/>
    <n v="75633"/>
    <n v="4.3"/>
    <n v="0.06"/>
    <n v="1.0699999999999999E-2"/>
    <n v="0.01"/>
    <n v="808"/>
  </r>
  <r>
    <x v="1"/>
    <x v="0"/>
    <s v="06"/>
    <x v="38"/>
    <x v="0"/>
    <s v="FM"/>
    <n v="81786"/>
    <n v="7.4"/>
    <n v="0.09"/>
    <n v="1.12E-2"/>
    <n v="0.01"/>
    <n v="913"/>
  </r>
  <r>
    <x v="1"/>
    <x v="0"/>
    <s v="06"/>
    <x v="39"/>
    <x v="0"/>
    <s v="FM"/>
    <n v="78876"/>
    <n v="3.45"/>
    <n v="0.04"/>
    <n v="1.11E-2"/>
    <n v="0"/>
    <n v="875"/>
  </r>
  <r>
    <x v="1"/>
    <x v="0"/>
    <s v="06"/>
    <x v="40"/>
    <x v="0"/>
    <s v="FM"/>
    <n v="75728"/>
    <n v="9.44"/>
    <n v="0.12"/>
    <n v="1.1900000000000001E-2"/>
    <n v="0.01"/>
    <n v="901"/>
  </r>
  <r>
    <x v="1"/>
    <x v="0"/>
    <s v="06"/>
    <x v="41"/>
    <x v="0"/>
    <s v="FM"/>
    <n v="70017"/>
    <n v="4.43"/>
    <n v="0.06"/>
    <n v="1.15E-2"/>
    <n v="0.01"/>
    <n v="803"/>
  </r>
  <r>
    <x v="1"/>
    <x v="0"/>
    <s v="06"/>
    <x v="42"/>
    <x v="0"/>
    <s v="FM"/>
    <n v="71252"/>
    <n v="6.1"/>
    <n v="0.09"/>
    <n v="1.2200000000000001E-2"/>
    <n v="0.01"/>
    <n v="867"/>
  </r>
  <r>
    <x v="1"/>
    <x v="0"/>
    <s v="06"/>
    <x v="43"/>
    <x v="0"/>
    <s v="FM"/>
    <n v="72476"/>
    <n v="1.4"/>
    <n v="0.02"/>
    <n v="1.2E-2"/>
    <n v="0"/>
    <n v="871"/>
  </r>
  <r>
    <x v="1"/>
    <x v="0"/>
    <s v="06"/>
    <x v="44"/>
    <x v="0"/>
    <s v="FM"/>
    <n v="92531"/>
    <n v="13.35"/>
    <n v="0.14000000000000001"/>
    <n v="1.14E-2"/>
    <n v="0.01"/>
    <n v="1059"/>
  </r>
  <r>
    <x v="1"/>
    <x v="0"/>
    <s v="06"/>
    <x v="45"/>
    <x v="0"/>
    <s v="FM"/>
    <n v="97864"/>
    <n v="15.02"/>
    <n v="0.15"/>
    <n v="1.1299999999999999E-2"/>
    <n v="0.01"/>
    <n v="1108"/>
  </r>
  <r>
    <x v="1"/>
    <x v="0"/>
    <s v="06"/>
    <x v="46"/>
    <x v="0"/>
    <s v="FM"/>
    <n v="95842"/>
    <n v="2.74"/>
    <n v="0.03"/>
    <n v="1.0699999999999999E-2"/>
    <n v="0"/>
    <n v="1023"/>
  </r>
  <r>
    <x v="1"/>
    <x v="0"/>
    <s v="06"/>
    <x v="47"/>
    <x v="0"/>
    <s v="FM"/>
    <n v="159580"/>
    <n v="6.75"/>
    <n v="0.04"/>
    <n v="1.24E-2"/>
    <n v="0"/>
    <n v="1979"/>
  </r>
  <r>
    <x v="1"/>
    <x v="0"/>
    <s v="06"/>
    <x v="48"/>
    <x v="0"/>
    <s v="FM"/>
    <n v="82582"/>
    <n v="9.5"/>
    <n v="0.12"/>
    <n v="1.0800000000000001E-2"/>
    <n v="0.01"/>
    <n v="889"/>
  </r>
  <r>
    <x v="1"/>
    <x v="0"/>
    <s v="06"/>
    <x v="49"/>
    <x v="0"/>
    <s v="FM"/>
    <n v="94369"/>
    <n v="10.62"/>
    <n v="0.11"/>
    <n v="1.0999999999999999E-2"/>
    <n v="0.01"/>
    <n v="1036"/>
  </r>
  <r>
    <x v="1"/>
    <x v="0"/>
    <s v="06"/>
    <x v="50"/>
    <x v="0"/>
    <s v="FM"/>
    <n v="156337"/>
    <n v="10.84"/>
    <n v="7.0000000000000007E-2"/>
    <n v="1.1900000000000001E-2"/>
    <n v="0.01"/>
    <n v="1863"/>
  </r>
  <r>
    <x v="1"/>
    <x v="0"/>
    <s v="06"/>
    <x v="51"/>
    <x v="0"/>
    <s v="FM"/>
    <n v="101336"/>
    <n v="12.32"/>
    <n v="0.12"/>
    <n v="1.1599999999999999E-2"/>
    <n v="0.01"/>
    <n v="1177"/>
  </r>
  <r>
    <x v="1"/>
    <x v="0"/>
    <s v="05"/>
    <x v="52"/>
    <x v="0"/>
    <s v="FM"/>
    <n v="113371"/>
    <n v="19.72"/>
    <n v="0.17"/>
    <n v="1.1299999999999999E-2"/>
    <n v="0.02"/>
    <n v="1282"/>
  </r>
  <r>
    <x v="1"/>
    <x v="0"/>
    <s v="05"/>
    <x v="53"/>
    <x v="0"/>
    <s v="FM"/>
    <n v="99808"/>
    <n v="21.1"/>
    <n v="0.21"/>
    <n v="1.18E-2"/>
    <n v="0.02"/>
    <n v="1175"/>
  </r>
  <r>
    <x v="1"/>
    <x v="0"/>
    <s v="05"/>
    <x v="54"/>
    <x v="0"/>
    <s v="FM"/>
    <n v="81996"/>
    <n v="5.7"/>
    <n v="7.0000000000000007E-2"/>
    <n v="1.18E-2"/>
    <n v="0.01"/>
    <n v="970"/>
  </r>
  <r>
    <x v="1"/>
    <x v="0"/>
    <s v="05"/>
    <x v="55"/>
    <x v="0"/>
    <s v="FM"/>
    <n v="86332"/>
    <n v="6"/>
    <n v="7.0000000000000007E-2"/>
    <n v="1.3299999999999999E-2"/>
    <n v="0.01"/>
    <n v="1147"/>
  </r>
  <r>
    <x v="1"/>
    <x v="0"/>
    <s v="05"/>
    <x v="56"/>
    <x v="0"/>
    <s v="FM"/>
    <n v="97833"/>
    <n v="6.5"/>
    <n v="7.0000000000000007E-2"/>
    <n v="1.38E-2"/>
    <n v="0"/>
    <n v="1347"/>
  </r>
  <r>
    <x v="1"/>
    <x v="0"/>
    <s v="05"/>
    <x v="57"/>
    <x v="0"/>
    <s v="FM"/>
    <n v="102123"/>
    <n v="10.35"/>
    <n v="0.1"/>
    <n v="1.3599999999999999E-2"/>
    <n v="0.01"/>
    <n v="1386"/>
  </r>
  <r>
    <x v="1"/>
    <x v="0"/>
    <s v="05"/>
    <x v="58"/>
    <x v="0"/>
    <s v="FM"/>
    <n v="113287"/>
    <n v="15.98"/>
    <n v="0.14000000000000001"/>
    <n v="1.2200000000000001E-2"/>
    <n v="0.01"/>
    <n v="1382"/>
  </r>
  <r>
    <x v="1"/>
    <x v="0"/>
    <s v="05"/>
    <x v="59"/>
    <x v="0"/>
    <s v="FM"/>
    <n v="144299"/>
    <n v="15.8"/>
    <n v="0.11"/>
    <n v="1.32E-2"/>
    <n v="0.01"/>
    <n v="1911"/>
  </r>
  <r>
    <x v="1"/>
    <x v="0"/>
    <s v="05"/>
    <x v="60"/>
    <x v="0"/>
    <s v="FM"/>
    <n v="142380"/>
    <n v="12.97"/>
    <n v="0.09"/>
    <n v="1.34E-2"/>
    <n v="0.01"/>
    <n v="1909"/>
  </r>
  <r>
    <x v="1"/>
    <x v="0"/>
    <s v="05"/>
    <x v="61"/>
    <x v="0"/>
    <s v="FM"/>
    <n v="120250"/>
    <n v="16.8"/>
    <n v="0.14000000000000001"/>
    <n v="1.3100000000000001E-2"/>
    <n v="0.01"/>
    <n v="1572"/>
  </r>
  <r>
    <x v="1"/>
    <x v="0"/>
    <s v="05"/>
    <x v="62"/>
    <x v="0"/>
    <s v="FM"/>
    <n v="110821"/>
    <n v="11.8"/>
    <n v="0.11"/>
    <n v="1.1900000000000001E-2"/>
    <n v="0.01"/>
    <n v="1323"/>
  </r>
  <r>
    <x v="1"/>
    <x v="0"/>
    <s v="05"/>
    <x v="63"/>
    <x v="0"/>
    <s v="FM"/>
    <n v="141625"/>
    <n v="14.7"/>
    <n v="0.1"/>
    <n v="1.24E-2"/>
    <n v="0.01"/>
    <n v="1750"/>
  </r>
  <r>
    <x v="1"/>
    <x v="0"/>
    <s v="05"/>
    <x v="64"/>
    <x v="0"/>
    <s v="FM"/>
    <n v="129134"/>
    <n v="18.649999999999999"/>
    <n v="0.14000000000000001"/>
    <n v="1.3100000000000001E-2"/>
    <n v="0.01"/>
    <n v="1693"/>
  </r>
  <r>
    <x v="1"/>
    <x v="0"/>
    <s v="05"/>
    <x v="65"/>
    <x v="0"/>
    <s v="FM"/>
    <n v="153768"/>
    <n v="10.41"/>
    <n v="7.0000000000000007E-2"/>
    <n v="1.37E-2"/>
    <n v="0.01"/>
    <n v="2099"/>
  </r>
  <r>
    <x v="1"/>
    <x v="0"/>
    <s v="05"/>
    <x v="66"/>
    <x v="0"/>
    <s v="FM"/>
    <n v="177757"/>
    <n v="26.08"/>
    <n v="0.15"/>
    <n v="1.7100000000000001E-2"/>
    <n v="0.01"/>
    <n v="3045"/>
  </r>
  <r>
    <x v="1"/>
    <x v="0"/>
    <s v="05"/>
    <x v="67"/>
    <x v="0"/>
    <s v="FM"/>
    <n v="161114"/>
    <n v="15.24"/>
    <n v="0.09"/>
    <n v="1.6400000000000001E-2"/>
    <n v="0.01"/>
    <n v="2637"/>
  </r>
  <r>
    <x v="1"/>
    <x v="0"/>
    <s v="05"/>
    <x v="68"/>
    <x v="0"/>
    <s v="FM"/>
    <n v="119529"/>
    <n v="45.1"/>
    <n v="0.38"/>
    <n v="1.6400000000000001E-2"/>
    <n v="0.02"/>
    <n v="1960"/>
  </r>
  <r>
    <x v="1"/>
    <x v="0"/>
    <s v="05"/>
    <x v="69"/>
    <x v="0"/>
    <s v="FM"/>
    <n v="188574"/>
    <n v="34.4"/>
    <n v="0.18"/>
    <n v="1.35E-2"/>
    <n v="0.01"/>
    <n v="2549"/>
  </r>
  <r>
    <x v="1"/>
    <x v="0"/>
    <s v="05"/>
    <x v="70"/>
    <x v="0"/>
    <s v="FM"/>
    <n v="189973"/>
    <n v="43.02"/>
    <n v="0.23"/>
    <n v="1.7399999999999999E-2"/>
    <n v="0.01"/>
    <n v="3302"/>
  </r>
  <r>
    <x v="1"/>
    <x v="0"/>
    <s v="05"/>
    <x v="71"/>
    <x v="0"/>
    <s v="FM"/>
    <n v="211611"/>
    <n v="38.07"/>
    <n v="0.18"/>
    <n v="1.7500000000000002E-2"/>
    <n v="0.01"/>
    <n v="3703"/>
  </r>
  <r>
    <x v="1"/>
    <x v="0"/>
    <s v="05"/>
    <x v="72"/>
    <x v="0"/>
    <s v="FM"/>
    <n v="234647"/>
    <n v="32.22"/>
    <n v="0.14000000000000001"/>
    <n v="1.7399999999999999E-2"/>
    <n v="0.01"/>
    <n v="4084"/>
  </r>
  <r>
    <x v="1"/>
    <x v="0"/>
    <s v="05"/>
    <x v="73"/>
    <x v="0"/>
    <s v="FM"/>
    <n v="270700"/>
    <n v="47.7"/>
    <n v="0.18"/>
    <n v="1.7000000000000001E-2"/>
    <n v="0.01"/>
    <n v="4600"/>
  </r>
  <r>
    <x v="1"/>
    <x v="0"/>
    <s v="05"/>
    <x v="74"/>
    <x v="0"/>
    <s v="FM"/>
    <n v="281628"/>
    <n v="55.59"/>
    <n v="0.2"/>
    <n v="1.7600000000000001E-2"/>
    <n v="0.01"/>
    <n v="4946"/>
  </r>
  <r>
    <x v="1"/>
    <x v="0"/>
    <s v="05"/>
    <x v="75"/>
    <x v="0"/>
    <s v="FM"/>
    <n v="270770"/>
    <n v="52.3"/>
    <n v="0.19"/>
    <n v="1.77E-2"/>
    <n v="0.01"/>
    <n v="4793"/>
  </r>
  <r>
    <x v="1"/>
    <x v="0"/>
    <s v="05"/>
    <x v="76"/>
    <x v="0"/>
    <s v="FM"/>
    <n v="277757"/>
    <n v="60.01"/>
    <n v="0.22"/>
    <n v="1.7299999999999999E-2"/>
    <n v="0.01"/>
    <n v="4814"/>
  </r>
  <r>
    <x v="1"/>
    <x v="0"/>
    <s v="05"/>
    <x v="77"/>
    <x v="0"/>
    <s v="FM"/>
    <n v="312524"/>
    <n v="42.98"/>
    <n v="0.14000000000000001"/>
    <n v="1.6899999999999998E-2"/>
    <n v="0.01"/>
    <n v="5282"/>
  </r>
  <r>
    <x v="1"/>
    <x v="0"/>
    <s v="05"/>
    <x v="78"/>
    <x v="0"/>
    <s v="FM"/>
    <n v="313191"/>
    <n v="35.659999999999997"/>
    <n v="0.11"/>
    <n v="1.6899999999999998E-2"/>
    <n v="0.01"/>
    <n v="5288"/>
  </r>
  <r>
    <x v="1"/>
    <x v="0"/>
    <s v="05"/>
    <x v="79"/>
    <x v="0"/>
    <s v="FM"/>
    <n v="352309"/>
    <n v="45.63"/>
    <n v="0.13"/>
    <n v="1.6799999999999999E-2"/>
    <n v="0.01"/>
    <n v="5927"/>
  </r>
  <r>
    <x v="1"/>
    <x v="0"/>
    <s v="05"/>
    <x v="80"/>
    <x v="0"/>
    <s v="FM"/>
    <n v="390307"/>
    <n v="47.18"/>
    <n v="0.12"/>
    <n v="1.7100000000000001E-2"/>
    <n v="0.01"/>
    <n v="6672"/>
  </r>
  <r>
    <x v="1"/>
    <x v="0"/>
    <s v="05"/>
    <x v="81"/>
    <x v="0"/>
    <s v="FM"/>
    <n v="403407"/>
    <n v="80.599999999999994"/>
    <n v="0.2"/>
    <n v="1.7299999999999999E-2"/>
    <n v="0.01"/>
    <n v="6979"/>
  </r>
  <r>
    <x v="1"/>
    <x v="0"/>
    <s v="05"/>
    <x v="82"/>
    <x v="0"/>
    <s v="FM"/>
    <n v="417174"/>
    <n v="64.13"/>
    <n v="0.15"/>
    <n v="1.7899999999999999E-2"/>
    <n v="0.01"/>
    <n v="7468"/>
  </r>
  <r>
    <x v="1"/>
    <x v="0"/>
    <s v="04"/>
    <x v="0"/>
    <x v="0"/>
    <s v="FM"/>
    <n v="417591"/>
    <n v="75.05"/>
    <n v="0.18"/>
    <n v="1.6899999999999998E-2"/>
    <n v="0.01"/>
    <n v="7063"/>
  </r>
  <r>
    <x v="1"/>
    <x v="0"/>
    <s v="04"/>
    <x v="1"/>
    <x v="0"/>
    <s v="FM"/>
    <n v="490238"/>
    <n v="134.88999999999999"/>
    <n v="0.28000000000000003"/>
    <n v="1.78E-2"/>
    <n v="0.02"/>
    <n v="8738"/>
  </r>
  <r>
    <x v="1"/>
    <x v="0"/>
    <s v="04"/>
    <x v="2"/>
    <x v="0"/>
    <s v="FM"/>
    <n v="502697"/>
    <n v="113.8"/>
    <n v="0.23"/>
    <n v="1.9300000000000001E-2"/>
    <n v="0.01"/>
    <n v="9682"/>
  </r>
  <r>
    <x v="1"/>
    <x v="0"/>
    <s v="04"/>
    <x v="3"/>
    <x v="0"/>
    <s v="FM"/>
    <n v="526717"/>
    <n v="116.67"/>
    <n v="0.22"/>
    <n v="1.9400000000000001E-2"/>
    <n v="0.01"/>
    <n v="10221"/>
  </r>
  <r>
    <x v="1"/>
    <x v="0"/>
    <s v="04"/>
    <x v="4"/>
    <x v="0"/>
    <s v="FM"/>
    <n v="561302"/>
    <n v="105.39"/>
    <n v="0.19"/>
    <n v="1.8700000000000001E-2"/>
    <n v="0.01"/>
    <n v="10519"/>
  </r>
  <r>
    <x v="1"/>
    <x v="0"/>
    <s v="04"/>
    <x v="5"/>
    <x v="0"/>
    <s v="FM"/>
    <n v="526265"/>
    <n v="99.82"/>
    <n v="0.19"/>
    <n v="1.9E-2"/>
    <n v="0.01"/>
    <n v="9977"/>
  </r>
  <r>
    <x v="1"/>
    <x v="0"/>
    <s v="04"/>
    <x v="6"/>
    <x v="0"/>
    <s v="FM"/>
    <n v="513800"/>
    <n v="102.61"/>
    <n v="0.2"/>
    <n v="1.9900000000000001E-2"/>
    <n v="0.01"/>
    <n v="10199"/>
  </r>
  <r>
    <x v="1"/>
    <x v="0"/>
    <s v="04"/>
    <x v="7"/>
    <x v="0"/>
    <s v="FM"/>
    <n v="495081"/>
    <n v="104.69"/>
    <n v="0.21"/>
    <n v="1.9400000000000001E-2"/>
    <n v="0.01"/>
    <n v="9609"/>
  </r>
  <r>
    <x v="1"/>
    <x v="0"/>
    <s v="04"/>
    <x v="8"/>
    <x v="0"/>
    <s v="FM"/>
    <n v="516590"/>
    <n v="106.09"/>
    <n v="0.21"/>
    <n v="1.8599999999999998E-2"/>
    <n v="0.01"/>
    <n v="9628"/>
  </r>
  <r>
    <x v="1"/>
    <x v="0"/>
    <s v="04"/>
    <x v="9"/>
    <x v="0"/>
    <s v="FM"/>
    <n v="507584"/>
    <n v="108.51"/>
    <n v="0.21"/>
    <n v="1.8700000000000001E-2"/>
    <n v="0.01"/>
    <n v="9503"/>
  </r>
  <r>
    <x v="1"/>
    <x v="0"/>
    <s v="04"/>
    <x v="10"/>
    <x v="0"/>
    <s v="FM"/>
    <n v="563739"/>
    <n v="122.69"/>
    <n v="0.22"/>
    <n v="1.8499999999999999E-2"/>
    <n v="0.01"/>
    <n v="10429"/>
  </r>
  <r>
    <x v="1"/>
    <x v="0"/>
    <s v="04"/>
    <x v="11"/>
    <x v="0"/>
    <s v="FM"/>
    <n v="696506"/>
    <n v="99.7"/>
    <n v="0.14000000000000001"/>
    <n v="1.77E-2"/>
    <n v="0.01"/>
    <n v="12315"/>
  </r>
  <r>
    <x v="1"/>
    <x v="0"/>
    <s v="04"/>
    <x v="12"/>
    <x v="0"/>
    <s v="FM"/>
    <n v="723160"/>
    <n v="161.87"/>
    <n v="0.22"/>
    <n v="1.8800000000000001E-2"/>
    <n v="0.01"/>
    <n v="13609"/>
  </r>
  <r>
    <x v="1"/>
    <x v="0"/>
    <s v="04"/>
    <x v="13"/>
    <x v="0"/>
    <s v="FM"/>
    <n v="678226"/>
    <n v="124.1"/>
    <n v="0.18"/>
    <n v="1.9599999999999999E-2"/>
    <n v="0.01"/>
    <n v="13294"/>
  </r>
  <r>
    <x v="1"/>
    <x v="0"/>
    <s v="04"/>
    <x v="14"/>
    <x v="0"/>
    <s v="FM"/>
    <n v="642713"/>
    <n v="132.72999999999999"/>
    <n v="0.21"/>
    <n v="1.9E-2"/>
    <n v="0.01"/>
    <n v="12221"/>
  </r>
  <r>
    <x v="1"/>
    <x v="0"/>
    <s v="04"/>
    <x v="15"/>
    <x v="0"/>
    <s v="FM"/>
    <n v="682320"/>
    <n v="140"/>
    <n v="0.21"/>
    <n v="1.9E-2"/>
    <n v="0.01"/>
    <n v="12968"/>
  </r>
  <r>
    <x v="1"/>
    <x v="0"/>
    <s v="04"/>
    <x v="16"/>
    <x v="0"/>
    <s v="FM"/>
    <n v="782581"/>
    <n v="156.06"/>
    <n v="0.2"/>
    <n v="1.9099999999999999E-2"/>
    <n v="0.01"/>
    <n v="14914"/>
  </r>
  <r>
    <x v="1"/>
    <x v="0"/>
    <s v="04"/>
    <x v="17"/>
    <x v="0"/>
    <s v="FM"/>
    <n v="759594"/>
    <n v="188.31"/>
    <n v="0.25"/>
    <n v="1.9800000000000002E-2"/>
    <n v="0.01"/>
    <n v="15034"/>
  </r>
  <r>
    <x v="1"/>
    <x v="0"/>
    <s v="04"/>
    <x v="18"/>
    <x v="0"/>
    <s v="FM"/>
    <n v="1017632"/>
    <n v="175.06"/>
    <n v="0.17"/>
    <n v="1.89E-2"/>
    <n v="0.01"/>
    <n v="19240"/>
  </r>
  <r>
    <x v="1"/>
    <x v="0"/>
    <s v="04"/>
    <x v="19"/>
    <x v="0"/>
    <s v="FM"/>
    <n v="774579"/>
    <n v="213.21"/>
    <n v="0.28000000000000003"/>
    <n v="1.9900000000000001E-2"/>
    <n v="0.01"/>
    <n v="15387"/>
  </r>
  <r>
    <x v="1"/>
    <x v="0"/>
    <s v="04"/>
    <x v="20"/>
    <x v="0"/>
    <s v="FM"/>
    <n v="1144600"/>
    <n v="303.97000000000003"/>
    <n v="0.27"/>
    <n v="1.9E-2"/>
    <n v="0.01"/>
    <n v="21800"/>
  </r>
  <r>
    <x v="1"/>
    <x v="0"/>
    <s v="04"/>
    <x v="21"/>
    <x v="0"/>
    <s v="FM"/>
    <n v="1553671"/>
    <n v="348.91"/>
    <n v="0.22"/>
    <n v="1.9599999999999999E-2"/>
    <n v="0.01"/>
    <n v="30438"/>
  </r>
  <r>
    <x v="1"/>
    <x v="0"/>
    <s v="04"/>
    <x v="22"/>
    <x v="0"/>
    <s v="FM"/>
    <n v="1724843"/>
    <n v="496.51"/>
    <n v="0.28999999999999998"/>
    <n v="2.12E-2"/>
    <n v="0.01"/>
    <n v="36592"/>
  </r>
  <r>
    <x v="1"/>
    <x v="0"/>
    <s v="04"/>
    <x v="23"/>
    <x v="0"/>
    <s v="FM"/>
    <n v="1749431"/>
    <n v="424.94"/>
    <n v="0.24"/>
    <n v="2.0899999999999998E-2"/>
    <n v="0.01"/>
    <n v="36633"/>
  </r>
  <r>
    <x v="1"/>
    <x v="0"/>
    <s v="04"/>
    <x v="24"/>
    <x v="0"/>
    <s v="FM"/>
    <n v="1808587"/>
    <n v="431.94"/>
    <n v="0.24"/>
    <n v="1.66E-2"/>
    <n v="0.01"/>
    <n v="30048"/>
  </r>
  <r>
    <x v="1"/>
    <x v="0"/>
    <s v="04"/>
    <x v="25"/>
    <x v="0"/>
    <s v="FM"/>
    <n v="1900100"/>
    <n v="442.87"/>
    <n v="0.23"/>
    <n v="1.67E-2"/>
    <n v="0.01"/>
    <n v="31676"/>
  </r>
  <r>
    <x v="1"/>
    <x v="0"/>
    <s v="04"/>
    <x v="26"/>
    <x v="0"/>
    <s v="FM"/>
    <n v="1813570"/>
    <n v="459.94"/>
    <n v="0.25"/>
    <n v="1.7399999999999999E-2"/>
    <n v="0.01"/>
    <n v="31481"/>
  </r>
  <r>
    <x v="1"/>
    <x v="0"/>
    <s v="04"/>
    <x v="27"/>
    <x v="0"/>
    <s v="FM"/>
    <n v="1826103"/>
    <n v="410.72"/>
    <n v="0.22"/>
    <n v="1.7600000000000001E-2"/>
    <n v="0.01"/>
    <n v="32088"/>
  </r>
  <r>
    <x v="1"/>
    <x v="0"/>
    <s v="04"/>
    <x v="28"/>
    <x v="0"/>
    <s v="FM"/>
    <n v="1776694"/>
    <n v="457.07"/>
    <n v="0.26"/>
    <n v="1.7600000000000001E-2"/>
    <n v="0.01"/>
    <n v="31355"/>
  </r>
  <r>
    <x v="1"/>
    <x v="0"/>
    <s v="04"/>
    <x v="29"/>
    <x v="0"/>
    <s v="FM"/>
    <n v="1873248"/>
    <n v="397.47"/>
    <n v="0.21"/>
    <n v="1.7600000000000001E-2"/>
    <n v="0.01"/>
    <n v="32920"/>
  </r>
  <r>
    <x v="1"/>
    <x v="1"/>
    <s v="06"/>
    <x v="30"/>
    <x v="1"/>
    <s v="FM"/>
    <n v="2735492"/>
    <n v="252.24"/>
    <n v="0.09"/>
    <n v="9.9000000000000008E-3"/>
    <n v="0.01"/>
    <n v="26987"/>
  </r>
  <r>
    <x v="1"/>
    <x v="1"/>
    <s v="06"/>
    <x v="31"/>
    <x v="1"/>
    <s v="FM"/>
    <n v="2887757"/>
    <n v="241.84"/>
    <n v="0.08"/>
    <n v="9.9000000000000008E-3"/>
    <n v="0.01"/>
    <n v="28493"/>
  </r>
  <r>
    <x v="1"/>
    <x v="1"/>
    <s v="06"/>
    <x v="32"/>
    <x v="1"/>
    <s v="FM"/>
    <n v="2764823"/>
    <n v="206.92"/>
    <n v="7.0000000000000007E-2"/>
    <n v="9.9000000000000008E-3"/>
    <n v="0.01"/>
    <n v="27275"/>
  </r>
  <r>
    <x v="1"/>
    <x v="1"/>
    <s v="06"/>
    <x v="33"/>
    <x v="1"/>
    <s v="FM"/>
    <n v="2602055"/>
    <n v="217.1"/>
    <n v="0.08"/>
    <n v="0.01"/>
    <n v="0.01"/>
    <n v="26120"/>
  </r>
  <r>
    <x v="1"/>
    <x v="1"/>
    <s v="06"/>
    <x v="34"/>
    <x v="1"/>
    <s v="FM"/>
    <n v="2472906"/>
    <n v="287.68"/>
    <n v="0.12"/>
    <n v="1.0200000000000001E-2"/>
    <n v="0.01"/>
    <n v="25104"/>
  </r>
  <r>
    <x v="1"/>
    <x v="1"/>
    <s v="06"/>
    <x v="35"/>
    <x v="1"/>
    <s v="FM"/>
    <n v="1790443"/>
    <n v="248.11"/>
    <n v="0.14000000000000001"/>
    <n v="1.1299999999999999E-2"/>
    <n v="0.01"/>
    <n v="20191"/>
  </r>
  <r>
    <x v="1"/>
    <x v="1"/>
    <s v="06"/>
    <x v="36"/>
    <x v="1"/>
    <s v="FM"/>
    <n v="517901"/>
    <n v="37.5"/>
    <n v="7.0000000000000007E-2"/>
    <n v="1.3599999999999999E-2"/>
    <n v="0.01"/>
    <n v="7054"/>
  </r>
  <r>
    <x v="1"/>
    <x v="1"/>
    <s v="06"/>
    <x v="37"/>
    <x v="1"/>
    <s v="FM"/>
    <n v="513528"/>
    <n v="45.6"/>
    <n v="0.09"/>
    <n v="1.34E-2"/>
    <n v="0.01"/>
    <n v="6871"/>
  </r>
  <r>
    <x v="1"/>
    <x v="1"/>
    <s v="06"/>
    <x v="38"/>
    <x v="1"/>
    <s v="FM"/>
    <n v="527998"/>
    <n v="40.11"/>
    <n v="0.08"/>
    <n v="1.37E-2"/>
    <n v="0.01"/>
    <n v="7236"/>
  </r>
  <r>
    <x v="1"/>
    <x v="1"/>
    <s v="06"/>
    <x v="39"/>
    <x v="1"/>
    <s v="FM"/>
    <n v="559341"/>
    <n v="42.13"/>
    <n v="0.08"/>
    <n v="1.32E-2"/>
    <n v="0.01"/>
    <n v="7386"/>
  </r>
  <r>
    <x v="1"/>
    <x v="1"/>
    <s v="06"/>
    <x v="40"/>
    <x v="1"/>
    <s v="FM"/>
    <n v="512161"/>
    <n v="70.42"/>
    <n v="0.14000000000000001"/>
    <n v="1.3899999999999999E-2"/>
    <n v="0.01"/>
    <n v="7113"/>
  </r>
  <r>
    <x v="1"/>
    <x v="1"/>
    <s v="06"/>
    <x v="41"/>
    <x v="1"/>
    <s v="FM"/>
    <n v="525504"/>
    <n v="48.75"/>
    <n v="0.09"/>
    <n v="1.38E-2"/>
    <n v="0.01"/>
    <n v="7265"/>
  </r>
  <r>
    <x v="1"/>
    <x v="1"/>
    <s v="06"/>
    <x v="42"/>
    <x v="1"/>
    <s v="FM"/>
    <n v="529626"/>
    <n v="82.92"/>
    <n v="0.16"/>
    <n v="1.38E-2"/>
    <n v="0.01"/>
    <n v="7293"/>
  </r>
  <r>
    <x v="1"/>
    <x v="1"/>
    <s v="06"/>
    <x v="43"/>
    <x v="1"/>
    <s v="FM"/>
    <n v="545507"/>
    <n v="49.79"/>
    <n v="0.09"/>
    <n v="1.34E-2"/>
    <n v="0.01"/>
    <n v="7333"/>
  </r>
  <r>
    <x v="1"/>
    <x v="1"/>
    <s v="06"/>
    <x v="44"/>
    <x v="1"/>
    <s v="FM"/>
    <n v="528009"/>
    <n v="102.54"/>
    <n v="0.19"/>
    <n v="1.3100000000000001E-2"/>
    <n v="0.01"/>
    <n v="6907"/>
  </r>
  <r>
    <x v="1"/>
    <x v="1"/>
    <s v="06"/>
    <x v="45"/>
    <x v="1"/>
    <s v="FM"/>
    <n v="567786"/>
    <n v="59.52"/>
    <n v="0.1"/>
    <n v="1.2800000000000001E-2"/>
    <n v="0.01"/>
    <n v="7273"/>
  </r>
  <r>
    <x v="1"/>
    <x v="1"/>
    <s v="06"/>
    <x v="46"/>
    <x v="1"/>
    <s v="FM"/>
    <n v="551973"/>
    <n v="54.56"/>
    <n v="0.1"/>
    <n v="1.29E-2"/>
    <n v="0.01"/>
    <n v="7100"/>
  </r>
  <r>
    <x v="1"/>
    <x v="1"/>
    <s v="06"/>
    <x v="47"/>
    <x v="1"/>
    <s v="FM"/>
    <n v="465050"/>
    <n v="45.54"/>
    <n v="0.1"/>
    <n v="1.3100000000000001E-2"/>
    <n v="0.01"/>
    <n v="6099"/>
  </r>
  <r>
    <x v="1"/>
    <x v="1"/>
    <s v="06"/>
    <x v="48"/>
    <x v="1"/>
    <s v="FM"/>
    <n v="559800"/>
    <n v="139.43"/>
    <n v="0.25"/>
    <n v="1.37E-2"/>
    <n v="0.02"/>
    <n v="7686"/>
  </r>
  <r>
    <x v="1"/>
    <x v="1"/>
    <s v="06"/>
    <x v="49"/>
    <x v="1"/>
    <s v="FM"/>
    <n v="548684"/>
    <n v="271.83"/>
    <n v="0.5"/>
    <n v="1.41E-2"/>
    <n v="0.04"/>
    <n v="7729"/>
  </r>
  <r>
    <x v="1"/>
    <x v="1"/>
    <s v="06"/>
    <x v="50"/>
    <x v="1"/>
    <s v="FM"/>
    <n v="498852"/>
    <n v="246.57"/>
    <n v="0.49"/>
    <n v="1.3299999999999999E-2"/>
    <n v="0.04"/>
    <n v="6648"/>
  </r>
  <r>
    <x v="1"/>
    <x v="1"/>
    <s v="06"/>
    <x v="51"/>
    <x v="1"/>
    <s v="FM"/>
    <n v="556776"/>
    <n v="397.07"/>
    <n v="0.71"/>
    <n v="1.35E-2"/>
    <n v="0.05"/>
    <n v="7516"/>
  </r>
  <r>
    <x v="1"/>
    <x v="1"/>
    <s v="05"/>
    <x v="52"/>
    <x v="1"/>
    <s v="FM"/>
    <n v="588439"/>
    <n v="367.45"/>
    <n v="0.62"/>
    <n v="1.38E-2"/>
    <n v="0.05"/>
    <n v="8094"/>
  </r>
  <r>
    <x v="1"/>
    <x v="1"/>
    <s v="05"/>
    <x v="53"/>
    <x v="1"/>
    <s v="FM"/>
    <n v="589976"/>
    <n v="334.21"/>
    <n v="0.56999999999999995"/>
    <n v="1.34E-2"/>
    <n v="0.04"/>
    <n v="7890"/>
  </r>
  <r>
    <x v="1"/>
    <x v="1"/>
    <s v="05"/>
    <x v="54"/>
    <x v="1"/>
    <s v="FM"/>
    <n v="597316"/>
    <n v="399.43"/>
    <n v="0.67"/>
    <n v="1.3599999999999999E-2"/>
    <n v="0.05"/>
    <n v="8109"/>
  </r>
  <r>
    <x v="1"/>
    <x v="1"/>
    <s v="05"/>
    <x v="55"/>
    <x v="1"/>
    <s v="FM"/>
    <n v="580679"/>
    <n v="424.54"/>
    <n v="0.73"/>
    <n v="1.4200000000000001E-2"/>
    <n v="0.05"/>
    <n v="8274"/>
  </r>
  <r>
    <x v="1"/>
    <x v="1"/>
    <s v="05"/>
    <x v="56"/>
    <x v="1"/>
    <s v="FM"/>
    <n v="593949"/>
    <n v="459.99"/>
    <n v="0.77"/>
    <n v="1.32E-2"/>
    <n v="0.06"/>
    <n v="7823"/>
  </r>
  <r>
    <x v="1"/>
    <x v="1"/>
    <s v="05"/>
    <x v="57"/>
    <x v="1"/>
    <s v="FM"/>
    <n v="620569"/>
    <n v="509.14"/>
    <n v="0.82"/>
    <n v="1.29E-2"/>
    <n v="0.06"/>
    <n v="8034"/>
  </r>
  <r>
    <x v="1"/>
    <x v="1"/>
    <s v="05"/>
    <x v="58"/>
    <x v="1"/>
    <s v="FM"/>
    <n v="620189"/>
    <n v="504.39"/>
    <n v="0.81"/>
    <n v="1.34E-2"/>
    <n v="0.06"/>
    <n v="8281"/>
  </r>
  <r>
    <x v="1"/>
    <x v="1"/>
    <s v="05"/>
    <x v="59"/>
    <x v="1"/>
    <s v="FM"/>
    <n v="622721"/>
    <n v="534.99"/>
    <n v="0.86"/>
    <n v="1.3100000000000001E-2"/>
    <n v="7.0000000000000007E-2"/>
    <n v="8153"/>
  </r>
  <r>
    <x v="1"/>
    <x v="1"/>
    <s v="05"/>
    <x v="60"/>
    <x v="1"/>
    <s v="FM"/>
    <n v="619776"/>
    <n v="546.29999999999995"/>
    <n v="0.88"/>
    <n v="1.2800000000000001E-2"/>
    <n v="7.0000000000000007E-2"/>
    <n v="7959"/>
  </r>
  <r>
    <x v="1"/>
    <x v="1"/>
    <s v="05"/>
    <x v="61"/>
    <x v="1"/>
    <s v="FM"/>
    <n v="626387"/>
    <n v="487"/>
    <n v="0.78"/>
    <n v="1.3899999999999999E-2"/>
    <n v="0.06"/>
    <n v="8678"/>
  </r>
  <r>
    <x v="1"/>
    <x v="1"/>
    <s v="05"/>
    <x v="62"/>
    <x v="1"/>
    <s v="FM"/>
    <n v="642760"/>
    <n v="591.74"/>
    <n v="0.92"/>
    <n v="1.41E-2"/>
    <n v="7.0000000000000007E-2"/>
    <n v="9068"/>
  </r>
  <r>
    <x v="1"/>
    <x v="1"/>
    <s v="05"/>
    <x v="63"/>
    <x v="1"/>
    <s v="FM"/>
    <n v="619850"/>
    <n v="531.27"/>
    <n v="0.86"/>
    <n v="1.37E-2"/>
    <n v="0.06"/>
    <n v="8522"/>
  </r>
  <r>
    <x v="1"/>
    <x v="1"/>
    <s v="05"/>
    <x v="64"/>
    <x v="1"/>
    <s v="FM"/>
    <n v="626922"/>
    <n v="690.97"/>
    <n v="1.1000000000000001"/>
    <n v="1.3599999999999999E-2"/>
    <n v="0.08"/>
    <n v="8515"/>
  </r>
  <r>
    <x v="1"/>
    <x v="1"/>
    <s v="05"/>
    <x v="65"/>
    <x v="1"/>
    <s v="FM"/>
    <n v="631373"/>
    <n v="597.54999999999995"/>
    <n v="0.95"/>
    <n v="1.2999999999999999E-2"/>
    <n v="7.0000000000000007E-2"/>
    <n v="8215"/>
  </r>
  <r>
    <x v="1"/>
    <x v="1"/>
    <s v="05"/>
    <x v="66"/>
    <x v="1"/>
    <s v="FM"/>
    <n v="662797"/>
    <n v="580.04"/>
    <n v="0.88"/>
    <n v="1.5299999999999999E-2"/>
    <n v="0.06"/>
    <n v="10161"/>
  </r>
  <r>
    <x v="1"/>
    <x v="1"/>
    <s v="05"/>
    <x v="67"/>
    <x v="1"/>
    <s v="FM"/>
    <n v="668740"/>
    <n v="532.48"/>
    <n v="0.8"/>
    <n v="1.52E-2"/>
    <n v="0.05"/>
    <n v="10195"/>
  </r>
  <r>
    <x v="1"/>
    <x v="1"/>
    <s v="05"/>
    <x v="68"/>
    <x v="1"/>
    <s v="FM"/>
    <n v="682678"/>
    <n v="525.61"/>
    <n v="0.77"/>
    <n v="1.5900000000000001E-2"/>
    <n v="0.05"/>
    <n v="10836"/>
  </r>
  <r>
    <x v="1"/>
    <x v="1"/>
    <s v="05"/>
    <x v="69"/>
    <x v="1"/>
    <s v="FM"/>
    <n v="641842"/>
    <n v="456.76"/>
    <n v="0.71"/>
    <n v="1.38E-2"/>
    <n v="0.05"/>
    <n v="8852"/>
  </r>
  <r>
    <x v="1"/>
    <x v="1"/>
    <s v="05"/>
    <x v="70"/>
    <x v="1"/>
    <s v="FM"/>
    <n v="633125"/>
    <n v="524.91999999999996"/>
    <n v="0.83"/>
    <n v="1.6500000000000001E-2"/>
    <n v="0.05"/>
    <n v="10427"/>
  </r>
  <r>
    <x v="1"/>
    <x v="1"/>
    <s v="05"/>
    <x v="71"/>
    <x v="1"/>
    <s v="FM"/>
    <n v="627867"/>
    <n v="505.23"/>
    <n v="0.8"/>
    <n v="1.6500000000000001E-2"/>
    <n v="0.05"/>
    <n v="10349"/>
  </r>
  <r>
    <x v="1"/>
    <x v="1"/>
    <s v="05"/>
    <x v="72"/>
    <x v="1"/>
    <s v="FM"/>
    <n v="598287"/>
    <n v="527.39"/>
    <n v="0.88"/>
    <n v="1.5900000000000001E-2"/>
    <n v="0.06"/>
    <n v="9517"/>
  </r>
  <r>
    <x v="1"/>
    <x v="1"/>
    <s v="05"/>
    <x v="73"/>
    <x v="1"/>
    <s v="FM"/>
    <n v="645048"/>
    <n v="552.01"/>
    <n v="0.86"/>
    <n v="1.6500000000000001E-2"/>
    <n v="0.05"/>
    <n v="10629"/>
  </r>
  <r>
    <x v="1"/>
    <x v="1"/>
    <s v="05"/>
    <x v="74"/>
    <x v="1"/>
    <s v="FM"/>
    <n v="606590"/>
    <n v="576.28"/>
    <n v="0.95"/>
    <n v="1.6799999999999999E-2"/>
    <n v="0.06"/>
    <n v="10176"/>
  </r>
  <r>
    <x v="1"/>
    <x v="1"/>
    <s v="05"/>
    <x v="75"/>
    <x v="1"/>
    <s v="FM"/>
    <n v="608270"/>
    <n v="591.22"/>
    <n v="0.97"/>
    <n v="1.6899999999999998E-2"/>
    <n v="0.06"/>
    <n v="10264"/>
  </r>
  <r>
    <x v="1"/>
    <x v="1"/>
    <s v="05"/>
    <x v="76"/>
    <x v="1"/>
    <s v="FM"/>
    <n v="630247"/>
    <n v="575.33000000000004"/>
    <n v="0.91"/>
    <n v="1.6500000000000001E-2"/>
    <n v="0.06"/>
    <n v="10428"/>
  </r>
  <r>
    <x v="1"/>
    <x v="1"/>
    <s v="05"/>
    <x v="77"/>
    <x v="1"/>
    <s v="FM"/>
    <n v="607070"/>
    <n v="490.26"/>
    <n v="0.81"/>
    <n v="1.7000000000000001E-2"/>
    <n v="0.05"/>
    <n v="10314"/>
  </r>
  <r>
    <x v="1"/>
    <x v="1"/>
    <s v="05"/>
    <x v="78"/>
    <x v="1"/>
    <s v="FM"/>
    <n v="636737"/>
    <n v="567.65"/>
    <n v="0.89"/>
    <n v="1.67E-2"/>
    <n v="0.05"/>
    <n v="10651"/>
  </r>
  <r>
    <x v="1"/>
    <x v="1"/>
    <s v="05"/>
    <x v="79"/>
    <x v="1"/>
    <s v="FM"/>
    <n v="623773"/>
    <n v="653.37"/>
    <n v="1.05"/>
    <n v="1.7299999999999999E-2"/>
    <n v="0.06"/>
    <n v="10806"/>
  </r>
  <r>
    <x v="1"/>
    <x v="1"/>
    <s v="05"/>
    <x v="80"/>
    <x v="1"/>
    <s v="FM"/>
    <n v="621831"/>
    <n v="718.47"/>
    <n v="1.1599999999999999"/>
    <n v="1.7100000000000001E-2"/>
    <n v="7.0000000000000007E-2"/>
    <n v="10626"/>
  </r>
  <r>
    <x v="1"/>
    <x v="1"/>
    <s v="05"/>
    <x v="81"/>
    <x v="1"/>
    <s v="FM"/>
    <n v="620273"/>
    <n v="693.73"/>
    <n v="1.1200000000000001"/>
    <n v="1.7000000000000001E-2"/>
    <n v="7.0000000000000007E-2"/>
    <n v="10518"/>
  </r>
  <r>
    <x v="1"/>
    <x v="1"/>
    <s v="05"/>
    <x v="82"/>
    <x v="1"/>
    <s v="FM"/>
    <n v="624263"/>
    <n v="710.82"/>
    <n v="1.1399999999999999"/>
    <n v="1.7100000000000001E-2"/>
    <n v="7.0000000000000007E-2"/>
    <n v="10646"/>
  </r>
  <r>
    <x v="1"/>
    <x v="1"/>
    <s v="04"/>
    <x v="0"/>
    <x v="1"/>
    <s v="FM"/>
    <n v="576466"/>
    <n v="692.42"/>
    <n v="1.2"/>
    <n v="1.7000000000000001E-2"/>
    <n v="7.0000000000000007E-2"/>
    <n v="9789"/>
  </r>
  <r>
    <x v="1"/>
    <x v="1"/>
    <s v="04"/>
    <x v="1"/>
    <x v="1"/>
    <s v="FM"/>
    <n v="537948"/>
    <n v="623.85"/>
    <n v="1.1599999999999999"/>
    <n v="1.67E-2"/>
    <n v="7.0000000000000007E-2"/>
    <n v="8995"/>
  </r>
  <r>
    <x v="1"/>
    <x v="1"/>
    <s v="04"/>
    <x v="2"/>
    <x v="1"/>
    <s v="FM"/>
    <n v="537035"/>
    <n v="703.79"/>
    <n v="1.31"/>
    <n v="1.72E-2"/>
    <n v="0.08"/>
    <n v="9219"/>
  </r>
  <r>
    <x v="1"/>
    <x v="1"/>
    <s v="04"/>
    <x v="3"/>
    <x v="1"/>
    <s v="FM"/>
    <n v="541672"/>
    <n v="707.46"/>
    <n v="1.31"/>
    <n v="1.7299999999999999E-2"/>
    <n v="0.08"/>
    <n v="9367"/>
  </r>
  <r>
    <x v="1"/>
    <x v="1"/>
    <s v="04"/>
    <x v="4"/>
    <x v="1"/>
    <s v="FM"/>
    <n v="595170"/>
    <n v="860.16"/>
    <n v="1.45"/>
    <n v="1.6299999999999999E-2"/>
    <n v="0.09"/>
    <n v="9710"/>
  </r>
  <r>
    <x v="1"/>
    <x v="1"/>
    <s v="04"/>
    <x v="5"/>
    <x v="1"/>
    <s v="FM"/>
    <n v="610609"/>
    <n v="809.45"/>
    <n v="1.33"/>
    <n v="1.6500000000000001E-2"/>
    <n v="0.08"/>
    <n v="10047"/>
  </r>
  <r>
    <x v="1"/>
    <x v="1"/>
    <s v="04"/>
    <x v="6"/>
    <x v="1"/>
    <s v="FM"/>
    <n v="613896"/>
    <n v="739.68"/>
    <n v="1.2"/>
    <n v="1.7000000000000001E-2"/>
    <n v="7.0000000000000007E-2"/>
    <n v="10428"/>
  </r>
  <r>
    <x v="1"/>
    <x v="1"/>
    <s v="04"/>
    <x v="7"/>
    <x v="1"/>
    <s v="FM"/>
    <n v="663765"/>
    <n v="716.86"/>
    <n v="1.08"/>
    <n v="1.77E-2"/>
    <n v="0.06"/>
    <n v="11731"/>
  </r>
  <r>
    <x v="1"/>
    <x v="1"/>
    <s v="04"/>
    <x v="8"/>
    <x v="1"/>
    <s v="FM"/>
    <n v="650547"/>
    <n v="694.43"/>
    <n v="1.07"/>
    <n v="1.7100000000000001E-2"/>
    <n v="0.06"/>
    <n v="11117"/>
  </r>
  <r>
    <x v="1"/>
    <x v="1"/>
    <s v="04"/>
    <x v="9"/>
    <x v="1"/>
    <s v="FM"/>
    <n v="703152"/>
    <n v="655.04"/>
    <n v="0.93"/>
    <n v="1.66E-2"/>
    <n v="0.06"/>
    <n v="11653"/>
  </r>
  <r>
    <x v="1"/>
    <x v="1"/>
    <s v="04"/>
    <x v="10"/>
    <x v="1"/>
    <s v="FM"/>
    <n v="688744"/>
    <n v="612.46"/>
    <n v="0.89"/>
    <n v="1.5900000000000001E-2"/>
    <n v="0.06"/>
    <n v="10921"/>
  </r>
  <r>
    <x v="1"/>
    <x v="1"/>
    <s v="04"/>
    <x v="11"/>
    <x v="1"/>
    <s v="FM"/>
    <n v="703472"/>
    <n v="680.67"/>
    <n v="0.97"/>
    <n v="1.6400000000000001E-2"/>
    <n v="0.06"/>
    <n v="11570"/>
  </r>
  <r>
    <x v="1"/>
    <x v="1"/>
    <s v="04"/>
    <x v="12"/>
    <x v="1"/>
    <s v="FM"/>
    <n v="723390"/>
    <n v="729.14"/>
    <n v="1.01"/>
    <n v="1.7899999999999999E-2"/>
    <n v="0.06"/>
    <n v="12928"/>
  </r>
  <r>
    <x v="1"/>
    <x v="1"/>
    <s v="04"/>
    <x v="13"/>
    <x v="1"/>
    <s v="FM"/>
    <n v="732364"/>
    <n v="655.78"/>
    <n v="0.9"/>
    <n v="1.7500000000000002E-2"/>
    <n v="0.05"/>
    <n v="12848"/>
  </r>
  <r>
    <x v="1"/>
    <x v="1"/>
    <s v="04"/>
    <x v="14"/>
    <x v="1"/>
    <s v="FM"/>
    <n v="766590"/>
    <n v="642.33000000000004"/>
    <n v="0.84"/>
    <n v="1.6299999999999999E-2"/>
    <n v="0.05"/>
    <n v="12513"/>
  </r>
  <r>
    <x v="1"/>
    <x v="1"/>
    <s v="04"/>
    <x v="15"/>
    <x v="1"/>
    <s v="FM"/>
    <n v="802897"/>
    <n v="611.98"/>
    <n v="0.76"/>
    <n v="1.6E-2"/>
    <n v="0.05"/>
    <n v="12861"/>
  </r>
  <r>
    <x v="1"/>
    <x v="1"/>
    <s v="04"/>
    <x v="16"/>
    <x v="1"/>
    <s v="FM"/>
    <n v="833027"/>
    <n v="641.97"/>
    <n v="0.77"/>
    <n v="1.7000000000000001E-2"/>
    <n v="0.05"/>
    <n v="14136"/>
  </r>
  <r>
    <x v="1"/>
    <x v="1"/>
    <s v="04"/>
    <x v="17"/>
    <x v="1"/>
    <s v="FM"/>
    <n v="798072"/>
    <n v="558.75"/>
    <n v="0.7"/>
    <n v="1.7299999999999999E-2"/>
    <n v="0.04"/>
    <n v="13836"/>
  </r>
  <r>
    <x v="1"/>
    <x v="1"/>
    <s v="04"/>
    <x v="18"/>
    <x v="1"/>
    <s v="FM"/>
    <n v="940961"/>
    <n v="488.91"/>
    <n v="0.52"/>
    <n v="1.61E-2"/>
    <n v="0.03"/>
    <n v="15161"/>
  </r>
  <r>
    <x v="1"/>
    <x v="1"/>
    <s v="04"/>
    <x v="19"/>
    <x v="1"/>
    <s v="FM"/>
    <n v="1177166"/>
    <n v="594.70000000000005"/>
    <n v="0.51"/>
    <n v="1.6199999999999999E-2"/>
    <n v="0.03"/>
    <n v="19106"/>
  </r>
  <r>
    <x v="1"/>
    <x v="1"/>
    <s v="04"/>
    <x v="20"/>
    <x v="1"/>
    <s v="FM"/>
    <n v="1500433"/>
    <n v="558.28"/>
    <n v="0.37"/>
    <n v="1.78E-2"/>
    <n v="0.02"/>
    <n v="26651"/>
  </r>
  <r>
    <x v="1"/>
    <x v="1"/>
    <s v="04"/>
    <x v="21"/>
    <x v="1"/>
    <s v="FM"/>
    <n v="1765081"/>
    <n v="563.74"/>
    <n v="0.32"/>
    <n v="1.78E-2"/>
    <n v="0.02"/>
    <n v="31400"/>
  </r>
  <r>
    <x v="1"/>
    <x v="1"/>
    <s v="04"/>
    <x v="22"/>
    <x v="1"/>
    <s v="FM"/>
    <n v="1898425"/>
    <n v="774.07"/>
    <n v="0.41"/>
    <n v="2.12E-2"/>
    <n v="0.02"/>
    <n v="40181"/>
  </r>
  <r>
    <x v="1"/>
    <x v="1"/>
    <s v="04"/>
    <x v="23"/>
    <x v="1"/>
    <s v="FM"/>
    <n v="2089329"/>
    <n v="517.87"/>
    <n v="0.25"/>
    <n v="2.0500000000000001E-2"/>
    <n v="0.01"/>
    <n v="42826"/>
  </r>
  <r>
    <x v="1"/>
    <x v="1"/>
    <s v="04"/>
    <x v="24"/>
    <x v="1"/>
    <s v="FM"/>
    <n v="1934229"/>
    <n v="532.33000000000004"/>
    <n v="0.28000000000000003"/>
    <n v="1.67E-2"/>
    <n v="0.02"/>
    <n v="32310"/>
  </r>
  <r>
    <x v="1"/>
    <x v="1"/>
    <s v="04"/>
    <x v="25"/>
    <x v="1"/>
    <s v="FM"/>
    <n v="2057465"/>
    <n v="502.88"/>
    <n v="0.24"/>
    <n v="1.66E-2"/>
    <n v="0.01"/>
    <n v="34160"/>
  </r>
  <r>
    <x v="1"/>
    <x v="1"/>
    <s v="04"/>
    <x v="26"/>
    <x v="1"/>
    <s v="FM"/>
    <n v="2068712"/>
    <n v="494.02"/>
    <n v="0.24"/>
    <n v="1.66E-2"/>
    <n v="0.01"/>
    <n v="34421"/>
  </r>
  <r>
    <x v="1"/>
    <x v="1"/>
    <s v="04"/>
    <x v="27"/>
    <x v="1"/>
    <s v="FM"/>
    <n v="2055029"/>
    <n v="446.42"/>
    <n v="0.22"/>
    <n v="1.6799999999999999E-2"/>
    <n v="0.01"/>
    <n v="34448"/>
  </r>
  <r>
    <x v="1"/>
    <x v="1"/>
    <s v="04"/>
    <x v="28"/>
    <x v="1"/>
    <s v="FM"/>
    <n v="1938122"/>
    <n v="464.11"/>
    <n v="0.24"/>
    <n v="1.7100000000000001E-2"/>
    <n v="0.01"/>
    <n v="33192"/>
  </r>
  <r>
    <x v="1"/>
    <x v="1"/>
    <s v="04"/>
    <x v="29"/>
    <x v="1"/>
    <s v="FM"/>
    <n v="1895210"/>
    <n v="445.91"/>
    <n v="0.24"/>
    <n v="1.66E-2"/>
    <n v="0.01"/>
    <n v="31369"/>
  </r>
  <r>
    <x v="1"/>
    <x v="0"/>
    <s v="06"/>
    <x v="30"/>
    <x v="0"/>
    <s v="CM_PICKS"/>
    <n v="6106801"/>
    <n v="4386.68"/>
    <n v="0.72"/>
    <n v="1.18E-2"/>
    <n v="0.06"/>
    <n v="72033"/>
  </r>
  <r>
    <x v="1"/>
    <x v="0"/>
    <s v="06"/>
    <x v="31"/>
    <x v="0"/>
    <s v="CM_PICKS"/>
    <n v="6305522"/>
    <n v="4622.96"/>
    <n v="0.73"/>
    <n v="1.2E-2"/>
    <n v="0.06"/>
    <n v="75381"/>
  </r>
  <r>
    <x v="1"/>
    <x v="0"/>
    <s v="06"/>
    <x v="32"/>
    <x v="0"/>
    <s v="CM_PICKS"/>
    <n v="6277865"/>
    <n v="4604.7299999999996"/>
    <n v="0.73"/>
    <n v="1.1900000000000001E-2"/>
    <n v="0.06"/>
    <n v="74870"/>
  </r>
  <r>
    <x v="1"/>
    <x v="0"/>
    <s v="06"/>
    <x v="33"/>
    <x v="0"/>
    <s v="CM_PICKS"/>
    <n v="6162260"/>
    <n v="4528.68"/>
    <n v="0.73"/>
    <n v="1.2E-2"/>
    <n v="0.06"/>
    <n v="74223"/>
  </r>
  <r>
    <x v="1"/>
    <x v="0"/>
    <s v="06"/>
    <x v="34"/>
    <x v="0"/>
    <s v="CM_PICKS"/>
    <n v="5991504"/>
    <n v="4420.17"/>
    <n v="0.74"/>
    <n v="1.24E-2"/>
    <n v="0.06"/>
    <n v="74229"/>
  </r>
  <r>
    <x v="1"/>
    <x v="0"/>
    <s v="06"/>
    <x v="35"/>
    <x v="0"/>
    <s v="CM_PICKS"/>
    <n v="5961821"/>
    <n v="4459.43"/>
    <n v="0.75"/>
    <n v="1.23E-2"/>
    <n v="0.06"/>
    <n v="73479"/>
  </r>
  <r>
    <x v="1"/>
    <x v="0"/>
    <s v="06"/>
    <x v="36"/>
    <x v="0"/>
    <s v="CM_PICKS"/>
    <n v="5995038"/>
    <n v="4636.41"/>
    <n v="0.77"/>
    <n v="1.21E-2"/>
    <n v="0.06"/>
    <n v="72634"/>
  </r>
  <r>
    <x v="1"/>
    <x v="0"/>
    <s v="06"/>
    <x v="37"/>
    <x v="0"/>
    <s v="CM_PICKS"/>
    <n v="5964509"/>
    <n v="4359.51"/>
    <n v="0.73"/>
    <n v="1.15E-2"/>
    <n v="0.06"/>
    <n v="68633"/>
  </r>
  <r>
    <x v="1"/>
    <x v="0"/>
    <s v="06"/>
    <x v="38"/>
    <x v="0"/>
    <s v="CM_PICKS"/>
    <n v="6489410"/>
    <n v="4883.2299999999996"/>
    <n v="0.75"/>
    <n v="1.21E-2"/>
    <n v="0.06"/>
    <n v="78766"/>
  </r>
  <r>
    <x v="1"/>
    <x v="0"/>
    <s v="06"/>
    <x v="39"/>
    <x v="0"/>
    <s v="CM_PICKS"/>
    <n v="6230813"/>
    <n v="4723.93"/>
    <n v="0.76"/>
    <n v="1.2800000000000001E-2"/>
    <n v="0.06"/>
    <n v="79671"/>
  </r>
  <r>
    <x v="1"/>
    <x v="0"/>
    <s v="06"/>
    <x v="40"/>
    <x v="0"/>
    <s v="CM_PICKS"/>
    <n v="6166614"/>
    <n v="4899.47"/>
    <n v="0.79"/>
    <n v="1.2699999999999999E-2"/>
    <n v="0.06"/>
    <n v="78100"/>
  </r>
  <r>
    <x v="1"/>
    <x v="0"/>
    <s v="06"/>
    <x v="41"/>
    <x v="0"/>
    <s v="CM_PICKS"/>
    <n v="6315461"/>
    <n v="5085.8"/>
    <n v="0.81"/>
    <n v="1.24E-2"/>
    <n v="7.0000000000000007E-2"/>
    <n v="78201"/>
  </r>
  <r>
    <x v="1"/>
    <x v="0"/>
    <s v="06"/>
    <x v="42"/>
    <x v="0"/>
    <s v="CM_PICKS"/>
    <n v="6353707"/>
    <n v="5297.54"/>
    <n v="0.83"/>
    <n v="1.2800000000000001E-2"/>
    <n v="7.0000000000000007E-2"/>
    <n v="81091"/>
  </r>
  <r>
    <x v="1"/>
    <x v="0"/>
    <s v="06"/>
    <x v="43"/>
    <x v="0"/>
    <s v="CM_PICKS"/>
    <n v="6432820"/>
    <n v="5398.39"/>
    <n v="0.84"/>
    <n v="1.2699999999999999E-2"/>
    <n v="7.0000000000000007E-2"/>
    <n v="81458"/>
  </r>
  <r>
    <x v="1"/>
    <x v="0"/>
    <s v="06"/>
    <x v="44"/>
    <x v="0"/>
    <s v="CM_PICKS"/>
    <n v="6509881"/>
    <n v="5033.54"/>
    <n v="0.77"/>
    <n v="1.2500000000000001E-2"/>
    <n v="0.06"/>
    <n v="81397"/>
  </r>
  <r>
    <x v="1"/>
    <x v="0"/>
    <s v="06"/>
    <x v="45"/>
    <x v="0"/>
    <s v="CM_PICKS"/>
    <n v="6218240"/>
    <n v="4967.92"/>
    <n v="0.8"/>
    <n v="1.2800000000000001E-2"/>
    <n v="0.06"/>
    <n v="79292"/>
  </r>
  <r>
    <x v="1"/>
    <x v="0"/>
    <s v="06"/>
    <x v="46"/>
    <x v="0"/>
    <s v="CM_PICKS"/>
    <n v="6103680"/>
    <n v="4880.7700000000004"/>
    <n v="0.8"/>
    <n v="1.2699999999999999E-2"/>
    <n v="0.06"/>
    <n v="77513"/>
  </r>
  <r>
    <x v="1"/>
    <x v="0"/>
    <s v="06"/>
    <x v="47"/>
    <x v="0"/>
    <s v="CM_PICKS"/>
    <n v="6062014"/>
    <n v="4804.83"/>
    <n v="0.79"/>
    <n v="1.29E-2"/>
    <n v="0.06"/>
    <n v="78157"/>
  </r>
  <r>
    <x v="1"/>
    <x v="0"/>
    <s v="06"/>
    <x v="48"/>
    <x v="0"/>
    <s v="CM_PICKS"/>
    <n v="5782097"/>
    <n v="4808.05"/>
    <n v="0.83"/>
    <n v="1.2800000000000001E-2"/>
    <n v="7.0000000000000007E-2"/>
    <n v="73974"/>
  </r>
  <r>
    <x v="1"/>
    <x v="0"/>
    <s v="06"/>
    <x v="49"/>
    <x v="0"/>
    <s v="CM_PICKS"/>
    <n v="5614955"/>
    <n v="5285.78"/>
    <n v="0.94"/>
    <n v="1.3599999999999999E-2"/>
    <n v="7.0000000000000007E-2"/>
    <n v="76584"/>
  </r>
  <r>
    <x v="1"/>
    <x v="0"/>
    <s v="06"/>
    <x v="50"/>
    <x v="0"/>
    <s v="CM_PICKS"/>
    <n v="5702962"/>
    <n v="5961.09"/>
    <n v="1.05"/>
    <n v="1.44E-2"/>
    <n v="7.0000000000000007E-2"/>
    <n v="82072"/>
  </r>
  <r>
    <x v="1"/>
    <x v="0"/>
    <s v="06"/>
    <x v="51"/>
    <x v="0"/>
    <s v="CM_PICKS"/>
    <n v="5703359"/>
    <n v="5976.76"/>
    <n v="1.05"/>
    <n v="1.41E-2"/>
    <n v="7.0000000000000007E-2"/>
    <n v="80530"/>
  </r>
  <r>
    <x v="1"/>
    <x v="0"/>
    <s v="05"/>
    <x v="52"/>
    <x v="0"/>
    <s v="CM_PICKS"/>
    <n v="5195084"/>
    <n v="5200.3500000000004"/>
    <n v="1"/>
    <n v="1.26E-2"/>
    <n v="0.08"/>
    <n v="65691"/>
  </r>
  <r>
    <x v="1"/>
    <x v="0"/>
    <s v="05"/>
    <x v="53"/>
    <x v="0"/>
    <s v="CM_PICKS"/>
    <n v="5235016"/>
    <n v="5069.76"/>
    <n v="0.97"/>
    <n v="1.24E-2"/>
    <n v="0.08"/>
    <n v="64681"/>
  </r>
  <r>
    <x v="1"/>
    <x v="0"/>
    <s v="05"/>
    <x v="54"/>
    <x v="0"/>
    <s v="CM_PICKS"/>
    <n v="5255867"/>
    <n v="5066.0200000000004"/>
    <n v="0.96"/>
    <n v="1.2800000000000001E-2"/>
    <n v="0.08"/>
    <n v="67031"/>
  </r>
  <r>
    <x v="1"/>
    <x v="0"/>
    <s v="05"/>
    <x v="55"/>
    <x v="0"/>
    <s v="CM_PICKS"/>
    <n v="5360264"/>
    <n v="5201.6899999999996"/>
    <n v="0.97"/>
    <n v="1.3599999999999999E-2"/>
    <n v="7.0000000000000007E-2"/>
    <n v="72972"/>
  </r>
  <r>
    <x v="1"/>
    <x v="0"/>
    <s v="05"/>
    <x v="56"/>
    <x v="0"/>
    <s v="CM_PICKS"/>
    <n v="4935775"/>
    <n v="4789.09"/>
    <n v="0.97"/>
    <n v="1.29E-2"/>
    <n v="0.08"/>
    <n v="63762"/>
  </r>
  <r>
    <x v="1"/>
    <x v="0"/>
    <s v="05"/>
    <x v="57"/>
    <x v="0"/>
    <s v="CM_PICKS"/>
    <n v="4898644"/>
    <n v="4707.54"/>
    <n v="0.96"/>
    <n v="1.26E-2"/>
    <n v="0.08"/>
    <n v="61942"/>
  </r>
  <r>
    <x v="1"/>
    <x v="0"/>
    <s v="05"/>
    <x v="58"/>
    <x v="0"/>
    <s v="CM_PICKS"/>
    <n v="4877008"/>
    <n v="4929.1499999999996"/>
    <n v="1.01"/>
    <n v="1.2200000000000001E-2"/>
    <n v="0.08"/>
    <n v="59448"/>
  </r>
  <r>
    <x v="1"/>
    <x v="0"/>
    <s v="05"/>
    <x v="59"/>
    <x v="0"/>
    <s v="CM_PICKS"/>
    <n v="5033663"/>
    <n v="5824.38"/>
    <n v="1.1599999999999999"/>
    <n v="1.47E-2"/>
    <n v="0.08"/>
    <n v="73945"/>
  </r>
  <r>
    <x v="1"/>
    <x v="0"/>
    <s v="05"/>
    <x v="60"/>
    <x v="0"/>
    <s v="CM_PICKS"/>
    <n v="5014536"/>
    <n v="5658.25"/>
    <n v="1.1299999999999999"/>
    <n v="1.38E-2"/>
    <n v="0.08"/>
    <n v="69441"/>
  </r>
  <r>
    <x v="1"/>
    <x v="0"/>
    <s v="05"/>
    <x v="61"/>
    <x v="0"/>
    <s v="CM_PICKS"/>
    <n v="4953504"/>
    <n v="6008.84"/>
    <n v="1.21"/>
    <n v="1.52E-2"/>
    <n v="0.08"/>
    <n v="75154"/>
  </r>
  <r>
    <x v="1"/>
    <x v="0"/>
    <s v="05"/>
    <x v="62"/>
    <x v="0"/>
    <s v="CM_PICKS"/>
    <n v="5013652"/>
    <n v="5596.34"/>
    <n v="1.1200000000000001"/>
    <n v="1.4E-2"/>
    <n v="0.08"/>
    <n v="70117"/>
  </r>
  <r>
    <x v="1"/>
    <x v="0"/>
    <s v="05"/>
    <x v="63"/>
    <x v="0"/>
    <s v="CM_PICKS"/>
    <n v="4866087"/>
    <n v="5539.28"/>
    <n v="1.1399999999999999"/>
    <n v="1.49E-2"/>
    <n v="0.08"/>
    <n v="72537"/>
  </r>
  <r>
    <x v="1"/>
    <x v="0"/>
    <s v="05"/>
    <x v="64"/>
    <x v="0"/>
    <s v="CM_PICKS"/>
    <n v="5158878"/>
    <n v="5534.03"/>
    <n v="1.07"/>
    <n v="1.5299999999999999E-2"/>
    <n v="7.0000000000000007E-2"/>
    <n v="79037"/>
  </r>
  <r>
    <x v="1"/>
    <x v="0"/>
    <s v="05"/>
    <x v="65"/>
    <x v="0"/>
    <s v="CM_PICKS"/>
    <n v="5775679"/>
    <n v="5580.45"/>
    <n v="0.97"/>
    <n v="1.3299999999999999E-2"/>
    <n v="7.0000000000000007E-2"/>
    <n v="76621"/>
  </r>
  <r>
    <x v="1"/>
    <x v="0"/>
    <s v="05"/>
    <x v="66"/>
    <x v="0"/>
    <s v="CM_PICKS"/>
    <n v="5720488"/>
    <n v="5828.23"/>
    <n v="1.02"/>
    <n v="1.17E-2"/>
    <n v="0.09"/>
    <n v="66723"/>
  </r>
  <r>
    <x v="1"/>
    <x v="0"/>
    <s v="05"/>
    <x v="67"/>
    <x v="0"/>
    <s v="CM_PICKS"/>
    <n v="5754682"/>
    <n v="5899.99"/>
    <n v="1.03"/>
    <n v="1.1599999999999999E-2"/>
    <n v="0.09"/>
    <n v="66947"/>
  </r>
  <r>
    <x v="1"/>
    <x v="0"/>
    <s v="05"/>
    <x v="68"/>
    <x v="0"/>
    <s v="CM_PICKS"/>
    <n v="5459088"/>
    <n v="5337.06"/>
    <n v="0.98"/>
    <n v="1.2E-2"/>
    <n v="0.08"/>
    <n v="65361"/>
  </r>
  <r>
    <x v="1"/>
    <x v="0"/>
    <s v="05"/>
    <x v="69"/>
    <x v="0"/>
    <s v="CM_PICKS"/>
    <n v="5531835"/>
    <n v="5253.71"/>
    <n v="0.95"/>
    <n v="1.12E-2"/>
    <n v="0.09"/>
    <n v="61788"/>
  </r>
  <r>
    <x v="1"/>
    <x v="0"/>
    <s v="05"/>
    <x v="70"/>
    <x v="0"/>
    <s v="CM_PICKS"/>
    <n v="5476560"/>
    <n v="5156.54"/>
    <n v="0.94"/>
    <n v="1.0999999999999999E-2"/>
    <n v="0.09"/>
    <n v="60171"/>
  </r>
  <r>
    <x v="1"/>
    <x v="0"/>
    <s v="05"/>
    <x v="71"/>
    <x v="0"/>
    <s v="CM_PICKS"/>
    <n v="5510838"/>
    <n v="5257.01"/>
    <n v="0.95"/>
    <n v="1.12E-2"/>
    <n v="0.09"/>
    <n v="61623"/>
  </r>
  <r>
    <x v="1"/>
    <x v="0"/>
    <s v="05"/>
    <x v="72"/>
    <x v="0"/>
    <s v="CM_PICKS"/>
    <n v="5313766"/>
    <n v="5372.54"/>
    <n v="1.01"/>
    <n v="1.29E-2"/>
    <n v="0.08"/>
    <n v="68472"/>
  </r>
  <r>
    <x v="1"/>
    <x v="0"/>
    <s v="05"/>
    <x v="73"/>
    <x v="0"/>
    <s v="CM_PICKS"/>
    <n v="5275082"/>
    <n v="5725.77"/>
    <n v="1.0900000000000001"/>
    <n v="1.34E-2"/>
    <n v="0.08"/>
    <n v="70661"/>
  </r>
  <r>
    <x v="1"/>
    <x v="0"/>
    <s v="05"/>
    <x v="74"/>
    <x v="0"/>
    <s v="CM_PICKS"/>
    <n v="5168246"/>
    <n v="5970.39"/>
    <n v="1.1599999999999999"/>
    <n v="1.35E-2"/>
    <n v="0.09"/>
    <n v="69691"/>
  </r>
  <r>
    <x v="1"/>
    <x v="0"/>
    <s v="05"/>
    <x v="75"/>
    <x v="0"/>
    <s v="CM_PICKS"/>
    <n v="4888272"/>
    <n v="5771.82"/>
    <n v="1.18"/>
    <n v="1.3599999999999999E-2"/>
    <n v="0.09"/>
    <n v="66273"/>
  </r>
  <r>
    <x v="1"/>
    <x v="0"/>
    <s v="05"/>
    <x v="76"/>
    <x v="0"/>
    <s v="CM_PICKS"/>
    <n v="4519400"/>
    <n v="5251.65"/>
    <n v="1.1599999999999999"/>
    <n v="1.38E-2"/>
    <n v="0.08"/>
    <n v="62177"/>
  </r>
  <r>
    <x v="1"/>
    <x v="0"/>
    <s v="05"/>
    <x v="77"/>
    <x v="0"/>
    <s v="CM_PICKS"/>
    <n v="4369920"/>
    <n v="4670.42"/>
    <n v="1.07"/>
    <n v="1.4500000000000001E-2"/>
    <n v="7.0000000000000007E-2"/>
    <n v="63319"/>
  </r>
  <r>
    <x v="1"/>
    <x v="0"/>
    <s v="05"/>
    <x v="78"/>
    <x v="0"/>
    <s v="CM_PICKS"/>
    <n v="4222869"/>
    <n v="4749.62"/>
    <n v="1.1200000000000001"/>
    <n v="1.46E-2"/>
    <n v="0.08"/>
    <n v="61681"/>
  </r>
  <r>
    <x v="1"/>
    <x v="0"/>
    <s v="05"/>
    <x v="79"/>
    <x v="0"/>
    <s v="CM_PICKS"/>
    <n v="4207334"/>
    <n v="4666.92"/>
    <n v="1.1100000000000001"/>
    <n v="1.47E-2"/>
    <n v="0.08"/>
    <n v="61836"/>
  </r>
  <r>
    <x v="1"/>
    <x v="0"/>
    <s v="05"/>
    <x v="80"/>
    <x v="0"/>
    <s v="CM_PICKS"/>
    <n v="4449115"/>
    <n v="5097.87"/>
    <n v="1.1499999999999999"/>
    <n v="1.46E-2"/>
    <n v="0.08"/>
    <n v="64748"/>
  </r>
  <r>
    <x v="1"/>
    <x v="0"/>
    <s v="05"/>
    <x v="81"/>
    <x v="0"/>
    <s v="CM_PICKS"/>
    <n v="4563792"/>
    <n v="5394.01"/>
    <n v="1.18"/>
    <n v="1.46E-2"/>
    <n v="0.08"/>
    <n v="66616"/>
  </r>
  <r>
    <x v="1"/>
    <x v="0"/>
    <s v="05"/>
    <x v="82"/>
    <x v="0"/>
    <s v="CM_PICKS"/>
    <n v="4779327"/>
    <n v="5430.37"/>
    <n v="1.1399999999999999"/>
    <n v="1.46E-2"/>
    <n v="0.08"/>
    <n v="69734"/>
  </r>
  <r>
    <x v="1"/>
    <x v="0"/>
    <s v="04"/>
    <x v="0"/>
    <x v="0"/>
    <s v="CM_PICKS"/>
    <n v="4541347"/>
    <n v="5075.0600000000004"/>
    <n v="1.1200000000000001"/>
    <n v="1.46E-2"/>
    <n v="0.08"/>
    <n v="66323"/>
  </r>
  <r>
    <x v="1"/>
    <x v="0"/>
    <s v="04"/>
    <x v="1"/>
    <x v="0"/>
    <s v="CM_PICKS"/>
    <n v="4788941"/>
    <n v="5319.98"/>
    <n v="1.1100000000000001"/>
    <n v="1.38E-2"/>
    <n v="0.08"/>
    <n v="65870"/>
  </r>
  <r>
    <x v="1"/>
    <x v="0"/>
    <s v="04"/>
    <x v="2"/>
    <x v="0"/>
    <s v="CM_PICKS"/>
    <n v="4711259"/>
    <n v="5667.45"/>
    <n v="1.2"/>
    <n v="1.38E-2"/>
    <n v="0.09"/>
    <n v="64934"/>
  </r>
  <r>
    <x v="1"/>
    <x v="0"/>
    <s v="04"/>
    <x v="3"/>
    <x v="0"/>
    <s v="CM_PICKS"/>
    <n v="4622550"/>
    <n v="6013.04"/>
    <n v="1.3"/>
    <n v="1.41E-2"/>
    <n v="0.09"/>
    <n v="65151"/>
  </r>
  <r>
    <x v="1"/>
    <x v="0"/>
    <s v="04"/>
    <x v="4"/>
    <x v="0"/>
    <s v="CM_PICKS"/>
    <n v="4975614"/>
    <n v="6348.8"/>
    <n v="1.28"/>
    <n v="1.44E-2"/>
    <n v="0.09"/>
    <n v="71801"/>
  </r>
  <r>
    <x v="1"/>
    <x v="0"/>
    <s v="04"/>
    <x v="5"/>
    <x v="0"/>
    <s v="CM_PICKS"/>
    <n v="4921759"/>
    <n v="6280.66"/>
    <n v="1.28"/>
    <n v="1.4500000000000001E-2"/>
    <n v="0.09"/>
    <n v="71247"/>
  </r>
  <r>
    <x v="1"/>
    <x v="0"/>
    <s v="04"/>
    <x v="6"/>
    <x v="0"/>
    <s v="CM_PICKS"/>
    <n v="4761487"/>
    <n v="5828.61"/>
    <n v="1.22"/>
    <n v="1.4500000000000001E-2"/>
    <n v="0.08"/>
    <n v="69243"/>
  </r>
  <r>
    <x v="1"/>
    <x v="0"/>
    <s v="04"/>
    <x v="7"/>
    <x v="0"/>
    <s v="CM_PICKS"/>
    <n v="4931952"/>
    <n v="5737.85"/>
    <n v="1.1599999999999999"/>
    <n v="1.4200000000000001E-2"/>
    <n v="0.08"/>
    <n v="70225"/>
  </r>
  <r>
    <x v="1"/>
    <x v="0"/>
    <s v="04"/>
    <x v="8"/>
    <x v="0"/>
    <s v="CM_PICKS"/>
    <n v="5162904"/>
    <n v="6322.76"/>
    <n v="1.22"/>
    <n v="1.43E-2"/>
    <n v="0.09"/>
    <n v="73982"/>
  </r>
  <r>
    <x v="1"/>
    <x v="0"/>
    <s v="04"/>
    <x v="9"/>
    <x v="0"/>
    <s v="CM_PICKS"/>
    <n v="5259804"/>
    <n v="6255.44"/>
    <n v="1.19"/>
    <n v="1.41E-2"/>
    <n v="0.08"/>
    <n v="74295"/>
  </r>
  <r>
    <x v="1"/>
    <x v="0"/>
    <s v="04"/>
    <x v="10"/>
    <x v="0"/>
    <s v="CM_PICKS"/>
    <n v="5227959"/>
    <n v="6033.32"/>
    <n v="1.1499999999999999"/>
    <n v="1.37E-2"/>
    <n v="0.08"/>
    <n v="71788"/>
  </r>
  <r>
    <x v="1"/>
    <x v="0"/>
    <s v="04"/>
    <x v="11"/>
    <x v="0"/>
    <s v="CM_PICKS"/>
    <n v="5827671"/>
    <n v="6663.19"/>
    <n v="1.1399999999999999"/>
    <n v="1.3599999999999999E-2"/>
    <n v="0.08"/>
    <n v="79395"/>
  </r>
  <r>
    <x v="1"/>
    <x v="0"/>
    <s v="04"/>
    <x v="12"/>
    <x v="0"/>
    <s v="CM_PICKS"/>
    <n v="5809243"/>
    <n v="6361.13"/>
    <n v="1.1000000000000001"/>
    <n v="1.35E-2"/>
    <n v="0.08"/>
    <n v="78519"/>
  </r>
  <r>
    <x v="1"/>
    <x v="0"/>
    <s v="04"/>
    <x v="13"/>
    <x v="0"/>
    <s v="CM_PICKS"/>
    <n v="5624790"/>
    <n v="6418.26"/>
    <n v="1.1399999999999999"/>
    <n v="1.3599999999999999E-2"/>
    <n v="0.08"/>
    <n v="76530"/>
  </r>
  <r>
    <x v="1"/>
    <x v="0"/>
    <s v="04"/>
    <x v="14"/>
    <x v="0"/>
    <s v="CM_PICKS"/>
    <n v="5248344"/>
    <n v="5787.44"/>
    <n v="1.1000000000000001"/>
    <n v="1.4E-2"/>
    <n v="0.08"/>
    <n v="73549"/>
  </r>
  <r>
    <x v="1"/>
    <x v="0"/>
    <s v="04"/>
    <x v="15"/>
    <x v="0"/>
    <s v="CM_PICKS"/>
    <n v="5255088"/>
    <n v="5591.42"/>
    <n v="1.06"/>
    <n v="1.35E-2"/>
    <n v="0.08"/>
    <n v="71036"/>
  </r>
  <r>
    <x v="1"/>
    <x v="0"/>
    <s v="04"/>
    <x v="16"/>
    <x v="0"/>
    <s v="CM_PICKS"/>
    <n v="5491110"/>
    <n v="6122.73"/>
    <n v="1.1200000000000001"/>
    <n v="1.3100000000000001E-2"/>
    <n v="0.08"/>
    <n v="72180"/>
  </r>
  <r>
    <x v="1"/>
    <x v="0"/>
    <s v="04"/>
    <x v="17"/>
    <x v="0"/>
    <s v="CM_PICKS"/>
    <n v="5084617"/>
    <n v="6152.02"/>
    <n v="1.21"/>
    <n v="1.35E-2"/>
    <n v="0.09"/>
    <n v="68529"/>
  </r>
  <r>
    <x v="1"/>
    <x v="0"/>
    <s v="04"/>
    <x v="18"/>
    <x v="0"/>
    <s v="CM_PICKS"/>
    <n v="6112206"/>
    <n v="7028.28"/>
    <n v="1.1499999999999999"/>
    <n v="1.37E-2"/>
    <n v="0.08"/>
    <n v="83837"/>
  </r>
  <r>
    <x v="1"/>
    <x v="0"/>
    <s v="04"/>
    <x v="19"/>
    <x v="0"/>
    <s v="CM_PICKS"/>
    <n v="5440519"/>
    <n v="6859.45"/>
    <n v="1.26"/>
    <n v="1.4999999999999999E-2"/>
    <n v="0.08"/>
    <n v="81798"/>
  </r>
  <r>
    <x v="1"/>
    <x v="0"/>
    <s v="04"/>
    <x v="20"/>
    <x v="0"/>
    <s v="CM_PICKS"/>
    <n v="4804506"/>
    <n v="6950.55"/>
    <n v="1.45"/>
    <n v="1.5900000000000001E-2"/>
    <n v="0.09"/>
    <n v="76281"/>
  </r>
  <r>
    <x v="1"/>
    <x v="0"/>
    <s v="04"/>
    <x v="21"/>
    <x v="0"/>
    <s v="CM_PICKS"/>
    <n v="4818908"/>
    <n v="7009.1"/>
    <n v="1.45"/>
    <n v="1.5900000000000001E-2"/>
    <n v="0.09"/>
    <n v="76705"/>
  </r>
  <r>
    <x v="1"/>
    <x v="0"/>
    <s v="04"/>
    <x v="22"/>
    <x v="0"/>
    <s v="CM_PICKS"/>
    <n v="5196213"/>
    <n v="7332.92"/>
    <n v="1.41"/>
    <n v="1.5699999999999999E-2"/>
    <n v="0.09"/>
    <n v="81371"/>
  </r>
  <r>
    <x v="1"/>
    <x v="0"/>
    <s v="04"/>
    <x v="23"/>
    <x v="0"/>
    <s v="CM_PICKS"/>
    <n v="5025706"/>
    <n v="7495.86"/>
    <n v="1.49"/>
    <n v="1.5800000000000002E-2"/>
    <n v="0.09"/>
    <n v="79355"/>
  </r>
  <r>
    <x v="1"/>
    <x v="0"/>
    <s v="04"/>
    <x v="24"/>
    <x v="0"/>
    <s v="CM_PICKS"/>
    <n v="5223849"/>
    <n v="7688.44"/>
    <n v="1.47"/>
    <n v="1.5800000000000002E-2"/>
    <n v="0.09"/>
    <n v="82440"/>
  </r>
  <r>
    <x v="1"/>
    <x v="0"/>
    <s v="04"/>
    <x v="25"/>
    <x v="0"/>
    <s v="CM_PICKS"/>
    <n v="5520557"/>
    <n v="7981.11"/>
    <n v="1.45"/>
    <n v="1.5900000000000001E-2"/>
    <n v="0.09"/>
    <n v="87682"/>
  </r>
  <r>
    <x v="1"/>
    <x v="0"/>
    <s v="04"/>
    <x v="26"/>
    <x v="0"/>
    <s v="CM_PICKS"/>
    <n v="5457990"/>
    <n v="7800.03"/>
    <n v="1.43"/>
    <n v="1.5900000000000001E-2"/>
    <n v="0.09"/>
    <n v="86758"/>
  </r>
  <r>
    <x v="1"/>
    <x v="0"/>
    <s v="04"/>
    <x v="27"/>
    <x v="0"/>
    <s v="CM_PICKS"/>
    <n v="5482519"/>
    <n v="7486.75"/>
    <n v="1.37"/>
    <n v="1.6E-2"/>
    <n v="0.09"/>
    <n v="87809"/>
  </r>
  <r>
    <x v="1"/>
    <x v="0"/>
    <s v="04"/>
    <x v="28"/>
    <x v="0"/>
    <s v="CM_PICKS"/>
    <n v="5003518"/>
    <n v="6809.47"/>
    <n v="1.36"/>
    <n v="1.6299999999999999E-2"/>
    <n v="0.08"/>
    <n v="81700"/>
  </r>
  <r>
    <x v="1"/>
    <x v="0"/>
    <s v="04"/>
    <x v="29"/>
    <x v="0"/>
    <s v="CM_PICKS"/>
    <n v="4976527"/>
    <n v="6557.44"/>
    <n v="1.32"/>
    <n v="1.67E-2"/>
    <n v="0.08"/>
    <n v="82986"/>
  </r>
  <r>
    <x v="1"/>
    <x v="1"/>
    <s v="06"/>
    <x v="30"/>
    <x v="1"/>
    <s v="CM_PICKS"/>
    <n v="4849572"/>
    <n v="1775.18"/>
    <n v="0.37"/>
    <n v="7.7000000000000002E-3"/>
    <n v="0.05"/>
    <n v="37320"/>
  </r>
  <r>
    <x v="1"/>
    <x v="1"/>
    <s v="06"/>
    <x v="31"/>
    <x v="1"/>
    <s v="CM_PICKS"/>
    <n v="5197862"/>
    <n v="2199.8200000000002"/>
    <n v="0.42"/>
    <n v="8.0000000000000002E-3"/>
    <n v="0.05"/>
    <n v="41658"/>
  </r>
  <r>
    <x v="1"/>
    <x v="1"/>
    <s v="06"/>
    <x v="32"/>
    <x v="1"/>
    <s v="CM_PICKS"/>
    <n v="5130268"/>
    <n v="2150.4899999999998"/>
    <n v="0.42"/>
    <n v="8.0000000000000002E-3"/>
    <n v="0.05"/>
    <n v="41128"/>
  </r>
  <r>
    <x v="1"/>
    <x v="1"/>
    <s v="06"/>
    <x v="33"/>
    <x v="1"/>
    <s v="CM_PICKS"/>
    <n v="5005315"/>
    <n v="2108.0300000000002"/>
    <n v="0.42"/>
    <n v="7.9000000000000008E-3"/>
    <n v="0.05"/>
    <n v="39765"/>
  </r>
  <r>
    <x v="1"/>
    <x v="1"/>
    <s v="06"/>
    <x v="34"/>
    <x v="1"/>
    <s v="CM_PICKS"/>
    <n v="4898935"/>
    <n v="2239.94"/>
    <n v="0.46"/>
    <n v="8.0000000000000002E-3"/>
    <n v="0.06"/>
    <n v="39167"/>
  </r>
  <r>
    <x v="1"/>
    <x v="1"/>
    <s v="06"/>
    <x v="35"/>
    <x v="1"/>
    <s v="CM_PICKS"/>
    <n v="4976292"/>
    <n v="2286.89"/>
    <n v="0.46"/>
    <n v="7.7000000000000002E-3"/>
    <n v="0.06"/>
    <n v="38172"/>
  </r>
  <r>
    <x v="1"/>
    <x v="1"/>
    <s v="06"/>
    <x v="36"/>
    <x v="1"/>
    <s v="CM_PICKS"/>
    <n v="4965344"/>
    <n v="2043.35"/>
    <n v="0.41"/>
    <n v="7.3000000000000001E-3"/>
    <n v="0.06"/>
    <n v="36444"/>
  </r>
  <r>
    <x v="1"/>
    <x v="1"/>
    <s v="06"/>
    <x v="37"/>
    <x v="1"/>
    <s v="CM_PICKS"/>
    <n v="4786352"/>
    <n v="1874.4"/>
    <n v="0.39"/>
    <n v="6.8999999999999999E-3"/>
    <n v="0.06"/>
    <n v="33261"/>
  </r>
  <r>
    <x v="1"/>
    <x v="1"/>
    <s v="06"/>
    <x v="38"/>
    <x v="1"/>
    <s v="CM_PICKS"/>
    <n v="4963115"/>
    <n v="2075.2399999999998"/>
    <n v="0.42"/>
    <n v="7.1000000000000004E-3"/>
    <n v="0.06"/>
    <n v="35377"/>
  </r>
  <r>
    <x v="1"/>
    <x v="1"/>
    <s v="06"/>
    <x v="39"/>
    <x v="1"/>
    <s v="CM_PICKS"/>
    <n v="4925297"/>
    <n v="1933.52"/>
    <n v="0.39"/>
    <n v="7.1000000000000004E-3"/>
    <n v="0.06"/>
    <n v="34887"/>
  </r>
  <r>
    <x v="1"/>
    <x v="1"/>
    <s v="06"/>
    <x v="40"/>
    <x v="1"/>
    <s v="CM_PICKS"/>
    <n v="4769085"/>
    <n v="1881.26"/>
    <n v="0.39"/>
    <n v="6.8999999999999999E-3"/>
    <n v="0.06"/>
    <n v="33092"/>
  </r>
  <r>
    <x v="1"/>
    <x v="1"/>
    <s v="06"/>
    <x v="41"/>
    <x v="1"/>
    <s v="CM_PICKS"/>
    <n v="4575485"/>
    <n v="1755.99"/>
    <n v="0.38"/>
    <n v="7.0000000000000001E-3"/>
    <n v="0.05"/>
    <n v="32096"/>
  </r>
  <r>
    <x v="1"/>
    <x v="1"/>
    <s v="06"/>
    <x v="42"/>
    <x v="1"/>
    <s v="CM_PICKS"/>
    <n v="4757139"/>
    <n v="1833.78"/>
    <n v="0.39"/>
    <n v="6.8999999999999999E-3"/>
    <n v="0.06"/>
    <n v="33000"/>
  </r>
  <r>
    <x v="1"/>
    <x v="1"/>
    <s v="06"/>
    <x v="43"/>
    <x v="1"/>
    <s v="CM_PICKS"/>
    <n v="4919653"/>
    <n v="1875.45"/>
    <n v="0.38"/>
    <n v="6.7000000000000002E-3"/>
    <n v="0.06"/>
    <n v="32840"/>
  </r>
  <r>
    <x v="1"/>
    <x v="1"/>
    <s v="06"/>
    <x v="44"/>
    <x v="1"/>
    <s v="CM_PICKS"/>
    <n v="4712432"/>
    <n v="1991.27"/>
    <n v="0.42"/>
    <n v="6.7999999999999996E-3"/>
    <n v="0.06"/>
    <n v="31917"/>
  </r>
  <r>
    <x v="1"/>
    <x v="1"/>
    <s v="06"/>
    <x v="45"/>
    <x v="1"/>
    <s v="CM_PICKS"/>
    <n v="4840582"/>
    <n v="2237.16"/>
    <n v="0.46"/>
    <n v="7.1000000000000004E-3"/>
    <n v="0.06"/>
    <n v="34551"/>
  </r>
  <r>
    <x v="1"/>
    <x v="1"/>
    <s v="06"/>
    <x v="46"/>
    <x v="1"/>
    <s v="CM_PICKS"/>
    <n v="4775833"/>
    <n v="2241.44"/>
    <n v="0.47"/>
    <n v="7.1000000000000004E-3"/>
    <n v="7.0000000000000007E-2"/>
    <n v="33702"/>
  </r>
  <r>
    <x v="1"/>
    <x v="1"/>
    <s v="06"/>
    <x v="47"/>
    <x v="1"/>
    <s v="CM_PICKS"/>
    <n v="4357325"/>
    <n v="2014.72"/>
    <n v="0.46"/>
    <n v="7.0000000000000001E-3"/>
    <n v="7.0000000000000007E-2"/>
    <n v="30693"/>
  </r>
  <r>
    <x v="1"/>
    <x v="1"/>
    <s v="06"/>
    <x v="48"/>
    <x v="1"/>
    <s v="CM_PICKS"/>
    <n v="4929956"/>
    <n v="2277.94"/>
    <n v="0.46"/>
    <n v="7.4000000000000003E-3"/>
    <n v="0.06"/>
    <n v="36339"/>
  </r>
  <r>
    <x v="1"/>
    <x v="1"/>
    <s v="06"/>
    <x v="49"/>
    <x v="1"/>
    <s v="CM_PICKS"/>
    <n v="4744808"/>
    <n v="2214.61"/>
    <n v="0.47"/>
    <n v="7.4000000000000003E-3"/>
    <n v="0.06"/>
    <n v="35262"/>
  </r>
  <r>
    <x v="1"/>
    <x v="1"/>
    <s v="06"/>
    <x v="50"/>
    <x v="1"/>
    <s v="CM_PICKS"/>
    <n v="5002075"/>
    <n v="2289.84"/>
    <n v="0.46"/>
    <n v="7.4000000000000003E-3"/>
    <n v="0.06"/>
    <n v="36897"/>
  </r>
  <r>
    <x v="1"/>
    <x v="1"/>
    <s v="06"/>
    <x v="51"/>
    <x v="1"/>
    <s v="CM_PICKS"/>
    <n v="5182007"/>
    <n v="2375.2399999999998"/>
    <n v="0.46"/>
    <n v="7.3000000000000001E-3"/>
    <n v="0.06"/>
    <n v="37861"/>
  </r>
  <r>
    <x v="1"/>
    <x v="1"/>
    <s v="05"/>
    <x v="52"/>
    <x v="1"/>
    <s v="CM_PICKS"/>
    <n v="5643518"/>
    <n v="2912.07"/>
    <n v="0.52"/>
    <n v="7.6E-3"/>
    <n v="7.0000000000000007E-2"/>
    <n v="43101"/>
  </r>
  <r>
    <x v="1"/>
    <x v="1"/>
    <s v="05"/>
    <x v="53"/>
    <x v="1"/>
    <s v="CM_PICKS"/>
    <n v="5365669"/>
    <n v="2363.1"/>
    <n v="0.44"/>
    <n v="7.7000000000000002E-3"/>
    <n v="0.06"/>
    <n v="41146"/>
  </r>
  <r>
    <x v="1"/>
    <x v="1"/>
    <s v="05"/>
    <x v="54"/>
    <x v="1"/>
    <s v="CM_PICKS"/>
    <n v="5416664"/>
    <n v="2247.2600000000002"/>
    <n v="0.41"/>
    <n v="7.4999999999999997E-3"/>
    <n v="0.06"/>
    <n v="40508"/>
  </r>
  <r>
    <x v="1"/>
    <x v="1"/>
    <s v="05"/>
    <x v="55"/>
    <x v="1"/>
    <s v="CM_PICKS"/>
    <n v="5332025"/>
    <n v="2243.89"/>
    <n v="0.42"/>
    <n v="7.1000000000000004E-3"/>
    <n v="0.06"/>
    <n v="38004"/>
  </r>
  <r>
    <x v="1"/>
    <x v="1"/>
    <s v="05"/>
    <x v="56"/>
    <x v="1"/>
    <s v="CM_PICKS"/>
    <n v="5242818"/>
    <n v="2291.9899999999998"/>
    <n v="0.44"/>
    <n v="7.4000000000000003E-3"/>
    <n v="0.06"/>
    <n v="38762"/>
  </r>
  <r>
    <x v="1"/>
    <x v="1"/>
    <s v="05"/>
    <x v="57"/>
    <x v="1"/>
    <s v="CM_PICKS"/>
    <n v="5020270"/>
    <n v="2022.25"/>
    <n v="0.4"/>
    <n v="6.8999999999999999E-3"/>
    <n v="0.06"/>
    <n v="34559"/>
  </r>
  <r>
    <x v="1"/>
    <x v="1"/>
    <s v="05"/>
    <x v="58"/>
    <x v="1"/>
    <s v="CM_PICKS"/>
    <n v="5100419"/>
    <n v="2274.5500000000002"/>
    <n v="0.45"/>
    <n v="6.8999999999999999E-3"/>
    <n v="0.06"/>
    <n v="35081"/>
  </r>
  <r>
    <x v="1"/>
    <x v="1"/>
    <s v="05"/>
    <x v="59"/>
    <x v="1"/>
    <s v="CM_PICKS"/>
    <n v="5500685"/>
    <n v="2462.86"/>
    <n v="0.45"/>
    <n v="7.0000000000000001E-3"/>
    <n v="0.06"/>
    <n v="38410"/>
  </r>
  <r>
    <x v="1"/>
    <x v="1"/>
    <s v="05"/>
    <x v="60"/>
    <x v="1"/>
    <s v="CM_PICKS"/>
    <n v="5503059"/>
    <n v="2482.12"/>
    <n v="0.45"/>
    <n v="7.1999999999999998E-3"/>
    <n v="0.06"/>
    <n v="39847"/>
  </r>
  <r>
    <x v="1"/>
    <x v="1"/>
    <s v="05"/>
    <x v="61"/>
    <x v="1"/>
    <s v="CM_PICKS"/>
    <n v="5421886"/>
    <n v="2284"/>
    <n v="0.42"/>
    <n v="7.0000000000000001E-3"/>
    <n v="0.06"/>
    <n v="37897"/>
  </r>
  <r>
    <x v="1"/>
    <x v="1"/>
    <s v="05"/>
    <x v="62"/>
    <x v="1"/>
    <s v="CM_PICKS"/>
    <n v="5486350"/>
    <n v="2540.06"/>
    <n v="0.46"/>
    <n v="7.1999999999999998E-3"/>
    <n v="0.06"/>
    <n v="39363"/>
  </r>
  <r>
    <x v="1"/>
    <x v="1"/>
    <s v="05"/>
    <x v="63"/>
    <x v="1"/>
    <s v="CM_PICKS"/>
    <n v="5759843"/>
    <n v="2610.3200000000002"/>
    <n v="0.45"/>
    <n v="7.1999999999999998E-3"/>
    <n v="0.06"/>
    <n v="41623"/>
  </r>
  <r>
    <x v="1"/>
    <x v="1"/>
    <s v="05"/>
    <x v="64"/>
    <x v="1"/>
    <s v="CM_PICKS"/>
    <n v="5724914"/>
    <n v="2784.92"/>
    <n v="0.49"/>
    <n v="6.8999999999999999E-3"/>
    <n v="7.0000000000000007E-2"/>
    <n v="39735"/>
  </r>
  <r>
    <x v="1"/>
    <x v="1"/>
    <s v="05"/>
    <x v="65"/>
    <x v="1"/>
    <s v="CM_PICKS"/>
    <n v="5361820"/>
    <n v="2784.15"/>
    <n v="0.52"/>
    <n v="7.0000000000000001E-3"/>
    <n v="7.0000000000000007E-2"/>
    <n v="37423"/>
  </r>
  <r>
    <x v="1"/>
    <x v="1"/>
    <s v="05"/>
    <x v="66"/>
    <x v="1"/>
    <s v="CM_PICKS"/>
    <n v="5369349"/>
    <n v="2736.28"/>
    <n v="0.51"/>
    <n v="8.3999999999999995E-3"/>
    <n v="0.06"/>
    <n v="44861"/>
  </r>
  <r>
    <x v="1"/>
    <x v="1"/>
    <s v="05"/>
    <x v="67"/>
    <x v="1"/>
    <s v="CM_PICKS"/>
    <n v="5327675"/>
    <n v="2366.31"/>
    <n v="0.44"/>
    <n v="8.3000000000000001E-3"/>
    <n v="0.05"/>
    <n v="43970"/>
  </r>
  <r>
    <x v="1"/>
    <x v="1"/>
    <s v="05"/>
    <x v="68"/>
    <x v="1"/>
    <s v="CM_PICKS"/>
    <n v="5584633"/>
    <n v="2645.84"/>
    <n v="0.47"/>
    <n v="8.0000000000000002E-3"/>
    <n v="0.06"/>
    <n v="44767"/>
  </r>
  <r>
    <x v="1"/>
    <x v="1"/>
    <s v="05"/>
    <x v="69"/>
    <x v="1"/>
    <s v="CM_PICKS"/>
    <n v="5685949"/>
    <n v="2800.36"/>
    <n v="0.49"/>
    <n v="7.4999999999999997E-3"/>
    <n v="7.0000000000000007E-2"/>
    <n v="42756"/>
  </r>
  <r>
    <x v="1"/>
    <x v="1"/>
    <s v="05"/>
    <x v="70"/>
    <x v="1"/>
    <s v="CM_PICKS"/>
    <n v="5521875"/>
    <n v="3102.29"/>
    <n v="0.56000000000000005"/>
    <n v="9.1000000000000004E-3"/>
    <n v="0.06"/>
    <n v="50231"/>
  </r>
  <r>
    <x v="1"/>
    <x v="1"/>
    <s v="05"/>
    <x v="71"/>
    <x v="1"/>
    <s v="CM_PICKS"/>
    <n v="5644589"/>
    <n v="3409.68"/>
    <n v="0.6"/>
    <n v="8.8000000000000005E-3"/>
    <n v="7.0000000000000007E-2"/>
    <n v="49401"/>
  </r>
  <r>
    <x v="1"/>
    <x v="1"/>
    <s v="05"/>
    <x v="72"/>
    <x v="1"/>
    <s v="CM_PICKS"/>
    <n v="5148133"/>
    <n v="3027.04"/>
    <n v="0.59"/>
    <n v="8.6999999999999994E-3"/>
    <n v="7.0000000000000007E-2"/>
    <n v="44849"/>
  </r>
  <r>
    <x v="1"/>
    <x v="1"/>
    <s v="05"/>
    <x v="73"/>
    <x v="1"/>
    <s v="CM_PICKS"/>
    <n v="5293711"/>
    <n v="3436.31"/>
    <n v="0.65"/>
    <n v="8.8000000000000005E-3"/>
    <n v="7.0000000000000007E-2"/>
    <n v="46590"/>
  </r>
  <r>
    <x v="1"/>
    <x v="1"/>
    <s v="05"/>
    <x v="74"/>
    <x v="1"/>
    <s v="CM_PICKS"/>
    <n v="5302499"/>
    <n v="3524.86"/>
    <n v="0.66"/>
    <n v="8.8999999999999999E-3"/>
    <n v="7.0000000000000007E-2"/>
    <n v="47087"/>
  </r>
  <r>
    <x v="1"/>
    <x v="1"/>
    <s v="05"/>
    <x v="75"/>
    <x v="1"/>
    <s v="CM_PICKS"/>
    <n v="5152174"/>
    <n v="3779.05"/>
    <n v="0.73"/>
    <n v="8.9999999999999993E-3"/>
    <n v="0.08"/>
    <n v="46250"/>
  </r>
  <r>
    <x v="1"/>
    <x v="1"/>
    <s v="05"/>
    <x v="76"/>
    <x v="1"/>
    <s v="CM_PICKS"/>
    <n v="4996915"/>
    <n v="4047.58"/>
    <n v="0.81"/>
    <n v="9.1999999999999998E-3"/>
    <n v="0.09"/>
    <n v="46073"/>
  </r>
  <r>
    <x v="1"/>
    <x v="1"/>
    <s v="05"/>
    <x v="77"/>
    <x v="1"/>
    <s v="CM_PICKS"/>
    <n v="5097350"/>
    <n v="4338.7"/>
    <n v="0.85"/>
    <n v="8.8999999999999999E-3"/>
    <n v="0.1"/>
    <n v="45197"/>
  </r>
  <r>
    <x v="1"/>
    <x v="1"/>
    <s v="05"/>
    <x v="78"/>
    <x v="1"/>
    <s v="CM_PICKS"/>
    <n v="5486824"/>
    <n v="4400.72"/>
    <n v="0.8"/>
    <n v="8.6999999999999994E-3"/>
    <n v="0.09"/>
    <n v="47918"/>
  </r>
  <r>
    <x v="1"/>
    <x v="1"/>
    <s v="05"/>
    <x v="79"/>
    <x v="1"/>
    <s v="CM_PICKS"/>
    <n v="5424542"/>
    <n v="4643.74"/>
    <n v="0.86"/>
    <n v="8.8999999999999999E-3"/>
    <n v="0.1"/>
    <n v="48156"/>
  </r>
  <r>
    <x v="1"/>
    <x v="1"/>
    <s v="05"/>
    <x v="80"/>
    <x v="1"/>
    <s v="CM_PICKS"/>
    <n v="5721467"/>
    <n v="4750.0200000000004"/>
    <n v="0.83"/>
    <n v="8.9999999999999993E-3"/>
    <n v="0.09"/>
    <n v="51663"/>
  </r>
  <r>
    <x v="1"/>
    <x v="1"/>
    <s v="05"/>
    <x v="81"/>
    <x v="1"/>
    <s v="CM_PICKS"/>
    <n v="5545457"/>
    <n v="4489.8900000000003"/>
    <n v="0.81"/>
    <n v="9.1999999999999998E-3"/>
    <n v="0.09"/>
    <n v="50977"/>
  </r>
  <r>
    <x v="1"/>
    <x v="1"/>
    <s v="05"/>
    <x v="82"/>
    <x v="1"/>
    <s v="CM_PICKS"/>
    <n v="5832067"/>
    <n v="4148.8100000000004"/>
    <n v="0.71"/>
    <n v="9.1999999999999998E-3"/>
    <n v="0.08"/>
    <n v="53607"/>
  </r>
  <r>
    <x v="1"/>
    <x v="1"/>
    <s v="04"/>
    <x v="0"/>
    <x v="1"/>
    <s v="CM_PICKS"/>
    <n v="5373705"/>
    <n v="4243.54"/>
    <n v="0.79"/>
    <n v="8.8999999999999999E-3"/>
    <n v="0.09"/>
    <n v="47873"/>
  </r>
  <r>
    <x v="1"/>
    <x v="1"/>
    <s v="04"/>
    <x v="1"/>
    <x v="1"/>
    <s v="CM_PICKS"/>
    <n v="4483128"/>
    <n v="3179.44"/>
    <n v="0.71"/>
    <n v="8.9999999999999993E-3"/>
    <n v="0.08"/>
    <n v="40175"/>
  </r>
  <r>
    <x v="1"/>
    <x v="1"/>
    <s v="04"/>
    <x v="2"/>
    <x v="1"/>
    <s v="CM_PICKS"/>
    <n v="4147940"/>
    <n v="2548.42"/>
    <n v="0.61"/>
    <n v="8.6999999999999994E-3"/>
    <n v="7.0000000000000007E-2"/>
    <n v="35948"/>
  </r>
  <r>
    <x v="1"/>
    <x v="1"/>
    <s v="04"/>
    <x v="3"/>
    <x v="1"/>
    <s v="CM_PICKS"/>
    <n v="4294883"/>
    <n v="2907.42"/>
    <n v="0.68"/>
    <n v="8.6E-3"/>
    <n v="0.08"/>
    <n v="37140"/>
  </r>
  <r>
    <x v="1"/>
    <x v="1"/>
    <s v="04"/>
    <x v="4"/>
    <x v="1"/>
    <s v="CM_PICKS"/>
    <n v="5010439"/>
    <n v="3510.47"/>
    <n v="0.7"/>
    <n v="8.6E-3"/>
    <n v="0.08"/>
    <n v="43241"/>
  </r>
  <r>
    <x v="1"/>
    <x v="1"/>
    <s v="04"/>
    <x v="5"/>
    <x v="1"/>
    <s v="CM_PICKS"/>
    <n v="4989749"/>
    <n v="3214.03"/>
    <n v="0.64"/>
    <n v="8.5000000000000006E-3"/>
    <n v="0.08"/>
    <n v="42543"/>
  </r>
  <r>
    <x v="1"/>
    <x v="1"/>
    <s v="04"/>
    <x v="6"/>
    <x v="1"/>
    <s v="CM_PICKS"/>
    <n v="4907235"/>
    <n v="3271.73"/>
    <n v="0.67"/>
    <n v="8.6999999999999994E-3"/>
    <n v="0.08"/>
    <n v="42602"/>
  </r>
  <r>
    <x v="1"/>
    <x v="1"/>
    <s v="04"/>
    <x v="7"/>
    <x v="1"/>
    <s v="CM_PICKS"/>
    <n v="5436067"/>
    <n v="3032.54"/>
    <n v="0.56000000000000005"/>
    <n v="7.7999999999999996E-3"/>
    <n v="7.0000000000000007E-2"/>
    <n v="42441"/>
  </r>
  <r>
    <x v="1"/>
    <x v="1"/>
    <s v="04"/>
    <x v="8"/>
    <x v="1"/>
    <s v="CM_PICKS"/>
    <n v="5677961"/>
    <n v="3095.88"/>
    <n v="0.55000000000000004"/>
    <n v="7.6E-3"/>
    <n v="7.0000000000000007E-2"/>
    <n v="42949"/>
  </r>
  <r>
    <x v="1"/>
    <x v="1"/>
    <s v="04"/>
    <x v="9"/>
    <x v="1"/>
    <s v="CM_PICKS"/>
    <n v="5876011"/>
    <n v="3265.28"/>
    <n v="0.56000000000000005"/>
    <n v="7.3000000000000001E-3"/>
    <n v="0.08"/>
    <n v="42896"/>
  </r>
  <r>
    <x v="1"/>
    <x v="1"/>
    <s v="04"/>
    <x v="10"/>
    <x v="1"/>
    <s v="CM_PICKS"/>
    <n v="5919499"/>
    <n v="2783.08"/>
    <n v="0.47"/>
    <n v="7.4000000000000003E-3"/>
    <n v="0.06"/>
    <n v="43776"/>
  </r>
  <r>
    <x v="1"/>
    <x v="1"/>
    <s v="04"/>
    <x v="11"/>
    <x v="1"/>
    <s v="CM_PICKS"/>
    <n v="6276359"/>
    <n v="3390.2"/>
    <n v="0.54"/>
    <n v="7.7000000000000002E-3"/>
    <n v="7.0000000000000007E-2"/>
    <n v="48068"/>
  </r>
  <r>
    <x v="1"/>
    <x v="1"/>
    <s v="04"/>
    <x v="12"/>
    <x v="1"/>
    <s v="CM_PICKS"/>
    <n v="6183342"/>
    <n v="3493.91"/>
    <n v="0.56999999999999995"/>
    <n v="7.6E-3"/>
    <n v="7.0000000000000007E-2"/>
    <n v="46725"/>
  </r>
  <r>
    <x v="1"/>
    <x v="1"/>
    <s v="04"/>
    <x v="13"/>
    <x v="1"/>
    <s v="CM_PICKS"/>
    <n v="6025502"/>
    <n v="3057.65"/>
    <n v="0.51"/>
    <n v="7.4000000000000003E-3"/>
    <n v="7.0000000000000007E-2"/>
    <n v="44401"/>
  </r>
  <r>
    <x v="1"/>
    <x v="1"/>
    <s v="04"/>
    <x v="14"/>
    <x v="1"/>
    <s v="CM_PICKS"/>
    <n v="5814458"/>
    <n v="2972.24"/>
    <n v="0.51"/>
    <n v="7.1999999999999998E-3"/>
    <n v="7.0000000000000007E-2"/>
    <n v="42085"/>
  </r>
  <r>
    <x v="1"/>
    <x v="1"/>
    <s v="04"/>
    <x v="15"/>
    <x v="1"/>
    <s v="CM_PICKS"/>
    <n v="5515126"/>
    <n v="2995.89"/>
    <n v="0.54"/>
    <n v="7.6E-3"/>
    <n v="7.0000000000000007E-2"/>
    <n v="41752"/>
  </r>
  <r>
    <x v="1"/>
    <x v="1"/>
    <s v="04"/>
    <x v="16"/>
    <x v="1"/>
    <s v="CM_PICKS"/>
    <n v="5384710"/>
    <n v="3186.85"/>
    <n v="0.59"/>
    <n v="7.7999999999999996E-3"/>
    <n v="0.08"/>
    <n v="41970"/>
  </r>
  <r>
    <x v="1"/>
    <x v="1"/>
    <s v="04"/>
    <x v="17"/>
    <x v="1"/>
    <s v="CM_PICKS"/>
    <n v="4801524"/>
    <n v="2765.11"/>
    <n v="0.57999999999999996"/>
    <n v="7.9000000000000008E-3"/>
    <n v="7.0000000000000007E-2"/>
    <n v="37897"/>
  </r>
  <r>
    <x v="1"/>
    <x v="1"/>
    <s v="04"/>
    <x v="18"/>
    <x v="1"/>
    <s v="CM_PICKS"/>
    <n v="5965319"/>
    <n v="2829.45"/>
    <n v="0.47"/>
    <n v="7.1999999999999998E-3"/>
    <n v="7.0000000000000007E-2"/>
    <n v="43066"/>
  </r>
  <r>
    <x v="1"/>
    <x v="1"/>
    <s v="04"/>
    <x v="19"/>
    <x v="1"/>
    <s v="CM_PICKS"/>
    <n v="6750679"/>
    <n v="3378.2"/>
    <n v="0.5"/>
    <n v="7.4000000000000003E-3"/>
    <n v="7.0000000000000007E-2"/>
    <n v="50041"/>
  </r>
  <r>
    <x v="1"/>
    <x v="1"/>
    <s v="04"/>
    <x v="20"/>
    <x v="1"/>
    <s v="CM_PICKS"/>
    <n v="5518764"/>
    <n v="3032.38"/>
    <n v="0.55000000000000004"/>
    <n v="8.0999999999999996E-3"/>
    <n v="7.0000000000000007E-2"/>
    <n v="44801"/>
  </r>
  <r>
    <x v="1"/>
    <x v="1"/>
    <s v="04"/>
    <x v="21"/>
    <x v="1"/>
    <s v="CM_PICKS"/>
    <n v="5158611"/>
    <n v="3010.19"/>
    <n v="0.57999999999999996"/>
    <n v="8.3999999999999995E-3"/>
    <n v="7.0000000000000007E-2"/>
    <n v="43283"/>
  </r>
  <r>
    <x v="1"/>
    <x v="1"/>
    <s v="04"/>
    <x v="22"/>
    <x v="1"/>
    <s v="CM_PICKS"/>
    <n v="5987162"/>
    <n v="3185.75"/>
    <n v="0.53"/>
    <n v="7.9000000000000008E-3"/>
    <n v="7.0000000000000007E-2"/>
    <n v="47330"/>
  </r>
  <r>
    <x v="1"/>
    <x v="1"/>
    <s v="04"/>
    <x v="23"/>
    <x v="1"/>
    <s v="CM_PICKS"/>
    <n v="5455057"/>
    <n v="2902.09"/>
    <n v="0.53"/>
    <n v="8.0000000000000002E-3"/>
    <n v="7.0000000000000007E-2"/>
    <n v="43813"/>
  </r>
  <r>
    <x v="1"/>
    <x v="1"/>
    <s v="04"/>
    <x v="24"/>
    <x v="1"/>
    <s v="CM_PICKS"/>
    <n v="5559158"/>
    <n v="3067.14"/>
    <n v="0.55000000000000004"/>
    <n v="7.9000000000000008E-3"/>
    <n v="7.0000000000000007E-2"/>
    <n v="43932"/>
  </r>
  <r>
    <x v="1"/>
    <x v="1"/>
    <s v="04"/>
    <x v="25"/>
    <x v="1"/>
    <s v="CM_PICKS"/>
    <n v="5928512"/>
    <n v="3421.51"/>
    <n v="0.57999999999999996"/>
    <n v="8.2000000000000007E-3"/>
    <n v="7.0000000000000007E-2"/>
    <n v="48398"/>
  </r>
  <r>
    <x v="1"/>
    <x v="1"/>
    <s v="04"/>
    <x v="26"/>
    <x v="1"/>
    <s v="CM_PICKS"/>
    <n v="5838279"/>
    <n v="3244.71"/>
    <n v="0.56000000000000005"/>
    <n v="8.3000000000000001E-3"/>
    <n v="7.0000000000000007E-2"/>
    <n v="48306"/>
  </r>
  <r>
    <x v="1"/>
    <x v="1"/>
    <s v="04"/>
    <x v="27"/>
    <x v="1"/>
    <s v="CM_PICKS"/>
    <n v="6017964"/>
    <n v="3407.53"/>
    <n v="0.56999999999999995"/>
    <n v="8.3000000000000001E-3"/>
    <n v="7.0000000000000007E-2"/>
    <n v="49924"/>
  </r>
  <r>
    <x v="1"/>
    <x v="1"/>
    <s v="04"/>
    <x v="28"/>
    <x v="1"/>
    <s v="CM_PICKS"/>
    <n v="5457525"/>
    <n v="2748.74"/>
    <n v="0.5"/>
    <n v="8.5000000000000006E-3"/>
    <n v="0.06"/>
    <n v="46556"/>
  </r>
  <r>
    <x v="1"/>
    <x v="1"/>
    <s v="04"/>
    <x v="29"/>
    <x v="1"/>
    <s v="CM_PICKS"/>
    <n v="5346615"/>
    <n v="2822.77"/>
    <n v="0.53"/>
    <n v="8.3000000000000001E-3"/>
    <n v="0.06"/>
    <n v="44191"/>
  </r>
  <r>
    <x v="1"/>
    <x v="0"/>
    <s v="06"/>
    <x v="30"/>
    <x v="0"/>
    <s v="CM_游戏盒子"/>
    <n v="18770842"/>
    <n v="7339.72"/>
    <n v="0.39"/>
    <n v="4.5999999999999999E-3"/>
    <n v="0.08"/>
    <n v="87096"/>
  </r>
  <r>
    <x v="1"/>
    <x v="0"/>
    <s v="06"/>
    <x v="31"/>
    <x v="0"/>
    <s v="CM_游戏盒子"/>
    <n v="16060157"/>
    <n v="7279.85"/>
    <n v="0.45"/>
    <n v="5.5999999999999999E-3"/>
    <n v="0.08"/>
    <n v="89690"/>
  </r>
  <r>
    <x v="1"/>
    <x v="0"/>
    <s v="06"/>
    <x v="32"/>
    <x v="0"/>
    <s v="CM_游戏盒子"/>
    <n v="15755274"/>
    <n v="7495.18"/>
    <n v="0.48"/>
    <n v="5.7999999999999996E-3"/>
    <n v="0.08"/>
    <n v="91102"/>
  </r>
  <r>
    <x v="1"/>
    <x v="0"/>
    <s v="06"/>
    <x v="33"/>
    <x v="0"/>
    <s v="CM_游戏盒子"/>
    <n v="16049032"/>
    <n v="7167.22"/>
    <n v="0.45"/>
    <n v="5.4999999999999997E-3"/>
    <n v="0.08"/>
    <n v="87911"/>
  </r>
  <r>
    <x v="1"/>
    <x v="0"/>
    <s v="06"/>
    <x v="34"/>
    <x v="0"/>
    <s v="CM_游戏盒子"/>
    <n v="17654297"/>
    <n v="7032.04"/>
    <n v="0.4"/>
    <n v="5.0000000000000001E-3"/>
    <n v="0.08"/>
    <n v="88443"/>
  </r>
  <r>
    <x v="1"/>
    <x v="0"/>
    <s v="06"/>
    <x v="35"/>
    <x v="0"/>
    <s v="CM_游戏盒子"/>
    <n v="18770972"/>
    <n v="6980.28"/>
    <n v="0.37"/>
    <n v="4.7000000000000002E-3"/>
    <n v="0.08"/>
    <n v="87310"/>
  </r>
  <r>
    <x v="1"/>
    <x v="0"/>
    <s v="06"/>
    <x v="36"/>
    <x v="0"/>
    <s v="CM_游戏盒子"/>
    <n v="19845577"/>
    <n v="7280.41"/>
    <n v="0.37"/>
    <n v="4.5999999999999999E-3"/>
    <n v="0.08"/>
    <n v="91119"/>
  </r>
  <r>
    <x v="1"/>
    <x v="0"/>
    <s v="06"/>
    <x v="37"/>
    <x v="0"/>
    <s v="CM_游戏盒子"/>
    <n v="17556796"/>
    <n v="6646.32"/>
    <n v="0.38"/>
    <n v="4.7999999999999996E-3"/>
    <n v="0.08"/>
    <n v="84207"/>
  </r>
  <r>
    <x v="1"/>
    <x v="0"/>
    <s v="06"/>
    <x v="38"/>
    <x v="0"/>
    <s v="CM_游戏盒子"/>
    <n v="15988343"/>
    <n v="7154.55"/>
    <n v="0.45"/>
    <n v="5.7000000000000002E-3"/>
    <n v="0.08"/>
    <n v="91766"/>
  </r>
  <r>
    <x v="1"/>
    <x v="0"/>
    <s v="06"/>
    <x v="39"/>
    <x v="0"/>
    <s v="CM_游戏盒子"/>
    <n v="15052610"/>
    <n v="6978.68"/>
    <n v="0.46"/>
    <n v="5.7999999999999996E-3"/>
    <n v="0.08"/>
    <n v="87872"/>
  </r>
  <r>
    <x v="1"/>
    <x v="0"/>
    <s v="06"/>
    <x v="40"/>
    <x v="0"/>
    <s v="CM_游戏盒子"/>
    <n v="16529363"/>
    <n v="6766.49"/>
    <n v="0.41"/>
    <n v="5.1999999999999998E-3"/>
    <n v="0.08"/>
    <n v="86551"/>
  </r>
  <r>
    <x v="1"/>
    <x v="0"/>
    <s v="06"/>
    <x v="41"/>
    <x v="0"/>
    <s v="CM_游戏盒子"/>
    <n v="17569528"/>
    <n v="6670.63"/>
    <n v="0.38"/>
    <n v="5.1000000000000004E-3"/>
    <n v="7.0000000000000007E-2"/>
    <n v="89489"/>
  </r>
  <r>
    <x v="1"/>
    <x v="0"/>
    <s v="06"/>
    <x v="42"/>
    <x v="0"/>
    <s v="CM_游戏盒子"/>
    <n v="18082899"/>
    <n v="6464.35"/>
    <n v="0.36"/>
    <n v="4.8999999999999998E-3"/>
    <n v="7.0000000000000007E-2"/>
    <n v="88151"/>
  </r>
  <r>
    <x v="1"/>
    <x v="0"/>
    <s v="06"/>
    <x v="43"/>
    <x v="0"/>
    <s v="CM_游戏盒子"/>
    <n v="18484224"/>
    <n v="6388.16"/>
    <n v="0.35"/>
    <n v="4.5999999999999999E-3"/>
    <n v="7.0000000000000007E-2"/>
    <n v="85622"/>
  </r>
  <r>
    <x v="1"/>
    <x v="0"/>
    <s v="06"/>
    <x v="44"/>
    <x v="0"/>
    <s v="CM_游戏盒子"/>
    <n v="18087329"/>
    <n v="6335.25"/>
    <n v="0.35"/>
    <n v="4.4999999999999997E-3"/>
    <n v="0.08"/>
    <n v="81502"/>
  </r>
  <r>
    <x v="1"/>
    <x v="0"/>
    <s v="06"/>
    <x v="45"/>
    <x v="0"/>
    <s v="CM_游戏盒子"/>
    <n v="16812538"/>
    <n v="6879.21"/>
    <n v="0.41"/>
    <n v="5.0000000000000001E-3"/>
    <n v="0.08"/>
    <n v="83430"/>
  </r>
  <r>
    <x v="1"/>
    <x v="0"/>
    <s v="06"/>
    <x v="46"/>
    <x v="0"/>
    <s v="CM_游戏盒子"/>
    <n v="16144681"/>
    <n v="6693.44"/>
    <n v="0.41"/>
    <n v="5.1000000000000004E-3"/>
    <n v="0.08"/>
    <n v="82127"/>
  </r>
  <r>
    <x v="1"/>
    <x v="0"/>
    <s v="06"/>
    <x v="47"/>
    <x v="0"/>
    <s v="CM_游戏盒子"/>
    <n v="16687863"/>
    <n v="6247.52"/>
    <n v="0.37"/>
    <n v="4.5999999999999999E-3"/>
    <n v="0.08"/>
    <n v="77055"/>
  </r>
  <r>
    <x v="1"/>
    <x v="0"/>
    <s v="06"/>
    <x v="48"/>
    <x v="0"/>
    <s v="CM_游戏盒子"/>
    <n v="16541643"/>
    <n v="5813.66"/>
    <n v="0.35"/>
    <n v="4.7000000000000002E-3"/>
    <n v="0.08"/>
    <n v="77180"/>
  </r>
  <r>
    <x v="1"/>
    <x v="0"/>
    <s v="06"/>
    <x v="49"/>
    <x v="0"/>
    <s v="CM_游戏盒子"/>
    <n v="15704985"/>
    <n v="5309.57"/>
    <n v="0.34"/>
    <n v="4.5999999999999999E-3"/>
    <n v="7.0000000000000007E-2"/>
    <n v="72369"/>
  </r>
  <r>
    <x v="1"/>
    <x v="0"/>
    <s v="06"/>
    <x v="50"/>
    <x v="0"/>
    <s v="CM_游戏盒子"/>
    <n v="15766324"/>
    <n v="5259.05"/>
    <n v="0.33"/>
    <n v="4.4999999999999997E-3"/>
    <n v="7.0000000000000007E-2"/>
    <n v="71713"/>
  </r>
  <r>
    <x v="1"/>
    <x v="0"/>
    <s v="06"/>
    <x v="51"/>
    <x v="0"/>
    <s v="CM_游戏盒子"/>
    <n v="12797110"/>
    <n v="4614.08"/>
    <n v="0.36"/>
    <n v="5.0000000000000001E-3"/>
    <n v="7.0000000000000007E-2"/>
    <n v="64562"/>
  </r>
  <r>
    <x v="1"/>
    <x v="0"/>
    <s v="05"/>
    <x v="52"/>
    <x v="0"/>
    <s v="CM_游戏盒子"/>
    <n v="12383953"/>
    <n v="5643.31"/>
    <n v="0.46"/>
    <n v="6.0000000000000001E-3"/>
    <n v="0.08"/>
    <n v="73742"/>
  </r>
  <r>
    <x v="1"/>
    <x v="0"/>
    <s v="05"/>
    <x v="53"/>
    <x v="0"/>
    <s v="CM_游戏盒子"/>
    <n v="13601852"/>
    <n v="5928.91"/>
    <n v="0.44"/>
    <n v="5.7000000000000002E-3"/>
    <n v="0.08"/>
    <n v="77341"/>
  </r>
  <r>
    <x v="1"/>
    <x v="0"/>
    <s v="05"/>
    <x v="54"/>
    <x v="0"/>
    <s v="CM_游戏盒子"/>
    <n v="17272603"/>
    <n v="6170.71"/>
    <n v="0.36"/>
    <n v="4.5999999999999999E-3"/>
    <n v="0.08"/>
    <n v="78877"/>
  </r>
  <r>
    <x v="1"/>
    <x v="0"/>
    <s v="05"/>
    <x v="55"/>
    <x v="0"/>
    <s v="CM_游戏盒子"/>
    <n v="17824213"/>
    <n v="6125.44"/>
    <n v="0.34"/>
    <n v="4.3E-3"/>
    <n v="0.08"/>
    <n v="76485"/>
  </r>
  <r>
    <x v="1"/>
    <x v="0"/>
    <s v="05"/>
    <x v="56"/>
    <x v="0"/>
    <s v="CM_游戏盒子"/>
    <n v="16949626"/>
    <n v="6598.83"/>
    <n v="0.39"/>
    <n v="4.4000000000000003E-3"/>
    <n v="0.09"/>
    <n v="74481"/>
  </r>
  <r>
    <x v="1"/>
    <x v="0"/>
    <s v="05"/>
    <x v="57"/>
    <x v="0"/>
    <s v="CM_游戏盒子"/>
    <n v="16405453"/>
    <n v="6728.07"/>
    <n v="0.41"/>
    <n v="4.5999999999999999E-3"/>
    <n v="0.09"/>
    <n v="74695"/>
  </r>
  <r>
    <x v="1"/>
    <x v="0"/>
    <s v="05"/>
    <x v="58"/>
    <x v="0"/>
    <s v="CM_游戏盒子"/>
    <n v="16124656"/>
    <n v="6907.97"/>
    <n v="0.43"/>
    <n v="4.7999999999999996E-3"/>
    <n v="0.09"/>
    <n v="77195"/>
  </r>
  <r>
    <x v="1"/>
    <x v="0"/>
    <s v="05"/>
    <x v="59"/>
    <x v="0"/>
    <s v="CM_游戏盒子"/>
    <n v="16868499"/>
    <n v="7833.15"/>
    <n v="0.46"/>
    <n v="4.8999999999999998E-3"/>
    <n v="0.09"/>
    <n v="82855"/>
  </r>
  <r>
    <x v="1"/>
    <x v="0"/>
    <s v="05"/>
    <x v="60"/>
    <x v="0"/>
    <s v="CM_游戏盒子"/>
    <n v="15712672"/>
    <n v="7605.18"/>
    <n v="0.48"/>
    <n v="5.1999999999999998E-3"/>
    <n v="0.09"/>
    <n v="80979"/>
  </r>
  <r>
    <x v="1"/>
    <x v="0"/>
    <s v="05"/>
    <x v="61"/>
    <x v="0"/>
    <s v="CM_游戏盒子"/>
    <n v="13281063"/>
    <n v="5962.07"/>
    <n v="0.45"/>
    <n v="5.1999999999999998E-3"/>
    <n v="0.09"/>
    <n v="69097"/>
  </r>
  <r>
    <x v="1"/>
    <x v="0"/>
    <s v="05"/>
    <x v="62"/>
    <x v="0"/>
    <s v="CM_游戏盒子"/>
    <n v="10852314"/>
    <n v="4437.97"/>
    <n v="0.41"/>
    <n v="5.3E-3"/>
    <n v="0.08"/>
    <n v="57329"/>
  </r>
  <r>
    <x v="1"/>
    <x v="0"/>
    <s v="05"/>
    <x v="63"/>
    <x v="0"/>
    <s v="CM_游戏盒子"/>
    <n v="9447598"/>
    <n v="4110.22"/>
    <n v="0.44"/>
    <n v="5.1999999999999998E-3"/>
    <n v="0.08"/>
    <n v="49267"/>
  </r>
  <r>
    <x v="1"/>
    <x v="0"/>
    <s v="05"/>
    <x v="64"/>
    <x v="0"/>
    <s v="CM_游戏盒子"/>
    <n v="11496333"/>
    <n v="4728.84"/>
    <n v="0.41"/>
    <n v="4.5999999999999999E-3"/>
    <n v="0.09"/>
    <n v="52772"/>
  </r>
  <r>
    <x v="1"/>
    <x v="0"/>
    <s v="05"/>
    <x v="65"/>
    <x v="0"/>
    <s v="CM_游戏盒子"/>
    <n v="13407222"/>
    <n v="5446.7"/>
    <n v="0.41"/>
    <n v="4.4000000000000003E-3"/>
    <n v="0.09"/>
    <n v="59650"/>
  </r>
  <r>
    <x v="1"/>
    <x v="0"/>
    <s v="05"/>
    <x v="66"/>
    <x v="0"/>
    <s v="CM_游戏盒子"/>
    <n v="14022917"/>
    <n v="7156.28"/>
    <n v="0.51"/>
    <n v="5.4999999999999997E-3"/>
    <n v="0.09"/>
    <n v="77376"/>
  </r>
  <r>
    <x v="1"/>
    <x v="0"/>
    <s v="05"/>
    <x v="67"/>
    <x v="0"/>
    <s v="CM_游戏盒子"/>
    <n v="14250570"/>
    <n v="7585.68"/>
    <n v="0.53"/>
    <n v="5.4999999999999997E-3"/>
    <n v="0.1"/>
    <n v="77884"/>
  </r>
  <r>
    <x v="1"/>
    <x v="0"/>
    <s v="05"/>
    <x v="68"/>
    <x v="0"/>
    <s v="CM_游戏盒子"/>
    <n v="13250425"/>
    <n v="6540.94"/>
    <n v="0.49"/>
    <n v="5.1000000000000004E-3"/>
    <n v="0.1"/>
    <n v="67370"/>
  </r>
  <r>
    <x v="1"/>
    <x v="0"/>
    <s v="05"/>
    <x v="69"/>
    <x v="0"/>
    <s v="CM_游戏盒子"/>
    <n v="13749431"/>
    <n v="7061.76"/>
    <n v="0.51"/>
    <n v="4.5999999999999999E-3"/>
    <n v="0.11"/>
    <n v="63791"/>
  </r>
  <r>
    <x v="1"/>
    <x v="0"/>
    <s v="05"/>
    <x v="70"/>
    <x v="0"/>
    <s v="CM_游戏盒子"/>
    <n v="12475000"/>
    <n v="6898"/>
    <n v="0.55000000000000004"/>
    <n v="5.1999999999999998E-3"/>
    <n v="0.11"/>
    <n v="64953"/>
  </r>
  <r>
    <x v="1"/>
    <x v="0"/>
    <s v="05"/>
    <x v="71"/>
    <x v="0"/>
    <s v="CM_游戏盒子"/>
    <n v="11732128"/>
    <n v="7319.47"/>
    <n v="0.62"/>
    <n v="5.1999999999999998E-3"/>
    <n v="0.12"/>
    <n v="61019"/>
  </r>
  <r>
    <x v="1"/>
    <x v="0"/>
    <s v="05"/>
    <x v="72"/>
    <x v="0"/>
    <s v="CM_游戏盒子"/>
    <n v="11789137"/>
    <n v="6845.86"/>
    <n v="0.57999999999999996"/>
    <n v="5.1999999999999998E-3"/>
    <n v="0.11"/>
    <n v="61162"/>
  </r>
  <r>
    <x v="1"/>
    <x v="0"/>
    <s v="05"/>
    <x v="73"/>
    <x v="0"/>
    <s v="CM_游戏盒子"/>
    <n v="12871883"/>
    <n v="8051.86"/>
    <n v="0.63"/>
    <n v="5.4999999999999997E-3"/>
    <n v="0.11"/>
    <n v="70580"/>
  </r>
  <r>
    <x v="1"/>
    <x v="0"/>
    <s v="05"/>
    <x v="74"/>
    <x v="0"/>
    <s v="CM_游戏盒子"/>
    <n v="12651815"/>
    <n v="8405.41"/>
    <n v="0.66"/>
    <n v="5.5999999999999999E-3"/>
    <n v="0.12"/>
    <n v="71047"/>
  </r>
  <r>
    <x v="1"/>
    <x v="0"/>
    <s v="05"/>
    <x v="75"/>
    <x v="0"/>
    <s v="CM_游戏盒子"/>
    <n v="11698659"/>
    <n v="7462.39"/>
    <n v="0.64"/>
    <n v="5.1999999999999998E-3"/>
    <n v="0.12"/>
    <n v="60699"/>
  </r>
  <r>
    <x v="1"/>
    <x v="0"/>
    <s v="05"/>
    <x v="76"/>
    <x v="0"/>
    <s v="CM_游戏盒子"/>
    <n v="11070600"/>
    <n v="6985.51"/>
    <n v="0.63"/>
    <n v="5.1000000000000004E-3"/>
    <n v="0.12"/>
    <n v="56847"/>
  </r>
  <r>
    <x v="1"/>
    <x v="0"/>
    <s v="05"/>
    <x v="77"/>
    <x v="0"/>
    <s v="CM_游戏盒子"/>
    <n v="11037810"/>
    <n v="6356.77"/>
    <n v="0.57999999999999996"/>
    <n v="4.8999999999999998E-3"/>
    <n v="0.12"/>
    <n v="54327"/>
  </r>
  <r>
    <x v="1"/>
    <x v="0"/>
    <s v="05"/>
    <x v="78"/>
    <x v="0"/>
    <s v="CM_游戏盒子"/>
    <n v="10269982"/>
    <n v="5955.27"/>
    <n v="0.57999999999999996"/>
    <n v="5.1000000000000004E-3"/>
    <n v="0.11"/>
    <n v="52235"/>
  </r>
  <r>
    <x v="1"/>
    <x v="0"/>
    <s v="05"/>
    <x v="79"/>
    <x v="0"/>
    <s v="CM_游戏盒子"/>
    <n v="9632456"/>
    <n v="5357.15"/>
    <n v="0.56000000000000005"/>
    <n v="5.1000000000000004E-3"/>
    <n v="0.11"/>
    <n v="49305"/>
  </r>
  <r>
    <x v="1"/>
    <x v="0"/>
    <s v="05"/>
    <x v="80"/>
    <x v="0"/>
    <s v="CM_游戏盒子"/>
    <n v="9473198"/>
    <n v="5663.74"/>
    <n v="0.6"/>
    <n v="5.7999999999999996E-3"/>
    <n v="0.1"/>
    <n v="55208"/>
  </r>
  <r>
    <x v="1"/>
    <x v="0"/>
    <s v="05"/>
    <x v="81"/>
    <x v="0"/>
    <s v="CM_游戏盒子"/>
    <n v="9603138"/>
    <n v="5540.04"/>
    <n v="0.57999999999999996"/>
    <n v="5.7999999999999996E-3"/>
    <n v="0.1"/>
    <n v="55445"/>
  </r>
  <r>
    <x v="1"/>
    <x v="0"/>
    <s v="05"/>
    <x v="82"/>
    <x v="0"/>
    <s v="CM_游戏盒子"/>
    <n v="9490247"/>
    <n v="5243.7"/>
    <n v="0.55000000000000004"/>
    <n v="6.0000000000000001E-3"/>
    <n v="0.09"/>
    <n v="56836"/>
  </r>
  <r>
    <x v="1"/>
    <x v="0"/>
    <s v="04"/>
    <x v="0"/>
    <x v="0"/>
    <s v="CM_游戏盒子"/>
    <n v="9246969"/>
    <n v="5303.9"/>
    <n v="0.56999999999999995"/>
    <n v="5.8999999999999999E-3"/>
    <n v="0.1"/>
    <n v="54125"/>
  </r>
  <r>
    <x v="1"/>
    <x v="0"/>
    <s v="04"/>
    <x v="1"/>
    <x v="0"/>
    <s v="CM_游戏盒子"/>
    <n v="9657871"/>
    <n v="5519.08"/>
    <n v="0.56999999999999995"/>
    <n v="5.8999999999999999E-3"/>
    <n v="0.1"/>
    <n v="57424"/>
  </r>
  <r>
    <x v="1"/>
    <x v="0"/>
    <s v="04"/>
    <x v="2"/>
    <x v="0"/>
    <s v="CM_游戏盒子"/>
    <n v="9818487"/>
    <n v="5788.71"/>
    <n v="0.59"/>
    <n v="5.7999999999999996E-3"/>
    <n v="0.1"/>
    <n v="57282"/>
  </r>
  <r>
    <x v="1"/>
    <x v="0"/>
    <s v="04"/>
    <x v="3"/>
    <x v="0"/>
    <s v="CM_游戏盒子"/>
    <n v="8557465"/>
    <n v="5186.8599999999997"/>
    <n v="0.61"/>
    <n v="6.1000000000000004E-3"/>
    <n v="0.1"/>
    <n v="52106"/>
  </r>
  <r>
    <x v="1"/>
    <x v="0"/>
    <s v="04"/>
    <x v="4"/>
    <x v="0"/>
    <s v="CM_游戏盒子"/>
    <n v="8486066"/>
    <n v="6095.19"/>
    <n v="0.72"/>
    <n v="7.1000000000000004E-3"/>
    <n v="0.1"/>
    <n v="60446"/>
  </r>
  <r>
    <x v="1"/>
    <x v="0"/>
    <s v="04"/>
    <x v="5"/>
    <x v="0"/>
    <s v="CM_游戏盒子"/>
    <n v="8528024"/>
    <n v="5940.1"/>
    <n v="0.7"/>
    <n v="7.1000000000000004E-3"/>
    <n v="0.1"/>
    <n v="60552"/>
  </r>
  <r>
    <x v="1"/>
    <x v="0"/>
    <s v="04"/>
    <x v="6"/>
    <x v="0"/>
    <s v="CM_游戏盒子"/>
    <n v="7958265"/>
    <n v="4996.2299999999996"/>
    <n v="0.63"/>
    <n v="6.7000000000000002E-3"/>
    <n v="0.09"/>
    <n v="53320"/>
  </r>
  <r>
    <x v="1"/>
    <x v="0"/>
    <s v="04"/>
    <x v="7"/>
    <x v="0"/>
    <s v="CM_游戏盒子"/>
    <n v="7938282"/>
    <n v="4409.8999999999996"/>
    <n v="0.56000000000000005"/>
    <n v="6.1000000000000004E-3"/>
    <n v="0.09"/>
    <n v="48198"/>
  </r>
  <r>
    <x v="1"/>
    <x v="0"/>
    <s v="04"/>
    <x v="8"/>
    <x v="0"/>
    <s v="CM_游戏盒子"/>
    <n v="8077010"/>
    <n v="4909.71"/>
    <n v="0.61"/>
    <n v="6.1000000000000004E-3"/>
    <n v="0.1"/>
    <n v="49381"/>
  </r>
  <r>
    <x v="1"/>
    <x v="0"/>
    <s v="04"/>
    <x v="9"/>
    <x v="0"/>
    <s v="CM_游戏盒子"/>
    <n v="9765402"/>
    <n v="5549.65"/>
    <n v="0.56999999999999995"/>
    <n v="5.7000000000000002E-3"/>
    <n v="0.1"/>
    <n v="55592"/>
  </r>
  <r>
    <x v="1"/>
    <x v="0"/>
    <s v="04"/>
    <x v="10"/>
    <x v="0"/>
    <s v="CM_游戏盒子"/>
    <n v="9114659"/>
    <n v="4619.54"/>
    <n v="0.51"/>
    <n v="5.7999999999999996E-3"/>
    <n v="0.09"/>
    <n v="52984"/>
  </r>
  <r>
    <x v="1"/>
    <x v="0"/>
    <s v="04"/>
    <x v="11"/>
    <x v="0"/>
    <s v="CM_游戏盒子"/>
    <n v="9668111"/>
    <n v="5943.47"/>
    <n v="0.61"/>
    <n v="6.1999999999999998E-3"/>
    <n v="0.1"/>
    <n v="59756"/>
  </r>
  <r>
    <x v="1"/>
    <x v="0"/>
    <s v="04"/>
    <x v="12"/>
    <x v="0"/>
    <s v="CM_游戏盒子"/>
    <n v="8501076"/>
    <n v="5332.16"/>
    <n v="0.63"/>
    <n v="6.8999999999999999E-3"/>
    <n v="0.09"/>
    <n v="58364"/>
  </r>
  <r>
    <x v="1"/>
    <x v="0"/>
    <s v="04"/>
    <x v="13"/>
    <x v="0"/>
    <s v="CM_游戏盒子"/>
    <n v="7268247"/>
    <n v="3881.53"/>
    <n v="0.53"/>
    <n v="6.4999999999999997E-3"/>
    <n v="0.08"/>
    <n v="47040"/>
  </r>
  <r>
    <x v="1"/>
    <x v="0"/>
    <s v="04"/>
    <x v="14"/>
    <x v="0"/>
    <s v="CM_游戏盒子"/>
    <n v="6647140"/>
    <n v="3352.43"/>
    <n v="0.5"/>
    <n v="6.7999999999999996E-3"/>
    <n v="7.0000000000000007E-2"/>
    <n v="45174"/>
  </r>
  <r>
    <x v="1"/>
    <x v="0"/>
    <s v="04"/>
    <x v="15"/>
    <x v="0"/>
    <s v="CM_游戏盒子"/>
    <n v="6999886"/>
    <n v="3580.4"/>
    <n v="0.51"/>
    <n v="6.6E-3"/>
    <n v="0.08"/>
    <n v="46109"/>
  </r>
  <r>
    <x v="1"/>
    <x v="0"/>
    <s v="04"/>
    <x v="16"/>
    <x v="0"/>
    <s v="CM_游戏盒子"/>
    <n v="7573771"/>
    <n v="3944.69"/>
    <n v="0.52"/>
    <n v="6.1000000000000004E-3"/>
    <n v="0.09"/>
    <n v="46141"/>
  </r>
  <r>
    <x v="1"/>
    <x v="0"/>
    <s v="04"/>
    <x v="17"/>
    <x v="0"/>
    <s v="CM_游戏盒子"/>
    <n v="7545813"/>
    <n v="3932.15"/>
    <n v="0.52"/>
    <n v="5.7999999999999996E-3"/>
    <n v="0.09"/>
    <n v="43627"/>
  </r>
  <r>
    <x v="1"/>
    <x v="0"/>
    <s v="04"/>
    <x v="18"/>
    <x v="0"/>
    <s v="CM_游戏盒子"/>
    <n v="8815541"/>
    <n v="5205.01"/>
    <n v="0.59"/>
    <n v="6.1999999999999998E-3"/>
    <n v="0.09"/>
    <n v="54977"/>
  </r>
  <r>
    <x v="1"/>
    <x v="0"/>
    <s v="04"/>
    <x v="19"/>
    <x v="0"/>
    <s v="CM_游戏盒子"/>
    <n v="8149934"/>
    <n v="4919.97"/>
    <n v="0.6"/>
    <n v="6.4999999999999997E-3"/>
    <n v="0.09"/>
    <n v="52761"/>
  </r>
  <r>
    <x v="1"/>
    <x v="0"/>
    <s v="04"/>
    <x v="20"/>
    <x v="0"/>
    <s v="CM_游戏盒子"/>
    <n v="8182332"/>
    <n v="4309.83"/>
    <n v="0.53"/>
    <n v="5.8999999999999999E-3"/>
    <n v="0.09"/>
    <n v="48104"/>
  </r>
  <r>
    <x v="1"/>
    <x v="0"/>
    <s v="04"/>
    <x v="21"/>
    <x v="0"/>
    <s v="CM_游戏盒子"/>
    <n v="8478681"/>
    <n v="4495.3599999999997"/>
    <n v="0.53"/>
    <n v="5.7999999999999996E-3"/>
    <n v="0.09"/>
    <n v="49580"/>
  </r>
  <r>
    <x v="1"/>
    <x v="0"/>
    <s v="04"/>
    <x v="22"/>
    <x v="0"/>
    <s v="CM_游戏盒子"/>
    <n v="8518422"/>
    <n v="4600.97"/>
    <n v="0.54"/>
    <n v="5.8999999999999999E-3"/>
    <n v="0.09"/>
    <n v="50447"/>
  </r>
  <r>
    <x v="1"/>
    <x v="0"/>
    <s v="04"/>
    <x v="23"/>
    <x v="0"/>
    <s v="CM_游戏盒子"/>
    <n v="9563420"/>
    <n v="5022.84"/>
    <n v="0.53"/>
    <n v="5.5999999999999999E-3"/>
    <n v="0.09"/>
    <n v="54015"/>
  </r>
  <r>
    <x v="1"/>
    <x v="0"/>
    <s v="04"/>
    <x v="24"/>
    <x v="0"/>
    <s v="CM_游戏盒子"/>
    <n v="10854564"/>
    <n v="5531.42"/>
    <n v="0.51"/>
    <n v="5.3E-3"/>
    <n v="0.1"/>
    <n v="57625"/>
  </r>
  <r>
    <x v="1"/>
    <x v="0"/>
    <s v="04"/>
    <x v="25"/>
    <x v="0"/>
    <s v="CM_游戏盒子"/>
    <n v="12034847"/>
    <n v="6118.59"/>
    <n v="0.51"/>
    <n v="5.5999999999999999E-3"/>
    <n v="0.09"/>
    <n v="67264"/>
  </r>
  <r>
    <x v="1"/>
    <x v="0"/>
    <s v="04"/>
    <x v="26"/>
    <x v="0"/>
    <s v="CM_游戏盒子"/>
    <n v="11650331"/>
    <n v="5605.42"/>
    <n v="0.48"/>
    <n v="5.7999999999999996E-3"/>
    <n v="0.08"/>
    <n v="67809"/>
  </r>
  <r>
    <x v="1"/>
    <x v="0"/>
    <s v="04"/>
    <x v="27"/>
    <x v="0"/>
    <s v="CM_游戏盒子"/>
    <n v="11448259"/>
    <n v="5728.54"/>
    <n v="0.5"/>
    <n v="5.5999999999999999E-3"/>
    <n v="0.09"/>
    <n v="63883"/>
  </r>
  <r>
    <x v="1"/>
    <x v="0"/>
    <s v="04"/>
    <x v="28"/>
    <x v="0"/>
    <s v="CM_游戏盒子"/>
    <n v="9949870"/>
    <n v="5022.17"/>
    <n v="0.5"/>
    <n v="5.5999999999999999E-3"/>
    <n v="0.09"/>
    <n v="55395"/>
  </r>
  <r>
    <x v="1"/>
    <x v="0"/>
    <s v="04"/>
    <x v="29"/>
    <x v="0"/>
    <s v="CM_游戏盒子"/>
    <n v="9822064"/>
    <n v="4638.0600000000004"/>
    <n v="0.47"/>
    <n v="5.1999999999999998E-3"/>
    <n v="0.09"/>
    <n v="51041"/>
  </r>
  <r>
    <x v="1"/>
    <x v="1"/>
    <s v="06"/>
    <x v="30"/>
    <x v="1"/>
    <s v="CM_游戏盒子"/>
    <n v="38638277"/>
    <n v="10514"/>
    <n v="0.27"/>
    <n v="4.8999999999999998E-3"/>
    <n v="0.06"/>
    <n v="191106"/>
  </r>
  <r>
    <x v="1"/>
    <x v="1"/>
    <s v="06"/>
    <x v="31"/>
    <x v="1"/>
    <s v="CM_游戏盒子"/>
    <n v="41842087"/>
    <n v="10890.42"/>
    <n v="0.26"/>
    <n v="5.3E-3"/>
    <n v="0.05"/>
    <n v="223589"/>
  </r>
  <r>
    <x v="1"/>
    <x v="1"/>
    <s v="06"/>
    <x v="32"/>
    <x v="1"/>
    <s v="CM_游戏盒子"/>
    <n v="41141770"/>
    <n v="10928.19"/>
    <n v="0.27"/>
    <n v="5.4999999999999997E-3"/>
    <n v="0.05"/>
    <n v="225721"/>
  </r>
  <r>
    <x v="1"/>
    <x v="1"/>
    <s v="06"/>
    <x v="33"/>
    <x v="1"/>
    <s v="CM_游戏盒子"/>
    <n v="41242367"/>
    <n v="11530.7"/>
    <n v="0.28000000000000003"/>
    <n v="5.1999999999999998E-3"/>
    <n v="0.05"/>
    <n v="214023"/>
  </r>
  <r>
    <x v="1"/>
    <x v="1"/>
    <s v="06"/>
    <x v="34"/>
    <x v="1"/>
    <s v="CM_游戏盒子"/>
    <n v="44417476"/>
    <n v="11855.77"/>
    <n v="0.27"/>
    <n v="4.8999999999999998E-3"/>
    <n v="0.06"/>
    <n v="215678"/>
  </r>
  <r>
    <x v="1"/>
    <x v="1"/>
    <s v="06"/>
    <x v="35"/>
    <x v="1"/>
    <s v="CM_游戏盒子"/>
    <n v="46858728"/>
    <n v="12361.27"/>
    <n v="0.26"/>
    <n v="4.4999999999999997E-3"/>
    <n v="0.06"/>
    <n v="213071"/>
  </r>
  <r>
    <x v="1"/>
    <x v="1"/>
    <s v="06"/>
    <x v="36"/>
    <x v="1"/>
    <s v="CM_游戏盒子"/>
    <n v="45585727"/>
    <n v="10763.23"/>
    <n v="0.24"/>
    <n v="4.4999999999999997E-3"/>
    <n v="0.05"/>
    <n v="207007"/>
  </r>
  <r>
    <x v="1"/>
    <x v="1"/>
    <s v="06"/>
    <x v="37"/>
    <x v="1"/>
    <s v="CM_游戏盒子"/>
    <n v="42920298"/>
    <n v="10449.23"/>
    <n v="0.24"/>
    <n v="4.5999999999999999E-3"/>
    <n v="0.05"/>
    <n v="196854"/>
  </r>
  <r>
    <x v="1"/>
    <x v="1"/>
    <s v="06"/>
    <x v="38"/>
    <x v="1"/>
    <s v="CM_游戏盒子"/>
    <n v="43926681"/>
    <n v="13084.54"/>
    <n v="0.3"/>
    <n v="5.0000000000000001E-3"/>
    <n v="0.06"/>
    <n v="218378"/>
  </r>
  <r>
    <x v="1"/>
    <x v="1"/>
    <s v="06"/>
    <x v="39"/>
    <x v="1"/>
    <s v="CM_游戏盒子"/>
    <n v="42042198"/>
    <n v="11644.88"/>
    <n v="0.28000000000000003"/>
    <n v="4.8999999999999998E-3"/>
    <n v="0.06"/>
    <n v="208091"/>
  </r>
  <r>
    <x v="1"/>
    <x v="1"/>
    <s v="06"/>
    <x v="40"/>
    <x v="1"/>
    <s v="CM_游戏盒子"/>
    <n v="41594200"/>
    <n v="10898.56"/>
    <n v="0.26"/>
    <n v="4.7000000000000002E-3"/>
    <n v="0.06"/>
    <n v="194583"/>
  </r>
  <r>
    <x v="1"/>
    <x v="1"/>
    <s v="06"/>
    <x v="41"/>
    <x v="1"/>
    <s v="CM_游戏盒子"/>
    <n v="40081458"/>
    <n v="10416.98"/>
    <n v="0.26"/>
    <n v="4.7000000000000002E-3"/>
    <n v="0.06"/>
    <n v="187340"/>
  </r>
  <r>
    <x v="1"/>
    <x v="1"/>
    <s v="06"/>
    <x v="42"/>
    <x v="1"/>
    <s v="CM_游戏盒子"/>
    <n v="40408183"/>
    <n v="11394.77"/>
    <n v="0.28000000000000003"/>
    <n v="4.7000000000000002E-3"/>
    <n v="0.06"/>
    <n v="189467"/>
  </r>
  <r>
    <x v="1"/>
    <x v="1"/>
    <s v="06"/>
    <x v="43"/>
    <x v="1"/>
    <s v="CM_游戏盒子"/>
    <n v="39232551"/>
    <n v="11720.38"/>
    <n v="0.3"/>
    <n v="4.7999999999999996E-3"/>
    <n v="0.06"/>
    <n v="186624"/>
  </r>
  <r>
    <x v="1"/>
    <x v="1"/>
    <s v="06"/>
    <x v="44"/>
    <x v="1"/>
    <s v="CM_游戏盒子"/>
    <n v="35790207"/>
    <n v="11907.15"/>
    <n v="0.33"/>
    <n v="4.8999999999999998E-3"/>
    <n v="7.0000000000000007E-2"/>
    <n v="173884"/>
  </r>
  <r>
    <x v="1"/>
    <x v="1"/>
    <s v="06"/>
    <x v="45"/>
    <x v="1"/>
    <s v="CM_游戏盒子"/>
    <n v="37407380"/>
    <n v="13271.38"/>
    <n v="0.35"/>
    <n v="5.1999999999999998E-3"/>
    <n v="7.0000000000000007E-2"/>
    <n v="193934"/>
  </r>
  <r>
    <x v="1"/>
    <x v="1"/>
    <s v="06"/>
    <x v="46"/>
    <x v="1"/>
    <s v="CM_游戏盒子"/>
    <n v="35463055"/>
    <n v="12578.2"/>
    <n v="0.35"/>
    <n v="5.1999999999999998E-3"/>
    <n v="7.0000000000000007E-2"/>
    <n v="184418"/>
  </r>
  <r>
    <x v="1"/>
    <x v="1"/>
    <s v="06"/>
    <x v="47"/>
    <x v="1"/>
    <s v="CM_游戏盒子"/>
    <n v="31690345"/>
    <n v="10900.77"/>
    <n v="0.34"/>
    <n v="5.1000000000000004E-3"/>
    <n v="7.0000000000000007E-2"/>
    <n v="163046"/>
  </r>
  <r>
    <x v="1"/>
    <x v="1"/>
    <s v="06"/>
    <x v="48"/>
    <x v="1"/>
    <s v="CM_游戏盒子"/>
    <n v="32345176"/>
    <n v="12081.68"/>
    <n v="0.37"/>
    <n v="5.3E-3"/>
    <n v="7.0000000000000007E-2"/>
    <n v="172649"/>
  </r>
  <r>
    <x v="1"/>
    <x v="1"/>
    <s v="06"/>
    <x v="49"/>
    <x v="1"/>
    <s v="CM_游戏盒子"/>
    <n v="33345613"/>
    <n v="12948.08"/>
    <n v="0.39"/>
    <n v="5.3E-3"/>
    <n v="7.0000000000000007E-2"/>
    <n v="175236"/>
  </r>
  <r>
    <x v="1"/>
    <x v="1"/>
    <s v="06"/>
    <x v="50"/>
    <x v="1"/>
    <s v="CM_游戏盒子"/>
    <n v="35729241"/>
    <n v="13999.04"/>
    <n v="0.39"/>
    <n v="5.1999999999999998E-3"/>
    <n v="0.08"/>
    <n v="184266"/>
  </r>
  <r>
    <x v="1"/>
    <x v="1"/>
    <s v="06"/>
    <x v="51"/>
    <x v="1"/>
    <s v="CM_游戏盒子"/>
    <n v="33914094"/>
    <n v="13983.64"/>
    <n v="0.41"/>
    <n v="5.1999999999999998E-3"/>
    <n v="0.08"/>
    <n v="176541"/>
  </r>
  <r>
    <x v="1"/>
    <x v="1"/>
    <s v="05"/>
    <x v="52"/>
    <x v="1"/>
    <s v="CM_游戏盒子"/>
    <n v="35892554"/>
    <n v="16238.02"/>
    <n v="0.45"/>
    <n v="5.5999999999999999E-3"/>
    <n v="0.08"/>
    <n v="199516"/>
  </r>
  <r>
    <x v="1"/>
    <x v="1"/>
    <s v="05"/>
    <x v="53"/>
    <x v="1"/>
    <s v="CM_游戏盒子"/>
    <n v="34308946"/>
    <n v="14699.75"/>
    <n v="0.43"/>
    <n v="5.4999999999999997E-3"/>
    <n v="0.08"/>
    <n v="189271"/>
  </r>
  <r>
    <x v="1"/>
    <x v="1"/>
    <s v="05"/>
    <x v="54"/>
    <x v="1"/>
    <s v="CM_游戏盒子"/>
    <n v="33115378"/>
    <n v="13167.14"/>
    <n v="0.4"/>
    <n v="5.3E-3"/>
    <n v="7.0000000000000007E-2"/>
    <n v="176478"/>
  </r>
  <r>
    <x v="1"/>
    <x v="1"/>
    <s v="05"/>
    <x v="55"/>
    <x v="1"/>
    <s v="CM_游戏盒子"/>
    <n v="32189295"/>
    <n v="12100.86"/>
    <n v="0.38"/>
    <n v="5.3E-3"/>
    <n v="7.0000000000000007E-2"/>
    <n v="169628"/>
  </r>
  <r>
    <x v="1"/>
    <x v="1"/>
    <s v="05"/>
    <x v="56"/>
    <x v="1"/>
    <s v="CM_游戏盒子"/>
    <n v="33183943"/>
    <n v="12158.29"/>
    <n v="0.37"/>
    <n v="5.1999999999999998E-3"/>
    <n v="7.0000000000000007E-2"/>
    <n v="173370"/>
  </r>
  <r>
    <x v="1"/>
    <x v="1"/>
    <s v="05"/>
    <x v="57"/>
    <x v="1"/>
    <s v="CM_游戏盒子"/>
    <n v="33520907"/>
    <n v="12679.76"/>
    <n v="0.38"/>
    <n v="5.1999999999999998E-3"/>
    <n v="7.0000000000000007E-2"/>
    <n v="175053"/>
  </r>
  <r>
    <x v="1"/>
    <x v="1"/>
    <s v="05"/>
    <x v="58"/>
    <x v="1"/>
    <s v="CM_游戏盒子"/>
    <n v="34465479"/>
    <n v="14744.78"/>
    <n v="0.43"/>
    <n v="5.3E-3"/>
    <n v="0.08"/>
    <n v="182587"/>
  </r>
  <r>
    <x v="1"/>
    <x v="1"/>
    <s v="05"/>
    <x v="59"/>
    <x v="1"/>
    <s v="CM_游戏盒子"/>
    <n v="36238555"/>
    <n v="15916.89"/>
    <n v="0.44"/>
    <n v="5.7999999999999996E-3"/>
    <n v="0.08"/>
    <n v="209914"/>
  </r>
  <r>
    <x v="1"/>
    <x v="1"/>
    <s v="05"/>
    <x v="60"/>
    <x v="1"/>
    <s v="CM_游戏盒子"/>
    <n v="34412401"/>
    <n v="15681.9"/>
    <n v="0.46"/>
    <n v="6.1000000000000004E-3"/>
    <n v="0.08"/>
    <n v="208632"/>
  </r>
  <r>
    <x v="1"/>
    <x v="1"/>
    <s v="05"/>
    <x v="61"/>
    <x v="1"/>
    <s v="CM_游戏盒子"/>
    <n v="33527218"/>
    <n v="14626.2"/>
    <n v="0.44"/>
    <n v="5.7000000000000002E-3"/>
    <n v="0.08"/>
    <n v="191209"/>
  </r>
  <r>
    <x v="1"/>
    <x v="1"/>
    <s v="05"/>
    <x v="62"/>
    <x v="1"/>
    <s v="CM_游戏盒子"/>
    <n v="36469840"/>
    <n v="16001.27"/>
    <n v="0.44"/>
    <n v="5.3E-3"/>
    <n v="0.08"/>
    <n v="192422"/>
  </r>
  <r>
    <x v="1"/>
    <x v="1"/>
    <s v="05"/>
    <x v="63"/>
    <x v="1"/>
    <s v="CM_游戏盒子"/>
    <n v="38544768"/>
    <n v="16364.89"/>
    <n v="0.42"/>
    <n v="5.3E-3"/>
    <n v="0.08"/>
    <n v="204174"/>
  </r>
  <r>
    <x v="1"/>
    <x v="1"/>
    <s v="05"/>
    <x v="64"/>
    <x v="1"/>
    <s v="CM_游戏盒子"/>
    <n v="35939966"/>
    <n v="15281.57"/>
    <n v="0.43"/>
    <n v="5.1000000000000004E-3"/>
    <n v="0.08"/>
    <n v="184072"/>
  </r>
  <r>
    <x v="1"/>
    <x v="1"/>
    <s v="05"/>
    <x v="65"/>
    <x v="1"/>
    <s v="CM_游戏盒子"/>
    <n v="34478379"/>
    <n v="16490"/>
    <n v="0.48"/>
    <n v="5.1000000000000004E-3"/>
    <n v="0.09"/>
    <n v="177199"/>
  </r>
  <r>
    <x v="1"/>
    <x v="1"/>
    <s v="05"/>
    <x v="66"/>
    <x v="1"/>
    <s v="CM_游戏盒子"/>
    <n v="37530110"/>
    <n v="17022.490000000002"/>
    <n v="0.45"/>
    <n v="6.1999999999999998E-3"/>
    <n v="7.0000000000000007E-2"/>
    <n v="232586"/>
  </r>
  <r>
    <x v="1"/>
    <x v="1"/>
    <s v="05"/>
    <x v="67"/>
    <x v="1"/>
    <s v="CM_游戏盒子"/>
    <n v="37365905"/>
    <n v="15533.57"/>
    <n v="0.42"/>
    <n v="6.1000000000000004E-3"/>
    <n v="7.0000000000000007E-2"/>
    <n v="229784"/>
  </r>
  <r>
    <x v="1"/>
    <x v="1"/>
    <s v="05"/>
    <x v="68"/>
    <x v="1"/>
    <s v="CM_游戏盒子"/>
    <n v="36677933"/>
    <n v="15187.14"/>
    <n v="0.41"/>
    <n v="5.8999999999999999E-3"/>
    <n v="7.0000000000000007E-2"/>
    <n v="215837"/>
  </r>
  <r>
    <x v="1"/>
    <x v="1"/>
    <s v="05"/>
    <x v="69"/>
    <x v="1"/>
    <s v="CM_游戏盒子"/>
    <n v="35501500"/>
    <n v="14411.03"/>
    <n v="0.41"/>
    <n v="5.1000000000000004E-3"/>
    <n v="0.08"/>
    <n v="181871"/>
  </r>
  <r>
    <x v="1"/>
    <x v="1"/>
    <s v="05"/>
    <x v="70"/>
    <x v="1"/>
    <s v="CM_游戏盒子"/>
    <n v="34495600"/>
    <n v="14604.78"/>
    <n v="0.42"/>
    <n v="5.7000000000000002E-3"/>
    <n v="7.0000000000000007E-2"/>
    <n v="196279"/>
  </r>
  <r>
    <x v="1"/>
    <x v="1"/>
    <s v="05"/>
    <x v="71"/>
    <x v="1"/>
    <s v="CM_游戏盒子"/>
    <n v="34519719"/>
    <n v="13951.39"/>
    <n v="0.4"/>
    <n v="5.7999999999999996E-3"/>
    <n v="7.0000000000000007E-2"/>
    <n v="198876"/>
  </r>
  <r>
    <x v="1"/>
    <x v="1"/>
    <s v="05"/>
    <x v="72"/>
    <x v="1"/>
    <s v="CM_游戏盒子"/>
    <n v="33890646"/>
    <n v="13455.82"/>
    <n v="0.4"/>
    <n v="5.7999999999999996E-3"/>
    <n v="7.0000000000000007E-2"/>
    <n v="195607"/>
  </r>
  <r>
    <x v="1"/>
    <x v="1"/>
    <s v="05"/>
    <x v="73"/>
    <x v="1"/>
    <s v="CM_游戏盒子"/>
    <n v="35679731"/>
    <n v="15276.73"/>
    <n v="0.43"/>
    <n v="6.1000000000000004E-3"/>
    <n v="7.0000000000000007E-2"/>
    <n v="216814"/>
  </r>
  <r>
    <x v="1"/>
    <x v="1"/>
    <s v="05"/>
    <x v="74"/>
    <x v="1"/>
    <s v="CM_游戏盒子"/>
    <n v="36445561"/>
    <n v="16597.23"/>
    <n v="0.46"/>
    <n v="6.1999999999999998E-3"/>
    <n v="7.0000000000000007E-2"/>
    <n v="226357"/>
  </r>
  <r>
    <x v="1"/>
    <x v="1"/>
    <s v="05"/>
    <x v="75"/>
    <x v="1"/>
    <s v="CM_游戏盒子"/>
    <n v="35421400"/>
    <n v="14636.33"/>
    <n v="0.41"/>
    <n v="5.7000000000000002E-3"/>
    <n v="7.0000000000000007E-2"/>
    <n v="200767"/>
  </r>
  <r>
    <x v="1"/>
    <x v="1"/>
    <s v="05"/>
    <x v="76"/>
    <x v="1"/>
    <s v="CM_游戏盒子"/>
    <n v="33134358"/>
    <n v="13537.06"/>
    <n v="0.41"/>
    <n v="5.3E-3"/>
    <n v="0.08"/>
    <n v="176361"/>
  </r>
  <r>
    <x v="1"/>
    <x v="1"/>
    <s v="05"/>
    <x v="77"/>
    <x v="1"/>
    <s v="CM_游戏盒子"/>
    <n v="33668464"/>
    <n v="14116.95"/>
    <n v="0.42"/>
    <n v="5.1000000000000004E-3"/>
    <n v="0.08"/>
    <n v="170812"/>
  </r>
  <r>
    <x v="1"/>
    <x v="1"/>
    <s v="05"/>
    <x v="78"/>
    <x v="1"/>
    <s v="CM_游戏盒子"/>
    <n v="34881118"/>
    <n v="14299.17"/>
    <n v="0.41"/>
    <n v="5.1000000000000004E-3"/>
    <n v="0.08"/>
    <n v="177519"/>
  </r>
  <r>
    <x v="1"/>
    <x v="1"/>
    <s v="05"/>
    <x v="79"/>
    <x v="1"/>
    <s v="CM_游戏盒子"/>
    <n v="34797886"/>
    <n v="13467.6"/>
    <n v="0.39"/>
    <n v="5.1000000000000004E-3"/>
    <n v="0.08"/>
    <n v="178660"/>
  </r>
  <r>
    <x v="1"/>
    <x v="1"/>
    <s v="05"/>
    <x v="80"/>
    <x v="1"/>
    <s v="CM_游戏盒子"/>
    <n v="37102701"/>
    <n v="16154.69"/>
    <n v="0.44"/>
    <n v="5.7000000000000002E-3"/>
    <n v="0.08"/>
    <n v="211692"/>
  </r>
  <r>
    <x v="1"/>
    <x v="1"/>
    <s v="05"/>
    <x v="81"/>
    <x v="1"/>
    <s v="CM_游戏盒子"/>
    <n v="36570809"/>
    <n v="16033.39"/>
    <n v="0.44"/>
    <n v="5.5999999999999999E-3"/>
    <n v="0.08"/>
    <n v="206195"/>
  </r>
  <r>
    <x v="1"/>
    <x v="1"/>
    <s v="05"/>
    <x v="82"/>
    <x v="1"/>
    <s v="CM_游戏盒子"/>
    <n v="36911775"/>
    <n v="15090.61"/>
    <n v="0.41"/>
    <n v="6.1000000000000004E-3"/>
    <n v="7.0000000000000007E-2"/>
    <n v="224844"/>
  </r>
  <r>
    <x v="1"/>
    <x v="1"/>
    <s v="04"/>
    <x v="0"/>
    <x v="1"/>
    <s v="CM_游戏盒子"/>
    <n v="34711723"/>
    <n v="16383.88"/>
    <n v="0.47"/>
    <n v="5.4999999999999997E-3"/>
    <n v="0.09"/>
    <n v="190177"/>
  </r>
  <r>
    <x v="1"/>
    <x v="1"/>
    <s v="04"/>
    <x v="1"/>
    <x v="1"/>
    <s v="CM_游戏盒子"/>
    <n v="33922907"/>
    <n v="15383.24"/>
    <n v="0.45"/>
    <n v="5.3E-3"/>
    <n v="0.09"/>
    <n v="179731"/>
  </r>
  <r>
    <x v="1"/>
    <x v="1"/>
    <s v="04"/>
    <x v="2"/>
    <x v="1"/>
    <s v="CM_游戏盒子"/>
    <n v="32017838"/>
    <n v="16414.64"/>
    <n v="0.51"/>
    <n v="5.1999999999999998E-3"/>
    <n v="0.1"/>
    <n v="165995"/>
  </r>
  <r>
    <x v="1"/>
    <x v="1"/>
    <s v="04"/>
    <x v="3"/>
    <x v="1"/>
    <s v="CM_游戏盒子"/>
    <n v="32645941"/>
    <n v="16740.3"/>
    <n v="0.51"/>
    <n v="5.1999999999999998E-3"/>
    <n v="0.1"/>
    <n v="171073"/>
  </r>
  <r>
    <x v="1"/>
    <x v="1"/>
    <s v="04"/>
    <x v="4"/>
    <x v="1"/>
    <s v="CM_游戏盒子"/>
    <n v="36071589"/>
    <n v="21135.46"/>
    <n v="0.59"/>
    <n v="5.7000000000000002E-3"/>
    <n v="0.1"/>
    <n v="205671"/>
  </r>
  <r>
    <x v="1"/>
    <x v="1"/>
    <s v="04"/>
    <x v="5"/>
    <x v="1"/>
    <s v="CM_游戏盒子"/>
    <n v="35902972"/>
    <n v="21452.54"/>
    <n v="0.6"/>
    <n v="5.7999999999999996E-3"/>
    <n v="0.1"/>
    <n v="207986"/>
  </r>
  <r>
    <x v="1"/>
    <x v="1"/>
    <s v="04"/>
    <x v="6"/>
    <x v="1"/>
    <s v="CM_游戏盒子"/>
    <n v="34780384"/>
    <n v="18511.37"/>
    <n v="0.53"/>
    <n v="5.4000000000000003E-3"/>
    <n v="0.1"/>
    <n v="189296"/>
  </r>
  <r>
    <x v="1"/>
    <x v="1"/>
    <s v="04"/>
    <x v="7"/>
    <x v="1"/>
    <s v="CM_游戏盒子"/>
    <n v="35287179"/>
    <n v="18478.990000000002"/>
    <n v="0.52"/>
    <n v="5.0000000000000001E-3"/>
    <n v="0.1"/>
    <n v="176678"/>
  </r>
  <r>
    <x v="1"/>
    <x v="1"/>
    <s v="04"/>
    <x v="8"/>
    <x v="1"/>
    <s v="CM_游戏盒子"/>
    <n v="34791414"/>
    <n v="17688.91"/>
    <n v="0.51"/>
    <n v="4.8999999999999998E-3"/>
    <n v="0.1"/>
    <n v="171326"/>
  </r>
  <r>
    <x v="1"/>
    <x v="1"/>
    <s v="04"/>
    <x v="9"/>
    <x v="1"/>
    <s v="CM_游戏盒子"/>
    <n v="33288112"/>
    <n v="16533.75"/>
    <n v="0.5"/>
    <n v="5.1000000000000004E-3"/>
    <n v="0.1"/>
    <n v="168236"/>
  </r>
  <r>
    <x v="1"/>
    <x v="1"/>
    <s v="04"/>
    <x v="10"/>
    <x v="1"/>
    <s v="CM_游戏盒子"/>
    <n v="33722016"/>
    <n v="14162.84"/>
    <n v="0.42"/>
    <n v="4.8999999999999998E-3"/>
    <n v="0.09"/>
    <n v="166719"/>
  </r>
  <r>
    <x v="1"/>
    <x v="1"/>
    <s v="04"/>
    <x v="11"/>
    <x v="1"/>
    <s v="CM_游戏盒子"/>
    <n v="37421219"/>
    <n v="17687.05"/>
    <n v="0.47"/>
    <n v="5.4999999999999997E-3"/>
    <n v="0.09"/>
    <n v="206444"/>
  </r>
  <r>
    <x v="1"/>
    <x v="1"/>
    <s v="04"/>
    <x v="12"/>
    <x v="1"/>
    <s v="CM_游戏盒子"/>
    <n v="38120805"/>
    <n v="19907.28"/>
    <n v="0.52"/>
    <n v="5.3E-3"/>
    <n v="0.1"/>
    <n v="202698"/>
  </r>
  <r>
    <x v="1"/>
    <x v="1"/>
    <s v="04"/>
    <x v="13"/>
    <x v="1"/>
    <s v="CM_游戏盒子"/>
    <n v="37832777"/>
    <n v="21679.34"/>
    <n v="0.56999999999999995"/>
    <n v="5.0000000000000001E-3"/>
    <n v="0.11"/>
    <n v="190166"/>
  </r>
  <r>
    <x v="1"/>
    <x v="1"/>
    <s v="04"/>
    <x v="14"/>
    <x v="1"/>
    <s v="CM_游戏盒子"/>
    <n v="37018499"/>
    <n v="26563.25"/>
    <n v="0.72"/>
    <n v="4.7999999999999996E-3"/>
    <n v="0.15"/>
    <n v="179201"/>
  </r>
  <r>
    <x v="1"/>
    <x v="1"/>
    <s v="04"/>
    <x v="15"/>
    <x v="1"/>
    <s v="CM_游戏盒子"/>
    <n v="36162414"/>
    <n v="20262.23"/>
    <n v="0.56000000000000005"/>
    <n v="4.7000000000000002E-3"/>
    <n v="0.12"/>
    <n v="171164"/>
  </r>
  <r>
    <x v="1"/>
    <x v="1"/>
    <s v="04"/>
    <x v="16"/>
    <x v="1"/>
    <s v="CM_游戏盒子"/>
    <n v="35966416"/>
    <n v="18630.259999999998"/>
    <n v="0.52"/>
    <n v="4.7999999999999996E-3"/>
    <n v="0.11"/>
    <n v="173890"/>
  </r>
  <r>
    <x v="1"/>
    <x v="1"/>
    <s v="04"/>
    <x v="17"/>
    <x v="1"/>
    <s v="CM_游戏盒子"/>
    <n v="31334023"/>
    <n v="15543.79"/>
    <n v="0.5"/>
    <n v="4.7999999999999996E-3"/>
    <n v="0.1"/>
    <n v="150096"/>
  </r>
  <r>
    <x v="1"/>
    <x v="1"/>
    <s v="04"/>
    <x v="18"/>
    <x v="1"/>
    <s v="CM_游戏盒子"/>
    <n v="37255322"/>
    <n v="18768.330000000002"/>
    <n v="0.5"/>
    <n v="5.1999999999999998E-3"/>
    <n v="0.1"/>
    <n v="194752"/>
  </r>
  <r>
    <x v="1"/>
    <x v="1"/>
    <s v="04"/>
    <x v="19"/>
    <x v="1"/>
    <s v="CM_游戏盒子"/>
    <n v="36343600"/>
    <n v="19825.72"/>
    <n v="0.55000000000000004"/>
    <n v="5.1999999999999998E-3"/>
    <n v="0.1"/>
    <n v="189998"/>
  </r>
  <r>
    <x v="1"/>
    <x v="1"/>
    <s v="04"/>
    <x v="20"/>
    <x v="1"/>
    <s v="CM_游戏盒子"/>
    <n v="34839210"/>
    <n v="17495.2"/>
    <n v="0.5"/>
    <n v="5.0000000000000001E-3"/>
    <n v="0.1"/>
    <n v="175731"/>
  </r>
  <r>
    <x v="1"/>
    <x v="1"/>
    <s v="04"/>
    <x v="21"/>
    <x v="1"/>
    <s v="CM_游戏盒子"/>
    <n v="36352700"/>
    <n v="17130.14"/>
    <n v="0.47"/>
    <n v="4.8999999999999998E-3"/>
    <n v="0.1"/>
    <n v="179940"/>
  </r>
  <r>
    <x v="1"/>
    <x v="1"/>
    <s v="04"/>
    <x v="22"/>
    <x v="1"/>
    <s v="CM_游戏盒子"/>
    <n v="37328546"/>
    <n v="17555.560000000001"/>
    <n v="0.47"/>
    <n v="4.7999999999999996E-3"/>
    <n v="0.1"/>
    <n v="180204"/>
  </r>
  <r>
    <x v="1"/>
    <x v="1"/>
    <s v="04"/>
    <x v="23"/>
    <x v="1"/>
    <s v="CM_游戏盒子"/>
    <n v="36924026"/>
    <n v="18459.52"/>
    <n v="0.5"/>
    <n v="4.8999999999999998E-3"/>
    <n v="0.1"/>
    <n v="180428"/>
  </r>
  <r>
    <x v="1"/>
    <x v="1"/>
    <s v="04"/>
    <x v="24"/>
    <x v="1"/>
    <s v="CM_游戏盒子"/>
    <n v="37099449"/>
    <n v="20343.330000000002"/>
    <n v="0.55000000000000004"/>
    <n v="5.0000000000000001E-3"/>
    <n v="0.11"/>
    <n v="187065"/>
  </r>
  <r>
    <x v="1"/>
    <x v="1"/>
    <s v="04"/>
    <x v="25"/>
    <x v="1"/>
    <s v="CM_游戏盒子"/>
    <n v="38868731"/>
    <n v="22061.84"/>
    <n v="0.56999999999999995"/>
    <n v="5.5999999999999999E-3"/>
    <n v="0.1"/>
    <n v="216158"/>
  </r>
  <r>
    <x v="1"/>
    <x v="1"/>
    <s v="04"/>
    <x v="26"/>
    <x v="1"/>
    <s v="CM_游戏盒子"/>
    <n v="39653776"/>
    <n v="20125.54"/>
    <n v="0.51"/>
    <n v="5.4999999999999997E-3"/>
    <n v="0.09"/>
    <n v="219717"/>
  </r>
  <r>
    <x v="1"/>
    <x v="1"/>
    <s v="04"/>
    <x v="27"/>
    <x v="1"/>
    <s v="CM_游戏盒子"/>
    <n v="40482678"/>
    <n v="20726.060000000001"/>
    <n v="0.51"/>
    <n v="5.4999999999999997E-3"/>
    <n v="0.09"/>
    <n v="224274"/>
  </r>
  <r>
    <x v="1"/>
    <x v="1"/>
    <s v="04"/>
    <x v="28"/>
    <x v="1"/>
    <s v="CM_游戏盒子"/>
    <n v="40868276"/>
    <n v="19802.2"/>
    <n v="0.48"/>
    <n v="5.1999999999999998E-3"/>
    <n v="0.09"/>
    <n v="210477"/>
  </r>
  <r>
    <x v="1"/>
    <x v="1"/>
    <s v="04"/>
    <x v="29"/>
    <x v="1"/>
    <s v="CM_游戏盒子"/>
    <n v="40993845"/>
    <n v="18001.599999999999"/>
    <n v="0.44"/>
    <n v="4.8999999999999998E-3"/>
    <n v="0.09"/>
    <n v="201457"/>
  </r>
  <r>
    <x v="0"/>
    <x v="0"/>
    <s v="06"/>
    <x v="30"/>
    <x v="0"/>
    <s v="BD_结果页"/>
    <n v="3063550"/>
    <n v="7707.23"/>
    <n v="2.52"/>
    <n v="3.8800000000000001E-2"/>
    <n v="0.06"/>
    <n v="118736"/>
  </r>
  <r>
    <x v="0"/>
    <x v="0"/>
    <s v="06"/>
    <x v="31"/>
    <x v="0"/>
    <s v="BD_结果页"/>
    <n v="2955151"/>
    <n v="7671.86"/>
    <n v="2.6"/>
    <n v="4.1000000000000002E-2"/>
    <n v="0.06"/>
    <n v="121274"/>
  </r>
  <r>
    <x v="0"/>
    <x v="0"/>
    <s v="06"/>
    <x v="32"/>
    <x v="0"/>
    <s v="BD_结果页"/>
    <n v="2932423"/>
    <n v="7601.2"/>
    <n v="2.59"/>
    <n v="4.0800000000000003E-2"/>
    <n v="0.06"/>
    <n v="119599"/>
  </r>
  <r>
    <x v="0"/>
    <x v="0"/>
    <s v="06"/>
    <x v="33"/>
    <x v="0"/>
    <s v="BD_结果页"/>
    <n v="2930745"/>
    <n v="7323.62"/>
    <n v="2.5"/>
    <n v="3.9699999999999999E-2"/>
    <n v="0.06"/>
    <n v="116488"/>
  </r>
  <r>
    <x v="0"/>
    <x v="0"/>
    <s v="06"/>
    <x v="34"/>
    <x v="0"/>
    <s v="BD_结果页"/>
    <n v="2895481"/>
    <n v="7141.96"/>
    <n v="2.4700000000000002"/>
    <n v="4.0099999999999997E-2"/>
    <n v="0.06"/>
    <n v="116170"/>
  </r>
  <r>
    <x v="0"/>
    <x v="0"/>
    <s v="06"/>
    <x v="35"/>
    <x v="0"/>
    <s v="BD_结果页"/>
    <n v="2870189"/>
    <n v="7009.59"/>
    <n v="2.44"/>
    <n v="3.8699999999999998E-2"/>
    <n v="0.06"/>
    <n v="110959"/>
  </r>
  <r>
    <x v="0"/>
    <x v="0"/>
    <s v="06"/>
    <x v="36"/>
    <x v="0"/>
    <s v="BD_结果页"/>
    <n v="2837584"/>
    <n v="6994.6"/>
    <n v="2.4700000000000002"/>
    <n v="3.6200000000000003E-2"/>
    <n v="7.0000000000000007E-2"/>
    <n v="102770"/>
  </r>
  <r>
    <x v="0"/>
    <x v="0"/>
    <s v="06"/>
    <x v="37"/>
    <x v="0"/>
    <s v="BD_结果页"/>
    <n v="2606861"/>
    <n v="6531.79"/>
    <n v="2.5099999999999998"/>
    <n v="3.39E-2"/>
    <n v="7.0000000000000007E-2"/>
    <n v="88270"/>
  </r>
  <r>
    <x v="0"/>
    <x v="0"/>
    <s v="06"/>
    <x v="38"/>
    <x v="0"/>
    <s v="BD_结果页"/>
    <n v="2528704"/>
    <n v="6304.05"/>
    <n v="2.4900000000000002"/>
    <n v="3.4099999999999998E-2"/>
    <n v="7.0000000000000007E-2"/>
    <n v="86195"/>
  </r>
  <r>
    <x v="0"/>
    <x v="0"/>
    <s v="06"/>
    <x v="39"/>
    <x v="0"/>
    <s v="BD_结果页"/>
    <n v="2539546"/>
    <n v="6157.09"/>
    <n v="2.42"/>
    <n v="3.39E-2"/>
    <n v="7.0000000000000007E-2"/>
    <n v="85996"/>
  </r>
  <r>
    <x v="0"/>
    <x v="0"/>
    <s v="06"/>
    <x v="40"/>
    <x v="0"/>
    <s v="BD_结果页"/>
    <n v="2583940"/>
    <n v="6145.52"/>
    <n v="2.38"/>
    <n v="3.2800000000000003E-2"/>
    <n v="7.0000000000000007E-2"/>
    <n v="84874"/>
  </r>
  <r>
    <x v="0"/>
    <x v="0"/>
    <s v="06"/>
    <x v="41"/>
    <x v="0"/>
    <s v="BD_结果页"/>
    <n v="2410983"/>
    <n v="5649.06"/>
    <n v="2.34"/>
    <n v="3.4000000000000002E-2"/>
    <n v="7.0000000000000007E-2"/>
    <n v="81894"/>
  </r>
  <r>
    <x v="0"/>
    <x v="0"/>
    <s v="06"/>
    <x v="42"/>
    <x v="0"/>
    <s v="BD_结果页"/>
    <n v="2393605"/>
    <n v="5538.66"/>
    <n v="2.31"/>
    <n v="3.3700000000000001E-2"/>
    <n v="7.0000000000000007E-2"/>
    <n v="80662"/>
  </r>
  <r>
    <x v="0"/>
    <x v="0"/>
    <s v="06"/>
    <x v="43"/>
    <x v="0"/>
    <s v="BD_结果页"/>
    <n v="2412590"/>
    <n v="5508.58"/>
    <n v="2.2799999999999998"/>
    <n v="3.3799999999999997E-2"/>
    <n v="7.0000000000000007E-2"/>
    <n v="81565"/>
  </r>
  <r>
    <x v="0"/>
    <x v="0"/>
    <s v="06"/>
    <x v="44"/>
    <x v="0"/>
    <s v="BD_结果页"/>
    <n v="2822226"/>
    <n v="6105.75"/>
    <n v="2.16"/>
    <n v="3.2800000000000003E-2"/>
    <n v="7.0000000000000007E-2"/>
    <n v="92572"/>
  </r>
  <r>
    <x v="0"/>
    <x v="0"/>
    <s v="06"/>
    <x v="45"/>
    <x v="0"/>
    <s v="BD_结果页"/>
    <n v="2491137"/>
    <n v="5417.53"/>
    <n v="2.17"/>
    <n v="3.44E-2"/>
    <n v="0.06"/>
    <n v="85674"/>
  </r>
  <r>
    <x v="0"/>
    <x v="0"/>
    <s v="06"/>
    <x v="46"/>
    <x v="0"/>
    <s v="BD_结果页"/>
    <n v="2550340"/>
    <n v="5399.06"/>
    <n v="2.12"/>
    <n v="3.4099999999999998E-2"/>
    <n v="0.06"/>
    <n v="87028"/>
  </r>
  <r>
    <x v="0"/>
    <x v="0"/>
    <s v="06"/>
    <x v="47"/>
    <x v="0"/>
    <s v="BD_结果页"/>
    <n v="2740654"/>
    <n v="5443.79"/>
    <n v="1.99"/>
    <n v="3.2800000000000003E-2"/>
    <n v="0.06"/>
    <n v="89811"/>
  </r>
  <r>
    <x v="0"/>
    <x v="0"/>
    <s v="06"/>
    <x v="48"/>
    <x v="0"/>
    <s v="BD_结果页"/>
    <n v="2676880"/>
    <n v="5561.49"/>
    <n v="2.08"/>
    <n v="3.3599999999999998E-2"/>
    <n v="0.06"/>
    <n v="89880"/>
  </r>
  <r>
    <x v="0"/>
    <x v="0"/>
    <s v="06"/>
    <x v="49"/>
    <x v="0"/>
    <s v="BD_结果页"/>
    <n v="2866281"/>
    <n v="6567.12"/>
    <n v="2.29"/>
    <n v="3.4799999999999998E-2"/>
    <n v="7.0000000000000007E-2"/>
    <n v="99620"/>
  </r>
  <r>
    <x v="0"/>
    <x v="0"/>
    <s v="06"/>
    <x v="50"/>
    <x v="0"/>
    <s v="BD_结果页"/>
    <n v="2609198"/>
    <n v="6202.03"/>
    <n v="2.38"/>
    <n v="3.61E-2"/>
    <n v="7.0000000000000007E-2"/>
    <n v="94068"/>
  </r>
  <r>
    <x v="0"/>
    <x v="0"/>
    <s v="06"/>
    <x v="51"/>
    <x v="0"/>
    <s v="BD_结果页"/>
    <n v="2578871"/>
    <n v="5911.38"/>
    <n v="2.29"/>
    <n v="3.4599999999999999E-2"/>
    <n v="7.0000000000000007E-2"/>
    <n v="89218"/>
  </r>
  <r>
    <x v="0"/>
    <x v="0"/>
    <s v="05"/>
    <x v="52"/>
    <x v="0"/>
    <s v="BD_结果页"/>
    <n v="2298028"/>
    <n v="5013.6099999999997"/>
    <n v="2.1800000000000002"/>
    <n v="3.2199999999999999E-2"/>
    <n v="7.0000000000000007E-2"/>
    <n v="74063"/>
  </r>
  <r>
    <x v="0"/>
    <x v="0"/>
    <s v="05"/>
    <x v="53"/>
    <x v="0"/>
    <s v="BD_结果页"/>
    <n v="2323063"/>
    <n v="5090.5"/>
    <n v="2.19"/>
    <n v="3.1699999999999999E-2"/>
    <n v="7.0000000000000007E-2"/>
    <n v="73656"/>
  </r>
  <r>
    <x v="0"/>
    <x v="0"/>
    <s v="05"/>
    <x v="54"/>
    <x v="0"/>
    <s v="BD_结果页"/>
    <n v="2345634"/>
    <n v="5131.1000000000004"/>
    <n v="2.19"/>
    <n v="3.15E-2"/>
    <n v="7.0000000000000007E-2"/>
    <n v="73946"/>
  </r>
  <r>
    <x v="0"/>
    <x v="0"/>
    <s v="05"/>
    <x v="55"/>
    <x v="0"/>
    <s v="BD_结果页"/>
    <n v="2367131"/>
    <n v="5104.4399999999996"/>
    <n v="2.16"/>
    <n v="3.2500000000000001E-2"/>
    <n v="7.0000000000000007E-2"/>
    <n v="76832"/>
  </r>
  <r>
    <x v="0"/>
    <x v="0"/>
    <s v="05"/>
    <x v="56"/>
    <x v="0"/>
    <s v="BD_结果页"/>
    <n v="2188142"/>
    <n v="4714.83"/>
    <n v="2.15"/>
    <n v="3.09E-2"/>
    <n v="7.0000000000000007E-2"/>
    <n v="67515"/>
  </r>
  <r>
    <x v="0"/>
    <x v="0"/>
    <s v="05"/>
    <x v="57"/>
    <x v="0"/>
    <s v="BD_结果页"/>
    <n v="2147698"/>
    <n v="4573.7299999999996"/>
    <n v="2.13"/>
    <n v="3.0200000000000001E-2"/>
    <n v="7.0000000000000007E-2"/>
    <n v="64894"/>
  </r>
  <r>
    <x v="0"/>
    <x v="0"/>
    <s v="05"/>
    <x v="58"/>
    <x v="0"/>
    <s v="BD_结果页"/>
    <n v="2146834"/>
    <n v="4512.7"/>
    <n v="2.1"/>
    <n v="3.0300000000000001E-2"/>
    <n v="7.0000000000000007E-2"/>
    <n v="65066"/>
  </r>
  <r>
    <x v="0"/>
    <x v="0"/>
    <s v="05"/>
    <x v="59"/>
    <x v="0"/>
    <s v="BD_结果页"/>
    <n v="2050248"/>
    <n v="4648.93"/>
    <n v="2.27"/>
    <n v="3.2800000000000003E-2"/>
    <n v="7.0000000000000007E-2"/>
    <n v="67202"/>
  </r>
  <r>
    <x v="0"/>
    <x v="0"/>
    <s v="05"/>
    <x v="60"/>
    <x v="0"/>
    <s v="BD_结果页"/>
    <n v="1998328"/>
    <n v="4443.7"/>
    <n v="2.2200000000000002"/>
    <n v="3.3000000000000002E-2"/>
    <n v="7.0000000000000007E-2"/>
    <n v="65930"/>
  </r>
  <r>
    <x v="0"/>
    <x v="0"/>
    <s v="05"/>
    <x v="61"/>
    <x v="0"/>
    <s v="BD_结果页"/>
    <n v="2221316"/>
    <n v="5010.87"/>
    <n v="2.2599999999999998"/>
    <n v="3.15E-2"/>
    <n v="7.0000000000000007E-2"/>
    <n v="70024"/>
  </r>
  <r>
    <x v="0"/>
    <x v="0"/>
    <s v="05"/>
    <x v="62"/>
    <x v="0"/>
    <s v="BD_结果页"/>
    <n v="2079490"/>
    <n v="4251.91"/>
    <n v="2.04"/>
    <n v="3.0599999999999999E-2"/>
    <n v="7.0000000000000007E-2"/>
    <n v="63710"/>
  </r>
  <r>
    <x v="0"/>
    <x v="0"/>
    <s v="05"/>
    <x v="63"/>
    <x v="0"/>
    <s v="BD_结果页"/>
    <n v="1897348"/>
    <n v="3908.91"/>
    <n v="2.06"/>
    <n v="3.27E-2"/>
    <n v="0.06"/>
    <n v="62072"/>
  </r>
  <r>
    <x v="0"/>
    <x v="0"/>
    <s v="05"/>
    <x v="64"/>
    <x v="0"/>
    <s v="BD_结果页"/>
    <n v="1999639"/>
    <n v="3903.27"/>
    <n v="1.95"/>
    <n v="3.39E-2"/>
    <n v="0.06"/>
    <n v="67688"/>
  </r>
  <r>
    <x v="0"/>
    <x v="0"/>
    <s v="05"/>
    <x v="65"/>
    <x v="0"/>
    <s v="BD_结果页"/>
    <n v="2313496"/>
    <n v="4506.5200000000004"/>
    <n v="1.95"/>
    <n v="3.2899999999999999E-2"/>
    <n v="0.06"/>
    <n v="76102"/>
  </r>
  <r>
    <x v="0"/>
    <x v="0"/>
    <s v="05"/>
    <x v="66"/>
    <x v="0"/>
    <s v="BD_结果页"/>
    <n v="2159656"/>
    <n v="4425.97"/>
    <n v="2.0499999999999998"/>
    <n v="3.1899999999999998E-2"/>
    <n v="0.06"/>
    <n v="68865"/>
  </r>
  <r>
    <x v="0"/>
    <x v="0"/>
    <s v="05"/>
    <x v="67"/>
    <x v="0"/>
    <s v="BD_结果页"/>
    <n v="2213104"/>
    <n v="4398.57"/>
    <n v="1.99"/>
    <n v="3.1E-2"/>
    <n v="0.06"/>
    <n v="68566"/>
  </r>
  <r>
    <x v="0"/>
    <x v="0"/>
    <s v="05"/>
    <x v="68"/>
    <x v="0"/>
    <s v="BD_结果页"/>
    <n v="2295387"/>
    <n v="4054.86"/>
    <n v="1.77"/>
    <n v="3.0499999999999999E-2"/>
    <n v="0.06"/>
    <n v="70062"/>
  </r>
  <r>
    <x v="0"/>
    <x v="0"/>
    <s v="05"/>
    <x v="69"/>
    <x v="0"/>
    <s v="BD_结果页"/>
    <n v="2288490"/>
    <n v="4087.93"/>
    <n v="1.79"/>
    <n v="2.8899999999999999E-2"/>
    <n v="0.06"/>
    <n v="66220"/>
  </r>
  <r>
    <x v="0"/>
    <x v="0"/>
    <s v="05"/>
    <x v="70"/>
    <x v="0"/>
    <s v="BD_结果页"/>
    <n v="2697489"/>
    <n v="4609.6400000000003"/>
    <n v="1.71"/>
    <n v="2.9000000000000001E-2"/>
    <n v="0.06"/>
    <n v="78126"/>
  </r>
  <r>
    <x v="0"/>
    <x v="0"/>
    <s v="05"/>
    <x v="71"/>
    <x v="0"/>
    <s v="BD_结果页"/>
    <n v="2297929"/>
    <n v="3824.49"/>
    <n v="1.66"/>
    <n v="2.9000000000000001E-2"/>
    <n v="0.06"/>
    <n v="66609"/>
  </r>
  <r>
    <x v="0"/>
    <x v="0"/>
    <s v="05"/>
    <x v="72"/>
    <x v="0"/>
    <s v="BD_结果页"/>
    <n v="1976560"/>
    <n v="3146.54"/>
    <n v="1.59"/>
    <n v="2.86E-2"/>
    <n v="0.06"/>
    <n v="56545"/>
  </r>
  <r>
    <x v="0"/>
    <x v="0"/>
    <s v="05"/>
    <x v="73"/>
    <x v="0"/>
    <s v="BD_结果页"/>
    <n v="1961292"/>
    <n v="3215.02"/>
    <n v="1.64"/>
    <n v="2.8899999999999999E-2"/>
    <n v="0.06"/>
    <n v="56713"/>
  </r>
  <r>
    <x v="0"/>
    <x v="0"/>
    <s v="05"/>
    <x v="74"/>
    <x v="0"/>
    <s v="BD_结果页"/>
    <n v="1987283"/>
    <n v="2996.06"/>
    <n v="1.51"/>
    <n v="2.86E-2"/>
    <n v="0.05"/>
    <n v="56759"/>
  </r>
  <r>
    <x v="0"/>
    <x v="0"/>
    <s v="05"/>
    <x v="75"/>
    <x v="0"/>
    <s v="BD_结果页"/>
    <n v="1968289"/>
    <n v="2892.51"/>
    <n v="1.47"/>
    <n v="2.76E-2"/>
    <n v="0.05"/>
    <n v="54278"/>
  </r>
  <r>
    <x v="0"/>
    <x v="0"/>
    <s v="05"/>
    <x v="76"/>
    <x v="0"/>
    <s v="BD_结果页"/>
    <n v="1973035"/>
    <n v="3033.56"/>
    <n v="1.54"/>
    <n v="2.8199999999999999E-2"/>
    <n v="0.05"/>
    <n v="55547"/>
  </r>
  <r>
    <x v="0"/>
    <x v="0"/>
    <s v="05"/>
    <x v="77"/>
    <x v="0"/>
    <s v="BD_结果页"/>
    <n v="1931424"/>
    <n v="2824.43"/>
    <n v="1.46"/>
    <n v="2.7099999999999999E-2"/>
    <n v="0.05"/>
    <n v="52304"/>
  </r>
  <r>
    <x v="0"/>
    <x v="0"/>
    <s v="05"/>
    <x v="78"/>
    <x v="0"/>
    <s v="BD_结果页"/>
    <n v="1712877"/>
    <n v="2471.83"/>
    <n v="1.44"/>
    <n v="2.7699999999999999E-2"/>
    <n v="0.05"/>
    <n v="47392"/>
  </r>
  <r>
    <x v="0"/>
    <x v="0"/>
    <s v="05"/>
    <x v="79"/>
    <x v="0"/>
    <s v="BD_结果页"/>
    <n v="1595838"/>
    <n v="2287.7399999999998"/>
    <n v="1.43"/>
    <n v="2.7099999999999999E-2"/>
    <n v="0.05"/>
    <n v="43266"/>
  </r>
  <r>
    <x v="0"/>
    <x v="0"/>
    <s v="05"/>
    <x v="80"/>
    <x v="0"/>
    <s v="BD_结果页"/>
    <n v="1543846"/>
    <n v="2339.5500000000002"/>
    <n v="1.52"/>
    <n v="2.8799999999999999E-2"/>
    <n v="0.05"/>
    <n v="44484"/>
  </r>
  <r>
    <x v="0"/>
    <x v="0"/>
    <s v="05"/>
    <x v="81"/>
    <x v="0"/>
    <s v="BD_结果页"/>
    <n v="1604777"/>
    <n v="2507.2600000000002"/>
    <n v="1.56"/>
    <n v="2.8899999999999999E-2"/>
    <n v="0.05"/>
    <n v="46352"/>
  </r>
  <r>
    <x v="0"/>
    <x v="0"/>
    <s v="05"/>
    <x v="82"/>
    <x v="0"/>
    <s v="BD_结果页"/>
    <n v="1704145"/>
    <n v="2747.77"/>
    <n v="1.61"/>
    <n v="2.9000000000000001E-2"/>
    <n v="0.06"/>
    <n v="49485"/>
  </r>
  <r>
    <x v="0"/>
    <x v="0"/>
    <s v="04"/>
    <x v="0"/>
    <x v="0"/>
    <s v="BD_结果页"/>
    <n v="1791952"/>
    <n v="2866.88"/>
    <n v="1.6"/>
    <n v="3.0099999999999998E-2"/>
    <n v="0.05"/>
    <n v="53856"/>
  </r>
  <r>
    <x v="0"/>
    <x v="0"/>
    <s v="04"/>
    <x v="1"/>
    <x v="0"/>
    <s v="BD_结果页"/>
    <n v="2212889"/>
    <n v="3286.93"/>
    <n v="1.49"/>
    <n v="3.0700000000000002E-2"/>
    <n v="0.05"/>
    <n v="67841"/>
  </r>
  <r>
    <x v="0"/>
    <x v="0"/>
    <s v="04"/>
    <x v="2"/>
    <x v="0"/>
    <s v="BD_结果页"/>
    <n v="2315889"/>
    <n v="3229.75"/>
    <n v="1.39"/>
    <n v="3.04E-2"/>
    <n v="0.05"/>
    <n v="70307"/>
  </r>
  <r>
    <x v="0"/>
    <x v="0"/>
    <s v="04"/>
    <x v="3"/>
    <x v="0"/>
    <s v="BD_结果页"/>
    <n v="2195887"/>
    <n v="2667.63"/>
    <n v="1.21"/>
    <n v="3.0300000000000001E-2"/>
    <n v="0.04"/>
    <n v="66619"/>
  </r>
  <r>
    <x v="0"/>
    <x v="0"/>
    <s v="04"/>
    <x v="4"/>
    <x v="0"/>
    <s v="BD_结果页"/>
    <n v="2087547"/>
    <n v="2761.51"/>
    <n v="1.32"/>
    <n v="3.2099999999999997E-2"/>
    <n v="0.04"/>
    <n v="66991"/>
  </r>
  <r>
    <x v="0"/>
    <x v="0"/>
    <s v="04"/>
    <x v="5"/>
    <x v="0"/>
    <s v="BD_结果页"/>
    <n v="2017542"/>
    <n v="2599.71"/>
    <n v="1.29"/>
    <n v="3.2199999999999999E-2"/>
    <n v="0.04"/>
    <n v="64969"/>
  </r>
  <r>
    <x v="0"/>
    <x v="0"/>
    <s v="04"/>
    <x v="6"/>
    <x v="0"/>
    <s v="BD_结果页"/>
    <n v="2117761"/>
    <n v="2767.54"/>
    <n v="1.31"/>
    <n v="3.1899999999999998E-2"/>
    <n v="0.04"/>
    <n v="67661"/>
  </r>
  <r>
    <x v="0"/>
    <x v="0"/>
    <s v="04"/>
    <x v="7"/>
    <x v="0"/>
    <s v="BD_结果页"/>
    <n v="2151981"/>
    <n v="2666.94"/>
    <n v="1.24"/>
    <n v="3.1899999999999998E-2"/>
    <n v="0.04"/>
    <n v="68683"/>
  </r>
  <r>
    <x v="0"/>
    <x v="0"/>
    <s v="04"/>
    <x v="8"/>
    <x v="0"/>
    <s v="BD_结果页"/>
    <n v="2248010"/>
    <n v="2687.13"/>
    <n v="1.2"/>
    <n v="3.0700000000000002E-2"/>
    <n v="0.04"/>
    <n v="68910"/>
  </r>
  <r>
    <x v="0"/>
    <x v="0"/>
    <s v="04"/>
    <x v="9"/>
    <x v="0"/>
    <s v="BD_结果页"/>
    <n v="2284697"/>
    <n v="2726.5"/>
    <n v="1.19"/>
    <n v="2.9700000000000001E-2"/>
    <n v="0.04"/>
    <n v="67816"/>
  </r>
  <r>
    <x v="0"/>
    <x v="0"/>
    <s v="04"/>
    <x v="10"/>
    <x v="0"/>
    <s v="BD_结果页"/>
    <n v="2370246"/>
    <n v="2743.79"/>
    <n v="1.1599999999999999"/>
    <n v="3.04E-2"/>
    <n v="0.04"/>
    <n v="72170"/>
  </r>
  <r>
    <x v="0"/>
    <x v="0"/>
    <s v="04"/>
    <x v="11"/>
    <x v="0"/>
    <s v="BD_结果页"/>
    <n v="2786324"/>
    <n v="3422.01"/>
    <n v="1.23"/>
    <n v="3.2599999999999997E-2"/>
    <n v="0.04"/>
    <n v="90804"/>
  </r>
  <r>
    <x v="0"/>
    <x v="0"/>
    <s v="04"/>
    <x v="12"/>
    <x v="0"/>
    <s v="BD_结果页"/>
    <n v="2699623"/>
    <n v="3363.19"/>
    <n v="1.25"/>
    <n v="3.1899999999999998E-2"/>
    <n v="0.04"/>
    <n v="86005"/>
  </r>
  <r>
    <x v="0"/>
    <x v="0"/>
    <s v="04"/>
    <x v="13"/>
    <x v="0"/>
    <s v="BD_结果页"/>
    <n v="2621687"/>
    <n v="2842"/>
    <n v="1.08"/>
    <n v="3.1199999999999999E-2"/>
    <n v="0.03"/>
    <n v="81888"/>
  </r>
  <r>
    <x v="0"/>
    <x v="0"/>
    <s v="04"/>
    <x v="14"/>
    <x v="0"/>
    <s v="BD_结果页"/>
    <n v="2607058"/>
    <n v="2900.47"/>
    <n v="1.1100000000000001"/>
    <n v="3.15E-2"/>
    <n v="0.04"/>
    <n v="82114"/>
  </r>
  <r>
    <x v="0"/>
    <x v="0"/>
    <s v="04"/>
    <x v="15"/>
    <x v="0"/>
    <s v="BD_结果页"/>
    <n v="2651421"/>
    <n v="3015.71"/>
    <n v="1.1399999999999999"/>
    <n v="3.1199999999999999E-2"/>
    <n v="0.04"/>
    <n v="82681"/>
  </r>
  <r>
    <x v="0"/>
    <x v="0"/>
    <s v="04"/>
    <x v="16"/>
    <x v="0"/>
    <s v="BD_结果页"/>
    <n v="2476069"/>
    <n v="2781.49"/>
    <n v="1.1200000000000001"/>
    <n v="3.0499999999999999E-2"/>
    <n v="0.04"/>
    <n v="75426"/>
  </r>
  <r>
    <x v="0"/>
    <x v="0"/>
    <s v="04"/>
    <x v="17"/>
    <x v="0"/>
    <s v="BD_结果页"/>
    <n v="2237711"/>
    <n v="2395.94"/>
    <n v="1.07"/>
    <n v="3.04E-2"/>
    <n v="0.04"/>
    <n v="67939"/>
  </r>
  <r>
    <x v="0"/>
    <x v="0"/>
    <s v="04"/>
    <x v="18"/>
    <x v="0"/>
    <s v="BD_结果页"/>
    <n v="2420188"/>
    <n v="2656.75"/>
    <n v="1.1000000000000001"/>
    <n v="3.1899999999999998E-2"/>
    <n v="0.03"/>
    <n v="77156"/>
  </r>
  <r>
    <x v="0"/>
    <x v="0"/>
    <s v="04"/>
    <x v="19"/>
    <x v="0"/>
    <s v="BD_结果页"/>
    <n v="1924190"/>
    <n v="2275.87"/>
    <n v="1.18"/>
    <n v="2.8299999999999999E-2"/>
    <n v="0.04"/>
    <n v="54460"/>
  </r>
  <r>
    <x v="0"/>
    <x v="0"/>
    <s v="04"/>
    <x v="20"/>
    <x v="0"/>
    <s v="BD_结果页"/>
    <n v="2493618"/>
    <n v="2920.82"/>
    <n v="1.17"/>
    <n v="2.7400000000000001E-2"/>
    <n v="0.04"/>
    <n v="68261"/>
  </r>
  <r>
    <x v="0"/>
    <x v="0"/>
    <s v="04"/>
    <x v="21"/>
    <x v="0"/>
    <s v="BD_结果页"/>
    <n v="2798408"/>
    <n v="3318.35"/>
    <n v="1.19"/>
    <n v="2.8199999999999999E-2"/>
    <n v="0.04"/>
    <n v="78795"/>
  </r>
  <r>
    <x v="0"/>
    <x v="0"/>
    <s v="04"/>
    <x v="22"/>
    <x v="0"/>
    <s v="BD_结果页"/>
    <n v="2685389"/>
    <n v="3257.06"/>
    <n v="1.21"/>
    <n v="2.7900000000000001E-2"/>
    <n v="0.04"/>
    <n v="74864"/>
  </r>
  <r>
    <x v="0"/>
    <x v="0"/>
    <s v="04"/>
    <x v="23"/>
    <x v="0"/>
    <s v="BD_结果页"/>
    <n v="2704687"/>
    <n v="3027.86"/>
    <n v="1.1200000000000001"/>
    <n v="2.76E-2"/>
    <n v="0.04"/>
    <n v="74730"/>
  </r>
  <r>
    <x v="0"/>
    <x v="0"/>
    <s v="04"/>
    <x v="24"/>
    <x v="0"/>
    <s v="BD_结果页"/>
    <n v="2799439"/>
    <n v="3299.13"/>
    <n v="1.18"/>
    <n v="2.8000000000000001E-2"/>
    <n v="0.04"/>
    <n v="78261"/>
  </r>
  <r>
    <x v="0"/>
    <x v="0"/>
    <s v="04"/>
    <x v="25"/>
    <x v="0"/>
    <s v="BD_结果页"/>
    <n v="2594420"/>
    <n v="3250.39"/>
    <n v="1.25"/>
    <n v="2.9600000000000001E-2"/>
    <n v="0.04"/>
    <n v="76790"/>
  </r>
  <r>
    <x v="0"/>
    <x v="0"/>
    <s v="04"/>
    <x v="26"/>
    <x v="0"/>
    <s v="BD_结果页"/>
    <n v="2533912"/>
    <n v="3144.3"/>
    <n v="1.24"/>
    <n v="2.9600000000000001E-2"/>
    <n v="0.04"/>
    <n v="74943"/>
  </r>
  <r>
    <x v="0"/>
    <x v="0"/>
    <s v="04"/>
    <x v="27"/>
    <x v="0"/>
    <s v="BD_结果页"/>
    <n v="2594488"/>
    <n v="3153.6"/>
    <n v="1.22"/>
    <n v="2.9000000000000001E-2"/>
    <n v="0.04"/>
    <n v="75317"/>
  </r>
  <r>
    <x v="0"/>
    <x v="0"/>
    <s v="04"/>
    <x v="28"/>
    <x v="0"/>
    <s v="BD_结果页"/>
    <n v="2518730"/>
    <n v="3107.16"/>
    <n v="1.23"/>
    <n v="2.8299999999999999E-2"/>
    <n v="0.04"/>
    <n v="71344"/>
  </r>
  <r>
    <x v="0"/>
    <x v="0"/>
    <s v="04"/>
    <x v="29"/>
    <x v="0"/>
    <s v="BD_结果页"/>
    <n v="2531761"/>
    <n v="3034.4"/>
    <n v="1.2"/>
    <n v="2.7199999999999998E-2"/>
    <n v="0.04"/>
    <n v="68785"/>
  </r>
  <r>
    <x v="0"/>
    <x v="1"/>
    <s v="06"/>
    <x v="30"/>
    <x v="1"/>
    <s v="BD_结果页"/>
    <n v="812029"/>
    <n v="323.5"/>
    <n v="0.4"/>
    <n v="3.2899999999999999E-2"/>
    <n v="0.01"/>
    <n v="26687"/>
  </r>
  <r>
    <x v="0"/>
    <x v="1"/>
    <s v="06"/>
    <x v="31"/>
    <x v="1"/>
    <s v="BD_结果页"/>
    <n v="865403"/>
    <n v="331.06"/>
    <n v="0.38"/>
    <n v="3.0800000000000001E-2"/>
    <n v="0.01"/>
    <n v="26638"/>
  </r>
  <r>
    <x v="0"/>
    <x v="1"/>
    <s v="06"/>
    <x v="32"/>
    <x v="1"/>
    <s v="BD_结果页"/>
    <n v="827852"/>
    <n v="337.41"/>
    <n v="0.41"/>
    <n v="3.1199999999999999E-2"/>
    <n v="0.01"/>
    <n v="25795"/>
  </r>
  <r>
    <x v="0"/>
    <x v="1"/>
    <s v="06"/>
    <x v="33"/>
    <x v="1"/>
    <s v="BD_结果页"/>
    <n v="830190"/>
    <n v="300.70999999999998"/>
    <n v="0.36"/>
    <n v="2.9700000000000001E-2"/>
    <n v="0.01"/>
    <n v="24689"/>
  </r>
  <r>
    <x v="0"/>
    <x v="1"/>
    <s v="06"/>
    <x v="34"/>
    <x v="1"/>
    <s v="BD_结果页"/>
    <n v="807541"/>
    <n v="339.86"/>
    <n v="0.42"/>
    <n v="2.87E-2"/>
    <n v="0.01"/>
    <n v="23207"/>
  </r>
  <r>
    <x v="0"/>
    <x v="1"/>
    <s v="06"/>
    <x v="35"/>
    <x v="1"/>
    <s v="BD_结果页"/>
    <n v="760768"/>
    <n v="381.98"/>
    <n v="0.5"/>
    <n v="2.87E-2"/>
    <n v="0.02"/>
    <n v="21831"/>
  </r>
  <r>
    <x v="0"/>
    <x v="1"/>
    <s v="06"/>
    <x v="36"/>
    <x v="1"/>
    <s v="BD_结果页"/>
    <n v="740718"/>
    <n v="272.89"/>
    <n v="0.37"/>
    <n v="2.8299999999999999E-2"/>
    <n v="0.01"/>
    <n v="20968"/>
  </r>
  <r>
    <x v="0"/>
    <x v="1"/>
    <s v="06"/>
    <x v="37"/>
    <x v="1"/>
    <s v="BD_结果页"/>
    <n v="880697"/>
    <n v="232.08"/>
    <n v="0.26"/>
    <n v="2.53E-2"/>
    <n v="0.01"/>
    <n v="22258"/>
  </r>
  <r>
    <x v="0"/>
    <x v="1"/>
    <s v="06"/>
    <x v="38"/>
    <x v="1"/>
    <s v="BD_结果页"/>
    <n v="779592"/>
    <n v="215.64"/>
    <n v="0.28000000000000003"/>
    <n v="2.24E-2"/>
    <n v="0.01"/>
    <n v="17445"/>
  </r>
  <r>
    <x v="0"/>
    <x v="1"/>
    <s v="06"/>
    <x v="39"/>
    <x v="1"/>
    <s v="BD_结果页"/>
    <n v="820582"/>
    <n v="249.07"/>
    <n v="0.3"/>
    <n v="1.9699999999999999E-2"/>
    <n v="0.02"/>
    <n v="16176"/>
  </r>
  <r>
    <x v="0"/>
    <x v="1"/>
    <s v="06"/>
    <x v="40"/>
    <x v="1"/>
    <s v="BD_结果页"/>
    <n v="791810"/>
    <n v="194.18"/>
    <n v="0.25"/>
    <n v="1.9E-2"/>
    <n v="0.01"/>
    <n v="15010"/>
  </r>
  <r>
    <x v="0"/>
    <x v="1"/>
    <s v="06"/>
    <x v="41"/>
    <x v="1"/>
    <s v="BD_结果页"/>
    <n v="738460"/>
    <n v="299.22000000000003"/>
    <n v="0.41"/>
    <n v="1.8499999999999999E-2"/>
    <n v="0.02"/>
    <n v="13665"/>
  </r>
  <r>
    <x v="0"/>
    <x v="1"/>
    <s v="06"/>
    <x v="42"/>
    <x v="1"/>
    <s v="BD_结果页"/>
    <n v="728453"/>
    <n v="259.45999999999998"/>
    <n v="0.36"/>
    <n v="1.8599999999999998E-2"/>
    <n v="0.02"/>
    <n v="13564"/>
  </r>
  <r>
    <x v="0"/>
    <x v="1"/>
    <s v="06"/>
    <x v="43"/>
    <x v="1"/>
    <s v="BD_结果页"/>
    <n v="813458"/>
    <n v="182"/>
    <n v="0.22"/>
    <n v="1.9E-2"/>
    <n v="0.01"/>
    <n v="15490"/>
  </r>
  <r>
    <x v="0"/>
    <x v="1"/>
    <s v="06"/>
    <x v="44"/>
    <x v="1"/>
    <s v="BD_结果页"/>
    <n v="928483"/>
    <n v="247.45"/>
    <n v="0.27"/>
    <n v="1.9099999999999999E-2"/>
    <n v="0.01"/>
    <n v="17761"/>
  </r>
  <r>
    <x v="0"/>
    <x v="1"/>
    <s v="06"/>
    <x v="45"/>
    <x v="1"/>
    <s v="BD_结果页"/>
    <n v="1026814"/>
    <n v="277.77999999999997"/>
    <n v="0.27"/>
    <n v="1.8700000000000001E-2"/>
    <n v="0.01"/>
    <n v="19157"/>
  </r>
  <r>
    <x v="0"/>
    <x v="1"/>
    <s v="06"/>
    <x v="46"/>
    <x v="1"/>
    <s v="BD_结果页"/>
    <n v="975560"/>
    <n v="229.6"/>
    <n v="0.24"/>
    <n v="1.8800000000000001E-2"/>
    <n v="0.01"/>
    <n v="18373"/>
  </r>
  <r>
    <x v="0"/>
    <x v="1"/>
    <s v="06"/>
    <x v="47"/>
    <x v="1"/>
    <s v="BD_结果页"/>
    <n v="845206"/>
    <n v="234.8"/>
    <n v="0.28000000000000003"/>
    <n v="1.9900000000000001E-2"/>
    <n v="0.01"/>
    <n v="16800"/>
  </r>
  <r>
    <x v="0"/>
    <x v="1"/>
    <s v="06"/>
    <x v="48"/>
    <x v="1"/>
    <s v="BD_结果页"/>
    <n v="1053723"/>
    <n v="321.42"/>
    <n v="0.31"/>
    <n v="2.07E-2"/>
    <n v="0.01"/>
    <n v="21786"/>
  </r>
  <r>
    <x v="0"/>
    <x v="1"/>
    <s v="06"/>
    <x v="49"/>
    <x v="1"/>
    <s v="BD_结果页"/>
    <n v="1305612"/>
    <n v="424.88"/>
    <n v="0.33"/>
    <n v="1.9800000000000002E-2"/>
    <n v="0.02"/>
    <n v="25858"/>
  </r>
  <r>
    <x v="0"/>
    <x v="1"/>
    <s v="06"/>
    <x v="50"/>
    <x v="1"/>
    <s v="BD_结果页"/>
    <n v="1272615"/>
    <n v="353.09"/>
    <n v="0.28000000000000003"/>
    <n v="2.0500000000000001E-2"/>
    <n v="0.01"/>
    <n v="26063"/>
  </r>
  <r>
    <x v="0"/>
    <x v="1"/>
    <s v="06"/>
    <x v="51"/>
    <x v="1"/>
    <s v="BD_结果页"/>
    <n v="1307447"/>
    <n v="447.37"/>
    <n v="0.34"/>
    <n v="2.0799999999999999E-2"/>
    <n v="0.02"/>
    <n v="27241"/>
  </r>
  <r>
    <x v="0"/>
    <x v="1"/>
    <s v="05"/>
    <x v="52"/>
    <x v="1"/>
    <s v="BD_结果页"/>
    <n v="1451631"/>
    <n v="518.95000000000005"/>
    <n v="0.36"/>
    <n v="2.24E-2"/>
    <n v="0.02"/>
    <n v="32568"/>
  </r>
  <r>
    <x v="0"/>
    <x v="1"/>
    <s v="05"/>
    <x v="53"/>
    <x v="1"/>
    <s v="BD_结果页"/>
    <n v="1370341"/>
    <n v="499.79"/>
    <n v="0.36"/>
    <n v="2.2700000000000001E-2"/>
    <n v="0.02"/>
    <n v="31041"/>
  </r>
  <r>
    <x v="0"/>
    <x v="1"/>
    <s v="05"/>
    <x v="54"/>
    <x v="1"/>
    <s v="BD_结果页"/>
    <n v="1371597"/>
    <n v="419.66"/>
    <n v="0.31"/>
    <n v="2.1600000000000001E-2"/>
    <n v="0.01"/>
    <n v="29650"/>
  </r>
  <r>
    <x v="0"/>
    <x v="1"/>
    <s v="05"/>
    <x v="55"/>
    <x v="1"/>
    <s v="BD_结果页"/>
    <n v="1298850"/>
    <n v="405.36"/>
    <n v="0.31"/>
    <n v="2.12E-2"/>
    <n v="0.01"/>
    <n v="27543"/>
  </r>
  <r>
    <x v="0"/>
    <x v="1"/>
    <s v="05"/>
    <x v="56"/>
    <x v="1"/>
    <s v="BD_结果页"/>
    <n v="1591498"/>
    <n v="465.12"/>
    <n v="0.28999999999999998"/>
    <n v="2.1600000000000001E-2"/>
    <n v="0.01"/>
    <n v="34404"/>
  </r>
  <r>
    <x v="0"/>
    <x v="1"/>
    <s v="05"/>
    <x v="57"/>
    <x v="1"/>
    <s v="BD_结果页"/>
    <n v="1666804"/>
    <n v="529.79999999999995"/>
    <n v="0.32"/>
    <n v="2.0899999999999998E-2"/>
    <n v="0.02"/>
    <n v="34880"/>
  </r>
  <r>
    <x v="0"/>
    <x v="1"/>
    <s v="05"/>
    <x v="58"/>
    <x v="1"/>
    <s v="BD_结果页"/>
    <n v="1608582"/>
    <n v="483.98"/>
    <n v="0.3"/>
    <n v="2.0899999999999998E-2"/>
    <n v="0.01"/>
    <n v="33555"/>
  </r>
  <r>
    <x v="0"/>
    <x v="1"/>
    <s v="05"/>
    <x v="59"/>
    <x v="1"/>
    <s v="BD_结果页"/>
    <n v="1643782"/>
    <n v="528.5"/>
    <n v="0.32"/>
    <n v="2.1100000000000001E-2"/>
    <n v="0.02"/>
    <n v="34678"/>
  </r>
  <r>
    <x v="0"/>
    <x v="1"/>
    <s v="05"/>
    <x v="60"/>
    <x v="1"/>
    <s v="BD_结果页"/>
    <n v="1679860"/>
    <n v="619.72"/>
    <n v="0.37"/>
    <n v="2.1299999999999999E-2"/>
    <n v="0.02"/>
    <n v="35819"/>
  </r>
  <r>
    <x v="0"/>
    <x v="1"/>
    <s v="05"/>
    <x v="61"/>
    <x v="1"/>
    <s v="BD_结果页"/>
    <n v="1761908"/>
    <n v="511.59"/>
    <n v="0.28999999999999998"/>
    <n v="2.1100000000000001E-2"/>
    <n v="0.01"/>
    <n v="37203"/>
  </r>
  <r>
    <x v="0"/>
    <x v="1"/>
    <s v="05"/>
    <x v="62"/>
    <x v="1"/>
    <s v="BD_结果页"/>
    <n v="1786046"/>
    <n v="725.01"/>
    <n v="0.41"/>
    <n v="2.1000000000000001E-2"/>
    <n v="0.02"/>
    <n v="37544"/>
  </r>
  <r>
    <x v="0"/>
    <x v="1"/>
    <s v="05"/>
    <x v="63"/>
    <x v="1"/>
    <s v="BD_结果页"/>
    <n v="1850173"/>
    <n v="676.45"/>
    <n v="0.37"/>
    <n v="2.06E-2"/>
    <n v="0.02"/>
    <n v="38128"/>
  </r>
  <r>
    <x v="0"/>
    <x v="1"/>
    <s v="05"/>
    <x v="64"/>
    <x v="1"/>
    <s v="BD_结果页"/>
    <n v="1773760"/>
    <n v="758.27"/>
    <n v="0.43"/>
    <n v="2.0799999999999999E-2"/>
    <n v="0.02"/>
    <n v="36877"/>
  </r>
  <r>
    <x v="0"/>
    <x v="1"/>
    <s v="05"/>
    <x v="65"/>
    <x v="1"/>
    <s v="BD_结果页"/>
    <n v="1491648"/>
    <n v="573.23"/>
    <n v="0.38"/>
    <n v="2.1399999999999999E-2"/>
    <n v="0.02"/>
    <n v="31914"/>
  </r>
  <r>
    <x v="0"/>
    <x v="1"/>
    <s v="05"/>
    <x v="66"/>
    <x v="1"/>
    <s v="BD_结果页"/>
    <n v="1654110"/>
    <n v="594.78"/>
    <n v="0.36"/>
    <n v="2.5999999999999999E-2"/>
    <n v="0.01"/>
    <n v="43022"/>
  </r>
  <r>
    <x v="0"/>
    <x v="1"/>
    <s v="05"/>
    <x v="67"/>
    <x v="1"/>
    <s v="BD_结果页"/>
    <n v="1614011"/>
    <n v="515.57000000000005"/>
    <n v="0.32"/>
    <n v="2.6800000000000001E-2"/>
    <n v="0.01"/>
    <n v="43234"/>
  </r>
  <r>
    <x v="0"/>
    <x v="1"/>
    <s v="05"/>
    <x v="68"/>
    <x v="1"/>
    <s v="BD_结果页"/>
    <n v="1672212"/>
    <n v="597.49"/>
    <n v="0.36"/>
    <n v="2.6100000000000002E-2"/>
    <n v="0.01"/>
    <n v="43699"/>
  </r>
  <r>
    <x v="0"/>
    <x v="1"/>
    <s v="05"/>
    <x v="69"/>
    <x v="1"/>
    <s v="BD_结果页"/>
    <n v="1501259"/>
    <n v="479.54"/>
    <n v="0.32"/>
    <n v="2.12E-2"/>
    <n v="0.02"/>
    <n v="31819"/>
  </r>
  <r>
    <x v="0"/>
    <x v="1"/>
    <s v="05"/>
    <x v="70"/>
    <x v="1"/>
    <s v="BD_结果页"/>
    <n v="1528209"/>
    <n v="485.05"/>
    <n v="0.32"/>
    <n v="2.5600000000000001E-2"/>
    <n v="0.01"/>
    <n v="39135"/>
  </r>
  <r>
    <x v="0"/>
    <x v="1"/>
    <s v="05"/>
    <x v="71"/>
    <x v="1"/>
    <s v="BD_结果页"/>
    <n v="1619478"/>
    <n v="593.66"/>
    <n v="0.37"/>
    <n v="2.5999999999999999E-2"/>
    <n v="0.01"/>
    <n v="42070"/>
  </r>
  <r>
    <x v="0"/>
    <x v="1"/>
    <s v="05"/>
    <x v="72"/>
    <x v="1"/>
    <s v="BD_结果页"/>
    <n v="1669256"/>
    <n v="715.18"/>
    <n v="0.43"/>
    <n v="2.5999999999999999E-2"/>
    <n v="0.02"/>
    <n v="43363"/>
  </r>
  <r>
    <x v="0"/>
    <x v="1"/>
    <s v="05"/>
    <x v="73"/>
    <x v="1"/>
    <s v="BD_结果页"/>
    <n v="1714061"/>
    <n v="839.61"/>
    <n v="0.49"/>
    <n v="2.6499999999999999E-2"/>
    <n v="0.02"/>
    <n v="45341"/>
  </r>
  <r>
    <x v="0"/>
    <x v="1"/>
    <s v="05"/>
    <x v="74"/>
    <x v="1"/>
    <s v="BD_结果页"/>
    <n v="1792241"/>
    <n v="801.61"/>
    <n v="0.45"/>
    <n v="2.58E-2"/>
    <n v="0.02"/>
    <n v="46301"/>
  </r>
  <r>
    <x v="0"/>
    <x v="1"/>
    <s v="05"/>
    <x v="75"/>
    <x v="1"/>
    <s v="BD_结果页"/>
    <n v="1861353"/>
    <n v="817.11"/>
    <n v="0.44"/>
    <n v="2.5499999999999998E-2"/>
    <n v="0.02"/>
    <n v="47407"/>
  </r>
  <r>
    <x v="0"/>
    <x v="1"/>
    <s v="05"/>
    <x v="76"/>
    <x v="1"/>
    <s v="BD_结果页"/>
    <n v="1893459"/>
    <n v="845.61"/>
    <n v="0.45"/>
    <n v="2.5000000000000001E-2"/>
    <n v="0.02"/>
    <n v="47319"/>
  </r>
  <r>
    <x v="0"/>
    <x v="1"/>
    <s v="05"/>
    <x v="77"/>
    <x v="1"/>
    <s v="BD_结果页"/>
    <n v="1962135"/>
    <n v="846.07"/>
    <n v="0.43"/>
    <n v="2.46E-2"/>
    <n v="0.02"/>
    <n v="48311"/>
  </r>
  <r>
    <x v="0"/>
    <x v="1"/>
    <s v="05"/>
    <x v="78"/>
    <x v="1"/>
    <s v="BD_结果页"/>
    <n v="2093337"/>
    <n v="902.33"/>
    <n v="0.43"/>
    <n v="2.5000000000000001E-2"/>
    <n v="0.02"/>
    <n v="52379"/>
  </r>
  <r>
    <x v="0"/>
    <x v="1"/>
    <s v="05"/>
    <x v="79"/>
    <x v="1"/>
    <s v="BD_结果页"/>
    <n v="2129593"/>
    <n v="845.21"/>
    <n v="0.4"/>
    <n v="2.4799999999999999E-2"/>
    <n v="0.02"/>
    <n v="52839"/>
  </r>
  <r>
    <x v="0"/>
    <x v="1"/>
    <s v="05"/>
    <x v="80"/>
    <x v="1"/>
    <s v="BD_结果页"/>
    <n v="2091681"/>
    <n v="897.11"/>
    <n v="0.43"/>
    <n v="2.52E-2"/>
    <n v="0.02"/>
    <n v="52801"/>
  </r>
  <r>
    <x v="0"/>
    <x v="1"/>
    <s v="05"/>
    <x v="81"/>
    <x v="1"/>
    <s v="BD_结果页"/>
    <n v="1986903"/>
    <n v="833.29"/>
    <n v="0.42"/>
    <n v="2.58E-2"/>
    <n v="0.02"/>
    <n v="51314"/>
  </r>
  <r>
    <x v="0"/>
    <x v="1"/>
    <s v="05"/>
    <x v="82"/>
    <x v="1"/>
    <s v="BD_结果页"/>
    <n v="1971912"/>
    <n v="891.8"/>
    <n v="0.45"/>
    <n v="2.5499999999999998E-2"/>
    <n v="0.02"/>
    <n v="50312"/>
  </r>
  <r>
    <x v="0"/>
    <x v="1"/>
    <s v="04"/>
    <x v="0"/>
    <x v="1"/>
    <s v="BD_结果页"/>
    <n v="1945482"/>
    <n v="875.15"/>
    <n v="0.45"/>
    <n v="2.4299999999999999E-2"/>
    <n v="0.02"/>
    <n v="47243"/>
  </r>
  <r>
    <x v="0"/>
    <x v="1"/>
    <s v="04"/>
    <x v="1"/>
    <x v="1"/>
    <s v="BD_结果页"/>
    <n v="1740393"/>
    <n v="624.88"/>
    <n v="0.36"/>
    <n v="2.3900000000000001E-2"/>
    <n v="0.02"/>
    <n v="41638"/>
  </r>
  <r>
    <x v="0"/>
    <x v="1"/>
    <s v="04"/>
    <x v="2"/>
    <x v="1"/>
    <s v="BD_结果页"/>
    <n v="1765650"/>
    <n v="681.86"/>
    <n v="0.39"/>
    <n v="2.3800000000000002E-2"/>
    <n v="0.02"/>
    <n v="42041"/>
  </r>
  <r>
    <x v="0"/>
    <x v="1"/>
    <s v="04"/>
    <x v="3"/>
    <x v="1"/>
    <s v="BD_结果页"/>
    <n v="1835939"/>
    <n v="768.15"/>
    <n v="0.42"/>
    <n v="2.3800000000000002E-2"/>
    <n v="0.02"/>
    <n v="43724"/>
  </r>
  <r>
    <x v="0"/>
    <x v="1"/>
    <s v="04"/>
    <x v="4"/>
    <x v="1"/>
    <s v="BD_结果页"/>
    <n v="1859112"/>
    <n v="878.47"/>
    <n v="0.47"/>
    <n v="2.4799999999999999E-2"/>
    <n v="0.02"/>
    <n v="46188"/>
  </r>
  <r>
    <x v="0"/>
    <x v="1"/>
    <s v="04"/>
    <x v="5"/>
    <x v="1"/>
    <s v="BD_结果页"/>
    <n v="1899578"/>
    <n v="745.19"/>
    <n v="0.39"/>
    <n v="2.4400000000000002E-2"/>
    <n v="0.02"/>
    <n v="46326"/>
  </r>
  <r>
    <x v="0"/>
    <x v="1"/>
    <s v="04"/>
    <x v="6"/>
    <x v="1"/>
    <s v="BD_结果页"/>
    <n v="1986592"/>
    <n v="792.14"/>
    <n v="0.4"/>
    <n v="2.3699999999999999E-2"/>
    <n v="0.02"/>
    <n v="47121"/>
  </r>
  <r>
    <x v="0"/>
    <x v="1"/>
    <s v="04"/>
    <x v="7"/>
    <x v="1"/>
    <s v="BD_结果页"/>
    <n v="2052666"/>
    <n v="897.83"/>
    <n v="0.44"/>
    <n v="2.3400000000000001E-2"/>
    <n v="0.02"/>
    <n v="48116"/>
  </r>
  <r>
    <x v="0"/>
    <x v="1"/>
    <s v="04"/>
    <x v="8"/>
    <x v="1"/>
    <s v="BD_结果页"/>
    <n v="2142569"/>
    <n v="907.21"/>
    <n v="0.42"/>
    <n v="2.41E-2"/>
    <n v="0.02"/>
    <n v="51534"/>
  </r>
  <r>
    <x v="0"/>
    <x v="1"/>
    <s v="04"/>
    <x v="9"/>
    <x v="1"/>
    <s v="BD_结果页"/>
    <n v="2153484"/>
    <n v="999.11"/>
    <n v="0.46"/>
    <n v="2.4E-2"/>
    <n v="0.02"/>
    <n v="51775"/>
  </r>
  <r>
    <x v="0"/>
    <x v="1"/>
    <s v="04"/>
    <x v="10"/>
    <x v="1"/>
    <s v="BD_结果页"/>
    <n v="2226077"/>
    <n v="1093.23"/>
    <n v="0.49"/>
    <n v="2.4400000000000002E-2"/>
    <n v="0.02"/>
    <n v="54222"/>
  </r>
  <r>
    <x v="0"/>
    <x v="1"/>
    <s v="04"/>
    <x v="11"/>
    <x v="1"/>
    <s v="BD_结果页"/>
    <n v="2324373"/>
    <n v="1358.53"/>
    <n v="0.57999999999999996"/>
    <n v="2.4E-2"/>
    <n v="0.02"/>
    <n v="55675"/>
  </r>
  <r>
    <x v="0"/>
    <x v="1"/>
    <s v="04"/>
    <x v="12"/>
    <x v="1"/>
    <s v="BD_结果页"/>
    <n v="2153160"/>
    <n v="1036.1199999999999"/>
    <n v="0.48"/>
    <n v="2.4E-2"/>
    <n v="0.02"/>
    <n v="51570"/>
  </r>
  <r>
    <x v="0"/>
    <x v="1"/>
    <s v="04"/>
    <x v="13"/>
    <x v="1"/>
    <s v="BD_结果页"/>
    <n v="2316398"/>
    <n v="1149.48"/>
    <n v="0.5"/>
    <n v="2.3199999999999998E-2"/>
    <n v="0.02"/>
    <n v="53796"/>
  </r>
  <r>
    <x v="0"/>
    <x v="1"/>
    <s v="04"/>
    <x v="14"/>
    <x v="1"/>
    <s v="BD_结果页"/>
    <n v="2112230"/>
    <n v="974.83"/>
    <n v="0.46"/>
    <n v="2.35E-2"/>
    <n v="0.02"/>
    <n v="49532"/>
  </r>
  <r>
    <x v="0"/>
    <x v="1"/>
    <s v="04"/>
    <x v="15"/>
    <x v="1"/>
    <s v="BD_结果页"/>
    <n v="2052247"/>
    <n v="1076.3399999999999"/>
    <n v="0.52"/>
    <n v="2.2700000000000001E-2"/>
    <n v="0.02"/>
    <n v="46564"/>
  </r>
  <r>
    <x v="0"/>
    <x v="1"/>
    <s v="04"/>
    <x v="16"/>
    <x v="1"/>
    <s v="BD_结果页"/>
    <n v="2124054"/>
    <n v="887.01"/>
    <n v="0.42"/>
    <n v="2.35E-2"/>
    <n v="0.02"/>
    <n v="49821"/>
  </r>
  <r>
    <x v="0"/>
    <x v="1"/>
    <s v="04"/>
    <x v="17"/>
    <x v="1"/>
    <s v="BD_结果页"/>
    <n v="1682314"/>
    <n v="737.2"/>
    <n v="0.44"/>
    <n v="2.4400000000000002E-2"/>
    <n v="0.02"/>
    <n v="41004"/>
  </r>
  <r>
    <x v="0"/>
    <x v="1"/>
    <s v="04"/>
    <x v="18"/>
    <x v="1"/>
    <s v="BD_结果页"/>
    <n v="1753350"/>
    <n v="770.94"/>
    <n v="0.44"/>
    <n v="2.4299999999999999E-2"/>
    <n v="0.02"/>
    <n v="42525"/>
  </r>
  <r>
    <x v="0"/>
    <x v="1"/>
    <s v="04"/>
    <x v="19"/>
    <x v="1"/>
    <s v="BD_结果页"/>
    <n v="2240799"/>
    <n v="927.22"/>
    <n v="0.41"/>
    <n v="2.5000000000000001E-2"/>
    <n v="0.02"/>
    <n v="56096"/>
  </r>
  <r>
    <x v="0"/>
    <x v="1"/>
    <s v="04"/>
    <x v="20"/>
    <x v="1"/>
    <s v="BD_结果页"/>
    <n v="1816172"/>
    <n v="850.43"/>
    <n v="0.47"/>
    <n v="2.6100000000000002E-2"/>
    <n v="0.02"/>
    <n v="47427"/>
  </r>
  <r>
    <x v="0"/>
    <x v="1"/>
    <s v="04"/>
    <x v="21"/>
    <x v="1"/>
    <s v="BD_结果页"/>
    <n v="1923449"/>
    <n v="869.68"/>
    <n v="0.45"/>
    <n v="2.4899999999999999E-2"/>
    <n v="0.02"/>
    <n v="47844"/>
  </r>
  <r>
    <x v="0"/>
    <x v="1"/>
    <s v="04"/>
    <x v="22"/>
    <x v="1"/>
    <s v="BD_结果页"/>
    <n v="1978676"/>
    <n v="970.9"/>
    <n v="0.49"/>
    <n v="2.5499999999999998E-2"/>
    <n v="0.02"/>
    <n v="50428"/>
  </r>
  <r>
    <x v="0"/>
    <x v="1"/>
    <s v="04"/>
    <x v="23"/>
    <x v="1"/>
    <s v="BD_结果页"/>
    <n v="1990188"/>
    <n v="900.04"/>
    <n v="0.45"/>
    <n v="2.4799999999999999E-2"/>
    <n v="0.02"/>
    <n v="49378"/>
  </r>
  <r>
    <x v="0"/>
    <x v="1"/>
    <s v="04"/>
    <x v="24"/>
    <x v="1"/>
    <s v="BD_结果页"/>
    <n v="1781875"/>
    <n v="995.45"/>
    <n v="0.56000000000000005"/>
    <n v="2.6200000000000001E-2"/>
    <n v="0.02"/>
    <n v="46630"/>
  </r>
  <r>
    <x v="0"/>
    <x v="1"/>
    <s v="04"/>
    <x v="25"/>
    <x v="1"/>
    <s v="BD_结果页"/>
    <n v="1837525"/>
    <n v="921.88"/>
    <n v="0.5"/>
    <n v="2.6800000000000001E-2"/>
    <n v="0.02"/>
    <n v="49154"/>
  </r>
  <r>
    <x v="0"/>
    <x v="1"/>
    <s v="04"/>
    <x v="26"/>
    <x v="1"/>
    <s v="BD_结果页"/>
    <n v="1857781"/>
    <n v="893.79"/>
    <n v="0.48"/>
    <n v="2.64E-2"/>
    <n v="0.02"/>
    <n v="49120"/>
  </r>
  <r>
    <x v="0"/>
    <x v="1"/>
    <s v="04"/>
    <x v="27"/>
    <x v="1"/>
    <s v="BD_结果页"/>
    <n v="1910700"/>
    <n v="1010.34"/>
    <n v="0.53"/>
    <n v="2.6100000000000002E-2"/>
    <n v="0.02"/>
    <n v="49797"/>
  </r>
  <r>
    <x v="0"/>
    <x v="1"/>
    <s v="04"/>
    <x v="28"/>
    <x v="1"/>
    <s v="BD_结果页"/>
    <n v="1929081"/>
    <n v="961.14"/>
    <n v="0.5"/>
    <n v="2.5700000000000001E-2"/>
    <n v="0.02"/>
    <n v="49499"/>
  </r>
  <r>
    <x v="0"/>
    <x v="1"/>
    <s v="04"/>
    <x v="29"/>
    <x v="1"/>
    <s v="BD_结果页"/>
    <n v="1909912"/>
    <n v="945.33"/>
    <n v="0.5"/>
    <n v="2.5600000000000001E-2"/>
    <n v="0.02"/>
    <n v="48842"/>
  </r>
  <r>
    <x v="1"/>
    <x v="0"/>
    <s v="06"/>
    <x v="30"/>
    <x v="0"/>
    <s v="BD_首页"/>
    <n v="8757368"/>
    <n v="4802.1499999999996"/>
    <n v="0.55000000000000004"/>
    <n v="1.1599999999999999E-2"/>
    <n v="0.05"/>
    <n v="101653"/>
  </r>
  <r>
    <x v="1"/>
    <x v="0"/>
    <s v="06"/>
    <x v="31"/>
    <x v="0"/>
    <s v="BD_首页"/>
    <n v="8433439"/>
    <n v="4571.28"/>
    <n v="0.54"/>
    <n v="1.1900000000000001E-2"/>
    <n v="0.05"/>
    <n v="100352"/>
  </r>
  <r>
    <x v="1"/>
    <x v="0"/>
    <s v="06"/>
    <x v="32"/>
    <x v="0"/>
    <s v="BD_首页"/>
    <n v="8240901"/>
    <n v="4617.7700000000004"/>
    <n v="0.56000000000000005"/>
    <n v="1.21E-2"/>
    <n v="0.05"/>
    <n v="100063"/>
  </r>
  <r>
    <x v="1"/>
    <x v="0"/>
    <s v="06"/>
    <x v="33"/>
    <x v="0"/>
    <s v="BD_首页"/>
    <n v="8363216"/>
    <n v="4462.07"/>
    <n v="0.53"/>
    <n v="1.17E-2"/>
    <n v="0.05"/>
    <n v="98030"/>
  </r>
  <r>
    <x v="1"/>
    <x v="0"/>
    <s v="06"/>
    <x v="34"/>
    <x v="0"/>
    <s v="BD_首页"/>
    <n v="7878956"/>
    <n v="3956.9"/>
    <n v="0.5"/>
    <n v="1.1599999999999999E-2"/>
    <n v="0.04"/>
    <n v="91573"/>
  </r>
  <r>
    <x v="1"/>
    <x v="0"/>
    <s v="06"/>
    <x v="35"/>
    <x v="0"/>
    <s v="BD_首页"/>
    <n v="7911652"/>
    <n v="3795.09"/>
    <n v="0.48"/>
    <n v="1.1299999999999999E-2"/>
    <n v="0.04"/>
    <n v="89475"/>
  </r>
  <r>
    <x v="1"/>
    <x v="0"/>
    <s v="06"/>
    <x v="36"/>
    <x v="0"/>
    <s v="BD_首页"/>
    <n v="7812811"/>
    <n v="3641.18"/>
    <n v="0.47"/>
    <n v="1.0800000000000001E-2"/>
    <n v="0.04"/>
    <n v="84475"/>
  </r>
  <r>
    <x v="1"/>
    <x v="0"/>
    <s v="06"/>
    <x v="37"/>
    <x v="0"/>
    <s v="BD_首页"/>
    <n v="6955994"/>
    <n v="3301.8"/>
    <n v="0.47"/>
    <n v="1.0500000000000001E-2"/>
    <n v="0.05"/>
    <n v="73368"/>
  </r>
  <r>
    <x v="1"/>
    <x v="0"/>
    <s v="06"/>
    <x v="38"/>
    <x v="0"/>
    <s v="BD_首页"/>
    <n v="7111448"/>
    <n v="3568.25"/>
    <n v="0.5"/>
    <n v="1.09E-2"/>
    <n v="0.05"/>
    <n v="77499"/>
  </r>
  <r>
    <x v="1"/>
    <x v="0"/>
    <s v="06"/>
    <x v="39"/>
    <x v="0"/>
    <s v="BD_首页"/>
    <n v="7040833"/>
    <n v="3471.45"/>
    <n v="0.49"/>
    <n v="1.09E-2"/>
    <n v="0.05"/>
    <n v="76461"/>
  </r>
  <r>
    <x v="1"/>
    <x v="0"/>
    <s v="06"/>
    <x v="40"/>
    <x v="0"/>
    <s v="BD_首页"/>
    <n v="7891929"/>
    <n v="3538.71"/>
    <n v="0.45"/>
    <n v="9.7000000000000003E-3"/>
    <n v="0.05"/>
    <n v="76749"/>
  </r>
  <r>
    <x v="1"/>
    <x v="0"/>
    <s v="06"/>
    <x v="41"/>
    <x v="0"/>
    <s v="BD_首页"/>
    <n v="8514861"/>
    <n v="3769.7"/>
    <n v="0.44"/>
    <n v="9.2999999999999992E-3"/>
    <n v="0.05"/>
    <n v="79365"/>
  </r>
  <r>
    <x v="1"/>
    <x v="0"/>
    <s v="06"/>
    <x v="42"/>
    <x v="0"/>
    <s v="BD_首页"/>
    <n v="7615632"/>
    <n v="3660.97"/>
    <n v="0.48"/>
    <n v="1.03E-2"/>
    <n v="0.05"/>
    <n v="78117"/>
  </r>
  <r>
    <x v="1"/>
    <x v="0"/>
    <s v="06"/>
    <x v="43"/>
    <x v="0"/>
    <s v="BD_首页"/>
    <n v="7718178"/>
    <n v="3441.95"/>
    <n v="0.45"/>
    <n v="9.9000000000000008E-3"/>
    <n v="0.04"/>
    <n v="76789"/>
  </r>
  <r>
    <x v="1"/>
    <x v="0"/>
    <s v="06"/>
    <x v="44"/>
    <x v="0"/>
    <s v="BD_首页"/>
    <n v="7995700"/>
    <n v="3476.58"/>
    <n v="0.43"/>
    <n v="9.7000000000000003E-3"/>
    <n v="0.04"/>
    <n v="77628"/>
  </r>
  <r>
    <x v="1"/>
    <x v="0"/>
    <s v="06"/>
    <x v="45"/>
    <x v="0"/>
    <s v="BD_首页"/>
    <n v="7736226"/>
    <n v="3301.8"/>
    <n v="0.43"/>
    <n v="9.9000000000000008E-3"/>
    <n v="0.04"/>
    <n v="76203"/>
  </r>
  <r>
    <x v="1"/>
    <x v="0"/>
    <s v="06"/>
    <x v="46"/>
    <x v="0"/>
    <s v="BD_首页"/>
    <n v="7924464"/>
    <n v="3431.2"/>
    <n v="0.43"/>
    <n v="9.7999999999999997E-3"/>
    <n v="0.04"/>
    <n v="77690"/>
  </r>
  <r>
    <x v="1"/>
    <x v="0"/>
    <s v="06"/>
    <x v="47"/>
    <x v="0"/>
    <s v="BD_首页"/>
    <n v="9125490"/>
    <n v="3526.35"/>
    <n v="0.39"/>
    <n v="9.1999999999999998E-3"/>
    <n v="0.04"/>
    <n v="84118"/>
  </r>
  <r>
    <x v="1"/>
    <x v="0"/>
    <s v="06"/>
    <x v="48"/>
    <x v="0"/>
    <s v="BD_首页"/>
    <n v="8617932"/>
    <n v="3450.81"/>
    <n v="0.4"/>
    <n v="8.6E-3"/>
    <n v="0.05"/>
    <n v="73902"/>
  </r>
  <r>
    <x v="1"/>
    <x v="0"/>
    <s v="06"/>
    <x v="49"/>
    <x v="0"/>
    <s v="BD_首页"/>
    <n v="7882879"/>
    <n v="3410.46"/>
    <n v="0.43"/>
    <n v="8.6999999999999994E-3"/>
    <n v="0.05"/>
    <n v="68366"/>
  </r>
  <r>
    <x v="1"/>
    <x v="0"/>
    <s v="06"/>
    <x v="50"/>
    <x v="0"/>
    <s v="BD_首页"/>
    <n v="7347800"/>
    <n v="3441.85"/>
    <n v="0.47"/>
    <n v="8.9999999999999993E-3"/>
    <n v="0.05"/>
    <n v="66419"/>
  </r>
  <r>
    <x v="1"/>
    <x v="0"/>
    <s v="06"/>
    <x v="51"/>
    <x v="0"/>
    <s v="BD_首页"/>
    <n v="7331554"/>
    <n v="3489.76"/>
    <n v="0.48"/>
    <n v="8.8999999999999999E-3"/>
    <n v="0.05"/>
    <n v="65378"/>
  </r>
  <r>
    <x v="1"/>
    <x v="0"/>
    <s v="05"/>
    <x v="52"/>
    <x v="0"/>
    <s v="BD_首页"/>
    <n v="6318100"/>
    <n v="2931.58"/>
    <n v="0.46"/>
    <n v="8.9999999999999993E-3"/>
    <n v="0.05"/>
    <n v="56646"/>
  </r>
  <r>
    <x v="1"/>
    <x v="0"/>
    <s v="05"/>
    <x v="53"/>
    <x v="0"/>
    <s v="BD_首页"/>
    <n v="6496567"/>
    <n v="3234.9"/>
    <n v="0.5"/>
    <n v="9.1000000000000004E-3"/>
    <n v="0.05"/>
    <n v="59062"/>
  </r>
  <r>
    <x v="1"/>
    <x v="0"/>
    <s v="05"/>
    <x v="54"/>
    <x v="0"/>
    <s v="BD_首页"/>
    <n v="6900641"/>
    <n v="3199.58"/>
    <n v="0.46"/>
    <n v="8.6999999999999994E-3"/>
    <n v="0.05"/>
    <n v="60271"/>
  </r>
  <r>
    <x v="1"/>
    <x v="0"/>
    <s v="05"/>
    <x v="55"/>
    <x v="0"/>
    <s v="BD_首页"/>
    <n v="6615252"/>
    <n v="2931.41"/>
    <n v="0.44"/>
    <n v="8.8999999999999999E-3"/>
    <n v="0.05"/>
    <n v="59079"/>
  </r>
  <r>
    <x v="1"/>
    <x v="0"/>
    <s v="05"/>
    <x v="56"/>
    <x v="0"/>
    <s v="BD_首页"/>
    <n v="5996709"/>
    <n v="2751.37"/>
    <n v="0.46"/>
    <n v="8.8000000000000005E-3"/>
    <n v="0.05"/>
    <n v="52785"/>
  </r>
  <r>
    <x v="1"/>
    <x v="0"/>
    <s v="05"/>
    <x v="57"/>
    <x v="0"/>
    <s v="BD_首页"/>
    <n v="6132926"/>
    <n v="2757.16"/>
    <n v="0.45"/>
    <n v="8.8000000000000005E-3"/>
    <n v="0.05"/>
    <n v="53862"/>
  </r>
  <r>
    <x v="1"/>
    <x v="0"/>
    <s v="05"/>
    <x v="58"/>
    <x v="0"/>
    <s v="BD_首页"/>
    <n v="6110224"/>
    <n v="2728.15"/>
    <n v="0.45"/>
    <n v="8.9999999999999993E-3"/>
    <n v="0.05"/>
    <n v="54719"/>
  </r>
  <r>
    <x v="1"/>
    <x v="0"/>
    <s v="05"/>
    <x v="59"/>
    <x v="0"/>
    <s v="BD_首页"/>
    <n v="5849470"/>
    <n v="2590.4699999999998"/>
    <n v="0.44"/>
    <n v="9.1000000000000004E-3"/>
    <n v="0.05"/>
    <n v="53472"/>
  </r>
  <r>
    <x v="1"/>
    <x v="0"/>
    <s v="05"/>
    <x v="60"/>
    <x v="0"/>
    <s v="BD_首页"/>
    <n v="5558607"/>
    <n v="2390.29"/>
    <n v="0.43"/>
    <n v="9.1999999999999998E-3"/>
    <n v="0.05"/>
    <n v="50940"/>
  </r>
  <r>
    <x v="1"/>
    <x v="0"/>
    <s v="05"/>
    <x v="61"/>
    <x v="0"/>
    <s v="BD_首页"/>
    <n v="5203791"/>
    <n v="2102.91"/>
    <n v="0.4"/>
    <n v="8.8999999999999999E-3"/>
    <n v="0.05"/>
    <n v="46118"/>
  </r>
  <r>
    <x v="1"/>
    <x v="0"/>
    <s v="05"/>
    <x v="62"/>
    <x v="0"/>
    <s v="BD_首页"/>
    <n v="4621302"/>
    <n v="1717.49"/>
    <n v="0.37"/>
    <n v="8.6999999999999994E-3"/>
    <n v="0.04"/>
    <n v="40256"/>
  </r>
  <r>
    <x v="1"/>
    <x v="0"/>
    <s v="05"/>
    <x v="63"/>
    <x v="0"/>
    <s v="BD_首页"/>
    <n v="3808494"/>
    <n v="1552.21"/>
    <n v="0.41"/>
    <n v="9.1999999999999998E-3"/>
    <n v="0.04"/>
    <n v="35116"/>
  </r>
  <r>
    <x v="1"/>
    <x v="0"/>
    <s v="05"/>
    <x v="64"/>
    <x v="0"/>
    <s v="BD_首页"/>
    <n v="3916009"/>
    <n v="1744.11"/>
    <n v="0.45"/>
    <n v="8.8000000000000005E-3"/>
    <n v="0.05"/>
    <n v="34633"/>
  </r>
  <r>
    <x v="1"/>
    <x v="0"/>
    <s v="05"/>
    <x v="65"/>
    <x v="0"/>
    <s v="BD_首页"/>
    <n v="4878990"/>
    <n v="2300.25"/>
    <n v="0.47"/>
    <n v="8.5000000000000006E-3"/>
    <n v="0.06"/>
    <n v="41601"/>
  </r>
  <r>
    <x v="1"/>
    <x v="0"/>
    <s v="05"/>
    <x v="66"/>
    <x v="0"/>
    <s v="BD_首页"/>
    <n v="4805686"/>
    <n v="2440.12"/>
    <n v="0.51"/>
    <n v="9.4000000000000004E-3"/>
    <n v="0.05"/>
    <n v="45293"/>
  </r>
  <r>
    <x v="1"/>
    <x v="0"/>
    <s v="05"/>
    <x v="67"/>
    <x v="0"/>
    <s v="BD_首页"/>
    <n v="4867582"/>
    <n v="2829.67"/>
    <n v="0.57999999999999996"/>
    <n v="9.1999999999999998E-3"/>
    <n v="0.06"/>
    <n v="44735"/>
  </r>
  <r>
    <x v="1"/>
    <x v="0"/>
    <s v="05"/>
    <x v="68"/>
    <x v="0"/>
    <s v="BD_首页"/>
    <n v="4575155"/>
    <n v="2113.14"/>
    <n v="0.46"/>
    <n v="8.8999999999999999E-3"/>
    <n v="0.05"/>
    <n v="40715"/>
  </r>
  <r>
    <x v="1"/>
    <x v="0"/>
    <s v="05"/>
    <x v="69"/>
    <x v="0"/>
    <s v="BD_首页"/>
    <n v="5107871"/>
    <n v="2160"/>
    <n v="0.42"/>
    <n v="8.0000000000000002E-3"/>
    <n v="0.05"/>
    <n v="40912"/>
  </r>
  <r>
    <x v="1"/>
    <x v="0"/>
    <s v="05"/>
    <x v="70"/>
    <x v="0"/>
    <s v="BD_首页"/>
    <n v="4966549"/>
    <n v="2158.13"/>
    <n v="0.43"/>
    <n v="9.1000000000000004E-3"/>
    <n v="0.05"/>
    <n v="45244"/>
  </r>
  <r>
    <x v="1"/>
    <x v="0"/>
    <s v="05"/>
    <x v="71"/>
    <x v="0"/>
    <s v="BD_首页"/>
    <n v="4403487"/>
    <n v="1885.4"/>
    <n v="0.43"/>
    <n v="9.2999999999999992E-3"/>
    <n v="0.05"/>
    <n v="41036"/>
  </r>
  <r>
    <x v="1"/>
    <x v="0"/>
    <s v="05"/>
    <x v="72"/>
    <x v="0"/>
    <s v="BD_首页"/>
    <n v="4519621"/>
    <n v="1825.79"/>
    <n v="0.4"/>
    <n v="9.1999999999999998E-3"/>
    <n v="0.04"/>
    <n v="41793"/>
  </r>
  <r>
    <x v="1"/>
    <x v="0"/>
    <s v="05"/>
    <x v="73"/>
    <x v="0"/>
    <s v="BD_首页"/>
    <n v="4676157"/>
    <n v="1924.71"/>
    <n v="0.41"/>
    <n v="9.4000000000000004E-3"/>
    <n v="0.04"/>
    <n v="44112"/>
  </r>
  <r>
    <x v="1"/>
    <x v="0"/>
    <s v="05"/>
    <x v="74"/>
    <x v="0"/>
    <s v="BD_首页"/>
    <n v="4007021"/>
    <n v="1605.88"/>
    <n v="0.4"/>
    <n v="9.2999999999999992E-3"/>
    <n v="0.04"/>
    <n v="37455"/>
  </r>
  <r>
    <x v="1"/>
    <x v="0"/>
    <s v="05"/>
    <x v="75"/>
    <x v="0"/>
    <s v="BD_首页"/>
    <n v="2857667"/>
    <n v="789.1"/>
    <n v="0.28000000000000003"/>
    <n v="9.4999999999999998E-3"/>
    <n v="0.03"/>
    <n v="27171"/>
  </r>
  <r>
    <x v="1"/>
    <x v="0"/>
    <s v="05"/>
    <x v="76"/>
    <x v="0"/>
    <s v="BD_首页"/>
    <n v="2903028"/>
    <n v="743.63"/>
    <n v="0.26"/>
    <n v="9.4999999999999998E-3"/>
    <n v="0.03"/>
    <n v="27707"/>
  </r>
  <r>
    <x v="1"/>
    <x v="0"/>
    <s v="05"/>
    <x v="77"/>
    <x v="0"/>
    <s v="BD_首页"/>
    <n v="3132318"/>
    <n v="660.57"/>
    <n v="0.21"/>
    <n v="9.5999999999999992E-3"/>
    <n v="0.02"/>
    <n v="29954"/>
  </r>
  <r>
    <x v="1"/>
    <x v="0"/>
    <s v="05"/>
    <x v="78"/>
    <x v="0"/>
    <s v="BD_首页"/>
    <n v="2934272"/>
    <n v="603.87"/>
    <n v="0.21"/>
    <n v="9.2999999999999992E-3"/>
    <n v="0.02"/>
    <n v="27182"/>
  </r>
  <r>
    <x v="1"/>
    <x v="0"/>
    <s v="05"/>
    <x v="79"/>
    <x v="0"/>
    <s v="BD_首页"/>
    <n v="2812333"/>
    <n v="604.86"/>
    <n v="0.22"/>
    <n v="9.4999999999999998E-3"/>
    <n v="0.02"/>
    <n v="26801"/>
  </r>
  <r>
    <x v="1"/>
    <x v="0"/>
    <s v="05"/>
    <x v="80"/>
    <x v="0"/>
    <s v="BD_首页"/>
    <n v="2763306"/>
    <n v="699.81"/>
    <n v="0.25"/>
    <n v="0.01"/>
    <n v="0.03"/>
    <n v="27622"/>
  </r>
  <r>
    <x v="1"/>
    <x v="0"/>
    <s v="05"/>
    <x v="81"/>
    <x v="0"/>
    <s v="BD_首页"/>
    <n v="2310081"/>
    <n v="460.61"/>
    <n v="0.2"/>
    <n v="1.04E-2"/>
    <n v="0.02"/>
    <n v="24024"/>
  </r>
  <r>
    <x v="1"/>
    <x v="0"/>
    <s v="05"/>
    <x v="82"/>
    <x v="0"/>
    <s v="BD_首页"/>
    <n v="2294025"/>
    <n v="490.84"/>
    <n v="0.21"/>
    <n v="1.04E-2"/>
    <n v="0.02"/>
    <n v="23826"/>
  </r>
  <r>
    <x v="1"/>
    <x v="0"/>
    <s v="04"/>
    <x v="0"/>
    <x v="0"/>
    <s v="BD_首页"/>
    <n v="2331755"/>
    <n v="553.29"/>
    <n v="0.24"/>
    <n v="0.01"/>
    <n v="0.02"/>
    <n v="23327"/>
  </r>
  <r>
    <x v="1"/>
    <x v="0"/>
    <s v="04"/>
    <x v="1"/>
    <x v="0"/>
    <s v="BD_首页"/>
    <n v="2914236"/>
    <n v="601.92999999999995"/>
    <n v="0.21"/>
    <n v="1.01E-2"/>
    <n v="0.02"/>
    <n v="29420"/>
  </r>
  <r>
    <x v="1"/>
    <x v="0"/>
    <s v="04"/>
    <x v="2"/>
    <x v="0"/>
    <s v="BD_首页"/>
    <n v="2944015"/>
    <n v="475.05"/>
    <n v="0.16"/>
    <n v="1.01E-2"/>
    <n v="0.02"/>
    <n v="29716"/>
  </r>
  <r>
    <x v="1"/>
    <x v="0"/>
    <s v="04"/>
    <x v="3"/>
    <x v="0"/>
    <s v="BD_首页"/>
    <n v="2796433"/>
    <n v="526.91999999999996"/>
    <n v="0.19"/>
    <n v="1.04E-2"/>
    <n v="0.02"/>
    <n v="28988"/>
  </r>
  <r>
    <x v="1"/>
    <x v="0"/>
    <s v="04"/>
    <x v="4"/>
    <x v="0"/>
    <s v="BD_首页"/>
    <n v="2535344"/>
    <n v="536.22"/>
    <n v="0.21"/>
    <n v="1.0800000000000001E-2"/>
    <n v="0.02"/>
    <n v="27444"/>
  </r>
  <r>
    <x v="1"/>
    <x v="0"/>
    <s v="04"/>
    <x v="5"/>
    <x v="0"/>
    <s v="BD_首页"/>
    <n v="2454739"/>
    <n v="550.04"/>
    <n v="0.22"/>
    <n v="1.09E-2"/>
    <n v="0.02"/>
    <n v="26644"/>
  </r>
  <r>
    <x v="1"/>
    <x v="0"/>
    <s v="04"/>
    <x v="6"/>
    <x v="0"/>
    <s v="BD_首页"/>
    <n v="2429362"/>
    <n v="428.56"/>
    <n v="0.18"/>
    <n v="1.0500000000000001E-2"/>
    <n v="0.02"/>
    <n v="25521"/>
  </r>
  <r>
    <x v="1"/>
    <x v="0"/>
    <s v="04"/>
    <x v="7"/>
    <x v="0"/>
    <s v="BD_首页"/>
    <n v="2461920"/>
    <n v="460.19"/>
    <n v="0.19"/>
    <n v="1.04E-2"/>
    <n v="0.02"/>
    <n v="25635"/>
  </r>
  <r>
    <x v="1"/>
    <x v="0"/>
    <s v="04"/>
    <x v="8"/>
    <x v="0"/>
    <s v="BD_首页"/>
    <n v="2539618"/>
    <n v="520.69000000000005"/>
    <n v="0.21"/>
    <n v="1.04E-2"/>
    <n v="0.02"/>
    <n v="26459"/>
  </r>
  <r>
    <x v="1"/>
    <x v="0"/>
    <s v="04"/>
    <x v="9"/>
    <x v="0"/>
    <s v="BD_首页"/>
    <n v="2782339"/>
    <n v="556.92999999999995"/>
    <n v="0.2"/>
    <n v="9.9000000000000008E-3"/>
    <n v="0.02"/>
    <n v="27631"/>
  </r>
  <r>
    <x v="1"/>
    <x v="0"/>
    <s v="04"/>
    <x v="10"/>
    <x v="0"/>
    <s v="BD_首页"/>
    <n v="3043605"/>
    <n v="517.99"/>
    <n v="0.17"/>
    <n v="9.9000000000000008E-3"/>
    <n v="0.02"/>
    <n v="30107"/>
  </r>
  <r>
    <x v="1"/>
    <x v="0"/>
    <s v="04"/>
    <x v="11"/>
    <x v="0"/>
    <s v="BD_首页"/>
    <n v="3105443"/>
    <n v="699.76"/>
    <n v="0.23"/>
    <n v="1.04E-2"/>
    <n v="0.02"/>
    <n v="32448"/>
  </r>
  <r>
    <x v="1"/>
    <x v="0"/>
    <s v="04"/>
    <x v="12"/>
    <x v="0"/>
    <s v="BD_首页"/>
    <n v="3141259"/>
    <n v="606.57000000000005"/>
    <n v="0.19"/>
    <n v="1.06E-2"/>
    <n v="0.02"/>
    <n v="33436"/>
  </r>
  <r>
    <x v="1"/>
    <x v="0"/>
    <s v="04"/>
    <x v="13"/>
    <x v="0"/>
    <s v="BD_首页"/>
    <n v="3043549"/>
    <n v="462.75"/>
    <n v="0.15"/>
    <n v="9.9000000000000008E-3"/>
    <n v="0.02"/>
    <n v="30067"/>
  </r>
  <r>
    <x v="1"/>
    <x v="0"/>
    <s v="04"/>
    <x v="14"/>
    <x v="0"/>
    <s v="BD_首页"/>
    <n v="2435078"/>
    <n v="432.8"/>
    <n v="0.18"/>
    <n v="1.0699999999999999E-2"/>
    <n v="0.02"/>
    <n v="26037"/>
  </r>
  <r>
    <x v="1"/>
    <x v="0"/>
    <s v="04"/>
    <x v="15"/>
    <x v="0"/>
    <s v="BD_首页"/>
    <n v="2681874"/>
    <n v="529.39"/>
    <n v="0.2"/>
    <n v="1.0200000000000001E-2"/>
    <n v="0.02"/>
    <n v="27385"/>
  </r>
  <r>
    <x v="1"/>
    <x v="0"/>
    <s v="04"/>
    <x v="16"/>
    <x v="0"/>
    <s v="BD_首页"/>
    <n v="2892687"/>
    <n v="448.97"/>
    <n v="0.16"/>
    <n v="9.7999999999999997E-3"/>
    <n v="0.02"/>
    <n v="28271"/>
  </r>
  <r>
    <x v="1"/>
    <x v="0"/>
    <s v="04"/>
    <x v="17"/>
    <x v="0"/>
    <s v="BD_首页"/>
    <n v="2834594"/>
    <n v="571.74"/>
    <n v="0.2"/>
    <n v="9.9000000000000008E-3"/>
    <n v="0.02"/>
    <n v="28134"/>
  </r>
  <r>
    <x v="1"/>
    <x v="0"/>
    <s v="04"/>
    <x v="18"/>
    <x v="0"/>
    <s v="BD_首页"/>
    <n v="3446483"/>
    <n v="680.12"/>
    <n v="0.2"/>
    <n v="1.01E-2"/>
    <n v="0.02"/>
    <n v="34832"/>
  </r>
  <r>
    <x v="1"/>
    <x v="0"/>
    <s v="04"/>
    <x v="19"/>
    <x v="0"/>
    <s v="BD_首页"/>
    <n v="2324695"/>
    <n v="541.13"/>
    <n v="0.23"/>
    <n v="9.7000000000000003E-3"/>
    <n v="0.02"/>
    <n v="22466"/>
  </r>
  <r>
    <x v="1"/>
    <x v="0"/>
    <s v="04"/>
    <x v="20"/>
    <x v="0"/>
    <s v="BD_首页"/>
    <n v="2310001"/>
    <n v="483.48"/>
    <n v="0.21"/>
    <n v="9.7000000000000003E-3"/>
    <n v="0.02"/>
    <n v="22518"/>
  </r>
  <r>
    <x v="1"/>
    <x v="0"/>
    <s v="04"/>
    <x v="21"/>
    <x v="0"/>
    <s v="BD_首页"/>
    <n v="2376436"/>
    <n v="468.38"/>
    <n v="0.2"/>
    <n v="1.0200000000000001E-2"/>
    <n v="0.02"/>
    <n v="24231"/>
  </r>
  <r>
    <x v="1"/>
    <x v="0"/>
    <s v="04"/>
    <x v="22"/>
    <x v="0"/>
    <s v="BD_首页"/>
    <n v="2163021"/>
    <n v="427.9"/>
    <n v="0.2"/>
    <n v="9.7000000000000003E-3"/>
    <n v="0.02"/>
    <n v="20943"/>
  </r>
  <r>
    <x v="1"/>
    <x v="0"/>
    <s v="04"/>
    <x v="23"/>
    <x v="0"/>
    <s v="BD_首页"/>
    <n v="2542517"/>
    <n v="517.46"/>
    <n v="0.2"/>
    <n v="9.4000000000000004E-3"/>
    <n v="0.02"/>
    <n v="23954"/>
  </r>
  <r>
    <x v="1"/>
    <x v="0"/>
    <s v="04"/>
    <x v="24"/>
    <x v="0"/>
    <s v="BD_首页"/>
    <n v="2937534"/>
    <n v="607.39"/>
    <n v="0.21"/>
    <n v="9.7000000000000003E-3"/>
    <n v="0.02"/>
    <n v="28356"/>
  </r>
  <r>
    <x v="1"/>
    <x v="0"/>
    <s v="04"/>
    <x v="25"/>
    <x v="0"/>
    <s v="BD_首页"/>
    <n v="2911133"/>
    <n v="674.89"/>
    <n v="0.23"/>
    <n v="1.03E-2"/>
    <n v="0.02"/>
    <n v="30074"/>
  </r>
  <r>
    <x v="1"/>
    <x v="0"/>
    <s v="04"/>
    <x v="26"/>
    <x v="0"/>
    <s v="BD_首页"/>
    <n v="2696763"/>
    <n v="556.86"/>
    <n v="0.21"/>
    <n v="1.03E-2"/>
    <n v="0.02"/>
    <n v="27842"/>
  </r>
  <r>
    <x v="1"/>
    <x v="0"/>
    <s v="04"/>
    <x v="27"/>
    <x v="0"/>
    <s v="BD_首页"/>
    <n v="2528448"/>
    <n v="490.23"/>
    <n v="0.19"/>
    <n v="1.04E-2"/>
    <n v="0.02"/>
    <n v="26177"/>
  </r>
  <r>
    <x v="1"/>
    <x v="0"/>
    <s v="04"/>
    <x v="28"/>
    <x v="0"/>
    <s v="BD_首页"/>
    <n v="2412791"/>
    <n v="532.13"/>
    <n v="0.22"/>
    <n v="1.04E-2"/>
    <n v="0.02"/>
    <n v="25001"/>
  </r>
  <r>
    <x v="1"/>
    <x v="0"/>
    <s v="04"/>
    <x v="29"/>
    <x v="0"/>
    <s v="BD_首页"/>
    <n v="2296245"/>
    <n v="509.15"/>
    <n v="0.22"/>
    <n v="1.0200000000000001E-2"/>
    <n v="0.02"/>
    <n v="23338"/>
  </r>
  <r>
    <x v="1"/>
    <x v="1"/>
    <s v="06"/>
    <x v="30"/>
    <x v="1"/>
    <s v="BD_首页"/>
    <n v="6154086"/>
    <n v="599.99"/>
    <n v="0.1"/>
    <n v="1.0699999999999999E-2"/>
    <n v="0.01"/>
    <n v="65903"/>
  </r>
  <r>
    <x v="1"/>
    <x v="1"/>
    <s v="06"/>
    <x v="31"/>
    <x v="1"/>
    <s v="BD_首页"/>
    <n v="6392037"/>
    <n v="605.28"/>
    <n v="0.09"/>
    <n v="1.0500000000000001E-2"/>
    <n v="0.01"/>
    <n v="66848"/>
  </r>
  <r>
    <x v="1"/>
    <x v="1"/>
    <s v="06"/>
    <x v="32"/>
    <x v="1"/>
    <s v="BD_首页"/>
    <n v="6230202"/>
    <n v="552.12"/>
    <n v="0.09"/>
    <n v="1.06E-2"/>
    <n v="0.01"/>
    <n v="65789"/>
  </r>
  <r>
    <x v="1"/>
    <x v="1"/>
    <s v="06"/>
    <x v="33"/>
    <x v="1"/>
    <s v="BD_首页"/>
    <n v="6082095"/>
    <n v="499.01"/>
    <n v="0.08"/>
    <n v="1.0500000000000001E-2"/>
    <n v="0.01"/>
    <n v="63868"/>
  </r>
  <r>
    <x v="1"/>
    <x v="1"/>
    <s v="06"/>
    <x v="34"/>
    <x v="1"/>
    <s v="BD_首页"/>
    <n v="6187119"/>
    <n v="2219.6999999999998"/>
    <n v="0.36"/>
    <n v="1.03E-2"/>
    <n v="0.03"/>
    <n v="63784"/>
  </r>
  <r>
    <x v="1"/>
    <x v="1"/>
    <s v="06"/>
    <x v="35"/>
    <x v="1"/>
    <s v="BD_首页"/>
    <n v="5989233"/>
    <n v="2310.14"/>
    <n v="0.39"/>
    <n v="1.0200000000000001E-2"/>
    <n v="0.04"/>
    <n v="61084"/>
  </r>
  <r>
    <x v="1"/>
    <x v="1"/>
    <s v="06"/>
    <x v="36"/>
    <x v="1"/>
    <s v="BD_首页"/>
    <n v="5735032"/>
    <n v="1307.96"/>
    <n v="0.23"/>
    <n v="1.01E-2"/>
    <n v="0.02"/>
    <n v="57894"/>
  </r>
  <r>
    <x v="1"/>
    <x v="1"/>
    <s v="06"/>
    <x v="37"/>
    <x v="1"/>
    <s v="BD_首页"/>
    <n v="6224925"/>
    <n v="1279.42"/>
    <n v="0.21"/>
    <n v="9.4999999999999998E-3"/>
    <n v="0.02"/>
    <n v="59143"/>
  </r>
  <r>
    <x v="1"/>
    <x v="1"/>
    <s v="06"/>
    <x v="38"/>
    <x v="1"/>
    <s v="BD_首页"/>
    <n v="5493691"/>
    <n v="1242.1400000000001"/>
    <n v="0.23"/>
    <n v="8.8999999999999999E-3"/>
    <n v="0.03"/>
    <n v="48755"/>
  </r>
  <r>
    <x v="1"/>
    <x v="1"/>
    <s v="06"/>
    <x v="39"/>
    <x v="1"/>
    <s v="BD_首页"/>
    <n v="5627716"/>
    <n v="1212.8800000000001"/>
    <n v="0.22"/>
    <n v="8.5000000000000006E-3"/>
    <n v="0.03"/>
    <n v="47650"/>
  </r>
  <r>
    <x v="1"/>
    <x v="1"/>
    <s v="06"/>
    <x v="40"/>
    <x v="1"/>
    <s v="BD_首页"/>
    <n v="5692260"/>
    <n v="1250.3"/>
    <n v="0.22"/>
    <n v="7.7000000000000002E-3"/>
    <n v="0.03"/>
    <n v="43557"/>
  </r>
  <r>
    <x v="1"/>
    <x v="1"/>
    <s v="06"/>
    <x v="41"/>
    <x v="1"/>
    <s v="BD_首页"/>
    <n v="6079102"/>
    <n v="1116.72"/>
    <n v="0.18"/>
    <n v="7.1999999999999998E-3"/>
    <n v="0.03"/>
    <n v="43884"/>
  </r>
  <r>
    <x v="1"/>
    <x v="1"/>
    <s v="06"/>
    <x v="42"/>
    <x v="1"/>
    <s v="BD_首页"/>
    <n v="5725627"/>
    <n v="1311.6"/>
    <n v="0.23"/>
    <n v="7.6E-3"/>
    <n v="0.03"/>
    <n v="43642"/>
  </r>
  <r>
    <x v="1"/>
    <x v="1"/>
    <s v="06"/>
    <x v="43"/>
    <x v="1"/>
    <s v="BD_首页"/>
    <n v="5805780"/>
    <n v="505.06"/>
    <n v="0.09"/>
    <n v="7.6E-3"/>
    <n v="0.01"/>
    <n v="43935"/>
  </r>
  <r>
    <x v="1"/>
    <x v="1"/>
    <s v="06"/>
    <x v="44"/>
    <x v="1"/>
    <s v="BD_首页"/>
    <n v="5843075"/>
    <n v="959.51"/>
    <n v="0.16"/>
    <n v="7.4999999999999997E-3"/>
    <n v="0.02"/>
    <n v="43666"/>
  </r>
  <r>
    <x v="1"/>
    <x v="1"/>
    <s v="06"/>
    <x v="45"/>
    <x v="1"/>
    <s v="BD_首页"/>
    <n v="6545936"/>
    <n v="719.43"/>
    <n v="0.11"/>
    <n v="7.4000000000000003E-3"/>
    <n v="0.01"/>
    <n v="48674"/>
  </r>
  <r>
    <x v="1"/>
    <x v="1"/>
    <s v="06"/>
    <x v="46"/>
    <x v="1"/>
    <s v="BD_首页"/>
    <n v="6463731"/>
    <n v="529.74"/>
    <n v="0.08"/>
    <n v="7.6E-3"/>
    <n v="0.01"/>
    <n v="49123"/>
  </r>
  <r>
    <x v="1"/>
    <x v="1"/>
    <s v="06"/>
    <x v="47"/>
    <x v="1"/>
    <s v="BD_首页"/>
    <n v="5739989"/>
    <n v="528.87"/>
    <n v="0.09"/>
    <n v="7.4999999999999997E-3"/>
    <n v="0.01"/>
    <n v="42940"/>
  </r>
  <r>
    <x v="1"/>
    <x v="1"/>
    <s v="06"/>
    <x v="48"/>
    <x v="1"/>
    <s v="BD_首页"/>
    <n v="6611481"/>
    <n v="767.6"/>
    <n v="0.12"/>
    <n v="7.4999999999999997E-3"/>
    <n v="0.02"/>
    <n v="49566"/>
  </r>
  <r>
    <x v="1"/>
    <x v="1"/>
    <s v="06"/>
    <x v="49"/>
    <x v="1"/>
    <s v="BD_首页"/>
    <n v="7172271"/>
    <n v="818.36"/>
    <n v="0.11"/>
    <n v="7.4999999999999997E-3"/>
    <n v="0.02"/>
    <n v="53585"/>
  </r>
  <r>
    <x v="1"/>
    <x v="1"/>
    <s v="06"/>
    <x v="50"/>
    <x v="1"/>
    <s v="BD_首页"/>
    <n v="6775797"/>
    <n v="680.34"/>
    <n v="0.1"/>
    <n v="7.7000000000000002E-3"/>
    <n v="0.01"/>
    <n v="52373"/>
  </r>
  <r>
    <x v="1"/>
    <x v="1"/>
    <s v="06"/>
    <x v="51"/>
    <x v="1"/>
    <s v="BD_首页"/>
    <n v="6901021"/>
    <n v="989.83"/>
    <n v="0.14000000000000001"/>
    <n v="7.7999999999999996E-3"/>
    <n v="0.02"/>
    <n v="54000"/>
  </r>
  <r>
    <x v="1"/>
    <x v="1"/>
    <s v="05"/>
    <x v="52"/>
    <x v="1"/>
    <s v="BD_首页"/>
    <n v="7653005"/>
    <n v="882.84"/>
    <n v="0.12"/>
    <n v="8.0999999999999996E-3"/>
    <n v="0.01"/>
    <n v="61966"/>
  </r>
  <r>
    <x v="1"/>
    <x v="1"/>
    <s v="05"/>
    <x v="53"/>
    <x v="1"/>
    <s v="BD_首页"/>
    <n v="7360099"/>
    <n v="863.91"/>
    <n v="0.12"/>
    <n v="8.3000000000000001E-3"/>
    <n v="0.01"/>
    <n v="61026"/>
  </r>
  <r>
    <x v="1"/>
    <x v="1"/>
    <s v="05"/>
    <x v="54"/>
    <x v="1"/>
    <s v="BD_首页"/>
    <n v="7089785"/>
    <n v="959.81"/>
    <n v="0.14000000000000001"/>
    <n v="8.0000000000000002E-3"/>
    <n v="0.02"/>
    <n v="56773"/>
  </r>
  <r>
    <x v="1"/>
    <x v="1"/>
    <s v="05"/>
    <x v="55"/>
    <x v="1"/>
    <s v="BD_首页"/>
    <n v="6968682"/>
    <n v="881.88"/>
    <n v="0.13"/>
    <n v="7.9000000000000008E-3"/>
    <n v="0.02"/>
    <n v="54762"/>
  </r>
  <r>
    <x v="1"/>
    <x v="1"/>
    <s v="05"/>
    <x v="56"/>
    <x v="1"/>
    <s v="BD_首页"/>
    <n v="7723755"/>
    <n v="675.93"/>
    <n v="0.09"/>
    <n v="7.9000000000000008E-3"/>
    <n v="0.01"/>
    <n v="60649"/>
  </r>
  <r>
    <x v="1"/>
    <x v="1"/>
    <s v="05"/>
    <x v="57"/>
    <x v="1"/>
    <s v="BD_首页"/>
    <n v="7665991"/>
    <n v="1425.9"/>
    <n v="0.19"/>
    <n v="7.7999999999999996E-3"/>
    <n v="0.02"/>
    <n v="59573"/>
  </r>
  <r>
    <x v="1"/>
    <x v="1"/>
    <s v="05"/>
    <x v="58"/>
    <x v="1"/>
    <s v="BD_首页"/>
    <n v="7565042"/>
    <n v="723.9"/>
    <n v="0.1"/>
    <n v="7.7999999999999996E-3"/>
    <n v="0.01"/>
    <n v="59316"/>
  </r>
  <r>
    <x v="1"/>
    <x v="1"/>
    <s v="05"/>
    <x v="59"/>
    <x v="1"/>
    <s v="BD_首页"/>
    <n v="7707910"/>
    <n v="869.5"/>
    <n v="0.11"/>
    <n v="8.0000000000000002E-3"/>
    <n v="0.01"/>
    <n v="61356"/>
  </r>
  <r>
    <x v="1"/>
    <x v="1"/>
    <s v="05"/>
    <x v="60"/>
    <x v="1"/>
    <s v="BD_首页"/>
    <n v="7877485"/>
    <n v="890.21"/>
    <n v="0.11"/>
    <n v="8.0999999999999996E-3"/>
    <n v="0.01"/>
    <n v="63845"/>
  </r>
  <r>
    <x v="1"/>
    <x v="1"/>
    <s v="05"/>
    <x v="61"/>
    <x v="1"/>
    <s v="BD_首页"/>
    <n v="8125665"/>
    <n v="821.91"/>
    <n v="0.1"/>
    <n v="8.0000000000000002E-3"/>
    <n v="0.01"/>
    <n v="64835"/>
  </r>
  <r>
    <x v="1"/>
    <x v="1"/>
    <s v="05"/>
    <x v="62"/>
    <x v="1"/>
    <s v="BD_首页"/>
    <n v="8485604"/>
    <n v="1752.18"/>
    <n v="0.21"/>
    <n v="7.7999999999999996E-3"/>
    <n v="0.03"/>
    <n v="66041"/>
  </r>
  <r>
    <x v="1"/>
    <x v="1"/>
    <s v="05"/>
    <x v="63"/>
    <x v="1"/>
    <s v="BD_首页"/>
    <n v="9008187"/>
    <n v="998.1"/>
    <n v="0.11"/>
    <n v="7.7000000000000002E-3"/>
    <n v="0.01"/>
    <n v="69183"/>
  </r>
  <r>
    <x v="1"/>
    <x v="1"/>
    <s v="05"/>
    <x v="64"/>
    <x v="1"/>
    <s v="BD_首页"/>
    <n v="8957431"/>
    <n v="2576.44"/>
    <n v="0.28999999999999998"/>
    <n v="7.7000000000000002E-3"/>
    <n v="0.04"/>
    <n v="68702"/>
  </r>
  <r>
    <x v="1"/>
    <x v="1"/>
    <s v="05"/>
    <x v="65"/>
    <x v="1"/>
    <s v="BD_首页"/>
    <n v="7742188"/>
    <n v="1133.94"/>
    <n v="0.15"/>
    <n v="7.7000000000000002E-3"/>
    <n v="0.02"/>
    <n v="59878"/>
  </r>
  <r>
    <x v="1"/>
    <x v="1"/>
    <s v="05"/>
    <x v="66"/>
    <x v="1"/>
    <s v="BD_首页"/>
    <n v="7707129"/>
    <n v="892.99"/>
    <n v="0.12"/>
    <n v="1.03E-2"/>
    <n v="0.01"/>
    <n v="79666"/>
  </r>
  <r>
    <x v="1"/>
    <x v="1"/>
    <s v="05"/>
    <x v="67"/>
    <x v="1"/>
    <s v="BD_首页"/>
    <n v="7564055"/>
    <n v="816.18"/>
    <n v="0.11"/>
    <n v="1.0500000000000001E-2"/>
    <n v="0.01"/>
    <n v="79196"/>
  </r>
  <r>
    <x v="1"/>
    <x v="1"/>
    <s v="05"/>
    <x v="68"/>
    <x v="1"/>
    <s v="BD_首页"/>
    <n v="7929726"/>
    <n v="790.38"/>
    <n v="0.1"/>
    <n v="1.0500000000000001E-2"/>
    <n v="0.01"/>
    <n v="83129"/>
  </r>
  <r>
    <x v="1"/>
    <x v="1"/>
    <s v="05"/>
    <x v="69"/>
    <x v="1"/>
    <s v="BD_首页"/>
    <n v="7349055"/>
    <n v="735.1"/>
    <n v="0.1"/>
    <n v="7.7000000000000002E-3"/>
    <n v="0.01"/>
    <n v="56637"/>
  </r>
  <r>
    <x v="1"/>
    <x v="1"/>
    <s v="05"/>
    <x v="70"/>
    <x v="1"/>
    <s v="BD_首页"/>
    <n v="7280117"/>
    <n v="927.89"/>
    <n v="0.13"/>
    <n v="0.01"/>
    <n v="0.01"/>
    <n v="72701"/>
  </r>
  <r>
    <x v="1"/>
    <x v="1"/>
    <s v="05"/>
    <x v="71"/>
    <x v="1"/>
    <s v="BD_首页"/>
    <n v="7807879"/>
    <n v="898.56"/>
    <n v="0.12"/>
    <n v="9.7999999999999997E-3"/>
    <n v="0.01"/>
    <n v="76775"/>
  </r>
  <r>
    <x v="1"/>
    <x v="1"/>
    <s v="05"/>
    <x v="72"/>
    <x v="1"/>
    <s v="BD_首页"/>
    <n v="7490515"/>
    <n v="888.55"/>
    <n v="0.12"/>
    <n v="9.9000000000000008E-3"/>
    <n v="0.01"/>
    <n v="73828"/>
  </r>
  <r>
    <x v="1"/>
    <x v="1"/>
    <s v="05"/>
    <x v="73"/>
    <x v="1"/>
    <s v="BD_首页"/>
    <n v="7299613"/>
    <n v="1008.72"/>
    <n v="0.14000000000000001"/>
    <n v="9.7000000000000003E-3"/>
    <n v="0.01"/>
    <n v="70723"/>
  </r>
  <r>
    <x v="1"/>
    <x v="1"/>
    <s v="05"/>
    <x v="74"/>
    <x v="1"/>
    <s v="BD_首页"/>
    <n v="8383902"/>
    <n v="1338.36"/>
    <n v="0.16"/>
    <n v="9.4999999999999998E-3"/>
    <n v="0.02"/>
    <n v="79580"/>
  </r>
  <r>
    <x v="1"/>
    <x v="1"/>
    <s v="05"/>
    <x v="75"/>
    <x v="1"/>
    <s v="BD_首页"/>
    <n v="9464944"/>
    <n v="1264.03"/>
    <n v="0.13"/>
    <n v="9.9000000000000008E-3"/>
    <n v="0.01"/>
    <n v="94141"/>
  </r>
  <r>
    <x v="1"/>
    <x v="1"/>
    <s v="05"/>
    <x v="76"/>
    <x v="1"/>
    <s v="BD_首页"/>
    <n v="8777767"/>
    <n v="1468.96"/>
    <n v="0.17"/>
    <n v="1.01E-2"/>
    <n v="0.02"/>
    <n v="88284"/>
  </r>
  <r>
    <x v="1"/>
    <x v="1"/>
    <s v="05"/>
    <x v="77"/>
    <x v="1"/>
    <s v="BD_首页"/>
    <n v="8612772"/>
    <n v="1291.29"/>
    <n v="0.15"/>
    <n v="9.7999999999999997E-3"/>
    <n v="0.02"/>
    <n v="84380"/>
  </r>
  <r>
    <x v="1"/>
    <x v="1"/>
    <s v="05"/>
    <x v="78"/>
    <x v="1"/>
    <s v="BD_首页"/>
    <n v="8953283"/>
    <n v="1551.87"/>
    <n v="0.17"/>
    <n v="0.01"/>
    <n v="0.02"/>
    <n v="89291"/>
  </r>
  <r>
    <x v="1"/>
    <x v="1"/>
    <s v="05"/>
    <x v="79"/>
    <x v="1"/>
    <s v="BD_首页"/>
    <n v="9013836"/>
    <n v="1347.98"/>
    <n v="0.15"/>
    <n v="9.7999999999999997E-3"/>
    <n v="0.02"/>
    <n v="88612"/>
  </r>
  <r>
    <x v="1"/>
    <x v="1"/>
    <s v="05"/>
    <x v="80"/>
    <x v="1"/>
    <s v="BD_首页"/>
    <n v="8757373"/>
    <n v="1310.71"/>
    <n v="0.15"/>
    <n v="0.01"/>
    <n v="0.02"/>
    <n v="87336"/>
  </r>
  <r>
    <x v="1"/>
    <x v="1"/>
    <s v="05"/>
    <x v="81"/>
    <x v="1"/>
    <s v="BD_首页"/>
    <n v="8773209"/>
    <n v="1215.5"/>
    <n v="0.14000000000000001"/>
    <n v="1.0200000000000001E-2"/>
    <n v="0.01"/>
    <n v="89284"/>
  </r>
  <r>
    <x v="1"/>
    <x v="1"/>
    <s v="05"/>
    <x v="82"/>
    <x v="1"/>
    <s v="BD_首页"/>
    <n v="8661121"/>
    <n v="1236.6199999999999"/>
    <n v="0.14000000000000001"/>
    <n v="1.01E-2"/>
    <n v="0.01"/>
    <n v="87810"/>
  </r>
  <r>
    <x v="1"/>
    <x v="1"/>
    <s v="04"/>
    <x v="0"/>
    <x v="1"/>
    <s v="BD_首页"/>
    <n v="8040074"/>
    <n v="1272.5"/>
    <n v="0.16"/>
    <n v="9.7000000000000003E-3"/>
    <n v="0.02"/>
    <n v="78069"/>
  </r>
  <r>
    <x v="1"/>
    <x v="1"/>
    <s v="04"/>
    <x v="1"/>
    <x v="1"/>
    <s v="BD_首页"/>
    <n v="7645605"/>
    <n v="1018.36"/>
    <n v="0.13"/>
    <n v="9.1999999999999998E-3"/>
    <n v="0.01"/>
    <n v="70243"/>
  </r>
  <r>
    <x v="1"/>
    <x v="1"/>
    <s v="04"/>
    <x v="2"/>
    <x v="1"/>
    <s v="BD_首页"/>
    <n v="7391207"/>
    <n v="975.97"/>
    <n v="0.13"/>
    <n v="9.1000000000000004E-3"/>
    <n v="0.01"/>
    <n v="67546"/>
  </r>
  <r>
    <x v="1"/>
    <x v="1"/>
    <s v="04"/>
    <x v="3"/>
    <x v="1"/>
    <s v="BD_首页"/>
    <n v="6544718"/>
    <n v="1083.5899999999999"/>
    <n v="0.17"/>
    <n v="9.1000000000000004E-3"/>
    <n v="0.02"/>
    <n v="59765"/>
  </r>
  <r>
    <x v="1"/>
    <x v="1"/>
    <s v="04"/>
    <x v="4"/>
    <x v="1"/>
    <s v="BD_首页"/>
    <n v="6156130"/>
    <n v="1213.31"/>
    <n v="0.2"/>
    <n v="9.4000000000000004E-3"/>
    <n v="0.02"/>
    <n v="57977"/>
  </r>
  <r>
    <x v="1"/>
    <x v="1"/>
    <s v="04"/>
    <x v="5"/>
    <x v="1"/>
    <s v="BD_首页"/>
    <n v="6132720"/>
    <n v="1034.77"/>
    <n v="0.17"/>
    <n v="9.5999999999999992E-3"/>
    <n v="0.02"/>
    <n v="58741"/>
  </r>
  <r>
    <x v="1"/>
    <x v="1"/>
    <s v="04"/>
    <x v="6"/>
    <x v="1"/>
    <s v="BD_首页"/>
    <n v="6214504"/>
    <n v="1025.21"/>
    <n v="0.17"/>
    <n v="9.4000000000000004E-3"/>
    <n v="0.02"/>
    <n v="58625"/>
  </r>
  <r>
    <x v="1"/>
    <x v="1"/>
    <s v="04"/>
    <x v="7"/>
    <x v="1"/>
    <s v="BD_首页"/>
    <n v="6288816"/>
    <n v="998.08"/>
    <n v="0.16"/>
    <n v="9.2999999999999992E-3"/>
    <n v="0.02"/>
    <n v="58268"/>
  </r>
  <r>
    <x v="1"/>
    <x v="1"/>
    <s v="04"/>
    <x v="8"/>
    <x v="1"/>
    <s v="BD_首页"/>
    <n v="6226074"/>
    <n v="880.08"/>
    <n v="0.14000000000000001"/>
    <n v="8.9999999999999993E-3"/>
    <n v="0.02"/>
    <n v="56201"/>
  </r>
  <r>
    <x v="1"/>
    <x v="1"/>
    <s v="04"/>
    <x v="9"/>
    <x v="1"/>
    <s v="BD_首页"/>
    <n v="6087986"/>
    <n v="1038.72"/>
    <n v="0.17"/>
    <n v="9.1000000000000004E-3"/>
    <n v="0.02"/>
    <n v="55491"/>
  </r>
  <r>
    <x v="1"/>
    <x v="1"/>
    <s v="04"/>
    <x v="10"/>
    <x v="1"/>
    <s v="BD_首页"/>
    <n v="5833094"/>
    <n v="824.79"/>
    <n v="0.14000000000000001"/>
    <n v="8.9999999999999993E-3"/>
    <n v="0.02"/>
    <n v="52300"/>
  </r>
  <r>
    <x v="1"/>
    <x v="1"/>
    <s v="04"/>
    <x v="11"/>
    <x v="1"/>
    <s v="BD_首页"/>
    <n v="5714112"/>
    <n v="1067.02"/>
    <n v="0.19"/>
    <n v="9.4000000000000004E-3"/>
    <n v="0.02"/>
    <n v="53805"/>
  </r>
  <r>
    <x v="1"/>
    <x v="1"/>
    <s v="04"/>
    <x v="12"/>
    <x v="1"/>
    <s v="BD_首页"/>
    <n v="5835100"/>
    <n v="1070.2"/>
    <n v="0.18"/>
    <n v="9.1999999999999998E-3"/>
    <n v="0.02"/>
    <n v="53569"/>
  </r>
  <r>
    <x v="1"/>
    <x v="1"/>
    <s v="04"/>
    <x v="13"/>
    <x v="1"/>
    <s v="BD_首页"/>
    <n v="6420660"/>
    <n v="985.7"/>
    <n v="0.15"/>
    <n v="8.6999999999999994E-3"/>
    <n v="0.02"/>
    <n v="55632"/>
  </r>
  <r>
    <x v="1"/>
    <x v="1"/>
    <s v="04"/>
    <x v="14"/>
    <x v="1"/>
    <s v="BD_首页"/>
    <n v="6244593"/>
    <n v="1083"/>
    <n v="0.17"/>
    <n v="9.1999999999999998E-3"/>
    <n v="0.02"/>
    <n v="57308"/>
  </r>
  <r>
    <x v="1"/>
    <x v="1"/>
    <s v="04"/>
    <x v="15"/>
    <x v="1"/>
    <s v="BD_首页"/>
    <n v="6141691"/>
    <n v="935"/>
    <n v="0.15"/>
    <n v="8.8000000000000005E-3"/>
    <n v="0.02"/>
    <n v="54212"/>
  </r>
  <r>
    <x v="1"/>
    <x v="1"/>
    <s v="04"/>
    <x v="16"/>
    <x v="1"/>
    <s v="BD_首页"/>
    <n v="5625719"/>
    <n v="810.81"/>
    <n v="0.14000000000000001"/>
    <n v="9.1000000000000004E-3"/>
    <n v="0.02"/>
    <n v="51103"/>
  </r>
  <r>
    <x v="1"/>
    <x v="1"/>
    <s v="04"/>
    <x v="17"/>
    <x v="1"/>
    <s v="BD_首页"/>
    <n v="4714899"/>
    <n v="687.21"/>
    <n v="0.15"/>
    <n v="8.8999999999999999E-3"/>
    <n v="0.02"/>
    <n v="42159"/>
  </r>
  <r>
    <x v="1"/>
    <x v="1"/>
    <s v="04"/>
    <x v="18"/>
    <x v="1"/>
    <s v="BD_首页"/>
    <n v="4911022"/>
    <n v="717.46"/>
    <n v="0.15"/>
    <n v="8.6999999999999994E-3"/>
    <n v="0.02"/>
    <n v="42936"/>
  </r>
  <r>
    <x v="1"/>
    <x v="1"/>
    <s v="04"/>
    <x v="19"/>
    <x v="1"/>
    <s v="BD_首页"/>
    <n v="6020150"/>
    <n v="891.25"/>
    <n v="0.15"/>
    <n v="8.8999999999999999E-3"/>
    <n v="0.02"/>
    <n v="53603"/>
  </r>
  <r>
    <x v="1"/>
    <x v="1"/>
    <s v="04"/>
    <x v="20"/>
    <x v="1"/>
    <s v="BD_首页"/>
    <n v="6254736"/>
    <n v="850.38"/>
    <n v="0.14000000000000001"/>
    <n v="9.1000000000000004E-3"/>
    <n v="0.01"/>
    <n v="56953"/>
  </r>
  <r>
    <x v="1"/>
    <x v="1"/>
    <s v="04"/>
    <x v="21"/>
    <x v="1"/>
    <s v="BD_首页"/>
    <n v="5959944"/>
    <n v="827.83"/>
    <n v="0.14000000000000001"/>
    <n v="9.5999999999999992E-3"/>
    <n v="0.01"/>
    <n v="57183"/>
  </r>
  <r>
    <x v="1"/>
    <x v="1"/>
    <s v="04"/>
    <x v="22"/>
    <x v="1"/>
    <s v="BD_首页"/>
    <n v="6281160"/>
    <n v="829.76"/>
    <n v="0.13"/>
    <n v="9.9000000000000008E-3"/>
    <n v="0.01"/>
    <n v="62483"/>
  </r>
  <r>
    <x v="1"/>
    <x v="1"/>
    <s v="04"/>
    <x v="23"/>
    <x v="1"/>
    <s v="BD_首页"/>
    <n v="5871662"/>
    <n v="815.97"/>
    <n v="0.14000000000000001"/>
    <n v="9.7000000000000003E-3"/>
    <n v="0.01"/>
    <n v="57153"/>
  </r>
  <r>
    <x v="1"/>
    <x v="1"/>
    <s v="04"/>
    <x v="24"/>
    <x v="1"/>
    <s v="BD_首页"/>
    <n v="5335062"/>
    <n v="889.42"/>
    <n v="0.17"/>
    <n v="9.5999999999999992E-3"/>
    <n v="0.02"/>
    <n v="51246"/>
  </r>
  <r>
    <x v="1"/>
    <x v="1"/>
    <s v="04"/>
    <x v="25"/>
    <x v="1"/>
    <s v="BD_首页"/>
    <n v="5238261"/>
    <n v="762.65"/>
    <n v="0.15"/>
    <n v="9.9000000000000008E-3"/>
    <n v="0.01"/>
    <n v="51892"/>
  </r>
  <r>
    <x v="1"/>
    <x v="1"/>
    <s v="04"/>
    <x v="26"/>
    <x v="1"/>
    <s v="BD_首页"/>
    <n v="5321161"/>
    <n v="810.02"/>
    <n v="0.15"/>
    <n v="9.7999999999999997E-3"/>
    <n v="0.02"/>
    <n v="52312"/>
  </r>
  <r>
    <x v="1"/>
    <x v="1"/>
    <s v="04"/>
    <x v="27"/>
    <x v="1"/>
    <s v="BD_首页"/>
    <n v="5339253"/>
    <n v="737.36"/>
    <n v="0.14000000000000001"/>
    <n v="9.7000000000000003E-3"/>
    <n v="0.01"/>
    <n v="51864"/>
  </r>
  <r>
    <x v="1"/>
    <x v="1"/>
    <s v="04"/>
    <x v="28"/>
    <x v="1"/>
    <s v="BD_首页"/>
    <n v="5162540"/>
    <n v="688.84"/>
    <n v="0.13"/>
    <n v="9.7999999999999997E-3"/>
    <n v="0.01"/>
    <n v="50489"/>
  </r>
  <r>
    <x v="1"/>
    <x v="1"/>
    <s v="04"/>
    <x v="29"/>
    <x v="1"/>
    <s v="BD_首页"/>
    <n v="5267832"/>
    <n v="732.6"/>
    <n v="0.14000000000000001"/>
    <n v="9.7999999999999997E-3"/>
    <n v="0.01"/>
    <n v="51556"/>
  </r>
  <r>
    <x v="1"/>
    <x v="0"/>
    <s v="06"/>
    <x v="30"/>
    <x v="0"/>
    <s v="CM_卸载页"/>
    <n v="6557310"/>
    <n v="6039.98"/>
    <n v="0.92"/>
    <n v="1.2999999999999999E-2"/>
    <n v="7.0000000000000007E-2"/>
    <n v="85257"/>
  </r>
  <r>
    <x v="1"/>
    <x v="0"/>
    <s v="06"/>
    <x v="31"/>
    <x v="0"/>
    <s v="CM_卸载页"/>
    <n v="6837742"/>
    <n v="6261.67"/>
    <n v="0.92"/>
    <n v="1.32E-2"/>
    <n v="7.0000000000000007E-2"/>
    <n v="90447"/>
  </r>
  <r>
    <x v="1"/>
    <x v="0"/>
    <s v="06"/>
    <x v="32"/>
    <x v="0"/>
    <s v="CM_卸载页"/>
    <n v="6629634"/>
    <n v="6108.02"/>
    <n v="0.92"/>
    <n v="1.32E-2"/>
    <n v="7.0000000000000007E-2"/>
    <n v="87494"/>
  </r>
  <r>
    <x v="1"/>
    <x v="0"/>
    <s v="06"/>
    <x v="33"/>
    <x v="0"/>
    <s v="CM_卸载页"/>
    <n v="6331291"/>
    <n v="5876.23"/>
    <n v="0.93"/>
    <n v="1.3599999999999999E-2"/>
    <n v="7.0000000000000007E-2"/>
    <n v="85792"/>
  </r>
  <r>
    <x v="1"/>
    <x v="0"/>
    <s v="06"/>
    <x v="34"/>
    <x v="0"/>
    <s v="CM_卸载页"/>
    <n v="6191767"/>
    <n v="5492.61"/>
    <n v="0.89"/>
    <n v="1.35E-2"/>
    <n v="7.0000000000000007E-2"/>
    <n v="83427"/>
  </r>
  <r>
    <x v="1"/>
    <x v="0"/>
    <s v="06"/>
    <x v="35"/>
    <x v="0"/>
    <s v="CM_卸载页"/>
    <n v="6137746"/>
    <n v="5439.23"/>
    <n v="0.89"/>
    <n v="1.35E-2"/>
    <n v="7.0000000000000007E-2"/>
    <n v="82970"/>
  </r>
  <r>
    <x v="1"/>
    <x v="0"/>
    <s v="06"/>
    <x v="36"/>
    <x v="0"/>
    <s v="CM_卸载页"/>
    <n v="6081531"/>
    <n v="5642.25"/>
    <n v="0.93"/>
    <n v="1.37E-2"/>
    <n v="7.0000000000000007E-2"/>
    <n v="83054"/>
  </r>
  <r>
    <x v="1"/>
    <x v="0"/>
    <s v="06"/>
    <x v="37"/>
    <x v="0"/>
    <s v="CM_卸载页"/>
    <n v="5874955"/>
    <n v="5447.46"/>
    <n v="0.93"/>
    <n v="1.38E-2"/>
    <n v="7.0000000000000007E-2"/>
    <n v="81126"/>
  </r>
  <r>
    <x v="1"/>
    <x v="0"/>
    <s v="06"/>
    <x v="38"/>
    <x v="0"/>
    <s v="CM_卸载页"/>
    <n v="6596144"/>
    <n v="6010.53"/>
    <n v="0.91"/>
    <n v="1.4E-2"/>
    <n v="7.0000000000000007E-2"/>
    <n v="92121"/>
  </r>
  <r>
    <x v="1"/>
    <x v="0"/>
    <s v="06"/>
    <x v="39"/>
    <x v="0"/>
    <s v="CM_卸载页"/>
    <n v="6128926"/>
    <n v="5785.9"/>
    <n v="0.94"/>
    <n v="1.4500000000000001E-2"/>
    <n v="0.06"/>
    <n v="89131"/>
  </r>
  <r>
    <x v="1"/>
    <x v="0"/>
    <s v="06"/>
    <x v="40"/>
    <x v="0"/>
    <s v="CM_卸载页"/>
    <n v="5887182"/>
    <n v="5482.66"/>
    <n v="0.93"/>
    <n v="1.4500000000000001E-2"/>
    <n v="0.06"/>
    <n v="85113"/>
  </r>
  <r>
    <x v="1"/>
    <x v="0"/>
    <s v="06"/>
    <x v="41"/>
    <x v="0"/>
    <s v="CM_卸载页"/>
    <n v="6014027"/>
    <n v="5618.83"/>
    <n v="0.93"/>
    <n v="1.41E-2"/>
    <n v="7.0000000000000007E-2"/>
    <n v="84922"/>
  </r>
  <r>
    <x v="1"/>
    <x v="0"/>
    <s v="06"/>
    <x v="42"/>
    <x v="0"/>
    <s v="CM_卸载页"/>
    <n v="6135942"/>
    <n v="5634.76"/>
    <n v="0.92"/>
    <n v="1.41E-2"/>
    <n v="7.0000000000000007E-2"/>
    <n v="86489"/>
  </r>
  <r>
    <x v="1"/>
    <x v="0"/>
    <s v="06"/>
    <x v="43"/>
    <x v="0"/>
    <s v="CM_卸载页"/>
    <n v="5969435"/>
    <n v="5392.81"/>
    <n v="0.9"/>
    <n v="1.41E-2"/>
    <n v="0.06"/>
    <n v="84452"/>
  </r>
  <r>
    <x v="1"/>
    <x v="0"/>
    <s v="06"/>
    <x v="44"/>
    <x v="0"/>
    <s v="CM_卸载页"/>
    <n v="5949977"/>
    <n v="5131"/>
    <n v="0.86"/>
    <n v="1.3899999999999999E-2"/>
    <n v="0.06"/>
    <n v="82801"/>
  </r>
  <r>
    <x v="1"/>
    <x v="0"/>
    <s v="06"/>
    <x v="45"/>
    <x v="0"/>
    <s v="CM_卸载页"/>
    <n v="5948922"/>
    <n v="5234.88"/>
    <n v="0.88"/>
    <n v="1.3899999999999999E-2"/>
    <n v="0.06"/>
    <n v="82920"/>
  </r>
  <r>
    <x v="1"/>
    <x v="0"/>
    <s v="06"/>
    <x v="46"/>
    <x v="0"/>
    <s v="CM_卸载页"/>
    <n v="5681535"/>
    <n v="5050.91"/>
    <n v="0.89"/>
    <n v="1.4E-2"/>
    <n v="0.06"/>
    <n v="79401"/>
  </r>
  <r>
    <x v="1"/>
    <x v="0"/>
    <s v="06"/>
    <x v="47"/>
    <x v="0"/>
    <s v="CM_卸载页"/>
    <n v="5565974"/>
    <n v="4819.07"/>
    <n v="0.87"/>
    <n v="1.3599999999999999E-2"/>
    <n v="0.06"/>
    <n v="75638"/>
  </r>
  <r>
    <x v="1"/>
    <x v="0"/>
    <s v="06"/>
    <x v="48"/>
    <x v="0"/>
    <s v="CM_卸载页"/>
    <n v="5223281"/>
    <n v="4516.08"/>
    <n v="0.86"/>
    <n v="1.34E-2"/>
    <n v="0.06"/>
    <n v="70190"/>
  </r>
  <r>
    <x v="1"/>
    <x v="0"/>
    <s v="06"/>
    <x v="49"/>
    <x v="0"/>
    <s v="CM_卸载页"/>
    <n v="5036979"/>
    <n v="4525.3"/>
    <n v="0.9"/>
    <n v="1.3299999999999999E-2"/>
    <n v="7.0000000000000007E-2"/>
    <n v="67165"/>
  </r>
  <r>
    <x v="1"/>
    <x v="0"/>
    <s v="06"/>
    <x v="50"/>
    <x v="0"/>
    <s v="CM_卸载页"/>
    <n v="5029597"/>
    <n v="4636.8500000000004"/>
    <n v="0.92"/>
    <n v="1.3299999999999999E-2"/>
    <n v="7.0000000000000007E-2"/>
    <n v="66909"/>
  </r>
  <r>
    <x v="1"/>
    <x v="0"/>
    <s v="06"/>
    <x v="51"/>
    <x v="0"/>
    <s v="CM_卸载页"/>
    <n v="4828828"/>
    <n v="4587.57"/>
    <n v="0.95"/>
    <n v="1.32E-2"/>
    <n v="7.0000000000000007E-2"/>
    <n v="63966"/>
  </r>
  <r>
    <x v="1"/>
    <x v="0"/>
    <s v="05"/>
    <x v="52"/>
    <x v="0"/>
    <s v="CM_卸载页"/>
    <n v="4619771"/>
    <n v="4463.5600000000004"/>
    <n v="0.97"/>
    <n v="1.29E-2"/>
    <n v="7.0000000000000007E-2"/>
    <n v="59565"/>
  </r>
  <r>
    <x v="1"/>
    <x v="0"/>
    <s v="05"/>
    <x v="53"/>
    <x v="0"/>
    <s v="CM_卸载页"/>
    <n v="4509107"/>
    <n v="4371.3"/>
    <n v="0.97"/>
    <n v="1.2800000000000001E-2"/>
    <n v="0.08"/>
    <n v="57931"/>
  </r>
  <r>
    <x v="1"/>
    <x v="0"/>
    <s v="05"/>
    <x v="54"/>
    <x v="0"/>
    <s v="CM_卸载页"/>
    <n v="4479050"/>
    <n v="4388.3599999999997"/>
    <n v="0.98"/>
    <n v="1.2800000000000001E-2"/>
    <n v="0.08"/>
    <n v="57160"/>
  </r>
  <r>
    <x v="1"/>
    <x v="0"/>
    <s v="05"/>
    <x v="55"/>
    <x v="0"/>
    <s v="CM_卸载页"/>
    <n v="4513253"/>
    <n v="4206.4799999999996"/>
    <n v="0.93"/>
    <n v="1.2500000000000001E-2"/>
    <n v="7.0000000000000007E-2"/>
    <n v="56589"/>
  </r>
  <r>
    <x v="1"/>
    <x v="0"/>
    <s v="05"/>
    <x v="56"/>
    <x v="0"/>
    <s v="CM_卸载页"/>
    <n v="4363047"/>
    <n v="4172.9799999999996"/>
    <n v="0.96"/>
    <n v="1.2200000000000001E-2"/>
    <n v="0.08"/>
    <n v="53428"/>
  </r>
  <r>
    <x v="1"/>
    <x v="0"/>
    <s v="05"/>
    <x v="57"/>
    <x v="0"/>
    <s v="CM_卸载页"/>
    <n v="4527351"/>
    <n v="4579.2700000000004"/>
    <n v="1.01"/>
    <n v="1.23E-2"/>
    <n v="0.08"/>
    <n v="55860"/>
  </r>
  <r>
    <x v="1"/>
    <x v="0"/>
    <s v="05"/>
    <x v="58"/>
    <x v="0"/>
    <s v="CM_卸载页"/>
    <n v="4433337"/>
    <n v="4443.1000000000004"/>
    <n v="1"/>
    <n v="1.2200000000000001E-2"/>
    <n v="0.08"/>
    <n v="54203"/>
  </r>
  <r>
    <x v="1"/>
    <x v="0"/>
    <s v="05"/>
    <x v="59"/>
    <x v="0"/>
    <s v="CM_卸载页"/>
    <n v="4599190"/>
    <n v="4504.18"/>
    <n v="0.98"/>
    <n v="1.21E-2"/>
    <n v="0.08"/>
    <n v="55804"/>
  </r>
  <r>
    <x v="1"/>
    <x v="0"/>
    <s v="05"/>
    <x v="60"/>
    <x v="0"/>
    <s v="CM_卸载页"/>
    <n v="4331301"/>
    <n v="4170.84"/>
    <n v="0.96"/>
    <n v="1.2200000000000001E-2"/>
    <n v="0.08"/>
    <n v="52817"/>
  </r>
  <r>
    <x v="1"/>
    <x v="0"/>
    <s v="05"/>
    <x v="61"/>
    <x v="0"/>
    <s v="CM_卸载页"/>
    <n v="3997222"/>
    <n v="3775.68"/>
    <n v="0.94"/>
    <n v="1.21E-2"/>
    <n v="0.08"/>
    <n v="48401"/>
  </r>
  <r>
    <x v="1"/>
    <x v="0"/>
    <s v="05"/>
    <x v="62"/>
    <x v="0"/>
    <s v="CM_卸载页"/>
    <n v="3878771"/>
    <n v="3597.85"/>
    <n v="0.93"/>
    <n v="1.21E-2"/>
    <n v="0.08"/>
    <n v="46780"/>
  </r>
  <r>
    <x v="1"/>
    <x v="0"/>
    <s v="05"/>
    <x v="63"/>
    <x v="0"/>
    <s v="CM_卸载页"/>
    <n v="3679020"/>
    <n v="3399.11"/>
    <n v="0.92"/>
    <n v="1.2200000000000001E-2"/>
    <n v="0.08"/>
    <n v="44863"/>
  </r>
  <r>
    <x v="1"/>
    <x v="0"/>
    <s v="05"/>
    <x v="64"/>
    <x v="0"/>
    <s v="CM_卸载页"/>
    <n v="3882439"/>
    <n v="3422.4"/>
    <n v="0.88"/>
    <n v="1.1900000000000001E-2"/>
    <n v="7.0000000000000007E-2"/>
    <n v="46261"/>
  </r>
  <r>
    <x v="1"/>
    <x v="0"/>
    <s v="05"/>
    <x v="65"/>
    <x v="0"/>
    <s v="CM_卸载页"/>
    <n v="4314970"/>
    <n v="3895.13"/>
    <n v="0.9"/>
    <n v="1.18E-2"/>
    <n v="0.08"/>
    <n v="50816"/>
  </r>
  <r>
    <x v="1"/>
    <x v="0"/>
    <s v="05"/>
    <x v="66"/>
    <x v="0"/>
    <s v="CM_卸载页"/>
    <n v="4567968"/>
    <n v="4467.3"/>
    <n v="0.98"/>
    <n v="1.23E-2"/>
    <n v="0.08"/>
    <n v="56281"/>
  </r>
  <r>
    <x v="1"/>
    <x v="0"/>
    <s v="05"/>
    <x v="67"/>
    <x v="0"/>
    <s v="CM_卸载页"/>
    <n v="4438864"/>
    <n v="4584.9799999999996"/>
    <n v="1.03"/>
    <n v="1.2200000000000001E-2"/>
    <n v="0.08"/>
    <n v="54300"/>
  </r>
  <r>
    <x v="1"/>
    <x v="0"/>
    <s v="05"/>
    <x v="68"/>
    <x v="0"/>
    <s v="CM_卸载页"/>
    <n v="3892058"/>
    <n v="3700.85"/>
    <n v="0.95"/>
    <n v="1.24E-2"/>
    <n v="0.08"/>
    <n v="48321"/>
  </r>
  <r>
    <x v="1"/>
    <x v="0"/>
    <s v="05"/>
    <x v="69"/>
    <x v="0"/>
    <s v="CM_卸载页"/>
    <n v="4336121"/>
    <n v="3920.34"/>
    <n v="0.9"/>
    <n v="1.1599999999999999E-2"/>
    <n v="0.08"/>
    <n v="50192"/>
  </r>
  <r>
    <x v="1"/>
    <x v="0"/>
    <s v="05"/>
    <x v="70"/>
    <x v="0"/>
    <s v="CM_卸载页"/>
    <n v="4336006"/>
    <n v="3996.07"/>
    <n v="0.92"/>
    <n v="1.23E-2"/>
    <n v="0.08"/>
    <n v="53186"/>
  </r>
  <r>
    <x v="1"/>
    <x v="0"/>
    <s v="05"/>
    <x v="71"/>
    <x v="0"/>
    <s v="CM_卸载页"/>
    <n v="4147839"/>
    <n v="3922.68"/>
    <n v="0.95"/>
    <n v="1.2200000000000001E-2"/>
    <n v="0.08"/>
    <n v="50451"/>
  </r>
  <r>
    <x v="1"/>
    <x v="0"/>
    <s v="05"/>
    <x v="72"/>
    <x v="0"/>
    <s v="CM_卸载页"/>
    <n v="3819879"/>
    <n v="3505.1"/>
    <n v="0.92"/>
    <n v="1.2200000000000001E-2"/>
    <n v="0.08"/>
    <n v="46587"/>
  </r>
  <r>
    <x v="1"/>
    <x v="0"/>
    <s v="05"/>
    <x v="73"/>
    <x v="0"/>
    <s v="CM_卸载页"/>
    <n v="4009120"/>
    <n v="3609.06"/>
    <n v="0.9"/>
    <n v="1.2E-2"/>
    <n v="0.08"/>
    <n v="48147"/>
  </r>
  <r>
    <x v="1"/>
    <x v="0"/>
    <s v="05"/>
    <x v="74"/>
    <x v="0"/>
    <s v="CM_卸载页"/>
    <n v="3945373"/>
    <n v="3585.67"/>
    <n v="0.91"/>
    <n v="1.2200000000000001E-2"/>
    <n v="7.0000000000000007E-2"/>
    <n v="47956"/>
  </r>
  <r>
    <x v="1"/>
    <x v="0"/>
    <s v="05"/>
    <x v="75"/>
    <x v="0"/>
    <s v="CM_卸载页"/>
    <n v="3705510"/>
    <n v="3611.3"/>
    <n v="0.97"/>
    <n v="1.24E-2"/>
    <n v="0.08"/>
    <n v="46025"/>
  </r>
  <r>
    <x v="1"/>
    <x v="0"/>
    <s v="05"/>
    <x v="76"/>
    <x v="0"/>
    <s v="CM_卸载页"/>
    <n v="3850814"/>
    <n v="3637.63"/>
    <n v="0.94"/>
    <n v="1.23E-2"/>
    <n v="0.08"/>
    <n v="47295"/>
  </r>
  <r>
    <x v="1"/>
    <x v="0"/>
    <s v="05"/>
    <x v="77"/>
    <x v="0"/>
    <s v="CM_卸载页"/>
    <n v="3663262"/>
    <n v="3265.85"/>
    <n v="0.89"/>
    <n v="1.24E-2"/>
    <n v="7.0000000000000007E-2"/>
    <n v="45265"/>
  </r>
  <r>
    <x v="1"/>
    <x v="0"/>
    <s v="05"/>
    <x v="78"/>
    <x v="0"/>
    <s v="CM_卸载页"/>
    <n v="3383584"/>
    <n v="3074.34"/>
    <n v="0.91"/>
    <n v="1.21E-2"/>
    <n v="0.08"/>
    <n v="40889"/>
  </r>
  <r>
    <x v="1"/>
    <x v="0"/>
    <s v="05"/>
    <x v="79"/>
    <x v="0"/>
    <s v="CM_卸载页"/>
    <n v="3205205"/>
    <n v="2917.19"/>
    <n v="0.91"/>
    <n v="1.15E-2"/>
    <n v="0.08"/>
    <n v="36725"/>
  </r>
  <r>
    <x v="1"/>
    <x v="0"/>
    <s v="05"/>
    <x v="80"/>
    <x v="0"/>
    <s v="CM_卸载页"/>
    <n v="3353356"/>
    <n v="3127.93"/>
    <n v="0.93"/>
    <n v="1.15E-2"/>
    <n v="0.08"/>
    <n v="38531"/>
  </r>
  <r>
    <x v="1"/>
    <x v="0"/>
    <s v="05"/>
    <x v="81"/>
    <x v="0"/>
    <s v="CM_卸载页"/>
    <n v="3272642"/>
    <n v="2869.54"/>
    <n v="0.88"/>
    <n v="1.15E-2"/>
    <n v="0.08"/>
    <n v="37799"/>
  </r>
  <r>
    <x v="1"/>
    <x v="0"/>
    <s v="05"/>
    <x v="82"/>
    <x v="0"/>
    <s v="CM_卸载页"/>
    <n v="3399005"/>
    <n v="3174.38"/>
    <n v="0.93"/>
    <n v="1.18E-2"/>
    <n v="0.08"/>
    <n v="40047"/>
  </r>
  <r>
    <x v="1"/>
    <x v="0"/>
    <s v="04"/>
    <x v="0"/>
    <x v="0"/>
    <s v="CM_卸载页"/>
    <n v="3214438"/>
    <n v="2894.03"/>
    <n v="0.9"/>
    <n v="1.1900000000000001E-2"/>
    <n v="0.08"/>
    <n v="38297"/>
  </r>
  <r>
    <x v="1"/>
    <x v="0"/>
    <s v="04"/>
    <x v="1"/>
    <x v="0"/>
    <s v="CM_卸载页"/>
    <n v="3885643"/>
    <n v="3472.41"/>
    <n v="0.89"/>
    <n v="1.24E-2"/>
    <n v="7.0000000000000007E-2"/>
    <n v="48002"/>
  </r>
  <r>
    <x v="1"/>
    <x v="0"/>
    <s v="04"/>
    <x v="2"/>
    <x v="0"/>
    <s v="CM_卸载页"/>
    <n v="3853576"/>
    <n v="3050.3"/>
    <n v="0.79"/>
    <n v="1.21E-2"/>
    <n v="7.0000000000000007E-2"/>
    <n v="46820"/>
  </r>
  <r>
    <x v="1"/>
    <x v="0"/>
    <s v="04"/>
    <x v="3"/>
    <x v="0"/>
    <s v="CM_卸载页"/>
    <n v="3717874"/>
    <n v="2775.94"/>
    <n v="0.75"/>
    <n v="1.23E-2"/>
    <n v="0.06"/>
    <n v="45580"/>
  </r>
  <r>
    <x v="1"/>
    <x v="0"/>
    <s v="04"/>
    <x v="4"/>
    <x v="0"/>
    <s v="CM_卸载页"/>
    <n v="4110330"/>
    <n v="3282.64"/>
    <n v="0.8"/>
    <n v="1.21E-2"/>
    <n v="7.0000000000000007E-2"/>
    <n v="49727"/>
  </r>
  <r>
    <x v="1"/>
    <x v="0"/>
    <s v="04"/>
    <x v="5"/>
    <x v="0"/>
    <s v="CM_卸载页"/>
    <n v="3909165"/>
    <n v="2920.03"/>
    <n v="0.75"/>
    <n v="1.21E-2"/>
    <n v="0.06"/>
    <n v="47428"/>
  </r>
  <r>
    <x v="1"/>
    <x v="0"/>
    <s v="04"/>
    <x v="6"/>
    <x v="0"/>
    <s v="CM_卸载页"/>
    <n v="3711860"/>
    <n v="2465.8000000000002"/>
    <n v="0.66"/>
    <n v="1.2200000000000001E-2"/>
    <n v="0.05"/>
    <n v="45427"/>
  </r>
  <r>
    <x v="1"/>
    <x v="0"/>
    <s v="04"/>
    <x v="7"/>
    <x v="0"/>
    <s v="CM_卸载页"/>
    <n v="3808296"/>
    <n v="2685.99"/>
    <n v="0.71"/>
    <n v="1.21E-2"/>
    <n v="0.06"/>
    <n v="46141"/>
  </r>
  <r>
    <x v="1"/>
    <x v="0"/>
    <s v="04"/>
    <x v="8"/>
    <x v="0"/>
    <s v="CM_卸载页"/>
    <n v="3763732"/>
    <n v="2675.35"/>
    <n v="0.71"/>
    <n v="1.2E-2"/>
    <n v="0.06"/>
    <n v="44981"/>
  </r>
  <r>
    <x v="1"/>
    <x v="0"/>
    <s v="04"/>
    <x v="9"/>
    <x v="0"/>
    <s v="CM_卸载页"/>
    <n v="3779462"/>
    <n v="2666.32"/>
    <n v="0.71"/>
    <n v="1.1900000000000001E-2"/>
    <n v="0.06"/>
    <n v="44906"/>
  </r>
  <r>
    <x v="1"/>
    <x v="0"/>
    <s v="04"/>
    <x v="10"/>
    <x v="0"/>
    <s v="CM_卸载页"/>
    <n v="3863098"/>
    <n v="2538.86"/>
    <n v="0.66"/>
    <n v="1.18E-2"/>
    <n v="0.06"/>
    <n v="45421"/>
  </r>
  <r>
    <x v="1"/>
    <x v="0"/>
    <s v="04"/>
    <x v="11"/>
    <x v="0"/>
    <s v="CM_卸载页"/>
    <n v="4436255"/>
    <n v="2958.77"/>
    <n v="0.67"/>
    <n v="1.1900000000000001E-2"/>
    <n v="0.06"/>
    <n v="52654"/>
  </r>
  <r>
    <x v="1"/>
    <x v="0"/>
    <s v="04"/>
    <x v="12"/>
    <x v="0"/>
    <s v="CM_卸载页"/>
    <n v="4272442"/>
    <n v="2736.61"/>
    <n v="0.64"/>
    <n v="1.17E-2"/>
    <n v="0.05"/>
    <n v="50021"/>
  </r>
  <r>
    <x v="1"/>
    <x v="0"/>
    <s v="04"/>
    <x v="13"/>
    <x v="0"/>
    <s v="CM_卸载页"/>
    <n v="4028271"/>
    <n v="2353.73"/>
    <n v="0.57999999999999996"/>
    <n v="1.1599999999999999E-2"/>
    <n v="0.05"/>
    <n v="46572"/>
  </r>
  <r>
    <x v="1"/>
    <x v="0"/>
    <s v="04"/>
    <x v="14"/>
    <x v="0"/>
    <s v="CM_卸载页"/>
    <n v="3912359"/>
    <n v="2404.66"/>
    <n v="0.61"/>
    <n v="1.1599999999999999E-2"/>
    <n v="0.05"/>
    <n v="45479"/>
  </r>
  <r>
    <x v="1"/>
    <x v="0"/>
    <s v="04"/>
    <x v="15"/>
    <x v="0"/>
    <s v="CM_卸载页"/>
    <n v="4140143"/>
    <n v="2601.2800000000002"/>
    <n v="0.63"/>
    <n v="1.15E-2"/>
    <n v="0.05"/>
    <n v="47688"/>
  </r>
  <r>
    <x v="1"/>
    <x v="0"/>
    <s v="04"/>
    <x v="16"/>
    <x v="0"/>
    <s v="CM_卸载页"/>
    <n v="4357646"/>
    <n v="2926.16"/>
    <n v="0.67"/>
    <n v="1.17E-2"/>
    <n v="0.06"/>
    <n v="50900"/>
  </r>
  <r>
    <x v="1"/>
    <x v="0"/>
    <s v="04"/>
    <x v="17"/>
    <x v="0"/>
    <s v="CM_卸载页"/>
    <n v="3999844"/>
    <n v="3269.01"/>
    <n v="0.82"/>
    <n v="1.23E-2"/>
    <n v="7.0000000000000007E-2"/>
    <n v="49285"/>
  </r>
  <r>
    <x v="1"/>
    <x v="0"/>
    <s v="04"/>
    <x v="18"/>
    <x v="0"/>
    <s v="CM_卸载页"/>
    <n v="4682852"/>
    <n v="3605.65"/>
    <n v="0.77"/>
    <n v="1.2E-2"/>
    <n v="0.06"/>
    <n v="56112"/>
  </r>
  <r>
    <x v="1"/>
    <x v="0"/>
    <s v="04"/>
    <x v="19"/>
    <x v="0"/>
    <s v="CM_卸载页"/>
    <n v="3660266"/>
    <n v="3201.8"/>
    <n v="0.87"/>
    <n v="1.18E-2"/>
    <n v="7.0000000000000007E-2"/>
    <n v="43202"/>
  </r>
  <r>
    <x v="1"/>
    <x v="0"/>
    <s v="04"/>
    <x v="20"/>
    <x v="0"/>
    <s v="CM_卸载页"/>
    <n v="3819457"/>
    <n v="3077.42"/>
    <n v="0.81"/>
    <n v="1.23E-2"/>
    <n v="7.0000000000000007E-2"/>
    <n v="46827"/>
  </r>
  <r>
    <x v="1"/>
    <x v="0"/>
    <s v="04"/>
    <x v="21"/>
    <x v="0"/>
    <s v="CM_卸载页"/>
    <n v="4037258"/>
    <n v="2962.44"/>
    <n v="0.73"/>
    <n v="1.2200000000000001E-2"/>
    <n v="0.06"/>
    <n v="49148"/>
  </r>
  <r>
    <x v="1"/>
    <x v="0"/>
    <s v="04"/>
    <x v="22"/>
    <x v="0"/>
    <s v="CM_卸载页"/>
    <n v="4303341"/>
    <n v="3214.21"/>
    <n v="0.75"/>
    <n v="1.21E-2"/>
    <n v="0.06"/>
    <n v="51944"/>
  </r>
  <r>
    <x v="1"/>
    <x v="0"/>
    <s v="04"/>
    <x v="23"/>
    <x v="0"/>
    <s v="CM_卸载页"/>
    <n v="4199905"/>
    <n v="3293.25"/>
    <n v="0.78"/>
    <n v="1.24E-2"/>
    <n v="0.06"/>
    <n v="52127"/>
  </r>
  <r>
    <x v="1"/>
    <x v="0"/>
    <s v="04"/>
    <x v="24"/>
    <x v="0"/>
    <s v="CM_卸载页"/>
    <n v="4378791"/>
    <n v="3375.09"/>
    <n v="0.77"/>
    <n v="1.2200000000000001E-2"/>
    <n v="0.06"/>
    <n v="53581"/>
  </r>
  <r>
    <x v="1"/>
    <x v="0"/>
    <s v="04"/>
    <x v="25"/>
    <x v="0"/>
    <s v="CM_卸载页"/>
    <n v="4587588"/>
    <n v="3476.44"/>
    <n v="0.76"/>
    <n v="1.23E-2"/>
    <n v="0.06"/>
    <n v="56539"/>
  </r>
  <r>
    <x v="1"/>
    <x v="0"/>
    <s v="04"/>
    <x v="26"/>
    <x v="0"/>
    <s v="CM_卸载页"/>
    <n v="4493697"/>
    <n v="3354.59"/>
    <n v="0.75"/>
    <n v="1.2200000000000001E-2"/>
    <n v="0.06"/>
    <n v="54999"/>
  </r>
  <r>
    <x v="1"/>
    <x v="0"/>
    <s v="04"/>
    <x v="27"/>
    <x v="0"/>
    <s v="CM_卸载页"/>
    <n v="4481980"/>
    <n v="3481.91"/>
    <n v="0.78"/>
    <n v="1.24E-2"/>
    <n v="0.06"/>
    <n v="55592"/>
  </r>
  <r>
    <x v="1"/>
    <x v="0"/>
    <s v="04"/>
    <x v="28"/>
    <x v="0"/>
    <s v="CM_卸载页"/>
    <n v="4220221"/>
    <n v="3192.4"/>
    <n v="0.76"/>
    <n v="1.2500000000000001E-2"/>
    <n v="0.06"/>
    <n v="52732"/>
  </r>
  <r>
    <x v="1"/>
    <x v="0"/>
    <s v="04"/>
    <x v="29"/>
    <x v="0"/>
    <s v="CM_卸载页"/>
    <n v="4207715"/>
    <n v="3279.34"/>
    <n v="0.78"/>
    <n v="1.2800000000000001E-2"/>
    <n v="0.06"/>
    <n v="53685"/>
  </r>
  <r>
    <x v="1"/>
    <x v="1"/>
    <s v="06"/>
    <x v="30"/>
    <x v="1"/>
    <s v="CM_卸载页"/>
    <n v="5043219"/>
    <n v="1973"/>
    <n v="0.39"/>
    <n v="9.1000000000000004E-3"/>
    <n v="0.04"/>
    <n v="46022"/>
  </r>
  <r>
    <x v="1"/>
    <x v="1"/>
    <s v="06"/>
    <x v="31"/>
    <x v="1"/>
    <s v="CM_卸载页"/>
    <n v="5390210"/>
    <n v="2170.61"/>
    <n v="0.4"/>
    <n v="9.1999999999999998E-3"/>
    <n v="0.04"/>
    <n v="49812"/>
  </r>
  <r>
    <x v="1"/>
    <x v="1"/>
    <s v="06"/>
    <x v="32"/>
    <x v="1"/>
    <s v="CM_卸载页"/>
    <n v="5176588"/>
    <n v="2215.29"/>
    <n v="0.43"/>
    <n v="9.2999999999999992E-3"/>
    <n v="0.05"/>
    <n v="48224"/>
  </r>
  <r>
    <x v="1"/>
    <x v="1"/>
    <s v="06"/>
    <x v="33"/>
    <x v="1"/>
    <s v="CM_卸载页"/>
    <n v="4980086"/>
    <n v="2167.37"/>
    <n v="0.44"/>
    <n v="9.4000000000000004E-3"/>
    <n v="0.05"/>
    <n v="46781"/>
  </r>
  <r>
    <x v="1"/>
    <x v="1"/>
    <s v="06"/>
    <x v="34"/>
    <x v="1"/>
    <s v="CM_卸载页"/>
    <n v="4930021"/>
    <n v="2482.17"/>
    <n v="0.5"/>
    <n v="9.4000000000000004E-3"/>
    <n v="0.05"/>
    <n v="46102"/>
  </r>
  <r>
    <x v="1"/>
    <x v="1"/>
    <s v="06"/>
    <x v="35"/>
    <x v="1"/>
    <s v="CM_卸载页"/>
    <n v="5052936"/>
    <n v="2527.42"/>
    <n v="0.5"/>
    <n v="9.2999999999999992E-3"/>
    <n v="0.05"/>
    <n v="47168"/>
  </r>
  <r>
    <x v="1"/>
    <x v="1"/>
    <s v="06"/>
    <x v="36"/>
    <x v="1"/>
    <s v="CM_卸载页"/>
    <n v="5094095"/>
    <n v="2146.1"/>
    <n v="0.42"/>
    <n v="9.1999999999999998E-3"/>
    <n v="0.05"/>
    <n v="46743"/>
  </r>
  <r>
    <x v="1"/>
    <x v="1"/>
    <s v="06"/>
    <x v="37"/>
    <x v="1"/>
    <s v="CM_卸载页"/>
    <n v="5002020"/>
    <n v="2170.89"/>
    <n v="0.43"/>
    <n v="8.6E-3"/>
    <n v="0.05"/>
    <n v="43073"/>
  </r>
  <r>
    <x v="1"/>
    <x v="1"/>
    <s v="06"/>
    <x v="38"/>
    <x v="1"/>
    <s v="CM_卸载页"/>
    <n v="5328629"/>
    <n v="2210.16"/>
    <n v="0.41"/>
    <n v="8.6E-3"/>
    <n v="0.05"/>
    <n v="45722"/>
  </r>
  <r>
    <x v="1"/>
    <x v="1"/>
    <s v="06"/>
    <x v="39"/>
    <x v="1"/>
    <s v="CM_卸载页"/>
    <n v="5296329"/>
    <n v="2263.6"/>
    <n v="0.43"/>
    <n v="8.8000000000000005E-3"/>
    <n v="0.05"/>
    <n v="46589"/>
  </r>
  <r>
    <x v="1"/>
    <x v="1"/>
    <s v="06"/>
    <x v="40"/>
    <x v="1"/>
    <s v="CM_卸载页"/>
    <n v="4847346"/>
    <n v="2183.83"/>
    <n v="0.45"/>
    <n v="8.6E-3"/>
    <n v="0.05"/>
    <n v="41707"/>
  </r>
  <r>
    <x v="1"/>
    <x v="1"/>
    <s v="06"/>
    <x v="41"/>
    <x v="1"/>
    <s v="CM_卸载页"/>
    <n v="4546813"/>
    <n v="1956.67"/>
    <n v="0.43"/>
    <n v="8.3000000000000001E-3"/>
    <n v="0.05"/>
    <n v="37922"/>
  </r>
  <r>
    <x v="1"/>
    <x v="1"/>
    <s v="06"/>
    <x v="42"/>
    <x v="1"/>
    <s v="CM_卸载页"/>
    <n v="4728335"/>
    <n v="1867.95"/>
    <n v="0.4"/>
    <n v="8.2000000000000007E-3"/>
    <n v="0.05"/>
    <n v="38927"/>
  </r>
  <r>
    <x v="1"/>
    <x v="1"/>
    <s v="06"/>
    <x v="43"/>
    <x v="1"/>
    <s v="CM_卸载页"/>
    <n v="4883156"/>
    <n v="2025.15"/>
    <n v="0.41"/>
    <n v="8.2000000000000007E-3"/>
    <n v="0.05"/>
    <n v="39966"/>
  </r>
  <r>
    <x v="1"/>
    <x v="1"/>
    <s v="06"/>
    <x v="44"/>
    <x v="1"/>
    <s v="CM_卸载页"/>
    <n v="4697530"/>
    <n v="2131.4699999999998"/>
    <n v="0.45"/>
    <n v="8.0000000000000002E-3"/>
    <n v="0.06"/>
    <n v="37759"/>
  </r>
  <r>
    <x v="1"/>
    <x v="1"/>
    <s v="06"/>
    <x v="45"/>
    <x v="1"/>
    <s v="CM_卸载页"/>
    <n v="4983865"/>
    <n v="2336.89"/>
    <n v="0.47"/>
    <n v="8.3000000000000001E-3"/>
    <n v="0.06"/>
    <n v="41486"/>
  </r>
  <r>
    <x v="1"/>
    <x v="1"/>
    <s v="06"/>
    <x v="46"/>
    <x v="1"/>
    <s v="CM_卸载页"/>
    <n v="4797806"/>
    <n v="2009.14"/>
    <n v="0.42"/>
    <n v="8.2000000000000007E-3"/>
    <n v="0.05"/>
    <n v="39470"/>
  </r>
  <r>
    <x v="1"/>
    <x v="1"/>
    <s v="06"/>
    <x v="47"/>
    <x v="1"/>
    <s v="CM_卸载页"/>
    <n v="4156551"/>
    <n v="1982.34"/>
    <n v="0.48"/>
    <n v="8.5000000000000006E-3"/>
    <n v="0.06"/>
    <n v="35171"/>
  </r>
  <r>
    <x v="1"/>
    <x v="1"/>
    <s v="06"/>
    <x v="48"/>
    <x v="1"/>
    <s v="CM_卸载页"/>
    <n v="4896335"/>
    <n v="2130.56"/>
    <n v="0.44"/>
    <n v="8.6E-3"/>
    <n v="0.05"/>
    <n v="42314"/>
  </r>
  <r>
    <x v="1"/>
    <x v="1"/>
    <s v="06"/>
    <x v="49"/>
    <x v="1"/>
    <s v="CM_卸载页"/>
    <n v="4889996"/>
    <n v="2141.11"/>
    <n v="0.44"/>
    <n v="8.6999999999999994E-3"/>
    <n v="0.05"/>
    <n v="42496"/>
  </r>
  <r>
    <x v="1"/>
    <x v="1"/>
    <s v="06"/>
    <x v="50"/>
    <x v="1"/>
    <s v="CM_卸载页"/>
    <n v="5079889"/>
    <n v="2279.42"/>
    <n v="0.45"/>
    <n v="8.5000000000000006E-3"/>
    <n v="0.05"/>
    <n v="43426"/>
  </r>
  <r>
    <x v="1"/>
    <x v="1"/>
    <s v="06"/>
    <x v="51"/>
    <x v="1"/>
    <s v="CM_卸载页"/>
    <n v="5241592"/>
    <n v="2353.44"/>
    <n v="0.45"/>
    <n v="8.8000000000000005E-3"/>
    <n v="0.05"/>
    <n v="45969"/>
  </r>
  <r>
    <x v="1"/>
    <x v="1"/>
    <s v="05"/>
    <x v="52"/>
    <x v="1"/>
    <s v="CM_卸载页"/>
    <n v="6082222"/>
    <n v="3083.53"/>
    <n v="0.51"/>
    <n v="8.9999999999999993E-3"/>
    <n v="0.06"/>
    <n v="54838"/>
  </r>
  <r>
    <x v="1"/>
    <x v="1"/>
    <s v="05"/>
    <x v="53"/>
    <x v="1"/>
    <s v="CM_卸载页"/>
    <n v="5758032"/>
    <n v="2890.96"/>
    <n v="0.5"/>
    <n v="8.9999999999999993E-3"/>
    <n v="0.06"/>
    <n v="51745"/>
  </r>
  <r>
    <x v="1"/>
    <x v="1"/>
    <s v="05"/>
    <x v="54"/>
    <x v="1"/>
    <s v="CM_卸载页"/>
    <n v="5613675"/>
    <n v="2622.33"/>
    <n v="0.47"/>
    <n v="8.8999999999999999E-3"/>
    <n v="0.05"/>
    <n v="50044"/>
  </r>
  <r>
    <x v="1"/>
    <x v="1"/>
    <s v="05"/>
    <x v="55"/>
    <x v="1"/>
    <s v="CM_卸载页"/>
    <n v="5438599"/>
    <n v="2215.5500000000002"/>
    <n v="0.41"/>
    <n v="8.6999999999999994E-3"/>
    <n v="0.05"/>
    <n v="47573"/>
  </r>
  <r>
    <x v="1"/>
    <x v="1"/>
    <s v="05"/>
    <x v="56"/>
    <x v="1"/>
    <s v="CM_卸载页"/>
    <n v="5920960"/>
    <n v="2493.66"/>
    <n v="0.42"/>
    <n v="8.8999999999999999E-3"/>
    <n v="0.05"/>
    <n v="52402"/>
  </r>
  <r>
    <x v="1"/>
    <x v="1"/>
    <s v="05"/>
    <x v="57"/>
    <x v="1"/>
    <s v="CM_卸载页"/>
    <n v="6200614"/>
    <n v="2440.94"/>
    <n v="0.39"/>
    <n v="8.9999999999999993E-3"/>
    <n v="0.04"/>
    <n v="55617"/>
  </r>
  <r>
    <x v="1"/>
    <x v="1"/>
    <s v="05"/>
    <x v="58"/>
    <x v="1"/>
    <s v="CM_卸载页"/>
    <n v="5911848"/>
    <n v="2730.69"/>
    <n v="0.46"/>
    <n v="8.8999999999999999E-3"/>
    <n v="0.05"/>
    <n v="52353"/>
  </r>
  <r>
    <x v="1"/>
    <x v="1"/>
    <s v="05"/>
    <x v="59"/>
    <x v="1"/>
    <s v="CM_卸载页"/>
    <n v="6214357"/>
    <n v="2876.81"/>
    <n v="0.46"/>
    <n v="8.9999999999999993E-3"/>
    <n v="0.05"/>
    <n v="56125"/>
  </r>
  <r>
    <x v="1"/>
    <x v="1"/>
    <s v="05"/>
    <x v="60"/>
    <x v="1"/>
    <s v="CM_卸载页"/>
    <n v="6216598"/>
    <n v="2880.95"/>
    <n v="0.46"/>
    <n v="9.1000000000000004E-3"/>
    <n v="0.05"/>
    <n v="56762"/>
  </r>
  <r>
    <x v="1"/>
    <x v="1"/>
    <s v="05"/>
    <x v="61"/>
    <x v="1"/>
    <s v="CM_卸载页"/>
    <n v="6057687"/>
    <n v="2485.67"/>
    <n v="0.41"/>
    <n v="9.1999999999999998E-3"/>
    <n v="0.04"/>
    <n v="55597"/>
  </r>
  <r>
    <x v="1"/>
    <x v="1"/>
    <s v="05"/>
    <x v="62"/>
    <x v="1"/>
    <s v="CM_卸载页"/>
    <n v="6269870"/>
    <n v="2761.36"/>
    <n v="0.44"/>
    <n v="9.1000000000000004E-3"/>
    <n v="0.05"/>
    <n v="57278"/>
  </r>
  <r>
    <x v="1"/>
    <x v="1"/>
    <s v="05"/>
    <x v="63"/>
    <x v="1"/>
    <s v="CM_卸载页"/>
    <n v="6374775"/>
    <n v="2784.94"/>
    <n v="0.44"/>
    <n v="9.1999999999999998E-3"/>
    <n v="0.05"/>
    <n v="58898"/>
  </r>
  <r>
    <x v="1"/>
    <x v="1"/>
    <s v="05"/>
    <x v="64"/>
    <x v="1"/>
    <s v="CM_卸载页"/>
    <n v="6196876"/>
    <n v="2776.56"/>
    <n v="0.45"/>
    <n v="9.1000000000000004E-3"/>
    <n v="0.05"/>
    <n v="56639"/>
  </r>
  <r>
    <x v="1"/>
    <x v="1"/>
    <s v="05"/>
    <x v="65"/>
    <x v="1"/>
    <s v="CM_卸载页"/>
    <n v="5573424"/>
    <n v="3085.42"/>
    <n v="0.55000000000000004"/>
    <n v="9.1999999999999998E-3"/>
    <n v="0.06"/>
    <n v="51443"/>
  </r>
  <r>
    <x v="1"/>
    <x v="1"/>
    <s v="05"/>
    <x v="66"/>
    <x v="1"/>
    <s v="CM_卸载页"/>
    <n v="6160645"/>
    <n v="2887.62"/>
    <n v="0.47"/>
    <n v="1.04E-2"/>
    <n v="0.05"/>
    <n v="64209"/>
  </r>
  <r>
    <x v="1"/>
    <x v="1"/>
    <s v="05"/>
    <x v="67"/>
    <x v="1"/>
    <s v="CM_卸载页"/>
    <n v="5889378"/>
    <n v="2431.5300000000002"/>
    <n v="0.41"/>
    <n v="1.04E-2"/>
    <n v="0.04"/>
    <n v="61267"/>
  </r>
  <r>
    <x v="1"/>
    <x v="1"/>
    <s v="05"/>
    <x v="68"/>
    <x v="1"/>
    <s v="CM_卸载页"/>
    <n v="6003244"/>
    <n v="2625.69"/>
    <n v="0.44"/>
    <n v="1.04E-2"/>
    <n v="0.04"/>
    <n v="62407"/>
  </r>
  <r>
    <x v="1"/>
    <x v="1"/>
    <s v="05"/>
    <x v="69"/>
    <x v="1"/>
    <s v="CM_卸载页"/>
    <n v="5896555"/>
    <n v="2479.88"/>
    <n v="0.42"/>
    <n v="8.9999999999999993E-3"/>
    <n v="0.05"/>
    <n v="52942"/>
  </r>
  <r>
    <x v="1"/>
    <x v="1"/>
    <s v="05"/>
    <x v="70"/>
    <x v="1"/>
    <s v="CM_卸载页"/>
    <n v="5541337"/>
    <n v="2465.4299999999998"/>
    <n v="0.44"/>
    <n v="9.9000000000000008E-3"/>
    <n v="0.04"/>
    <n v="55054"/>
  </r>
  <r>
    <x v="1"/>
    <x v="1"/>
    <s v="05"/>
    <x v="71"/>
    <x v="1"/>
    <s v="CM_卸载页"/>
    <n v="5703101"/>
    <n v="2495.1999999999998"/>
    <n v="0.44"/>
    <n v="9.9000000000000008E-3"/>
    <n v="0.04"/>
    <n v="56594"/>
  </r>
  <r>
    <x v="1"/>
    <x v="1"/>
    <s v="05"/>
    <x v="72"/>
    <x v="1"/>
    <s v="CM_卸载页"/>
    <n v="5951023"/>
    <n v="2711.15"/>
    <n v="0.46"/>
    <n v="1.01E-2"/>
    <n v="0.05"/>
    <n v="59871"/>
  </r>
  <r>
    <x v="1"/>
    <x v="1"/>
    <s v="05"/>
    <x v="73"/>
    <x v="1"/>
    <s v="CM_卸载页"/>
    <n v="6252378"/>
    <n v="2990.53"/>
    <n v="0.48"/>
    <n v="0.01"/>
    <n v="0.05"/>
    <n v="62764"/>
  </r>
  <r>
    <x v="1"/>
    <x v="1"/>
    <s v="05"/>
    <x v="74"/>
    <x v="1"/>
    <s v="CM_卸载页"/>
    <n v="6155873"/>
    <n v="2982.08"/>
    <n v="0.48"/>
    <n v="1.0200000000000001E-2"/>
    <n v="0.05"/>
    <n v="62857"/>
  </r>
  <r>
    <x v="1"/>
    <x v="1"/>
    <s v="05"/>
    <x v="75"/>
    <x v="1"/>
    <s v="CM_卸载页"/>
    <n v="6036329"/>
    <n v="2828.3"/>
    <n v="0.47"/>
    <n v="1.03E-2"/>
    <n v="0.05"/>
    <n v="62138"/>
  </r>
  <r>
    <x v="1"/>
    <x v="1"/>
    <s v="05"/>
    <x v="76"/>
    <x v="1"/>
    <s v="CM_卸载页"/>
    <n v="6180321"/>
    <n v="3210.93"/>
    <n v="0.52"/>
    <n v="1.03E-2"/>
    <n v="0.05"/>
    <n v="63816"/>
  </r>
  <r>
    <x v="1"/>
    <x v="1"/>
    <s v="05"/>
    <x v="77"/>
    <x v="1"/>
    <s v="CM_卸载页"/>
    <n v="6499797"/>
    <n v="3496.65"/>
    <n v="0.54"/>
    <n v="1.03E-2"/>
    <n v="0.05"/>
    <n v="66844"/>
  </r>
  <r>
    <x v="1"/>
    <x v="1"/>
    <s v="05"/>
    <x v="78"/>
    <x v="1"/>
    <s v="CM_卸载页"/>
    <n v="6966276"/>
    <n v="3887.15"/>
    <n v="0.56000000000000005"/>
    <n v="1.06E-2"/>
    <n v="0.05"/>
    <n v="73882"/>
  </r>
  <r>
    <x v="1"/>
    <x v="1"/>
    <s v="05"/>
    <x v="79"/>
    <x v="1"/>
    <s v="CM_卸载页"/>
    <n v="7022027"/>
    <n v="3912.32"/>
    <n v="0.56000000000000005"/>
    <n v="1.0699999999999999E-2"/>
    <n v="0.05"/>
    <n v="74933"/>
  </r>
  <r>
    <x v="1"/>
    <x v="1"/>
    <s v="05"/>
    <x v="80"/>
    <x v="1"/>
    <s v="CM_卸载页"/>
    <n v="7389363"/>
    <n v="4164.18"/>
    <n v="0.56000000000000005"/>
    <n v="1.0699999999999999E-2"/>
    <n v="0.05"/>
    <n v="79257"/>
  </r>
  <r>
    <x v="1"/>
    <x v="1"/>
    <s v="05"/>
    <x v="81"/>
    <x v="1"/>
    <s v="CM_卸载页"/>
    <n v="7113392"/>
    <n v="3855.3"/>
    <n v="0.54"/>
    <n v="1.0800000000000001E-2"/>
    <n v="0.05"/>
    <n v="76506"/>
  </r>
  <r>
    <x v="1"/>
    <x v="1"/>
    <s v="05"/>
    <x v="82"/>
    <x v="1"/>
    <s v="CM_卸载页"/>
    <n v="7233017"/>
    <n v="3913.53"/>
    <n v="0.54"/>
    <n v="1.06E-2"/>
    <n v="0.05"/>
    <n v="76874"/>
  </r>
  <r>
    <x v="1"/>
    <x v="1"/>
    <s v="04"/>
    <x v="0"/>
    <x v="1"/>
    <s v="CM_卸载页"/>
    <n v="6518416"/>
    <n v="3915.47"/>
    <n v="0.6"/>
    <n v="1.0699999999999999E-2"/>
    <n v="0.06"/>
    <n v="69728"/>
  </r>
  <r>
    <x v="1"/>
    <x v="1"/>
    <s v="04"/>
    <x v="1"/>
    <x v="1"/>
    <s v="CM_卸载页"/>
    <n v="6077699"/>
    <n v="3259.3"/>
    <n v="0.54"/>
    <n v="1.0200000000000001E-2"/>
    <n v="0.05"/>
    <n v="61701"/>
  </r>
  <r>
    <x v="1"/>
    <x v="1"/>
    <s v="04"/>
    <x v="2"/>
    <x v="1"/>
    <s v="CM_卸载页"/>
    <n v="6245911"/>
    <n v="3933.52"/>
    <n v="0.63"/>
    <n v="1.04E-2"/>
    <n v="0.06"/>
    <n v="64656"/>
  </r>
  <r>
    <x v="1"/>
    <x v="1"/>
    <s v="04"/>
    <x v="3"/>
    <x v="1"/>
    <s v="CM_卸载页"/>
    <n v="6474693"/>
    <n v="4754.3900000000003"/>
    <n v="0.73"/>
    <n v="1.0699999999999999E-2"/>
    <n v="7.0000000000000007E-2"/>
    <n v="69594"/>
  </r>
  <r>
    <x v="1"/>
    <x v="1"/>
    <s v="04"/>
    <x v="4"/>
    <x v="1"/>
    <s v="CM_卸载页"/>
    <n v="7328126"/>
    <n v="5060.8900000000003"/>
    <n v="0.69"/>
    <n v="1.04E-2"/>
    <n v="7.0000000000000007E-2"/>
    <n v="76153"/>
  </r>
  <r>
    <x v="1"/>
    <x v="1"/>
    <s v="04"/>
    <x v="5"/>
    <x v="1"/>
    <s v="CM_卸载页"/>
    <n v="7210715"/>
    <n v="4641.04"/>
    <n v="0.64"/>
    <n v="1.0699999999999999E-2"/>
    <n v="0.06"/>
    <n v="77288"/>
  </r>
  <r>
    <x v="1"/>
    <x v="1"/>
    <s v="04"/>
    <x v="6"/>
    <x v="1"/>
    <s v="CM_卸载页"/>
    <n v="7004194"/>
    <n v="4277.3"/>
    <n v="0.61"/>
    <n v="1.04E-2"/>
    <n v="0.06"/>
    <n v="72961"/>
  </r>
  <r>
    <x v="1"/>
    <x v="1"/>
    <s v="04"/>
    <x v="7"/>
    <x v="1"/>
    <s v="CM_卸载页"/>
    <n v="7683253"/>
    <n v="4221.13"/>
    <n v="0.55000000000000004"/>
    <n v="0.01"/>
    <n v="0.06"/>
    <n v="76509"/>
  </r>
  <r>
    <x v="1"/>
    <x v="1"/>
    <s v="04"/>
    <x v="8"/>
    <x v="1"/>
    <s v="CM_卸载页"/>
    <n v="7982486"/>
    <n v="4580.16"/>
    <n v="0.56999999999999995"/>
    <n v="9.7999999999999997E-3"/>
    <n v="0.06"/>
    <n v="78593"/>
  </r>
  <r>
    <x v="1"/>
    <x v="1"/>
    <s v="04"/>
    <x v="9"/>
    <x v="1"/>
    <s v="CM_卸载页"/>
    <n v="8071381"/>
    <n v="4899.51"/>
    <n v="0.61"/>
    <n v="0.01"/>
    <n v="0.06"/>
    <n v="80469"/>
  </r>
  <r>
    <x v="1"/>
    <x v="1"/>
    <s v="04"/>
    <x v="10"/>
    <x v="1"/>
    <s v="CM_卸载页"/>
    <n v="7928794"/>
    <n v="4210.75"/>
    <n v="0.53"/>
    <n v="9.7999999999999997E-3"/>
    <n v="0.05"/>
    <n v="77335"/>
  </r>
  <r>
    <x v="1"/>
    <x v="1"/>
    <s v="04"/>
    <x v="11"/>
    <x v="1"/>
    <s v="CM_卸载页"/>
    <n v="8649223"/>
    <n v="4779.3100000000004"/>
    <n v="0.55000000000000004"/>
    <n v="9.7000000000000003E-3"/>
    <n v="0.06"/>
    <n v="84273"/>
  </r>
  <r>
    <x v="1"/>
    <x v="1"/>
    <s v="04"/>
    <x v="12"/>
    <x v="1"/>
    <s v="CM_卸载页"/>
    <n v="8418413"/>
    <n v="4657.54"/>
    <n v="0.55000000000000004"/>
    <n v="9.7999999999999997E-3"/>
    <n v="0.06"/>
    <n v="82497"/>
  </r>
  <r>
    <x v="1"/>
    <x v="1"/>
    <s v="04"/>
    <x v="13"/>
    <x v="1"/>
    <s v="CM_卸载页"/>
    <n v="8116384"/>
    <n v="4602.59"/>
    <n v="0.56999999999999995"/>
    <n v="9.9000000000000008E-3"/>
    <n v="0.06"/>
    <n v="80012"/>
  </r>
  <r>
    <x v="1"/>
    <x v="1"/>
    <s v="04"/>
    <x v="14"/>
    <x v="1"/>
    <s v="CM_卸载页"/>
    <n v="7947246"/>
    <n v="4096.0200000000004"/>
    <n v="0.52"/>
    <n v="9.7999999999999997E-3"/>
    <n v="0.05"/>
    <n v="77847"/>
  </r>
  <r>
    <x v="1"/>
    <x v="1"/>
    <s v="04"/>
    <x v="15"/>
    <x v="1"/>
    <s v="CM_卸载页"/>
    <n v="7520748"/>
    <n v="4072.99"/>
    <n v="0.54"/>
    <n v="0.01"/>
    <n v="0.05"/>
    <n v="75014"/>
  </r>
  <r>
    <x v="1"/>
    <x v="1"/>
    <s v="04"/>
    <x v="16"/>
    <x v="1"/>
    <s v="CM_卸载页"/>
    <n v="7257223"/>
    <n v="3818.07"/>
    <n v="0.53"/>
    <n v="9.9000000000000008E-3"/>
    <n v="0.05"/>
    <n v="72024"/>
  </r>
  <r>
    <x v="1"/>
    <x v="1"/>
    <s v="04"/>
    <x v="17"/>
    <x v="1"/>
    <s v="CM_卸载页"/>
    <n v="6095323"/>
    <n v="2973.53"/>
    <n v="0.49"/>
    <n v="9.9000000000000008E-3"/>
    <n v="0.05"/>
    <n v="60364"/>
  </r>
  <r>
    <x v="1"/>
    <x v="1"/>
    <s v="04"/>
    <x v="18"/>
    <x v="1"/>
    <s v="CM_卸载页"/>
    <n v="7165341"/>
    <n v="3178.02"/>
    <n v="0.44"/>
    <n v="9.1999999999999998E-3"/>
    <n v="0.05"/>
    <n v="65788"/>
  </r>
  <r>
    <x v="1"/>
    <x v="1"/>
    <s v="04"/>
    <x v="19"/>
    <x v="1"/>
    <s v="CM_卸载页"/>
    <n v="7418248"/>
    <n v="3572.51"/>
    <n v="0.48"/>
    <n v="9.9000000000000008E-3"/>
    <n v="0.05"/>
    <n v="73741"/>
  </r>
  <r>
    <x v="1"/>
    <x v="1"/>
    <s v="04"/>
    <x v="20"/>
    <x v="1"/>
    <s v="CM_卸载页"/>
    <n v="7006137"/>
    <n v="3521.67"/>
    <n v="0.5"/>
    <n v="0.01"/>
    <n v="0.05"/>
    <n v="69934"/>
  </r>
  <r>
    <x v="1"/>
    <x v="1"/>
    <s v="04"/>
    <x v="21"/>
    <x v="1"/>
    <s v="CM_卸载页"/>
    <n v="7269313"/>
    <n v="3324.97"/>
    <n v="0.46"/>
    <n v="9.9000000000000008E-3"/>
    <n v="0.05"/>
    <n v="72162"/>
  </r>
  <r>
    <x v="1"/>
    <x v="1"/>
    <s v="04"/>
    <x v="22"/>
    <x v="1"/>
    <s v="CM_卸载页"/>
    <n v="7902820"/>
    <n v="3512.72"/>
    <n v="0.44"/>
    <n v="9.4999999999999998E-3"/>
    <n v="0.05"/>
    <n v="74756"/>
  </r>
  <r>
    <x v="1"/>
    <x v="1"/>
    <s v="04"/>
    <x v="23"/>
    <x v="1"/>
    <s v="CM_卸载页"/>
    <n v="7474476"/>
    <n v="3121.94"/>
    <n v="0.42"/>
    <n v="9.5999999999999992E-3"/>
    <n v="0.04"/>
    <n v="71428"/>
  </r>
  <r>
    <x v="1"/>
    <x v="1"/>
    <s v="04"/>
    <x v="24"/>
    <x v="1"/>
    <s v="CM_卸载页"/>
    <n v="7573651"/>
    <n v="3543.61"/>
    <n v="0.47"/>
    <n v="9.4999999999999998E-3"/>
    <n v="0.05"/>
    <n v="72270"/>
  </r>
  <r>
    <x v="1"/>
    <x v="1"/>
    <s v="04"/>
    <x v="25"/>
    <x v="1"/>
    <s v="CM_卸载页"/>
    <n v="7855056"/>
    <n v="3690.81"/>
    <n v="0.47"/>
    <n v="9.7999999999999997E-3"/>
    <n v="0.05"/>
    <n v="76651"/>
  </r>
  <r>
    <x v="1"/>
    <x v="1"/>
    <s v="04"/>
    <x v="26"/>
    <x v="1"/>
    <s v="CM_卸载页"/>
    <n v="7589434"/>
    <n v="3323.66"/>
    <n v="0.44"/>
    <n v="9.7999999999999997E-3"/>
    <n v="0.04"/>
    <n v="74567"/>
  </r>
  <r>
    <x v="1"/>
    <x v="1"/>
    <s v="04"/>
    <x v="27"/>
    <x v="1"/>
    <s v="CM_卸载页"/>
    <n v="7693283"/>
    <n v="3304.29"/>
    <n v="0.43"/>
    <n v="9.9000000000000008E-3"/>
    <n v="0.04"/>
    <n v="76118"/>
  </r>
  <r>
    <x v="1"/>
    <x v="1"/>
    <s v="04"/>
    <x v="28"/>
    <x v="1"/>
    <s v="CM_卸载页"/>
    <n v="7409766"/>
    <n v="3433.6"/>
    <n v="0.46"/>
    <n v="9.7999999999999997E-3"/>
    <n v="0.05"/>
    <n v="72579"/>
  </r>
  <r>
    <x v="1"/>
    <x v="1"/>
    <s v="04"/>
    <x v="29"/>
    <x v="1"/>
    <s v="CM_卸载页"/>
    <n v="7309954"/>
    <n v="3505.45"/>
    <n v="0.48"/>
    <n v="9.7000000000000003E-3"/>
    <n v="0.05"/>
    <n v="70651"/>
  </r>
  <r>
    <x v="1"/>
    <x v="2"/>
    <s v="04"/>
    <x v="29"/>
    <x v="2"/>
    <s v="BD_首页"/>
    <n v="1271535"/>
    <n v="312"/>
    <n v="0.245"/>
    <m/>
    <m/>
    <m/>
  </r>
  <r>
    <x v="1"/>
    <x v="2"/>
    <s v="04"/>
    <x v="29"/>
    <x v="2"/>
    <s v="PG_Android"/>
    <n v="41227901"/>
    <n v="2297"/>
    <n v="5.6000000000000001E-2"/>
    <m/>
    <m/>
    <m/>
  </r>
  <r>
    <x v="1"/>
    <x v="2"/>
    <s v="04"/>
    <x v="29"/>
    <x v="2"/>
    <s v="PG_IOS"/>
    <n v="1962105"/>
    <n v="990"/>
    <n v="0.504"/>
    <m/>
    <m/>
    <m/>
  </r>
  <r>
    <x v="0"/>
    <x v="1"/>
    <s v="04"/>
    <x v="29"/>
    <x v="3"/>
    <s v="BD_结果页"/>
    <n v="198526"/>
    <n v="595.58000000000004"/>
    <n v="3"/>
    <n v="3.5299999999999998E-2"/>
    <m/>
    <n v="7015"/>
  </r>
  <r>
    <x v="0"/>
    <x v="1"/>
    <s v="04"/>
    <x v="29"/>
    <x v="3"/>
    <s v="CM_结果页"/>
    <n v="1766179"/>
    <n v="4768.68"/>
    <n v="2.7"/>
    <n v="1.4999999999999999E-2"/>
    <m/>
    <n v="26420"/>
  </r>
  <r>
    <x v="0"/>
    <x v="1"/>
    <s v="04"/>
    <x v="29"/>
    <x v="3"/>
    <s v="CMS_结果页"/>
    <n v="263069"/>
    <n v="1512.65"/>
    <n v="5.75"/>
    <n v="4.7399999999999998E-2"/>
    <m/>
    <n v="12475"/>
  </r>
  <r>
    <x v="0"/>
    <x v="2"/>
    <s v="04"/>
    <x v="29"/>
    <x v="4"/>
    <s v="BD_结果页"/>
    <n v="6173095"/>
    <n v="8836.4"/>
    <n v="1.4314375527996894"/>
    <n v="1.3244895793763097E-2"/>
    <n v="0.10807465570803063"/>
    <n v="81762"/>
  </r>
  <r>
    <x v="2"/>
    <x v="2"/>
    <s v="04"/>
    <x v="29"/>
    <x v="4"/>
    <s v="BD_充电屏保"/>
    <n v="17207345"/>
    <n v="23313.73"/>
    <n v="1.3548708414923976"/>
    <n v="1.17380688304907E-2"/>
    <n v="0.11542536179145563"/>
    <n v="201981"/>
  </r>
  <r>
    <x v="1"/>
    <x v="2"/>
    <s v="04"/>
    <x v="29"/>
    <x v="4"/>
    <s v="BD_首页"/>
    <n v="4069194"/>
    <n v="4404.75"/>
    <n v="1.0824625220621085"/>
    <n v="9.3979299094611862E-3"/>
    <n v="0.11518095287903353"/>
    <n v="38242"/>
  </r>
  <r>
    <x v="3"/>
    <x v="2"/>
    <s v="04"/>
    <x v="29"/>
    <x v="4"/>
    <s v="CM_AppLock"/>
    <n v="64555665"/>
    <n v="61524.160000000003"/>
    <n v="0.95304044966464219"/>
    <n v="8.2075523503630544E-3"/>
    <n v="0.11611749873547686"/>
    <n v="529844"/>
  </r>
  <r>
    <x v="0"/>
    <x v="2"/>
    <s v="04"/>
    <x v="29"/>
    <x v="4"/>
    <s v="CM_结果页"/>
    <n v="29232836"/>
    <n v="38153.460000000006"/>
    <n v="1.3051576658521946"/>
    <n v="9.7233467187377923E-3"/>
    <n v="0.1342292631956685"/>
    <n v="284241"/>
  </r>
  <r>
    <x v="2"/>
    <x v="2"/>
    <s v="04"/>
    <x v="29"/>
    <x v="4"/>
    <s v="CM_充电屏保"/>
    <n v="30166778"/>
    <n v="25538.560000000001"/>
    <n v="0.8465789750566004"/>
    <n v="9.8811348033256974E-3"/>
    <n v="8.5676290416730971E-2"/>
    <n v="298082"/>
  </r>
  <r>
    <x v="1"/>
    <x v="2"/>
    <s v="04"/>
    <x v="29"/>
    <x v="4"/>
    <s v="CM_卸载页"/>
    <n v="625687"/>
    <n v="1131.08"/>
    <n v="1.8077409311684596"/>
    <n v="1.6316464941736043E-2"/>
    <n v="0.11079243804486237"/>
    <n v="10209"/>
  </r>
  <r>
    <x v="1"/>
    <x v="2"/>
    <s v="04"/>
    <x v="29"/>
    <x v="4"/>
    <s v="CM_游戏盒子"/>
    <n v="686044"/>
    <n v="2506.91"/>
    <n v="3.6541533779174511"/>
    <n v="2.0654651888217083E-2"/>
    <n v="0.17691672547635851"/>
    <n v="14170"/>
  </r>
  <r>
    <x v="1"/>
    <x v="2"/>
    <s v="04"/>
    <x v="29"/>
    <x v="4"/>
    <s v="CMB"/>
    <n v="2691642"/>
    <n v="2021.46"/>
    <n v="0.7510136935001015"/>
    <n v="5.1518738376054472E-3"/>
    <n v="0.1457748611812216"/>
    <n v="13867"/>
  </r>
  <r>
    <x v="3"/>
    <x v="2"/>
    <s v="04"/>
    <x v="29"/>
    <x v="4"/>
    <s v="CMS_AppLock"/>
    <n v="182163674"/>
    <n v="117645.22"/>
    <n v="0.64582151543561861"/>
    <n v="6.9426849614374819E-3"/>
    <n v="9.3021866759441921E-2"/>
    <n v="1264705"/>
  </r>
  <r>
    <x v="0"/>
    <x v="2"/>
    <s v="04"/>
    <x v="29"/>
    <x v="4"/>
    <s v="CMS_结果页"/>
    <n v="10534724"/>
    <n v="27792.09"/>
    <n v="2.6381412555279091"/>
    <n v="2.0285106662500128E-2"/>
    <n v="0.13005311233610048"/>
    <n v="213698"/>
  </r>
  <r>
    <x v="2"/>
    <x v="2"/>
    <s v="04"/>
    <x v="29"/>
    <x v="4"/>
    <s v="CMS_充电屏保"/>
    <n v="13683942"/>
    <n v="9297.2800000000007"/>
    <n v="0.67942994789074673"/>
    <n v="8.6892358941597393E-3"/>
    <n v="7.8192139811442948E-2"/>
    <n v="118903"/>
  </r>
  <r>
    <x v="1"/>
    <x v="2"/>
    <s v="04"/>
    <x v="29"/>
    <x v="4"/>
    <s v="FM"/>
    <n v="945051"/>
    <n v="1844.72"/>
    <n v="1.9519793111694501"/>
    <n v="3.6460466154736623E-2"/>
    <n v="5.3536872043416429E-2"/>
    <n v="34457"/>
  </r>
  <r>
    <x v="1"/>
    <x v="2"/>
    <s v="04"/>
    <x v="29"/>
    <x v="4"/>
    <s v="PG_Android"/>
    <n v="13922392"/>
    <n v="5792.7300000000005"/>
    <n v="0.41607289896736138"/>
    <n v="5.9562322336564003E-3"/>
    <n v="6.9855049743744346E-2"/>
    <n v="82925"/>
  </r>
  <r>
    <x v="1"/>
    <x v="2"/>
    <s v="04"/>
    <x v="29"/>
    <x v="4"/>
    <s v="PG_IOS"/>
    <n v="4379473"/>
    <n v="5549.46"/>
    <n v="1.2671524633215001"/>
    <n v="1.2671844306381156E-2"/>
    <n v="9.9997477295660955E-2"/>
    <n v="55496"/>
  </r>
  <r>
    <x v="0"/>
    <x v="1"/>
    <s v="04"/>
    <x v="29"/>
    <x v="5"/>
    <s v="BD_结果页"/>
    <n v="1255175"/>
    <n v="2706.67"/>
    <n v="2.16"/>
    <n v="7.1999999999999998E-3"/>
    <m/>
    <n v="9501"/>
  </r>
  <r>
    <x v="1"/>
    <x v="2"/>
    <s v="04"/>
    <x v="28"/>
    <x v="2"/>
    <s v="BD_首页"/>
    <n v="1250627"/>
    <n v="319"/>
    <n v="0.255"/>
    <m/>
    <m/>
    <m/>
  </r>
  <r>
    <x v="1"/>
    <x v="2"/>
    <s v="04"/>
    <x v="28"/>
    <x v="2"/>
    <s v="PG_Android"/>
    <n v="44235215"/>
    <n v="2403"/>
    <n v="5.3999999999999999E-2"/>
    <m/>
    <m/>
    <m/>
  </r>
  <r>
    <x v="1"/>
    <x v="2"/>
    <s v="04"/>
    <x v="28"/>
    <x v="2"/>
    <s v="PG_IOS"/>
    <n v="2065164"/>
    <n v="1105"/>
    <n v="0.53500000000000003"/>
    <m/>
    <m/>
    <m/>
  </r>
  <r>
    <x v="0"/>
    <x v="1"/>
    <s v="04"/>
    <x v="28"/>
    <x v="3"/>
    <s v="BD_结果页"/>
    <n v="203451"/>
    <n v="610.35"/>
    <n v="3"/>
    <n v="4.24E-2"/>
    <m/>
    <n v="8619"/>
  </r>
  <r>
    <x v="0"/>
    <x v="1"/>
    <s v="04"/>
    <x v="28"/>
    <x v="3"/>
    <s v="CM_结果页"/>
    <n v="1727414"/>
    <n v="4664.0200000000004"/>
    <n v="2.7"/>
    <n v="1.5100000000000001E-2"/>
    <m/>
    <n v="26109"/>
  </r>
  <r>
    <x v="0"/>
    <x v="1"/>
    <s v="04"/>
    <x v="28"/>
    <x v="3"/>
    <s v="CMS_结果页"/>
    <n v="270218"/>
    <n v="1553.75"/>
    <n v="5.75"/>
    <n v="4.9500000000000002E-2"/>
    <m/>
    <n v="13377"/>
  </r>
  <r>
    <x v="0"/>
    <x v="2"/>
    <s v="04"/>
    <x v="28"/>
    <x v="4"/>
    <s v="BD_结果页"/>
    <n v="6246762"/>
    <n v="9130.48"/>
    <n v="1.4616340433651864"/>
    <n v="1.3541415536561182E-2"/>
    <n v="0.10793805414351577"/>
    <n v="84590"/>
  </r>
  <r>
    <x v="2"/>
    <x v="2"/>
    <s v="04"/>
    <x v="28"/>
    <x v="4"/>
    <s v="BD_充电屏保"/>
    <n v="16930241"/>
    <n v="22305.03"/>
    <n v="1.3174667743950013"/>
    <n v="1.1844426786364116E-2"/>
    <n v="0.11123094415271606"/>
    <n v="200529"/>
  </r>
  <r>
    <x v="1"/>
    <x v="2"/>
    <s v="04"/>
    <x v="28"/>
    <x v="4"/>
    <s v="BD_首页"/>
    <n v="3999315"/>
    <n v="4235.41"/>
    <n v="1.0590338595484476"/>
    <n v="9.9532044862682741E-3"/>
    <n v="0.10640129628699191"/>
    <n v="39806"/>
  </r>
  <r>
    <x v="3"/>
    <x v="2"/>
    <s v="04"/>
    <x v="28"/>
    <x v="4"/>
    <s v="CM_AppLock"/>
    <n v="63998418"/>
    <n v="61973.86"/>
    <n v="0.9683654992846854"/>
    <n v="8.3232838661730663E-3"/>
    <n v="0.11634416353625181"/>
    <n v="532677"/>
  </r>
  <r>
    <x v="0"/>
    <x v="2"/>
    <s v="04"/>
    <x v="28"/>
    <x v="4"/>
    <s v="CM_结果页"/>
    <n v="28909378"/>
    <n v="38446.43"/>
    <n v="1.3298947490326496"/>
    <n v="1.0267048983205381E-2"/>
    <n v="0.1295303792947772"/>
    <n v="296814"/>
  </r>
  <r>
    <x v="2"/>
    <x v="2"/>
    <s v="04"/>
    <x v="28"/>
    <x v="4"/>
    <s v="CM_充电屏保"/>
    <n v="31429225"/>
    <n v="27050.18"/>
    <n v="0.86066964743801344"/>
    <n v="9.8409680798683397E-3"/>
    <n v="8.7457823300807647E-2"/>
    <n v="309294"/>
  </r>
  <r>
    <x v="1"/>
    <x v="2"/>
    <s v="04"/>
    <x v="28"/>
    <x v="4"/>
    <s v="CM_卸载页"/>
    <n v="632748"/>
    <n v="1186.3"/>
    <n v="1.8748380081801916"/>
    <n v="1.6347740332644276E-2"/>
    <n v="0.11468484145398299"/>
    <n v="10344"/>
  </r>
  <r>
    <x v="1"/>
    <x v="2"/>
    <s v="04"/>
    <x v="28"/>
    <x v="4"/>
    <s v="CM_游戏盒子"/>
    <n v="716474"/>
    <n v="2865.57"/>
    <n v="3.9995449939565151"/>
    <n v="2.1478797555808025E-2"/>
    <n v="0.18620898044057443"/>
    <n v="15389"/>
  </r>
  <r>
    <x v="1"/>
    <x v="2"/>
    <s v="04"/>
    <x v="28"/>
    <x v="4"/>
    <s v="CMB"/>
    <n v="2649778"/>
    <n v="2001.21"/>
    <n v="0.75523685380435646"/>
    <n v="5.1140133248898587E-3"/>
    <n v="0.14767987602390967"/>
    <n v="13551"/>
  </r>
  <r>
    <x v="3"/>
    <x v="2"/>
    <s v="04"/>
    <x v="28"/>
    <x v="4"/>
    <s v="CMS_AppLock"/>
    <n v="182931319"/>
    <n v="118893.1"/>
    <n v="0.64993299479790012"/>
    <n v="6.9676259208517489E-3"/>
    <n v="9.327897366775538E-2"/>
    <n v="1274597"/>
  </r>
  <r>
    <x v="0"/>
    <x v="2"/>
    <s v="04"/>
    <x v="28"/>
    <x v="4"/>
    <s v="CMS_结果页"/>
    <n v="10457631"/>
    <n v="31102.29"/>
    <n v="2.9741238718405727"/>
    <n v="2.1419095778001728E-2"/>
    <n v="0.13885384811132492"/>
    <n v="223993"/>
  </r>
  <r>
    <x v="2"/>
    <x v="2"/>
    <s v="04"/>
    <x v="28"/>
    <x v="4"/>
    <s v="CMS_充电屏保"/>
    <n v="14109009"/>
    <n v="9585.61"/>
    <n v="0.67939640551650371"/>
    <n v="8.5808294544287272E-3"/>
    <n v="7.9176076057059314E-2"/>
    <n v="121067"/>
  </r>
  <r>
    <x v="1"/>
    <x v="2"/>
    <s v="04"/>
    <x v="28"/>
    <x v="4"/>
    <s v="FM"/>
    <n v="958407"/>
    <n v="1884.95"/>
    <n v="1.9667531643654521"/>
    <n v="3.6094268927501574E-2"/>
    <n v="5.4489347555863904E-2"/>
    <n v="34593"/>
  </r>
  <r>
    <x v="1"/>
    <x v="2"/>
    <s v="04"/>
    <x v="28"/>
    <x v="4"/>
    <s v="PG_Android"/>
    <n v="15389389"/>
    <n v="6198.8200000000006"/>
    <n v="0.40279831772398506"/>
    <n v="6.0684020658649928E-3"/>
    <n v="6.6376339825889571E-2"/>
    <n v="93389"/>
  </r>
  <r>
    <x v="1"/>
    <x v="2"/>
    <s v="04"/>
    <x v="28"/>
    <x v="4"/>
    <s v="PG_IOS"/>
    <n v="4620634"/>
    <n v="5163.3200000000006"/>
    <n v="1.1174483847887542"/>
    <n v="1.3169188470673072E-2"/>
    <n v="8.485324568611341E-2"/>
    <n v="60850"/>
  </r>
  <r>
    <x v="0"/>
    <x v="1"/>
    <s v="04"/>
    <x v="28"/>
    <x v="5"/>
    <s v="BD_结果页"/>
    <n v="1087317"/>
    <n v="2349.9"/>
    <n v="2.16"/>
    <n v="7.1999999999999998E-3"/>
    <m/>
    <n v="7856"/>
  </r>
  <r>
    <x v="1"/>
    <x v="2"/>
    <s v="04"/>
    <x v="27"/>
    <x v="2"/>
    <s v="BD_首页"/>
    <n v="1224909"/>
    <n v="327"/>
    <n v="0.26700000000000002"/>
    <m/>
    <m/>
    <m/>
  </r>
  <r>
    <x v="1"/>
    <x v="2"/>
    <s v="04"/>
    <x v="27"/>
    <x v="2"/>
    <s v="PG_Android"/>
    <n v="46719981"/>
    <n v="2409"/>
    <n v="5.1999999999999998E-2"/>
    <m/>
    <m/>
    <m/>
  </r>
  <r>
    <x v="1"/>
    <x v="2"/>
    <s v="04"/>
    <x v="27"/>
    <x v="2"/>
    <s v="PG_IOS"/>
    <n v="2266149"/>
    <n v="1154"/>
    <n v="0.50900000000000001"/>
    <m/>
    <m/>
    <m/>
  </r>
  <r>
    <x v="0"/>
    <x v="1"/>
    <s v="04"/>
    <x v="27"/>
    <x v="3"/>
    <s v="BD_结果页"/>
    <n v="209382"/>
    <n v="628.15"/>
    <n v="3"/>
    <n v="4.2000000000000003E-2"/>
    <m/>
    <n v="8772"/>
  </r>
  <r>
    <x v="0"/>
    <x v="1"/>
    <s v="04"/>
    <x v="27"/>
    <x v="3"/>
    <s v="CM_结果页"/>
    <n v="1744073"/>
    <n v="4709"/>
    <n v="2.7"/>
    <n v="1.47E-2"/>
    <m/>
    <n v="25554"/>
  </r>
  <r>
    <x v="0"/>
    <x v="1"/>
    <s v="04"/>
    <x v="27"/>
    <x v="3"/>
    <s v="CMS_结果页"/>
    <n v="272378"/>
    <n v="1566.17"/>
    <n v="5.75"/>
    <n v="5.0200000000000002E-2"/>
    <m/>
    <n v="13660"/>
  </r>
  <r>
    <x v="0"/>
    <x v="2"/>
    <s v="04"/>
    <x v="27"/>
    <x v="4"/>
    <s v="BD_结果页"/>
    <n v="6405369"/>
    <n v="8733.84"/>
    <n v="1.3635186356945244"/>
    <n v="1.3770635228040727E-2"/>
    <n v="9.9016393442622946E-2"/>
    <n v="88206"/>
  </r>
  <r>
    <x v="2"/>
    <x v="2"/>
    <s v="04"/>
    <x v="27"/>
    <x v="4"/>
    <s v="BD_充电屏保"/>
    <n v="16302487"/>
    <n v="19915.120000000003"/>
    <n v="1.2216001153689007"/>
    <n v="1.1892909345672227E-2"/>
    <n v="0.1027166759505684"/>
    <n v="193884"/>
  </r>
  <r>
    <x v="1"/>
    <x v="2"/>
    <s v="04"/>
    <x v="27"/>
    <x v="4"/>
    <s v="BD_首页"/>
    <n v="4188647"/>
    <n v="4057.37"/>
    <n v="0.96865885332423562"/>
    <n v="9.2414089800357969E-3"/>
    <n v="0.10481722596812111"/>
    <n v="38709"/>
  </r>
  <r>
    <x v="1"/>
    <x v="2"/>
    <s v="04"/>
    <x v="27"/>
    <x v="4"/>
    <s v="CMB"/>
    <n v="2611446"/>
    <n v="1786.99"/>
    <n v="0.68429138492620567"/>
    <n v="5.2327331294616088E-3"/>
    <n v="0.13077131357482619"/>
    <n v="13665"/>
  </r>
  <r>
    <x v="3"/>
    <x v="2"/>
    <s v="04"/>
    <x v="27"/>
    <x v="4"/>
    <s v="CM_AppLock"/>
    <n v="63478118"/>
    <n v="58449.279999999999"/>
    <n v="0.92077840114919607"/>
    <n v="8.5188568444956106E-3"/>
    <n v="0.10808708468251224"/>
    <n v="540761"/>
  </r>
  <r>
    <x v="0"/>
    <x v="2"/>
    <s v="04"/>
    <x v="27"/>
    <x v="4"/>
    <s v="CM_结果页"/>
    <n v="29574851"/>
    <n v="34900.449999999997"/>
    <n v="1.180071879313948"/>
    <n v="1.0348860252922322E-2"/>
    <n v="0.1140291636444427"/>
    <n v="306066"/>
  </r>
  <r>
    <x v="2"/>
    <x v="2"/>
    <s v="04"/>
    <x v="27"/>
    <x v="4"/>
    <s v="CM_充电屏保"/>
    <n v="31439773"/>
    <n v="25405.45"/>
    <n v="0.80806722109603024"/>
    <n v="9.5490511334162618E-3"/>
    <n v="8.4622776630470992E-2"/>
    <n v="300220"/>
  </r>
  <r>
    <x v="1"/>
    <x v="2"/>
    <s v="04"/>
    <x v="27"/>
    <x v="4"/>
    <s v="CM_卸载页"/>
    <n v="658332"/>
    <n v="1144.6600000000001"/>
    <n v="1.7387275721064752"/>
    <n v="1.6184842906010948E-2"/>
    <n v="0.10742937587986862"/>
    <n v="10655"/>
  </r>
  <r>
    <x v="1"/>
    <x v="2"/>
    <s v="04"/>
    <x v="27"/>
    <x v="4"/>
    <s v="CM_游戏盒子"/>
    <n v="768887"/>
    <n v="2347.14"/>
    <n v="3.052646227599114"/>
    <n v="2.0692247365347576E-2"/>
    <n v="0.14752608422375862"/>
    <n v="15910"/>
  </r>
  <r>
    <x v="3"/>
    <x v="2"/>
    <s v="04"/>
    <x v="27"/>
    <x v="4"/>
    <s v="CMS_AppLock"/>
    <n v="176525164"/>
    <n v="112858.97"/>
    <n v="0.63933644044086546"/>
    <n v="7.160021672604139E-3"/>
    <n v="8.9292528664698195E-2"/>
    <n v="1263924"/>
  </r>
  <r>
    <x v="0"/>
    <x v="2"/>
    <s v="04"/>
    <x v="27"/>
    <x v="4"/>
    <s v="CMS_结果页"/>
    <n v="10302174"/>
    <n v="25036.62"/>
    <n v="2.4302268627961436"/>
    <n v="2.1257260846108791E-2"/>
    <n v="0.11432455387313009"/>
    <n v="218996"/>
  </r>
  <r>
    <x v="2"/>
    <x v="2"/>
    <s v="04"/>
    <x v="27"/>
    <x v="4"/>
    <s v="CMS_充电屏保"/>
    <n v="13743338"/>
    <n v="9000.0300000000007"/>
    <n v="0.65486492437281252"/>
    <n v="8.7547144660198271E-3"/>
    <n v="7.4801402937191966E-2"/>
    <n v="120319"/>
  </r>
  <r>
    <x v="1"/>
    <x v="2"/>
    <s v="04"/>
    <x v="27"/>
    <x v="4"/>
    <s v="FM"/>
    <n v="984837"/>
    <n v="1729.46"/>
    <n v="1.7560875556056483"/>
    <n v="3.6677135404132866E-2"/>
    <n v="4.7879626809888984E-2"/>
    <n v="36121"/>
  </r>
  <r>
    <x v="1"/>
    <x v="2"/>
    <s v="04"/>
    <x v="27"/>
    <x v="4"/>
    <s v="PG_Android"/>
    <n v="17014445"/>
    <n v="6123.8"/>
    <n v="0.35991770522047589"/>
    <n v="6.1058706293387766E-3"/>
    <n v="5.8946172801478521E-2"/>
    <n v="103888"/>
  </r>
  <r>
    <x v="1"/>
    <x v="2"/>
    <s v="04"/>
    <x v="27"/>
    <x v="4"/>
    <s v="PG_IOS"/>
    <n v="4986799"/>
    <n v="4766.4699999999993"/>
    <n v="0.95581754949417441"/>
    <n v="1.3156335356608519E-2"/>
    <n v="7.265074381173027E-2"/>
    <n v="65608"/>
  </r>
  <r>
    <x v="0"/>
    <x v="1"/>
    <s v="04"/>
    <x v="27"/>
    <x v="5"/>
    <s v="BD_结果页"/>
    <n v="1170990"/>
    <n v="2614.61"/>
    <n v="2.23"/>
    <n v="7.4000000000000003E-3"/>
    <m/>
    <n v="8666"/>
  </r>
  <r>
    <x v="1"/>
    <x v="2"/>
    <s v="04"/>
    <x v="26"/>
    <x v="2"/>
    <s v="BD_首页"/>
    <n v="1197421"/>
    <n v="300"/>
    <n v="0.251"/>
    <m/>
    <m/>
    <m/>
  </r>
  <r>
    <x v="1"/>
    <x v="2"/>
    <s v="04"/>
    <x v="26"/>
    <x v="2"/>
    <s v="PG_Android"/>
    <n v="49075901"/>
    <n v="2398"/>
    <n v="4.9000000000000002E-2"/>
    <m/>
    <m/>
    <m/>
  </r>
  <r>
    <x v="1"/>
    <x v="2"/>
    <s v="04"/>
    <x v="26"/>
    <x v="2"/>
    <s v="PG_IOS"/>
    <n v="2408534"/>
    <n v="1286"/>
    <n v="0.53400000000000003"/>
    <m/>
    <m/>
    <m/>
  </r>
  <r>
    <x v="0"/>
    <x v="1"/>
    <s v="04"/>
    <x v="26"/>
    <x v="3"/>
    <s v="BD_结果页"/>
    <n v="194139"/>
    <n v="582.41999999999996"/>
    <n v="3"/>
    <n v="4.02E-2"/>
    <m/>
    <n v="7808"/>
  </r>
  <r>
    <x v="0"/>
    <x v="1"/>
    <s v="04"/>
    <x v="26"/>
    <x v="3"/>
    <s v="CM_结果页"/>
    <n v="1686862"/>
    <n v="4554.53"/>
    <n v="2.7"/>
    <n v="1.49E-2"/>
    <m/>
    <n v="25207"/>
  </r>
  <r>
    <x v="0"/>
    <x v="1"/>
    <s v="04"/>
    <x v="26"/>
    <x v="3"/>
    <s v="CMS_结果页"/>
    <n v="261075"/>
    <n v="1501.18"/>
    <n v="5.75"/>
    <n v="4.8399999999999999E-2"/>
    <m/>
    <n v="12647"/>
  </r>
  <r>
    <x v="0"/>
    <x v="2"/>
    <s v="04"/>
    <x v="26"/>
    <x v="4"/>
    <s v="BD_结果页"/>
    <n v="6221245"/>
    <n v="9253.7800000000007"/>
    <n v="1.4874482519174217"/>
    <n v="1.3948172753202936E-2"/>
    <n v="0.10664108326130799"/>
    <n v="86775"/>
  </r>
  <r>
    <x v="2"/>
    <x v="2"/>
    <s v="04"/>
    <x v="26"/>
    <x v="4"/>
    <s v="BD_充电屏保"/>
    <n v="15470287"/>
    <n v="20208.57"/>
    <n v="1.3062828116892724"/>
    <n v="1.2031192440062682E-2"/>
    <n v="0.10857467522001225"/>
    <n v="186126"/>
  </r>
  <r>
    <x v="1"/>
    <x v="2"/>
    <s v="04"/>
    <x v="26"/>
    <x v="4"/>
    <s v="BD_首页"/>
    <n v="4070532"/>
    <n v="4141.3999999999996"/>
    <n v="1.0174100093059089"/>
    <n v="8.8528968695001046E-3"/>
    <n v="0.11492396492396491"/>
    <n v="36036"/>
  </r>
  <r>
    <x v="1"/>
    <x v="2"/>
    <s v="04"/>
    <x v="26"/>
    <x v="4"/>
    <s v="CMB"/>
    <n v="2601044"/>
    <n v="1961.4"/>
    <n v="0.75408182252972267"/>
    <n v="5.0725785492286941E-3"/>
    <n v="0.14865848112778537"/>
    <n v="13194"/>
  </r>
  <r>
    <x v="3"/>
    <x v="2"/>
    <s v="04"/>
    <x v="26"/>
    <x v="4"/>
    <s v="CM_AppLock"/>
    <n v="67330417"/>
    <n v="64672.55"/>
    <n v="0.96052501798704149"/>
    <n v="8.6256260673389269E-3"/>
    <n v="0.11135713633866938"/>
    <n v="580767"/>
  </r>
  <r>
    <x v="0"/>
    <x v="2"/>
    <s v="04"/>
    <x v="26"/>
    <x v="4"/>
    <s v="CM_结果页"/>
    <n v="28684405"/>
    <n v="39811.299999999996"/>
    <n v="1.3879074709759534"/>
    <n v="1.0550924796941056E-2"/>
    <n v="0.13154367960032645"/>
    <n v="302647"/>
  </r>
  <r>
    <x v="2"/>
    <x v="2"/>
    <s v="04"/>
    <x v="26"/>
    <x v="4"/>
    <s v="CM_充电屏保"/>
    <n v="30287217"/>
    <n v="26610.09"/>
    <n v="0.87859145328539101"/>
    <n v="9.9660526749618498E-3"/>
    <n v="8.8158419580975603E-2"/>
    <n v="301844"/>
  </r>
  <r>
    <x v="1"/>
    <x v="2"/>
    <s v="04"/>
    <x v="26"/>
    <x v="4"/>
    <s v="CM_卸载页"/>
    <n v="647563"/>
    <n v="1278.74"/>
    <n v="1.9746958983141407"/>
    <n v="1.6188386303726432E-2"/>
    <n v="0.12198225698750358"/>
    <n v="10483"/>
  </r>
  <r>
    <x v="1"/>
    <x v="2"/>
    <s v="04"/>
    <x v="26"/>
    <x v="4"/>
    <s v="CM_游戏盒子"/>
    <n v="773130"/>
    <n v="3110.62"/>
    <n v="4.0234113279784767"/>
    <n v="2.0854190110330732E-2"/>
    <n v="0.19293059604292004"/>
    <n v="16123"/>
  </r>
  <r>
    <x v="3"/>
    <x v="2"/>
    <s v="04"/>
    <x v="26"/>
    <x v="4"/>
    <s v="CMS_AppLock"/>
    <n v="176252594"/>
    <n v="116092.99"/>
    <n v="0.65867393702018373"/>
    <n v="7.3147008548424541E-3"/>
    <n v="9.0047966429704446E-2"/>
    <n v="1289235"/>
  </r>
  <r>
    <x v="0"/>
    <x v="2"/>
    <s v="04"/>
    <x v="26"/>
    <x v="4"/>
    <s v="CMS_结果页"/>
    <n v="9994038"/>
    <n v="29738.22"/>
    <n v="2.9755960503652275"/>
    <n v="2.1241764339899449E-2"/>
    <n v="0.14008233980715151"/>
    <n v="212291"/>
  </r>
  <r>
    <x v="2"/>
    <x v="2"/>
    <s v="04"/>
    <x v="26"/>
    <x v="4"/>
    <s v="CMS_充电屏保"/>
    <n v="13693358"/>
    <n v="9331.27"/>
    <n v="0.68144497500174905"/>
    <n v="8.8563375031895028E-3"/>
    <n v="7.6944332209147953E-2"/>
    <n v="121273"/>
  </r>
  <r>
    <x v="1"/>
    <x v="2"/>
    <s v="04"/>
    <x v="26"/>
    <x v="4"/>
    <s v="FM"/>
    <n v="982608"/>
    <n v="2009.66"/>
    <n v="2.0452306514907268"/>
    <n v="3.5992990083532801E-2"/>
    <n v="5.6823027115672803E-2"/>
    <n v="35367"/>
  </r>
  <r>
    <x v="1"/>
    <x v="2"/>
    <s v="04"/>
    <x v="26"/>
    <x v="4"/>
    <s v="PG_Android"/>
    <n v="17827134"/>
    <n v="7662.25"/>
    <n v="0.42980829111398389"/>
    <n v="6.0231218321464344E-3"/>
    <n v="7.1359720605355059E-2"/>
    <n v="107375"/>
  </r>
  <r>
    <x v="1"/>
    <x v="2"/>
    <s v="04"/>
    <x v="26"/>
    <x v="4"/>
    <s v="PG_IOS"/>
    <n v="5405127"/>
    <n v="6520.73"/>
    <n v="1.2063971854870383"/>
    <n v="1.3143261943706411E-2"/>
    <n v="9.1788263115665597E-2"/>
    <n v="71041"/>
  </r>
  <r>
    <x v="0"/>
    <x v="1"/>
    <s v="04"/>
    <x v="26"/>
    <x v="5"/>
    <s v="BD_结果页"/>
    <n v="1352471"/>
    <n v="3230.68"/>
    <n v="2.39"/>
    <n v="7.7000000000000002E-3"/>
    <m/>
    <n v="10402"/>
  </r>
  <r>
    <x v="1"/>
    <x v="2"/>
    <s v="04"/>
    <x v="25"/>
    <x v="2"/>
    <s v="BD_首页"/>
    <n v="1187687"/>
    <n v="320"/>
    <n v="0.27"/>
    <m/>
    <m/>
    <m/>
  </r>
  <r>
    <x v="1"/>
    <x v="2"/>
    <s v="04"/>
    <x v="25"/>
    <x v="2"/>
    <s v="PG_Android"/>
    <n v="51602899"/>
    <n v="2713"/>
    <n v="5.2999999999999999E-2"/>
    <m/>
    <m/>
    <m/>
  </r>
  <r>
    <x v="1"/>
    <x v="2"/>
    <s v="04"/>
    <x v="25"/>
    <x v="2"/>
    <s v="PG_IOS"/>
    <n v="2739651"/>
    <n v="1618"/>
    <n v="0.59099999999999997"/>
    <m/>
    <m/>
    <m/>
  </r>
  <r>
    <x v="0"/>
    <x v="1"/>
    <s v="04"/>
    <x v="25"/>
    <x v="3"/>
    <s v="BD_结果页"/>
    <n v="195395"/>
    <n v="586.19000000000005"/>
    <n v="3"/>
    <n v="4.1599999999999998E-2"/>
    <m/>
    <n v="8132"/>
  </r>
  <r>
    <x v="0"/>
    <x v="1"/>
    <s v="04"/>
    <x v="25"/>
    <x v="3"/>
    <s v="CM_结果页"/>
    <n v="1697033"/>
    <n v="4581.99"/>
    <n v="2.7"/>
    <n v="1.49E-2"/>
    <m/>
    <n v="25333"/>
  </r>
  <r>
    <x v="0"/>
    <x v="1"/>
    <s v="04"/>
    <x v="25"/>
    <x v="3"/>
    <s v="CMS_结果页"/>
    <n v="259756"/>
    <n v="1493.6"/>
    <n v="5.75"/>
    <n v="4.7899999999999998E-2"/>
    <m/>
    <n v="12438"/>
  </r>
  <r>
    <x v="0"/>
    <x v="2"/>
    <s v="04"/>
    <x v="25"/>
    <x v="4"/>
    <s v="BD_结果页"/>
    <n v="6352245"/>
    <n v="9105.36"/>
    <n v="1.4334081887584627"/>
    <n v="1.3665404908028578E-2"/>
    <n v="0.10489321014676406"/>
    <n v="86806"/>
  </r>
  <r>
    <x v="2"/>
    <x v="2"/>
    <s v="04"/>
    <x v="25"/>
    <x v="4"/>
    <s v="BD_充电屏保"/>
    <n v="15121430"/>
    <n v="18333.669999999998"/>
    <n v="1.2124296445508127"/>
    <n v="1.1900924714130873E-2"/>
    <n v="0.10187692752238009"/>
    <n v="179959"/>
  </r>
  <r>
    <x v="1"/>
    <x v="2"/>
    <s v="04"/>
    <x v="25"/>
    <x v="4"/>
    <s v="BD_首页"/>
    <n v="4066512"/>
    <n v="4034.12"/>
    <n v="0.9920344511463387"/>
    <n v="8.5011429942909306E-3"/>
    <n v="0.11669424356378362"/>
    <n v="34570"/>
  </r>
  <r>
    <x v="3"/>
    <x v="2"/>
    <s v="04"/>
    <x v="25"/>
    <x v="4"/>
    <s v="CM_AppLock"/>
    <n v="68855426"/>
    <n v="61235.44"/>
    <n v="0.88933354359030481"/>
    <n v="8.3322554710503136E-3"/>
    <n v="0.1067338305552699"/>
    <n v="573721"/>
  </r>
  <r>
    <x v="0"/>
    <x v="2"/>
    <s v="04"/>
    <x v="25"/>
    <x v="4"/>
    <s v="CM_结果页"/>
    <n v="29558471"/>
    <n v="39242.070000000007"/>
    <n v="1.3276082514552261"/>
    <n v="1.0488939025296674E-2"/>
    <n v="0.1265722155742702"/>
    <n v="310037"/>
  </r>
  <r>
    <x v="2"/>
    <x v="2"/>
    <s v="04"/>
    <x v="25"/>
    <x v="4"/>
    <s v="CM_充电屏保"/>
    <n v="30986093"/>
    <n v="25339.07"/>
    <n v="0.81775621082657945"/>
    <n v="9.7726421979047184E-3"/>
    <n v="8.3678108158089404E-2"/>
    <n v="302816"/>
  </r>
  <r>
    <x v="1"/>
    <x v="2"/>
    <s v="04"/>
    <x v="25"/>
    <x v="4"/>
    <s v="CM_卸载页"/>
    <n v="675127"/>
    <n v="1238.4000000000001"/>
    <n v="1.8343215424653438"/>
    <n v="1.6108080405612575E-2"/>
    <n v="0.11387586206896552"/>
    <n v="10875"/>
  </r>
  <r>
    <x v="1"/>
    <x v="2"/>
    <s v="04"/>
    <x v="25"/>
    <x v="4"/>
    <s v="CM_游戏盒子"/>
    <n v="758239"/>
    <n v="2897.31"/>
    <n v="3.8211038999576652"/>
    <n v="2.035374070708576E-2"/>
    <n v="0.18773472429210133"/>
    <n v="15433"/>
  </r>
  <r>
    <x v="1"/>
    <x v="2"/>
    <s v="04"/>
    <x v="25"/>
    <x v="4"/>
    <s v="CMB"/>
    <n v="2598998"/>
    <n v="1707.53"/>
    <n v="0.65699550365179205"/>
    <n v="5.0777261082925037E-3"/>
    <n v="0.12938773963779646"/>
    <n v="13197"/>
  </r>
  <r>
    <x v="3"/>
    <x v="2"/>
    <s v="04"/>
    <x v="25"/>
    <x v="4"/>
    <s v="CMS_AppLock"/>
    <n v="176713149"/>
    <n v="108269.9"/>
    <n v="0.61268728791653182"/>
    <n v="7.1113214104967367E-3"/>
    <n v="8.6156601923823711E-2"/>
    <n v="1256664"/>
  </r>
  <r>
    <x v="0"/>
    <x v="2"/>
    <s v="04"/>
    <x v="25"/>
    <x v="4"/>
    <s v="CMS_结果页"/>
    <n v="10380582"/>
    <n v="30673.49"/>
    <n v="2.9548911612084954"/>
    <n v="2.1157387899830665E-2"/>
    <n v="0.13966238059246175"/>
    <n v="219626"/>
  </r>
  <r>
    <x v="2"/>
    <x v="2"/>
    <s v="04"/>
    <x v="25"/>
    <x v="4"/>
    <s v="CMS_充电屏保"/>
    <n v="13788129"/>
    <n v="8778.26"/>
    <n v="0.63665345747780577"/>
    <n v="8.7040090791143596E-3"/>
    <n v="7.3144852181448519E-2"/>
    <n v="120012"/>
  </r>
  <r>
    <x v="1"/>
    <x v="2"/>
    <s v="04"/>
    <x v="25"/>
    <x v="4"/>
    <s v="FM"/>
    <n v="995957"/>
    <n v="1848.79"/>
    <n v="1.8562950006877805"/>
    <n v="3.557181685554698E-2"/>
    <n v="5.2184430394038611E-2"/>
    <n v="35428"/>
  </r>
  <r>
    <x v="1"/>
    <x v="2"/>
    <s v="04"/>
    <x v="25"/>
    <x v="4"/>
    <s v="PG_Android"/>
    <n v="20776622"/>
    <n v="8873.42"/>
    <n v="0.42708675163845211"/>
    <n v="5.5854122965706358E-3"/>
    <n v="7.6464677800182693E-2"/>
    <n v="116046"/>
  </r>
  <r>
    <x v="1"/>
    <x v="2"/>
    <s v="04"/>
    <x v="25"/>
    <x v="4"/>
    <s v="PG_IOS"/>
    <n v="6336688"/>
    <n v="7618.31"/>
    <n v="1.202254237544913"/>
    <n v="1.2608479382289296E-2"/>
    <n v="9.5352833683788926E-2"/>
    <n v="79896"/>
  </r>
  <r>
    <x v="0"/>
    <x v="1"/>
    <s v="04"/>
    <x v="25"/>
    <x v="5"/>
    <s v="BD_结果页"/>
    <n v="1350515"/>
    <n v="3182.54"/>
    <n v="2.36"/>
    <n v="7.7000000000000002E-3"/>
    <m/>
    <n v="10361"/>
  </r>
  <r>
    <x v="1"/>
    <x v="2"/>
    <s v="04"/>
    <x v="24"/>
    <x v="2"/>
    <s v="BD_首页"/>
    <n v="1199652"/>
    <n v="315"/>
    <n v="0.26300000000000001"/>
    <m/>
    <m/>
    <m/>
  </r>
  <r>
    <x v="1"/>
    <x v="2"/>
    <s v="04"/>
    <x v="24"/>
    <x v="2"/>
    <s v="PG_Android"/>
    <n v="43999071"/>
    <n v="2429"/>
    <n v="5.5E-2"/>
    <m/>
    <m/>
    <m/>
  </r>
  <r>
    <x v="1"/>
    <x v="2"/>
    <s v="04"/>
    <x v="24"/>
    <x v="2"/>
    <s v="PG_IOS"/>
    <n v="2122288"/>
    <n v="1183"/>
    <n v="0.55800000000000005"/>
    <m/>
    <m/>
    <m/>
  </r>
  <r>
    <x v="0"/>
    <x v="1"/>
    <s v="04"/>
    <x v="24"/>
    <x v="3"/>
    <s v="BD_结果页"/>
    <n v="214950"/>
    <n v="644.85"/>
    <n v="3"/>
    <n v="0.04"/>
    <m/>
    <n v="8606"/>
  </r>
  <r>
    <x v="0"/>
    <x v="1"/>
    <s v="04"/>
    <x v="24"/>
    <x v="3"/>
    <s v="CM_结果页"/>
    <n v="1734685"/>
    <n v="4683.6499999999996"/>
    <n v="2.7"/>
    <n v="1.4500000000000001E-2"/>
    <m/>
    <n v="25104"/>
  </r>
  <r>
    <x v="0"/>
    <x v="1"/>
    <s v="04"/>
    <x v="24"/>
    <x v="3"/>
    <s v="CMS_结果页"/>
    <n v="274666"/>
    <n v="1579.33"/>
    <n v="5.75"/>
    <n v="4.7E-2"/>
    <m/>
    <n v="12874"/>
  </r>
  <r>
    <x v="0"/>
    <x v="2"/>
    <s v="04"/>
    <x v="24"/>
    <x v="4"/>
    <s v="BD_结果页"/>
    <n v="6478859"/>
    <n v="9156.44"/>
    <n v="1.4132797148386778"/>
    <n v="1.3141974535948382E-2"/>
    <n v="0.1075393740090434"/>
    <n v="85145"/>
  </r>
  <r>
    <x v="2"/>
    <x v="2"/>
    <s v="04"/>
    <x v="24"/>
    <x v="4"/>
    <s v="BD_充电屏保"/>
    <n v="15598209"/>
    <n v="19221.89"/>
    <n v="1.2323139150142173"/>
    <n v="1.1711152222668641E-2"/>
    <n v="0.10522567648201978"/>
    <n v="182673"/>
  </r>
  <r>
    <x v="1"/>
    <x v="2"/>
    <s v="04"/>
    <x v="24"/>
    <x v="4"/>
    <s v="BD_首页"/>
    <n v="4039817"/>
    <n v="3976.6"/>
    <n v="0.98435151889305883"/>
    <n v="8.3117626367729038E-3"/>
    <n v="0.11842873309905295"/>
    <n v="33578"/>
  </r>
  <r>
    <x v="3"/>
    <x v="2"/>
    <s v="04"/>
    <x v="24"/>
    <x v="4"/>
    <s v="CM_AppLock"/>
    <n v="72055725"/>
    <n v="61261.36"/>
    <n v="0.85019420733050699"/>
    <n v="8.1275013192914237E-3"/>
    <n v="0.10460708327570338"/>
    <n v="585633"/>
  </r>
  <r>
    <x v="0"/>
    <x v="2"/>
    <s v="04"/>
    <x v="24"/>
    <x v="4"/>
    <s v="CM_结果页"/>
    <n v="29562672"/>
    <n v="38922.409999999996"/>
    <n v="1.3166066314979916"/>
    <n v="1.0155847888174654E-2"/>
    <n v="0.12964024727379309"/>
    <n v="300234"/>
  </r>
  <r>
    <x v="2"/>
    <x v="2"/>
    <s v="04"/>
    <x v="24"/>
    <x v="4"/>
    <s v="CM_充电屏保"/>
    <n v="32258032"/>
    <n v="26446.49"/>
    <n v="0.8198420164007526"/>
    <n v="9.6407307178565643E-3"/>
    <n v="8.5039406285069341E-2"/>
    <n v="310991"/>
  </r>
  <r>
    <x v="1"/>
    <x v="2"/>
    <s v="04"/>
    <x v="24"/>
    <x v="4"/>
    <s v="CM_卸载页"/>
    <n v="655533"/>
    <n v="1222.75"/>
    <n v="1.8652760425485826"/>
    <n v="1.5829866688633523E-2"/>
    <n v="0.11783270694805821"/>
    <n v="10377"/>
  </r>
  <r>
    <x v="1"/>
    <x v="2"/>
    <s v="04"/>
    <x v="24"/>
    <x v="4"/>
    <s v="CM_游戏盒子"/>
    <n v="715027"/>
    <n v="2833.66"/>
    <n v="3.963011186990141"/>
    <n v="2.0753062471766802E-2"/>
    <n v="0.19096030729833546"/>
    <n v="14839"/>
  </r>
  <r>
    <x v="1"/>
    <x v="2"/>
    <s v="04"/>
    <x v="24"/>
    <x v="4"/>
    <s v="CMB"/>
    <n v="2661657"/>
    <n v="1771.85"/>
    <n v="0.66569434002953798"/>
    <n v="4.9747206345520855E-3"/>
    <n v="0.13381542179593686"/>
    <n v="13241"/>
  </r>
  <r>
    <x v="3"/>
    <x v="2"/>
    <s v="04"/>
    <x v="24"/>
    <x v="4"/>
    <s v="CMS_AppLock"/>
    <n v="184543765"/>
    <n v="108178.36"/>
    <n v="0.58619352433825112"/>
    <n v="6.9392103276965222E-3"/>
    <n v="8.4475537799823211E-2"/>
    <n v="1280588"/>
  </r>
  <r>
    <x v="0"/>
    <x v="2"/>
    <s v="04"/>
    <x v="24"/>
    <x v="4"/>
    <s v="CMS_结果页"/>
    <n v="10791583"/>
    <n v="31208.28"/>
    <n v="2.8919093704788259"/>
    <n v="2.0299338845839392E-2"/>
    <n v="0.14246322958797053"/>
    <n v="219062"/>
  </r>
  <r>
    <x v="2"/>
    <x v="2"/>
    <s v="04"/>
    <x v="24"/>
    <x v="4"/>
    <s v="CMS_充电屏保"/>
    <n v="14204853"/>
    <n v="8798.99"/>
    <n v="0.61943548447843844"/>
    <n v="8.5487685089032598E-3"/>
    <n v="7.2459031243309116E-2"/>
    <n v="121434"/>
  </r>
  <r>
    <x v="1"/>
    <x v="2"/>
    <s v="04"/>
    <x v="24"/>
    <x v="4"/>
    <s v="FM"/>
    <n v="980144"/>
    <n v="1699.22"/>
    <n v="1.7336432197717886"/>
    <n v="3.5347867252158868E-2"/>
    <n v="4.9045200023090686E-2"/>
    <n v="34646"/>
  </r>
  <r>
    <x v="1"/>
    <x v="2"/>
    <s v="04"/>
    <x v="24"/>
    <x v="4"/>
    <s v="PG_Android"/>
    <n v="15982086"/>
    <n v="6228.6299999999992"/>
    <n v="0.38972572166111474"/>
    <n v="6.0654159913793478E-3"/>
    <n v="6.4253749819472225E-2"/>
    <n v="96938"/>
  </r>
  <r>
    <x v="1"/>
    <x v="2"/>
    <s v="04"/>
    <x v="24"/>
    <x v="4"/>
    <s v="PG_IOS"/>
    <n v="4780719"/>
    <n v="5152.7000000000007"/>
    <n v="1.077808589042778"/>
    <n v="1.2690350551873055E-2"/>
    <n v="8.4931348794277162E-2"/>
    <n v="60669"/>
  </r>
  <r>
    <x v="0"/>
    <x v="1"/>
    <s v="04"/>
    <x v="24"/>
    <x v="5"/>
    <s v="BD_结果页"/>
    <n v="1176697"/>
    <n v="2117.84"/>
    <n v="1.8"/>
    <n v="7.4000000000000003E-3"/>
    <m/>
    <n v="8761"/>
  </r>
  <r>
    <x v="1"/>
    <x v="2"/>
    <s v="04"/>
    <x v="23"/>
    <x v="2"/>
    <s v="BD_首页"/>
    <n v="1181965"/>
    <n v="321"/>
    <n v="0.27100000000000002"/>
    <m/>
    <m/>
    <m/>
  </r>
  <r>
    <x v="1"/>
    <x v="2"/>
    <s v="04"/>
    <x v="23"/>
    <x v="2"/>
    <s v="PG_Android"/>
    <n v="41668526"/>
    <n v="2301"/>
    <n v="5.5E-2"/>
    <m/>
    <m/>
    <m/>
  </r>
  <r>
    <x v="1"/>
    <x v="2"/>
    <s v="04"/>
    <x v="23"/>
    <x v="2"/>
    <s v="PG_IOS"/>
    <n v="1952882"/>
    <n v="1109"/>
    <n v="0.56799999999999995"/>
    <m/>
    <m/>
    <m/>
  </r>
  <r>
    <x v="0"/>
    <x v="1"/>
    <s v="04"/>
    <x v="23"/>
    <x v="3"/>
    <s v="BD_结果页"/>
    <n v="225156"/>
    <n v="675.47"/>
    <n v="3"/>
    <n v="3.8899999999999997E-2"/>
    <m/>
    <n v="8751"/>
  </r>
  <r>
    <x v="0"/>
    <x v="1"/>
    <s v="04"/>
    <x v="23"/>
    <x v="3"/>
    <s v="CM_结果页"/>
    <n v="1756126"/>
    <n v="4741.54"/>
    <n v="2.7"/>
    <n v="1.4500000000000001E-2"/>
    <m/>
    <n v="25507"/>
  </r>
  <r>
    <x v="0"/>
    <x v="1"/>
    <s v="04"/>
    <x v="23"/>
    <x v="3"/>
    <s v="CMS_结果页"/>
    <n v="274299"/>
    <n v="1577.22"/>
    <n v="5.75"/>
    <n v="4.53E-2"/>
    <m/>
    <n v="12427"/>
  </r>
  <r>
    <x v="0"/>
    <x v="2"/>
    <s v="04"/>
    <x v="23"/>
    <x v="4"/>
    <s v="BD_结果页"/>
    <n v="6509949"/>
    <n v="9495.6"/>
    <n v="1.4586289385677216"/>
    <n v="1.3005324619286572E-2"/>
    <n v="0.11215628838703581"/>
    <n v="84664"/>
  </r>
  <r>
    <x v="2"/>
    <x v="2"/>
    <s v="04"/>
    <x v="23"/>
    <x v="4"/>
    <s v="BD_充电屏保"/>
    <n v="15225590"/>
    <n v="19570.02"/>
    <n v="1.2853373826564358"/>
    <n v="1.1815896789549699E-2"/>
    <n v="0.10878034951974387"/>
    <n v="179904"/>
  </r>
  <r>
    <x v="1"/>
    <x v="2"/>
    <s v="04"/>
    <x v="23"/>
    <x v="4"/>
    <s v="BD_首页"/>
    <n v="3943768"/>
    <n v="3907.81"/>
    <n v="0.99088232370666829"/>
    <n v="8.260881471729575E-3"/>
    <n v="0.11994873998588047"/>
    <n v="32579"/>
  </r>
  <r>
    <x v="3"/>
    <x v="2"/>
    <s v="04"/>
    <x v="23"/>
    <x v="4"/>
    <s v="CM_AppLock"/>
    <n v="73563084"/>
    <n v="65053.72"/>
    <n v="0.8843256218023704"/>
    <n v="8.0766461612729566E-3"/>
    <n v="0.10949168802796633"/>
    <n v="594143"/>
  </r>
  <r>
    <x v="0"/>
    <x v="2"/>
    <s v="04"/>
    <x v="23"/>
    <x v="4"/>
    <s v="CM_结果页"/>
    <n v="30526233"/>
    <n v="42194.14"/>
    <n v="1.3822255762772955"/>
    <n v="9.3234890790488308E-3"/>
    <n v="0.14825196496270349"/>
    <n v="284611"/>
  </r>
  <r>
    <x v="2"/>
    <x v="2"/>
    <s v="04"/>
    <x v="23"/>
    <x v="4"/>
    <s v="CM_充电屏保"/>
    <n v="32347899"/>
    <n v="27045.599999999999"/>
    <n v="0.83608521221115462"/>
    <n v="9.5988614283728287E-3"/>
    <n v="8.7102540072076587E-2"/>
    <n v="310503"/>
  </r>
  <r>
    <x v="1"/>
    <x v="2"/>
    <s v="04"/>
    <x v="23"/>
    <x v="4"/>
    <s v="CM_卸载页"/>
    <n v="644406"/>
    <n v="1194.2"/>
    <n v="1.8531795172608574"/>
    <n v="1.5622138837937574E-2"/>
    <n v="0.11862521108572564"/>
    <n v="10067"/>
  </r>
  <r>
    <x v="1"/>
    <x v="2"/>
    <s v="04"/>
    <x v="23"/>
    <x v="4"/>
    <s v="CM_游戏盒子"/>
    <n v="688848"/>
    <n v="2789.61"/>
    <n v="4.0496742387290086"/>
    <n v="2.0352820941630084E-2"/>
    <n v="0.19897360912981457"/>
    <n v="14020"/>
  </r>
  <r>
    <x v="1"/>
    <x v="2"/>
    <s v="04"/>
    <x v="23"/>
    <x v="4"/>
    <s v="CMB"/>
    <n v="2675643"/>
    <n v="1804.93"/>
    <n v="0.67457803600854083"/>
    <n v="4.6160866752403065E-3"/>
    <n v="0.14613634523520364"/>
    <n v="12351"/>
  </r>
  <r>
    <x v="3"/>
    <x v="2"/>
    <s v="04"/>
    <x v="23"/>
    <x v="4"/>
    <s v="CMS_AppLock"/>
    <n v="188598556"/>
    <n v="113245.33"/>
    <n v="0.60045703637306747"/>
    <n v="6.8152483627711338E-3"/>
    <n v="8.8104938281209882E-2"/>
    <n v="1285346"/>
  </r>
  <r>
    <x v="0"/>
    <x v="2"/>
    <s v="04"/>
    <x v="23"/>
    <x v="4"/>
    <s v="CMS_结果页"/>
    <n v="10341357"/>
    <n v="31238.63"/>
    <n v="3.0207476639671178"/>
    <n v="1.9205119792305787E-2"/>
    <n v="0.15728866555559473"/>
    <n v="198607"/>
  </r>
  <r>
    <x v="2"/>
    <x v="2"/>
    <s v="04"/>
    <x v="23"/>
    <x v="4"/>
    <s v="CMS_充电屏保"/>
    <n v="14513934"/>
    <n v="9154.27"/>
    <n v="0.63072286259535149"/>
    <n v="8.4274187825299461E-3"/>
    <n v="7.4841761026856884E-2"/>
    <n v="122315"/>
  </r>
  <r>
    <x v="1"/>
    <x v="2"/>
    <s v="04"/>
    <x v="23"/>
    <x v="4"/>
    <s v="FM"/>
    <n v="1262274"/>
    <n v="3122.23"/>
    <n v="2.4734962456645708"/>
    <n v="4.998439324584044E-2"/>
    <n v="4.9485371033695755E-2"/>
    <n v="63094"/>
  </r>
  <r>
    <x v="1"/>
    <x v="2"/>
    <s v="04"/>
    <x v="23"/>
    <x v="4"/>
    <s v="PG_Android"/>
    <n v="14322366"/>
    <n v="5921.6500000000005"/>
    <n v="0.41345473226979401"/>
    <n v="6.161761262070806E-3"/>
    <n v="6.7100089517399236E-2"/>
    <n v="88251"/>
  </r>
  <r>
    <x v="1"/>
    <x v="2"/>
    <s v="04"/>
    <x v="23"/>
    <x v="4"/>
    <s v="PG_IOS"/>
    <n v="4227058"/>
    <n v="4370.29"/>
    <n v="1.0338845598995803"/>
    <n v="1.270647339118602E-2"/>
    <n v="8.1366759136862088E-2"/>
    <n v="53711"/>
  </r>
  <r>
    <x v="0"/>
    <x v="1"/>
    <s v="04"/>
    <x v="23"/>
    <x v="5"/>
    <s v="BD_结果页"/>
    <n v="976610"/>
    <n v="1696.96"/>
    <n v="1.74"/>
    <n v="7.8000000000000005E-3"/>
    <m/>
    <n v="7612"/>
  </r>
  <r>
    <x v="1"/>
    <x v="2"/>
    <s v="04"/>
    <x v="22"/>
    <x v="2"/>
    <s v="BD_首页"/>
    <n v="1173039"/>
    <n v="337"/>
    <n v="0.28699999999999998"/>
    <m/>
    <m/>
    <m/>
  </r>
  <r>
    <x v="1"/>
    <x v="2"/>
    <s v="04"/>
    <x v="22"/>
    <x v="2"/>
    <s v="PG_Android"/>
    <n v="40528835"/>
    <n v="2296"/>
    <n v="5.7000000000000002E-2"/>
    <m/>
    <m/>
    <m/>
  </r>
  <r>
    <x v="1"/>
    <x v="2"/>
    <s v="04"/>
    <x v="22"/>
    <x v="2"/>
    <s v="PG_IOS"/>
    <n v="1908180"/>
    <n v="1095"/>
    <n v="0.57399999999999995"/>
    <m/>
    <m/>
    <m/>
  </r>
  <r>
    <x v="0"/>
    <x v="1"/>
    <s v="04"/>
    <x v="22"/>
    <x v="3"/>
    <s v="BD_结果页"/>
    <n v="231044"/>
    <n v="693.13"/>
    <n v="3"/>
    <n v="3.9699999999999999E-2"/>
    <m/>
    <n v="9179"/>
  </r>
  <r>
    <x v="0"/>
    <x v="1"/>
    <s v="04"/>
    <x v="22"/>
    <x v="3"/>
    <s v="CM_结果页"/>
    <n v="2011359"/>
    <n v="5430.67"/>
    <n v="2.7"/>
    <n v="1.4E-2"/>
    <m/>
    <n v="28205"/>
  </r>
  <r>
    <x v="0"/>
    <x v="1"/>
    <s v="04"/>
    <x v="22"/>
    <x v="3"/>
    <s v="CMS_结果页"/>
    <n v="279179"/>
    <n v="1605.28"/>
    <n v="5.75"/>
    <n v="4.8300000000000003E-2"/>
    <m/>
    <n v="13478"/>
  </r>
  <r>
    <x v="0"/>
    <x v="2"/>
    <s v="04"/>
    <x v="22"/>
    <x v="4"/>
    <s v="BD_结果页"/>
    <n v="6421106"/>
    <n v="9654.74"/>
    <n v="1.5035945520911818"/>
    <n v="1.2928769592029784E-2"/>
    <n v="0.11629834853102376"/>
    <n v="83017"/>
  </r>
  <r>
    <x v="2"/>
    <x v="2"/>
    <s v="04"/>
    <x v="22"/>
    <x v="4"/>
    <s v="BD_充电屏保"/>
    <n v="14170238"/>
    <n v="19824.11"/>
    <n v="1.3989962624480974"/>
    <n v="1.2122449884045702E-2"/>
    <n v="0.11540540697877494"/>
    <n v="171778"/>
  </r>
  <r>
    <x v="1"/>
    <x v="2"/>
    <s v="04"/>
    <x v="22"/>
    <x v="4"/>
    <s v="BD_首页"/>
    <n v="3827032"/>
    <n v="4012.05"/>
    <n v="1.0483450360488231"/>
    <n v="8.4221924457386303E-3"/>
    <n v="0.12447412509307521"/>
    <n v="32232"/>
  </r>
  <r>
    <x v="3"/>
    <x v="2"/>
    <s v="04"/>
    <x v="22"/>
    <x v="4"/>
    <s v="CM_AppLock"/>
    <n v="72842099"/>
    <n v="67627.05"/>
    <n v="0.92840611306382048"/>
    <n v="8.0241235223054187E-3"/>
    <n v="0.11570187204659073"/>
    <n v="584494"/>
  </r>
  <r>
    <x v="0"/>
    <x v="2"/>
    <s v="04"/>
    <x v="22"/>
    <x v="4"/>
    <s v="CM_结果页"/>
    <n v="32845978"/>
    <n v="45983.499999999993"/>
    <n v="1.3999735370948612"/>
    <n v="8.6553976258523947E-3"/>
    <n v="0.16174572187340611"/>
    <n v="284295"/>
  </r>
  <r>
    <x v="2"/>
    <x v="2"/>
    <s v="04"/>
    <x v="22"/>
    <x v="4"/>
    <s v="CM_充电屏保"/>
    <n v="43644164"/>
    <n v="43499.5"/>
    <n v="0.99668537585002204"/>
    <n v="1.1838581671538033E-2"/>
    <n v="8.4189593272496782E-2"/>
    <n v="516685"/>
  </r>
  <r>
    <x v="1"/>
    <x v="2"/>
    <s v="04"/>
    <x v="22"/>
    <x v="4"/>
    <s v="CM_卸载页"/>
    <n v="686237"/>
    <n v="1332.74"/>
    <n v="1.9420987209958076"/>
    <n v="1.540721354284307E-2"/>
    <n v="0.1260512626501466"/>
    <n v="10573"/>
  </r>
  <r>
    <x v="1"/>
    <x v="2"/>
    <s v="04"/>
    <x v="22"/>
    <x v="4"/>
    <s v="CM_游戏盒子"/>
    <n v="708369"/>
    <n v="2804.49"/>
    <n v="3.959080648644985"/>
    <n v="2.0188630501899434E-2"/>
    <n v="0.19610446821900565"/>
    <n v="14301"/>
  </r>
  <r>
    <x v="1"/>
    <x v="2"/>
    <s v="04"/>
    <x v="22"/>
    <x v="4"/>
    <s v="CMB"/>
    <n v="2633642"/>
    <n v="1799.07"/>
    <n v="0.68311106824693713"/>
    <n v="4.6262931712055021E-3"/>
    <n v="0.14765840446487197"/>
    <n v="12184"/>
  </r>
  <r>
    <x v="3"/>
    <x v="2"/>
    <s v="04"/>
    <x v="22"/>
    <x v="4"/>
    <s v="CMS_AppLock"/>
    <n v="187270753"/>
    <n v="117472.4"/>
    <n v="0.62728641882483371"/>
    <n v="6.7400647446534271E-3"/>
    <n v="9.3068307588948643E-2"/>
    <n v="1262217"/>
  </r>
  <r>
    <x v="0"/>
    <x v="2"/>
    <s v="04"/>
    <x v="22"/>
    <x v="4"/>
    <s v="CMS_结果页"/>
    <n v="10592562"/>
    <n v="30038.57"/>
    <n v="2.8358172461015565"/>
    <n v="1.8992005899989069E-2"/>
    <n v="0.14931636294948653"/>
    <n v="201174"/>
  </r>
  <r>
    <x v="2"/>
    <x v="2"/>
    <s v="04"/>
    <x v="22"/>
    <x v="4"/>
    <s v="CMS_充电屏保"/>
    <n v="14413451"/>
    <n v="9431.1200000000008"/>
    <n v="0.65432768321757229"/>
    <n v="8.4051348979505332E-3"/>
    <n v="7.7848564141084806E-2"/>
    <n v="121147"/>
  </r>
  <r>
    <x v="1"/>
    <x v="2"/>
    <s v="04"/>
    <x v="22"/>
    <x v="4"/>
    <s v="FM"/>
    <n v="1043544"/>
    <n v="3091.92"/>
    <n v="2.9629033370897635"/>
    <n v="4.3494093205461389E-2"/>
    <n v="6.8121970564907028E-2"/>
    <n v="45388"/>
  </r>
  <r>
    <x v="1"/>
    <x v="2"/>
    <s v="04"/>
    <x v="22"/>
    <x v="4"/>
    <s v="PG_Android"/>
    <n v="14180728"/>
    <n v="5928.7700000000013"/>
    <n v="0.41808643392638245"/>
    <n v="6.0827624646633089E-3"/>
    <n v="6.8732987085255881E-2"/>
    <n v="86258"/>
  </r>
  <r>
    <x v="1"/>
    <x v="2"/>
    <s v="04"/>
    <x v="22"/>
    <x v="4"/>
    <s v="PG_IOS"/>
    <n v="4154526"/>
    <n v="4495.0999999999995"/>
    <n v="1.0819766201968646"/>
    <n v="1.2683998126380724E-2"/>
    <n v="8.530248975254287E-2"/>
    <n v="52696"/>
  </r>
  <r>
    <x v="0"/>
    <x v="1"/>
    <s v="04"/>
    <x v="22"/>
    <x v="5"/>
    <s v="BD_结果页"/>
    <n v="980396"/>
    <n v="1856.95"/>
    <n v="1.89"/>
    <n v="9.1999999999999998E-3"/>
    <m/>
    <n v="8995"/>
  </r>
  <r>
    <x v="1"/>
    <x v="2"/>
    <s v="04"/>
    <x v="21"/>
    <x v="2"/>
    <s v="BD_首页"/>
    <n v="1165657"/>
    <n v="320"/>
    <n v="0.27400000000000002"/>
    <m/>
    <m/>
    <m/>
  </r>
  <r>
    <x v="1"/>
    <x v="2"/>
    <s v="04"/>
    <x v="21"/>
    <x v="2"/>
    <s v="PG_Android"/>
    <n v="41644933"/>
    <n v="2258"/>
    <n v="5.3999999999999999E-2"/>
    <m/>
    <m/>
    <m/>
  </r>
  <r>
    <x v="1"/>
    <x v="2"/>
    <s v="04"/>
    <x v="21"/>
    <x v="2"/>
    <s v="PG_IOS"/>
    <n v="1902019"/>
    <n v="1135"/>
    <n v="0.59699999999999998"/>
    <m/>
    <m/>
    <m/>
  </r>
  <r>
    <x v="0"/>
    <x v="1"/>
    <s v="04"/>
    <x v="21"/>
    <x v="3"/>
    <s v="BD_结果页"/>
    <n v="235219"/>
    <n v="705.66"/>
    <n v="3"/>
    <n v="3.9899999999999998E-2"/>
    <m/>
    <n v="9376"/>
  </r>
  <r>
    <x v="0"/>
    <x v="1"/>
    <s v="04"/>
    <x v="21"/>
    <x v="3"/>
    <s v="CM_结果页"/>
    <n v="1871078"/>
    <n v="5051.91"/>
    <n v="2.7"/>
    <n v="1.41E-2"/>
    <m/>
    <n v="26316"/>
  </r>
  <r>
    <x v="0"/>
    <x v="1"/>
    <s v="04"/>
    <x v="21"/>
    <x v="3"/>
    <s v="CMS_结果页"/>
    <n v="282832"/>
    <n v="1626.28"/>
    <n v="5.75"/>
    <n v="4.7399999999999998E-2"/>
    <m/>
    <n v="13374"/>
  </r>
  <r>
    <x v="0"/>
    <x v="2"/>
    <s v="04"/>
    <x v="21"/>
    <x v="4"/>
    <s v="BD_结果页"/>
    <n v="6180851"/>
    <n v="9645.34"/>
    <n v="1.5605197407282589"/>
    <n v="1.2796134383436844E-2"/>
    <n v="0.12195243453743157"/>
    <n v="79091"/>
  </r>
  <r>
    <x v="2"/>
    <x v="2"/>
    <s v="04"/>
    <x v="21"/>
    <x v="4"/>
    <s v="BD_充电屏保"/>
    <n v="14335418"/>
    <n v="21192.14"/>
    <n v="1.47830638771747"/>
    <n v="1.1941263240458005E-2"/>
    <n v="0.12379815752732455"/>
    <n v="171183"/>
  </r>
  <r>
    <x v="1"/>
    <x v="2"/>
    <s v="04"/>
    <x v="21"/>
    <x v="4"/>
    <s v="BD_首页"/>
    <n v="3848990"/>
    <n v="4175.53"/>
    <n v="1.084837840576359"/>
    <n v="8.1821464851818265E-3"/>
    <n v="0.13258597148572698"/>
    <n v="31493"/>
  </r>
  <r>
    <x v="3"/>
    <x v="2"/>
    <s v="04"/>
    <x v="21"/>
    <x v="4"/>
    <s v="CM_AppLock"/>
    <n v="75543892"/>
    <n v="72725.320000000007"/>
    <n v="0.96268961096153216"/>
    <n v="8.0395381270533424E-3"/>
    <n v="0.11974439274341471"/>
    <n v="607338"/>
  </r>
  <r>
    <x v="0"/>
    <x v="2"/>
    <s v="04"/>
    <x v="21"/>
    <x v="4"/>
    <s v="CM_结果页"/>
    <n v="30151823"/>
    <n v="39748.350000000006"/>
    <n v="1.3182735252856852"/>
    <n v="8.3584000874507656E-3"/>
    <n v="0.15771840441867943"/>
    <n v="252021"/>
  </r>
  <r>
    <x v="2"/>
    <x v="2"/>
    <s v="04"/>
    <x v="21"/>
    <x v="4"/>
    <s v="CM_充电屏保"/>
    <n v="53472601"/>
    <n v="60187.25"/>
    <n v="1.1255717671186409"/>
    <n v="1.1440737659273391E-2"/>
    <n v="9.8382796690237764E-2"/>
    <n v="611766"/>
  </r>
  <r>
    <x v="1"/>
    <x v="2"/>
    <s v="04"/>
    <x v="21"/>
    <x v="4"/>
    <s v="CM_卸载页"/>
    <n v="618175"/>
    <n v="1281.52"/>
    <n v="2.0730699235653334"/>
    <n v="1.5563554009786873E-2"/>
    <n v="0.13320029103003844"/>
    <n v="9621"/>
  </r>
  <r>
    <x v="1"/>
    <x v="2"/>
    <s v="04"/>
    <x v="21"/>
    <x v="4"/>
    <s v="CM_游戏盒子"/>
    <n v="655483"/>
    <n v="2971.8"/>
    <n v="4.5337560241836936"/>
    <n v="2.0708393657806533E-2"/>
    <n v="0.21893325475173125"/>
    <n v="13574"/>
  </r>
  <r>
    <x v="1"/>
    <x v="2"/>
    <s v="04"/>
    <x v="21"/>
    <x v="4"/>
    <s v="CMB"/>
    <n v="2546416"/>
    <n v="1823.76"/>
    <n v="0.71620662138472269"/>
    <n v="4.6198264541221857E-3"/>
    <n v="0.15502890173410405"/>
    <n v="11764"/>
  </r>
  <r>
    <x v="3"/>
    <x v="2"/>
    <s v="04"/>
    <x v="21"/>
    <x v="4"/>
    <s v="CMS_AppLock"/>
    <n v="191045056"/>
    <n v="123164.06"/>
    <n v="0.64468593209760949"/>
    <n v="6.8313728045388414E-3"/>
    <n v="9.437135851658876E-2"/>
    <n v="1305100"/>
  </r>
  <r>
    <x v="0"/>
    <x v="2"/>
    <s v="04"/>
    <x v="21"/>
    <x v="4"/>
    <s v="CMS_结果页"/>
    <n v="10844344"/>
    <n v="31570.29"/>
    <n v="2.9112217391849615"/>
    <n v="1.8744517879550851E-2"/>
    <n v="0.15531056908969262"/>
    <n v="203272"/>
  </r>
  <r>
    <x v="2"/>
    <x v="2"/>
    <s v="04"/>
    <x v="21"/>
    <x v="4"/>
    <s v="CMS_充电屏保"/>
    <n v="14652007"/>
    <n v="9685.36"/>
    <n v="0.66102616522091484"/>
    <n v="8.3181778441683788E-3"/>
    <n v="7.9467664385697176E-2"/>
    <n v="121878"/>
  </r>
  <r>
    <x v="1"/>
    <x v="2"/>
    <s v="04"/>
    <x v="21"/>
    <x v="4"/>
    <s v="FM"/>
    <n v="992773"/>
    <n v="2626.92"/>
    <n v="2.6460429524171185"/>
    <n v="4.0084692069586904E-2"/>
    <n v="6.6011307953260462E-2"/>
    <n v="39795"/>
  </r>
  <r>
    <x v="1"/>
    <x v="2"/>
    <s v="04"/>
    <x v="21"/>
    <x v="4"/>
    <s v="PG_Android"/>
    <n v="14241780"/>
    <n v="6221.48"/>
    <n v="0.43684707950831986"/>
    <n v="6.0953757184846278E-3"/>
    <n v="7.1668605789722256E-2"/>
    <n v="86809"/>
  </r>
  <r>
    <x v="1"/>
    <x v="2"/>
    <s v="04"/>
    <x v="21"/>
    <x v="4"/>
    <s v="PG_IOS"/>
    <n v="4103404"/>
    <n v="4715.07"/>
    <n v="1.149063070562879"/>
    <n v="1.2722607864105021E-2"/>
    <n v="9.0316630272382473E-2"/>
    <n v="52206"/>
  </r>
  <r>
    <x v="0"/>
    <x v="1"/>
    <s v="04"/>
    <x v="21"/>
    <x v="5"/>
    <s v="BD_结果页"/>
    <n v="1045661"/>
    <n v="2214.0300000000002"/>
    <n v="2.12"/>
    <n v="1.0700000000000001E-2"/>
    <m/>
    <n v="11138"/>
  </r>
  <r>
    <x v="1"/>
    <x v="2"/>
    <s v="04"/>
    <x v="20"/>
    <x v="2"/>
    <s v="BD_首页"/>
    <n v="1365922"/>
    <n v="369"/>
    <n v="0.27"/>
    <m/>
    <m/>
    <m/>
  </r>
  <r>
    <x v="1"/>
    <x v="2"/>
    <s v="04"/>
    <x v="20"/>
    <x v="2"/>
    <s v="PG_Android"/>
    <n v="45459483"/>
    <n v="2700"/>
    <n v="5.8999999999999997E-2"/>
    <m/>
    <m/>
    <m/>
  </r>
  <r>
    <x v="1"/>
    <x v="2"/>
    <s v="04"/>
    <x v="20"/>
    <x v="2"/>
    <s v="PG_IOS"/>
    <n v="2376885"/>
    <n v="1423"/>
    <n v="0.59899999999999998"/>
    <m/>
    <m/>
    <m/>
  </r>
  <r>
    <x v="0"/>
    <x v="1"/>
    <s v="04"/>
    <x v="20"/>
    <x v="3"/>
    <s v="BD_结果页"/>
    <n v="198178"/>
    <n v="594.53"/>
    <n v="3"/>
    <n v="4.24E-2"/>
    <m/>
    <n v="8411"/>
  </r>
  <r>
    <x v="0"/>
    <x v="1"/>
    <s v="04"/>
    <x v="20"/>
    <x v="3"/>
    <s v="CM_结果页"/>
    <n v="1922093"/>
    <n v="5189.6499999999996"/>
    <n v="2.7"/>
    <n v="1.44E-2"/>
    <m/>
    <n v="27670"/>
  </r>
  <r>
    <x v="0"/>
    <x v="1"/>
    <s v="04"/>
    <x v="20"/>
    <x v="3"/>
    <s v="CMS_结果页"/>
    <n v="285259"/>
    <n v="1640.24"/>
    <n v="5.75"/>
    <n v="4.53E-2"/>
    <m/>
    <n v="12911"/>
  </r>
  <r>
    <x v="0"/>
    <x v="2"/>
    <s v="04"/>
    <x v="20"/>
    <x v="4"/>
    <s v="BD_结果页"/>
    <n v="5630823"/>
    <n v="8627.61"/>
    <n v="1.5322111883111935"/>
    <n v="1.3718243318960656E-2"/>
    <n v="0.1116915010680303"/>
    <n v="77245"/>
  </r>
  <r>
    <x v="2"/>
    <x v="2"/>
    <s v="04"/>
    <x v="20"/>
    <x v="4"/>
    <s v="BD_充电屏保"/>
    <n v="14230531"/>
    <n v="21896.73"/>
    <n v="1.5387148940541995"/>
    <n v="1.2095261940682327E-2"/>
    <n v="0.12721633492522746"/>
    <n v="172122"/>
  </r>
  <r>
    <x v="1"/>
    <x v="2"/>
    <s v="04"/>
    <x v="20"/>
    <x v="4"/>
    <s v="BD_首页"/>
    <n v="4466167"/>
    <n v="4544.51"/>
    <n v="1.0175414398968958"/>
    <n v="7.9743995242452861E-3"/>
    <n v="0.12760101081005196"/>
    <n v="35615"/>
  </r>
  <r>
    <x v="3"/>
    <x v="2"/>
    <s v="04"/>
    <x v="20"/>
    <x v="4"/>
    <s v="CM_AppLock"/>
    <n v="78087007"/>
    <n v="78224.13"/>
    <n v="1.0017560283748614"/>
    <n v="8.2904061107118635E-3"/>
    <n v="0.12083316727759731"/>
    <n v="647373"/>
  </r>
  <r>
    <x v="0"/>
    <x v="2"/>
    <s v="04"/>
    <x v="20"/>
    <x v="4"/>
    <s v="CM_结果页"/>
    <n v="27795123"/>
    <n v="33716.230000000003"/>
    <n v="1.2130268320812971"/>
    <n v="8.1534087832602856E-3"/>
    <n v="0.14877542195256482"/>
    <n v="226625"/>
  </r>
  <r>
    <x v="2"/>
    <x v="2"/>
    <s v="04"/>
    <x v="20"/>
    <x v="4"/>
    <s v="CM_充电屏保"/>
    <n v="53119623"/>
    <n v="59785.13"/>
    <n v="1.1254810675143532"/>
    <n v="1.100162175473271E-2"/>
    <n v="0.10230137816092347"/>
    <n v="584402"/>
  </r>
  <r>
    <x v="1"/>
    <x v="2"/>
    <s v="04"/>
    <x v="20"/>
    <x v="4"/>
    <s v="CM_卸载页"/>
    <n v="612965"/>
    <n v="1257.69"/>
    <n v="2.0518137250903399"/>
    <n v="1.5865506187139559E-2"/>
    <n v="0.1293254498714653"/>
    <n v="9725"/>
  </r>
  <r>
    <x v="1"/>
    <x v="2"/>
    <s v="04"/>
    <x v="20"/>
    <x v="4"/>
    <s v="CM_游戏盒子"/>
    <n v="749123"/>
    <n v="3094.51"/>
    <n v="4.1308436665273929"/>
    <n v="2.0518659819548993E-2"/>
    <n v="0.20132131936764039"/>
    <n v="15371"/>
  </r>
  <r>
    <x v="1"/>
    <x v="2"/>
    <s v="04"/>
    <x v="20"/>
    <x v="4"/>
    <s v="CMB"/>
    <n v="2535891"/>
    <n v="1939.56"/>
    <n v="0.76484359935028745"/>
    <n v="4.6370289574749072E-3"/>
    <n v="0.16494259715962242"/>
    <n v="11759"/>
  </r>
  <r>
    <x v="3"/>
    <x v="2"/>
    <s v="04"/>
    <x v="20"/>
    <x v="4"/>
    <s v="CMS_AppLock"/>
    <n v="196090797"/>
    <n v="129954.29"/>
    <n v="0.66272508444136713"/>
    <n v="7.0229914971481301E-3"/>
    <n v="9.436507002898753E-2"/>
    <n v="1377144"/>
  </r>
  <r>
    <x v="0"/>
    <x v="2"/>
    <s v="04"/>
    <x v="20"/>
    <x v="4"/>
    <s v="CMS_结果页"/>
    <n v="10923013"/>
    <n v="32974.370000000003"/>
    <n v="3.0187980184588263"/>
    <n v="1.8859082196459896E-2"/>
    <n v="0.16007131137195507"/>
    <n v="205998"/>
  </r>
  <r>
    <x v="2"/>
    <x v="2"/>
    <s v="04"/>
    <x v="20"/>
    <x v="4"/>
    <s v="CMS_充电屏保"/>
    <n v="14858231"/>
    <n v="10109.85"/>
    <n v="0.68042083879298954"/>
    <n v="8.3664737747044041E-3"/>
    <n v="8.1327074836498786E-2"/>
    <n v="124311"/>
  </r>
  <r>
    <x v="1"/>
    <x v="2"/>
    <s v="04"/>
    <x v="20"/>
    <x v="4"/>
    <s v="FM"/>
    <n v="910683"/>
    <n v="2234.3200000000002"/>
    <n v="2.4534552637965135"/>
    <n v="3.9446217838699088E-2"/>
    <n v="6.2197477938924925E-2"/>
    <n v="35923"/>
  </r>
  <r>
    <x v="1"/>
    <x v="2"/>
    <s v="04"/>
    <x v="20"/>
    <x v="4"/>
    <s v="PG_Android"/>
    <n v="18276722"/>
    <n v="8938.2099999999991"/>
    <n v="0.48904885679171567"/>
    <n v="5.6489342016582626E-3"/>
    <n v="8.6573650769051949E-2"/>
    <n v="103244"/>
  </r>
  <r>
    <x v="1"/>
    <x v="2"/>
    <s v="04"/>
    <x v="20"/>
    <x v="4"/>
    <s v="PG_IOS"/>
    <n v="5179722"/>
    <n v="6387.7200000000012"/>
    <n v="1.2332167633706985"/>
    <n v="1.1697152858782769E-2"/>
    <n v="0.10542879778173898"/>
    <n v="60588"/>
  </r>
  <r>
    <x v="0"/>
    <x v="1"/>
    <s v="04"/>
    <x v="20"/>
    <x v="5"/>
    <s v="BD_结果页"/>
    <n v="2713619"/>
    <n v="5011.97"/>
    <n v="1.85"/>
    <n v="1.03E-2"/>
    <m/>
    <n v="28056"/>
  </r>
  <r>
    <x v="1"/>
    <x v="2"/>
    <s v="04"/>
    <x v="19"/>
    <x v="2"/>
    <s v="BD_首页"/>
    <n v="1186680"/>
    <n v="332"/>
    <n v="0.28000000000000003"/>
    <m/>
    <m/>
    <m/>
  </r>
  <r>
    <x v="1"/>
    <x v="2"/>
    <s v="04"/>
    <x v="19"/>
    <x v="2"/>
    <s v="PG_Android"/>
    <n v="49655325"/>
    <n v="2546"/>
    <n v="5.0999999999999997E-2"/>
    <m/>
    <m/>
    <m/>
  </r>
  <r>
    <x v="1"/>
    <x v="2"/>
    <s v="04"/>
    <x v="19"/>
    <x v="2"/>
    <s v="PG_IOS"/>
    <n v="2465679"/>
    <n v="1506"/>
    <n v="0.61099999999999999"/>
    <m/>
    <m/>
    <m/>
  </r>
  <r>
    <x v="0"/>
    <x v="1"/>
    <s v="04"/>
    <x v="19"/>
    <x v="3"/>
    <s v="BD_结果页"/>
    <n v="187990"/>
    <n v="563.97"/>
    <n v="3"/>
    <n v="4.6300000000000001E-2"/>
    <m/>
    <n v="8699"/>
  </r>
  <r>
    <x v="0"/>
    <x v="1"/>
    <s v="04"/>
    <x v="19"/>
    <x v="3"/>
    <s v="CM_结果页"/>
    <n v="1804484"/>
    <n v="4872.1099999999997"/>
    <n v="2.7"/>
    <n v="1.5299999999999999E-2"/>
    <m/>
    <n v="27681"/>
  </r>
  <r>
    <x v="0"/>
    <x v="1"/>
    <s v="04"/>
    <x v="19"/>
    <x v="3"/>
    <s v="CMS_结果页"/>
    <n v="273724"/>
    <n v="1573.91"/>
    <n v="5.75"/>
    <n v="4.7199999999999999E-2"/>
    <m/>
    <n v="12929"/>
  </r>
  <r>
    <x v="0"/>
    <x v="2"/>
    <s v="04"/>
    <x v="19"/>
    <x v="4"/>
    <s v="BD_结果页"/>
    <n v="5383213"/>
    <n v="8452.33"/>
    <n v="1.5701273570263707"/>
    <n v="1.4077837900896732E-2"/>
    <n v="0.11153185368943312"/>
    <n v="75784"/>
  </r>
  <r>
    <x v="2"/>
    <x v="2"/>
    <s v="04"/>
    <x v="19"/>
    <x v="4"/>
    <s v="BD_充电屏保"/>
    <n v="13494788"/>
    <n v="20216.980000000003"/>
    <n v="1.498132464178022"/>
    <n v="1.2398342234053622E-2"/>
    <n v="0.12083328850716922"/>
    <n v="167313"/>
  </r>
  <r>
    <x v="1"/>
    <x v="2"/>
    <s v="04"/>
    <x v="19"/>
    <x v="4"/>
    <s v="BD_首页"/>
    <n v="3909713"/>
    <n v="3965.88"/>
    <n v="1.0143660161244572"/>
    <n v="8.7528163831974374E-3"/>
    <n v="0.11589024283334795"/>
    <n v="34221"/>
  </r>
  <r>
    <x v="3"/>
    <x v="2"/>
    <s v="04"/>
    <x v="19"/>
    <x v="4"/>
    <s v="CM_AppLock"/>
    <n v="76745755"/>
    <n v="75739.64"/>
    <n v="0.98689028468089213"/>
    <n v="8.5028807130765726E-3"/>
    <n v="0.11606540394752973"/>
    <n v="652560"/>
  </r>
  <r>
    <x v="0"/>
    <x v="2"/>
    <s v="04"/>
    <x v="19"/>
    <x v="4"/>
    <s v="CM_结果页"/>
    <n v="27837898"/>
    <n v="34480.18"/>
    <n v="1.2386057309355758"/>
    <n v="8.410836191726832E-3"/>
    <n v="0.14726309045869992"/>
    <n v="234140"/>
  </r>
  <r>
    <x v="2"/>
    <x v="2"/>
    <s v="04"/>
    <x v="19"/>
    <x v="4"/>
    <s v="CM_充电屏保"/>
    <n v="50789104"/>
    <n v="53946.33"/>
    <n v="1.0621634514363554"/>
    <n v="1.1106555453311403E-2"/>
    <n v="9.5633921417073817E-2"/>
    <n v="564092"/>
  </r>
  <r>
    <x v="1"/>
    <x v="2"/>
    <s v="04"/>
    <x v="19"/>
    <x v="4"/>
    <s v="CM_卸载页"/>
    <n v="635366"/>
    <n v="1253.18"/>
    <n v="1.9723749775719823"/>
    <n v="1.6011243912957256E-2"/>
    <n v="0.12318686719748353"/>
    <n v="10173"/>
  </r>
  <r>
    <x v="1"/>
    <x v="2"/>
    <s v="04"/>
    <x v="19"/>
    <x v="4"/>
    <s v="CM_游戏盒子"/>
    <n v="806956"/>
    <n v="3252.33"/>
    <n v="4.0303684463589091"/>
    <n v="2.1029647217444321E-2"/>
    <n v="0.19165173836181496"/>
    <n v="16970"/>
  </r>
  <r>
    <x v="1"/>
    <x v="2"/>
    <s v="04"/>
    <x v="19"/>
    <x v="4"/>
    <s v="CMB"/>
    <n v="2522100"/>
    <n v="1882.99"/>
    <n v="0.74659609055945442"/>
    <n v="4.7599222869830699E-3"/>
    <n v="0.15685047896709706"/>
    <n v="12005"/>
  </r>
  <r>
    <x v="3"/>
    <x v="2"/>
    <s v="04"/>
    <x v="19"/>
    <x v="4"/>
    <s v="CMS_AppLock"/>
    <n v="193087963"/>
    <n v="123865.8"/>
    <n v="0.6414993357198554"/>
    <n v="7.19261303719901E-3"/>
    <n v="8.918863456189377E-2"/>
    <n v="1388807"/>
  </r>
  <r>
    <x v="0"/>
    <x v="2"/>
    <s v="04"/>
    <x v="19"/>
    <x v="4"/>
    <s v="CMS_结果页"/>
    <n v="10732745"/>
    <n v="33757.85"/>
    <n v="3.1453137105186042"/>
    <n v="2.0231450574852938E-2"/>
    <n v="0.15546654447151365"/>
    <n v="217139"/>
  </r>
  <r>
    <x v="2"/>
    <x v="2"/>
    <s v="04"/>
    <x v="19"/>
    <x v="4"/>
    <s v="CMS_充电屏保"/>
    <n v="14670067"/>
    <n v="9634.91"/>
    <n v="0.65677341487261098"/>
    <n v="8.5553801492522161E-3"/>
    <n v="7.6767297702138512E-2"/>
    <n v="125508"/>
  </r>
  <r>
    <x v="1"/>
    <x v="2"/>
    <s v="04"/>
    <x v="19"/>
    <x v="4"/>
    <s v="FM"/>
    <n v="891112"/>
    <n v="2086.12"/>
    <n v="2.3410300837605149"/>
    <n v="4.0005072314142333E-2"/>
    <n v="5.8518331510000278E-2"/>
    <n v="35649"/>
  </r>
  <r>
    <x v="1"/>
    <x v="2"/>
    <s v="04"/>
    <x v="19"/>
    <x v="4"/>
    <s v="PG_Android"/>
    <n v="18176799"/>
    <n v="9029.0000000000018"/>
    <n v="0.49673212538687378"/>
    <n v="6.9930354624045737E-3"/>
    <n v="7.103240474860556E-2"/>
    <n v="127111"/>
  </r>
  <r>
    <x v="1"/>
    <x v="2"/>
    <s v="04"/>
    <x v="19"/>
    <x v="4"/>
    <s v="PG_IOS"/>
    <n v="4069728"/>
    <n v="4210.1000000000004"/>
    <n v="1.0344917399885201"/>
    <n v="1.2033728052587298E-2"/>
    <n v="8.5966022787601598E-2"/>
    <n v="48974"/>
  </r>
  <r>
    <x v="0"/>
    <x v="1"/>
    <s v="04"/>
    <x v="19"/>
    <x v="5"/>
    <s v="BD_结果页"/>
    <n v="2950497"/>
    <n v="5131.88"/>
    <n v="1.74"/>
    <n v="9.7000000000000003E-3"/>
    <m/>
    <n v="28693"/>
  </r>
  <r>
    <x v="1"/>
    <x v="2"/>
    <s v="04"/>
    <x v="18"/>
    <x v="2"/>
    <s v="BD_首页"/>
    <n v="1121992"/>
    <n v="290"/>
    <n v="0.25800000000000001"/>
    <m/>
    <m/>
    <m/>
  </r>
  <r>
    <x v="1"/>
    <x v="2"/>
    <s v="04"/>
    <x v="18"/>
    <x v="2"/>
    <s v="PG_Android"/>
    <n v="49472389"/>
    <n v="2481"/>
    <n v="0.05"/>
    <m/>
    <m/>
    <m/>
  </r>
  <r>
    <x v="1"/>
    <x v="2"/>
    <s v="04"/>
    <x v="18"/>
    <x v="2"/>
    <s v="PG_IOS"/>
    <n v="2398464"/>
    <n v="1420"/>
    <n v="0.59199999999999997"/>
    <m/>
    <m/>
    <m/>
  </r>
  <r>
    <x v="0"/>
    <x v="1"/>
    <s v="04"/>
    <x v="18"/>
    <x v="3"/>
    <s v="BD_结果页"/>
    <n v="181866"/>
    <n v="545.6"/>
    <n v="3"/>
    <n v="4.4900000000000002E-2"/>
    <m/>
    <n v="8157"/>
  </r>
  <r>
    <x v="0"/>
    <x v="1"/>
    <s v="04"/>
    <x v="18"/>
    <x v="3"/>
    <s v="CM_结果页"/>
    <n v="1813232"/>
    <n v="4895.7299999999996"/>
    <n v="2.7"/>
    <n v="1.49E-2"/>
    <m/>
    <n v="27076"/>
  </r>
  <r>
    <x v="0"/>
    <x v="1"/>
    <s v="04"/>
    <x v="18"/>
    <x v="3"/>
    <s v="CMS_结果页"/>
    <n v="270311"/>
    <n v="1554.29"/>
    <n v="5.75"/>
    <n v="4.53E-2"/>
    <m/>
    <n v="12255"/>
  </r>
  <r>
    <x v="0"/>
    <x v="2"/>
    <s v="04"/>
    <x v="18"/>
    <x v="4"/>
    <s v="BD_结果页"/>
    <n v="5463036"/>
    <n v="8476.2900000000009"/>
    <n v="1.551571324076942"/>
    <n v="1.3817957633813872E-2"/>
    <n v="0.11228658859686309"/>
    <n v="75488"/>
  </r>
  <r>
    <x v="2"/>
    <x v="2"/>
    <s v="04"/>
    <x v="18"/>
    <x v="4"/>
    <s v="BD_充电屏保"/>
    <n v="13196078"/>
    <n v="18684.05"/>
    <n v="1.4158790210242771"/>
    <n v="1.2325859243935963E-2"/>
    <n v="0.1148706141294658"/>
    <n v="162653"/>
  </r>
  <r>
    <x v="1"/>
    <x v="2"/>
    <s v="04"/>
    <x v="18"/>
    <x v="4"/>
    <s v="BD_首页"/>
    <n v="3739370"/>
    <n v="3801.13"/>
    <n v="1.0165161511163645"/>
    <n v="9.0632914100503559E-3"/>
    <n v="0.11215750494231508"/>
    <n v="33891"/>
  </r>
  <r>
    <x v="3"/>
    <x v="2"/>
    <s v="04"/>
    <x v="18"/>
    <x v="4"/>
    <s v="CM_AppLock"/>
    <n v="73983499"/>
    <n v="69525.259999999995"/>
    <n v="0.93974008988139368"/>
    <n v="8.2517859827094687E-3"/>
    <n v="0.1138832359261977"/>
    <n v="610496"/>
  </r>
  <r>
    <x v="0"/>
    <x v="2"/>
    <s v="04"/>
    <x v="18"/>
    <x v="4"/>
    <s v="CM_结果页"/>
    <n v="28254844"/>
    <n v="35138.839999999997"/>
    <n v="1.2436394977087821"/>
    <n v="8.9205588960250496E-3"/>
    <n v="0.13941273323837824"/>
    <n v="252049"/>
  </r>
  <r>
    <x v="2"/>
    <x v="2"/>
    <s v="04"/>
    <x v="18"/>
    <x v="4"/>
    <s v="CM_充电屏保"/>
    <n v="50848120"/>
    <n v="51667.85"/>
    <n v="1.0161211466618627"/>
    <n v="1.0920325077898653E-2"/>
    <n v="9.3048617089097715E-2"/>
    <n v="555278"/>
  </r>
  <r>
    <x v="1"/>
    <x v="2"/>
    <s v="04"/>
    <x v="18"/>
    <x v="4"/>
    <s v="CM_卸载页"/>
    <n v="647989"/>
    <n v="1281.3800000000001"/>
    <n v="1.9774718397997499"/>
    <n v="1.5433903970592093E-2"/>
    <n v="0.12812518748125187"/>
    <n v="10001"/>
  </r>
  <r>
    <x v="1"/>
    <x v="2"/>
    <s v="04"/>
    <x v="18"/>
    <x v="4"/>
    <s v="CM_游戏盒子"/>
    <n v="760413"/>
    <n v="3082.19"/>
    <n v="4.0533105036342088"/>
    <n v="2.1101690791714502E-2"/>
    <n v="0.19208463168390877"/>
    <n v="16046"/>
  </r>
  <r>
    <x v="1"/>
    <x v="2"/>
    <s v="04"/>
    <x v="18"/>
    <x v="4"/>
    <s v="CMB"/>
    <n v="2531248"/>
    <n v="1799.96"/>
    <n v="0.7110958704955026"/>
    <n v="4.7213864465275625E-3"/>
    <n v="0.15061166429587483"/>
    <n v="11951"/>
  </r>
  <r>
    <x v="3"/>
    <x v="2"/>
    <s v="04"/>
    <x v="18"/>
    <x v="4"/>
    <s v="CMS_AppLock"/>
    <n v="183985435"/>
    <n v="112793.55"/>
    <n v="0.61305695203536092"/>
    <n v="7.0381005974739248E-3"/>
    <n v="8.7105454596002191E-2"/>
    <n v="1294908"/>
  </r>
  <r>
    <x v="0"/>
    <x v="2"/>
    <s v="04"/>
    <x v="18"/>
    <x v="4"/>
    <s v="CMS_结果页"/>
    <n v="10695313"/>
    <n v="34167.769999999997"/>
    <n v="3.1946489083582685"/>
    <n v="2.1120279509351431E-2"/>
    <n v="0.15125978360957643"/>
    <n v="225888"/>
  </r>
  <r>
    <x v="2"/>
    <x v="2"/>
    <s v="04"/>
    <x v="18"/>
    <x v="4"/>
    <s v="CMS_充电屏保"/>
    <n v="14252716"/>
    <n v="8935.75"/>
    <n v="0.62695068083865557"/>
    <n v="8.6150597542250899E-3"/>
    <n v="7.2773805257842786E-2"/>
    <n v="122788"/>
  </r>
  <r>
    <x v="1"/>
    <x v="2"/>
    <s v="04"/>
    <x v="18"/>
    <x v="4"/>
    <s v="FM"/>
    <n v="1033903"/>
    <n v="2699.78"/>
    <n v="2.6112507653039021"/>
    <n v="4.5361121884741604E-2"/>
    <n v="5.7565832960191056E-2"/>
    <n v="46899"/>
  </r>
  <r>
    <x v="1"/>
    <x v="2"/>
    <s v="04"/>
    <x v="18"/>
    <x v="4"/>
    <s v="PG_Android"/>
    <n v="18273398"/>
    <n v="8993.23"/>
    <n v="0.49214875087818916"/>
    <n v="7.1895221676887902E-3"/>
    <n v="6.8453610601551251E-2"/>
    <n v="131377"/>
  </r>
  <r>
    <x v="1"/>
    <x v="2"/>
    <s v="04"/>
    <x v="18"/>
    <x v="4"/>
    <s v="PG_IOS"/>
    <n v="3858082"/>
    <n v="3797.67"/>
    <n v="0.98434144219848108"/>
    <n v="1.1754027000981316E-2"/>
    <n v="8.3745038369939143E-2"/>
    <n v="45348"/>
  </r>
  <r>
    <x v="0"/>
    <x v="1"/>
    <s v="04"/>
    <x v="18"/>
    <x v="5"/>
    <s v="BD_结果页"/>
    <n v="2596879"/>
    <n v="4476.95"/>
    <n v="1.72"/>
    <n v="8.3999999999999995E-3"/>
    <m/>
    <n v="21856"/>
  </r>
  <r>
    <x v="1"/>
    <x v="2"/>
    <s v="04"/>
    <x v="17"/>
    <x v="2"/>
    <s v="BD_首页"/>
    <n v="1134412"/>
    <n v="298"/>
    <n v="0.26300000000000001"/>
    <m/>
    <m/>
    <m/>
  </r>
  <r>
    <x v="1"/>
    <x v="2"/>
    <s v="04"/>
    <x v="17"/>
    <x v="2"/>
    <s v="PG_Android"/>
    <n v="43426518"/>
    <n v="2328"/>
    <n v="5.3999999999999999E-2"/>
    <m/>
    <m/>
    <m/>
  </r>
  <r>
    <x v="1"/>
    <x v="2"/>
    <s v="04"/>
    <x v="17"/>
    <x v="2"/>
    <s v="PG_IOS"/>
    <n v="1942417"/>
    <n v="1186"/>
    <n v="0.61099999999999999"/>
    <m/>
    <m/>
    <m/>
  </r>
  <r>
    <x v="0"/>
    <x v="1"/>
    <s v="04"/>
    <x v="17"/>
    <x v="3"/>
    <s v="BD_结果页"/>
    <n v="204305"/>
    <n v="612.91999999999996"/>
    <n v="3"/>
    <n v="4.3799999999999999E-2"/>
    <m/>
    <n v="8947"/>
  </r>
  <r>
    <x v="0"/>
    <x v="1"/>
    <s v="04"/>
    <x v="17"/>
    <x v="3"/>
    <s v="CM_结果页"/>
    <n v="1860927"/>
    <n v="5024.5"/>
    <n v="2.7"/>
    <n v="1.49E-2"/>
    <m/>
    <n v="27725"/>
  </r>
  <r>
    <x v="0"/>
    <x v="1"/>
    <s v="04"/>
    <x v="17"/>
    <x v="3"/>
    <s v="CMS_结果页"/>
    <n v="279104"/>
    <n v="1604.85"/>
    <n v="5.75"/>
    <n v="4.5600000000000002E-2"/>
    <m/>
    <n v="12728"/>
  </r>
  <r>
    <x v="0"/>
    <x v="2"/>
    <s v="04"/>
    <x v="17"/>
    <x v="4"/>
    <s v="BD_结果页"/>
    <n v="5825680"/>
    <n v="8964.02"/>
    <n v="1.5387079276582305"/>
    <n v="1.3147649716427954E-2"/>
    <n v="0.11703292686111184"/>
    <n v="76594"/>
  </r>
  <r>
    <x v="2"/>
    <x v="2"/>
    <s v="04"/>
    <x v="17"/>
    <x v="4"/>
    <s v="BD_充电屏保"/>
    <n v="13567462"/>
    <n v="20037.97"/>
    <n v="1.4769136629975452"/>
    <n v="1.2103147957960008E-2"/>
    <n v="0.12202723358646604"/>
    <n v="164209"/>
  </r>
  <r>
    <x v="1"/>
    <x v="2"/>
    <s v="04"/>
    <x v="17"/>
    <x v="4"/>
    <s v="BD_首页"/>
    <n v="3725043"/>
    <n v="3672.4300000000003"/>
    <n v="0.98587586774166103"/>
    <n v="8.9765406734902114E-3"/>
    <n v="0.10982803995454274"/>
    <n v="33438"/>
  </r>
  <r>
    <x v="3"/>
    <x v="2"/>
    <s v="04"/>
    <x v="17"/>
    <x v="4"/>
    <s v="CM_AppLock"/>
    <n v="77676500"/>
    <n v="72694.289999999994"/>
    <n v="0.93585949418421266"/>
    <n v="7.974277934767916E-3"/>
    <n v="0.11735977875863315"/>
    <n v="619414"/>
  </r>
  <r>
    <x v="0"/>
    <x v="2"/>
    <s v="04"/>
    <x v="17"/>
    <x v="4"/>
    <s v="CM_结果页"/>
    <n v="28308702"/>
    <n v="36636.980000000003"/>
    <n v="1.2941949793388621"/>
    <n v="8.7649726928490049E-3"/>
    <n v="0.14765533501259448"/>
    <n v="248125"/>
  </r>
  <r>
    <x v="2"/>
    <x v="2"/>
    <s v="04"/>
    <x v="17"/>
    <x v="4"/>
    <s v="CM_充电屏保"/>
    <n v="55848246"/>
    <n v="67292.960000000006"/>
    <n v="1.2049252182423063"/>
    <n v="1.0781341279724344E-2"/>
    <n v="0.11176023344222655"/>
    <n v="602119"/>
  </r>
  <r>
    <x v="1"/>
    <x v="2"/>
    <s v="04"/>
    <x v="17"/>
    <x v="4"/>
    <s v="CM_卸载页"/>
    <n v="614378"/>
    <n v="1135.44"/>
    <n v="1.8481130509230475"/>
    <n v="1.5200739609816757E-2"/>
    <n v="0.12158046900096371"/>
    <n v="9339"/>
  </r>
  <r>
    <x v="1"/>
    <x v="2"/>
    <s v="04"/>
    <x v="17"/>
    <x v="4"/>
    <s v="CM_游戏盒子"/>
    <n v="702970"/>
    <n v="2654.31"/>
    <n v="3.7758510320497316"/>
    <n v="2.1229924463348364E-2"/>
    <n v="0.17785513267220585"/>
    <n v="14924"/>
  </r>
  <r>
    <x v="1"/>
    <x v="2"/>
    <s v="04"/>
    <x v="17"/>
    <x v="4"/>
    <s v="CMB"/>
    <n v="2597803"/>
    <n v="1784.73"/>
    <n v="0.68701514318060308"/>
    <n v="4.5026508938514585E-3"/>
    <n v="0.1525801487560913"/>
    <n v="11697"/>
  </r>
  <r>
    <x v="3"/>
    <x v="2"/>
    <s v="04"/>
    <x v="17"/>
    <x v="4"/>
    <s v="CMS_AppLock"/>
    <n v="196864200"/>
    <n v="120370.24000000001"/>
    <n v="0.61143793538896363"/>
    <n v="6.761031208315174E-3"/>
    <n v="9.0435603172039178E-2"/>
    <n v="1331005"/>
  </r>
  <r>
    <x v="0"/>
    <x v="2"/>
    <s v="04"/>
    <x v="17"/>
    <x v="4"/>
    <s v="CMS_结果页"/>
    <n v="10878848"/>
    <n v="32791.980000000003"/>
    <n v="3.0142879098963422"/>
    <n v="1.9703189161205305E-2"/>
    <n v="0.15298477242614814"/>
    <n v="214348"/>
  </r>
  <r>
    <x v="2"/>
    <x v="2"/>
    <s v="04"/>
    <x v="17"/>
    <x v="4"/>
    <s v="CMS_充电屏保"/>
    <n v="15020837"/>
    <n v="9397.7800000000007"/>
    <n v="0.62564955601342331"/>
    <n v="8.2917483226800214E-3"/>
    <n v="7.5454479762984861E-2"/>
    <n v="124549"/>
  </r>
  <r>
    <x v="1"/>
    <x v="2"/>
    <s v="04"/>
    <x v="17"/>
    <x v="4"/>
    <s v="FM"/>
    <n v="954862"/>
    <n v="2260.77"/>
    <n v="2.3676405595782426"/>
    <n v="4.2893109161323835E-2"/>
    <n v="5.5198622946016553E-2"/>
    <n v="40957"/>
  </r>
  <r>
    <x v="1"/>
    <x v="2"/>
    <s v="04"/>
    <x v="17"/>
    <x v="4"/>
    <s v="PG_Android"/>
    <n v="16148414"/>
    <n v="7838.12"/>
    <n v="0.48538017417685725"/>
    <n v="7.504080586489794E-3"/>
    <n v="6.4682164401422687E-2"/>
    <n v="121179"/>
  </r>
  <r>
    <x v="1"/>
    <x v="2"/>
    <s v="04"/>
    <x v="17"/>
    <x v="4"/>
    <s v="PG_IOS"/>
    <n v="3214484"/>
    <n v="3100.55"/>
    <n v="0.96455605316436477"/>
    <n v="1.1456582145065895E-2"/>
    <n v="8.4192304559154968E-2"/>
    <n v="36827"/>
  </r>
  <r>
    <x v="0"/>
    <x v="1"/>
    <s v="04"/>
    <x v="17"/>
    <x v="5"/>
    <s v="BD_结果页"/>
    <n v="2005991"/>
    <n v="3482.94"/>
    <n v="1.74"/>
    <n v="8.6999999999999994E-3"/>
    <m/>
    <n v="17546"/>
  </r>
  <r>
    <x v="1"/>
    <x v="2"/>
    <s v="04"/>
    <x v="16"/>
    <x v="2"/>
    <s v="BD_首页"/>
    <n v="1108729"/>
    <n v="280"/>
    <n v="0.252"/>
    <m/>
    <m/>
    <m/>
  </r>
  <r>
    <x v="1"/>
    <x v="2"/>
    <s v="04"/>
    <x v="16"/>
    <x v="2"/>
    <s v="PG_Android"/>
    <n v="40778966"/>
    <n v="2208"/>
    <n v="5.3999999999999999E-2"/>
    <m/>
    <m/>
    <m/>
  </r>
  <r>
    <x v="1"/>
    <x v="2"/>
    <s v="04"/>
    <x v="16"/>
    <x v="2"/>
    <s v="PG_IOS"/>
    <n v="1817597"/>
    <n v="1114"/>
    <n v="0.61299999999999999"/>
    <m/>
    <m/>
    <m/>
  </r>
  <r>
    <x v="0"/>
    <x v="1"/>
    <s v="04"/>
    <x v="16"/>
    <x v="3"/>
    <s v="BD_结果页"/>
    <n v="314942"/>
    <n v="701.56000000000006"/>
    <n v="3.34"/>
    <n v="3.5800242584348864E-2"/>
    <m/>
    <n v="11275"/>
  </r>
  <r>
    <x v="0"/>
    <x v="1"/>
    <s v="04"/>
    <x v="16"/>
    <x v="3"/>
    <s v="CM_结果页"/>
    <n v="2577039"/>
    <n v="5301.3600000000006"/>
    <n v="2.0571516379845245"/>
    <n v="1.3841078850572303E-2"/>
    <m/>
    <n v="35669"/>
  </r>
  <r>
    <x v="0"/>
    <x v="1"/>
    <s v="04"/>
    <x v="16"/>
    <x v="3"/>
    <s v="CMS_结果页"/>
    <n v="458630"/>
    <n v="1746.61"/>
    <n v="6.59"/>
    <n v="3.4247650611604126E-2"/>
    <m/>
    <n v="15707"/>
  </r>
  <r>
    <x v="0"/>
    <x v="2"/>
    <s v="04"/>
    <x v="16"/>
    <x v="4"/>
    <s v="BD_结果页"/>
    <n v="6168450"/>
    <n v="9665.92"/>
    <n v="1.5669933289562208"/>
    <n v="1.2905673224229751E-2"/>
    <n v="0.12141895286905839"/>
    <n v="79608"/>
  </r>
  <r>
    <x v="2"/>
    <x v="2"/>
    <s v="04"/>
    <x v="16"/>
    <x v="4"/>
    <s v="BD_充电屏保"/>
    <n v="13524877"/>
    <n v="20642.43"/>
    <n v="1.5262563940507554"/>
    <n v="1.2094897424945159E-2"/>
    <n v="0.12619010649093421"/>
    <n v="163582"/>
  </r>
  <r>
    <x v="1"/>
    <x v="2"/>
    <s v="04"/>
    <x v="16"/>
    <x v="4"/>
    <s v="BD_首页"/>
    <n v="3800168"/>
    <n v="3763.71"/>
    <n v="0.99040621362002956"/>
    <n v="9.076440831036944E-3"/>
    <n v="0.10911834628319611"/>
    <n v="34492"/>
  </r>
  <r>
    <x v="3"/>
    <x v="2"/>
    <s v="04"/>
    <x v="16"/>
    <x v="4"/>
    <s v="CM_AppLock"/>
    <n v="78800065"/>
    <n v="73768.83"/>
    <n v="0.93615189276810873"/>
    <n v="7.9231026015016606E-3"/>
    <n v="0.11815471032656834"/>
    <n v="624341"/>
  </r>
  <r>
    <x v="0"/>
    <x v="2"/>
    <s v="04"/>
    <x v="16"/>
    <x v="4"/>
    <s v="CM_结果页"/>
    <n v="28596403"/>
    <n v="36127.379999999997"/>
    <n v="1.2633539959553652"/>
    <n v="8.6864421374954048E-3"/>
    <n v="0.14543975265800055"/>
    <n v="248401"/>
  </r>
  <r>
    <x v="2"/>
    <x v="2"/>
    <s v="04"/>
    <x v="16"/>
    <x v="4"/>
    <s v="CM_充电屏保"/>
    <n v="58402724"/>
    <n v="78322.03"/>
    <n v="1.3410680981250123"/>
    <n v="1.0794239665944349E-2"/>
    <n v="0.12423923681776866"/>
    <n v="630413"/>
  </r>
  <r>
    <x v="1"/>
    <x v="2"/>
    <s v="04"/>
    <x v="16"/>
    <x v="4"/>
    <s v="CM_卸载页"/>
    <n v="630753"/>
    <n v="1165.83"/>
    <n v="1.8483146334619096"/>
    <n v="1.5270636841996787E-2"/>
    <n v="0.12103716777408637"/>
    <n v="9632"/>
  </r>
  <r>
    <x v="1"/>
    <x v="2"/>
    <s v="04"/>
    <x v="16"/>
    <x v="4"/>
    <s v="CM_游戏盒子"/>
    <n v="691418"/>
    <n v="2864.83"/>
    <n v="4.1434125232493226"/>
    <n v="2.0839781434674829E-2"/>
    <n v="0.19882226386286347"/>
    <n v="14409"/>
  </r>
  <r>
    <x v="1"/>
    <x v="2"/>
    <s v="04"/>
    <x v="16"/>
    <x v="4"/>
    <s v="CMB"/>
    <n v="2607505"/>
    <n v="1750.58"/>
    <n v="0.6713620875127756"/>
    <n v="4.5376710687036071E-3"/>
    <n v="0.14795300878972278"/>
    <n v="11832"/>
  </r>
  <r>
    <x v="3"/>
    <x v="2"/>
    <s v="04"/>
    <x v="16"/>
    <x v="4"/>
    <s v="CMS_AppLock"/>
    <n v="199108691"/>
    <n v="127783.78"/>
    <n v="0.64177901706962648"/>
    <n v="7.4137848658750909E-3"/>
    <n v="8.6565638021636027E-2"/>
    <n v="1476149"/>
  </r>
  <r>
    <x v="0"/>
    <x v="2"/>
    <s v="04"/>
    <x v="16"/>
    <x v="4"/>
    <s v="CMS_结果页"/>
    <n v="11030165"/>
    <n v="31690.5"/>
    <n v="2.8730757880775131"/>
    <n v="1.9590912737932752E-2"/>
    <n v="0.14665349320425192"/>
    <n v="216091"/>
  </r>
  <r>
    <x v="2"/>
    <x v="2"/>
    <s v="04"/>
    <x v="16"/>
    <x v="4"/>
    <s v="CMS_充电屏保"/>
    <n v="15344594"/>
    <n v="9826.7099999999991"/>
    <n v="0.64040208558141054"/>
    <n v="8.1965022991158966E-3"/>
    <n v="7.8131142066596687E-2"/>
    <n v="125772"/>
  </r>
  <r>
    <x v="1"/>
    <x v="2"/>
    <s v="04"/>
    <x v="16"/>
    <x v="4"/>
    <s v="FM"/>
    <n v="935043"/>
    <n v="2216.94"/>
    <n v="2.3709497851970442"/>
    <n v="4.1884704767588231E-2"/>
    <n v="5.6606577469104281E-2"/>
    <n v="39164"/>
  </r>
  <r>
    <x v="1"/>
    <x v="2"/>
    <s v="04"/>
    <x v="16"/>
    <x v="4"/>
    <s v="PG_Android"/>
    <n v="16021337"/>
    <n v="7658.6899999999987"/>
    <n v="0.47803064126296069"/>
    <n v="7.3687982469877516E-3"/>
    <n v="6.4872266174253318E-2"/>
    <n v="118058"/>
  </r>
  <r>
    <x v="1"/>
    <x v="2"/>
    <s v="04"/>
    <x v="16"/>
    <x v="4"/>
    <s v="PG_IOS"/>
    <n v="2986563"/>
    <n v="2988.08"/>
    <n v="1.0005079417377098"/>
    <n v="1.1488456797998235E-2"/>
    <n v="8.708810585526508E-2"/>
    <n v="34311"/>
  </r>
  <r>
    <x v="0"/>
    <x v="1"/>
    <s v="04"/>
    <x v="16"/>
    <x v="5"/>
    <s v="BD_结果页"/>
    <n v="1736551"/>
    <n v="3806.95"/>
    <n v="2.19"/>
    <n v="8.199999999999999E-3"/>
    <m/>
    <n v="14299"/>
  </r>
  <r>
    <x v="1"/>
    <x v="2"/>
    <s v="04"/>
    <x v="15"/>
    <x v="2"/>
    <s v="BD_首页"/>
    <n v="1109670"/>
    <n v="275"/>
    <n v="0.248"/>
    <m/>
    <m/>
    <m/>
  </r>
  <r>
    <x v="1"/>
    <x v="2"/>
    <s v="04"/>
    <x v="15"/>
    <x v="2"/>
    <s v="PG_Android"/>
    <n v="40063794"/>
    <n v="2191"/>
    <n v="5.5E-2"/>
    <m/>
    <m/>
    <m/>
  </r>
  <r>
    <x v="1"/>
    <x v="2"/>
    <s v="04"/>
    <x v="15"/>
    <x v="2"/>
    <s v="PG_IOS"/>
    <n v="1844384"/>
    <n v="1107"/>
    <n v="0.6"/>
    <m/>
    <m/>
    <m/>
  </r>
  <r>
    <x v="0"/>
    <x v="1"/>
    <s v="04"/>
    <x v="15"/>
    <x v="3"/>
    <s v="BD_结果页"/>
    <n v="353603"/>
    <n v="762.05000000000007"/>
    <n v="3.51"/>
    <n v="3.3169967449371188E-2"/>
    <n v="3.51"/>
    <n v="11729"/>
  </r>
  <r>
    <x v="0"/>
    <x v="1"/>
    <s v="04"/>
    <x v="15"/>
    <x v="3"/>
    <s v="CM_结果页"/>
    <n v="2925899"/>
    <n v="6009.13"/>
    <n v="2.0537721910428215"/>
    <n v="1.3881545466880436E-2"/>
    <n v="2.0537721910428215"/>
    <n v="40616"/>
  </r>
  <r>
    <x v="0"/>
    <x v="1"/>
    <s v="04"/>
    <x v="15"/>
    <x v="3"/>
    <s v="CMS_结果页"/>
    <n v="568648"/>
    <n v="2445.12"/>
    <n v="8.68"/>
    <n v="3.5950183593365319E-2"/>
    <n v="8.68"/>
    <n v="20443"/>
  </r>
  <r>
    <x v="0"/>
    <x v="2"/>
    <s v="04"/>
    <x v="15"/>
    <x v="4"/>
    <s v="BD_结果页"/>
    <n v="6262314"/>
    <n v="10083.219999999999"/>
    <n v="1.6101428321863132"/>
    <n v="1.2901940081573681E-2"/>
    <n v="0.12479850487647902"/>
    <n v="80796"/>
  </r>
  <r>
    <x v="2"/>
    <x v="2"/>
    <s v="04"/>
    <x v="15"/>
    <x v="4"/>
    <s v="BD_充电屏保"/>
    <n v="14268782"/>
    <n v="21835.449999999997"/>
    <n v="1.5302952978046758"/>
    <n v="1.2022609918632158E-2"/>
    <n v="0.12728478326765685"/>
    <n v="171548"/>
  </r>
  <r>
    <x v="1"/>
    <x v="2"/>
    <s v="04"/>
    <x v="15"/>
    <x v="4"/>
    <s v="BD_首页"/>
    <n v="3899360"/>
    <n v="3867.36"/>
    <n v="0.99179352509129703"/>
    <n v="9.1804808994296501E-3"/>
    <n v="0.10803285099726243"/>
    <n v="35798"/>
  </r>
  <r>
    <x v="3"/>
    <x v="2"/>
    <s v="04"/>
    <x v="15"/>
    <x v="4"/>
    <s v="CM_AppLock"/>
    <n v="79550148"/>
    <n v="75747.77"/>
    <n v="0.95220149684699518"/>
    <n v="7.9094133174962798E-3"/>
    <n v="0.12038838515881405"/>
    <n v="629195"/>
  </r>
  <r>
    <x v="0"/>
    <x v="2"/>
    <s v="04"/>
    <x v="15"/>
    <x v="4"/>
    <s v="CM_结果页"/>
    <n v="28293213"/>
    <n v="33868.33"/>
    <n v="1.1970478573783756"/>
    <n v="8.5530406179036653E-3"/>
    <n v="0.13995582516849661"/>
    <n v="241993"/>
  </r>
  <r>
    <x v="2"/>
    <x v="2"/>
    <s v="04"/>
    <x v="15"/>
    <x v="4"/>
    <s v="CM_充电屏保"/>
    <n v="59102199"/>
    <n v="81323.73"/>
    <n v="1.3759848427974737"/>
    <n v="1.0714491350820974E-2"/>
    <n v="0.12842278720884326"/>
    <n v="633250"/>
  </r>
  <r>
    <x v="1"/>
    <x v="2"/>
    <s v="04"/>
    <x v="15"/>
    <x v="4"/>
    <s v="CM_卸载页"/>
    <n v="621293"/>
    <n v="1090.05"/>
    <n v="1.7544862086004509"/>
    <n v="1.5440379981747743E-2"/>
    <n v="0.11362973001146669"/>
    <n v="9593"/>
  </r>
  <r>
    <x v="1"/>
    <x v="2"/>
    <s v="04"/>
    <x v="15"/>
    <x v="4"/>
    <s v="CM_游戏盒子"/>
    <n v="679240"/>
    <n v="2398.58"/>
    <n v="3.5312702432130028"/>
    <n v="2.0659855132206584E-2"/>
    <n v="0.17092424998218483"/>
    <n v="14033"/>
  </r>
  <r>
    <x v="1"/>
    <x v="2"/>
    <s v="04"/>
    <x v="15"/>
    <x v="4"/>
    <s v="CMB"/>
    <n v="2607515"/>
    <n v="1775.81"/>
    <n v="0.68103539193446638"/>
    <n v="4.4705399585429038E-3"/>
    <n v="0.15233850905035601"/>
    <n v="11657"/>
  </r>
  <r>
    <x v="3"/>
    <x v="2"/>
    <s v="04"/>
    <x v="15"/>
    <x v="4"/>
    <s v="CMS_AppLock"/>
    <n v="205006889"/>
    <n v="139311.17000000001"/>
    <n v="0.67954384693872405"/>
    <n v="7.4941286485255623E-3"/>
    <n v="9.0676832332258067E-2"/>
    <n v="1536348"/>
  </r>
  <r>
    <x v="0"/>
    <x v="2"/>
    <s v="04"/>
    <x v="15"/>
    <x v="4"/>
    <s v="CMS_结果页"/>
    <n v="10672863"/>
    <n v="31475.31"/>
    <n v="2.9490971635258507"/>
    <n v="2.1092747091384947E-2"/>
    <n v="0.13981569829424306"/>
    <n v="225120"/>
  </r>
  <r>
    <x v="2"/>
    <x v="2"/>
    <s v="04"/>
    <x v="15"/>
    <x v="4"/>
    <s v="CMS_充电屏保"/>
    <n v="15771637"/>
    <n v="10535.41"/>
    <n v="0.66799724086979684"/>
    <n v="8.1441133853131422E-3"/>
    <n v="8.2022094888124189E-2"/>
    <n v="128446"/>
  </r>
  <r>
    <x v="1"/>
    <x v="2"/>
    <s v="04"/>
    <x v="15"/>
    <x v="4"/>
    <s v="FM"/>
    <n v="907062"/>
    <n v="2166.98"/>
    <n v="2.3890097920539057"/>
    <n v="4.1311398779796747E-2"/>
    <n v="5.7829312553373188E-2"/>
    <n v="37472"/>
  </r>
  <r>
    <x v="1"/>
    <x v="2"/>
    <s v="04"/>
    <x v="15"/>
    <x v="4"/>
    <s v="PG_Android"/>
    <n v="16276025"/>
    <n v="7864.2199999999993"/>
    <n v="0.48317817157444765"/>
    <n v="7.2819991367671158E-3"/>
    <n v="6.6352407148040027E-2"/>
    <n v="118522"/>
  </r>
  <r>
    <x v="1"/>
    <x v="2"/>
    <s v="04"/>
    <x v="15"/>
    <x v="4"/>
    <s v="PG_IOS"/>
    <n v="2987852"/>
    <n v="3046.13"/>
    <n v="1.0195049821744853"/>
    <n v="1.1458064187918277E-2"/>
    <n v="8.8977070249744411E-2"/>
    <n v="34235"/>
  </r>
  <r>
    <x v="0"/>
    <x v="1"/>
    <s v="04"/>
    <x v="15"/>
    <x v="5"/>
    <s v="BD_结果页"/>
    <n v="1532971"/>
    <n v="3192.68"/>
    <n v="2.08"/>
    <n v="8.3999999999999995E-3"/>
    <m/>
    <n v="12907"/>
  </r>
  <r>
    <x v="1"/>
    <x v="2"/>
    <s v="04"/>
    <x v="14"/>
    <x v="2"/>
    <s v="BD_首页"/>
    <n v="1102551"/>
    <n v="267"/>
    <n v="0.24199999999999999"/>
    <m/>
    <m/>
    <m/>
  </r>
  <r>
    <x v="1"/>
    <x v="2"/>
    <s v="04"/>
    <x v="14"/>
    <x v="2"/>
    <s v="PG_Android"/>
    <n v="40240462"/>
    <n v="2189"/>
    <n v="5.3999999999999999E-2"/>
    <m/>
    <m/>
    <m/>
  </r>
  <r>
    <x v="1"/>
    <x v="2"/>
    <s v="04"/>
    <x v="14"/>
    <x v="2"/>
    <s v="PG_IOS"/>
    <n v="1844966"/>
    <n v="1133"/>
    <n v="0.61399999999999999"/>
    <m/>
    <m/>
    <m/>
  </r>
  <r>
    <x v="0"/>
    <x v="1"/>
    <s v="04"/>
    <x v="14"/>
    <x v="3"/>
    <s v="BD_结果页"/>
    <n v="373299"/>
    <n v="876.72"/>
    <n v="2.3485731277072803"/>
    <n v="3.2740510957704146E-2"/>
    <m/>
    <n v="12222"/>
  </r>
  <r>
    <x v="0"/>
    <x v="1"/>
    <s v="04"/>
    <x v="14"/>
    <x v="3"/>
    <s v="CM_结果页"/>
    <n v="3039053"/>
    <n v="6483.41"/>
    <n v="2.1333652292342382"/>
    <n v="1.2971145945792982E-2"/>
    <m/>
    <n v="39420"/>
  </r>
  <r>
    <x v="0"/>
    <x v="1"/>
    <s v="04"/>
    <x v="14"/>
    <x v="3"/>
    <s v="CMS_结果页"/>
    <n v="614413"/>
    <n v="2935.06"/>
    <n v="4.7770148092569658"/>
    <n v="3.5013907583335641E-2"/>
    <m/>
    <n v="21513"/>
  </r>
  <r>
    <x v="0"/>
    <x v="2"/>
    <s v="04"/>
    <x v="14"/>
    <x v="4"/>
    <s v="BD_结果页"/>
    <n v="6272138"/>
    <n v="9781.61"/>
    <n v="1.559533607200607"/>
    <n v="1.2881572439892106E-2"/>
    <n v="0.12106702147410113"/>
    <n v="80795"/>
  </r>
  <r>
    <x v="2"/>
    <x v="2"/>
    <s v="04"/>
    <x v="14"/>
    <x v="4"/>
    <s v="BD_充电屏保"/>
    <n v="14920216"/>
    <n v="22338.120000000003"/>
    <n v="1.4971713546238208"/>
    <n v="1.1914639841675215E-2"/>
    <n v="0.12565812937013768"/>
    <n v="177769"/>
  </r>
  <r>
    <x v="1"/>
    <x v="2"/>
    <s v="04"/>
    <x v="14"/>
    <x v="4"/>
    <s v="BD_首页"/>
    <n v="3890186"/>
    <n v="3854.2200000000003"/>
    <n v="0.99075468370921094"/>
    <n v="9.3962088188071207E-3"/>
    <n v="0.1054419609881542"/>
    <n v="36553"/>
  </r>
  <r>
    <x v="3"/>
    <x v="2"/>
    <s v="04"/>
    <x v="14"/>
    <x v="4"/>
    <s v="CM_AppLock"/>
    <n v="80006864"/>
    <n v="76620.539999999994"/>
    <n v="0.95767458152090545"/>
    <n v="7.9309570238873511E-3"/>
    <n v="0.12075145264770357"/>
    <n v="634531"/>
  </r>
  <r>
    <x v="0"/>
    <x v="2"/>
    <s v="04"/>
    <x v="14"/>
    <x v="4"/>
    <s v="CM_结果页"/>
    <n v="28690752"/>
    <n v="34880.020000000004"/>
    <n v="1.2157234498419562"/>
    <n v="8.7299907649684462E-3"/>
    <n v="0.1392582744440452"/>
    <n v="250470"/>
  </r>
  <r>
    <x v="2"/>
    <x v="2"/>
    <s v="04"/>
    <x v="14"/>
    <x v="4"/>
    <s v="CM_充电屏保"/>
    <n v="64080307"/>
    <n v="87150.18"/>
    <n v="1.3600150199030725"/>
    <n v="1.1362788883018305E-2"/>
    <n v="0.11969024804602467"/>
    <n v="728131"/>
  </r>
  <r>
    <x v="1"/>
    <x v="2"/>
    <s v="04"/>
    <x v="14"/>
    <x v="4"/>
    <s v="CM_卸载页"/>
    <n v="630480"/>
    <n v="1167.47"/>
    <n v="1.8517161527724908"/>
    <n v="1.5821279025504377E-2"/>
    <n v="0.11703959899749374"/>
    <n v="9975"/>
  </r>
  <r>
    <x v="1"/>
    <x v="2"/>
    <s v="04"/>
    <x v="14"/>
    <x v="4"/>
    <s v="CM_游戏盒子"/>
    <n v="688532"/>
    <n v="2474.56"/>
    <n v="3.5939651316133454"/>
    <n v="2.062068284407987E-2"/>
    <n v="0.17428933652627129"/>
    <n v="14198"/>
  </r>
  <r>
    <x v="1"/>
    <x v="2"/>
    <s v="04"/>
    <x v="14"/>
    <x v="4"/>
    <s v="CMB"/>
    <n v="2596245"/>
    <n v="1821.54"/>
    <n v="0.70160558807046325"/>
    <n v="4.6051123834614993E-3"/>
    <n v="0.15235362997658081"/>
    <n v="11956"/>
  </r>
  <r>
    <x v="3"/>
    <x v="2"/>
    <s v="04"/>
    <x v="14"/>
    <x v="4"/>
    <s v="CMS_AppLock"/>
    <n v="207128301"/>
    <n v="145537.93"/>
    <n v="0.70264627912918576"/>
    <n v="7.5983146310846239E-3"/>
    <n v="9.2473964720369339E-2"/>
    <n v="1573826"/>
  </r>
  <r>
    <x v="0"/>
    <x v="2"/>
    <s v="04"/>
    <x v="14"/>
    <x v="4"/>
    <s v="CMS_结果页"/>
    <n v="10662493"/>
    <n v="31337.25"/>
    <n v="2.9390171698119754"/>
    <n v="2.0875136799620875E-2"/>
    <n v="0.1407903190299262"/>
    <n v="222581"/>
  </r>
  <r>
    <x v="2"/>
    <x v="2"/>
    <s v="04"/>
    <x v="14"/>
    <x v="4"/>
    <s v="CMS_充电屏保"/>
    <n v="15875049"/>
    <n v="10668.25"/>
    <n v="0.672013673784566"/>
    <n v="8.085644334074181E-3"/>
    <n v="8.3111950763477715E-2"/>
    <n v="128360"/>
  </r>
  <r>
    <x v="1"/>
    <x v="2"/>
    <s v="04"/>
    <x v="14"/>
    <x v="4"/>
    <s v="FM"/>
    <n v="901198"/>
    <n v="1997.8"/>
    <n v="2.2168269348134371"/>
    <n v="4.0643676528354482E-2"/>
    <n v="5.4542972589275963E-2"/>
    <n v="36628"/>
  </r>
  <r>
    <x v="1"/>
    <x v="2"/>
    <s v="04"/>
    <x v="14"/>
    <x v="4"/>
    <s v="PG_Android"/>
    <n v="16521022"/>
    <n v="8015.71"/>
    <n v="0.48518245420894662"/>
    <n v="7.274307848509614E-3"/>
    <n v="6.6698092012747651E-2"/>
    <n v="120179"/>
  </r>
  <r>
    <x v="1"/>
    <x v="2"/>
    <s v="04"/>
    <x v="14"/>
    <x v="4"/>
    <s v="PG_IOS"/>
    <n v="2999257"/>
    <n v="2951.57"/>
    <n v="0.98410039553129325"/>
    <n v="1.1222446092482238E-2"/>
    <n v="8.7690365132653977E-2"/>
    <n v="33659"/>
  </r>
  <r>
    <x v="0"/>
    <x v="1"/>
    <s v="04"/>
    <x v="14"/>
    <x v="5"/>
    <s v="BD_结果页"/>
    <n v="1554618"/>
    <n v="2985.17"/>
    <n v="1.92"/>
    <n v="8.5000000000000006E-3"/>
    <m/>
    <n v="13196"/>
  </r>
  <r>
    <x v="1"/>
    <x v="2"/>
    <s v="04"/>
    <x v="13"/>
    <x v="2"/>
    <s v="BD_首页"/>
    <n v="1258821"/>
    <n v="317"/>
    <n v="0.252"/>
    <m/>
    <m/>
    <m/>
  </r>
  <r>
    <x v="1"/>
    <x v="2"/>
    <s v="04"/>
    <x v="13"/>
    <x v="2"/>
    <s v="PG_Android"/>
    <n v="41860674"/>
    <n v="2261"/>
    <n v="5.3999999999999999E-2"/>
    <m/>
    <m/>
    <m/>
  </r>
  <r>
    <x v="1"/>
    <x v="2"/>
    <s v="04"/>
    <x v="13"/>
    <x v="2"/>
    <s v="PG_IOS"/>
    <n v="1978784"/>
    <n v="1163"/>
    <n v="0.58799999999999997"/>
    <m/>
    <m/>
    <m/>
  </r>
  <r>
    <x v="0"/>
    <x v="1"/>
    <s v="04"/>
    <x v="13"/>
    <x v="3"/>
    <s v="BD_结果页"/>
    <n v="375428"/>
    <n v="932.11"/>
    <n v="2.482792972287629"/>
    <m/>
    <m/>
    <n v="12437"/>
  </r>
  <r>
    <x v="0"/>
    <x v="1"/>
    <s v="04"/>
    <x v="13"/>
    <x v="3"/>
    <s v="CM_结果页"/>
    <n v="2876119"/>
    <n v="6546.83"/>
    <n v="2.2762722961045769"/>
    <m/>
    <m/>
    <n v="37344"/>
  </r>
  <r>
    <x v="0"/>
    <x v="1"/>
    <s v="04"/>
    <x v="13"/>
    <x v="3"/>
    <s v="CMS_结果页"/>
    <n v="553929"/>
    <n v="2869.95"/>
    <n v="5.1810791635751157"/>
    <m/>
    <m/>
    <n v="20787"/>
  </r>
  <r>
    <x v="0"/>
    <x v="2"/>
    <s v="04"/>
    <x v="13"/>
    <x v="4"/>
    <s v="BD_结果页"/>
    <n v="6551566"/>
    <n v="9938.73"/>
    <n v="1.5170006682371817"/>
    <n v="1.3119764038094098E-2"/>
    <n v="0.11562713047524867"/>
    <n v="85955"/>
  </r>
  <r>
    <x v="2"/>
    <x v="2"/>
    <s v="04"/>
    <x v="13"/>
    <x v="4"/>
    <s v="BD_充电屏保"/>
    <n v="15340782"/>
    <n v="22847.23"/>
    <n v="1.4893132566514535"/>
    <n v="1.1975008835925052E-2"/>
    <n v="0.1243684474105364"/>
    <n v="183706"/>
  </r>
  <r>
    <x v="1"/>
    <x v="2"/>
    <s v="04"/>
    <x v="13"/>
    <x v="4"/>
    <s v="BD_首页"/>
    <n v="4427700"/>
    <n v="4248.76"/>
    <n v="0.95958624116358382"/>
    <n v="9.1880660388011827E-3"/>
    <n v="0.10443832653261885"/>
    <n v="40682"/>
  </r>
  <r>
    <x v="3"/>
    <x v="2"/>
    <s v="04"/>
    <x v="13"/>
    <x v="4"/>
    <s v="CM_AppLock"/>
    <n v="82046232"/>
    <n v="77660.53"/>
    <n v="0.94654596691289861"/>
    <n v="8.1915644828150069E-3"/>
    <n v="0.11555130511377247"/>
    <n v="672087"/>
  </r>
  <r>
    <x v="0"/>
    <x v="2"/>
    <s v="04"/>
    <x v="13"/>
    <x v="4"/>
    <s v="CM_结果页"/>
    <n v="28615925"/>
    <n v="35970.36"/>
    <n v="1.2570049718819154"/>
    <n v="8.9345705232313829E-3"/>
    <n v="0.14069002741804898"/>
    <n v="255671"/>
  </r>
  <r>
    <x v="2"/>
    <x v="2"/>
    <s v="04"/>
    <x v="13"/>
    <x v="4"/>
    <s v="CM_充电屏保"/>
    <n v="70403698"/>
    <n v="96725.78"/>
    <n v="1.3738735712433743"/>
    <n v="1.1572488706488117E-2"/>
    <n v="0.11871893817214199"/>
    <n v="814746"/>
  </r>
  <r>
    <x v="1"/>
    <x v="2"/>
    <s v="04"/>
    <x v="13"/>
    <x v="4"/>
    <s v="CM_卸载页"/>
    <n v="624128"/>
    <n v="1194.2"/>
    <n v="1.9133895611156686"/>
    <n v="1.5774007895816244E-2"/>
    <n v="0.12130015236160488"/>
    <n v="9845"/>
  </r>
  <r>
    <x v="1"/>
    <x v="2"/>
    <s v="04"/>
    <x v="13"/>
    <x v="4"/>
    <s v="CM_游戏盒子"/>
    <n v="721637"/>
    <n v="2875.32"/>
    <n v="3.9844409308281032"/>
    <n v="2.1593959289781427E-2"/>
    <n v="0.18451646024513893"/>
    <n v="15583"/>
  </r>
  <r>
    <x v="1"/>
    <x v="2"/>
    <s v="04"/>
    <x v="13"/>
    <x v="4"/>
    <s v="CMB"/>
    <n v="2548706"/>
    <n v="1747.88"/>
    <n v="0.68579114264258023"/>
    <n v="4.5595686595472371E-3"/>
    <n v="0.15040702177093193"/>
    <n v="11621"/>
  </r>
  <r>
    <x v="3"/>
    <x v="2"/>
    <s v="04"/>
    <x v="13"/>
    <x v="4"/>
    <s v="CMS_AppLock"/>
    <n v="210571975"/>
    <n v="146368.14000000001"/>
    <n v="0.69509791129612575"/>
    <n v="7.9191687307867062E-3"/>
    <n v="8.7774100404484412E-2"/>
    <n v="1667555"/>
  </r>
  <r>
    <x v="0"/>
    <x v="2"/>
    <s v="04"/>
    <x v="13"/>
    <x v="4"/>
    <s v="CMS_结果页"/>
    <n v="11001629"/>
    <n v="32566.42"/>
    <n v="2.9601452657601888"/>
    <n v="2.1594347527988809E-2"/>
    <n v="0.13707963447024704"/>
    <n v="237573"/>
  </r>
  <r>
    <x v="2"/>
    <x v="2"/>
    <s v="04"/>
    <x v="13"/>
    <x v="4"/>
    <s v="CMS_充电屏保"/>
    <n v="15731162"/>
    <n v="10299.299999999999"/>
    <n v="0.6547068805216042"/>
    <n v="8.1952623715908588E-3"/>
    <n v="7.9888458823620667E-2"/>
    <n v="128921"/>
  </r>
  <r>
    <x v="1"/>
    <x v="2"/>
    <s v="04"/>
    <x v="13"/>
    <x v="4"/>
    <s v="FM"/>
    <n v="975876"/>
    <n v="2244.79"/>
    <n v="2.30028200304137"/>
    <n v="4.5937188741192528E-2"/>
    <n v="5.0074505342523813E-2"/>
    <n v="44829"/>
  </r>
  <r>
    <x v="1"/>
    <x v="2"/>
    <s v="04"/>
    <x v="13"/>
    <x v="4"/>
    <s v="PG_Android"/>
    <n v="17356227"/>
    <n v="8209.4900000000016"/>
    <n v="0.47299969054334229"/>
    <n v="7.2367110662933829E-3"/>
    <n v="6.5361140746166474E-2"/>
    <n v="125602"/>
  </r>
  <r>
    <x v="1"/>
    <x v="2"/>
    <s v="04"/>
    <x v="13"/>
    <x v="4"/>
    <s v="PG_IOS"/>
    <n v="3093890"/>
    <n v="3224.96"/>
    <n v="1.042364143521586"/>
    <n v="1.1708561067135548E-2"/>
    <n v="8.9025810904071773E-2"/>
    <n v="36225"/>
  </r>
  <r>
    <x v="0"/>
    <x v="1"/>
    <s v="04"/>
    <x v="13"/>
    <x v="5"/>
    <s v="BD_结果页"/>
    <n v="1517418"/>
    <n v="3265.57"/>
    <n v="2.15"/>
    <n v="8.5000000000000006E-3"/>
    <m/>
    <n v="12948"/>
  </r>
  <r>
    <x v="1"/>
    <x v="2"/>
    <s v="04"/>
    <x v="12"/>
    <x v="2"/>
    <s v="BD_首页"/>
    <n v="1104179"/>
    <n v="288"/>
    <n v="0.26100000000000001"/>
    <m/>
    <m/>
    <m/>
  </r>
  <r>
    <x v="1"/>
    <x v="2"/>
    <s v="04"/>
    <x v="12"/>
    <x v="2"/>
    <s v="PG_Android"/>
    <n v="47700383"/>
    <n v="2445"/>
    <n v="5.0999999999999997E-2"/>
    <m/>
    <m/>
    <m/>
  </r>
  <r>
    <x v="1"/>
    <x v="2"/>
    <s v="04"/>
    <x v="12"/>
    <x v="2"/>
    <s v="PG_IOS"/>
    <n v="2382905"/>
    <n v="1407"/>
    <n v="0.59"/>
    <m/>
    <m/>
    <m/>
  </r>
  <r>
    <x v="0"/>
    <x v="1"/>
    <s v="04"/>
    <x v="12"/>
    <x v="3"/>
    <s v="BD_结果页"/>
    <n v="325031"/>
    <n v="876.89"/>
    <n v="2.6978657420369134"/>
    <m/>
    <m/>
    <n v="11268"/>
  </r>
  <r>
    <x v="0"/>
    <x v="1"/>
    <s v="04"/>
    <x v="12"/>
    <x v="3"/>
    <s v="CM_结果页"/>
    <n v="2493066"/>
    <n v="6128.56"/>
    <n v="2.4582421805118679"/>
    <m/>
    <m/>
    <n v="35319"/>
  </r>
  <r>
    <x v="0"/>
    <x v="1"/>
    <s v="04"/>
    <x v="12"/>
    <x v="3"/>
    <s v="CMS_结果页"/>
    <n v="471822"/>
    <n v="2580.96"/>
    <n v="5.4701985070641044"/>
    <m/>
    <m/>
    <n v="18846"/>
  </r>
  <r>
    <x v="0"/>
    <x v="2"/>
    <s v="04"/>
    <x v="12"/>
    <x v="4"/>
    <s v="BD_结果页"/>
    <n v="6991349"/>
    <n v="10119.76"/>
    <n v="1.4474688647355467"/>
    <n v="1.2768065218886942E-2"/>
    <n v="0.11336634328859813"/>
    <n v="89266"/>
  </r>
  <r>
    <x v="2"/>
    <x v="2"/>
    <s v="04"/>
    <x v="12"/>
    <x v="4"/>
    <s v="BD_充电屏保"/>
    <n v="15093398"/>
    <n v="20203.29"/>
    <n v="1.3385514646867458"/>
    <n v="1.1987890334568796E-2"/>
    <n v="0.1116586344493694"/>
    <n v="180938"/>
  </r>
  <r>
    <x v="1"/>
    <x v="2"/>
    <s v="04"/>
    <x v="12"/>
    <x v="4"/>
    <s v="BD_首页"/>
    <n v="3808880"/>
    <n v="3482.04"/>
    <n v="0.91418999810968049"/>
    <n v="9.4618365503770143E-3"/>
    <n v="9.66186631149588E-2"/>
    <n v="36039"/>
  </r>
  <r>
    <x v="3"/>
    <x v="2"/>
    <s v="04"/>
    <x v="12"/>
    <x v="4"/>
    <s v="CM_AppLock"/>
    <n v="77665571"/>
    <n v="65464.76"/>
    <n v="0.84290579670108912"/>
    <n v="8.2664299216959336E-3"/>
    <n v="0.10196733108313331"/>
    <n v="642017"/>
  </r>
  <r>
    <x v="0"/>
    <x v="2"/>
    <s v="04"/>
    <x v="12"/>
    <x v="4"/>
    <s v="CM_结果页"/>
    <n v="28676285"/>
    <n v="33520.92"/>
    <n v="1.1689422113080548"/>
    <n v="8.9502876680155746E-3"/>
    <n v="0.13060387047506242"/>
    <n v="256661"/>
  </r>
  <r>
    <x v="2"/>
    <x v="2"/>
    <s v="04"/>
    <x v="12"/>
    <x v="4"/>
    <s v="CM_充电屏保"/>
    <n v="71078233"/>
    <n v="82882.86"/>
    <n v="1.1660793537171921"/>
    <n v="1.1444769596340415E-2"/>
    <n v="0.10188753420514976"/>
    <n v="813474"/>
  </r>
  <r>
    <x v="1"/>
    <x v="2"/>
    <s v="04"/>
    <x v="12"/>
    <x v="4"/>
    <s v="CM_卸载页"/>
    <n v="653087"/>
    <n v="1109.47"/>
    <n v="1.698808887636716"/>
    <n v="1.5204712389007896E-2"/>
    <n v="0.11172910372608258"/>
    <n v="9930"/>
  </r>
  <r>
    <x v="1"/>
    <x v="2"/>
    <s v="04"/>
    <x v="12"/>
    <x v="4"/>
    <s v="CM_游戏盒子"/>
    <n v="726717"/>
    <n v="3236.95"/>
    <n v="4.4542098230810616"/>
    <n v="2.0829291182124541E-2"/>
    <n v="0.21384356213252295"/>
    <n v="15137"/>
  </r>
  <r>
    <x v="1"/>
    <x v="2"/>
    <s v="04"/>
    <x v="12"/>
    <x v="4"/>
    <s v="CMB"/>
    <n v="2615276"/>
    <n v="1687.96"/>
    <n v="0.6454232746371702"/>
    <n v="4.4568909744134083E-3"/>
    <n v="0.1448146877144818"/>
    <n v="11656"/>
  </r>
  <r>
    <x v="3"/>
    <x v="2"/>
    <s v="04"/>
    <x v="12"/>
    <x v="4"/>
    <s v="CMS_AppLock"/>
    <n v="206205678"/>
    <n v="131866.42000000001"/>
    <n v="0.63948976225572229"/>
    <n v="7.9496453051113372E-3"/>
    <n v="8.044255280729988E-2"/>
    <n v="1639262"/>
  </r>
  <r>
    <x v="0"/>
    <x v="2"/>
    <s v="04"/>
    <x v="12"/>
    <x v="4"/>
    <s v="CMS_结果页"/>
    <n v="11071455"/>
    <n v="30943.759999999998"/>
    <n v="2.7949135863353098"/>
    <n v="2.0376725552332553E-2"/>
    <n v="0.13716205673758863"/>
    <n v="225600"/>
  </r>
  <r>
    <x v="2"/>
    <x v="2"/>
    <s v="04"/>
    <x v="12"/>
    <x v="4"/>
    <s v="CMS_充电屏保"/>
    <n v="15019402"/>
    <n v="9097.9500000000007"/>
    <n v="0.60574648711047219"/>
    <n v="8.4380190369763054E-3"/>
    <n v="7.1787760190635513E-2"/>
    <n v="126734"/>
  </r>
  <r>
    <x v="1"/>
    <x v="2"/>
    <s v="04"/>
    <x v="12"/>
    <x v="4"/>
    <s v="FM"/>
    <n v="980617"/>
    <n v="2209.96"/>
    <n v="2.2536423496635281"/>
    <n v="4.3238083777866386E-2"/>
    <n v="5.2121698113207549E-2"/>
    <n v="42400"/>
  </r>
  <r>
    <x v="1"/>
    <x v="2"/>
    <s v="04"/>
    <x v="12"/>
    <x v="4"/>
    <s v="PG_Android"/>
    <n v="19839218"/>
    <n v="9553.7300000000014"/>
    <n v="0.481557791239554"/>
    <n v="7.189597896449346E-3"/>
    <n v="6.6979794722230021E-2"/>
    <n v="142636"/>
  </r>
  <r>
    <x v="1"/>
    <x v="2"/>
    <s v="04"/>
    <x v="12"/>
    <x v="4"/>
    <s v="PG_IOS"/>
    <n v="3700270"/>
    <n v="3594.42"/>
    <n v="0.97139397935826299"/>
    <n v="1.1339172546868202E-2"/>
    <n v="8.5667095667095669E-2"/>
    <n v="41958"/>
  </r>
  <r>
    <x v="0"/>
    <x v="1"/>
    <s v="04"/>
    <x v="12"/>
    <x v="5"/>
    <s v="BD_结果页"/>
    <n v="1724424"/>
    <n v="4574.66"/>
    <n v="2.65"/>
    <n v="7.0999999999999995E-3"/>
    <m/>
    <n v="12197"/>
  </r>
  <r>
    <x v="1"/>
    <x v="2"/>
    <s v="04"/>
    <x v="11"/>
    <x v="2"/>
    <s v="BD_首页"/>
    <n v="1063568"/>
    <n v="277"/>
    <n v="0.26100000000000001"/>
    <m/>
    <m/>
    <m/>
  </r>
  <r>
    <x v="1"/>
    <x v="2"/>
    <s v="04"/>
    <x v="11"/>
    <x v="2"/>
    <s v="PG_Android"/>
    <n v="48351002"/>
    <n v="2476"/>
    <n v="5.0999999999999997E-2"/>
    <m/>
    <m/>
    <m/>
  </r>
  <r>
    <x v="1"/>
    <x v="2"/>
    <s v="04"/>
    <x v="11"/>
    <x v="2"/>
    <s v="PG_IOS"/>
    <n v="2361821"/>
    <n v="1220"/>
    <n v="0.51700000000000002"/>
    <m/>
    <m/>
    <m/>
  </r>
  <r>
    <x v="0"/>
    <x v="1"/>
    <s v="04"/>
    <x v="11"/>
    <x v="3"/>
    <s v="BD_结果页"/>
    <n v="353193"/>
    <n v="938.39"/>
    <n v="2.6568759856509048"/>
    <m/>
    <m/>
    <n v="12121"/>
  </r>
  <r>
    <x v="0"/>
    <x v="1"/>
    <s v="04"/>
    <x v="11"/>
    <x v="3"/>
    <s v="CM_结果页"/>
    <n v="2516229"/>
    <n v="6132.08"/>
    <n v="2.4370118935915612"/>
    <m/>
    <m/>
    <n v="35378"/>
  </r>
  <r>
    <x v="0"/>
    <x v="1"/>
    <s v="04"/>
    <x v="11"/>
    <x v="3"/>
    <s v="CMS_结果页"/>
    <n v="481470"/>
    <n v="2607.6"/>
    <n v="5.4159137640974517"/>
    <m/>
    <m/>
    <n v="19359"/>
  </r>
  <r>
    <x v="0"/>
    <x v="2"/>
    <s v="04"/>
    <x v="11"/>
    <x v="4"/>
    <s v="BD_结果页"/>
    <n v="6991349"/>
    <n v="10119.76"/>
    <n v="1.4474688647355467"/>
    <n v="1.2768065218886942E-2"/>
    <n v="0.11336634328859813"/>
    <n v="89266"/>
  </r>
  <r>
    <x v="2"/>
    <x v="2"/>
    <s v="04"/>
    <x v="11"/>
    <x v="4"/>
    <s v="BD_充电屏保"/>
    <n v="15093398"/>
    <n v="20203.29"/>
    <n v="1.3385514646867458"/>
    <n v="1.1987890334568796E-2"/>
    <n v="0.1116586344493694"/>
    <n v="180938"/>
  </r>
  <r>
    <x v="1"/>
    <x v="2"/>
    <s v="04"/>
    <x v="11"/>
    <x v="4"/>
    <s v="BD_首页"/>
    <n v="3808880"/>
    <n v="3482.04"/>
    <n v="0.91418999810968049"/>
    <n v="9.4618365503770143E-3"/>
    <n v="9.66186631149588E-2"/>
    <n v="36039"/>
  </r>
  <r>
    <x v="3"/>
    <x v="2"/>
    <s v="04"/>
    <x v="11"/>
    <x v="4"/>
    <s v="CM_AppLock"/>
    <n v="77665571"/>
    <n v="65464.76"/>
    <n v="0.84290579670108912"/>
    <n v="8.2664299216959336E-3"/>
    <n v="0.10196733108313331"/>
    <n v="642017"/>
  </r>
  <r>
    <x v="0"/>
    <x v="2"/>
    <s v="04"/>
    <x v="11"/>
    <x v="4"/>
    <s v="CM_结果页"/>
    <n v="28676285"/>
    <n v="33520.92"/>
    <n v="1.1689422113080548"/>
    <n v="8.9502876680155746E-3"/>
    <n v="0.13060387047506242"/>
    <n v="256661"/>
  </r>
  <r>
    <x v="2"/>
    <x v="2"/>
    <s v="04"/>
    <x v="11"/>
    <x v="4"/>
    <s v="CM_充电屏保"/>
    <n v="71078233"/>
    <n v="82882.86"/>
    <n v="1.1660793537171921"/>
    <n v="1.1444769596340415E-2"/>
    <n v="0.10188753420514976"/>
    <n v="813474"/>
  </r>
  <r>
    <x v="1"/>
    <x v="2"/>
    <s v="04"/>
    <x v="11"/>
    <x v="4"/>
    <s v="CM_卸载页"/>
    <n v="653087"/>
    <n v="1109.47"/>
    <n v="1.698808887636716"/>
    <n v="1.5204712389007896E-2"/>
    <n v="0.11172910372608258"/>
    <n v="9930"/>
  </r>
  <r>
    <x v="1"/>
    <x v="2"/>
    <s v="04"/>
    <x v="11"/>
    <x v="4"/>
    <s v="CM_游戏盒子"/>
    <n v="726717"/>
    <n v="3236.95"/>
    <n v="4.4542098230810616"/>
    <n v="2.0829291182124541E-2"/>
    <n v="0.21384356213252295"/>
    <n v="15137"/>
  </r>
  <r>
    <x v="1"/>
    <x v="2"/>
    <s v="04"/>
    <x v="11"/>
    <x v="4"/>
    <s v="CMB"/>
    <n v="2615276"/>
    <n v="1687.96"/>
    <n v="0.6454232746371702"/>
    <n v="4.4568909744134083E-3"/>
    <n v="0.1448146877144818"/>
    <n v="11656"/>
  </r>
  <r>
    <x v="3"/>
    <x v="2"/>
    <s v="04"/>
    <x v="11"/>
    <x v="4"/>
    <s v="CMS_AppLock"/>
    <n v="206205678"/>
    <n v="131866.42000000001"/>
    <n v="0.63948976225572229"/>
    <n v="7.9496453051113372E-3"/>
    <n v="8.044255280729988E-2"/>
    <n v="1639262"/>
  </r>
  <r>
    <x v="0"/>
    <x v="2"/>
    <s v="04"/>
    <x v="11"/>
    <x v="4"/>
    <s v="CMS_结果页"/>
    <n v="11071455"/>
    <n v="30943.759999999998"/>
    <n v="2.7949135863353098"/>
    <n v="2.0376725552332553E-2"/>
    <n v="0.13716205673758863"/>
    <n v="225600"/>
  </r>
  <r>
    <x v="2"/>
    <x v="2"/>
    <s v="04"/>
    <x v="11"/>
    <x v="4"/>
    <s v="CMS_充电屏保"/>
    <n v="15019402"/>
    <n v="9097.9500000000007"/>
    <n v="0.60574648711047219"/>
    <n v="8.4380190369763054E-3"/>
    <n v="7.1787760190635513E-2"/>
    <n v="126734"/>
  </r>
  <r>
    <x v="1"/>
    <x v="2"/>
    <s v="04"/>
    <x v="11"/>
    <x v="4"/>
    <s v="FM"/>
    <n v="980617"/>
    <n v="2209.96"/>
    <n v="2.2536423496635281"/>
    <n v="4.3238083777866386E-2"/>
    <n v="5.2121698113207549E-2"/>
    <n v="42400"/>
  </r>
  <r>
    <x v="1"/>
    <x v="2"/>
    <s v="04"/>
    <x v="11"/>
    <x v="4"/>
    <s v="PG_Android"/>
    <n v="19839218"/>
    <n v="9553.7300000000014"/>
    <n v="0.481557791239554"/>
    <n v="7.189597896449346E-3"/>
    <n v="6.6979794722230021E-2"/>
    <n v="142636"/>
  </r>
  <r>
    <x v="1"/>
    <x v="2"/>
    <s v="04"/>
    <x v="11"/>
    <x v="4"/>
    <s v="PG_IOS"/>
    <n v="3700270"/>
    <n v="3594.42"/>
    <n v="0.97139397935826299"/>
    <n v="1.1339172546868202E-2"/>
    <n v="8.5667095667095669E-2"/>
    <n v="41958"/>
  </r>
  <r>
    <x v="0"/>
    <x v="1"/>
    <s v="04"/>
    <x v="11"/>
    <x v="5"/>
    <s v="BD_结果页"/>
    <n v="2579737"/>
    <n v="5758.51"/>
    <n v="2.23"/>
    <n v="1.8E-3"/>
    <m/>
    <n v="4705"/>
  </r>
  <r>
    <x v="1"/>
    <x v="2"/>
    <s v="04"/>
    <x v="10"/>
    <x v="2"/>
    <s v="BD_首页"/>
    <n v="1059078"/>
    <n v="279"/>
    <n v="0.26300000000000001"/>
    <m/>
    <m/>
    <m/>
  </r>
  <r>
    <x v="1"/>
    <x v="2"/>
    <s v="04"/>
    <x v="10"/>
    <x v="2"/>
    <s v="PG_Android"/>
    <n v="43088030"/>
    <n v="2311"/>
    <n v="5.3999999999999999E-2"/>
    <m/>
    <m/>
    <m/>
  </r>
  <r>
    <x v="1"/>
    <x v="2"/>
    <s v="04"/>
    <x v="10"/>
    <x v="2"/>
    <s v="PG_IOS"/>
    <n v="1894914"/>
    <n v="953"/>
    <n v="0.503"/>
    <m/>
    <m/>
    <m/>
  </r>
  <r>
    <x v="0"/>
    <x v="1"/>
    <s v="04"/>
    <x v="10"/>
    <x v="3"/>
    <s v="BD_结果页"/>
    <n v="392005"/>
    <n v="921.47"/>
    <n v="2.3506587926174412"/>
    <n v="3.5724034132217704E-2"/>
    <m/>
    <n v="14004"/>
  </r>
  <r>
    <x v="0"/>
    <x v="1"/>
    <s v="04"/>
    <x v="10"/>
    <x v="3"/>
    <s v="CM_结果页"/>
    <n v="3388904"/>
    <n v="6723.5400000000009"/>
    <n v="1.983986563207456"/>
    <n v="1.3559251014487279E-2"/>
    <m/>
    <n v="45951"/>
  </r>
  <r>
    <x v="0"/>
    <x v="1"/>
    <s v="04"/>
    <x v="10"/>
    <x v="3"/>
    <s v="CMS_结果页"/>
    <n v="723791"/>
    <n v="3207.74"/>
    <n v="4.4318594732457299"/>
    <n v="4.0680251619597367E-2"/>
    <m/>
    <n v="29444"/>
  </r>
  <r>
    <x v="0"/>
    <x v="2"/>
    <s v="04"/>
    <x v="10"/>
    <x v="4"/>
    <s v="BD_结果页"/>
    <n v="5781153"/>
    <n v="7604.18"/>
    <n v="1.3153396908886514"/>
    <n v="1.3084587105720953E-2"/>
    <n v="0.10052588440590134"/>
    <n v="75644"/>
  </r>
  <r>
    <x v="2"/>
    <x v="2"/>
    <s v="04"/>
    <x v="10"/>
    <x v="4"/>
    <s v="BD_充电屏保"/>
    <n v="15861449"/>
    <n v="19898.66"/>
    <n v="1.2545297721538555"/>
    <n v="1.1802074324987585E-2"/>
    <n v="0.10629739633970449"/>
    <n v="187198"/>
  </r>
  <r>
    <x v="1"/>
    <x v="2"/>
    <s v="04"/>
    <x v="10"/>
    <x v="4"/>
    <s v="BD_首页"/>
    <n v="3670976"/>
    <n v="3174.21"/>
    <n v="0.86467740459213027"/>
    <n v="8.9880729266549279E-3"/>
    <n v="9.6202757993635396E-2"/>
    <n v="32995"/>
  </r>
  <r>
    <x v="3"/>
    <x v="2"/>
    <s v="04"/>
    <x v="10"/>
    <x v="4"/>
    <s v="CM_AppLock"/>
    <n v="80930414"/>
    <n v="65462.41"/>
    <n v="0.80887279286622704"/>
    <n v="8.1068039513550495E-3"/>
    <n v="9.9777026522397186E-2"/>
    <n v="656087"/>
  </r>
  <r>
    <x v="0"/>
    <x v="2"/>
    <s v="04"/>
    <x v="10"/>
    <x v="4"/>
    <s v="CM_结果页"/>
    <n v="28060693"/>
    <n v="31910.17"/>
    <n v="1.1371839604959151"/>
    <n v="8.0542201862227707E-3"/>
    <n v="0.14119106930316316"/>
    <n v="226007"/>
  </r>
  <r>
    <x v="2"/>
    <x v="2"/>
    <s v="04"/>
    <x v="10"/>
    <x v="4"/>
    <s v="CM_充电屏保"/>
    <n v="75739540"/>
    <n v="86183.85"/>
    <n v="1.1378977215863735"/>
    <n v="1.1059599781039072E-2"/>
    <n v="0.1028877847403865"/>
    <n v="837649"/>
  </r>
  <r>
    <x v="1"/>
    <x v="2"/>
    <s v="04"/>
    <x v="10"/>
    <x v="4"/>
    <s v="CM_卸载页"/>
    <n v="599489"/>
    <n v="1014.22"/>
    <n v="1.6918075227402003"/>
    <n v="1.5414794933685189E-2"/>
    <n v="0.10975219132128558"/>
    <n v="9241"/>
  </r>
  <r>
    <x v="1"/>
    <x v="2"/>
    <s v="04"/>
    <x v="10"/>
    <x v="4"/>
    <s v="CM_游戏盒子"/>
    <n v="657190"/>
    <n v="2378.9699999999998"/>
    <n v="3.6199120497877324"/>
    <n v="1.9149713172750649E-2"/>
    <n v="0.1890321811680572"/>
    <n v="12585"/>
  </r>
  <r>
    <x v="1"/>
    <x v="2"/>
    <s v="04"/>
    <x v="10"/>
    <x v="4"/>
    <s v="CMB"/>
    <n v="2628002"/>
    <n v="1537.97"/>
    <n v="0.58522405995124815"/>
    <n v="4.3120210715212543E-3"/>
    <n v="0.13571920225908932"/>
    <n v="11332"/>
  </r>
  <r>
    <x v="3"/>
    <x v="2"/>
    <s v="04"/>
    <x v="10"/>
    <x v="4"/>
    <s v="CMS_AppLock"/>
    <n v="211301923"/>
    <n v="133145.70000000001"/>
    <n v="0.63012062602004815"/>
    <n v="7.9475519018347984E-3"/>
    <n v="7.9284870838600807E-2"/>
    <n v="1679333"/>
  </r>
  <r>
    <x v="0"/>
    <x v="2"/>
    <s v="04"/>
    <x v="10"/>
    <x v="4"/>
    <s v="CMS_结果页"/>
    <n v="10946200"/>
    <n v="29081"/>
    <n v="2.6567210538817125"/>
    <n v="1.8180921232939285E-2"/>
    <n v="0.14612686672160471"/>
    <n v="199012"/>
  </r>
  <r>
    <x v="2"/>
    <x v="2"/>
    <s v="04"/>
    <x v="10"/>
    <x v="4"/>
    <s v="CMS_充电屏保"/>
    <n v="15150440"/>
    <n v="9028.09"/>
    <n v="0.59589622479611148"/>
    <n v="8.3214084871462476E-3"/>
    <n v="7.1610019591823781E-2"/>
    <n v="126073"/>
  </r>
  <r>
    <x v="1"/>
    <x v="2"/>
    <s v="04"/>
    <x v="10"/>
    <x v="4"/>
    <s v="FM"/>
    <n v="927976"/>
    <n v="1763.71"/>
    <n v="1.9005987223807512"/>
    <n v="4.1654094502444027E-2"/>
    <n v="4.5628136803435609E-2"/>
    <n v="38654"/>
  </r>
  <r>
    <x v="1"/>
    <x v="2"/>
    <s v="04"/>
    <x v="10"/>
    <x v="4"/>
    <s v="PG_Android"/>
    <n v="16470291"/>
    <n v="7573.5999999999995"/>
    <n v="0.45983401264737817"/>
    <n v="7.4452236454110006E-3"/>
    <n v="6.176228338430173E-2"/>
    <n v="122625"/>
  </r>
  <r>
    <x v="1"/>
    <x v="2"/>
    <s v="04"/>
    <x v="10"/>
    <x v="4"/>
    <s v="PG_IOS"/>
    <n v="3085417"/>
    <n v="2977.2400000000002"/>
    <n v="0.96493926104640004"/>
    <n v="1.1292476835384001E-2"/>
    <n v="8.5449744561161819E-2"/>
    <n v="34842"/>
  </r>
  <r>
    <x v="0"/>
    <x v="1"/>
    <s v="04"/>
    <x v="10"/>
    <x v="5"/>
    <s v="BD_结果页"/>
    <n v="2897201"/>
    <n v="4696.51"/>
    <n v="1.62"/>
    <n v="6.1999999999999998E-3"/>
    <m/>
    <n v="17884"/>
  </r>
  <r>
    <x v="1"/>
    <x v="2"/>
    <s v="04"/>
    <x v="9"/>
    <x v="2"/>
    <s v="BD_首页"/>
    <n v="1044315"/>
    <n v="262"/>
    <n v="0.251"/>
    <m/>
    <m/>
    <m/>
  </r>
  <r>
    <x v="1"/>
    <x v="2"/>
    <s v="04"/>
    <x v="9"/>
    <x v="2"/>
    <s v="PG_Android"/>
    <n v="41076288"/>
    <n v="2245"/>
    <n v="5.5E-2"/>
    <m/>
    <m/>
    <m/>
  </r>
  <r>
    <x v="1"/>
    <x v="2"/>
    <s v="04"/>
    <x v="9"/>
    <x v="2"/>
    <s v="PG_IOS"/>
    <n v="1848043"/>
    <n v="971"/>
    <n v="0.52600000000000002"/>
    <m/>
    <m/>
    <m/>
  </r>
  <r>
    <x v="0"/>
    <x v="1"/>
    <s v="04"/>
    <x v="9"/>
    <x v="3"/>
    <s v="BD_结果页"/>
    <n v="351406"/>
    <n v="881.9"/>
    <n v="2.5096327325088361"/>
    <n v="3.9253740687410006E-2"/>
    <m/>
    <n v="13794"/>
  </r>
  <r>
    <x v="0"/>
    <x v="1"/>
    <s v="04"/>
    <x v="9"/>
    <x v="3"/>
    <s v="CM_结果页"/>
    <n v="3359181"/>
    <n v="6324.97"/>
    <n v="1.8828905021789537"/>
    <n v="1.2802525377465519E-2"/>
    <m/>
    <n v="43006"/>
  </r>
  <r>
    <x v="0"/>
    <x v="1"/>
    <s v="04"/>
    <x v="9"/>
    <x v="3"/>
    <s v="CMS_结果页"/>
    <n v="708154"/>
    <n v="2635.92"/>
    <n v="3.7222412074209847"/>
    <n v="3.3810442361407261E-2"/>
    <m/>
    <n v="23943"/>
  </r>
  <r>
    <x v="0"/>
    <x v="2"/>
    <s v="04"/>
    <x v="9"/>
    <x v="4"/>
    <s v="BD_结果页"/>
    <n v="5503139"/>
    <n v="7580.56"/>
    <n v="1.3774974609945343"/>
    <n v="1.3318580541033036E-2"/>
    <n v="0.1034267470734303"/>
    <n v="73294"/>
  </r>
  <r>
    <x v="2"/>
    <x v="2"/>
    <s v="04"/>
    <x v="9"/>
    <x v="4"/>
    <s v="BD_充电屏保"/>
    <n v="16038056"/>
    <n v="20643.18"/>
    <n v="1.2871372939463486"/>
    <n v="1.1622044467234683E-2"/>
    <n v="0.11074964457201106"/>
    <n v="186395"/>
  </r>
  <r>
    <x v="1"/>
    <x v="2"/>
    <s v="04"/>
    <x v="9"/>
    <x v="4"/>
    <s v="BD_首页"/>
    <n v="3625174"/>
    <n v="3246.7999999999997"/>
    <n v="0.89562597547041867"/>
    <n v="9.0745989020113247E-3"/>
    <n v="9.8695929720035255E-2"/>
    <n v="32897"/>
  </r>
  <r>
    <x v="3"/>
    <x v="2"/>
    <s v="04"/>
    <x v="9"/>
    <x v="4"/>
    <s v="CM_AppLock"/>
    <n v="80018266"/>
    <n v="66719.8"/>
    <n v="0.83380712098910015"/>
    <n v="8.2389688374401911E-3"/>
    <n v="0.10120284922065079"/>
    <n v="659268"/>
  </r>
  <r>
    <x v="0"/>
    <x v="2"/>
    <s v="04"/>
    <x v="9"/>
    <x v="4"/>
    <s v="CM_结果页"/>
    <n v="27793304"/>
    <n v="33926.080000000002"/>
    <n v="1.2206566013166338"/>
    <n v="8.1976219883753299E-3"/>
    <n v="0.1489037434328627"/>
    <n v="227839"/>
  </r>
  <r>
    <x v="2"/>
    <x v="2"/>
    <s v="04"/>
    <x v="9"/>
    <x v="4"/>
    <s v="CM_充电屏保"/>
    <n v="74863229"/>
    <n v="86135.02"/>
    <n v="1.1505651192256214"/>
    <n v="1.0939976954507265E-2"/>
    <n v="0.10517070776383941"/>
    <n v="819002"/>
  </r>
  <r>
    <x v="1"/>
    <x v="2"/>
    <s v="04"/>
    <x v="9"/>
    <x v="4"/>
    <s v="CM_卸载页"/>
    <n v="606724"/>
    <n v="1039.8"/>
    <n v="1.7137940809989385"/>
    <n v="1.5685880235494228E-2"/>
    <n v="0.10925711883997058"/>
    <n v="9517"/>
  </r>
  <r>
    <x v="1"/>
    <x v="2"/>
    <s v="04"/>
    <x v="9"/>
    <x v="4"/>
    <s v="CM_游戏盒子"/>
    <n v="657802"/>
    <n v="2459.16"/>
    <n v="3.7384501719362362"/>
    <n v="1.950434933308199E-2"/>
    <n v="0.19167264224473887"/>
    <n v="12830"/>
  </r>
  <r>
    <x v="1"/>
    <x v="2"/>
    <s v="04"/>
    <x v="9"/>
    <x v="4"/>
    <s v="CMB"/>
    <n v="2626579"/>
    <n v="1473.5"/>
    <n v="0.56099588095389474"/>
    <n v="4.4064922471397207E-3"/>
    <n v="0.12731121479177468"/>
    <n v="11574"/>
  </r>
  <r>
    <x v="3"/>
    <x v="2"/>
    <s v="04"/>
    <x v="9"/>
    <x v="4"/>
    <s v="CMS_AppLock"/>
    <n v="211214346"/>
    <n v="140147.66"/>
    <n v="0.6635328643822328"/>
    <n v="7.9318665219833134E-3"/>
    <n v="8.3654063333420875E-2"/>
    <n v="1675324"/>
  </r>
  <r>
    <x v="0"/>
    <x v="2"/>
    <s v="04"/>
    <x v="9"/>
    <x v="4"/>
    <s v="CMS_结果页"/>
    <n v="10870497"/>
    <n v="28050.71"/>
    <n v="2.5804441140087708"/>
    <n v="1.8363833778713153E-2"/>
    <n v="0.1405177233198413"/>
    <n v="199624"/>
  </r>
  <r>
    <x v="2"/>
    <x v="2"/>
    <s v="04"/>
    <x v="9"/>
    <x v="4"/>
    <s v="CMS_充电屏保"/>
    <n v="15128959"/>
    <n v="9265.02"/>
    <n v="0.61240300803247605"/>
    <n v="8.2722809943499755E-3"/>
    <n v="7.4030730877100465E-2"/>
    <n v="125151"/>
  </r>
  <r>
    <x v="1"/>
    <x v="2"/>
    <s v="04"/>
    <x v="9"/>
    <x v="4"/>
    <s v="FM"/>
    <n v="920283"/>
    <n v="1700.11"/>
    <n v="1.8473773828268043"/>
    <n v="4.1235141798772766E-2"/>
    <n v="4.4801043533256035E-2"/>
    <n v="37948"/>
  </r>
  <r>
    <x v="1"/>
    <x v="2"/>
    <s v="04"/>
    <x v="9"/>
    <x v="4"/>
    <s v="PG_Android"/>
    <n v="17269705"/>
    <n v="7454.49"/>
    <n v="0.43165126445414093"/>
    <n v="7.1468505107643706E-3"/>
    <n v="6.0397410552242674E-2"/>
    <n v="123424"/>
  </r>
  <r>
    <x v="1"/>
    <x v="2"/>
    <s v="04"/>
    <x v="9"/>
    <x v="4"/>
    <s v="PG_IOS"/>
    <n v="3001915"/>
    <n v="2905.68"/>
    <n v="0.96794213027350873"/>
    <n v="1.1188524658426371E-2"/>
    <n v="8.6512043350105691E-2"/>
    <n v="33587"/>
  </r>
  <r>
    <x v="0"/>
    <x v="1"/>
    <s v="04"/>
    <x v="9"/>
    <x v="5"/>
    <s v="BD_结果页"/>
    <n v="2532616"/>
    <n v="4411.37"/>
    <n v="1.7418234742258598"/>
    <n v="8.1026890772229188E-3"/>
    <m/>
    <n v="20521"/>
  </r>
  <r>
    <x v="1"/>
    <x v="2"/>
    <s v="04"/>
    <x v="8"/>
    <x v="2"/>
    <s v="BD_首页"/>
    <n v="1033364"/>
    <n v="242"/>
    <n v="0.23400000000000001"/>
    <m/>
    <m/>
    <m/>
  </r>
  <r>
    <x v="1"/>
    <x v="2"/>
    <s v="04"/>
    <x v="8"/>
    <x v="2"/>
    <s v="PG_Android"/>
    <n v="39507451"/>
    <n v="2369"/>
    <n v="0.06"/>
    <m/>
    <m/>
    <m/>
  </r>
  <r>
    <x v="1"/>
    <x v="2"/>
    <s v="04"/>
    <x v="8"/>
    <x v="2"/>
    <s v="PG_IOS"/>
    <n v="1859864"/>
    <n v="1012"/>
    <n v="0.54400000000000004"/>
    <m/>
    <m/>
    <m/>
  </r>
  <r>
    <x v="0"/>
    <x v="1"/>
    <s v="04"/>
    <x v="8"/>
    <x v="3"/>
    <s v="BD_结果页"/>
    <n v="359094"/>
    <n v="909.2"/>
    <n v="2.5319275732816475"/>
    <n v="3.8844982093825017E-2"/>
    <m/>
    <n v="13949"/>
  </r>
  <r>
    <x v="0"/>
    <x v="1"/>
    <s v="04"/>
    <x v="8"/>
    <x v="3"/>
    <s v="CM_结果页"/>
    <n v="3260440"/>
    <n v="6013.14"/>
    <n v="1.8442725521708727"/>
    <n v="1.1922930647397283E-2"/>
    <m/>
    <n v="38874"/>
  </r>
  <r>
    <x v="0"/>
    <x v="1"/>
    <s v="04"/>
    <x v="8"/>
    <x v="3"/>
    <s v="CMS_结果页"/>
    <n v="711943"/>
    <n v="2704.54"/>
    <n v="3.7988153546000172"/>
    <n v="3.5088483207223048E-2"/>
    <m/>
    <n v="24981"/>
  </r>
  <r>
    <x v="0"/>
    <x v="2"/>
    <s v="04"/>
    <x v="8"/>
    <x v="4"/>
    <s v="BD_结果页"/>
    <n v="5586542"/>
    <n v="8599.7199999999993"/>
    <n v="1.5393637065648125"/>
    <n v="1.3318435626188795E-2"/>
    <n v="0.11558142035374441"/>
    <n v="74404"/>
  </r>
  <r>
    <x v="2"/>
    <x v="2"/>
    <s v="04"/>
    <x v="8"/>
    <x v="4"/>
    <s v="BD_充电屏保"/>
    <n v="16273767"/>
    <n v="21529.23"/>
    <n v="1.3229407794765649"/>
    <n v="1.1604320007776933E-2"/>
    <n v="0.114004162121517"/>
    <n v="188846"/>
  </r>
  <r>
    <x v="1"/>
    <x v="2"/>
    <s v="04"/>
    <x v="8"/>
    <x v="4"/>
    <s v="BD_首页"/>
    <n v="3649618"/>
    <n v="3274.55"/>
    <n v="0.8972308882737865"/>
    <n v="8.8740794242027528E-3"/>
    <n v="0.10110692561830364"/>
    <n v="32387"/>
  </r>
  <r>
    <x v="3"/>
    <x v="2"/>
    <s v="04"/>
    <x v="8"/>
    <x v="4"/>
    <s v="CM_AppLock"/>
    <n v="80795878"/>
    <n v="66527.53"/>
    <n v="0.82340252555953408"/>
    <n v="8.6667787680950754E-3"/>
    <n v="9.5006754826916479E-2"/>
    <n v="700240"/>
  </r>
  <r>
    <x v="0"/>
    <x v="2"/>
    <s v="04"/>
    <x v="8"/>
    <x v="4"/>
    <s v="CM_结果页"/>
    <n v="27578684"/>
    <n v="33853.740000000005"/>
    <n v="1.2275328293402255"/>
    <n v="8.4428974203410133E-3"/>
    <n v="0.14539236570407657"/>
    <n v="232844"/>
  </r>
  <r>
    <x v="2"/>
    <x v="2"/>
    <s v="04"/>
    <x v="8"/>
    <x v="4"/>
    <s v="CM_充电屏保"/>
    <n v="72553296"/>
    <n v="80215.58"/>
    <n v="1.1056090408353054"/>
    <n v="1.1040656237037115E-2"/>
    <n v="0.10013979396681298"/>
    <n v="801036"/>
  </r>
  <r>
    <x v="1"/>
    <x v="2"/>
    <s v="04"/>
    <x v="8"/>
    <x v="4"/>
    <s v="CM_卸载页"/>
    <n v="599296"/>
    <n v="1030.23"/>
    <n v="1.7190670386586928"/>
    <n v="1.5835246689448954E-2"/>
    <n v="0.10855953635405691"/>
    <n v="9490"/>
  </r>
  <r>
    <x v="1"/>
    <x v="2"/>
    <s v="04"/>
    <x v="8"/>
    <x v="4"/>
    <s v="CM_游戏盒子"/>
    <n v="663023"/>
    <n v="2655.64"/>
    <n v="4.0053512472418005"/>
    <n v="1.9475945781669717E-2"/>
    <n v="0.20565631534112908"/>
    <n v="12913"/>
  </r>
  <r>
    <x v="1"/>
    <x v="2"/>
    <s v="04"/>
    <x v="8"/>
    <x v="4"/>
    <s v="CMB"/>
    <n v="2668760"/>
    <n v="1554.82"/>
    <n v="0.58260015887528294"/>
    <n v="4.268274404592395E-3"/>
    <n v="0.13649547888684049"/>
    <n v="11391"/>
  </r>
  <r>
    <x v="3"/>
    <x v="2"/>
    <s v="04"/>
    <x v="8"/>
    <x v="4"/>
    <s v="CMS_AppLock"/>
    <n v="214181589"/>
    <n v="142788.6"/>
    <n v="0.66667074731619436"/>
    <n v="7.9583684478127577E-3"/>
    <n v="8.3769776643027788E-2"/>
    <n v="1704536"/>
  </r>
  <r>
    <x v="0"/>
    <x v="2"/>
    <s v="04"/>
    <x v="8"/>
    <x v="4"/>
    <s v="CMS_结果页"/>
    <n v="11201303"/>
    <n v="29188.36"/>
    <n v="2.6058004144696381"/>
    <n v="1.8417768004311642E-2"/>
    <n v="0.14148296437763871"/>
    <n v="206303"/>
  </r>
  <r>
    <x v="2"/>
    <x v="2"/>
    <s v="04"/>
    <x v="8"/>
    <x v="4"/>
    <s v="CMS_充电屏保"/>
    <n v="15630771"/>
    <n v="10154.129999999999"/>
    <n v="0.6496243851310981"/>
    <n v="8.1406093147932367E-3"/>
    <n v="7.9800462104303541E-2"/>
    <n v="127244"/>
  </r>
  <r>
    <x v="1"/>
    <x v="2"/>
    <s v="04"/>
    <x v="8"/>
    <x v="4"/>
    <s v="FM"/>
    <n v="982533"/>
    <n v="2010.02"/>
    <n v="2.0457531706314191"/>
    <n v="4.5168966334972971E-2"/>
    <n v="4.529112212708427E-2"/>
    <n v="44380"/>
  </r>
  <r>
    <x v="1"/>
    <x v="2"/>
    <s v="04"/>
    <x v="8"/>
    <x v="4"/>
    <s v="PG_Android"/>
    <n v="17336209"/>
    <n v="7824.6999999999989"/>
    <n v="0.45135011927924951"/>
    <n v="6.7952572560702282E-3"/>
    <n v="6.6421343927201101E-2"/>
    <n v="117804"/>
  </r>
  <r>
    <x v="1"/>
    <x v="2"/>
    <s v="04"/>
    <x v="8"/>
    <x v="4"/>
    <s v="PG_IOS"/>
    <n v="2981759"/>
    <n v="3135.61"/>
    <n v="1.0515973960336835"/>
    <n v="1.1061256124321248E-2"/>
    <n v="9.507034139833849E-2"/>
    <n v="32982"/>
  </r>
  <r>
    <x v="0"/>
    <x v="1"/>
    <s v="04"/>
    <x v="8"/>
    <x v="5"/>
    <s v="BD_结果页"/>
    <n v="2606797"/>
    <n v="4655.28"/>
    <n v="1.79"/>
    <n v="8.3000000000000001E-3"/>
    <m/>
    <n v="21566"/>
  </r>
  <r>
    <x v="1"/>
    <x v="2"/>
    <s v="04"/>
    <x v="7"/>
    <x v="2"/>
    <s v="BD_首页"/>
    <n v="1031233"/>
    <n v="250"/>
    <n v="0.24199999999999999"/>
    <m/>
    <m/>
    <m/>
  </r>
  <r>
    <x v="1"/>
    <x v="2"/>
    <s v="04"/>
    <x v="7"/>
    <x v="2"/>
    <s v="PG_Android"/>
    <n v="40286438"/>
    <n v="2246"/>
    <n v="5.6000000000000001E-2"/>
    <m/>
    <m/>
    <m/>
  </r>
  <r>
    <x v="1"/>
    <x v="2"/>
    <s v="04"/>
    <x v="7"/>
    <x v="2"/>
    <s v="PG_IOS"/>
    <n v="1849940"/>
    <n v="1054"/>
    <n v="0.56999999999999995"/>
    <m/>
    <m/>
    <m/>
  </r>
  <r>
    <x v="0"/>
    <x v="1"/>
    <s v="04"/>
    <x v="7"/>
    <x v="3"/>
    <s v="BD_结果页"/>
    <n v="330486"/>
    <n v="857.26"/>
    <n v="2.5939374133851358"/>
    <n v="4.0280072378255052E-2"/>
    <m/>
    <n v="13312"/>
  </r>
  <r>
    <x v="0"/>
    <x v="1"/>
    <s v="04"/>
    <x v="7"/>
    <x v="3"/>
    <s v="CM_结果页"/>
    <n v="3064046"/>
    <n v="5658.04"/>
    <n v="1.8465910759825408"/>
    <n v="1.2153538164897002E-2"/>
    <m/>
    <n v="37239"/>
  </r>
  <r>
    <x v="0"/>
    <x v="1"/>
    <s v="04"/>
    <x v="7"/>
    <x v="3"/>
    <s v="CMS_结果页"/>
    <n v="700690"/>
    <n v="2858.49"/>
    <n v="4.079535886055174"/>
    <n v="3.4845652142887727E-2"/>
    <m/>
    <n v="24416"/>
  </r>
  <r>
    <x v="0"/>
    <x v="2"/>
    <s v="04"/>
    <x v="7"/>
    <x v="4"/>
    <s v="BD_结果页"/>
    <n v="5348821"/>
    <n v="8672.34"/>
    <n v="1.6213554351510362"/>
    <n v="1.3793693974803045E-2"/>
    <n v="0.11754323664949851"/>
    <n v="73780"/>
  </r>
  <r>
    <x v="2"/>
    <x v="2"/>
    <s v="04"/>
    <x v="7"/>
    <x v="4"/>
    <s v="BD_充电屏保"/>
    <n v="16459861"/>
    <n v="22852.65"/>
    <n v="1.3883865726448115"/>
    <n v="1.1624217239744612E-2"/>
    <n v="0.11943914536436476"/>
    <n v="191333"/>
  </r>
  <r>
    <x v="1"/>
    <x v="2"/>
    <s v="04"/>
    <x v="7"/>
    <x v="4"/>
    <s v="BD_首页"/>
    <n v="3667783"/>
    <n v="3414.61"/>
    <n v="0.93097383351196072"/>
    <n v="8.4078038422665674E-3"/>
    <n v="0.11072734937414878"/>
    <n v="30838"/>
  </r>
  <r>
    <x v="3"/>
    <x v="2"/>
    <s v="04"/>
    <x v="7"/>
    <x v="4"/>
    <s v="CM_AppLock"/>
    <n v="82011176"/>
    <n v="72700.42"/>
    <n v="0.8864696684754283"/>
    <n v="9.4621737895820447E-3"/>
    <n v="9.3685625331828185E-2"/>
    <n v="776004"/>
  </r>
  <r>
    <x v="0"/>
    <x v="2"/>
    <s v="04"/>
    <x v="7"/>
    <x v="4"/>
    <s v="CM_结果页"/>
    <n v="26933323"/>
    <n v="34397.270000000004"/>
    <n v="1.2771268513729259"/>
    <n v="8.859211319746917E-3"/>
    <n v="0.14415807516931539"/>
    <n v="238608"/>
  </r>
  <r>
    <x v="2"/>
    <x v="2"/>
    <s v="04"/>
    <x v="7"/>
    <x v="4"/>
    <s v="CM_充电屏保"/>
    <n v="67700080"/>
    <n v="77832.81"/>
    <n v="1.1496708718808013"/>
    <n v="1.1348819676431697E-2"/>
    <n v="0.10130312267348331"/>
    <n v="768316"/>
  </r>
  <r>
    <x v="1"/>
    <x v="2"/>
    <s v="04"/>
    <x v="7"/>
    <x v="4"/>
    <s v="CM_卸载页"/>
    <n v="577347"/>
    <n v="1104.3499999999999"/>
    <n v="1.9128011403887091"/>
    <n v="1.6180910267135709E-2"/>
    <n v="0.11821344465853136"/>
    <n v="9342"/>
  </r>
  <r>
    <x v="1"/>
    <x v="2"/>
    <s v="04"/>
    <x v="7"/>
    <x v="4"/>
    <s v="CM_游戏盒子"/>
    <n v="661053"/>
    <n v="2634.48"/>
    <n v="3.9852780336826243"/>
    <n v="1.963836485122978E-2"/>
    <n v="0.20293329225080881"/>
    <n v="12982"/>
  </r>
  <r>
    <x v="1"/>
    <x v="2"/>
    <s v="04"/>
    <x v="7"/>
    <x v="4"/>
    <s v="CMB"/>
    <n v="2647932"/>
    <n v="1612.29"/>
    <n v="0.60888648197914452"/>
    <n v="4.3313045803291018E-3"/>
    <n v="0.14057808004185193"/>
    <n v="11469"/>
  </r>
  <r>
    <x v="3"/>
    <x v="2"/>
    <s v="04"/>
    <x v="7"/>
    <x v="4"/>
    <s v="CMS_AppLock"/>
    <n v="216810022"/>
    <n v="147997.01"/>
    <n v="0.68261148001728444"/>
    <n v="8.0194724577814947E-3"/>
    <n v="8.5119249877207259E-2"/>
    <n v="1738702"/>
  </r>
  <r>
    <x v="0"/>
    <x v="2"/>
    <s v="04"/>
    <x v="7"/>
    <x v="4"/>
    <s v="CMS_结果页"/>
    <n v="10845878"/>
    <n v="30819.82"/>
    <n v="2.8416159576937892"/>
    <n v="1.8789626805685994E-2"/>
    <n v="0.1512332302860788"/>
    <n v="203790"/>
  </r>
  <r>
    <x v="2"/>
    <x v="2"/>
    <s v="04"/>
    <x v="7"/>
    <x v="4"/>
    <s v="CMS_充电屏保"/>
    <n v="15674107"/>
    <n v="10303.98"/>
    <n v="0.65738864740428271"/>
    <n v="8.1062353344914639E-3"/>
    <n v="8.1096664515418151E-2"/>
    <n v="127058"/>
  </r>
  <r>
    <x v="1"/>
    <x v="2"/>
    <s v="04"/>
    <x v="7"/>
    <x v="4"/>
    <s v="FM"/>
    <n v="961410"/>
    <n v="2018.79"/>
    <n v="2.0998221362374014"/>
    <n v="4.4123734930986779E-2"/>
    <n v="4.7589401475684211E-2"/>
    <n v="42421"/>
  </r>
  <r>
    <x v="1"/>
    <x v="2"/>
    <s v="04"/>
    <x v="7"/>
    <x v="4"/>
    <s v="PG_Android"/>
    <n v="17699542"/>
    <n v="7917.7000000000007"/>
    <n v="0.44733925883505915"/>
    <n v="6.7419258645223705E-3"/>
    <n v="6.6351850765530601E-2"/>
    <n v="119329"/>
  </r>
  <r>
    <x v="1"/>
    <x v="2"/>
    <s v="04"/>
    <x v="7"/>
    <x v="4"/>
    <s v="PG_IOS"/>
    <n v="2996112"/>
    <n v="3044.08"/>
    <n v="1.0160100824001239"/>
    <n v="1.0921487581238619E-2"/>
    <n v="9.3028543487561885E-2"/>
    <n v="32722"/>
  </r>
  <r>
    <x v="0"/>
    <x v="1"/>
    <s v="04"/>
    <x v="7"/>
    <x v="5"/>
    <s v="BD_结果页"/>
    <n v="3111542"/>
    <n v="5471.26"/>
    <n v="1.76"/>
    <n v="8.3999999999999995E-3"/>
    <m/>
    <n v="26091"/>
  </r>
  <r>
    <x v="0"/>
    <x v="1"/>
    <s v="04"/>
    <x v="7"/>
    <x v="5"/>
    <s v="CMS_结果页"/>
    <n v="59043"/>
    <n v="102.95"/>
    <n v="1.74"/>
    <n v="1.7299999999999999E-2"/>
    <m/>
    <n v="1022"/>
  </r>
  <r>
    <x v="1"/>
    <x v="2"/>
    <s v="04"/>
    <x v="6"/>
    <x v="2"/>
    <s v="BD_首页"/>
    <n v="1022213"/>
    <n v="276"/>
    <n v="0.27"/>
    <m/>
    <m/>
    <m/>
  </r>
  <r>
    <x v="1"/>
    <x v="2"/>
    <s v="04"/>
    <x v="6"/>
    <x v="2"/>
    <s v="PG_Android"/>
    <n v="40937493"/>
    <n v="2333"/>
    <n v="5.7000000000000002E-2"/>
    <m/>
    <m/>
    <m/>
  </r>
  <r>
    <x v="1"/>
    <x v="2"/>
    <s v="04"/>
    <x v="6"/>
    <x v="2"/>
    <s v="PG_IOS"/>
    <n v="1988367"/>
    <n v="1223"/>
    <n v="0.61499999999999999"/>
    <m/>
    <m/>
    <m/>
  </r>
  <r>
    <x v="0"/>
    <x v="1"/>
    <s v="04"/>
    <x v="6"/>
    <x v="3"/>
    <s v="BD_结果页"/>
    <n v="412613"/>
    <n v="996.14"/>
    <n v="2.4142234975630918"/>
    <n v="3.865607724429429E-2"/>
    <m/>
    <n v="15950"/>
  </r>
  <r>
    <x v="0"/>
    <x v="1"/>
    <s v="04"/>
    <x v="6"/>
    <x v="3"/>
    <s v="CM_结果页"/>
    <n v="3452647"/>
    <n v="5764.05"/>
    <n v="1.6694582446453403"/>
    <n v="1.280756474670014E-2"/>
    <m/>
    <n v="44220"/>
  </r>
  <r>
    <x v="0"/>
    <x v="1"/>
    <s v="04"/>
    <x v="6"/>
    <x v="3"/>
    <s v="CMS_结果页"/>
    <n v="871858"/>
    <n v="3310.31"/>
    <n v="3.7968453578449703"/>
    <n v="3.8709285227640278E-2"/>
    <m/>
    <n v="33749"/>
  </r>
  <r>
    <x v="0"/>
    <x v="2"/>
    <s v="04"/>
    <x v="6"/>
    <x v="4"/>
    <s v="BD_结果页"/>
    <n v="5376373"/>
    <n v="8395.9599999999991"/>
    <n v="1.5616401614992115"/>
    <n v="1.3807263744535583E-2"/>
    <n v="0.11310279794700469"/>
    <n v="74233"/>
  </r>
  <r>
    <x v="2"/>
    <x v="2"/>
    <s v="04"/>
    <x v="6"/>
    <x v="4"/>
    <s v="BD_充电屏保"/>
    <n v="16405456"/>
    <n v="23560.77"/>
    <n v="1.4361545329797598"/>
    <n v="1.177212020196208E-2"/>
    <n v="0.1219962511715089"/>
    <n v="193127"/>
  </r>
  <r>
    <x v="1"/>
    <x v="2"/>
    <s v="04"/>
    <x v="6"/>
    <x v="4"/>
    <s v="BD_首页"/>
    <n v="3663768"/>
    <n v="3488.1099999999997"/>
    <n v="0.95205537031820775"/>
    <n v="8.2191339626308223E-3"/>
    <n v="0.11583402517185268"/>
    <n v="30113"/>
  </r>
  <r>
    <x v="3"/>
    <x v="2"/>
    <s v="04"/>
    <x v="6"/>
    <x v="4"/>
    <s v="CM_AppLock"/>
    <n v="84047311"/>
    <n v="80020.639999999999"/>
    <n v="0.95209042440394076"/>
    <n v="1.0023818608545371E-2"/>
    <n v="9.4982806611472154E-2"/>
    <n v="842475"/>
  </r>
  <r>
    <x v="0"/>
    <x v="2"/>
    <s v="04"/>
    <x v="6"/>
    <x v="4"/>
    <s v="CM_结果页"/>
    <n v="26629711"/>
    <n v="35000.14"/>
    <n v="1.3143266932187134"/>
    <n v="9.1129415561438127E-3"/>
    <n v="0.14422639332440507"/>
    <n v="242675"/>
  </r>
  <r>
    <x v="2"/>
    <x v="2"/>
    <s v="04"/>
    <x v="6"/>
    <x v="4"/>
    <s v="CM_充电屏保"/>
    <n v="65645773"/>
    <n v="80188.2"/>
    <n v="1.2215287646928918"/>
    <n v="1.1524656736085657E-2"/>
    <n v="0.10599263758269502"/>
    <n v="756545"/>
  </r>
  <r>
    <x v="1"/>
    <x v="2"/>
    <s v="04"/>
    <x v="6"/>
    <x v="4"/>
    <s v="CM_卸载页"/>
    <n v="568979"/>
    <n v="1062.47"/>
    <n v="1.8673272651538986"/>
    <n v="1.5775626165464806E-2"/>
    <n v="0.11836786987522283"/>
    <n v="8976"/>
  </r>
  <r>
    <x v="1"/>
    <x v="2"/>
    <s v="04"/>
    <x v="6"/>
    <x v="4"/>
    <s v="CM_游戏盒子"/>
    <n v="679526"/>
    <n v="2694.6"/>
    <n v="3.9654111836780346"/>
    <n v="1.9740230690216416E-2"/>
    <n v="0.20087967794841211"/>
    <n v="13414"/>
  </r>
  <r>
    <x v="1"/>
    <x v="2"/>
    <s v="04"/>
    <x v="6"/>
    <x v="4"/>
    <s v="CMB"/>
    <n v="2621036"/>
    <n v="1698.68"/>
    <n v="0.64809487546145872"/>
    <n v="4.4306907650257382E-3"/>
    <n v="0.14627400327219495"/>
    <n v="11613"/>
  </r>
  <r>
    <x v="3"/>
    <x v="2"/>
    <s v="04"/>
    <x v="6"/>
    <x v="4"/>
    <s v="CMS_AppLock"/>
    <n v="220025159"/>
    <n v="154955.03"/>
    <n v="0.70426050686321739"/>
    <n v="8.3220801126656606E-3"/>
    <n v="8.4625538005982298E-2"/>
    <n v="1831067"/>
  </r>
  <r>
    <x v="0"/>
    <x v="2"/>
    <s v="04"/>
    <x v="6"/>
    <x v="4"/>
    <s v="CMS_结果页"/>
    <n v="10756598"/>
    <n v="30940.31"/>
    <n v="2.8764029296251472"/>
    <n v="1.9153453536145906E-2"/>
    <n v="0.15017672526768466"/>
    <n v="206026"/>
  </r>
  <r>
    <x v="2"/>
    <x v="2"/>
    <s v="04"/>
    <x v="6"/>
    <x v="4"/>
    <s v="CMS_充电屏保"/>
    <n v="15636515"/>
    <n v="10318.83"/>
    <n v="0.65991878625128431"/>
    <n v="8.2275366346017641E-3"/>
    <n v="8.0208550330353678E-2"/>
    <n v="128650"/>
  </r>
  <r>
    <x v="1"/>
    <x v="2"/>
    <s v="04"/>
    <x v="6"/>
    <x v="4"/>
    <s v="FM"/>
    <n v="942239"/>
    <n v="1962.62"/>
    <n v="2.0829322496733842"/>
    <n v="4.2913740569006376E-2"/>
    <n v="4.853765302337084E-2"/>
    <n v="40435"/>
  </r>
  <r>
    <x v="1"/>
    <x v="2"/>
    <s v="04"/>
    <x v="6"/>
    <x v="4"/>
    <s v="PG_Android"/>
    <n v="18301542"/>
    <n v="8095.2399999999989"/>
    <n v="0.44232557016233925"/>
    <n v="6.7254442275956859E-3"/>
    <n v="6.57689745381278E-2"/>
    <n v="123086"/>
  </r>
  <r>
    <x v="1"/>
    <x v="2"/>
    <s v="04"/>
    <x v="6"/>
    <x v="4"/>
    <s v="PG_IOS"/>
    <n v="3121813"/>
    <n v="3352.9"/>
    <n v="1.0740233319548609"/>
    <n v="1.1250834050598162E-2"/>
    <n v="9.5461663297554317E-2"/>
    <n v="35123"/>
  </r>
  <r>
    <x v="0"/>
    <x v="1"/>
    <s v="04"/>
    <x v="6"/>
    <x v="5"/>
    <s v="BD_结果页"/>
    <n v="2934199"/>
    <n v="5052.34"/>
    <n v="1.72"/>
    <n v="8.5000000000000006E-3"/>
    <m/>
    <n v="24902"/>
  </r>
  <r>
    <x v="0"/>
    <x v="1"/>
    <s v="04"/>
    <x v="6"/>
    <x v="5"/>
    <s v="CMS_结果页"/>
    <n v="64394"/>
    <n v="191.65"/>
    <n v="2.98"/>
    <n v="2.1600000000000001E-2"/>
    <m/>
    <n v="1394"/>
  </r>
  <r>
    <x v="1"/>
    <x v="2"/>
    <s v="04"/>
    <x v="5"/>
    <x v="2"/>
    <s v="BD_首页"/>
    <n v="1018097"/>
    <n v="253"/>
    <n v="0.249"/>
    <m/>
    <m/>
    <m/>
  </r>
  <r>
    <x v="1"/>
    <x v="2"/>
    <s v="04"/>
    <x v="5"/>
    <x v="2"/>
    <s v="PG_Android"/>
    <n v="46135764"/>
    <n v="2488"/>
    <n v="5.3999999999999999E-2"/>
    <m/>
    <m/>
    <m/>
  </r>
  <r>
    <x v="1"/>
    <x v="2"/>
    <s v="04"/>
    <x v="5"/>
    <x v="2"/>
    <s v="PG_IOS"/>
    <n v="2403703"/>
    <n v="1484"/>
    <n v="0.61699999999999999"/>
    <m/>
    <m/>
    <m/>
  </r>
  <r>
    <x v="0"/>
    <x v="1"/>
    <s v="04"/>
    <x v="5"/>
    <x v="3"/>
    <s v="BD_结果页"/>
    <n v="386351"/>
    <n v="1047.4000000000001"/>
    <n v="2.7110063129123518"/>
    <n v="4.3245649681248395E-2"/>
    <m/>
    <n v="16708"/>
  </r>
  <r>
    <x v="0"/>
    <x v="1"/>
    <s v="04"/>
    <x v="5"/>
    <x v="3"/>
    <s v="CM_结果页"/>
    <n v="3791866"/>
    <n v="6477.6"/>
    <n v="1.7082882148261569"/>
    <n v="1.4521610204580013E-2"/>
    <m/>
    <n v="55064"/>
  </r>
  <r>
    <x v="0"/>
    <x v="1"/>
    <s v="04"/>
    <x v="5"/>
    <x v="3"/>
    <s v="CMS_结果页"/>
    <n v="1017107"/>
    <n v="4127.7"/>
    <n v="4.058275088068414"/>
    <n v="4.9239657184544004E-2"/>
    <m/>
    <n v="50082"/>
  </r>
  <r>
    <x v="0"/>
    <x v="2"/>
    <s v="04"/>
    <x v="5"/>
    <x v="4"/>
    <s v="BD_结果页"/>
    <n v="5250174"/>
    <n v="7914.54"/>
    <n v="1.5074814663285445"/>
    <n v="1.4277431567029968E-2"/>
    <n v="0.10558491975613335"/>
    <n v="74959"/>
  </r>
  <r>
    <x v="2"/>
    <x v="2"/>
    <s v="04"/>
    <x v="5"/>
    <x v="4"/>
    <s v="BD_充电屏保"/>
    <n v="15828808"/>
    <n v="20478.580000000002"/>
    <n v="1.2937537684454825"/>
    <n v="1.1996607704130342E-2"/>
    <n v="0.10784330040233396"/>
    <n v="189892"/>
  </r>
  <r>
    <x v="1"/>
    <x v="2"/>
    <s v="04"/>
    <x v="5"/>
    <x v="4"/>
    <s v="BD_首页"/>
    <n v="3643277"/>
    <n v="3383.89"/>
    <n v="0.92880393118612725"/>
    <n v="8.2403835887306948E-3"/>
    <n v="0.11271367663713276"/>
    <n v="30022"/>
  </r>
  <r>
    <x v="3"/>
    <x v="2"/>
    <s v="04"/>
    <x v="5"/>
    <x v="4"/>
    <s v="CM_AppLock"/>
    <n v="83856622"/>
    <n v="78242.94"/>
    <n v="0.93305618726211037"/>
    <n v="1.0444410699014325E-2"/>
    <n v="8.9335455503503525E-2"/>
    <n v="875833"/>
  </r>
  <r>
    <x v="0"/>
    <x v="2"/>
    <s v="04"/>
    <x v="5"/>
    <x v="4"/>
    <s v="CM_结果页"/>
    <n v="27185964"/>
    <n v="37365.29"/>
    <n v="1.3744331449861407"/>
    <n v="9.4587044991305078E-3"/>
    <n v="0.14530881529415426"/>
    <n v="257144"/>
  </r>
  <r>
    <x v="2"/>
    <x v="2"/>
    <s v="04"/>
    <x v="5"/>
    <x v="4"/>
    <s v="CM_充电屏保"/>
    <n v="62406060"/>
    <n v="72664.600000000006"/>
    <n v="1.1643837152994436"/>
    <n v="1.1948406933557414E-2"/>
    <n v="9.745095909223192E-2"/>
    <n v="745653"/>
  </r>
  <r>
    <x v="1"/>
    <x v="2"/>
    <s v="04"/>
    <x v="5"/>
    <x v="4"/>
    <s v="CM_卸载页"/>
    <n v="600216"/>
    <n v="1141.42"/>
    <n v="1.9016820611246619"/>
    <n v="1.6017567009210018E-2"/>
    <n v="0.11872477636779696"/>
    <n v="9614"/>
  </r>
  <r>
    <x v="1"/>
    <x v="2"/>
    <s v="04"/>
    <x v="5"/>
    <x v="4"/>
    <s v="CM_游戏盒子"/>
    <n v="740939"/>
    <n v="3047.29"/>
    <n v="4.1127407249449686"/>
    <n v="1.9989499810375753E-2"/>
    <n v="0.20574505435149551"/>
    <n v="14811"/>
  </r>
  <r>
    <x v="1"/>
    <x v="2"/>
    <s v="04"/>
    <x v="5"/>
    <x v="4"/>
    <s v="CMB"/>
    <n v="2613523"/>
    <n v="1643.83"/>
    <n v="0.62897093310447239"/>
    <n v="4.5241614479765435E-3"/>
    <n v="0.1390248646820027"/>
    <n v="11824"/>
  </r>
  <r>
    <x v="3"/>
    <x v="2"/>
    <s v="04"/>
    <x v="5"/>
    <x v="4"/>
    <s v="CMS_AppLock"/>
    <n v="213485223"/>
    <n v="141932.72"/>
    <n v="0.66483627300049708"/>
    <n v="8.7189922273917756E-3"/>
    <n v="7.6251504263512584E-2"/>
    <n v="1861376"/>
  </r>
  <r>
    <x v="0"/>
    <x v="2"/>
    <s v="04"/>
    <x v="5"/>
    <x v="4"/>
    <s v="CMS_结果页"/>
    <n v="11128907"/>
    <n v="32538.81"/>
    <n v="2.9238100381286318"/>
    <n v="1.958386389606814E-2"/>
    <n v="0.14929689328139412"/>
    <n v="217947"/>
  </r>
  <r>
    <x v="2"/>
    <x v="2"/>
    <s v="04"/>
    <x v="5"/>
    <x v="4"/>
    <s v="CMS_充电屏保"/>
    <n v="15023421"/>
    <n v="9419.39"/>
    <n v="0.62698036618956499"/>
    <n v="8.5506490166254411E-3"/>
    <n v="7.3325470963724118E-2"/>
    <n v="128460"/>
  </r>
  <r>
    <x v="1"/>
    <x v="2"/>
    <s v="04"/>
    <x v="5"/>
    <x v="4"/>
    <s v="FM"/>
    <n v="972651"/>
    <n v="1875.19"/>
    <n v="1.9279165908429643"/>
    <n v="4.1917398943711569E-2"/>
    <n v="4.5993230482450763E-2"/>
    <n v="40771"/>
  </r>
  <r>
    <x v="1"/>
    <x v="2"/>
    <s v="04"/>
    <x v="5"/>
    <x v="4"/>
    <s v="PG_Android"/>
    <n v="21935525"/>
    <n v="9639.93"/>
    <n v="0.43946657305899905"/>
    <n v="6.4671349329455301E-3"/>
    <n v="6.7953827717467927E-2"/>
    <n v="141860"/>
  </r>
  <r>
    <x v="1"/>
    <x v="2"/>
    <s v="04"/>
    <x v="5"/>
    <x v="4"/>
    <s v="PG_IOS"/>
    <n v="3698442"/>
    <n v="4107.37"/>
    <n v="1.1105676390220531"/>
    <n v="1.1122791705264E-2"/>
    <n v="9.9846123927364652E-2"/>
    <n v="41137"/>
  </r>
  <r>
    <x v="0"/>
    <x v="1"/>
    <s v="04"/>
    <x v="5"/>
    <x v="5"/>
    <s v="BD_结果页"/>
    <n v="3228591"/>
    <n v="5905.33"/>
    <n v="1.83"/>
    <n v="8.5000000000000006E-3"/>
    <m/>
    <n v="27431"/>
  </r>
  <r>
    <x v="0"/>
    <x v="1"/>
    <s v="04"/>
    <x v="5"/>
    <x v="5"/>
    <s v="CMS_结果页"/>
    <n v="135441"/>
    <n v="388.43"/>
    <n v="2.87"/>
    <n v="2.1400000000000002E-2"/>
    <m/>
    <n v="2900"/>
  </r>
  <r>
    <x v="1"/>
    <x v="2"/>
    <s v="04"/>
    <x v="4"/>
    <x v="2"/>
    <s v="BD_首页"/>
    <n v="989178"/>
    <n v="233"/>
    <n v="0.23599999999999999"/>
    <m/>
    <m/>
    <m/>
  </r>
  <r>
    <x v="1"/>
    <x v="2"/>
    <s v="04"/>
    <x v="4"/>
    <x v="2"/>
    <s v="PG_Android"/>
    <n v="45908760"/>
    <n v="2434"/>
    <n v="5.2999999999999999E-2"/>
    <m/>
    <m/>
    <m/>
  </r>
  <r>
    <x v="1"/>
    <x v="2"/>
    <s v="04"/>
    <x v="4"/>
    <x v="2"/>
    <s v="PG_IOS"/>
    <n v="2376850"/>
    <n v="1351"/>
    <n v="0.56799999999999995"/>
    <m/>
    <m/>
    <m/>
  </r>
  <r>
    <x v="0"/>
    <x v="1"/>
    <s v="04"/>
    <x v="4"/>
    <x v="3"/>
    <s v="BD_结果页"/>
    <n v="377731"/>
    <n v="990.8900000000001"/>
    <n v="2.6232689400658145"/>
    <n v="4.3125928239937945E-2"/>
    <m/>
    <n v="16290"/>
  </r>
  <r>
    <x v="0"/>
    <x v="1"/>
    <s v="04"/>
    <x v="4"/>
    <x v="3"/>
    <s v="CM_结果页"/>
    <n v="3783076"/>
    <n v="6457.4"/>
    <n v="1.7069178626070427"/>
    <n v="1.4731134135290964E-2"/>
    <m/>
    <n v="55729"/>
  </r>
  <r>
    <x v="0"/>
    <x v="1"/>
    <s v="04"/>
    <x v="4"/>
    <x v="3"/>
    <s v="CMS_结果页"/>
    <n v="1011405"/>
    <n v="3842.84"/>
    <n v="3.7995066269199778"/>
    <n v="4.8023294328187027E-2"/>
    <m/>
    <n v="48571"/>
  </r>
  <r>
    <x v="0"/>
    <x v="2"/>
    <s v="04"/>
    <x v="4"/>
    <x v="4"/>
    <s v="BD_结果页"/>
    <n v="5371317"/>
    <n v="7755.4"/>
    <n v="1.4438544587854338"/>
    <n v="1.4143831019468782E-2"/>
    <n v="0.1020836898290137"/>
    <n v="75971"/>
  </r>
  <r>
    <x v="2"/>
    <x v="2"/>
    <s v="04"/>
    <x v="4"/>
    <x v="4"/>
    <s v="BD_充电屏保"/>
    <n v="15608787"/>
    <n v="19367.11"/>
    <n v="1.2407825156432719"/>
    <n v="1.1874337192249469E-2"/>
    <n v="0.10449278099102211"/>
    <n v="185344"/>
  </r>
  <r>
    <x v="1"/>
    <x v="2"/>
    <s v="04"/>
    <x v="4"/>
    <x v="4"/>
    <s v="BD_首页"/>
    <n v="3636429"/>
    <n v="3142.29"/>
    <n v="0.86411421754693962"/>
    <n v="8.1808279496176049E-3"/>
    <n v="0.10562674375609264"/>
    <n v="29749"/>
  </r>
  <r>
    <x v="3"/>
    <x v="2"/>
    <s v="04"/>
    <x v="4"/>
    <x v="4"/>
    <s v="CM_AppLock"/>
    <n v="80971259"/>
    <n v="72066.69"/>
    <n v="0.89002802834027817"/>
    <n v="1.0378559137878787E-2"/>
    <n v="8.5756415367132147E-2"/>
    <n v="840365"/>
  </r>
  <r>
    <x v="0"/>
    <x v="2"/>
    <s v="04"/>
    <x v="4"/>
    <x v="4"/>
    <s v="CM_结果页"/>
    <n v="27558696"/>
    <n v="35952.559999999998"/>
    <n v="1.3045813198128098"/>
    <n v="9.4492859894386872E-3"/>
    <n v="0.13806136477093814"/>
    <n v="260410"/>
  </r>
  <r>
    <x v="2"/>
    <x v="2"/>
    <s v="04"/>
    <x v="4"/>
    <x v="4"/>
    <s v="CM_充电屏保"/>
    <n v="61275513"/>
    <n v="66572.600000000006"/>
    <n v="1.0864470445151557"/>
    <n v="1.1977672059636612E-2"/>
    <n v="9.0706026939605264E-2"/>
    <n v="733938"/>
  </r>
  <r>
    <x v="1"/>
    <x v="2"/>
    <s v="04"/>
    <x v="4"/>
    <x v="4"/>
    <s v="CM_卸载页"/>
    <n v="606560"/>
    <n v="1042.03"/>
    <n v="1.7179339224479029"/>
    <n v="1.5940714850962805E-2"/>
    <n v="0.10777019340159272"/>
    <n v="9669"/>
  </r>
  <r>
    <x v="1"/>
    <x v="2"/>
    <s v="04"/>
    <x v="4"/>
    <x v="4"/>
    <s v="CM_游戏盒子"/>
    <n v="720707"/>
    <n v="2835.83"/>
    <n v="3.9347890335462261"/>
    <n v="1.9528046765190293E-2"/>
    <n v="0.20149424470655108"/>
    <n v="14074"/>
  </r>
  <r>
    <x v="1"/>
    <x v="2"/>
    <s v="04"/>
    <x v="4"/>
    <x v="4"/>
    <s v="CMB"/>
    <n v="2620124"/>
    <n v="1478.57"/>
    <n v="0.56431298671360597"/>
    <n v="4.4188748318781858E-3"/>
    <n v="0.12770513041976161"/>
    <n v="11578"/>
  </r>
  <r>
    <x v="3"/>
    <x v="2"/>
    <s v="04"/>
    <x v="4"/>
    <x v="4"/>
    <s v="CMS_AppLock"/>
    <n v="205320511"/>
    <n v="128928.42"/>
    <n v="0.62793736179626014"/>
    <n v="8.5627928327141178E-3"/>
    <n v="7.3333242326875853E-2"/>
    <n v="1758117"/>
  </r>
  <r>
    <x v="0"/>
    <x v="2"/>
    <s v="04"/>
    <x v="4"/>
    <x v="4"/>
    <s v="CMS_结果页"/>
    <n v="11257150"/>
    <n v="32479"/>
    <n v="2.8851885246265705"/>
    <n v="1.9402335404609516E-2"/>
    <n v="0.1487031568344665"/>
    <n v="218415"/>
  </r>
  <r>
    <x v="2"/>
    <x v="2"/>
    <s v="04"/>
    <x v="4"/>
    <x v="4"/>
    <s v="CMS_充电屏保"/>
    <n v="14593527"/>
    <n v="8489.2099999999991"/>
    <n v="0.58171064472625433"/>
    <n v="8.4873930750256604E-3"/>
    <n v="6.8538200079120939E-2"/>
    <n v="123861"/>
  </r>
  <r>
    <x v="1"/>
    <x v="2"/>
    <s v="04"/>
    <x v="4"/>
    <x v="4"/>
    <s v="FM"/>
    <n v="999231"/>
    <n v="1757.51"/>
    <n v="1.7588625653127254"/>
    <n v="4.2011306694848337E-2"/>
    <n v="4.1866409395173776E-2"/>
    <n v="41979"/>
  </r>
  <r>
    <x v="1"/>
    <x v="2"/>
    <s v="04"/>
    <x v="4"/>
    <x v="4"/>
    <s v="PG_Android"/>
    <n v="21943714"/>
    <n v="9616.9700000000012"/>
    <n v="0.43825625871718898"/>
    <n v="6.4866412312883769E-3"/>
    <n v="6.7562894738690898E-2"/>
    <n v="142341"/>
  </r>
  <r>
    <x v="1"/>
    <x v="2"/>
    <s v="04"/>
    <x v="4"/>
    <x v="4"/>
    <s v="PG_IOS"/>
    <n v="3794223"/>
    <n v="3891.27"/>
    <n v="1.0255775688461115"/>
    <n v="1.0836210734055432E-2"/>
    <n v="9.4643560744253924E-2"/>
    <n v="41115"/>
  </r>
  <r>
    <x v="0"/>
    <x v="1"/>
    <s v="04"/>
    <x v="4"/>
    <x v="5"/>
    <s v="BD_结果页"/>
    <n v="3265827"/>
    <n v="5353.29"/>
    <n v="1.64"/>
    <n v="8.3999999999999995E-3"/>
    <m/>
    <n v="27512"/>
  </r>
  <r>
    <x v="0"/>
    <x v="1"/>
    <s v="04"/>
    <x v="4"/>
    <x v="5"/>
    <s v="CMS_结果页"/>
    <n v="150028"/>
    <n v="397.9"/>
    <n v="2.65"/>
    <n v="2.1299999999999999E-2"/>
    <m/>
    <n v="3189"/>
  </r>
  <r>
    <x v="1"/>
    <x v="2"/>
    <s v="04"/>
    <x v="3"/>
    <x v="2"/>
    <s v="BD_首页"/>
    <n v="996160"/>
    <n v="246"/>
    <n v="0.247"/>
    <m/>
    <m/>
    <m/>
  </r>
  <r>
    <x v="1"/>
    <x v="2"/>
    <s v="04"/>
    <x v="3"/>
    <x v="2"/>
    <s v="PG_Android"/>
    <n v="40235849"/>
    <n v="2497"/>
    <n v="6.2E-2"/>
    <m/>
    <m/>
    <m/>
  </r>
  <r>
    <x v="1"/>
    <x v="2"/>
    <s v="04"/>
    <x v="3"/>
    <x v="2"/>
    <s v="PG_IOS"/>
    <n v="1897393"/>
    <n v="1274"/>
    <n v="0.67100000000000004"/>
    <m/>
    <m/>
    <m/>
  </r>
  <r>
    <x v="0"/>
    <x v="1"/>
    <s v="04"/>
    <x v="3"/>
    <x v="3"/>
    <s v="BD_结果页"/>
    <n v="410075"/>
    <n v="999.82999999999993"/>
    <n v="2.4381637505334388"/>
    <n v="4.0972992745229531E-2"/>
    <m/>
    <n v="16802"/>
  </r>
  <r>
    <x v="0"/>
    <x v="1"/>
    <s v="04"/>
    <x v="3"/>
    <x v="3"/>
    <s v="CM_结果页"/>
    <n v="3729354"/>
    <n v="6170.3"/>
    <n v="1.6545224722565892"/>
    <n v="1.4919205846374467E-2"/>
    <m/>
    <n v="55639"/>
  </r>
  <r>
    <x v="0"/>
    <x v="1"/>
    <s v="04"/>
    <x v="3"/>
    <x v="3"/>
    <s v="CMS_结果页"/>
    <n v="902685"/>
    <n v="3402.8900000000003"/>
    <n v="3.76974249045902"/>
    <n v="4.7650066191417824E-2"/>
    <m/>
    <n v="43013"/>
  </r>
  <r>
    <x v="0"/>
    <x v="2"/>
    <s v="04"/>
    <x v="3"/>
    <x v="4"/>
    <s v="BD_结果页"/>
    <n v="5600208"/>
    <n v="8015.51"/>
    <n v="1.4312879093062258"/>
    <n v="1.3726275881181556E-2"/>
    <n v="0.10427357876935085"/>
    <n v="76870"/>
  </r>
  <r>
    <x v="2"/>
    <x v="2"/>
    <s v="04"/>
    <x v="3"/>
    <x v="4"/>
    <s v="BD_充电屏保"/>
    <n v="16849031"/>
    <n v="19974.68"/>
    <n v="1.1855091251241689"/>
    <n v="1.1440183117949037E-2"/>
    <n v="0.10362676129407127"/>
    <n v="192756"/>
  </r>
  <r>
    <x v="1"/>
    <x v="2"/>
    <s v="04"/>
    <x v="3"/>
    <x v="4"/>
    <s v="BD_首页"/>
    <n v="3669864"/>
    <n v="3042.79"/>
    <n v="0.82912881785265069"/>
    <n v="8.1643352451208004E-3"/>
    <n v="0.10155496962819571"/>
    <n v="29962"/>
  </r>
  <r>
    <x v="3"/>
    <x v="2"/>
    <s v="04"/>
    <x v="3"/>
    <x v="4"/>
    <s v="CM_AppLock"/>
    <n v="85044160"/>
    <n v="74849.31"/>
    <n v="0.88012286793120187"/>
    <n v="1.0119389738225411E-2"/>
    <n v="8.6973907587192575E-2"/>
    <n v="860595"/>
  </r>
  <r>
    <x v="0"/>
    <x v="2"/>
    <s v="04"/>
    <x v="3"/>
    <x v="4"/>
    <s v="CM_结果页"/>
    <n v="27185915"/>
    <n v="35204.69"/>
    <n v="1.2949606441423804"/>
    <n v="9.013123155869501E-3"/>
    <n v="0.14367501938538138"/>
    <n v="245030"/>
  </r>
  <r>
    <x v="2"/>
    <x v="2"/>
    <s v="04"/>
    <x v="3"/>
    <x v="4"/>
    <s v="CM_充电屏保"/>
    <n v="63558923"/>
    <n v="68974.64"/>
    <n v="1.0852078157460283"/>
    <n v="1.1739736370296898E-2"/>
    <n v="9.2438857357286922E-2"/>
    <n v="746165"/>
  </r>
  <r>
    <x v="1"/>
    <x v="2"/>
    <s v="04"/>
    <x v="3"/>
    <x v="4"/>
    <s v="CM_卸载页"/>
    <n v="566374"/>
    <n v="965.19"/>
    <n v="1.7041566173588476"/>
    <n v="1.5901153654652226E-2"/>
    <n v="0.10717188540972686"/>
    <n v="9006"/>
  </r>
  <r>
    <x v="1"/>
    <x v="2"/>
    <s v="04"/>
    <x v="3"/>
    <x v="4"/>
    <s v="CM_游戏盒子"/>
    <n v="657861"/>
    <n v="2487.5100000000002"/>
    <n v="3.7812091004026684"/>
    <n v="1.9225945906506087E-2"/>
    <n v="0.19667220113851994"/>
    <n v="12648"/>
  </r>
  <r>
    <x v="1"/>
    <x v="2"/>
    <s v="04"/>
    <x v="3"/>
    <x v="4"/>
    <s v="CMB"/>
    <n v="2666045"/>
    <n v="1471.75"/>
    <n v="0.55203494314612089"/>
    <n v="4.2838736780511956E-3"/>
    <n v="0.12886349706680675"/>
    <n v="11421"/>
  </r>
  <r>
    <x v="3"/>
    <x v="2"/>
    <s v="04"/>
    <x v="3"/>
    <x v="4"/>
    <s v="CMS_AppLock"/>
    <n v="215191165"/>
    <n v="134075.93"/>
    <n v="0.62305499391668795"/>
    <n v="8.371500753760034E-3"/>
    <n v="7.4425722728012011E-2"/>
    <n v="1801473"/>
  </r>
  <r>
    <x v="0"/>
    <x v="2"/>
    <s v="04"/>
    <x v="3"/>
    <x v="4"/>
    <s v="CMS_结果页"/>
    <n v="11141303"/>
    <n v="31352.74"/>
    <n v="2.8140999306813574"/>
    <n v="1.8739549584101609E-2"/>
    <n v="0.15016902717175248"/>
    <n v="208783"/>
  </r>
  <r>
    <x v="2"/>
    <x v="2"/>
    <s v="04"/>
    <x v="3"/>
    <x v="4"/>
    <s v="CMS_充电屏保"/>
    <n v="15050004"/>
    <n v="8650.7900000000009"/>
    <n v="0.57480316948752974"/>
    <n v="8.2749479667912386E-3"/>
    <n v="6.9463055452954128E-2"/>
    <n v="124538"/>
  </r>
  <r>
    <x v="1"/>
    <x v="2"/>
    <s v="04"/>
    <x v="3"/>
    <x v="4"/>
    <s v="FM"/>
    <n v="998385"/>
    <n v="1815.27"/>
    <n v="1.8182064033413963"/>
    <n v="4.3298927768345881E-2"/>
    <n v="4.1991949848481341E-2"/>
    <n v="43229"/>
  </r>
  <r>
    <x v="1"/>
    <x v="2"/>
    <s v="04"/>
    <x v="3"/>
    <x v="4"/>
    <s v="PG_Android"/>
    <n v="18068552"/>
    <n v="7587.2099999999991"/>
    <n v="0.41991245341630029"/>
    <n v="6.6522762864450894E-3"/>
    <n v="6.3123122873283019E-2"/>
    <n v="120197"/>
  </r>
  <r>
    <x v="1"/>
    <x v="2"/>
    <s v="04"/>
    <x v="3"/>
    <x v="4"/>
    <s v="PG_IOS"/>
    <n v="3041058"/>
    <n v="2926.23"/>
    <n v="0.96224077278368247"/>
    <n v="1.087516252567363E-2"/>
    <n v="8.8480587808417999E-2"/>
    <n v="33072"/>
  </r>
  <r>
    <x v="0"/>
    <x v="1"/>
    <s v="04"/>
    <x v="3"/>
    <x v="5"/>
    <s v="BD_结果页"/>
    <n v="3178661"/>
    <n v="4444.1000000000004"/>
    <n v="1.4"/>
    <n v="8.6E-3"/>
    <m/>
    <n v="27440"/>
  </r>
  <r>
    <x v="0"/>
    <x v="1"/>
    <s v="04"/>
    <x v="3"/>
    <x v="5"/>
    <s v="CMS_结果页"/>
    <n v="460126"/>
    <n v="551.77"/>
    <n v="1.2"/>
    <n v="1.5299999999999999E-2"/>
    <m/>
    <n v="7041"/>
  </r>
  <r>
    <x v="1"/>
    <x v="2"/>
    <s v="04"/>
    <x v="2"/>
    <x v="2"/>
    <s v="BD_首页"/>
    <n v="997073"/>
    <n v="258"/>
    <n v="0.25900000000000001"/>
    <m/>
    <m/>
    <m/>
  </r>
  <r>
    <x v="1"/>
    <x v="2"/>
    <s v="04"/>
    <x v="2"/>
    <x v="2"/>
    <s v="PG_Android"/>
    <n v="38905424"/>
    <n v="2419"/>
    <m/>
    <n v="6.2E-2"/>
    <m/>
    <m/>
  </r>
  <r>
    <x v="1"/>
    <x v="2"/>
    <s v="04"/>
    <x v="2"/>
    <x v="2"/>
    <s v="PG_IOS"/>
    <n v="1871291"/>
    <n v="1324"/>
    <m/>
    <n v="0.70799999999999996"/>
    <m/>
    <m/>
  </r>
  <r>
    <x v="0"/>
    <x v="1"/>
    <s v="04"/>
    <x v="2"/>
    <x v="3"/>
    <s v="BD_结果页"/>
    <n v="448531"/>
    <n v="1085.57"/>
    <n v="2.4202786429477561"/>
    <n v="3.8806682258305449E-2"/>
    <m/>
    <n v="17406"/>
  </r>
  <r>
    <x v="0"/>
    <x v="1"/>
    <s v="04"/>
    <x v="2"/>
    <x v="3"/>
    <s v="CM_结果页"/>
    <n v="3715354"/>
    <n v="6225.71"/>
    <n v="1.6756707436222766"/>
    <n v="1.4692274275883268E-2"/>
    <m/>
    <n v="54587"/>
  </r>
  <r>
    <x v="0"/>
    <x v="1"/>
    <s v="04"/>
    <x v="2"/>
    <x v="3"/>
    <s v="CMS_结果页"/>
    <n v="870305"/>
    <n v="3305.63"/>
    <n v="3.7982431446446934"/>
    <n v="4.6793940055497786E-2"/>
    <m/>
    <n v="40725"/>
  </r>
  <r>
    <x v="0"/>
    <x v="2"/>
    <s v="04"/>
    <x v="2"/>
    <x v="4"/>
    <s v="BD_结果页"/>
    <n v="5647159"/>
    <n v="8695.14"/>
    <n v="1.5397370607061003"/>
    <n v="1.3827129712480204E-2"/>
    <n v="0.11135623175042261"/>
    <n v="78084"/>
  </r>
  <r>
    <x v="2"/>
    <x v="2"/>
    <s v="04"/>
    <x v="2"/>
    <x v="4"/>
    <s v="BD_充电屏保"/>
    <n v="17406965"/>
    <n v="21679.800000000003"/>
    <n v="1.2454669725595475"/>
    <n v="1.1378950896954178E-2"/>
    <n v="0.10945358529431069"/>
    <n v="198073"/>
  </r>
  <r>
    <x v="1"/>
    <x v="2"/>
    <s v="04"/>
    <x v="2"/>
    <x v="4"/>
    <s v="BD_首页"/>
    <n v="3523311"/>
    <n v="3143.31"/>
    <n v="0.89214662004007028"/>
    <n v="8.6273962190678028E-3"/>
    <n v="0.10340856005526861"/>
    <n v="30397"/>
  </r>
  <r>
    <x v="3"/>
    <x v="2"/>
    <s v="04"/>
    <x v="2"/>
    <x v="4"/>
    <s v="CM_AppLock"/>
    <n v="86137493"/>
    <n v="79098.259999999995"/>
    <n v="0.91827910524398471"/>
    <n v="1.0249241871945355E-2"/>
    <n v="8.95948321560774E-2"/>
    <n v="882844"/>
  </r>
  <r>
    <x v="0"/>
    <x v="2"/>
    <s v="04"/>
    <x v="2"/>
    <x v="4"/>
    <s v="CM_结果页"/>
    <n v="27243812"/>
    <n v="35504.39"/>
    <n v="1.3032093306179033"/>
    <n v="9.2715733025906955E-3"/>
    <n v="0.14055967505037748"/>
    <n v="252593"/>
  </r>
  <r>
    <x v="2"/>
    <x v="2"/>
    <s v="04"/>
    <x v="2"/>
    <x v="4"/>
    <s v="CM_充电屏保"/>
    <n v="63283207"/>
    <n v="70876.58"/>
    <n v="1.1199903317162798"/>
    <n v="1.1748409021053563E-2"/>
    <n v="9.5331234187473191E-2"/>
    <n v="743477"/>
  </r>
  <r>
    <x v="1"/>
    <x v="2"/>
    <s v="04"/>
    <x v="2"/>
    <x v="4"/>
    <s v="CM_卸载页"/>
    <n v="569650"/>
    <n v="885.97"/>
    <n v="1.5552883349425086"/>
    <n v="1.6125691213903275E-2"/>
    <n v="9.6447855432179402E-2"/>
    <n v="9186"/>
  </r>
  <r>
    <x v="1"/>
    <x v="2"/>
    <s v="04"/>
    <x v="2"/>
    <x v="4"/>
    <s v="CM_游戏盒子"/>
    <n v="660824"/>
    <n v="2722.05"/>
    <n v="4.119175453676017"/>
    <n v="1.9578586734137985E-2"/>
    <n v="0.21039186891327874"/>
    <n v="12938"/>
  </r>
  <r>
    <x v="1"/>
    <x v="2"/>
    <s v="04"/>
    <x v="2"/>
    <x v="4"/>
    <s v="CMB"/>
    <n v="2700843"/>
    <n v="1610.44"/>
    <n v="0.59627308955018854"/>
    <n v="4.3941835937890503E-3"/>
    <n v="0.13569598921469497"/>
    <n v="11868"/>
  </r>
  <r>
    <x v="3"/>
    <x v="2"/>
    <s v="04"/>
    <x v="2"/>
    <x v="4"/>
    <s v="CMS_AppLock"/>
    <n v="220139535"/>
    <n v="141611.82999999999"/>
    <n v="0.64328213466972206"/>
    <n v="8.3286039465832427E-3"/>
    <n v="7.72376905896245E-2"/>
    <n v="1833455"/>
  </r>
  <r>
    <x v="0"/>
    <x v="2"/>
    <s v="04"/>
    <x v="2"/>
    <x v="4"/>
    <s v="CMS_结果页"/>
    <n v="10943845"/>
    <n v="32030.06"/>
    <n v="2.9267647705171265"/>
    <n v="1.8674241091682128E-2"/>
    <n v="0.15672737414859469"/>
    <n v="204368"/>
  </r>
  <r>
    <x v="2"/>
    <x v="2"/>
    <s v="04"/>
    <x v="2"/>
    <x v="4"/>
    <s v="CMS_充电屏保"/>
    <n v="15583127"/>
    <n v="9234.6200000000008"/>
    <n v="0.59260378228323496"/>
    <n v="8.1370061349047597E-3"/>
    <n v="7.2828233438485809E-2"/>
    <n v="126800"/>
  </r>
  <r>
    <x v="1"/>
    <x v="2"/>
    <s v="04"/>
    <x v="2"/>
    <x v="4"/>
    <s v="FM"/>
    <n v="978517"/>
    <n v="1802.53"/>
    <n v="1.8421039184807213"/>
    <n v="4.3115244804127061E-2"/>
    <n v="4.2725117921733155E-2"/>
    <n v="42189"/>
  </r>
  <r>
    <x v="1"/>
    <x v="2"/>
    <s v="04"/>
    <x v="2"/>
    <x v="4"/>
    <s v="PG_Android"/>
    <n v="17166293"/>
    <n v="7562.39"/>
    <n v="0.44053716198366183"/>
    <n v="7.0843483796996821E-3"/>
    <n v="6.2184570601585373E-2"/>
    <n v="121612"/>
  </r>
  <r>
    <x v="1"/>
    <x v="2"/>
    <s v="04"/>
    <x v="2"/>
    <x v="4"/>
    <s v="PG_IOS"/>
    <n v="3059068"/>
    <n v="2793.95"/>
    <n v="0.91333373432692577"/>
    <n v="1.093862575137264E-2"/>
    <n v="8.3496204650050795E-2"/>
    <n v="33462"/>
  </r>
  <r>
    <x v="0"/>
    <x v="1"/>
    <s v="04"/>
    <x v="2"/>
    <x v="5"/>
    <s v="BD_结果页"/>
    <n v="2821372"/>
    <n v="4795.04"/>
    <n v="1.7"/>
    <n v="9.3999999999999986E-3"/>
    <m/>
    <n v="26627"/>
  </r>
  <r>
    <x v="0"/>
    <x v="1"/>
    <s v="04"/>
    <x v="2"/>
    <x v="5"/>
    <s v="CMS_结果页"/>
    <n v="546756"/>
    <n v="641.66"/>
    <n v="1.17"/>
    <n v="1.46E-2"/>
    <m/>
    <n v="7993"/>
  </r>
  <r>
    <x v="1"/>
    <x v="2"/>
    <s v="04"/>
    <x v="1"/>
    <x v="2"/>
    <s v="BD_首页"/>
    <n v="992830"/>
    <n v="243"/>
    <n v="0.245"/>
    <m/>
    <m/>
    <m/>
  </r>
  <r>
    <x v="1"/>
    <x v="2"/>
    <s v="04"/>
    <x v="1"/>
    <x v="2"/>
    <s v="PG_Android"/>
    <n v="39229197"/>
    <n v="2510"/>
    <n v="6.4000000000000001E-2"/>
    <m/>
    <m/>
    <m/>
  </r>
  <r>
    <x v="1"/>
    <x v="2"/>
    <s v="04"/>
    <x v="1"/>
    <x v="2"/>
    <s v="PG_IOS"/>
    <n v="1895789"/>
    <n v="1371"/>
    <n v="0.72299999999999998"/>
    <m/>
    <m/>
    <m/>
  </r>
  <r>
    <x v="0"/>
    <x v="1"/>
    <s v="04"/>
    <x v="1"/>
    <x v="3"/>
    <s v="BD_结果页"/>
    <n v="408724"/>
    <n v="976.28"/>
    <n v="2.3886045350896938"/>
    <n v="3.9779900372867757E-2"/>
    <m/>
    <n v="16259"/>
  </r>
  <r>
    <x v="0"/>
    <x v="1"/>
    <s v="04"/>
    <x v="1"/>
    <x v="3"/>
    <s v="CM_结果页"/>
    <n v="3777407"/>
    <n v="6222.25"/>
    <n v="1.6472278470389874"/>
    <n v="1.4302668470726082E-2"/>
    <m/>
    <n v="54027"/>
  </r>
  <r>
    <x v="0"/>
    <x v="1"/>
    <s v="04"/>
    <x v="1"/>
    <x v="3"/>
    <s v="CMS_结果页"/>
    <n v="841305"/>
    <n v="3094.83"/>
    <n v="3.6786064506926737"/>
    <n v="4.5112058052668179E-2"/>
    <m/>
    <n v="37953"/>
  </r>
  <r>
    <x v="0"/>
    <x v="2"/>
    <s v="04"/>
    <x v="1"/>
    <x v="4"/>
    <s v="BD_结果页"/>
    <n v="5401172"/>
    <n v="8436.19"/>
    <n v="1.5619184132628992"/>
    <n v="1.4104346241889724E-2"/>
    <n v="0.11074022053032292"/>
    <n v="76180"/>
  </r>
  <r>
    <x v="2"/>
    <x v="2"/>
    <s v="04"/>
    <x v="1"/>
    <x v="4"/>
    <s v="BD_充电屏保"/>
    <n v="17814494"/>
    <n v="24351.68"/>
    <n v="1.3669588370009274"/>
    <n v="1.1328528332042436E-2"/>
    <n v="0.12066517352783779"/>
    <n v="201812"/>
  </r>
  <r>
    <x v="1"/>
    <x v="2"/>
    <s v="04"/>
    <x v="1"/>
    <x v="4"/>
    <s v="BD_首页"/>
    <n v="3464140"/>
    <n v="3228.5299999999997"/>
    <n v="0.93198600518454788"/>
    <n v="9.014069870155364E-3"/>
    <n v="0.10339236533657849"/>
    <n v="31226"/>
  </r>
  <r>
    <x v="3"/>
    <x v="2"/>
    <s v="04"/>
    <x v="1"/>
    <x v="4"/>
    <s v="CM_AppLock"/>
    <n v="86254740"/>
    <n v="82343.91"/>
    <n v="0.95465953523249858"/>
    <n v="1.0428574707894314E-2"/>
    <n v="9.1542666373174847E-2"/>
    <n v="899514"/>
  </r>
  <r>
    <x v="0"/>
    <x v="2"/>
    <s v="04"/>
    <x v="1"/>
    <x v="4"/>
    <s v="CM_结果页"/>
    <n v="26887157"/>
    <n v="34092.089999999997"/>
    <n v="1.2679693133788745"/>
    <n v="9.4984382320525747E-3"/>
    <n v="0.13349239974000141"/>
    <n v="255386"/>
  </r>
  <r>
    <x v="2"/>
    <x v="2"/>
    <s v="04"/>
    <x v="1"/>
    <x v="4"/>
    <s v="CM_充电屏保"/>
    <n v="62488538"/>
    <n v="71974.91"/>
    <n v="1.1518097927015032"/>
    <n v="1.1716308677280943E-2"/>
    <n v="9.8308249161698322E-2"/>
    <n v="732135"/>
  </r>
  <r>
    <x v="1"/>
    <x v="2"/>
    <s v="04"/>
    <x v="1"/>
    <x v="4"/>
    <s v="CM_卸载页"/>
    <n v="562022"/>
    <n v="904.82"/>
    <n v="1.6099369775560388"/>
    <n v="1.6070545281145578E-2"/>
    <n v="0.10017936226749337"/>
    <n v="9032"/>
  </r>
  <r>
    <x v="1"/>
    <x v="2"/>
    <s v="04"/>
    <x v="1"/>
    <x v="4"/>
    <s v="CM_游戏盒子"/>
    <n v="673412"/>
    <n v="2792.9"/>
    <n v="4.1473867409550174"/>
    <n v="1.9867480828972457E-2"/>
    <n v="0.20875252261006055"/>
    <n v="13379"/>
  </r>
  <r>
    <x v="1"/>
    <x v="2"/>
    <s v="04"/>
    <x v="1"/>
    <x v="4"/>
    <s v="CMB"/>
    <n v="2663820"/>
    <n v="1711.17"/>
    <n v="0.64237448476248393"/>
    <n v="4.4800324346239611E-3"/>
    <n v="0.14338612368024134"/>
    <n v="11934"/>
  </r>
  <r>
    <x v="3"/>
    <x v="2"/>
    <s v="04"/>
    <x v="1"/>
    <x v="4"/>
    <s v="CMS_AppLock"/>
    <n v="222658831"/>
    <n v="151146.10999999999"/>
    <n v="0.6788237830998044"/>
    <n v="8.3573150530014233E-3"/>
    <n v="8.1225103851507122E-2"/>
    <n v="1860830"/>
  </r>
  <r>
    <x v="0"/>
    <x v="2"/>
    <s v="04"/>
    <x v="1"/>
    <x v="4"/>
    <s v="CMS_结果页"/>
    <n v="10935122"/>
    <n v="32220.74"/>
    <n v="2.9465368561960261"/>
    <n v="1.8880813583972818E-2"/>
    <n v="0.15605984578425294"/>
    <n v="206464"/>
  </r>
  <r>
    <x v="2"/>
    <x v="2"/>
    <s v="04"/>
    <x v="1"/>
    <x v="4"/>
    <s v="CMS_充电屏保"/>
    <n v="15941625"/>
    <n v="9905.44"/>
    <n v="0.62135698211443313"/>
    <n v="8.105196302133565E-3"/>
    <n v="7.6661558702886781E-2"/>
    <n v="129210"/>
  </r>
  <r>
    <x v="1"/>
    <x v="2"/>
    <s v="04"/>
    <x v="1"/>
    <x v="4"/>
    <s v="FM"/>
    <n v="948050"/>
    <n v="1919.64"/>
    <n v="2.0248299140340698"/>
    <n v="4.19640314329413E-2"/>
    <n v="4.8251558415443395E-2"/>
    <n v="39784"/>
  </r>
  <r>
    <x v="1"/>
    <x v="2"/>
    <s v="04"/>
    <x v="1"/>
    <x v="4"/>
    <s v="PG_Android"/>
    <n v="17919654"/>
    <n v="8374.93"/>
    <n v="0.46736002826840295"/>
    <n v="6.9404799891783628E-3"/>
    <n v="6.733828625644242E-2"/>
    <n v="124371"/>
  </r>
  <r>
    <x v="1"/>
    <x v="2"/>
    <s v="04"/>
    <x v="1"/>
    <x v="4"/>
    <s v="PG_IOS"/>
    <n v="3109843"/>
    <n v="3219.62"/>
    <n v="1.0352998527578401"/>
    <n v="1.0937851203420879E-2"/>
    <n v="9.4652947229163606E-2"/>
    <n v="34015"/>
  </r>
  <r>
    <x v="0"/>
    <x v="1"/>
    <s v="04"/>
    <x v="1"/>
    <x v="5"/>
    <s v="BD_结果页"/>
    <n v="3405412"/>
    <n v="5345.1"/>
    <n v="1.57"/>
    <n v="9.8999999999999991E-3"/>
    <m/>
    <n v="33872"/>
  </r>
  <r>
    <x v="0"/>
    <x v="1"/>
    <s v="04"/>
    <x v="1"/>
    <x v="5"/>
    <s v="CMS_结果页"/>
    <n v="731801"/>
    <n v="747.96"/>
    <n v="1.02"/>
    <n v="1.55E-2"/>
    <m/>
    <n v="11360"/>
  </r>
  <r>
    <x v="1"/>
    <x v="2"/>
    <s v="04"/>
    <x v="0"/>
    <x v="2"/>
    <s v="BD_首页"/>
    <n v="986972"/>
    <n v="244"/>
    <n v="0.248"/>
    <m/>
    <m/>
    <m/>
  </r>
  <r>
    <x v="1"/>
    <x v="2"/>
    <s v="04"/>
    <x v="0"/>
    <x v="2"/>
    <s v="PG_Android"/>
    <n v="42837479"/>
    <n v="2799"/>
    <n v="6.5000000000000002E-2"/>
    <m/>
    <m/>
    <m/>
  </r>
  <r>
    <x v="1"/>
    <x v="2"/>
    <s v="04"/>
    <x v="0"/>
    <x v="2"/>
    <s v="PG_IOS"/>
    <n v="1978509"/>
    <n v="1514"/>
    <n v="0.76500000000000001"/>
    <m/>
    <m/>
    <m/>
  </r>
  <r>
    <x v="0"/>
    <x v="1"/>
    <s v="04"/>
    <x v="0"/>
    <x v="3"/>
    <s v="BD_结果页"/>
    <n v="424578"/>
    <n v="1015.3399999999999"/>
    <n v="2.3914098234011179"/>
    <n v="3.809665126313657E-2"/>
    <m/>
    <n v="16175"/>
  </r>
  <r>
    <x v="0"/>
    <x v="1"/>
    <s v="04"/>
    <x v="0"/>
    <x v="3"/>
    <s v="CM_结果页"/>
    <n v="3723972"/>
    <n v="5876.22"/>
    <n v="1.577944195069136"/>
    <n v="1.3991780818975008E-2"/>
    <m/>
    <n v="52105"/>
  </r>
  <r>
    <x v="0"/>
    <x v="1"/>
    <s v="04"/>
    <x v="0"/>
    <x v="3"/>
    <s v="CMS_结果页"/>
    <n v="851133"/>
    <n v="2817.71"/>
    <n v="3.3105401858463952"/>
    <n v="4.320711334186314E-2"/>
    <m/>
    <n v="36775"/>
  </r>
  <r>
    <x v="0"/>
    <x v="2"/>
    <s v="04"/>
    <x v="0"/>
    <x v="4"/>
    <s v="BD_结果页"/>
    <n v="5360407"/>
    <n v="8668.51"/>
    <n v="1.6171365345952275"/>
    <n v="1.4245746638268325E-2"/>
    <n v="0.11351714835718869"/>
    <n v="76363"/>
  </r>
  <r>
    <x v="2"/>
    <x v="2"/>
    <s v="04"/>
    <x v="0"/>
    <x v="4"/>
    <s v="BD_充电屏保"/>
    <n v="17780892"/>
    <n v="24342.47"/>
    <n v="1.3690241187000067"/>
    <n v="1.1494586435821104E-2"/>
    <n v="0.11910164200720214"/>
    <n v="204384"/>
  </r>
  <r>
    <x v="1"/>
    <x v="2"/>
    <s v="04"/>
    <x v="0"/>
    <x v="4"/>
    <s v="BD_首页"/>
    <n v="3339672"/>
    <n v="3191.5699999999997"/>
    <n v="0.95565372886918221"/>
    <n v="9.2604902517372956E-3"/>
    <n v="0.10319688298250719"/>
    <n v="30927"/>
  </r>
  <r>
    <x v="3"/>
    <x v="2"/>
    <s v="04"/>
    <x v="0"/>
    <x v="4"/>
    <s v="CM_AppLock"/>
    <n v="85981828"/>
    <n v="84213.01"/>
    <n v="0.97942800192617441"/>
    <n v="1.0920342377461433E-2"/>
    <n v="8.9688396945101501E-2"/>
    <n v="938951"/>
  </r>
  <r>
    <x v="0"/>
    <x v="2"/>
    <s v="04"/>
    <x v="0"/>
    <x v="4"/>
    <s v="CM_结果页"/>
    <n v="26365527"/>
    <n v="32279.51"/>
    <n v="1.224307407168459"/>
    <n v="9.9939591573496717E-3"/>
    <n v="0.12250474390503081"/>
    <n v="263496"/>
  </r>
  <r>
    <x v="2"/>
    <x v="2"/>
    <s v="04"/>
    <x v="0"/>
    <x v="4"/>
    <s v="CM_充电屏保"/>
    <n v="60816492"/>
    <n v="68852.28"/>
    <n v="1.1321317250590515"/>
    <n v="1.1883158272266017E-2"/>
    <n v="9.5271955411157169E-2"/>
    <n v="722692"/>
  </r>
  <r>
    <x v="1"/>
    <x v="2"/>
    <s v="04"/>
    <x v="0"/>
    <x v="4"/>
    <s v="CM_卸载页"/>
    <n v="557478"/>
    <n v="830.97"/>
    <n v="1.4905879693907202"/>
    <n v="1.6528006486354618E-2"/>
    <n v="9.0185587149989144E-2"/>
    <n v="9214"/>
  </r>
  <r>
    <x v="1"/>
    <x v="2"/>
    <s v="04"/>
    <x v="0"/>
    <x v="4"/>
    <s v="CM_游戏盒子"/>
    <n v="742593"/>
    <n v="2815.59"/>
    <n v="3.7915655008867577"/>
    <n v="1.9989415467153607E-2"/>
    <n v="0.18967865804365402"/>
    <n v="14844"/>
  </r>
  <r>
    <x v="1"/>
    <x v="2"/>
    <s v="04"/>
    <x v="0"/>
    <x v="4"/>
    <s v="CMB"/>
    <n v="2534586"/>
    <n v="1775.78"/>
    <n v="0.70061935164164879"/>
    <n v="4.6417837074772764E-3"/>
    <n v="0.15093752656183596"/>
    <n v="11765"/>
  </r>
  <r>
    <x v="3"/>
    <x v="2"/>
    <s v="04"/>
    <x v="0"/>
    <x v="4"/>
    <s v="CMS_AppLock"/>
    <n v="222700726"/>
    <n v="156442.98000000001"/>
    <n v="0.70248078131545921"/>
    <n v="8.7410267355841481E-3"/>
    <n v="8.0365934410851977E-2"/>
    <n v="1946633"/>
  </r>
  <r>
    <x v="0"/>
    <x v="2"/>
    <s v="04"/>
    <x v="0"/>
    <x v="4"/>
    <s v="CMS_结果页"/>
    <n v="11129829"/>
    <n v="31792.87"/>
    <n v="2.8565461338175098"/>
    <n v="2.0291866119416569E-2"/>
    <n v="0.14077296375832982"/>
    <n v="225845"/>
  </r>
  <r>
    <x v="2"/>
    <x v="2"/>
    <s v="04"/>
    <x v="0"/>
    <x v="4"/>
    <s v="CMS_充电屏保"/>
    <n v="15420917"/>
    <n v="9648.9599999999991"/>
    <n v="0.62570598103861141"/>
    <n v="8.3569608733384659E-3"/>
    <n v="7.487243155999751E-2"/>
    <n v="128872"/>
  </r>
  <r>
    <x v="1"/>
    <x v="2"/>
    <s v="04"/>
    <x v="0"/>
    <x v="4"/>
    <s v="FM"/>
    <n v="936743"/>
    <n v="1980.56"/>
    <n v="2.1143045637917766"/>
    <n v="4.219407030530252E-2"/>
    <n v="5.0109044908285896E-2"/>
    <n v="39525"/>
  </r>
  <r>
    <x v="1"/>
    <x v="2"/>
    <s v="04"/>
    <x v="0"/>
    <x v="4"/>
    <s v="PG_Android"/>
    <n v="16423008"/>
    <n v="6664.11"/>
    <n v="0.40577889263647682"/>
    <n v="6.3803780647248053E-3"/>
    <n v="6.359793863625518E-2"/>
    <n v="104785"/>
  </r>
  <r>
    <x v="1"/>
    <x v="2"/>
    <s v="04"/>
    <x v="0"/>
    <x v="4"/>
    <s v="PG_IOS"/>
    <n v="4724107"/>
    <n v="5001.8100000000004"/>
    <n v="1.0587842316018667"/>
    <n v="1.2509454167740061E-2"/>
    <n v="8.4638723433058088E-2"/>
    <n v="59096"/>
  </r>
  <r>
    <x v="0"/>
    <x v="1"/>
    <s v="04"/>
    <x v="0"/>
    <x v="5"/>
    <s v="BD_结果页"/>
    <n v="3016815"/>
    <n v="4483.7700000000004"/>
    <n v="1.49"/>
    <n v="9.5999999999999992E-3"/>
    <m/>
    <n v="28986"/>
  </r>
  <r>
    <x v="0"/>
    <x v="1"/>
    <s v="04"/>
    <x v="0"/>
    <x v="5"/>
    <s v="CMS_结果页"/>
    <n v="657446"/>
    <n v="729.39"/>
    <n v="1.1100000000000001"/>
    <n v="1.5800000000000002E-2"/>
    <m/>
    <n v="10365"/>
  </r>
  <r>
    <x v="1"/>
    <x v="2"/>
    <s v="05"/>
    <x v="82"/>
    <x v="2"/>
    <s v="BD_首页"/>
    <n v="974916"/>
    <n v="220"/>
    <n v="0.22500000000000001"/>
    <m/>
    <m/>
    <m/>
  </r>
  <r>
    <x v="1"/>
    <x v="2"/>
    <s v="05"/>
    <x v="82"/>
    <x v="2"/>
    <s v="PG_Android"/>
    <n v="48989030"/>
    <n v="2702"/>
    <n v="5.5E-2"/>
    <m/>
    <m/>
    <m/>
  </r>
  <r>
    <x v="1"/>
    <x v="2"/>
    <s v="05"/>
    <x v="82"/>
    <x v="2"/>
    <s v="PG_IOS"/>
    <n v="2189764"/>
    <n v="1391"/>
    <n v="0.63500000000000001"/>
    <m/>
    <m/>
    <m/>
  </r>
  <r>
    <x v="0"/>
    <x v="1"/>
    <s v="05"/>
    <x v="82"/>
    <x v="3"/>
    <s v="BD_结果页"/>
    <n v="382218"/>
    <n v="946.24"/>
    <n v="2.475655254331298"/>
    <n v="4.0822253269076812E-2"/>
    <m/>
    <n v="15603"/>
  </r>
  <r>
    <x v="0"/>
    <x v="1"/>
    <s v="05"/>
    <x v="82"/>
    <x v="3"/>
    <s v="CM_结果页"/>
    <n v="3664225"/>
    <n v="5846.37"/>
    <n v="1.5955270214028887"/>
    <n v="1.3729233330376818E-2"/>
    <m/>
    <n v="50307"/>
  </r>
  <r>
    <x v="0"/>
    <x v="1"/>
    <s v="05"/>
    <x v="82"/>
    <x v="3"/>
    <s v="CMS_结果页"/>
    <n v="820995"/>
    <n v="2791.51"/>
    <n v="3.4001546903452518"/>
    <n v="4.5220738250537455E-2"/>
    <m/>
    <n v="37126"/>
  </r>
  <r>
    <x v="0"/>
    <x v="2"/>
    <s v="05"/>
    <x v="82"/>
    <x v="4"/>
    <s v="BD_结果页"/>
    <n v="5241442"/>
    <n v="7632.13"/>
    <n v="1.4561126499158057"/>
    <n v="1.5065319810845947E-2"/>
    <n v="9.6653285041284634E-2"/>
    <n v="78964"/>
  </r>
  <r>
    <x v="2"/>
    <x v="2"/>
    <s v="05"/>
    <x v="82"/>
    <x v="4"/>
    <s v="BD_充电屏保"/>
    <n v="17415867"/>
    <n v="21552.59"/>
    <n v="1.2375261019161434"/>
    <n v="1.1740328517667251E-2"/>
    <n v="0.10540813232388442"/>
    <n v="204468"/>
  </r>
  <r>
    <x v="1"/>
    <x v="2"/>
    <s v="05"/>
    <x v="82"/>
    <x v="4"/>
    <s v="BD_首页"/>
    <n v="3293135"/>
    <n v="2875.25"/>
    <n v="0.87310420010111944"/>
    <n v="9.5926829601580259E-3"/>
    <n v="9.1017727128838238E-2"/>
    <n v="31590"/>
  </r>
  <r>
    <x v="3"/>
    <x v="2"/>
    <s v="05"/>
    <x v="82"/>
    <x v="4"/>
    <s v="CM_AppLock"/>
    <n v="83335978"/>
    <n v="74643.27"/>
    <n v="0.89569081435631559"/>
    <n v="1.1496187157004385E-2"/>
    <n v="7.7911989612189814E-2"/>
    <n v="958046"/>
  </r>
  <r>
    <x v="0"/>
    <x v="2"/>
    <s v="05"/>
    <x v="82"/>
    <x v="4"/>
    <s v="CM_结果页"/>
    <n v="26467362"/>
    <n v="28849.67"/>
    <n v="1.0900092725523609"/>
    <n v="1.041966328189413E-2"/>
    <n v="0.1046107962477473"/>
    <n v="275781"/>
  </r>
  <r>
    <x v="2"/>
    <x v="2"/>
    <s v="05"/>
    <x v="82"/>
    <x v="4"/>
    <s v="CM_充电屏保"/>
    <n v="58548562"/>
    <n v="59826.63"/>
    <n v="1.0218291953950978"/>
    <n v="1.2294221675333375E-2"/>
    <n v="8.311459012043472E-2"/>
    <n v="719809"/>
  </r>
  <r>
    <x v="1"/>
    <x v="2"/>
    <s v="05"/>
    <x v="82"/>
    <x v="4"/>
    <s v="CM_卸载页"/>
    <n v="583484"/>
    <n v="775.09"/>
    <n v="1.3283826120339204"/>
    <n v="1.67613850594018E-2"/>
    <n v="7.9252556237218816E-2"/>
    <n v="9780"/>
  </r>
  <r>
    <x v="1"/>
    <x v="2"/>
    <s v="05"/>
    <x v="82"/>
    <x v="4"/>
    <s v="CM_游戏盒子"/>
    <n v="784416"/>
    <n v="2792.04"/>
    <n v="3.5593868559539836"/>
    <n v="1.9406794354016238E-2"/>
    <n v="0.18340931485252579"/>
    <n v="15223"/>
  </r>
  <r>
    <x v="1"/>
    <x v="2"/>
    <s v="05"/>
    <x v="82"/>
    <x v="4"/>
    <s v="CMB"/>
    <n v="2465075"/>
    <n v="1521.14"/>
    <n v="0.61707655953672813"/>
    <n v="4.8002596269890365E-3"/>
    <n v="0.12855066339896901"/>
    <n v="11833"/>
  </r>
  <r>
    <x v="3"/>
    <x v="2"/>
    <s v="05"/>
    <x v="82"/>
    <x v="4"/>
    <s v="CMS_AppLock"/>
    <n v="215028414"/>
    <n v="140422.07999999999"/>
    <n v="0.6530396489833199"/>
    <n v="9.2423459906094078E-3"/>
    <n v="7.065734713316664E-2"/>
    <n v="1987367"/>
  </r>
  <r>
    <x v="0"/>
    <x v="2"/>
    <s v="05"/>
    <x v="82"/>
    <x v="4"/>
    <s v="CMS_结果页"/>
    <n v="11068921"/>
    <n v="26428.19"/>
    <n v="2.3876030915750506"/>
    <n v="2.2131786829086592E-2"/>
    <n v="0.10788117154811715"/>
    <n v="244975"/>
  </r>
  <r>
    <x v="2"/>
    <x v="2"/>
    <s v="05"/>
    <x v="82"/>
    <x v="4"/>
    <s v="CMS_充电屏保"/>
    <n v="14526029"/>
    <n v="8626.64"/>
    <n v="0.59387462327109497"/>
    <n v="8.7655063885663451E-3"/>
    <n v="6.7751319426991696E-2"/>
    <n v="127328"/>
  </r>
  <r>
    <x v="1"/>
    <x v="2"/>
    <s v="05"/>
    <x v="82"/>
    <x v="4"/>
    <s v="FM"/>
    <n v="962637"/>
    <n v="1748.37"/>
    <n v="1.8162297937851963"/>
    <n v="4.222152275468323E-2"/>
    <n v="4.301668142899321E-2"/>
    <n v="40644"/>
  </r>
  <r>
    <x v="1"/>
    <x v="2"/>
    <s v="05"/>
    <x v="82"/>
    <x v="4"/>
    <s v="PG_Android"/>
    <n v="16064919"/>
    <n v="6256.369999999999"/>
    <n v="0.38944298443085829"/>
    <n v="7.095585106902811E-3"/>
    <n v="5.4885253092376518E-2"/>
    <n v="113990"/>
  </r>
  <r>
    <x v="1"/>
    <x v="2"/>
    <s v="05"/>
    <x v="82"/>
    <x v="4"/>
    <s v="PG_IOS"/>
    <n v="5082305"/>
    <n v="4905.8900000000003"/>
    <n v="0.96528838784764004"/>
    <n v="1.2940191507593504E-2"/>
    <n v="7.4596143904144999E-2"/>
    <n v="65766"/>
  </r>
  <r>
    <x v="0"/>
    <x v="1"/>
    <s v="05"/>
    <x v="82"/>
    <x v="5"/>
    <s v="BD_结果页"/>
    <n v="3323081"/>
    <n v="4572.2299999999996"/>
    <n v="1.38"/>
    <n v="0.01"/>
    <m/>
    <n v="33105"/>
  </r>
  <r>
    <x v="0"/>
    <x v="1"/>
    <s v="05"/>
    <x v="82"/>
    <x v="5"/>
    <s v="CMS_结果页"/>
    <n v="734685"/>
    <n v="893.49"/>
    <n v="1.22"/>
    <n v="1.5900000000000001E-2"/>
    <m/>
    <n v="11692"/>
  </r>
  <r>
    <x v="1"/>
    <x v="2"/>
    <s v="05"/>
    <x v="81"/>
    <x v="2"/>
    <s v="BD_首页"/>
    <n v="960932"/>
    <n v="217"/>
    <n v="0.22600000000000001"/>
    <m/>
    <m/>
    <m/>
  </r>
  <r>
    <x v="1"/>
    <x v="2"/>
    <s v="05"/>
    <x v="81"/>
    <x v="2"/>
    <s v="PG_Android"/>
    <n v="49908290"/>
    <n v="2771"/>
    <n v="5.6000000000000001E-2"/>
    <m/>
    <m/>
    <m/>
  </r>
  <r>
    <x v="1"/>
    <x v="2"/>
    <s v="05"/>
    <x v="81"/>
    <x v="2"/>
    <s v="PG_IOS"/>
    <n v="2401013"/>
    <n v="1641"/>
    <n v="0.68300000000000005"/>
    <m/>
    <m/>
    <m/>
  </r>
  <r>
    <x v="0"/>
    <x v="1"/>
    <s v="05"/>
    <x v="81"/>
    <x v="3"/>
    <s v="BD_结果页"/>
    <n v="376011"/>
    <n v="912.11"/>
    <n v="2.425753501892232"/>
    <n v="4.0671682477374335E-2"/>
    <m/>
    <n v="15293"/>
  </r>
  <r>
    <x v="0"/>
    <x v="1"/>
    <s v="05"/>
    <x v="81"/>
    <x v="3"/>
    <s v="CM_结果页"/>
    <n v="3577219"/>
    <n v="5700.46"/>
    <n v="1.5935451533719349"/>
    <n v="1.4309998912563083E-2"/>
    <m/>
    <n v="51190"/>
  </r>
  <r>
    <x v="0"/>
    <x v="1"/>
    <s v="05"/>
    <x v="81"/>
    <x v="3"/>
    <s v="CMS_结果页"/>
    <n v="798248"/>
    <n v="2691.68"/>
    <n v="3.3719846463755623"/>
    <n v="4.5088744350126775E-2"/>
    <m/>
    <n v="35992"/>
  </r>
  <r>
    <x v="0"/>
    <x v="2"/>
    <s v="05"/>
    <x v="81"/>
    <x v="4"/>
    <s v="BD_结果页"/>
    <n v="5220502"/>
    <n v="7617.09"/>
    <n v="1.4590723267609131"/>
    <n v="1.5090694343187687E-2"/>
    <n v="9.6686891509374095E-2"/>
    <n v="78781"/>
  </r>
  <r>
    <x v="2"/>
    <x v="2"/>
    <s v="05"/>
    <x v="81"/>
    <x v="4"/>
    <s v="BD_充电屏保"/>
    <n v="17430325"/>
    <n v="20752.53"/>
    <n v="1.1905991425862685"/>
    <n v="1.1787273042814749E-2"/>
    <n v="0.10100717428549177"/>
    <n v="205456"/>
  </r>
  <r>
    <x v="1"/>
    <x v="2"/>
    <s v="05"/>
    <x v="81"/>
    <x v="4"/>
    <s v="BD_首页"/>
    <n v="3280316"/>
    <n v="2918.16"/>
    <n v="0.88959722173107714"/>
    <n v="9.8652081079993511E-3"/>
    <n v="9.0175210902011679E-2"/>
    <n v="32361"/>
  </r>
  <r>
    <x v="3"/>
    <x v="2"/>
    <s v="05"/>
    <x v="81"/>
    <x v="4"/>
    <s v="CM_AppLock"/>
    <n v="85839143"/>
    <n v="74928.06"/>
    <n v="0.87288918995847853"/>
    <n v="1.1482593669417226E-2"/>
    <n v="7.6018468918162121E-2"/>
    <n v="985656"/>
  </r>
  <r>
    <x v="0"/>
    <x v="2"/>
    <s v="05"/>
    <x v="81"/>
    <x v="4"/>
    <s v="CM_结果页"/>
    <n v="26515953"/>
    <n v="30227.45"/>
    <n v="1.139972227285212"/>
    <n v="1.0317977256936606E-2"/>
    <n v="0.11048408025117785"/>
    <n v="273591"/>
  </r>
  <r>
    <x v="2"/>
    <x v="2"/>
    <s v="05"/>
    <x v="81"/>
    <x v="4"/>
    <s v="CM_充电屏保"/>
    <n v="58416401"/>
    <n v="57856.5"/>
    <n v="0.99041534585466851"/>
    <n v="1.210861997472251E-2"/>
    <n v="8.1794238147883197E-2"/>
    <n v="707342"/>
  </r>
  <r>
    <x v="1"/>
    <x v="2"/>
    <s v="05"/>
    <x v="81"/>
    <x v="4"/>
    <s v="CM_卸载页"/>
    <n v="574517"/>
    <n v="851.72"/>
    <n v="1.4824974717893464"/>
    <n v="1.639464106371091E-2"/>
    <n v="9.0425735216052669E-2"/>
    <n v="9419"/>
  </r>
  <r>
    <x v="1"/>
    <x v="2"/>
    <s v="05"/>
    <x v="81"/>
    <x v="4"/>
    <s v="CM_游戏盒子"/>
    <n v="775104"/>
    <n v="2638.55"/>
    <n v="3.4041238337048965"/>
    <n v="1.9678649574766741E-2"/>
    <n v="0.1729856421687537"/>
    <n v="15253"/>
  </r>
  <r>
    <x v="1"/>
    <x v="2"/>
    <s v="05"/>
    <x v="81"/>
    <x v="4"/>
    <s v="CMB"/>
    <n v="2538802"/>
    <n v="1454.74"/>
    <n v="0.57300254214389301"/>
    <n v="4.775874605424133E-3"/>
    <n v="0.11997855670103093"/>
    <n v="12125"/>
  </r>
  <r>
    <x v="3"/>
    <x v="2"/>
    <s v="05"/>
    <x v="81"/>
    <x v="4"/>
    <s v="CMS_AppLock"/>
    <n v="224114100"/>
    <n v="140473.31"/>
    <n v="0.62679371802131145"/>
    <n v="9.0913378497827664E-3"/>
    <n v="6.8944057340943318E-2"/>
    <n v="2037497"/>
  </r>
  <r>
    <x v="0"/>
    <x v="2"/>
    <s v="05"/>
    <x v="81"/>
    <x v="4"/>
    <s v="CMS_结果页"/>
    <n v="10921139"/>
    <n v="26456.99"/>
    <n v="2.4225486004710679"/>
    <n v="2.4172112450908279E-2"/>
    <n v="0.10022080632758432"/>
    <n v="263987"/>
  </r>
  <r>
    <x v="2"/>
    <x v="2"/>
    <s v="05"/>
    <x v="81"/>
    <x v="4"/>
    <s v="CMS_充电屏保"/>
    <n v="14592145"/>
    <n v="8102.12"/>
    <n v="0.55523845192053667"/>
    <n v="8.8481165723065386E-3"/>
    <n v="6.2752162834106562E-2"/>
    <n v="129113"/>
  </r>
  <r>
    <x v="1"/>
    <x v="2"/>
    <s v="05"/>
    <x v="81"/>
    <x v="4"/>
    <s v="FM"/>
    <n v="980962"/>
    <n v="1846.93"/>
    <n v="1.8827742562912733"/>
    <n v="4.2887492074106845E-2"/>
    <n v="4.3900311378384162E-2"/>
    <n v="42071"/>
  </r>
  <r>
    <x v="1"/>
    <x v="2"/>
    <s v="05"/>
    <x v="81"/>
    <x v="4"/>
    <s v="PG_Android"/>
    <n v="18030206"/>
    <n v="7044.01"/>
    <n v="0.39067828731407728"/>
    <n v="6.6662022608061158E-3"/>
    <n v="5.8605825630444371E-2"/>
    <n v="120193"/>
  </r>
  <r>
    <x v="1"/>
    <x v="2"/>
    <s v="05"/>
    <x v="81"/>
    <x v="4"/>
    <s v="PG_IOS"/>
    <n v="5574449"/>
    <n v="5530.97"/>
    <n v="0.99220030535753401"/>
    <n v="1.3080216537993261E-2"/>
    <n v="7.5855036686552843E-2"/>
    <n v="72915"/>
  </r>
  <r>
    <x v="0"/>
    <x v="1"/>
    <s v="05"/>
    <x v="81"/>
    <x v="5"/>
    <s v="BD_结果页"/>
    <n v="3329808"/>
    <n v="4648.93"/>
    <n v="1.4"/>
    <n v="9.7999999999999997E-3"/>
    <m/>
    <n v="32477"/>
  </r>
  <r>
    <x v="0"/>
    <x v="1"/>
    <s v="05"/>
    <x v="81"/>
    <x v="5"/>
    <s v="CMS_结果页"/>
    <n v="775436"/>
    <n v="909.11"/>
    <n v="1.17"/>
    <n v="1.5700000000000002E-2"/>
    <m/>
    <n v="12162"/>
  </r>
  <r>
    <x v="1"/>
    <x v="2"/>
    <s v="05"/>
    <x v="80"/>
    <x v="2"/>
    <s v="BD_首页"/>
    <n v="945379"/>
    <n v="225"/>
    <n v="0.23799999999999999"/>
    <m/>
    <m/>
    <m/>
  </r>
  <r>
    <x v="1"/>
    <x v="2"/>
    <s v="05"/>
    <x v="80"/>
    <x v="2"/>
    <s v="PG_Android"/>
    <n v="50929423"/>
    <n v="2756"/>
    <n v="5.3999999999999999E-2"/>
    <m/>
    <m/>
    <m/>
  </r>
  <r>
    <x v="1"/>
    <x v="2"/>
    <s v="05"/>
    <x v="80"/>
    <x v="2"/>
    <s v="PG_IOS"/>
    <n v="2404256"/>
    <n v="1614"/>
    <n v="0.67100000000000004"/>
    <m/>
    <m/>
    <m/>
  </r>
  <r>
    <x v="0"/>
    <x v="1"/>
    <s v="05"/>
    <x v="80"/>
    <x v="3"/>
    <s v="BD_结果页"/>
    <n v="362066"/>
    <n v="897.96"/>
    <n v="2.4801003132025654"/>
    <n v="4.148967315351345E-2"/>
    <m/>
    <n v="15022"/>
  </r>
  <r>
    <x v="0"/>
    <x v="1"/>
    <s v="05"/>
    <x v="80"/>
    <x v="3"/>
    <s v="CM_结果页"/>
    <n v="3624505"/>
    <n v="5721.55"/>
    <n v="1.5785741777153017"/>
    <n v="1.4373548939786261E-2"/>
    <m/>
    <n v="52097"/>
  </r>
  <r>
    <x v="0"/>
    <x v="1"/>
    <s v="05"/>
    <x v="80"/>
    <x v="3"/>
    <s v="CMS_结果页"/>
    <n v="793862"/>
    <n v="2682.61"/>
    <n v="3.3791893301354645"/>
    <n v="4.4791160176453841E-2"/>
    <m/>
    <n v="35558"/>
  </r>
  <r>
    <x v="0"/>
    <x v="2"/>
    <s v="05"/>
    <x v="80"/>
    <x v="4"/>
    <s v="BD_结果页"/>
    <n v="5359645"/>
    <n v="7807.72"/>
    <n v="1.4567606623199858"/>
    <n v="1.507637166267542E-2"/>
    <n v="9.6625414583436472E-2"/>
    <n v="80804"/>
  </r>
  <r>
    <x v="2"/>
    <x v="2"/>
    <s v="05"/>
    <x v="80"/>
    <x v="4"/>
    <s v="BD_充电屏保"/>
    <n v="17858925"/>
    <n v="18939.97"/>
    <n v="1.0605324788586099"/>
    <n v="1.1603945926196565E-2"/>
    <n v="9.1394124516247344E-2"/>
    <n v="207234"/>
  </r>
  <r>
    <x v="1"/>
    <x v="2"/>
    <s v="05"/>
    <x v="80"/>
    <x v="4"/>
    <s v="BD_首页"/>
    <n v="3325540"/>
    <n v="2735.63"/>
    <n v="0.8226122674813714"/>
    <n v="9.6423437998039412E-3"/>
    <n v="8.5312480508950295E-2"/>
    <n v="32066"/>
  </r>
  <r>
    <x v="3"/>
    <x v="2"/>
    <s v="05"/>
    <x v="80"/>
    <x v="4"/>
    <s v="CM_AppLock"/>
    <n v="81362748"/>
    <n v="65088.639999999999"/>
    <n v="0.79998084627131816"/>
    <n v="1.1368384460170888E-2"/>
    <n v="7.0368912053779445E-2"/>
    <n v="924963"/>
  </r>
  <r>
    <x v="0"/>
    <x v="2"/>
    <s v="05"/>
    <x v="80"/>
    <x v="4"/>
    <s v="CM_结果页"/>
    <n v="26848193"/>
    <n v="30082.35"/>
    <n v="1.1204608816690196"/>
    <n v="1.0434259020709514E-2"/>
    <n v="0.10738288933072988"/>
    <n v="280141"/>
  </r>
  <r>
    <x v="2"/>
    <x v="2"/>
    <s v="05"/>
    <x v="80"/>
    <x v="4"/>
    <s v="CM_充电屏保"/>
    <n v="56520825"/>
    <n v="51557.53"/>
    <n v="0.91218643747680617"/>
    <n v="1.2294565764034761E-2"/>
    <n v="7.4194278593004162E-2"/>
    <n v="694899"/>
  </r>
  <r>
    <x v="1"/>
    <x v="2"/>
    <s v="05"/>
    <x v="80"/>
    <x v="4"/>
    <s v="CM_卸载页"/>
    <n v="594250"/>
    <n v="942.5"/>
    <n v="1.5860328144720235"/>
    <n v="1.6210349179638199E-2"/>
    <n v="9.7840755735492571E-2"/>
    <n v="9633"/>
  </r>
  <r>
    <x v="1"/>
    <x v="2"/>
    <s v="05"/>
    <x v="80"/>
    <x v="4"/>
    <s v="CM_游戏盒子"/>
    <n v="757663"/>
    <n v="3016.36"/>
    <n v="3.9811367322939089"/>
    <n v="1.9441361132851942E-2"/>
    <n v="0.20477664630006789"/>
    <n v="14730"/>
  </r>
  <r>
    <x v="1"/>
    <x v="2"/>
    <s v="05"/>
    <x v="80"/>
    <x v="4"/>
    <s v="CMB"/>
    <n v="2502104"/>
    <n v="1454.81"/>
    <n v="0.58143466458628423"/>
    <n v="4.8307344538836118E-3"/>
    <n v="0.12036154546206668"/>
    <n v="12087"/>
  </r>
  <r>
    <x v="3"/>
    <x v="2"/>
    <s v="05"/>
    <x v="80"/>
    <x v="4"/>
    <s v="CMS_AppLock"/>
    <n v="197696979"/>
    <n v="115424.82"/>
    <n v="0.58384716136709403"/>
    <n v="9.5005650035754965E-3"/>
    <n v="6.1453941017967424E-2"/>
    <n v="1878233"/>
  </r>
  <r>
    <x v="0"/>
    <x v="2"/>
    <s v="05"/>
    <x v="80"/>
    <x v="4"/>
    <s v="CMS_结果页"/>
    <n v="11514475"/>
    <n v="32382.47"/>
    <n v="2.8123270926377453"/>
    <n v="2.4042780934432531E-2"/>
    <n v="0.11697178875884988"/>
    <n v="276840"/>
  </r>
  <r>
    <x v="2"/>
    <x v="2"/>
    <s v="05"/>
    <x v="80"/>
    <x v="4"/>
    <s v="CMS_充电屏保"/>
    <n v="13098105"/>
    <n v="6952.4"/>
    <n v="0.53079434009728887"/>
    <n v="9.720261060664882E-3"/>
    <n v="5.4607004563412581E-2"/>
    <n v="127317"/>
  </r>
  <r>
    <x v="1"/>
    <x v="2"/>
    <s v="05"/>
    <x v="80"/>
    <x v="4"/>
    <s v="FM"/>
    <n v="1023719"/>
    <n v="1852.4"/>
    <n v="1.8094809220108252"/>
    <n v="4.2998127415824067E-2"/>
    <n v="4.2082784315507292E-2"/>
    <n v="44018"/>
  </r>
  <r>
    <x v="1"/>
    <x v="2"/>
    <s v="05"/>
    <x v="80"/>
    <x v="4"/>
    <s v="PG_Android"/>
    <n v="17371461"/>
    <n v="6813.25"/>
    <n v="0.39220938296439201"/>
    <n v="6.8008672385126388E-3"/>
    <n v="5.7670495424958314E-2"/>
    <n v="118141"/>
  </r>
  <r>
    <x v="1"/>
    <x v="2"/>
    <s v="05"/>
    <x v="80"/>
    <x v="4"/>
    <s v="PG_IOS"/>
    <n v="5698983"/>
    <n v="5261"/>
    <n v="0.9231471650292693"/>
    <n v="1.2898792644231436E-2"/>
    <n v="7.1568494082437761E-2"/>
    <n v="73510"/>
  </r>
  <r>
    <x v="0"/>
    <x v="1"/>
    <s v="05"/>
    <x v="80"/>
    <x v="5"/>
    <s v="BD_结果页"/>
    <n v="3353331"/>
    <n v="4447.3"/>
    <n v="1.33"/>
    <n v="9.7999999999999997E-3"/>
    <m/>
    <n v="32917"/>
  </r>
  <r>
    <x v="0"/>
    <x v="1"/>
    <s v="05"/>
    <x v="80"/>
    <x v="5"/>
    <s v="CMS_结果页"/>
    <n v="947200"/>
    <n v="1042.3699999999999"/>
    <n v="1.1000000000000001"/>
    <n v="1.52E-2"/>
    <m/>
    <n v="14362"/>
  </r>
  <r>
    <x v="1"/>
    <x v="2"/>
    <s v="05"/>
    <x v="79"/>
    <x v="2"/>
    <s v="BD_首页"/>
    <n v="950344"/>
    <n v="232"/>
    <n v="0.245"/>
    <m/>
    <m/>
    <m/>
  </r>
  <r>
    <x v="1"/>
    <x v="2"/>
    <s v="05"/>
    <x v="79"/>
    <x v="2"/>
    <s v="PG_Android"/>
    <n v="44413519"/>
    <n v="2731"/>
    <n v="6.0999999999999999E-2"/>
    <m/>
    <m/>
    <m/>
  </r>
  <r>
    <x v="1"/>
    <x v="2"/>
    <s v="05"/>
    <x v="79"/>
    <x v="2"/>
    <s v="PG_IOS"/>
    <n v="2065115"/>
    <n v="1358"/>
    <n v="0.65700000000000003"/>
    <m/>
    <m/>
    <m/>
  </r>
  <r>
    <x v="0"/>
    <x v="1"/>
    <s v="05"/>
    <x v="79"/>
    <x v="3"/>
    <s v="BD_结果页"/>
    <n v="374005"/>
    <n v="930.51"/>
    <n v="2.4879613908904963"/>
    <n v="4.0044919185572382E-2"/>
    <m/>
    <n v="14977"/>
  </r>
  <r>
    <x v="0"/>
    <x v="1"/>
    <s v="05"/>
    <x v="79"/>
    <x v="3"/>
    <s v="CM_结果页"/>
    <n v="3527052"/>
    <n v="5643.59"/>
    <n v="1.6000869848247206"/>
    <n v="1.4348810281220691E-2"/>
    <m/>
    <n v="50609"/>
  </r>
  <r>
    <x v="0"/>
    <x v="1"/>
    <s v="05"/>
    <x v="79"/>
    <x v="3"/>
    <s v="CMS_结果页"/>
    <n v="779972"/>
    <n v="2571.94"/>
    <n v="3.2974773453406021"/>
    <n v="4.4295179826968151E-2"/>
    <m/>
    <n v="34549"/>
  </r>
  <r>
    <x v="0"/>
    <x v="2"/>
    <s v="05"/>
    <x v="79"/>
    <x v="4"/>
    <s v="BD_结果页"/>
    <n v="5361021"/>
    <n v="7745.44"/>
    <n v="1.444769569080218"/>
    <n v="1.482907826699429E-2"/>
    <n v="9.7428143750235841E-2"/>
    <n v="79499"/>
  </r>
  <r>
    <x v="2"/>
    <x v="2"/>
    <s v="05"/>
    <x v="79"/>
    <x v="4"/>
    <s v="BD_充电屏保"/>
    <n v="19682333"/>
    <n v="21811.489999999998"/>
    <n v="1.1081760480325171"/>
    <n v="1.1353278089543551E-2"/>
    <n v="9.7608465087555205E-2"/>
    <n v="223459"/>
  </r>
  <r>
    <x v="1"/>
    <x v="2"/>
    <s v="05"/>
    <x v="79"/>
    <x v="4"/>
    <s v="BD_首页"/>
    <n v="3273448"/>
    <n v="2675.4900000000002"/>
    <n v="0.81733083891969582"/>
    <n v="9.6665656518753317E-3"/>
    <n v="8.4552349650791656E-2"/>
    <n v="31643"/>
  </r>
  <r>
    <x v="3"/>
    <x v="2"/>
    <s v="05"/>
    <x v="79"/>
    <x v="4"/>
    <s v="CM_AppLock"/>
    <n v="85069826"/>
    <n v="68815.38"/>
    <n v="0.80892818565304225"/>
    <n v="1.1170035777433E-2"/>
    <n v="7.2419480274837855E-2"/>
    <n v="950233"/>
  </r>
  <r>
    <x v="0"/>
    <x v="2"/>
    <s v="05"/>
    <x v="79"/>
    <x v="4"/>
    <s v="CM_结果页"/>
    <n v="24929913"/>
    <n v="28138.760000000002"/>
    <n v="1.1287147291689306"/>
    <n v="1.0555030817797078E-2"/>
    <n v="0.10693618509059954"/>
    <n v="263136"/>
  </r>
  <r>
    <x v="2"/>
    <x v="2"/>
    <s v="05"/>
    <x v="79"/>
    <x v="4"/>
    <s v="CM_充电屏保"/>
    <n v="58003180"/>
    <n v="54342.02"/>
    <n v="0.93688001244069719"/>
    <n v="1.2160160873938291E-2"/>
    <n v="7.7045034366989534E-2"/>
    <n v="705328"/>
  </r>
  <r>
    <x v="1"/>
    <x v="2"/>
    <s v="05"/>
    <x v="79"/>
    <x v="4"/>
    <s v="CM_卸载页"/>
    <n v="560396"/>
    <n v="783.3"/>
    <n v="1.3977615828806773"/>
    <n v="1.6484771483022721E-2"/>
    <n v="8.4791080320415671E-2"/>
    <n v="9238"/>
  </r>
  <r>
    <x v="1"/>
    <x v="2"/>
    <s v="05"/>
    <x v="79"/>
    <x v="4"/>
    <s v="CM_游戏盒子"/>
    <n v="705025"/>
    <n v="3049.54"/>
    <n v="4.3254352682528987"/>
    <n v="1.9675898017800786E-2"/>
    <n v="0.21983419838523643"/>
    <n v="13872"/>
  </r>
  <r>
    <x v="1"/>
    <x v="2"/>
    <s v="05"/>
    <x v="79"/>
    <x v="4"/>
    <s v="CMB"/>
    <n v="2529055"/>
    <n v="1474.03"/>
    <n v="0.58283825381417165"/>
    <n v="4.6487719721397917E-3"/>
    <n v="0.12537467040911798"/>
    <n v="11757"/>
  </r>
  <r>
    <x v="3"/>
    <x v="2"/>
    <s v="05"/>
    <x v="79"/>
    <x v="4"/>
    <s v="CMS_AppLock"/>
    <n v="206755142"/>
    <n v="120133.75999999999"/>
    <n v="0.58104363856643526"/>
    <n v="9.3139787546372126E-3"/>
    <n v="6.2384041651066383E-2"/>
    <n v="1925713"/>
  </r>
  <r>
    <x v="0"/>
    <x v="2"/>
    <s v="05"/>
    <x v="79"/>
    <x v="4"/>
    <s v="CMS_结果页"/>
    <n v="11581981"/>
    <n v="32450.51"/>
    <n v="2.8018099839742443"/>
    <n v="2.471986441697668E-2"/>
    <n v="0.11334244948568833"/>
    <n v="286305"/>
  </r>
  <r>
    <x v="2"/>
    <x v="2"/>
    <s v="05"/>
    <x v="79"/>
    <x v="4"/>
    <s v="CMS_充电屏保"/>
    <n v="13670018"/>
    <n v="7478.63"/>
    <n v="0.54708267392186316"/>
    <n v="1.0084332003074173E-2"/>
    <n v="5.4250759867394978E-2"/>
    <n v="137853"/>
  </r>
  <r>
    <x v="1"/>
    <x v="2"/>
    <s v="05"/>
    <x v="79"/>
    <x v="4"/>
    <s v="FM"/>
    <n v="983809"/>
    <n v="1768.46"/>
    <n v="1.7975643646276869"/>
    <n v="4.1723545932188057E-2"/>
    <n v="4.3082732410836093E-2"/>
    <n v="41048"/>
  </r>
  <r>
    <x v="1"/>
    <x v="2"/>
    <s v="05"/>
    <x v="79"/>
    <x v="4"/>
    <s v="PG_Android"/>
    <n v="15528527"/>
    <n v="6019.6299999999992"/>
    <n v="0.38764977515253052"/>
    <n v="6.8410867302481429E-3"/>
    <n v="5.6664940884102712E-2"/>
    <n v="106232"/>
  </r>
  <r>
    <x v="1"/>
    <x v="2"/>
    <s v="05"/>
    <x v="79"/>
    <x v="4"/>
    <s v="PG_IOS"/>
    <n v="4878264"/>
    <n v="4220.3500000000004"/>
    <n v="0.86513358030643683"/>
    <n v="1.2248414599947851E-2"/>
    <n v="7.0632290672959452E-2"/>
    <n v="59751"/>
  </r>
  <r>
    <x v="0"/>
    <x v="1"/>
    <s v="05"/>
    <x v="79"/>
    <x v="5"/>
    <s v="BD_结果页"/>
    <n v="3285019"/>
    <n v="3799.73"/>
    <n v="1.1599999999999999"/>
    <n v="9.1999999999999998E-3"/>
    <m/>
    <n v="30212"/>
  </r>
  <r>
    <x v="0"/>
    <x v="1"/>
    <s v="05"/>
    <x v="79"/>
    <x v="5"/>
    <s v="CMS_结果页"/>
    <n v="1090004"/>
    <n v="1061.58"/>
    <n v="0.97"/>
    <n v="1.3999999999999999E-2"/>
    <m/>
    <n v="15293"/>
  </r>
  <r>
    <x v="1"/>
    <x v="2"/>
    <s v="05"/>
    <x v="78"/>
    <x v="2"/>
    <s v="BD_首页"/>
    <n v="931449"/>
    <n v="213"/>
    <n v="0.22800000000000001"/>
    <m/>
    <m/>
    <m/>
  </r>
  <r>
    <x v="1"/>
    <x v="2"/>
    <s v="05"/>
    <x v="78"/>
    <x v="2"/>
    <s v="PG_Android"/>
    <n v="43064528"/>
    <n v="2672"/>
    <n v="6.2E-2"/>
    <m/>
    <m/>
    <m/>
  </r>
  <r>
    <x v="1"/>
    <x v="2"/>
    <s v="05"/>
    <x v="78"/>
    <x v="2"/>
    <s v="PG_IOS"/>
    <n v="1993008"/>
    <n v="1321"/>
    <n v="0.66300000000000003"/>
    <m/>
    <m/>
    <m/>
  </r>
  <r>
    <x v="0"/>
    <x v="1"/>
    <s v="05"/>
    <x v="78"/>
    <x v="3"/>
    <s v="BD_结果页"/>
    <n v="397290"/>
    <n v="998.93"/>
    <n v="2.514359787560724"/>
    <n v="3.8548667220418331E-2"/>
    <m/>
    <n v="15315"/>
  </r>
  <r>
    <x v="0"/>
    <x v="1"/>
    <s v="05"/>
    <x v="78"/>
    <x v="3"/>
    <s v="CM_结果页"/>
    <n v="3510803"/>
    <n v="5592.51"/>
    <n v="1.5929432668252819"/>
    <n v="1.3978853270889879E-2"/>
    <m/>
    <n v="49077"/>
  </r>
  <r>
    <x v="0"/>
    <x v="1"/>
    <s v="05"/>
    <x v="78"/>
    <x v="3"/>
    <s v="CMS_结果页"/>
    <n v="871361"/>
    <n v="2838.56"/>
    <n v="3.257616533216428"/>
    <n v="4.1424851467990881E-2"/>
    <m/>
    <n v="36096"/>
  </r>
  <r>
    <x v="0"/>
    <x v="2"/>
    <s v="05"/>
    <x v="78"/>
    <x v="4"/>
    <s v="BD_结果页"/>
    <n v="5463105"/>
    <n v="7682.2"/>
    <n v="1.4061966592258432"/>
    <n v="1.4722396878698103E-2"/>
    <n v="9.5514111649881883E-2"/>
    <n v="80430"/>
  </r>
  <r>
    <x v="2"/>
    <x v="2"/>
    <s v="05"/>
    <x v="78"/>
    <x v="4"/>
    <s v="BD_充电屏保"/>
    <n v="20561029"/>
    <n v="22651.29"/>
    <n v="1.1016613030408158"/>
    <n v="1.1272052580636894E-2"/>
    <n v="9.7733868358035089E-2"/>
    <n v="231765"/>
  </r>
  <r>
    <x v="1"/>
    <x v="2"/>
    <s v="05"/>
    <x v="78"/>
    <x v="4"/>
    <s v="BD_首页"/>
    <n v="3251947"/>
    <n v="2695.27"/>
    <n v="0.82881732082349435"/>
    <n v="9.6671317213964433E-3"/>
    <n v="8.5735598180487954E-2"/>
    <n v="31437"/>
  </r>
  <r>
    <x v="3"/>
    <x v="2"/>
    <s v="05"/>
    <x v="78"/>
    <x v="4"/>
    <s v="CM_AppLock"/>
    <n v="86335894"/>
    <n v="70576.33"/>
    <n v="0.81746220175817019"/>
    <n v="1.108862091588465E-2"/>
    <n v="7.372081776076779E-2"/>
    <n v="957346"/>
  </r>
  <r>
    <x v="0"/>
    <x v="2"/>
    <s v="05"/>
    <x v="78"/>
    <x v="4"/>
    <s v="CM_结果页"/>
    <n v="24913526"/>
    <n v="28776.489999999998"/>
    <n v="1.1550548886576713"/>
    <n v="1.0706954928820593E-2"/>
    <n v="0.10787893442500036"/>
    <n v="266748"/>
  </r>
  <r>
    <x v="2"/>
    <x v="2"/>
    <s v="05"/>
    <x v="78"/>
    <x v="4"/>
    <s v="CM_充电屏保"/>
    <n v="65338115"/>
    <n v="64887.12"/>
    <n v="0.99309752049014577"/>
    <n v="1.3222588377396562E-2"/>
    <n v="7.5106135965617951E-2"/>
    <n v="863939"/>
  </r>
  <r>
    <x v="1"/>
    <x v="2"/>
    <s v="05"/>
    <x v="78"/>
    <x v="4"/>
    <s v="CM_卸载页"/>
    <n v="568300"/>
    <n v="835.44"/>
    <n v="1.4700686257258491"/>
    <n v="1.6823860636987507E-2"/>
    <n v="8.7379981173517418E-2"/>
    <n v="9561"/>
  </r>
  <r>
    <x v="1"/>
    <x v="2"/>
    <s v="05"/>
    <x v="78"/>
    <x v="4"/>
    <s v="CM_游戏盒子"/>
    <n v="683367"/>
    <n v="2992.12"/>
    <n v="4.3784964740761554"/>
    <n v="1.9977552325470795E-2"/>
    <n v="0.21917081746264283"/>
    <n v="13652"/>
  </r>
  <r>
    <x v="1"/>
    <x v="2"/>
    <s v="05"/>
    <x v="78"/>
    <x v="4"/>
    <s v="CMB"/>
    <n v="2579841"/>
    <n v="1600.51"/>
    <n v="0.6203909465738392"/>
    <n v="4.5603585647332528E-3"/>
    <n v="0.13603994900127497"/>
    <n v="11765"/>
  </r>
  <r>
    <x v="3"/>
    <x v="2"/>
    <s v="05"/>
    <x v="78"/>
    <x v="4"/>
    <s v="CMS_AppLock"/>
    <n v="218211284"/>
    <n v="125365.96"/>
    <n v="0.57451639393680487"/>
    <n v="9.0270904597215974E-3"/>
    <n v="6.3643584441771886E-2"/>
    <n v="1969813"/>
  </r>
  <r>
    <x v="0"/>
    <x v="2"/>
    <s v="05"/>
    <x v="78"/>
    <x v="4"/>
    <s v="CMS_结果页"/>
    <n v="11393928"/>
    <n v="31826.639999999999"/>
    <n v="2.7932983252132186"/>
    <n v="2.4216933791401878E-2"/>
    <n v="0.1153448388336003"/>
    <n v="275926"/>
  </r>
  <r>
    <x v="2"/>
    <x v="2"/>
    <s v="05"/>
    <x v="78"/>
    <x v="4"/>
    <s v="CMS_充电屏保"/>
    <n v="14494501"/>
    <n v="8135.31"/>
    <n v="0.56126871839189219"/>
    <n v="1.0294800766166423E-2"/>
    <n v="5.4519628999182404E-2"/>
    <n v="149218"/>
  </r>
  <r>
    <x v="1"/>
    <x v="2"/>
    <s v="05"/>
    <x v="78"/>
    <x v="4"/>
    <s v="FM"/>
    <n v="966172"/>
    <n v="1757.92"/>
    <n v="1.8194689972385869"/>
    <n v="4.1820711012117928E-2"/>
    <n v="4.3506409939117953E-2"/>
    <n v="40406"/>
  </r>
  <r>
    <x v="1"/>
    <x v="2"/>
    <s v="05"/>
    <x v="78"/>
    <x v="4"/>
    <s v="PG_Android"/>
    <n v="15357637"/>
    <n v="5843.33"/>
    <n v="0.38048366425121261"/>
    <n v="6.7792330291437412E-3"/>
    <n v="5.6124883539999809E-2"/>
    <n v="104113"/>
  </r>
  <r>
    <x v="1"/>
    <x v="2"/>
    <s v="05"/>
    <x v="78"/>
    <x v="4"/>
    <s v="PG_IOS"/>
    <n v="4732471"/>
    <n v="4142.21"/>
    <n v="0.87527424890717764"/>
    <n v="1.2086920342459574E-2"/>
    <n v="7.2414992744882084E-2"/>
    <n v="57201"/>
  </r>
  <r>
    <x v="0"/>
    <x v="1"/>
    <s v="05"/>
    <x v="78"/>
    <x v="5"/>
    <s v="BD_结果页"/>
    <n v="3032163"/>
    <n v="4307.5"/>
    <n v="1.42"/>
    <n v="8.8000000000000005E-3"/>
    <m/>
    <n v="26741"/>
  </r>
  <r>
    <x v="0"/>
    <x v="1"/>
    <s v="05"/>
    <x v="78"/>
    <x v="5"/>
    <s v="CMS_结果页"/>
    <n v="764456"/>
    <n v="891.63"/>
    <n v="1.17"/>
    <n v="1.4499999999999999E-2"/>
    <m/>
    <n v="11110"/>
  </r>
  <r>
    <x v="1"/>
    <x v="2"/>
    <s v="05"/>
    <x v="77"/>
    <x v="2"/>
    <s v="BD_首页"/>
    <n v="924404"/>
    <n v="216"/>
    <n v="0.23300000000000001"/>
    <m/>
    <m/>
    <m/>
  </r>
  <r>
    <x v="1"/>
    <x v="2"/>
    <s v="05"/>
    <x v="77"/>
    <x v="2"/>
    <s v="PG_Android"/>
    <n v="42216307"/>
    <n v="2437"/>
    <n v="5.8000000000000003E-2"/>
    <m/>
    <m/>
    <m/>
  </r>
  <r>
    <x v="1"/>
    <x v="2"/>
    <s v="05"/>
    <x v="77"/>
    <x v="2"/>
    <s v="PG_IOS"/>
    <n v="1947094"/>
    <n v="1267"/>
    <n v="0.65"/>
    <m/>
    <m/>
    <m/>
  </r>
  <r>
    <x v="0"/>
    <x v="1"/>
    <s v="05"/>
    <x v="77"/>
    <x v="3"/>
    <s v="BD_结果页"/>
    <n v="411261"/>
    <n v="1051.04"/>
    <n v="2.5556520068764117"/>
    <n v="3.8282258711621088E-2"/>
    <m/>
    <n v="15744"/>
  </r>
  <r>
    <x v="0"/>
    <x v="1"/>
    <s v="05"/>
    <x v="77"/>
    <x v="3"/>
    <s v="CM_结果页"/>
    <n v="3461388"/>
    <n v="5467.99"/>
    <n v="1.579710220293131"/>
    <n v="1.4152704059758686E-2"/>
    <m/>
    <n v="48988"/>
  </r>
  <r>
    <x v="0"/>
    <x v="1"/>
    <s v="05"/>
    <x v="77"/>
    <x v="3"/>
    <s v="CMS_结果页"/>
    <n v="986649"/>
    <n v="3033.6899999999996"/>
    <n v="3.0747408652925201"/>
    <n v="3.8818262624296988E-2"/>
    <m/>
    <n v="38300"/>
  </r>
  <r>
    <x v="0"/>
    <x v="2"/>
    <s v="05"/>
    <x v="77"/>
    <x v="4"/>
    <s v="BD_结果页"/>
    <n v="5649157"/>
    <n v="8155.8"/>
    <n v="1.4437198328883407"/>
    <n v="1.419857865518696E-2"/>
    <n v="0.10168058845530482"/>
    <n v="80210"/>
  </r>
  <r>
    <x v="2"/>
    <x v="2"/>
    <s v="05"/>
    <x v="77"/>
    <x v="4"/>
    <s v="BD_充电屏保"/>
    <n v="21130682"/>
    <n v="24022.68"/>
    <n v="1.1368625016457112"/>
    <n v="1.1182128432958292E-2"/>
    <n v="0.1016678093496864"/>
    <n v="236286"/>
  </r>
  <r>
    <x v="1"/>
    <x v="2"/>
    <s v="05"/>
    <x v="77"/>
    <x v="4"/>
    <s v="BD_首页"/>
    <n v="3236113"/>
    <n v="2739.9"/>
    <n v="0.84666388349232546"/>
    <n v="9.5633248900764585E-3"/>
    <n v="8.853237689026755E-2"/>
    <n v="30948"/>
  </r>
  <r>
    <x v="3"/>
    <x v="2"/>
    <s v="05"/>
    <x v="77"/>
    <x v="4"/>
    <s v="CM_AppLock"/>
    <n v="88024743"/>
    <n v="74748.58"/>
    <n v="0.84917691835805753"/>
    <n v="1.0990318937937711E-2"/>
    <n v="7.7265903123772517E-2"/>
    <n v="967420"/>
  </r>
  <r>
    <x v="0"/>
    <x v="2"/>
    <s v="05"/>
    <x v="77"/>
    <x v="4"/>
    <s v="CM_结果页"/>
    <n v="24824936"/>
    <n v="31522.239999999998"/>
    <n v="1.2697813198793342"/>
    <n v="1.0401235274080867E-2"/>
    <n v="0.12207985748034544"/>
    <n v="258210"/>
  </r>
  <r>
    <x v="2"/>
    <x v="2"/>
    <s v="05"/>
    <x v="77"/>
    <x v="4"/>
    <s v="CM_充电屏保"/>
    <n v="72297998"/>
    <n v="76025.539999999994"/>
    <n v="1.0515580251613605"/>
    <n v="1.3170585996032698E-2"/>
    <n v="7.984140003171579E-2"/>
    <n v="952207"/>
  </r>
  <r>
    <x v="1"/>
    <x v="2"/>
    <s v="05"/>
    <x v="77"/>
    <x v="4"/>
    <s v="CM_卸载页"/>
    <n v="561724"/>
    <n v="945.42"/>
    <n v="1.6830685532396692"/>
    <n v="1.6509887418020237E-2"/>
    <n v="0.10194306663791244"/>
    <n v="9274"/>
  </r>
  <r>
    <x v="1"/>
    <x v="2"/>
    <s v="05"/>
    <x v="77"/>
    <x v="4"/>
    <s v="CM_游戏盒子"/>
    <n v="669004"/>
    <n v="3218.76"/>
    <n v="4.8112716814847145"/>
    <n v="1.9548463088412026E-2"/>
    <n v="0.24612020186572872"/>
    <n v="13078"/>
  </r>
  <r>
    <x v="1"/>
    <x v="2"/>
    <s v="05"/>
    <x v="77"/>
    <x v="4"/>
    <s v="CMB"/>
    <n v="2580227"/>
    <n v="1596.06"/>
    <n v="0.61857348210060592"/>
    <n v="4.6457152800896979E-3"/>
    <n v="0.13314924501543338"/>
    <n v="11987"/>
  </r>
  <r>
    <x v="3"/>
    <x v="2"/>
    <s v="05"/>
    <x v="77"/>
    <x v="4"/>
    <s v="CMS_AppLock"/>
    <n v="226279357"/>
    <n v="136963.07"/>
    <n v="0.60528309703478611"/>
    <n v="8.838976858149725E-3"/>
    <n v="6.8478864324291358E-2"/>
    <n v="2000078"/>
  </r>
  <r>
    <x v="0"/>
    <x v="2"/>
    <s v="05"/>
    <x v="77"/>
    <x v="4"/>
    <s v="CMS_结果页"/>
    <n v="11269411"/>
    <n v="32896.050000000003"/>
    <n v="2.9190567279869377"/>
    <n v="2.1890141374735557E-2"/>
    <n v="0.13335029125741318"/>
    <n v="246689"/>
  </r>
  <r>
    <x v="2"/>
    <x v="2"/>
    <s v="05"/>
    <x v="77"/>
    <x v="4"/>
    <s v="CMS_充电屏保"/>
    <n v="15277691"/>
    <n v="9153.5400000000009"/>
    <n v="0.59914420313907379"/>
    <n v="1.0295731207025984E-2"/>
    <n v="5.8193458151880234E-2"/>
    <n v="157295"/>
  </r>
  <r>
    <x v="1"/>
    <x v="2"/>
    <s v="05"/>
    <x v="77"/>
    <x v="4"/>
    <s v="FM"/>
    <n v="947497"/>
    <n v="1793.08"/>
    <n v="1.8924387095684736"/>
    <n v="4.2619660009477603E-2"/>
    <n v="4.440295181021247E-2"/>
    <n v="40382"/>
  </r>
  <r>
    <x v="1"/>
    <x v="2"/>
    <s v="05"/>
    <x v="77"/>
    <x v="4"/>
    <s v="PG_Android"/>
    <n v="15966114"/>
    <n v="5881.5400000000009"/>
    <n v="0.36837642522156616"/>
    <n v="6.4314961048129804E-3"/>
    <n v="5.7276941355199354E-2"/>
    <n v="102686"/>
  </r>
  <r>
    <x v="1"/>
    <x v="2"/>
    <s v="05"/>
    <x v="77"/>
    <x v="4"/>
    <s v="PG_IOS"/>
    <n v="4648783"/>
    <n v="4232.24"/>
    <n v="0.9103974093864996"/>
    <n v="1.2019920052194306E-2"/>
    <n v="7.5740720856150898E-2"/>
    <n v="55878"/>
  </r>
  <r>
    <x v="0"/>
    <x v="1"/>
    <s v="05"/>
    <x v="77"/>
    <x v="5"/>
    <s v="BD_结果页"/>
    <n v="2194611"/>
    <n v="3543.93"/>
    <n v="1.61"/>
    <n v="1.11E-2"/>
    <m/>
    <n v="24337"/>
  </r>
  <r>
    <x v="0"/>
    <x v="1"/>
    <s v="05"/>
    <x v="77"/>
    <x v="5"/>
    <s v="CMS_结果页"/>
    <n v="261667"/>
    <n v="318.77999999999997"/>
    <n v="1.22"/>
    <n v="2.1099999999999997E-2"/>
    <m/>
    <n v="5517"/>
  </r>
  <r>
    <x v="1"/>
    <x v="2"/>
    <s v="05"/>
    <x v="76"/>
    <x v="2"/>
    <s v="BD_首页"/>
    <n v="895118"/>
    <n v="212"/>
    <n v="0.23699999999999999"/>
    <m/>
    <m/>
    <m/>
  </r>
  <r>
    <x v="1"/>
    <x v="2"/>
    <s v="05"/>
    <x v="76"/>
    <x v="2"/>
    <s v="PG_Android"/>
    <n v="41702798"/>
    <n v="2370"/>
    <n v="5.7000000000000002E-2"/>
    <m/>
    <m/>
    <m/>
  </r>
  <r>
    <x v="1"/>
    <x v="2"/>
    <s v="05"/>
    <x v="76"/>
    <x v="2"/>
    <s v="PG_IOS"/>
    <n v="1874403"/>
    <n v="1269"/>
    <n v="0.67700000000000005"/>
    <m/>
    <m/>
    <m/>
  </r>
  <r>
    <x v="0"/>
    <x v="1"/>
    <s v="05"/>
    <x v="76"/>
    <x v="3"/>
    <s v="BD_结果页"/>
    <n v="430609"/>
    <n v="1072.6399999999999"/>
    <n v="2.4909836998297754"/>
    <n v="3.8956454695559077E-2"/>
    <m/>
    <n v="16775"/>
  </r>
  <r>
    <x v="0"/>
    <x v="1"/>
    <s v="05"/>
    <x v="76"/>
    <x v="3"/>
    <s v="CM_结果页"/>
    <n v="3430242"/>
    <n v="5428.74"/>
    <n v="1.5826113726086963"/>
    <n v="1.4085303602486355E-2"/>
    <m/>
    <n v="48316"/>
  </r>
  <r>
    <x v="0"/>
    <x v="1"/>
    <s v="05"/>
    <x v="76"/>
    <x v="3"/>
    <s v="CMS_结果页"/>
    <n v="998380"/>
    <n v="3015.26"/>
    <n v="3.0201526472886076"/>
    <n v="3.7875358080089745E-2"/>
    <m/>
    <n v="37814"/>
  </r>
  <r>
    <x v="0"/>
    <x v="2"/>
    <s v="05"/>
    <x v="76"/>
    <x v="4"/>
    <s v="BD_结果页"/>
    <n v="5654793"/>
    <n v="8532.4500000000007"/>
    <n v="1.5088881237562541"/>
    <n v="1.3959662183920791E-2"/>
    <n v="0.10808915745068978"/>
    <n v="78939"/>
  </r>
  <r>
    <x v="2"/>
    <x v="2"/>
    <s v="05"/>
    <x v="76"/>
    <x v="4"/>
    <s v="BD_充电屏保"/>
    <n v="21462067"/>
    <n v="26428.61"/>
    <n v="1.23141028308224"/>
    <n v="1.126615623742112E-2"/>
    <n v="0.10930172253355115"/>
    <n v="241795"/>
  </r>
  <r>
    <x v="1"/>
    <x v="2"/>
    <s v="05"/>
    <x v="76"/>
    <x v="4"/>
    <s v="BD_首页"/>
    <n v="3216008"/>
    <n v="2841.7200000000003"/>
    <n v="0.88361720493232621"/>
    <n v="9.562165268245602E-3"/>
    <n v="9.2407648283038504E-2"/>
    <n v="30752"/>
  </r>
  <r>
    <x v="3"/>
    <x v="2"/>
    <s v="05"/>
    <x v="76"/>
    <x v="4"/>
    <s v="CM_AppLock"/>
    <n v="88481188"/>
    <n v="76638.06"/>
    <n v="0.86615089300112025"/>
    <n v="1.1088051846681806E-2"/>
    <n v="7.8115696515283092E-2"/>
    <n v="981084"/>
  </r>
  <r>
    <x v="0"/>
    <x v="2"/>
    <s v="05"/>
    <x v="76"/>
    <x v="4"/>
    <s v="CM_结果页"/>
    <n v="24859673"/>
    <n v="31672.509999999995"/>
    <n v="1.2740517544217091"/>
    <n v="9.5712039333743452E-3"/>
    <n v="0.13311300890571873"/>
    <n v="237937"/>
  </r>
  <r>
    <x v="2"/>
    <x v="2"/>
    <s v="05"/>
    <x v="76"/>
    <x v="4"/>
    <s v="CM_充电屏保"/>
    <n v="76363696"/>
    <n v="84338.26"/>
    <n v="1.1044287327318467"/>
    <n v="1.269406865796543E-2"/>
    <n v="8.7003526015973318E-2"/>
    <n v="969366"/>
  </r>
  <r>
    <x v="1"/>
    <x v="2"/>
    <s v="05"/>
    <x v="76"/>
    <x v="4"/>
    <s v="CM_卸载页"/>
    <n v="553792"/>
    <n v="843.3"/>
    <n v="1.5227738934473594"/>
    <n v="1.6150468045764473E-2"/>
    <n v="9.4286672629695881E-2"/>
    <n v="8944"/>
  </r>
  <r>
    <x v="1"/>
    <x v="2"/>
    <s v="05"/>
    <x v="76"/>
    <x v="4"/>
    <s v="CM_游戏盒子"/>
    <n v="658206"/>
    <n v="3256.49"/>
    <n v="4.9475240274321415"/>
    <n v="1.9812946098941669E-2"/>
    <n v="0.24971167855225826"/>
    <n v="13041"/>
  </r>
  <r>
    <x v="1"/>
    <x v="2"/>
    <s v="05"/>
    <x v="76"/>
    <x v="4"/>
    <s v="CMB"/>
    <n v="2604522"/>
    <n v="1691.2"/>
    <n v="0.64933219991998536"/>
    <n v="4.7068137646754373E-3"/>
    <n v="0.1379557875846317"/>
    <n v="12259"/>
  </r>
  <r>
    <x v="3"/>
    <x v="2"/>
    <s v="05"/>
    <x v="76"/>
    <x v="4"/>
    <s v="CMS_AppLock"/>
    <n v="231192486"/>
    <n v="145725.5"/>
    <n v="0.63032109097178879"/>
    <n v="8.7984390634564136E-3"/>
    <n v="7.1640104162313867E-2"/>
    <n v="2034133"/>
  </r>
  <r>
    <x v="0"/>
    <x v="2"/>
    <s v="05"/>
    <x v="76"/>
    <x v="4"/>
    <s v="CMS_结果页"/>
    <n v="11322440"/>
    <n v="33280.019999999997"/>
    <n v="2.9392975365733887"/>
    <n v="1.8675744804123491E-2"/>
    <n v="0.15738582677165353"/>
    <n v="211455"/>
  </r>
  <r>
    <x v="2"/>
    <x v="2"/>
    <s v="05"/>
    <x v="76"/>
    <x v="4"/>
    <s v="CMS_充电屏保"/>
    <n v="15842226"/>
    <n v="9948.2800000000007"/>
    <n v="0.62795973242649106"/>
    <n v="1.0252599603111331E-2"/>
    <n v="6.1248830222134662E-2"/>
    <n v="162424"/>
  </r>
  <r>
    <x v="1"/>
    <x v="2"/>
    <s v="05"/>
    <x v="76"/>
    <x v="4"/>
    <s v="FM"/>
    <n v="974958"/>
    <n v="2004.37"/>
    <n v="2.0558526623710969"/>
    <n v="4.3371099062728853E-2"/>
    <n v="4.7401442591935669E-2"/>
    <n v="42285"/>
  </r>
  <r>
    <x v="1"/>
    <x v="2"/>
    <s v="05"/>
    <x v="76"/>
    <x v="4"/>
    <s v="PG_Android"/>
    <n v="17101032"/>
    <n v="5937.22"/>
    <n v="0.34718489504025252"/>
    <n v="6.1663530013861155E-3"/>
    <n v="5.630311708755726E-2"/>
    <n v="105451"/>
  </r>
  <r>
    <x v="1"/>
    <x v="2"/>
    <s v="05"/>
    <x v="76"/>
    <x v="4"/>
    <s v="PG_IOS"/>
    <n v="4597324"/>
    <n v="4631.25"/>
    <n v="1.0073795103412333"/>
    <n v="1.2140323370726101E-2"/>
    <n v="8.2977980040492352E-2"/>
    <n v="55813"/>
  </r>
  <r>
    <x v="0"/>
    <x v="1"/>
    <s v="05"/>
    <x v="76"/>
    <x v="5"/>
    <s v="BD_结果页"/>
    <n v="1718395"/>
    <n v="2918.8"/>
    <n v="1.7"/>
    <n v="1.38E-2"/>
    <m/>
    <n v="23633"/>
  </r>
  <r>
    <x v="0"/>
    <x v="1"/>
    <s v="05"/>
    <x v="76"/>
    <x v="5"/>
    <s v="CMS_结果页"/>
    <n v="200741"/>
    <n v="233.68"/>
    <n v="1.1599999999999999"/>
    <n v="2.7699999999999999E-2"/>
    <m/>
    <n v="5559"/>
  </r>
  <r>
    <x v="1"/>
    <x v="2"/>
    <s v="05"/>
    <x v="75"/>
    <x v="2"/>
    <s v="BD_首页"/>
    <n v="1057180"/>
    <n v="248"/>
    <n v="0.23400000000000001"/>
    <m/>
    <m/>
    <m/>
  </r>
  <r>
    <x v="1"/>
    <x v="2"/>
    <s v="05"/>
    <x v="75"/>
    <x v="2"/>
    <s v="PG_Android"/>
    <n v="42522256"/>
    <n v="2586"/>
    <n v="6.0999999999999999E-2"/>
    <m/>
    <m/>
    <m/>
  </r>
  <r>
    <x v="1"/>
    <x v="2"/>
    <s v="05"/>
    <x v="75"/>
    <x v="2"/>
    <s v="PG_IOS"/>
    <n v="2059002"/>
    <n v="1578"/>
    <n v="0.76600000000000001"/>
    <m/>
    <m/>
    <m/>
  </r>
  <r>
    <x v="0"/>
    <x v="1"/>
    <s v="05"/>
    <x v="75"/>
    <x v="3"/>
    <s v="BD_结果页"/>
    <n v="423367"/>
    <n v="1041.0900000000001"/>
    <n v="2.4590721525296022"/>
    <n v="3.9249634477887978E-2"/>
    <m/>
    <n v="16617"/>
  </r>
  <r>
    <x v="0"/>
    <x v="1"/>
    <s v="05"/>
    <x v="75"/>
    <x v="3"/>
    <s v="CM_结果页"/>
    <n v="3335927"/>
    <n v="5330.4000000000005"/>
    <n v="1.5978766921458416"/>
    <n v="1.4144494169087033E-2"/>
    <m/>
    <n v="47185"/>
  </r>
  <r>
    <x v="0"/>
    <x v="1"/>
    <s v="05"/>
    <x v="75"/>
    <x v="3"/>
    <s v="CMS_结果页"/>
    <n v="979133"/>
    <n v="2854.02"/>
    <n v="2.914844050808215"/>
    <n v="3.7095062672793173E-2"/>
    <m/>
    <n v="36321"/>
  </r>
  <r>
    <x v="0"/>
    <x v="2"/>
    <s v="05"/>
    <x v="75"/>
    <x v="4"/>
    <s v="BD_结果页"/>
    <n v="5984573"/>
    <n v="11322.32"/>
    <n v="1.8919177692376716"/>
    <n v="1.3873337329162832E-2"/>
    <n v="0.13637077541974801"/>
    <n v="83026"/>
  </r>
  <r>
    <x v="2"/>
    <x v="2"/>
    <s v="05"/>
    <x v="75"/>
    <x v="4"/>
    <s v="BD_充电屏保"/>
    <n v="21955634"/>
    <n v="28164.68"/>
    <n v="1.282799667729932"/>
    <n v="1.1212156296648049E-2"/>
    <n v="0.11441150424503392"/>
    <n v="246170"/>
  </r>
  <r>
    <x v="1"/>
    <x v="2"/>
    <s v="05"/>
    <x v="75"/>
    <x v="4"/>
    <s v="BD_首页"/>
    <n v="3872286"/>
    <n v="3520.4500000000003"/>
    <n v="0.90913997571460381"/>
    <n v="8.7687221450068516E-3"/>
    <n v="0.10367987041672803"/>
    <n v="33955"/>
  </r>
  <r>
    <x v="3"/>
    <x v="2"/>
    <s v="05"/>
    <x v="75"/>
    <x v="4"/>
    <s v="CM_AppLock"/>
    <n v="91727583"/>
    <n v="77327.839999999997"/>
    <n v="0.84301621683414463"/>
    <n v="1.139144808819393E-2"/>
    <n v="7.400430659099827E-2"/>
    <n v="1044910"/>
  </r>
  <r>
    <x v="0"/>
    <x v="2"/>
    <s v="05"/>
    <x v="75"/>
    <x v="4"/>
    <s v="CM_结果页"/>
    <n v="26494915"/>
    <n v="36341.440000000002"/>
    <n v="1.3716382936121894"/>
    <n v="9.3214490403158486E-3"/>
    <n v="0.14714861259014217"/>
    <n v="246971"/>
  </r>
  <r>
    <x v="2"/>
    <x v="2"/>
    <s v="05"/>
    <x v="75"/>
    <x v="4"/>
    <s v="CM_充电屏保"/>
    <n v="80500674"/>
    <n v="86560.33"/>
    <n v="1.0752745995642223"/>
    <n v="1.2442044895176902E-2"/>
    <n v="8.6422658704683436E-2"/>
    <n v="1001593"/>
  </r>
  <r>
    <x v="1"/>
    <x v="2"/>
    <s v="05"/>
    <x v="75"/>
    <x v="4"/>
    <s v="CM_卸载页"/>
    <n v="552413"/>
    <n v="896.91"/>
    <n v="1.6236221812303475"/>
    <n v="1.5951833139335968E-2"/>
    <n v="0.1017827961870177"/>
    <n v="8812"/>
  </r>
  <r>
    <x v="1"/>
    <x v="2"/>
    <s v="05"/>
    <x v="75"/>
    <x v="4"/>
    <s v="CM_游戏盒子"/>
    <n v="728552"/>
    <n v="3321.14"/>
    <n v="4.5585490122873864"/>
    <n v="1.9330123313092272E-2"/>
    <n v="0.23582617340055384"/>
    <n v="14083"/>
  </r>
  <r>
    <x v="1"/>
    <x v="2"/>
    <s v="05"/>
    <x v="75"/>
    <x v="4"/>
    <s v="CMB"/>
    <n v="2703103"/>
    <n v="2133.77"/>
    <n v="0.78937798522660807"/>
    <n v="4.4770769001403199E-3"/>
    <n v="0.17631548504379441"/>
    <n v="12102"/>
  </r>
  <r>
    <x v="3"/>
    <x v="2"/>
    <s v="05"/>
    <x v="75"/>
    <x v="4"/>
    <s v="CMS_AppLock"/>
    <n v="246949150"/>
    <n v="162276.64000000001"/>
    <n v="0.65712572811042269"/>
    <n v="8.7540451141459689E-3"/>
    <n v="7.5065380580293134E-2"/>
    <n v="2161804"/>
  </r>
  <r>
    <x v="0"/>
    <x v="2"/>
    <s v="05"/>
    <x v="75"/>
    <x v="4"/>
    <s v="CMS_结果页"/>
    <n v="11501754"/>
    <n v="37712.03"/>
    <n v="3.2788068671960815"/>
    <n v="1.8335899028965496E-2"/>
    <n v="0.1788189857512032"/>
    <n v="210895"/>
  </r>
  <r>
    <x v="2"/>
    <x v="2"/>
    <s v="05"/>
    <x v="75"/>
    <x v="4"/>
    <s v="CMS_充电屏保"/>
    <n v="16804493"/>
    <n v="11294.83"/>
    <n v="0.67213155434085392"/>
    <n v="1.0110510326018167E-2"/>
    <n v="6.6478499370225194E-2"/>
    <n v="169902"/>
  </r>
  <r>
    <x v="1"/>
    <x v="2"/>
    <s v="05"/>
    <x v="75"/>
    <x v="4"/>
    <s v="FM"/>
    <n v="967841"/>
    <n v="2062.81"/>
    <n v="2.1313521539178439"/>
    <n v="4.2003800210985071E-2"/>
    <n v="5.074188866750301E-2"/>
    <n v="40653"/>
  </r>
  <r>
    <x v="1"/>
    <x v="2"/>
    <s v="05"/>
    <x v="75"/>
    <x v="4"/>
    <s v="PG_Android"/>
    <n v="21011432"/>
    <n v="6846.6799999999994"/>
    <n v="0.32585499170166027"/>
    <n v="5.8521951288232048E-3"/>
    <n v="5.5680814553971517E-2"/>
    <n v="122963"/>
  </r>
  <r>
    <x v="1"/>
    <x v="2"/>
    <s v="05"/>
    <x v="75"/>
    <x v="4"/>
    <s v="PG_IOS"/>
    <n v="5327484"/>
    <n v="5573.3200000000006"/>
    <n v="1.0461448593745193"/>
    <n v="1.2618151457611136E-2"/>
    <n v="8.2907933296639549E-2"/>
    <n v="67223"/>
  </r>
  <r>
    <x v="0"/>
    <x v="1"/>
    <s v="05"/>
    <x v="75"/>
    <x v="5"/>
    <s v="BD_结果页"/>
    <n v="2574506"/>
    <n v="3905.91"/>
    <n v="1.52"/>
    <n v="1.1899999999999999E-2"/>
    <m/>
    <n v="30635"/>
  </r>
  <r>
    <x v="0"/>
    <x v="1"/>
    <s v="05"/>
    <x v="75"/>
    <x v="5"/>
    <s v="CMS_结果页"/>
    <n v="282704"/>
    <n v="311.58999999999997"/>
    <n v="1.1000000000000001"/>
    <n v="1.9E-2"/>
    <m/>
    <n v="5360"/>
  </r>
  <r>
    <x v="1"/>
    <x v="2"/>
    <s v="05"/>
    <x v="74"/>
    <x v="2"/>
    <s v="BD_首页"/>
    <n v="955751"/>
    <n v="220"/>
    <n v="0.23"/>
    <m/>
    <m/>
    <m/>
  </r>
  <r>
    <x v="1"/>
    <x v="2"/>
    <s v="05"/>
    <x v="74"/>
    <x v="2"/>
    <s v="PG_Android"/>
    <n v="56323441"/>
    <n v="3238"/>
    <n v="5.7000000000000002E-2"/>
    <m/>
    <m/>
    <m/>
  </r>
  <r>
    <x v="1"/>
    <x v="2"/>
    <s v="05"/>
    <x v="74"/>
    <x v="2"/>
    <s v="PG_IOS"/>
    <n v="2789385"/>
    <n v="1894"/>
    <n v="0.67900000000000005"/>
    <m/>
    <m/>
    <m/>
  </r>
  <r>
    <x v="0"/>
    <x v="1"/>
    <s v="05"/>
    <x v="74"/>
    <x v="3"/>
    <s v="BD_结果页"/>
    <n v="360063"/>
    <n v="828.71"/>
    <n v="2.3015694475688977"/>
    <n v="4.0898398335846783E-2"/>
    <m/>
    <n v="14726"/>
  </r>
  <r>
    <x v="0"/>
    <x v="1"/>
    <s v="05"/>
    <x v="74"/>
    <x v="3"/>
    <s v="CM_结果页"/>
    <n v="2820947"/>
    <n v="4038.5099999999998"/>
    <n v="1.4316149860312866"/>
    <n v="1.4611050827966637E-2"/>
    <m/>
    <n v="41217"/>
  </r>
  <r>
    <x v="0"/>
    <x v="1"/>
    <s v="05"/>
    <x v="74"/>
    <x v="3"/>
    <s v="CMS_结果页"/>
    <n v="907006"/>
    <n v="2378.08"/>
    <n v="2.621901067909143"/>
    <n v="3.9167326346242474E-2"/>
    <m/>
    <n v="35525"/>
  </r>
  <r>
    <x v="0"/>
    <x v="2"/>
    <s v="05"/>
    <x v="74"/>
    <x v="4"/>
    <s v="BD_结果页"/>
    <n v="5811078"/>
    <n v="11093.11"/>
    <n v="1.9089590606080318"/>
    <n v="1.4083273361672309E-2"/>
    <n v="0.13554796612861839"/>
    <n v="81839"/>
  </r>
  <r>
    <x v="2"/>
    <x v="2"/>
    <s v="05"/>
    <x v="74"/>
    <x v="4"/>
    <s v="BD_充电屏保"/>
    <n v="21235066"/>
    <n v="25060.87"/>
    <n v="1.1801644506308575"/>
    <n v="1.1470884997484821E-2"/>
    <n v="0.10288346983599155"/>
    <n v="243585"/>
  </r>
  <r>
    <x v="1"/>
    <x v="2"/>
    <s v="05"/>
    <x v="74"/>
    <x v="4"/>
    <s v="BD_首页"/>
    <n v="3483542"/>
    <n v="3107.13"/>
    <n v="0.89194561167914721"/>
    <n v="9.216768450043088E-3"/>
    <n v="9.6774223689538114E-2"/>
    <n v="32107"/>
  </r>
  <r>
    <x v="3"/>
    <x v="2"/>
    <s v="05"/>
    <x v="74"/>
    <x v="4"/>
    <s v="CM_AppLock"/>
    <n v="88445423"/>
    <n v="71440.320000000007"/>
    <n v="0.80773337473890539"/>
    <n v="1.2011237709836042E-2"/>
    <n v="6.7248138306133923E-2"/>
    <n v="1062339"/>
  </r>
  <r>
    <x v="0"/>
    <x v="2"/>
    <s v="05"/>
    <x v="74"/>
    <x v="4"/>
    <s v="CM_结果页"/>
    <n v="27370108"/>
    <n v="34879.35"/>
    <n v="1.2743592389186043"/>
    <n v="9.3529773430196181E-3"/>
    <n v="0.13625171880371262"/>
    <n v="255992"/>
  </r>
  <r>
    <x v="2"/>
    <x v="2"/>
    <s v="05"/>
    <x v="74"/>
    <x v="4"/>
    <s v="CM_充电屏保"/>
    <n v="82928397"/>
    <n v="80560.09"/>
    <n v="0.97144154372114533"/>
    <n v="1.2384442930929921E-2"/>
    <n v="7.844047157704509E-2"/>
    <n v="1027022"/>
  </r>
  <r>
    <x v="1"/>
    <x v="2"/>
    <s v="05"/>
    <x v="74"/>
    <x v="4"/>
    <s v="CM_卸载页"/>
    <n v="562583"/>
    <n v="903.01"/>
    <n v="1.6051142675836276"/>
    <n v="1.5862548281764647E-2"/>
    <n v="0.10118892873151053"/>
    <n v="8924"/>
  </r>
  <r>
    <x v="1"/>
    <x v="2"/>
    <s v="05"/>
    <x v="74"/>
    <x v="4"/>
    <s v="CM_游戏盒子"/>
    <n v="731799"/>
    <n v="3287.24"/>
    <n v="4.4919984859230473"/>
    <n v="2.0198169169403073E-2"/>
    <n v="0.2223963195994858"/>
    <n v="14781"/>
  </r>
  <r>
    <x v="1"/>
    <x v="2"/>
    <s v="05"/>
    <x v="74"/>
    <x v="4"/>
    <s v="CMB"/>
    <n v="2663256"/>
    <n v="2019.18"/>
    <n v="0.75816218944029412"/>
    <n v="4.515525356931515E-3"/>
    <n v="0.1679012140362548"/>
    <n v="12026"/>
  </r>
  <r>
    <x v="3"/>
    <x v="2"/>
    <s v="05"/>
    <x v="74"/>
    <x v="4"/>
    <s v="CMS_AppLock"/>
    <n v="234279059"/>
    <n v="150614.89000000001"/>
    <n v="0.64288669522101849"/>
    <n v="9.311357187925192E-3"/>
    <n v="6.9043285768770959E-2"/>
    <n v="2181456"/>
  </r>
  <r>
    <x v="0"/>
    <x v="2"/>
    <s v="05"/>
    <x v="74"/>
    <x v="4"/>
    <s v="CMS_结果页"/>
    <n v="11370846"/>
    <n v="33206.519999999997"/>
    <n v="2.9203209682023656"/>
    <n v="1.954946887856893E-2"/>
    <n v="0.1493810899079597"/>
    <n v="222294"/>
  </r>
  <r>
    <x v="2"/>
    <x v="2"/>
    <s v="05"/>
    <x v="74"/>
    <x v="4"/>
    <s v="CMS_充电屏保"/>
    <n v="16267732"/>
    <n v="10398.83"/>
    <n v="0.63923047170927083"/>
    <n v="1.0419768410249197E-2"/>
    <n v="6.1347857892935946E-2"/>
    <n v="169506"/>
  </r>
  <r>
    <x v="1"/>
    <x v="2"/>
    <s v="05"/>
    <x v="74"/>
    <x v="4"/>
    <s v="FM"/>
    <n v="986751"/>
    <n v="2094.23"/>
    <n v="2.1223490019265245"/>
    <n v="4.2592305454972938E-2"/>
    <n v="4.9829399447987054E-2"/>
    <n v="42028"/>
  </r>
  <r>
    <x v="1"/>
    <x v="2"/>
    <s v="05"/>
    <x v="74"/>
    <x v="4"/>
    <s v="PG_Android"/>
    <n v="26034697"/>
    <n v="8196.99"/>
    <n v="0.31484868058959936"/>
    <n v="5.5725634141238515E-3"/>
    <n v="5.6499793217535149E-2"/>
    <n v="145080"/>
  </r>
  <r>
    <x v="1"/>
    <x v="2"/>
    <s v="05"/>
    <x v="74"/>
    <x v="4"/>
    <s v="PG_IOS"/>
    <n v="7108703"/>
    <n v="5881.19"/>
    <n v="0.82732250876144353"/>
    <n v="1.1985449385070667E-2"/>
    <n v="6.9027241464302058E-2"/>
    <n v="85201"/>
  </r>
  <r>
    <x v="0"/>
    <x v="1"/>
    <s v="05"/>
    <x v="74"/>
    <x v="5"/>
    <s v="BD_结果页"/>
    <n v="2616982"/>
    <n v="3704.95"/>
    <n v="1.42"/>
    <n v="1.0500000000000001E-2"/>
    <m/>
    <n v="27445"/>
  </r>
  <r>
    <x v="0"/>
    <x v="1"/>
    <s v="05"/>
    <x v="74"/>
    <x v="5"/>
    <s v="CMS_结果页"/>
    <n v="378331"/>
    <n v="442.74"/>
    <n v="1.17"/>
    <n v="1.3500000000000002E-2"/>
    <m/>
    <n v="5106"/>
  </r>
  <r>
    <x v="1"/>
    <x v="2"/>
    <s v="05"/>
    <x v="73"/>
    <x v="2"/>
    <s v="BD_首页"/>
    <n v="902416"/>
    <n v="200"/>
    <n v="0.222"/>
    <m/>
    <m/>
    <m/>
  </r>
  <r>
    <x v="1"/>
    <x v="2"/>
    <s v="05"/>
    <x v="73"/>
    <x v="2"/>
    <s v="PG_Android"/>
    <n v="63525220"/>
    <n v="3705"/>
    <n v="5.8000000000000003E-2"/>
    <m/>
    <m/>
    <m/>
  </r>
  <r>
    <x v="1"/>
    <x v="2"/>
    <s v="05"/>
    <x v="73"/>
    <x v="2"/>
    <s v="PG_IOS"/>
    <n v="3271904"/>
    <n v="2202"/>
    <n v="0.67300000000000004"/>
    <m/>
    <m/>
    <m/>
  </r>
  <r>
    <x v="0"/>
    <x v="1"/>
    <s v="05"/>
    <x v="73"/>
    <x v="3"/>
    <s v="BD_结果页"/>
    <n v="343367"/>
    <n v="795.5"/>
    <n v="2.3167631135199365"/>
    <n v="4.0362061584252415E-2"/>
    <m/>
    <n v="13859"/>
  </r>
  <r>
    <x v="0"/>
    <x v="1"/>
    <s v="05"/>
    <x v="73"/>
    <x v="3"/>
    <s v="CM_结果页"/>
    <n v="2947128"/>
    <n v="4248.95"/>
    <n v="1.4417256393342943"/>
    <n v="1.4081505791400984E-2"/>
    <m/>
    <n v="41500"/>
  </r>
  <r>
    <x v="0"/>
    <x v="1"/>
    <s v="05"/>
    <x v="73"/>
    <x v="3"/>
    <s v="CMS_结果页"/>
    <n v="920134"/>
    <n v="2482.7399999999998"/>
    <n v="2.6982374306351034"/>
    <n v="4.2293839810288503E-2"/>
    <m/>
    <n v="38916"/>
  </r>
  <r>
    <x v="0"/>
    <x v="2"/>
    <s v="05"/>
    <x v="73"/>
    <x v="4"/>
    <s v="BD_结果页"/>
    <n v="5770805"/>
    <n v="8708.33"/>
    <n v="1.5090321021070716"/>
    <n v="1.3851620354525928E-2"/>
    <n v="0.10894264089572778"/>
    <n v="79935"/>
  </r>
  <r>
    <x v="2"/>
    <x v="2"/>
    <s v="05"/>
    <x v="73"/>
    <x v="4"/>
    <s v="BD_充电屏保"/>
    <n v="21665312"/>
    <n v="23436.120000000003"/>
    <n v="1.0817347103055799"/>
    <n v="1.1351094320727992E-2"/>
    <n v="9.5297834705702966E-2"/>
    <n v="245925"/>
  </r>
  <r>
    <x v="1"/>
    <x v="2"/>
    <s v="05"/>
    <x v="73"/>
    <x v="4"/>
    <s v="BD_首页"/>
    <n v="3248328"/>
    <n v="2728.8700000000003"/>
    <n v="0.84008449885602698"/>
    <n v="9.337111276940013E-3"/>
    <n v="8.9972634355423686E-2"/>
    <n v="30330"/>
  </r>
  <r>
    <x v="3"/>
    <x v="2"/>
    <s v="05"/>
    <x v="73"/>
    <x v="4"/>
    <s v="CM_AppLock"/>
    <n v="88354854"/>
    <n v="72172.36"/>
    <n v="0.81684657642012515"/>
    <n v="1.1712621923408984E-2"/>
    <n v="6.974071064204386E-2"/>
    <n v="1034867"/>
  </r>
  <r>
    <x v="0"/>
    <x v="2"/>
    <s v="05"/>
    <x v="73"/>
    <x v="4"/>
    <s v="CM_结果页"/>
    <n v="28234067"/>
    <n v="32197.99"/>
    <n v="1.1403950412103223"/>
    <n v="9.3971938226256949E-3"/>
    <n v="0.1213548494088293"/>
    <n v="265321"/>
  </r>
  <r>
    <x v="2"/>
    <x v="2"/>
    <s v="05"/>
    <x v="73"/>
    <x v="4"/>
    <s v="CM_充电屏保"/>
    <n v="91724014"/>
    <n v="82736.05"/>
    <n v="0.90201078640103993"/>
    <n v="1.177464823988187E-2"/>
    <n v="7.6606176934088138E-2"/>
    <n v="1080018"/>
  </r>
  <r>
    <x v="1"/>
    <x v="2"/>
    <s v="05"/>
    <x v="73"/>
    <x v="4"/>
    <s v="CM_卸载页"/>
    <n v="560826"/>
    <n v="791.28"/>
    <n v="1.4109188946304201"/>
    <n v="1.5851618862178288E-2"/>
    <n v="8.9007874015748029E-2"/>
    <n v="8890"/>
  </r>
  <r>
    <x v="1"/>
    <x v="2"/>
    <s v="05"/>
    <x v="73"/>
    <x v="4"/>
    <s v="CM_游戏盒子"/>
    <n v="700406"/>
    <n v="3149.39"/>
    <n v="4.4965205894866696"/>
    <n v="2.0510960785601495E-2"/>
    <n v="0.21922525407211471"/>
    <n v="14366"/>
  </r>
  <r>
    <x v="1"/>
    <x v="2"/>
    <s v="05"/>
    <x v="73"/>
    <x v="4"/>
    <s v="CMB"/>
    <n v="2548024"/>
    <n v="1561.72"/>
    <n v="0.61291416407380783"/>
    <n v="4.6687158362715576E-3"/>
    <n v="0.13128110289172831"/>
    <n v="11896"/>
  </r>
  <r>
    <x v="3"/>
    <x v="2"/>
    <s v="05"/>
    <x v="73"/>
    <x v="4"/>
    <s v="CMS_AppLock"/>
    <n v="226353519"/>
    <n v="143269.16"/>
    <n v="0.63294425742945926"/>
    <n v="9.3846652324411171E-3"/>
    <n v="6.7444521648090713E-2"/>
    <n v="2124252"/>
  </r>
  <r>
    <x v="0"/>
    <x v="2"/>
    <s v="05"/>
    <x v="73"/>
    <x v="4"/>
    <s v="CMS_结果页"/>
    <n v="11631858"/>
    <n v="34406.57"/>
    <n v="2.9579599407076667"/>
    <n v="1.9792194849696413E-2"/>
    <n v="0.14945082964121276"/>
    <n v="230220"/>
  </r>
  <r>
    <x v="2"/>
    <x v="2"/>
    <s v="05"/>
    <x v="73"/>
    <x v="4"/>
    <s v="CMS_充电屏保"/>
    <n v="15971245"/>
    <n v="9969.67"/>
    <n v="0.62422622657156657"/>
    <n v="1.0627474564443786E-2"/>
    <n v="5.8737023813732074E-2"/>
    <n v="169734"/>
  </r>
  <r>
    <x v="1"/>
    <x v="2"/>
    <s v="05"/>
    <x v="73"/>
    <x v="4"/>
    <s v="FM"/>
    <n v="1010261"/>
    <n v="1796.89"/>
    <n v="1.7786393813083945"/>
    <n v="4.171892213992226E-2"/>
    <n v="4.263387666975111E-2"/>
    <n v="42147"/>
  </r>
  <r>
    <x v="1"/>
    <x v="2"/>
    <s v="05"/>
    <x v="73"/>
    <x v="4"/>
    <s v="PG_Android"/>
    <n v="28547811"/>
    <n v="9853.3799999999992"/>
    <n v="0.34515360915062804"/>
    <n v="5.5262030423278334E-3"/>
    <n v="6.2457641622454214E-2"/>
    <n v="157761"/>
  </r>
  <r>
    <x v="1"/>
    <x v="2"/>
    <s v="05"/>
    <x v="73"/>
    <x v="4"/>
    <s v="PG_IOS"/>
    <n v="8546951"/>
    <n v="6953.31"/>
    <n v="0.81354274758331946"/>
    <n v="1.1039960332052916E-2"/>
    <n v="7.3690731045592317E-2"/>
    <n v="94358"/>
  </r>
  <r>
    <x v="0"/>
    <x v="1"/>
    <s v="05"/>
    <x v="73"/>
    <x v="5"/>
    <s v="BD_结果页"/>
    <n v="2590349"/>
    <n v="3533.82"/>
    <n v="1.36"/>
    <n v="1.0200000000000001E-2"/>
    <m/>
    <n v="26436"/>
  </r>
  <r>
    <x v="0"/>
    <x v="1"/>
    <s v="05"/>
    <x v="73"/>
    <x v="5"/>
    <s v="CMS_结果页"/>
    <n v="481361"/>
    <n v="566.27"/>
    <n v="1.18"/>
    <n v="1.2800000000000001E-2"/>
    <m/>
    <n v="6169"/>
  </r>
  <r>
    <x v="1"/>
    <x v="2"/>
    <s v="05"/>
    <x v="72"/>
    <x v="2"/>
    <s v="BD_首页"/>
    <n v="887688"/>
    <n v="196"/>
    <n v="0.221"/>
    <m/>
    <m/>
    <m/>
  </r>
  <r>
    <x v="1"/>
    <x v="2"/>
    <s v="05"/>
    <x v="72"/>
    <x v="2"/>
    <s v="PG_Android"/>
    <n v="44349499"/>
    <n v="2727"/>
    <n v="6.0999999999999999E-2"/>
    <m/>
    <m/>
    <m/>
  </r>
  <r>
    <x v="1"/>
    <x v="2"/>
    <s v="05"/>
    <x v="72"/>
    <x v="2"/>
    <s v="PG_IOS"/>
    <n v="1929111"/>
    <n v="1350"/>
    <n v="0.7"/>
    <m/>
    <m/>
    <m/>
  </r>
  <r>
    <x v="0"/>
    <x v="1"/>
    <s v="05"/>
    <x v="72"/>
    <x v="3"/>
    <s v="BD_结果页"/>
    <n v="344753"/>
    <n v="763.47"/>
    <n v="2.2145420054357756"/>
    <n v="3.9988049415088482E-2"/>
    <m/>
    <n v="13786"/>
  </r>
  <r>
    <x v="0"/>
    <x v="1"/>
    <s v="05"/>
    <x v="72"/>
    <x v="3"/>
    <s v="CM_结果页"/>
    <n v="2988428"/>
    <n v="4255.3500000000004"/>
    <n v="1.4239426213380413"/>
    <n v="1.3753050098580256E-2"/>
    <m/>
    <n v="41100"/>
  </r>
  <r>
    <x v="0"/>
    <x v="1"/>
    <s v="05"/>
    <x v="72"/>
    <x v="3"/>
    <s v="CMS_结果页"/>
    <n v="926874"/>
    <n v="2447.4299999999998"/>
    <n v="2.6405207180263983"/>
    <n v="4.3017713302994795E-2"/>
    <m/>
    <n v="39872"/>
  </r>
  <r>
    <x v="0"/>
    <x v="2"/>
    <s v="05"/>
    <x v="72"/>
    <x v="4"/>
    <s v="BD_结果页"/>
    <n v="5508229"/>
    <n v="7618.95"/>
    <n v="1.38319412646061"/>
    <n v="1.3994879297865068E-2"/>
    <n v="9.8835731057117279E-2"/>
    <n v="77087"/>
  </r>
  <r>
    <x v="2"/>
    <x v="2"/>
    <s v="05"/>
    <x v="72"/>
    <x v="4"/>
    <s v="BD_充电屏保"/>
    <n v="22235530"/>
    <n v="22238.14"/>
    <n v="1.0001173797071623"/>
    <n v="1.1331639047956131E-2"/>
    <n v="8.8258845474569872E-2"/>
    <n v="251965"/>
  </r>
  <r>
    <x v="1"/>
    <x v="2"/>
    <s v="05"/>
    <x v="72"/>
    <x v="4"/>
    <s v="BD_首页"/>
    <n v="3095433"/>
    <n v="2509.16"/>
    <n v="0.81060064940833798"/>
    <n v="9.4694344862253522E-3"/>
    <n v="8.5601801310043663E-2"/>
    <n v="29312"/>
  </r>
  <r>
    <x v="3"/>
    <x v="2"/>
    <s v="05"/>
    <x v="72"/>
    <x v="4"/>
    <s v="CM_AppLock"/>
    <n v="88139239"/>
    <n v="67858.63"/>
    <n v="0.76990260830366375"/>
    <n v="1.1794315582869964E-2"/>
    <n v="6.5277429868153478E-2"/>
    <n v="1039542"/>
  </r>
  <r>
    <x v="0"/>
    <x v="2"/>
    <s v="05"/>
    <x v="72"/>
    <x v="4"/>
    <s v="CM_结果页"/>
    <n v="28103779"/>
    <n v="32003.55"/>
    <n v="1.1387632246894626"/>
    <n v="9.6949239459931703E-3"/>
    <n v="0.11745973780022315"/>
    <n v="272464"/>
  </r>
  <r>
    <x v="2"/>
    <x v="2"/>
    <s v="05"/>
    <x v="72"/>
    <x v="4"/>
    <s v="CM_充电屏保"/>
    <n v="96438954"/>
    <n v="80639.34"/>
    <n v="0.83616979089175936"/>
    <n v="1.1706711377230408E-2"/>
    <n v="7.1426531666110113E-2"/>
    <n v="1128983"/>
  </r>
  <r>
    <x v="1"/>
    <x v="2"/>
    <s v="05"/>
    <x v="72"/>
    <x v="4"/>
    <s v="CM_卸载页"/>
    <n v="550255"/>
    <n v="756.69"/>
    <n v="1.3751624246940055"/>
    <n v="1.7008477887524874E-2"/>
    <n v="8.0851586707981635E-2"/>
    <n v="9359"/>
  </r>
  <r>
    <x v="1"/>
    <x v="2"/>
    <s v="05"/>
    <x v="72"/>
    <x v="4"/>
    <s v="CM_游戏盒子"/>
    <n v="688603"/>
    <n v="3149.91"/>
    <n v="4.5743483545671451"/>
    <n v="2.1039699217110585E-2"/>
    <n v="0.21741510215350635"/>
    <n v="14488"/>
  </r>
  <r>
    <x v="1"/>
    <x v="2"/>
    <s v="05"/>
    <x v="72"/>
    <x v="4"/>
    <s v="CMB"/>
    <n v="2625776"/>
    <n v="1577.03"/>
    <n v="0.6005957857791373"/>
    <n v="4.5872153603353826E-3"/>
    <n v="0.13092818596928185"/>
    <n v="12045"/>
  </r>
  <r>
    <x v="3"/>
    <x v="2"/>
    <s v="05"/>
    <x v="72"/>
    <x v="4"/>
    <s v="CMS_AppLock"/>
    <n v="228852152"/>
    <n v="138719.51999999999"/>
    <n v="0.6061534435559951"/>
    <n v="9.3501982887187352E-3"/>
    <n v="6.4827870472793647E-2"/>
    <n v="2139813"/>
  </r>
  <r>
    <x v="0"/>
    <x v="2"/>
    <s v="05"/>
    <x v="72"/>
    <x v="4"/>
    <s v="CMS_结果页"/>
    <n v="12027576"/>
    <n v="35735.589999999997"/>
    <n v="2.9711381578466018"/>
    <n v="2.0514607432120986E-2"/>
    <n v="0.1448303686861932"/>
    <n v="246741"/>
  </r>
  <r>
    <x v="2"/>
    <x v="2"/>
    <s v="05"/>
    <x v="72"/>
    <x v="4"/>
    <s v="CMS_充电屏保"/>
    <n v="15946414"/>
    <n v="9567.7800000000007"/>
    <n v="0.5999957106343784"/>
    <n v="1.071620240136748E-2"/>
    <n v="5.5989583638119206E-2"/>
    <n v="170885"/>
  </r>
  <r>
    <x v="1"/>
    <x v="2"/>
    <s v="05"/>
    <x v="72"/>
    <x v="4"/>
    <s v="FM"/>
    <n v="978971"/>
    <n v="1702.02"/>
    <n v="1.7385806116830835"/>
    <n v="4.3364920922070213E-2"/>
    <n v="4.0091866299201466E-2"/>
    <n v="42453"/>
  </r>
  <r>
    <x v="1"/>
    <x v="2"/>
    <s v="05"/>
    <x v="72"/>
    <x v="4"/>
    <s v="PG_Android"/>
    <n v="15947479"/>
    <n v="5052.12"/>
    <n v="0.31679740728926498"/>
    <n v="6.5880005234683174E-3"/>
    <n v="4.8087034322590469E-2"/>
    <n v="105062"/>
  </r>
  <r>
    <x v="1"/>
    <x v="2"/>
    <s v="05"/>
    <x v="72"/>
    <x v="4"/>
    <s v="PG_IOS"/>
    <n v="4656776"/>
    <n v="3983.45"/>
    <n v="0.85540940771039875"/>
    <n v="1.2662193758084993E-2"/>
    <n v="6.7556177393368944E-2"/>
    <n v="58965"/>
  </r>
  <r>
    <x v="0"/>
    <x v="1"/>
    <s v="05"/>
    <x v="72"/>
    <x v="5"/>
    <s v="BD_结果页"/>
    <n v="2657509"/>
    <n v="3957.83"/>
    <n v="1.49"/>
    <n v="9.7000000000000003E-3"/>
    <m/>
    <n v="25655"/>
  </r>
  <r>
    <x v="0"/>
    <x v="1"/>
    <s v="05"/>
    <x v="72"/>
    <x v="5"/>
    <s v="CMS_结果页"/>
    <n v="528044"/>
    <n v="629.03"/>
    <n v="1.19"/>
    <n v="1.2800000000000001E-2"/>
    <m/>
    <n v="6765"/>
  </r>
  <r>
    <x v="1"/>
    <x v="2"/>
    <s v="05"/>
    <x v="71"/>
    <x v="2"/>
    <s v="BD_首页"/>
    <n v="875875"/>
    <n v="205"/>
    <n v="0.23400000000000001"/>
    <m/>
    <m/>
    <m/>
  </r>
  <r>
    <x v="1"/>
    <x v="2"/>
    <s v="05"/>
    <x v="71"/>
    <x v="2"/>
    <s v="PG_Android"/>
    <n v="39708190"/>
    <n v="2319"/>
    <n v="5.8000000000000003E-2"/>
    <m/>
    <m/>
    <m/>
  </r>
  <r>
    <x v="1"/>
    <x v="2"/>
    <s v="05"/>
    <x v="71"/>
    <x v="2"/>
    <s v="PG_IOS"/>
    <n v="1829759"/>
    <n v="1165"/>
    <n v="0.63700000000000001"/>
    <m/>
    <m/>
    <m/>
  </r>
  <r>
    <x v="0"/>
    <x v="1"/>
    <s v="05"/>
    <x v="71"/>
    <x v="3"/>
    <s v="BD_结果页"/>
    <n v="370693"/>
    <n v="789.27"/>
    <n v="2.1291742762879258"/>
    <n v="4.0170707296873692E-2"/>
    <m/>
    <n v="14891"/>
  </r>
  <r>
    <x v="0"/>
    <x v="1"/>
    <s v="05"/>
    <x v="71"/>
    <x v="3"/>
    <s v="CM_结果页"/>
    <n v="2965989"/>
    <n v="4192.78"/>
    <n v="1.4136195380360479"/>
    <n v="1.3775843403330221E-2"/>
    <m/>
    <n v="40859"/>
  </r>
  <r>
    <x v="0"/>
    <x v="1"/>
    <s v="05"/>
    <x v="71"/>
    <x v="3"/>
    <s v="CMS_结果页"/>
    <n v="906651"/>
    <n v="2427.23"/>
    <n v="2.677138171137516"/>
    <n v="4.1306963760035557E-2"/>
    <m/>
    <n v="37451"/>
  </r>
  <r>
    <x v="0"/>
    <x v="2"/>
    <s v="05"/>
    <x v="71"/>
    <x v="4"/>
    <s v="BD_结果页"/>
    <n v="4147011"/>
    <n v="5527.92"/>
    <n v="1.3329889889368511"/>
    <n v="1.4501046657460036E-2"/>
    <n v="9.1923639749900227E-2"/>
    <n v="60136"/>
  </r>
  <r>
    <x v="2"/>
    <x v="2"/>
    <s v="05"/>
    <x v="71"/>
    <x v="4"/>
    <s v="BD_充电屏保"/>
    <n v="22948293"/>
    <n v="22878.61"/>
    <n v="0.99696347784996475"/>
    <n v="1.1038511666205413E-2"/>
    <n v="9.0316838718591474E-2"/>
    <n v="253315"/>
  </r>
  <r>
    <x v="1"/>
    <x v="2"/>
    <s v="05"/>
    <x v="71"/>
    <x v="4"/>
    <s v="BD_首页"/>
    <n v="3069717"/>
    <n v="2461.52"/>
    <n v="0.8018719640931069"/>
    <n v="9.2321213975099341E-3"/>
    <n v="8.6856739590684545E-2"/>
    <n v="28340"/>
  </r>
  <r>
    <x v="3"/>
    <x v="2"/>
    <s v="05"/>
    <x v="71"/>
    <x v="4"/>
    <s v="CM_AppLock"/>
    <n v="89038149"/>
    <n v="68917.039999999994"/>
    <n v="0.77401698905488248"/>
    <n v="1.1563829791654811E-2"/>
    <n v="6.6934311815404088E-2"/>
    <n v="1029622"/>
  </r>
  <r>
    <x v="0"/>
    <x v="2"/>
    <s v="05"/>
    <x v="71"/>
    <x v="4"/>
    <s v="CM_结果页"/>
    <n v="28216586"/>
    <n v="32342.639999999999"/>
    <n v="1.1462279667710331"/>
    <n v="9.5109309113441294E-3"/>
    <n v="0.12051690601641042"/>
    <n v="268366"/>
  </r>
  <r>
    <x v="2"/>
    <x v="2"/>
    <s v="05"/>
    <x v="71"/>
    <x v="4"/>
    <s v="CM_充电屏保"/>
    <n v="100395089"/>
    <n v="82000.31"/>
    <n v="0.81677610744485718"/>
    <n v="1.1341680268842632E-2"/>
    <n v="7.2015441106082739E-2"/>
    <n v="1138649"/>
  </r>
  <r>
    <x v="1"/>
    <x v="2"/>
    <s v="05"/>
    <x v="71"/>
    <x v="4"/>
    <s v="CM_卸载页"/>
    <n v="558086"/>
    <n v="840.36"/>
    <n v="1.5057894303028565"/>
    <n v="1.6465204287511245E-2"/>
    <n v="9.1452824028730006E-2"/>
    <n v="9189"/>
  </r>
  <r>
    <x v="1"/>
    <x v="2"/>
    <s v="05"/>
    <x v="71"/>
    <x v="4"/>
    <s v="CM_游戏盒子"/>
    <n v="701790"/>
    <n v="3367.17"/>
    <n v="4.7979737528320436"/>
    <n v="2.05431824334915E-2"/>
    <n v="0.23355552472775196"/>
    <n v="14417"/>
  </r>
  <r>
    <x v="1"/>
    <x v="2"/>
    <s v="05"/>
    <x v="71"/>
    <x v="4"/>
    <s v="CMB"/>
    <n v="2690466"/>
    <n v="1548.67"/>
    <n v="0.57561403860892502"/>
    <n v="4.4995922639423803E-3"/>
    <n v="0.12792582190649265"/>
    <n v="12106"/>
  </r>
  <r>
    <x v="3"/>
    <x v="2"/>
    <s v="05"/>
    <x v="71"/>
    <x v="4"/>
    <s v="CMS_AppLock"/>
    <n v="234518068"/>
    <n v="140914.65"/>
    <n v="0.60086905542817282"/>
    <n v="9.1267296300598898E-3"/>
    <n v="6.5836184458575864E-2"/>
    <n v="2140383"/>
  </r>
  <r>
    <x v="0"/>
    <x v="2"/>
    <s v="05"/>
    <x v="71"/>
    <x v="4"/>
    <s v="CMS_结果页"/>
    <n v="11907057"/>
    <n v="35137.33"/>
    <n v="2.9509668090108243"/>
    <n v="1.9934228919874994E-2"/>
    <n v="0.14803516207585168"/>
    <n v="237358"/>
  </r>
  <r>
    <x v="2"/>
    <x v="2"/>
    <s v="05"/>
    <x v="71"/>
    <x v="4"/>
    <s v="CMS_充电屏保"/>
    <n v="16620949"/>
    <n v="10181.48"/>
    <n v="0.61256911383339185"/>
    <n v="1.0479666353587873E-2"/>
    <n v="5.8453112261886986E-2"/>
    <n v="174182"/>
  </r>
  <r>
    <x v="1"/>
    <x v="2"/>
    <s v="05"/>
    <x v="71"/>
    <x v="4"/>
    <s v="FM"/>
    <n v="1004683"/>
    <n v="1740.4"/>
    <n v="1.7322876967162777"/>
    <n v="4.3377861474713918E-2"/>
    <n v="3.9934833987288039E-2"/>
    <n v="43581"/>
  </r>
  <r>
    <x v="1"/>
    <x v="2"/>
    <s v="05"/>
    <x v="71"/>
    <x v="4"/>
    <s v="PG_Android"/>
    <n v="15573859"/>
    <n v="5424.35"/>
    <n v="0.34829838898631355"/>
    <n v="6.646201175957738E-3"/>
    <n v="5.2405634401538066E-2"/>
    <n v="103507"/>
  </r>
  <r>
    <x v="1"/>
    <x v="2"/>
    <s v="05"/>
    <x v="71"/>
    <x v="4"/>
    <s v="PG_IOS"/>
    <n v="4362953"/>
    <n v="3991.27"/>
    <n v="0.91480930461547494"/>
    <n v="1.2471369735131228E-2"/>
    <n v="7.3352753069175922E-2"/>
    <n v="54412"/>
  </r>
  <r>
    <x v="0"/>
    <x v="1"/>
    <s v="05"/>
    <x v="71"/>
    <x v="5"/>
    <s v="BD_结果页"/>
    <n v="3092183"/>
    <n v="5309.81"/>
    <n v="1.72"/>
    <n v="1.72E-2"/>
    <m/>
    <n v="28078"/>
  </r>
  <r>
    <x v="0"/>
    <x v="1"/>
    <s v="05"/>
    <x v="71"/>
    <x v="5"/>
    <s v="CMS_结果页"/>
    <n v="615984"/>
    <n v="649"/>
    <n v="1.05"/>
    <n v="1.1900000000000001E-2"/>
    <m/>
    <n v="7343"/>
  </r>
  <r>
    <x v="1"/>
    <x v="2"/>
    <s v="05"/>
    <x v="70"/>
    <x v="2"/>
    <s v="BD_首页"/>
    <n v="873345"/>
    <n v="201"/>
    <n v="0.23100000000000001"/>
    <m/>
    <m/>
    <m/>
  </r>
  <r>
    <x v="1"/>
    <x v="2"/>
    <s v="05"/>
    <x v="70"/>
    <x v="2"/>
    <s v="PG_Android"/>
    <n v="15597228"/>
    <n v="1180"/>
    <n v="7.5999999999999998E-2"/>
    <m/>
    <m/>
    <m/>
  </r>
  <r>
    <x v="1"/>
    <x v="2"/>
    <s v="05"/>
    <x v="70"/>
    <x v="2"/>
    <s v="PG_IOS"/>
    <n v="1844033"/>
    <n v="1117"/>
    <n v="0.60599999999999998"/>
    <m/>
    <m/>
    <m/>
  </r>
  <r>
    <x v="0"/>
    <x v="1"/>
    <s v="05"/>
    <x v="70"/>
    <x v="3"/>
    <s v="BD_结果页"/>
    <n v="424302"/>
    <n v="1401.1399999999999"/>
    <n v="3.3022234163402477"/>
    <n v="3.4067715919321617E-2"/>
    <m/>
    <n v="14455"/>
  </r>
  <r>
    <x v="0"/>
    <x v="1"/>
    <s v="05"/>
    <x v="70"/>
    <x v="3"/>
    <s v="CM_结果页"/>
    <n v="2965309"/>
    <n v="4134.9400000000005"/>
    <n v="1.3944381513022759"/>
    <n v="1.3662657078908133E-2"/>
    <m/>
    <n v="40514"/>
  </r>
  <r>
    <x v="0"/>
    <x v="1"/>
    <s v="05"/>
    <x v="70"/>
    <x v="3"/>
    <s v="CMS_结果页"/>
    <n v="932970"/>
    <n v="1949.71"/>
    <n v="2.0897885248185899"/>
    <n v="4.3297212129007362E-2"/>
    <m/>
    <n v="40395"/>
  </r>
  <r>
    <x v="0"/>
    <x v="2"/>
    <s v="05"/>
    <x v="70"/>
    <x v="4"/>
    <s v="BD_结果页"/>
    <n v="4382179"/>
    <n v="6095.83"/>
    <n v="1.391049977648106"/>
    <n v="1.5034529625558426E-2"/>
    <n v="9.252367797947908E-2"/>
    <n v="65884"/>
  </r>
  <r>
    <x v="2"/>
    <x v="2"/>
    <s v="05"/>
    <x v="70"/>
    <x v="4"/>
    <s v="BD_充电屏保"/>
    <n v="22976263"/>
    <n v="23807.19"/>
    <n v="1.0361645842929288"/>
    <n v="1.1020678166854201E-2"/>
    <n v="9.4020038386503108E-2"/>
    <n v="253214"/>
  </r>
  <r>
    <x v="1"/>
    <x v="2"/>
    <s v="05"/>
    <x v="70"/>
    <x v="4"/>
    <s v="BD_首页"/>
    <n v="3110774"/>
    <n v="2570.66"/>
    <n v="0.82637311485823139"/>
    <n v="9.2369294587134904E-3"/>
    <n v="8.9464049558014888E-2"/>
    <n v="28734"/>
  </r>
  <r>
    <x v="3"/>
    <x v="2"/>
    <s v="05"/>
    <x v="70"/>
    <x v="4"/>
    <s v="CM_AppLock"/>
    <n v="90137056"/>
    <n v="72452.78"/>
    <n v="0.80380681614451666"/>
    <n v="1.1479673798088102E-2"/>
    <n v="7.0020004948083775E-2"/>
    <n v="1034744"/>
  </r>
  <r>
    <x v="0"/>
    <x v="2"/>
    <s v="05"/>
    <x v="70"/>
    <x v="4"/>
    <s v="CM_结果页"/>
    <n v="28370338"/>
    <n v="32642.239999999998"/>
    <n v="1.150576351963096"/>
    <n v="9.6171571872002374E-3"/>
    <n v="0.11963788566276452"/>
    <n v="272842"/>
  </r>
  <r>
    <x v="2"/>
    <x v="2"/>
    <s v="05"/>
    <x v="70"/>
    <x v="4"/>
    <s v="CM_充电屏保"/>
    <n v="102696423"/>
    <n v="85837.08"/>
    <n v="0.83583320131802452"/>
    <n v="1.1210809163236387E-2"/>
    <n v="7.4556010110222268E-2"/>
    <n v="1151310"/>
  </r>
  <r>
    <x v="1"/>
    <x v="2"/>
    <s v="05"/>
    <x v="70"/>
    <x v="4"/>
    <s v="CM_卸载页"/>
    <n v="566285"/>
    <n v="823.89"/>
    <n v="1.4549034496763997"/>
    <n v="1.6558799897578073E-2"/>
    <n v="8.7862855924069533E-2"/>
    <n v="9377"/>
  </r>
  <r>
    <x v="1"/>
    <x v="2"/>
    <s v="05"/>
    <x v="70"/>
    <x v="4"/>
    <s v="CM_游戏盒子"/>
    <n v="691041"/>
    <n v="3323.11"/>
    <n v="4.8088463636745145"/>
    <n v="2.1603638568478571E-2"/>
    <n v="0.22259427959005962"/>
    <n v="14929"/>
  </r>
  <r>
    <x v="1"/>
    <x v="2"/>
    <s v="05"/>
    <x v="70"/>
    <x v="4"/>
    <s v="CMB"/>
    <n v="2652850"/>
    <n v="1540.02"/>
    <n v="0.58051529487155329"/>
    <n v="4.5162749495825244E-3"/>
    <n v="0.12853851932226024"/>
    <n v="11981"/>
  </r>
  <r>
    <x v="3"/>
    <x v="2"/>
    <s v="05"/>
    <x v="70"/>
    <x v="4"/>
    <s v="CMS_AppLock"/>
    <n v="238315626"/>
    <n v="150827.21"/>
    <n v="0.6328884619592674"/>
    <n v="9.1062933489724253E-3"/>
    <n v="6.9500117963000166E-2"/>
    <n v="2170172"/>
  </r>
  <r>
    <x v="0"/>
    <x v="2"/>
    <s v="05"/>
    <x v="70"/>
    <x v="4"/>
    <s v="CMS_结果页"/>
    <n v="11970596"/>
    <n v="34297.480000000003"/>
    <n v="2.8651438909140365"/>
    <n v="2.0317033504430357E-2"/>
    <n v="0.14102176335385086"/>
    <n v="243207"/>
  </r>
  <r>
    <x v="2"/>
    <x v="2"/>
    <s v="05"/>
    <x v="70"/>
    <x v="4"/>
    <s v="CMS_充电屏保"/>
    <n v="16805932"/>
    <n v="10678.27"/>
    <n v="0.63538695741479856"/>
    <n v="1.0547704227293076E-2"/>
    <n v="6.0239360501850352E-2"/>
    <n v="177264"/>
  </r>
  <r>
    <x v="1"/>
    <x v="2"/>
    <s v="05"/>
    <x v="70"/>
    <x v="4"/>
    <s v="FM"/>
    <n v="984173"/>
    <n v="1719.02"/>
    <n v="1.746664458382825"/>
    <n v="4.3447645891525166E-2"/>
    <n v="4.0201590271281569E-2"/>
    <n v="42760"/>
  </r>
  <r>
    <x v="1"/>
    <x v="2"/>
    <s v="05"/>
    <x v="70"/>
    <x v="4"/>
    <s v="PG_Android"/>
    <n v="15264166"/>
    <n v="5260.69"/>
    <n v="0.34464313346697095"/>
    <n v="6.6391442545894741E-3"/>
    <n v="5.191077648730523E-2"/>
    <n v="101341"/>
  </r>
  <r>
    <x v="1"/>
    <x v="2"/>
    <s v="05"/>
    <x v="70"/>
    <x v="4"/>
    <s v="PG_IOS"/>
    <n v="4378965"/>
    <n v="3971.65"/>
    <n v="0.90698372789003789"/>
    <n v="1.2306789389730222E-2"/>
    <n v="7.369783451782301E-2"/>
    <n v="53891"/>
  </r>
  <r>
    <x v="0"/>
    <x v="1"/>
    <s v="05"/>
    <x v="70"/>
    <x v="5"/>
    <s v="BD_结果页"/>
    <n v="2769791"/>
    <n v="4372.3100000000004"/>
    <n v="1.58"/>
    <n v="9.2999999999999992E-3"/>
    <m/>
    <n v="25876"/>
  </r>
  <r>
    <x v="0"/>
    <x v="1"/>
    <s v="05"/>
    <x v="70"/>
    <x v="5"/>
    <s v="CMS_结果页"/>
    <n v="637719"/>
    <n v="641.22"/>
    <n v="1.01"/>
    <n v="1.2200000000000001E-2"/>
    <m/>
    <n v="7781"/>
  </r>
  <r>
    <x v="1"/>
    <x v="2"/>
    <s v="05"/>
    <x v="69"/>
    <x v="2"/>
    <s v="BD_首页"/>
    <n v="871207"/>
    <n v="190"/>
    <n v="0.219"/>
    <m/>
    <m/>
    <m/>
  </r>
  <r>
    <x v="1"/>
    <x v="2"/>
    <s v="05"/>
    <x v="69"/>
    <x v="2"/>
    <s v="PG_Android"/>
    <n v="14962838"/>
    <n v="1113"/>
    <n v="7.3999999999999996E-2"/>
    <m/>
    <m/>
    <m/>
  </r>
  <r>
    <x v="1"/>
    <x v="2"/>
    <s v="05"/>
    <x v="69"/>
    <x v="2"/>
    <s v="PG_IOS"/>
    <n v="1921740"/>
    <n v="1123"/>
    <n v="0.58399999999999996"/>
    <m/>
    <m/>
    <m/>
  </r>
  <r>
    <x v="0"/>
    <x v="1"/>
    <s v="05"/>
    <x v="69"/>
    <x v="3"/>
    <s v="BD_结果页"/>
    <n v="352135"/>
    <n v="760.25"/>
    <n v="2.1589731211041219"/>
    <n v="3.7641813509023528E-2"/>
    <m/>
    <n v="13255"/>
  </r>
  <r>
    <x v="0"/>
    <x v="1"/>
    <s v="05"/>
    <x v="69"/>
    <x v="3"/>
    <s v="CM_结果页"/>
    <n v="2715344"/>
    <n v="4172.1399999999994"/>
    <n v="1.5365051352609465"/>
    <n v="1.3053962960125863E-2"/>
    <m/>
    <n v="35446"/>
  </r>
  <r>
    <x v="0"/>
    <x v="1"/>
    <s v="05"/>
    <x v="69"/>
    <x v="3"/>
    <s v="CMS_结果页"/>
    <n v="768558"/>
    <n v="2324.4699999999998"/>
    <n v="3.0244561893832347"/>
    <n v="3.8861087907483882E-2"/>
    <m/>
    <n v="29867"/>
  </r>
  <r>
    <x v="0"/>
    <x v="2"/>
    <s v="05"/>
    <x v="69"/>
    <x v="4"/>
    <s v="BD_结果页"/>
    <n v="5223676"/>
    <n v="7268.2"/>
    <n v="1.3913956378611536"/>
    <n v="1.4442128493421108E-2"/>
    <n v="9.6342837449132426E-2"/>
    <n v="75441"/>
  </r>
  <r>
    <x v="2"/>
    <x v="2"/>
    <s v="05"/>
    <x v="69"/>
    <x v="4"/>
    <s v="BD_充电屏保"/>
    <n v="23219281"/>
    <n v="23696.09"/>
    <n v="1.0205350458526257"/>
    <n v="1.1123298779148243E-2"/>
    <n v="9.1747517181299004E-2"/>
    <n v="258275"/>
  </r>
  <r>
    <x v="1"/>
    <x v="2"/>
    <s v="05"/>
    <x v="69"/>
    <x v="4"/>
    <s v="BD_首页"/>
    <n v="3136410"/>
    <n v="2455.64"/>
    <n v="0.78294610717348812"/>
    <n v="9.2137188696630856E-3"/>
    <n v="8.4976122915080624E-2"/>
    <n v="28898"/>
  </r>
  <r>
    <x v="3"/>
    <x v="2"/>
    <s v="05"/>
    <x v="69"/>
    <x v="4"/>
    <s v="CM_AppLock"/>
    <n v="91805128"/>
    <n v="74571.53"/>
    <n v="0.81228066040058244"/>
    <n v="1.139408029581964E-2"/>
    <n v="7.1289708279359681E-2"/>
    <n v="1046035"/>
  </r>
  <r>
    <x v="0"/>
    <x v="2"/>
    <s v="05"/>
    <x v="69"/>
    <x v="4"/>
    <s v="CM_结果页"/>
    <n v="28717367"/>
    <n v="33982.369999999995"/>
    <n v="1.1833386396461762"/>
    <n v="9.8409788056126463E-3"/>
    <n v="0.12024603070695346"/>
    <n v="282607"/>
  </r>
  <r>
    <x v="2"/>
    <x v="2"/>
    <s v="05"/>
    <x v="69"/>
    <x v="4"/>
    <s v="CM_充电屏保"/>
    <n v="105944488"/>
    <n v="89368.55"/>
    <n v="0.84354128928349725"/>
    <n v="1.1135633597096623E-2"/>
    <n v="7.5751530609217646E-2"/>
    <n v="1179759"/>
  </r>
  <r>
    <x v="1"/>
    <x v="2"/>
    <s v="05"/>
    <x v="69"/>
    <x v="4"/>
    <s v="CM_卸载页"/>
    <n v="570850"/>
    <n v="895.98"/>
    <n v="1.5695541736007708"/>
    <n v="1.6941403170710346E-2"/>
    <n v="9.2646055216627027E-2"/>
    <n v="9671"/>
  </r>
  <r>
    <x v="1"/>
    <x v="2"/>
    <s v="05"/>
    <x v="69"/>
    <x v="4"/>
    <s v="CM_游戏盒子"/>
    <n v="709064"/>
    <n v="3378.64"/>
    <n v="4.7649295409159116"/>
    <n v="2.1337989236514615E-2"/>
    <n v="0.22330733641771314"/>
    <n v="15130"/>
  </r>
  <r>
    <x v="1"/>
    <x v="2"/>
    <s v="05"/>
    <x v="69"/>
    <x v="4"/>
    <s v="CMB"/>
    <n v="2645138"/>
    <n v="1503.56"/>
    <n v="0.56842402929450186"/>
    <n v="4.5721622085501774E-3"/>
    <n v="0.12432280469654373"/>
    <n v="12094"/>
  </r>
  <r>
    <x v="3"/>
    <x v="2"/>
    <s v="05"/>
    <x v="69"/>
    <x v="4"/>
    <s v="CMS_AppLock"/>
    <n v="245160996"/>
    <n v="159701.22"/>
    <n v="0.65141365309186461"/>
    <n v="9.0801923483782871E-3"/>
    <n v="7.1740072027021137E-2"/>
    <n v="2226109"/>
  </r>
  <r>
    <x v="0"/>
    <x v="2"/>
    <s v="05"/>
    <x v="69"/>
    <x v="4"/>
    <s v="CMS_结果页"/>
    <n v="12021668"/>
    <n v="36222.92"/>
    <n v="3.0131359475240873"/>
    <n v="2.0500649327530922E-2"/>
    <n v="0.14697758589907972"/>
    <n v="246452"/>
  </r>
  <r>
    <x v="2"/>
    <x v="2"/>
    <s v="05"/>
    <x v="69"/>
    <x v="4"/>
    <s v="CMS_充电屏保"/>
    <n v="17198990"/>
    <n v="11245.26"/>
    <n v="0.65383257970380815"/>
    <n v="1.0667603155766705E-2"/>
    <n v="6.1291423214441441E-2"/>
    <n v="183472"/>
  </r>
  <r>
    <x v="1"/>
    <x v="2"/>
    <s v="05"/>
    <x v="69"/>
    <x v="4"/>
    <s v="FM"/>
    <n v="987828"/>
    <n v="1747.76"/>
    <n v="1.7692958693213798"/>
    <n v="4.3479229177549129E-2"/>
    <n v="4.0692898719441213E-2"/>
    <n v="42950"/>
  </r>
  <r>
    <x v="1"/>
    <x v="2"/>
    <s v="05"/>
    <x v="69"/>
    <x v="4"/>
    <s v="PG_Android"/>
    <n v="15851993"/>
    <n v="5558.93"/>
    <n v="0.35067704105092651"/>
    <n v="6.4820240584259657E-3"/>
    <n v="5.4099928955845575E-2"/>
    <n v="102753"/>
  </r>
  <r>
    <x v="1"/>
    <x v="2"/>
    <s v="05"/>
    <x v="69"/>
    <x v="4"/>
    <s v="PG_IOS"/>
    <n v="4545313"/>
    <n v="4396.6499999999996"/>
    <n v="0.96729312150780378"/>
    <n v="1.2611232713786707E-2"/>
    <n v="7.6700917623251097E-2"/>
    <n v="57322"/>
  </r>
  <r>
    <x v="0"/>
    <x v="1"/>
    <s v="05"/>
    <x v="69"/>
    <x v="5"/>
    <s v="BD_结果页"/>
    <n v="2851888"/>
    <n v="3851.59"/>
    <n v="1.35"/>
    <n v="9.2999999999999992E-3"/>
    <m/>
    <n v="26457"/>
  </r>
  <r>
    <x v="0"/>
    <x v="1"/>
    <s v="05"/>
    <x v="69"/>
    <x v="5"/>
    <s v="CMS_结果页"/>
    <n v="718901"/>
    <n v="812.69"/>
    <n v="1.1299999999999999"/>
    <n v="1.1900000000000001E-2"/>
    <m/>
    <n v="8522"/>
  </r>
  <r>
    <x v="1"/>
    <x v="2"/>
    <s v="05"/>
    <x v="68"/>
    <x v="2"/>
    <s v="BD_首页"/>
    <n v="862673"/>
    <n v="189"/>
    <n v="0.219"/>
    <m/>
    <m/>
    <m/>
  </r>
  <r>
    <x v="1"/>
    <x v="2"/>
    <s v="05"/>
    <x v="68"/>
    <x v="2"/>
    <s v="PG_Android"/>
    <n v="15060285"/>
    <n v="1050"/>
    <n v="7.0000000000000007E-2"/>
    <m/>
    <m/>
    <m/>
  </r>
  <r>
    <x v="1"/>
    <x v="2"/>
    <s v="05"/>
    <x v="68"/>
    <x v="2"/>
    <s v="PG_IOS"/>
    <n v="2058789"/>
    <n v="1227"/>
    <n v="0.59599999999999997"/>
    <m/>
    <m/>
    <m/>
  </r>
  <r>
    <x v="0"/>
    <x v="1"/>
    <s v="05"/>
    <x v="68"/>
    <x v="3"/>
    <s v="BD_结果页"/>
    <n v="267197"/>
    <n v="694.98"/>
    <n v="2.6010022567618649"/>
    <n v="3.8451030513067135E-2"/>
    <m/>
    <n v="10274"/>
  </r>
  <r>
    <x v="0"/>
    <x v="1"/>
    <s v="05"/>
    <x v="68"/>
    <x v="3"/>
    <s v="CM_结果页"/>
    <n v="2145636"/>
    <n v="4054.0499999999997"/>
    <n v="1.8894397745004277"/>
    <n v="1.1790443486220402E-2"/>
    <m/>
    <n v="25298"/>
  </r>
  <r>
    <x v="0"/>
    <x v="1"/>
    <s v="05"/>
    <x v="68"/>
    <x v="3"/>
    <s v="CMS_结果页"/>
    <n v="544236"/>
    <n v="2151.3999999999996"/>
    <n v="3.9530644793802678"/>
    <n v="3.4861714403310332E-2"/>
    <m/>
    <n v="18973"/>
  </r>
  <r>
    <x v="0"/>
    <x v="2"/>
    <s v="05"/>
    <x v="68"/>
    <x v="4"/>
    <s v="BD_结果页"/>
    <n v="5745829"/>
    <n v="8563"/>
    <n v="1.4902984408342121"/>
    <n v="1.4125724938907859E-2"/>
    <n v="0.10550243950519934"/>
    <n v="81164"/>
  </r>
  <r>
    <x v="2"/>
    <x v="2"/>
    <s v="05"/>
    <x v="68"/>
    <x v="4"/>
    <s v="BD_充电屏保"/>
    <n v="24056737"/>
    <n v="25475.23"/>
    <n v="1.0589644805112182"/>
    <n v="1.1180236122629599E-2"/>
    <n v="9.4717541641879829E-2"/>
    <n v="268960"/>
  </r>
  <r>
    <x v="1"/>
    <x v="2"/>
    <s v="05"/>
    <x v="68"/>
    <x v="4"/>
    <s v="BD_首页"/>
    <n v="3254998"/>
    <n v="2759.79"/>
    <n v="0.84786227211199516"/>
    <n v="9.694015172973993E-3"/>
    <n v="8.7462445331812133E-2"/>
    <n v="31554"/>
  </r>
  <r>
    <x v="3"/>
    <x v="2"/>
    <s v="05"/>
    <x v="68"/>
    <x v="4"/>
    <s v="CM_AppLock"/>
    <n v="93858810"/>
    <n v="80387.14"/>
    <n v="0.85646877474794325"/>
    <n v="1.1668909929712512E-2"/>
    <n v="7.3397496416277852E-2"/>
    <n v="1095230"/>
  </r>
  <r>
    <x v="0"/>
    <x v="2"/>
    <s v="05"/>
    <x v="68"/>
    <x v="4"/>
    <s v="CM_结果页"/>
    <n v="27909247"/>
    <n v="34148.310000000005"/>
    <n v="1.2235482383311884"/>
    <n v="1.0360293848128543E-2"/>
    <n v="0.11809976205956813"/>
    <n v="289148"/>
  </r>
  <r>
    <x v="2"/>
    <x v="2"/>
    <s v="05"/>
    <x v="68"/>
    <x v="4"/>
    <s v="CM_充电屏保"/>
    <n v="110596260"/>
    <n v="96993.79"/>
    <n v="0.87700786626961891"/>
    <n v="1.1272216619260001E-2"/>
    <n v="7.7802609361777214E-2"/>
    <n v="1246665"/>
  </r>
  <r>
    <x v="1"/>
    <x v="2"/>
    <s v="05"/>
    <x v="68"/>
    <x v="4"/>
    <s v="CM_卸载页"/>
    <n v="572115"/>
    <n v="1025.06"/>
    <n v="1.7917027171110704"/>
    <n v="1.6959876947816435E-2"/>
    <n v="0.10564361537668762"/>
    <n v="9703"/>
  </r>
  <r>
    <x v="1"/>
    <x v="2"/>
    <s v="05"/>
    <x v="68"/>
    <x v="4"/>
    <s v="CM_游戏盒子"/>
    <n v="728431"/>
    <n v="3962.47"/>
    <n v="5.4397327955564769"/>
    <n v="2.244138429034459E-2"/>
    <n v="0.24239738178259007"/>
    <n v="16347"/>
  </r>
  <r>
    <x v="1"/>
    <x v="2"/>
    <s v="05"/>
    <x v="68"/>
    <x v="4"/>
    <s v="CMB"/>
    <n v="2629289"/>
    <n v="1683.34"/>
    <n v="0.64022631213229131"/>
    <n v="4.8381900962579617E-3"/>
    <n v="0.13232764719754736"/>
    <n v="12721"/>
  </r>
  <r>
    <x v="3"/>
    <x v="2"/>
    <s v="05"/>
    <x v="68"/>
    <x v="4"/>
    <s v="CMS_AppLock"/>
    <n v="252549414"/>
    <n v="174640.4"/>
    <n v="0.69150982072759826"/>
    <n v="9.2615855366823385E-3"/>
    <n v="7.4664302131501895E-2"/>
    <n v="2339008"/>
  </r>
  <r>
    <x v="0"/>
    <x v="2"/>
    <s v="05"/>
    <x v="68"/>
    <x v="4"/>
    <s v="CMS_结果页"/>
    <n v="11854147"/>
    <n v="38544.160000000003"/>
    <n v="3.2515338303127166"/>
    <n v="2.1664064061294331E-2"/>
    <n v="0.15008882087465783"/>
    <n v="256809"/>
  </r>
  <r>
    <x v="2"/>
    <x v="2"/>
    <s v="05"/>
    <x v="68"/>
    <x v="4"/>
    <s v="CMS_充电屏保"/>
    <n v="18001360"/>
    <n v="12217.24"/>
    <n v="0.67868427718794577"/>
    <n v="1.0750076660874512E-2"/>
    <n v="6.3132970917133463E-2"/>
    <n v="193516"/>
  </r>
  <r>
    <x v="1"/>
    <x v="2"/>
    <s v="05"/>
    <x v="68"/>
    <x v="4"/>
    <s v="FM"/>
    <n v="983566"/>
    <n v="1894.44"/>
    <n v="1.9260934192519872"/>
    <n v="4.3352454232862866E-2"/>
    <n v="4.4428705440900565E-2"/>
    <n v="42640"/>
  </r>
  <r>
    <x v="1"/>
    <x v="2"/>
    <s v="05"/>
    <x v="68"/>
    <x v="4"/>
    <s v="PG_Android"/>
    <n v="17587989"/>
    <n v="6244.91"/>
    <n v="0.35506674469719079"/>
    <n v="6.3474567786004415E-3"/>
    <n v="5.5938426535529696E-2"/>
    <n v="111639"/>
  </r>
  <r>
    <x v="1"/>
    <x v="2"/>
    <s v="05"/>
    <x v="68"/>
    <x v="4"/>
    <s v="PG_IOS"/>
    <n v="4918334"/>
    <n v="5243.1900000000005"/>
    <n v="1.0660500079905109"/>
    <n v="1.2602031500910674E-2"/>
    <n v="8.4593504461044522E-2"/>
    <n v="61981"/>
  </r>
  <r>
    <x v="0"/>
    <x v="1"/>
    <s v="05"/>
    <x v="68"/>
    <x v="5"/>
    <s v="BD_结果页"/>
    <n v="2292264"/>
    <n v="3931.29"/>
    <n v="1.72"/>
    <n v="8.8000000000000005E-3"/>
    <m/>
    <n v="20271"/>
  </r>
  <r>
    <x v="0"/>
    <x v="1"/>
    <s v="05"/>
    <x v="68"/>
    <x v="5"/>
    <s v="CMS_结果页"/>
    <n v="638767"/>
    <n v="814.55"/>
    <n v="1.28"/>
    <n v="1.1299999999999999E-2"/>
    <m/>
    <n v="7242"/>
  </r>
  <r>
    <x v="1"/>
    <x v="2"/>
    <s v="05"/>
    <x v="67"/>
    <x v="2"/>
    <s v="BD_首页"/>
    <n v="830543"/>
    <n v="187"/>
    <n v="0.22500000000000001"/>
    <m/>
    <m/>
    <m/>
  </r>
  <r>
    <x v="1"/>
    <x v="2"/>
    <s v="05"/>
    <x v="67"/>
    <x v="2"/>
    <s v="PG_Android"/>
    <n v="15731965"/>
    <n v="1088"/>
    <n v="6.9000000000000006E-2"/>
    <m/>
    <m/>
    <m/>
  </r>
  <r>
    <x v="1"/>
    <x v="2"/>
    <s v="05"/>
    <x v="67"/>
    <x v="2"/>
    <s v="PG_IOS"/>
    <n v="2393814"/>
    <n v="1461"/>
    <n v="0.61"/>
    <m/>
    <m/>
    <m/>
  </r>
  <r>
    <x v="0"/>
    <x v="1"/>
    <s v="05"/>
    <x v="67"/>
    <x v="3"/>
    <s v="BD_结果页"/>
    <n v="247895"/>
    <n v="657.66000000000008"/>
    <n v="2.6529780753948251"/>
    <n v="4.0000806793198736E-2"/>
    <m/>
    <n v="9916"/>
  </r>
  <r>
    <x v="0"/>
    <x v="1"/>
    <s v="05"/>
    <x v="67"/>
    <x v="3"/>
    <s v="CM_结果页"/>
    <n v="2158125"/>
    <n v="4121.6000000000004"/>
    <n v="1.9098059658268174"/>
    <n v="1.242977121343759E-2"/>
    <m/>
    <n v="26825"/>
  </r>
  <r>
    <x v="0"/>
    <x v="1"/>
    <s v="05"/>
    <x v="67"/>
    <x v="3"/>
    <s v="CMS_结果页"/>
    <n v="542314"/>
    <n v="2220.4699999999998"/>
    <n v="4.0944360647152758"/>
    <n v="3.9390463827229244E-2"/>
    <m/>
    <n v="21362"/>
  </r>
  <r>
    <x v="0"/>
    <x v="2"/>
    <s v="05"/>
    <x v="67"/>
    <x v="4"/>
    <s v="BD_结果页"/>
    <n v="5599529"/>
    <n v="7986.83"/>
    <n v="1.4263396082063331"/>
    <n v="1.4513006361785071E-2"/>
    <n v="9.8280092535623753E-2"/>
    <n v="81266"/>
  </r>
  <r>
    <x v="2"/>
    <x v="2"/>
    <s v="05"/>
    <x v="67"/>
    <x v="4"/>
    <s v="BD_充电屏保"/>
    <n v="23187732"/>
    <n v="23608.789999999997"/>
    <n v="1.0181586538950853"/>
    <n v="1.1266388623087415E-2"/>
    <n v="9.0371341514764073E-2"/>
    <n v="261242"/>
  </r>
  <r>
    <x v="1"/>
    <x v="2"/>
    <s v="05"/>
    <x v="67"/>
    <x v="4"/>
    <s v="BD_首页"/>
    <n v="3211399"/>
    <n v="2701.25"/>
    <n v="0.84114431124877354"/>
    <n v="9.653425189457927E-3"/>
    <n v="8.7134285990774496E-2"/>
    <n v="31001"/>
  </r>
  <r>
    <x v="3"/>
    <x v="2"/>
    <s v="05"/>
    <x v="67"/>
    <x v="4"/>
    <s v="CM_AppLock"/>
    <n v="92045001"/>
    <n v="78085.960000000006"/>
    <n v="0.84834547397093296"/>
    <n v="1.1973871345821377E-2"/>
    <n v="7.0849723491223857E-2"/>
    <n v="1102135"/>
  </r>
  <r>
    <x v="0"/>
    <x v="2"/>
    <s v="05"/>
    <x v="67"/>
    <x v="4"/>
    <s v="CM_结果页"/>
    <n v="27264354"/>
    <n v="33573.329999999994"/>
    <n v="1.231400164478498"/>
    <n v="1.0764311525591253E-2"/>
    <n v="0.11439655583647376"/>
    <n v="293482"/>
  </r>
  <r>
    <x v="2"/>
    <x v="2"/>
    <s v="05"/>
    <x v="67"/>
    <x v="4"/>
    <s v="CM_充电屏保"/>
    <n v="107218336"/>
    <n v="91278.54"/>
    <n v="0.85133330179643896"/>
    <n v="1.1382567996578496E-2"/>
    <n v="7.4792727093951253E-2"/>
    <n v="1220420"/>
  </r>
  <r>
    <x v="1"/>
    <x v="2"/>
    <s v="05"/>
    <x v="67"/>
    <x v="4"/>
    <s v="CM_卸载页"/>
    <n v="589112"/>
    <n v="1071.44"/>
    <n v="1.8187373538478253"/>
    <n v="1.6978095845951193E-2"/>
    <n v="0.10712257548490302"/>
    <n v="10002"/>
  </r>
  <r>
    <x v="1"/>
    <x v="2"/>
    <s v="05"/>
    <x v="67"/>
    <x v="4"/>
    <s v="CM_游戏盒子"/>
    <n v="755340"/>
    <n v="3830.94"/>
    <n v="5.0718087219000711"/>
    <n v="2.2885058384303759E-2"/>
    <n v="0.22162096494272823"/>
    <n v="17286"/>
  </r>
  <r>
    <x v="1"/>
    <x v="2"/>
    <s v="05"/>
    <x v="67"/>
    <x v="4"/>
    <s v="CMB"/>
    <n v="2596824"/>
    <n v="1665.08"/>
    <n v="0.64119863340757788"/>
    <n v="5.0091958484672046E-3"/>
    <n v="0.12800430504305044"/>
    <n v="13008"/>
  </r>
  <r>
    <x v="3"/>
    <x v="2"/>
    <s v="05"/>
    <x v="67"/>
    <x v="4"/>
    <s v="CMS_AppLock"/>
    <n v="247329588"/>
    <n v="168091.57"/>
    <n v="0.67962580360583469"/>
    <n v="9.5672580831695723E-3"/>
    <n v="7.1036633244106959E-2"/>
    <n v="2366266"/>
  </r>
  <r>
    <x v="0"/>
    <x v="2"/>
    <s v="05"/>
    <x v="67"/>
    <x v="4"/>
    <s v="CMS_结果页"/>
    <n v="11844522"/>
    <n v="37068.51"/>
    <n v="3.1295910463925853"/>
    <n v="2.2222255993108037E-2"/>
    <n v="0.14083138306764131"/>
    <n v="263212"/>
  </r>
  <r>
    <x v="2"/>
    <x v="2"/>
    <s v="05"/>
    <x v="67"/>
    <x v="4"/>
    <s v="CMS_充电屏保"/>
    <n v="17845882"/>
    <n v="12051.9"/>
    <n v="0.67533226993207729"/>
    <n v="1.0969869687583948E-2"/>
    <n v="6.1562469670577775E-2"/>
    <n v="195767"/>
  </r>
  <r>
    <x v="1"/>
    <x v="2"/>
    <s v="05"/>
    <x v="67"/>
    <x v="4"/>
    <s v="FM"/>
    <n v="1001622"/>
    <n v="1857.65"/>
    <n v="1.8546417710473613"/>
    <n v="4.384688036005599E-2"/>
    <n v="4.229814654583542E-2"/>
    <n v="43918"/>
  </r>
  <r>
    <x v="1"/>
    <x v="2"/>
    <s v="05"/>
    <x v="67"/>
    <x v="4"/>
    <s v="PG_Android"/>
    <n v="19316477"/>
    <n v="7077.7199999999993"/>
    <n v="0.36640842944601126"/>
    <n v="6.3361968127003693E-3"/>
    <n v="5.7827816950315782E-2"/>
    <n v="122393"/>
  </r>
  <r>
    <x v="1"/>
    <x v="2"/>
    <s v="05"/>
    <x v="67"/>
    <x v="4"/>
    <s v="PG_IOS"/>
    <n v="5671604"/>
    <n v="5957.62"/>
    <n v="1.0504294728616455"/>
    <n v="1.2889651675258004E-2"/>
    <n v="8.1494015457219071E-2"/>
    <n v="73105"/>
  </r>
  <r>
    <x v="0"/>
    <x v="1"/>
    <s v="05"/>
    <x v="67"/>
    <x v="5"/>
    <s v="BD_结果页"/>
    <n v="2454150"/>
    <n v="3557.17"/>
    <n v="1.45"/>
    <n v="8.8999999999999999E-3"/>
    <m/>
    <n v="21794"/>
  </r>
  <r>
    <x v="0"/>
    <x v="1"/>
    <s v="05"/>
    <x v="67"/>
    <x v="5"/>
    <s v="CMS_结果页"/>
    <n v="679837"/>
    <n v="800.73"/>
    <n v="1.18"/>
    <n v="1.0700000000000001E-2"/>
    <m/>
    <n v="7306"/>
  </r>
  <r>
    <x v="1"/>
    <x v="2"/>
    <s v="05"/>
    <x v="66"/>
    <x v="2"/>
    <s v="BD_首页"/>
    <n v="842859"/>
    <n v="187"/>
    <n v="0.222"/>
    <m/>
    <m/>
    <m/>
  </r>
  <r>
    <x v="1"/>
    <x v="2"/>
    <s v="05"/>
    <x v="66"/>
    <x v="2"/>
    <s v="PG_Android"/>
    <n v="15058481"/>
    <n v="1070"/>
    <n v="7.0999999999999994E-2"/>
    <m/>
    <m/>
    <m/>
  </r>
  <r>
    <x v="1"/>
    <x v="2"/>
    <s v="05"/>
    <x v="66"/>
    <x v="2"/>
    <s v="PG_IOS"/>
    <n v="2376888"/>
    <n v="1379"/>
    <n v="0.57999999999999996"/>
    <m/>
    <m/>
    <m/>
  </r>
  <r>
    <x v="0"/>
    <x v="1"/>
    <s v="05"/>
    <x v="66"/>
    <x v="3"/>
    <s v="BD_结果页"/>
    <n v="236500"/>
    <n v="626.85"/>
    <n v="2.6505285412262158"/>
    <n v="3.9847780126849891E-2"/>
    <m/>
    <n v="9424"/>
  </r>
  <r>
    <x v="0"/>
    <x v="1"/>
    <s v="05"/>
    <x v="66"/>
    <x v="3"/>
    <s v="CM_结果页"/>
    <n v="2171962"/>
    <n v="4174.21"/>
    <n v="1.9218614321981693"/>
    <n v="1.2390640351903025E-2"/>
    <m/>
    <n v="26912"/>
  </r>
  <r>
    <x v="0"/>
    <x v="1"/>
    <s v="05"/>
    <x v="66"/>
    <x v="3"/>
    <s v="CMS_结果页"/>
    <n v="580830"/>
    <n v="2345.42"/>
    <n v="4.0380489988464783"/>
    <n v="3.7291462217860651E-2"/>
    <m/>
    <n v="21660"/>
  </r>
  <r>
    <x v="0"/>
    <x v="2"/>
    <s v="05"/>
    <x v="66"/>
    <x v="4"/>
    <s v="BD_结果页"/>
    <n v="5632303"/>
    <n v="7631.62"/>
    <n v="1.3549732675958661"/>
    <n v="1.4459982000258154E-2"/>
    <n v="9.3705045246368621E-2"/>
    <n v="81443"/>
  </r>
  <r>
    <x v="2"/>
    <x v="2"/>
    <s v="05"/>
    <x v="66"/>
    <x v="4"/>
    <s v="BD_充电屏保"/>
    <n v="23286728"/>
    <n v="22611.68"/>
    <n v="0.97101147056812787"/>
    <n v="1.1096535331198098E-2"/>
    <n v="8.7505824258326176E-2"/>
    <n v="258402"/>
  </r>
  <r>
    <x v="1"/>
    <x v="2"/>
    <s v="05"/>
    <x v="66"/>
    <x v="4"/>
    <s v="BD_首页"/>
    <n v="3193006"/>
    <n v="2657.1400000000003"/>
    <n v="0.83217507264314583"/>
    <n v="9.3883318728495962E-3"/>
    <n v="8.8639290122427203E-2"/>
    <n v="29977"/>
  </r>
  <r>
    <x v="3"/>
    <x v="2"/>
    <s v="05"/>
    <x v="66"/>
    <x v="4"/>
    <s v="CM_AppLock"/>
    <n v="89108187"/>
    <n v="73855.16"/>
    <n v="0.82882575088190269"/>
    <n v="1.1665965103745181E-2"/>
    <n v="7.1046479524940531E-2"/>
    <n v="1039533"/>
  </r>
  <r>
    <x v="0"/>
    <x v="2"/>
    <s v="05"/>
    <x v="66"/>
    <x v="4"/>
    <s v="CM_结果页"/>
    <n v="27904180"/>
    <n v="33590.97"/>
    <n v="1.2037970655292505"/>
    <n v="1.0760036668341445E-2"/>
    <n v="0.11187666944213157"/>
    <n v="300250"/>
  </r>
  <r>
    <x v="2"/>
    <x v="2"/>
    <s v="05"/>
    <x v="66"/>
    <x v="4"/>
    <s v="CM_充电屏保"/>
    <n v="108119034"/>
    <n v="88227.09"/>
    <n v="0.81601811203751595"/>
    <n v="1.1266092148030106E-2"/>
    <n v="7.2431336555346573E-2"/>
    <n v="1218079"/>
  </r>
  <r>
    <x v="1"/>
    <x v="2"/>
    <s v="05"/>
    <x v="66"/>
    <x v="4"/>
    <s v="CM_卸载页"/>
    <n v="596251"/>
    <n v="983.38"/>
    <n v="1.6492718670492796"/>
    <n v="1.6618840052259869E-2"/>
    <n v="9.9241093954990409E-2"/>
    <n v="9909"/>
  </r>
  <r>
    <x v="1"/>
    <x v="2"/>
    <s v="05"/>
    <x v="66"/>
    <x v="4"/>
    <s v="CM_游戏盒子"/>
    <n v="739922"/>
    <n v="3546.24"/>
    <n v="4.7927213949578471"/>
    <n v="2.1932041485453871E-2"/>
    <n v="0.21852600443677592"/>
    <n v="16228"/>
  </r>
  <r>
    <x v="1"/>
    <x v="2"/>
    <s v="05"/>
    <x v="66"/>
    <x v="4"/>
    <s v="CMB"/>
    <n v="2678394"/>
    <n v="1654.48"/>
    <n v="0.61771345067230587"/>
    <n v="4.93243339105449E-3"/>
    <n v="0.12523503141321626"/>
    <n v="13211"/>
  </r>
  <r>
    <x v="3"/>
    <x v="2"/>
    <s v="05"/>
    <x v="66"/>
    <x v="4"/>
    <s v="CMS_AppLock"/>
    <n v="239823359"/>
    <n v="160052.04999999999"/>
    <n v="0.66737473225033095"/>
    <n v="9.3039435745706483E-3"/>
    <n v="7.173030735852548E-2"/>
    <n v="2231303"/>
  </r>
  <r>
    <x v="0"/>
    <x v="2"/>
    <s v="05"/>
    <x v="66"/>
    <x v="4"/>
    <s v="CMS_结果页"/>
    <n v="12133757"/>
    <n v="36162.239999999998"/>
    <n v="2.9803003307219686"/>
    <n v="2.1993270509702807E-2"/>
    <n v="0.13550964734449769"/>
    <n v="266861"/>
  </r>
  <r>
    <x v="2"/>
    <x v="2"/>
    <s v="05"/>
    <x v="66"/>
    <x v="4"/>
    <s v="CMS_充电屏保"/>
    <n v="17587180"/>
    <n v="11693.33"/>
    <n v="0.66487805321831017"/>
    <n v="1.0930177549783421E-2"/>
    <n v="6.0829574834443977E-2"/>
    <n v="192231"/>
  </r>
  <r>
    <x v="1"/>
    <x v="2"/>
    <s v="05"/>
    <x v="66"/>
    <x v="4"/>
    <s v="FM"/>
    <n v="1044106"/>
    <n v="1813.21"/>
    <n v="1.7366148647742663"/>
    <n v="4.4302973069784105E-2"/>
    <n v="3.9198607778282206E-2"/>
    <n v="46257"/>
  </r>
  <r>
    <x v="1"/>
    <x v="2"/>
    <s v="05"/>
    <x v="66"/>
    <x v="4"/>
    <s v="PG_Android"/>
    <n v="19348572"/>
    <n v="6931.92"/>
    <n v="0.35826519910616661"/>
    <n v="6.2778793184323891E-3"/>
    <n v="5.7067869727006289E-2"/>
    <n v="121468"/>
  </r>
  <r>
    <x v="1"/>
    <x v="2"/>
    <s v="05"/>
    <x v="66"/>
    <x v="4"/>
    <s v="PG_IOS"/>
    <n v="5726208"/>
    <n v="5847.4700000000012"/>
    <n v="1.0211766670019673"/>
    <n v="1.2546697570189556E-2"/>
    <n v="8.1390075857749336E-2"/>
    <n v="71845"/>
  </r>
  <r>
    <x v="0"/>
    <x v="1"/>
    <s v="05"/>
    <x v="66"/>
    <x v="5"/>
    <s v="BD_结果页"/>
    <n v="2599915"/>
    <n v="3619.62"/>
    <n v="1.39"/>
    <n v="8.8999999999999999E-3"/>
    <m/>
    <n v="23061"/>
  </r>
  <r>
    <x v="0"/>
    <x v="1"/>
    <s v="05"/>
    <x v="66"/>
    <x v="5"/>
    <s v="CMS_结果页"/>
    <n v="658408"/>
    <n v="695.04"/>
    <n v="1.06"/>
    <n v="1.01E-2"/>
    <m/>
    <n v="6681"/>
  </r>
  <r>
    <x v="1"/>
    <x v="2"/>
    <s v="05"/>
    <x v="65"/>
    <x v="2"/>
    <s v="BD_首页"/>
    <n v="842148"/>
    <n v="191"/>
    <n v="0.22700000000000001"/>
    <m/>
    <m/>
    <m/>
  </r>
  <r>
    <x v="1"/>
    <x v="2"/>
    <s v="05"/>
    <x v="65"/>
    <x v="2"/>
    <s v="PG_Android"/>
    <n v="12751920"/>
    <n v="1004"/>
    <n v="7.9000000000000001E-2"/>
    <m/>
    <m/>
    <m/>
  </r>
  <r>
    <x v="1"/>
    <x v="2"/>
    <s v="05"/>
    <x v="65"/>
    <x v="2"/>
    <s v="PG_IOS"/>
    <n v="1940770"/>
    <n v="1142"/>
    <n v="0.58799999999999997"/>
    <m/>
    <m/>
    <m/>
  </r>
  <r>
    <x v="0"/>
    <x v="1"/>
    <s v="05"/>
    <x v="65"/>
    <x v="3"/>
    <s v="BD_结果页"/>
    <n v="261825"/>
    <n v="679.25"/>
    <n v="2.5942900792514085"/>
    <n v="3.8590661701518189E-2"/>
    <m/>
    <n v="10104"/>
  </r>
  <r>
    <x v="0"/>
    <x v="1"/>
    <s v="05"/>
    <x v="65"/>
    <x v="3"/>
    <s v="CM_结果页"/>
    <n v="2143200"/>
    <n v="4155.43"/>
    <n v="1.9388904441955956"/>
    <n v="1.1935890257558791E-2"/>
    <m/>
    <n v="25581"/>
  </r>
  <r>
    <x v="0"/>
    <x v="1"/>
    <s v="05"/>
    <x v="65"/>
    <x v="3"/>
    <s v="CMS_结果页"/>
    <n v="607800"/>
    <n v="2446.1999999999998"/>
    <n v="4.0246791707798621"/>
    <n v="3.5715695952615992E-2"/>
    <m/>
    <n v="21708"/>
  </r>
  <r>
    <x v="0"/>
    <x v="2"/>
    <s v="05"/>
    <x v="65"/>
    <x v="4"/>
    <s v="BD_结果页"/>
    <n v="5561624"/>
    <n v="7279.93"/>
    <n v="1.3089575994349851"/>
    <n v="1.4401908507299306E-2"/>
    <n v="9.0887787460361066E-2"/>
    <n v="80098"/>
  </r>
  <r>
    <x v="2"/>
    <x v="2"/>
    <s v="05"/>
    <x v="65"/>
    <x v="4"/>
    <s v="BD_充电屏保"/>
    <n v="24307882"/>
    <n v="22314.560000000001"/>
    <n v="0.91799688677113045"/>
    <n v="1.091896858804893E-2"/>
    <n v="8.4073589860483702E-2"/>
    <n v="265417"/>
  </r>
  <r>
    <x v="1"/>
    <x v="2"/>
    <s v="05"/>
    <x v="65"/>
    <x v="4"/>
    <s v="BD_首页"/>
    <n v="3113648"/>
    <n v="2381.7599999999998"/>
    <n v="0.76494195875705906"/>
    <n v="9.3205783055759668E-3"/>
    <n v="8.2070225009475889E-2"/>
    <n v="29021"/>
  </r>
  <r>
    <x v="1"/>
    <x v="2"/>
    <s v="05"/>
    <x v="65"/>
    <x v="4"/>
    <s v="CM launcher"/>
    <n v="241791"/>
    <n v="1072.1199999999999"/>
    <n v="4.43"/>
    <n v="2.58E-2"/>
    <n v="0.17"/>
    <n v="6232"/>
  </r>
  <r>
    <x v="3"/>
    <x v="2"/>
    <s v="05"/>
    <x v="65"/>
    <x v="4"/>
    <s v="CM_AppLock"/>
    <n v="91985193"/>
    <n v="72006.509999999995"/>
    <n v="0.78280544565471533"/>
    <n v="1.1453028097685244E-2"/>
    <n v="6.834921201432545E-2"/>
    <n v="1053509"/>
  </r>
  <r>
    <x v="0"/>
    <x v="2"/>
    <s v="05"/>
    <x v="65"/>
    <x v="4"/>
    <s v="CM_结果页"/>
    <n v="27539964"/>
    <n v="31180.120000000003"/>
    <n v="1.1321772243420509"/>
    <n v="1.0727573935826495E-2"/>
    <n v="0.10553898123796275"/>
    <n v="295437"/>
  </r>
  <r>
    <x v="2"/>
    <x v="2"/>
    <s v="05"/>
    <x v="65"/>
    <x v="4"/>
    <s v="CM_充电屏保"/>
    <n v="113741256"/>
    <n v="87082.08"/>
    <n v="0.7656156003763489"/>
    <n v="1.0929165403272845E-2"/>
    <n v="7.0052522047756527E-2"/>
    <n v="1243097"/>
  </r>
  <r>
    <x v="1"/>
    <x v="2"/>
    <s v="05"/>
    <x v="65"/>
    <x v="4"/>
    <s v="CM_卸载页"/>
    <n v="563874"/>
    <n v="803.34"/>
    <n v="1.4246799816980389"/>
    <n v="1.6780344545057939E-2"/>
    <n v="8.4901712111604313E-2"/>
    <n v="9462"/>
  </r>
  <r>
    <x v="1"/>
    <x v="2"/>
    <s v="05"/>
    <x v="65"/>
    <x v="4"/>
    <s v="CM_游戏盒子"/>
    <n v="706497"/>
    <n v="3127.83"/>
    <n v="4.4272374829617114"/>
    <n v="2.1864211737629459E-2"/>
    <n v="0.20248786172072247"/>
    <n v="15447"/>
  </r>
  <r>
    <x v="1"/>
    <x v="2"/>
    <s v="05"/>
    <x v="65"/>
    <x v="4"/>
    <s v="CMB"/>
    <n v="2681436"/>
    <n v="1548.79"/>
    <n v="0.57759722775408395"/>
    <n v="4.7194861260906468E-3"/>
    <n v="0.12238561833267483"/>
    <n v="12655"/>
  </r>
  <r>
    <x v="3"/>
    <x v="2"/>
    <s v="05"/>
    <x v="65"/>
    <x v="4"/>
    <s v="CMS_AppLock"/>
    <n v="250072613"/>
    <n v="161736.38"/>
    <n v="0.64675766794183098"/>
    <n v="9.1866517186350184E-3"/>
    <n v="7.040189263188136E-2"/>
    <n v="2297330"/>
  </r>
  <r>
    <x v="0"/>
    <x v="2"/>
    <s v="05"/>
    <x v="65"/>
    <x v="4"/>
    <s v="CMS_结果页"/>
    <n v="12628127"/>
    <n v="35683.75"/>
    <n v="2.8257357563793901"/>
    <n v="2.2235047208505266E-2"/>
    <n v="0.12708476532033178"/>
    <n v="280787"/>
  </r>
  <r>
    <x v="2"/>
    <x v="2"/>
    <s v="05"/>
    <x v="65"/>
    <x v="4"/>
    <s v="CMS_充电屏保"/>
    <n v="17806916"/>
    <n v="11262.19"/>
    <n v="0.63246156717985302"/>
    <n v="1.0866452113324957E-2"/>
    <n v="5.8203133882520755E-2"/>
    <n v="193498"/>
  </r>
  <r>
    <x v="1"/>
    <x v="2"/>
    <s v="05"/>
    <x v="65"/>
    <x v="4"/>
    <s v="FM"/>
    <n v="1007112"/>
    <n v="1618.86"/>
    <n v="1.6074279722612779"/>
    <n v="4.3533390526574997E-2"/>
    <n v="3.6924024359646923E-2"/>
    <n v="43843"/>
  </r>
  <r>
    <x v="1"/>
    <x v="2"/>
    <s v="05"/>
    <x v="65"/>
    <x v="4"/>
    <s v="PG_Android"/>
    <n v="16711274"/>
    <n v="5427.6100000000006"/>
    <n v="0.3247873262086422"/>
    <n v="6.4287139328814786E-3"/>
    <n v="5.0521353041924198E-2"/>
    <n v="107432"/>
  </r>
  <r>
    <x v="1"/>
    <x v="2"/>
    <s v="05"/>
    <x v="65"/>
    <x v="4"/>
    <s v="PG_IOS"/>
    <n v="4807840"/>
    <n v="4802.9399999999996"/>
    <n v="0.99898083130886217"/>
    <n v="1.2404322939199307E-2"/>
    <n v="8.0534893859619705E-2"/>
    <n v="59638"/>
  </r>
  <r>
    <x v="0"/>
    <x v="1"/>
    <s v="05"/>
    <x v="65"/>
    <x v="5"/>
    <s v="BD_结果页"/>
    <n v="2573394"/>
    <n v="3011.85"/>
    <n v="1.17"/>
    <n v="9.1000000000000004E-3"/>
    <m/>
    <n v="23515"/>
  </r>
  <r>
    <x v="0"/>
    <x v="1"/>
    <s v="05"/>
    <x v="65"/>
    <x v="5"/>
    <s v="CMS_结果页"/>
    <n v="508627"/>
    <n v="574.78"/>
    <n v="1.1299999999999999"/>
    <n v="1.01E-2"/>
    <m/>
    <n v="5120"/>
  </r>
  <r>
    <x v="1"/>
    <x v="2"/>
    <s v="05"/>
    <x v="64"/>
    <x v="2"/>
    <s v="BD_首页"/>
    <n v="821626"/>
    <n v="191"/>
    <n v="0.23200000000000001"/>
    <m/>
    <m/>
    <m/>
  </r>
  <r>
    <x v="1"/>
    <x v="2"/>
    <s v="05"/>
    <x v="64"/>
    <x v="2"/>
    <s v="PG_Android"/>
    <n v="38299684"/>
    <n v="2208"/>
    <n v="5.8000000000000003E-2"/>
    <m/>
    <m/>
    <m/>
  </r>
  <r>
    <x v="1"/>
    <x v="2"/>
    <s v="05"/>
    <x v="64"/>
    <x v="2"/>
    <s v="PG_IOS"/>
    <n v="1907992"/>
    <n v="1225"/>
    <n v="0.64200000000000002"/>
    <m/>
    <m/>
    <m/>
  </r>
  <r>
    <x v="0"/>
    <x v="1"/>
    <s v="05"/>
    <x v="64"/>
    <x v="3"/>
    <s v="BD_结果页"/>
    <n v="261529"/>
    <n v="663.63"/>
    <n v="2.5375006213460076"/>
    <n v="3.7544593525001051E-2"/>
    <m/>
    <n v="9819"/>
  </r>
  <r>
    <x v="0"/>
    <x v="1"/>
    <s v="05"/>
    <x v="64"/>
    <x v="3"/>
    <s v="CM_结果页"/>
    <n v="2188519"/>
    <n v="4202.9799999999996"/>
    <n v="1.9204676769998341"/>
    <n v="1.1925416228965799E-2"/>
    <m/>
    <n v="26099"/>
  </r>
  <r>
    <x v="0"/>
    <x v="1"/>
    <s v="05"/>
    <x v="64"/>
    <x v="3"/>
    <s v="CMS_结果页"/>
    <n v="610038"/>
    <n v="2468.16"/>
    <n v="4.0459118940131598"/>
    <n v="3.4627351083047285E-2"/>
    <m/>
    <n v="21124"/>
  </r>
  <r>
    <x v="0"/>
    <x v="2"/>
    <s v="05"/>
    <x v="64"/>
    <x v="4"/>
    <s v="BD_结果页"/>
    <n v="5522735"/>
    <n v="7639.18"/>
    <n v="1.3832240728552068"/>
    <n v="1.4525411775144019E-2"/>
    <n v="9.5227873348292205E-2"/>
    <n v="80220"/>
  </r>
  <r>
    <x v="2"/>
    <x v="2"/>
    <s v="05"/>
    <x v="64"/>
    <x v="4"/>
    <s v="BD_充电屏保"/>
    <n v="25365793"/>
    <n v="22488.57"/>
    <n v="0.88657074509754141"/>
    <n v="1.0968787768629982E-2"/>
    <n v="8.0826684205986377E-2"/>
    <n v="278232"/>
  </r>
  <r>
    <x v="1"/>
    <x v="2"/>
    <s v="05"/>
    <x v="64"/>
    <x v="4"/>
    <s v="BD_首页"/>
    <n v="3096773"/>
    <n v="2422.77"/>
    <n v="0.78235311403192942"/>
    <n v="9.5712536889206931E-3"/>
    <n v="8.1739878542510122E-2"/>
    <n v="29640"/>
  </r>
  <r>
    <x v="1"/>
    <x v="2"/>
    <s v="05"/>
    <x v="64"/>
    <x v="4"/>
    <s v="CM launcher"/>
    <n v="254044"/>
    <n v="1090.8800000000001"/>
    <n v="4.29"/>
    <n v="2.58E-2"/>
    <n v="0.17"/>
    <n v="6567"/>
  </r>
  <r>
    <x v="3"/>
    <x v="2"/>
    <s v="05"/>
    <x v="64"/>
    <x v="4"/>
    <s v="CM_AppLock"/>
    <n v="90317231"/>
    <n v="66146.91"/>
    <n v="0.7323841670921023"/>
    <n v="1.1704222863076924E-2"/>
    <n v="6.257435249311083E-2"/>
    <n v="1057093"/>
  </r>
  <r>
    <x v="0"/>
    <x v="2"/>
    <s v="05"/>
    <x v="64"/>
    <x v="4"/>
    <s v="CM_结果页"/>
    <n v="27608646"/>
    <n v="32148.490000000005"/>
    <n v="1.1644355902132979"/>
    <n v="1.1018287532101358E-2"/>
    <n v="0.1056820841551611"/>
    <n v="304200"/>
  </r>
  <r>
    <x v="2"/>
    <x v="2"/>
    <s v="05"/>
    <x v="64"/>
    <x v="4"/>
    <s v="CM_充电屏保"/>
    <n v="115567717"/>
    <n v="84955.3"/>
    <n v="0.73511273048683656"/>
    <n v="1.0908842302387959E-2"/>
    <n v="6.7386869303804997E-2"/>
    <n v="1260710"/>
  </r>
  <r>
    <x v="1"/>
    <x v="2"/>
    <s v="05"/>
    <x v="64"/>
    <x v="4"/>
    <s v="CM_卸载页"/>
    <n v="573728"/>
    <n v="966.29"/>
    <n v="1.6842301578448324"/>
    <n v="1.7483894807295442E-2"/>
    <n v="9.6330375834911774E-2"/>
    <n v="10031"/>
  </r>
  <r>
    <x v="1"/>
    <x v="2"/>
    <s v="05"/>
    <x v="64"/>
    <x v="4"/>
    <s v="CM_游戏盒子"/>
    <n v="709619"/>
    <n v="3253.01"/>
    <n v="4.5841641782421272"/>
    <n v="2.203013166220183E-2"/>
    <n v="0.2080860999168426"/>
    <n v="15633"/>
  </r>
  <r>
    <x v="1"/>
    <x v="2"/>
    <s v="05"/>
    <x v="64"/>
    <x v="4"/>
    <s v="CMB"/>
    <n v="2678672"/>
    <n v="1487.74"/>
    <n v="0.55540207983657575"/>
    <n v="4.7960332582712628E-3"/>
    <n v="0.11580446796917568"/>
    <n v="12847"/>
  </r>
  <r>
    <x v="3"/>
    <x v="2"/>
    <s v="05"/>
    <x v="64"/>
    <x v="4"/>
    <s v="CMS_AppLock"/>
    <n v="247670695"/>
    <n v="153126.49"/>
    <n v="0.61826648485804914"/>
    <n v="9.4292019489831038E-3"/>
    <n v="6.5569333248263528E-2"/>
    <n v="2335337"/>
  </r>
  <r>
    <x v="0"/>
    <x v="2"/>
    <s v="05"/>
    <x v="64"/>
    <x v="4"/>
    <s v="CMS_结果页"/>
    <n v="12982284"/>
    <n v="36906.03"/>
    <n v="2.8427994642545178"/>
    <n v="2.3650383861576283E-2"/>
    <n v="0.12020098620357221"/>
    <n v="307036"/>
  </r>
  <r>
    <x v="2"/>
    <x v="2"/>
    <s v="05"/>
    <x v="64"/>
    <x v="4"/>
    <s v="CMS_充电屏保"/>
    <n v="17878931"/>
    <n v="11001.54"/>
    <n v="0.61533544706895504"/>
    <n v="1.1130699033404178E-2"/>
    <n v="5.5282731589658553E-2"/>
    <n v="199005"/>
  </r>
  <r>
    <x v="1"/>
    <x v="2"/>
    <s v="05"/>
    <x v="64"/>
    <x v="4"/>
    <s v="FM"/>
    <n v="984778"/>
    <n v="1695.63"/>
    <n v="1.7218398461379112"/>
    <n v="4.3269650621764501E-2"/>
    <n v="3.9793245875478167E-2"/>
    <n v="42611"/>
  </r>
  <r>
    <x v="1"/>
    <x v="2"/>
    <s v="05"/>
    <x v="64"/>
    <x v="4"/>
    <s v="PG_Android"/>
    <n v="16412274"/>
    <n v="5540.97"/>
    <n v="0.33761135111441598"/>
    <n v="6.4473698160291502E-3"/>
    <n v="5.2364198230891362E-2"/>
    <n v="105816"/>
  </r>
  <r>
    <x v="1"/>
    <x v="2"/>
    <s v="05"/>
    <x v="64"/>
    <x v="4"/>
    <s v="PG_IOS"/>
    <n v="4642726"/>
    <n v="4686.13"/>
    <n v="1.0093488179143029"/>
    <n v="1.2324440425732641E-2"/>
    <n v="8.1898145720827001E-2"/>
    <n v="57219"/>
  </r>
  <r>
    <x v="0"/>
    <x v="1"/>
    <s v="05"/>
    <x v="64"/>
    <x v="5"/>
    <s v="BD_结果页"/>
    <n v="2780992"/>
    <n v="4183.01"/>
    <n v="1.5"/>
    <n v="9.1999999999999998E-3"/>
    <m/>
    <n v="25674"/>
  </r>
  <r>
    <x v="0"/>
    <x v="1"/>
    <s v="05"/>
    <x v="64"/>
    <x v="5"/>
    <s v="CMS_结果页"/>
    <n v="488307"/>
    <n v="542.82000000000005"/>
    <n v="1.1100000000000001"/>
    <n v="1.03E-2"/>
    <m/>
    <n v="5033"/>
  </r>
  <r>
    <x v="1"/>
    <x v="2"/>
    <s v="05"/>
    <x v="63"/>
    <x v="2"/>
    <s v="BD_首页"/>
    <n v="820455"/>
    <n v="181"/>
    <n v="0.22"/>
    <m/>
    <m/>
    <m/>
  </r>
  <r>
    <x v="1"/>
    <x v="2"/>
    <s v="05"/>
    <x v="63"/>
    <x v="2"/>
    <s v="PG_Android"/>
    <n v="40995250"/>
    <n v="2477"/>
    <n v="0.06"/>
    <m/>
    <m/>
    <m/>
  </r>
  <r>
    <x v="1"/>
    <x v="2"/>
    <s v="05"/>
    <x v="63"/>
    <x v="2"/>
    <s v="PG_IOS"/>
    <n v="1912293"/>
    <n v="1356"/>
    <n v="0.70899999999999996"/>
    <m/>
    <m/>
    <m/>
  </r>
  <r>
    <x v="0"/>
    <x v="1"/>
    <s v="05"/>
    <x v="63"/>
    <x v="3"/>
    <s v="BD_结果页"/>
    <n v="260071"/>
    <n v="659.1"/>
    <n v="2.5343079389858922"/>
    <n v="3.5840212864948415E-2"/>
    <m/>
    <n v="9321"/>
  </r>
  <r>
    <x v="0"/>
    <x v="1"/>
    <s v="05"/>
    <x v="63"/>
    <x v="3"/>
    <s v="CM_结果页"/>
    <n v="2139282"/>
    <n v="4152.12"/>
    <n v="1.9408941878630306"/>
    <n v="1.2080688754451259E-2"/>
    <m/>
    <n v="25844"/>
  </r>
  <r>
    <x v="0"/>
    <x v="1"/>
    <s v="05"/>
    <x v="63"/>
    <x v="3"/>
    <s v="CMS_结果页"/>
    <n v="612042"/>
    <n v="2474.91"/>
    <n v="4.0436930798866744"/>
    <n v="3.4540113260201094E-2"/>
    <m/>
    <n v="21140"/>
  </r>
  <r>
    <x v="0"/>
    <x v="2"/>
    <s v="05"/>
    <x v="63"/>
    <x v="4"/>
    <s v="BD_结果页"/>
    <n v="5449755"/>
    <n v="7312.95"/>
    <n v="1.3418860113895028"/>
    <n v="1.4599922381831843E-2"/>
    <n v="9.191048940502225E-2"/>
    <n v="79566"/>
  </r>
  <r>
    <x v="2"/>
    <x v="2"/>
    <s v="05"/>
    <x v="63"/>
    <x v="4"/>
    <s v="BD_充电屏保"/>
    <n v="26811293"/>
    <n v="23647.13"/>
    <n v="0.88198394609316311"/>
    <n v="1.0916295607227894E-2"/>
    <n v="8.0795168785021187E-2"/>
    <n v="292680"/>
  </r>
  <r>
    <x v="1"/>
    <x v="2"/>
    <s v="05"/>
    <x v="63"/>
    <x v="4"/>
    <s v="BD_首页"/>
    <n v="3032177"/>
    <n v="2289.46"/>
    <n v="0.75505486651999532"/>
    <n v="9.5245099478031784E-3"/>
    <n v="7.927493074792244E-2"/>
    <n v="28880"/>
  </r>
  <r>
    <x v="1"/>
    <x v="2"/>
    <s v="05"/>
    <x v="63"/>
    <x v="4"/>
    <s v="CM launcher"/>
    <n v="262106"/>
    <n v="1177.8800000000001"/>
    <n v="4.4939070452412384"/>
    <n v="2.6458760959306542E-2"/>
    <n v="0.16984571016582553"/>
    <n v="6935"/>
  </r>
  <r>
    <x v="3"/>
    <x v="2"/>
    <s v="05"/>
    <x v="63"/>
    <x v="4"/>
    <s v="CM_AppLock"/>
    <n v="90566871"/>
    <n v="65777.119999999995"/>
    <n v="0.72628235108177686"/>
    <n v="1.164805616393659E-2"/>
    <n v="6.2352236361154501E-2"/>
    <n v="1054928"/>
  </r>
  <r>
    <x v="0"/>
    <x v="2"/>
    <s v="05"/>
    <x v="63"/>
    <x v="4"/>
    <s v="CM_结果页"/>
    <n v="27551957"/>
    <n v="31245.530000000002"/>
    <n v="1.134058462707386"/>
    <n v="1.1003937034309396E-2"/>
    <n v="0.10305933768718253"/>
    <n v="303180"/>
  </r>
  <r>
    <x v="2"/>
    <x v="2"/>
    <s v="05"/>
    <x v="63"/>
    <x v="4"/>
    <s v="CM_充电屏保"/>
    <n v="116913621"/>
    <n v="85150.88"/>
    <n v="0.72832300694886531"/>
    <n v="1.0788263926920885E-2"/>
    <n v="6.7510677517947829E-2"/>
    <n v="1261295"/>
  </r>
  <r>
    <x v="1"/>
    <x v="2"/>
    <s v="05"/>
    <x v="63"/>
    <x v="4"/>
    <s v="CM_卸载页"/>
    <n v="572082"/>
    <n v="949.46"/>
    <n v="1.6596571820123689"/>
    <n v="1.7158379393163916E-2"/>
    <n v="9.6725753871230641E-2"/>
    <n v="9816"/>
  </r>
  <r>
    <x v="1"/>
    <x v="2"/>
    <s v="05"/>
    <x v="63"/>
    <x v="4"/>
    <s v="CM_游戏盒子"/>
    <n v="679208"/>
    <n v="3380.08"/>
    <n v="4.9765020435566134"/>
    <n v="2.3010624138702723E-2"/>
    <n v="0.21626975494273465"/>
    <n v="15629"/>
  </r>
  <r>
    <x v="1"/>
    <x v="2"/>
    <s v="05"/>
    <x v="63"/>
    <x v="4"/>
    <s v="CMB"/>
    <n v="2641485"/>
    <n v="1408.3"/>
    <n v="0.53314707446758169"/>
    <n v="4.834401861074358E-3"/>
    <n v="0.11028191072826937"/>
    <n v="12770"/>
  </r>
  <r>
    <x v="3"/>
    <x v="2"/>
    <s v="05"/>
    <x v="63"/>
    <x v="4"/>
    <s v="CMS_AppLock"/>
    <n v="252138471"/>
    <n v="155738.56000000003"/>
    <n v="0.61767075600295851"/>
    <n v="9.5448782189212211E-3"/>
    <n v="6.4712272051677233E-2"/>
    <n v="2406631"/>
  </r>
  <r>
    <x v="0"/>
    <x v="2"/>
    <s v="05"/>
    <x v="63"/>
    <x v="4"/>
    <s v="CMS_结果页"/>
    <n v="12999635"/>
    <n v="36372.99"/>
    <n v="2.7980008669474183"/>
    <n v="2.3629971149189959E-2"/>
    <n v="0.11840898362854473"/>
    <n v="307181"/>
  </r>
  <r>
    <x v="2"/>
    <x v="2"/>
    <s v="05"/>
    <x v="63"/>
    <x v="4"/>
    <s v="CMS_充电屏保"/>
    <n v="18228270"/>
    <n v="11292.32"/>
    <n v="0.61949488349689796"/>
    <n v="1.1033685588374541E-2"/>
    <n v="5.6145779987569915E-2"/>
    <n v="201125"/>
  </r>
  <r>
    <x v="1"/>
    <x v="2"/>
    <s v="05"/>
    <x v="63"/>
    <x v="4"/>
    <s v="FM"/>
    <n v="968443"/>
    <n v="1508.29"/>
    <n v="1.5574380732784481"/>
    <n v="4.24950151944926E-2"/>
    <n v="3.6649900374204208E-2"/>
    <n v="41154"/>
  </r>
  <r>
    <x v="1"/>
    <x v="2"/>
    <s v="05"/>
    <x v="63"/>
    <x v="4"/>
    <s v="PG_Android"/>
    <n v="15867469"/>
    <n v="5465.23"/>
    <n v="0.34442985204508669"/>
    <n v="6.526623748248697E-3"/>
    <n v="5.2773051631405637E-2"/>
    <n v="103561"/>
  </r>
  <r>
    <x v="1"/>
    <x v="2"/>
    <s v="05"/>
    <x v="63"/>
    <x v="4"/>
    <s v="PG_IOS"/>
    <n v="4569816"/>
    <n v="4570.21"/>
    <n v="1.0000862179133689"/>
    <n v="1.2179921467297589E-2"/>
    <n v="8.2109414301113903E-2"/>
    <n v="55660"/>
  </r>
  <r>
    <x v="0"/>
    <x v="1"/>
    <s v="05"/>
    <x v="63"/>
    <x v="5"/>
    <s v="BD_结果页"/>
    <n v="2716430"/>
    <n v="4501.28"/>
    <n v="1.66"/>
    <n v="9.7000000000000003E-3"/>
    <m/>
    <n v="26292"/>
  </r>
  <r>
    <x v="0"/>
    <x v="1"/>
    <s v="05"/>
    <x v="63"/>
    <x v="5"/>
    <s v="CMS_结果页"/>
    <n v="463054"/>
    <n v="393.32"/>
    <n v="0.85"/>
    <n v="1.06E-2"/>
    <m/>
    <n v="4907"/>
  </r>
  <r>
    <x v="1"/>
    <x v="2"/>
    <s v="05"/>
    <x v="62"/>
    <x v="2"/>
    <s v="BD_首页"/>
    <n v="817783"/>
    <n v="178"/>
    <n v="0.217"/>
    <m/>
    <m/>
    <m/>
  </r>
  <r>
    <x v="1"/>
    <x v="2"/>
    <s v="05"/>
    <x v="62"/>
    <x v="2"/>
    <s v="PG_Android"/>
    <n v="42953245"/>
    <n v="2533"/>
    <n v="5.8999999999999997E-2"/>
    <m/>
    <m/>
    <m/>
  </r>
  <r>
    <x v="1"/>
    <x v="2"/>
    <s v="05"/>
    <x v="62"/>
    <x v="2"/>
    <s v="PG_IOS"/>
    <n v="1951766"/>
    <n v="1230"/>
    <n v="0.63"/>
    <m/>
    <m/>
    <m/>
  </r>
  <r>
    <x v="0"/>
    <x v="1"/>
    <s v="05"/>
    <x v="62"/>
    <x v="3"/>
    <s v="BD_结果页"/>
    <n v="265295"/>
    <n v="668.41000000000008"/>
    <n v="2.5194971635349335"/>
    <m/>
    <n v="3.5564183267683146E-2"/>
    <n v="9435"/>
  </r>
  <r>
    <x v="0"/>
    <x v="1"/>
    <s v="05"/>
    <x v="62"/>
    <x v="3"/>
    <s v="CM_结果页"/>
    <n v="2119551"/>
    <n v="4176.38"/>
    <n v="1.9704078835564702"/>
    <m/>
    <n v="1.218229709971593E-2"/>
    <n v="25821"/>
  </r>
  <r>
    <x v="0"/>
    <x v="1"/>
    <s v="05"/>
    <x v="62"/>
    <x v="3"/>
    <s v="CMS_结果页"/>
    <n v="598987"/>
    <n v="2405.33"/>
    <n v="4.0156631112194425"/>
    <m/>
    <n v="3.3678527246835073E-2"/>
    <n v="20173"/>
  </r>
  <r>
    <x v="0"/>
    <x v="2"/>
    <s v="05"/>
    <x v="62"/>
    <x v="4"/>
    <s v="BD_结果页"/>
    <n v="5499332"/>
    <n v="7188.42"/>
    <n v="1.3071442131517064"/>
    <n v="1.4555767864169684E-2"/>
    <n v="8.9802491036516052E-2"/>
    <n v="80047"/>
  </r>
  <r>
    <x v="2"/>
    <x v="2"/>
    <s v="05"/>
    <x v="62"/>
    <x v="4"/>
    <s v="BD_充电屏保"/>
    <n v="27324850"/>
    <n v="22699.39"/>
    <n v="0.83072331595598881"/>
    <n v="1.1116291580740609E-2"/>
    <n v="7.4730256032078904E-2"/>
    <n v="303751"/>
  </r>
  <r>
    <x v="1"/>
    <x v="2"/>
    <s v="05"/>
    <x v="62"/>
    <x v="4"/>
    <s v="BD_首页"/>
    <n v="2889522"/>
    <n v="2184.69"/>
    <n v="0.75607314981509055"/>
    <n v="9.9365915885049495E-3"/>
    <n v="7.6089788241850101E-2"/>
    <n v="28712"/>
  </r>
  <r>
    <x v="1"/>
    <x v="2"/>
    <s v="05"/>
    <x v="62"/>
    <x v="4"/>
    <s v="CM launcher"/>
    <n v="266351"/>
    <n v="1262.1600000000001"/>
    <n v="4.7387094473082509"/>
    <n v="2.5492676956347077E-2"/>
    <n v="0.18588512518409428"/>
    <n v="6790"/>
  </r>
  <r>
    <x v="3"/>
    <x v="2"/>
    <s v="05"/>
    <x v="62"/>
    <x v="4"/>
    <s v="CM_AppLock"/>
    <n v="86910098"/>
    <n v="61242"/>
    <n v="0.70465919852029157"/>
    <n v="1.1950222401083933E-2"/>
    <n v="5.896619952917162E-2"/>
    <n v="1038595"/>
  </r>
  <r>
    <x v="0"/>
    <x v="2"/>
    <s v="05"/>
    <x v="62"/>
    <x v="4"/>
    <s v="CM_结果页"/>
    <n v="27333321"/>
    <n v="30035.58"/>
    <n v="1.0988631787553367"/>
    <n v="1.1238809949219124E-2"/>
    <n v="9.7773979960546112E-2"/>
    <n v="307194"/>
  </r>
  <r>
    <x v="2"/>
    <x v="2"/>
    <s v="05"/>
    <x v="62"/>
    <x v="4"/>
    <s v="CM_充电屏保"/>
    <n v="112745091"/>
    <n v="77670.570000000007"/>
    <n v="0.68890422909854232"/>
    <n v="1.0930196508511399E-2"/>
    <n v="6.3027616069124576E-2"/>
    <n v="1232326"/>
  </r>
  <r>
    <x v="1"/>
    <x v="2"/>
    <s v="05"/>
    <x v="62"/>
    <x v="4"/>
    <s v="CM_卸载页"/>
    <n v="569026"/>
    <n v="891.94"/>
    <n v="1.5674854927542854"/>
    <n v="1.7628368475254206E-2"/>
    <n v="8.8918353105373354E-2"/>
    <n v="10031"/>
  </r>
  <r>
    <x v="1"/>
    <x v="2"/>
    <s v="05"/>
    <x v="62"/>
    <x v="4"/>
    <s v="CM_游戏盒子"/>
    <n v="681068"/>
    <n v="3253.02"/>
    <n v="4.7763512600797569"/>
    <n v="2.3170960902582416E-2"/>
    <n v="0.20613522590456879"/>
    <n v="15781"/>
  </r>
  <r>
    <x v="1"/>
    <x v="2"/>
    <s v="05"/>
    <x v="62"/>
    <x v="4"/>
    <s v="CMB"/>
    <n v="2484866"/>
    <n v="1297.81"/>
    <n v="0.52228570876658942"/>
    <n v="4.8654535093642873E-3"/>
    <n v="0.10734574028122415"/>
    <n v="12090"/>
  </r>
  <r>
    <x v="3"/>
    <x v="2"/>
    <s v="05"/>
    <x v="62"/>
    <x v="4"/>
    <s v="CMS_AppLock"/>
    <n v="248798927"/>
    <n v="159384.77000000002"/>
    <n v="0.64061679011983852"/>
    <n v="9.7246681453734725E-3"/>
    <n v="6.587543971098006E-2"/>
    <n v="2419487"/>
  </r>
  <r>
    <x v="0"/>
    <x v="2"/>
    <s v="05"/>
    <x v="62"/>
    <x v="4"/>
    <s v="CMS_结果页"/>
    <n v="12921898"/>
    <n v="37353.86"/>
    <n v="2.8907409731913996"/>
    <n v="2.3442763594016917E-2"/>
    <n v="0.12331058842947924"/>
    <n v="302925"/>
  </r>
  <r>
    <x v="2"/>
    <x v="2"/>
    <s v="05"/>
    <x v="62"/>
    <x v="4"/>
    <s v="CMS_充电屏保"/>
    <n v="20997439"/>
    <n v="13695.82"/>
    <n v="0.65226144959868682"/>
    <n v="1.1450872651660043E-2"/>
    <n v="5.6961724179521625E-2"/>
    <n v="240439"/>
  </r>
  <r>
    <x v="1"/>
    <x v="2"/>
    <s v="05"/>
    <x v="62"/>
    <x v="4"/>
    <s v="FM"/>
    <n v="946770"/>
    <n v="1466.23"/>
    <n v="1.5486654625727474"/>
    <n v="4.1740866313888271E-2"/>
    <n v="3.7101900351729548E-2"/>
    <n v="39519"/>
  </r>
  <r>
    <x v="1"/>
    <x v="2"/>
    <s v="05"/>
    <x v="62"/>
    <x v="4"/>
    <s v="PG_Android"/>
    <n v="15113696"/>
    <n v="5248.4700000000012"/>
    <n v="0.34726581770600656"/>
    <n v="6.7988664056760177E-3"/>
    <n v="5.1077017400443778E-2"/>
    <n v="102756"/>
  </r>
  <r>
    <x v="1"/>
    <x v="2"/>
    <s v="05"/>
    <x v="62"/>
    <x v="4"/>
    <s v="PG_IOS"/>
    <n v="4375313"/>
    <n v="4229.84"/>
    <n v="0.96675140727074838"/>
    <n v="1.2403226923422392E-2"/>
    <n v="7.7943539470774675E-2"/>
    <n v="54268"/>
  </r>
  <r>
    <x v="0"/>
    <x v="1"/>
    <s v="05"/>
    <x v="62"/>
    <x v="5"/>
    <s v="BD_结果页"/>
    <n v="2593459"/>
    <n v="3795.94"/>
    <n v="1.46"/>
    <n v="0.96"/>
    <m/>
    <n v="24907"/>
  </r>
  <r>
    <x v="0"/>
    <x v="1"/>
    <s v="05"/>
    <x v="62"/>
    <x v="5"/>
    <s v="CMS_结果页"/>
    <n v="464146"/>
    <n v="358.21"/>
    <n v="0.77"/>
    <n v="9.7000000000000003E-3"/>
    <m/>
    <n v="4513"/>
  </r>
  <r>
    <x v="1"/>
    <x v="2"/>
    <s v="05"/>
    <x v="61"/>
    <x v="2"/>
    <s v="BD_首页"/>
    <n v="829820"/>
    <n v="187"/>
    <n v="0.22600000000000001"/>
    <m/>
    <m/>
    <m/>
  </r>
  <r>
    <x v="1"/>
    <x v="2"/>
    <s v="05"/>
    <x v="61"/>
    <x v="2"/>
    <s v="PG_Android"/>
    <n v="45194860"/>
    <n v="2634"/>
    <n v="5.8000000000000003E-2"/>
    <m/>
    <m/>
    <m/>
  </r>
  <r>
    <x v="1"/>
    <x v="2"/>
    <s v="05"/>
    <x v="61"/>
    <x v="2"/>
    <s v="PG_IOS"/>
    <n v="2112104"/>
    <n v="1678"/>
    <n v="0.79400000000000004"/>
    <m/>
    <m/>
    <m/>
  </r>
  <r>
    <x v="0"/>
    <x v="1"/>
    <s v="05"/>
    <x v="61"/>
    <x v="3"/>
    <s v="BD_结果页"/>
    <n v="263531"/>
    <n v="639.42000000000007"/>
    <n v="2.4263559125871343"/>
    <n v="3.6268977843213888E-2"/>
    <m/>
    <n v="9558"/>
  </r>
  <r>
    <x v="0"/>
    <x v="1"/>
    <s v="05"/>
    <x v="61"/>
    <x v="3"/>
    <s v="CM_结果页"/>
    <n v="2174703"/>
    <n v="4149.8100000000004"/>
    <n v="1.908219191310262"/>
    <n v="1.2077051441047352E-2"/>
    <m/>
    <n v="26264"/>
  </r>
  <r>
    <x v="0"/>
    <x v="1"/>
    <s v="05"/>
    <x v="61"/>
    <x v="3"/>
    <s v="CMS_结果页"/>
    <n v="611735"/>
    <n v="2442.9499999999998"/>
    <n v="3.9934775679011336"/>
    <n v="3.608588686277555E-2"/>
    <m/>
    <n v="22075"/>
  </r>
  <r>
    <x v="0"/>
    <x v="2"/>
    <s v="05"/>
    <x v="61"/>
    <x v="4"/>
    <s v="BD_结果页"/>
    <n v="5519309"/>
    <n v="7340.37"/>
    <n v="1.3299436578020909"/>
    <n v="1.4820514669499388E-2"/>
    <n v="8.9736671597452286E-2"/>
    <n v="81799"/>
  </r>
  <r>
    <x v="2"/>
    <x v="2"/>
    <s v="05"/>
    <x v="61"/>
    <x v="4"/>
    <s v="BD_充电屏保"/>
    <n v="28207009"/>
    <n v="25283.02"/>
    <n v="0.89633821154167748"/>
    <n v="1.12844293416576E-2"/>
    <n v="7.9431416902293439E-2"/>
    <n v="318300"/>
  </r>
  <r>
    <x v="1"/>
    <x v="2"/>
    <s v="05"/>
    <x v="61"/>
    <x v="4"/>
    <s v="BD_首页"/>
    <n v="2955640"/>
    <n v="2386.39"/>
    <n v="0.8074021193379437"/>
    <n v="1.0219106521768551E-2"/>
    <n v="7.9009071646139586E-2"/>
    <n v="30204"/>
  </r>
  <r>
    <x v="1"/>
    <x v="2"/>
    <s v="05"/>
    <x v="61"/>
    <x v="4"/>
    <s v="CM launcher"/>
    <n v="279017"/>
    <n v="1221.31"/>
    <n v="4.3771884867230311"/>
    <n v="2.5299533720167588E-2"/>
    <n v="0.17301459130188412"/>
    <n v="7059"/>
  </r>
  <r>
    <x v="3"/>
    <x v="2"/>
    <s v="05"/>
    <x v="61"/>
    <x v="4"/>
    <s v="CM_AppLock"/>
    <n v="89671016"/>
    <n v="68633.460000000006"/>
    <n v="0.76539179616298758"/>
    <n v="1.2223325316175742E-2"/>
    <n v="6.2617313731322052E-2"/>
    <n v="1096078"/>
  </r>
  <r>
    <x v="0"/>
    <x v="2"/>
    <s v="05"/>
    <x v="61"/>
    <x v="4"/>
    <s v="CM_结果页"/>
    <n v="25566640"/>
    <n v="30721.08"/>
    <n v="1.2016080329679615"/>
    <n v="1.116709117819158E-2"/>
    <n v="0.10760259890369696"/>
    <n v="285505"/>
  </r>
  <r>
    <x v="2"/>
    <x v="2"/>
    <s v="05"/>
    <x v="61"/>
    <x v="4"/>
    <s v="CM_充电屏保"/>
    <n v="113426007"/>
    <n v="83471.66"/>
    <n v="0.73591288459973736"/>
    <n v="1.1084168730368864E-2"/>
    <n v="6.6393150672946072E-2"/>
    <n v="1257233"/>
  </r>
  <r>
    <x v="1"/>
    <x v="2"/>
    <s v="05"/>
    <x v="61"/>
    <x v="4"/>
    <s v="CM_卸载页"/>
    <n v="569728"/>
    <n v="941.81"/>
    <n v="1.6530870871714221"/>
    <n v="1.7643507077061336E-2"/>
    <n v="9.3693792280143254E-2"/>
    <n v="10052"/>
  </r>
  <r>
    <x v="1"/>
    <x v="2"/>
    <s v="05"/>
    <x v="61"/>
    <x v="4"/>
    <s v="CM_游戏盒子"/>
    <n v="717874"/>
    <n v="3585.49"/>
    <n v="4.9945951517954406"/>
    <n v="2.2795086602941463E-2"/>
    <n v="0.21910840870202883"/>
    <n v="16364"/>
  </r>
  <r>
    <x v="1"/>
    <x v="2"/>
    <s v="05"/>
    <x v="61"/>
    <x v="4"/>
    <s v="CMB"/>
    <n v="2427550"/>
    <n v="1427.69"/>
    <n v="0.58811970917179868"/>
    <n v="4.9140079504026695E-3"/>
    <n v="0.11968228686394501"/>
    <n v="11929"/>
  </r>
  <r>
    <x v="3"/>
    <x v="2"/>
    <s v="05"/>
    <x v="61"/>
    <x v="4"/>
    <s v="CMS_AppLock"/>
    <n v="259710057"/>
    <n v="181373.5"/>
    <n v="0.69836918175255724"/>
    <n v="9.9847654340162878E-3"/>
    <n v="6.9943474022267943E-2"/>
    <n v="2593144"/>
  </r>
  <r>
    <x v="0"/>
    <x v="2"/>
    <s v="05"/>
    <x v="61"/>
    <x v="4"/>
    <s v="CMS_结果页"/>
    <n v="12852336"/>
    <n v="41169.730000000003"/>
    <n v="3.203287713610973"/>
    <n v="2.3046938704372497E-2"/>
    <n v="0.138989726778908"/>
    <n v="296207"/>
  </r>
  <r>
    <x v="2"/>
    <x v="2"/>
    <s v="05"/>
    <x v="61"/>
    <x v="4"/>
    <s v="CMS_充电屏保"/>
    <n v="24796948"/>
    <n v="17295.23"/>
    <n v="0.69747414076925918"/>
    <n v="1.1728822434115682E-2"/>
    <n v="5.9466680878424147E-2"/>
    <n v="290839"/>
  </r>
  <r>
    <x v="1"/>
    <x v="2"/>
    <s v="05"/>
    <x v="61"/>
    <x v="4"/>
    <s v="FM"/>
    <n v="969777"/>
    <n v="1698.67"/>
    <n v="1.7516088750300327"/>
    <n v="4.2125148358849507E-2"/>
    <n v="4.1581073142073828E-2"/>
    <n v="40852"/>
  </r>
  <r>
    <x v="1"/>
    <x v="2"/>
    <s v="05"/>
    <x v="61"/>
    <x v="4"/>
    <s v="PG_Android"/>
    <n v="16144484"/>
    <n v="5870.6400000000012"/>
    <n v="0.36363131828802958"/>
    <n v="6.6447462799058797E-3"/>
    <n v="5.4724635519594327E-2"/>
    <n v="107276"/>
  </r>
  <r>
    <x v="1"/>
    <x v="2"/>
    <s v="05"/>
    <x v="61"/>
    <x v="4"/>
    <s v="PG_IOS"/>
    <n v="4713283"/>
    <n v="5136.2999999999993"/>
    <n v="1.0897499683341736"/>
    <n v="1.2786416601761448E-2"/>
    <n v="8.5227159592473359E-2"/>
    <n v="60266"/>
  </r>
  <r>
    <x v="0"/>
    <x v="1"/>
    <s v="05"/>
    <x v="61"/>
    <x v="5"/>
    <s v="BD_结果页"/>
    <n v="2185155"/>
    <n v="3048.5"/>
    <n v="1.4"/>
    <n v="1.01E-2"/>
    <m/>
    <n v="22029"/>
  </r>
  <r>
    <x v="0"/>
    <x v="1"/>
    <s v="05"/>
    <x v="61"/>
    <x v="5"/>
    <s v="CMS_结果页"/>
    <n v="364592"/>
    <n v="324.31"/>
    <n v="0.89"/>
    <n v="1.03E-2"/>
    <m/>
    <n v="3766"/>
  </r>
  <r>
    <x v="1"/>
    <x v="2"/>
    <s v="05"/>
    <x v="60"/>
    <x v="2"/>
    <s v="BD_首页"/>
    <n v="820075"/>
    <n v="182"/>
    <n v="0.222"/>
    <m/>
    <m/>
    <m/>
  </r>
  <r>
    <x v="1"/>
    <x v="2"/>
    <s v="05"/>
    <x v="60"/>
    <x v="2"/>
    <s v="PG_Android"/>
    <n v="51020066"/>
    <n v="2834"/>
    <n v="5.6000000000000001E-2"/>
    <m/>
    <m/>
    <m/>
  </r>
  <r>
    <x v="1"/>
    <x v="2"/>
    <s v="05"/>
    <x v="60"/>
    <x v="2"/>
    <s v="PG_IOS"/>
    <n v="2449799"/>
    <n v="1879"/>
    <n v="0.76700000000000002"/>
    <m/>
    <m/>
    <m/>
  </r>
  <r>
    <x v="0"/>
    <x v="1"/>
    <s v="05"/>
    <x v="60"/>
    <x v="3"/>
    <s v="BD_结果页"/>
    <n v="219711"/>
    <n v="540.85"/>
    <n v="2.4616427943980956"/>
    <n v="4.0917386931013926E-2"/>
    <m/>
    <n v="8990"/>
  </r>
  <r>
    <x v="0"/>
    <x v="1"/>
    <s v="05"/>
    <x v="60"/>
    <x v="3"/>
    <s v="CM_结果页"/>
    <n v="2206247"/>
    <n v="4124.1499999999996"/>
    <n v="1.8693056579793648"/>
    <n v="1.2753331789233028E-2"/>
    <m/>
    <n v="28137"/>
  </r>
  <r>
    <x v="0"/>
    <x v="1"/>
    <s v="05"/>
    <x v="60"/>
    <x v="3"/>
    <s v="CMS_结果页"/>
    <n v="603139"/>
    <n v="2426.3599999999997"/>
    <n v="4.0228869298785179"/>
    <n v="3.6931785210374393E-2"/>
    <m/>
    <n v="22275"/>
  </r>
  <r>
    <x v="0"/>
    <x v="2"/>
    <s v="05"/>
    <x v="60"/>
    <x v="4"/>
    <s v="BD_结果页"/>
    <n v="5296479"/>
    <n v="7499.05"/>
    <n v="1.4158557033833232"/>
    <n v="1.544308964502644E-2"/>
    <n v="9.1682152725138771E-2"/>
    <n v="81794"/>
  </r>
  <r>
    <x v="2"/>
    <x v="2"/>
    <s v="05"/>
    <x v="60"/>
    <x v="4"/>
    <s v="BD_充电屏保"/>
    <n v="27517771"/>
    <n v="24579.469999999998"/>
    <n v="0.89322169299250276"/>
    <n v="1.1475493418416775E-2"/>
    <n v="7.7837323453036913E-2"/>
    <n v="315780"/>
  </r>
  <r>
    <x v="1"/>
    <x v="2"/>
    <s v="05"/>
    <x v="60"/>
    <x v="4"/>
    <s v="BD_首页"/>
    <n v="2958501"/>
    <n v="2512.41"/>
    <n v="0.84921722182956838"/>
    <n v="1.0292036406274664E-2"/>
    <n v="8.2512069361883794E-2"/>
    <n v="30449"/>
  </r>
  <r>
    <x v="1"/>
    <x v="2"/>
    <s v="05"/>
    <x v="60"/>
    <x v="4"/>
    <s v="CM launcher"/>
    <n v="288990"/>
    <n v="1431.73"/>
    <n v="4.9542544724730959"/>
    <n v="2.5087373265510918E-2"/>
    <n v="0.19747999999999999"/>
    <n v="7250"/>
  </r>
  <r>
    <x v="3"/>
    <x v="2"/>
    <s v="05"/>
    <x v="60"/>
    <x v="4"/>
    <s v="CM_AppLock"/>
    <n v="88208586"/>
    <n v="67054.52"/>
    <n v="0.76018132747304223"/>
    <n v="1.2580929480039506E-2"/>
    <n v="6.0423304071382106E-2"/>
    <n v="1109746"/>
  </r>
  <r>
    <x v="0"/>
    <x v="2"/>
    <s v="05"/>
    <x v="60"/>
    <x v="4"/>
    <s v="CM_结果页"/>
    <n v="24555709"/>
    <n v="29442.66"/>
    <n v="1.1990148604546502"/>
    <n v="1.1669302645669894E-2"/>
    <n v="0.10274948699694292"/>
    <n v="286548"/>
  </r>
  <r>
    <x v="2"/>
    <x v="2"/>
    <s v="05"/>
    <x v="60"/>
    <x v="4"/>
    <s v="CM_充电屏保"/>
    <n v="109399537"/>
    <n v="79312.289999999994"/>
    <n v="0.72497829675458314"/>
    <n v="1.1255056774143386E-2"/>
    <n v="6.4413561948447898E-2"/>
    <n v="1231298"/>
  </r>
  <r>
    <x v="1"/>
    <x v="2"/>
    <s v="05"/>
    <x v="60"/>
    <x v="4"/>
    <s v="CM_卸载页"/>
    <n v="592806"/>
    <n v="934.82"/>
    <n v="1.5769408541748902"/>
    <n v="1.7388487970769528E-2"/>
    <n v="9.0688785409390765E-2"/>
    <n v="10308"/>
  </r>
  <r>
    <x v="1"/>
    <x v="2"/>
    <s v="05"/>
    <x v="60"/>
    <x v="4"/>
    <s v="CM_游戏盒子"/>
    <n v="755124"/>
    <n v="3967.89"/>
    <n v="5.2546204332003752"/>
    <n v="2.3319348875151632E-2"/>
    <n v="0.22533306831733771"/>
    <n v="17609"/>
  </r>
  <r>
    <x v="1"/>
    <x v="2"/>
    <s v="05"/>
    <x v="60"/>
    <x v="4"/>
    <s v="CMB"/>
    <n v="2389891"/>
    <n v="1375.33"/>
    <n v="0.57547812850042113"/>
    <n v="4.8805573141201836E-3"/>
    <n v="0.11791237997256515"/>
    <n v="11664"/>
  </r>
  <r>
    <x v="3"/>
    <x v="2"/>
    <s v="05"/>
    <x v="60"/>
    <x v="4"/>
    <s v="CMS_AppLock"/>
    <n v="257769104"/>
    <n v="177330.53999999998"/>
    <n v="0.68794334638335852"/>
    <n v="1.0304058782777939E-2"/>
    <n v="6.6764307239121884E-2"/>
    <n v="2656068"/>
  </r>
  <r>
    <x v="0"/>
    <x v="2"/>
    <s v="05"/>
    <x v="60"/>
    <x v="4"/>
    <s v="CMS_结果页"/>
    <n v="12674384"/>
    <n v="40016.61"/>
    <n v="3.1572824367637908"/>
    <n v="2.3377388597347216E-2"/>
    <n v="0.13505710544256719"/>
    <n v="296294"/>
  </r>
  <r>
    <x v="2"/>
    <x v="2"/>
    <s v="05"/>
    <x v="60"/>
    <x v="4"/>
    <s v="CMS_充电屏保"/>
    <n v="24691510"/>
    <n v="16801.849999999999"/>
    <n v="0.6804707367026156"/>
    <n v="1.2020933511154238E-2"/>
    <n v="5.6607145865269611E-2"/>
    <n v="296815"/>
  </r>
  <r>
    <x v="1"/>
    <x v="2"/>
    <s v="05"/>
    <x v="60"/>
    <x v="4"/>
    <s v="FM"/>
    <n v="982998"/>
    <n v="1709.22"/>
    <n v="1.7387827849090232"/>
    <n v="4.0948201318822625E-2"/>
    <n v="4.246298320580344E-2"/>
    <n v="40252"/>
  </r>
  <r>
    <x v="1"/>
    <x v="2"/>
    <s v="05"/>
    <x v="60"/>
    <x v="4"/>
    <s v="PG_Android"/>
    <n v="18197995"/>
    <n v="6835.93"/>
    <n v="0.37564193198206725"/>
    <n v="6.6926054216412305E-3"/>
    <n v="5.6127906594850237E-2"/>
    <n v="121792"/>
  </r>
  <r>
    <x v="1"/>
    <x v="2"/>
    <s v="05"/>
    <x v="60"/>
    <x v="4"/>
    <s v="PG_IOS"/>
    <n v="5470527"/>
    <n v="5801.2999999999993"/>
    <n v="1.0604645585333916"/>
    <n v="1.3115189816264503E-2"/>
    <n v="8.0857736211967041E-2"/>
    <n v="71747"/>
  </r>
  <r>
    <x v="0"/>
    <x v="1"/>
    <s v="05"/>
    <x v="60"/>
    <x v="5"/>
    <s v="BD_结果页"/>
    <n v="3003847"/>
    <n v="3979.88"/>
    <n v="1.32"/>
    <n v="9.1999999999999998E-3"/>
    <m/>
    <n v="27610"/>
  </r>
  <r>
    <x v="0"/>
    <x v="1"/>
    <s v="05"/>
    <x v="60"/>
    <x v="5"/>
    <s v="CMS_结果页"/>
    <n v="472567"/>
    <n v="392.86"/>
    <n v="0.83"/>
    <n v="1.0200000000000001E-2"/>
    <m/>
    <n v="4843"/>
  </r>
  <r>
    <x v="1"/>
    <x v="2"/>
    <s v="05"/>
    <x v="59"/>
    <x v="2"/>
    <s v="BD_首页"/>
    <n v="796041"/>
    <n v="181"/>
    <n v="0.22800000000000001"/>
    <m/>
    <m/>
    <m/>
  </r>
  <r>
    <x v="1"/>
    <x v="2"/>
    <s v="05"/>
    <x v="59"/>
    <x v="2"/>
    <s v="PG_Android"/>
    <n v="50762223"/>
    <n v="2840"/>
    <n v="5.6000000000000001E-2"/>
    <m/>
    <m/>
    <m/>
  </r>
  <r>
    <x v="1"/>
    <x v="2"/>
    <s v="05"/>
    <x v="59"/>
    <x v="2"/>
    <s v="PG_IOS"/>
    <n v="2430994"/>
    <n v="1803"/>
    <n v="0.74199999999999999"/>
    <m/>
    <m/>
    <m/>
  </r>
  <r>
    <x v="0"/>
    <x v="1"/>
    <s v="05"/>
    <x v="59"/>
    <x v="3"/>
    <s v="BD_结果页"/>
    <n v="221578"/>
    <n v="544.81000000000006"/>
    <n v="2.4587729828773619"/>
    <n v="4.1263121790069412E-2"/>
    <m/>
    <n v="9143"/>
  </r>
  <r>
    <x v="0"/>
    <x v="1"/>
    <s v="05"/>
    <x v="59"/>
    <x v="3"/>
    <s v="CM_结果页"/>
    <n v="2245309"/>
    <n v="4191.1900000000005"/>
    <n v="1.8666428540570588"/>
    <n v="1.2779087421820337E-2"/>
    <m/>
    <n v="28693"/>
  </r>
  <r>
    <x v="0"/>
    <x v="1"/>
    <s v="05"/>
    <x v="59"/>
    <x v="3"/>
    <s v="CMS_结果页"/>
    <n v="614500"/>
    <n v="2478.9700000000003"/>
    <n v="4.0341253051261194"/>
    <n v="3.7262815296989424E-2"/>
    <m/>
    <n v="22898"/>
  </r>
  <r>
    <x v="0"/>
    <x v="2"/>
    <s v="05"/>
    <x v="59"/>
    <x v="4"/>
    <s v="BD_结果页"/>
    <n v="5319983"/>
    <n v="7667.3"/>
    <n v="1.4412264099340166"/>
    <n v="1.541207932431363E-2"/>
    <n v="9.3512781734803402E-2"/>
    <n v="81992"/>
  </r>
  <r>
    <x v="2"/>
    <x v="2"/>
    <s v="05"/>
    <x v="59"/>
    <x v="4"/>
    <s v="BD_充电屏保"/>
    <n v="27369291"/>
    <n v="24493.71"/>
    <n v="0.89493403391414117"/>
    <n v="1.1515716647537564E-2"/>
    <n v="7.7714141577589727E-2"/>
    <n v="315177"/>
  </r>
  <r>
    <x v="1"/>
    <x v="2"/>
    <s v="05"/>
    <x v="59"/>
    <x v="4"/>
    <s v="BD_首页"/>
    <n v="2892375"/>
    <n v="2401.59"/>
    <n v="0.83031764553351484"/>
    <n v="1.0337179653399023E-2"/>
    <n v="8.0323422188033053E-2"/>
    <n v="29899"/>
  </r>
  <r>
    <x v="1"/>
    <x v="2"/>
    <s v="05"/>
    <x v="59"/>
    <x v="4"/>
    <s v="CM launcher"/>
    <n v="277694"/>
    <n v="1411.53"/>
    <n v="5.0830410451792263"/>
    <n v="2.5650536201718439E-2"/>
    <n v="0.19816509897515092"/>
    <n v="7123"/>
  </r>
  <r>
    <x v="3"/>
    <x v="2"/>
    <s v="05"/>
    <x v="59"/>
    <x v="4"/>
    <s v="CM_AppLock"/>
    <n v="85701572"/>
    <n v="64983.26"/>
    <n v="0.75825050210280853"/>
    <n v="1.2460284859185548E-2"/>
    <n v="6.0853384226110765E-2"/>
    <n v="1067866"/>
  </r>
  <r>
    <x v="0"/>
    <x v="2"/>
    <s v="05"/>
    <x v="59"/>
    <x v="4"/>
    <s v="CM_结果页"/>
    <n v="24331082"/>
    <n v="28672.359999999997"/>
    <n v="1.1784251929281235"/>
    <n v="1.1709302529168247E-2"/>
    <n v="0.10064008424008423"/>
    <n v="284900"/>
  </r>
  <r>
    <x v="2"/>
    <x v="2"/>
    <s v="05"/>
    <x v="59"/>
    <x v="4"/>
    <s v="CM_充电屏保"/>
    <n v="106392037"/>
    <n v="75232.83"/>
    <n v="0.70712839157314"/>
    <n v="1.1196035282226995E-2"/>
    <n v="6.3158821292360695E-2"/>
    <n v="1191169"/>
  </r>
  <r>
    <x v="1"/>
    <x v="2"/>
    <s v="05"/>
    <x v="59"/>
    <x v="4"/>
    <s v="CM_卸载页"/>
    <n v="593086"/>
    <n v="944.54"/>
    <n v="1.5925852237280933"/>
    <n v="1.7162772346674848E-2"/>
    <n v="9.2793005206798312E-2"/>
    <n v="10179"/>
  </r>
  <r>
    <x v="1"/>
    <x v="2"/>
    <s v="05"/>
    <x v="59"/>
    <x v="4"/>
    <s v="CM_游戏盒子"/>
    <n v="731638"/>
    <n v="3963.12"/>
    <n v="5.4167771493552825"/>
    <n v="2.2815928095588255E-2"/>
    <n v="0.23741208889953871"/>
    <n v="16693"/>
  </r>
  <r>
    <x v="1"/>
    <x v="2"/>
    <s v="05"/>
    <x v="59"/>
    <x v="4"/>
    <s v="CMB"/>
    <n v="2384876"/>
    <n v="1367.59"/>
    <n v="0.57344281212104953"/>
    <n v="4.951200817149403E-3"/>
    <n v="0.11581893631436313"/>
    <n v="11808"/>
  </r>
  <r>
    <x v="3"/>
    <x v="2"/>
    <s v="05"/>
    <x v="59"/>
    <x v="4"/>
    <s v="CMS_AppLock"/>
    <n v="249449277"/>
    <n v="171302.72"/>
    <n v="0.68672365805253466"/>
    <n v="1.0196349456647253E-2"/>
    <n v="6.7349953134927379E-2"/>
    <n v="2543472"/>
  </r>
  <r>
    <x v="0"/>
    <x v="2"/>
    <s v="05"/>
    <x v="59"/>
    <x v="4"/>
    <s v="CMS_结果页"/>
    <n v="12817865"/>
    <n v="40164.68"/>
    <n v="3.1334922001440959"/>
    <n v="2.2930729883642868E-2"/>
    <n v="0.13665034719977681"/>
    <n v="293923"/>
  </r>
  <r>
    <x v="2"/>
    <x v="2"/>
    <s v="05"/>
    <x v="59"/>
    <x v="4"/>
    <s v="CMS_充电屏保"/>
    <n v="24281323"/>
    <n v="16227.24"/>
    <n v="0.6683013112588635"/>
    <n v="1.195103742905607E-2"/>
    <n v="5.5919941279244073E-2"/>
    <n v="290187"/>
  </r>
  <r>
    <x v="1"/>
    <x v="2"/>
    <s v="05"/>
    <x v="59"/>
    <x v="4"/>
    <s v="FM"/>
    <n v="975636"/>
    <n v="1709.62"/>
    <n v="1.7523133627705414"/>
    <n v="4.1203891615315548E-2"/>
    <n v="4.2527860696517407E-2"/>
    <n v="40200"/>
  </r>
  <r>
    <x v="1"/>
    <x v="2"/>
    <s v="05"/>
    <x v="59"/>
    <x v="4"/>
    <s v="PG_Android"/>
    <n v="18863760"/>
    <n v="6885.82"/>
    <n v="0.36502902920732666"/>
    <n v="6.5518221181779246E-3"/>
    <n v="5.5714123891514013E-2"/>
    <n v="123592"/>
  </r>
  <r>
    <x v="1"/>
    <x v="2"/>
    <s v="05"/>
    <x v="59"/>
    <x v="4"/>
    <s v="PG_IOS"/>
    <n v="5565089"/>
    <n v="6163.77"/>
    <n v="1.1075779740449794"/>
    <n v="1.2768349257307476E-2"/>
    <n v="8.6744022404548468E-2"/>
    <n v="71057"/>
  </r>
  <r>
    <x v="0"/>
    <x v="1"/>
    <s v="05"/>
    <x v="59"/>
    <x v="5"/>
    <s v="BD_结果页"/>
    <n v="3025811"/>
    <n v="4047.19"/>
    <n v="1.34"/>
    <n v="9.300000000000001E-3"/>
    <m/>
    <n v="28177"/>
  </r>
  <r>
    <x v="0"/>
    <x v="1"/>
    <s v="05"/>
    <x v="59"/>
    <x v="5"/>
    <s v="CMS_结果页"/>
    <n v="496221"/>
    <n v="415.49"/>
    <n v="0.84"/>
    <n v="1.0500000000000001E-2"/>
    <m/>
    <n v="5227"/>
  </r>
  <r>
    <x v="1"/>
    <x v="2"/>
    <s v="05"/>
    <x v="58"/>
    <x v="2"/>
    <s v="BD_首页"/>
    <n v="805301"/>
    <n v="209"/>
    <n v="0.26"/>
    <m/>
    <m/>
    <m/>
  </r>
  <r>
    <x v="1"/>
    <x v="2"/>
    <s v="05"/>
    <x v="58"/>
    <x v="2"/>
    <s v="PG_Android"/>
    <n v="45104584"/>
    <n v="2729"/>
    <n v="6.0999999999999999E-2"/>
    <m/>
    <m/>
    <m/>
  </r>
  <r>
    <x v="1"/>
    <x v="2"/>
    <s v="05"/>
    <x v="58"/>
    <x v="2"/>
    <s v="PG_IOS"/>
    <n v="2223115"/>
    <n v="1720"/>
    <n v="0.77400000000000002"/>
    <m/>
    <m/>
    <m/>
  </r>
  <r>
    <x v="0"/>
    <x v="1"/>
    <s v="05"/>
    <x v="58"/>
    <x v="3"/>
    <s v="BD_结果页"/>
    <n v="231391"/>
    <n v="580.31999999999994"/>
    <n v="2.5079627124650479"/>
    <n v="4.0053416079277065E-2"/>
    <m/>
    <n v="9268"/>
  </r>
  <r>
    <x v="0"/>
    <x v="1"/>
    <s v="05"/>
    <x v="58"/>
    <x v="3"/>
    <s v="CM_结果页"/>
    <n v="2297646"/>
    <n v="4243.62"/>
    <n v="1.8469424793897755"/>
    <n v="1.2575479425464149E-2"/>
    <m/>
    <n v="28894"/>
  </r>
  <r>
    <x v="0"/>
    <x v="1"/>
    <s v="05"/>
    <x v="58"/>
    <x v="3"/>
    <s v="CMS_结果页"/>
    <n v="684004"/>
    <n v="2636.03"/>
    <n v="3.8538224922661271"/>
    <n v="3.5967625920316257E-2"/>
    <m/>
    <n v="24602"/>
  </r>
  <r>
    <x v="0"/>
    <x v="2"/>
    <s v="05"/>
    <x v="58"/>
    <x v="4"/>
    <s v="BD_结果页"/>
    <n v="5425642"/>
    <n v="7409.85"/>
    <n v="1.365709348313066"/>
    <n v="1.4945696748882437E-2"/>
    <n v="9.137809840917499E-2"/>
    <n v="81090"/>
  </r>
  <r>
    <x v="2"/>
    <x v="2"/>
    <s v="05"/>
    <x v="58"/>
    <x v="4"/>
    <s v="BD_充电屏保"/>
    <n v="29164269"/>
    <n v="25050.74"/>
    <n v="0.85895312514090449"/>
    <n v="1.1121519966778527E-2"/>
    <n v="7.7233429217113569E-2"/>
    <n v="324351"/>
  </r>
  <r>
    <x v="1"/>
    <x v="2"/>
    <s v="05"/>
    <x v="58"/>
    <x v="4"/>
    <s v="BD_首页"/>
    <n v="2952563"/>
    <n v="2341.9"/>
    <n v="0.79317528533684123"/>
    <n v="1.0064814874398954E-2"/>
    <n v="7.8806743614765959E-2"/>
    <n v="29717"/>
  </r>
  <r>
    <x v="1"/>
    <x v="2"/>
    <s v="05"/>
    <x v="58"/>
    <x v="4"/>
    <s v="CM launcher"/>
    <n v="271317"/>
    <n v="1169.8399999999999"/>
    <n v="4.3117091815109267"/>
    <n v="2.5475735025818506E-2"/>
    <n v="0.16924768518518518"/>
    <n v="6912"/>
  </r>
  <r>
    <x v="3"/>
    <x v="2"/>
    <s v="05"/>
    <x v="58"/>
    <x v="4"/>
    <s v="CM_AppLock"/>
    <n v="91005317"/>
    <n v="65417.33"/>
    <n v="0.71882975804589533"/>
    <n v="1.1973882800715919E-2"/>
    <n v="6.003313795612869E-2"/>
    <n v="1089687"/>
  </r>
  <r>
    <x v="0"/>
    <x v="2"/>
    <s v="05"/>
    <x v="58"/>
    <x v="4"/>
    <s v="CM_结果页"/>
    <n v="24443084"/>
    <n v="28480.240000000002"/>
    <n v="1.1651655740331295"/>
    <n v="1.1288060050032966E-2"/>
    <n v="0.10322106445825707"/>
    <n v="275915"/>
  </r>
  <r>
    <x v="2"/>
    <x v="2"/>
    <s v="05"/>
    <x v="58"/>
    <x v="4"/>
    <s v="CM_充电屏保"/>
    <n v="112031022"/>
    <n v="75253.27"/>
    <n v="0.67171814249806627"/>
    <n v="1.0898276015013055E-2"/>
    <n v="6.1635266125828765E-2"/>
    <n v="1220945"/>
  </r>
  <r>
    <x v="1"/>
    <x v="2"/>
    <s v="05"/>
    <x v="58"/>
    <x v="4"/>
    <s v="CM_卸载页"/>
    <n v="593697"/>
    <n v="933.51"/>
    <n v="1.5723677229293731"/>
    <n v="1.6929511181629688E-2"/>
    <n v="9.287732563923988E-2"/>
    <n v="10051"/>
  </r>
  <r>
    <x v="1"/>
    <x v="2"/>
    <s v="05"/>
    <x v="58"/>
    <x v="4"/>
    <s v="CM_游戏盒子"/>
    <n v="689006"/>
    <n v="3383.43"/>
    <n v="4.9105958438678332"/>
    <n v="2.2578903521885151E-2"/>
    <n v="0.21748601915536414"/>
    <n v="15557"/>
  </r>
  <r>
    <x v="1"/>
    <x v="2"/>
    <s v="05"/>
    <x v="58"/>
    <x v="4"/>
    <s v="CMB"/>
    <n v="2467191"/>
    <n v="1322.03"/>
    <n v="0.53584420500885421"/>
    <n v="4.7584479677495583E-3"/>
    <n v="0.11260902896081772"/>
    <n v="11740"/>
  </r>
  <r>
    <x v="3"/>
    <x v="2"/>
    <s v="05"/>
    <x v="58"/>
    <x v="4"/>
    <s v="CMS_AppLock"/>
    <n v="265832796"/>
    <n v="172731.57"/>
    <n v="0.64977524443598"/>
    <n v="9.8462192753673624E-3"/>
    <n v="6.5992359733603109E-2"/>
    <n v="2617448"/>
  </r>
  <r>
    <x v="0"/>
    <x v="2"/>
    <s v="05"/>
    <x v="58"/>
    <x v="4"/>
    <s v="CMS_结果页"/>
    <n v="13039625"/>
    <n v="40605.410000000003"/>
    <n v="3.1140013612354651"/>
    <n v="2.2849353413154135E-2"/>
    <n v="0.13628400353082931"/>
    <n v="297947"/>
  </r>
  <r>
    <x v="2"/>
    <x v="2"/>
    <s v="05"/>
    <x v="58"/>
    <x v="4"/>
    <s v="CMS_充电屏保"/>
    <n v="25922835"/>
    <n v="16852.09"/>
    <n v="0.65008668997816021"/>
    <n v="1.1619369563552752E-2"/>
    <n v="5.5948533732615775E-2"/>
    <n v="301207"/>
  </r>
  <r>
    <x v="1"/>
    <x v="2"/>
    <s v="05"/>
    <x v="58"/>
    <x v="4"/>
    <s v="FM"/>
    <n v="988640"/>
    <n v="1638.11"/>
    <n v="1.6569327561094027"/>
    <n v="4.0170335005664345E-2"/>
    <n v="4.1247670846552849E-2"/>
    <n v="39714"/>
  </r>
  <r>
    <x v="1"/>
    <x v="2"/>
    <s v="05"/>
    <x v="58"/>
    <x v="4"/>
    <s v="PG_Android"/>
    <n v="17648754"/>
    <n v="6260.4100000000008"/>
    <n v="0.3547224920240829"/>
    <n v="6.4658388915160812E-3"/>
    <n v="5.4861016176805659E-2"/>
    <n v="114114"/>
  </r>
  <r>
    <x v="1"/>
    <x v="2"/>
    <s v="05"/>
    <x v="58"/>
    <x v="4"/>
    <s v="PG_IOS"/>
    <n v="5107183"/>
    <n v="5628.31"/>
    <n v="1.1020380511135004"/>
    <n v="1.2399594845142616E-2"/>
    <n v="8.8876940325611511E-2"/>
    <n v="63327"/>
  </r>
  <r>
    <x v="0"/>
    <x v="1"/>
    <s v="05"/>
    <x v="58"/>
    <x v="5"/>
    <s v="BD_结果页"/>
    <n v="2949295"/>
    <n v="3683.74"/>
    <n v="1.25"/>
    <n v="0.9"/>
    <m/>
    <n v="26503"/>
  </r>
  <r>
    <x v="0"/>
    <x v="1"/>
    <s v="05"/>
    <x v="58"/>
    <x v="5"/>
    <s v="CMS_结果页"/>
    <n v="303471"/>
    <n v="333.51"/>
    <n v="1.1000000000000001"/>
    <n v="1.04E-2"/>
    <m/>
    <n v="3154"/>
  </r>
  <r>
    <x v="1"/>
    <x v="2"/>
    <s v="05"/>
    <x v="57"/>
    <x v="2"/>
    <s v="BD_首页"/>
    <n v="804613"/>
    <n v="208"/>
    <n v="0.25800000000000001"/>
    <m/>
    <m/>
    <m/>
  </r>
  <r>
    <x v="1"/>
    <x v="2"/>
    <s v="05"/>
    <x v="57"/>
    <x v="2"/>
    <s v="PG_Android"/>
    <n v="41080804"/>
    <n v="2510"/>
    <n v="6.0999999999999999E-2"/>
    <m/>
    <m/>
    <m/>
  </r>
  <r>
    <x v="1"/>
    <x v="2"/>
    <s v="05"/>
    <x v="57"/>
    <x v="2"/>
    <s v="PG_IOS"/>
    <n v="1936250"/>
    <n v="1484"/>
    <n v="0.76600000000000001"/>
    <m/>
    <m/>
    <m/>
  </r>
  <r>
    <x v="0"/>
    <x v="1"/>
    <s v="05"/>
    <x v="57"/>
    <x v="3"/>
    <s v="BD_结果页"/>
    <n v="238962"/>
    <n v="583.32999999999993"/>
    <n v="2.4410994216653688"/>
    <n v="3.8633757668583291E-2"/>
    <m/>
    <n v="9232"/>
  </r>
  <r>
    <x v="0"/>
    <x v="1"/>
    <s v="05"/>
    <x v="57"/>
    <x v="3"/>
    <s v="CM_结果页"/>
    <n v="2504091"/>
    <n v="4742.3999999999996"/>
    <n v="1.8938608860460742"/>
    <n v="1.2368560088271552E-2"/>
    <m/>
    <n v="30972"/>
  </r>
  <r>
    <x v="0"/>
    <x v="1"/>
    <s v="05"/>
    <x v="57"/>
    <x v="3"/>
    <s v="CMS_结果页"/>
    <n v="715433"/>
    <n v="2704.15"/>
    <n v="3.7797389832451116"/>
    <n v="3.4523148918207576E-2"/>
    <m/>
    <n v="24699"/>
  </r>
  <r>
    <x v="0"/>
    <x v="2"/>
    <s v="05"/>
    <x v="57"/>
    <x v="4"/>
    <s v="BD_结果页"/>
    <n v="5430281"/>
    <n v="7183.01"/>
    <n v="1.3227694846730769"/>
    <n v="1.478302872355961E-2"/>
    <n v="8.9478922716627635E-2"/>
    <n v="80276"/>
  </r>
  <r>
    <x v="2"/>
    <x v="2"/>
    <s v="05"/>
    <x v="57"/>
    <x v="4"/>
    <s v="BD_充电屏保"/>
    <n v="29797930"/>
    <n v="26377.68"/>
    <n v="0.88521853699233466"/>
    <n v="1.104033065384072E-2"/>
    <n v="8.0180437049173353E-2"/>
    <n v="328979"/>
  </r>
  <r>
    <x v="1"/>
    <x v="2"/>
    <s v="05"/>
    <x v="57"/>
    <x v="4"/>
    <s v="BD_首页"/>
    <n v="3035151"/>
    <n v="2434.64"/>
    <n v="0.80214789972558198"/>
    <n v="1.0255173465834155E-2"/>
    <n v="7.8218852406348391E-2"/>
    <n v="31126"/>
  </r>
  <r>
    <x v="1"/>
    <x v="2"/>
    <s v="05"/>
    <x v="57"/>
    <x v="4"/>
    <s v="CM launcher"/>
    <n v="269618"/>
    <n v="1157.22"/>
    <n v="4.2920724877419163"/>
    <n v="2.6177777448093228E-2"/>
    <n v="0.16395862850665913"/>
    <n v="7058"/>
  </r>
  <r>
    <x v="3"/>
    <x v="2"/>
    <s v="05"/>
    <x v="57"/>
    <x v="4"/>
    <s v="CM_AppLock"/>
    <n v="95367830"/>
    <n v="71332.399999999994"/>
    <n v="0.74797130227247488"/>
    <n v="1.178150955096703E-2"/>
    <n v="6.3486881628940423E-2"/>
    <n v="1123577"/>
  </r>
  <r>
    <x v="0"/>
    <x v="2"/>
    <s v="05"/>
    <x v="57"/>
    <x v="4"/>
    <s v="CM_结果页"/>
    <n v="23396492"/>
    <n v="26118.739999999998"/>
    <n v="1.1163528275948376"/>
    <n v="1.162567448145645E-2"/>
    <n v="9.6024779411764696E-2"/>
    <n v="272000"/>
  </r>
  <r>
    <x v="2"/>
    <x v="2"/>
    <s v="05"/>
    <x v="57"/>
    <x v="4"/>
    <s v="CM_充电屏保"/>
    <n v="116612326"/>
    <n v="80271.97"/>
    <n v="0.68836608232992458"/>
    <n v="1.0707916073983465E-2"/>
    <n v="6.4285718861993718E-2"/>
    <n v="1248675"/>
  </r>
  <r>
    <x v="1"/>
    <x v="2"/>
    <s v="05"/>
    <x v="57"/>
    <x v="4"/>
    <s v="CM_卸载页"/>
    <n v="609313"/>
    <n v="975.73"/>
    <n v="1.6013608769220418"/>
    <n v="1.7063479689420707E-2"/>
    <n v="9.3847263633740505E-2"/>
    <n v="10397"/>
  </r>
  <r>
    <x v="1"/>
    <x v="2"/>
    <s v="05"/>
    <x v="57"/>
    <x v="4"/>
    <s v="CM_游戏盒子"/>
    <n v="669685"/>
    <n v="3147.48"/>
    <n v="4.6999410170453269"/>
    <n v="2.2406056578839303E-2"/>
    <n v="0.20976207930689769"/>
    <n v="15005"/>
  </r>
  <r>
    <x v="1"/>
    <x v="2"/>
    <s v="05"/>
    <x v="57"/>
    <x v="4"/>
    <s v="CMB"/>
    <n v="2489699"/>
    <n v="1473.03"/>
    <n v="0.59164983397591431"/>
    <n v="4.8274911947187192E-3"/>
    <n v="0.12255844912222315"/>
    <n v="12019"/>
  </r>
  <r>
    <x v="3"/>
    <x v="2"/>
    <s v="05"/>
    <x v="57"/>
    <x v="4"/>
    <s v="CMS_AppLock"/>
    <n v="281361180"/>
    <n v="185460.25"/>
    <n v="0.65915365438828488"/>
    <n v="9.6442835504172968E-3"/>
    <n v="6.8346565189880179E-2"/>
    <n v="2713527"/>
  </r>
  <r>
    <x v="0"/>
    <x v="2"/>
    <s v="05"/>
    <x v="57"/>
    <x v="4"/>
    <s v="CMS_结果页"/>
    <n v="12872505"/>
    <n v="38550.050000000003"/>
    <n v="2.9947589843624067"/>
    <n v="2.2323937726184608E-2"/>
    <n v="0.1341501226662955"/>
    <n v="287365"/>
  </r>
  <r>
    <x v="2"/>
    <x v="2"/>
    <s v="05"/>
    <x v="57"/>
    <x v="4"/>
    <s v="CMS_充电屏保"/>
    <n v="27404989"/>
    <n v="17830.61"/>
    <n v="0.65063372220291715"/>
    <n v="1.1491520759231101E-2"/>
    <n v="5.6618591728189255E-2"/>
    <n v="314925"/>
  </r>
  <r>
    <x v="1"/>
    <x v="2"/>
    <s v="05"/>
    <x v="57"/>
    <x v="4"/>
    <s v="FM"/>
    <n v="978733"/>
    <n v="1464.47"/>
    <n v="1.4962916341841952"/>
    <n v="3.9609372525499807E-2"/>
    <n v="3.7776201408414374E-2"/>
    <n v="38767"/>
  </r>
  <r>
    <x v="1"/>
    <x v="2"/>
    <s v="05"/>
    <x v="57"/>
    <x v="4"/>
    <s v="PG_Android"/>
    <n v="17096566"/>
    <n v="5575.6500000000005"/>
    <n v="0.32612689589242666"/>
    <n v="6.3995892508472169E-3"/>
    <n v="5.0960598111707237E-2"/>
    <n v="109411"/>
  </r>
  <r>
    <x v="1"/>
    <x v="2"/>
    <s v="05"/>
    <x v="57"/>
    <x v="4"/>
    <s v="PG_IOS"/>
    <n v="4588135"/>
    <n v="4856.08"/>
    <n v="1.0583995457849431"/>
    <n v="1.2452772204828324E-2"/>
    <n v="8.4993086549400534E-2"/>
    <n v="57135"/>
  </r>
  <r>
    <x v="0"/>
    <x v="1"/>
    <s v="05"/>
    <x v="57"/>
    <x v="5"/>
    <s v="BD_结果页"/>
    <n v="3233838"/>
    <n v="3488.42"/>
    <n v="1.08"/>
    <n v="8.8000000000000005E-3"/>
    <m/>
    <n v="28499"/>
  </r>
  <r>
    <x v="0"/>
    <x v="1"/>
    <s v="05"/>
    <x v="57"/>
    <x v="5"/>
    <s v="CMS_结果页"/>
    <n v="168571"/>
    <n v="196.04"/>
    <n v="1.1599999999999999"/>
    <n v="1.2E-2"/>
    <m/>
    <n v="2026"/>
  </r>
  <r>
    <x v="1"/>
    <x v="2"/>
    <s v="05"/>
    <x v="56"/>
    <x v="2"/>
    <s v="BD_首页"/>
    <n v="804462"/>
    <n v="205"/>
    <n v="0.255"/>
    <m/>
    <m/>
    <m/>
  </r>
  <r>
    <x v="1"/>
    <x v="2"/>
    <s v="05"/>
    <x v="56"/>
    <x v="2"/>
    <s v="PG_Android"/>
    <n v="41446481"/>
    <n v="2538"/>
    <n v="6.0999999999999999E-2"/>
    <m/>
    <m/>
    <m/>
  </r>
  <r>
    <x v="1"/>
    <x v="2"/>
    <s v="05"/>
    <x v="56"/>
    <x v="2"/>
    <s v="PG_IOS"/>
    <n v="1920503"/>
    <n v="1426"/>
    <n v="0.74199999999999999"/>
    <m/>
    <m/>
    <m/>
  </r>
  <r>
    <x v="0"/>
    <x v="1"/>
    <s v="05"/>
    <x v="56"/>
    <x v="3"/>
    <s v="BD_结果页"/>
    <n v="248048"/>
    <n v="586.5"/>
    <n v="2.3644617170870155"/>
    <n v="3.812165387344385E-2"/>
    <m/>
    <n v="9456"/>
  </r>
  <r>
    <x v="0"/>
    <x v="1"/>
    <s v="05"/>
    <x v="56"/>
    <x v="3"/>
    <s v="CM_结果页"/>
    <n v="2756288"/>
    <n v="5180.0200000000004"/>
    <n v="1.8793464253372651"/>
    <n v="1.2014709638470291E-2"/>
    <m/>
    <n v="33116"/>
  </r>
  <r>
    <x v="0"/>
    <x v="1"/>
    <s v="05"/>
    <x v="56"/>
    <x v="3"/>
    <s v="CMS_结果页"/>
    <n v="671650"/>
    <n v="2518.6"/>
    <n v="3.7498697238144869"/>
    <n v="3.3213727387776372E-2"/>
    <m/>
    <n v="22308"/>
  </r>
  <r>
    <x v="0"/>
    <x v="2"/>
    <s v="05"/>
    <x v="56"/>
    <x v="4"/>
    <s v="BD_结果页"/>
    <n v="5243383"/>
    <n v="6900.47"/>
    <n v="1.3160339422086846"/>
    <n v="1.4945122261715385E-2"/>
    <n v="8.8057756849533583E-2"/>
    <n v="78363"/>
  </r>
  <r>
    <x v="2"/>
    <x v="2"/>
    <s v="05"/>
    <x v="56"/>
    <x v="4"/>
    <s v="BD_充电屏保"/>
    <n v="30380052"/>
    <n v="27904.73"/>
    <n v="0.91852146928517442"/>
    <n v="1.0895669303001851E-2"/>
    <n v="8.4301518680648072E-2"/>
    <n v="331011"/>
  </r>
  <r>
    <x v="1"/>
    <x v="2"/>
    <s v="05"/>
    <x v="56"/>
    <x v="4"/>
    <s v="BD_首页"/>
    <n v="3051340"/>
    <n v="2489.21"/>
    <n v="0.81577601971592806"/>
    <n v="1.0342996847286765E-2"/>
    <n v="7.8872306717363755E-2"/>
    <n v="31560"/>
  </r>
  <r>
    <x v="1"/>
    <x v="2"/>
    <s v="05"/>
    <x v="56"/>
    <x v="4"/>
    <s v="CM launcher"/>
    <n v="252978"/>
    <n v="1168.97"/>
    <n v="4.6208365944864767"/>
    <n v="2.6974677639952881E-2"/>
    <n v="0.17130275498241501"/>
    <n v="6824"/>
  </r>
  <r>
    <x v="3"/>
    <x v="2"/>
    <s v="05"/>
    <x v="56"/>
    <x v="4"/>
    <s v="CM_AppLock"/>
    <n v="98174325"/>
    <n v="76441.84"/>
    <n v="0.77863372118932317"/>
    <n v="1.1731753694257639E-2"/>
    <n v="6.6369763760932204E-2"/>
    <n v="1151757"/>
  </r>
  <r>
    <x v="0"/>
    <x v="2"/>
    <s v="05"/>
    <x v="56"/>
    <x v="4"/>
    <s v="CM_结果页"/>
    <n v="22308345"/>
    <n v="26016.04"/>
    <n v="1.1662021543955861"/>
    <n v="1.505884905401992E-2"/>
    <n v="7.7442980549982443E-2"/>
    <n v="335938"/>
  </r>
  <r>
    <x v="2"/>
    <x v="2"/>
    <s v="05"/>
    <x v="56"/>
    <x v="4"/>
    <s v="CM_充电屏保"/>
    <n v="119719478"/>
    <n v="85361.77"/>
    <n v="0.71301488634957133"/>
    <n v="1.0636907387785303E-2"/>
    <n v="6.7032160792181841E-2"/>
    <n v="1273445"/>
  </r>
  <r>
    <x v="1"/>
    <x v="2"/>
    <s v="05"/>
    <x v="56"/>
    <x v="4"/>
    <s v="CM_卸载页"/>
    <n v="573511"/>
    <n v="885.32"/>
    <n v="1.5436844280231765"/>
    <n v="1.7929908929384092E-2"/>
    <n v="8.6095497422931058E-2"/>
    <n v="10283"/>
  </r>
  <r>
    <x v="1"/>
    <x v="2"/>
    <s v="05"/>
    <x v="56"/>
    <x v="4"/>
    <s v="CM_游戏盒子"/>
    <n v="675111"/>
    <n v="2999.93"/>
    <n v="4.4436100137606998"/>
    <n v="2.1963795583244829E-2"/>
    <n v="0.20231521445913137"/>
    <n v="14828"/>
  </r>
  <r>
    <x v="1"/>
    <x v="2"/>
    <s v="05"/>
    <x v="56"/>
    <x v="4"/>
    <s v="CMB"/>
    <n v="2477067"/>
    <n v="1413.09"/>
    <n v="0.57046902647364806"/>
    <n v="4.9522277758332735E-3"/>
    <n v="0.11519442406456346"/>
    <n v="12267"/>
  </r>
  <r>
    <x v="3"/>
    <x v="2"/>
    <s v="05"/>
    <x v="56"/>
    <x v="4"/>
    <s v="CMS_AppLock"/>
    <n v="287395284"/>
    <n v="189698.94"/>
    <n v="0.66006281439190218"/>
    <n v="9.6314454484924678E-3"/>
    <n v="6.8532061768072042E-2"/>
    <n v="2768032"/>
  </r>
  <r>
    <x v="0"/>
    <x v="2"/>
    <s v="05"/>
    <x v="56"/>
    <x v="4"/>
    <s v="CMS_结果页"/>
    <n v="12700128"/>
    <n v="35104.61"/>
    <n v="2.764114660891607"/>
    <n v="2.2702133395820893E-2"/>
    <n v="0.12175572280799113"/>
    <n v="288320"/>
  </r>
  <r>
    <x v="2"/>
    <x v="2"/>
    <s v="05"/>
    <x v="56"/>
    <x v="4"/>
    <s v="CMS_充电屏保"/>
    <n v="28326954"/>
    <n v="18348.22"/>
    <n v="0.64773007362528279"/>
    <n v="1.1588150282589508E-2"/>
    <n v="5.589589864039457E-2"/>
    <n v="328257"/>
  </r>
  <r>
    <x v="1"/>
    <x v="2"/>
    <s v="05"/>
    <x v="56"/>
    <x v="4"/>
    <s v="FM"/>
    <n v="965150"/>
    <n v="1525.71"/>
    <n v="1.5808009117753716"/>
    <n v="4.0645495518831266E-2"/>
    <n v="3.8892401029850365E-2"/>
    <n v="39229"/>
  </r>
  <r>
    <x v="1"/>
    <x v="2"/>
    <s v="05"/>
    <x v="56"/>
    <x v="4"/>
    <s v="PG_Android"/>
    <n v="15860271"/>
    <n v="5241.1200000000008"/>
    <n v="0.33045589195796221"/>
    <n v="6.5599131313708323E-3"/>
    <n v="5.0375040848887956E-2"/>
    <n v="104042"/>
  </r>
  <r>
    <x v="1"/>
    <x v="2"/>
    <s v="05"/>
    <x v="56"/>
    <x v="4"/>
    <s v="PG_IOS"/>
    <n v="4588953"/>
    <n v="5108.29"/>
    <n v="1.1131711307568415"/>
    <n v="1.2163994706417783E-2"/>
    <n v="9.1513615191687561E-2"/>
    <n v="55820"/>
  </r>
  <r>
    <x v="0"/>
    <x v="1"/>
    <s v="05"/>
    <x v="56"/>
    <x v="5"/>
    <s v="BD_结果页"/>
    <n v="2933640"/>
    <n v="3338.69"/>
    <n v="1.1399999999999999"/>
    <n v="9.300000000000001E-3"/>
    <m/>
    <n v="27259"/>
  </r>
  <r>
    <x v="0"/>
    <x v="1"/>
    <s v="05"/>
    <x v="56"/>
    <x v="5"/>
    <s v="CMS_结果页"/>
    <n v="329364"/>
    <n v="215.7"/>
    <n v="0.65"/>
    <n v="1.03E-2"/>
    <m/>
    <n v="3390"/>
  </r>
  <r>
    <x v="1"/>
    <x v="2"/>
    <s v="05"/>
    <x v="55"/>
    <x v="2"/>
    <s v="BD_首页"/>
    <n v="784516"/>
    <n v="199"/>
    <n v="0.253"/>
    <m/>
    <m/>
    <m/>
  </r>
  <r>
    <x v="1"/>
    <x v="2"/>
    <s v="05"/>
    <x v="55"/>
    <x v="2"/>
    <s v="PG_Android"/>
    <n v="53330141"/>
    <n v="3394"/>
    <n v="6.4000000000000001E-2"/>
    <m/>
    <m/>
    <m/>
  </r>
  <r>
    <x v="1"/>
    <x v="2"/>
    <s v="05"/>
    <x v="55"/>
    <x v="2"/>
    <s v="PG_IOS"/>
    <n v="1965334"/>
    <n v="1639"/>
    <n v="0.83399999999999996"/>
    <m/>
    <m/>
    <m/>
  </r>
  <r>
    <x v="0"/>
    <x v="1"/>
    <s v="05"/>
    <x v="55"/>
    <x v="3"/>
    <s v="BD_结果页"/>
    <n v="266235"/>
    <n v="590.93999999999994"/>
    <n v="2.2196180066482616"/>
    <n v="3.2884481754840648E-2"/>
    <m/>
    <n v="8755"/>
  </r>
  <r>
    <x v="0"/>
    <x v="1"/>
    <s v="05"/>
    <x v="55"/>
    <x v="3"/>
    <s v="CM_结果页"/>
    <n v="2709443"/>
    <n v="4833.76"/>
    <n v="1.7840419599157464"/>
    <n v="1.0674518711041346E-2"/>
    <m/>
    <n v="28922"/>
  </r>
  <r>
    <x v="0"/>
    <x v="1"/>
    <s v="05"/>
    <x v="55"/>
    <x v="3"/>
    <s v="CMS_结果页"/>
    <n v="632789"/>
    <n v="2046.65"/>
    <n v="3.2343324552101884"/>
    <n v="2.2848058357525177E-2"/>
    <m/>
    <n v="14458"/>
  </r>
  <r>
    <x v="0"/>
    <x v="2"/>
    <s v="05"/>
    <x v="55"/>
    <x v="4"/>
    <s v="BD_结果页"/>
    <n v="5363700"/>
    <n v="7489.94"/>
    <n v="1.396412923914462"/>
    <n v="1.4610996140723755E-2"/>
    <n v="9.5572739220865385E-2"/>
    <n v="78369"/>
  </r>
  <r>
    <x v="2"/>
    <x v="2"/>
    <s v="05"/>
    <x v="55"/>
    <x v="4"/>
    <s v="BD_充电屏保"/>
    <n v="31100051"/>
    <n v="29339.93"/>
    <n v="0.94340456226261493"/>
    <n v="1.0655770307257695E-2"/>
    <n v="8.8534618808370671E-2"/>
    <n v="331395"/>
  </r>
  <r>
    <x v="1"/>
    <x v="2"/>
    <s v="05"/>
    <x v="55"/>
    <x v="4"/>
    <s v="BD_首页"/>
    <n v="3104246"/>
    <n v="2539.0700000000002"/>
    <n v="0.81793453225034352"/>
    <n v="1.01132448910299E-2"/>
    <n v="8.0877556220933941E-2"/>
    <n v="31394"/>
  </r>
  <r>
    <x v="1"/>
    <x v="2"/>
    <s v="05"/>
    <x v="55"/>
    <x v="4"/>
    <s v="CM launcher"/>
    <n v="246072"/>
    <n v="1035.95"/>
    <n v="4.2099466822718554"/>
    <n v="2.7687018433629182E-2"/>
    <n v="0.15205489505357406"/>
    <n v="6813"/>
  </r>
  <r>
    <x v="3"/>
    <x v="2"/>
    <s v="05"/>
    <x v="55"/>
    <x v="4"/>
    <s v="CM_AppLock"/>
    <n v="101242080"/>
    <n v="84450.48"/>
    <n v="0.83414406341710878"/>
    <n v="1.1742241961050188E-2"/>
    <n v="7.1037887499169339E-2"/>
    <n v="1188809"/>
  </r>
  <r>
    <x v="0"/>
    <x v="2"/>
    <s v="05"/>
    <x v="55"/>
    <x v="4"/>
    <s v="CM_结果页"/>
    <n v="22142405"/>
    <n v="27844.489999999998"/>
    <n v="1.2575187744962661"/>
    <n v="1.4915181977748127E-2"/>
    <n v="8.431132629641068E-2"/>
    <n v="330258"/>
  </r>
  <r>
    <x v="2"/>
    <x v="2"/>
    <s v="05"/>
    <x v="55"/>
    <x v="4"/>
    <s v="CM_充电屏保"/>
    <n v="126831507"/>
    <n v="97904.37"/>
    <n v="0.77192467641340889"/>
    <n v="1.0778954160025868E-2"/>
    <n v="7.161406059932221E-2"/>
    <n v="1367111"/>
  </r>
  <r>
    <x v="1"/>
    <x v="2"/>
    <s v="05"/>
    <x v="55"/>
    <x v="4"/>
    <s v="CM_卸载页"/>
    <n v="564930"/>
    <n v="967.58"/>
    <n v="1.71274317172039"/>
    <n v="1.793673552475528E-2"/>
    <n v="9.5488009473995855E-2"/>
    <n v="10133"/>
  </r>
  <r>
    <x v="1"/>
    <x v="2"/>
    <s v="05"/>
    <x v="55"/>
    <x v="4"/>
    <s v="CM_游戏盒子"/>
    <n v="695800"/>
    <n v="3145.78"/>
    <n v="4.5210980166714574"/>
    <n v="2.1852543834435183E-2"/>
    <n v="0.20689115422558371"/>
    <n v="15205"/>
  </r>
  <r>
    <x v="1"/>
    <x v="2"/>
    <s v="05"/>
    <x v="55"/>
    <x v="4"/>
    <s v="CMB"/>
    <n v="2397902"/>
    <n v="1468.21"/>
    <n v="0.61228940965894352"/>
    <n v="4.8859377906186321E-3"/>
    <n v="0.12531666097644248"/>
    <n v="11716"/>
  </r>
  <r>
    <x v="3"/>
    <x v="2"/>
    <s v="05"/>
    <x v="55"/>
    <x v="4"/>
    <s v="CMS_AppLock"/>
    <n v="290309771"/>
    <n v="208878.82"/>
    <n v="0.71950323711288378"/>
    <n v="1.0190128943334808E-2"/>
    <n v="7.0607863856668743E-2"/>
    <n v="2958294"/>
  </r>
  <r>
    <x v="0"/>
    <x v="2"/>
    <s v="05"/>
    <x v="55"/>
    <x v="4"/>
    <s v="CMS_结果页"/>
    <n v="12892912"/>
    <n v="36094.239999999998"/>
    <n v="2.7995413293753963"/>
    <n v="2.2003019953909558E-2"/>
    <n v="0.12723441305964756"/>
    <n v="283683"/>
  </r>
  <r>
    <x v="2"/>
    <x v="2"/>
    <s v="05"/>
    <x v="55"/>
    <x v="4"/>
    <s v="CMS_充电屏保"/>
    <n v="29073127"/>
    <n v="19800.91"/>
    <n v="0.68107259325768432"/>
    <n v="1.149996696261809E-2"/>
    <n v="5.9223873900819526E-2"/>
    <n v="334340"/>
  </r>
  <r>
    <x v="1"/>
    <x v="2"/>
    <s v="05"/>
    <x v="55"/>
    <x v="4"/>
    <s v="FM"/>
    <n v="961815"/>
    <n v="1569.16"/>
    <n v="1.6314571929113186"/>
    <n v="4.0038884816726711E-2"/>
    <n v="4.0746819008049856E-2"/>
    <n v="38510"/>
  </r>
  <r>
    <x v="1"/>
    <x v="2"/>
    <s v="05"/>
    <x v="55"/>
    <x v="4"/>
    <s v="PG_Android"/>
    <n v="15370221"/>
    <n v="5506.19"/>
    <n v="0.35823752957098015"/>
    <n v="6.896517623266445E-3"/>
    <n v="5.1944698634918532E-2"/>
    <n v="106001"/>
  </r>
  <r>
    <x v="1"/>
    <x v="2"/>
    <s v="05"/>
    <x v="55"/>
    <x v="4"/>
    <s v="PG_IOS"/>
    <n v="4644910"/>
    <n v="5570.77"/>
    <n v="1.199327866417218"/>
    <n v="1.2213799621521191E-2"/>
    <n v="9.8194493407600655E-2"/>
    <n v="56732"/>
  </r>
  <r>
    <x v="0"/>
    <x v="1"/>
    <s v="05"/>
    <x v="55"/>
    <x v="5"/>
    <s v="BD_结果页"/>
    <n v="2989017"/>
    <n v="3660.53"/>
    <n v="1.22"/>
    <n v="9.7999999999999997E-3"/>
    <m/>
    <n v="29209"/>
  </r>
  <r>
    <x v="0"/>
    <x v="1"/>
    <s v="05"/>
    <x v="55"/>
    <x v="5"/>
    <s v="CMS_结果页"/>
    <n v="470467"/>
    <n v="273.08999999999997"/>
    <n v="0.57999999999999996"/>
    <n v="0.01"/>
    <m/>
    <n v="4716"/>
  </r>
  <r>
    <x v="1"/>
    <x v="2"/>
    <s v="05"/>
    <x v="54"/>
    <x v="2"/>
    <s v="BD_首页"/>
    <n v="806574"/>
    <n v="206"/>
    <n v="0.25600000000000001"/>
    <m/>
    <m/>
    <m/>
  </r>
  <r>
    <x v="1"/>
    <x v="2"/>
    <s v="05"/>
    <x v="54"/>
    <x v="2"/>
    <s v="PG_Android"/>
    <n v="47964998"/>
    <n v="2878"/>
    <n v="0.06"/>
    <m/>
    <m/>
    <m/>
  </r>
  <r>
    <x v="1"/>
    <x v="2"/>
    <s v="05"/>
    <x v="54"/>
    <x v="2"/>
    <s v="PG_IOS"/>
    <n v="2141368"/>
    <n v="1782"/>
    <n v="0.83199999999999996"/>
    <m/>
    <m/>
    <m/>
  </r>
  <r>
    <x v="0"/>
    <x v="1"/>
    <s v="05"/>
    <x v="54"/>
    <x v="3"/>
    <s v="BD_结果页"/>
    <n v="240252"/>
    <n v="567.37"/>
    <n v="2.3615620265388011"/>
    <n v="3.5325408321262672E-2"/>
    <m/>
    <n v="8487"/>
  </r>
  <r>
    <x v="0"/>
    <x v="1"/>
    <s v="05"/>
    <x v="54"/>
    <x v="3"/>
    <s v="CM_结果页"/>
    <n v="2423128"/>
    <n v="4576.6900000000005"/>
    <n v="1.8887528847010975"/>
    <n v="1.1661785922988797E-2"/>
    <m/>
    <n v="28258"/>
  </r>
  <r>
    <x v="0"/>
    <x v="1"/>
    <s v="05"/>
    <x v="54"/>
    <x v="3"/>
    <s v="CMS_结果页"/>
    <n v="605672"/>
    <n v="2216.5299999999997"/>
    <n v="3.6596210490166285"/>
    <n v="3.1526965090015721E-2"/>
    <m/>
    <n v="19095"/>
  </r>
  <r>
    <x v="0"/>
    <x v="2"/>
    <s v="05"/>
    <x v="54"/>
    <x v="4"/>
    <s v="BD_结果页"/>
    <n v="5332774"/>
    <n v="7490.64"/>
    <n v="1.4046423118624565"/>
    <n v="1.4748234221063933E-2"/>
    <n v="9.5241388955994363E-2"/>
    <n v="78649"/>
  </r>
  <r>
    <x v="2"/>
    <x v="2"/>
    <s v="05"/>
    <x v="54"/>
    <x v="4"/>
    <s v="BD_充电屏保"/>
    <n v="30547029"/>
    <n v="30263.67"/>
    <n v="0.99072384420756598"/>
    <n v="1.0900241722361936E-2"/>
    <n v="9.0890080187404271E-2"/>
    <n v="332970"/>
  </r>
  <r>
    <x v="1"/>
    <x v="2"/>
    <s v="05"/>
    <x v="54"/>
    <x v="4"/>
    <s v="BD_首页"/>
    <n v="3224874"/>
    <n v="2768.51"/>
    <n v="0.85848625403659184"/>
    <n v="1.0140241138103381E-2"/>
    <n v="8.4661325341732679E-2"/>
    <n v="32701"/>
  </r>
  <r>
    <x v="1"/>
    <x v="2"/>
    <s v="05"/>
    <x v="54"/>
    <x v="4"/>
    <s v="CM launcher"/>
    <n v="246323"/>
    <n v="1100.9000000000001"/>
    <n v="4.4693349788692087"/>
    <n v="2.8828002257198882E-2"/>
    <n v="0.15503450218279116"/>
    <n v="7101"/>
  </r>
  <r>
    <x v="3"/>
    <x v="2"/>
    <s v="05"/>
    <x v="54"/>
    <x v="4"/>
    <s v="CM_AppLock"/>
    <n v="102344574"/>
    <n v="91004.34"/>
    <n v="0.88919555227226799"/>
    <n v="1.2227731779898757E-2"/>
    <n v="7.2719582689409493E-2"/>
    <n v="1251442"/>
  </r>
  <r>
    <x v="0"/>
    <x v="2"/>
    <s v="05"/>
    <x v="54"/>
    <x v="4"/>
    <s v="CM_结果页"/>
    <n v="20758913"/>
    <n v="29684.940000000002"/>
    <n v="1.4299852790943344"/>
    <n v="1.5133740384190637E-2"/>
    <n v="9.4489877769289535E-2"/>
    <n v="314160"/>
  </r>
  <r>
    <x v="2"/>
    <x v="2"/>
    <s v="05"/>
    <x v="54"/>
    <x v="4"/>
    <s v="CM_充电屏保"/>
    <n v="126614956"/>
    <n v="103770.27"/>
    <n v="0.81957355811899502"/>
    <n v="1.1040567750937733E-2"/>
    <n v="7.4232917781731328E-2"/>
    <n v="1397901"/>
  </r>
  <r>
    <x v="1"/>
    <x v="2"/>
    <s v="05"/>
    <x v="54"/>
    <x v="4"/>
    <s v="CM_卸载页"/>
    <n v="565167"/>
    <n v="987.58"/>
    <n v="1.7474127116409839"/>
    <n v="1.8141540465030689E-2"/>
    <n v="9.6321076758022039E-2"/>
    <n v="10253"/>
  </r>
  <r>
    <x v="1"/>
    <x v="2"/>
    <s v="05"/>
    <x v="54"/>
    <x v="4"/>
    <s v="CM_游戏盒子"/>
    <n v="711429"/>
    <n v="3303.2"/>
    <n v="4.6430494118176231"/>
    <n v="2.2009223689222677E-2"/>
    <n v="0.21095925405543492"/>
    <n v="15658"/>
  </r>
  <r>
    <x v="1"/>
    <x v="2"/>
    <s v="05"/>
    <x v="54"/>
    <x v="4"/>
    <s v="CMB"/>
    <n v="2255639"/>
    <n v="1518.17"/>
    <n v="0.67305539583240048"/>
    <n v="5.10321022113911E-3"/>
    <n v="0.13188862826861264"/>
    <n v="11511"/>
  </r>
  <r>
    <x v="3"/>
    <x v="2"/>
    <s v="05"/>
    <x v="54"/>
    <x v="4"/>
    <s v="CMS_AppLock"/>
    <n v="293535763"/>
    <n v="237324.9"/>
    <n v="0.80850420941723544"/>
    <n v="1.0829934204644086E-2"/>
    <n v="7.4654581841368264E-2"/>
    <n v="3178973"/>
  </r>
  <r>
    <x v="0"/>
    <x v="2"/>
    <s v="05"/>
    <x v="54"/>
    <x v="4"/>
    <s v="CMS_结果页"/>
    <n v="12907219"/>
    <n v="37461.47"/>
    <n v="2.9023657226239052"/>
    <n v="2.1995443015261459E-2"/>
    <n v="0.13195304684748152"/>
    <n v="283900"/>
  </r>
  <r>
    <x v="2"/>
    <x v="2"/>
    <s v="05"/>
    <x v="54"/>
    <x v="4"/>
    <s v="CMS_充电屏保"/>
    <n v="29434686"/>
    <n v="21994.94"/>
    <n v="0.7472456135594584"/>
    <n v="1.1639329191417228E-2"/>
    <n v="6.4200058377116162E-2"/>
    <n v="342600"/>
  </r>
  <r>
    <x v="1"/>
    <x v="2"/>
    <s v="05"/>
    <x v="54"/>
    <x v="4"/>
    <s v="FM"/>
    <n v="939282"/>
    <n v="1539.4"/>
    <n v="1.6389114238322464"/>
    <n v="4.0354228016719153E-2"/>
    <n v="4.0613127902068384E-2"/>
    <n v="37904"/>
  </r>
  <r>
    <x v="1"/>
    <x v="2"/>
    <s v="05"/>
    <x v="54"/>
    <x v="4"/>
    <s v="PG_Android"/>
    <n v="14762284"/>
    <n v="5642.55"/>
    <n v="0.38222743851832142"/>
    <n v="7.2114179621527398E-3"/>
    <n v="5.3003090449665127E-2"/>
    <n v="106457"/>
  </r>
  <r>
    <x v="1"/>
    <x v="2"/>
    <s v="05"/>
    <x v="54"/>
    <x v="4"/>
    <s v="PG_IOS"/>
    <n v="4806354"/>
    <n v="5753.05"/>
    <n v="1.1969675974761742"/>
    <n v="1.2620585167051782E-2"/>
    <n v="9.4842480093638215E-2"/>
    <n v="60659"/>
  </r>
  <r>
    <x v="0"/>
    <x v="1"/>
    <s v="05"/>
    <x v="54"/>
    <x v="5"/>
    <s v="BD_结果页"/>
    <n v="2515654"/>
    <n v="3120.46"/>
    <n v="1.24"/>
    <n v="9.7999999999999997E-3"/>
    <m/>
    <n v="24574"/>
  </r>
  <r>
    <x v="0"/>
    <x v="1"/>
    <s v="05"/>
    <x v="54"/>
    <x v="5"/>
    <s v="CMS_结果页"/>
    <n v="365620"/>
    <n v="227.26"/>
    <n v="0.62"/>
    <n v="1.01E-2"/>
    <m/>
    <n v="3688"/>
  </r>
  <r>
    <x v="1"/>
    <x v="2"/>
    <s v="05"/>
    <x v="53"/>
    <x v="2"/>
    <s v="BD_首页"/>
    <n v="777433"/>
    <n v="216"/>
    <n v="0.27800000000000002"/>
    <m/>
    <m/>
    <m/>
  </r>
  <r>
    <x v="1"/>
    <x v="2"/>
    <s v="05"/>
    <x v="53"/>
    <x v="2"/>
    <s v="PG_Android"/>
    <n v="64430693"/>
    <n v="3746"/>
    <n v="5.8000000000000003E-2"/>
    <m/>
    <m/>
    <m/>
  </r>
  <r>
    <x v="1"/>
    <x v="2"/>
    <s v="05"/>
    <x v="53"/>
    <x v="2"/>
    <s v="PG_IOS"/>
    <n v="2453314"/>
    <n v="1835"/>
    <n v="0.748"/>
    <m/>
    <m/>
    <m/>
  </r>
  <r>
    <x v="0"/>
    <x v="1"/>
    <s v="05"/>
    <x v="53"/>
    <x v="3"/>
    <s v="BD_结果页"/>
    <n v="204082"/>
    <n v="508.71000000000004"/>
    <n v="2.4926745131858765"/>
    <n v="3.5294636469654354E-2"/>
    <m/>
    <n v="7203"/>
  </r>
  <r>
    <x v="0"/>
    <x v="1"/>
    <s v="05"/>
    <x v="53"/>
    <x v="3"/>
    <s v="CM_结果页"/>
    <n v="2042160"/>
    <n v="3872.69"/>
    <n v="1.8963695303012496"/>
    <n v="1.1009911074548517E-2"/>
    <m/>
    <n v="22484"/>
  </r>
  <r>
    <x v="0"/>
    <x v="1"/>
    <s v="05"/>
    <x v="53"/>
    <x v="3"/>
    <s v="CMS_结果页"/>
    <n v="565081"/>
    <n v="2105.04"/>
    <n v="3.7252004579874392"/>
    <n v="2.917103919615064E-2"/>
    <m/>
    <n v="16484"/>
  </r>
  <r>
    <x v="0"/>
    <x v="2"/>
    <s v="05"/>
    <x v="53"/>
    <x v="4"/>
    <s v="BD_结果页"/>
    <n v="5360988"/>
    <n v="7675.78"/>
    <n v="1.4317845889600946"/>
    <n v="1.5031744148653195E-2"/>
    <n v="9.5250729043866722E-2"/>
    <n v="80585"/>
  </r>
  <r>
    <x v="2"/>
    <x v="2"/>
    <s v="05"/>
    <x v="53"/>
    <x v="4"/>
    <s v="BD_充电屏保"/>
    <n v="29177650"/>
    <n v="29520.190000000002"/>
    <n v="1.0117398076952737"/>
    <n v="1.1120360961215176E-2"/>
    <n v="9.0980842368691944E-2"/>
    <n v="324466"/>
  </r>
  <r>
    <x v="1"/>
    <x v="2"/>
    <s v="05"/>
    <x v="53"/>
    <x v="4"/>
    <s v="BD_首页"/>
    <n v="3145920"/>
    <n v="2830.7599999999998"/>
    <n v="0.89981944868273811"/>
    <n v="1.0555576747024717E-2"/>
    <n v="8.5245881892372088E-2"/>
    <n v="33207"/>
  </r>
  <r>
    <x v="1"/>
    <x v="2"/>
    <s v="05"/>
    <x v="53"/>
    <x v="4"/>
    <s v="CM launcher"/>
    <n v="248662"/>
    <n v="1178.83"/>
    <n v="4.7406921845718282"/>
    <n v="2.8858450426683609E-2"/>
    <n v="0.16427396878483835"/>
    <n v="7176"/>
  </r>
  <r>
    <x v="3"/>
    <x v="2"/>
    <s v="05"/>
    <x v="53"/>
    <x v="4"/>
    <s v="CM_AppLock"/>
    <n v="102211424"/>
    <n v="92885.5"/>
    <n v="0.9087584965062222"/>
    <n v="1.2559359313886478E-2"/>
    <n v="7.2357074417119124E-2"/>
    <n v="1283710"/>
  </r>
  <r>
    <x v="0"/>
    <x v="2"/>
    <s v="05"/>
    <x v="53"/>
    <x v="4"/>
    <s v="CM_结果页"/>
    <n v="20429792"/>
    <n v="29536.27"/>
    <n v="1.4457450178641076"/>
    <n v="1.5411610651738402E-2"/>
    <n v="9.3808820540183455E-2"/>
    <n v="314856"/>
  </r>
  <r>
    <x v="2"/>
    <x v="2"/>
    <s v="05"/>
    <x v="53"/>
    <x v="4"/>
    <s v="CM_充电屏保"/>
    <n v="121491806"/>
    <n v="100378.91"/>
    <n v="0.82621958883383495"/>
    <n v="1.1305577266667701E-2"/>
    <n v="7.3080707808683434E-2"/>
    <n v="1373535"/>
  </r>
  <r>
    <x v="1"/>
    <x v="2"/>
    <s v="05"/>
    <x v="53"/>
    <x v="4"/>
    <s v="CM_卸载页"/>
    <n v="574770"/>
    <n v="984.18"/>
    <n v="1.7123023122292396"/>
    <n v="1.7968926701115228E-2"/>
    <n v="9.5292408985282726E-2"/>
    <n v="10328"/>
  </r>
  <r>
    <x v="1"/>
    <x v="2"/>
    <s v="05"/>
    <x v="53"/>
    <x v="4"/>
    <s v="CM_游戏盒子"/>
    <n v="732922"/>
    <n v="3495.77"/>
    <n v="4.769634422216825"/>
    <n v="2.2702279369428126E-2"/>
    <n v="0.21009495762966524"/>
    <n v="16639"/>
  </r>
  <r>
    <x v="1"/>
    <x v="2"/>
    <s v="05"/>
    <x v="53"/>
    <x v="4"/>
    <s v="CMB"/>
    <n v="2260584"/>
    <n v="1550.7"/>
    <n v="0.68597318215116099"/>
    <n v="5.1946753582260159E-3"/>
    <n v="0.13205313803968322"/>
    <n v="11743"/>
  </r>
  <r>
    <x v="3"/>
    <x v="2"/>
    <s v="05"/>
    <x v="53"/>
    <x v="4"/>
    <s v="CMS_AppLock"/>
    <n v="299418258"/>
    <n v="255884.44999999998"/>
    <n v="0.85460536611631732"/>
    <n v="1.0964869082900081E-2"/>
    <n v="7.7940316446558439E-2"/>
    <n v="3283082"/>
  </r>
  <r>
    <x v="0"/>
    <x v="2"/>
    <s v="05"/>
    <x v="53"/>
    <x v="4"/>
    <s v="CMS_结果页"/>
    <n v="13007420"/>
    <n v="37535.64"/>
    <n v="2.885709848686365"/>
    <n v="2.2340479510925302E-2"/>
    <n v="0.12916955731747604"/>
    <n v="290592"/>
  </r>
  <r>
    <x v="2"/>
    <x v="2"/>
    <s v="05"/>
    <x v="53"/>
    <x v="4"/>
    <s v="CMS_充电屏保"/>
    <n v="29005776"/>
    <n v="21803.91"/>
    <n v="0.75170924577229037"/>
    <n v="1.198002770206872E-2"/>
    <n v="6.2746870413537076E-2"/>
    <n v="347490"/>
  </r>
  <r>
    <x v="1"/>
    <x v="2"/>
    <s v="05"/>
    <x v="53"/>
    <x v="4"/>
    <s v="FM"/>
    <n v="959627"/>
    <n v="1654.25"/>
    <n v="1.7238468696691527"/>
    <n v="4.0235424805679709E-2"/>
    <n v="4.2844008184196217E-2"/>
    <n v="38611"/>
  </r>
  <r>
    <x v="1"/>
    <x v="2"/>
    <s v="05"/>
    <x v="53"/>
    <x v="4"/>
    <s v="PG_Android"/>
    <n v="17356313"/>
    <n v="6538.1500000000015"/>
    <n v="0.37670154945926604"/>
    <n v="6.971296265514456E-3"/>
    <n v="5.4036083837482242E-2"/>
    <n v="120996"/>
  </r>
  <r>
    <x v="1"/>
    <x v="2"/>
    <s v="05"/>
    <x v="53"/>
    <x v="4"/>
    <s v="PG_IOS"/>
    <n v="5590978"/>
    <n v="6825.28"/>
    <n v="1.2207667424196624"/>
    <n v="1.2834606038514192E-2"/>
    <n v="9.5115248474037739E-2"/>
    <n v="71758"/>
  </r>
  <r>
    <x v="0"/>
    <x v="1"/>
    <s v="05"/>
    <x v="53"/>
    <x v="5"/>
    <s v="BD_结果页"/>
    <n v="2875829"/>
    <n v="3671.01"/>
    <n v="1.28"/>
    <n v="1.01E-2"/>
    <m/>
    <n v="29164"/>
  </r>
  <r>
    <x v="0"/>
    <x v="1"/>
    <s v="05"/>
    <x v="53"/>
    <x v="5"/>
    <s v="CMS_结果页"/>
    <n v="405655"/>
    <n v="244.87"/>
    <n v="0.6"/>
    <n v="1.01E-2"/>
    <m/>
    <n v="4110"/>
  </r>
  <r>
    <x v="1"/>
    <x v="2"/>
    <s v="05"/>
    <x v="52"/>
    <x v="2"/>
    <s v="BD_首页"/>
    <n v="763879"/>
    <n v="210"/>
    <n v="0.27500000000000002"/>
    <m/>
    <m/>
    <m/>
  </r>
  <r>
    <x v="1"/>
    <x v="2"/>
    <s v="05"/>
    <x v="52"/>
    <x v="2"/>
    <s v="PG_Android"/>
    <n v="61131192"/>
    <n v="3532"/>
    <n v="5.8000000000000003E-2"/>
    <m/>
    <m/>
    <m/>
  </r>
  <r>
    <x v="1"/>
    <x v="2"/>
    <s v="05"/>
    <x v="52"/>
    <x v="2"/>
    <s v="PG_IOS"/>
    <n v="2507059"/>
    <n v="1847"/>
    <n v="0.73699999999999999"/>
    <m/>
    <m/>
    <m/>
  </r>
  <r>
    <x v="0"/>
    <x v="1"/>
    <s v="05"/>
    <x v="52"/>
    <x v="3"/>
    <s v="BD_结果页"/>
    <n v="209277"/>
    <n v="522.57999999999993"/>
    <n v="2.497073256975205"/>
    <n v="3.5895009962872176E-2"/>
    <m/>
    <n v="7512"/>
  </r>
  <r>
    <x v="0"/>
    <x v="1"/>
    <s v="05"/>
    <x v="52"/>
    <x v="3"/>
    <s v="CM_结果页"/>
    <n v="2127899"/>
    <n v="4060.62"/>
    <n v="1.9082766616272671"/>
    <n v="1.1118948784693258E-2"/>
    <m/>
    <n v="23660"/>
  </r>
  <r>
    <x v="0"/>
    <x v="1"/>
    <s v="05"/>
    <x v="52"/>
    <x v="3"/>
    <s v="CMS_结果页"/>
    <n v="590974"/>
    <n v="2185.8599999999997"/>
    <n v="3.6987413997908529"/>
    <n v="2.6600154998358643E-2"/>
    <m/>
    <n v="15720"/>
  </r>
  <r>
    <x v="0"/>
    <x v="2"/>
    <s v="05"/>
    <x v="52"/>
    <x v="4"/>
    <s v="BD_结果页"/>
    <n v="5406208"/>
    <n v="7282.65"/>
    <n v="1.3470902340420494"/>
    <n v="1.4576020752438678E-2"/>
    <n v="9.2418243423306803E-2"/>
    <n v="78801"/>
  </r>
  <r>
    <x v="2"/>
    <x v="2"/>
    <s v="05"/>
    <x v="52"/>
    <x v="4"/>
    <s v="BD_充电屏保"/>
    <n v="28575803"/>
    <n v="25664.95"/>
    <n v="0.89813574092738535"/>
    <n v="1.0972255092884005E-2"/>
    <n v="8.1855164077425283E-2"/>
    <n v="313541"/>
  </r>
  <r>
    <x v="1"/>
    <x v="2"/>
    <s v="05"/>
    <x v="52"/>
    <x v="4"/>
    <s v="BD_首页"/>
    <n v="3049676"/>
    <n v="2501.5300000000002"/>
    <n v="0.82026090640448357"/>
    <n v="1.0316505753398066E-2"/>
    <n v="7.9509567096815212E-2"/>
    <n v="31462"/>
  </r>
  <r>
    <x v="1"/>
    <x v="2"/>
    <s v="05"/>
    <x v="52"/>
    <x v="4"/>
    <s v="CM launcher"/>
    <n v="242227"/>
    <n v="1060.68"/>
    <n v="4.3788677562782015"/>
    <n v="2.7977888509538574E-2"/>
    <n v="0.15651173085436035"/>
    <n v="6777"/>
  </r>
  <r>
    <x v="3"/>
    <x v="2"/>
    <s v="05"/>
    <x v="52"/>
    <x v="4"/>
    <s v="CM_AppLock"/>
    <n v="99071204"/>
    <n v="80535.89"/>
    <n v="0.81290916783447997"/>
    <n v="1.2356355334088803E-2"/>
    <n v="6.5788749664055082E-2"/>
    <n v="1224159"/>
  </r>
  <r>
    <x v="0"/>
    <x v="2"/>
    <s v="05"/>
    <x v="52"/>
    <x v="4"/>
    <s v="CM_结果页"/>
    <n v="20916759"/>
    <n v="28426.9"/>
    <n v="1.35904898077183"/>
    <n v="1.4880173357641115E-2"/>
    <n v="9.1332872817234012E-2"/>
    <n v="311245"/>
  </r>
  <r>
    <x v="2"/>
    <x v="2"/>
    <s v="05"/>
    <x v="52"/>
    <x v="4"/>
    <s v="CM_充电屏保"/>
    <n v="118241752"/>
    <n v="88048.51"/>
    <n v="0.74464821867659703"/>
    <n v="1.1333686936573809E-2"/>
    <n v="6.5702204661540239E-2"/>
    <n v="1340115"/>
  </r>
  <r>
    <x v="1"/>
    <x v="2"/>
    <s v="05"/>
    <x v="52"/>
    <x v="4"/>
    <s v="CM_卸载页"/>
    <n v="587135"/>
    <n v="996.17"/>
    <n v="1.6966626074071551"/>
    <n v="1.758369029269248E-2"/>
    <n v="9.649070127857419E-2"/>
    <n v="10324"/>
  </r>
  <r>
    <x v="1"/>
    <x v="2"/>
    <s v="05"/>
    <x v="52"/>
    <x v="4"/>
    <s v="CM_游戏盒子"/>
    <n v="716858"/>
    <n v="3119.67"/>
    <n v="4.3518660599449266"/>
    <n v="2.2396346277784442E-2"/>
    <n v="0.19431142946122704"/>
    <n v="16055"/>
  </r>
  <r>
    <x v="1"/>
    <x v="2"/>
    <s v="05"/>
    <x v="52"/>
    <x v="4"/>
    <s v="CMB"/>
    <n v="2269926"/>
    <n v="1407.06"/>
    <n v="0.61987042749411214"/>
    <n v="4.9724087921808905E-3"/>
    <n v="0.12466200053158501"/>
    <n v="11287"/>
  </r>
  <r>
    <x v="3"/>
    <x v="2"/>
    <s v="05"/>
    <x v="52"/>
    <x v="4"/>
    <s v="CMS_AppLock"/>
    <n v="281410915"/>
    <n v="214095.58"/>
    <n v="0.76079344683556427"/>
    <n v="1.1009015055439482E-2"/>
    <n v="6.9106404433488464E-2"/>
    <n v="3098057"/>
  </r>
  <r>
    <x v="0"/>
    <x v="2"/>
    <s v="05"/>
    <x v="52"/>
    <x v="4"/>
    <s v="CMS_结果页"/>
    <n v="13467603"/>
    <n v="36269.83"/>
    <n v="2.6931169562987565"/>
    <n v="2.2132297781572562E-2"/>
    <n v="0.12168266408113558"/>
    <n v="298069"/>
  </r>
  <r>
    <x v="2"/>
    <x v="2"/>
    <s v="05"/>
    <x v="52"/>
    <x v="4"/>
    <s v="CMS_充电屏保"/>
    <n v="27524156"/>
    <n v="18634.89"/>
    <n v="0.67703765376129976"/>
    <n v="1.2174505914005138E-2"/>
    <n v="5.5611099008334997E-2"/>
    <n v="335093"/>
  </r>
  <r>
    <x v="1"/>
    <x v="2"/>
    <s v="05"/>
    <x v="52"/>
    <x v="4"/>
    <s v="FM"/>
    <n v="979827"/>
    <n v="1509.29"/>
    <n v="1.5403637580919898"/>
    <n v="3.9274280051478476E-2"/>
    <n v="3.9220674601112206E-2"/>
    <n v="38482"/>
  </r>
  <r>
    <x v="1"/>
    <x v="2"/>
    <s v="05"/>
    <x v="52"/>
    <x v="4"/>
    <s v="PG_Android"/>
    <n v="16596809"/>
    <n v="5814.130000000001"/>
    <n v="0.35031613607169915"/>
    <n v="7.1145603953145448E-3"/>
    <n v="4.9239322826243458E-2"/>
    <n v="118079"/>
  </r>
  <r>
    <x v="1"/>
    <x v="2"/>
    <s v="05"/>
    <x v="52"/>
    <x v="4"/>
    <s v="PG_IOS"/>
    <n v="5920983"/>
    <n v="6253.98"/>
    <n v="1.0562401547175528"/>
    <n v="1.249015577312078E-2"/>
    <n v="8.4565811179922651E-2"/>
    <n v="73954"/>
  </r>
  <r>
    <x v="0"/>
    <x v="1"/>
    <s v="05"/>
    <x v="52"/>
    <x v="5"/>
    <s v="BD_结果页"/>
    <n v="2890221"/>
    <n v="3847.56"/>
    <n v="1.33"/>
    <n v="1.03E-2"/>
    <m/>
    <n v="29738"/>
  </r>
  <r>
    <x v="0"/>
    <x v="1"/>
    <s v="05"/>
    <x v="52"/>
    <x v="5"/>
    <s v="CMS_结果页"/>
    <n v="407340"/>
    <n v="313.27999999999997"/>
    <n v="0.77"/>
    <n v="9.7000000000000003E-3"/>
    <m/>
    <n v="3962"/>
  </r>
  <r>
    <x v="1"/>
    <x v="2"/>
    <s v="06"/>
    <x v="51"/>
    <x v="2"/>
    <s v="BD_首页"/>
    <n v="777110"/>
    <n v="201"/>
    <n v="0.25800000000000001"/>
    <m/>
    <m/>
    <m/>
  </r>
  <r>
    <x v="1"/>
    <x v="2"/>
    <s v="06"/>
    <x v="51"/>
    <x v="2"/>
    <s v="PG_Android"/>
    <n v="54242608"/>
    <n v="3276"/>
    <n v="0.06"/>
    <m/>
    <m/>
    <m/>
  </r>
  <r>
    <x v="1"/>
    <x v="2"/>
    <s v="06"/>
    <x v="51"/>
    <x v="2"/>
    <s v="PG_IOS"/>
    <n v="2094864"/>
    <n v="1386"/>
    <n v="0.66100000000000003"/>
    <m/>
    <m/>
    <m/>
  </r>
  <r>
    <x v="0"/>
    <x v="1"/>
    <s v="06"/>
    <x v="51"/>
    <x v="3"/>
    <s v="BD_结果页"/>
    <n v="207138"/>
    <n v="498.12"/>
    <n v="2.4047736291747532"/>
    <n v="3.4011142330233952E-2"/>
    <m/>
    <n v="7045"/>
  </r>
  <r>
    <x v="0"/>
    <x v="1"/>
    <s v="06"/>
    <x v="51"/>
    <x v="3"/>
    <s v="CM_结果页"/>
    <n v="1815229"/>
    <n v="3488.42"/>
    <n v="1.9217520213703065"/>
    <n v="1.0590399338044952E-2"/>
    <m/>
    <n v="19224"/>
  </r>
  <r>
    <x v="0"/>
    <x v="1"/>
    <s v="06"/>
    <x v="51"/>
    <x v="3"/>
    <s v="CMS_结果页"/>
    <n v="571773"/>
    <n v="2083.9899999999998"/>
    <n v="3.6447856054762986"/>
    <n v="2.4429275254340445E-2"/>
    <m/>
    <n v="13968"/>
  </r>
  <r>
    <x v="0"/>
    <x v="2"/>
    <s v="06"/>
    <x v="51"/>
    <x v="4"/>
    <s v="BD_结果页"/>
    <n v="5390034"/>
    <n v="6747.21"/>
    <n v="1.2517935879439721"/>
    <n v="1.4275420155049115E-2"/>
    <n v="8.7688738709467806E-2"/>
    <n v="76945"/>
  </r>
  <r>
    <x v="2"/>
    <x v="2"/>
    <s v="06"/>
    <x v="51"/>
    <x v="4"/>
    <s v="BD_充电屏保"/>
    <n v="30231352"/>
    <n v="26881.829999999998"/>
    <n v="0.88920369820046408"/>
    <n v="1.0684371641731406E-2"/>
    <n v="8.3224706891267264E-2"/>
    <n v="323003"/>
  </r>
  <r>
    <x v="1"/>
    <x v="2"/>
    <s v="06"/>
    <x v="51"/>
    <x v="4"/>
    <s v="BD_首页"/>
    <n v="3050548"/>
    <n v="2359.63"/>
    <n v="0.77351020210139299"/>
    <n v="9.852983791764627E-3"/>
    <n v="7.8505173503676348E-2"/>
    <n v="30057"/>
  </r>
  <r>
    <x v="1"/>
    <x v="2"/>
    <s v="06"/>
    <x v="51"/>
    <x v="4"/>
    <s v="CM launcher"/>
    <n v="229559"/>
    <n v="981.15"/>
    <n v="4.2740646195531431"/>
    <n v="2.8297736093988911E-2"/>
    <n v="0.15103910098522166"/>
    <n v="6496"/>
  </r>
  <r>
    <x v="3"/>
    <x v="2"/>
    <s v="06"/>
    <x v="51"/>
    <x v="4"/>
    <s v="CM_AppLock"/>
    <n v="105188882"/>
    <n v="81358.600000000006"/>
    <n v="0.77345246430131276"/>
    <n v="1.2064839704256957E-2"/>
    <n v="6.4107976836891414E-2"/>
    <n v="1269087"/>
  </r>
  <r>
    <x v="0"/>
    <x v="2"/>
    <s v="06"/>
    <x v="51"/>
    <x v="4"/>
    <s v="CM_结果页"/>
    <n v="23040645"/>
    <n v="29597.200000000004"/>
    <n v="1.2845647333223529"/>
    <n v="1.4179594364654288E-2"/>
    <n v="9.0592488070350516E-2"/>
    <n v="326707"/>
  </r>
  <r>
    <x v="2"/>
    <x v="2"/>
    <s v="06"/>
    <x v="51"/>
    <x v="4"/>
    <s v="CM_充电屏保"/>
    <n v="126294659"/>
    <n v="90156.7"/>
    <n v="0.71385995824257298"/>
    <n v="1.0929860462270222E-2"/>
    <n v="6.5312815356317777E-2"/>
    <n v="1380383"/>
  </r>
  <r>
    <x v="1"/>
    <x v="2"/>
    <s v="06"/>
    <x v="51"/>
    <x v="4"/>
    <s v="CM_卸载页"/>
    <n v="554391"/>
    <n v="848.62"/>
    <n v="1.5307247051268871"/>
    <n v="1.783759115858663E-2"/>
    <n v="8.5814541409647088E-2"/>
    <n v="9889"/>
  </r>
  <r>
    <x v="1"/>
    <x v="2"/>
    <s v="06"/>
    <x v="51"/>
    <x v="4"/>
    <s v="CM_游戏盒子"/>
    <n v="706310"/>
    <n v="3224.58"/>
    <n v="4.565389135082329"/>
    <n v="2.2038481686511589E-2"/>
    <n v="0.20715533855839649"/>
    <n v="15566"/>
  </r>
  <r>
    <x v="1"/>
    <x v="2"/>
    <s v="06"/>
    <x v="51"/>
    <x v="4"/>
    <s v="CMB"/>
    <n v="2372377"/>
    <n v="1434.26"/>
    <n v="0.60456664349721823"/>
    <n v="4.8685348070732432E-3"/>
    <n v="0.12417835497835497"/>
    <n v="11550"/>
  </r>
  <r>
    <x v="3"/>
    <x v="2"/>
    <s v="06"/>
    <x v="51"/>
    <x v="4"/>
    <s v="CMS_AppLock"/>
    <n v="292549083"/>
    <n v="211162.84"/>
    <n v="0.72180311705164357"/>
    <n v="1.0917600449289393E-2"/>
    <n v="6.6113714309688307E-2"/>
    <n v="3193934"/>
  </r>
  <r>
    <x v="0"/>
    <x v="2"/>
    <s v="06"/>
    <x v="51"/>
    <x v="4"/>
    <s v="CMS_结果页"/>
    <n v="13414041"/>
    <n v="33472.980000000003"/>
    <n v="2.4953688452271767"/>
    <n v="2.1614963007791612E-2"/>
    <n v="0.11544636205612119"/>
    <n v="289944"/>
  </r>
  <r>
    <x v="2"/>
    <x v="2"/>
    <s v="06"/>
    <x v="51"/>
    <x v="4"/>
    <s v="CMS_充电屏保"/>
    <n v="28499431"/>
    <n v="18232.7"/>
    <n v="0.63975663233416835"/>
    <n v="1.1894904147384557E-2"/>
    <n v="5.3784093121493341E-2"/>
    <n v="338998"/>
  </r>
  <r>
    <x v="1"/>
    <x v="2"/>
    <s v="06"/>
    <x v="51"/>
    <x v="4"/>
    <s v="FM"/>
    <n v="969270"/>
    <n v="1476.62"/>
    <n v="1.523435162545008"/>
    <n v="3.8646610335613403E-2"/>
    <n v="3.9419632131130034E-2"/>
    <n v="37459"/>
  </r>
  <r>
    <x v="1"/>
    <x v="2"/>
    <s v="06"/>
    <x v="51"/>
    <x v="4"/>
    <s v="PG_Android"/>
    <n v="14290517"/>
    <n v="4651.3300000000008"/>
    <n v="0.32548367564308561"/>
    <n v="7.4074296962104314E-3"/>
    <n v="4.394016399637244E-2"/>
    <n v="105856"/>
  </r>
  <r>
    <x v="1"/>
    <x v="2"/>
    <s v="06"/>
    <x v="51"/>
    <x v="4"/>
    <s v="PG_IOS"/>
    <n v="4792555"/>
    <n v="5384.0199999999995"/>
    <n v="1.1234132941614647"/>
    <n v="1.2524217249462968E-2"/>
    <n v="8.9699281941922254E-2"/>
    <n v="60023"/>
  </r>
  <r>
    <x v="0"/>
    <x v="1"/>
    <s v="06"/>
    <x v="51"/>
    <x v="5"/>
    <s v="BD_结果页"/>
    <n v="2726358"/>
    <n v="3032.06"/>
    <n v="1.1100000000000001"/>
    <n v="9.4999999999999998E-3"/>
    <m/>
    <n v="25995"/>
  </r>
  <r>
    <x v="0"/>
    <x v="1"/>
    <s v="06"/>
    <x v="51"/>
    <x v="5"/>
    <s v="CMS_结果页"/>
    <n v="361720"/>
    <n v="224.26"/>
    <n v="0.62"/>
    <n v="9.0000000000000011E-3"/>
    <m/>
    <n v="3240"/>
  </r>
  <r>
    <x v="1"/>
    <x v="2"/>
    <s v="06"/>
    <x v="50"/>
    <x v="2"/>
    <s v="BD_首页"/>
    <n v="763520"/>
    <n v="215"/>
    <n v="0.28199999999999997"/>
    <m/>
    <m/>
    <m/>
  </r>
  <r>
    <x v="1"/>
    <x v="2"/>
    <s v="06"/>
    <x v="50"/>
    <x v="2"/>
    <s v="PG_Android"/>
    <n v="44649146"/>
    <n v="2609"/>
    <n v="5.8000000000000003E-2"/>
    <m/>
    <m/>
    <m/>
  </r>
  <r>
    <x v="1"/>
    <x v="2"/>
    <s v="06"/>
    <x v="50"/>
    <x v="2"/>
    <s v="PG_IOS"/>
    <n v="1954172"/>
    <n v="1348"/>
    <n v="0.69"/>
    <m/>
    <m/>
    <m/>
  </r>
  <r>
    <x v="0"/>
    <x v="1"/>
    <s v="06"/>
    <x v="50"/>
    <x v="3"/>
    <s v="BD_结果页"/>
    <n v="160323"/>
    <n v="374.4"/>
    <n v="2.3352856421099903"/>
    <n v="3.4580191238936395E-2"/>
    <m/>
    <n v="5544"/>
  </r>
  <r>
    <x v="0"/>
    <x v="1"/>
    <s v="06"/>
    <x v="50"/>
    <x v="3"/>
    <s v="CM_结果页"/>
    <n v="1357999"/>
    <n v="2627.19"/>
    <n v="1.9346037810042569"/>
    <n v="1.1058918305536307E-2"/>
    <m/>
    <n v="15018"/>
  </r>
  <r>
    <x v="0"/>
    <x v="1"/>
    <s v="06"/>
    <x v="50"/>
    <x v="3"/>
    <s v="CMS_结果页"/>
    <n v="510921"/>
    <n v="1865.26"/>
    <n v="3.6507796704382871"/>
    <n v="2.4283597659912198E-2"/>
    <m/>
    <n v="12407"/>
  </r>
  <r>
    <x v="0"/>
    <x v="2"/>
    <s v="06"/>
    <x v="50"/>
    <x v="4"/>
    <s v="BD_结果页"/>
    <n v="5579302"/>
    <n v="6920.66"/>
    <n v="1.240416811995479"/>
    <n v="1.3962499251698511E-2"/>
    <n v="8.88391676615191E-2"/>
    <n v="77901"/>
  </r>
  <r>
    <x v="2"/>
    <x v="2"/>
    <s v="06"/>
    <x v="50"/>
    <x v="4"/>
    <s v="BD_充电屏保"/>
    <n v="29456963"/>
    <n v="27912.33"/>
    <n v="0.94756306004797575"/>
    <n v="1.0640200756608887E-2"/>
    <n v="8.9054998277116285E-2"/>
    <n v="313428"/>
  </r>
  <r>
    <x v="1"/>
    <x v="2"/>
    <s v="06"/>
    <x v="50"/>
    <x v="4"/>
    <s v="BD_首页"/>
    <n v="3140508"/>
    <n v="2517.71"/>
    <n v="0.80168877137074634"/>
    <n v="9.7831306272743133E-3"/>
    <n v="8.194603567243848E-2"/>
    <n v="30724"/>
  </r>
  <r>
    <x v="1"/>
    <x v="2"/>
    <s v="06"/>
    <x v="50"/>
    <x v="4"/>
    <s v="CM launcher"/>
    <n v="227279"/>
    <n v="941.98"/>
    <n v="4.1445976091059888"/>
    <n v="2.9175594753584801E-2"/>
    <n v="0.14205700497662493"/>
    <n v="6631"/>
  </r>
  <r>
    <x v="3"/>
    <x v="2"/>
    <s v="06"/>
    <x v="50"/>
    <x v="4"/>
    <s v="CM_AppLock"/>
    <n v="108129006"/>
    <n v="84980.14"/>
    <n v="0.7859143734290871"/>
    <n v="1.1990686384373126E-2"/>
    <n v="6.5543735215469467E-2"/>
    <n v="1296541"/>
  </r>
  <r>
    <x v="0"/>
    <x v="2"/>
    <s v="06"/>
    <x v="50"/>
    <x v="4"/>
    <s v="CM_结果页"/>
    <n v="24573804"/>
    <n v="31142.230000000003"/>
    <n v="1.2672938223158288"/>
    <n v="1.3872862337471236E-2"/>
    <n v="9.1350565693484195E-2"/>
    <n v="340909"/>
  </r>
  <r>
    <x v="2"/>
    <x v="2"/>
    <s v="06"/>
    <x v="50"/>
    <x v="4"/>
    <s v="CM_充电屏保"/>
    <n v="132687311"/>
    <n v="95699.06"/>
    <n v="0.72123746633165242"/>
    <n v="1.0723926721222047E-2"/>
    <n v="6.7254978990518854E-2"/>
    <n v="1422929"/>
  </r>
  <r>
    <x v="1"/>
    <x v="2"/>
    <s v="06"/>
    <x v="50"/>
    <x v="4"/>
    <s v="CM_卸载页"/>
    <n v="559392"/>
    <n v="807.29"/>
    <n v="1.4431561409530347"/>
    <n v="1.7892640581202449E-2"/>
    <n v="8.065640923169147E-2"/>
    <n v="10009"/>
  </r>
  <r>
    <x v="1"/>
    <x v="2"/>
    <s v="06"/>
    <x v="50"/>
    <x v="4"/>
    <s v="CM_游戏盒子"/>
    <n v="708511"/>
    <n v="2822.74"/>
    <n v="3.9840454135503895"/>
    <n v="2.2483772305581705E-2"/>
    <n v="0.17719648462021342"/>
    <n v="15930"/>
  </r>
  <r>
    <x v="1"/>
    <x v="2"/>
    <s v="06"/>
    <x v="50"/>
    <x v="4"/>
    <s v="CMB"/>
    <n v="2532082"/>
    <n v="1493.84"/>
    <n v="0.58996509591711488"/>
    <n v="4.6842874756820672E-3"/>
    <n v="0.12594553578956241"/>
    <n v="11861"/>
  </r>
  <r>
    <x v="3"/>
    <x v="2"/>
    <s v="06"/>
    <x v="50"/>
    <x v="4"/>
    <s v="CMS_AppLock"/>
    <n v="310135585"/>
    <n v="221778.31"/>
    <n v="0.71510113874871861"/>
    <n v="1.0597129639283413E-2"/>
    <n v="6.748064457924989E-2"/>
    <n v="3286547"/>
  </r>
  <r>
    <x v="0"/>
    <x v="2"/>
    <s v="06"/>
    <x v="50"/>
    <x v="4"/>
    <s v="CMS_结果页"/>
    <n v="13257106"/>
    <n v="33485.06"/>
    <n v="2.5258197377315983"/>
    <n v="2.1638206709669518E-2"/>
    <n v="0.1167296242069302"/>
    <n v="286860"/>
  </r>
  <r>
    <x v="2"/>
    <x v="2"/>
    <s v="06"/>
    <x v="50"/>
    <x v="4"/>
    <s v="CMS_充电屏保"/>
    <n v="30376746"/>
    <n v="19700.099999999999"/>
    <n v="0.64852568474582495"/>
    <n v="1.1690356827554867E-2"/>
    <n v="5.5475268574968671E-2"/>
    <n v="355115"/>
  </r>
  <r>
    <x v="1"/>
    <x v="2"/>
    <s v="06"/>
    <x v="50"/>
    <x v="4"/>
    <s v="FM"/>
    <n v="961395"/>
    <n v="1458.38"/>
    <n v="1.5169415276759293"/>
    <n v="3.8896603373223287E-2"/>
    <n v="3.8999331461425327E-2"/>
    <n v="37395"/>
  </r>
  <r>
    <x v="1"/>
    <x v="2"/>
    <s v="06"/>
    <x v="50"/>
    <x v="4"/>
    <s v="PG_Android"/>
    <n v="15710657"/>
    <n v="5016.2599999999993"/>
    <n v="0.31929027538440941"/>
    <n v="7.0514555820294462E-3"/>
    <n v="4.5280051993536907E-2"/>
    <n v="110783"/>
  </r>
  <r>
    <x v="1"/>
    <x v="2"/>
    <s v="06"/>
    <x v="50"/>
    <x v="4"/>
    <s v="PG_IOS"/>
    <n v="4615678"/>
    <n v="5386.29"/>
    <n v="1.1669553205401244"/>
    <n v="1.2451258515000396E-2"/>
    <n v="9.3721877120634761E-2"/>
    <n v="57471"/>
  </r>
  <r>
    <x v="0"/>
    <x v="1"/>
    <s v="06"/>
    <x v="50"/>
    <x v="5"/>
    <s v="BD_结果页"/>
    <n v="2713606"/>
    <n v="3550.53"/>
    <n v="1.31"/>
    <n v="9.300000000000001E-3"/>
    <n v="0.93"/>
    <n v="25339"/>
  </r>
  <r>
    <x v="0"/>
    <x v="1"/>
    <s v="06"/>
    <x v="50"/>
    <x v="5"/>
    <s v="CMS_结果页"/>
    <n v="335096"/>
    <n v="208.29"/>
    <n v="0.62"/>
    <n v="9.300000000000001E-3"/>
    <m/>
    <n v="3107"/>
  </r>
  <r>
    <x v="1"/>
    <x v="2"/>
    <s v="06"/>
    <x v="49"/>
    <x v="2"/>
    <s v="BD_首页"/>
    <n v="813163"/>
    <n v="249"/>
    <n v="0.30599999999999999"/>
    <m/>
    <m/>
    <m/>
  </r>
  <r>
    <x v="1"/>
    <x v="2"/>
    <s v="06"/>
    <x v="49"/>
    <x v="2"/>
    <s v="PG_Android"/>
    <n v="45246446"/>
    <n v="2719"/>
    <n v="0.06"/>
    <m/>
    <m/>
    <m/>
  </r>
  <r>
    <x v="1"/>
    <x v="2"/>
    <s v="06"/>
    <x v="49"/>
    <x v="2"/>
    <s v="PG_IOS"/>
    <n v="2022060"/>
    <n v="1445"/>
    <n v="0.71399999999999997"/>
    <m/>
    <m/>
    <m/>
  </r>
  <r>
    <x v="0"/>
    <x v="1"/>
    <s v="06"/>
    <x v="49"/>
    <x v="3"/>
    <s v="BD_结果页"/>
    <n v="109730"/>
    <n v="223.64"/>
    <n v="2.0380935022327531"/>
    <n v="2.980041921079012E-2"/>
    <m/>
    <n v="3270"/>
  </r>
  <r>
    <x v="0"/>
    <x v="1"/>
    <s v="06"/>
    <x v="49"/>
    <x v="3"/>
    <s v="CM_结果页"/>
    <n v="812084"/>
    <n v="1490.94"/>
    <n v="1.8359430797799243"/>
    <n v="9.421439161466056E-3"/>
    <m/>
    <n v="7651"/>
  </r>
  <r>
    <x v="0"/>
    <x v="1"/>
    <s v="06"/>
    <x v="49"/>
    <x v="3"/>
    <s v="CMS_结果页"/>
    <n v="397976"/>
    <n v="1406.69"/>
    <n v="3.5346101272438539"/>
    <n v="2.2506382294409714E-2"/>
    <m/>
    <n v="8957"/>
  </r>
  <r>
    <x v="0"/>
    <x v="2"/>
    <s v="06"/>
    <x v="49"/>
    <x v="4"/>
    <s v="BD_结果页"/>
    <n v="5655093"/>
    <n v="7100.02"/>
    <n v="1.2555089721778228"/>
    <n v="1.449206936119353E-2"/>
    <n v="8.6634209434560863E-2"/>
    <n v="81954"/>
  </r>
  <r>
    <x v="2"/>
    <x v="2"/>
    <s v="06"/>
    <x v="49"/>
    <x v="4"/>
    <s v="BD_充电屏保"/>
    <n v="29804807"/>
    <n v="28595.759999999998"/>
    <n v="0.95943449658976154"/>
    <n v="1.0593324761337996E-2"/>
    <n v="9.0569723689711529E-2"/>
    <n v="315732"/>
  </r>
  <r>
    <x v="1"/>
    <x v="2"/>
    <s v="06"/>
    <x v="49"/>
    <x v="4"/>
    <s v="BD_首页"/>
    <n v="3406198"/>
    <n v="2658.25"/>
    <n v="0.78041558359202845"/>
    <n v="9.4122537797274256E-3"/>
    <n v="8.2914847161572047E-2"/>
    <n v="32060"/>
  </r>
  <r>
    <x v="1"/>
    <x v="2"/>
    <s v="06"/>
    <x v="49"/>
    <x v="4"/>
    <s v="CM launcher"/>
    <n v="215477"/>
    <n v="870.92"/>
    <n v="4.0418234892819189"/>
    <n v="2.9998561331371795E-2"/>
    <n v="0.1347339108910891"/>
    <n v="6464"/>
  </r>
  <r>
    <x v="3"/>
    <x v="2"/>
    <s v="06"/>
    <x v="49"/>
    <x v="4"/>
    <s v="CM_AppLock"/>
    <n v="106298321"/>
    <n v="85134.32"/>
    <n v="0.80089995024474558"/>
    <n v="1.2287691731273911E-2"/>
    <n v="6.5179039949898987E-2"/>
    <n v="1306161"/>
  </r>
  <r>
    <x v="0"/>
    <x v="2"/>
    <s v="06"/>
    <x v="49"/>
    <x v="4"/>
    <s v="CM_结果页"/>
    <n v="19989213"/>
    <n v="23073.43"/>
    <n v="1.1542940685058487"/>
    <n v="1.3292619374259507E-2"/>
    <n v="8.6837216654309796E-2"/>
    <n v="265709"/>
  </r>
  <r>
    <x v="2"/>
    <x v="2"/>
    <s v="06"/>
    <x v="49"/>
    <x v="4"/>
    <s v="CM_充电屏保"/>
    <n v="127438951"/>
    <n v="94145.919999999998"/>
    <n v="0.73875309912116272"/>
    <n v="1.0730447710606156E-2"/>
    <n v="6.8846437636611066E-2"/>
    <n v="1367477"/>
  </r>
  <r>
    <x v="1"/>
    <x v="2"/>
    <s v="06"/>
    <x v="49"/>
    <x v="4"/>
    <s v="CM_卸载页"/>
    <n v="548898"/>
    <n v="813.27"/>
    <n v="1.4816413978553393"/>
    <n v="1.7917718774708599E-2"/>
    <n v="8.2691408235892216E-2"/>
    <n v="9835"/>
  </r>
  <r>
    <x v="1"/>
    <x v="2"/>
    <s v="06"/>
    <x v="49"/>
    <x v="4"/>
    <s v="CM_游戏盒子"/>
    <n v="394457"/>
    <n v="2215.12"/>
    <n v="5.6156184324273619"/>
    <n v="2.5325954413282056E-2"/>
    <n v="0.22173373373373373"/>
    <n v="9990"/>
  </r>
  <r>
    <x v="1"/>
    <x v="2"/>
    <s v="06"/>
    <x v="49"/>
    <x v="4"/>
    <s v="CMB"/>
    <n v="2311918"/>
    <n v="1568.8"/>
    <n v="0.67857077975948976"/>
    <n v="4.8712800367487086E-3"/>
    <n v="0.13930030190019535"/>
    <n v="11262"/>
  </r>
  <r>
    <x v="3"/>
    <x v="2"/>
    <s v="06"/>
    <x v="49"/>
    <x v="4"/>
    <s v="CMS_AppLock"/>
    <n v="297724372"/>
    <n v="223220.49"/>
    <n v="0.74975551548060704"/>
    <n v="1.1004957296542724E-2"/>
    <n v="6.812888912491713E-2"/>
    <n v="3276444"/>
  </r>
  <r>
    <x v="0"/>
    <x v="2"/>
    <s v="06"/>
    <x v="49"/>
    <x v="4"/>
    <s v="CMS_结果页"/>
    <n v="13219604"/>
    <n v="33370.11"/>
    <n v="2.5242896837151854"/>
    <n v="2.0759623359368404E-2"/>
    <n v="0.1215961214718293"/>
    <n v="274434"/>
  </r>
  <r>
    <x v="2"/>
    <x v="2"/>
    <s v="06"/>
    <x v="49"/>
    <x v="4"/>
    <s v="CMS_充电屏保"/>
    <n v="29816106"/>
    <n v="20057.93"/>
    <n v="0.67272131377584987"/>
    <n v="1.176672768737809E-2"/>
    <n v="5.7171486555048202E-2"/>
    <n v="350838"/>
  </r>
  <r>
    <x v="1"/>
    <x v="2"/>
    <s v="06"/>
    <x v="49"/>
    <x v="4"/>
    <s v="FM"/>
    <n v="928131"/>
    <n v="1424.6"/>
    <n v="1.5349126362550114"/>
    <n v="3.889860375313399E-2"/>
    <n v="3.9459324709857906E-2"/>
    <n v="36103"/>
  </r>
  <r>
    <x v="1"/>
    <x v="2"/>
    <s v="06"/>
    <x v="49"/>
    <x v="4"/>
    <s v="PG_Android"/>
    <n v="14835498"/>
    <n v="5101.079999999999"/>
    <n v="0.34384285583133095"/>
    <n v="7.4239503116107055E-3"/>
    <n v="4.6315349833844804E-2"/>
    <n v="110138"/>
  </r>
  <r>
    <x v="1"/>
    <x v="2"/>
    <s v="06"/>
    <x v="49"/>
    <x v="4"/>
    <s v="PG_IOS"/>
    <n v="4543574"/>
    <n v="5049.8200000000006"/>
    <n v="1.1114202167720832"/>
    <n v="1.2313654405100478E-2"/>
    <n v="9.02591692285694E-2"/>
    <n v="55948"/>
  </r>
  <r>
    <x v="0"/>
    <x v="1"/>
    <s v="06"/>
    <x v="49"/>
    <x v="5"/>
    <s v="BD_结果页"/>
    <n v="2557744"/>
    <n v="3671.42"/>
    <n v="1.44"/>
    <n v="9.5999999999999992E-3"/>
    <m/>
    <n v="24633"/>
  </r>
  <r>
    <x v="0"/>
    <x v="1"/>
    <s v="06"/>
    <x v="49"/>
    <x v="5"/>
    <s v="CMS_结果页"/>
    <n v="366421"/>
    <n v="203.12"/>
    <n v="0.55000000000000004"/>
    <n v="8.6999999999999994E-3"/>
    <m/>
    <n v="3174"/>
  </r>
  <r>
    <x v="1"/>
    <x v="2"/>
    <s v="06"/>
    <x v="48"/>
    <x v="2"/>
    <s v="BD_首页"/>
    <n v="786297"/>
    <n v="225"/>
    <n v="0.28699999999999998"/>
    <m/>
    <m/>
    <m/>
  </r>
  <r>
    <x v="1"/>
    <x v="2"/>
    <s v="06"/>
    <x v="48"/>
    <x v="2"/>
    <s v="PG_Android"/>
    <n v="52990329"/>
    <n v="2947"/>
    <n v="5.6000000000000001E-2"/>
    <m/>
    <m/>
    <m/>
  </r>
  <r>
    <x v="1"/>
    <x v="2"/>
    <s v="06"/>
    <x v="48"/>
    <x v="2"/>
    <s v="PG_IOS"/>
    <n v="2921208"/>
    <n v="2506"/>
    <n v="0.85799999999999998"/>
    <m/>
    <m/>
    <m/>
  </r>
  <r>
    <x v="0"/>
    <x v="1"/>
    <s v="06"/>
    <x v="48"/>
    <x v="3"/>
    <s v="BD_结果页"/>
    <n v="52891"/>
    <n v="103.3"/>
    <n v="1.9530733016959407"/>
    <n v="2.7112363161974629E-2"/>
    <m/>
    <n v="1434"/>
  </r>
  <r>
    <x v="0"/>
    <x v="1"/>
    <s v="06"/>
    <x v="48"/>
    <x v="3"/>
    <s v="CM_结果页"/>
    <n v="702305"/>
    <n v="1299.82"/>
    <n v="1.8507913228583024"/>
    <n v="7.6733043335872591E-3"/>
    <m/>
    <n v="5389"/>
  </r>
  <r>
    <x v="0"/>
    <x v="1"/>
    <s v="06"/>
    <x v="48"/>
    <x v="3"/>
    <s v="CMS_结果页"/>
    <n v="370362"/>
    <n v="1279.31"/>
    <n v="3.4542150652604748"/>
    <n v="2.1241380055189246E-2"/>
    <m/>
    <n v="7867"/>
  </r>
  <r>
    <x v="0"/>
    <x v="2"/>
    <s v="06"/>
    <x v="48"/>
    <x v="4"/>
    <s v="BD_结果页"/>
    <n v="5155617"/>
    <n v="6356.62"/>
    <n v="1.2329503917765807"/>
    <n v="1.4943313283356774E-2"/>
    <n v="8.2508501856130415E-2"/>
    <n v="77042"/>
  </r>
  <r>
    <x v="2"/>
    <x v="2"/>
    <s v="06"/>
    <x v="48"/>
    <x v="4"/>
    <s v="BD_充电屏保"/>
    <n v="29623054"/>
    <n v="28805.21"/>
    <n v="0.97239163794523009"/>
    <n v="1.066632089993152E-2"/>
    <n v="9.1164671217746046E-2"/>
    <n v="315969"/>
  </r>
  <r>
    <x v="1"/>
    <x v="2"/>
    <s v="06"/>
    <x v="48"/>
    <x v="4"/>
    <s v="BD_首页"/>
    <n v="3513900"/>
    <n v="2723.29"/>
    <n v="0.7750049802214064"/>
    <n v="9.5984518626028061E-3"/>
    <n v="8.0742706356736235E-2"/>
    <n v="33728"/>
  </r>
  <r>
    <x v="1"/>
    <x v="2"/>
    <s v="06"/>
    <x v="48"/>
    <x v="4"/>
    <s v="CM launcher"/>
    <n v="193389"/>
    <n v="986.43"/>
    <n v="5.1007554721312998"/>
    <n v="3.2483750368428398E-2"/>
    <n v="0.1570248328557784"/>
    <n v="6282"/>
  </r>
  <r>
    <x v="3"/>
    <x v="2"/>
    <s v="06"/>
    <x v="48"/>
    <x v="4"/>
    <s v="CM_AppLock"/>
    <n v="106047253"/>
    <n v="88388.09"/>
    <n v="0.83347835516305169"/>
    <n v="1.2454740341081726E-2"/>
    <n v="6.6920572596269962E-2"/>
    <n v="1320791"/>
  </r>
  <r>
    <x v="0"/>
    <x v="2"/>
    <s v="06"/>
    <x v="48"/>
    <x v="4"/>
    <s v="CM_结果页"/>
    <n v="21394919"/>
    <n v="26183.58"/>
    <n v="1.2238223477265793"/>
    <n v="1.3338400580062958E-2"/>
    <n v="9.1751806401424107E-2"/>
    <n v="285374"/>
  </r>
  <r>
    <x v="2"/>
    <x v="2"/>
    <s v="06"/>
    <x v="48"/>
    <x v="4"/>
    <s v="CM_充电屏保"/>
    <n v="124970151"/>
    <n v="94480.36"/>
    <n v="0.75602341234268011"/>
    <n v="1.07243848973184E-2"/>
    <n v="7.0495736546318979E-2"/>
    <n v="1340228"/>
  </r>
  <r>
    <x v="1"/>
    <x v="2"/>
    <s v="06"/>
    <x v="48"/>
    <x v="4"/>
    <s v="CM_卸载页"/>
    <n v="546578"/>
    <n v="909.39"/>
    <n v="1.6637881510049801"/>
    <n v="1.7788860876215288E-2"/>
    <n v="9.3529774760876275E-2"/>
    <n v="9723"/>
  </r>
  <r>
    <x v="1"/>
    <x v="2"/>
    <s v="06"/>
    <x v="48"/>
    <x v="4"/>
    <s v="CM_游戏盒子"/>
    <n v="398003"/>
    <n v="2412.7800000000002"/>
    <n v="6.0622156114401147"/>
    <n v="2.5921915161443508E-2"/>
    <n v="0.23386449549287586"/>
    <n v="10317"/>
  </r>
  <r>
    <x v="1"/>
    <x v="2"/>
    <s v="06"/>
    <x v="48"/>
    <x v="4"/>
    <s v="CMB"/>
    <n v="2331054"/>
    <n v="1553.26"/>
    <n v="0.6663337700456532"/>
    <n v="4.9998841725674313E-3"/>
    <n v="0.13326984126984126"/>
    <n v="11655"/>
  </r>
  <r>
    <x v="3"/>
    <x v="2"/>
    <s v="06"/>
    <x v="48"/>
    <x v="4"/>
    <s v="CMS_AppLock"/>
    <n v="301397925"/>
    <n v="237572.12"/>
    <n v="0.78823409285249724"/>
    <n v="1.1038373937046845E-2"/>
    <n v="7.1408533299187865E-2"/>
    <n v="3326943"/>
  </r>
  <r>
    <x v="0"/>
    <x v="2"/>
    <s v="06"/>
    <x v="48"/>
    <x v="4"/>
    <s v="CMS_结果页"/>
    <n v="13037786"/>
    <n v="35954.300000000003"/>
    <n v="2.7576998119159191"/>
    <n v="2.0774539480859711E-2"/>
    <n v="0.1327442090572781"/>
    <n v="270854"/>
  </r>
  <r>
    <x v="2"/>
    <x v="2"/>
    <s v="06"/>
    <x v="48"/>
    <x v="4"/>
    <s v="CMS_充电屏保"/>
    <n v="29930975"/>
    <n v="20609.32"/>
    <n v="0.68856159881193313"/>
    <n v="1.1821399069024647E-2"/>
    <n v="5.8247047984037348E-2"/>
    <n v="353826"/>
  </r>
  <r>
    <x v="1"/>
    <x v="2"/>
    <s v="06"/>
    <x v="48"/>
    <x v="4"/>
    <s v="FM"/>
    <n v="952517"/>
    <n v="1450.92"/>
    <n v="1.5232484039654934"/>
    <n v="3.8095907999542267E-2"/>
    <n v="3.9984567475955579E-2"/>
    <n v="36287"/>
  </r>
  <r>
    <x v="1"/>
    <x v="2"/>
    <s v="06"/>
    <x v="48"/>
    <x v="4"/>
    <s v="PG_Android"/>
    <n v="16273817"/>
    <n v="5961.93"/>
    <n v="0.36635105335152779"/>
    <n v="7.3226213616633395E-3"/>
    <n v="5.0030041874008745E-2"/>
    <n v="119167"/>
  </r>
  <r>
    <x v="1"/>
    <x v="2"/>
    <s v="06"/>
    <x v="48"/>
    <x v="4"/>
    <s v="PG_IOS"/>
    <n v="4816237"/>
    <n v="5637.71"/>
    <n v="1.1705632426311248"/>
    <n v="1.2419239335605785E-2"/>
    <n v="9.4254020797806537E-2"/>
    <n v="59814"/>
  </r>
  <r>
    <x v="0"/>
    <x v="1"/>
    <s v="06"/>
    <x v="48"/>
    <x v="5"/>
    <s v="BD_结果页"/>
    <n v="3686043"/>
    <n v="4622.95"/>
    <n v="1.25"/>
    <n v="9.7999999999999997E-3"/>
    <n v="0.98"/>
    <n v="36290"/>
  </r>
  <r>
    <x v="0"/>
    <x v="1"/>
    <s v="06"/>
    <x v="48"/>
    <x v="5"/>
    <s v="CMS_结果页"/>
    <n v="438526"/>
    <n v="285.62"/>
    <n v="0.65"/>
    <n v="8.8999999999999999E-3"/>
    <m/>
    <n v="3882"/>
  </r>
  <r>
    <x v="1"/>
    <x v="2"/>
    <s v="06"/>
    <x v="47"/>
    <x v="2"/>
    <s v="BD_首页"/>
    <n v="772665"/>
    <n v="219"/>
    <n v="0.28299999999999997"/>
    <m/>
    <m/>
    <m/>
  </r>
  <r>
    <x v="1"/>
    <x v="2"/>
    <s v="06"/>
    <x v="47"/>
    <x v="2"/>
    <s v="PG_Android"/>
    <n v="46159731"/>
    <n v="2425"/>
    <n v="5.2999999999999999E-2"/>
    <m/>
    <m/>
    <m/>
  </r>
  <r>
    <x v="1"/>
    <x v="2"/>
    <s v="06"/>
    <x v="47"/>
    <x v="2"/>
    <s v="PG_IOS"/>
    <n v="2558848"/>
    <n v="1787"/>
    <n v="0.69799999999999995"/>
    <m/>
    <m/>
    <m/>
  </r>
  <r>
    <x v="0"/>
    <x v="1"/>
    <s v="06"/>
    <x v="47"/>
    <x v="3"/>
    <s v="BD_结果页"/>
    <n v="50618"/>
    <n v="91.740000000000009"/>
    <n v="1.812398751432297"/>
    <n v="2.4457702793472678E-2"/>
    <m/>
    <n v="1238"/>
  </r>
  <r>
    <x v="0"/>
    <x v="1"/>
    <s v="06"/>
    <x v="47"/>
    <x v="3"/>
    <s v="CM_结果页"/>
    <n v="648360"/>
    <n v="1166.46"/>
    <n v="1.7990930964279104"/>
    <n v="7.5698685915232275E-3"/>
    <m/>
    <n v="4908"/>
  </r>
  <r>
    <x v="0"/>
    <x v="1"/>
    <s v="06"/>
    <x v="47"/>
    <x v="3"/>
    <s v="CMS_结果页"/>
    <n v="350091"/>
    <n v="1227.73"/>
    <n v="3.506888209065643"/>
    <n v="2.2485582320025364E-2"/>
    <m/>
    <n v="7872"/>
  </r>
  <r>
    <x v="0"/>
    <x v="2"/>
    <s v="06"/>
    <x v="47"/>
    <x v="4"/>
    <s v="BD_结果页"/>
    <n v="5160062"/>
    <n v="6485.51"/>
    <n v="1.2568666810592586"/>
    <n v="1.4818426600300539E-2"/>
    <n v="8.4817822766269091E-2"/>
    <n v="76464"/>
  </r>
  <r>
    <x v="2"/>
    <x v="2"/>
    <s v="06"/>
    <x v="47"/>
    <x v="4"/>
    <s v="BD_充电屏保"/>
    <n v="28407579"/>
    <n v="27553.26"/>
    <n v="0.9699263707055078"/>
    <n v="1.1012554079318058E-2"/>
    <n v="8.8074606827771379E-2"/>
    <n v="312840"/>
  </r>
  <r>
    <x v="1"/>
    <x v="2"/>
    <s v="06"/>
    <x v="47"/>
    <x v="4"/>
    <s v="BD_首页"/>
    <n v="3533254"/>
    <n v="2732.05"/>
    <n v="0.77323905951850613"/>
    <n v="9.5840831143189815E-3"/>
    <n v="8.0679502702064199E-2"/>
    <n v="33863"/>
  </r>
  <r>
    <x v="1"/>
    <x v="2"/>
    <s v="06"/>
    <x v="47"/>
    <x v="4"/>
    <s v="CM launcher"/>
    <n v="192481"/>
    <n v="912.32"/>
    <n v="4.7397924989999014"/>
    <n v="3.344226183363553E-2"/>
    <n v="0.14173061985396926"/>
    <n v="6437"/>
  </r>
  <r>
    <x v="3"/>
    <x v="2"/>
    <s v="06"/>
    <x v="47"/>
    <x v="4"/>
    <s v="CM_AppLock"/>
    <n v="111526466"/>
    <n v="92838.69"/>
    <n v="0.83243640123950491"/>
    <n v="1.252591470082088E-2"/>
    <n v="6.6457134757987105E-2"/>
    <n v="1396971"/>
  </r>
  <r>
    <x v="0"/>
    <x v="2"/>
    <s v="06"/>
    <x v="47"/>
    <x v="4"/>
    <s v="CM_结果页"/>
    <n v="21544969"/>
    <n v="26128.36"/>
    <n v="1.2127360220383701"/>
    <n v="1.3324595639938029E-2"/>
    <n v="9.1014846139376757E-2"/>
    <n v="287078"/>
  </r>
  <r>
    <x v="2"/>
    <x v="2"/>
    <s v="06"/>
    <x v="47"/>
    <x v="4"/>
    <s v="CM_充电屏保"/>
    <n v="127229160"/>
    <n v="94672.74"/>
    <n v="0.7441119630122528"/>
    <n v="1.0794396504700652E-2"/>
    <n v="6.8935022230118506E-2"/>
    <n v="1373362"/>
  </r>
  <r>
    <x v="1"/>
    <x v="2"/>
    <s v="06"/>
    <x v="47"/>
    <x v="4"/>
    <s v="CM_卸载页"/>
    <n v="549949"/>
    <n v="862"/>
    <n v="1.5674180696755518"/>
    <n v="1.7919843476395084E-2"/>
    <n v="8.7468290208016233E-2"/>
    <n v="9855"/>
  </r>
  <r>
    <x v="1"/>
    <x v="2"/>
    <s v="06"/>
    <x v="47"/>
    <x v="4"/>
    <s v="CM_游戏盒子"/>
    <n v="420605"/>
    <n v="2238.2399999999998"/>
    <n v="5.3214773956562569"/>
    <n v="2.480712307271668E-2"/>
    <n v="0.21451408855664172"/>
    <n v="10434"/>
  </r>
  <r>
    <x v="1"/>
    <x v="2"/>
    <s v="06"/>
    <x v="47"/>
    <x v="4"/>
    <s v="CMB"/>
    <n v="2333053"/>
    <n v="1465.92"/>
    <n v="0.62832691756252435"/>
    <n v="5.0191744465299332E-3"/>
    <n v="0.12518531169940222"/>
    <n v="11710"/>
  </r>
  <r>
    <x v="3"/>
    <x v="2"/>
    <s v="06"/>
    <x v="47"/>
    <x v="4"/>
    <s v="CMS_AppLock"/>
    <n v="315462190"/>
    <n v="250174.5"/>
    <n v="0.79304115653289542"/>
    <n v="1.117374161385236E-2"/>
    <n v="7.0973643738973066E-2"/>
    <n v="3524893"/>
  </r>
  <r>
    <x v="0"/>
    <x v="2"/>
    <s v="06"/>
    <x v="47"/>
    <x v="4"/>
    <s v="CMS_结果页"/>
    <n v="13132006"/>
    <n v="35794.480000000003"/>
    <n v="2.7257435002694943"/>
    <n v="2.0930617911688435E-2"/>
    <n v="0.1302275695715289"/>
    <n v="274861"/>
  </r>
  <r>
    <x v="2"/>
    <x v="2"/>
    <s v="06"/>
    <x v="47"/>
    <x v="4"/>
    <s v="CMS_充电屏保"/>
    <n v="31151228"/>
    <n v="21159.43"/>
    <n v="0.67924866396920214"/>
    <n v="1.178775359995439E-2"/>
    <n v="5.7623249265392716E-2"/>
    <n v="367203"/>
  </r>
  <r>
    <x v="1"/>
    <x v="2"/>
    <s v="06"/>
    <x v="47"/>
    <x v="4"/>
    <s v="FM"/>
    <n v="931265"/>
    <n v="1632.58"/>
    <n v="1.7530778027736467"/>
    <n v="3.7903282094785051E-2"/>
    <n v="4.6251345685307949E-2"/>
    <n v="35298"/>
  </r>
  <r>
    <x v="1"/>
    <x v="2"/>
    <s v="06"/>
    <x v="47"/>
    <x v="4"/>
    <s v="PG_Android"/>
    <n v="16898036"/>
    <n v="6090.3600000000006"/>
    <n v="0.36041821664955626"/>
    <n v="7.1927293799113699E-3"/>
    <n v="5.0108685814896789E-2"/>
    <n v="121543"/>
  </r>
  <r>
    <x v="1"/>
    <x v="2"/>
    <s v="06"/>
    <x v="47"/>
    <x v="4"/>
    <s v="PG_IOS"/>
    <n v="4920106"/>
    <n v="5677.83"/>
    <n v="1.1540056250820612"/>
    <n v="1.2508876841271306E-2"/>
    <n v="9.225493541311236E-2"/>
    <n v="61545"/>
  </r>
  <r>
    <x v="0"/>
    <x v="1"/>
    <s v="06"/>
    <x v="47"/>
    <x v="5"/>
    <s v="BD_结果页"/>
    <n v="3429857"/>
    <n v="4022.95"/>
    <n v="1.17"/>
    <n v="1.1699999999999999E-2"/>
    <m/>
    <n v="40117"/>
  </r>
  <r>
    <x v="0"/>
    <x v="1"/>
    <s v="06"/>
    <x v="47"/>
    <x v="5"/>
    <s v="CMS_结果页"/>
    <n v="380624"/>
    <n v="273.63"/>
    <n v="0.72"/>
    <n v="9.3999999999999986E-3"/>
    <m/>
    <n v="3592"/>
  </r>
  <r>
    <x v="1"/>
    <x v="2"/>
    <s v="06"/>
    <x v="46"/>
    <x v="2"/>
    <s v="BD_首页"/>
    <n v="735575"/>
    <n v="209"/>
    <n v="0.28399999999999997"/>
    <m/>
    <m/>
    <m/>
  </r>
  <r>
    <x v="1"/>
    <x v="2"/>
    <s v="06"/>
    <x v="46"/>
    <x v="2"/>
    <s v="PG_Android"/>
    <n v="50485289"/>
    <n v="2599"/>
    <n v="5.0999999999999997E-2"/>
    <m/>
    <m/>
    <m/>
  </r>
  <r>
    <x v="1"/>
    <x v="2"/>
    <s v="06"/>
    <x v="46"/>
    <x v="2"/>
    <s v="PG_IOS"/>
    <n v="2212962"/>
    <n v="1588"/>
    <n v="0.71799999999999997"/>
    <m/>
    <m/>
    <m/>
  </r>
  <r>
    <x v="0"/>
    <x v="1"/>
    <s v="06"/>
    <x v="46"/>
    <x v="3"/>
    <s v="BD_结果页"/>
    <n v="43104"/>
    <n v="85.300000000000011"/>
    <n v="1.9789346696362291"/>
    <n v="2.5542873051224945E-2"/>
    <m/>
    <n v="1101"/>
  </r>
  <r>
    <x v="0"/>
    <x v="1"/>
    <s v="06"/>
    <x v="46"/>
    <x v="3"/>
    <s v="CM_结果页"/>
    <n v="593366"/>
    <n v="1082.99"/>
    <n v="1.825163558410829"/>
    <n v="8.2293222058560829E-3"/>
    <m/>
    <n v="4883"/>
  </r>
  <r>
    <x v="0"/>
    <x v="1"/>
    <s v="06"/>
    <x v="46"/>
    <x v="3"/>
    <s v="CMS_结果页"/>
    <n v="320801"/>
    <n v="1167.46"/>
    <n v="3.6392031196910235"/>
    <n v="2.2986212636494276E-2"/>
    <m/>
    <n v="7374"/>
  </r>
  <r>
    <x v="0"/>
    <x v="2"/>
    <s v="06"/>
    <x v="46"/>
    <x v="4"/>
    <s v="BD_结果页"/>
    <n v="4987804"/>
    <n v="6624.42"/>
    <n v="1.3281235589850764"/>
    <n v="1.5445073623582642E-2"/>
    <n v="8.5990108649090694E-2"/>
    <n v="77037"/>
  </r>
  <r>
    <x v="2"/>
    <x v="2"/>
    <s v="06"/>
    <x v="46"/>
    <x v="4"/>
    <s v="BD_充电屏保"/>
    <n v="25905942"/>
    <n v="24868.09"/>
    <n v="0.95993768533875357"/>
    <n v="1.1384222198907107E-2"/>
    <n v="8.4321762924735269E-2"/>
    <n v="294919"/>
  </r>
  <r>
    <x v="1"/>
    <x v="2"/>
    <s v="06"/>
    <x v="46"/>
    <x v="4"/>
    <s v="BD_首页"/>
    <n v="3426889"/>
    <n v="2676.08"/>
    <n v="0.78090653067549021"/>
    <n v="9.9912778032787176E-3"/>
    <n v="7.8158824732030729E-2"/>
    <n v="34239"/>
  </r>
  <r>
    <x v="1"/>
    <x v="2"/>
    <s v="06"/>
    <x v="46"/>
    <x v="4"/>
    <s v="CM launcher"/>
    <n v="193547"/>
    <n v="938.51"/>
    <n v="4.8490030845221055"/>
    <n v="3.4270745607010183E-2"/>
    <n v="0.14149102969998492"/>
    <n v="6633"/>
  </r>
  <r>
    <x v="3"/>
    <x v="2"/>
    <s v="06"/>
    <x v="46"/>
    <x v="4"/>
    <s v="CM_AppLock"/>
    <n v="107727776"/>
    <n v="87012.11"/>
    <n v="0.80770357683797356"/>
    <n v="1.296091919692095E-2"/>
    <n v="6.2318386880295881E-2"/>
    <n v="1396251"/>
  </r>
  <r>
    <x v="0"/>
    <x v="2"/>
    <s v="06"/>
    <x v="46"/>
    <x v="4"/>
    <s v="CM_结果页"/>
    <n v="20875128"/>
    <n v="24927.22"/>
    <n v="1.1941110013792491"/>
    <n v="1.3767819770973381E-2"/>
    <n v="8.6732033193577016E-2"/>
    <n v="287405"/>
  </r>
  <r>
    <x v="2"/>
    <x v="2"/>
    <s v="06"/>
    <x v="46"/>
    <x v="4"/>
    <s v="CM_充电屏保"/>
    <n v="121679000"/>
    <n v="88849.14"/>
    <n v="0.7301928845569079"/>
    <n v="1.1402904363119354E-2"/>
    <n v="6.403569312732163E-2"/>
    <n v="1387494"/>
  </r>
  <r>
    <x v="1"/>
    <x v="2"/>
    <s v="06"/>
    <x v="46"/>
    <x v="4"/>
    <s v="CM_卸载页"/>
    <n v="561540"/>
    <n v="935.01"/>
    <n v="1.6650817395020836"/>
    <n v="1.7966663105032588E-2"/>
    <n v="9.2676181980374667E-2"/>
    <n v="10089"/>
  </r>
  <r>
    <x v="1"/>
    <x v="2"/>
    <s v="06"/>
    <x v="46"/>
    <x v="4"/>
    <s v="CM_游戏盒子"/>
    <n v="441126"/>
    <n v="2358.64"/>
    <n v="5.3468623477192461"/>
    <n v="2.4850042844901457E-2"/>
    <n v="0.21516511585477102"/>
    <n v="10962"/>
  </r>
  <r>
    <x v="1"/>
    <x v="2"/>
    <s v="06"/>
    <x v="46"/>
    <x v="4"/>
    <s v="CMB"/>
    <n v="2305938"/>
    <n v="1461.1"/>
    <n v="0.63362501506978941"/>
    <n v="5.0964076224078881E-3"/>
    <n v="0.12432777399591557"/>
    <n v="11752"/>
  </r>
  <r>
    <x v="3"/>
    <x v="2"/>
    <s v="06"/>
    <x v="46"/>
    <x v="4"/>
    <s v="CMS_AppLock"/>
    <n v="299653093"/>
    <n v="232091.85"/>
    <n v="0.77453513887140157"/>
    <n v="1.1712090020041942E-2"/>
    <n v="6.6131248781899979E-2"/>
    <n v="3509564"/>
  </r>
  <r>
    <x v="0"/>
    <x v="2"/>
    <s v="06"/>
    <x v="46"/>
    <x v="4"/>
    <s v="CMS_结果页"/>
    <n v="13060265"/>
    <n v="34804.879999999997"/>
    <n v="2.6649443943135918"/>
    <n v="2.1050032292606619E-2"/>
    <n v="0.12660048959875453"/>
    <n v="274919"/>
  </r>
  <r>
    <x v="2"/>
    <x v="2"/>
    <s v="06"/>
    <x v="46"/>
    <x v="4"/>
    <s v="CMS_充电屏保"/>
    <n v="29814698"/>
    <n v="19792.02"/>
    <n v="0.66383432761921657"/>
    <n v="1.2249595820155548E-2"/>
    <n v="5.419234539371006E-2"/>
    <n v="365218"/>
  </r>
  <r>
    <x v="1"/>
    <x v="2"/>
    <s v="06"/>
    <x v="46"/>
    <x v="4"/>
    <s v="FM"/>
    <n v="940663"/>
    <n v="1518.88"/>
    <n v="1.6146909148122122"/>
    <n v="3.9299940573829309E-2"/>
    <n v="4.1086344946981178E-2"/>
    <n v="36968"/>
  </r>
  <r>
    <x v="1"/>
    <x v="2"/>
    <s v="06"/>
    <x v="46"/>
    <x v="4"/>
    <s v="PG_Android"/>
    <n v="18244832"/>
    <n v="6334.23"/>
    <n v="0.34717940948976672"/>
    <n v="7.2606313941394477E-3"/>
    <n v="4.7816696736594971E-2"/>
    <n v="132469"/>
  </r>
  <r>
    <x v="1"/>
    <x v="2"/>
    <s v="06"/>
    <x v="46"/>
    <x v="4"/>
    <s v="PG_IOS"/>
    <n v="5408163"/>
    <n v="6245.46"/>
    <n v="1.1548209623119718"/>
    <n v="1.2803793080940793E-2"/>
    <n v="9.0193660192071631E-2"/>
    <n v="69245"/>
  </r>
  <r>
    <x v="0"/>
    <x v="1"/>
    <s v="06"/>
    <x v="46"/>
    <x v="5"/>
    <s v="BD_结果页"/>
    <n v="3192174"/>
    <n v="3927.51"/>
    <n v="1.23"/>
    <n v="1.26E-2"/>
    <m/>
    <n v="40157"/>
  </r>
  <r>
    <x v="0"/>
    <x v="1"/>
    <s v="06"/>
    <x v="46"/>
    <x v="5"/>
    <s v="CMS_结果页"/>
    <n v="349449"/>
    <n v="284.17"/>
    <n v="0.81"/>
    <n v="9.7000000000000003E-3"/>
    <m/>
    <n v="3379"/>
  </r>
  <r>
    <x v="1"/>
    <x v="2"/>
    <s v="06"/>
    <x v="45"/>
    <x v="2"/>
    <s v="BD_首页"/>
    <n v="677614"/>
    <n v="200"/>
    <n v="0.29499999999999998"/>
    <m/>
    <m/>
    <m/>
  </r>
  <r>
    <x v="1"/>
    <x v="2"/>
    <s v="06"/>
    <x v="45"/>
    <x v="2"/>
    <s v="PG_Android"/>
    <n v="44102103"/>
    <n v="2330"/>
    <n v="5.2999999999999999E-2"/>
    <m/>
    <m/>
    <m/>
  </r>
  <r>
    <x v="1"/>
    <x v="2"/>
    <s v="06"/>
    <x v="45"/>
    <x v="2"/>
    <s v="PG_IOS"/>
    <n v="2331134"/>
    <n v="1718"/>
    <n v="0.73699999999999999"/>
    <m/>
    <m/>
    <m/>
  </r>
  <r>
    <x v="0"/>
    <x v="1"/>
    <s v="06"/>
    <x v="45"/>
    <x v="3"/>
    <s v="BD_结果页"/>
    <n v="59079"/>
    <n v="73.03"/>
    <n v="1.236141437735913"/>
    <n v="2.3443186242150343E-2"/>
    <m/>
    <n v="1385"/>
  </r>
  <r>
    <x v="0"/>
    <x v="1"/>
    <s v="06"/>
    <x v="45"/>
    <x v="3"/>
    <s v="CM_结果页"/>
    <n v="649388"/>
    <n v="571.09999999999991"/>
    <n v="0.87944341441480267"/>
    <n v="8.3632589453454635E-3"/>
    <m/>
    <n v="5431"/>
  </r>
  <r>
    <x v="0"/>
    <x v="1"/>
    <s v="06"/>
    <x v="45"/>
    <x v="3"/>
    <s v="CMS_结果页"/>
    <n v="445613"/>
    <n v="1137.77"/>
    <n v="2.5532693166492"/>
    <n v="2.5701673873966872E-2"/>
    <m/>
    <n v="11453"/>
  </r>
  <r>
    <x v="0"/>
    <x v="2"/>
    <s v="06"/>
    <x v="45"/>
    <x v="4"/>
    <s v="BD_结果页"/>
    <n v="4991852"/>
    <n v="6181.34"/>
    <n v="1.2382859107201094"/>
    <n v="1.5395087835136137E-2"/>
    <n v="8.0433832140533512E-2"/>
    <n v="76850"/>
  </r>
  <r>
    <x v="2"/>
    <x v="2"/>
    <s v="06"/>
    <x v="45"/>
    <x v="4"/>
    <s v="BD_充电屏保"/>
    <n v="25336461"/>
    <n v="23014.400000000001"/>
    <n v="0.9083510124006664"/>
    <n v="1.1315234594128991E-2"/>
    <n v="8.0276816608996548E-2"/>
    <n v="286688"/>
  </r>
  <r>
    <x v="1"/>
    <x v="2"/>
    <s v="06"/>
    <x v="45"/>
    <x v="4"/>
    <s v="BD_首页"/>
    <n v="3349536"/>
    <n v="2476.91"/>
    <n v="0.73947854269964552"/>
    <n v="9.843751492744069E-3"/>
    <n v="7.5121618342836344E-2"/>
    <n v="32972"/>
  </r>
  <r>
    <x v="1"/>
    <x v="2"/>
    <s v="06"/>
    <x v="45"/>
    <x v="4"/>
    <s v="CM launcher"/>
    <n v="185153"/>
    <n v="877.44"/>
    <n v="4.7389996381371082"/>
    <n v="3.3021339108737099E-2"/>
    <n v="0.14351324828263004"/>
    <n v="6114"/>
  </r>
  <r>
    <x v="3"/>
    <x v="2"/>
    <s v="06"/>
    <x v="45"/>
    <x v="4"/>
    <s v="CM_AppLock"/>
    <n v="104045598"/>
    <n v="80959"/>
    <n v="0.77811076639686383"/>
    <n v="1.2664034090130368E-2"/>
    <n v="6.1442567262455443E-2"/>
    <n v="1317637"/>
  </r>
  <r>
    <x v="0"/>
    <x v="2"/>
    <s v="06"/>
    <x v="45"/>
    <x v="4"/>
    <s v="CM_结果页"/>
    <n v="21812907"/>
    <n v="25752.7"/>
    <n v="1.1806175123746687"/>
    <n v="1.3358375387562968E-2"/>
    <n v="8.8380321567685369E-2"/>
    <n v="291385"/>
  </r>
  <r>
    <x v="2"/>
    <x v="2"/>
    <s v="06"/>
    <x v="45"/>
    <x v="4"/>
    <s v="CM_充电屏保"/>
    <n v="121566460"/>
    <n v="84371.38"/>
    <n v="0.69403501590817074"/>
    <n v="1.1379158363252496E-2"/>
    <n v="6.0991770546885621E-2"/>
    <n v="1383324"/>
  </r>
  <r>
    <x v="1"/>
    <x v="2"/>
    <s v="06"/>
    <x v="45"/>
    <x v="4"/>
    <s v="CM_卸载页"/>
    <n v="589290"/>
    <n v="872.5"/>
    <n v="1.4805952926402959"/>
    <n v="1.7904597057475945E-2"/>
    <n v="8.2693583546583266E-2"/>
    <n v="10551"/>
  </r>
  <r>
    <x v="1"/>
    <x v="2"/>
    <s v="06"/>
    <x v="45"/>
    <x v="4"/>
    <s v="CM_游戏盒子"/>
    <n v="434591"/>
    <n v="2499.13"/>
    <n v="5.7505332600076855"/>
    <n v="2.5002818742219695E-2"/>
    <n v="0.22999539849070497"/>
    <n v="10866"/>
  </r>
  <r>
    <x v="1"/>
    <x v="2"/>
    <s v="06"/>
    <x v="45"/>
    <x v="4"/>
    <s v="CMB"/>
    <n v="2317996"/>
    <n v="1409.21"/>
    <n v="0.60794324062681726"/>
    <n v="5.0379724555176105E-3"/>
    <n v="0.1206722041445453"/>
    <n v="11678"/>
  </r>
  <r>
    <x v="3"/>
    <x v="2"/>
    <s v="06"/>
    <x v="45"/>
    <x v="4"/>
    <s v="CMS_AppLock"/>
    <n v="288708532"/>
    <n v="217016.32000000001"/>
    <n v="0.75167962130055788"/>
    <n v="1.1486768253873425E-2"/>
    <n v="6.5438738267143665E-2"/>
    <n v="3316328"/>
  </r>
  <r>
    <x v="0"/>
    <x v="2"/>
    <s v="06"/>
    <x v="45"/>
    <x v="4"/>
    <s v="CMS_结果页"/>
    <n v="13556215"/>
    <n v="35936.370000000003"/>
    <n v="2.6509147280417138"/>
    <n v="2.1077933626753486E-2"/>
    <n v="0.12576729649992827"/>
    <n v="285737"/>
  </r>
  <r>
    <x v="2"/>
    <x v="2"/>
    <s v="06"/>
    <x v="45"/>
    <x v="4"/>
    <s v="CMS_充电屏保"/>
    <n v="29762827"/>
    <n v="19589.310000000001"/>
    <n v="0.65818042083166362"/>
    <n v="1.2309616959437355E-2"/>
    <n v="5.3468797851346596E-2"/>
    <n v="366369"/>
  </r>
  <r>
    <x v="1"/>
    <x v="2"/>
    <s v="06"/>
    <x v="45"/>
    <x v="4"/>
    <s v="FM"/>
    <n v="978272"/>
    <n v="1484.8"/>
    <n v="1.5177782866114946"/>
    <n v="3.8312452978312782E-2"/>
    <n v="3.9615795090715049E-2"/>
    <n v="37480"/>
  </r>
  <r>
    <x v="1"/>
    <x v="2"/>
    <s v="06"/>
    <x v="45"/>
    <x v="4"/>
    <s v="PG_Android"/>
    <n v="18560359"/>
    <n v="6567.62"/>
    <n v="0.35385199176373688"/>
    <n v="7.1891389600815371E-3"/>
    <n v="4.9220357782557539E-2"/>
    <n v="133433"/>
  </r>
  <r>
    <x v="1"/>
    <x v="2"/>
    <s v="06"/>
    <x v="45"/>
    <x v="4"/>
    <s v="PG_IOS"/>
    <n v="5456941"/>
    <n v="6159.3"/>
    <n v="1.128709289691789"/>
    <n v="1.2553003596703721E-2"/>
    <n v="8.9915475686486335E-2"/>
    <n v="68501"/>
  </r>
  <r>
    <x v="0"/>
    <x v="1"/>
    <s v="06"/>
    <x v="45"/>
    <x v="5"/>
    <s v="BD_结果页"/>
    <n v="3103528"/>
    <n v="3711.02"/>
    <n v="1.2"/>
    <n v="1.3000000000000001E-2"/>
    <m/>
    <n v="40216"/>
  </r>
  <r>
    <x v="0"/>
    <x v="1"/>
    <s v="06"/>
    <x v="45"/>
    <x v="5"/>
    <s v="CMS_结果页"/>
    <n v="396250"/>
    <n v="332.1"/>
    <n v="0.84"/>
    <n v="9.5999999999999992E-3"/>
    <m/>
    <n v="3816"/>
  </r>
  <r>
    <x v="1"/>
    <x v="2"/>
    <s v="06"/>
    <x v="44"/>
    <x v="2"/>
    <s v="BD_首页"/>
    <n v="720335"/>
    <n v="200"/>
    <n v="0.27800000000000002"/>
    <m/>
    <m/>
    <m/>
  </r>
  <r>
    <x v="1"/>
    <x v="2"/>
    <s v="06"/>
    <x v="44"/>
    <x v="2"/>
    <s v="PG_Android"/>
    <n v="54019482"/>
    <n v="3158"/>
    <n v="5.8000000000000003E-2"/>
    <m/>
    <m/>
    <m/>
  </r>
  <r>
    <x v="1"/>
    <x v="2"/>
    <s v="06"/>
    <x v="44"/>
    <x v="2"/>
    <s v="PG_IOS"/>
    <n v="2828424"/>
    <n v="1946"/>
    <n v="0.68799999999999994"/>
    <m/>
    <m/>
    <m/>
  </r>
  <r>
    <x v="0"/>
    <x v="1"/>
    <s v="06"/>
    <x v="44"/>
    <x v="3"/>
    <s v="BD_结果页"/>
    <n v="52307"/>
    <n v="107.64000000000001"/>
    <n v="2.057850765671899"/>
    <n v="2.133557650027721E-2"/>
    <m/>
    <n v="1116"/>
  </r>
  <r>
    <x v="0"/>
    <x v="1"/>
    <s v="06"/>
    <x v="44"/>
    <x v="3"/>
    <s v="CM_结果页"/>
    <n v="664004"/>
    <n v="577.69000000000005"/>
    <n v="0.8700098192179565"/>
    <n v="6.8463442991307279E-3"/>
    <m/>
    <n v="4546"/>
  </r>
  <r>
    <x v="0"/>
    <x v="1"/>
    <s v="06"/>
    <x v="44"/>
    <x v="3"/>
    <s v="CMS_结果页"/>
    <n v="341529"/>
    <n v="941.07999999999993"/>
    <n v="2.7554907489554323"/>
    <n v="2.3447496405868903E-2"/>
    <m/>
    <n v="8008"/>
  </r>
  <r>
    <x v="0"/>
    <x v="2"/>
    <s v="06"/>
    <x v="44"/>
    <x v="4"/>
    <s v="BD_结果页"/>
    <n v="4981342"/>
    <n v="6246.87"/>
    <n v="1.2540536265126947"/>
    <n v="1.4929510963109941E-2"/>
    <n v="8.3998305745673602E-2"/>
    <n v="74369"/>
  </r>
  <r>
    <x v="2"/>
    <x v="2"/>
    <s v="06"/>
    <x v="44"/>
    <x v="4"/>
    <s v="BD_充电屏保"/>
    <n v="26415199"/>
    <n v="24311.19"/>
    <n v="0.92034854630472407"/>
    <n v="1.102812059072506E-2"/>
    <n v="8.3454704610209055E-2"/>
    <n v="291310"/>
  </r>
  <r>
    <x v="1"/>
    <x v="2"/>
    <s v="06"/>
    <x v="44"/>
    <x v="4"/>
    <s v="BD_首页"/>
    <n v="3176486"/>
    <n v="2431.89"/>
    <n v="0.76559128546450383"/>
    <n v="9.9440073087052796E-3"/>
    <n v="7.6990217494538882E-2"/>
    <n v="31587"/>
  </r>
  <r>
    <x v="1"/>
    <x v="2"/>
    <s v="06"/>
    <x v="44"/>
    <x v="4"/>
    <s v="CM launcher"/>
    <n v="177703"/>
    <n v="845.69"/>
    <n v="4.7590080077432573"/>
    <n v="3.4039943051045844E-2"/>
    <n v="0.13980657959993389"/>
    <n v="6049"/>
  </r>
  <r>
    <x v="3"/>
    <x v="2"/>
    <s v="06"/>
    <x v="44"/>
    <x v="4"/>
    <s v="CM_AppLock"/>
    <n v="108052803"/>
    <n v="81032.960000000006"/>
    <n v="0.74993852773999758"/>
    <n v="1.2354404170338829E-2"/>
    <n v="6.0702120264164064E-2"/>
    <n v="1334928"/>
  </r>
  <r>
    <x v="0"/>
    <x v="2"/>
    <s v="06"/>
    <x v="44"/>
    <x v="4"/>
    <s v="CM_结果页"/>
    <n v="20808910"/>
    <n v="24072.45"/>
    <n v="1.1568337793762384"/>
    <n v="1.3467884670556988E-2"/>
    <n v="8.5895729557683806E-2"/>
    <n v="280252"/>
  </r>
  <r>
    <x v="2"/>
    <x v="2"/>
    <s v="06"/>
    <x v="44"/>
    <x v="4"/>
    <s v="CM_充电屏保"/>
    <n v="127698318"/>
    <n v="86632.06"/>
    <n v="0.67841191142392343"/>
    <n v="1.1007435509056588E-2"/>
    <n v="6.1632149547071739E-2"/>
    <n v="1405631"/>
  </r>
  <r>
    <x v="1"/>
    <x v="2"/>
    <s v="06"/>
    <x v="44"/>
    <x v="4"/>
    <s v="CM_卸载页"/>
    <n v="582477"/>
    <n v="888.25"/>
    <n v="1.5249529165958484"/>
    <n v="1.8507168523392341E-2"/>
    <n v="8.2397959183673472E-2"/>
    <n v="10780"/>
  </r>
  <r>
    <x v="1"/>
    <x v="2"/>
    <s v="06"/>
    <x v="44"/>
    <x v="4"/>
    <s v="CM_游戏盒子"/>
    <n v="427769"/>
    <n v="2379.6799999999998"/>
    <n v="5.5630024616089528"/>
    <n v="2.5172464577844583E-2"/>
    <n v="0.22099554234769686"/>
    <n v="10768"/>
  </r>
  <r>
    <x v="1"/>
    <x v="2"/>
    <s v="06"/>
    <x v="44"/>
    <x v="4"/>
    <s v="CMB"/>
    <n v="2394416"/>
    <n v="1530.1"/>
    <n v="0.63902847291364573"/>
    <n v="4.9690613494062855E-3"/>
    <n v="0.12860144562111278"/>
    <n v="11898"/>
  </r>
  <r>
    <x v="3"/>
    <x v="2"/>
    <s v="06"/>
    <x v="44"/>
    <x v="4"/>
    <s v="CMS_AppLock"/>
    <n v="303593252"/>
    <n v="222883.21"/>
    <n v="0.73415073797490071"/>
    <n v="1.1322636380600449E-2"/>
    <n v="6.4839204695538236E-2"/>
    <n v="3437476"/>
  </r>
  <r>
    <x v="0"/>
    <x v="2"/>
    <s v="06"/>
    <x v="44"/>
    <x v="4"/>
    <s v="CMS_结果页"/>
    <n v="14077933"/>
    <n v="37256.06"/>
    <n v="2.6464154929562458"/>
    <n v="2.1129309252999003E-2"/>
    <n v="0.12524855693427958"/>
    <n v="297457"/>
  </r>
  <r>
    <x v="2"/>
    <x v="2"/>
    <s v="06"/>
    <x v="44"/>
    <x v="4"/>
    <s v="CMS_充电屏保"/>
    <n v="31368969"/>
    <n v="20280.580000000002"/>
    <n v="0.64651726360531647"/>
    <n v="1.2062079566593343E-2"/>
    <n v="5.3599154278163204E-2"/>
    <n v="378375"/>
  </r>
  <r>
    <x v="1"/>
    <x v="2"/>
    <s v="06"/>
    <x v="44"/>
    <x v="4"/>
    <s v="FM"/>
    <n v="953571"/>
    <n v="1512.91"/>
    <n v="1.5865729977107106"/>
    <n v="3.7342788318856172E-2"/>
    <n v="4.2486730882642029E-2"/>
    <n v="35609"/>
  </r>
  <r>
    <x v="1"/>
    <x v="2"/>
    <s v="06"/>
    <x v="44"/>
    <x v="4"/>
    <s v="PG_Android"/>
    <n v="18319596"/>
    <n v="6734.18"/>
    <n v="0.36759435087979014"/>
    <n v="7.3472690118275537E-3"/>
    <n v="5.0031426682219035E-2"/>
    <n v="134599"/>
  </r>
  <r>
    <x v="1"/>
    <x v="2"/>
    <s v="06"/>
    <x v="44"/>
    <x v="4"/>
    <s v="PG_IOS"/>
    <n v="5654481"/>
    <n v="6286.1"/>
    <n v="1.1117023825882517"/>
    <n v="1.1213053859408141E-2"/>
    <n v="9.914358715538453E-2"/>
    <n v="63404"/>
  </r>
  <r>
    <x v="0"/>
    <x v="1"/>
    <s v="06"/>
    <x v="44"/>
    <x v="5"/>
    <s v="BD_结果页"/>
    <n v="2390877"/>
    <n v="2618.56"/>
    <n v="1.1000000000000001"/>
    <n v="1.2600000000000001E-3"/>
    <m/>
    <n v="30133"/>
  </r>
  <r>
    <x v="0"/>
    <x v="1"/>
    <s v="06"/>
    <x v="44"/>
    <x v="5"/>
    <s v="CMS_结果页"/>
    <n v="426100"/>
    <n v="347.32"/>
    <n v="0.82"/>
    <n v="8.8000000000000003E-4"/>
    <m/>
    <n v="3736"/>
  </r>
  <r>
    <x v="1"/>
    <x v="2"/>
    <s v="06"/>
    <x v="43"/>
    <x v="2"/>
    <s v="BD_首页"/>
    <n v="707505"/>
    <n v="191"/>
    <n v="0.27"/>
    <m/>
    <m/>
    <m/>
  </r>
  <r>
    <x v="1"/>
    <x v="2"/>
    <s v="06"/>
    <x v="43"/>
    <x v="2"/>
    <s v="PG_Android"/>
    <n v="48829559"/>
    <n v="3124"/>
    <n v="6.4000000000000001E-2"/>
    <m/>
    <m/>
    <m/>
  </r>
  <r>
    <x v="1"/>
    <x v="2"/>
    <s v="06"/>
    <x v="43"/>
    <x v="2"/>
    <s v="PG_IOS"/>
    <n v="2130211"/>
    <n v="1416"/>
    <n v="0.66500000000000004"/>
    <m/>
    <m/>
    <m/>
  </r>
  <r>
    <x v="0"/>
    <x v="1"/>
    <s v="06"/>
    <x v="43"/>
    <x v="3"/>
    <s v="BD_结果页"/>
    <n v="34717"/>
    <n v="78.91"/>
    <n v="2.2729498516576894"/>
    <n v="2.2409770429472592E-2"/>
    <m/>
    <n v="778"/>
  </r>
  <r>
    <x v="0"/>
    <x v="1"/>
    <s v="06"/>
    <x v="43"/>
    <x v="3"/>
    <s v="CM_结果页"/>
    <n v="760050"/>
    <n v="845.11999999999989"/>
    <n v="1.1119268469179657"/>
    <n v="8.4178672455759492E-3"/>
    <m/>
    <n v="6398"/>
  </r>
  <r>
    <x v="0"/>
    <x v="1"/>
    <s v="06"/>
    <x v="43"/>
    <x v="3"/>
    <s v="CMS_结果页"/>
    <n v="314440"/>
    <n v="906.7"/>
    <n v="2.883538989950388"/>
    <n v="2.4472077343849381E-2"/>
    <m/>
    <n v="7695"/>
  </r>
  <r>
    <x v="0"/>
    <x v="2"/>
    <s v="06"/>
    <x v="43"/>
    <x v="4"/>
    <s v="BD_结果页"/>
    <n v="4400904"/>
    <n v="5580.66"/>
    <n v="1.2681"/>
    <n v="1.5900000000000001E-2"/>
    <n v="7.9500000000000001E-2"/>
    <n v="70168"/>
  </r>
  <r>
    <x v="2"/>
    <x v="2"/>
    <s v="06"/>
    <x v="43"/>
    <x v="4"/>
    <s v="BD_充电屏保"/>
    <n v="26444135"/>
    <n v="24688.93"/>
    <n v="0.93359999999999999"/>
    <n v="1.11E-2"/>
    <n v="8.4400000000000003E-2"/>
    <n v="292652"/>
  </r>
  <r>
    <x v="1"/>
    <x v="2"/>
    <s v="06"/>
    <x v="43"/>
    <x v="4"/>
    <s v="BD_首页"/>
    <n v="3052424"/>
    <n v="2289.2199999999998"/>
    <n v="0.75"/>
    <n v="1.0200000000000001E-2"/>
    <n v="7.3499999999999996E-2"/>
    <n v="31163"/>
  </r>
  <r>
    <x v="1"/>
    <x v="2"/>
    <s v="06"/>
    <x v="43"/>
    <x v="4"/>
    <s v="CM launcher"/>
    <n v="177693"/>
    <n v="885.74"/>
    <n v="4.9847000000000001"/>
    <n v="3.3099999999999997E-2"/>
    <n v="0.1507"/>
    <n v="5876"/>
  </r>
  <r>
    <x v="3"/>
    <x v="2"/>
    <s v="06"/>
    <x v="43"/>
    <x v="4"/>
    <s v="CM_AppLock"/>
    <n v="108004189"/>
    <n v="80092.67"/>
    <n v="0.74160000000000004"/>
    <n v="1.24E-2"/>
    <n v="5.9799999999999999E-2"/>
    <n v="1338954"/>
  </r>
  <r>
    <x v="1"/>
    <x v="2"/>
    <s v="06"/>
    <x v="43"/>
    <x v="4"/>
    <s v="CM_PICKS"/>
    <n v="295772"/>
    <n v="546.04"/>
    <n v="1.8462000000000001"/>
    <n v="1.8800000000000001E-2"/>
    <n v="9.8100000000000007E-2"/>
    <n v="5565"/>
  </r>
  <r>
    <x v="0"/>
    <x v="2"/>
    <s v="06"/>
    <x v="43"/>
    <x v="4"/>
    <s v="CM_结果页"/>
    <n v="19628687"/>
    <n v="21704.720000000001"/>
    <n v="1.1057999999999999"/>
    <n v="1.3299999999999999E-2"/>
    <n v="8.3099999999999993E-2"/>
    <n v="261047"/>
  </r>
  <r>
    <x v="2"/>
    <x v="2"/>
    <s v="06"/>
    <x v="43"/>
    <x v="4"/>
    <s v="CM_充电屏保"/>
    <n v="128466722"/>
    <n v="86771.05"/>
    <n v="0.6754"/>
    <n v="1.11E-2"/>
    <n v="6.0699999999999997E-2"/>
    <n v="1430602"/>
  </r>
  <r>
    <x v="1"/>
    <x v="2"/>
    <s v="06"/>
    <x v="43"/>
    <x v="4"/>
    <s v="CM_卸载页"/>
    <n v="581005"/>
    <n v="794.04"/>
    <n v="1.3667"/>
    <n v="1.84E-2"/>
    <n v="7.4399999999999994E-2"/>
    <n v="10677"/>
  </r>
  <r>
    <x v="1"/>
    <x v="2"/>
    <s v="06"/>
    <x v="43"/>
    <x v="4"/>
    <s v="CM_游戏盒子"/>
    <n v="425194"/>
    <n v="2121.6999999999998"/>
    <n v="4.99"/>
    <n v="2.5399999999999999E-2"/>
    <n v="0.1963"/>
    <n v="10807"/>
  </r>
  <r>
    <x v="1"/>
    <x v="2"/>
    <s v="06"/>
    <x v="43"/>
    <x v="4"/>
    <s v="CMB"/>
    <n v="2332012"/>
    <n v="1442.95"/>
    <n v="0.61880000000000002"/>
    <n v="5.1000000000000004E-3"/>
    <n v="0.12239999999999999"/>
    <n v="11793"/>
  </r>
  <r>
    <x v="3"/>
    <x v="2"/>
    <s v="06"/>
    <x v="43"/>
    <x v="4"/>
    <s v="CMS_AppLock"/>
    <n v="313334015"/>
    <n v="230413.87"/>
    <n v="0.73540000000000005"/>
    <n v="1.12E-2"/>
    <n v="6.59E-2"/>
    <n v="3498642"/>
  </r>
  <r>
    <x v="0"/>
    <x v="2"/>
    <s v="06"/>
    <x v="43"/>
    <x v="4"/>
    <s v="CMS_结果页"/>
    <n v="14009923"/>
    <n v="35666.33"/>
    <n v="2.5457999999999998"/>
    <n v="2.1000000000000001E-2"/>
    <n v="0.121"/>
    <n v="294672"/>
  </r>
  <r>
    <x v="2"/>
    <x v="2"/>
    <s v="06"/>
    <x v="43"/>
    <x v="4"/>
    <s v="CMS_充电屏保"/>
    <n v="32205307"/>
    <n v="20954.189999999999"/>
    <n v="0.65059999999999996"/>
    <n v="1.2E-2"/>
    <n v="5.3999999999999999E-2"/>
    <n v="387700"/>
  </r>
  <r>
    <x v="1"/>
    <x v="2"/>
    <s v="06"/>
    <x v="43"/>
    <x v="4"/>
    <s v="FM"/>
    <n v="928103"/>
    <n v="1338.91"/>
    <n v="1.4426000000000001"/>
    <n v="3.8199999999999998E-2"/>
    <n v="3.7699999999999997E-2"/>
    <n v="35476"/>
  </r>
  <r>
    <x v="1"/>
    <x v="2"/>
    <s v="06"/>
    <x v="43"/>
    <x v="4"/>
    <s v="PG_Android"/>
    <n v="17646314"/>
    <n v="7827.54"/>
    <n v="0.44359999999999999"/>
    <n v="8.2000000000000007E-3"/>
    <n v="5.3999999999999999E-2"/>
    <n v="144883"/>
  </r>
  <r>
    <x v="1"/>
    <x v="2"/>
    <s v="06"/>
    <x v="43"/>
    <x v="4"/>
    <s v="PG_IOS"/>
    <n v="4250700"/>
    <n v="4683.33"/>
    <n v="1.1017999999999999"/>
    <n v="1.1599999999999999E-2"/>
    <n v="9.4899999999999998E-2"/>
    <n v="49371"/>
  </r>
  <r>
    <x v="0"/>
    <x v="1"/>
    <s v="06"/>
    <x v="43"/>
    <x v="5"/>
    <s v="BD_结果页"/>
    <n v="3461583"/>
    <n v="3708.02"/>
    <n v="1.07"/>
    <n v="1.3000000000000001E-2"/>
    <m/>
    <n v="44864"/>
  </r>
  <r>
    <x v="0"/>
    <x v="1"/>
    <s v="06"/>
    <x v="43"/>
    <x v="5"/>
    <s v="CMS_结果页"/>
    <n v="421434"/>
    <n v="287.77999999999997"/>
    <n v="0.68"/>
    <n v="8.3000000000000001E-3"/>
    <m/>
    <n v="3487"/>
  </r>
  <r>
    <x v="1"/>
    <x v="2"/>
    <s v="06"/>
    <x v="42"/>
    <x v="2"/>
    <s v="BD_首页"/>
    <n v="702141"/>
    <n v="199"/>
    <n v="0.28299999999999997"/>
    <m/>
    <m/>
    <m/>
  </r>
  <r>
    <x v="1"/>
    <x v="2"/>
    <s v="06"/>
    <x v="42"/>
    <x v="2"/>
    <s v="PG_Android"/>
    <n v="42633665"/>
    <n v="2677"/>
    <n v="6.3E-2"/>
    <m/>
    <m/>
    <m/>
  </r>
  <r>
    <x v="1"/>
    <x v="2"/>
    <s v="06"/>
    <x v="42"/>
    <x v="2"/>
    <s v="PG_IOS"/>
    <n v="2079290"/>
    <n v="1473"/>
    <n v="0.70799999999999996"/>
    <m/>
    <m/>
    <m/>
  </r>
  <r>
    <x v="0"/>
    <x v="1"/>
    <s v="06"/>
    <x v="42"/>
    <x v="3"/>
    <s v="BD_结果页"/>
    <n v="91494"/>
    <n v="203.79"/>
    <n v="2.2273591710931866"/>
    <n v="2.177191947012919E-2"/>
    <m/>
    <n v="1992"/>
  </r>
  <r>
    <x v="0"/>
    <x v="1"/>
    <s v="06"/>
    <x v="42"/>
    <x v="3"/>
    <s v="CM_结果页"/>
    <n v="2104809"/>
    <n v="5923.57"/>
    <n v="2.814302865485657"/>
    <n v="9.5110767770377261E-3"/>
    <m/>
    <n v="20019"/>
  </r>
  <r>
    <x v="0"/>
    <x v="1"/>
    <s v="06"/>
    <x v="42"/>
    <x v="3"/>
    <s v="CMS_结果页"/>
    <n v="584696"/>
    <n v="1564.78"/>
    <n v="2.6762283306196726"/>
    <n v="2.0119857156539467E-2"/>
    <m/>
    <n v="11764"/>
  </r>
  <r>
    <x v="0"/>
    <x v="2"/>
    <s v="06"/>
    <x v="42"/>
    <x v="4"/>
    <s v="BD_结果页"/>
    <n v="4566037"/>
    <n v="6323.3"/>
    <n v="1.3848551818568269"/>
    <n v="1.6110250530164343E-2"/>
    <n v="8.5961120174007616E-2"/>
    <n v="73560"/>
  </r>
  <r>
    <x v="2"/>
    <x v="2"/>
    <s v="06"/>
    <x v="42"/>
    <x v="4"/>
    <s v="BD_充电屏保"/>
    <n v="26439973"/>
    <n v="25733.200000000001"/>
    <n v="0.973268769979455"/>
    <n v="1.1070888763766893E-2"/>
    <n v="8.791243329666501E-2"/>
    <n v="292714"/>
  </r>
  <r>
    <x v="1"/>
    <x v="2"/>
    <s v="06"/>
    <x v="42"/>
    <x v="4"/>
    <s v="BD_首页"/>
    <n v="3052611"/>
    <n v="2579.27"/>
    <n v="0.84493897191617273"/>
    <n v="1.0782900277827735E-2"/>
    <n v="7.8359156641147162E-2"/>
    <n v="32916"/>
  </r>
  <r>
    <x v="1"/>
    <x v="2"/>
    <s v="06"/>
    <x v="42"/>
    <x v="4"/>
    <s v="CM launcher"/>
    <n v="175613"/>
    <n v="919.91"/>
    <n v="5.2382796262235711"/>
    <n v="3.3152443156258364E-2"/>
    <n v="0.1580058399175541"/>
    <n v="5822"/>
  </r>
  <r>
    <x v="3"/>
    <x v="2"/>
    <s v="06"/>
    <x v="42"/>
    <x v="4"/>
    <s v="CM_AppLock"/>
    <n v="112265482"/>
    <n v="86911.85"/>
    <n v="0.77416360266461959"/>
    <n v="1.2085620404676123E-2"/>
    <n v="6.4056587642375706E-2"/>
    <n v="1356798"/>
  </r>
  <r>
    <x v="0"/>
    <x v="2"/>
    <s v="06"/>
    <x v="42"/>
    <x v="4"/>
    <s v="CM_结果页"/>
    <n v="19913781"/>
    <n v="21810.710000000003"/>
    <n v="1.0952570985891632"/>
    <n v="1.361233208299318E-2"/>
    <n v="8.0460650820996571E-2"/>
    <n v="271073"/>
  </r>
  <r>
    <x v="2"/>
    <x v="2"/>
    <s v="06"/>
    <x v="42"/>
    <x v="4"/>
    <s v="CM_充电屏保"/>
    <n v="131273790"/>
    <n v="92813.85"/>
    <n v="0.7070249895276125"/>
    <n v="1.1405071796891063E-2"/>
    <n v="6.1992155956470368E-2"/>
    <n v="1497187"/>
  </r>
  <r>
    <x v="1"/>
    <x v="2"/>
    <s v="06"/>
    <x v="42"/>
    <x v="4"/>
    <s v="CM_卸载页"/>
    <n v="575407"/>
    <n v="817.56"/>
    <n v="1.4208377722203589"/>
    <n v="1.8557299441960211E-2"/>
    <n v="7.6564899793968896E-2"/>
    <n v="10678"/>
  </r>
  <r>
    <x v="1"/>
    <x v="2"/>
    <s v="06"/>
    <x v="42"/>
    <x v="4"/>
    <s v="CM_游戏盒子"/>
    <n v="403208"/>
    <n v="2122.4299999999998"/>
    <n v="5.263858852006905"/>
    <n v="2.5877462748754985E-2"/>
    <n v="0.2034147977764999"/>
    <n v="10434"/>
  </r>
  <r>
    <x v="1"/>
    <x v="2"/>
    <s v="06"/>
    <x v="42"/>
    <x v="4"/>
    <s v="CMB"/>
    <n v="2360111"/>
    <n v="1461.49"/>
    <n v="0.61924629816140009"/>
    <n v="5.0023070948781645E-3"/>
    <n v="0.12379213959003896"/>
    <n v="11806"/>
  </r>
  <r>
    <x v="3"/>
    <x v="2"/>
    <s v="06"/>
    <x v="42"/>
    <x v="4"/>
    <s v="CMS_AppLock"/>
    <n v="320737840"/>
    <n v="243438.85"/>
    <n v="0.75899635041503055"/>
    <n v="1.0940352407436554E-2"/>
    <n v="6.9375859400937878E-2"/>
    <n v="3508985"/>
  </r>
  <r>
    <x v="0"/>
    <x v="2"/>
    <s v="06"/>
    <x v="42"/>
    <x v="4"/>
    <s v="CMS_结果页"/>
    <n v="13563509"/>
    <n v="36439.089999999997"/>
    <n v="2.6865533100615777"/>
    <n v="2.083317819894542E-2"/>
    <n v="0.12895551914386116"/>
    <n v="282571"/>
  </r>
  <r>
    <x v="2"/>
    <x v="2"/>
    <s v="06"/>
    <x v="42"/>
    <x v="4"/>
    <s v="CMS_充电屏保"/>
    <n v="32626151"/>
    <n v="22040.78"/>
    <n v="0.67555563020596576"/>
    <n v="1.1974228893871055E-2"/>
    <n v="5.6417464221996401E-2"/>
    <n v="390673"/>
  </r>
  <r>
    <x v="1"/>
    <x v="2"/>
    <s v="06"/>
    <x v="42"/>
    <x v="4"/>
    <s v="FM"/>
    <n v="1751424"/>
    <n v="2750.53"/>
    <n v="1.5704535281005627"/>
    <n v="4.0254672769129578E-2"/>
    <n v="3.9012949803554464E-2"/>
    <n v="70503"/>
  </r>
  <r>
    <x v="1"/>
    <x v="2"/>
    <s v="06"/>
    <x v="42"/>
    <x v="4"/>
    <s v="PG_Android"/>
    <n v="18452201"/>
    <n v="8790.1299999999992"/>
    <n v="0.47637298119611854"/>
    <n v="8.2440571723665923E-3"/>
    <n v="5.7783803682594774E-2"/>
    <n v="152121"/>
  </r>
  <r>
    <x v="1"/>
    <x v="2"/>
    <s v="06"/>
    <x v="42"/>
    <x v="4"/>
    <s v="PG_IOS"/>
    <n v="4211949"/>
    <n v="4599.6400000000003"/>
    <n v="1.0920455114722425"/>
    <n v="1.0728524965520713E-2"/>
    <n v="0.10178897052314774"/>
    <n v="45188"/>
  </r>
  <r>
    <x v="0"/>
    <x v="1"/>
    <s v="06"/>
    <x v="42"/>
    <x v="5"/>
    <s v="BD_结果页"/>
    <n v="3271710"/>
    <n v="3624.85"/>
    <n v="1.1100000000000001"/>
    <n v="1.41E-2"/>
    <m/>
    <n v="46289"/>
  </r>
  <r>
    <x v="0"/>
    <x v="1"/>
    <s v="06"/>
    <x v="42"/>
    <x v="5"/>
    <s v="CMS_结果页"/>
    <n v="433889"/>
    <n v="328.5"/>
    <n v="0.76"/>
    <n v="8.8000000000000005E-3"/>
    <m/>
    <n v="3814"/>
  </r>
  <r>
    <x v="1"/>
    <x v="2"/>
    <s v="06"/>
    <x v="41"/>
    <x v="2"/>
    <s v="BD_首页"/>
    <n v="840444"/>
    <n v="244"/>
    <n v="0.28999999999999998"/>
    <m/>
    <m/>
    <m/>
  </r>
  <r>
    <x v="1"/>
    <x v="2"/>
    <s v="06"/>
    <x v="41"/>
    <x v="2"/>
    <s v="PG_Android"/>
    <n v="42036696"/>
    <n v="2692"/>
    <n v="6.4000000000000001E-2"/>
    <m/>
    <m/>
    <m/>
  </r>
  <r>
    <x v="1"/>
    <x v="2"/>
    <s v="06"/>
    <x v="41"/>
    <x v="2"/>
    <s v="PG_IOS"/>
    <n v="2131371"/>
    <n v="1394"/>
    <n v="0.65400000000000003"/>
    <m/>
    <m/>
    <m/>
  </r>
  <r>
    <x v="0"/>
    <x v="1"/>
    <s v="06"/>
    <x v="41"/>
    <x v="3"/>
    <s v="BD_结果页"/>
    <n v="72792"/>
    <n v="239.01"/>
    <n v="3.2834652159577975"/>
    <n v="2.2104077371139685E-2"/>
    <m/>
    <n v="1609"/>
  </r>
  <r>
    <x v="0"/>
    <x v="1"/>
    <s v="06"/>
    <x v="41"/>
    <x v="3"/>
    <s v="CM_结果页"/>
    <n v="817497"/>
    <n v="1816.63"/>
    <n v="2.2221855248398463"/>
    <n v="9.1449876880282128E-3"/>
    <m/>
    <n v="7476"/>
  </r>
  <r>
    <x v="0"/>
    <x v="1"/>
    <s v="06"/>
    <x v="41"/>
    <x v="3"/>
    <s v="CMS_结果页"/>
    <n v="627453"/>
    <n v="1862.62"/>
    <n v="2.9685410700084307"/>
    <n v="2.0540183886283116E-2"/>
    <m/>
    <n v="12888"/>
  </r>
  <r>
    <x v="0"/>
    <x v="2"/>
    <s v="06"/>
    <x v="41"/>
    <x v="4"/>
    <s v="BD_结果页"/>
    <n v="4750481"/>
    <n v="6501.17"/>
    <n v="1.3685287868744238"/>
    <n v="1.6545482446935374E-2"/>
    <n v="8.2713138844005649E-2"/>
    <n v="78599"/>
  </r>
  <r>
    <x v="2"/>
    <x v="2"/>
    <s v="06"/>
    <x v="41"/>
    <x v="4"/>
    <s v="BD_充电屏保"/>
    <n v="26269284"/>
    <n v="25610.01"/>
    <n v="0.97490323679929758"/>
    <n v="1.1110732976201406E-2"/>
    <n v="8.7744277437635118E-2"/>
    <n v="291871"/>
  </r>
  <r>
    <x v="1"/>
    <x v="2"/>
    <s v="06"/>
    <x v="41"/>
    <x v="4"/>
    <s v="BD_首页"/>
    <n v="3689501"/>
    <n v="2921.66"/>
    <n v="0.7918848646470078"/>
    <n v="1.031548710787719E-2"/>
    <n v="7.6766599227515164E-2"/>
    <n v="38059"/>
  </r>
  <r>
    <x v="1"/>
    <x v="2"/>
    <s v="06"/>
    <x v="41"/>
    <x v="4"/>
    <s v="CM launcher"/>
    <n v="189105"/>
    <n v="785.85"/>
    <n v="4.1556278258110577"/>
    <n v="2.9555009121916397E-2"/>
    <n v="0.14060654857756308"/>
    <n v="5589"/>
  </r>
  <r>
    <x v="3"/>
    <x v="2"/>
    <s v="06"/>
    <x v="41"/>
    <x v="4"/>
    <s v="CM_AppLock"/>
    <n v="114253232"/>
    <n v="89290.33"/>
    <n v="0.78151250898530378"/>
    <n v="1.2124961156459889E-2"/>
    <n v="6.4454846403275493E-2"/>
    <n v="1385316"/>
  </r>
  <r>
    <x v="0"/>
    <x v="2"/>
    <s v="06"/>
    <x v="41"/>
    <x v="4"/>
    <s v="CM_结果页"/>
    <n v="20011186"/>
    <n v="23148.469999999998"/>
    <n v="1.1567765148952189"/>
    <n v="1.359404684959702E-2"/>
    <n v="8.5094345171357874E-2"/>
    <n v="272033"/>
  </r>
  <r>
    <x v="2"/>
    <x v="2"/>
    <s v="06"/>
    <x v="41"/>
    <x v="4"/>
    <s v="CM_充电屏保"/>
    <n v="136474359"/>
    <n v="99604.83"/>
    <n v="0.72984281245094551"/>
    <n v="1.1273135930244597E-2"/>
    <n v="6.4741773448580231E-2"/>
    <n v="1538494"/>
  </r>
  <r>
    <x v="1"/>
    <x v="2"/>
    <s v="06"/>
    <x v="41"/>
    <x v="4"/>
    <s v="CM_卸载页"/>
    <n v="567792"/>
    <n v="921.93"/>
    <n v="1.6237107955025785"/>
    <n v="1.9272902753120862E-2"/>
    <n v="8.4248377958512283E-2"/>
    <n v="10943"/>
  </r>
  <r>
    <x v="1"/>
    <x v="2"/>
    <s v="06"/>
    <x v="41"/>
    <x v="4"/>
    <s v="CM_游戏盒子"/>
    <n v="403432"/>
    <n v="2116.2199999999998"/>
    <n v="5.2455432390093"/>
    <n v="2.6227468321798966E-2"/>
    <n v="0.20000189018051223"/>
    <n v="10581"/>
  </r>
  <r>
    <x v="1"/>
    <x v="2"/>
    <s v="06"/>
    <x v="41"/>
    <x v="4"/>
    <s v="CMB"/>
    <n v="2357159"/>
    <n v="1453.27"/>
    <n v="0.61653456555115715"/>
    <n v="5.1184497948589805E-3"/>
    <n v="0.12045337753833402"/>
    <n v="12065"/>
  </r>
  <r>
    <x v="3"/>
    <x v="2"/>
    <s v="06"/>
    <x v="41"/>
    <x v="4"/>
    <s v="CMS_AppLock"/>
    <n v="323338523"/>
    <n v="250854.18"/>
    <n v="0.77582521770843871"/>
    <n v="1.1042866055276686E-2"/>
    <n v="7.0255784487915696E-2"/>
    <n v="3570584"/>
  </r>
  <r>
    <x v="0"/>
    <x v="2"/>
    <s v="06"/>
    <x v="41"/>
    <x v="4"/>
    <s v="CMS_结果页"/>
    <n v="13454026"/>
    <n v="37870.17"/>
    <n v="2.8147834707618373"/>
    <n v="2.1069381016507623E-2"/>
    <n v="0.1335959261715608"/>
    <n v="283468"/>
  </r>
  <r>
    <x v="2"/>
    <x v="2"/>
    <s v="06"/>
    <x v="41"/>
    <x v="4"/>
    <s v="CMS_充电屏保"/>
    <n v="32955569"/>
    <n v="22703.66"/>
    <n v="0.68891725098116197"/>
    <n v="1.1974728762838232E-2"/>
    <n v="5.7530927390949588E-2"/>
    <n v="394634"/>
  </r>
  <r>
    <x v="1"/>
    <x v="2"/>
    <s v="06"/>
    <x v="41"/>
    <x v="4"/>
    <s v="FM"/>
    <n v="938576"/>
    <n v="1699.05"/>
    <n v="1.8102423245427115"/>
    <n v="4.4462036105760216E-2"/>
    <n v="4.0714337063573844E-2"/>
    <n v="41731"/>
  </r>
  <r>
    <x v="1"/>
    <x v="2"/>
    <s v="06"/>
    <x v="41"/>
    <x v="4"/>
    <s v="PG_Android"/>
    <n v="19149524"/>
    <n v="9292.9500000000007"/>
    <n v="0.48528360287179984"/>
    <n v="8.5014123588659438E-3"/>
    <n v="5.7082703718718909E-2"/>
    <n v="162798"/>
  </r>
  <r>
    <x v="1"/>
    <x v="2"/>
    <s v="06"/>
    <x v="41"/>
    <x v="4"/>
    <s v="PG_IOS"/>
    <n v="4229566"/>
    <n v="4341.05"/>
    <n v="1.0263582599254863"/>
    <n v="1.08928433792025E-2"/>
    <n v="9.4223172425768373E-2"/>
    <n v="46072"/>
  </r>
  <r>
    <x v="0"/>
    <x v="1"/>
    <s v="06"/>
    <x v="41"/>
    <x v="5"/>
    <s v="BD_结果页"/>
    <n v="3662470"/>
    <n v="5485.02"/>
    <n v="1.5"/>
    <n v="1.43E-2"/>
    <m/>
    <n v="52424"/>
  </r>
  <r>
    <x v="0"/>
    <x v="1"/>
    <s v="06"/>
    <x v="41"/>
    <x v="5"/>
    <s v="CMS_结果页"/>
    <n v="452308"/>
    <n v="412.1"/>
    <n v="0.91"/>
    <n v="9.0000000000000011E-3"/>
    <m/>
    <n v="4074"/>
  </r>
  <r>
    <x v="1"/>
    <x v="2"/>
    <s v="06"/>
    <x v="40"/>
    <x v="2"/>
    <s v="BD_首页"/>
    <n v="722713"/>
    <n v="194"/>
    <n v="0.26900000000000002"/>
    <m/>
    <m/>
    <m/>
  </r>
  <r>
    <x v="1"/>
    <x v="2"/>
    <s v="06"/>
    <x v="40"/>
    <x v="2"/>
    <s v="PG_Android"/>
    <n v="45111364"/>
    <n v="2792"/>
    <n v="6.2E-2"/>
    <m/>
    <m/>
    <m/>
  </r>
  <r>
    <x v="1"/>
    <x v="2"/>
    <s v="06"/>
    <x v="40"/>
    <x v="2"/>
    <s v="PG_IOS"/>
    <n v="2347388"/>
    <n v="1403"/>
    <n v="0.59699999999999998"/>
    <m/>
    <m/>
    <m/>
  </r>
  <r>
    <x v="0"/>
    <x v="1"/>
    <s v="06"/>
    <x v="40"/>
    <x v="3"/>
    <s v="BD_结果页"/>
    <n v="126864"/>
    <n v="404.78999999999996"/>
    <n v="3.1907396897464997"/>
    <n v="2.3111363349728842E-2"/>
    <m/>
    <n v="2932"/>
  </r>
  <r>
    <x v="0"/>
    <x v="1"/>
    <s v="06"/>
    <x v="40"/>
    <x v="3"/>
    <s v="CM_结果页"/>
    <n v="452284"/>
    <n v="445.27"/>
    <n v="0.98449204482139541"/>
    <n v="8.8064136692874388E-3"/>
    <m/>
    <n v="3983"/>
  </r>
  <r>
    <x v="0"/>
    <x v="1"/>
    <s v="06"/>
    <x v="40"/>
    <x v="3"/>
    <s v="CMS_结果页"/>
    <n v="444913"/>
    <n v="1924.77"/>
    <n v="4.3261716335553242"/>
    <n v="3.2255744381485818E-2"/>
    <m/>
    <n v="14351"/>
  </r>
  <r>
    <x v="0"/>
    <x v="2"/>
    <s v="06"/>
    <x v="40"/>
    <x v="4"/>
    <s v="BD_结果页"/>
    <n v="4046324"/>
    <n v="5297.31"/>
    <n v="1.3091660479981335"/>
    <n v="1.7441015598355446E-2"/>
    <n v="7.5062489372555691E-2"/>
    <n v="70572"/>
  </r>
  <r>
    <x v="2"/>
    <x v="2"/>
    <s v="06"/>
    <x v="40"/>
    <x v="4"/>
    <s v="BD_充电屏保"/>
    <n v="25614297"/>
    <n v="24460.41"/>
    <n v="0.95495144762317696"/>
    <n v="1.139266090340094E-2"/>
    <n v="8.3821633569213377E-2"/>
    <n v="291815"/>
  </r>
  <r>
    <x v="1"/>
    <x v="2"/>
    <s v="06"/>
    <x v="40"/>
    <x v="4"/>
    <s v="BD_首页"/>
    <n v="3063496"/>
    <n v="2443.3200000000002"/>
    <n v="0.79755938966461848"/>
    <n v="1.1355000953159397E-2"/>
    <n v="7.0238601736330716E-2"/>
    <n v="34786"/>
  </r>
  <r>
    <x v="1"/>
    <x v="2"/>
    <s v="06"/>
    <x v="40"/>
    <x v="4"/>
    <s v="CM launcher"/>
    <n v="202658"/>
    <n v="711.81"/>
    <n v="3.512370594795172"/>
    <n v="2.7262678996141283E-2"/>
    <n v="0.12883438914027148"/>
    <n v="5525"/>
  </r>
  <r>
    <x v="3"/>
    <x v="2"/>
    <s v="06"/>
    <x v="40"/>
    <x v="4"/>
    <s v="CM_AppLock"/>
    <n v="114264986"/>
    <n v="85874.06"/>
    <n v="0.75153433266075054"/>
    <n v="1.2597516092987576E-2"/>
    <n v="5.965734253589032E-2"/>
    <n v="1439455"/>
  </r>
  <r>
    <x v="0"/>
    <x v="2"/>
    <s v="06"/>
    <x v="40"/>
    <x v="4"/>
    <s v="CM_结果页"/>
    <n v="20370454"/>
    <n v="23230.42"/>
    <n v="1.1403977545124915"/>
    <n v="1.4056829563052448E-2"/>
    <n v="8.1127664627161727E-2"/>
    <n v="286344"/>
  </r>
  <r>
    <x v="2"/>
    <x v="2"/>
    <s v="06"/>
    <x v="40"/>
    <x v="4"/>
    <s v="CM_充电屏保"/>
    <n v="135020676"/>
    <n v="96511.62"/>
    <n v="0.71479141461267759"/>
    <n v="1.1460163330836827E-2"/>
    <n v="6.2371834848926458E-2"/>
    <n v="1547359"/>
  </r>
  <r>
    <x v="1"/>
    <x v="2"/>
    <s v="06"/>
    <x v="40"/>
    <x v="4"/>
    <s v="CM_卸载页"/>
    <n v="576780"/>
    <n v="934.07"/>
    <n v="1.6194562918270399"/>
    <n v="2.0356114983182495E-2"/>
    <n v="7.955625585554893E-2"/>
    <n v="11741"/>
  </r>
  <r>
    <x v="1"/>
    <x v="2"/>
    <s v="06"/>
    <x v="40"/>
    <x v="4"/>
    <s v="CM_游戏盒子"/>
    <n v="422471"/>
    <n v="2081.3000000000002"/>
    <n v="4.9264919959003111"/>
    <n v="2.6172210636943128E-2"/>
    <n v="0.18823369810979471"/>
    <n v="11057"/>
  </r>
  <r>
    <x v="1"/>
    <x v="2"/>
    <s v="06"/>
    <x v="40"/>
    <x v="4"/>
    <s v="CMB"/>
    <n v="2350513"/>
    <n v="1495.98"/>
    <n v="0.63644829873308506"/>
    <n v="5.2784221997495863E-3"/>
    <n v="0.12057548158297736"/>
    <n v="12407"/>
  </r>
  <r>
    <x v="3"/>
    <x v="2"/>
    <s v="06"/>
    <x v="40"/>
    <x v="4"/>
    <s v="CMS_AppLock"/>
    <n v="329099145"/>
    <n v="260584.63"/>
    <n v="0.79181193254087612"/>
    <n v="1.1347726230039278E-2"/>
    <n v="6.977714446836239E-2"/>
    <n v="3734527"/>
  </r>
  <r>
    <x v="0"/>
    <x v="2"/>
    <s v="06"/>
    <x v="40"/>
    <x v="4"/>
    <s v="CMS_结果页"/>
    <n v="13509762"/>
    <n v="39120.11"/>
    <n v="2.8956920188527375"/>
    <n v="2.2834229055996694E-2"/>
    <n v="0.12681365382433507"/>
    <n v="308485"/>
  </r>
  <r>
    <x v="2"/>
    <x v="2"/>
    <s v="06"/>
    <x v="40"/>
    <x v="4"/>
    <s v="CMS_充电屏保"/>
    <n v="33661230"/>
    <n v="23325.68"/>
    <n v="0.69295388195856178"/>
    <n v="1.2204931311185004E-2"/>
    <n v="5.6776549108761953E-2"/>
    <n v="410833"/>
  </r>
  <r>
    <x v="1"/>
    <x v="2"/>
    <s v="06"/>
    <x v="40"/>
    <x v="4"/>
    <s v="FM"/>
    <n v="895319"/>
    <n v="1568.52"/>
    <n v="1.7519118883883844"/>
    <n v="4.1441095296760148E-2"/>
    <n v="4.2274748672614076E-2"/>
    <n v="37103"/>
  </r>
  <r>
    <x v="1"/>
    <x v="2"/>
    <s v="06"/>
    <x v="40"/>
    <x v="4"/>
    <s v="PG_Android"/>
    <n v="22294830"/>
    <n v="10069.94"/>
    <n v="0.45167153102311164"/>
    <n v="8.8462661522873236E-3"/>
    <n v="5.1057872694269521E-2"/>
    <n v="197226"/>
  </r>
  <r>
    <x v="1"/>
    <x v="2"/>
    <s v="06"/>
    <x v="40"/>
    <x v="4"/>
    <s v="PG_IOS"/>
    <n v="5167021"/>
    <n v="5054.2000000000007"/>
    <n v="0.97816517486574972"/>
    <n v="1.0878608776701314E-2"/>
    <n v="8.9916384984878153E-2"/>
    <n v="56210"/>
  </r>
  <r>
    <x v="0"/>
    <x v="1"/>
    <s v="06"/>
    <x v="40"/>
    <x v="5"/>
    <s v="BD_结果页"/>
    <n v="3309461"/>
    <n v="4870.6899999999996"/>
    <n v="1.47"/>
    <n v="1.4999999999999999E-2"/>
    <m/>
    <n v="49645"/>
  </r>
  <r>
    <x v="0"/>
    <x v="1"/>
    <s v="06"/>
    <x v="40"/>
    <x v="5"/>
    <s v="CMS_结果页"/>
    <n v="431888"/>
    <n v="359.26"/>
    <n v="0.83"/>
    <n v="9.8999999999999991E-3"/>
    <m/>
    <n v="4264"/>
  </r>
  <r>
    <x v="1"/>
    <x v="2"/>
    <s v="06"/>
    <x v="39"/>
    <x v="2"/>
    <s v="BD_首页"/>
    <n v="653959"/>
    <n v="165"/>
    <n v="0.253"/>
    <m/>
    <m/>
    <m/>
  </r>
  <r>
    <x v="1"/>
    <x v="2"/>
    <s v="06"/>
    <x v="39"/>
    <x v="2"/>
    <s v="PG_Android"/>
    <n v="46724117"/>
    <n v="2977"/>
    <n v="6.4000000000000001E-2"/>
    <m/>
    <m/>
    <m/>
  </r>
  <r>
    <x v="1"/>
    <x v="2"/>
    <s v="06"/>
    <x v="39"/>
    <x v="2"/>
    <s v="PG_IOS"/>
    <n v="2458976"/>
    <n v="1512"/>
    <n v="0.61499999999999999"/>
    <m/>
    <m/>
    <m/>
  </r>
  <r>
    <x v="0"/>
    <x v="1"/>
    <s v="06"/>
    <x v="39"/>
    <x v="3"/>
    <s v="BD_结果页"/>
    <n v="140046"/>
    <n v="465.65000000000003"/>
    <n v="3.3249789354926245"/>
    <n v="2.3370892421061652E-2"/>
    <m/>
    <n v="3273"/>
  </r>
  <r>
    <x v="0"/>
    <x v="1"/>
    <s v="06"/>
    <x v="39"/>
    <x v="3"/>
    <s v="CM_结果页"/>
    <n v="459631"/>
    <n v="466.17999999999995"/>
    <n v="1.0142483862054561"/>
    <n v="8.9201990292212662E-3"/>
    <m/>
    <n v="4100"/>
  </r>
  <r>
    <x v="0"/>
    <x v="1"/>
    <s v="06"/>
    <x v="39"/>
    <x v="3"/>
    <s v="CMS_结果页"/>
    <n v="469426"/>
    <n v="2012.76"/>
    <n v="4.2877045583329432"/>
    <n v="3.5064099559888033E-2"/>
    <m/>
    <n v="16460"/>
  </r>
  <r>
    <x v="0"/>
    <x v="2"/>
    <s v="06"/>
    <x v="39"/>
    <x v="4"/>
    <s v="BD_结果页"/>
    <n v="3538212"/>
    <n v="4571.6000000000004"/>
    <n v="1.2920650317165845"/>
    <n v="1.8098124137276114E-2"/>
    <n v="7.1392207386585471E-2"/>
    <n v="64035"/>
  </r>
  <r>
    <x v="2"/>
    <x v="2"/>
    <s v="06"/>
    <x v="39"/>
    <x v="4"/>
    <s v="BD_充电屏保"/>
    <n v="22180749"/>
    <n v="21748"/>
    <n v="0.98048988336687815"/>
    <n v="1.1660066123105221E-2"/>
    <n v="8.4089564588657878E-2"/>
    <n v="258629"/>
  </r>
  <r>
    <x v="1"/>
    <x v="2"/>
    <s v="06"/>
    <x v="39"/>
    <x v="4"/>
    <s v="BD_首页"/>
    <n v="2627264"/>
    <n v="2146.34"/>
    <n v="0.8169487345009866"/>
    <n v="1.1979001729555919E-2"/>
    <n v="6.8198398576512456E-2"/>
    <n v="31472"/>
  </r>
  <r>
    <x v="1"/>
    <x v="2"/>
    <s v="06"/>
    <x v="39"/>
    <x v="4"/>
    <s v="CM launcher"/>
    <n v="187944"/>
    <n v="751.79"/>
    <n v="4.0000744902736987"/>
    <n v="2.4964883156684971E-2"/>
    <n v="0.16022804774083546"/>
    <n v="4692"/>
  </r>
  <r>
    <x v="3"/>
    <x v="2"/>
    <s v="06"/>
    <x v="39"/>
    <x v="4"/>
    <s v="CM_AppLock"/>
    <n v="104885546"/>
    <n v="82122.03"/>
    <n v="0.78296803641561818"/>
    <n v="1.2643705930653209E-2"/>
    <n v="6.1925517780147224E-2"/>
    <n v="1326142"/>
  </r>
  <r>
    <x v="0"/>
    <x v="2"/>
    <s v="06"/>
    <x v="39"/>
    <x v="4"/>
    <s v="CM_结果页"/>
    <n v="17809616"/>
    <n v="21623.43"/>
    <n v="1.2141435278559627"/>
    <n v="1.4292166658730879E-2"/>
    <n v="8.4951677156259578E-2"/>
    <n v="254538"/>
  </r>
  <r>
    <x v="2"/>
    <x v="2"/>
    <s v="06"/>
    <x v="39"/>
    <x v="4"/>
    <s v="CM_充电屏保"/>
    <n v="119794671"/>
    <n v="87715.93"/>
    <n v="0.73221896489869742"/>
    <n v="1.1664984663633327E-2"/>
    <n v="6.2770675316998745E-2"/>
    <n v="1397403"/>
  </r>
  <r>
    <x v="1"/>
    <x v="2"/>
    <s v="06"/>
    <x v="39"/>
    <x v="4"/>
    <s v="CM_卸载页"/>
    <n v="547873"/>
    <n v="851.69"/>
    <n v="1.554539099389822"/>
    <n v="2.0493800570570188E-2"/>
    <n v="7.5854114713216958E-2"/>
    <n v="11228"/>
  </r>
  <r>
    <x v="1"/>
    <x v="2"/>
    <s v="06"/>
    <x v="39"/>
    <x v="4"/>
    <s v="CM_游戏盒子"/>
    <n v="408195"/>
    <n v="2383.69"/>
    <n v="5.8395864721517903"/>
    <n v="2.6585332990359999E-2"/>
    <n v="0.2196544415775894"/>
    <n v="10852"/>
  </r>
  <r>
    <x v="1"/>
    <x v="2"/>
    <s v="06"/>
    <x v="39"/>
    <x v="4"/>
    <s v="CMB"/>
    <n v="2178708"/>
    <n v="1477.51"/>
    <n v="0.67815879870088147"/>
    <n v="5.1457102099042185E-3"/>
    <n v="0.1317910980287218"/>
    <n v="11211"/>
  </r>
  <r>
    <x v="3"/>
    <x v="2"/>
    <s v="06"/>
    <x v="39"/>
    <x v="4"/>
    <s v="CMS_AppLock"/>
    <n v="302421681"/>
    <n v="250222.32"/>
    <n v="0.82739544060665415"/>
    <n v="1.1227306814685685E-2"/>
    <n v="7.3694916711850605E-2"/>
    <n v="3395381"/>
  </r>
  <r>
    <x v="0"/>
    <x v="2"/>
    <s v="06"/>
    <x v="39"/>
    <x v="4"/>
    <s v="CMS_结果页"/>
    <n v="12231947"/>
    <n v="37403.300000000003"/>
    <n v="3.0578369903008897"/>
    <n v="2.3231951544590571E-2"/>
    <n v="0.13162204580324594"/>
    <n v="284172"/>
  </r>
  <r>
    <x v="2"/>
    <x v="2"/>
    <s v="06"/>
    <x v="39"/>
    <x v="4"/>
    <s v="CMS_充电屏保"/>
    <n v="31370731"/>
    <n v="22968.33"/>
    <n v="0.73215794684542101"/>
    <n v="1.2335128562990769E-2"/>
    <n v="5.9355518112889645E-2"/>
    <n v="386962"/>
  </r>
  <r>
    <x v="1"/>
    <x v="2"/>
    <s v="06"/>
    <x v="39"/>
    <x v="4"/>
    <s v="FM"/>
    <n v="836937"/>
    <n v="1610.11"/>
    <n v="1.9238126645135776"/>
    <n v="4.1380653501995969E-2"/>
    <n v="4.6490630323679727E-2"/>
    <n v="34633"/>
  </r>
  <r>
    <x v="1"/>
    <x v="2"/>
    <s v="06"/>
    <x v="39"/>
    <x v="4"/>
    <s v="PG_Android"/>
    <n v="21846868"/>
    <n v="10746.220000000001"/>
    <n v="0.49188835672005715"/>
    <n v="8.1812184703088792E-3"/>
    <n v="6.012409502389026E-2"/>
    <n v="178734"/>
  </r>
  <r>
    <x v="1"/>
    <x v="2"/>
    <s v="06"/>
    <x v="39"/>
    <x v="4"/>
    <s v="PG_IOS"/>
    <n v="5474531"/>
    <n v="5659.5300000000007"/>
    <n v="1.0337926664402852"/>
    <n v="1.1125701909442105E-2"/>
    <n v="9.2919320943061684E-2"/>
    <n v="60908"/>
  </r>
  <r>
    <x v="0"/>
    <x v="1"/>
    <s v="06"/>
    <x v="39"/>
    <x v="5"/>
    <s v="BD_结果页"/>
    <n v="3340921"/>
    <n v="4306.68"/>
    <n v="1.29"/>
    <n v="1.6200000000000003E-2"/>
    <m/>
    <n v="54187"/>
  </r>
  <r>
    <x v="0"/>
    <x v="1"/>
    <s v="06"/>
    <x v="39"/>
    <x v="5"/>
    <s v="CMS_结果页"/>
    <n v="491609"/>
    <n v="431.42"/>
    <n v="0.88"/>
    <n v="1.0700000000000001E-2"/>
    <m/>
    <n v="5272"/>
  </r>
  <r>
    <x v="1"/>
    <x v="2"/>
    <s v="06"/>
    <x v="38"/>
    <x v="2"/>
    <s v="BD_首页"/>
    <n v="659856"/>
    <n v="167"/>
    <n v="0.254"/>
    <m/>
    <m/>
    <m/>
  </r>
  <r>
    <x v="1"/>
    <x v="2"/>
    <s v="06"/>
    <x v="38"/>
    <x v="2"/>
    <s v="PG_Android"/>
    <n v="47710223"/>
    <n v="2804"/>
    <n v="5.8999999999999997E-2"/>
    <m/>
    <m/>
    <m/>
  </r>
  <r>
    <x v="1"/>
    <x v="2"/>
    <s v="06"/>
    <x v="38"/>
    <x v="2"/>
    <s v="PG_IOS"/>
    <n v="2507702"/>
    <n v="1538"/>
    <n v="0.61299999999999999"/>
    <m/>
    <m/>
    <m/>
  </r>
  <r>
    <x v="0"/>
    <x v="1"/>
    <s v="06"/>
    <x v="38"/>
    <x v="3"/>
    <s v="BD_结果页"/>
    <n v="146979"/>
    <n v="511.36"/>
    <n v="3.4791364752787812"/>
    <n v="2.3602011171663981E-2"/>
    <m/>
    <n v="3469"/>
  </r>
  <r>
    <x v="0"/>
    <x v="1"/>
    <s v="06"/>
    <x v="38"/>
    <x v="3"/>
    <s v="CM_结果页"/>
    <n v="451817"/>
    <n v="481.24"/>
    <n v="1.06512149830573"/>
    <n v="9.3688373832768578E-3"/>
    <m/>
    <n v="4233"/>
  </r>
  <r>
    <x v="0"/>
    <x v="1"/>
    <s v="06"/>
    <x v="38"/>
    <x v="3"/>
    <s v="CMS_结果页"/>
    <n v="440185"/>
    <n v="1889.74"/>
    <n v="4.2930586003612117"/>
    <n v="3.427876915387848E-2"/>
    <m/>
    <n v="15089"/>
  </r>
  <r>
    <x v="0"/>
    <x v="2"/>
    <s v="06"/>
    <x v="38"/>
    <x v="4"/>
    <s v="BD_结果页"/>
    <n v="4087200"/>
    <n v="5043.76"/>
    <n v="1.2340379722059112"/>
    <n v="2.1170728126834997E-2"/>
    <n v="5.8289821909417658E-2"/>
    <n v="86529"/>
  </r>
  <r>
    <x v="2"/>
    <x v="2"/>
    <s v="06"/>
    <x v="38"/>
    <x v="4"/>
    <s v="BD_充电屏保"/>
    <n v="23945611"/>
    <n v="21379.1"/>
    <n v="0.89281914752561542"/>
    <n v="1.1692205306433818E-2"/>
    <n v="7.6360201016512072E-2"/>
    <n v="279977"/>
  </r>
  <r>
    <x v="1"/>
    <x v="2"/>
    <s v="06"/>
    <x v="38"/>
    <x v="4"/>
    <s v="BD_首页"/>
    <n v="3082199"/>
    <n v="2398.85"/>
    <n v="0.77829173262336404"/>
    <n v="1.3249631188641616E-2"/>
    <n v="5.8740633723492822E-2"/>
    <n v="40838"/>
  </r>
  <r>
    <x v="1"/>
    <x v="2"/>
    <s v="06"/>
    <x v="38"/>
    <x v="4"/>
    <s v="CM launcher"/>
    <n v="201762"/>
    <n v="588.13"/>
    <n v="2.9149691220348726"/>
    <n v="2.3869707873633291E-2"/>
    <n v="0.12212001661129568"/>
    <n v="4816"/>
  </r>
  <r>
    <x v="3"/>
    <x v="2"/>
    <s v="06"/>
    <x v="38"/>
    <x v="4"/>
    <s v="CM_AppLock"/>
    <n v="109679867"/>
    <n v="78110.929999999993"/>
    <n v="0.71217199780156548"/>
    <n v="1.2564028729174151E-2"/>
    <n v="5.6683410485036147E-2"/>
    <n v="1378021"/>
  </r>
  <r>
    <x v="0"/>
    <x v="2"/>
    <s v="06"/>
    <x v="38"/>
    <x v="4"/>
    <s v="CM_结果页"/>
    <n v="19000655"/>
    <n v="22365.4"/>
    <n v="1.177085737307477"/>
    <n v="1.4420713391196251E-2"/>
    <n v="8.1624653744667028E-2"/>
    <n v="274003"/>
  </r>
  <r>
    <x v="2"/>
    <x v="2"/>
    <s v="06"/>
    <x v="38"/>
    <x v="4"/>
    <s v="CM_充电屏保"/>
    <n v="126056611"/>
    <n v="86137.52"/>
    <n v="0.68332409793247573"/>
    <n v="1.1754758344248998E-2"/>
    <n v="5.8131701045712379E-2"/>
    <n v="1481765"/>
  </r>
  <r>
    <x v="1"/>
    <x v="2"/>
    <s v="06"/>
    <x v="38"/>
    <x v="4"/>
    <s v="CM_卸载页"/>
    <n v="626912"/>
    <n v="986.01"/>
    <n v="1.5728044765453524"/>
    <n v="2.0738157827573885E-2"/>
    <n v="7.5841089146988699E-2"/>
    <n v="13001"/>
  </r>
  <r>
    <x v="1"/>
    <x v="2"/>
    <s v="06"/>
    <x v="38"/>
    <x v="4"/>
    <s v="CM_游戏盒子"/>
    <n v="437546"/>
    <n v="2323.75"/>
    <n v="5.3108701713648392"/>
    <n v="2.6975449438459042E-2"/>
    <n v="0.19687791239515379"/>
    <n v="11803"/>
  </r>
  <r>
    <x v="1"/>
    <x v="2"/>
    <s v="06"/>
    <x v="38"/>
    <x v="4"/>
    <s v="CMB"/>
    <n v="2324999"/>
    <n v="1399.18"/>
    <n v="0.60179810830026159"/>
    <n v="5.2890345329180783E-3"/>
    <n v="0.11378222330649752"/>
    <n v="12297"/>
  </r>
  <r>
    <x v="3"/>
    <x v="2"/>
    <s v="06"/>
    <x v="38"/>
    <x v="4"/>
    <s v="CMS_AppLock"/>
    <n v="310970875"/>
    <n v="232586.28"/>
    <n v="0.74793589592594478"/>
    <n v="1.1345843883289713E-2"/>
    <n v="6.5921574773958699E-2"/>
    <n v="3528227"/>
  </r>
  <r>
    <x v="0"/>
    <x v="2"/>
    <s v="06"/>
    <x v="38"/>
    <x v="4"/>
    <s v="CMS_结果页"/>
    <n v="13943338"/>
    <n v="40391.949999999997"/>
    <n v="2.8968637208679873"/>
    <n v="2.4026814812923562E-2"/>
    <n v="0.1205679464141797"/>
    <n v="335014"/>
  </r>
  <r>
    <x v="2"/>
    <x v="2"/>
    <s v="06"/>
    <x v="38"/>
    <x v="4"/>
    <s v="CMS_充电屏保"/>
    <n v="33229136"/>
    <n v="22495.94"/>
    <n v="0.67699443042996965"/>
    <n v="1.2850319069385373E-2"/>
    <n v="5.2683083336260698E-2"/>
    <n v="427005"/>
  </r>
  <r>
    <x v="1"/>
    <x v="2"/>
    <s v="06"/>
    <x v="38"/>
    <x v="4"/>
    <s v="FM"/>
    <n v="938216"/>
    <n v="1674.03"/>
    <n v="1.7842692940644798"/>
    <n v="4.1216521568594011E-2"/>
    <n v="4.329014740108611E-2"/>
    <n v="38670"/>
  </r>
  <r>
    <x v="1"/>
    <x v="2"/>
    <s v="06"/>
    <x v="38"/>
    <x v="4"/>
    <s v="PG_Android"/>
    <n v="21339772"/>
    <n v="9889.8599999999988"/>
    <n v="0.46344731330775224"/>
    <n v="8.4818619430423164E-3"/>
    <n v="5.463980861984187E-2"/>
    <n v="181001"/>
  </r>
  <r>
    <x v="1"/>
    <x v="2"/>
    <s v="06"/>
    <x v="38"/>
    <x v="4"/>
    <s v="PG_IOS"/>
    <n v="5412048"/>
    <n v="5264.61"/>
    <n v="0.97275744782751372"/>
    <n v="1.0757665120486736E-2"/>
    <n v="9.0424589065800989E-2"/>
    <n v="58221"/>
  </r>
  <r>
    <x v="0"/>
    <x v="1"/>
    <s v="06"/>
    <x v="38"/>
    <x v="5"/>
    <s v="BD_结果页"/>
    <n v="3191814"/>
    <n v="4053.05"/>
    <n v="1.27"/>
    <n v="1.6500000000000001E-2"/>
    <m/>
    <n v="52779"/>
  </r>
  <r>
    <x v="0"/>
    <x v="1"/>
    <s v="06"/>
    <x v="38"/>
    <x v="5"/>
    <s v="CMS_结果页"/>
    <n v="461195"/>
    <n v="360.57"/>
    <n v="0.78"/>
    <n v="1.0200000000000001E-2"/>
    <m/>
    <n v="4686"/>
  </r>
  <r>
    <x v="1"/>
    <x v="2"/>
    <s v="06"/>
    <x v="37"/>
    <x v="2"/>
    <s v="BD_首页"/>
    <n v="647605"/>
    <n v="175"/>
    <n v="0.27"/>
    <m/>
    <m/>
    <m/>
  </r>
  <r>
    <x v="1"/>
    <x v="2"/>
    <s v="06"/>
    <x v="37"/>
    <x v="2"/>
    <s v="PG_Android"/>
    <n v="42184641"/>
    <n v="2628"/>
    <n v="6.2E-2"/>
    <m/>
    <m/>
    <m/>
  </r>
  <r>
    <x v="1"/>
    <x v="2"/>
    <s v="06"/>
    <x v="37"/>
    <x v="2"/>
    <s v="PG_IOS"/>
    <n v="2168175"/>
    <n v="1416"/>
    <n v="0.65300000000000002"/>
    <m/>
    <m/>
    <m/>
  </r>
  <r>
    <x v="0"/>
    <x v="1"/>
    <s v="06"/>
    <x v="37"/>
    <x v="3"/>
    <s v="BD_结果页"/>
    <n v="156619"/>
    <n v="513.4"/>
    <n v="3.2780186312005566"/>
    <n v="2.1542724701345304E-2"/>
    <m/>
    <n v="3374"/>
  </r>
  <r>
    <x v="0"/>
    <x v="1"/>
    <s v="06"/>
    <x v="37"/>
    <x v="3"/>
    <s v="CM_结果页"/>
    <n v="440340"/>
    <n v="448.4"/>
    <n v="1.0183040377889812"/>
    <n v="8.6455920425126034E-3"/>
    <m/>
    <n v="3807"/>
  </r>
  <r>
    <x v="0"/>
    <x v="1"/>
    <s v="06"/>
    <x v="37"/>
    <x v="3"/>
    <s v="CMS_结果页"/>
    <n v="458533"/>
    <n v="1978.9299999999998"/>
    <n v="4.3157853415130418"/>
    <n v="3.2436051494657961E-2"/>
    <m/>
    <n v="14873"/>
  </r>
  <r>
    <x v="0"/>
    <x v="2"/>
    <s v="06"/>
    <x v="37"/>
    <x v="4"/>
    <s v="BD_结果页"/>
    <n v="4305452"/>
    <n v="5367.49"/>
    <n v="1.2466699999999999"/>
    <n v="2.3599999999999999E-2"/>
    <n v="5.28E-2"/>
    <n v="101742"/>
  </r>
  <r>
    <x v="2"/>
    <x v="2"/>
    <s v="06"/>
    <x v="37"/>
    <x v="4"/>
    <s v="BD_充电屏保"/>
    <n v="25511708"/>
    <n v="22672.48"/>
    <n v="0.88871"/>
    <n v="1.15E-2"/>
    <n v="7.7499999999999999E-2"/>
    <n v="292529"/>
  </r>
  <r>
    <x v="1"/>
    <x v="2"/>
    <s v="06"/>
    <x v="37"/>
    <x v="4"/>
    <s v="BD_首页"/>
    <n v="3427470"/>
    <n v="2629.01"/>
    <n v="0.76704000000000006"/>
    <n v="1.41E-2"/>
    <n v="5.45E-2"/>
    <n v="48247"/>
  </r>
  <r>
    <x v="1"/>
    <x v="2"/>
    <s v="06"/>
    <x v="37"/>
    <x v="4"/>
    <s v="CM launcher"/>
    <n v="197666"/>
    <n v="572.15"/>
    <n v="2.89453"/>
    <n v="2.2800000000000001E-2"/>
    <n v="0.12709999999999999"/>
    <n v="4503"/>
  </r>
  <r>
    <x v="3"/>
    <x v="2"/>
    <s v="06"/>
    <x v="37"/>
    <x v="4"/>
    <s v="CM_AppLock"/>
    <n v="113745631"/>
    <n v="76691.34"/>
    <n v="0.67423999999999995"/>
    <n v="1.2500000000000001E-2"/>
    <n v="5.3800000000000001E-2"/>
    <n v="1425543"/>
  </r>
  <r>
    <x v="1"/>
    <x v="2"/>
    <s v="06"/>
    <x v="37"/>
    <x v="4"/>
    <s v="CM_PICKS"/>
    <n v="292916"/>
    <n v="670.78"/>
    <n v="2.2900100000000001"/>
    <n v="2.1600000000000001E-2"/>
    <n v="0.10580000000000001"/>
    <n v="6338"/>
  </r>
  <r>
    <x v="0"/>
    <x v="2"/>
    <s v="06"/>
    <x v="37"/>
    <x v="4"/>
    <s v="CM_结果页"/>
    <n v="18988120"/>
    <n v="21498.37"/>
    <n v="1.1322000000000001"/>
    <n v="1.44E-2"/>
    <n v="7.8899999999999998E-2"/>
    <n v="272565"/>
  </r>
  <r>
    <x v="2"/>
    <x v="2"/>
    <s v="06"/>
    <x v="37"/>
    <x v="4"/>
    <s v="CM_充电屏保"/>
    <n v="136605050"/>
    <n v="89515.62"/>
    <n v="0.65529000000000004"/>
    <n v="1.0999999999999999E-2"/>
    <n v="5.96E-2"/>
    <n v="1500794"/>
  </r>
  <r>
    <x v="1"/>
    <x v="2"/>
    <s v="06"/>
    <x v="37"/>
    <x v="4"/>
    <s v="CM_卸载页"/>
    <n v="588883"/>
    <n v="878.96"/>
    <n v="1.4925900000000001"/>
    <n v="2.0500000000000001E-2"/>
    <n v="7.2900000000000006E-2"/>
    <n v="12062"/>
  </r>
  <r>
    <x v="1"/>
    <x v="2"/>
    <s v="06"/>
    <x v="37"/>
    <x v="4"/>
    <s v="CM_游戏盒子"/>
    <n v="454613"/>
    <n v="2139.46"/>
    <n v="4.7061099999999998"/>
    <n v="2.5999999999999999E-2"/>
    <n v="0.18090000000000001"/>
    <n v="11828"/>
  </r>
  <r>
    <x v="1"/>
    <x v="2"/>
    <s v="06"/>
    <x v="37"/>
    <x v="4"/>
    <s v="CMB"/>
    <n v="2385524"/>
    <n v="1441.82"/>
    <n v="0.60440000000000005"/>
    <n v="5.1000000000000004E-3"/>
    <n v="0.1193"/>
    <n v="12082"/>
  </r>
  <r>
    <x v="3"/>
    <x v="2"/>
    <s v="06"/>
    <x v="37"/>
    <x v="4"/>
    <s v="CMS_AppLock"/>
    <n v="327860440"/>
    <n v="236939.25"/>
    <n v="0.72267999999999999"/>
    <n v="1.12E-2"/>
    <n v="6.4299999999999996E-2"/>
    <n v="3685299"/>
  </r>
  <r>
    <x v="0"/>
    <x v="2"/>
    <s v="06"/>
    <x v="37"/>
    <x v="4"/>
    <s v="CMS_结果页"/>
    <n v="14452944"/>
    <n v="39512.620000000003"/>
    <n v="2.7338800000000001"/>
    <n v="2.2100000000000002E-2"/>
    <n v="0.1235"/>
    <n v="319925"/>
  </r>
  <r>
    <x v="2"/>
    <x v="2"/>
    <s v="06"/>
    <x v="37"/>
    <x v="4"/>
    <s v="CMS_充电屏保"/>
    <n v="35981104"/>
    <n v="23312"/>
    <n v="0.64790000000000003"/>
    <n v="1.24E-2"/>
    <n v="5.21E-2"/>
    <n v="447286"/>
  </r>
  <r>
    <x v="1"/>
    <x v="2"/>
    <s v="06"/>
    <x v="37"/>
    <x v="4"/>
    <s v="FM"/>
    <n v="949178"/>
    <n v="1586.74"/>
    <n v="1.6717"/>
    <n v="3.9300000000000002E-2"/>
    <n v="4.2500000000000003E-2"/>
    <n v="37296"/>
  </r>
  <r>
    <x v="1"/>
    <x v="2"/>
    <s v="06"/>
    <x v="37"/>
    <x v="4"/>
    <s v="PG_Android"/>
    <n v="18892753"/>
    <n v="8251.2099999999991"/>
    <n v="0.43674000000000002"/>
    <n v="8.8999999999999999E-3"/>
    <n v="4.9299999999999997E-2"/>
    <n v="167416"/>
  </r>
  <r>
    <x v="1"/>
    <x v="2"/>
    <s v="06"/>
    <x v="37"/>
    <x v="4"/>
    <s v="PG_IOS"/>
    <n v="4839896"/>
    <n v="4899.76"/>
    <n v="1.01237"/>
    <n v="1.03E-2"/>
    <n v="9.8699999999999996E-2"/>
    <n v="49623"/>
  </r>
  <r>
    <x v="0"/>
    <x v="1"/>
    <s v="06"/>
    <x v="37"/>
    <x v="5"/>
    <s v="BD_结果页"/>
    <n v="3157313"/>
    <n v="4064.43"/>
    <n v="1.29"/>
    <n v="1.66E-2"/>
    <m/>
    <n v="52351"/>
  </r>
  <r>
    <x v="0"/>
    <x v="1"/>
    <s v="06"/>
    <x v="37"/>
    <x v="5"/>
    <s v="CMS_结果页"/>
    <n v="433492"/>
    <n v="395.27"/>
    <n v="0.91"/>
    <n v="9.4999999999999998E-3"/>
    <m/>
    <n v="4137"/>
  </r>
  <r>
    <x v="1"/>
    <x v="2"/>
    <s v="06"/>
    <x v="36"/>
    <x v="2"/>
    <s v="BD_首页"/>
    <n v="636285"/>
    <n v="159"/>
    <n v="0.25"/>
    <m/>
    <m/>
    <m/>
  </r>
  <r>
    <x v="1"/>
    <x v="2"/>
    <s v="06"/>
    <x v="36"/>
    <x v="2"/>
    <s v="PG_Android"/>
    <n v="40065795"/>
    <n v="2535"/>
    <n v="6.3E-2"/>
    <m/>
    <m/>
    <m/>
  </r>
  <r>
    <x v="1"/>
    <x v="2"/>
    <s v="06"/>
    <x v="36"/>
    <x v="2"/>
    <s v="PG_IOS"/>
    <n v="2127978"/>
    <n v="1308"/>
    <n v="0.61499999999999999"/>
    <m/>
    <m/>
    <m/>
  </r>
  <r>
    <x v="0"/>
    <x v="1"/>
    <s v="06"/>
    <x v="36"/>
    <x v="3"/>
    <s v="BD_结果页"/>
    <n v="172263"/>
    <n v="561.65"/>
    <n v="3.2604215647004868"/>
    <n v="2.1861920435612987E-2"/>
    <m/>
    <n v="3766"/>
  </r>
  <r>
    <x v="0"/>
    <x v="1"/>
    <s v="06"/>
    <x v="36"/>
    <x v="3"/>
    <s v="CM_结果页"/>
    <n v="727488"/>
    <n v="710.68999999999994"/>
    <n v="0.97690958476291001"/>
    <n v="8.5211027535849384E-3"/>
    <m/>
    <n v="6199"/>
  </r>
  <r>
    <x v="0"/>
    <x v="1"/>
    <s v="06"/>
    <x v="36"/>
    <x v="3"/>
    <s v="CMS_结果页"/>
    <n v="486346"/>
    <n v="2072.35"/>
    <n v="4.2610610552980797"/>
    <n v="3.2098547124886398E-2"/>
    <m/>
    <n v="15611"/>
  </r>
  <r>
    <x v="0"/>
    <x v="2"/>
    <s v="06"/>
    <x v="36"/>
    <x v="4"/>
    <s v="BD_结果页"/>
    <n v="4490562"/>
    <n v="5790.73"/>
    <n v="1.2895000000000001"/>
    <n v="2.4799999999999999E-2"/>
    <n v="5.1999999999999998E-2"/>
    <n v="111355"/>
  </r>
  <r>
    <x v="2"/>
    <x v="2"/>
    <s v="06"/>
    <x v="36"/>
    <x v="4"/>
    <s v="BD_充电屏保"/>
    <n v="25631613"/>
    <n v="22631.040000000001"/>
    <n v="0.88290000000000002"/>
    <n v="1.15E-2"/>
    <n v="7.6799999999999993E-2"/>
    <n v="294590"/>
  </r>
  <r>
    <x v="1"/>
    <x v="2"/>
    <s v="06"/>
    <x v="36"/>
    <x v="4"/>
    <s v="BD_首页"/>
    <n v="3600726"/>
    <n v="2790.43"/>
    <n v="0.77500000000000002"/>
    <n v="1.43E-2"/>
    <n v="5.4100000000000002E-2"/>
    <n v="51599"/>
  </r>
  <r>
    <x v="1"/>
    <x v="2"/>
    <s v="06"/>
    <x v="36"/>
    <x v="4"/>
    <s v="CM launcher"/>
    <n v="199136"/>
    <n v="600.79999999999995"/>
    <n v="3.0169999999999999"/>
    <n v="2.18E-2"/>
    <n v="0.13850000000000001"/>
    <n v="4339"/>
  </r>
  <r>
    <x v="3"/>
    <x v="2"/>
    <s v="06"/>
    <x v="36"/>
    <x v="4"/>
    <s v="CM_AppLock"/>
    <n v="116804910"/>
    <n v="77639.94"/>
    <n v="0.66469999999999996"/>
    <n v="1.2500000000000001E-2"/>
    <n v="5.3400000000000003E-2"/>
    <n v="1454234"/>
  </r>
  <r>
    <x v="1"/>
    <x v="2"/>
    <s v="06"/>
    <x v="36"/>
    <x v="4"/>
    <s v="CM_PICKS"/>
    <n v="312113"/>
    <n v="618.29999999999995"/>
    <n v="1.9810000000000001"/>
    <n v="2.1399999999999999E-2"/>
    <n v="9.2700000000000005E-2"/>
    <n v="6672"/>
  </r>
  <r>
    <x v="0"/>
    <x v="2"/>
    <s v="06"/>
    <x v="36"/>
    <x v="4"/>
    <s v="CM_结果页"/>
    <n v="19681368"/>
    <n v="21876.49"/>
    <n v="1.1114999999999999"/>
    <n v="1.44E-2"/>
    <n v="7.6999999999999999E-2"/>
    <n v="284132"/>
  </r>
  <r>
    <x v="2"/>
    <x v="2"/>
    <s v="06"/>
    <x v="36"/>
    <x v="4"/>
    <s v="CM_充电屏保"/>
    <n v="141065989"/>
    <n v="88936.63"/>
    <n v="0.63049999999999995"/>
    <n v="1.0699999999999999E-2"/>
    <n v="5.8799999999999998E-2"/>
    <n v="1513689"/>
  </r>
  <r>
    <x v="1"/>
    <x v="2"/>
    <s v="06"/>
    <x v="36"/>
    <x v="4"/>
    <s v="CM_卸载页"/>
    <n v="615803"/>
    <n v="932.58"/>
    <n v="1.5144"/>
    <n v="2.06E-2"/>
    <n v="7.3400000000000007E-2"/>
    <n v="12699"/>
  </r>
  <r>
    <x v="1"/>
    <x v="2"/>
    <s v="06"/>
    <x v="36"/>
    <x v="4"/>
    <s v="CM_游戏盒子"/>
    <n v="489432"/>
    <n v="2340.25"/>
    <n v="4.7816000000000001"/>
    <n v="2.4799999999999999E-2"/>
    <n v="0.1925"/>
    <n v="12156"/>
  </r>
  <r>
    <x v="1"/>
    <x v="2"/>
    <s v="06"/>
    <x v="36"/>
    <x v="4"/>
    <s v="CMB"/>
    <n v="2425090"/>
    <n v="1464.27"/>
    <n v="0.6038"/>
    <n v="4.8999999999999998E-3"/>
    <n v="0.1221"/>
    <n v="11988"/>
  </r>
  <r>
    <x v="3"/>
    <x v="2"/>
    <s v="06"/>
    <x v="36"/>
    <x v="4"/>
    <s v="CMS_AppLock"/>
    <n v="338867971"/>
    <n v="244477.41"/>
    <n v="0.72150000000000003"/>
    <n v="1.11E-2"/>
    <n v="6.5199999999999994E-2"/>
    <n v="3749633"/>
  </r>
  <r>
    <x v="0"/>
    <x v="2"/>
    <s v="06"/>
    <x v="36"/>
    <x v="4"/>
    <s v="CMS_结果页"/>
    <n v="14522499"/>
    <n v="37615.379999999997"/>
    <n v="2.5901000000000001"/>
    <n v="2.2200000000000001E-2"/>
    <n v="0.11650000000000001"/>
    <n v="323016"/>
  </r>
  <r>
    <x v="2"/>
    <x v="2"/>
    <s v="06"/>
    <x v="36"/>
    <x v="4"/>
    <s v="CMS_充电屏保"/>
    <n v="37707696"/>
    <n v="24523.13"/>
    <n v="0.65029999999999999"/>
    <n v="1.2200000000000001E-2"/>
    <n v="5.33E-2"/>
    <n v="460146"/>
  </r>
  <r>
    <x v="1"/>
    <x v="2"/>
    <s v="06"/>
    <x v="36"/>
    <x v="4"/>
    <s v="FM"/>
    <n v="977506"/>
    <n v="1661.74"/>
    <n v="1.7"/>
    <n v="3.9800000000000002E-2"/>
    <n v="4.2700000000000002E-2"/>
    <n v="38897"/>
  </r>
  <r>
    <x v="1"/>
    <x v="2"/>
    <s v="06"/>
    <x v="36"/>
    <x v="4"/>
    <s v="PG_Android"/>
    <n v="19066684"/>
    <n v="8587.85"/>
    <n v="0.45040000000000002"/>
    <n v="8.6999999999999994E-3"/>
    <n v="5.1700000000000003E-2"/>
    <n v="166010"/>
  </r>
  <r>
    <x v="1"/>
    <x v="2"/>
    <s v="06"/>
    <x v="36"/>
    <x v="4"/>
    <s v="PG_IOS"/>
    <n v="4788044"/>
    <n v="4907.0200000000004"/>
    <n v="1.0247999999999999"/>
    <n v="1.01E-2"/>
    <n v="0.10150000000000001"/>
    <n v="48361"/>
  </r>
  <r>
    <x v="0"/>
    <x v="1"/>
    <s v="06"/>
    <x v="36"/>
    <x v="5"/>
    <s v="BD_结果页"/>
    <n v="3028510"/>
    <n v="4170.1099999999997"/>
    <n v="1.38"/>
    <n v="1.78E-2"/>
    <m/>
    <n v="53909"/>
  </r>
  <r>
    <x v="0"/>
    <x v="1"/>
    <s v="06"/>
    <x v="36"/>
    <x v="5"/>
    <s v="CMS_结果页"/>
    <n v="438568"/>
    <n v="391.89"/>
    <n v="0.89"/>
    <n v="9.7999999999999997E-3"/>
    <m/>
    <n v="4317"/>
  </r>
  <r>
    <x v="1"/>
    <x v="2"/>
    <s v="06"/>
    <x v="35"/>
    <x v="2"/>
    <s v="BD_首页"/>
    <n v="631296"/>
    <n v="164"/>
    <n v="0.26"/>
    <m/>
    <m/>
    <m/>
  </r>
  <r>
    <x v="1"/>
    <x v="2"/>
    <s v="06"/>
    <x v="35"/>
    <x v="2"/>
    <s v="PG_Android"/>
    <n v="40556121"/>
    <n v="2848"/>
    <n v="7.0000000000000007E-2"/>
    <m/>
    <m/>
    <m/>
  </r>
  <r>
    <x v="1"/>
    <x v="2"/>
    <s v="06"/>
    <x v="35"/>
    <x v="2"/>
    <s v="PG_IOS"/>
    <n v="2209107"/>
    <n v="1459"/>
    <n v="0.66"/>
    <m/>
    <m/>
    <m/>
  </r>
  <r>
    <x v="0"/>
    <x v="1"/>
    <s v="06"/>
    <x v="35"/>
    <x v="3"/>
    <s v="BD_结果页"/>
    <n v="192896"/>
    <n v="669.79"/>
    <n v="3.472285583941606"/>
    <n v="2.4126990710019908E-2"/>
    <m/>
    <n v="4654"/>
  </r>
  <r>
    <x v="0"/>
    <x v="1"/>
    <s v="06"/>
    <x v="35"/>
    <x v="3"/>
    <s v="CM_结果页"/>
    <n v="824997"/>
    <n v="814.94"/>
    <n v="0.98780965264116116"/>
    <n v="8.3624546513502481E-3"/>
    <m/>
    <n v="6899"/>
  </r>
  <r>
    <x v="0"/>
    <x v="1"/>
    <s v="06"/>
    <x v="35"/>
    <x v="3"/>
    <s v="CMS_结果页"/>
    <n v="508874"/>
    <n v="2183.52"/>
    <n v="4.2908853665150906"/>
    <n v="3.2522785601150773E-2"/>
    <m/>
    <n v="16550"/>
  </r>
  <r>
    <x v="0"/>
    <x v="2"/>
    <s v="06"/>
    <x v="35"/>
    <x v="4"/>
    <s v="BD_结果页"/>
    <n v="4771048"/>
    <n v="6723.87"/>
    <n v="1.4093"/>
    <n v="2.46E-2"/>
    <n v="5.7200000000000001E-2"/>
    <n v="117484"/>
  </r>
  <r>
    <x v="2"/>
    <x v="2"/>
    <s v="06"/>
    <x v="35"/>
    <x v="4"/>
    <s v="BD_充电屏保"/>
    <n v="25527206"/>
    <n v="25156"/>
    <n v="0.98550000000000004"/>
    <n v="1.1299999999999999E-2"/>
    <n v="8.6999999999999994E-2"/>
    <n v="289212"/>
  </r>
  <r>
    <x v="1"/>
    <x v="2"/>
    <s v="06"/>
    <x v="35"/>
    <x v="4"/>
    <s v="BD_首页"/>
    <n v="3837192"/>
    <n v="3136.43"/>
    <n v="0.81740000000000002"/>
    <n v="1.3899999999999999E-2"/>
    <n v="5.8700000000000002E-2"/>
    <n v="53437"/>
  </r>
  <r>
    <x v="1"/>
    <x v="2"/>
    <s v="06"/>
    <x v="35"/>
    <x v="4"/>
    <s v="CM launcher"/>
    <n v="203109"/>
    <n v="638.16999999999996"/>
    <n v="3.1419999999999999"/>
    <n v="2.1899999999999999E-2"/>
    <n v="0.14349999999999999"/>
    <n v="4446"/>
  </r>
  <r>
    <x v="3"/>
    <x v="2"/>
    <s v="06"/>
    <x v="35"/>
    <x v="4"/>
    <s v="CM_AppLock"/>
    <n v="117115921"/>
    <n v="82274.789999999994"/>
    <n v="0.70250000000000001"/>
    <n v="1.24E-2"/>
    <n v="5.6399999999999999E-2"/>
    <n v="1457760"/>
  </r>
  <r>
    <x v="1"/>
    <x v="2"/>
    <s v="06"/>
    <x v="35"/>
    <x v="4"/>
    <s v="CM_PICKS"/>
    <n v="294142"/>
    <n v="622.04"/>
    <n v="2.1147999999999998"/>
    <n v="2.12E-2"/>
    <n v="9.9500000000000005E-2"/>
    <n v="6250"/>
  </r>
  <r>
    <x v="0"/>
    <x v="2"/>
    <s v="06"/>
    <x v="35"/>
    <x v="4"/>
    <s v="CM_结果页"/>
    <n v="19922570"/>
    <n v="24096.26"/>
    <n v="1.2095"/>
    <n v="1.3899999999999999E-2"/>
    <n v="8.6699999999999999E-2"/>
    <n v="277915"/>
  </r>
  <r>
    <x v="2"/>
    <x v="2"/>
    <s v="06"/>
    <x v="35"/>
    <x v="4"/>
    <s v="CM_充电屏保"/>
    <n v="134146079"/>
    <n v="86028.98"/>
    <n v="0.64129999999999998"/>
    <n v="1.09E-2"/>
    <n v="5.8599999999999999E-2"/>
    <n v="1468705"/>
  </r>
  <r>
    <x v="1"/>
    <x v="2"/>
    <s v="06"/>
    <x v="35"/>
    <x v="4"/>
    <s v="CM_卸载页"/>
    <n v="594880"/>
    <n v="989.75"/>
    <n v="1.6637999999999999"/>
    <n v="2.0400000000000001E-2"/>
    <n v="8.1500000000000003E-2"/>
    <n v="12139"/>
  </r>
  <r>
    <x v="1"/>
    <x v="2"/>
    <s v="06"/>
    <x v="35"/>
    <x v="4"/>
    <s v="CM_游戏盒子"/>
    <n v="498696"/>
    <n v="2663.66"/>
    <n v="5.3411999999999997"/>
    <n v="2.46E-2"/>
    <n v="0.2175"/>
    <n v="12248"/>
  </r>
  <r>
    <x v="1"/>
    <x v="2"/>
    <s v="06"/>
    <x v="35"/>
    <x v="4"/>
    <s v="CMB"/>
    <n v="2610278"/>
    <n v="1692.6"/>
    <n v="0.64839999999999998"/>
    <n v="4.7999999999999996E-3"/>
    <n v="0.13619999999999999"/>
    <n v="12428"/>
  </r>
  <r>
    <x v="3"/>
    <x v="2"/>
    <s v="06"/>
    <x v="35"/>
    <x v="4"/>
    <s v="CMS_AppLock"/>
    <n v="339929788"/>
    <n v="256985.89"/>
    <n v="0.75600000000000001"/>
    <n v="1.0999999999999999E-2"/>
    <n v="6.8699999999999997E-2"/>
    <n v="3739388"/>
  </r>
  <r>
    <x v="0"/>
    <x v="2"/>
    <s v="06"/>
    <x v="35"/>
    <x v="4"/>
    <s v="CMS_结果页"/>
    <n v="13796181"/>
    <n v="37322.589999999997"/>
    <n v="2.7052999999999998"/>
    <n v="2.1899999999999999E-2"/>
    <n v="0.1235"/>
    <n v="302246"/>
  </r>
  <r>
    <x v="2"/>
    <x v="2"/>
    <s v="06"/>
    <x v="35"/>
    <x v="4"/>
    <s v="CMS_充电屏保"/>
    <n v="35961530"/>
    <n v="24534.85"/>
    <n v="0.68230000000000002"/>
    <n v="1.1900000000000001E-2"/>
    <n v="5.7099999999999998E-2"/>
    <n v="429599"/>
  </r>
  <r>
    <x v="1"/>
    <x v="2"/>
    <s v="06"/>
    <x v="35"/>
    <x v="4"/>
    <s v="FM"/>
    <n v="971338"/>
    <n v="1807.19"/>
    <n v="1.8605"/>
    <n v="3.8600000000000002E-2"/>
    <n v="4.82E-2"/>
    <n v="37458"/>
  </r>
  <r>
    <x v="1"/>
    <x v="2"/>
    <s v="06"/>
    <x v="35"/>
    <x v="4"/>
    <s v="PG_Android"/>
    <n v="19792809"/>
    <n v="9442.74"/>
    <n v="0.47710000000000002"/>
    <n v="8.5000000000000006E-3"/>
    <n v="5.5899999999999998E-2"/>
    <n v="168860"/>
  </r>
  <r>
    <x v="1"/>
    <x v="2"/>
    <s v="06"/>
    <x v="35"/>
    <x v="4"/>
    <s v="PG_IOS"/>
    <n v="4732058"/>
    <n v="5162.01"/>
    <n v="1.0909"/>
    <n v="9.7999999999999997E-3"/>
    <n v="0.1116"/>
    <n v="46250"/>
  </r>
  <r>
    <x v="0"/>
    <x v="1"/>
    <s v="06"/>
    <x v="35"/>
    <x v="5"/>
    <s v="BD_结果页"/>
    <n v="2882191"/>
    <n v="3869.67"/>
    <n v="1.34"/>
    <n v="1.89E-2"/>
    <m/>
    <n v="54333"/>
  </r>
  <r>
    <x v="0"/>
    <x v="1"/>
    <s v="06"/>
    <x v="35"/>
    <x v="5"/>
    <s v="CMS_结果页"/>
    <n v="433739"/>
    <n v="380.58"/>
    <n v="0.88"/>
    <n v="9.1999999999999998E-3"/>
    <m/>
    <n v="3995"/>
  </r>
  <r>
    <x v="1"/>
    <x v="2"/>
    <s v="06"/>
    <x v="34"/>
    <x v="2"/>
    <s v="BD_首页"/>
    <n v="615703"/>
    <n v="163"/>
    <n v="0.26500000000000001"/>
    <m/>
    <m/>
    <m/>
  </r>
  <r>
    <x v="1"/>
    <x v="2"/>
    <s v="06"/>
    <x v="34"/>
    <x v="2"/>
    <s v="PG_Android"/>
    <n v="39501495"/>
    <n v="2803"/>
    <n v="7.0999999999999994E-2"/>
    <m/>
    <m/>
    <m/>
  </r>
  <r>
    <x v="1"/>
    <x v="2"/>
    <s v="06"/>
    <x v="34"/>
    <x v="2"/>
    <s v="PG_IOS"/>
    <n v="2131111"/>
    <n v="1514"/>
    <n v="0.71"/>
    <m/>
    <m/>
    <m/>
  </r>
  <r>
    <x v="0"/>
    <x v="1"/>
    <s v="06"/>
    <x v="34"/>
    <x v="3"/>
    <s v="BD_结果页"/>
    <n v="217809"/>
    <n v="710.14"/>
    <n v="3.2603795068156045"/>
    <n v="2.292834547700049E-2"/>
    <m/>
    <n v="4994"/>
  </r>
  <r>
    <x v="0"/>
    <x v="1"/>
    <s v="06"/>
    <x v="34"/>
    <x v="3"/>
    <s v="CM_结果页"/>
    <n v="849520"/>
    <n v="794.39"/>
    <n v="0.93510452961672474"/>
    <n v="8.608390620585743E-3"/>
    <m/>
    <n v="7313"/>
  </r>
  <r>
    <x v="0"/>
    <x v="1"/>
    <s v="06"/>
    <x v="34"/>
    <x v="3"/>
    <s v="CMS_结果页"/>
    <n v="562159"/>
    <n v="2339.56"/>
    <n v="4.1617407174838439"/>
    <n v="3.0409546053696553E-2"/>
    <m/>
    <n v="17095"/>
  </r>
  <r>
    <x v="0"/>
    <x v="2"/>
    <s v="06"/>
    <x v="34"/>
    <x v="4"/>
    <s v="BD_结果页"/>
    <n v="4712576"/>
    <n v="6441.01"/>
    <n v="1.3668"/>
    <n v="2.5600000000000001E-2"/>
    <n v="5.3400000000000003E-2"/>
    <n v="120581"/>
  </r>
  <r>
    <x v="2"/>
    <x v="2"/>
    <s v="06"/>
    <x v="34"/>
    <x v="4"/>
    <s v="BD_充电屏保"/>
    <n v="25272077"/>
    <n v="24542.26"/>
    <n v="0.97109999999999996"/>
    <n v="1.0999999999999999E-2"/>
    <n v="8.8200000000000001E-2"/>
    <n v="278401"/>
  </r>
  <r>
    <x v="1"/>
    <x v="2"/>
    <s v="06"/>
    <x v="34"/>
    <x v="4"/>
    <s v="BD_首页"/>
    <n v="3868651"/>
    <n v="3236.75"/>
    <n v="0.8367"/>
    <n v="1.3899999999999999E-2"/>
    <n v="6.0400000000000002E-2"/>
    <n v="53620"/>
  </r>
  <r>
    <x v="1"/>
    <x v="2"/>
    <s v="06"/>
    <x v="34"/>
    <x v="4"/>
    <s v="CM launcher"/>
    <n v="217022"/>
    <n v="615.54"/>
    <n v="2.8363"/>
    <n v="2.1999999999999999E-2"/>
    <n v="0.129"/>
    <n v="4771"/>
  </r>
  <r>
    <x v="3"/>
    <x v="2"/>
    <s v="06"/>
    <x v="34"/>
    <x v="4"/>
    <s v="CM_AppLock"/>
    <n v="122131377"/>
    <n v="83913.83"/>
    <n v="0.68710000000000004"/>
    <n v="1.2200000000000001E-2"/>
    <n v="5.62E-2"/>
    <n v="1492190"/>
  </r>
  <r>
    <x v="1"/>
    <x v="2"/>
    <s v="06"/>
    <x v="34"/>
    <x v="4"/>
    <s v="CM_PICKS"/>
    <n v="306774"/>
    <n v="744.79"/>
    <n v="2.4278"/>
    <n v="2.1700000000000001E-2"/>
    <n v="0.11210000000000001"/>
    <n v="6644"/>
  </r>
  <r>
    <x v="0"/>
    <x v="2"/>
    <s v="06"/>
    <x v="34"/>
    <x v="4"/>
    <s v="CM_结果页"/>
    <n v="20274161"/>
    <n v="24039.63"/>
    <n v="1.1857"/>
    <n v="1.43E-2"/>
    <n v="8.3000000000000004E-2"/>
    <n v="289470"/>
  </r>
  <r>
    <x v="2"/>
    <x v="2"/>
    <s v="06"/>
    <x v="34"/>
    <x v="4"/>
    <s v="CM_充电屏保"/>
    <n v="150026443"/>
    <n v="94423.85"/>
    <n v="0.62939999999999996"/>
    <n v="1.0800000000000001E-2"/>
    <n v="5.8200000000000002E-2"/>
    <n v="1621644"/>
  </r>
  <r>
    <x v="1"/>
    <x v="2"/>
    <s v="06"/>
    <x v="34"/>
    <x v="4"/>
    <s v="CM_卸载页"/>
    <n v="616280"/>
    <n v="975.12"/>
    <n v="1.5823"/>
    <n v="2.06E-2"/>
    <n v="7.6700000000000004E-2"/>
    <n v="12710"/>
  </r>
  <r>
    <x v="1"/>
    <x v="2"/>
    <s v="06"/>
    <x v="34"/>
    <x v="4"/>
    <s v="CM_游戏盒子"/>
    <n v="482438"/>
    <n v="2438.27"/>
    <n v="5.0541"/>
    <n v="2.52E-2"/>
    <n v="0.20039999999999999"/>
    <n v="12170"/>
  </r>
  <r>
    <x v="1"/>
    <x v="2"/>
    <s v="06"/>
    <x v="34"/>
    <x v="4"/>
    <s v="CMB"/>
    <n v="2492843"/>
    <n v="1619.88"/>
    <n v="0.64980000000000004"/>
    <n v="4.8999999999999998E-3"/>
    <n v="0.13150000000000001"/>
    <n v="12315"/>
  </r>
  <r>
    <x v="3"/>
    <x v="2"/>
    <s v="06"/>
    <x v="34"/>
    <x v="4"/>
    <s v="CMS_AppLock"/>
    <n v="346036859"/>
    <n v="258934.14"/>
    <n v="0.74829999999999997"/>
    <n v="1.09E-2"/>
    <n v="6.8699999999999997E-2"/>
    <n v="3770351"/>
  </r>
  <r>
    <x v="0"/>
    <x v="2"/>
    <s v="06"/>
    <x v="34"/>
    <x v="4"/>
    <s v="CMS_结果页"/>
    <n v="13785885"/>
    <n v="35542.22"/>
    <n v="2.5781999999999998"/>
    <n v="2.2700000000000001E-2"/>
    <n v="0.1135"/>
    <n v="313239"/>
  </r>
  <r>
    <x v="2"/>
    <x v="2"/>
    <s v="06"/>
    <x v="34"/>
    <x v="4"/>
    <s v="CMS_充电屏保"/>
    <n v="37697737"/>
    <n v="25220.6"/>
    <n v="0.66900000000000004"/>
    <n v="1.17E-2"/>
    <n v="5.74E-2"/>
    <n v="439746"/>
  </r>
  <r>
    <x v="1"/>
    <x v="2"/>
    <s v="06"/>
    <x v="34"/>
    <x v="4"/>
    <s v="FM"/>
    <n v="942384"/>
    <n v="1714.59"/>
    <n v="1.8193999999999999"/>
    <n v="3.8199999999999998E-2"/>
    <n v="4.7600000000000003E-2"/>
    <n v="35994"/>
  </r>
  <r>
    <x v="1"/>
    <x v="2"/>
    <s v="06"/>
    <x v="34"/>
    <x v="4"/>
    <s v="PG_Android"/>
    <n v="18378817"/>
    <n v="8310.7000000000007"/>
    <n v="0.45219999999999999"/>
    <n v="8.6999999999999994E-3"/>
    <n v="5.1900000000000002E-2"/>
    <n v="160189"/>
  </r>
  <r>
    <x v="1"/>
    <x v="2"/>
    <s v="06"/>
    <x v="34"/>
    <x v="4"/>
    <s v="PG_IOS"/>
    <n v="4651314"/>
    <n v="4902.95"/>
    <n v="1.0541"/>
    <n v="0.01"/>
    <n v="0.10589999999999999"/>
    <n v="46318"/>
  </r>
  <r>
    <x v="0"/>
    <x v="1"/>
    <s v="06"/>
    <x v="34"/>
    <x v="5"/>
    <s v="BD_结果页"/>
    <n v="2967911"/>
    <n v="3719.46"/>
    <n v="1.25"/>
    <n v="1.9099999999999999E-2"/>
    <m/>
    <n v="56596"/>
  </r>
  <r>
    <x v="0"/>
    <x v="1"/>
    <s v="06"/>
    <x v="34"/>
    <x v="5"/>
    <s v="CMS_结果页"/>
    <n v="438341"/>
    <n v="263.27999999999997"/>
    <n v="0.6"/>
    <n v="8.8000000000000005E-3"/>
    <m/>
    <n v="3858"/>
  </r>
  <r>
    <x v="1"/>
    <x v="2"/>
    <s v="06"/>
    <x v="33"/>
    <x v="2"/>
    <s v="BD_首页"/>
    <n v="626811"/>
    <n v="162"/>
    <n v="0.25800000000000001"/>
    <m/>
    <m/>
    <m/>
  </r>
  <r>
    <x v="1"/>
    <x v="2"/>
    <s v="06"/>
    <x v="33"/>
    <x v="2"/>
    <s v="PG_Android"/>
    <n v="40337020"/>
    <n v="2722"/>
    <n v="6.7000000000000004E-2"/>
    <m/>
    <m/>
    <m/>
  </r>
  <r>
    <x v="1"/>
    <x v="2"/>
    <s v="06"/>
    <x v="33"/>
    <x v="2"/>
    <s v="PG_IOS"/>
    <n v="2227721"/>
    <n v="1627"/>
    <n v="0.73"/>
    <m/>
    <m/>
    <m/>
  </r>
  <r>
    <x v="0"/>
    <x v="1"/>
    <s v="06"/>
    <x v="33"/>
    <x v="3"/>
    <s v="BD_结果页"/>
    <n v="220476"/>
    <n v="720.6"/>
    <n v="3.2683829532466118"/>
    <n v="2.3580797909976595E-2"/>
    <m/>
    <n v="5199"/>
  </r>
  <r>
    <x v="0"/>
    <x v="1"/>
    <s v="06"/>
    <x v="33"/>
    <x v="3"/>
    <s v="CM_结果页"/>
    <n v="859017"/>
    <n v="750.45999999999992"/>
    <n v="0.87362648236297991"/>
    <n v="8.4829520253964699E-3"/>
    <m/>
    <n v="7287"/>
  </r>
  <r>
    <x v="0"/>
    <x v="1"/>
    <s v="06"/>
    <x v="33"/>
    <x v="3"/>
    <s v="CMS_结果页"/>
    <n v="560592"/>
    <n v="2362.73"/>
    <n v="4.2147051688215313"/>
    <n v="3.017345948568656E-2"/>
    <m/>
    <n v="16915"/>
  </r>
  <r>
    <x v="0"/>
    <x v="2"/>
    <s v="06"/>
    <x v="33"/>
    <x v="4"/>
    <s v="BD_结果页"/>
    <n v="4716410"/>
    <n v="6236.51"/>
    <n v="1.3223"/>
    <n v="2.63E-2"/>
    <n v="5.0299999999999997E-2"/>
    <n v="124081"/>
  </r>
  <r>
    <x v="2"/>
    <x v="2"/>
    <s v="06"/>
    <x v="33"/>
    <x v="4"/>
    <s v="BD_充电屏保"/>
    <n v="24867407"/>
    <n v="24217.17"/>
    <n v="0.97389999999999999"/>
    <n v="1.1299999999999999E-2"/>
    <n v="8.6499999999999994E-2"/>
    <n v="279837"/>
  </r>
  <r>
    <x v="1"/>
    <x v="2"/>
    <s v="06"/>
    <x v="33"/>
    <x v="4"/>
    <s v="BD_首页"/>
    <n v="3810943"/>
    <n v="3091.77"/>
    <n v="0.81130000000000002"/>
    <n v="1.4500000000000001E-2"/>
    <n v="5.6099999999999997E-2"/>
    <n v="55126"/>
  </r>
  <r>
    <x v="1"/>
    <x v="2"/>
    <s v="06"/>
    <x v="33"/>
    <x v="4"/>
    <s v="CM launcher"/>
    <n v="214763"/>
    <n v="614.5"/>
    <n v="2.8613"/>
    <n v="2.1499999999999998E-2"/>
    <n v="0.13289999999999999"/>
    <n v="4623"/>
  </r>
  <r>
    <x v="3"/>
    <x v="2"/>
    <s v="06"/>
    <x v="33"/>
    <x v="4"/>
    <s v="CM_AppLock"/>
    <n v="125660381"/>
    <n v="90099.04"/>
    <n v="0.71699999999999997"/>
    <n v="1.2500000000000001E-2"/>
    <n v="5.74E-2"/>
    <n v="1569271"/>
  </r>
  <r>
    <x v="1"/>
    <x v="2"/>
    <s v="06"/>
    <x v="33"/>
    <x v="4"/>
    <s v="CM_PICKS"/>
    <n v="310343"/>
    <n v="690.39"/>
    <n v="2.2246000000000001"/>
    <n v="2.1499999999999998E-2"/>
    <n v="0.1037"/>
    <n v="6657"/>
  </r>
  <r>
    <x v="0"/>
    <x v="2"/>
    <s v="06"/>
    <x v="33"/>
    <x v="4"/>
    <s v="CM_结果页"/>
    <n v="19964247"/>
    <n v="22338.14"/>
    <n v="1.1189"/>
    <n v="1.4800000000000001E-2"/>
    <n v="7.5499999999999998E-2"/>
    <n v="295987"/>
  </r>
  <r>
    <x v="2"/>
    <x v="2"/>
    <s v="06"/>
    <x v="33"/>
    <x v="4"/>
    <s v="CM_充电屏保"/>
    <n v="150359063"/>
    <n v="100523.68"/>
    <n v="0.66859999999999997"/>
    <n v="1.0999999999999999E-2"/>
    <n v="6.0600000000000001E-2"/>
    <n v="1658926"/>
  </r>
  <r>
    <x v="1"/>
    <x v="2"/>
    <s v="06"/>
    <x v="33"/>
    <x v="4"/>
    <s v="CM_卸载页"/>
    <n v="614489"/>
    <n v="906.32"/>
    <n v="1.4749000000000001"/>
    <n v="2.0799999999999999E-2"/>
    <n v="7.0800000000000002E-2"/>
    <n v="12806"/>
  </r>
  <r>
    <x v="1"/>
    <x v="2"/>
    <s v="06"/>
    <x v="33"/>
    <x v="4"/>
    <s v="CM_游戏盒子"/>
    <n v="479321"/>
    <n v="2119.69"/>
    <n v="4.4222999999999999"/>
    <n v="2.5700000000000001E-2"/>
    <n v="0.17199999999999999"/>
    <n v="12327"/>
  </r>
  <r>
    <x v="1"/>
    <x v="2"/>
    <s v="06"/>
    <x v="33"/>
    <x v="4"/>
    <s v="CMB"/>
    <n v="2275797"/>
    <n v="1399.4"/>
    <n v="0.6149"/>
    <n v="5.1999999999999998E-3"/>
    <n v="0.1178"/>
    <n v="11877"/>
  </r>
  <r>
    <x v="3"/>
    <x v="2"/>
    <s v="06"/>
    <x v="33"/>
    <x v="4"/>
    <s v="CMS_AppLock"/>
    <n v="353627459"/>
    <n v="278612.07"/>
    <n v="0.78790000000000004"/>
    <n v="1.11E-2"/>
    <n v="7.1099999999999997E-2"/>
    <n v="3917011"/>
  </r>
  <r>
    <x v="0"/>
    <x v="2"/>
    <s v="06"/>
    <x v="33"/>
    <x v="4"/>
    <s v="CMS_结果页"/>
    <n v="13885530"/>
    <n v="34129.730000000003"/>
    <n v="2.4579"/>
    <n v="2.3800000000000002E-2"/>
    <n v="0.1031"/>
    <n v="331116"/>
  </r>
  <r>
    <x v="2"/>
    <x v="2"/>
    <s v="06"/>
    <x v="33"/>
    <x v="4"/>
    <s v="CMS_充电屏保"/>
    <n v="38370086"/>
    <n v="26186.43"/>
    <n v="0.6825"/>
    <n v="1.18E-2"/>
    <n v="5.8000000000000003E-2"/>
    <n v="451428"/>
  </r>
  <r>
    <x v="1"/>
    <x v="2"/>
    <s v="06"/>
    <x v="33"/>
    <x v="4"/>
    <s v="FM"/>
    <n v="942238"/>
    <n v="1647.96"/>
    <n v="1.7490000000000001"/>
    <n v="3.85E-2"/>
    <n v="4.5499999999999999E-2"/>
    <n v="36248"/>
  </r>
  <r>
    <x v="1"/>
    <x v="2"/>
    <s v="06"/>
    <x v="33"/>
    <x v="4"/>
    <s v="PG_Android"/>
    <n v="20044108"/>
    <n v="9013.5400000000009"/>
    <n v="0.44969999999999999"/>
    <n v="8.6E-3"/>
    <n v="5.2200000000000003E-2"/>
    <n v="172595"/>
  </r>
  <r>
    <x v="1"/>
    <x v="2"/>
    <s v="06"/>
    <x v="33"/>
    <x v="4"/>
    <s v="PG_IOS"/>
    <n v="4960517"/>
    <n v="5352.78"/>
    <n v="1.0790999999999999"/>
    <n v="1.03E-2"/>
    <n v="0.1051"/>
    <n v="50922"/>
  </r>
  <r>
    <x v="0"/>
    <x v="1"/>
    <s v="06"/>
    <x v="33"/>
    <x v="5"/>
    <s v="BD_结果页"/>
    <n v="2880385"/>
    <n v="3236.14"/>
    <n v="1.1200000000000001"/>
    <n v="1.9599999999999999E-2"/>
    <m/>
    <n v="56333"/>
  </r>
  <r>
    <x v="0"/>
    <x v="1"/>
    <s v="06"/>
    <x v="33"/>
    <x v="5"/>
    <s v="CMS_结果页"/>
    <n v="406328"/>
    <n v="244.29"/>
    <n v="0.6"/>
    <n v="8.8000000000000005E-3"/>
    <m/>
    <n v="3594"/>
  </r>
  <r>
    <x v="1"/>
    <x v="2"/>
    <s v="06"/>
    <x v="32"/>
    <x v="2"/>
    <s v="BD_首页"/>
    <n v="602749"/>
    <n v="152"/>
    <n v="0.252"/>
    <m/>
    <m/>
    <m/>
  </r>
  <r>
    <x v="1"/>
    <x v="2"/>
    <s v="06"/>
    <x v="32"/>
    <x v="2"/>
    <s v="PG_Android"/>
    <n v="45707348"/>
    <n v="3102"/>
    <n v="6.8000000000000005E-2"/>
    <m/>
    <m/>
    <m/>
  </r>
  <r>
    <x v="1"/>
    <x v="2"/>
    <s v="06"/>
    <x v="32"/>
    <x v="2"/>
    <s v="PG_IOS"/>
    <n v="2674668"/>
    <n v="1880"/>
    <n v="0.70299999999999996"/>
    <m/>
    <m/>
    <m/>
  </r>
  <r>
    <x v="0"/>
    <x v="1"/>
    <s v="06"/>
    <x v="32"/>
    <x v="3"/>
    <s v="BD_结果页"/>
    <n v="234905"/>
    <n v="812.70999999999992"/>
    <n v="3.4597390434430935"/>
    <n v="2.4354526297865095E-2"/>
    <m/>
    <n v="5721"/>
  </r>
  <r>
    <x v="0"/>
    <x v="1"/>
    <s v="06"/>
    <x v="32"/>
    <x v="3"/>
    <s v="CM_结果页"/>
    <n v="1456721"/>
    <n v="1447.2"/>
    <n v="0.99346408818160792"/>
    <n v="1.044606345346844E-2"/>
    <m/>
    <n v="15217"/>
  </r>
  <r>
    <x v="0"/>
    <x v="1"/>
    <s v="06"/>
    <x v="32"/>
    <x v="3"/>
    <s v="CMS_结果页"/>
    <n v="563146"/>
    <n v="2416.6999999999998"/>
    <n v="4.2914270899553584"/>
    <n v="3.0255031554872094E-2"/>
    <m/>
    <n v="17038"/>
  </r>
  <r>
    <x v="0"/>
    <x v="2"/>
    <s v="06"/>
    <x v="32"/>
    <x v="4"/>
    <s v="BD_结果页"/>
    <n v="4804255"/>
    <n v="6978.28"/>
    <n v="1.4524999999999999"/>
    <n v="2.7199999999999998E-2"/>
    <n v="5.33E-2"/>
    <n v="130806"/>
  </r>
  <r>
    <x v="2"/>
    <x v="2"/>
    <s v="06"/>
    <x v="32"/>
    <x v="4"/>
    <s v="BD_充电屏保"/>
    <n v="23501057"/>
    <n v="22316.41"/>
    <n v="0.9496"/>
    <n v="1.1599999999999999E-2"/>
    <n v="8.1900000000000001E-2"/>
    <n v="272403"/>
  </r>
  <r>
    <x v="1"/>
    <x v="2"/>
    <s v="06"/>
    <x v="32"/>
    <x v="4"/>
    <s v="BD_首页"/>
    <n v="3900894"/>
    <n v="3259.14"/>
    <n v="0.83550000000000002"/>
    <n v="1.4500000000000001E-2"/>
    <n v="5.7500000000000002E-2"/>
    <n v="56696"/>
  </r>
  <r>
    <x v="1"/>
    <x v="2"/>
    <s v="06"/>
    <x v="32"/>
    <x v="4"/>
    <s v="CM launcher"/>
    <n v="212573"/>
    <n v="600.95000000000005"/>
    <n v="2.827"/>
    <n v="2.1700000000000001E-2"/>
    <n v="0.13020000000000001"/>
    <n v="4614"/>
  </r>
  <r>
    <x v="3"/>
    <x v="2"/>
    <s v="06"/>
    <x v="32"/>
    <x v="4"/>
    <s v="CM_AppLock"/>
    <n v="123328982"/>
    <n v="87288.68"/>
    <n v="0.70779999999999998"/>
    <n v="1.2800000000000001E-2"/>
    <n v="5.5100000000000003E-2"/>
    <n v="1584303"/>
  </r>
  <r>
    <x v="1"/>
    <x v="2"/>
    <s v="06"/>
    <x v="32"/>
    <x v="4"/>
    <s v="CM_PICKS"/>
    <n v="309023"/>
    <n v="708.66"/>
    <n v="2.2932000000000001"/>
    <n v="2.2499999999999999E-2"/>
    <n v="0.1019"/>
    <n v="6955"/>
  </r>
  <r>
    <x v="0"/>
    <x v="2"/>
    <s v="06"/>
    <x v="32"/>
    <x v="4"/>
    <s v="CM_结果页"/>
    <n v="19794757"/>
    <n v="23607.439999999999"/>
    <n v="1.1926000000000001"/>
    <n v="1.5599999999999999E-2"/>
    <n v="7.6200000000000004E-2"/>
    <n v="309655"/>
  </r>
  <r>
    <x v="2"/>
    <x v="2"/>
    <s v="06"/>
    <x v="32"/>
    <x v="4"/>
    <s v="CM_充电屏保"/>
    <n v="139615105"/>
    <n v="95172.73"/>
    <n v="0.68169999999999997"/>
    <n v="1.1299999999999999E-2"/>
    <n v="6.0100000000000001E-2"/>
    <n v="1583333"/>
  </r>
  <r>
    <x v="1"/>
    <x v="2"/>
    <s v="06"/>
    <x v="32"/>
    <x v="4"/>
    <s v="CM_卸载页"/>
    <n v="640646"/>
    <n v="1132.97"/>
    <n v="1.7685"/>
    <n v="2.1000000000000001E-2"/>
    <n v="8.4099999999999994E-2"/>
    <n v="13477"/>
  </r>
  <r>
    <x v="1"/>
    <x v="2"/>
    <s v="06"/>
    <x v="32"/>
    <x v="4"/>
    <s v="CM_游戏盒子"/>
    <n v="491095"/>
    <n v="2289.62"/>
    <n v="4.6623000000000001"/>
    <n v="2.5899999999999999E-2"/>
    <n v="0.1799"/>
    <n v="12727"/>
  </r>
  <r>
    <x v="1"/>
    <x v="2"/>
    <s v="06"/>
    <x v="32"/>
    <x v="4"/>
    <s v="CMB"/>
    <n v="2279190"/>
    <n v="1540.06"/>
    <n v="0.67569999999999997"/>
    <n v="5.1999999999999998E-3"/>
    <n v="0.1298"/>
    <n v="11866"/>
  </r>
  <r>
    <x v="3"/>
    <x v="2"/>
    <s v="06"/>
    <x v="32"/>
    <x v="4"/>
    <s v="CMS_AppLock"/>
    <n v="342292044"/>
    <n v="264859.67"/>
    <n v="0.77380000000000004"/>
    <n v="1.1299999999999999E-2"/>
    <n v="6.8500000000000005E-2"/>
    <n v="3869238"/>
  </r>
  <r>
    <x v="0"/>
    <x v="2"/>
    <s v="06"/>
    <x v="32"/>
    <x v="4"/>
    <s v="CMS_结果页"/>
    <n v="13548856"/>
    <n v="37170.449999999997"/>
    <n v="2.7433999999999998"/>
    <n v="2.63E-2"/>
    <n v="0.1045"/>
    <n v="355721"/>
  </r>
  <r>
    <x v="2"/>
    <x v="2"/>
    <s v="06"/>
    <x v="32"/>
    <x v="4"/>
    <s v="CMS_充电屏保"/>
    <n v="37064953"/>
    <n v="25838.68"/>
    <n v="0.69710000000000005"/>
    <n v="1.2E-2"/>
    <n v="5.8000000000000003E-2"/>
    <n v="445709"/>
  </r>
  <r>
    <x v="1"/>
    <x v="2"/>
    <s v="06"/>
    <x v="32"/>
    <x v="4"/>
    <s v="FM"/>
    <n v="965878"/>
    <n v="1820.9"/>
    <n v="1.8852"/>
    <n v="3.8699999999999998E-2"/>
    <n v="4.87E-2"/>
    <n v="37369"/>
  </r>
  <r>
    <x v="1"/>
    <x v="2"/>
    <s v="06"/>
    <x v="32"/>
    <x v="4"/>
    <s v="PG_Android"/>
    <n v="24896917"/>
    <n v="11289.88"/>
    <n v="0.45350000000000001"/>
    <n v="8.5000000000000006E-3"/>
    <n v="5.3600000000000002E-2"/>
    <n v="210557"/>
  </r>
  <r>
    <x v="1"/>
    <x v="2"/>
    <s v="06"/>
    <x v="32"/>
    <x v="4"/>
    <s v="PG_IOS"/>
    <n v="6493175"/>
    <n v="5949.38"/>
    <n v="0.9163"/>
    <n v="9.7999999999999997E-3"/>
    <n v="9.3899999999999997E-2"/>
    <n v="63390"/>
  </r>
  <r>
    <x v="0"/>
    <x v="1"/>
    <s v="06"/>
    <x v="32"/>
    <x v="5"/>
    <s v="BD_结果页"/>
    <n v="2847161"/>
    <n v="3419.14"/>
    <n v="1.2"/>
    <n v="2.07E-2"/>
    <m/>
    <n v="58993"/>
  </r>
  <r>
    <x v="0"/>
    <x v="1"/>
    <s v="06"/>
    <x v="32"/>
    <x v="5"/>
    <s v="CMS_结果页"/>
    <n v="414076"/>
    <n v="252.8"/>
    <n v="0.61"/>
    <n v="9.1999999999999998E-3"/>
    <m/>
    <n v="3828"/>
  </r>
  <r>
    <x v="1"/>
    <x v="2"/>
    <s v="06"/>
    <x v="31"/>
    <x v="2"/>
    <s v="BD_首页"/>
    <n v="604962"/>
    <n v="139"/>
    <n v="0.22900000000000001"/>
    <m/>
    <m/>
    <m/>
  </r>
  <r>
    <x v="1"/>
    <x v="2"/>
    <s v="06"/>
    <x v="31"/>
    <x v="2"/>
    <s v="PG_Android"/>
    <n v="49142188"/>
    <n v="3298"/>
    <n v="6.7000000000000004E-2"/>
    <m/>
    <m/>
    <m/>
  </r>
  <r>
    <x v="1"/>
    <x v="2"/>
    <s v="06"/>
    <x v="31"/>
    <x v="2"/>
    <s v="PG_IOS"/>
    <n v="3092383"/>
    <n v="2320"/>
    <n v="0.75"/>
    <m/>
    <m/>
    <m/>
  </r>
  <r>
    <x v="0"/>
    <x v="1"/>
    <s v="06"/>
    <x v="31"/>
    <x v="3"/>
    <s v="BD_结果页"/>
    <n v="242516"/>
    <n v="845.28"/>
    <n v="3.4854607531049497"/>
    <n v="2.3915947813752496E-2"/>
    <m/>
    <n v="5800"/>
  </r>
  <r>
    <x v="0"/>
    <x v="1"/>
    <s v="06"/>
    <x v="31"/>
    <x v="3"/>
    <s v="CM_结果页"/>
    <n v="1542101"/>
    <n v="1904.31"/>
    <n v="1.2348802056415242"/>
    <n v="1.2855189121853886E-2"/>
    <m/>
    <n v="19824"/>
  </r>
  <r>
    <x v="0"/>
    <x v="1"/>
    <s v="06"/>
    <x v="31"/>
    <x v="3"/>
    <s v="CMS_结果页"/>
    <n v="585133"/>
    <n v="2539.96"/>
    <n v="4.3408250773755714"/>
    <n v="2.981373465519805E-2"/>
    <m/>
    <n v="17445"/>
  </r>
  <r>
    <x v="0"/>
    <x v="2"/>
    <s v="06"/>
    <x v="31"/>
    <x v="4"/>
    <s v="BD_结果页"/>
    <n v="4865774"/>
    <n v="6895.42"/>
    <n v="1.4171"/>
    <n v="2.69E-2"/>
    <n v="5.2600000000000001E-2"/>
    <n v="131117"/>
  </r>
  <r>
    <x v="2"/>
    <x v="2"/>
    <s v="06"/>
    <x v="31"/>
    <x v="4"/>
    <s v="BD_充电屏保"/>
    <n v="23583674"/>
    <n v="20500.52"/>
    <n v="0.86929999999999996"/>
    <n v="1.15E-2"/>
    <n v="7.5899999999999995E-2"/>
    <n v="270184"/>
  </r>
  <r>
    <x v="1"/>
    <x v="2"/>
    <s v="06"/>
    <x v="31"/>
    <x v="4"/>
    <s v="BD_首页"/>
    <n v="3947854"/>
    <n v="3199.12"/>
    <n v="0.81030000000000002"/>
    <n v="1.4200000000000001E-2"/>
    <n v="5.6899999999999999E-2"/>
    <n v="56196"/>
  </r>
  <r>
    <x v="1"/>
    <x v="2"/>
    <s v="06"/>
    <x v="31"/>
    <x v="4"/>
    <s v="CM launcher"/>
    <n v="209653"/>
    <n v="542.77"/>
    <n v="2.5889000000000002"/>
    <n v="2.0799999999999999E-2"/>
    <n v="0.1242"/>
    <n v="4370"/>
  </r>
  <r>
    <x v="3"/>
    <x v="2"/>
    <s v="06"/>
    <x v="31"/>
    <x v="4"/>
    <s v="CM_AppLock"/>
    <n v="120973245"/>
    <n v="81686.850000000006"/>
    <n v="0.67520000000000002"/>
    <n v="1.2699999999999999E-2"/>
    <n v="5.3199999999999997E-2"/>
    <n v="1535807"/>
  </r>
  <r>
    <x v="1"/>
    <x v="2"/>
    <s v="06"/>
    <x v="31"/>
    <x v="4"/>
    <s v="CM_PICKS"/>
    <n v="315811"/>
    <n v="740.97"/>
    <n v="2.3462000000000001"/>
    <n v="2.1999999999999999E-2"/>
    <n v="0.1067"/>
    <n v="6943"/>
  </r>
  <r>
    <x v="0"/>
    <x v="2"/>
    <s v="06"/>
    <x v="31"/>
    <x v="4"/>
    <s v="CM_结果页"/>
    <n v="20578450"/>
    <n v="24943.06"/>
    <n v="1.2121"/>
    <n v="1.55E-2"/>
    <n v="7.8299999999999995E-2"/>
    <n v="318393"/>
  </r>
  <r>
    <x v="2"/>
    <x v="2"/>
    <s v="06"/>
    <x v="31"/>
    <x v="4"/>
    <s v="CM_充电屏保"/>
    <n v="141036212"/>
    <n v="90816.66"/>
    <n v="0.64390000000000003"/>
    <n v="1.12E-2"/>
    <n v="5.7700000000000001E-2"/>
    <n v="1573717"/>
  </r>
  <r>
    <x v="1"/>
    <x v="2"/>
    <s v="06"/>
    <x v="31"/>
    <x v="4"/>
    <s v="CM_卸载页"/>
    <n v="653531"/>
    <n v="1117.93"/>
    <n v="1.7105999999999999"/>
    <n v="2.06E-2"/>
    <n v="8.2900000000000001E-2"/>
    <n v="13480"/>
  </r>
  <r>
    <x v="1"/>
    <x v="2"/>
    <s v="06"/>
    <x v="31"/>
    <x v="4"/>
    <s v="CM_游戏盒子"/>
    <n v="492257"/>
    <n v="2338.21"/>
    <n v="4.75"/>
    <n v="2.53E-2"/>
    <n v="0.188"/>
    <n v="12437"/>
  </r>
  <r>
    <x v="1"/>
    <x v="2"/>
    <s v="06"/>
    <x v="31"/>
    <x v="4"/>
    <s v="CMB"/>
    <n v="2305958"/>
    <n v="1370.64"/>
    <n v="0.59440000000000004"/>
    <n v="5.1999999999999998E-3"/>
    <n v="0.11360000000000001"/>
    <n v="12062"/>
  </r>
  <r>
    <x v="3"/>
    <x v="2"/>
    <s v="06"/>
    <x v="31"/>
    <x v="4"/>
    <s v="CMS_AppLock"/>
    <n v="335402150"/>
    <n v="248355.03"/>
    <n v="0.74050000000000005"/>
    <n v="1.12E-2"/>
    <n v="6.6400000000000001E-2"/>
    <n v="3740944"/>
  </r>
  <r>
    <x v="0"/>
    <x v="2"/>
    <s v="06"/>
    <x v="31"/>
    <x v="4"/>
    <s v="CMS_结果页"/>
    <n v="13911339"/>
    <n v="38436.71"/>
    <n v="2.7629999999999999"/>
    <n v="2.64E-2"/>
    <n v="0.1048"/>
    <n v="366870"/>
  </r>
  <r>
    <x v="2"/>
    <x v="2"/>
    <s v="06"/>
    <x v="31"/>
    <x v="4"/>
    <s v="CMS_充电屏保"/>
    <n v="37109433"/>
    <n v="25025.74"/>
    <n v="0.6744"/>
    <n v="1.2E-2"/>
    <n v="5.6099999999999997E-2"/>
    <n v="446086"/>
  </r>
  <r>
    <x v="1"/>
    <x v="2"/>
    <s v="06"/>
    <x v="31"/>
    <x v="4"/>
    <s v="FM"/>
    <n v="1005679"/>
    <n v="1826.29"/>
    <n v="1.8160000000000001"/>
    <n v="3.85E-2"/>
    <n v="4.7199999999999999E-2"/>
    <n v="38732"/>
  </r>
  <r>
    <x v="1"/>
    <x v="2"/>
    <s v="06"/>
    <x v="31"/>
    <x v="4"/>
    <s v="PG_Android"/>
    <n v="27111976"/>
    <n v="13349.19"/>
    <n v="0.4924"/>
    <n v="8.3000000000000001E-3"/>
    <n v="5.96E-2"/>
    <n v="223978"/>
  </r>
  <r>
    <x v="1"/>
    <x v="2"/>
    <s v="06"/>
    <x v="31"/>
    <x v="4"/>
    <s v="PG_IOS"/>
    <n v="7768207"/>
    <n v="7540.58"/>
    <n v="0.97070000000000001"/>
    <n v="8.6999999999999994E-3"/>
    <n v="0.1119"/>
    <n v="67366"/>
  </r>
  <r>
    <x v="0"/>
    <x v="1"/>
    <s v="06"/>
    <x v="31"/>
    <x v="5"/>
    <s v="BD_结果页"/>
    <n v="2955861"/>
    <n v="3846.57"/>
    <n v="1.3"/>
    <n v="2.1299999999999999E-2"/>
    <m/>
    <n v="62976"/>
  </r>
  <r>
    <x v="0"/>
    <x v="1"/>
    <s v="06"/>
    <x v="31"/>
    <x v="5"/>
    <s v="CMS_结果页"/>
    <n v="431529"/>
    <n v="277.33"/>
    <n v="0.64"/>
    <n v="9.1999999999999998E-3"/>
    <m/>
    <n v="3982"/>
  </r>
  <r>
    <x v="0"/>
    <x v="1"/>
    <s v="06"/>
    <x v="30"/>
    <x v="5"/>
    <s v="BD_结果页"/>
    <n v="2863901"/>
    <n v="2987.57"/>
    <n v="1.04"/>
    <n v="2.0099999999999996E-2"/>
    <n v="2.0099999999999998"/>
    <n v="57638"/>
  </r>
  <r>
    <x v="0"/>
    <x v="1"/>
    <s v="06"/>
    <x v="30"/>
    <x v="5"/>
    <s v="CMS_结果页"/>
    <n v="396466"/>
    <n v="186.67"/>
    <n v="0.47"/>
    <n v="9.0000000000000011E-3"/>
    <n v="0.9"/>
    <n v="3588"/>
  </r>
  <r>
    <x v="0"/>
    <x v="1"/>
    <s v="06"/>
    <x v="30"/>
    <x v="3"/>
    <s v="CM_结果页"/>
    <n v="1259470"/>
    <n v="1403.03"/>
    <n v="1.1139844537781765"/>
    <n v="1.172080319499472E-2"/>
    <m/>
    <n v="14762"/>
  </r>
  <r>
    <x v="0"/>
    <x v="1"/>
    <s v="06"/>
    <x v="30"/>
    <x v="3"/>
    <s v="CMS_结果页"/>
    <n v="590969"/>
    <n v="2450.52"/>
    <n v="4.1466134433447444"/>
    <n v="2.8422810671964182E-2"/>
    <m/>
    <n v="16797"/>
  </r>
  <r>
    <x v="0"/>
    <x v="1"/>
    <s v="06"/>
    <x v="30"/>
    <x v="3"/>
    <s v="BD_结果页"/>
    <n v="235317"/>
    <n v="840.30000000000007"/>
    <n v="3.5709277272785225"/>
    <n v="2.4205646000926409E-2"/>
    <m/>
    <n v="5696"/>
  </r>
  <r>
    <x v="1"/>
    <x v="2"/>
    <s v="06"/>
    <x v="30"/>
    <x v="4"/>
    <s v="PG_IOS"/>
    <n v="4750408"/>
    <n v="3910.63"/>
    <n v="0.82320000000000004"/>
    <n v="0.01"/>
    <n v="8.2299999999999998E-2"/>
    <n v="47533"/>
  </r>
  <r>
    <x v="1"/>
    <x v="2"/>
    <s v="06"/>
    <x v="30"/>
    <x v="4"/>
    <s v="PG_Android"/>
    <n v="18404881"/>
    <n v="7515.14"/>
    <n v="0.4083"/>
    <n v="8.8999999999999999E-3"/>
    <n v="4.58E-2"/>
    <n v="164141"/>
  </r>
  <r>
    <x v="1"/>
    <x v="2"/>
    <s v="06"/>
    <x v="30"/>
    <x v="4"/>
    <s v="FM"/>
    <n v="968170"/>
    <n v="1690.71"/>
    <n v="1.7463"/>
    <n v="3.8100000000000002E-2"/>
    <n v="4.58E-2"/>
    <n v="36892"/>
  </r>
  <r>
    <x v="0"/>
    <x v="2"/>
    <s v="06"/>
    <x v="30"/>
    <x v="4"/>
    <s v="CM_结果页"/>
    <n v="21021737"/>
    <n v="24655.21"/>
    <n v="1.1728000000000001"/>
    <n v="1.54E-2"/>
    <n v="7.5999999999999998E-2"/>
    <n v="324473"/>
  </r>
  <r>
    <x v="1"/>
    <x v="2"/>
    <s v="06"/>
    <x v="30"/>
    <x v="4"/>
    <s v="CM_游戏盒子"/>
    <n v="492670"/>
    <n v="2268.7800000000002"/>
    <n v="4.6051000000000002"/>
    <n v="2.5100000000000001E-2"/>
    <n v="0.1835"/>
    <n v="12362"/>
  </r>
  <r>
    <x v="2"/>
    <x v="2"/>
    <s v="06"/>
    <x v="30"/>
    <x v="4"/>
    <s v="CM_充电屏保"/>
    <n v="150117977"/>
    <n v="93098.42"/>
    <n v="0.62019999999999997"/>
    <n v="1.0800000000000001E-2"/>
    <n v="5.7200000000000001E-2"/>
    <n v="1626818"/>
  </r>
  <r>
    <x v="1"/>
    <x v="2"/>
    <s v="06"/>
    <x v="30"/>
    <x v="4"/>
    <s v="CM_卸载页"/>
    <n v="643443"/>
    <n v="993.43"/>
    <n v="1.5439000000000001"/>
    <n v="2.0899999999999998E-2"/>
    <n v="7.3999999999999996E-2"/>
    <n v="13428"/>
  </r>
  <r>
    <x v="1"/>
    <x v="2"/>
    <s v="06"/>
    <x v="30"/>
    <x v="4"/>
    <s v="CM_PICKS"/>
    <n v="309150"/>
    <n v="690.53"/>
    <n v="2.2336"/>
    <n v="2.1299999999999999E-2"/>
    <n v="0.1047"/>
    <n v="6596"/>
  </r>
  <r>
    <x v="3"/>
    <x v="2"/>
    <s v="06"/>
    <x v="30"/>
    <x v="4"/>
    <s v="CM_AppLock"/>
    <n v="126006228"/>
    <n v="81910.759999999995"/>
    <n v="0.65010000000000001"/>
    <n v="1.2500000000000001E-2"/>
    <n v="5.21E-2"/>
    <n v="1572691"/>
  </r>
  <r>
    <x v="0"/>
    <x v="2"/>
    <s v="06"/>
    <x v="30"/>
    <x v="4"/>
    <s v="CMS_结果页"/>
    <n v="14479588"/>
    <n v="39612.6"/>
    <n v="2.7357999999999998"/>
    <n v="2.6599999999999999E-2"/>
    <n v="0.10299999999999999"/>
    <n v="384522"/>
  </r>
  <r>
    <x v="2"/>
    <x v="2"/>
    <s v="06"/>
    <x v="30"/>
    <x v="4"/>
    <s v="CMS_充电屏保"/>
    <n v="39707725"/>
    <n v="25876.25"/>
    <n v="0.65169999999999995"/>
    <n v="1.17E-2"/>
    <n v="5.5899999999999998E-2"/>
    <n v="463066"/>
  </r>
  <r>
    <x v="3"/>
    <x v="2"/>
    <s v="06"/>
    <x v="30"/>
    <x v="4"/>
    <s v="CMS_AppLock"/>
    <n v="352788542"/>
    <n v="250874.6"/>
    <n v="0.71109999999999995"/>
    <n v="1.0800000000000001E-2"/>
    <n v="6.5600000000000006E-2"/>
    <n v="3824358"/>
  </r>
  <r>
    <x v="1"/>
    <x v="2"/>
    <s v="06"/>
    <x v="30"/>
    <x v="4"/>
    <s v="CMB"/>
    <n v="2394488"/>
    <n v="1437.78"/>
    <n v="0.60050000000000003"/>
    <n v="5.1000000000000004E-3"/>
    <n v="0.1187"/>
    <n v="12108"/>
  </r>
  <r>
    <x v="1"/>
    <x v="2"/>
    <s v="06"/>
    <x v="30"/>
    <x v="4"/>
    <s v="CM launcher"/>
    <n v="201080"/>
    <n v="526.1"/>
    <n v="2.6164000000000001"/>
    <n v="2.1700000000000001E-2"/>
    <n v="0.1203"/>
    <n v="4373"/>
  </r>
  <r>
    <x v="1"/>
    <x v="2"/>
    <s v="06"/>
    <x v="30"/>
    <x v="4"/>
    <s v="BD_首页"/>
    <n v="4039234"/>
    <n v="3300.77"/>
    <n v="0.81720000000000004"/>
    <n v="1.43E-2"/>
    <n v="5.7200000000000001E-2"/>
    <n v="57715"/>
  </r>
  <r>
    <x v="0"/>
    <x v="2"/>
    <s v="06"/>
    <x v="30"/>
    <x v="4"/>
    <s v="BD_结果页"/>
    <n v="4861060"/>
    <n v="6616.76"/>
    <n v="1.3612"/>
    <n v="2.6599999999999999E-2"/>
    <n v="5.1299999999999998E-2"/>
    <n v="129063"/>
  </r>
  <r>
    <x v="2"/>
    <x v="2"/>
    <s v="06"/>
    <x v="30"/>
    <x v="4"/>
    <s v="BD_充电屏保"/>
    <n v="24854590"/>
    <n v="22620.51"/>
    <n v="0.91010000000000002"/>
    <n v="1.12E-2"/>
    <n v="8.1500000000000003E-2"/>
    <n v="277542"/>
  </r>
  <r>
    <x v="4"/>
    <x v="2"/>
    <s v="06"/>
    <x v="30"/>
    <x v="4"/>
    <m/>
    <n v="1340"/>
    <n v="1.65"/>
    <n v="1.2313000000000001"/>
    <n v="1.1900000000000001E-2"/>
    <n v="0.1031"/>
    <n v="16"/>
  </r>
  <r>
    <x v="4"/>
    <x v="2"/>
    <s v="06"/>
    <x v="30"/>
    <x v="4"/>
    <m/>
    <n v="1173"/>
    <n v="0.54"/>
    <n v="0.46039999999999998"/>
    <n v="1.5299999999999999E-2"/>
    <n v="0.03"/>
    <n v="18"/>
  </r>
  <r>
    <x v="4"/>
    <x v="2"/>
    <s v="06"/>
    <x v="30"/>
    <x v="4"/>
    <m/>
    <n v="115477"/>
    <n v="77.75"/>
    <n v="0.67330000000000001"/>
    <n v="1.0500000000000001E-2"/>
    <n v="6.3899999999999998E-2"/>
    <n v="1217"/>
  </r>
  <r>
    <x v="1"/>
    <x v="2"/>
    <s v="06"/>
    <x v="30"/>
    <x v="2"/>
    <s v="BD_首页"/>
    <n v="599877"/>
    <n v="142"/>
    <n v="0.23599999999999999"/>
    <m/>
    <m/>
    <m/>
  </r>
  <r>
    <x v="1"/>
    <x v="2"/>
    <s v="06"/>
    <x v="30"/>
    <x v="2"/>
    <s v="PG_Android"/>
    <n v="41922825"/>
    <n v="2698"/>
    <n v="6.4000000000000001E-2"/>
    <m/>
    <m/>
    <m/>
  </r>
  <r>
    <x v="1"/>
    <x v="2"/>
    <s v="06"/>
    <x v="30"/>
    <x v="2"/>
    <s v="PG_IOS"/>
    <n v="2230853"/>
    <n v="1612"/>
    <n v="0.72199999999999998"/>
    <m/>
    <m/>
    <m/>
  </r>
  <r>
    <x v="0"/>
    <x v="1"/>
    <s v="07"/>
    <x v="83"/>
    <x v="1"/>
    <s v="CM_结果页"/>
    <n v="1654258"/>
    <n v="300.47000000000003"/>
    <n v="0.18"/>
    <n v="6.1999999999999998E-3"/>
    <n v="0.03"/>
    <n v="10188"/>
  </r>
  <r>
    <x v="0"/>
    <x v="1"/>
    <s v="07"/>
    <x v="84"/>
    <x v="1"/>
    <s v="CM_结果页"/>
    <n v="1904078"/>
    <n v="375.83"/>
    <n v="0.2"/>
    <n v="5.7999999999999996E-3"/>
    <n v="0.03"/>
    <n v="11045"/>
  </r>
  <r>
    <x v="0"/>
    <x v="1"/>
    <s v="07"/>
    <x v="85"/>
    <x v="1"/>
    <s v="CM_结果页"/>
    <n v="1599510"/>
    <n v="291.89"/>
    <n v="0.18"/>
    <n v="6.0000000000000001E-3"/>
    <n v="0.03"/>
    <n v="9561"/>
  </r>
  <r>
    <x v="0"/>
    <x v="1"/>
    <s v="07"/>
    <x v="86"/>
    <x v="1"/>
    <s v="CM_结果页"/>
    <n v="1105623"/>
    <n v="178.43"/>
    <n v="0.16"/>
    <n v="6.6E-3"/>
    <n v="0.02"/>
    <n v="7305"/>
  </r>
  <r>
    <x v="0"/>
    <x v="1"/>
    <s v="07"/>
    <x v="87"/>
    <x v="1"/>
    <s v="CM_结果页"/>
    <n v="1142605"/>
    <n v="183.1"/>
    <n v="0.16"/>
    <n v="7.7999999999999996E-3"/>
    <n v="0.02"/>
    <n v="8912"/>
  </r>
  <r>
    <x v="0"/>
    <x v="1"/>
    <s v="07"/>
    <x v="88"/>
    <x v="1"/>
    <s v="CM_结果页"/>
    <n v="648473"/>
    <n v="112.02"/>
    <n v="0.17"/>
    <n v="6.7000000000000002E-3"/>
    <n v="0.03"/>
    <n v="4348"/>
  </r>
  <r>
    <x v="0"/>
    <x v="1"/>
    <s v="07"/>
    <x v="89"/>
    <x v="1"/>
    <s v="CM_结果页"/>
    <n v="274046"/>
    <n v="40.58"/>
    <n v="0.15"/>
    <n v="7.1000000000000004E-3"/>
    <n v="0.02"/>
    <n v="1937"/>
  </r>
  <r>
    <x v="0"/>
    <x v="1"/>
    <s v="07"/>
    <x v="90"/>
    <x v="1"/>
    <s v="CM_结果页"/>
    <n v="78274"/>
    <n v="8.17"/>
    <n v="0.1"/>
    <n v="6.3E-3"/>
    <n v="0.02"/>
    <n v="495"/>
  </r>
  <r>
    <x v="0"/>
    <x v="1"/>
    <s v="07"/>
    <x v="91"/>
    <x v="1"/>
    <s v="CM_结果页"/>
    <n v="74750"/>
    <n v="6.93"/>
    <n v="0.09"/>
    <n v="6.6E-3"/>
    <n v="0.01"/>
    <n v="493"/>
  </r>
  <r>
    <x v="0"/>
    <x v="1"/>
    <s v="06"/>
    <x v="92"/>
    <x v="1"/>
    <s v="CM_结果页"/>
    <n v="89412"/>
    <n v="7.69"/>
    <n v="0.09"/>
    <n v="8.2000000000000007E-3"/>
    <n v="0.01"/>
    <n v="733"/>
  </r>
  <r>
    <x v="0"/>
    <x v="1"/>
    <s v="06"/>
    <x v="93"/>
    <x v="1"/>
    <s v="CM_结果页"/>
    <n v="101682"/>
    <n v="11.98"/>
    <n v="0.12"/>
    <n v="7.1000000000000004E-3"/>
    <n v="0.02"/>
    <n v="718"/>
  </r>
  <r>
    <x v="0"/>
    <x v="1"/>
    <s v="06"/>
    <x v="94"/>
    <x v="1"/>
    <s v="CM_结果页"/>
    <n v="110905"/>
    <n v="10.58"/>
    <n v="0.1"/>
    <n v="6.7999999999999996E-3"/>
    <n v="0.01"/>
    <n v="752"/>
  </r>
  <r>
    <x v="0"/>
    <x v="1"/>
    <s v="06"/>
    <x v="95"/>
    <x v="1"/>
    <s v="CM_结果页"/>
    <n v="110301"/>
    <n v="27.59"/>
    <n v="0.25"/>
    <n v="7.7000000000000002E-3"/>
    <n v="0.03"/>
    <n v="850"/>
  </r>
  <r>
    <x v="0"/>
    <x v="1"/>
    <s v="06"/>
    <x v="96"/>
    <x v="1"/>
    <s v="CM_结果页"/>
    <n v="126250"/>
    <n v="26.63"/>
    <n v="0.21"/>
    <n v="8.9999999999999993E-3"/>
    <n v="0.02"/>
    <n v="1137"/>
  </r>
  <r>
    <x v="0"/>
    <x v="1"/>
    <s v="06"/>
    <x v="97"/>
    <x v="1"/>
    <s v="CM_结果页"/>
    <n v="196633"/>
    <n v="67.67"/>
    <n v="0.34"/>
    <n v="1.0500000000000001E-2"/>
    <n v="0.03"/>
    <n v="2062"/>
  </r>
  <r>
    <x v="0"/>
    <x v="1"/>
    <s v="06"/>
    <x v="98"/>
    <x v="1"/>
    <s v="CM_结果页"/>
    <n v="497608"/>
    <n v="120.95"/>
    <n v="0.24"/>
    <n v="9.2999999999999992E-3"/>
    <n v="0.03"/>
    <n v="4612"/>
  </r>
  <r>
    <x v="0"/>
    <x v="1"/>
    <s v="06"/>
    <x v="99"/>
    <x v="1"/>
    <s v="CM_结果页"/>
    <n v="2344449"/>
    <n v="399.99"/>
    <n v="0.17"/>
    <n v="8.0000000000000002E-3"/>
    <n v="0.02"/>
    <n v="18716"/>
  </r>
  <r>
    <x v="0"/>
    <x v="0"/>
    <s v="07"/>
    <x v="83"/>
    <x v="0"/>
    <s v="CM_结果页"/>
    <n v="40704965"/>
    <n v="47181.36"/>
    <n v="1.1599999999999999"/>
    <n v="1.37E-2"/>
    <n v="0.08"/>
    <n v="559613"/>
  </r>
  <r>
    <x v="0"/>
    <x v="0"/>
    <s v="07"/>
    <x v="84"/>
    <x v="0"/>
    <s v="CM_结果页"/>
    <n v="38538092"/>
    <n v="40680.339999999997"/>
    <n v="1.06"/>
    <n v="1.38E-2"/>
    <n v="0.08"/>
    <n v="531265"/>
  </r>
  <r>
    <x v="0"/>
    <x v="0"/>
    <s v="07"/>
    <x v="85"/>
    <x v="0"/>
    <s v="CM_结果页"/>
    <n v="39010111"/>
    <n v="40324.449999999997"/>
    <n v="1.03"/>
    <n v="1.37E-2"/>
    <n v="0.08"/>
    <n v="536110"/>
  </r>
  <r>
    <x v="0"/>
    <x v="0"/>
    <s v="07"/>
    <x v="86"/>
    <x v="0"/>
    <s v="CM_结果页"/>
    <n v="41346227"/>
    <n v="42488.37"/>
    <n v="1.03"/>
    <n v="1.29E-2"/>
    <n v="0.08"/>
    <n v="535272"/>
  </r>
  <r>
    <x v="0"/>
    <x v="0"/>
    <s v="07"/>
    <x v="87"/>
    <x v="0"/>
    <s v="CM_结果页"/>
    <n v="39752298"/>
    <n v="49056.15"/>
    <n v="1.23"/>
    <n v="1.29E-2"/>
    <n v="0.1"/>
    <n v="512788"/>
  </r>
  <r>
    <x v="0"/>
    <x v="0"/>
    <s v="07"/>
    <x v="88"/>
    <x v="0"/>
    <s v="CM_结果页"/>
    <n v="40158030"/>
    <n v="49859.02"/>
    <n v="1.24"/>
    <n v="1.44E-2"/>
    <n v="0.09"/>
    <n v="577309"/>
  </r>
  <r>
    <x v="0"/>
    <x v="0"/>
    <s v="07"/>
    <x v="89"/>
    <x v="0"/>
    <s v="CM_结果页"/>
    <n v="19975034"/>
    <n v="23906.86"/>
    <n v="1.2"/>
    <n v="1.47E-2"/>
    <n v="0.08"/>
    <n v="294282"/>
  </r>
  <r>
    <x v="0"/>
    <x v="0"/>
    <s v="07"/>
    <x v="90"/>
    <x v="0"/>
    <s v="CM_结果页"/>
    <n v="1031669"/>
    <n v="817.81"/>
    <n v="0.79"/>
    <n v="1.32E-2"/>
    <n v="0.06"/>
    <n v="13650"/>
  </r>
  <r>
    <x v="0"/>
    <x v="0"/>
    <s v="07"/>
    <x v="91"/>
    <x v="0"/>
    <s v="CM_结果页"/>
    <n v="1160240"/>
    <n v="993.97"/>
    <n v="0.86"/>
    <n v="1.35E-2"/>
    <n v="0.06"/>
    <n v="15693"/>
  </r>
  <r>
    <x v="0"/>
    <x v="0"/>
    <s v="06"/>
    <x v="92"/>
    <x v="0"/>
    <s v="CM_结果页"/>
    <n v="1174280"/>
    <n v="989.94"/>
    <n v="0.84"/>
    <n v="1.35E-2"/>
    <n v="0.06"/>
    <n v="15799"/>
  </r>
  <r>
    <x v="0"/>
    <x v="0"/>
    <s v="06"/>
    <x v="93"/>
    <x v="0"/>
    <s v="CM_结果页"/>
    <n v="1199389"/>
    <n v="1088.03"/>
    <n v="0.91"/>
    <n v="1.3599999999999999E-2"/>
    <n v="7.0000000000000007E-2"/>
    <n v="16357"/>
  </r>
  <r>
    <x v="0"/>
    <x v="0"/>
    <s v="06"/>
    <x v="94"/>
    <x v="0"/>
    <s v="CM_结果页"/>
    <n v="1261714"/>
    <n v="1313.72"/>
    <n v="1.04"/>
    <n v="1.43E-2"/>
    <n v="7.0000000000000007E-2"/>
    <n v="18084"/>
  </r>
  <r>
    <x v="0"/>
    <x v="0"/>
    <s v="06"/>
    <x v="95"/>
    <x v="0"/>
    <s v="CM_结果页"/>
    <n v="1432910"/>
    <n v="1496.11"/>
    <n v="1.04"/>
    <n v="1.4800000000000001E-2"/>
    <n v="7.0000000000000007E-2"/>
    <n v="21235"/>
  </r>
  <r>
    <x v="0"/>
    <x v="0"/>
    <s v="06"/>
    <x v="96"/>
    <x v="0"/>
    <s v="CM_结果页"/>
    <n v="1852930"/>
    <n v="1951.22"/>
    <n v="1.05"/>
    <n v="1.5699999999999999E-2"/>
    <n v="7.0000000000000007E-2"/>
    <n v="29034"/>
  </r>
  <r>
    <x v="0"/>
    <x v="0"/>
    <s v="06"/>
    <x v="97"/>
    <x v="0"/>
    <s v="CM_结果页"/>
    <n v="2402152"/>
    <n v="2512.19"/>
    <n v="1.05"/>
    <n v="1.5699999999999999E-2"/>
    <n v="7.0000000000000007E-2"/>
    <n v="37793"/>
  </r>
  <r>
    <x v="0"/>
    <x v="0"/>
    <s v="06"/>
    <x v="98"/>
    <x v="0"/>
    <s v="CM_结果页"/>
    <n v="4416807"/>
    <n v="5024.6099999999997"/>
    <n v="1.1399999999999999"/>
    <n v="1.5100000000000001E-2"/>
    <n v="0.08"/>
    <n v="66490"/>
  </r>
  <r>
    <x v="0"/>
    <x v="0"/>
    <s v="06"/>
    <x v="99"/>
    <x v="0"/>
    <s v="CM_结果页"/>
    <n v="24039628"/>
    <n v="27513.05"/>
    <n v="1.1399999999999999"/>
    <n v="1.3899999999999999E-2"/>
    <n v="0.08"/>
    <n v="334257"/>
  </r>
  <r>
    <x v="1"/>
    <x v="0"/>
    <s v="07"/>
    <x v="83"/>
    <x v="0"/>
    <s v="CM_APP_BOX"/>
    <n v="2410815"/>
    <n v="949.92"/>
    <n v="0.39"/>
    <n v="6.3E-3"/>
    <n v="0.06"/>
    <n v="15174"/>
  </r>
  <r>
    <x v="1"/>
    <x v="0"/>
    <s v="07"/>
    <x v="84"/>
    <x v="0"/>
    <s v="CM_APP_BOX"/>
    <n v="1951882"/>
    <n v="731.32"/>
    <n v="0.37"/>
    <n v="6.7999999999999996E-3"/>
    <n v="0.05"/>
    <n v="13367"/>
  </r>
  <r>
    <x v="1"/>
    <x v="0"/>
    <s v="07"/>
    <x v="85"/>
    <x v="0"/>
    <s v="CM_APP_BOX"/>
    <n v="1920884"/>
    <n v="689.02"/>
    <n v="0.36"/>
    <n v="6.7999999999999996E-3"/>
    <n v="0.05"/>
    <n v="13084"/>
  </r>
  <r>
    <x v="1"/>
    <x v="0"/>
    <s v="07"/>
    <x v="86"/>
    <x v="0"/>
    <s v="CM_APP_BOX"/>
    <n v="1989014"/>
    <n v="689.22"/>
    <n v="0.35"/>
    <n v="6.4000000000000003E-3"/>
    <n v="0.05"/>
    <n v="12694"/>
  </r>
  <r>
    <x v="1"/>
    <x v="0"/>
    <s v="07"/>
    <x v="87"/>
    <x v="0"/>
    <s v="CM_APP_BOX"/>
    <n v="1970489"/>
    <n v="778.7"/>
    <n v="0.4"/>
    <n v="6.8999999999999999E-3"/>
    <n v="0.06"/>
    <n v="13595"/>
  </r>
  <r>
    <x v="1"/>
    <x v="0"/>
    <s v="07"/>
    <x v="88"/>
    <x v="0"/>
    <s v="CM_APP_BOX"/>
    <n v="2092572"/>
    <n v="851.64"/>
    <n v="0.41"/>
    <n v="7.1000000000000004E-3"/>
    <n v="0.06"/>
    <n v="14932"/>
  </r>
  <r>
    <x v="1"/>
    <x v="0"/>
    <s v="07"/>
    <x v="89"/>
    <x v="0"/>
    <s v="CM_APP_BOX"/>
    <n v="2178561"/>
    <n v="834.87"/>
    <n v="0.38"/>
    <n v="6.7999999999999996E-3"/>
    <n v="0.06"/>
    <n v="14861"/>
  </r>
  <r>
    <x v="1"/>
    <x v="0"/>
    <s v="07"/>
    <x v="90"/>
    <x v="0"/>
    <s v="CM_APP_BOX"/>
    <n v="2173895"/>
    <n v="803.77"/>
    <n v="0.37"/>
    <n v="6.6E-3"/>
    <n v="0.06"/>
    <n v="14388"/>
  </r>
  <r>
    <x v="1"/>
    <x v="0"/>
    <s v="07"/>
    <x v="91"/>
    <x v="0"/>
    <s v="CM_APP_BOX"/>
    <n v="2241563"/>
    <n v="843.89"/>
    <n v="0.38"/>
    <n v="6.6E-3"/>
    <n v="0.06"/>
    <n v="14860"/>
  </r>
  <r>
    <x v="1"/>
    <x v="0"/>
    <s v="06"/>
    <x v="92"/>
    <x v="0"/>
    <s v="CM_APP_BOX"/>
    <n v="2188763"/>
    <n v="833.73"/>
    <n v="0.38"/>
    <n v="6.7000000000000002E-3"/>
    <n v="0.06"/>
    <n v="14613"/>
  </r>
  <r>
    <x v="1"/>
    <x v="0"/>
    <s v="06"/>
    <x v="93"/>
    <x v="0"/>
    <s v="CM_APP_BOX"/>
    <n v="2160403"/>
    <n v="813.47"/>
    <n v="0.38"/>
    <n v="6.7999999999999996E-3"/>
    <n v="0.06"/>
    <n v="14695"/>
  </r>
  <r>
    <x v="1"/>
    <x v="0"/>
    <s v="06"/>
    <x v="94"/>
    <x v="0"/>
    <s v="CM_APP_BOX"/>
    <n v="2167611"/>
    <n v="797.01"/>
    <n v="0.37"/>
    <n v="7.0000000000000001E-3"/>
    <n v="0.05"/>
    <n v="15192"/>
  </r>
  <r>
    <x v="1"/>
    <x v="0"/>
    <s v="06"/>
    <x v="95"/>
    <x v="0"/>
    <s v="CM_APP_BOX"/>
    <n v="2094779"/>
    <n v="844.04"/>
    <n v="0.4"/>
    <n v="7.1999999999999998E-3"/>
    <n v="0.06"/>
    <n v="15055"/>
  </r>
  <r>
    <x v="1"/>
    <x v="0"/>
    <s v="06"/>
    <x v="96"/>
    <x v="0"/>
    <s v="CM_APP_BOX"/>
    <n v="2187971"/>
    <n v="841.1"/>
    <n v="0.38"/>
    <n v="7.1000000000000004E-3"/>
    <n v="0.05"/>
    <n v="15442"/>
  </r>
  <r>
    <x v="1"/>
    <x v="0"/>
    <s v="06"/>
    <x v="97"/>
    <x v="0"/>
    <s v="CM_APP_BOX"/>
    <n v="2297725"/>
    <n v="806.18"/>
    <n v="0.35"/>
    <n v="6.7999999999999996E-3"/>
    <n v="0.05"/>
    <n v="15725"/>
  </r>
  <r>
    <x v="1"/>
    <x v="0"/>
    <s v="06"/>
    <x v="98"/>
    <x v="0"/>
    <s v="CM_APP_BOX"/>
    <n v="1892788"/>
    <n v="730.29"/>
    <n v="0.39"/>
    <n v="7.0000000000000001E-3"/>
    <n v="0.06"/>
    <n v="13230"/>
  </r>
  <r>
    <x v="1"/>
    <x v="0"/>
    <s v="06"/>
    <x v="99"/>
    <x v="0"/>
    <s v="CM_APP_BOX"/>
    <n v="1905682"/>
    <n v="740.27"/>
    <n v="0.39"/>
    <n v="7.1000000000000004E-3"/>
    <n v="0.05"/>
    <n v="13475"/>
  </r>
  <r>
    <x v="1"/>
    <x v="1"/>
    <s v="07"/>
    <x v="83"/>
    <x v="1"/>
    <s v="CM_APP_BOX"/>
    <n v="1880579"/>
    <n v="134.30000000000001"/>
    <n v="7.0000000000000007E-2"/>
    <n v="4.7000000000000002E-3"/>
    <n v="0.02"/>
    <n v="8877"/>
  </r>
  <r>
    <x v="1"/>
    <x v="1"/>
    <s v="07"/>
    <x v="84"/>
    <x v="1"/>
    <s v="CM_APP_BOX"/>
    <n v="2342584"/>
    <n v="397.28"/>
    <n v="0.17"/>
    <n v="4.7000000000000002E-3"/>
    <n v="0.04"/>
    <n v="11058"/>
  </r>
  <r>
    <x v="1"/>
    <x v="1"/>
    <s v="07"/>
    <x v="85"/>
    <x v="1"/>
    <s v="CM_APP_BOX"/>
    <n v="2396515"/>
    <n v="230.73"/>
    <n v="0.1"/>
    <n v="4.7999999999999996E-3"/>
    <n v="0.02"/>
    <n v="11518"/>
  </r>
  <r>
    <x v="1"/>
    <x v="1"/>
    <s v="07"/>
    <x v="86"/>
    <x v="1"/>
    <s v="CM_APP_BOX"/>
    <n v="2394638"/>
    <n v="155.13999999999999"/>
    <n v="0.06"/>
    <n v="4.7000000000000002E-3"/>
    <n v="0.01"/>
    <n v="11179"/>
  </r>
  <r>
    <x v="1"/>
    <x v="1"/>
    <s v="07"/>
    <x v="87"/>
    <x v="1"/>
    <s v="CM_APP_BOX"/>
    <n v="2428943"/>
    <n v="208.88"/>
    <n v="0.09"/>
    <n v="4.7999999999999996E-3"/>
    <n v="0.02"/>
    <n v="11754"/>
  </r>
  <r>
    <x v="1"/>
    <x v="1"/>
    <s v="07"/>
    <x v="88"/>
    <x v="1"/>
    <s v="CM_APP_BOX"/>
    <n v="2339793"/>
    <n v="184.03"/>
    <n v="0.08"/>
    <n v="4.7000000000000002E-3"/>
    <n v="0.02"/>
    <n v="11001"/>
  </r>
  <r>
    <x v="1"/>
    <x v="1"/>
    <s v="07"/>
    <x v="89"/>
    <x v="1"/>
    <s v="CM_APP_BOX"/>
    <n v="2279131"/>
    <n v="204.97"/>
    <n v="0.09"/>
    <n v="4.5999999999999999E-3"/>
    <n v="0.02"/>
    <n v="10493"/>
  </r>
  <r>
    <x v="1"/>
    <x v="1"/>
    <s v="07"/>
    <x v="90"/>
    <x v="1"/>
    <s v="CM_APP_BOX"/>
    <n v="2335590"/>
    <n v="190.52"/>
    <n v="0.08"/>
    <n v="4.7999999999999996E-3"/>
    <n v="0.02"/>
    <n v="11293"/>
  </r>
  <r>
    <x v="1"/>
    <x v="1"/>
    <s v="07"/>
    <x v="91"/>
    <x v="1"/>
    <s v="CM_APP_BOX"/>
    <n v="2336600"/>
    <n v="226.15"/>
    <n v="0.1"/>
    <n v="4.7999999999999996E-3"/>
    <n v="0.02"/>
    <n v="11219"/>
  </r>
  <r>
    <x v="1"/>
    <x v="1"/>
    <s v="06"/>
    <x v="92"/>
    <x v="1"/>
    <s v="CM_APP_BOX"/>
    <n v="2417241"/>
    <n v="259.37"/>
    <n v="0.11"/>
    <n v="4.7999999999999996E-3"/>
    <n v="0.02"/>
    <n v="11618"/>
  </r>
  <r>
    <x v="1"/>
    <x v="1"/>
    <s v="06"/>
    <x v="93"/>
    <x v="1"/>
    <s v="CM_APP_BOX"/>
    <n v="2414882"/>
    <n v="380.87"/>
    <n v="0.16"/>
    <n v="4.7999999999999996E-3"/>
    <n v="0.03"/>
    <n v="11698"/>
  </r>
  <r>
    <x v="1"/>
    <x v="1"/>
    <s v="06"/>
    <x v="94"/>
    <x v="1"/>
    <s v="CM_APP_BOX"/>
    <n v="2482525"/>
    <n v="276.22000000000003"/>
    <n v="0.11"/>
    <n v="5.0000000000000001E-3"/>
    <n v="0.02"/>
    <n v="12496"/>
  </r>
  <r>
    <x v="1"/>
    <x v="1"/>
    <s v="06"/>
    <x v="95"/>
    <x v="1"/>
    <s v="CM_APP_BOX"/>
    <n v="2583512"/>
    <n v="263.13"/>
    <n v="0.1"/>
    <n v="5.1000000000000004E-3"/>
    <n v="0.02"/>
    <n v="13066"/>
  </r>
  <r>
    <x v="1"/>
    <x v="1"/>
    <s v="06"/>
    <x v="96"/>
    <x v="1"/>
    <s v="CM_APP_BOX"/>
    <n v="2478643"/>
    <n v="193.97"/>
    <n v="0.08"/>
    <n v="5.0000000000000001E-3"/>
    <n v="0.02"/>
    <n v="12329"/>
  </r>
  <r>
    <x v="1"/>
    <x v="1"/>
    <s v="06"/>
    <x v="97"/>
    <x v="1"/>
    <s v="CM_APP_BOX"/>
    <n v="2358307"/>
    <n v="230.57"/>
    <n v="0.1"/>
    <n v="5.1000000000000004E-3"/>
    <n v="0.02"/>
    <n v="12064"/>
  </r>
  <r>
    <x v="1"/>
    <x v="1"/>
    <s v="06"/>
    <x v="98"/>
    <x v="1"/>
    <s v="CM_APP_BOX"/>
    <n v="2786774"/>
    <n v="268.66000000000003"/>
    <n v="0.1"/>
    <n v="5.1000000000000004E-3"/>
    <n v="0.02"/>
    <n v="14225"/>
  </r>
  <r>
    <x v="1"/>
    <x v="1"/>
    <s v="06"/>
    <x v="99"/>
    <x v="1"/>
    <s v="CM_APP_BOX"/>
    <n v="2811290"/>
    <n v="372.77"/>
    <n v="0.13"/>
    <n v="5.1000000000000004E-3"/>
    <n v="0.03"/>
    <n v="14258"/>
  </r>
  <r>
    <x v="1"/>
    <x v="0"/>
    <s v="07"/>
    <x v="83"/>
    <x v="0"/>
    <s v="CM launcher"/>
    <n v="14469132"/>
    <n v="4931.21"/>
    <n v="0.34"/>
    <n v="6.0000000000000001E-3"/>
    <n v="0.06"/>
    <n v="86861"/>
  </r>
  <r>
    <x v="1"/>
    <x v="0"/>
    <s v="07"/>
    <x v="84"/>
    <x v="0"/>
    <s v="CM launcher"/>
    <n v="10019490"/>
    <n v="3763.75"/>
    <n v="0.38"/>
    <n v="7.3000000000000001E-3"/>
    <n v="0.05"/>
    <n v="73094"/>
  </r>
  <r>
    <x v="1"/>
    <x v="0"/>
    <s v="07"/>
    <x v="85"/>
    <x v="0"/>
    <s v="CM launcher"/>
    <n v="9620329"/>
    <n v="3636.03"/>
    <n v="0.38"/>
    <n v="7.3000000000000001E-3"/>
    <n v="0.05"/>
    <n v="70659"/>
  </r>
  <r>
    <x v="1"/>
    <x v="0"/>
    <s v="07"/>
    <x v="86"/>
    <x v="0"/>
    <s v="CM launcher"/>
    <n v="10229531"/>
    <n v="3492.09"/>
    <n v="0.34"/>
    <n v="6.6E-3"/>
    <n v="0.05"/>
    <n v="67375"/>
  </r>
  <r>
    <x v="1"/>
    <x v="0"/>
    <s v="07"/>
    <x v="87"/>
    <x v="0"/>
    <s v="CM launcher"/>
    <n v="9772928"/>
    <n v="3892.54"/>
    <n v="0.4"/>
    <n v="7.1000000000000004E-3"/>
    <n v="0.06"/>
    <n v="69661"/>
  </r>
  <r>
    <x v="1"/>
    <x v="0"/>
    <s v="07"/>
    <x v="88"/>
    <x v="0"/>
    <s v="CM launcher"/>
    <n v="10368825"/>
    <n v="4207.1899999999996"/>
    <n v="0.41"/>
    <n v="7.4999999999999997E-3"/>
    <n v="0.05"/>
    <n v="77581"/>
  </r>
  <r>
    <x v="1"/>
    <x v="0"/>
    <s v="07"/>
    <x v="89"/>
    <x v="0"/>
    <s v="CM launcher"/>
    <n v="11553034"/>
    <n v="4656.08"/>
    <n v="0.4"/>
    <n v="7.3000000000000001E-3"/>
    <n v="0.06"/>
    <n v="83986"/>
  </r>
  <r>
    <x v="1"/>
    <x v="0"/>
    <s v="07"/>
    <x v="90"/>
    <x v="0"/>
    <s v="CM launcher"/>
    <n v="11552396"/>
    <n v="4617"/>
    <n v="0.4"/>
    <n v="7.1999999999999998E-3"/>
    <n v="0.06"/>
    <n v="83312"/>
  </r>
  <r>
    <x v="1"/>
    <x v="0"/>
    <s v="07"/>
    <x v="91"/>
    <x v="0"/>
    <s v="CM launcher"/>
    <n v="11729926"/>
    <n v="4615.03"/>
    <n v="0.39"/>
    <n v="7.1000000000000004E-3"/>
    <n v="0.06"/>
    <n v="83414"/>
  </r>
  <r>
    <x v="1"/>
    <x v="0"/>
    <s v="06"/>
    <x v="92"/>
    <x v="0"/>
    <s v="CM launcher"/>
    <n v="11368074"/>
    <n v="4650.8999999999996"/>
    <n v="0.41"/>
    <n v="7.3000000000000001E-3"/>
    <n v="0.06"/>
    <n v="83470"/>
  </r>
  <r>
    <x v="1"/>
    <x v="0"/>
    <s v="06"/>
    <x v="93"/>
    <x v="0"/>
    <s v="CM launcher"/>
    <n v="11504282"/>
    <n v="4778.0200000000004"/>
    <n v="0.42"/>
    <n v="7.7999999999999996E-3"/>
    <n v="0.05"/>
    <n v="89465"/>
  </r>
  <r>
    <x v="1"/>
    <x v="0"/>
    <s v="06"/>
    <x v="94"/>
    <x v="0"/>
    <s v="CM launcher"/>
    <n v="11193311"/>
    <n v="5383.69"/>
    <n v="0.48"/>
    <n v="8.8999999999999999E-3"/>
    <n v="0.05"/>
    <n v="99380"/>
  </r>
  <r>
    <x v="1"/>
    <x v="0"/>
    <s v="06"/>
    <x v="95"/>
    <x v="0"/>
    <s v="CM launcher"/>
    <n v="10511047"/>
    <n v="6056.55"/>
    <n v="0.57999999999999996"/>
    <n v="1.06E-2"/>
    <n v="0.05"/>
    <n v="111146"/>
  </r>
  <r>
    <x v="1"/>
    <x v="0"/>
    <s v="06"/>
    <x v="96"/>
    <x v="0"/>
    <s v="CM launcher"/>
    <n v="11964677"/>
    <n v="5662.15"/>
    <n v="0.47"/>
    <n v="9.2999999999999992E-3"/>
    <n v="0.05"/>
    <n v="111401"/>
  </r>
  <r>
    <x v="1"/>
    <x v="0"/>
    <s v="06"/>
    <x v="97"/>
    <x v="0"/>
    <s v="CM launcher"/>
    <n v="12230650"/>
    <n v="3174.81"/>
    <n v="0.26"/>
    <n v="5.7999999999999996E-3"/>
    <n v="0.04"/>
    <n v="71284"/>
  </r>
  <r>
    <x v="1"/>
    <x v="0"/>
    <s v="06"/>
    <x v="98"/>
    <x v="0"/>
    <s v="CM launcher"/>
    <n v="8574610"/>
    <n v="1862.15"/>
    <n v="0.22"/>
    <n v="4.7000000000000002E-3"/>
    <n v="0.05"/>
    <n v="40682"/>
  </r>
  <r>
    <x v="1"/>
    <x v="0"/>
    <s v="06"/>
    <x v="99"/>
    <x v="0"/>
    <s v="CM launcher"/>
    <n v="8644918"/>
    <n v="1547.79"/>
    <n v="0.18"/>
    <n v="4.1999999999999997E-3"/>
    <n v="0.04"/>
    <n v="36252"/>
  </r>
  <r>
    <x v="1"/>
    <x v="1"/>
    <s v="07"/>
    <x v="83"/>
    <x v="1"/>
    <s v="CM launcher"/>
    <n v="37428952"/>
    <n v="4611.71"/>
    <n v="0.12"/>
    <n v="4.3E-3"/>
    <n v="0.03"/>
    <n v="161495"/>
  </r>
  <r>
    <x v="1"/>
    <x v="1"/>
    <s v="07"/>
    <x v="84"/>
    <x v="1"/>
    <s v="CM launcher"/>
    <n v="42627218"/>
    <n v="5492.36"/>
    <n v="0.13"/>
    <n v="4.0000000000000001E-3"/>
    <n v="0.03"/>
    <n v="172407"/>
  </r>
  <r>
    <x v="1"/>
    <x v="1"/>
    <s v="07"/>
    <x v="85"/>
    <x v="1"/>
    <s v="CM launcher"/>
    <n v="44223536"/>
    <n v="4714.5200000000004"/>
    <n v="0.11"/>
    <n v="3.5999999999999999E-3"/>
    <n v="0.03"/>
    <n v="157621"/>
  </r>
  <r>
    <x v="1"/>
    <x v="1"/>
    <s v="07"/>
    <x v="86"/>
    <x v="1"/>
    <s v="CM launcher"/>
    <n v="44002265"/>
    <n v="4155.63"/>
    <n v="0.09"/>
    <n v="3.2000000000000002E-3"/>
    <n v="0.03"/>
    <n v="139957"/>
  </r>
  <r>
    <x v="1"/>
    <x v="1"/>
    <s v="07"/>
    <x v="87"/>
    <x v="1"/>
    <s v="CM launcher"/>
    <n v="45192560"/>
    <n v="4815.47"/>
    <n v="0.11"/>
    <n v="3.2000000000000002E-3"/>
    <n v="0.03"/>
    <n v="143356"/>
  </r>
  <r>
    <x v="1"/>
    <x v="1"/>
    <s v="07"/>
    <x v="88"/>
    <x v="1"/>
    <s v="CM launcher"/>
    <n v="45154802"/>
    <n v="4521.22"/>
    <n v="0.1"/>
    <n v="3.0999999999999999E-3"/>
    <n v="0.03"/>
    <n v="138510"/>
  </r>
  <r>
    <x v="1"/>
    <x v="1"/>
    <s v="07"/>
    <x v="89"/>
    <x v="1"/>
    <s v="CM launcher"/>
    <n v="44640990"/>
    <n v="4559.1099999999997"/>
    <n v="0.1"/>
    <n v="3.0000000000000001E-3"/>
    <n v="0.03"/>
    <n v="132702"/>
  </r>
  <r>
    <x v="1"/>
    <x v="1"/>
    <s v="07"/>
    <x v="90"/>
    <x v="1"/>
    <s v="CM launcher"/>
    <n v="45094270"/>
    <n v="4248.4399999999996"/>
    <n v="0.09"/>
    <n v="3.0000000000000001E-3"/>
    <n v="0.03"/>
    <n v="135100"/>
  </r>
  <r>
    <x v="1"/>
    <x v="1"/>
    <s v="07"/>
    <x v="91"/>
    <x v="1"/>
    <s v="CM launcher"/>
    <n v="45200055"/>
    <n v="4083.83"/>
    <n v="0.09"/>
    <n v="2.8999999999999998E-3"/>
    <n v="0.03"/>
    <n v="130526"/>
  </r>
  <r>
    <x v="1"/>
    <x v="1"/>
    <s v="06"/>
    <x v="92"/>
    <x v="1"/>
    <s v="CM launcher"/>
    <n v="45163863"/>
    <n v="4780.9399999999996"/>
    <n v="0.11"/>
    <n v="2.8999999999999998E-3"/>
    <n v="0.04"/>
    <n v="129980"/>
  </r>
  <r>
    <x v="1"/>
    <x v="1"/>
    <s v="06"/>
    <x v="93"/>
    <x v="1"/>
    <s v="CM launcher"/>
    <n v="45341607"/>
    <n v="5162.26"/>
    <n v="0.11"/>
    <n v="2.8999999999999998E-3"/>
    <n v="0.04"/>
    <n v="131314"/>
  </r>
  <r>
    <x v="1"/>
    <x v="1"/>
    <s v="06"/>
    <x v="94"/>
    <x v="1"/>
    <s v="CM launcher"/>
    <n v="47144414"/>
    <n v="5238.09"/>
    <n v="0.11"/>
    <n v="3.2000000000000002E-3"/>
    <n v="0.04"/>
    <n v="148808"/>
  </r>
  <r>
    <x v="1"/>
    <x v="1"/>
    <s v="06"/>
    <x v="95"/>
    <x v="1"/>
    <s v="CM launcher"/>
    <n v="48620305"/>
    <n v="5491.98"/>
    <n v="0.11"/>
    <n v="3.0999999999999999E-3"/>
    <n v="0.04"/>
    <n v="150142"/>
  </r>
  <r>
    <x v="1"/>
    <x v="1"/>
    <s v="06"/>
    <x v="96"/>
    <x v="1"/>
    <s v="CM launcher"/>
    <n v="47644451"/>
    <n v="4581.42"/>
    <n v="0.1"/>
    <n v="3.0000000000000001E-3"/>
    <n v="0.03"/>
    <n v="141033"/>
  </r>
  <r>
    <x v="1"/>
    <x v="1"/>
    <s v="06"/>
    <x v="97"/>
    <x v="1"/>
    <s v="CM launcher"/>
    <n v="46316285"/>
    <n v="4821.1499999999996"/>
    <n v="0.1"/>
    <n v="3.0000000000000001E-3"/>
    <n v="0.03"/>
    <n v="139884"/>
  </r>
  <r>
    <x v="1"/>
    <x v="1"/>
    <s v="06"/>
    <x v="98"/>
    <x v="1"/>
    <s v="CM launcher"/>
    <n v="49927302"/>
    <n v="4784.75"/>
    <n v="0.1"/>
    <n v="3.0000000000000001E-3"/>
    <n v="0.03"/>
    <n v="147814"/>
  </r>
  <r>
    <x v="1"/>
    <x v="1"/>
    <s v="06"/>
    <x v="99"/>
    <x v="1"/>
    <s v="CM launcher"/>
    <n v="49712786"/>
    <n v="5640.21"/>
    <n v="0.11"/>
    <n v="3.0000000000000001E-3"/>
    <n v="0.04"/>
    <n v="147321"/>
  </r>
  <r>
    <x v="0"/>
    <x v="0"/>
    <s v="07"/>
    <x v="83"/>
    <x v="0"/>
    <s v="CMS_结果页"/>
    <n v="7992865"/>
    <n v="11525.87"/>
    <n v="1.44"/>
    <n v="2.1700000000000001E-2"/>
    <n v="7.0000000000000007E-2"/>
    <n v="173219"/>
  </r>
  <r>
    <x v="0"/>
    <x v="0"/>
    <s v="07"/>
    <x v="84"/>
    <x v="0"/>
    <s v="CMS_结果页"/>
    <n v="7926134"/>
    <n v="10191.33"/>
    <n v="1.29"/>
    <n v="2.1600000000000001E-2"/>
    <n v="0.06"/>
    <n v="171086"/>
  </r>
  <r>
    <x v="0"/>
    <x v="0"/>
    <s v="07"/>
    <x v="85"/>
    <x v="0"/>
    <s v="CMS_结果页"/>
    <n v="8148711"/>
    <n v="10373.74"/>
    <n v="1.27"/>
    <n v="2.1399999999999999E-2"/>
    <n v="0.06"/>
    <n v="174096"/>
  </r>
  <r>
    <x v="0"/>
    <x v="0"/>
    <s v="07"/>
    <x v="86"/>
    <x v="0"/>
    <s v="CMS_结果页"/>
    <n v="8071127"/>
    <n v="10530.3"/>
    <n v="1.3"/>
    <n v="2.1000000000000001E-2"/>
    <n v="0.06"/>
    <n v="169647"/>
  </r>
  <r>
    <x v="0"/>
    <x v="0"/>
    <s v="07"/>
    <x v="87"/>
    <x v="0"/>
    <s v="CMS_结果页"/>
    <n v="7797157"/>
    <n v="11422.6"/>
    <n v="1.47"/>
    <n v="2.0500000000000001E-2"/>
    <n v="7.0000000000000007E-2"/>
    <n v="159872"/>
  </r>
  <r>
    <x v="0"/>
    <x v="0"/>
    <s v="07"/>
    <x v="88"/>
    <x v="0"/>
    <s v="CMS_结果页"/>
    <n v="8192601"/>
    <n v="12150.41"/>
    <n v="1.48"/>
    <n v="2.29E-2"/>
    <n v="0.06"/>
    <n v="187724"/>
  </r>
  <r>
    <x v="0"/>
    <x v="0"/>
    <s v="07"/>
    <x v="89"/>
    <x v="0"/>
    <s v="CMS_结果页"/>
    <n v="8695464"/>
    <n v="13361.15"/>
    <n v="1.54"/>
    <n v="2.3400000000000001E-2"/>
    <n v="7.0000000000000007E-2"/>
    <n v="203549"/>
  </r>
  <r>
    <x v="0"/>
    <x v="0"/>
    <s v="07"/>
    <x v="90"/>
    <x v="0"/>
    <s v="CMS_结果页"/>
    <n v="8174067"/>
    <n v="12473.46"/>
    <n v="1.53"/>
    <n v="2.3300000000000001E-2"/>
    <n v="7.0000000000000007E-2"/>
    <n v="190597"/>
  </r>
  <r>
    <x v="0"/>
    <x v="0"/>
    <s v="07"/>
    <x v="91"/>
    <x v="0"/>
    <s v="CMS_结果页"/>
    <n v="8257995"/>
    <n v="12240.44"/>
    <n v="1.48"/>
    <n v="2.2700000000000001E-2"/>
    <n v="7.0000000000000007E-2"/>
    <n v="187367"/>
  </r>
  <r>
    <x v="0"/>
    <x v="0"/>
    <s v="06"/>
    <x v="92"/>
    <x v="0"/>
    <s v="CMS_结果页"/>
    <n v="8200359"/>
    <n v="12002.91"/>
    <n v="1.46"/>
    <n v="2.2200000000000001E-2"/>
    <n v="7.0000000000000007E-2"/>
    <n v="181927"/>
  </r>
  <r>
    <x v="0"/>
    <x v="0"/>
    <s v="06"/>
    <x v="93"/>
    <x v="0"/>
    <s v="CMS_结果页"/>
    <n v="8280970"/>
    <n v="12040.23"/>
    <n v="1.45"/>
    <n v="2.2499999999999999E-2"/>
    <n v="0.06"/>
    <n v="186528"/>
  </r>
  <r>
    <x v="0"/>
    <x v="0"/>
    <s v="06"/>
    <x v="94"/>
    <x v="0"/>
    <s v="CMS_结果页"/>
    <n v="8337160"/>
    <n v="12041.06"/>
    <n v="1.44"/>
    <n v="2.3300000000000001E-2"/>
    <n v="0.06"/>
    <n v="193985"/>
  </r>
  <r>
    <x v="0"/>
    <x v="0"/>
    <s v="06"/>
    <x v="95"/>
    <x v="0"/>
    <s v="CMS_结果页"/>
    <n v="8432835"/>
    <n v="12248.19"/>
    <n v="1.45"/>
    <n v="2.3400000000000001E-2"/>
    <n v="0.06"/>
    <n v="197597"/>
  </r>
  <r>
    <x v="0"/>
    <x v="0"/>
    <s v="06"/>
    <x v="96"/>
    <x v="0"/>
    <s v="CMS_结果页"/>
    <n v="8691140"/>
    <n v="12431.58"/>
    <n v="1.43"/>
    <n v="2.3300000000000001E-2"/>
    <n v="0.06"/>
    <n v="202530"/>
  </r>
  <r>
    <x v="0"/>
    <x v="0"/>
    <s v="06"/>
    <x v="97"/>
    <x v="0"/>
    <s v="CMS_结果页"/>
    <n v="8346836"/>
    <n v="12149.96"/>
    <n v="1.46"/>
    <n v="2.3300000000000001E-2"/>
    <n v="0.06"/>
    <n v="194371"/>
  </r>
  <r>
    <x v="0"/>
    <x v="0"/>
    <s v="06"/>
    <x v="98"/>
    <x v="0"/>
    <s v="CMS_结果页"/>
    <n v="7561551"/>
    <n v="11104.13"/>
    <n v="1.47"/>
    <n v="2.1999999999999999E-2"/>
    <n v="7.0000000000000007E-2"/>
    <n v="166675"/>
  </r>
  <r>
    <x v="0"/>
    <x v="0"/>
    <s v="06"/>
    <x v="99"/>
    <x v="0"/>
    <s v="CMS_结果页"/>
    <n v="7512052"/>
    <n v="10134.530000000001"/>
    <n v="1.35"/>
    <n v="2.1899999999999999E-2"/>
    <n v="0.06"/>
    <n v="164634"/>
  </r>
  <r>
    <x v="0"/>
    <x v="1"/>
    <s v="07"/>
    <x v="83"/>
    <x v="1"/>
    <s v="CMS_结果页"/>
    <n v="1249462"/>
    <n v="589.28"/>
    <n v="0.47"/>
    <n v="1.67E-2"/>
    <n v="0.03"/>
    <n v="20882"/>
  </r>
  <r>
    <x v="0"/>
    <x v="1"/>
    <s v="07"/>
    <x v="84"/>
    <x v="1"/>
    <s v="CMS_结果页"/>
    <n v="1343335"/>
    <n v="752.56"/>
    <n v="0.56000000000000005"/>
    <n v="1.5299999999999999E-2"/>
    <n v="0.04"/>
    <n v="20541"/>
  </r>
  <r>
    <x v="0"/>
    <x v="1"/>
    <s v="07"/>
    <x v="85"/>
    <x v="1"/>
    <s v="CMS_结果页"/>
    <n v="1290741"/>
    <n v="640.11"/>
    <n v="0.5"/>
    <n v="1.5900000000000001E-2"/>
    <n v="0.03"/>
    <n v="20540"/>
  </r>
  <r>
    <x v="0"/>
    <x v="1"/>
    <s v="07"/>
    <x v="86"/>
    <x v="1"/>
    <s v="CMS_结果页"/>
    <n v="1197068"/>
    <n v="551.53"/>
    <n v="0.46"/>
    <n v="1.61E-2"/>
    <n v="0.03"/>
    <n v="19313"/>
  </r>
  <r>
    <x v="0"/>
    <x v="1"/>
    <s v="07"/>
    <x v="87"/>
    <x v="1"/>
    <s v="CMS_结果页"/>
    <n v="1267911"/>
    <n v="610.02"/>
    <n v="0.48"/>
    <n v="1.7000000000000001E-2"/>
    <n v="0.03"/>
    <n v="21562"/>
  </r>
  <r>
    <x v="0"/>
    <x v="1"/>
    <s v="07"/>
    <x v="88"/>
    <x v="1"/>
    <s v="CMS_结果页"/>
    <n v="917776"/>
    <n v="416.4"/>
    <n v="0.45"/>
    <n v="1.52E-2"/>
    <n v="0.03"/>
    <n v="13910"/>
  </r>
  <r>
    <x v="0"/>
    <x v="1"/>
    <s v="07"/>
    <x v="89"/>
    <x v="1"/>
    <s v="CMS_结果页"/>
    <n v="851185"/>
    <n v="340.56"/>
    <n v="0.4"/>
    <n v="1.46E-2"/>
    <n v="0.03"/>
    <n v="12390"/>
  </r>
  <r>
    <x v="0"/>
    <x v="1"/>
    <s v="07"/>
    <x v="90"/>
    <x v="1"/>
    <s v="CMS_结果页"/>
    <n v="976263"/>
    <n v="368.08"/>
    <n v="0.38"/>
    <n v="1.4800000000000001E-2"/>
    <n v="0.03"/>
    <n v="14422"/>
  </r>
  <r>
    <x v="0"/>
    <x v="1"/>
    <s v="07"/>
    <x v="91"/>
    <x v="1"/>
    <s v="CMS_结果页"/>
    <n v="1040335"/>
    <n v="565.33000000000004"/>
    <n v="0.54"/>
    <n v="1.4500000000000001E-2"/>
    <n v="0.04"/>
    <n v="15104"/>
  </r>
  <r>
    <x v="0"/>
    <x v="1"/>
    <s v="06"/>
    <x v="92"/>
    <x v="1"/>
    <s v="CMS_结果页"/>
    <n v="1188368"/>
    <n v="624.74"/>
    <n v="0.53"/>
    <n v="1.4200000000000001E-2"/>
    <n v="0.04"/>
    <n v="16865"/>
  </r>
  <r>
    <x v="0"/>
    <x v="1"/>
    <s v="06"/>
    <x v="93"/>
    <x v="1"/>
    <s v="CMS_结果页"/>
    <n v="1307713"/>
    <n v="694.69"/>
    <n v="0.53"/>
    <n v="1.38E-2"/>
    <n v="0.04"/>
    <n v="18059"/>
  </r>
  <r>
    <x v="0"/>
    <x v="1"/>
    <s v="06"/>
    <x v="94"/>
    <x v="1"/>
    <s v="CMS_结果页"/>
    <n v="1338866"/>
    <n v="785.77"/>
    <n v="0.59"/>
    <n v="1.29E-2"/>
    <n v="0.05"/>
    <n v="17239"/>
  </r>
  <r>
    <x v="0"/>
    <x v="1"/>
    <s v="06"/>
    <x v="95"/>
    <x v="1"/>
    <s v="CMS_结果页"/>
    <n v="1242994"/>
    <n v="684.68"/>
    <n v="0.55000000000000004"/>
    <n v="1.4E-2"/>
    <n v="0.04"/>
    <n v="17433"/>
  </r>
  <r>
    <x v="0"/>
    <x v="1"/>
    <s v="06"/>
    <x v="96"/>
    <x v="1"/>
    <s v="CMS_结果页"/>
    <n v="1227110"/>
    <n v="786.2"/>
    <n v="0.64"/>
    <n v="1.5299999999999999E-2"/>
    <n v="0.04"/>
    <n v="18746"/>
  </r>
  <r>
    <x v="0"/>
    <x v="1"/>
    <s v="06"/>
    <x v="97"/>
    <x v="1"/>
    <s v="CMS_结果页"/>
    <n v="1501046"/>
    <n v="1149.9100000000001"/>
    <n v="0.77"/>
    <n v="1.66E-2"/>
    <n v="0.05"/>
    <n v="24864"/>
  </r>
  <r>
    <x v="0"/>
    <x v="1"/>
    <s v="06"/>
    <x v="98"/>
    <x v="1"/>
    <s v="CMS_结果页"/>
    <n v="2085450"/>
    <n v="1615.14"/>
    <n v="0.77"/>
    <n v="1.7100000000000001E-2"/>
    <n v="0.05"/>
    <n v="35697"/>
  </r>
  <r>
    <x v="0"/>
    <x v="1"/>
    <s v="06"/>
    <x v="99"/>
    <x v="1"/>
    <s v="CMS_结果页"/>
    <n v="2166183"/>
    <n v="1539.54"/>
    <n v="0.71"/>
    <n v="1.7999999999999999E-2"/>
    <n v="0.04"/>
    <n v="38922"/>
  </r>
  <r>
    <x v="1"/>
    <x v="0"/>
    <s v="07"/>
    <x v="83"/>
    <x v="0"/>
    <s v="PG_Android"/>
    <n v="3939484"/>
    <n v="850.52"/>
    <n v="0.22"/>
    <n v="6.1000000000000004E-3"/>
    <n v="0.04"/>
    <n v="24079"/>
  </r>
  <r>
    <x v="1"/>
    <x v="0"/>
    <s v="07"/>
    <x v="84"/>
    <x v="0"/>
    <s v="PG_Android"/>
    <n v="3728299"/>
    <n v="745.98"/>
    <n v="0.2"/>
    <n v="6.3E-3"/>
    <n v="0.03"/>
    <n v="23426"/>
  </r>
  <r>
    <x v="1"/>
    <x v="0"/>
    <s v="07"/>
    <x v="85"/>
    <x v="0"/>
    <s v="PG_Android"/>
    <n v="3728887"/>
    <n v="733.95"/>
    <n v="0.2"/>
    <n v="6.1999999999999998E-3"/>
    <n v="0.03"/>
    <n v="23264"/>
  </r>
  <r>
    <x v="1"/>
    <x v="0"/>
    <s v="07"/>
    <x v="86"/>
    <x v="0"/>
    <s v="PG_Android"/>
    <n v="3798349"/>
    <n v="747.84"/>
    <n v="0.2"/>
    <n v="6.0000000000000001E-3"/>
    <n v="0.03"/>
    <n v="22950"/>
  </r>
  <r>
    <x v="1"/>
    <x v="0"/>
    <s v="07"/>
    <x v="87"/>
    <x v="0"/>
    <s v="PG_Android"/>
    <n v="3994884"/>
    <n v="896.07"/>
    <n v="0.22"/>
    <n v="6.1000000000000004E-3"/>
    <n v="0.04"/>
    <n v="24306"/>
  </r>
  <r>
    <x v="1"/>
    <x v="0"/>
    <s v="07"/>
    <x v="88"/>
    <x v="0"/>
    <s v="PG_Android"/>
    <n v="3826410"/>
    <n v="784.96"/>
    <n v="0.21"/>
    <n v="6.1000000000000004E-3"/>
    <n v="0.03"/>
    <n v="23451"/>
  </r>
  <r>
    <x v="1"/>
    <x v="0"/>
    <s v="07"/>
    <x v="89"/>
    <x v="0"/>
    <s v="PG_Android"/>
    <n v="3714889"/>
    <n v="767.83"/>
    <n v="0.21"/>
    <n v="6.3E-3"/>
    <n v="0.03"/>
    <n v="23406"/>
  </r>
  <r>
    <x v="1"/>
    <x v="0"/>
    <s v="07"/>
    <x v="90"/>
    <x v="0"/>
    <s v="PG_Android"/>
    <n v="3264355"/>
    <n v="604.11"/>
    <n v="0.19"/>
    <n v="6.1999999999999998E-3"/>
    <n v="0.03"/>
    <n v="20174"/>
  </r>
  <r>
    <x v="1"/>
    <x v="0"/>
    <s v="07"/>
    <x v="91"/>
    <x v="0"/>
    <s v="PG_Android"/>
    <n v="3076228"/>
    <n v="437.17"/>
    <n v="0.14000000000000001"/>
    <n v="5.7000000000000002E-3"/>
    <n v="0.02"/>
    <n v="17635"/>
  </r>
  <r>
    <x v="1"/>
    <x v="0"/>
    <s v="06"/>
    <x v="92"/>
    <x v="0"/>
    <s v="PG_Android"/>
    <n v="3018049"/>
    <n v="401.17"/>
    <n v="0.13"/>
    <n v="5.7000000000000002E-3"/>
    <n v="0.02"/>
    <n v="17080"/>
  </r>
  <r>
    <x v="1"/>
    <x v="0"/>
    <s v="06"/>
    <x v="93"/>
    <x v="0"/>
    <s v="PG_Android"/>
    <n v="3126673"/>
    <n v="411"/>
    <n v="0.13"/>
    <n v="5.4999999999999997E-3"/>
    <n v="0.02"/>
    <n v="17326"/>
  </r>
  <r>
    <x v="1"/>
    <x v="0"/>
    <s v="06"/>
    <x v="94"/>
    <x v="0"/>
    <s v="PG_Android"/>
    <n v="3436470"/>
    <n v="440.78"/>
    <n v="0.13"/>
    <n v="5.3E-3"/>
    <n v="0.02"/>
    <n v="18179"/>
  </r>
  <r>
    <x v="1"/>
    <x v="0"/>
    <s v="06"/>
    <x v="95"/>
    <x v="0"/>
    <s v="PG_Android"/>
    <n v="3211917"/>
    <n v="421.55"/>
    <n v="0.13"/>
    <n v="5.5999999999999999E-3"/>
    <n v="0.02"/>
    <n v="17847"/>
  </r>
  <r>
    <x v="1"/>
    <x v="0"/>
    <s v="06"/>
    <x v="96"/>
    <x v="0"/>
    <s v="PG_Android"/>
    <n v="3131640"/>
    <n v="397.42"/>
    <n v="0.13"/>
    <n v="5.7000000000000002E-3"/>
    <n v="0.02"/>
    <n v="17724"/>
  </r>
  <r>
    <x v="1"/>
    <x v="0"/>
    <s v="06"/>
    <x v="97"/>
    <x v="0"/>
    <s v="PG_Android"/>
    <n v="2828821"/>
    <n v="374.82"/>
    <n v="0.13"/>
    <n v="5.7000000000000002E-3"/>
    <n v="0.02"/>
    <n v="16177"/>
  </r>
  <r>
    <x v="1"/>
    <x v="0"/>
    <s v="06"/>
    <x v="98"/>
    <x v="0"/>
    <s v="PG_Android"/>
    <n v="2584028"/>
    <n v="339.52"/>
    <n v="0.13"/>
    <n v="5.7000000000000002E-3"/>
    <n v="0.02"/>
    <n v="14613"/>
  </r>
  <r>
    <x v="1"/>
    <x v="0"/>
    <s v="06"/>
    <x v="99"/>
    <x v="0"/>
    <s v="PG_Android"/>
    <n v="2567258"/>
    <n v="341.79"/>
    <n v="0.13"/>
    <n v="5.7000000000000002E-3"/>
    <n v="0.02"/>
    <n v="14699"/>
  </r>
  <r>
    <x v="1"/>
    <x v="1"/>
    <s v="07"/>
    <x v="83"/>
    <x v="1"/>
    <s v="PG_Android"/>
    <n v="2905722"/>
    <n v="68.81"/>
    <n v="0.02"/>
    <n v="6.3E-3"/>
    <n v="0"/>
    <n v="18207"/>
  </r>
  <r>
    <x v="1"/>
    <x v="1"/>
    <s v="07"/>
    <x v="84"/>
    <x v="1"/>
    <s v="PG_Android"/>
    <n v="3130537"/>
    <n v="68.38"/>
    <n v="0.02"/>
    <n v="6.1000000000000004E-3"/>
    <n v="0"/>
    <n v="19160"/>
  </r>
  <r>
    <x v="1"/>
    <x v="1"/>
    <s v="07"/>
    <x v="85"/>
    <x v="1"/>
    <s v="PG_Android"/>
    <n v="3204636"/>
    <n v="103.36"/>
    <n v="0.03"/>
    <n v="6.1999999999999998E-3"/>
    <n v="0.01"/>
    <n v="19920"/>
  </r>
  <r>
    <x v="1"/>
    <x v="1"/>
    <s v="07"/>
    <x v="86"/>
    <x v="1"/>
    <s v="PG_Android"/>
    <n v="3476654"/>
    <n v="109.95"/>
    <n v="0.03"/>
    <n v="6.0000000000000001E-3"/>
    <n v="0.01"/>
    <n v="20694"/>
  </r>
  <r>
    <x v="1"/>
    <x v="1"/>
    <s v="07"/>
    <x v="87"/>
    <x v="1"/>
    <s v="PG_Android"/>
    <n v="3796111"/>
    <n v="130.24"/>
    <n v="0.03"/>
    <n v="5.8999999999999999E-3"/>
    <n v="0.01"/>
    <n v="22445"/>
  </r>
  <r>
    <x v="1"/>
    <x v="1"/>
    <s v="07"/>
    <x v="88"/>
    <x v="1"/>
    <s v="PG_Android"/>
    <n v="3123263"/>
    <n v="111.71"/>
    <n v="0.04"/>
    <n v="6.1999999999999998E-3"/>
    <n v="0.01"/>
    <n v="19507"/>
  </r>
  <r>
    <x v="1"/>
    <x v="1"/>
    <s v="07"/>
    <x v="89"/>
    <x v="1"/>
    <s v="PG_Android"/>
    <n v="3084026"/>
    <n v="112.33"/>
    <n v="0.04"/>
    <n v="6.3E-3"/>
    <n v="0.01"/>
    <n v="19511"/>
  </r>
  <r>
    <x v="1"/>
    <x v="1"/>
    <s v="07"/>
    <x v="90"/>
    <x v="1"/>
    <s v="PG_Android"/>
    <n v="3382746"/>
    <n v="137.9"/>
    <n v="0.04"/>
    <n v="6.3E-3"/>
    <n v="0.01"/>
    <n v="21346"/>
  </r>
  <r>
    <x v="1"/>
    <x v="1"/>
    <s v="07"/>
    <x v="91"/>
    <x v="1"/>
    <s v="PG_Android"/>
    <n v="3823948"/>
    <n v="181.9"/>
    <n v="0.05"/>
    <n v="6.0000000000000001E-3"/>
    <n v="0.01"/>
    <n v="22906"/>
  </r>
  <r>
    <x v="1"/>
    <x v="1"/>
    <s v="06"/>
    <x v="92"/>
    <x v="1"/>
    <s v="PG_Android"/>
    <n v="3845408"/>
    <n v="247.47"/>
    <n v="0.06"/>
    <n v="6.0000000000000001E-3"/>
    <n v="0.01"/>
    <n v="23072"/>
  </r>
  <r>
    <x v="1"/>
    <x v="1"/>
    <s v="06"/>
    <x v="93"/>
    <x v="1"/>
    <s v="PG_Android"/>
    <n v="4136637"/>
    <n v="189.16"/>
    <n v="0.05"/>
    <n v="5.8999999999999999E-3"/>
    <n v="0.01"/>
    <n v="24304"/>
  </r>
  <r>
    <x v="1"/>
    <x v="1"/>
    <s v="06"/>
    <x v="94"/>
    <x v="1"/>
    <s v="PG_Android"/>
    <n v="4948881"/>
    <n v="205.4"/>
    <n v="0.04"/>
    <n v="5.4000000000000003E-3"/>
    <n v="0.01"/>
    <n v="26687"/>
  </r>
  <r>
    <x v="1"/>
    <x v="1"/>
    <s v="06"/>
    <x v="95"/>
    <x v="1"/>
    <s v="PG_Android"/>
    <n v="4448417"/>
    <n v="231.89"/>
    <n v="0.05"/>
    <n v="5.7999999999999996E-3"/>
    <n v="0.01"/>
    <n v="25583"/>
  </r>
  <r>
    <x v="1"/>
    <x v="1"/>
    <s v="06"/>
    <x v="96"/>
    <x v="1"/>
    <s v="PG_Android"/>
    <n v="4090229"/>
    <n v="205.99"/>
    <n v="0.05"/>
    <n v="5.8999999999999999E-3"/>
    <n v="0.01"/>
    <n v="24020"/>
  </r>
  <r>
    <x v="1"/>
    <x v="1"/>
    <s v="06"/>
    <x v="97"/>
    <x v="1"/>
    <s v="PG_Android"/>
    <n v="3943736"/>
    <n v="197.96"/>
    <n v="0.05"/>
    <n v="5.8999999999999999E-3"/>
    <n v="0.01"/>
    <n v="23140"/>
  </r>
  <r>
    <x v="1"/>
    <x v="1"/>
    <s v="06"/>
    <x v="98"/>
    <x v="1"/>
    <s v="PG_Android"/>
    <n v="4170204"/>
    <n v="195.45"/>
    <n v="0.05"/>
    <n v="5.8999999999999999E-3"/>
    <n v="0.01"/>
    <n v="24497"/>
  </r>
  <r>
    <x v="1"/>
    <x v="1"/>
    <s v="06"/>
    <x v="99"/>
    <x v="1"/>
    <s v="PG_Android"/>
    <n v="3982499"/>
    <n v="269.43"/>
    <n v="7.0000000000000007E-2"/>
    <n v="6.1000000000000004E-3"/>
    <n v="0.01"/>
    <n v="24365"/>
  </r>
  <r>
    <x v="1"/>
    <x v="0"/>
    <s v="07"/>
    <x v="83"/>
    <x v="0"/>
    <s v="FM"/>
    <n v="3125405"/>
    <n v="1483.64"/>
    <n v="0.47"/>
    <n v="1.04E-2"/>
    <n v="0.05"/>
    <n v="32481"/>
  </r>
  <r>
    <x v="1"/>
    <x v="0"/>
    <s v="07"/>
    <x v="84"/>
    <x v="0"/>
    <s v="FM"/>
    <n v="3043594"/>
    <n v="1315.78"/>
    <n v="0.43"/>
    <n v="1.0699999999999999E-2"/>
    <n v="0.04"/>
    <n v="32650"/>
  </r>
  <r>
    <x v="1"/>
    <x v="0"/>
    <s v="07"/>
    <x v="85"/>
    <x v="0"/>
    <s v="FM"/>
    <n v="3024788"/>
    <n v="1278.6099999999999"/>
    <n v="0.42"/>
    <n v="1.12E-2"/>
    <n v="0.04"/>
    <n v="33923"/>
  </r>
  <r>
    <x v="1"/>
    <x v="0"/>
    <s v="07"/>
    <x v="86"/>
    <x v="0"/>
    <s v="FM"/>
    <n v="2963988"/>
    <n v="1302.0899999999999"/>
    <n v="0.44"/>
    <n v="1.0800000000000001E-2"/>
    <n v="0.04"/>
    <n v="32152"/>
  </r>
  <r>
    <x v="1"/>
    <x v="0"/>
    <s v="07"/>
    <x v="87"/>
    <x v="0"/>
    <s v="FM"/>
    <n v="3020155"/>
    <n v="1441.88"/>
    <n v="0.48"/>
    <n v="1.0800000000000001E-2"/>
    <n v="0.04"/>
    <n v="32622"/>
  </r>
  <r>
    <x v="1"/>
    <x v="0"/>
    <s v="07"/>
    <x v="88"/>
    <x v="0"/>
    <s v="FM"/>
    <n v="3216129"/>
    <n v="1486.49"/>
    <n v="0.46"/>
    <n v="1.11E-2"/>
    <n v="0.04"/>
    <n v="35607"/>
  </r>
  <r>
    <x v="1"/>
    <x v="0"/>
    <s v="07"/>
    <x v="89"/>
    <x v="0"/>
    <s v="FM"/>
    <n v="3310636"/>
    <n v="1551.66"/>
    <n v="0.47"/>
    <n v="1.1299999999999999E-2"/>
    <n v="0.04"/>
    <n v="37355"/>
  </r>
  <r>
    <x v="1"/>
    <x v="0"/>
    <s v="07"/>
    <x v="90"/>
    <x v="0"/>
    <s v="FM"/>
    <n v="3152797"/>
    <n v="1470.86"/>
    <n v="0.47"/>
    <n v="1.1299999999999999E-2"/>
    <n v="0.04"/>
    <n v="35523"/>
  </r>
  <r>
    <x v="1"/>
    <x v="0"/>
    <s v="07"/>
    <x v="91"/>
    <x v="0"/>
    <s v="FM"/>
    <n v="3146933"/>
    <n v="1502.08"/>
    <n v="0.48"/>
    <n v="1.1599999999999999E-2"/>
    <n v="0.04"/>
    <n v="36544"/>
  </r>
  <r>
    <x v="1"/>
    <x v="0"/>
    <s v="06"/>
    <x v="92"/>
    <x v="0"/>
    <s v="FM"/>
    <n v="3109281"/>
    <n v="1507.54"/>
    <n v="0.48"/>
    <n v="1.21E-2"/>
    <n v="0.04"/>
    <n v="37475"/>
  </r>
  <r>
    <x v="1"/>
    <x v="0"/>
    <s v="06"/>
    <x v="93"/>
    <x v="0"/>
    <s v="FM"/>
    <n v="3030029"/>
    <n v="1313.42"/>
    <n v="0.43"/>
    <n v="1.11E-2"/>
    <n v="0.04"/>
    <n v="33693"/>
  </r>
  <r>
    <x v="1"/>
    <x v="0"/>
    <s v="06"/>
    <x v="94"/>
    <x v="0"/>
    <s v="FM"/>
    <n v="3196470"/>
    <n v="1349.72"/>
    <n v="0.42"/>
    <n v="1.14E-2"/>
    <n v="0.04"/>
    <n v="36472"/>
  </r>
  <r>
    <x v="1"/>
    <x v="0"/>
    <s v="06"/>
    <x v="95"/>
    <x v="0"/>
    <s v="FM"/>
    <n v="3131469"/>
    <n v="1325.06"/>
    <n v="0.42"/>
    <n v="1.15E-2"/>
    <n v="0.04"/>
    <n v="35869"/>
  </r>
  <r>
    <x v="1"/>
    <x v="0"/>
    <s v="06"/>
    <x v="96"/>
    <x v="0"/>
    <s v="FM"/>
    <n v="3164564"/>
    <n v="1338.67"/>
    <n v="0.42"/>
    <n v="1.1599999999999999E-2"/>
    <n v="0.04"/>
    <n v="36621"/>
  </r>
  <r>
    <x v="1"/>
    <x v="0"/>
    <s v="06"/>
    <x v="97"/>
    <x v="0"/>
    <s v="FM"/>
    <n v="3039645"/>
    <n v="1365.73"/>
    <n v="0.45"/>
    <n v="1.17E-2"/>
    <n v="0.04"/>
    <n v="35487"/>
  </r>
  <r>
    <x v="1"/>
    <x v="0"/>
    <s v="06"/>
    <x v="98"/>
    <x v="0"/>
    <s v="FM"/>
    <n v="2633894"/>
    <n v="1319.79"/>
    <n v="0.5"/>
    <n v="1.1900000000000001E-2"/>
    <n v="0.04"/>
    <n v="31358"/>
  </r>
  <r>
    <x v="1"/>
    <x v="0"/>
    <s v="06"/>
    <x v="99"/>
    <x v="0"/>
    <s v="FM"/>
    <n v="2750101"/>
    <n v="1336.02"/>
    <n v="0.49"/>
    <n v="1.17E-2"/>
    <n v="0.04"/>
    <n v="32274"/>
  </r>
  <r>
    <x v="1"/>
    <x v="1"/>
    <s v="07"/>
    <x v="83"/>
    <x v="1"/>
    <s v="FM"/>
    <n v="2280383"/>
    <n v="131.27000000000001"/>
    <n v="0.06"/>
    <n v="8.6999999999999994E-3"/>
    <n v="0.01"/>
    <n v="19794"/>
  </r>
  <r>
    <x v="1"/>
    <x v="1"/>
    <s v="07"/>
    <x v="84"/>
    <x v="1"/>
    <s v="FM"/>
    <n v="2512416"/>
    <n v="201.71"/>
    <n v="0.08"/>
    <n v="8.5000000000000006E-3"/>
    <n v="0.01"/>
    <n v="21445"/>
  </r>
  <r>
    <x v="1"/>
    <x v="1"/>
    <s v="07"/>
    <x v="85"/>
    <x v="1"/>
    <s v="FM"/>
    <n v="2534392"/>
    <n v="176.91"/>
    <n v="7.0000000000000007E-2"/>
    <n v="8.3999999999999995E-3"/>
    <n v="0.01"/>
    <n v="21363"/>
  </r>
  <r>
    <x v="1"/>
    <x v="1"/>
    <s v="07"/>
    <x v="86"/>
    <x v="1"/>
    <s v="FM"/>
    <n v="2605707"/>
    <n v="168.03"/>
    <n v="0.06"/>
    <n v="8.6E-3"/>
    <n v="0.01"/>
    <n v="22447"/>
  </r>
  <r>
    <x v="1"/>
    <x v="1"/>
    <s v="07"/>
    <x v="87"/>
    <x v="1"/>
    <s v="FM"/>
    <n v="2779497"/>
    <n v="186.44"/>
    <n v="7.0000000000000007E-2"/>
    <n v="8.8000000000000005E-3"/>
    <n v="0.01"/>
    <n v="24338"/>
  </r>
  <r>
    <x v="1"/>
    <x v="1"/>
    <s v="07"/>
    <x v="88"/>
    <x v="1"/>
    <s v="FM"/>
    <n v="2434234"/>
    <n v="144.80000000000001"/>
    <n v="0.06"/>
    <n v="8.3999999999999995E-3"/>
    <n v="0.01"/>
    <n v="20507"/>
  </r>
  <r>
    <x v="1"/>
    <x v="1"/>
    <s v="07"/>
    <x v="89"/>
    <x v="1"/>
    <s v="FM"/>
    <n v="2380733"/>
    <n v="152.08000000000001"/>
    <n v="0.06"/>
    <n v="8.6999999999999994E-3"/>
    <n v="0.01"/>
    <n v="20618"/>
  </r>
  <r>
    <x v="1"/>
    <x v="1"/>
    <s v="07"/>
    <x v="90"/>
    <x v="1"/>
    <s v="FM"/>
    <n v="2486494"/>
    <n v="179.08"/>
    <n v="7.0000000000000007E-2"/>
    <n v="8.6999999999999994E-3"/>
    <n v="0.01"/>
    <n v="21712"/>
  </r>
  <r>
    <x v="1"/>
    <x v="1"/>
    <s v="07"/>
    <x v="91"/>
    <x v="1"/>
    <s v="FM"/>
    <n v="2580990"/>
    <n v="162.9"/>
    <n v="0.06"/>
    <n v="9.2999999999999992E-3"/>
    <n v="0.01"/>
    <n v="24109"/>
  </r>
  <r>
    <x v="1"/>
    <x v="1"/>
    <s v="06"/>
    <x v="92"/>
    <x v="1"/>
    <s v="FM"/>
    <n v="2533594"/>
    <n v="212.74"/>
    <n v="0.08"/>
    <n v="9.9000000000000008E-3"/>
    <n v="0.01"/>
    <n v="25049"/>
  </r>
  <r>
    <x v="1"/>
    <x v="1"/>
    <s v="06"/>
    <x v="93"/>
    <x v="1"/>
    <s v="FM"/>
    <n v="2458904"/>
    <n v="267.48"/>
    <n v="0.11"/>
    <n v="9.7999999999999997E-3"/>
    <n v="0.01"/>
    <n v="24162"/>
  </r>
  <r>
    <x v="1"/>
    <x v="1"/>
    <s v="06"/>
    <x v="94"/>
    <x v="1"/>
    <s v="FM"/>
    <n v="2600368"/>
    <n v="173.24"/>
    <n v="7.0000000000000007E-2"/>
    <n v="8.8000000000000005E-3"/>
    <n v="0.01"/>
    <n v="22866"/>
  </r>
  <r>
    <x v="1"/>
    <x v="1"/>
    <s v="06"/>
    <x v="95"/>
    <x v="1"/>
    <s v="FM"/>
    <n v="2528015"/>
    <n v="207.3"/>
    <n v="0.08"/>
    <n v="8.9999999999999993E-3"/>
    <n v="0.01"/>
    <n v="22805"/>
  </r>
  <r>
    <x v="1"/>
    <x v="1"/>
    <s v="06"/>
    <x v="96"/>
    <x v="1"/>
    <s v="FM"/>
    <n v="2328408"/>
    <n v="147.91999999999999"/>
    <n v="0.06"/>
    <n v="8.9999999999999993E-3"/>
    <n v="0.01"/>
    <n v="20890"/>
  </r>
  <r>
    <x v="1"/>
    <x v="1"/>
    <s v="06"/>
    <x v="97"/>
    <x v="1"/>
    <s v="FM"/>
    <n v="2402966"/>
    <n v="205.74"/>
    <n v="0.09"/>
    <n v="9.4000000000000004E-3"/>
    <n v="0.01"/>
    <n v="22524"/>
  </r>
  <r>
    <x v="1"/>
    <x v="1"/>
    <s v="06"/>
    <x v="98"/>
    <x v="1"/>
    <s v="FM"/>
    <n v="2822937"/>
    <n v="257.32"/>
    <n v="0.09"/>
    <n v="9.4000000000000004E-3"/>
    <n v="0.01"/>
    <n v="26542"/>
  </r>
  <r>
    <x v="1"/>
    <x v="1"/>
    <s v="06"/>
    <x v="99"/>
    <x v="1"/>
    <s v="FM"/>
    <n v="2806631"/>
    <n v="337.29"/>
    <n v="0.12"/>
    <n v="9.7999999999999997E-3"/>
    <n v="0.01"/>
    <n v="27591"/>
  </r>
  <r>
    <x v="1"/>
    <x v="0"/>
    <s v="07"/>
    <x v="83"/>
    <x v="0"/>
    <s v="CM_PICKS"/>
    <n v="6542259"/>
    <n v="5085.41"/>
    <n v="0.78"/>
    <n v="1.1599999999999999E-2"/>
    <n v="7.0000000000000007E-2"/>
    <n v="75956"/>
  </r>
  <r>
    <x v="1"/>
    <x v="0"/>
    <s v="07"/>
    <x v="84"/>
    <x v="0"/>
    <s v="CM_PICKS"/>
    <n v="6547734"/>
    <n v="4571.5600000000004"/>
    <n v="0.7"/>
    <n v="1.17E-2"/>
    <n v="0.06"/>
    <n v="76362"/>
  </r>
  <r>
    <x v="1"/>
    <x v="0"/>
    <s v="07"/>
    <x v="85"/>
    <x v="0"/>
    <s v="CM_PICKS"/>
    <n v="6406566"/>
    <n v="4380.87"/>
    <n v="0.68"/>
    <n v="1.14E-2"/>
    <n v="0.06"/>
    <n v="73303"/>
  </r>
  <r>
    <x v="1"/>
    <x v="0"/>
    <s v="07"/>
    <x v="86"/>
    <x v="0"/>
    <s v="CM_PICKS"/>
    <n v="6099112"/>
    <n v="4304.95"/>
    <n v="0.71"/>
    <n v="1.1299999999999999E-2"/>
    <n v="0.06"/>
    <n v="68673"/>
  </r>
  <r>
    <x v="1"/>
    <x v="0"/>
    <s v="07"/>
    <x v="87"/>
    <x v="0"/>
    <s v="CM_PICKS"/>
    <n v="6186085"/>
    <n v="4765.0200000000004"/>
    <n v="0.77"/>
    <n v="1.0800000000000001E-2"/>
    <n v="7.0000000000000007E-2"/>
    <n v="67092"/>
  </r>
  <r>
    <x v="1"/>
    <x v="0"/>
    <s v="07"/>
    <x v="88"/>
    <x v="0"/>
    <s v="CM_PICKS"/>
    <n v="6433258"/>
    <n v="5029.8500000000004"/>
    <n v="0.78"/>
    <n v="1.18E-2"/>
    <n v="7.0000000000000007E-2"/>
    <n v="75741"/>
  </r>
  <r>
    <x v="1"/>
    <x v="0"/>
    <s v="07"/>
    <x v="89"/>
    <x v="0"/>
    <s v="CM_PICKS"/>
    <n v="6393724"/>
    <n v="5415.12"/>
    <n v="0.85"/>
    <n v="1.24E-2"/>
    <n v="7.0000000000000007E-2"/>
    <n v="79052"/>
  </r>
  <r>
    <x v="1"/>
    <x v="0"/>
    <s v="07"/>
    <x v="90"/>
    <x v="0"/>
    <s v="CM_PICKS"/>
    <n v="6278020"/>
    <n v="5619.45"/>
    <n v="0.9"/>
    <n v="1.2999999999999999E-2"/>
    <n v="7.0000000000000007E-2"/>
    <n v="81419"/>
  </r>
  <r>
    <x v="1"/>
    <x v="0"/>
    <s v="07"/>
    <x v="91"/>
    <x v="0"/>
    <s v="CM_PICKS"/>
    <n v="6307596"/>
    <n v="5597.57"/>
    <n v="0.89"/>
    <n v="1.2800000000000001E-2"/>
    <n v="7.0000000000000007E-2"/>
    <n v="80951"/>
  </r>
  <r>
    <x v="1"/>
    <x v="0"/>
    <s v="06"/>
    <x v="92"/>
    <x v="0"/>
    <s v="CM_PICKS"/>
    <n v="6069765"/>
    <n v="5529.9"/>
    <n v="0.91"/>
    <n v="1.29E-2"/>
    <n v="7.0000000000000007E-2"/>
    <n v="78102"/>
  </r>
  <r>
    <x v="1"/>
    <x v="0"/>
    <s v="06"/>
    <x v="93"/>
    <x v="0"/>
    <s v="CM_PICKS"/>
    <n v="5931977"/>
    <n v="5212.38"/>
    <n v="0.88"/>
    <n v="1.3100000000000001E-2"/>
    <n v="7.0000000000000007E-2"/>
    <n v="77534"/>
  </r>
  <r>
    <x v="1"/>
    <x v="0"/>
    <s v="06"/>
    <x v="94"/>
    <x v="0"/>
    <s v="CM_PICKS"/>
    <n v="6216363"/>
    <n v="5343.03"/>
    <n v="0.86"/>
    <n v="1.34E-2"/>
    <n v="0.06"/>
    <n v="83168"/>
  </r>
  <r>
    <x v="1"/>
    <x v="0"/>
    <s v="06"/>
    <x v="95"/>
    <x v="0"/>
    <s v="CM_PICKS"/>
    <n v="6138895"/>
    <n v="5313.4"/>
    <n v="0.87"/>
    <n v="1.34E-2"/>
    <n v="0.06"/>
    <n v="82520"/>
  </r>
  <r>
    <x v="1"/>
    <x v="0"/>
    <s v="06"/>
    <x v="96"/>
    <x v="0"/>
    <s v="CM_PICKS"/>
    <n v="6210798"/>
    <n v="5228.6400000000003"/>
    <n v="0.84"/>
    <n v="1.34E-2"/>
    <n v="0.06"/>
    <n v="82925"/>
  </r>
  <r>
    <x v="1"/>
    <x v="0"/>
    <s v="06"/>
    <x v="97"/>
    <x v="0"/>
    <s v="CM_PICKS"/>
    <n v="6250241"/>
    <n v="5198.6099999999997"/>
    <n v="0.83"/>
    <n v="1.32E-2"/>
    <n v="0.06"/>
    <n v="82246"/>
  </r>
  <r>
    <x v="1"/>
    <x v="0"/>
    <s v="06"/>
    <x v="98"/>
    <x v="0"/>
    <s v="CM_PICKS"/>
    <n v="5959279"/>
    <n v="5069.9799999999996"/>
    <n v="0.85"/>
    <n v="1.2699999999999999E-2"/>
    <n v="7.0000000000000007E-2"/>
    <n v="75666"/>
  </r>
  <r>
    <x v="1"/>
    <x v="0"/>
    <s v="06"/>
    <x v="99"/>
    <x v="0"/>
    <s v="CM_PICKS"/>
    <n v="6147195"/>
    <n v="4634.34"/>
    <n v="0.75"/>
    <n v="1.21E-2"/>
    <n v="0.06"/>
    <n v="74574"/>
  </r>
  <r>
    <x v="1"/>
    <x v="1"/>
    <s v="07"/>
    <x v="83"/>
    <x v="1"/>
    <s v="CM_PICKS"/>
    <n v="3620295"/>
    <n v="1205.6500000000001"/>
    <n v="0.33"/>
    <n v="7.3000000000000001E-3"/>
    <n v="0.05"/>
    <n v="26580"/>
  </r>
  <r>
    <x v="1"/>
    <x v="1"/>
    <s v="07"/>
    <x v="84"/>
    <x v="1"/>
    <s v="CM_PICKS"/>
    <n v="3919822"/>
    <n v="1314.3"/>
    <n v="0.34"/>
    <n v="7.3000000000000001E-3"/>
    <n v="0.05"/>
    <n v="28605"/>
  </r>
  <r>
    <x v="1"/>
    <x v="1"/>
    <s v="07"/>
    <x v="85"/>
    <x v="1"/>
    <s v="CM_PICKS"/>
    <n v="3996103"/>
    <n v="1351.07"/>
    <n v="0.34"/>
    <n v="7.4000000000000003E-3"/>
    <n v="0.05"/>
    <n v="29460"/>
  </r>
  <r>
    <x v="1"/>
    <x v="1"/>
    <s v="07"/>
    <x v="86"/>
    <x v="1"/>
    <s v="CM_PICKS"/>
    <n v="3849862"/>
    <n v="1280.76"/>
    <n v="0.33"/>
    <n v="7.3000000000000001E-3"/>
    <n v="0.05"/>
    <n v="28004"/>
  </r>
  <r>
    <x v="1"/>
    <x v="1"/>
    <s v="07"/>
    <x v="87"/>
    <x v="1"/>
    <s v="CM_PICKS"/>
    <n v="4148827"/>
    <n v="1350"/>
    <n v="0.33"/>
    <n v="7.1999999999999998E-3"/>
    <n v="0.04"/>
    <n v="30062"/>
  </r>
  <r>
    <x v="1"/>
    <x v="1"/>
    <s v="07"/>
    <x v="88"/>
    <x v="1"/>
    <s v="CM_PICKS"/>
    <n v="3607723"/>
    <n v="1213.73"/>
    <n v="0.34"/>
    <n v="7.4000000000000003E-3"/>
    <n v="0.05"/>
    <n v="26532"/>
  </r>
  <r>
    <x v="1"/>
    <x v="1"/>
    <s v="07"/>
    <x v="89"/>
    <x v="1"/>
    <s v="CM_PICKS"/>
    <n v="3554772"/>
    <n v="1212.26"/>
    <n v="0.34"/>
    <n v="7.3000000000000001E-3"/>
    <n v="0.05"/>
    <n v="25930"/>
  </r>
  <r>
    <x v="1"/>
    <x v="1"/>
    <s v="07"/>
    <x v="90"/>
    <x v="1"/>
    <s v="CM_PICKS"/>
    <n v="3825636"/>
    <n v="1197.01"/>
    <n v="0.31"/>
    <n v="7.3000000000000001E-3"/>
    <n v="0.04"/>
    <n v="27788"/>
  </r>
  <r>
    <x v="1"/>
    <x v="1"/>
    <s v="07"/>
    <x v="91"/>
    <x v="1"/>
    <s v="CM_PICKS"/>
    <n v="3941637"/>
    <n v="1268.58"/>
    <n v="0.32"/>
    <n v="7.1999999999999998E-3"/>
    <n v="0.04"/>
    <n v="28226"/>
  </r>
  <r>
    <x v="1"/>
    <x v="1"/>
    <s v="06"/>
    <x v="92"/>
    <x v="1"/>
    <s v="CM_PICKS"/>
    <n v="3932159"/>
    <n v="1465.85"/>
    <n v="0.37"/>
    <n v="7.1999999999999998E-3"/>
    <n v="0.05"/>
    <n v="28490"/>
  </r>
  <r>
    <x v="1"/>
    <x v="1"/>
    <s v="06"/>
    <x v="93"/>
    <x v="1"/>
    <s v="CM_PICKS"/>
    <n v="4019273"/>
    <n v="1399.35"/>
    <n v="0.35"/>
    <n v="7.3000000000000001E-3"/>
    <n v="0.05"/>
    <n v="29252"/>
  </r>
  <r>
    <x v="1"/>
    <x v="1"/>
    <s v="06"/>
    <x v="94"/>
    <x v="1"/>
    <s v="CM_PICKS"/>
    <n v="4308038"/>
    <n v="1620.2"/>
    <n v="0.38"/>
    <n v="7.3000000000000001E-3"/>
    <n v="0.05"/>
    <n v="31644"/>
  </r>
  <r>
    <x v="1"/>
    <x v="1"/>
    <s v="06"/>
    <x v="95"/>
    <x v="1"/>
    <s v="CM_PICKS"/>
    <n v="4188468"/>
    <n v="1695.13"/>
    <n v="0.4"/>
    <n v="7.6E-3"/>
    <n v="0.05"/>
    <n v="31911"/>
  </r>
  <r>
    <x v="1"/>
    <x v="1"/>
    <s v="06"/>
    <x v="96"/>
    <x v="1"/>
    <s v="CM_PICKS"/>
    <n v="4259302"/>
    <n v="1611.31"/>
    <n v="0.38"/>
    <n v="8.0000000000000002E-3"/>
    <n v="0.05"/>
    <n v="33948"/>
  </r>
  <r>
    <x v="1"/>
    <x v="1"/>
    <s v="06"/>
    <x v="97"/>
    <x v="1"/>
    <s v="CM_PICKS"/>
    <n v="4482703"/>
    <n v="1902.1"/>
    <n v="0.42"/>
    <n v="8.0000000000000002E-3"/>
    <n v="0.05"/>
    <n v="35651"/>
  </r>
  <r>
    <x v="1"/>
    <x v="1"/>
    <s v="06"/>
    <x v="98"/>
    <x v="1"/>
    <s v="CM_PICKS"/>
    <n v="4730153"/>
    <n v="1887.85"/>
    <n v="0.4"/>
    <n v="7.9000000000000008E-3"/>
    <n v="0.05"/>
    <n v="37507"/>
  </r>
  <r>
    <x v="1"/>
    <x v="1"/>
    <s v="06"/>
    <x v="99"/>
    <x v="1"/>
    <s v="CM_PICKS"/>
    <n v="4866765"/>
    <n v="2007.33"/>
    <n v="0.41"/>
    <n v="7.9000000000000008E-3"/>
    <n v="0.05"/>
    <n v="38287"/>
  </r>
  <r>
    <x v="1"/>
    <x v="0"/>
    <s v="07"/>
    <x v="83"/>
    <x v="0"/>
    <s v="CM_游戏盒子"/>
    <n v="24545615"/>
    <n v="8794.94"/>
    <n v="0.36"/>
    <n v="4.4000000000000003E-3"/>
    <n v="0.08"/>
    <n v="108008"/>
  </r>
  <r>
    <x v="1"/>
    <x v="0"/>
    <s v="07"/>
    <x v="84"/>
    <x v="0"/>
    <s v="CM_游戏盒子"/>
    <n v="21611270"/>
    <n v="7816.83"/>
    <n v="0.36"/>
    <n v="4.4999999999999997E-3"/>
    <n v="0.08"/>
    <n v="98222"/>
  </r>
  <r>
    <x v="1"/>
    <x v="0"/>
    <s v="07"/>
    <x v="85"/>
    <x v="0"/>
    <s v="CM_游戏盒子"/>
    <n v="21643439"/>
    <n v="7844.26"/>
    <n v="0.36"/>
    <n v="4.4000000000000003E-3"/>
    <n v="0.08"/>
    <n v="96111"/>
  </r>
  <r>
    <x v="1"/>
    <x v="0"/>
    <s v="07"/>
    <x v="86"/>
    <x v="0"/>
    <s v="CM_游戏盒子"/>
    <n v="21033746"/>
    <n v="7657.24"/>
    <n v="0.36"/>
    <n v="4.4000000000000003E-3"/>
    <n v="0.08"/>
    <n v="91957"/>
  </r>
  <r>
    <x v="1"/>
    <x v="0"/>
    <s v="07"/>
    <x v="87"/>
    <x v="0"/>
    <s v="CM_游戏盒子"/>
    <n v="21643140"/>
    <n v="8362.11"/>
    <n v="0.39"/>
    <n v="4.7000000000000002E-3"/>
    <n v="0.08"/>
    <n v="101503"/>
  </r>
  <r>
    <x v="1"/>
    <x v="0"/>
    <s v="07"/>
    <x v="88"/>
    <x v="0"/>
    <s v="CM_游戏盒子"/>
    <n v="21761322"/>
    <n v="8583.5"/>
    <n v="0.39"/>
    <n v="4.7999999999999996E-3"/>
    <n v="0.08"/>
    <n v="103739"/>
  </r>
  <r>
    <x v="1"/>
    <x v="0"/>
    <s v="07"/>
    <x v="89"/>
    <x v="0"/>
    <s v="CM_游戏盒子"/>
    <n v="21777424"/>
    <n v="8226.11"/>
    <n v="0.38"/>
    <n v="4.4999999999999997E-3"/>
    <n v="0.08"/>
    <n v="97530"/>
  </r>
  <r>
    <x v="1"/>
    <x v="0"/>
    <s v="07"/>
    <x v="90"/>
    <x v="0"/>
    <s v="CM_游戏盒子"/>
    <n v="20470666"/>
    <n v="7849.62"/>
    <n v="0.38"/>
    <n v="4.4000000000000003E-3"/>
    <n v="0.09"/>
    <n v="90593"/>
  </r>
  <r>
    <x v="1"/>
    <x v="0"/>
    <s v="07"/>
    <x v="91"/>
    <x v="0"/>
    <s v="CM_游戏盒子"/>
    <n v="21138472"/>
    <n v="8050.16"/>
    <n v="0.38"/>
    <n v="4.4000000000000003E-3"/>
    <n v="0.09"/>
    <n v="92189"/>
  </r>
  <r>
    <x v="1"/>
    <x v="0"/>
    <s v="06"/>
    <x v="92"/>
    <x v="0"/>
    <s v="CM_游戏盒子"/>
    <n v="19215518"/>
    <n v="7666.88"/>
    <n v="0.4"/>
    <n v="4.5999999999999999E-3"/>
    <n v="0.09"/>
    <n v="89042"/>
  </r>
  <r>
    <x v="1"/>
    <x v="0"/>
    <s v="06"/>
    <x v="93"/>
    <x v="0"/>
    <s v="CM_游戏盒子"/>
    <n v="18478288"/>
    <n v="7023.54"/>
    <n v="0.38"/>
    <n v="4.5999999999999999E-3"/>
    <n v="0.08"/>
    <n v="84930"/>
  </r>
  <r>
    <x v="1"/>
    <x v="0"/>
    <s v="06"/>
    <x v="94"/>
    <x v="0"/>
    <s v="CM_游戏盒子"/>
    <n v="16294553"/>
    <n v="7023.07"/>
    <n v="0.43"/>
    <n v="5.4000000000000003E-3"/>
    <n v="0.08"/>
    <n v="88002"/>
  </r>
  <r>
    <x v="1"/>
    <x v="0"/>
    <s v="06"/>
    <x v="95"/>
    <x v="0"/>
    <s v="CM_游戏盒子"/>
    <n v="15345069"/>
    <n v="7028.14"/>
    <n v="0.46"/>
    <n v="5.7000000000000002E-3"/>
    <n v="0.08"/>
    <n v="87116"/>
  </r>
  <r>
    <x v="1"/>
    <x v="0"/>
    <s v="06"/>
    <x v="96"/>
    <x v="0"/>
    <s v="CM_游戏盒子"/>
    <n v="15570829"/>
    <n v="6566.78"/>
    <n v="0.42"/>
    <n v="5.3E-3"/>
    <n v="0.08"/>
    <n v="82163"/>
  </r>
  <r>
    <x v="1"/>
    <x v="0"/>
    <s v="06"/>
    <x v="97"/>
    <x v="0"/>
    <s v="CM_游戏盒子"/>
    <n v="17784548"/>
    <n v="6765.06"/>
    <n v="0.38"/>
    <n v="4.7999999999999996E-3"/>
    <n v="0.08"/>
    <n v="85512"/>
  </r>
  <r>
    <x v="1"/>
    <x v="0"/>
    <s v="06"/>
    <x v="98"/>
    <x v="0"/>
    <s v="CM_游戏盒子"/>
    <n v="17931074"/>
    <n v="6969.14"/>
    <n v="0.39"/>
    <n v="4.7999999999999996E-3"/>
    <n v="0.08"/>
    <n v="86665"/>
  </r>
  <r>
    <x v="1"/>
    <x v="0"/>
    <s v="06"/>
    <x v="99"/>
    <x v="0"/>
    <s v="CM_游戏盒子"/>
    <n v="18161028"/>
    <n v="7297.65"/>
    <n v="0.4"/>
    <n v="4.7999999999999996E-3"/>
    <n v="0.08"/>
    <n v="87580"/>
  </r>
  <r>
    <x v="1"/>
    <x v="1"/>
    <s v="07"/>
    <x v="83"/>
    <x v="1"/>
    <s v="CM_游戏盒子"/>
    <n v="33242258"/>
    <n v="7490.84"/>
    <n v="0.23"/>
    <n v="4.8999999999999998E-3"/>
    <n v="0.05"/>
    <n v="163424"/>
  </r>
  <r>
    <x v="1"/>
    <x v="1"/>
    <s v="07"/>
    <x v="84"/>
    <x v="1"/>
    <s v="CM_游戏盒子"/>
    <n v="36747975"/>
    <n v="8382.1200000000008"/>
    <n v="0.23"/>
    <n v="4.7999999999999996E-3"/>
    <n v="0.05"/>
    <n v="175508"/>
  </r>
  <r>
    <x v="1"/>
    <x v="1"/>
    <s v="07"/>
    <x v="85"/>
    <x v="1"/>
    <s v="CM_游戏盒子"/>
    <n v="37609014"/>
    <n v="8320.25"/>
    <n v="0.22"/>
    <n v="4.8999999999999998E-3"/>
    <n v="0.05"/>
    <n v="183652"/>
  </r>
  <r>
    <x v="1"/>
    <x v="1"/>
    <s v="07"/>
    <x v="86"/>
    <x v="1"/>
    <s v="CM_游戏盒子"/>
    <n v="36587804"/>
    <n v="8216.77"/>
    <n v="0.22"/>
    <n v="4.8999999999999998E-3"/>
    <n v="0.05"/>
    <n v="180745"/>
  </r>
  <r>
    <x v="1"/>
    <x v="1"/>
    <s v="07"/>
    <x v="87"/>
    <x v="1"/>
    <s v="CM_游戏盒子"/>
    <n v="37641020"/>
    <n v="9356.5"/>
    <n v="0.25"/>
    <n v="5.4000000000000003E-3"/>
    <n v="0.05"/>
    <n v="203172"/>
  </r>
  <r>
    <x v="1"/>
    <x v="1"/>
    <s v="07"/>
    <x v="88"/>
    <x v="1"/>
    <s v="CM_游戏盒子"/>
    <n v="37393947"/>
    <n v="8956.93"/>
    <n v="0.24"/>
    <n v="5.3E-3"/>
    <n v="0.05"/>
    <n v="198030"/>
  </r>
  <r>
    <x v="1"/>
    <x v="1"/>
    <s v="07"/>
    <x v="89"/>
    <x v="1"/>
    <s v="CM_游戏盒子"/>
    <n v="37682878"/>
    <n v="9221.77"/>
    <n v="0.24"/>
    <n v="5.1999999999999998E-3"/>
    <n v="0.05"/>
    <n v="197787"/>
  </r>
  <r>
    <x v="1"/>
    <x v="1"/>
    <s v="07"/>
    <x v="90"/>
    <x v="1"/>
    <s v="CM_游戏盒子"/>
    <n v="38404624"/>
    <n v="8740.74"/>
    <n v="0.23"/>
    <n v="5.4999999999999997E-3"/>
    <n v="0.04"/>
    <n v="212804"/>
  </r>
  <r>
    <x v="1"/>
    <x v="1"/>
    <s v="07"/>
    <x v="91"/>
    <x v="1"/>
    <s v="CM_游戏盒子"/>
    <n v="39677014"/>
    <n v="8872.6"/>
    <n v="0.22"/>
    <n v="5.0000000000000001E-3"/>
    <n v="0.05"/>
    <n v="196820"/>
  </r>
  <r>
    <x v="1"/>
    <x v="1"/>
    <s v="06"/>
    <x v="92"/>
    <x v="1"/>
    <s v="CM_游戏盒子"/>
    <n v="37814044"/>
    <n v="9689.2199999999993"/>
    <n v="0.26"/>
    <n v="5.1999999999999998E-3"/>
    <n v="0.05"/>
    <n v="194853"/>
  </r>
  <r>
    <x v="1"/>
    <x v="1"/>
    <s v="06"/>
    <x v="93"/>
    <x v="1"/>
    <s v="CM_游戏盒子"/>
    <n v="36394748"/>
    <n v="8358.73"/>
    <n v="0.23"/>
    <n v="5.1999999999999998E-3"/>
    <n v="0.04"/>
    <n v="189945"/>
  </r>
  <r>
    <x v="1"/>
    <x v="1"/>
    <s v="06"/>
    <x v="94"/>
    <x v="1"/>
    <s v="CM_游戏盒子"/>
    <n v="38310010"/>
    <n v="11246.59"/>
    <n v="0.28999999999999998"/>
    <n v="5.5999999999999999E-3"/>
    <n v="0.05"/>
    <n v="214520"/>
  </r>
  <r>
    <x v="1"/>
    <x v="1"/>
    <s v="06"/>
    <x v="95"/>
    <x v="1"/>
    <s v="CM_游戏盒子"/>
    <n v="36463194"/>
    <n v="10762.58"/>
    <n v="0.3"/>
    <n v="5.7000000000000002E-3"/>
    <n v="0.05"/>
    <n v="208476"/>
  </r>
  <r>
    <x v="1"/>
    <x v="1"/>
    <s v="06"/>
    <x v="96"/>
    <x v="1"/>
    <s v="CM_游戏盒子"/>
    <n v="37257915"/>
    <n v="10082.6"/>
    <n v="0.27"/>
    <n v="5.4000000000000003E-3"/>
    <n v="0.05"/>
    <n v="201638"/>
  </r>
  <r>
    <x v="1"/>
    <x v="1"/>
    <s v="06"/>
    <x v="97"/>
    <x v="1"/>
    <s v="CM_游戏盒子"/>
    <n v="40799468"/>
    <n v="10369.709999999999"/>
    <n v="0.25"/>
    <n v="5.1999999999999998E-3"/>
    <n v="0.05"/>
    <n v="211973"/>
  </r>
  <r>
    <x v="1"/>
    <x v="1"/>
    <s v="06"/>
    <x v="98"/>
    <x v="1"/>
    <s v="CM_游戏盒子"/>
    <n v="40792938"/>
    <n v="10485.65"/>
    <n v="0.26"/>
    <n v="5.1999999999999998E-3"/>
    <n v="0.05"/>
    <n v="210118"/>
  </r>
  <r>
    <x v="1"/>
    <x v="1"/>
    <s v="06"/>
    <x v="99"/>
    <x v="1"/>
    <s v="CM_游戏盒子"/>
    <n v="39975861"/>
    <n v="10778.89"/>
    <n v="0.27"/>
    <n v="5.1000000000000004E-3"/>
    <n v="0.05"/>
    <n v="204331"/>
  </r>
  <r>
    <x v="0"/>
    <x v="0"/>
    <s v="07"/>
    <x v="83"/>
    <x v="0"/>
    <s v="BD_结果页"/>
    <n v="4435351"/>
    <n v="11639.73"/>
    <n v="2.62"/>
    <n v="3.2000000000000001E-2"/>
    <n v="0.08"/>
    <n v="141783"/>
  </r>
  <r>
    <x v="0"/>
    <x v="0"/>
    <s v="07"/>
    <x v="84"/>
    <x v="0"/>
    <s v="BD_结果页"/>
    <n v="4101862"/>
    <n v="9870.0300000000007"/>
    <n v="2.41"/>
    <n v="3.1199999999999999E-2"/>
    <n v="0.08"/>
    <n v="127838"/>
  </r>
  <r>
    <x v="0"/>
    <x v="0"/>
    <s v="07"/>
    <x v="85"/>
    <x v="0"/>
    <s v="BD_结果页"/>
    <n v="4235287"/>
    <n v="10210.5"/>
    <n v="2.41"/>
    <n v="3.1300000000000001E-2"/>
    <n v="0.08"/>
    <n v="132536"/>
  </r>
  <r>
    <x v="0"/>
    <x v="0"/>
    <s v="07"/>
    <x v="86"/>
    <x v="0"/>
    <s v="BD_结果页"/>
    <n v="4182572"/>
    <n v="10188.629999999999"/>
    <n v="2.44"/>
    <n v="2.8799999999999999E-2"/>
    <n v="0.08"/>
    <n v="120355"/>
  </r>
  <r>
    <x v="0"/>
    <x v="0"/>
    <s v="07"/>
    <x v="87"/>
    <x v="0"/>
    <s v="BD_结果页"/>
    <n v="4005255"/>
    <n v="10467.58"/>
    <n v="2.61"/>
    <n v="2.81E-2"/>
    <n v="0.09"/>
    <n v="112453"/>
  </r>
  <r>
    <x v="0"/>
    <x v="0"/>
    <s v="07"/>
    <x v="88"/>
    <x v="0"/>
    <s v="BD_结果页"/>
    <n v="4045826"/>
    <n v="11038.39"/>
    <n v="2.73"/>
    <n v="3.0700000000000002E-2"/>
    <n v="0.09"/>
    <n v="124160"/>
  </r>
  <r>
    <x v="0"/>
    <x v="0"/>
    <s v="07"/>
    <x v="89"/>
    <x v="0"/>
    <s v="BD_结果页"/>
    <n v="4247345"/>
    <n v="11857.65"/>
    <n v="2.79"/>
    <n v="3.1600000000000003E-2"/>
    <n v="0.09"/>
    <n v="134042"/>
  </r>
  <r>
    <x v="0"/>
    <x v="0"/>
    <s v="07"/>
    <x v="90"/>
    <x v="0"/>
    <s v="BD_结果页"/>
    <n v="4002061"/>
    <n v="11040.18"/>
    <n v="2.76"/>
    <n v="3.2000000000000001E-2"/>
    <n v="0.09"/>
    <n v="128121"/>
  </r>
  <r>
    <x v="0"/>
    <x v="0"/>
    <s v="07"/>
    <x v="91"/>
    <x v="0"/>
    <s v="BD_结果页"/>
    <n v="4037494"/>
    <n v="10820.3"/>
    <n v="2.68"/>
    <n v="3.1699999999999999E-2"/>
    <n v="0.08"/>
    <n v="127824"/>
  </r>
  <r>
    <x v="0"/>
    <x v="0"/>
    <s v="06"/>
    <x v="92"/>
    <x v="0"/>
    <s v="BD_结果页"/>
    <n v="4096535"/>
    <n v="11179.15"/>
    <n v="2.73"/>
    <n v="3.2099999999999997E-2"/>
    <n v="0.09"/>
    <n v="131297"/>
  </r>
  <r>
    <x v="0"/>
    <x v="0"/>
    <s v="06"/>
    <x v="93"/>
    <x v="0"/>
    <s v="BD_结果页"/>
    <n v="3787320"/>
    <n v="10458.5"/>
    <n v="2.76"/>
    <n v="3.3399999999999999E-2"/>
    <n v="0.08"/>
    <n v="126419"/>
  </r>
  <r>
    <x v="0"/>
    <x v="0"/>
    <s v="06"/>
    <x v="94"/>
    <x v="0"/>
    <s v="BD_结果页"/>
    <n v="3851383"/>
    <n v="10624.29"/>
    <n v="2.76"/>
    <n v="3.61E-2"/>
    <n v="0.08"/>
    <n v="138854"/>
  </r>
  <r>
    <x v="0"/>
    <x v="0"/>
    <s v="06"/>
    <x v="95"/>
    <x v="0"/>
    <s v="BD_结果页"/>
    <n v="3570233"/>
    <n v="9706.07"/>
    <n v="2.72"/>
    <n v="3.6200000000000003E-2"/>
    <n v="0.08"/>
    <n v="129144"/>
  </r>
  <r>
    <x v="0"/>
    <x v="0"/>
    <s v="06"/>
    <x v="96"/>
    <x v="0"/>
    <s v="BD_结果页"/>
    <n v="3802627"/>
    <n v="10103.33"/>
    <n v="2.66"/>
    <n v="3.5900000000000001E-2"/>
    <n v="7.0000000000000007E-2"/>
    <n v="136636"/>
  </r>
  <r>
    <x v="0"/>
    <x v="0"/>
    <s v="06"/>
    <x v="97"/>
    <x v="0"/>
    <s v="BD_结果页"/>
    <n v="3694385"/>
    <n v="10268.1"/>
    <n v="2.78"/>
    <n v="3.9899999999999998E-2"/>
    <n v="7.0000000000000007E-2"/>
    <n v="147345"/>
  </r>
  <r>
    <x v="0"/>
    <x v="0"/>
    <s v="06"/>
    <x v="98"/>
    <x v="0"/>
    <s v="BD_结果页"/>
    <n v="3267866"/>
    <n v="9394.06"/>
    <n v="2.87"/>
    <n v="4.1099999999999998E-2"/>
    <n v="7.0000000000000007E-2"/>
    <n v="134174"/>
  </r>
  <r>
    <x v="0"/>
    <x v="0"/>
    <s v="06"/>
    <x v="99"/>
    <x v="0"/>
    <s v="BD_结果页"/>
    <n v="3114134"/>
    <n v="7944.04"/>
    <n v="2.5499999999999998"/>
    <n v="0.04"/>
    <n v="0.06"/>
    <n v="124585"/>
  </r>
  <r>
    <x v="0"/>
    <x v="1"/>
    <s v="07"/>
    <x v="83"/>
    <x v="1"/>
    <s v="BD_结果页"/>
    <n v="502549"/>
    <n v="208.33"/>
    <n v="0.41"/>
    <n v="2.8199999999999999E-2"/>
    <n v="0.01"/>
    <n v="14160"/>
  </r>
  <r>
    <x v="0"/>
    <x v="1"/>
    <s v="07"/>
    <x v="84"/>
    <x v="1"/>
    <s v="BD_结果页"/>
    <n v="570424"/>
    <n v="256.36"/>
    <n v="0.45"/>
    <n v="2.3699999999999999E-2"/>
    <n v="0.02"/>
    <n v="13536"/>
  </r>
  <r>
    <x v="0"/>
    <x v="1"/>
    <s v="07"/>
    <x v="85"/>
    <x v="1"/>
    <s v="BD_结果页"/>
    <n v="487074"/>
    <n v="199.21"/>
    <n v="0.41"/>
    <n v="2.3199999999999998E-2"/>
    <n v="0.02"/>
    <n v="11291"/>
  </r>
  <r>
    <x v="0"/>
    <x v="1"/>
    <s v="07"/>
    <x v="86"/>
    <x v="1"/>
    <s v="BD_结果页"/>
    <n v="426234"/>
    <n v="151.66999999999999"/>
    <n v="0.36"/>
    <n v="2.1499999999999998E-2"/>
    <n v="0.02"/>
    <n v="9177"/>
  </r>
  <r>
    <x v="0"/>
    <x v="1"/>
    <s v="07"/>
    <x v="87"/>
    <x v="1"/>
    <s v="BD_结果页"/>
    <n v="440199"/>
    <n v="156"/>
    <n v="0.35"/>
    <n v="2.2599999999999999E-2"/>
    <n v="0.02"/>
    <n v="9945"/>
  </r>
  <r>
    <x v="0"/>
    <x v="1"/>
    <s v="07"/>
    <x v="88"/>
    <x v="1"/>
    <s v="BD_结果页"/>
    <n v="338002"/>
    <n v="119.78"/>
    <n v="0.35"/>
    <n v="2.12E-2"/>
    <n v="0.02"/>
    <n v="7179"/>
  </r>
  <r>
    <x v="0"/>
    <x v="1"/>
    <s v="07"/>
    <x v="89"/>
    <x v="1"/>
    <s v="BD_结果页"/>
    <n v="340249"/>
    <n v="103.73"/>
    <n v="0.3"/>
    <n v="2.2599999999999999E-2"/>
    <n v="0.01"/>
    <n v="7678"/>
  </r>
  <r>
    <x v="0"/>
    <x v="1"/>
    <s v="07"/>
    <x v="90"/>
    <x v="1"/>
    <s v="BD_结果页"/>
    <n v="454868"/>
    <n v="131.69999999999999"/>
    <n v="0.28999999999999998"/>
    <n v="2.01E-2"/>
    <n v="0.01"/>
    <n v="9157"/>
  </r>
  <r>
    <x v="0"/>
    <x v="1"/>
    <s v="07"/>
    <x v="91"/>
    <x v="1"/>
    <s v="BD_结果页"/>
    <n v="512235"/>
    <n v="126.82"/>
    <n v="0.25"/>
    <n v="2.01E-2"/>
    <n v="0.01"/>
    <n v="10279"/>
  </r>
  <r>
    <x v="0"/>
    <x v="1"/>
    <s v="06"/>
    <x v="92"/>
    <x v="1"/>
    <s v="BD_结果页"/>
    <n v="632443"/>
    <n v="211.56"/>
    <n v="0.33"/>
    <n v="0.02"/>
    <n v="0.02"/>
    <n v="12621"/>
  </r>
  <r>
    <x v="0"/>
    <x v="1"/>
    <s v="06"/>
    <x v="93"/>
    <x v="1"/>
    <s v="BD_结果页"/>
    <n v="627697"/>
    <n v="295.02999999999997"/>
    <n v="0.47"/>
    <n v="2.0500000000000001E-2"/>
    <n v="0.02"/>
    <n v="12847"/>
  </r>
  <r>
    <x v="0"/>
    <x v="1"/>
    <s v="06"/>
    <x v="94"/>
    <x v="1"/>
    <s v="BD_结果页"/>
    <n v="646899"/>
    <n v="228.89"/>
    <n v="0.35"/>
    <n v="2.07E-2"/>
    <n v="0.02"/>
    <n v="13398"/>
  </r>
  <r>
    <x v="0"/>
    <x v="1"/>
    <s v="06"/>
    <x v="95"/>
    <x v="1"/>
    <s v="BD_结果页"/>
    <n v="564444"/>
    <n v="212.49"/>
    <n v="0.38"/>
    <n v="2.1100000000000001E-2"/>
    <n v="0.02"/>
    <n v="11919"/>
  </r>
  <r>
    <x v="0"/>
    <x v="1"/>
    <s v="06"/>
    <x v="96"/>
    <x v="1"/>
    <s v="BD_结果页"/>
    <n v="475614"/>
    <n v="180.42"/>
    <n v="0.38"/>
    <n v="2.4400000000000002E-2"/>
    <n v="0.02"/>
    <n v="11603"/>
  </r>
  <r>
    <x v="0"/>
    <x v="1"/>
    <s v="06"/>
    <x v="97"/>
    <x v="1"/>
    <s v="BD_结果页"/>
    <n v="553723"/>
    <n v="248.52"/>
    <n v="0.45"/>
    <n v="3.15E-2"/>
    <n v="0.01"/>
    <n v="17426"/>
  </r>
  <r>
    <x v="0"/>
    <x v="1"/>
    <s v="06"/>
    <x v="98"/>
    <x v="1"/>
    <s v="BD_结果页"/>
    <n v="850471"/>
    <n v="371.02"/>
    <n v="0.44"/>
    <n v="3.1899999999999998E-2"/>
    <n v="0.01"/>
    <n v="27092"/>
  </r>
  <r>
    <x v="0"/>
    <x v="1"/>
    <s v="06"/>
    <x v="99"/>
    <x v="1"/>
    <s v="BD_结果页"/>
    <n v="865590"/>
    <n v="407.29"/>
    <n v="0.47"/>
    <n v="3.1800000000000002E-2"/>
    <n v="0.01"/>
    <n v="27495"/>
  </r>
  <r>
    <x v="1"/>
    <x v="0"/>
    <s v="07"/>
    <x v="83"/>
    <x v="0"/>
    <s v="BD_首页"/>
    <n v="9518844"/>
    <n v="6707.35"/>
    <n v="0.7"/>
    <n v="1.1900000000000001E-2"/>
    <n v="0.06"/>
    <n v="112893"/>
  </r>
  <r>
    <x v="1"/>
    <x v="0"/>
    <s v="07"/>
    <x v="84"/>
    <x v="0"/>
    <s v="BD_首页"/>
    <n v="8737731"/>
    <n v="5597"/>
    <n v="0.64"/>
    <n v="1.1900000000000001E-2"/>
    <n v="0.05"/>
    <n v="104077"/>
  </r>
  <r>
    <x v="1"/>
    <x v="0"/>
    <s v="07"/>
    <x v="85"/>
    <x v="0"/>
    <s v="BD_首页"/>
    <n v="8641676"/>
    <n v="5493.49"/>
    <n v="0.64"/>
    <n v="1.17E-2"/>
    <n v="0.05"/>
    <n v="101109"/>
  </r>
  <r>
    <x v="1"/>
    <x v="0"/>
    <s v="07"/>
    <x v="86"/>
    <x v="0"/>
    <s v="BD_首页"/>
    <n v="8451134"/>
    <n v="5148.3"/>
    <n v="0.61"/>
    <n v="1.0800000000000001E-2"/>
    <n v="0.06"/>
    <n v="91197"/>
  </r>
  <r>
    <x v="1"/>
    <x v="0"/>
    <s v="07"/>
    <x v="87"/>
    <x v="0"/>
    <s v="BD_首页"/>
    <n v="8451819"/>
    <n v="5069.62"/>
    <n v="0.6"/>
    <n v="1.04E-2"/>
    <n v="0.06"/>
    <n v="88184"/>
  </r>
  <r>
    <x v="1"/>
    <x v="0"/>
    <s v="07"/>
    <x v="88"/>
    <x v="0"/>
    <s v="BD_首页"/>
    <n v="9625687"/>
    <n v="5275.88"/>
    <n v="0.55000000000000004"/>
    <n v="9.9000000000000008E-3"/>
    <n v="0.06"/>
    <n v="95561"/>
  </r>
  <r>
    <x v="1"/>
    <x v="0"/>
    <s v="07"/>
    <x v="89"/>
    <x v="0"/>
    <s v="BD_首页"/>
    <n v="11221568"/>
    <n v="5711.34"/>
    <n v="0.51"/>
    <n v="9.1999999999999998E-3"/>
    <n v="0.06"/>
    <n v="103764"/>
  </r>
  <r>
    <x v="1"/>
    <x v="0"/>
    <s v="07"/>
    <x v="90"/>
    <x v="0"/>
    <s v="BD_首页"/>
    <n v="10274341"/>
    <n v="5378.02"/>
    <n v="0.52"/>
    <n v="9.5999999999999992E-3"/>
    <n v="0.05"/>
    <n v="99108"/>
  </r>
  <r>
    <x v="1"/>
    <x v="0"/>
    <s v="07"/>
    <x v="91"/>
    <x v="0"/>
    <s v="BD_首页"/>
    <n v="11323623"/>
    <n v="5175.38"/>
    <n v="0.46"/>
    <n v="8.6E-3"/>
    <n v="0.05"/>
    <n v="97494"/>
  </r>
  <r>
    <x v="1"/>
    <x v="0"/>
    <s v="06"/>
    <x v="92"/>
    <x v="0"/>
    <s v="BD_首页"/>
    <n v="12683571"/>
    <n v="5408.05"/>
    <n v="0.43"/>
    <n v="8.0999999999999996E-3"/>
    <n v="0.05"/>
    <n v="103201"/>
  </r>
  <r>
    <x v="1"/>
    <x v="0"/>
    <s v="06"/>
    <x v="93"/>
    <x v="0"/>
    <s v="BD_首页"/>
    <n v="10637319"/>
    <n v="5383.22"/>
    <n v="0.51"/>
    <n v="9.5999999999999992E-3"/>
    <n v="0.05"/>
    <n v="102201"/>
  </r>
  <r>
    <x v="1"/>
    <x v="0"/>
    <s v="06"/>
    <x v="94"/>
    <x v="0"/>
    <s v="BD_首页"/>
    <n v="10307979"/>
    <n v="5228.6000000000004"/>
    <n v="0.51"/>
    <n v="0.01"/>
    <n v="0.05"/>
    <n v="103364"/>
  </r>
  <r>
    <x v="1"/>
    <x v="0"/>
    <s v="06"/>
    <x v="95"/>
    <x v="0"/>
    <s v="BD_首页"/>
    <n v="10440277"/>
    <n v="5397.83"/>
    <n v="0.52"/>
    <n v="1.03E-2"/>
    <n v="0.05"/>
    <n v="107241"/>
  </r>
  <r>
    <x v="1"/>
    <x v="0"/>
    <s v="06"/>
    <x v="96"/>
    <x v="0"/>
    <s v="BD_首页"/>
    <n v="11307020"/>
    <n v="5461.46"/>
    <n v="0.48"/>
    <n v="1.03E-2"/>
    <n v="0.05"/>
    <n v="115923"/>
  </r>
  <r>
    <x v="1"/>
    <x v="0"/>
    <s v="06"/>
    <x v="97"/>
    <x v="0"/>
    <s v="BD_首页"/>
    <n v="10838632"/>
    <n v="5289.57"/>
    <n v="0.49"/>
    <n v="1.14E-2"/>
    <n v="0.04"/>
    <n v="123152"/>
  </r>
  <r>
    <x v="1"/>
    <x v="0"/>
    <s v="06"/>
    <x v="98"/>
    <x v="0"/>
    <s v="BD_首页"/>
    <n v="9236109"/>
    <n v="5081.1499999999996"/>
    <n v="0.55000000000000004"/>
    <n v="1.2E-2"/>
    <n v="0.05"/>
    <n v="111010"/>
  </r>
  <r>
    <x v="1"/>
    <x v="0"/>
    <s v="06"/>
    <x v="99"/>
    <x v="0"/>
    <s v="BD_首页"/>
    <n v="8735508"/>
    <n v="4864.49"/>
    <n v="0.56000000000000005"/>
    <n v="1.1900000000000001E-2"/>
    <n v="0.05"/>
    <n v="103696"/>
  </r>
  <r>
    <x v="1"/>
    <x v="1"/>
    <s v="07"/>
    <x v="83"/>
    <x v="1"/>
    <s v="BD_首页"/>
    <n v="3066304"/>
    <n v="331.24"/>
    <n v="0.11"/>
    <n v="0.01"/>
    <n v="0.01"/>
    <n v="30755"/>
  </r>
  <r>
    <x v="1"/>
    <x v="1"/>
    <s v="07"/>
    <x v="84"/>
    <x v="1"/>
    <s v="BD_首页"/>
    <n v="4018537"/>
    <n v="756.5"/>
    <n v="0.19"/>
    <n v="8.8000000000000005E-3"/>
    <n v="0.02"/>
    <n v="35360"/>
  </r>
  <r>
    <x v="1"/>
    <x v="1"/>
    <s v="07"/>
    <x v="85"/>
    <x v="1"/>
    <s v="BD_首页"/>
    <n v="4284314"/>
    <n v="473.44"/>
    <n v="0.11"/>
    <n v="8.5000000000000006E-3"/>
    <n v="0.01"/>
    <n v="36258"/>
  </r>
  <r>
    <x v="1"/>
    <x v="1"/>
    <s v="07"/>
    <x v="86"/>
    <x v="1"/>
    <s v="BD_首页"/>
    <n v="4481378"/>
    <n v="302.24"/>
    <n v="7.0000000000000007E-2"/>
    <n v="8.2000000000000007E-3"/>
    <n v="0.01"/>
    <n v="36911"/>
  </r>
  <r>
    <x v="1"/>
    <x v="1"/>
    <s v="07"/>
    <x v="87"/>
    <x v="1"/>
    <s v="BD_首页"/>
    <n v="4513957"/>
    <n v="428.29"/>
    <n v="0.09"/>
    <n v="8.2000000000000007E-3"/>
    <n v="0.01"/>
    <n v="37011"/>
  </r>
  <r>
    <x v="1"/>
    <x v="1"/>
    <s v="07"/>
    <x v="88"/>
    <x v="1"/>
    <s v="BD_首页"/>
    <n v="4230310"/>
    <n v="365.53"/>
    <n v="0.09"/>
    <n v="7.7000000000000002E-3"/>
    <n v="0.01"/>
    <n v="32490"/>
  </r>
  <r>
    <x v="1"/>
    <x v="1"/>
    <s v="07"/>
    <x v="89"/>
    <x v="1"/>
    <s v="BD_首页"/>
    <n v="4611680"/>
    <n v="430.15"/>
    <n v="0.09"/>
    <n v="7.4000000000000003E-3"/>
    <n v="0.01"/>
    <n v="34136"/>
  </r>
  <r>
    <x v="1"/>
    <x v="1"/>
    <s v="07"/>
    <x v="90"/>
    <x v="1"/>
    <s v="BD_首页"/>
    <n v="5094881"/>
    <n v="504.77"/>
    <n v="0.1"/>
    <n v="7.4999999999999997E-3"/>
    <n v="0.01"/>
    <n v="38445"/>
  </r>
  <r>
    <x v="1"/>
    <x v="1"/>
    <s v="07"/>
    <x v="91"/>
    <x v="1"/>
    <s v="BD_首页"/>
    <n v="5371190"/>
    <n v="361.85"/>
    <n v="7.0000000000000007E-2"/>
    <n v="7.3000000000000001E-3"/>
    <n v="0.01"/>
    <n v="39262"/>
  </r>
  <r>
    <x v="1"/>
    <x v="1"/>
    <s v="06"/>
    <x v="92"/>
    <x v="1"/>
    <s v="BD_首页"/>
    <n v="6296973"/>
    <n v="488.49"/>
    <n v="0.08"/>
    <n v="6.8999999999999999E-3"/>
    <n v="0.01"/>
    <n v="43370"/>
  </r>
  <r>
    <x v="1"/>
    <x v="1"/>
    <s v="06"/>
    <x v="93"/>
    <x v="1"/>
    <s v="BD_首页"/>
    <n v="5434301"/>
    <n v="1362.15"/>
    <n v="0.25"/>
    <n v="7.7999999999999996E-3"/>
    <n v="0.03"/>
    <n v="42285"/>
  </r>
  <r>
    <x v="1"/>
    <x v="1"/>
    <s v="06"/>
    <x v="94"/>
    <x v="1"/>
    <s v="BD_首页"/>
    <n v="5348576"/>
    <n v="500.57"/>
    <n v="0.09"/>
    <n v="7.9000000000000008E-3"/>
    <n v="0.01"/>
    <n v="42097"/>
  </r>
  <r>
    <x v="1"/>
    <x v="1"/>
    <s v="06"/>
    <x v="95"/>
    <x v="1"/>
    <s v="BD_首页"/>
    <n v="5124430"/>
    <n v="428.2"/>
    <n v="0.08"/>
    <n v="8.2000000000000007E-3"/>
    <n v="0.01"/>
    <n v="41996"/>
  </r>
  <r>
    <x v="1"/>
    <x v="1"/>
    <s v="06"/>
    <x v="96"/>
    <x v="1"/>
    <s v="BD_首页"/>
    <n v="4866049"/>
    <n v="441.25"/>
    <n v="0.09"/>
    <n v="8.5000000000000006E-3"/>
    <n v="0.01"/>
    <n v="41234"/>
  </r>
  <r>
    <x v="1"/>
    <x v="1"/>
    <s v="06"/>
    <x v="97"/>
    <x v="1"/>
    <s v="BD_首页"/>
    <n v="5466580"/>
    <n v="653.47"/>
    <n v="0.12"/>
    <n v="9.9000000000000008E-3"/>
    <n v="0.01"/>
    <n v="54257"/>
  </r>
  <r>
    <x v="1"/>
    <x v="1"/>
    <s v="06"/>
    <x v="98"/>
    <x v="1"/>
    <s v="BD_首页"/>
    <n v="6936534"/>
    <n v="633.72"/>
    <n v="0.09"/>
    <n v="1.03E-2"/>
    <n v="0.01"/>
    <n v="71507"/>
  </r>
  <r>
    <x v="1"/>
    <x v="1"/>
    <s v="06"/>
    <x v="99"/>
    <x v="1"/>
    <s v="BD_首页"/>
    <n v="6728228"/>
    <n v="1075.21"/>
    <n v="0.16"/>
    <n v="1.0500000000000001E-2"/>
    <n v="0.02"/>
    <n v="70362"/>
  </r>
  <r>
    <x v="1"/>
    <x v="0"/>
    <s v="07"/>
    <x v="83"/>
    <x v="0"/>
    <s v="CM_卸载页"/>
    <n v="7484334"/>
    <n v="7163.72"/>
    <n v="0.96"/>
    <n v="1.26E-2"/>
    <n v="0.08"/>
    <n v="94354"/>
  </r>
  <r>
    <x v="1"/>
    <x v="0"/>
    <s v="07"/>
    <x v="84"/>
    <x v="0"/>
    <s v="CM_卸载页"/>
    <n v="6932803"/>
    <n v="5881.73"/>
    <n v="0.85"/>
    <n v="1.23E-2"/>
    <n v="7.0000000000000007E-2"/>
    <n v="85543"/>
  </r>
  <r>
    <x v="1"/>
    <x v="0"/>
    <s v="07"/>
    <x v="85"/>
    <x v="0"/>
    <s v="CM_卸载页"/>
    <n v="6315452"/>
    <n v="5302.11"/>
    <n v="0.84"/>
    <n v="1.2200000000000001E-2"/>
    <n v="7.0000000000000007E-2"/>
    <n v="76870"/>
  </r>
  <r>
    <x v="1"/>
    <x v="0"/>
    <s v="07"/>
    <x v="86"/>
    <x v="0"/>
    <s v="CM_卸载页"/>
    <n v="6193024"/>
    <n v="5292.14"/>
    <n v="0.85"/>
    <n v="1.1900000000000001E-2"/>
    <n v="7.0000000000000007E-2"/>
    <n v="73728"/>
  </r>
  <r>
    <x v="1"/>
    <x v="0"/>
    <s v="07"/>
    <x v="87"/>
    <x v="0"/>
    <s v="CM_卸载页"/>
    <n v="6434759"/>
    <n v="5729.06"/>
    <n v="0.89"/>
    <n v="1.1900000000000001E-2"/>
    <n v="0.08"/>
    <n v="76283"/>
  </r>
  <r>
    <x v="1"/>
    <x v="0"/>
    <s v="07"/>
    <x v="88"/>
    <x v="0"/>
    <s v="CM_卸载页"/>
    <n v="6645752"/>
    <n v="5954.25"/>
    <n v="0.9"/>
    <n v="1.21E-2"/>
    <n v="7.0000000000000007E-2"/>
    <n v="80203"/>
  </r>
  <r>
    <x v="1"/>
    <x v="0"/>
    <s v="07"/>
    <x v="89"/>
    <x v="0"/>
    <s v="CM_卸载页"/>
    <n v="6121901"/>
    <n v="5778.25"/>
    <n v="0.94"/>
    <n v="1.23E-2"/>
    <n v="0.08"/>
    <n v="75204"/>
  </r>
  <r>
    <x v="1"/>
    <x v="0"/>
    <s v="07"/>
    <x v="90"/>
    <x v="0"/>
    <s v="CM_卸载页"/>
    <n v="5673289"/>
    <n v="5548.37"/>
    <n v="0.98"/>
    <n v="1.26E-2"/>
    <n v="0.08"/>
    <n v="71630"/>
  </r>
  <r>
    <x v="1"/>
    <x v="0"/>
    <s v="07"/>
    <x v="91"/>
    <x v="0"/>
    <s v="CM_卸载页"/>
    <n v="5731344"/>
    <n v="5380.08"/>
    <n v="0.94"/>
    <n v="1.2200000000000001E-2"/>
    <n v="0.08"/>
    <n v="69952"/>
  </r>
  <r>
    <x v="1"/>
    <x v="0"/>
    <s v="06"/>
    <x v="92"/>
    <x v="0"/>
    <s v="CM_卸载页"/>
    <n v="5509840"/>
    <n v="5523.96"/>
    <n v="1"/>
    <n v="1.26E-2"/>
    <n v="0.08"/>
    <n v="69538"/>
  </r>
  <r>
    <x v="1"/>
    <x v="0"/>
    <s v="06"/>
    <x v="93"/>
    <x v="0"/>
    <s v="CM_卸载页"/>
    <n v="5381154"/>
    <n v="5196.38"/>
    <n v="0.97"/>
    <n v="1.2500000000000001E-2"/>
    <n v="0.08"/>
    <n v="67506"/>
  </r>
  <r>
    <x v="1"/>
    <x v="0"/>
    <s v="06"/>
    <x v="94"/>
    <x v="0"/>
    <s v="CM_卸载页"/>
    <n v="5723377"/>
    <n v="5587.81"/>
    <n v="0.98"/>
    <n v="1.2800000000000001E-2"/>
    <n v="0.08"/>
    <n v="73079"/>
  </r>
  <r>
    <x v="1"/>
    <x v="0"/>
    <s v="06"/>
    <x v="95"/>
    <x v="0"/>
    <s v="CM_卸载页"/>
    <n v="5553630"/>
    <n v="5512.55"/>
    <n v="0.99"/>
    <n v="1.29E-2"/>
    <n v="0.08"/>
    <n v="71576"/>
  </r>
  <r>
    <x v="1"/>
    <x v="0"/>
    <s v="06"/>
    <x v="96"/>
    <x v="0"/>
    <s v="CM_卸载页"/>
    <n v="5470136"/>
    <n v="5255.51"/>
    <n v="0.96"/>
    <n v="1.2999999999999999E-2"/>
    <n v="7.0000000000000007E-2"/>
    <n v="70871"/>
  </r>
  <r>
    <x v="1"/>
    <x v="0"/>
    <s v="06"/>
    <x v="97"/>
    <x v="0"/>
    <s v="CM_卸载页"/>
    <n v="5487948"/>
    <n v="5342.73"/>
    <n v="0.97"/>
    <n v="1.32E-2"/>
    <n v="7.0000000000000007E-2"/>
    <n v="72638"/>
  </r>
  <r>
    <x v="1"/>
    <x v="0"/>
    <s v="06"/>
    <x v="98"/>
    <x v="0"/>
    <s v="CM_卸载页"/>
    <n v="5317068"/>
    <n v="5356.88"/>
    <n v="1.01"/>
    <n v="1.34E-2"/>
    <n v="0.08"/>
    <n v="71340"/>
  </r>
  <r>
    <x v="1"/>
    <x v="0"/>
    <s v="06"/>
    <x v="99"/>
    <x v="0"/>
    <s v="CM_卸载页"/>
    <n v="6136320"/>
    <n v="5747.22"/>
    <n v="0.94"/>
    <n v="1.32E-2"/>
    <n v="7.0000000000000007E-2"/>
    <n v="81208"/>
  </r>
  <r>
    <x v="1"/>
    <x v="1"/>
    <s v="07"/>
    <x v="83"/>
    <x v="1"/>
    <s v="CM_卸载页"/>
    <n v="3673679"/>
    <n v="1212.96"/>
    <n v="0.33"/>
    <n v="8.5000000000000006E-3"/>
    <n v="0.04"/>
    <n v="31393"/>
  </r>
  <r>
    <x v="1"/>
    <x v="1"/>
    <s v="07"/>
    <x v="84"/>
    <x v="1"/>
    <s v="CM_卸载页"/>
    <n v="3831762"/>
    <n v="1396.76"/>
    <n v="0.36"/>
    <n v="8.6E-3"/>
    <n v="0.04"/>
    <n v="33121"/>
  </r>
  <r>
    <x v="1"/>
    <x v="1"/>
    <s v="07"/>
    <x v="85"/>
    <x v="1"/>
    <s v="CM_卸载页"/>
    <n v="3805076"/>
    <n v="1274.1199999999999"/>
    <n v="0.33"/>
    <n v="8.5000000000000006E-3"/>
    <n v="0.04"/>
    <n v="32261"/>
  </r>
  <r>
    <x v="1"/>
    <x v="1"/>
    <s v="07"/>
    <x v="86"/>
    <x v="1"/>
    <s v="CM_卸载页"/>
    <n v="3710682"/>
    <n v="1220.1300000000001"/>
    <n v="0.33"/>
    <n v="8.3000000000000001E-3"/>
    <n v="0.04"/>
    <n v="30928"/>
  </r>
  <r>
    <x v="1"/>
    <x v="1"/>
    <s v="07"/>
    <x v="87"/>
    <x v="1"/>
    <s v="CM_卸载页"/>
    <n v="3879984"/>
    <n v="1401.65"/>
    <n v="0.36"/>
    <n v="8.5000000000000006E-3"/>
    <n v="0.04"/>
    <n v="33073"/>
  </r>
  <r>
    <x v="1"/>
    <x v="1"/>
    <s v="07"/>
    <x v="88"/>
    <x v="1"/>
    <s v="CM_卸载页"/>
    <n v="3379560"/>
    <n v="1245.6400000000001"/>
    <n v="0.37"/>
    <n v="8.2000000000000007E-3"/>
    <n v="0.04"/>
    <n v="27780"/>
  </r>
  <r>
    <x v="1"/>
    <x v="1"/>
    <s v="07"/>
    <x v="89"/>
    <x v="1"/>
    <s v="CM_卸载页"/>
    <n v="3361060"/>
    <n v="1190.94"/>
    <n v="0.35"/>
    <n v="8.0000000000000002E-3"/>
    <n v="0.04"/>
    <n v="26817"/>
  </r>
  <r>
    <x v="1"/>
    <x v="1"/>
    <s v="07"/>
    <x v="90"/>
    <x v="1"/>
    <s v="CM_卸载页"/>
    <n v="3795023"/>
    <n v="1024.52"/>
    <n v="0.27"/>
    <n v="7.6E-3"/>
    <n v="0.04"/>
    <n v="28811"/>
  </r>
  <r>
    <x v="1"/>
    <x v="1"/>
    <s v="07"/>
    <x v="91"/>
    <x v="1"/>
    <s v="CM_卸载页"/>
    <n v="3932843"/>
    <n v="1108.6300000000001"/>
    <n v="0.28000000000000003"/>
    <n v="7.4000000000000003E-3"/>
    <n v="0.04"/>
    <n v="28985"/>
  </r>
  <r>
    <x v="1"/>
    <x v="1"/>
    <s v="06"/>
    <x v="92"/>
    <x v="1"/>
    <s v="CM_卸载页"/>
    <n v="3887290"/>
    <n v="1319.86"/>
    <n v="0.34"/>
    <n v="7.4999999999999997E-3"/>
    <n v="0.05"/>
    <n v="29038"/>
  </r>
  <r>
    <x v="1"/>
    <x v="1"/>
    <s v="06"/>
    <x v="93"/>
    <x v="1"/>
    <s v="CM_卸载页"/>
    <n v="4037231"/>
    <n v="1339.08"/>
    <n v="0.33"/>
    <n v="7.6E-3"/>
    <n v="0.04"/>
    <n v="30566"/>
  </r>
  <r>
    <x v="1"/>
    <x v="1"/>
    <s v="06"/>
    <x v="94"/>
    <x v="1"/>
    <s v="CM_卸载页"/>
    <n v="4292233"/>
    <n v="1541.57"/>
    <n v="0.36"/>
    <n v="7.6E-3"/>
    <n v="0.05"/>
    <n v="32428"/>
  </r>
  <r>
    <x v="1"/>
    <x v="1"/>
    <s v="06"/>
    <x v="95"/>
    <x v="1"/>
    <s v="CM_卸载页"/>
    <n v="4159740"/>
    <n v="1529.19"/>
    <n v="0.37"/>
    <n v="8.0000000000000002E-3"/>
    <n v="0.05"/>
    <n v="33351"/>
  </r>
  <r>
    <x v="1"/>
    <x v="1"/>
    <s v="06"/>
    <x v="96"/>
    <x v="1"/>
    <s v="CM_卸载页"/>
    <n v="4139481"/>
    <n v="1485.29"/>
    <n v="0.36"/>
    <n v="8.3999999999999995E-3"/>
    <n v="0.04"/>
    <n v="34683"/>
  </r>
  <r>
    <x v="1"/>
    <x v="1"/>
    <s v="06"/>
    <x v="97"/>
    <x v="1"/>
    <s v="CM_卸载页"/>
    <n v="4471430"/>
    <n v="1728.38"/>
    <n v="0.39"/>
    <n v="8.3000000000000001E-3"/>
    <n v="0.05"/>
    <n v="37206"/>
  </r>
  <r>
    <x v="1"/>
    <x v="1"/>
    <s v="06"/>
    <x v="98"/>
    <x v="1"/>
    <s v="CM_卸载页"/>
    <n v="4931360"/>
    <n v="1877.67"/>
    <n v="0.38"/>
    <n v="8.3999999999999995E-3"/>
    <n v="0.05"/>
    <n v="41455"/>
  </r>
  <r>
    <x v="1"/>
    <x v="1"/>
    <s v="06"/>
    <x v="99"/>
    <x v="1"/>
    <s v="CM_卸载页"/>
    <n v="5131714"/>
    <n v="2109.21"/>
    <n v="0.41"/>
    <n v="8.8999999999999999E-3"/>
    <n v="0.05"/>
    <n v="45632"/>
  </r>
  <r>
    <x v="0"/>
    <x v="1"/>
    <s v="06"/>
    <x v="99"/>
    <x v="3"/>
    <s v="CM_结果页"/>
    <n v="811790"/>
    <n v="832.3900000000001"/>
    <n v="1.0253760208921028"/>
    <n v="1.0453442392737038E-2"/>
    <m/>
    <n v="8486"/>
  </r>
  <r>
    <x v="0"/>
    <x v="1"/>
    <s v="06"/>
    <x v="99"/>
    <x v="3"/>
    <s v="CMS_结果页"/>
    <n v="593653"/>
    <n v="2446.37"/>
    <n v="4.1208753261585471"/>
    <n v="2.8550348435870787E-2"/>
    <m/>
    <n v="16949"/>
  </r>
  <r>
    <x v="0"/>
    <x v="1"/>
    <s v="06"/>
    <x v="99"/>
    <x v="3"/>
    <s v="BD_结果页"/>
    <n v="255165"/>
    <n v="951.92000000000007"/>
    <n v="3.7306056865165682"/>
    <n v="2.4156918072619677E-2"/>
    <m/>
    <n v="6164"/>
  </r>
  <r>
    <x v="0"/>
    <x v="1"/>
    <s v="06"/>
    <x v="99"/>
    <x v="5"/>
    <s v="BD_结果页"/>
    <n v="2973186"/>
    <n v="4193.4799999999996"/>
    <n v="1.41"/>
    <n v="2.0199999999999999E-2"/>
    <m/>
    <n v="60054"/>
  </r>
  <r>
    <x v="0"/>
    <x v="1"/>
    <s v="06"/>
    <x v="99"/>
    <x v="5"/>
    <s v="CMS_结果页"/>
    <n v="366976"/>
    <n v="289.95"/>
    <n v="0.79"/>
    <n v="9.5999999999999992E-3"/>
    <m/>
    <n v="3541"/>
  </r>
  <r>
    <x v="1"/>
    <x v="2"/>
    <s v="06"/>
    <x v="99"/>
    <x v="4"/>
    <s v="PG_IOS"/>
    <n v="4543376"/>
    <n v="3590.75"/>
    <n v="0.7903"/>
    <n v="1.0200000000000001E-2"/>
    <n v="7.7200000000000005E-2"/>
    <n v="46540"/>
  </r>
  <r>
    <x v="1"/>
    <x v="2"/>
    <s v="06"/>
    <x v="99"/>
    <x v="4"/>
    <s v="PG_Android"/>
    <n v="17798232"/>
    <n v="7238.2"/>
    <n v="0.40670000000000001"/>
    <n v="9.1000000000000004E-3"/>
    <n v="4.4499999999999998E-2"/>
    <n v="162716"/>
  </r>
  <r>
    <x v="1"/>
    <x v="2"/>
    <s v="06"/>
    <x v="99"/>
    <x v="4"/>
    <s v="FM"/>
    <n v="962735"/>
    <n v="1856.51"/>
    <n v="1.9283999999999999"/>
    <n v="3.7999999999999999E-2"/>
    <n v="5.0799999999999998E-2"/>
    <n v="36571"/>
  </r>
  <r>
    <x v="0"/>
    <x v="2"/>
    <s v="06"/>
    <x v="99"/>
    <x v="4"/>
    <s v="CM_结果页"/>
    <n v="8410741"/>
    <n v="9479.23"/>
    <n v="1.127"/>
    <n v="1.52E-2"/>
    <n v="7.4200000000000002E-2"/>
    <n v="127775"/>
  </r>
  <r>
    <x v="1"/>
    <x v="2"/>
    <s v="06"/>
    <x v="99"/>
    <x v="4"/>
    <s v="CM_游戏盒子"/>
    <n v="500657"/>
    <n v="2226.87"/>
    <n v="4.4478999999999997"/>
    <n v="2.5000000000000001E-2"/>
    <n v="0.17780000000000001"/>
    <n v="12527"/>
  </r>
  <r>
    <x v="2"/>
    <x v="2"/>
    <s v="06"/>
    <x v="99"/>
    <x v="4"/>
    <s v="CM_充电屏保"/>
    <n v="151384314"/>
    <n v="96290.22"/>
    <n v="0.6361"/>
    <n v="1.0800000000000001E-2"/>
    <n v="5.8799999999999998E-2"/>
    <n v="1637399"/>
  </r>
  <r>
    <x v="1"/>
    <x v="2"/>
    <s v="06"/>
    <x v="99"/>
    <x v="4"/>
    <s v="CM_卸载页"/>
    <n v="225015"/>
    <n v="314.85000000000002"/>
    <n v="1.3992"/>
    <n v="2.06E-2"/>
    <n v="6.7799999999999999E-2"/>
    <n v="4646"/>
  </r>
  <r>
    <x v="1"/>
    <x v="2"/>
    <s v="06"/>
    <x v="99"/>
    <x v="4"/>
    <s v="CM_PICKS"/>
    <n v="307790"/>
    <n v="717.5"/>
    <n v="2.3311000000000002"/>
    <n v="2.23E-2"/>
    <n v="0.1047"/>
    <n v="6850"/>
  </r>
  <r>
    <x v="3"/>
    <x v="2"/>
    <s v="06"/>
    <x v="99"/>
    <x v="4"/>
    <s v="CM_AppLock"/>
    <n v="128453380"/>
    <n v="85268.53"/>
    <n v="0.66379999999999995"/>
    <n v="1.23E-2"/>
    <n v="5.3800000000000001E-2"/>
    <n v="1586347"/>
  </r>
  <r>
    <x v="0"/>
    <x v="2"/>
    <s v="06"/>
    <x v="99"/>
    <x v="4"/>
    <s v="CMS_结果页"/>
    <n v="14390624"/>
    <n v="40753.040000000001"/>
    <n v="2.8319000000000001"/>
    <n v="2.7400000000000001E-2"/>
    <n v="0.1033"/>
    <n v="394641"/>
  </r>
  <r>
    <x v="2"/>
    <x v="2"/>
    <s v="06"/>
    <x v="99"/>
    <x v="4"/>
    <s v="CMS_充电屏保"/>
    <n v="40195347"/>
    <n v="25847.439999999999"/>
    <n v="0.64300000000000002"/>
    <n v="1.1599999999999999E-2"/>
    <n v="5.5599999999999997E-2"/>
    <n v="465196"/>
  </r>
  <r>
    <x v="3"/>
    <x v="2"/>
    <s v="06"/>
    <x v="99"/>
    <x v="4"/>
    <s v="CMS_AppLock"/>
    <n v="355645669"/>
    <n v="253385.83"/>
    <n v="0.71250000000000002"/>
    <n v="1.09E-2"/>
    <n v="6.5699999999999995E-2"/>
    <n v="3859140"/>
  </r>
  <r>
    <x v="1"/>
    <x v="2"/>
    <s v="06"/>
    <x v="99"/>
    <x v="4"/>
    <s v="CMB"/>
    <n v="2459915"/>
    <n v="1487.86"/>
    <n v="0.6048"/>
    <n v="4.8999999999999998E-3"/>
    <n v="0.12379999999999999"/>
    <n v="12021"/>
  </r>
  <r>
    <x v="1"/>
    <x v="2"/>
    <s v="06"/>
    <x v="99"/>
    <x v="4"/>
    <s v="CM launcher"/>
    <n v="199259"/>
    <n v="514.49"/>
    <n v="2.5819999999999999"/>
    <n v="2.1600000000000001E-2"/>
    <n v="0.1197"/>
    <n v="4299"/>
  </r>
  <r>
    <x v="1"/>
    <x v="2"/>
    <s v="06"/>
    <x v="99"/>
    <x v="4"/>
    <s v="BD_首页"/>
    <n v="4406206"/>
    <n v="3877.56"/>
    <n v="0.88"/>
    <n v="1.41E-2"/>
    <n v="6.25E-2"/>
    <n v="62025"/>
  </r>
  <r>
    <x v="0"/>
    <x v="2"/>
    <s v="06"/>
    <x v="99"/>
    <x v="4"/>
    <s v="BD_结果页"/>
    <n v="5083978"/>
    <n v="7106.43"/>
    <n v="1.3977999999999999"/>
    <n v="2.6200000000000001E-2"/>
    <n v="5.33E-2"/>
    <n v="133435"/>
  </r>
  <r>
    <x v="2"/>
    <x v="2"/>
    <s v="06"/>
    <x v="99"/>
    <x v="4"/>
    <s v="BD_充电屏保"/>
    <n v="25234123"/>
    <n v="24837.67"/>
    <n v="0.98429999999999995"/>
    <n v="1.12E-2"/>
    <n v="8.8099999999999998E-2"/>
    <n v="281917"/>
  </r>
  <r>
    <x v="1"/>
    <x v="2"/>
    <s v="06"/>
    <x v="99"/>
    <x v="2"/>
    <s v="BD_首页"/>
    <n v="589003"/>
    <n v="138"/>
    <n v="0.23499999999999999"/>
    <m/>
    <m/>
    <m/>
  </r>
  <r>
    <x v="1"/>
    <x v="2"/>
    <s v="06"/>
    <x v="99"/>
    <x v="2"/>
    <s v="PG_Android"/>
    <n v="41076342"/>
    <n v="2594"/>
    <n v="6.3E-2"/>
    <m/>
    <m/>
    <m/>
  </r>
  <r>
    <x v="1"/>
    <x v="2"/>
    <s v="06"/>
    <x v="99"/>
    <x v="2"/>
    <s v="PG_IOS"/>
    <n v="2177173"/>
    <n v="1621"/>
    <n v="0.74399999999999999"/>
    <m/>
    <m/>
    <m/>
  </r>
  <r>
    <x v="0"/>
    <x v="1"/>
    <s v="06"/>
    <x v="98"/>
    <x v="3"/>
    <s v="CM_结果页"/>
    <n v="109205"/>
    <n v="135.69999999999999"/>
    <n v="1.2426170962867999"/>
    <n v="9.4318025731422554E-3"/>
    <m/>
    <n v="1030"/>
  </r>
  <r>
    <x v="0"/>
    <x v="1"/>
    <s v="06"/>
    <x v="98"/>
    <x v="3"/>
    <s v="CMS_结果页"/>
    <n v="569531"/>
    <n v="2274.29"/>
    <n v="3.99326814519315"/>
    <n v="2.8075732488661725E-2"/>
    <m/>
    <n v="15990"/>
  </r>
  <r>
    <x v="0"/>
    <x v="1"/>
    <s v="06"/>
    <x v="98"/>
    <x v="3"/>
    <s v="BD_结果页"/>
    <n v="236769"/>
    <n v="618.75"/>
    <n v="2.6133066406497472"/>
    <n v="2.3318086404892531E-2"/>
    <m/>
    <n v="5521"/>
  </r>
  <r>
    <x v="0"/>
    <x v="1"/>
    <s v="06"/>
    <x v="98"/>
    <x v="5"/>
    <s v="BD_结果页"/>
    <n v="3164228"/>
    <n v="4887.26"/>
    <n v="1.54"/>
    <n v="2.1700000000000001E-2"/>
    <n v="2.17"/>
    <n v="68645"/>
  </r>
  <r>
    <x v="0"/>
    <x v="1"/>
    <s v="06"/>
    <x v="98"/>
    <x v="5"/>
    <s v="CMS_结果页"/>
    <n v="394267"/>
    <n v="493.35"/>
    <n v="1.25"/>
    <n v="0.01"/>
    <n v="1"/>
    <n v="3932"/>
  </r>
  <r>
    <x v="1"/>
    <x v="2"/>
    <s v="06"/>
    <x v="98"/>
    <x v="4"/>
    <s v="PG_IOS"/>
    <n v="4525888"/>
    <n v="3609.56"/>
    <n v="0.79749999999999999"/>
    <n v="1.0200000000000001E-2"/>
    <n v="7.8E-2"/>
    <n v="46259"/>
  </r>
  <r>
    <x v="1"/>
    <x v="2"/>
    <s v="06"/>
    <x v="98"/>
    <x v="4"/>
    <s v="PG_Android"/>
    <n v="17744956"/>
    <n v="7510.17"/>
    <n v="0.42320000000000002"/>
    <n v="8.8999999999999999E-3"/>
    <n v="4.7300000000000002E-2"/>
    <n v="158679"/>
  </r>
  <r>
    <x v="1"/>
    <x v="2"/>
    <s v="06"/>
    <x v="98"/>
    <x v="4"/>
    <s v="FM"/>
    <n v="944791"/>
    <n v="1792.54"/>
    <n v="1.8973"/>
    <n v="3.8300000000000001E-2"/>
    <n v="4.9599999999999998E-2"/>
    <n v="36143"/>
  </r>
  <r>
    <x v="0"/>
    <x v="2"/>
    <s v="06"/>
    <x v="98"/>
    <x v="4"/>
    <s v="CM_结果页"/>
    <n v="1551280"/>
    <n v="1799.85"/>
    <n v="1.1601999999999999"/>
    <n v="1.7600000000000001E-2"/>
    <n v="6.5799999999999997E-2"/>
    <n v="27352"/>
  </r>
  <r>
    <x v="1"/>
    <x v="2"/>
    <s v="06"/>
    <x v="98"/>
    <x v="4"/>
    <s v="CM_游戏盒子"/>
    <n v="492507"/>
    <n v="2305.35"/>
    <n v="4.6807999999999996"/>
    <n v="2.5499999999999998E-2"/>
    <n v="0.18329999999999999"/>
    <n v="12577"/>
  </r>
  <r>
    <x v="2"/>
    <x v="2"/>
    <s v="06"/>
    <x v="98"/>
    <x v="4"/>
    <s v="CM_充电屏保"/>
    <n v="151325763"/>
    <n v="99571.5"/>
    <n v="0.65800000000000003"/>
    <n v="1.0800000000000001E-2"/>
    <n v="6.1100000000000002E-2"/>
    <n v="1630075"/>
  </r>
  <r>
    <x v="1"/>
    <x v="2"/>
    <s v="06"/>
    <x v="98"/>
    <x v="4"/>
    <s v="CM_卸载页"/>
    <n v="44264"/>
    <n v="76.48"/>
    <n v="1.7278"/>
    <n v="2.63E-2"/>
    <n v="6.5799999999999997E-2"/>
    <n v="1162"/>
  </r>
  <r>
    <x v="1"/>
    <x v="2"/>
    <s v="06"/>
    <x v="98"/>
    <x v="4"/>
    <s v="CM_PICKS"/>
    <n v="295953"/>
    <n v="731.97"/>
    <n v="2.4733000000000001"/>
    <n v="2.1000000000000001E-2"/>
    <n v="0.1177"/>
    <n v="6221"/>
  </r>
  <r>
    <x v="3"/>
    <x v="2"/>
    <s v="06"/>
    <x v="98"/>
    <x v="4"/>
    <s v="CM_AppLock"/>
    <n v="130213969"/>
    <n v="90710.03"/>
    <n v="0.6966"/>
    <n v="1.2200000000000001E-2"/>
    <n v="5.7000000000000002E-2"/>
    <n v="1591004"/>
  </r>
  <r>
    <x v="0"/>
    <x v="2"/>
    <s v="06"/>
    <x v="98"/>
    <x v="4"/>
    <s v="CMS_结果页"/>
    <n v="14304084"/>
    <n v="40914.129999999997"/>
    <n v="2.8603000000000001"/>
    <n v="2.52E-2"/>
    <n v="0.1137"/>
    <n v="359929"/>
  </r>
  <r>
    <x v="2"/>
    <x v="2"/>
    <s v="06"/>
    <x v="98"/>
    <x v="4"/>
    <s v="CMS_充电屏保"/>
    <n v="40300786"/>
    <n v="27234.79"/>
    <n v="0.67579999999999996"/>
    <n v="1.15E-2"/>
    <n v="5.8799999999999998E-2"/>
    <n v="462944"/>
  </r>
  <r>
    <x v="3"/>
    <x v="2"/>
    <s v="06"/>
    <x v="98"/>
    <x v="4"/>
    <s v="CMS_AppLock"/>
    <n v="356838027"/>
    <n v="264425.25"/>
    <n v="0.74099999999999999"/>
    <n v="1.0800000000000001E-2"/>
    <n v="6.8900000000000003E-2"/>
    <n v="3837995"/>
  </r>
  <r>
    <x v="1"/>
    <x v="2"/>
    <s v="06"/>
    <x v="98"/>
    <x v="4"/>
    <s v="CMB"/>
    <n v="2456357"/>
    <n v="1671.65"/>
    <n v="0.68049999999999999"/>
    <n v="5.0000000000000001E-3"/>
    <n v="0.13719999999999999"/>
    <n v="12186"/>
  </r>
  <r>
    <x v="1"/>
    <x v="2"/>
    <s v="06"/>
    <x v="98"/>
    <x v="4"/>
    <s v="CM launcher"/>
    <n v="201427"/>
    <n v="636.62"/>
    <n v="3.1604999999999999"/>
    <n v="2.1700000000000001E-2"/>
    <n v="0.14580000000000001"/>
    <n v="4366"/>
  </r>
  <r>
    <x v="1"/>
    <x v="2"/>
    <s v="06"/>
    <x v="98"/>
    <x v="4"/>
    <s v="BD_首页"/>
    <n v="4549339"/>
    <n v="3982.93"/>
    <n v="0.87549999999999994"/>
    <n v="1.41E-2"/>
    <n v="6.2199999999999998E-2"/>
    <n v="64058"/>
  </r>
  <r>
    <x v="0"/>
    <x v="2"/>
    <s v="06"/>
    <x v="98"/>
    <x v="4"/>
    <s v="BD_结果页"/>
    <n v="5067325"/>
    <n v="7069.81"/>
    <n v="1.3952"/>
    <n v="2.5399999999999999E-2"/>
    <n v="5.4899999999999997E-2"/>
    <n v="128664"/>
  </r>
  <r>
    <x v="2"/>
    <x v="2"/>
    <s v="06"/>
    <x v="98"/>
    <x v="4"/>
    <s v="BD_充电屏保"/>
    <n v="25068363"/>
    <n v="25538.880000000001"/>
    <n v="1.0187999999999999"/>
    <n v="1.11E-2"/>
    <n v="9.1399999999999995E-2"/>
    <n v="279443"/>
  </r>
  <r>
    <x v="1"/>
    <x v="2"/>
    <s v="06"/>
    <x v="98"/>
    <x v="2"/>
    <s v="BD_首页"/>
    <n v="577058"/>
    <n v="133"/>
    <n v="0.23100000000000001"/>
    <m/>
    <m/>
    <m/>
  </r>
  <r>
    <x v="1"/>
    <x v="2"/>
    <s v="06"/>
    <x v="98"/>
    <x v="2"/>
    <s v="PG_Android"/>
    <n v="40135950"/>
    <n v="2568"/>
    <n v="6.4000000000000001E-2"/>
    <m/>
    <m/>
    <m/>
  </r>
  <r>
    <x v="1"/>
    <x v="2"/>
    <s v="06"/>
    <x v="98"/>
    <x v="2"/>
    <s v="PG_IOS"/>
    <n v="2153232"/>
    <n v="1708"/>
    <n v="0.79300000000000004"/>
    <m/>
    <m/>
    <m/>
  </r>
  <r>
    <x v="0"/>
    <x v="1"/>
    <s v="06"/>
    <x v="97"/>
    <x v="3"/>
    <s v="CM_结果页"/>
    <n v="35318"/>
    <n v="46.94"/>
    <n v="1.3290673311059515"/>
    <n v="1.2033523982105441E-2"/>
    <m/>
    <n v="425"/>
  </r>
  <r>
    <x v="0"/>
    <x v="1"/>
    <s v="06"/>
    <x v="97"/>
    <x v="3"/>
    <s v="CMS_结果页"/>
    <n v="531811"/>
    <n v="2071.5100000000002"/>
    <n v="3.8951996103879014"/>
    <n v="2.7536098350729864E-2"/>
    <m/>
    <n v="14644"/>
  </r>
  <r>
    <x v="0"/>
    <x v="1"/>
    <s v="06"/>
    <x v="97"/>
    <x v="3"/>
    <s v="BD_结果页"/>
    <n v="108398"/>
    <n v="187.81"/>
    <n v="1.7325965423716305"/>
    <n v="2.0028044797874501E-2"/>
    <m/>
    <n v="2171"/>
  </r>
  <r>
    <x v="0"/>
    <x v="1"/>
    <s v="06"/>
    <x v="97"/>
    <x v="5"/>
    <s v="BD_结果页"/>
    <n v="3121665"/>
    <n v="5437.87"/>
    <n v="1.74"/>
    <n v="2.0799999999999999E-2"/>
    <m/>
    <n v="64933"/>
  </r>
  <r>
    <x v="0"/>
    <x v="1"/>
    <s v="06"/>
    <x v="97"/>
    <x v="5"/>
    <s v="CMS_结果页"/>
    <n v="418094"/>
    <n v="802.2"/>
    <n v="1.92"/>
    <n v="9.4999999999999998E-3"/>
    <m/>
    <n v="3954"/>
  </r>
  <r>
    <x v="1"/>
    <x v="2"/>
    <s v="06"/>
    <x v="97"/>
    <x v="4"/>
    <s v="PG_IOS"/>
    <n v="4663998"/>
    <n v="3782.77"/>
    <n v="0.81110000000000004"/>
    <n v="1.0200000000000001E-2"/>
    <n v="7.9500000000000001E-2"/>
    <n v="47566"/>
  </r>
  <r>
    <x v="1"/>
    <x v="2"/>
    <s v="06"/>
    <x v="97"/>
    <x v="4"/>
    <s v="PG_Android"/>
    <n v="18582470"/>
    <n v="7678.31"/>
    <n v="0.41320000000000001"/>
    <n v="8.8000000000000005E-3"/>
    <n v="4.6800000000000001E-2"/>
    <n v="164029"/>
  </r>
  <r>
    <x v="1"/>
    <x v="2"/>
    <s v="06"/>
    <x v="97"/>
    <x v="4"/>
    <s v="FM"/>
    <n v="939949"/>
    <n v="1823.14"/>
    <n v="1.9396"/>
    <n v="3.78E-2"/>
    <n v="5.1299999999999998E-2"/>
    <n v="35525"/>
  </r>
  <r>
    <x v="0"/>
    <x v="2"/>
    <s v="06"/>
    <x v="97"/>
    <x v="4"/>
    <s v="CM_结果页"/>
    <n v="792054"/>
    <n v="928.05"/>
    <n v="1.1717"/>
    <n v="1.89E-2"/>
    <n v="6.1899999999999997E-2"/>
    <n v="14988"/>
  </r>
  <r>
    <x v="1"/>
    <x v="2"/>
    <s v="06"/>
    <x v="97"/>
    <x v="4"/>
    <s v="CM_游戏盒子"/>
    <n v="466901"/>
    <n v="2048.2399999999998"/>
    <n v="4.3868999999999998"/>
    <n v="2.5100000000000001E-2"/>
    <n v="0.17460000000000001"/>
    <n v="11730"/>
  </r>
  <r>
    <x v="2"/>
    <x v="2"/>
    <s v="06"/>
    <x v="97"/>
    <x v="4"/>
    <s v="CM_充电屏保"/>
    <n v="157528438"/>
    <n v="105513.66"/>
    <n v="0.66979999999999995"/>
    <n v="1.06E-2"/>
    <n v="6.2899999999999998E-2"/>
    <n v="1677405"/>
  </r>
  <r>
    <x v="1"/>
    <x v="2"/>
    <s v="06"/>
    <x v="97"/>
    <x v="4"/>
    <s v="CM_卸载页"/>
    <n v="22994"/>
    <n v="31.92"/>
    <n v="1.3882000000000001"/>
    <n v="2.86E-2"/>
    <n v="4.8500000000000001E-2"/>
    <n v="658"/>
  </r>
  <r>
    <x v="1"/>
    <x v="2"/>
    <s v="06"/>
    <x v="97"/>
    <x v="4"/>
    <s v="CM_PICKS"/>
    <n v="293239"/>
    <n v="652.96"/>
    <n v="2.2267000000000001"/>
    <n v="2.0400000000000001E-2"/>
    <n v="0.10920000000000001"/>
    <n v="5980"/>
  </r>
  <r>
    <x v="3"/>
    <x v="2"/>
    <s v="06"/>
    <x v="97"/>
    <x v="4"/>
    <s v="CM_AppLock"/>
    <n v="133649335"/>
    <n v="96424.92"/>
    <n v="0.72150000000000003"/>
    <n v="1.2200000000000001E-2"/>
    <n v="5.8900000000000001E-2"/>
    <n v="1636344"/>
  </r>
  <r>
    <x v="0"/>
    <x v="2"/>
    <s v="06"/>
    <x v="97"/>
    <x v="4"/>
    <s v="CMS_结果页"/>
    <n v="14737646"/>
    <n v="40079.96"/>
    <n v="2.7195999999999998"/>
    <n v="2.46E-2"/>
    <n v="0.1105"/>
    <n v="362823"/>
  </r>
  <r>
    <x v="2"/>
    <x v="2"/>
    <s v="06"/>
    <x v="97"/>
    <x v="4"/>
    <s v="CMS_充电屏保"/>
    <n v="41200640"/>
    <n v="28762.69"/>
    <n v="0.69810000000000005"/>
    <n v="1.1299999999999999E-2"/>
    <n v="6.1699999999999998E-2"/>
    <n v="466199"/>
  </r>
  <r>
    <x v="3"/>
    <x v="2"/>
    <s v="06"/>
    <x v="97"/>
    <x v="4"/>
    <s v="CMS_AppLock"/>
    <n v="370562751"/>
    <n v="285223.48"/>
    <n v="0.76970000000000005"/>
    <n v="1.06E-2"/>
    <n v="7.2300000000000003E-2"/>
    <n v="3945542"/>
  </r>
  <r>
    <x v="1"/>
    <x v="2"/>
    <s v="06"/>
    <x v="97"/>
    <x v="4"/>
    <s v="CMB"/>
    <n v="2495978"/>
    <n v="1565.96"/>
    <n v="0.62739999999999996"/>
    <n v="5.1000000000000004E-3"/>
    <n v="0.1227"/>
    <n v="12765"/>
  </r>
  <r>
    <x v="1"/>
    <x v="2"/>
    <s v="06"/>
    <x v="97"/>
    <x v="4"/>
    <s v="CM launcher"/>
    <n v="205183"/>
    <n v="567.16999999999996"/>
    <n v="2.7642000000000002"/>
    <n v="2.0799999999999999E-2"/>
    <n v="0.1328"/>
    <n v="4271"/>
  </r>
  <r>
    <x v="1"/>
    <x v="2"/>
    <s v="06"/>
    <x v="97"/>
    <x v="4"/>
    <s v="BD_首页"/>
    <n v="4954229"/>
    <n v="4537.37"/>
    <n v="0.91590000000000005"/>
    <n v="1.2200000000000001E-2"/>
    <n v="7.5200000000000003E-2"/>
    <n v="60361"/>
  </r>
  <r>
    <x v="0"/>
    <x v="2"/>
    <s v="06"/>
    <x v="97"/>
    <x v="4"/>
    <s v="BD_结果页"/>
    <n v="5381511"/>
    <n v="7192.53"/>
    <n v="1.3365"/>
    <n v="1.9800000000000002E-2"/>
    <n v="6.7599999999999993E-2"/>
    <n v="106324"/>
  </r>
  <r>
    <x v="2"/>
    <x v="2"/>
    <s v="06"/>
    <x v="97"/>
    <x v="4"/>
    <s v="BD_充电屏保"/>
    <n v="25030139"/>
    <n v="26976.32"/>
    <n v="1.0778000000000001"/>
    <n v="1.11E-2"/>
    <n v="9.69E-2"/>
    <n v="278411"/>
  </r>
  <r>
    <x v="1"/>
    <x v="2"/>
    <s v="06"/>
    <x v="97"/>
    <x v="2"/>
    <s v="BD_首页"/>
    <n v="576196"/>
    <n v="142"/>
    <n v="0.247"/>
    <m/>
    <m/>
    <m/>
  </r>
  <r>
    <x v="1"/>
    <x v="2"/>
    <s v="06"/>
    <x v="97"/>
    <x v="2"/>
    <s v="PG_Android"/>
    <n v="40541995"/>
    <n v="2581"/>
    <n v="6.4000000000000001E-2"/>
    <m/>
    <m/>
    <m/>
  </r>
  <r>
    <x v="1"/>
    <x v="2"/>
    <s v="06"/>
    <x v="97"/>
    <x v="2"/>
    <s v="PG_IOS"/>
    <n v="2151181"/>
    <n v="1816"/>
    <n v="0.84399999999999997"/>
    <m/>
    <m/>
    <m/>
  </r>
  <r>
    <x v="1"/>
    <x v="2"/>
    <s v="06"/>
    <x v="96"/>
    <x v="4"/>
    <s v="PG_IOS"/>
    <n v="4867080"/>
    <n v="4012.5"/>
    <n v="0.82440000000000002"/>
    <n v="1.0500000000000001E-2"/>
    <n v="7.8299999999999995E-2"/>
    <n v="51238"/>
  </r>
  <r>
    <x v="1"/>
    <x v="2"/>
    <s v="06"/>
    <x v="96"/>
    <x v="4"/>
    <s v="PG_Android"/>
    <n v="19950720"/>
    <n v="7971.53"/>
    <n v="0.39960000000000001"/>
    <n v="8.6999999999999994E-3"/>
    <n v="4.5699999999999998E-2"/>
    <n v="174483"/>
  </r>
  <r>
    <x v="1"/>
    <x v="2"/>
    <s v="06"/>
    <x v="96"/>
    <x v="4"/>
    <s v="FM"/>
    <n v="939457"/>
    <n v="1827.84"/>
    <n v="1.9456"/>
    <n v="3.7699999999999997E-2"/>
    <n v="5.16E-2"/>
    <n v="35399"/>
  </r>
  <r>
    <x v="0"/>
    <x v="2"/>
    <s v="06"/>
    <x v="96"/>
    <x v="4"/>
    <s v="CM_结果页"/>
    <n v="526344"/>
    <n v="646.39"/>
    <n v="1.2281"/>
    <n v="1.9800000000000002E-2"/>
    <n v="6.2E-2"/>
    <n v="10421"/>
  </r>
  <r>
    <x v="1"/>
    <x v="2"/>
    <s v="06"/>
    <x v="96"/>
    <x v="4"/>
    <s v="CM_游戏盒子"/>
    <n v="428619"/>
    <n v="1833.5"/>
    <n v="4.2777000000000003"/>
    <n v="2.5399999999999999E-2"/>
    <n v="0.1686"/>
    <n v="10875"/>
  </r>
  <r>
    <x v="2"/>
    <x v="2"/>
    <s v="06"/>
    <x v="96"/>
    <x v="4"/>
    <s v="CM_充电屏保"/>
    <n v="160095930"/>
    <n v="102801.64"/>
    <n v="0.6421"/>
    <n v="1.0699999999999999E-2"/>
    <n v="6.0100000000000001E-2"/>
    <n v="1709421"/>
  </r>
  <r>
    <x v="1"/>
    <x v="2"/>
    <s v="06"/>
    <x v="96"/>
    <x v="4"/>
    <s v="CM_卸载页"/>
    <n v="15372"/>
    <n v="19.2"/>
    <n v="1.2490000000000001"/>
    <n v="3.2300000000000002E-2"/>
    <n v="3.8699999999999998E-2"/>
    <n v="496"/>
  </r>
  <r>
    <x v="1"/>
    <x v="2"/>
    <s v="06"/>
    <x v="96"/>
    <x v="4"/>
    <s v="CM_PICKS"/>
    <n v="280703"/>
    <n v="590.75"/>
    <n v="2.1044999999999998"/>
    <n v="2.1000000000000001E-2"/>
    <n v="0.1003"/>
    <n v="5887"/>
  </r>
  <r>
    <x v="3"/>
    <x v="2"/>
    <s v="06"/>
    <x v="96"/>
    <x v="4"/>
    <s v="CM_AppLock"/>
    <n v="135755712"/>
    <n v="95395.1"/>
    <n v="0.70269999999999999"/>
    <n v="1.26E-2"/>
    <n v="5.5800000000000002E-2"/>
    <n v="1710086"/>
  </r>
  <r>
    <x v="0"/>
    <x v="2"/>
    <s v="06"/>
    <x v="96"/>
    <x v="4"/>
    <s v="CMS_结果页"/>
    <n v="14532754"/>
    <n v="38499.24"/>
    <n v="2.6490999999999998"/>
    <n v="2.46E-2"/>
    <n v="0.1076"/>
    <n v="357900"/>
  </r>
  <r>
    <x v="2"/>
    <x v="2"/>
    <s v="06"/>
    <x v="96"/>
    <x v="4"/>
    <s v="CMS_充电屏保"/>
    <n v="41542469"/>
    <n v="29388.86"/>
    <n v="0.70740000000000003"/>
    <n v="1.14E-2"/>
    <n v="6.2199999999999998E-2"/>
    <n v="472223"/>
  </r>
  <r>
    <x v="3"/>
    <x v="2"/>
    <s v="06"/>
    <x v="96"/>
    <x v="4"/>
    <s v="CMS_AppLock"/>
    <n v="375772275"/>
    <n v="292018.56"/>
    <n v="0.77710000000000001"/>
    <n v="1.09E-2"/>
    <n v="7.1099999999999997E-2"/>
    <n v="4109753"/>
  </r>
  <r>
    <x v="1"/>
    <x v="2"/>
    <s v="06"/>
    <x v="96"/>
    <x v="4"/>
    <s v="CMB"/>
    <n v="2496255"/>
    <n v="1622.31"/>
    <n v="0.64990000000000003"/>
    <n v="5.1000000000000004E-3"/>
    <n v="0.1263"/>
    <n v="12847"/>
  </r>
  <r>
    <x v="1"/>
    <x v="2"/>
    <s v="06"/>
    <x v="96"/>
    <x v="4"/>
    <s v="CM launcher"/>
    <n v="215655"/>
    <n v="688.2"/>
    <n v="3.1911999999999998"/>
    <n v="2.1000000000000001E-2"/>
    <n v="0.1517"/>
    <n v="4538"/>
  </r>
  <r>
    <x v="1"/>
    <x v="2"/>
    <s v="06"/>
    <x v="96"/>
    <x v="4"/>
    <s v="BD_首页"/>
    <n v="5085720"/>
    <n v="4745.29"/>
    <n v="0.93310000000000004"/>
    <n v="1.15E-2"/>
    <n v="8.1299999999999997E-2"/>
    <n v="58351"/>
  </r>
  <r>
    <x v="0"/>
    <x v="2"/>
    <s v="06"/>
    <x v="96"/>
    <x v="4"/>
    <s v="BD_结果页"/>
    <n v="5456664"/>
    <n v="6911.11"/>
    <n v="1.2665"/>
    <n v="1.7000000000000001E-2"/>
    <n v="7.4399999999999994E-2"/>
    <n v="92918"/>
  </r>
  <r>
    <x v="2"/>
    <x v="2"/>
    <s v="06"/>
    <x v="96"/>
    <x v="4"/>
    <s v="BD_充电屏保"/>
    <n v="24527614"/>
    <n v="27111.79"/>
    <n v="1.1053999999999999"/>
    <n v="1.12E-2"/>
    <n v="9.8500000000000004E-2"/>
    <n v="275135"/>
  </r>
  <r>
    <x v="1"/>
    <x v="2"/>
    <s v="06"/>
    <x v="95"/>
    <x v="4"/>
    <s v="PG_IOS"/>
    <n v="5327540"/>
    <n v="4150.01"/>
    <n v="0.77900000000000003"/>
    <n v="1.04E-2"/>
    <n v="7.4999999999999997E-2"/>
    <n v="55336"/>
  </r>
  <r>
    <x v="1"/>
    <x v="2"/>
    <s v="06"/>
    <x v="95"/>
    <x v="4"/>
    <s v="PG_Android"/>
    <n v="20917943"/>
    <n v="8475.64"/>
    <n v="0.4052"/>
    <n v="8.8000000000000005E-3"/>
    <n v="4.5999999999999999E-2"/>
    <n v="184306"/>
  </r>
  <r>
    <x v="1"/>
    <x v="2"/>
    <s v="06"/>
    <x v="95"/>
    <x v="4"/>
    <s v="FM"/>
    <n v="947641"/>
    <n v="1723.46"/>
    <n v="1.8187"/>
    <n v="3.8300000000000001E-2"/>
    <n v="4.7399999999999998E-2"/>
    <n v="36341"/>
  </r>
  <r>
    <x v="0"/>
    <x v="2"/>
    <s v="06"/>
    <x v="95"/>
    <x v="4"/>
    <s v="CM_结果页"/>
    <n v="347465"/>
    <n v="428.43"/>
    <n v="1.2330000000000001"/>
    <n v="2.0199999999999999E-2"/>
    <n v="6.0999999999999999E-2"/>
    <n v="7026"/>
  </r>
  <r>
    <x v="1"/>
    <x v="2"/>
    <s v="06"/>
    <x v="95"/>
    <x v="4"/>
    <s v="CM_游戏盒子"/>
    <n v="449778"/>
    <n v="2002.95"/>
    <n v="4.4531999999999998"/>
    <n v="2.4899999999999999E-2"/>
    <n v="0.17860000000000001"/>
    <n v="11214"/>
  </r>
  <r>
    <x v="2"/>
    <x v="2"/>
    <s v="06"/>
    <x v="95"/>
    <x v="4"/>
    <s v="CM_充电屏保"/>
    <n v="151651835"/>
    <n v="93449.91"/>
    <n v="0.61619999999999997"/>
    <n v="1.09E-2"/>
    <n v="5.67E-2"/>
    <n v="1648719"/>
  </r>
  <r>
    <x v="1"/>
    <x v="2"/>
    <s v="06"/>
    <x v="95"/>
    <x v="4"/>
    <s v="CM_卸载页"/>
    <n v="9991"/>
    <n v="10.19"/>
    <n v="1.0199"/>
    <n v="2.6800000000000001E-2"/>
    <n v="3.7999999999999999E-2"/>
    <n v="268"/>
  </r>
  <r>
    <x v="1"/>
    <x v="2"/>
    <s v="06"/>
    <x v="95"/>
    <x v="4"/>
    <s v="CM_PICKS"/>
    <n v="280576"/>
    <n v="646.08000000000004"/>
    <n v="2.3027000000000002"/>
    <n v="2.06E-2"/>
    <n v="0.1116"/>
    <n v="5789"/>
  </r>
  <r>
    <x v="3"/>
    <x v="2"/>
    <s v="06"/>
    <x v="95"/>
    <x v="4"/>
    <s v="CM_AppLock"/>
    <n v="131714055"/>
    <n v="89104.92"/>
    <n v="0.67649999999999999"/>
    <n v="1.29E-2"/>
    <n v="5.2600000000000001E-2"/>
    <n v="1695441"/>
  </r>
  <r>
    <x v="0"/>
    <x v="2"/>
    <s v="06"/>
    <x v="95"/>
    <x v="4"/>
    <s v="CMS_结果页"/>
    <n v="14149196"/>
    <n v="39921.760000000002"/>
    <n v="2.8214999999999999"/>
    <n v="2.41E-2"/>
    <n v="0.1169"/>
    <n v="341493"/>
  </r>
  <r>
    <x v="2"/>
    <x v="2"/>
    <s v="06"/>
    <x v="95"/>
    <x v="4"/>
    <s v="CMS_充电屏保"/>
    <n v="39481031"/>
    <n v="27165.31"/>
    <n v="0.68810000000000004"/>
    <n v="1.18E-2"/>
    <n v="5.8500000000000003E-2"/>
    <n v="464417"/>
  </r>
  <r>
    <x v="3"/>
    <x v="2"/>
    <s v="06"/>
    <x v="95"/>
    <x v="4"/>
    <s v="CMS_AppLock"/>
    <n v="351764641"/>
    <n v="267188.2"/>
    <n v="0.75960000000000005"/>
    <n v="1.14E-2"/>
    <n v="6.6900000000000001E-2"/>
    <n v="3994168"/>
  </r>
  <r>
    <x v="1"/>
    <x v="2"/>
    <s v="06"/>
    <x v="95"/>
    <x v="4"/>
    <s v="CMB"/>
    <n v="2427644"/>
    <n v="1621.33"/>
    <n v="0.66790000000000005"/>
    <n v="5.1999999999999998E-3"/>
    <n v="0.12859999999999999"/>
    <n v="12609"/>
  </r>
  <r>
    <x v="1"/>
    <x v="2"/>
    <s v="06"/>
    <x v="95"/>
    <x v="4"/>
    <s v="CM launcher"/>
    <n v="220894"/>
    <n v="644.14"/>
    <n v="2.9161000000000001"/>
    <n v="2.12E-2"/>
    <n v="0.13730000000000001"/>
    <n v="4693"/>
  </r>
  <r>
    <x v="1"/>
    <x v="2"/>
    <s v="06"/>
    <x v="95"/>
    <x v="4"/>
    <s v="BD_首页"/>
    <n v="4886491"/>
    <n v="4336.46"/>
    <n v="0.88739999999999997"/>
    <n v="1.18E-2"/>
    <n v="7.5399999999999995E-2"/>
    <n v="57527"/>
  </r>
  <r>
    <x v="0"/>
    <x v="2"/>
    <s v="06"/>
    <x v="95"/>
    <x v="4"/>
    <s v="BD_结果页"/>
    <n v="5261007"/>
    <n v="6164.53"/>
    <n v="1.1717"/>
    <n v="1.6899999999999998E-2"/>
    <n v="6.9500000000000006E-2"/>
    <n v="88665"/>
  </r>
  <r>
    <x v="2"/>
    <x v="2"/>
    <s v="06"/>
    <x v="95"/>
    <x v="4"/>
    <s v="BD_充电屏保"/>
    <n v="22803461"/>
    <n v="23319.99"/>
    <n v="1.0226999999999999"/>
    <n v="1.14E-2"/>
    <n v="8.9399999999999993E-2"/>
    <n v="260968"/>
  </r>
  <r>
    <x v="0"/>
    <x v="1"/>
    <s v="06"/>
    <x v="96"/>
    <x v="5"/>
    <s v="BD_结果页"/>
    <n v="3117342"/>
    <n v="5127.97"/>
    <n v="1.64"/>
    <n v="1.8700000000000001E-2"/>
    <n v="1.87"/>
    <n v="58405"/>
  </r>
  <r>
    <x v="0"/>
    <x v="1"/>
    <s v="06"/>
    <x v="96"/>
    <x v="5"/>
    <s v="CMS_结果页"/>
    <n v="376608"/>
    <n v="686.15"/>
    <n v="1.82"/>
    <n v="9.1999999999999998E-3"/>
    <n v="0.92"/>
    <n v="3479"/>
  </r>
  <r>
    <x v="0"/>
    <x v="1"/>
    <s v="06"/>
    <x v="95"/>
    <x v="5"/>
    <s v="BD_结果页"/>
    <n v="3083872"/>
    <n v="4855.24"/>
    <n v="1.57"/>
    <n v="1.9E-2"/>
    <n v="1.9"/>
    <n v="58583"/>
  </r>
  <r>
    <x v="0"/>
    <x v="1"/>
    <s v="06"/>
    <x v="95"/>
    <x v="5"/>
    <s v="CMS_结果页"/>
    <n v="353112"/>
    <n v="532"/>
    <n v="1.51"/>
    <n v="1.04E-2"/>
    <n v="1.04"/>
    <n v="3661"/>
  </r>
  <r>
    <x v="0"/>
    <x v="1"/>
    <s v="06"/>
    <x v="94"/>
    <x v="5"/>
    <s v="BD_结果页"/>
    <n v="2392128"/>
    <n v="2608.4299999999998"/>
    <n v="1.0900000000000001"/>
    <n v="1.66E-2"/>
    <n v="1.66"/>
    <n v="39698"/>
  </r>
  <r>
    <x v="0"/>
    <x v="1"/>
    <s v="06"/>
    <x v="94"/>
    <x v="5"/>
    <s v="CMS_结果页"/>
    <n v="277409"/>
    <n v="235.71"/>
    <n v="0.85"/>
    <n v="7.8000000000000005E-3"/>
    <n v="0.78"/>
    <n v="2153"/>
  </r>
  <r>
    <x v="0"/>
    <x v="1"/>
    <s v="06"/>
    <x v="96"/>
    <x v="3"/>
    <s v="CM_结果页"/>
    <n v="27765"/>
    <n v="31.580000000000002"/>
    <n v="1.1374032054745185"/>
    <n v="1.1813434179722672E-2"/>
    <m/>
    <n v="328"/>
  </r>
  <r>
    <x v="0"/>
    <x v="1"/>
    <s v="06"/>
    <x v="96"/>
    <x v="3"/>
    <s v="CMS_结果页"/>
    <n v="553688"/>
    <n v="1617.47"/>
    <n v="2.921266128216613"/>
    <n v="2.4136336709482595E-2"/>
    <m/>
    <n v="13364"/>
  </r>
  <r>
    <x v="0"/>
    <x v="1"/>
    <s v="06"/>
    <x v="96"/>
    <x v="3"/>
    <s v="BD_结果页"/>
    <n v="234652"/>
    <n v="530"/>
    <n v="2.2586638937660877"/>
    <n v="1.9505480456164875E-2"/>
    <m/>
    <n v="4577"/>
  </r>
  <r>
    <x v="0"/>
    <x v="1"/>
    <s v="06"/>
    <x v="95"/>
    <x v="3"/>
    <s v="CM_结果页"/>
    <n v="14381"/>
    <n v="18.600000000000001"/>
    <n v="1.2933732007509908"/>
    <n v="9.6655309088380503E-3"/>
    <m/>
    <n v="139"/>
  </r>
  <r>
    <x v="0"/>
    <x v="1"/>
    <s v="06"/>
    <x v="95"/>
    <x v="3"/>
    <s v="CMS_结果页"/>
    <n v="513441"/>
    <n v="1254.1100000000001"/>
    <n v="2.4425591255859977"/>
    <n v="2.3289920360859379E-2"/>
    <m/>
    <n v="11958"/>
  </r>
  <r>
    <x v="0"/>
    <x v="1"/>
    <s v="06"/>
    <x v="95"/>
    <x v="3"/>
    <s v="BD_结果页"/>
    <n v="208682"/>
    <n v="507.07"/>
    <n v="2.4298693706213284"/>
    <n v="1.8573715030524914E-2"/>
    <m/>
    <n v="3876"/>
  </r>
  <r>
    <x v="0"/>
    <x v="1"/>
    <s v="06"/>
    <x v="94"/>
    <x v="3"/>
    <s v="CM_结果页"/>
    <n v="13673"/>
    <n v="15.57"/>
    <n v="1.1387405836319755"/>
    <n v="9.9466101075111526E-3"/>
    <m/>
    <n v="136"/>
  </r>
  <r>
    <x v="0"/>
    <x v="1"/>
    <s v="06"/>
    <x v="94"/>
    <x v="3"/>
    <s v="CMS_结果页"/>
    <n v="513005"/>
    <n v="1179.1599999999999"/>
    <n v="2.2985351019970559"/>
    <n v="2.2395493221313633E-2"/>
    <m/>
    <n v="11489"/>
  </r>
  <r>
    <x v="0"/>
    <x v="1"/>
    <s v="06"/>
    <x v="94"/>
    <x v="3"/>
    <s v="BD_结果页"/>
    <n v="205833"/>
    <n v="493.34000000000003"/>
    <n v="2.396797403720492"/>
    <n v="1.9025132024505304E-2"/>
    <m/>
    <n v="3916"/>
  </r>
  <r>
    <x v="1"/>
    <x v="2"/>
    <s v="06"/>
    <x v="96"/>
    <x v="2"/>
    <s v="BD_首页"/>
    <n v="574731"/>
    <n v="138"/>
    <n v="0.24"/>
    <m/>
    <m/>
    <m/>
  </r>
  <r>
    <x v="1"/>
    <x v="2"/>
    <s v="06"/>
    <x v="96"/>
    <x v="2"/>
    <s v="PG_Android"/>
    <n v="41283417"/>
    <n v="2672"/>
    <n v="6.5000000000000002E-2"/>
    <m/>
    <m/>
    <m/>
  </r>
  <r>
    <x v="1"/>
    <x v="2"/>
    <s v="06"/>
    <x v="96"/>
    <x v="2"/>
    <s v="PG_IOS"/>
    <n v="2220560"/>
    <n v="1882"/>
    <n v="0.84799999999999998"/>
    <m/>
    <m/>
    <m/>
  </r>
  <r>
    <x v="1"/>
    <x v="2"/>
    <s v="06"/>
    <x v="95"/>
    <x v="2"/>
    <s v="BD_首页"/>
    <n v="566792"/>
    <n v="157"/>
    <n v="0.27700000000000002"/>
    <m/>
    <m/>
    <m/>
  </r>
  <r>
    <x v="1"/>
    <x v="2"/>
    <s v="06"/>
    <x v="95"/>
    <x v="2"/>
    <s v="PG_Android"/>
    <n v="44528213"/>
    <n v="2762"/>
    <n v="6.2E-2"/>
    <m/>
    <m/>
    <m/>
  </r>
  <r>
    <x v="1"/>
    <x v="2"/>
    <s v="06"/>
    <x v="95"/>
    <x v="2"/>
    <s v="PG_IOS"/>
    <n v="2449259"/>
    <n v="1931"/>
    <n v="0.78800000000000003"/>
    <m/>
    <m/>
    <m/>
  </r>
  <r>
    <x v="1"/>
    <x v="2"/>
    <s v="06"/>
    <x v="94"/>
    <x v="4"/>
    <s v="PG_IOS"/>
    <n v="5282693"/>
    <n v="3910.72"/>
    <n v="0.74029999999999996"/>
    <n v="1.03E-2"/>
    <n v="7.1800000000000003E-2"/>
    <n v="54474"/>
  </r>
  <r>
    <x v="1"/>
    <x v="2"/>
    <s v="06"/>
    <x v="94"/>
    <x v="4"/>
    <s v="PG_Android"/>
    <n v="20613935"/>
    <n v="8194.0400000000009"/>
    <n v="0.39750000000000002"/>
    <n v="8.8000000000000005E-3"/>
    <n v="4.5199999999999997E-2"/>
    <n v="181207"/>
  </r>
  <r>
    <x v="1"/>
    <x v="2"/>
    <s v="06"/>
    <x v="94"/>
    <x v="4"/>
    <s v="FM"/>
    <n v="961249"/>
    <n v="1795.48"/>
    <n v="1.8678999999999999"/>
    <n v="3.73E-2"/>
    <n v="5.0099999999999999E-2"/>
    <n v="35840"/>
  </r>
  <r>
    <x v="0"/>
    <x v="2"/>
    <s v="06"/>
    <x v="94"/>
    <x v="4"/>
    <s v="CM_结果页"/>
    <n v="270343"/>
    <n v="345.52"/>
    <n v="1.2781"/>
    <n v="1.9699999999999999E-2"/>
    <n v="6.4899999999999999E-2"/>
    <n v="5324"/>
  </r>
  <r>
    <x v="1"/>
    <x v="2"/>
    <s v="06"/>
    <x v="94"/>
    <x v="4"/>
    <s v="CM_游戏盒子"/>
    <n v="430710"/>
    <n v="2030.09"/>
    <n v="4.7134"/>
    <n v="2.5399999999999999E-2"/>
    <n v="0.18590000000000001"/>
    <n v="10920"/>
  </r>
  <r>
    <x v="2"/>
    <x v="2"/>
    <s v="06"/>
    <x v="94"/>
    <x v="4"/>
    <s v="CM_充电屏保"/>
    <n v="140536865"/>
    <n v="84787.23"/>
    <n v="0.60329999999999995"/>
    <n v="1.0999999999999999E-2"/>
    <n v="5.4800000000000001E-2"/>
    <n v="1548455"/>
  </r>
  <r>
    <x v="1"/>
    <x v="2"/>
    <s v="06"/>
    <x v="94"/>
    <x v="4"/>
    <s v="CM_卸载页"/>
    <n v="7487"/>
    <n v="12.61"/>
    <n v="1.6842999999999999"/>
    <n v="3.2500000000000001E-2"/>
    <n v="5.1900000000000002E-2"/>
    <n v="243"/>
  </r>
  <r>
    <x v="1"/>
    <x v="2"/>
    <s v="06"/>
    <x v="94"/>
    <x v="4"/>
    <s v="CM_PICKS"/>
    <n v="283046"/>
    <n v="722.14"/>
    <n v="2.5512999999999999"/>
    <n v="2.12E-2"/>
    <n v="0.1201"/>
    <n v="6013"/>
  </r>
  <r>
    <x v="3"/>
    <x v="2"/>
    <s v="06"/>
    <x v="94"/>
    <x v="4"/>
    <s v="CM_AppLock"/>
    <n v="118436047"/>
    <n v="75908.77"/>
    <n v="0.64090000000000003"/>
    <n v="1.2999999999999999E-2"/>
    <n v="4.9200000000000001E-2"/>
    <n v="1541482"/>
  </r>
  <r>
    <x v="0"/>
    <x v="2"/>
    <s v="06"/>
    <x v="94"/>
    <x v="4"/>
    <s v="CMS_结果页"/>
    <n v="14490097"/>
    <n v="39584.559999999998"/>
    <n v="2.7317999999999998"/>
    <n v="2.41E-2"/>
    <n v="0.1135"/>
    <n v="348663"/>
  </r>
  <r>
    <x v="2"/>
    <x v="2"/>
    <s v="06"/>
    <x v="94"/>
    <x v="4"/>
    <s v="CMS_充电屏保"/>
    <n v="39110813"/>
    <n v="26664.39"/>
    <n v="0.68179999999999996"/>
    <n v="1.1599999999999999E-2"/>
    <n v="5.8500000000000003E-2"/>
    <n v="455541"/>
  </r>
  <r>
    <x v="3"/>
    <x v="2"/>
    <s v="06"/>
    <x v="94"/>
    <x v="4"/>
    <s v="CMS_AppLock"/>
    <n v="334657178"/>
    <n v="247473.8"/>
    <n v="0.73950000000000005"/>
    <n v="1.1299999999999999E-2"/>
    <n v="6.5600000000000006E-2"/>
    <n v="3773663"/>
  </r>
  <r>
    <x v="1"/>
    <x v="2"/>
    <s v="06"/>
    <x v="94"/>
    <x v="4"/>
    <s v="CMB"/>
    <n v="2418974"/>
    <n v="1600.01"/>
    <n v="0.66139999999999999"/>
    <n v="5.1999999999999998E-3"/>
    <n v="0.12790000000000001"/>
    <n v="12507"/>
  </r>
  <r>
    <x v="1"/>
    <x v="2"/>
    <s v="06"/>
    <x v="94"/>
    <x v="4"/>
    <s v="CM launcher"/>
    <n v="213661"/>
    <n v="622.59"/>
    <n v="2.9138999999999999"/>
    <n v="2.12E-2"/>
    <n v="0.1376"/>
    <n v="4526"/>
  </r>
  <r>
    <x v="1"/>
    <x v="2"/>
    <s v="06"/>
    <x v="94"/>
    <x v="4"/>
    <s v="BD_首页"/>
    <n v="5002185"/>
    <n v="4364.16"/>
    <n v="0.87250000000000005"/>
    <n v="1.1599999999999999E-2"/>
    <n v="7.4999999999999997E-2"/>
    <n v="58162"/>
  </r>
  <r>
    <x v="0"/>
    <x v="2"/>
    <s v="06"/>
    <x v="94"/>
    <x v="4"/>
    <s v="BD_结果页"/>
    <n v="5528238"/>
    <n v="6219.43"/>
    <n v="1.125"/>
    <n v="1.6299999999999999E-2"/>
    <n v="6.88E-2"/>
    <n v="90355"/>
  </r>
  <r>
    <x v="2"/>
    <x v="2"/>
    <s v="06"/>
    <x v="94"/>
    <x v="4"/>
    <s v="BD_充电屏保"/>
    <n v="22388948"/>
    <n v="22164.84"/>
    <n v="0.99"/>
    <n v="1.1299999999999999E-2"/>
    <n v="8.72E-2"/>
    <n v="254098"/>
  </r>
  <r>
    <x v="1"/>
    <x v="2"/>
    <s v="06"/>
    <x v="94"/>
    <x v="2"/>
    <s v="BD_首页"/>
    <n v="551637"/>
    <n v="138"/>
    <n v="0.25"/>
    <m/>
    <m/>
    <m/>
  </r>
  <r>
    <x v="1"/>
    <x v="2"/>
    <s v="06"/>
    <x v="94"/>
    <x v="2"/>
    <s v="PG_Android"/>
    <n v="46037271"/>
    <n v="2704"/>
    <n v="5.8999999999999997E-2"/>
    <m/>
    <m/>
    <m/>
  </r>
  <r>
    <x v="1"/>
    <x v="2"/>
    <s v="06"/>
    <x v="94"/>
    <x v="2"/>
    <s v="PG_IOS"/>
    <n v="2507747"/>
    <n v="1959"/>
    <n v="0.78100000000000003"/>
    <m/>
    <m/>
    <m/>
  </r>
  <r>
    <x v="0"/>
    <x v="1"/>
    <s v="06"/>
    <x v="93"/>
    <x v="5"/>
    <s v="BD_结果页"/>
    <n v="2961558"/>
    <n v="3821.09"/>
    <n v="1.29"/>
    <n v="1.7899999999999999E-2"/>
    <n v="1.79"/>
    <n v="52959"/>
  </r>
  <r>
    <x v="0"/>
    <x v="1"/>
    <s v="06"/>
    <x v="93"/>
    <x v="5"/>
    <s v="CMS_结果页"/>
    <n v="364691"/>
    <n v="413.02"/>
    <n v="1.1299999999999999"/>
    <n v="9.1999999999999998E-3"/>
    <n v="0.92"/>
    <n v="3357"/>
  </r>
  <r>
    <x v="0"/>
    <x v="1"/>
    <s v="06"/>
    <x v="93"/>
    <x v="3"/>
    <s v="CMS_结果页"/>
    <n v="476925"/>
    <n v="1018.1099999999999"/>
    <n v="2.1347381663783613"/>
    <n v="2.2345232478901293E-2"/>
    <m/>
    <n v="10657"/>
  </r>
  <r>
    <x v="0"/>
    <x v="1"/>
    <s v="06"/>
    <x v="93"/>
    <x v="3"/>
    <s v="BD_结果页"/>
    <n v="185804"/>
    <n v="448.59000000000003"/>
    <n v="2.4143183139221978"/>
    <n v="1.8336526662504574E-2"/>
    <m/>
    <n v="3407"/>
  </r>
  <r>
    <x v="1"/>
    <x v="2"/>
    <s v="06"/>
    <x v="93"/>
    <x v="4"/>
    <s v="PG_IOS"/>
    <n v="4644666"/>
    <n v="3603.36"/>
    <n v="0.77580000000000005"/>
    <n v="0.01"/>
    <n v="7.7600000000000002E-2"/>
    <n v="46436"/>
  </r>
  <r>
    <x v="1"/>
    <x v="2"/>
    <s v="06"/>
    <x v="93"/>
    <x v="4"/>
    <s v="PG_Android"/>
    <n v="19063000"/>
    <n v="7534.02"/>
    <n v="0.3952"/>
    <n v="8.9999999999999993E-3"/>
    <n v="4.41E-2"/>
    <n v="170885"/>
  </r>
  <r>
    <x v="1"/>
    <x v="2"/>
    <s v="06"/>
    <x v="93"/>
    <x v="4"/>
    <s v="FM"/>
    <n v="923331"/>
    <n v="1728.88"/>
    <n v="1.8724000000000001"/>
    <n v="3.7400000000000003E-2"/>
    <n v="5.0099999999999999E-2"/>
    <n v="34525"/>
  </r>
  <r>
    <x v="0"/>
    <x v="2"/>
    <s v="06"/>
    <x v="93"/>
    <x v="4"/>
    <s v="CM_结果页"/>
    <n v="236078"/>
    <n v="279.79000000000002"/>
    <n v="1.1852"/>
    <n v="2.0899999999999998E-2"/>
    <n v="5.6599999999999998E-2"/>
    <n v="4944"/>
  </r>
  <r>
    <x v="1"/>
    <x v="2"/>
    <s v="06"/>
    <x v="93"/>
    <x v="4"/>
    <s v="CM_游戏盒子"/>
    <n v="431733"/>
    <n v="1933.65"/>
    <n v="4.4787999999999997"/>
    <n v="2.53E-2"/>
    <n v="0.1767"/>
    <n v="10944"/>
  </r>
  <r>
    <x v="2"/>
    <x v="2"/>
    <s v="06"/>
    <x v="93"/>
    <x v="4"/>
    <s v="CM_充电屏保"/>
    <n v="144015435"/>
    <n v="84627.59"/>
    <n v="0.58760000000000001"/>
    <n v="1.0800000000000001E-2"/>
    <n v="5.4300000000000001E-2"/>
    <n v="1559075"/>
  </r>
  <r>
    <x v="1"/>
    <x v="2"/>
    <s v="06"/>
    <x v="93"/>
    <x v="4"/>
    <s v="CM_卸载页"/>
    <n v="7006"/>
    <n v="8.32"/>
    <n v="1.1876"/>
    <n v="3.04E-2"/>
    <n v="3.9100000000000003E-2"/>
    <n v="213"/>
  </r>
  <r>
    <x v="1"/>
    <x v="2"/>
    <s v="06"/>
    <x v="93"/>
    <x v="4"/>
    <s v="CM_PICKS"/>
    <n v="270373"/>
    <n v="662.74"/>
    <n v="2.4512"/>
    <n v="2.0799999999999999E-2"/>
    <n v="0.1181"/>
    <n v="5614"/>
  </r>
  <r>
    <x v="3"/>
    <x v="2"/>
    <s v="06"/>
    <x v="93"/>
    <x v="4"/>
    <s v="CM_AppLock"/>
    <n v="124818480"/>
    <n v="77622.55"/>
    <n v="0.62190000000000001"/>
    <n v="1.2800000000000001E-2"/>
    <n v="4.8599999999999997E-2"/>
    <n v="1598372"/>
  </r>
  <r>
    <x v="0"/>
    <x v="2"/>
    <s v="06"/>
    <x v="93"/>
    <x v="4"/>
    <s v="CMS_结果页"/>
    <n v="14750825"/>
    <n v="39719.74"/>
    <n v="2.6926999999999999"/>
    <n v="2.41E-2"/>
    <n v="0.1116"/>
    <n v="355886"/>
  </r>
  <r>
    <x v="2"/>
    <x v="2"/>
    <s v="06"/>
    <x v="93"/>
    <x v="4"/>
    <s v="CMS_充电屏保"/>
    <n v="41700163"/>
    <n v="28300.27"/>
    <n v="0.67869999999999997"/>
    <n v="1.14E-2"/>
    <n v="5.9400000000000001E-2"/>
    <n v="476159"/>
  </r>
  <r>
    <x v="3"/>
    <x v="2"/>
    <s v="06"/>
    <x v="93"/>
    <x v="4"/>
    <s v="CMS_AppLock"/>
    <n v="362035535"/>
    <n v="270104.24"/>
    <n v="0.74609999999999999"/>
    <n v="1.09E-2"/>
    <n v="6.8400000000000002E-2"/>
    <n v="3950649"/>
  </r>
  <r>
    <x v="1"/>
    <x v="2"/>
    <s v="06"/>
    <x v="93"/>
    <x v="4"/>
    <s v="CMB"/>
    <n v="2482410"/>
    <n v="1600.8"/>
    <n v="0.64490000000000003"/>
    <n v="5.1000000000000004E-3"/>
    <n v="0.12640000000000001"/>
    <n v="12665"/>
  </r>
  <r>
    <x v="1"/>
    <x v="2"/>
    <s v="06"/>
    <x v="93"/>
    <x v="4"/>
    <s v="CM launcher"/>
    <n v="207187"/>
    <n v="653.53"/>
    <n v="3.1543000000000001"/>
    <n v="2.1100000000000001E-2"/>
    <n v="0.14940000000000001"/>
    <n v="4375"/>
  </r>
  <r>
    <x v="1"/>
    <x v="2"/>
    <s v="06"/>
    <x v="93"/>
    <x v="4"/>
    <s v="BD_首页"/>
    <n v="5037090"/>
    <n v="4414.01"/>
    <n v="0.87629999999999997"/>
    <n v="1.14E-2"/>
    <n v="7.6600000000000001E-2"/>
    <n v="57604"/>
  </r>
  <r>
    <x v="0"/>
    <x v="2"/>
    <s v="06"/>
    <x v="93"/>
    <x v="4"/>
    <s v="BD_结果页"/>
    <n v="5362755"/>
    <n v="5933.14"/>
    <n v="1.1064000000000001"/>
    <n v="1.55E-2"/>
    <n v="7.1300000000000002E-2"/>
    <n v="83213"/>
  </r>
  <r>
    <x v="2"/>
    <x v="2"/>
    <s v="06"/>
    <x v="93"/>
    <x v="4"/>
    <s v="BD_充电屏保"/>
    <n v="23550934"/>
    <n v="24142.89"/>
    <n v="1.0250999999999999"/>
    <n v="1.0999999999999999E-2"/>
    <n v="9.3100000000000002E-2"/>
    <n v="259445"/>
  </r>
  <r>
    <x v="1"/>
    <x v="2"/>
    <s v="06"/>
    <x v="93"/>
    <x v="2"/>
    <s v="BD_首页"/>
    <n v="561629"/>
    <n v="157"/>
    <n v="0.28000000000000003"/>
    <m/>
    <m/>
    <m/>
  </r>
  <r>
    <x v="1"/>
    <x v="2"/>
    <s v="06"/>
    <x v="93"/>
    <x v="2"/>
    <s v="PG_Android"/>
    <n v="42009888"/>
    <n v="2741"/>
    <n v="6.5000000000000002E-2"/>
    <m/>
    <m/>
    <m/>
  </r>
  <r>
    <x v="1"/>
    <x v="2"/>
    <s v="06"/>
    <x v="93"/>
    <x v="2"/>
    <s v="PG_IOS"/>
    <n v="2333409"/>
    <n v="1958"/>
    <n v="0.83899999999999997"/>
    <m/>
    <m/>
    <m/>
  </r>
  <r>
    <x v="0"/>
    <x v="1"/>
    <s v="06"/>
    <x v="92"/>
    <x v="3"/>
    <s v="CMS_结果页"/>
    <n v="434794"/>
    <n v="917.95"/>
    <n v="2.1112296857822326"/>
    <n v="2.1893126400088319E-2"/>
    <m/>
    <n v="9519"/>
  </r>
  <r>
    <x v="0"/>
    <x v="1"/>
    <s v="06"/>
    <x v="92"/>
    <x v="3"/>
    <s v="BD_结果页"/>
    <n v="161095"/>
    <n v="385.97"/>
    <n v="2.395915453614327"/>
    <n v="1.8932927775536176E-2"/>
    <m/>
    <n v="3050"/>
  </r>
  <r>
    <x v="0"/>
    <x v="1"/>
    <s v="06"/>
    <x v="92"/>
    <x v="5"/>
    <s v="BD_结果页"/>
    <n v="3353468"/>
    <n v="4735.13"/>
    <n v="1.41"/>
    <n v="1.8100000000000002E-2"/>
    <m/>
    <n v="60672"/>
  </r>
  <r>
    <x v="0"/>
    <x v="1"/>
    <s v="06"/>
    <x v="92"/>
    <x v="5"/>
    <s v="CMS_结果页"/>
    <n v="336509"/>
    <n v="478.58"/>
    <n v="1.42"/>
    <n v="9.7000000000000003E-3"/>
    <m/>
    <n v="3254"/>
  </r>
  <r>
    <x v="1"/>
    <x v="2"/>
    <s v="06"/>
    <x v="92"/>
    <x v="4"/>
    <s v="PG_IOS"/>
    <n v="4492486"/>
    <n v="3584.38"/>
    <n v="0.79790000000000005"/>
    <n v="0.01"/>
    <n v="7.9799999999999996E-2"/>
    <n v="44915"/>
  </r>
  <r>
    <x v="1"/>
    <x v="2"/>
    <s v="06"/>
    <x v="92"/>
    <x v="4"/>
    <s v="PG_Android"/>
    <n v="17073694"/>
    <n v="6595.56"/>
    <n v="0.38629999999999998"/>
    <n v="9.4999999999999998E-3"/>
    <n v="4.07E-2"/>
    <n v="161903"/>
  </r>
  <r>
    <x v="1"/>
    <x v="2"/>
    <s v="06"/>
    <x v="92"/>
    <x v="4"/>
    <s v="FM"/>
    <n v="972962"/>
    <n v="1907.05"/>
    <n v="1.96"/>
    <n v="4.19E-2"/>
    <n v="4.6699999999999998E-2"/>
    <n v="40808"/>
  </r>
  <r>
    <x v="0"/>
    <x v="2"/>
    <s v="06"/>
    <x v="92"/>
    <x v="4"/>
    <s v="CM_结果页"/>
    <n v="210348"/>
    <n v="249.94"/>
    <n v="1.1881999999999999"/>
    <n v="2.1399999999999999E-2"/>
    <n v="5.5599999999999997E-2"/>
    <n v="4492"/>
  </r>
  <r>
    <x v="1"/>
    <x v="2"/>
    <s v="06"/>
    <x v="92"/>
    <x v="4"/>
    <s v="CM_游戏盒子"/>
    <n v="435873"/>
    <n v="1812.64"/>
    <n v="4.1585999999999999"/>
    <n v="2.5000000000000001E-2"/>
    <n v="0.1666"/>
    <n v="10877"/>
  </r>
  <r>
    <x v="2"/>
    <x v="2"/>
    <s v="06"/>
    <x v="92"/>
    <x v="4"/>
    <s v="CM_充电屏保"/>
    <n v="128803825"/>
    <n v="68903.710000000006"/>
    <n v="0.53500000000000003"/>
    <n v="1.11E-2"/>
    <n v="4.8099999999999997E-2"/>
    <n v="1433061"/>
  </r>
  <r>
    <x v="1"/>
    <x v="2"/>
    <s v="06"/>
    <x v="92"/>
    <x v="4"/>
    <s v="CM_卸载页"/>
    <n v="6401"/>
    <n v="6"/>
    <n v="0.93740000000000001"/>
    <n v="3.2800000000000003E-2"/>
    <n v="2.86E-2"/>
    <n v="210"/>
  </r>
  <r>
    <x v="1"/>
    <x v="2"/>
    <s v="06"/>
    <x v="92"/>
    <x v="4"/>
    <s v="CM_PICKS"/>
    <n v="273830"/>
    <n v="623.13"/>
    <n v="2.2755999999999998"/>
    <n v="2.07E-2"/>
    <n v="0.10970000000000001"/>
    <n v="5678"/>
  </r>
  <r>
    <x v="3"/>
    <x v="2"/>
    <s v="06"/>
    <x v="92"/>
    <x v="4"/>
    <s v="CM_AppLock"/>
    <n v="116964935"/>
    <n v="65292.66"/>
    <n v="0.55820000000000003"/>
    <n v="1.32E-2"/>
    <n v="4.2099999999999999E-2"/>
    <n v="1549288"/>
  </r>
  <r>
    <x v="0"/>
    <x v="2"/>
    <s v="06"/>
    <x v="92"/>
    <x v="4"/>
    <s v="CMS_结果页"/>
    <n v="14826046"/>
    <n v="38028.870000000003"/>
    <n v="2.5649999999999999"/>
    <n v="2.41E-2"/>
    <n v="0.1062"/>
    <n v="357928"/>
  </r>
  <r>
    <x v="2"/>
    <x v="2"/>
    <s v="06"/>
    <x v="92"/>
    <x v="4"/>
    <s v="CMS_充电屏保"/>
    <n v="41032623"/>
    <n v="25888.63"/>
    <n v="0.63090000000000002"/>
    <n v="1.1599999999999999E-2"/>
    <n v="5.4199999999999998E-2"/>
    <n v="477402"/>
  </r>
  <r>
    <x v="3"/>
    <x v="2"/>
    <s v="06"/>
    <x v="92"/>
    <x v="4"/>
    <s v="CMS_AppLock"/>
    <n v="352767457"/>
    <n v="255736.06"/>
    <n v="0.72489999999999999"/>
    <n v="1.1299999999999999E-2"/>
    <n v="6.4399999999999999E-2"/>
    <n v="3972190"/>
  </r>
  <r>
    <x v="1"/>
    <x v="2"/>
    <s v="06"/>
    <x v="92"/>
    <x v="4"/>
    <s v="CMB"/>
    <n v="2410794"/>
    <n v="1550.78"/>
    <n v="0.64329999999999998"/>
    <n v="5.3E-3"/>
    <n v="0.12180000000000001"/>
    <n v="12729"/>
  </r>
  <r>
    <x v="1"/>
    <x v="2"/>
    <s v="06"/>
    <x v="92"/>
    <x v="4"/>
    <s v="CM launcher"/>
    <n v="208173"/>
    <n v="649.54999999999995"/>
    <n v="3.1202000000000001"/>
    <n v="2.1999999999999999E-2"/>
    <n v="0.14199999999999999"/>
    <n v="4574"/>
  </r>
  <r>
    <x v="1"/>
    <x v="2"/>
    <s v="06"/>
    <x v="92"/>
    <x v="4"/>
    <s v="BD_首页"/>
    <n v="6237599"/>
    <n v="5024.3599999999997"/>
    <n v="0.80549999999999999"/>
    <n v="1.06E-2"/>
    <n v="7.5999999999999998E-2"/>
    <n v="66134"/>
  </r>
  <r>
    <x v="0"/>
    <x v="2"/>
    <s v="06"/>
    <x v="92"/>
    <x v="4"/>
    <s v="BD_结果页"/>
    <n v="6217580"/>
    <n v="5911.29"/>
    <n v="0.95069999999999999"/>
    <n v="1.52E-2"/>
    <n v="6.25E-2"/>
    <n v="94575"/>
  </r>
  <r>
    <x v="2"/>
    <x v="2"/>
    <s v="06"/>
    <x v="92"/>
    <x v="4"/>
    <s v="BD_充电屏保"/>
    <n v="23638871"/>
    <n v="22997.09"/>
    <n v="0.97289999999999999"/>
    <n v="1.11E-2"/>
    <n v="8.7599999999999997E-2"/>
    <n v="262621"/>
  </r>
  <r>
    <x v="1"/>
    <x v="2"/>
    <s v="06"/>
    <x v="92"/>
    <x v="2"/>
    <s v="BD_首页"/>
    <n v="684035"/>
    <n v="188"/>
    <n v="0.27400000000000002"/>
    <m/>
    <m/>
    <m/>
  </r>
  <r>
    <x v="1"/>
    <x v="2"/>
    <s v="06"/>
    <x v="92"/>
    <x v="2"/>
    <s v="PG_Android"/>
    <n v="41701017"/>
    <n v="2681"/>
    <n v="6.4000000000000001E-2"/>
    <m/>
    <m/>
    <m/>
  </r>
  <r>
    <x v="1"/>
    <x v="2"/>
    <s v="06"/>
    <x v="92"/>
    <x v="2"/>
    <s v="PG_IOS"/>
    <n v="2224982"/>
    <n v="1707"/>
    <n v="0.76700000000000002"/>
    <m/>
    <m/>
    <m/>
  </r>
  <r>
    <x v="0"/>
    <x v="1"/>
    <s v="07"/>
    <x v="91"/>
    <x v="5"/>
    <s v="BD_结果页"/>
    <n v="3119994"/>
    <n v="4380.67"/>
    <n v="1.4"/>
    <n v="1.7600000000000001E-2"/>
    <m/>
    <n v="54782"/>
  </r>
  <r>
    <x v="0"/>
    <x v="1"/>
    <s v="07"/>
    <x v="91"/>
    <x v="5"/>
    <s v="CMS_结果页"/>
    <n v="315307"/>
    <n v="467.15"/>
    <n v="1.48"/>
    <n v="9.5999999999999992E-3"/>
    <m/>
    <n v="3022"/>
  </r>
  <r>
    <x v="0"/>
    <x v="1"/>
    <s v="07"/>
    <x v="91"/>
    <x v="3"/>
    <s v="CMS_结果页"/>
    <n v="256377"/>
    <n v="439.33000000000004"/>
    <n v="1.7136092551203894"/>
    <n v="1.9498628972177693E-2"/>
    <m/>
    <n v="4999"/>
  </r>
  <r>
    <x v="0"/>
    <x v="1"/>
    <s v="07"/>
    <x v="91"/>
    <x v="3"/>
    <s v="BD_结果页"/>
    <n v="175376"/>
    <n v="405.79999999999995"/>
    <n v="2.3138855943800745"/>
    <n v="1.926147249338564E-2"/>
    <m/>
    <n v="3378"/>
  </r>
  <r>
    <x v="1"/>
    <x v="2"/>
    <s v="07"/>
    <x v="91"/>
    <x v="2"/>
    <s v="BD_首页"/>
    <n v="573309"/>
    <n v="144"/>
    <n v="0.252"/>
    <m/>
    <m/>
    <m/>
  </r>
  <r>
    <x v="1"/>
    <x v="2"/>
    <s v="07"/>
    <x v="91"/>
    <x v="2"/>
    <s v="PG_Android"/>
    <n v="41788711"/>
    <n v="2486"/>
    <n v="5.8999999999999997E-2"/>
    <m/>
    <m/>
    <m/>
  </r>
  <r>
    <x v="1"/>
    <x v="2"/>
    <s v="07"/>
    <x v="91"/>
    <x v="2"/>
    <s v="PG_IOS"/>
    <n v="2193969"/>
    <n v="1275"/>
    <n v="0.58099999999999996"/>
    <m/>
    <m/>
    <m/>
  </r>
  <r>
    <x v="1"/>
    <x v="2"/>
    <s v="07"/>
    <x v="91"/>
    <x v="4"/>
    <s v="PG_IOS"/>
    <n v="4488351"/>
    <n v="3345.41"/>
    <n v="0.74539999999999995"/>
    <n v="1.01E-2"/>
    <n v="7.3999999999999996E-2"/>
    <n v="45181"/>
  </r>
  <r>
    <x v="1"/>
    <x v="2"/>
    <s v="07"/>
    <x v="91"/>
    <x v="4"/>
    <s v="PG_Android"/>
    <n v="16737400"/>
    <n v="6115.64"/>
    <n v="0.3654"/>
    <n v="9.5999999999999992E-3"/>
    <n v="3.8100000000000002E-2"/>
    <n v="160437"/>
  </r>
  <r>
    <x v="1"/>
    <x v="2"/>
    <s v="07"/>
    <x v="91"/>
    <x v="4"/>
    <s v="FM"/>
    <n v="943445"/>
    <n v="1677.87"/>
    <n v="1.7785"/>
    <n v="3.9600000000000003E-2"/>
    <n v="4.4900000000000002E-2"/>
    <n v="37396"/>
  </r>
  <r>
    <x v="0"/>
    <x v="2"/>
    <s v="07"/>
    <x v="91"/>
    <x v="4"/>
    <s v="CM_结果页"/>
    <n v="182650"/>
    <n v="219.54"/>
    <n v="1.202"/>
    <n v="2.24E-2"/>
    <n v="5.3699999999999998E-2"/>
    <n v="4086"/>
  </r>
  <r>
    <x v="1"/>
    <x v="2"/>
    <s v="07"/>
    <x v="91"/>
    <x v="4"/>
    <s v="CM_游戏盒子"/>
    <n v="473060"/>
    <n v="2405.4899999999998"/>
    <n v="5.085"/>
    <n v="2.3800000000000002E-2"/>
    <n v="0.21379999999999999"/>
    <n v="11249"/>
  </r>
  <r>
    <x v="2"/>
    <x v="2"/>
    <s v="07"/>
    <x v="91"/>
    <x v="4"/>
    <s v="CM_充电屏保"/>
    <n v="129195142"/>
    <n v="67035.16"/>
    <n v="0.51890000000000003"/>
    <n v="1.0999999999999999E-2"/>
    <n v="4.7E-2"/>
    <n v="1426461"/>
  </r>
  <r>
    <x v="1"/>
    <x v="2"/>
    <s v="07"/>
    <x v="91"/>
    <x v="4"/>
    <s v="CM_卸载页"/>
    <n v="5523"/>
    <n v="6.18"/>
    <n v="1.119"/>
    <n v="2.9000000000000001E-2"/>
    <n v="3.8600000000000002E-2"/>
    <n v="160"/>
  </r>
  <r>
    <x v="1"/>
    <x v="2"/>
    <s v="07"/>
    <x v="91"/>
    <x v="4"/>
    <s v="CM_PICKS"/>
    <n v="281151"/>
    <n v="664.49"/>
    <n v="2.3635000000000002"/>
    <n v="2.0299999999999999E-2"/>
    <n v="0.11650000000000001"/>
    <n v="5703"/>
  </r>
  <r>
    <x v="3"/>
    <x v="2"/>
    <s v="07"/>
    <x v="91"/>
    <x v="4"/>
    <s v="CM_AppLock"/>
    <n v="110907757"/>
    <n v="60683.79"/>
    <n v="0.54720000000000002"/>
    <n v="1.3899999999999999E-2"/>
    <n v="3.9199999999999999E-2"/>
    <n v="1546384"/>
  </r>
  <r>
    <x v="0"/>
    <x v="2"/>
    <s v="07"/>
    <x v="91"/>
    <x v="4"/>
    <s v="CMS_结果页"/>
    <n v="14981093"/>
    <n v="38058.29"/>
    <n v="2.5404"/>
    <n v="2.4299999999999999E-2"/>
    <n v="0.1043"/>
    <n v="364786"/>
  </r>
  <r>
    <x v="2"/>
    <x v="2"/>
    <s v="07"/>
    <x v="91"/>
    <x v="4"/>
    <s v="CMS_充电屏保"/>
    <n v="40416973"/>
    <n v="24607.25"/>
    <n v="0.60880000000000001"/>
    <n v="1.1900000000000001E-2"/>
    <n v="5.11E-2"/>
    <n v="481132"/>
  </r>
  <r>
    <x v="3"/>
    <x v="2"/>
    <s v="07"/>
    <x v="91"/>
    <x v="4"/>
    <s v="CMS_AppLock"/>
    <n v="340969536"/>
    <n v="235363.4"/>
    <n v="0.69030000000000002"/>
    <n v="1.17E-2"/>
    <n v="5.91E-2"/>
    <n v="3981626"/>
  </r>
  <r>
    <x v="1"/>
    <x v="2"/>
    <s v="07"/>
    <x v="91"/>
    <x v="4"/>
    <s v="CMB"/>
    <n v="2421034"/>
    <n v="1427.37"/>
    <n v="0.58960000000000001"/>
    <n v="5.3E-3"/>
    <n v="0.1113"/>
    <n v="12820"/>
  </r>
  <r>
    <x v="1"/>
    <x v="2"/>
    <s v="07"/>
    <x v="91"/>
    <x v="4"/>
    <s v="CM launcher"/>
    <n v="216222"/>
    <n v="604.42999999999995"/>
    <n v="2.7953999999999999"/>
    <n v="2.2499999999999999E-2"/>
    <n v="0.1241"/>
    <n v="4870"/>
  </r>
  <r>
    <x v="1"/>
    <x v="2"/>
    <s v="07"/>
    <x v="91"/>
    <x v="4"/>
    <s v="BD_首页"/>
    <n v="5256363"/>
    <n v="4095.88"/>
    <n v="0.7792"/>
    <n v="1.12E-2"/>
    <n v="6.9400000000000003E-2"/>
    <n v="59044"/>
  </r>
  <r>
    <x v="0"/>
    <x v="2"/>
    <s v="07"/>
    <x v="91"/>
    <x v="4"/>
    <s v="BD_结果页"/>
    <n v="5415608"/>
    <n v="4752.13"/>
    <n v="0.87749999999999995"/>
    <n v="1.5299999999999999E-2"/>
    <n v="5.7200000000000001E-2"/>
    <n v="83109"/>
  </r>
  <r>
    <x v="2"/>
    <x v="2"/>
    <s v="07"/>
    <x v="91"/>
    <x v="4"/>
    <s v="BD_充电屏保"/>
    <n v="23138422"/>
    <n v="20184.43"/>
    <n v="0.87229999999999996"/>
    <n v="1.12E-2"/>
    <n v="7.7899999999999997E-2"/>
    <n v="259157"/>
  </r>
  <r>
    <x v="0"/>
    <x v="1"/>
    <s v="07"/>
    <x v="90"/>
    <x v="5"/>
    <s v="BD_结果页"/>
    <n v="3237608"/>
    <n v="3623.02"/>
    <n v="1.1200000000000001"/>
    <n v="1.7100000000000001E-2"/>
    <m/>
    <n v="55370"/>
  </r>
  <r>
    <x v="0"/>
    <x v="1"/>
    <s v="07"/>
    <x v="90"/>
    <x v="5"/>
    <s v="CMS_结果页"/>
    <n v="327152"/>
    <n v="385.23"/>
    <n v="1.18"/>
    <n v="9.5999999999999992E-3"/>
    <m/>
    <n v="3146"/>
  </r>
  <r>
    <x v="0"/>
    <x v="1"/>
    <s v="07"/>
    <x v="90"/>
    <x v="3"/>
    <s v="CMS_结果页"/>
    <n v="419394"/>
    <n v="1056.3900000000001"/>
    <n v="2.5188486244438404"/>
    <n v="2.5684678369266131E-2"/>
    <m/>
    <n v="10772"/>
  </r>
  <r>
    <x v="0"/>
    <x v="1"/>
    <s v="07"/>
    <x v="90"/>
    <x v="3"/>
    <s v="BD_结果页"/>
    <n v="182477"/>
    <n v="406.98999999999995"/>
    <n v="2.2303632786597758"/>
    <n v="1.8303676627739386E-2"/>
    <m/>
    <n v="3340"/>
  </r>
  <r>
    <x v="1"/>
    <x v="2"/>
    <s v="07"/>
    <x v="90"/>
    <x v="4"/>
    <s v="PG_IOS"/>
    <n v="4688500"/>
    <n v="3195.27"/>
    <n v="0.68149999999999999"/>
    <n v="1.0200000000000001E-2"/>
    <n v="6.6900000000000001E-2"/>
    <n v="47735"/>
  </r>
  <r>
    <x v="1"/>
    <x v="2"/>
    <s v="07"/>
    <x v="90"/>
    <x v="4"/>
    <s v="PG_Android"/>
    <n v="17152331"/>
    <n v="6361.78"/>
    <n v="0.37090000000000001"/>
    <n v="9.4999999999999998E-3"/>
    <n v="3.8899999999999997E-2"/>
    <n v="163427"/>
  </r>
  <r>
    <x v="1"/>
    <x v="2"/>
    <s v="07"/>
    <x v="90"/>
    <x v="4"/>
    <s v="FM"/>
    <n v="890552"/>
    <n v="1773.58"/>
    <n v="1.9916"/>
    <n v="3.9199999999999999E-2"/>
    <n v="5.0799999999999998E-2"/>
    <n v="34945"/>
  </r>
  <r>
    <x v="0"/>
    <x v="2"/>
    <s v="07"/>
    <x v="90"/>
    <x v="4"/>
    <s v="CM_结果页"/>
    <n v="242552"/>
    <n v="380.61"/>
    <n v="1.5691999999999999"/>
    <n v="1.9300000000000001E-2"/>
    <n v="8.1199999999999994E-2"/>
    <n v="4688"/>
  </r>
  <r>
    <x v="1"/>
    <x v="2"/>
    <s v="07"/>
    <x v="90"/>
    <x v="4"/>
    <s v="CM_游戏盒子"/>
    <n v="449043"/>
    <n v="2418.84"/>
    <n v="5.3867000000000003"/>
    <n v="2.4199999999999999E-2"/>
    <n v="0.22270000000000001"/>
    <n v="10862"/>
  </r>
  <r>
    <x v="2"/>
    <x v="2"/>
    <s v="07"/>
    <x v="90"/>
    <x v="4"/>
    <s v="CM_充电屏保"/>
    <n v="131048303"/>
    <n v="67603.789999999994"/>
    <n v="0.51590000000000003"/>
    <n v="1.0999999999999999E-2"/>
    <n v="4.7E-2"/>
    <n v="1439869"/>
  </r>
  <r>
    <x v="1"/>
    <x v="2"/>
    <s v="07"/>
    <x v="90"/>
    <x v="4"/>
    <s v="CM_卸载页"/>
    <n v="10278"/>
    <n v="21.16"/>
    <n v="2.0588000000000002"/>
    <n v="2.3699999999999999E-2"/>
    <n v="8.6699999999999999E-2"/>
    <n v="244"/>
  </r>
  <r>
    <x v="1"/>
    <x v="2"/>
    <s v="07"/>
    <x v="90"/>
    <x v="4"/>
    <s v="CM_PICKS"/>
    <n v="265837"/>
    <n v="745.49"/>
    <n v="2.8043"/>
    <n v="1.9900000000000001E-2"/>
    <n v="0.14099999999999999"/>
    <n v="5289"/>
  </r>
  <r>
    <x v="3"/>
    <x v="2"/>
    <s v="07"/>
    <x v="90"/>
    <x v="4"/>
    <s v="CM_AppLock"/>
    <n v="109930295"/>
    <n v="59695.23"/>
    <n v="0.54300000000000004"/>
    <n v="1.41E-2"/>
    <n v="3.85E-2"/>
    <n v="1552073"/>
  </r>
  <r>
    <x v="0"/>
    <x v="2"/>
    <s v="07"/>
    <x v="90"/>
    <x v="4"/>
    <s v="CMS_结果页"/>
    <n v="14480507"/>
    <n v="40125.68"/>
    <n v="2.7709999999999999"/>
    <n v="2.3800000000000002E-2"/>
    <n v="0.1162"/>
    <n v="345189"/>
  </r>
  <r>
    <x v="2"/>
    <x v="2"/>
    <s v="07"/>
    <x v="90"/>
    <x v="4"/>
    <s v="CMS_充电屏保"/>
    <n v="40220111"/>
    <n v="24996.78"/>
    <n v="0.62150000000000005"/>
    <n v="1.18E-2"/>
    <n v="5.2499999999999998E-2"/>
    <n v="476467"/>
  </r>
  <r>
    <x v="3"/>
    <x v="2"/>
    <s v="07"/>
    <x v="90"/>
    <x v="4"/>
    <s v="CMS_AppLock"/>
    <n v="345942932"/>
    <n v="242181.01"/>
    <n v="0.70009999999999994"/>
    <n v="1.1599999999999999E-2"/>
    <n v="6.0299999999999999E-2"/>
    <n v="4018764"/>
  </r>
  <r>
    <x v="1"/>
    <x v="2"/>
    <s v="07"/>
    <x v="90"/>
    <x v="4"/>
    <s v="CMB"/>
    <n v="2491411"/>
    <n v="1533.83"/>
    <n v="0.61560000000000004"/>
    <n v="5.1000000000000004E-3"/>
    <n v="0.11990000000000001"/>
    <n v="12791"/>
  </r>
  <r>
    <x v="1"/>
    <x v="2"/>
    <s v="07"/>
    <x v="90"/>
    <x v="4"/>
    <s v="CM launcher"/>
    <n v="237858"/>
    <n v="750.81"/>
    <n v="3.1564999999999999"/>
    <n v="2.41E-2"/>
    <n v="0.13120000000000001"/>
    <n v="5722"/>
  </r>
  <r>
    <x v="1"/>
    <x v="2"/>
    <s v="07"/>
    <x v="90"/>
    <x v="4"/>
    <s v="BD_首页"/>
    <n v="5197178"/>
    <n v="4021.86"/>
    <n v="0.77390000000000003"/>
    <n v="1.11E-2"/>
    <n v="7.0000000000000007E-2"/>
    <n v="57471"/>
  </r>
  <r>
    <x v="0"/>
    <x v="2"/>
    <s v="07"/>
    <x v="90"/>
    <x v="4"/>
    <s v="BD_结果页"/>
    <n v="5374441"/>
    <n v="4984.34"/>
    <n v="0.9274"/>
    <n v="1.43E-2"/>
    <n v="6.4699999999999994E-2"/>
    <n v="76998"/>
  </r>
  <r>
    <x v="2"/>
    <x v="2"/>
    <s v="07"/>
    <x v="90"/>
    <x v="4"/>
    <s v="BD_充电屏保"/>
    <n v="22518986"/>
    <n v="21051.48"/>
    <n v="0.93479999999999996"/>
    <n v="1.1299999999999999E-2"/>
    <n v="8.3000000000000004E-2"/>
    <n v="253752"/>
  </r>
  <r>
    <x v="1"/>
    <x v="2"/>
    <s v="07"/>
    <x v="90"/>
    <x v="2"/>
    <s v="BD_首页"/>
    <n v="547616"/>
    <n v="147"/>
    <n v="0.26800000000000002"/>
    <m/>
    <m/>
    <m/>
  </r>
  <r>
    <x v="1"/>
    <x v="2"/>
    <s v="07"/>
    <x v="90"/>
    <x v="2"/>
    <s v="PG_Android"/>
    <n v="42132527"/>
    <n v="2572"/>
    <n v="6.0999999999999999E-2"/>
    <m/>
    <m/>
    <m/>
  </r>
  <r>
    <x v="1"/>
    <x v="2"/>
    <s v="07"/>
    <x v="90"/>
    <x v="2"/>
    <s v="PG_IOS"/>
    <n v="2444772"/>
    <n v="1326"/>
    <n v="0.54200000000000004"/>
    <m/>
    <m/>
    <m/>
  </r>
  <r>
    <x v="1"/>
    <x v="2"/>
    <s v="07"/>
    <x v="89"/>
    <x v="4"/>
    <s v="PG_IOS"/>
    <n v="6506914"/>
    <n v="4042.83"/>
    <n v="0.62129999999999996"/>
    <n v="0.01"/>
    <n v="6.2300000000000001E-2"/>
    <n v="64926"/>
  </r>
  <r>
    <x v="1"/>
    <x v="2"/>
    <s v="07"/>
    <x v="89"/>
    <x v="4"/>
    <s v="PG_Android"/>
    <n v="18835245"/>
    <n v="7116.72"/>
    <n v="0.37780000000000002"/>
    <n v="9.4999999999999998E-3"/>
    <n v="3.9800000000000002E-2"/>
    <n v="178603"/>
  </r>
  <r>
    <x v="1"/>
    <x v="2"/>
    <s v="07"/>
    <x v="89"/>
    <x v="4"/>
    <s v="FM"/>
    <n v="910054"/>
    <n v="1738.3"/>
    <n v="1.9100999999999999"/>
    <n v="4.0099999999999997E-2"/>
    <n v="4.7600000000000003E-2"/>
    <n v="36518"/>
  </r>
  <r>
    <x v="0"/>
    <x v="2"/>
    <s v="07"/>
    <x v="89"/>
    <x v="4"/>
    <s v="CM_结果页"/>
    <n v="12057587"/>
    <n v="14525.8"/>
    <n v="1.2047000000000001"/>
    <n v="1.46E-2"/>
    <n v="8.2600000000000007E-2"/>
    <n v="175921"/>
  </r>
  <r>
    <x v="1"/>
    <x v="2"/>
    <s v="07"/>
    <x v="89"/>
    <x v="4"/>
    <s v="CM_游戏盒子"/>
    <n v="472445"/>
    <n v="2743.78"/>
    <n v="5.8075999999999999"/>
    <n v="2.41E-2"/>
    <n v="0.24060000000000001"/>
    <n v="11405"/>
  </r>
  <r>
    <x v="2"/>
    <x v="2"/>
    <s v="07"/>
    <x v="89"/>
    <x v="4"/>
    <s v="CM_充电屏保"/>
    <n v="129869505"/>
    <n v="64874.46"/>
    <n v="0.4995"/>
    <n v="1.11E-2"/>
    <n v="4.4900000000000002E-2"/>
    <n v="1445125"/>
  </r>
  <r>
    <x v="1"/>
    <x v="2"/>
    <s v="07"/>
    <x v="89"/>
    <x v="4"/>
    <s v="CM_卸载页"/>
    <n v="437521"/>
    <n v="781.58"/>
    <n v="1.7864"/>
    <n v="1.8200000000000001E-2"/>
    <n v="9.8000000000000004E-2"/>
    <n v="7974"/>
  </r>
  <r>
    <x v="1"/>
    <x v="2"/>
    <s v="07"/>
    <x v="89"/>
    <x v="4"/>
    <s v="CM_PICKS"/>
    <n v="272785"/>
    <n v="722.01"/>
    <n v="2.6467999999999998"/>
    <n v="0.02"/>
    <n v="0.13239999999999999"/>
    <n v="5454"/>
  </r>
  <r>
    <x v="3"/>
    <x v="2"/>
    <s v="07"/>
    <x v="89"/>
    <x v="4"/>
    <s v="CM_AppLock"/>
    <n v="112812764"/>
    <n v="60130.76"/>
    <n v="0.53300000000000003"/>
    <n v="1.4500000000000001E-2"/>
    <n v="3.6799999999999999E-2"/>
    <n v="1634014"/>
  </r>
  <r>
    <x v="0"/>
    <x v="2"/>
    <s v="07"/>
    <x v="89"/>
    <x v="4"/>
    <s v="CMS_结果页"/>
    <n v="15312939"/>
    <n v="41757.39"/>
    <n v="2.7269000000000001"/>
    <n v="2.3199999999999998E-2"/>
    <n v="0.1176"/>
    <n v="355000"/>
  </r>
  <r>
    <x v="2"/>
    <x v="2"/>
    <s v="07"/>
    <x v="89"/>
    <x v="4"/>
    <s v="CMS_充电屏保"/>
    <n v="42736585"/>
    <n v="26125.45"/>
    <n v="0.61129999999999995"/>
    <n v="1.2E-2"/>
    <n v="5.11E-2"/>
    <n v="511397"/>
  </r>
  <r>
    <x v="3"/>
    <x v="2"/>
    <s v="07"/>
    <x v="89"/>
    <x v="4"/>
    <s v="CMS_AppLock"/>
    <n v="365600248"/>
    <n v="255093.88"/>
    <n v="0.69769999999999999"/>
    <n v="1.1599999999999999E-2"/>
    <n v="6.0100000000000001E-2"/>
    <n v="4246980"/>
  </r>
  <r>
    <x v="1"/>
    <x v="2"/>
    <s v="07"/>
    <x v="89"/>
    <x v="4"/>
    <s v="CMB"/>
    <n v="2469334"/>
    <n v="1501.57"/>
    <n v="0.60809999999999997"/>
    <n v="5.4000000000000003E-3"/>
    <n v="0.113"/>
    <n v="13293"/>
  </r>
  <r>
    <x v="1"/>
    <x v="2"/>
    <s v="07"/>
    <x v="89"/>
    <x v="4"/>
    <s v="CM launcher"/>
    <n v="260080"/>
    <n v="973.51"/>
    <n v="3.7431000000000001"/>
    <n v="2.7799999999999998E-2"/>
    <n v="0.13439999999999999"/>
    <n v="7242"/>
  </r>
  <r>
    <x v="1"/>
    <x v="2"/>
    <s v="07"/>
    <x v="89"/>
    <x v="4"/>
    <s v="BD_首页"/>
    <n v="5870261"/>
    <n v="4417.13"/>
    <n v="0.75249999999999995"/>
    <n v="1.0200000000000001E-2"/>
    <n v="7.3400000000000007E-2"/>
    <n v="60140"/>
  </r>
  <r>
    <x v="0"/>
    <x v="2"/>
    <s v="07"/>
    <x v="89"/>
    <x v="4"/>
    <s v="BD_结果页"/>
    <n v="5991755"/>
    <n v="5222.3999999999996"/>
    <n v="0.87160000000000004"/>
    <n v="1.38E-2"/>
    <n v="6.3100000000000003E-2"/>
    <n v="82786"/>
  </r>
  <r>
    <x v="2"/>
    <x v="2"/>
    <s v="07"/>
    <x v="89"/>
    <x v="4"/>
    <s v="BD_充电屏保"/>
    <n v="22605539"/>
    <n v="20653.18"/>
    <n v="0.91359999999999997"/>
    <n v="1.1299999999999999E-2"/>
    <n v="8.0699999999999994E-2"/>
    <n v="255857"/>
  </r>
  <r>
    <x v="1"/>
    <x v="2"/>
    <s v="07"/>
    <x v="88"/>
    <x v="4"/>
    <s v="PG_IOS"/>
    <n v="9164609"/>
    <n v="6555.91"/>
    <n v="0.71540000000000004"/>
    <n v="9.2999999999999992E-3"/>
    <n v="7.6799999999999993E-2"/>
    <n v="85400"/>
  </r>
  <r>
    <x v="1"/>
    <x v="2"/>
    <s v="07"/>
    <x v="88"/>
    <x v="4"/>
    <s v="PG_Android"/>
    <n v="21429060"/>
    <n v="8549.65"/>
    <n v="0.39900000000000002"/>
    <n v="9.1000000000000004E-3"/>
    <n v="4.3700000000000003E-2"/>
    <n v="195835"/>
  </r>
  <r>
    <x v="1"/>
    <x v="2"/>
    <s v="07"/>
    <x v="88"/>
    <x v="4"/>
    <s v="FM"/>
    <n v="895573"/>
    <n v="1673.56"/>
    <n v="1.8687"/>
    <n v="3.9899999999999998E-2"/>
    <n v="4.6800000000000001E-2"/>
    <n v="35763"/>
  </r>
  <r>
    <x v="0"/>
    <x v="2"/>
    <s v="07"/>
    <x v="88"/>
    <x v="4"/>
    <s v="CM_结果页"/>
    <n v="17359303"/>
    <n v="21748.11"/>
    <n v="1.2527999999999999"/>
    <n v="1.4E-2"/>
    <n v="8.9700000000000002E-2"/>
    <n v="242354"/>
  </r>
  <r>
    <x v="1"/>
    <x v="2"/>
    <s v="07"/>
    <x v="88"/>
    <x v="4"/>
    <s v="CM_游戏盒子"/>
    <n v="477379"/>
    <n v="2808.65"/>
    <n v="5.8834999999999997"/>
    <n v="2.4400000000000002E-2"/>
    <n v="0.2407"/>
    <n v="11667"/>
  </r>
  <r>
    <x v="2"/>
    <x v="2"/>
    <s v="07"/>
    <x v="88"/>
    <x v="4"/>
    <s v="CM_充电屏保"/>
    <n v="120938673"/>
    <n v="59432.94"/>
    <n v="0.4914"/>
    <n v="1.15E-2"/>
    <n v="4.2799999999999998E-2"/>
    <n v="1387986"/>
  </r>
  <r>
    <x v="1"/>
    <x v="2"/>
    <s v="07"/>
    <x v="88"/>
    <x v="4"/>
    <s v="CM_卸载页"/>
    <n v="540881"/>
    <n v="1003.79"/>
    <n v="1.8557999999999999"/>
    <n v="1.8200000000000001E-2"/>
    <n v="0.1021"/>
    <n v="9831"/>
  </r>
  <r>
    <x v="1"/>
    <x v="2"/>
    <s v="07"/>
    <x v="88"/>
    <x v="4"/>
    <s v="CM_PICKS"/>
    <n v="275999"/>
    <n v="666.82"/>
    <n v="2.4159999999999999"/>
    <n v="0.02"/>
    <n v="0.1206"/>
    <n v="5527"/>
  </r>
  <r>
    <x v="3"/>
    <x v="2"/>
    <s v="07"/>
    <x v="88"/>
    <x v="4"/>
    <s v="CM_AppLock"/>
    <n v="110501623"/>
    <n v="57666.49"/>
    <n v="0.52190000000000003"/>
    <n v="1.47E-2"/>
    <n v="3.5499999999999997E-2"/>
    <n v="1622517"/>
  </r>
  <r>
    <x v="0"/>
    <x v="2"/>
    <s v="07"/>
    <x v="88"/>
    <x v="4"/>
    <s v="CMS_结果页"/>
    <n v="14959993"/>
    <n v="41552.65"/>
    <n v="2.7776000000000001"/>
    <n v="2.24E-2"/>
    <n v="0.12379999999999999"/>
    <n v="335549"/>
  </r>
  <r>
    <x v="2"/>
    <x v="2"/>
    <s v="07"/>
    <x v="88"/>
    <x v="4"/>
    <s v="CMS_充电屏保"/>
    <n v="40993647"/>
    <n v="24667.52"/>
    <n v="0.60170000000000001"/>
    <n v="1.23E-2"/>
    <n v="4.8899999999999999E-2"/>
    <n v="504228"/>
  </r>
  <r>
    <x v="3"/>
    <x v="2"/>
    <s v="07"/>
    <x v="88"/>
    <x v="4"/>
    <s v="CMS_AppLock"/>
    <n v="351923430"/>
    <n v="243604.49"/>
    <n v="0.69220000000000004"/>
    <n v="1.2E-2"/>
    <n v="5.79E-2"/>
    <n v="4210299"/>
  </r>
  <r>
    <x v="1"/>
    <x v="2"/>
    <s v="07"/>
    <x v="88"/>
    <x v="4"/>
    <s v="CMB"/>
    <n v="2355236"/>
    <n v="1384.3"/>
    <n v="0.58779999999999999"/>
    <n v="5.4999999999999997E-3"/>
    <n v="0.1071"/>
    <n v="12930"/>
  </r>
  <r>
    <x v="1"/>
    <x v="2"/>
    <s v="07"/>
    <x v="88"/>
    <x v="4"/>
    <s v="CM launcher"/>
    <n v="256767"/>
    <n v="952.79"/>
    <n v="3.7107000000000001"/>
    <n v="2.8400000000000002E-2"/>
    <n v="0.13070000000000001"/>
    <n v="7290"/>
  </r>
  <r>
    <x v="1"/>
    <x v="2"/>
    <s v="07"/>
    <x v="88"/>
    <x v="4"/>
    <s v="BD_首页"/>
    <n v="4934800"/>
    <n v="3813.36"/>
    <n v="0.77270000000000005"/>
    <n v="1.0800000000000001E-2"/>
    <n v="7.1599999999999997E-2"/>
    <n v="53266"/>
  </r>
  <r>
    <x v="0"/>
    <x v="2"/>
    <s v="07"/>
    <x v="88"/>
    <x v="4"/>
    <s v="BD_结果页"/>
    <n v="5241925"/>
    <n v="4539.87"/>
    <n v="0.86609999999999998"/>
    <n v="1.3899999999999999E-2"/>
    <n v="6.2100000000000002E-2"/>
    <n v="73092"/>
  </r>
  <r>
    <x v="2"/>
    <x v="2"/>
    <s v="07"/>
    <x v="88"/>
    <x v="4"/>
    <s v="BD_充电屏保"/>
    <n v="20983807"/>
    <n v="18665.919999999998"/>
    <n v="0.88949999999999996"/>
    <n v="1.17E-2"/>
    <n v="7.6100000000000001E-2"/>
    <n v="245256"/>
  </r>
  <r>
    <x v="1"/>
    <x v="2"/>
    <s v="07"/>
    <x v="89"/>
    <x v="2"/>
    <s v="BD_首页"/>
    <n v="634864"/>
    <n v="164"/>
    <n v="0.25900000000000001"/>
    <m/>
    <m/>
    <m/>
  </r>
  <r>
    <x v="1"/>
    <x v="2"/>
    <s v="07"/>
    <x v="89"/>
    <x v="2"/>
    <s v="PG_Android"/>
    <n v="41808482"/>
    <n v="2456"/>
    <n v="5.8999999999999997E-2"/>
    <m/>
    <m/>
    <m/>
  </r>
  <r>
    <x v="1"/>
    <x v="2"/>
    <s v="07"/>
    <x v="89"/>
    <x v="2"/>
    <s v="PG_IOS"/>
    <n v="2835872"/>
    <n v="1429"/>
    <n v="0.504"/>
    <m/>
    <m/>
    <m/>
  </r>
  <r>
    <x v="1"/>
    <x v="2"/>
    <s v="07"/>
    <x v="88"/>
    <x v="2"/>
    <s v="BD_首页"/>
    <n v="539697"/>
    <n v="148"/>
    <n v="0.27400000000000002"/>
    <m/>
    <m/>
    <m/>
  </r>
  <r>
    <x v="1"/>
    <x v="2"/>
    <s v="07"/>
    <x v="88"/>
    <x v="2"/>
    <s v="PG_Android"/>
    <n v="45553490"/>
    <n v="2646"/>
    <n v="5.8000000000000003E-2"/>
    <m/>
    <m/>
    <m/>
  </r>
  <r>
    <x v="1"/>
    <x v="2"/>
    <s v="07"/>
    <x v="88"/>
    <x v="2"/>
    <s v="PG_IOS"/>
    <n v="3464833"/>
    <n v="1728"/>
    <n v="0.499"/>
    <m/>
    <m/>
    <m/>
  </r>
  <r>
    <x v="0"/>
    <x v="1"/>
    <s v="07"/>
    <x v="89"/>
    <x v="5"/>
    <s v="BD_结果页"/>
    <n v="3629498"/>
    <n v="3068.14"/>
    <n v="0.85"/>
    <n v="1.6799999999999999E-2"/>
    <m/>
    <n v="60799"/>
  </r>
  <r>
    <x v="0"/>
    <x v="1"/>
    <s v="07"/>
    <x v="89"/>
    <x v="5"/>
    <s v="CMS_结果页"/>
    <n v="401265"/>
    <n v="494.39"/>
    <n v="1.23"/>
    <n v="9.7000000000000003E-3"/>
    <m/>
    <n v="3888"/>
  </r>
  <r>
    <x v="0"/>
    <x v="1"/>
    <s v="07"/>
    <x v="89"/>
    <x v="3"/>
    <s v="CM_结果页"/>
    <n v="1110623"/>
    <n v="1252.3"/>
    <n v="1.127565339453622"/>
    <n v="1.4351404572028492E-2"/>
    <m/>
    <n v="15939"/>
  </r>
  <r>
    <x v="0"/>
    <x v="1"/>
    <s v="07"/>
    <x v="89"/>
    <x v="3"/>
    <s v="CMS_结果页"/>
    <n v="372870"/>
    <n v="977.94"/>
    <n v="2.6227371469949312"/>
    <n v="2.6459623997639927E-2"/>
    <m/>
    <n v="9866"/>
  </r>
  <r>
    <x v="0"/>
    <x v="1"/>
    <s v="07"/>
    <x v="89"/>
    <x v="3"/>
    <s v="BD_结果页"/>
    <n v="135311"/>
    <n v="313.51"/>
    <n v="2.3169587099348909"/>
    <n v="1.6406648387788131E-2"/>
    <m/>
    <n v="2220"/>
  </r>
  <r>
    <x v="1"/>
    <x v="1"/>
    <s v="07"/>
    <x v="89"/>
    <x v="3"/>
    <s v="PG_Android"/>
    <n v="23592"/>
    <n v="59.72"/>
    <n v="2.531366564937267"/>
    <n v="4.9593082400813835E-3"/>
    <m/>
    <n v="117"/>
  </r>
  <r>
    <x v="0"/>
    <x v="1"/>
    <s v="07"/>
    <x v="88"/>
    <x v="5"/>
    <s v="BD_结果页"/>
    <n v="3385914"/>
    <n v="2685.64"/>
    <n v="0.79"/>
    <n v="1.6299999999999999E-2"/>
    <m/>
    <n v="55174"/>
  </r>
  <r>
    <x v="0"/>
    <x v="1"/>
    <s v="07"/>
    <x v="88"/>
    <x v="5"/>
    <s v="CMS_结果页"/>
    <n v="389337"/>
    <n v="550.57000000000005"/>
    <n v="1.41"/>
    <n v="9.4999999999999998E-3"/>
    <m/>
    <n v="3695"/>
  </r>
  <r>
    <x v="0"/>
    <x v="1"/>
    <s v="07"/>
    <x v="88"/>
    <x v="3"/>
    <s v="CM_结果页"/>
    <n v="902452"/>
    <n v="1040.5900000000001"/>
    <n v="1.1530696369446798"/>
    <n v="1.318186452021825E-2"/>
    <m/>
    <n v="11896"/>
  </r>
  <r>
    <x v="0"/>
    <x v="1"/>
    <s v="07"/>
    <x v="88"/>
    <x v="3"/>
    <s v="CMS_结果页"/>
    <n v="334824"/>
    <n v="952.71"/>
    <n v="2.845405347286933"/>
    <n v="2.8244689747449408E-2"/>
    <m/>
    <n v="9457"/>
  </r>
  <r>
    <x v="0"/>
    <x v="1"/>
    <s v="07"/>
    <x v="88"/>
    <x v="3"/>
    <s v="BD_结果页"/>
    <n v="134593"/>
    <n v="290.01"/>
    <n v="2.1547182988714124"/>
    <n v="1.6241557881910649E-2"/>
    <m/>
    <n v="2186"/>
  </r>
  <r>
    <x v="1"/>
    <x v="1"/>
    <s v="07"/>
    <x v="88"/>
    <x v="3"/>
    <s v="PG_Android"/>
    <n v="25515"/>
    <n v="68.289999999999992"/>
    <n v="2.6764648246129723"/>
    <n v="4.8206937095825984E-3"/>
    <m/>
    <n v="123"/>
  </r>
  <r>
    <x v="0"/>
    <x v="1"/>
    <s v="07"/>
    <x v="87"/>
    <x v="5"/>
    <s v="BD_结果页"/>
    <n v="3118590"/>
    <n v="2566.81"/>
    <n v="0.82"/>
    <n v="1.6500000000000001E-2"/>
    <m/>
    <n v="51578"/>
  </r>
  <r>
    <x v="0"/>
    <x v="1"/>
    <s v="07"/>
    <x v="87"/>
    <x v="5"/>
    <s v="CMS_结果页"/>
    <n v="397030"/>
    <n v="579.46"/>
    <n v="1.46"/>
    <n v="9.4999999999999998E-3"/>
    <m/>
    <n v="3763"/>
  </r>
  <r>
    <x v="0"/>
    <x v="1"/>
    <s v="07"/>
    <x v="87"/>
    <x v="3"/>
    <s v="CM_结果页"/>
    <n v="402988"/>
    <n v="330.92"/>
    <n v="0.82116589079575575"/>
    <n v="1.0129333875946679E-2"/>
    <m/>
    <n v="4082"/>
  </r>
  <r>
    <x v="0"/>
    <x v="1"/>
    <s v="07"/>
    <x v="87"/>
    <x v="3"/>
    <s v="CMS_结果页"/>
    <n v="360885"/>
    <n v="940.83999999999992"/>
    <n v="2.6070354822173267"/>
    <n v="2.8518780220845977E-2"/>
    <m/>
    <n v="10292"/>
  </r>
  <r>
    <x v="0"/>
    <x v="1"/>
    <s v="07"/>
    <x v="87"/>
    <x v="3"/>
    <s v="BD_结果页"/>
    <n v="142714"/>
    <n v="310.35999999999996"/>
    <n v="2.1746990484465432"/>
    <n v="1.60670992334319E-2"/>
    <m/>
    <n v="2293"/>
  </r>
  <r>
    <x v="1"/>
    <x v="1"/>
    <s v="07"/>
    <x v="87"/>
    <x v="3"/>
    <s v="PG_Android"/>
    <n v="28323"/>
    <n v="60.629999999999995"/>
    <n v="2.1406630653532464"/>
    <n v="5.5431981075451048E-3"/>
    <m/>
    <n v="157"/>
  </r>
  <r>
    <x v="1"/>
    <x v="1"/>
    <s v="06"/>
    <x v="94"/>
    <x v="5"/>
    <s v="PG_Android"/>
    <n v="42556"/>
    <n v="252.3"/>
    <n v="5.93"/>
    <m/>
    <m/>
    <m/>
  </r>
  <r>
    <x v="1"/>
    <x v="1"/>
    <s v="06"/>
    <x v="93"/>
    <x v="5"/>
    <s v="PG_Android"/>
    <n v="34831"/>
    <n v="191.82"/>
    <n v="5.51"/>
    <m/>
    <m/>
    <m/>
  </r>
  <r>
    <x v="1"/>
    <x v="1"/>
    <s v="06"/>
    <x v="92"/>
    <x v="5"/>
    <s v="PG_Android"/>
    <n v="33899"/>
    <n v="205.22"/>
    <n v="6.05"/>
    <m/>
    <m/>
    <m/>
  </r>
  <r>
    <x v="1"/>
    <x v="1"/>
    <s v="07"/>
    <x v="91"/>
    <x v="5"/>
    <s v="PG_Android"/>
    <n v="38354"/>
    <n v="220.19"/>
    <n v="5.74"/>
    <m/>
    <m/>
    <m/>
  </r>
  <r>
    <x v="1"/>
    <x v="1"/>
    <s v="07"/>
    <x v="90"/>
    <x v="5"/>
    <s v="PG_Android"/>
    <n v="48994"/>
    <n v="290.98"/>
    <n v="5.94"/>
    <m/>
    <m/>
    <m/>
  </r>
  <r>
    <x v="1"/>
    <x v="1"/>
    <s v="07"/>
    <x v="89"/>
    <x v="5"/>
    <s v="PG_Android"/>
    <n v="47839"/>
    <n v="295.57"/>
    <n v="6.18"/>
    <m/>
    <m/>
    <m/>
  </r>
  <r>
    <x v="1"/>
    <x v="1"/>
    <s v="07"/>
    <x v="88"/>
    <x v="5"/>
    <s v="PG_Android"/>
    <n v="45122"/>
    <n v="353.23"/>
    <n v="7.83"/>
    <m/>
    <m/>
    <m/>
  </r>
  <r>
    <x v="1"/>
    <x v="1"/>
    <s v="07"/>
    <x v="87"/>
    <x v="5"/>
    <s v="PG_Android"/>
    <n v="120666"/>
    <n v="888.95"/>
    <n v="7.37"/>
    <m/>
    <m/>
    <m/>
  </r>
  <r>
    <x v="1"/>
    <x v="2"/>
    <s v="07"/>
    <x v="87"/>
    <x v="4"/>
    <s v="PG_IOS"/>
    <n v="8950747"/>
    <n v="6382.91"/>
    <n v="0.71309999999999996"/>
    <n v="9.2999999999999992E-3"/>
    <n v="7.6600000000000001E-2"/>
    <n v="83295"/>
  </r>
  <r>
    <x v="1"/>
    <x v="2"/>
    <s v="07"/>
    <x v="87"/>
    <x v="4"/>
    <s v="PG_Android"/>
    <n v="19634366"/>
    <n v="7385.57"/>
    <n v="0.37619999999999998"/>
    <n v="0.01"/>
    <n v="3.7600000000000001E-2"/>
    <n v="196423"/>
  </r>
  <r>
    <x v="1"/>
    <x v="2"/>
    <s v="07"/>
    <x v="87"/>
    <x v="4"/>
    <s v="FM"/>
    <n v="914096"/>
    <n v="1594.24"/>
    <n v="1.7441"/>
    <n v="3.95E-2"/>
    <n v="4.41E-2"/>
    <n v="36145"/>
  </r>
  <r>
    <x v="0"/>
    <x v="2"/>
    <s v="07"/>
    <x v="87"/>
    <x v="4"/>
    <s v="CM_结果页"/>
    <n v="19432718"/>
    <n v="23873.75"/>
    <n v="1.2284999999999999"/>
    <n v="1.41E-2"/>
    <n v="8.7099999999999997E-2"/>
    <n v="274028"/>
  </r>
  <r>
    <x v="1"/>
    <x v="2"/>
    <s v="07"/>
    <x v="87"/>
    <x v="4"/>
    <s v="CM_游戏盒子"/>
    <n v="460756"/>
    <n v="2682.03"/>
    <n v="5.8209"/>
    <n v="2.52E-2"/>
    <n v="0.2311"/>
    <n v="11604"/>
  </r>
  <r>
    <x v="2"/>
    <x v="2"/>
    <s v="07"/>
    <x v="87"/>
    <x v="4"/>
    <s v="CM_充电屏保"/>
    <n v="123629210"/>
    <n v="58833.54"/>
    <n v="0.47589999999999999"/>
    <n v="1.1299999999999999E-2"/>
    <n v="4.2299999999999997E-2"/>
    <n v="1391699"/>
  </r>
  <r>
    <x v="1"/>
    <x v="2"/>
    <s v="07"/>
    <x v="87"/>
    <x v="4"/>
    <s v="CM_卸载页"/>
    <n v="564797"/>
    <n v="1026.73"/>
    <n v="1.8179000000000001"/>
    <n v="1.8100000000000002E-2"/>
    <n v="0.1002"/>
    <n v="10251"/>
  </r>
  <r>
    <x v="1"/>
    <x v="2"/>
    <s v="07"/>
    <x v="87"/>
    <x v="4"/>
    <s v="CM_PICKS"/>
    <n v="285091"/>
    <n v="697.98"/>
    <n v="2.4483000000000001"/>
    <n v="2.0199999999999999E-2"/>
    <n v="0.1212"/>
    <n v="5759"/>
  </r>
  <r>
    <x v="3"/>
    <x v="2"/>
    <s v="07"/>
    <x v="87"/>
    <x v="4"/>
    <s v="CM_AppLock"/>
    <n v="107683939"/>
    <n v="53352.33"/>
    <n v="0.4955"/>
    <n v="1.4200000000000001E-2"/>
    <n v="3.49E-2"/>
    <n v="1530376"/>
  </r>
  <r>
    <x v="0"/>
    <x v="2"/>
    <s v="07"/>
    <x v="87"/>
    <x v="4"/>
    <s v="CMS_结果页"/>
    <n v="15250544"/>
    <n v="40886.03"/>
    <n v="2.681"/>
    <n v="2.24E-2"/>
    <n v="0.11990000000000001"/>
    <n v="340890"/>
  </r>
  <r>
    <x v="2"/>
    <x v="2"/>
    <s v="07"/>
    <x v="87"/>
    <x v="4"/>
    <s v="CMS_充电屏保"/>
    <n v="40741732"/>
    <n v="23865.14"/>
    <n v="0.58579999999999999"/>
    <n v="1.23E-2"/>
    <n v="4.7699999999999999E-2"/>
    <n v="500239"/>
  </r>
  <r>
    <x v="3"/>
    <x v="2"/>
    <s v="07"/>
    <x v="87"/>
    <x v="4"/>
    <s v="CMS_AppLock"/>
    <n v="340513549"/>
    <n v="223934.19"/>
    <n v="0.65759999999999996"/>
    <n v="1.1599999999999999E-2"/>
    <n v="5.6500000000000002E-2"/>
    <n v="3961267"/>
  </r>
  <r>
    <x v="1"/>
    <x v="2"/>
    <s v="07"/>
    <x v="87"/>
    <x v="4"/>
    <s v="CMB"/>
    <n v="2398936"/>
    <n v="1423.82"/>
    <n v="0.59350000000000003"/>
    <n v="5.1999999999999998E-3"/>
    <n v="0.1134"/>
    <n v="12555"/>
  </r>
  <r>
    <x v="1"/>
    <x v="2"/>
    <s v="07"/>
    <x v="87"/>
    <x v="4"/>
    <s v="CM launcher"/>
    <n v="265077"/>
    <n v="1126.54"/>
    <n v="4.2499000000000002"/>
    <n v="3.0599999999999999E-2"/>
    <n v="0.13900000000000001"/>
    <n v="8103"/>
  </r>
  <r>
    <x v="1"/>
    <x v="2"/>
    <s v="07"/>
    <x v="87"/>
    <x v="4"/>
    <s v="BD_首页"/>
    <n v="4707758"/>
    <n v="3481.7"/>
    <n v="0.73960000000000004"/>
    <n v="1.0699999999999999E-2"/>
    <n v="6.8900000000000003E-2"/>
    <n v="50519"/>
  </r>
  <r>
    <x v="0"/>
    <x v="2"/>
    <s v="07"/>
    <x v="87"/>
    <x v="4"/>
    <s v="BD_结果页"/>
    <n v="5078261"/>
    <n v="4179.6099999999997"/>
    <n v="0.82299999999999995"/>
    <n v="1.38E-2"/>
    <n v="5.9499999999999997E-2"/>
    <n v="70279"/>
  </r>
  <r>
    <x v="2"/>
    <x v="2"/>
    <s v="07"/>
    <x v="87"/>
    <x v="4"/>
    <s v="BD_充电屏保"/>
    <n v="21088283"/>
    <n v="17808.39"/>
    <n v="0.84450000000000003"/>
    <n v="1.14E-2"/>
    <n v="7.4399999999999994E-2"/>
    <n v="239387"/>
  </r>
  <r>
    <x v="1"/>
    <x v="2"/>
    <s v="07"/>
    <x v="87"/>
    <x v="2"/>
    <s v="BD_首页"/>
    <n v="526668"/>
    <n v="124"/>
    <n v="0.23499999999999999"/>
    <m/>
    <m/>
    <m/>
  </r>
  <r>
    <x v="1"/>
    <x v="2"/>
    <s v="07"/>
    <x v="87"/>
    <x v="2"/>
    <s v="PG_Android"/>
    <n v="48357610"/>
    <n v="2648"/>
    <n v="5.5E-2"/>
    <m/>
    <m/>
    <m/>
  </r>
  <r>
    <x v="1"/>
    <x v="2"/>
    <s v="07"/>
    <x v="87"/>
    <x v="2"/>
    <s v="PG_IOS"/>
    <n v="3475087"/>
    <n v="1484"/>
    <n v="0.42699999999999999"/>
    <m/>
    <m/>
    <m/>
  </r>
  <r>
    <x v="0"/>
    <x v="1"/>
    <s v="07"/>
    <x v="86"/>
    <x v="5"/>
    <s v="BD_结果页"/>
    <n v="3108868"/>
    <n v="2180.4499999999998"/>
    <n v="0.7"/>
    <n v="1.61E-2"/>
    <m/>
    <n v="49997"/>
  </r>
  <r>
    <x v="0"/>
    <x v="1"/>
    <s v="07"/>
    <x v="86"/>
    <x v="5"/>
    <s v="CMS_结果页"/>
    <n v="378498"/>
    <n v="467.47"/>
    <n v="1.24"/>
    <n v="9.0000000000000011E-3"/>
    <m/>
    <n v="3416"/>
  </r>
  <r>
    <x v="1"/>
    <x v="1"/>
    <s v="07"/>
    <x v="86"/>
    <x v="5"/>
    <s v="PG_Android"/>
    <n v="56377"/>
    <n v="377.86"/>
    <n v="6.7"/>
    <m/>
    <m/>
    <m/>
  </r>
  <r>
    <x v="0"/>
    <x v="1"/>
    <s v="07"/>
    <x v="86"/>
    <x v="3"/>
    <s v="CM_结果页"/>
    <n v="321015"/>
    <n v="247.87"/>
    <n v="0.77214460383471173"/>
    <n v="9.108608631995389E-3"/>
    <m/>
    <n v="2924"/>
  </r>
  <r>
    <x v="0"/>
    <x v="1"/>
    <s v="07"/>
    <x v="86"/>
    <x v="3"/>
    <s v="CMS_结果页"/>
    <n v="239885"/>
    <n v="681.04"/>
    <n v="2.8390270337870231"/>
    <n v="2.5574754569898075E-2"/>
    <m/>
    <n v="6135"/>
  </r>
  <r>
    <x v="0"/>
    <x v="1"/>
    <s v="07"/>
    <x v="86"/>
    <x v="3"/>
    <s v="BD_结果页"/>
    <n v="131444"/>
    <n v="266.2"/>
    <n v="2.0251970420863636"/>
    <n v="1.5048233468245032E-2"/>
    <m/>
    <n v="1978"/>
  </r>
  <r>
    <x v="1"/>
    <x v="1"/>
    <s v="07"/>
    <x v="86"/>
    <x v="3"/>
    <s v="PG_Android"/>
    <n v="24121"/>
    <n v="51.17"/>
    <n v="2.1213880021557978"/>
    <n v="4.021392147920899E-3"/>
    <m/>
    <n v="97"/>
  </r>
  <r>
    <x v="1"/>
    <x v="2"/>
    <s v="07"/>
    <x v="86"/>
    <x v="4"/>
    <s v="PG_IOS"/>
    <n v="7772174"/>
    <n v="5526.65"/>
    <n v="0.71109999999999995"/>
    <n v="9.4000000000000004E-3"/>
    <n v="7.5800000000000006E-2"/>
    <n v="72898"/>
  </r>
  <r>
    <x v="1"/>
    <x v="2"/>
    <s v="07"/>
    <x v="86"/>
    <x v="4"/>
    <s v="PG_Android"/>
    <n v="16060392"/>
    <n v="5771.21"/>
    <n v="0.35930000000000001"/>
    <n v="1.03E-2"/>
    <n v="3.4799999999999998E-2"/>
    <n v="165788"/>
  </r>
  <r>
    <x v="1"/>
    <x v="2"/>
    <s v="07"/>
    <x v="86"/>
    <x v="4"/>
    <s v="FM"/>
    <n v="880563"/>
    <n v="1504.35"/>
    <n v="1.7083999999999999"/>
    <n v="3.9399999999999998E-2"/>
    <n v="4.3400000000000001E-2"/>
    <n v="34687"/>
  </r>
  <r>
    <x v="0"/>
    <x v="2"/>
    <s v="07"/>
    <x v="86"/>
    <x v="4"/>
    <s v="CM_结果页"/>
    <n v="18617811"/>
    <n v="21649.15"/>
    <n v="1.1628000000000001"/>
    <n v="1.37E-2"/>
    <n v="8.4900000000000003E-2"/>
    <n v="255145"/>
  </r>
  <r>
    <x v="1"/>
    <x v="2"/>
    <s v="07"/>
    <x v="86"/>
    <x v="4"/>
    <s v="CM_游戏盒子"/>
    <n v="451506"/>
    <n v="2502.9499999999998"/>
    <n v="5.5435999999999996"/>
    <n v="2.5000000000000001E-2"/>
    <n v="0.22140000000000001"/>
    <n v="11306"/>
  </r>
  <r>
    <x v="2"/>
    <x v="2"/>
    <s v="07"/>
    <x v="86"/>
    <x v="4"/>
    <s v="CM_充电屏保"/>
    <n v="127147830"/>
    <n v="61284.79"/>
    <n v="0.48199999999999998"/>
    <n v="1.0999999999999999E-2"/>
    <n v="4.3799999999999999E-2"/>
    <n v="1400490"/>
  </r>
  <r>
    <x v="1"/>
    <x v="2"/>
    <s v="07"/>
    <x v="86"/>
    <x v="4"/>
    <s v="CM_卸载页"/>
    <n v="547310"/>
    <n v="941.85"/>
    <n v="1.7209000000000001"/>
    <n v="1.7999999999999999E-2"/>
    <n v="9.5399999999999999E-2"/>
    <n v="9869"/>
  </r>
  <r>
    <x v="1"/>
    <x v="2"/>
    <s v="07"/>
    <x v="86"/>
    <x v="4"/>
    <s v="CM_PICKS"/>
    <n v="276505"/>
    <n v="741.56"/>
    <n v="2.6819000000000002"/>
    <n v="1.95E-2"/>
    <n v="0.13719999999999999"/>
    <n v="5405"/>
  </r>
  <r>
    <x v="3"/>
    <x v="2"/>
    <s v="07"/>
    <x v="86"/>
    <x v="4"/>
    <s v="CM_AppLock"/>
    <n v="111884421"/>
    <n v="56306"/>
    <n v="0.50329999999999997"/>
    <n v="1.41E-2"/>
    <n v="3.5700000000000003E-2"/>
    <n v="1577928"/>
  </r>
  <r>
    <x v="0"/>
    <x v="2"/>
    <s v="07"/>
    <x v="86"/>
    <x v="4"/>
    <s v="CMS_结果页"/>
    <n v="15556782"/>
    <n v="39551.629999999997"/>
    <n v="2.5424000000000002"/>
    <n v="2.1899999999999999E-2"/>
    <n v="0.1163"/>
    <n v="339981"/>
  </r>
  <r>
    <x v="2"/>
    <x v="2"/>
    <s v="07"/>
    <x v="86"/>
    <x v="4"/>
    <s v="CMS_充电屏保"/>
    <n v="42854249"/>
    <n v="24833.94"/>
    <n v="0.57950000000000002"/>
    <n v="1.2E-2"/>
    <n v="4.8300000000000003E-2"/>
    <n v="513790"/>
  </r>
  <r>
    <x v="3"/>
    <x v="2"/>
    <s v="07"/>
    <x v="86"/>
    <x v="4"/>
    <s v="CMS_AppLock"/>
    <n v="364788927"/>
    <n v="241504.8"/>
    <n v="0.66200000000000003"/>
    <n v="1.14E-2"/>
    <n v="5.8099999999999999E-2"/>
    <n v="4159558"/>
  </r>
  <r>
    <x v="1"/>
    <x v="2"/>
    <s v="07"/>
    <x v="86"/>
    <x v="4"/>
    <s v="CMB"/>
    <n v="2452297"/>
    <n v="1431.95"/>
    <n v="0.58389999999999997"/>
    <n v="5.1999999999999998E-3"/>
    <n v="0.113"/>
    <n v="12674"/>
  </r>
  <r>
    <x v="1"/>
    <x v="2"/>
    <s v="07"/>
    <x v="86"/>
    <x v="4"/>
    <s v="CM launcher"/>
    <n v="306525"/>
    <n v="1915.12"/>
    <n v="6.2477999999999998"/>
    <n v="3.9399999999999998E-2"/>
    <n v="0.1585"/>
    <n v="12082"/>
  </r>
  <r>
    <x v="1"/>
    <x v="2"/>
    <s v="07"/>
    <x v="86"/>
    <x v="4"/>
    <s v="BD_首页"/>
    <n v="4901762"/>
    <n v="3733.31"/>
    <n v="0.76160000000000005"/>
    <n v="1.12E-2"/>
    <n v="6.7900000000000002E-2"/>
    <n v="54952"/>
  </r>
  <r>
    <x v="0"/>
    <x v="2"/>
    <s v="07"/>
    <x v="86"/>
    <x v="4"/>
    <s v="BD_结果页"/>
    <n v="5176012"/>
    <n v="4175.3599999999997"/>
    <n v="0.80669999999999997"/>
    <n v="1.4200000000000001E-2"/>
    <n v="5.7000000000000002E-2"/>
    <n v="73298"/>
  </r>
  <r>
    <x v="2"/>
    <x v="2"/>
    <s v="07"/>
    <x v="86"/>
    <x v="4"/>
    <s v="BD_充电屏保"/>
    <n v="22571252"/>
    <n v="19929.29"/>
    <n v="0.88300000000000001"/>
    <n v="1.11E-2"/>
    <n v="7.9500000000000001E-2"/>
    <n v="250547"/>
  </r>
  <r>
    <x v="1"/>
    <x v="2"/>
    <s v="07"/>
    <x v="86"/>
    <x v="2"/>
    <s v="BD_首页"/>
    <n v="527467"/>
    <n v="132"/>
    <n v="0.25"/>
    <m/>
    <m/>
    <m/>
  </r>
  <r>
    <x v="1"/>
    <x v="2"/>
    <s v="07"/>
    <x v="86"/>
    <x v="2"/>
    <s v="PG_Android"/>
    <n v="44568317"/>
    <n v="2533"/>
    <n v="5.7000000000000002E-2"/>
    <m/>
    <m/>
    <m/>
  </r>
  <r>
    <x v="1"/>
    <x v="2"/>
    <s v="07"/>
    <x v="86"/>
    <x v="2"/>
    <s v="PG_IOS"/>
    <n v="3150411"/>
    <n v="1455"/>
    <n v="0.46200000000000002"/>
    <m/>
    <m/>
    <m/>
  </r>
  <r>
    <x v="0"/>
    <x v="1"/>
    <s v="07"/>
    <x v="85"/>
    <x v="5"/>
    <s v="BD_结果页"/>
    <n v="3147241"/>
    <n v="2008.73"/>
    <n v="0.64"/>
    <n v="1.66E-2"/>
    <n v="1.66"/>
    <n v="52118"/>
  </r>
  <r>
    <x v="0"/>
    <x v="1"/>
    <s v="07"/>
    <x v="85"/>
    <x v="5"/>
    <s v="CMS_结果页"/>
    <n v="375835"/>
    <n v="439.7"/>
    <n v="1.17"/>
    <n v="9.0000000000000011E-3"/>
    <n v="0.9"/>
    <n v="3366"/>
  </r>
  <r>
    <x v="1"/>
    <x v="1"/>
    <s v="07"/>
    <x v="85"/>
    <x v="5"/>
    <s v="PG_Android"/>
    <n v="45320"/>
    <n v="252.18"/>
    <n v="5.56"/>
    <m/>
    <m/>
    <m/>
  </r>
  <r>
    <x v="0"/>
    <x v="1"/>
    <s v="07"/>
    <x v="85"/>
    <x v="3"/>
    <s v="CM_结果页"/>
    <n v="404744"/>
    <n v="262.98"/>
    <n v="0.64974403573616901"/>
    <n v="8.8376850552447962E-3"/>
    <m/>
    <n v="3577"/>
  </r>
  <r>
    <x v="0"/>
    <x v="1"/>
    <s v="07"/>
    <x v="85"/>
    <x v="3"/>
    <s v="CMS_结果页"/>
    <n v="170856"/>
    <n v="371.55"/>
    <n v="2.174638291894929"/>
    <n v="2.0373882099545815E-2"/>
    <m/>
    <n v="3481"/>
  </r>
  <r>
    <x v="0"/>
    <x v="1"/>
    <s v="07"/>
    <x v="85"/>
    <x v="3"/>
    <s v="BD_结果页"/>
    <n v="158006"/>
    <n v="285.64000000000004"/>
    <n v="1.8077794514132379"/>
    <n v="1.4145032467121501E-2"/>
    <m/>
    <n v="2235"/>
  </r>
  <r>
    <x v="1"/>
    <x v="1"/>
    <s v="07"/>
    <x v="85"/>
    <x v="3"/>
    <s v="PG_Android"/>
    <n v="19449"/>
    <n v="53.26"/>
    <n v="2.7384441359452927"/>
    <n v="5.3473186282071055E-3"/>
    <m/>
    <n v="104"/>
  </r>
  <r>
    <x v="1"/>
    <x v="2"/>
    <s v="07"/>
    <x v="85"/>
    <x v="4"/>
    <s v="PG_IOS"/>
    <n v="7745390"/>
    <n v="5775.06"/>
    <n v="0.74560000000000004"/>
    <n v="9.5999999999999992E-3"/>
    <n v="7.7899999999999997E-2"/>
    <n v="74093"/>
  </r>
  <r>
    <x v="1"/>
    <x v="2"/>
    <s v="07"/>
    <x v="85"/>
    <x v="4"/>
    <s v="PG_Android"/>
    <n v="16939899"/>
    <n v="6201.11"/>
    <n v="0.36609999999999998"/>
    <n v="1.0200000000000001E-2"/>
    <n v="3.5999999999999997E-2"/>
    <n v="172249"/>
  </r>
  <r>
    <x v="1"/>
    <x v="2"/>
    <s v="07"/>
    <x v="85"/>
    <x v="4"/>
    <s v="FM"/>
    <n v="872826"/>
    <n v="1525.41"/>
    <n v="1.7477"/>
    <n v="3.9399999999999998E-2"/>
    <n v="4.4299999999999999E-2"/>
    <n v="34420"/>
  </r>
  <r>
    <x v="0"/>
    <x v="2"/>
    <s v="07"/>
    <x v="85"/>
    <x v="4"/>
    <s v="CM_结果页"/>
    <n v="21401651"/>
    <n v="25672.16"/>
    <n v="1.1995"/>
    <n v="1.34E-2"/>
    <n v="8.9200000000000002E-2"/>
    <n v="287678"/>
  </r>
  <r>
    <x v="1"/>
    <x v="2"/>
    <s v="07"/>
    <x v="85"/>
    <x v="4"/>
    <s v="CM_游戏盒子"/>
    <n v="451670"/>
    <n v="2643.97"/>
    <n v="5.8537999999999997"/>
    <n v="2.5100000000000001E-2"/>
    <n v="0.23330000000000001"/>
    <n v="11334"/>
  </r>
  <r>
    <x v="2"/>
    <x v="2"/>
    <s v="07"/>
    <x v="85"/>
    <x v="4"/>
    <s v="CM_充电屏保"/>
    <n v="122475608"/>
    <n v="58356.04"/>
    <n v="0.47649999999999998"/>
    <n v="1.11E-2"/>
    <n v="4.3099999999999999E-2"/>
    <n v="1353649"/>
  </r>
  <r>
    <x v="1"/>
    <x v="2"/>
    <s v="07"/>
    <x v="85"/>
    <x v="4"/>
    <s v="CM_卸载页"/>
    <n v="561199"/>
    <n v="948.41"/>
    <n v="1.69"/>
    <n v="1.7999999999999999E-2"/>
    <n v="9.3700000000000006E-2"/>
    <n v="10119"/>
  </r>
  <r>
    <x v="1"/>
    <x v="2"/>
    <s v="07"/>
    <x v="85"/>
    <x v="4"/>
    <s v="CM_PICKS"/>
    <n v="293302"/>
    <n v="748.47"/>
    <n v="2.5518999999999998"/>
    <n v="1.8800000000000001E-2"/>
    <n v="0.13550000000000001"/>
    <n v="5522"/>
  </r>
  <r>
    <x v="3"/>
    <x v="2"/>
    <s v="07"/>
    <x v="85"/>
    <x v="4"/>
    <s v="CM_AppLock"/>
    <n v="109652690"/>
    <n v="52890.44"/>
    <n v="0.48230000000000001"/>
    <n v="1.43E-2"/>
    <n v="3.3700000000000001E-2"/>
    <n v="1570109"/>
  </r>
  <r>
    <x v="0"/>
    <x v="2"/>
    <s v="07"/>
    <x v="85"/>
    <x v="4"/>
    <s v="CMS_结果页"/>
    <n v="15720352"/>
    <n v="41661.75"/>
    <n v="2.6501999999999999"/>
    <n v="2.1600000000000001E-2"/>
    <n v="0.12280000000000001"/>
    <n v="339353"/>
  </r>
  <r>
    <x v="2"/>
    <x v="2"/>
    <s v="07"/>
    <x v="85"/>
    <x v="4"/>
    <s v="CMS_充电屏保"/>
    <n v="43878061"/>
    <n v="26027.89"/>
    <n v="0.59319999999999995"/>
    <n v="1.1900000000000001E-2"/>
    <n v="4.99E-2"/>
    <n v="521572"/>
  </r>
  <r>
    <x v="3"/>
    <x v="2"/>
    <s v="07"/>
    <x v="85"/>
    <x v="4"/>
    <s v="CMS_AppLock"/>
    <n v="368879284"/>
    <n v="248700.22"/>
    <n v="0.67420000000000002"/>
    <n v="1.1299999999999999E-2"/>
    <n v="5.9499999999999997E-2"/>
    <n v="4181455"/>
  </r>
  <r>
    <x v="1"/>
    <x v="2"/>
    <s v="07"/>
    <x v="85"/>
    <x v="4"/>
    <s v="CMB"/>
    <n v="2524445"/>
    <n v="1418.78"/>
    <n v="0.56200000000000006"/>
    <n v="4.8999999999999998E-3"/>
    <n v="0.1147"/>
    <n v="12368"/>
  </r>
  <r>
    <x v="1"/>
    <x v="2"/>
    <s v="07"/>
    <x v="85"/>
    <x v="4"/>
    <s v="CM launcher"/>
    <n v="184732"/>
    <n v="2048.89"/>
    <n v="11.091100000000001"/>
    <n v="6.54E-2"/>
    <n v="0.16969999999999999"/>
    <n v="12074"/>
  </r>
  <r>
    <x v="1"/>
    <x v="2"/>
    <s v="07"/>
    <x v="85"/>
    <x v="4"/>
    <s v="BD_首页"/>
    <n v="4923834"/>
    <n v="3838.99"/>
    <n v="0.77969999999999995"/>
    <n v="1.15E-2"/>
    <n v="6.8000000000000005E-2"/>
    <n v="56465"/>
  </r>
  <r>
    <x v="0"/>
    <x v="2"/>
    <s v="07"/>
    <x v="85"/>
    <x v="4"/>
    <s v="BD_结果页"/>
    <n v="5203107"/>
    <n v="4409.1899999999996"/>
    <n v="0.84740000000000004"/>
    <n v="1.44E-2"/>
    <n v="5.8799999999999998E-2"/>
    <n v="75005"/>
  </r>
  <r>
    <x v="2"/>
    <x v="2"/>
    <s v="07"/>
    <x v="85"/>
    <x v="4"/>
    <s v="BD_充电屏保"/>
    <n v="22584393"/>
    <n v="20543.82"/>
    <n v="0.90959999999999996"/>
    <n v="1.11E-2"/>
    <n v="8.1900000000000001E-2"/>
    <n v="250932"/>
  </r>
  <r>
    <x v="1"/>
    <x v="2"/>
    <s v="07"/>
    <x v="85"/>
    <x v="2"/>
    <s v="BD_首页"/>
    <n v="527028"/>
    <n v="128"/>
    <n v="0.24299999999999999"/>
    <m/>
    <m/>
    <m/>
  </r>
  <r>
    <x v="1"/>
    <x v="2"/>
    <s v="07"/>
    <x v="85"/>
    <x v="2"/>
    <s v="PG_Android"/>
    <n v="42267969"/>
    <n v="2374"/>
    <n v="5.6000000000000001E-2"/>
    <m/>
    <m/>
    <m/>
  </r>
  <r>
    <x v="1"/>
    <x v="2"/>
    <s v="07"/>
    <x v="85"/>
    <x v="2"/>
    <s v="PG_IOS"/>
    <n v="3078955"/>
    <n v="1618"/>
    <n v="0.52600000000000002"/>
    <m/>
    <m/>
    <m/>
  </r>
  <r>
    <x v="0"/>
    <x v="1"/>
    <s v="07"/>
    <x v="84"/>
    <x v="5"/>
    <s v="BD_结果页"/>
    <n v="3274807"/>
    <n v="3879.73"/>
    <n v="1.18"/>
    <n v="1.67E-2"/>
    <m/>
    <n v="54676"/>
  </r>
  <r>
    <x v="0"/>
    <x v="1"/>
    <s v="07"/>
    <x v="84"/>
    <x v="5"/>
    <s v="CMS_结果页"/>
    <n v="402121"/>
    <n v="715.32"/>
    <n v="1.78"/>
    <n v="8.8000000000000005E-3"/>
    <m/>
    <n v="3542"/>
  </r>
  <r>
    <x v="1"/>
    <x v="1"/>
    <s v="07"/>
    <x v="84"/>
    <x v="5"/>
    <s v="PG_Android"/>
    <n v="51940"/>
    <n v="270.91000000000003"/>
    <n v="5.22"/>
    <m/>
    <m/>
    <m/>
  </r>
  <r>
    <x v="0"/>
    <x v="1"/>
    <s v="07"/>
    <x v="84"/>
    <x v="3"/>
    <s v="CM_结果页"/>
    <n v="495250"/>
    <n v="319.16999999999996"/>
    <n v="0.64446239273094386"/>
    <n v="8.963149924280666E-3"/>
    <m/>
    <n v="4439"/>
  </r>
  <r>
    <x v="0"/>
    <x v="1"/>
    <s v="07"/>
    <x v="84"/>
    <x v="3"/>
    <s v="CMS_结果页"/>
    <n v="171924"/>
    <n v="362.15"/>
    <n v="2.1064540145645752"/>
    <n v="1.9200344338195948E-2"/>
    <m/>
    <n v="3301"/>
  </r>
  <r>
    <x v="0"/>
    <x v="1"/>
    <s v="07"/>
    <x v="84"/>
    <x v="3"/>
    <s v="BD_结果页"/>
    <n v="169842"/>
    <n v="366.03000000000003"/>
    <n v="2.1551206415374291"/>
    <n v="1.6073762673543646E-2"/>
    <m/>
    <n v="2730"/>
  </r>
  <r>
    <x v="1"/>
    <x v="1"/>
    <s v="07"/>
    <x v="84"/>
    <x v="3"/>
    <s v="PG_Android"/>
    <n v="18236"/>
    <n v="49.29"/>
    <n v="2.7028953717920596"/>
    <n v="5.6481684579951742E-3"/>
    <m/>
    <n v="103"/>
  </r>
  <r>
    <x v="1"/>
    <x v="2"/>
    <s v="07"/>
    <x v="84"/>
    <x v="4"/>
    <s v="PG_IOS"/>
    <n v="6872353"/>
    <n v="4992.46"/>
    <n v="0.72650000000000003"/>
    <n v="1.0200000000000001E-2"/>
    <n v="7.0900000000000005E-2"/>
    <n v="70409"/>
  </r>
  <r>
    <x v="1"/>
    <x v="2"/>
    <s v="07"/>
    <x v="84"/>
    <x v="4"/>
    <s v="PG_Android"/>
    <n v="15950978"/>
    <n v="5509.6"/>
    <n v="0.34539999999999998"/>
    <n v="1.0699999999999999E-2"/>
    <n v="3.2199999999999999E-2"/>
    <n v="171135"/>
  </r>
  <r>
    <x v="1"/>
    <x v="2"/>
    <s v="07"/>
    <x v="84"/>
    <x v="4"/>
    <s v="FM"/>
    <n v="790263"/>
    <n v="1276.42"/>
    <n v="1.6152"/>
    <n v="4.1700000000000001E-2"/>
    <n v="3.8800000000000001E-2"/>
    <n v="32918"/>
  </r>
  <r>
    <x v="0"/>
    <x v="2"/>
    <s v="07"/>
    <x v="84"/>
    <x v="4"/>
    <s v="CM_结果页"/>
    <n v="19060461"/>
    <n v="21687.77"/>
    <n v="1.1377999999999999"/>
    <n v="1.43E-2"/>
    <n v="7.9399999999999998E-2"/>
    <n v="273098"/>
  </r>
  <r>
    <x v="1"/>
    <x v="2"/>
    <s v="07"/>
    <x v="84"/>
    <x v="4"/>
    <s v="CM_游戏盒子"/>
    <n v="426989"/>
    <n v="2306.06"/>
    <n v="5.4006999999999996"/>
    <n v="2.6700000000000002E-2"/>
    <n v="0.20250000000000001"/>
    <n v="11389"/>
  </r>
  <r>
    <x v="2"/>
    <x v="2"/>
    <s v="07"/>
    <x v="84"/>
    <x v="4"/>
    <s v="CM_充电屏保"/>
    <n v="116965745"/>
    <n v="54389.9"/>
    <n v="0.46500000000000002"/>
    <n v="1.17E-2"/>
    <n v="3.9699999999999999E-2"/>
    <n v="1371443"/>
  </r>
  <r>
    <x v="1"/>
    <x v="2"/>
    <s v="07"/>
    <x v="84"/>
    <x v="4"/>
    <s v="CM_卸载页"/>
    <n v="514911"/>
    <n v="849.33"/>
    <n v="1.6495"/>
    <n v="1.9400000000000001E-2"/>
    <n v="8.5099999999999995E-2"/>
    <n v="9977"/>
  </r>
  <r>
    <x v="1"/>
    <x v="2"/>
    <s v="07"/>
    <x v="84"/>
    <x v="4"/>
    <s v="CM_PICKS"/>
    <n v="267269"/>
    <n v="633.98"/>
    <n v="2.3721000000000001"/>
    <n v="2.0199999999999999E-2"/>
    <n v="0.11749999999999999"/>
    <n v="5394"/>
  </r>
  <r>
    <x v="3"/>
    <x v="2"/>
    <s v="07"/>
    <x v="84"/>
    <x v="4"/>
    <s v="CM_AppLock"/>
    <n v="105589953"/>
    <n v="50859.03"/>
    <n v="0.48170000000000002"/>
    <n v="1.49E-2"/>
    <n v="3.2300000000000002E-2"/>
    <n v="1574275"/>
  </r>
  <r>
    <x v="0"/>
    <x v="2"/>
    <s v="07"/>
    <x v="84"/>
    <x v="4"/>
    <s v="CMS_结果页"/>
    <n v="14493842"/>
    <n v="38188.36"/>
    <n v="2.6347999999999998"/>
    <n v="2.3199999999999998E-2"/>
    <n v="0.11360000000000001"/>
    <n v="336033"/>
  </r>
  <r>
    <x v="2"/>
    <x v="2"/>
    <s v="07"/>
    <x v="84"/>
    <x v="4"/>
    <s v="CMS_充电屏保"/>
    <n v="42036566"/>
    <n v="25375.88"/>
    <n v="0.60370000000000001"/>
    <n v="1.2500000000000001E-2"/>
    <n v="4.82E-2"/>
    <n v="526757"/>
  </r>
  <r>
    <x v="3"/>
    <x v="2"/>
    <s v="07"/>
    <x v="84"/>
    <x v="4"/>
    <s v="CMS_AppLock"/>
    <n v="346875334"/>
    <n v="236122.92"/>
    <n v="0.68069999999999997"/>
    <n v="1.2E-2"/>
    <n v="5.6500000000000002E-2"/>
    <n v="4179230"/>
  </r>
  <r>
    <x v="1"/>
    <x v="2"/>
    <s v="07"/>
    <x v="84"/>
    <x v="4"/>
    <s v="CMB"/>
    <n v="2370432"/>
    <n v="1321.06"/>
    <n v="0.55730000000000002"/>
    <n v="5.1000000000000004E-3"/>
    <n v="0.10979999999999999"/>
    <n v="12029"/>
  </r>
  <r>
    <x v="1"/>
    <x v="2"/>
    <s v="07"/>
    <x v="84"/>
    <x v="4"/>
    <s v="CM launcher"/>
    <n v="174424"/>
    <n v="2594.0500000000002"/>
    <n v="14.8721"/>
    <n v="8.48E-2"/>
    <n v="0.1754"/>
    <n v="14789"/>
  </r>
  <r>
    <x v="1"/>
    <x v="2"/>
    <s v="07"/>
    <x v="84"/>
    <x v="4"/>
    <s v="BD_首页"/>
    <n v="4598320"/>
    <n v="3547.01"/>
    <n v="0.77139999999999997"/>
    <n v="1.2500000000000001E-2"/>
    <n v="6.2E-2"/>
    <n v="57251"/>
  </r>
  <r>
    <x v="0"/>
    <x v="2"/>
    <s v="07"/>
    <x v="84"/>
    <x v="4"/>
    <s v="BD_结果页"/>
    <n v="4798134"/>
    <n v="3921.15"/>
    <n v="0.81720000000000004"/>
    <n v="1.5599999999999999E-2"/>
    <n v="5.2200000000000003E-2"/>
    <n v="75074"/>
  </r>
  <r>
    <x v="2"/>
    <x v="2"/>
    <s v="07"/>
    <x v="84"/>
    <x v="4"/>
    <s v="BD_充电屏保"/>
    <n v="20777937"/>
    <n v="18503.72"/>
    <n v="0.89049999999999996"/>
    <n v="1.1900000000000001E-2"/>
    <n v="7.51E-2"/>
    <n v="246411"/>
  </r>
  <r>
    <x v="1"/>
    <x v="2"/>
    <s v="07"/>
    <x v="84"/>
    <x v="2"/>
    <s v="BD_首页"/>
    <n v="523089"/>
    <n v="112"/>
    <n v="0.215"/>
    <m/>
    <m/>
    <m/>
  </r>
  <r>
    <x v="1"/>
    <x v="2"/>
    <s v="07"/>
    <x v="84"/>
    <x v="2"/>
    <s v="PG_Android"/>
    <n v="41978074"/>
    <n v="2331"/>
    <n v="5.6000000000000001E-2"/>
    <m/>
    <m/>
    <m/>
  </r>
  <r>
    <x v="1"/>
    <x v="2"/>
    <s v="07"/>
    <x v="84"/>
    <x v="2"/>
    <s v="PG_IOS"/>
    <n v="3257067"/>
    <n v="1473"/>
    <n v="0.45200000000000001"/>
    <m/>
    <m/>
    <m/>
  </r>
  <r>
    <x v="0"/>
    <x v="1"/>
    <s v="07"/>
    <x v="83"/>
    <x v="3"/>
    <s v="CM_结果页"/>
    <n v="412503"/>
    <n v="324.02999999999997"/>
    <n v="0.78552155984320116"/>
    <n v="9.0326615806430501E-3"/>
    <m/>
    <n v="3726"/>
  </r>
  <r>
    <x v="0"/>
    <x v="1"/>
    <s v="07"/>
    <x v="83"/>
    <x v="3"/>
    <s v="CMS_结果页"/>
    <n v="156131"/>
    <n v="355.99"/>
    <n v="2.280072503218451"/>
    <n v="2.1437126515554246E-2"/>
    <m/>
    <n v="3347"/>
  </r>
  <r>
    <x v="0"/>
    <x v="1"/>
    <s v="07"/>
    <x v="83"/>
    <x v="3"/>
    <s v="BD_结果页"/>
    <n v="113115"/>
    <n v="216.22"/>
    <n v="1.911505989479733"/>
    <n v="1.4498519206117668E-2"/>
    <m/>
    <n v="1640"/>
  </r>
  <r>
    <x v="1"/>
    <x v="1"/>
    <s v="07"/>
    <x v="83"/>
    <x v="3"/>
    <s v="PG_Android"/>
    <n v="17496"/>
    <n v="46.8"/>
    <n v="2.6748971193415638"/>
    <n v="5.3726566072245085E-3"/>
    <m/>
    <n v="94"/>
  </r>
  <r>
    <x v="0"/>
    <x v="1"/>
    <s v="07"/>
    <x v="83"/>
    <x v="5"/>
    <s v="BD_结果页"/>
    <n v="2976380"/>
    <n v="5327.45"/>
    <n v="1.79"/>
    <n v="1.6799999999999999E-2"/>
    <m/>
    <n v="50020"/>
  </r>
  <r>
    <x v="0"/>
    <x v="1"/>
    <s v="07"/>
    <x v="83"/>
    <x v="5"/>
    <s v="CMS_结果页"/>
    <n v="369532"/>
    <n v="766.75"/>
    <n v="2.0699999999999998"/>
    <n v="9.0000000000000011E-3"/>
    <m/>
    <n v="3313"/>
  </r>
  <r>
    <x v="1"/>
    <x v="1"/>
    <s v="07"/>
    <x v="83"/>
    <x v="5"/>
    <s v="PG_Android"/>
    <n v="51187"/>
    <n v="242.41"/>
    <n v="4.74"/>
    <m/>
    <m/>
    <m/>
  </r>
  <r>
    <x v="1"/>
    <x v="2"/>
    <s v="07"/>
    <x v="83"/>
    <x v="4"/>
    <s v="PG_IOS"/>
    <n v="7450093"/>
    <n v="5435.96"/>
    <n v="0.72960000000000003"/>
    <n v="9.5999999999999992E-3"/>
    <n v="7.5999999999999998E-2"/>
    <n v="71495"/>
  </r>
  <r>
    <x v="1"/>
    <x v="2"/>
    <s v="07"/>
    <x v="83"/>
    <x v="4"/>
    <s v="PG_Android"/>
    <n v="18374478"/>
    <n v="6131.72"/>
    <n v="0.3337"/>
    <n v="9.5999999999999992E-3"/>
    <n v="3.4599999999999999E-2"/>
    <n v="177125"/>
  </r>
  <r>
    <x v="1"/>
    <x v="2"/>
    <s v="07"/>
    <x v="83"/>
    <x v="4"/>
    <s v="FM"/>
    <n v="827057"/>
    <n v="1426.12"/>
    <n v="1.7242999999999999"/>
    <n v="3.8699999999999998E-2"/>
    <n v="4.4600000000000001E-2"/>
    <n v="31976"/>
  </r>
  <r>
    <x v="0"/>
    <x v="2"/>
    <s v="07"/>
    <x v="83"/>
    <x v="4"/>
    <s v="CM_结果页"/>
    <n v="18406693"/>
    <n v="19509.189999999999"/>
    <n v="1.0599000000000001"/>
    <n v="1.34E-2"/>
    <n v="7.8799999999999995E-2"/>
    <n v="247460"/>
  </r>
  <r>
    <x v="1"/>
    <x v="2"/>
    <s v="07"/>
    <x v="83"/>
    <x v="4"/>
    <s v="CM_游戏盒子"/>
    <n v="442037"/>
    <n v="2342.67"/>
    <n v="5.2996999999999996"/>
    <n v="2.5100000000000001E-2"/>
    <n v="0.21129999999999999"/>
    <n v="11089"/>
  </r>
  <r>
    <x v="1"/>
    <x v="2"/>
    <s v="07"/>
    <x v="83"/>
    <x v="4"/>
    <s v="CM_卸载页"/>
    <n v="544352"/>
    <n v="904.99"/>
    <n v="1.6625000000000001"/>
    <n v="1.7999999999999999E-2"/>
    <n v="9.2399999999999996E-2"/>
    <n v="9793"/>
  </r>
  <r>
    <x v="2"/>
    <x v="2"/>
    <s v="07"/>
    <x v="83"/>
    <x v="4"/>
    <s v="CM_充电屏保"/>
    <n v="131951345"/>
    <n v="59899.6"/>
    <n v="0.45400000000000001"/>
    <n v="1.06E-2"/>
    <n v="4.2799999999999998E-2"/>
    <n v="1399128"/>
  </r>
  <r>
    <x v="1"/>
    <x v="2"/>
    <s v="07"/>
    <x v="83"/>
    <x v="4"/>
    <s v="CM_PICKS"/>
    <n v="268482"/>
    <n v="604.44000000000005"/>
    <n v="2.2513000000000001"/>
    <n v="1.9099999999999999E-2"/>
    <n v="0.1176"/>
    <n v="5138"/>
  </r>
  <r>
    <x v="3"/>
    <x v="2"/>
    <s v="07"/>
    <x v="83"/>
    <x v="4"/>
    <s v="CM_AppLock"/>
    <n v="115890585"/>
    <n v="55636.88"/>
    <n v="0.48010000000000003"/>
    <n v="1.37E-2"/>
    <n v="3.5099999999999999E-2"/>
    <n v="1585173"/>
  </r>
  <r>
    <x v="0"/>
    <x v="2"/>
    <s v="07"/>
    <x v="83"/>
    <x v="4"/>
    <s v="CMS_结果页"/>
    <n v="15362590"/>
    <n v="40090.870000000003"/>
    <n v="2.6095999999999999"/>
    <n v="2.1399999999999999E-2"/>
    <n v="0.12189999999999999"/>
    <n v="328948"/>
  </r>
  <r>
    <x v="2"/>
    <x v="2"/>
    <s v="07"/>
    <x v="83"/>
    <x v="4"/>
    <s v="CMS_充电屏保"/>
    <n v="45995423"/>
    <n v="28778.44"/>
    <n v="0.62570000000000003"/>
    <n v="1.1599999999999999E-2"/>
    <n v="5.4199999999999998E-2"/>
    <n v="531430"/>
  </r>
  <r>
    <x v="3"/>
    <x v="2"/>
    <s v="07"/>
    <x v="83"/>
    <x v="4"/>
    <s v="CMS_AppLock"/>
    <n v="378629424"/>
    <n v="265718.71999999997"/>
    <n v="0.70179999999999998"/>
    <n v="1.11E-2"/>
    <n v="6.3100000000000003E-2"/>
    <n v="4213062"/>
  </r>
  <r>
    <x v="1"/>
    <x v="2"/>
    <s v="07"/>
    <x v="83"/>
    <x v="4"/>
    <s v="CMB"/>
    <n v="2604029"/>
    <n v="1362.73"/>
    <n v="0.52329999999999999"/>
    <n v="4.5999999999999999E-3"/>
    <n v="0.1147"/>
    <n v="11884"/>
  </r>
  <r>
    <x v="1"/>
    <x v="2"/>
    <s v="07"/>
    <x v="83"/>
    <x v="4"/>
    <s v="CM launcher"/>
    <n v="172124"/>
    <n v="2592.44"/>
    <n v="15.061500000000001"/>
    <n v="8.0699999999999994E-2"/>
    <n v="0.1867"/>
    <n v="13883"/>
  </r>
  <r>
    <x v="1"/>
    <x v="2"/>
    <s v="07"/>
    <x v="83"/>
    <x v="4"/>
    <s v="BD_首页"/>
    <n v="4862481"/>
    <n v="3827.4"/>
    <n v="0.78710000000000002"/>
    <n v="1.14E-2"/>
    <n v="6.9000000000000006E-2"/>
    <n v="55448"/>
  </r>
  <r>
    <x v="0"/>
    <x v="2"/>
    <s v="07"/>
    <x v="83"/>
    <x v="4"/>
    <s v="BD_结果页"/>
    <n v="5215537"/>
    <n v="4097.04"/>
    <n v="0.78549999999999998"/>
    <n v="1.4200000000000001E-2"/>
    <n v="5.5399999999999998E-2"/>
    <n v="73996"/>
  </r>
  <r>
    <x v="2"/>
    <x v="2"/>
    <s v="07"/>
    <x v="83"/>
    <x v="4"/>
    <s v="BD_充电屏保"/>
    <n v="22019452"/>
    <n v="20501.2"/>
    <n v="0.93100000000000005"/>
    <n v="1.0999999999999999E-2"/>
    <n v="8.4400000000000003E-2"/>
    <n v="242818"/>
  </r>
  <r>
    <x v="1"/>
    <x v="2"/>
    <s v="07"/>
    <x v="83"/>
    <x v="2"/>
    <s v="BD_首页"/>
    <n v="520045"/>
    <n v="117"/>
    <n v="0.22500000000000001"/>
    <m/>
    <m/>
    <m/>
  </r>
  <r>
    <x v="1"/>
    <x v="2"/>
    <s v="07"/>
    <x v="83"/>
    <x v="2"/>
    <s v="PG_Android"/>
    <n v="41790115"/>
    <n v="2350"/>
    <n v="5.6000000000000001E-2"/>
    <m/>
    <m/>
    <m/>
  </r>
  <r>
    <x v="1"/>
    <x v="2"/>
    <s v="07"/>
    <x v="83"/>
    <x v="2"/>
    <s v="PG_IOS"/>
    <n v="3377214"/>
    <n v="1497"/>
    <n v="0.443"/>
    <m/>
    <m/>
    <m/>
  </r>
  <r>
    <x v="0"/>
    <x v="0"/>
    <s v="07"/>
    <x v="100"/>
    <x v="0"/>
    <s v="CM_结果页"/>
    <n v="30732888"/>
    <n v="27088.799999999999"/>
    <n v="0.88"/>
    <n v="1.2800000000000001E-2"/>
    <n v="7.0000000000000007E-2"/>
    <n v="392119"/>
  </r>
  <r>
    <x v="0"/>
    <x v="0"/>
    <s v="07"/>
    <x v="101"/>
    <x v="0"/>
    <s v="CM_结果页"/>
    <n v="32044914"/>
    <n v="27449.94"/>
    <n v="0.86"/>
    <n v="1.2500000000000001E-2"/>
    <n v="7.0000000000000007E-2"/>
    <n v="399944"/>
  </r>
  <r>
    <x v="0"/>
    <x v="0"/>
    <s v="07"/>
    <x v="102"/>
    <x v="0"/>
    <s v="CM_结果页"/>
    <n v="33004552"/>
    <n v="29837.41"/>
    <n v="0.9"/>
    <n v="1.2500000000000001E-2"/>
    <n v="7.0000000000000007E-2"/>
    <n v="412315"/>
  </r>
  <r>
    <x v="0"/>
    <x v="0"/>
    <s v="07"/>
    <x v="103"/>
    <x v="0"/>
    <s v="CM_结果页"/>
    <n v="34176240"/>
    <n v="31754.75"/>
    <n v="0.93"/>
    <n v="1.2E-2"/>
    <n v="0.08"/>
    <n v="410531"/>
  </r>
  <r>
    <x v="0"/>
    <x v="0"/>
    <s v="07"/>
    <x v="104"/>
    <x v="0"/>
    <s v="CM_结果页"/>
    <n v="35254263"/>
    <n v="32719.87"/>
    <n v="0.93"/>
    <n v="1.23E-2"/>
    <n v="0.08"/>
    <n v="432879"/>
  </r>
  <r>
    <x v="0"/>
    <x v="0"/>
    <s v="07"/>
    <x v="105"/>
    <x v="0"/>
    <s v="CM_结果页"/>
    <n v="36401064"/>
    <n v="35464.129999999997"/>
    <n v="0.97"/>
    <n v="1.2200000000000001E-2"/>
    <n v="0.08"/>
    <n v="445485"/>
  </r>
  <r>
    <x v="0"/>
    <x v="0"/>
    <s v="07"/>
    <x v="106"/>
    <x v="0"/>
    <s v="CM_结果页"/>
    <n v="35199744"/>
    <n v="35145.32"/>
    <n v="1"/>
    <n v="1.2800000000000001E-2"/>
    <n v="0.08"/>
    <n v="448954"/>
  </r>
  <r>
    <x v="0"/>
    <x v="0"/>
    <s v="07"/>
    <x v="107"/>
    <x v="0"/>
    <s v="CM_结果页"/>
    <n v="35063584"/>
    <n v="35994.21"/>
    <n v="1.03"/>
    <n v="1.2699999999999999E-2"/>
    <n v="0.08"/>
    <n v="446767"/>
  </r>
  <r>
    <x v="0"/>
    <x v="0"/>
    <s v="07"/>
    <x v="108"/>
    <x v="0"/>
    <s v="CM_结果页"/>
    <n v="35176556"/>
    <n v="35801.96"/>
    <n v="1.02"/>
    <n v="1.24E-2"/>
    <n v="0.08"/>
    <n v="436229"/>
  </r>
  <r>
    <x v="0"/>
    <x v="0"/>
    <s v="07"/>
    <x v="109"/>
    <x v="0"/>
    <s v="CM_结果页"/>
    <n v="37707635"/>
    <n v="38138.93"/>
    <n v="1.01"/>
    <n v="1.2500000000000001E-2"/>
    <n v="0.08"/>
    <n v="470360"/>
  </r>
  <r>
    <x v="0"/>
    <x v="0"/>
    <s v="07"/>
    <x v="110"/>
    <x v="0"/>
    <s v="CM_结果页"/>
    <n v="40752296"/>
    <n v="44230.25"/>
    <n v="1.0900000000000001"/>
    <n v="1.26E-2"/>
    <n v="0.09"/>
    <n v="513470"/>
  </r>
  <r>
    <x v="0"/>
    <x v="0"/>
    <s v="07"/>
    <x v="111"/>
    <x v="0"/>
    <s v="CM_结果页"/>
    <n v="40942496"/>
    <n v="44680.53"/>
    <n v="1.0900000000000001"/>
    <n v="1.2699999999999999E-2"/>
    <n v="0.09"/>
    <n v="521908"/>
  </r>
  <r>
    <x v="0"/>
    <x v="0"/>
    <s v="07"/>
    <x v="112"/>
    <x v="0"/>
    <s v="CM_结果页"/>
    <n v="40177210"/>
    <n v="43812.2"/>
    <n v="1.0900000000000001"/>
    <n v="1.29E-2"/>
    <n v="0.08"/>
    <n v="518964"/>
  </r>
  <r>
    <x v="0"/>
    <x v="0"/>
    <s v="07"/>
    <x v="113"/>
    <x v="0"/>
    <s v="CM_结果页"/>
    <n v="39311004"/>
    <n v="43535.56"/>
    <n v="1.1100000000000001"/>
    <n v="1.35E-2"/>
    <n v="0.08"/>
    <n v="531314"/>
  </r>
  <r>
    <x v="0"/>
    <x v="0"/>
    <s v="07"/>
    <x v="114"/>
    <x v="0"/>
    <s v="CM_结果页"/>
    <n v="37186686"/>
    <n v="39254.480000000003"/>
    <n v="1.06"/>
    <n v="1.2999999999999999E-2"/>
    <n v="0.08"/>
    <n v="482601"/>
  </r>
  <r>
    <x v="0"/>
    <x v="0"/>
    <s v="07"/>
    <x v="115"/>
    <x v="0"/>
    <s v="CM_结果页"/>
    <n v="40121026"/>
    <n v="46275.48"/>
    <n v="1.1499999999999999"/>
    <n v="1.37E-2"/>
    <n v="0.08"/>
    <n v="548585"/>
  </r>
  <r>
    <x v="0"/>
    <x v="1"/>
    <s v="07"/>
    <x v="100"/>
    <x v="1"/>
    <s v="CM_结果页"/>
    <n v="2400801"/>
    <n v="540.83000000000004"/>
    <n v="0.23"/>
    <n v="7.4000000000000003E-3"/>
    <n v="0.03"/>
    <n v="17675"/>
  </r>
  <r>
    <x v="0"/>
    <x v="1"/>
    <s v="07"/>
    <x v="101"/>
    <x v="1"/>
    <s v="CM_结果页"/>
    <n v="2372503"/>
    <n v="514.1"/>
    <n v="0.22"/>
    <n v="7.4000000000000003E-3"/>
    <n v="0.03"/>
    <n v="17464"/>
  </r>
  <r>
    <x v="0"/>
    <x v="1"/>
    <s v="07"/>
    <x v="102"/>
    <x v="1"/>
    <s v="CM_结果页"/>
    <n v="2190181"/>
    <n v="432.92"/>
    <n v="0.2"/>
    <n v="6.7999999999999996E-3"/>
    <n v="0.03"/>
    <n v="14875"/>
  </r>
  <r>
    <x v="0"/>
    <x v="1"/>
    <s v="07"/>
    <x v="103"/>
    <x v="1"/>
    <s v="CM_结果页"/>
    <n v="1944744"/>
    <n v="420.49"/>
    <n v="0.22"/>
    <n v="7.1000000000000004E-3"/>
    <n v="0.03"/>
    <n v="13728"/>
  </r>
  <r>
    <x v="0"/>
    <x v="1"/>
    <s v="07"/>
    <x v="104"/>
    <x v="1"/>
    <s v="CM_结果页"/>
    <n v="1819933"/>
    <n v="438.38"/>
    <n v="0.24"/>
    <n v="7.1999999999999998E-3"/>
    <n v="0.03"/>
    <n v="13024"/>
  </r>
  <r>
    <x v="0"/>
    <x v="1"/>
    <s v="07"/>
    <x v="105"/>
    <x v="1"/>
    <s v="CM_结果页"/>
    <n v="1878353"/>
    <n v="412.19"/>
    <n v="0.22"/>
    <n v="6.8999999999999999E-3"/>
    <n v="0.03"/>
    <n v="12983"/>
  </r>
  <r>
    <x v="0"/>
    <x v="1"/>
    <s v="07"/>
    <x v="106"/>
    <x v="1"/>
    <s v="CM_结果页"/>
    <n v="1905541"/>
    <n v="457.37"/>
    <n v="0.24"/>
    <n v="6.8999999999999999E-3"/>
    <n v="0.03"/>
    <n v="13213"/>
  </r>
  <r>
    <x v="0"/>
    <x v="1"/>
    <s v="07"/>
    <x v="107"/>
    <x v="1"/>
    <s v="CM_结果页"/>
    <n v="1799692"/>
    <n v="349.77"/>
    <n v="0.19"/>
    <n v="7.0000000000000001E-3"/>
    <n v="0.03"/>
    <n v="12524"/>
  </r>
  <r>
    <x v="0"/>
    <x v="1"/>
    <s v="07"/>
    <x v="108"/>
    <x v="1"/>
    <s v="CM_结果页"/>
    <n v="2830888"/>
    <n v="327.95"/>
    <n v="0.12"/>
    <n v="6.4000000000000003E-3"/>
    <n v="0.02"/>
    <n v="18234"/>
  </r>
  <r>
    <x v="0"/>
    <x v="1"/>
    <s v="07"/>
    <x v="109"/>
    <x v="1"/>
    <s v="CM_结果页"/>
    <n v="2346073"/>
    <n v="626.59"/>
    <n v="0.27"/>
    <n v="6.0000000000000001E-3"/>
    <n v="0.04"/>
    <n v="14067"/>
  </r>
  <r>
    <x v="0"/>
    <x v="1"/>
    <s v="07"/>
    <x v="110"/>
    <x v="1"/>
    <s v="CM_结果页"/>
    <n v="2191758"/>
    <n v="453.18"/>
    <n v="0.21"/>
    <n v="6.1999999999999998E-3"/>
    <n v="0.03"/>
    <n v="13570"/>
  </r>
  <r>
    <x v="0"/>
    <x v="1"/>
    <s v="07"/>
    <x v="111"/>
    <x v="1"/>
    <s v="CM_结果页"/>
    <n v="2386085"/>
    <n v="593.02"/>
    <n v="0.25"/>
    <n v="6.1000000000000004E-3"/>
    <n v="0.04"/>
    <n v="14627"/>
  </r>
  <r>
    <x v="0"/>
    <x v="1"/>
    <s v="07"/>
    <x v="112"/>
    <x v="1"/>
    <s v="CM_结果页"/>
    <n v="2107597"/>
    <n v="385.14"/>
    <n v="0.18"/>
    <n v="6.3E-3"/>
    <n v="0.03"/>
    <n v="13195"/>
  </r>
  <r>
    <x v="0"/>
    <x v="1"/>
    <s v="07"/>
    <x v="113"/>
    <x v="1"/>
    <s v="CM_结果页"/>
    <n v="1948460"/>
    <n v="371.79"/>
    <n v="0.19"/>
    <n v="6.1999999999999998E-3"/>
    <n v="0.03"/>
    <n v="12141"/>
  </r>
  <r>
    <x v="0"/>
    <x v="1"/>
    <s v="07"/>
    <x v="114"/>
    <x v="1"/>
    <s v="CM_结果页"/>
    <n v="1984505"/>
    <n v="355.34"/>
    <n v="0.18"/>
    <n v="6.1999999999999998E-3"/>
    <n v="0.03"/>
    <n v="12298"/>
  </r>
  <r>
    <x v="0"/>
    <x v="1"/>
    <s v="07"/>
    <x v="115"/>
    <x v="1"/>
    <s v="CM_结果页"/>
    <n v="1801433"/>
    <n v="298.07"/>
    <n v="0.17"/>
    <n v="6.4000000000000003E-3"/>
    <n v="0.03"/>
    <n v="11505"/>
  </r>
  <r>
    <x v="1"/>
    <x v="0"/>
    <s v="07"/>
    <x v="100"/>
    <x v="0"/>
    <s v="CM_APP_BOX"/>
    <n v="1721992"/>
    <n v="620.35"/>
    <n v="0.36"/>
    <n v="6.6E-3"/>
    <n v="0.05"/>
    <n v="11387"/>
  </r>
  <r>
    <x v="1"/>
    <x v="0"/>
    <s v="07"/>
    <x v="101"/>
    <x v="0"/>
    <s v="CM_APP_BOX"/>
    <n v="1766802"/>
    <n v="650.41"/>
    <n v="0.37"/>
    <n v="6.4000000000000003E-3"/>
    <n v="0.06"/>
    <n v="11374"/>
  </r>
  <r>
    <x v="1"/>
    <x v="0"/>
    <s v="07"/>
    <x v="102"/>
    <x v="0"/>
    <s v="CM_APP_BOX"/>
    <n v="1799704"/>
    <n v="638.87"/>
    <n v="0.36"/>
    <n v="6.4000000000000003E-3"/>
    <n v="0.06"/>
    <n v="11549"/>
  </r>
  <r>
    <x v="1"/>
    <x v="0"/>
    <s v="07"/>
    <x v="103"/>
    <x v="0"/>
    <s v="CM_APP_BOX"/>
    <n v="1862823"/>
    <n v="729.66"/>
    <n v="0.39"/>
    <n v="6.7000000000000002E-3"/>
    <n v="0.06"/>
    <n v="12417"/>
  </r>
  <r>
    <x v="1"/>
    <x v="0"/>
    <s v="07"/>
    <x v="104"/>
    <x v="0"/>
    <s v="CM_APP_BOX"/>
    <n v="1969776"/>
    <n v="703.17"/>
    <n v="0.36"/>
    <n v="6.1999999999999998E-3"/>
    <n v="0.06"/>
    <n v="12265"/>
  </r>
  <r>
    <x v="1"/>
    <x v="0"/>
    <s v="07"/>
    <x v="105"/>
    <x v="0"/>
    <s v="CM_APP_BOX"/>
    <n v="1960637"/>
    <n v="701.71"/>
    <n v="0.36"/>
    <n v="6.1000000000000004E-3"/>
    <n v="0.06"/>
    <n v="12054"/>
  </r>
  <r>
    <x v="1"/>
    <x v="0"/>
    <s v="07"/>
    <x v="106"/>
    <x v="0"/>
    <s v="CM_APP_BOX"/>
    <n v="1825640"/>
    <n v="724.09"/>
    <n v="0.4"/>
    <n v="6.7999999999999996E-3"/>
    <n v="0.06"/>
    <n v="12458"/>
  </r>
  <r>
    <x v="1"/>
    <x v="0"/>
    <s v="07"/>
    <x v="107"/>
    <x v="0"/>
    <s v="CM_APP_BOX"/>
    <n v="1814231"/>
    <n v="724.06"/>
    <n v="0.4"/>
    <n v="6.7000000000000002E-3"/>
    <n v="0.06"/>
    <n v="12208"/>
  </r>
  <r>
    <x v="1"/>
    <x v="0"/>
    <s v="07"/>
    <x v="108"/>
    <x v="0"/>
    <s v="CM_APP_BOX"/>
    <n v="1731852"/>
    <n v="697.52"/>
    <n v="0.4"/>
    <n v="6.8999999999999999E-3"/>
    <n v="0.06"/>
    <n v="11916"/>
  </r>
  <r>
    <x v="1"/>
    <x v="0"/>
    <s v="07"/>
    <x v="109"/>
    <x v="0"/>
    <s v="CM_APP_BOX"/>
    <n v="1793251"/>
    <n v="715.43"/>
    <n v="0.4"/>
    <n v="6.7999999999999996E-3"/>
    <n v="0.06"/>
    <n v="12251"/>
  </r>
  <r>
    <x v="1"/>
    <x v="0"/>
    <s v="07"/>
    <x v="110"/>
    <x v="0"/>
    <s v="CM_APP_BOX"/>
    <n v="1858221"/>
    <n v="787.88"/>
    <n v="0.42"/>
    <n v="6.8999999999999999E-3"/>
    <n v="0.06"/>
    <n v="12812"/>
  </r>
  <r>
    <x v="1"/>
    <x v="0"/>
    <s v="07"/>
    <x v="111"/>
    <x v="0"/>
    <s v="CM_APP_BOX"/>
    <n v="1867961"/>
    <n v="787.84"/>
    <n v="0.42"/>
    <n v="6.7999999999999996E-3"/>
    <n v="0.06"/>
    <n v="12686"/>
  </r>
  <r>
    <x v="1"/>
    <x v="0"/>
    <s v="07"/>
    <x v="112"/>
    <x v="0"/>
    <s v="CM_APP_BOX"/>
    <n v="1957006"/>
    <n v="813.72"/>
    <n v="0.42"/>
    <n v="6.6E-3"/>
    <n v="0.06"/>
    <n v="12989"/>
  </r>
  <r>
    <x v="1"/>
    <x v="0"/>
    <s v="07"/>
    <x v="113"/>
    <x v="0"/>
    <s v="CM_APP_BOX"/>
    <n v="2053329"/>
    <n v="853.12"/>
    <n v="0.42"/>
    <n v="6.8999999999999999E-3"/>
    <n v="0.06"/>
    <n v="14146"/>
  </r>
  <r>
    <x v="1"/>
    <x v="0"/>
    <s v="07"/>
    <x v="114"/>
    <x v="0"/>
    <s v="CM_APP_BOX"/>
    <n v="2097256"/>
    <n v="816.39"/>
    <n v="0.39"/>
    <n v="6.7999999999999996E-3"/>
    <n v="0.06"/>
    <n v="14235"/>
  </r>
  <r>
    <x v="1"/>
    <x v="0"/>
    <s v="07"/>
    <x v="115"/>
    <x v="0"/>
    <s v="CM_APP_BOX"/>
    <n v="2292772"/>
    <n v="930.21"/>
    <n v="0.41"/>
    <n v="6.6E-3"/>
    <n v="0.06"/>
    <n v="15038"/>
  </r>
  <r>
    <x v="1"/>
    <x v="1"/>
    <s v="07"/>
    <x v="100"/>
    <x v="1"/>
    <s v="CM_APP_BOX"/>
    <n v="2422129"/>
    <n v="253.95"/>
    <n v="0.1"/>
    <n v="4.8999999999999998E-3"/>
    <n v="0.02"/>
    <n v="11936"/>
  </r>
  <r>
    <x v="1"/>
    <x v="1"/>
    <s v="07"/>
    <x v="101"/>
    <x v="1"/>
    <s v="CM_APP_BOX"/>
    <n v="2415926"/>
    <n v="202.59"/>
    <n v="0.08"/>
    <n v="4.8999999999999998E-3"/>
    <n v="0.02"/>
    <n v="11869"/>
  </r>
  <r>
    <x v="1"/>
    <x v="1"/>
    <s v="07"/>
    <x v="102"/>
    <x v="1"/>
    <s v="CM_APP_BOX"/>
    <n v="2407825"/>
    <n v="174.88"/>
    <n v="7.0000000000000007E-2"/>
    <n v="4.7999999999999996E-3"/>
    <n v="0.02"/>
    <n v="11471"/>
  </r>
  <r>
    <x v="1"/>
    <x v="1"/>
    <s v="07"/>
    <x v="103"/>
    <x v="1"/>
    <s v="CM_APP_BOX"/>
    <n v="2407986"/>
    <n v="163.44999999999999"/>
    <n v="7.0000000000000007E-2"/>
    <n v="4.7000000000000002E-3"/>
    <n v="0.01"/>
    <n v="11252"/>
  </r>
  <r>
    <x v="1"/>
    <x v="1"/>
    <s v="07"/>
    <x v="104"/>
    <x v="1"/>
    <s v="CM_APP_BOX"/>
    <n v="2314127"/>
    <n v="152.54"/>
    <n v="7.0000000000000007E-2"/>
    <n v="4.7000000000000002E-3"/>
    <n v="0.01"/>
    <n v="10916"/>
  </r>
  <r>
    <x v="1"/>
    <x v="1"/>
    <s v="07"/>
    <x v="105"/>
    <x v="1"/>
    <s v="CM_APP_BOX"/>
    <n v="2253979"/>
    <n v="185.53"/>
    <n v="0.08"/>
    <n v="4.7999999999999996E-3"/>
    <n v="0.02"/>
    <n v="10822"/>
  </r>
  <r>
    <x v="1"/>
    <x v="1"/>
    <s v="07"/>
    <x v="106"/>
    <x v="1"/>
    <s v="CM_APP_BOX"/>
    <n v="2307814"/>
    <n v="207.37"/>
    <n v="0.09"/>
    <n v="4.8999999999999998E-3"/>
    <n v="0.02"/>
    <n v="11246"/>
  </r>
  <r>
    <x v="1"/>
    <x v="1"/>
    <s v="07"/>
    <x v="107"/>
    <x v="1"/>
    <s v="CM_APP_BOX"/>
    <n v="2338486"/>
    <n v="194.14"/>
    <n v="0.08"/>
    <n v="4.8999999999999998E-3"/>
    <n v="0.02"/>
    <n v="11570"/>
  </r>
  <r>
    <x v="1"/>
    <x v="1"/>
    <s v="07"/>
    <x v="108"/>
    <x v="1"/>
    <s v="CM_APP_BOX"/>
    <n v="2431442"/>
    <n v="144.69"/>
    <n v="0.06"/>
    <n v="4.7000000000000002E-3"/>
    <n v="0.01"/>
    <n v="11385"/>
  </r>
  <r>
    <x v="1"/>
    <x v="1"/>
    <s v="07"/>
    <x v="109"/>
    <x v="1"/>
    <s v="CM_APP_BOX"/>
    <n v="2359012"/>
    <n v="205.33"/>
    <n v="0.09"/>
    <n v="4.7999999999999996E-3"/>
    <n v="0.02"/>
    <n v="11269"/>
  </r>
  <r>
    <x v="1"/>
    <x v="1"/>
    <s v="07"/>
    <x v="110"/>
    <x v="1"/>
    <s v="CM_APP_BOX"/>
    <n v="2297490"/>
    <n v="311.17"/>
    <n v="0.14000000000000001"/>
    <n v="4.7999999999999996E-3"/>
    <n v="0.03"/>
    <n v="10946"/>
  </r>
  <r>
    <x v="1"/>
    <x v="1"/>
    <s v="07"/>
    <x v="111"/>
    <x v="1"/>
    <s v="CM_APP_BOX"/>
    <n v="2324016"/>
    <n v="150.06"/>
    <n v="0.06"/>
    <n v="4.7999999999999996E-3"/>
    <n v="0.01"/>
    <n v="11051"/>
  </r>
  <r>
    <x v="1"/>
    <x v="1"/>
    <s v="07"/>
    <x v="112"/>
    <x v="1"/>
    <s v="CM_APP_BOX"/>
    <n v="2253214"/>
    <n v="255.62"/>
    <n v="0.11"/>
    <n v="4.7000000000000002E-3"/>
    <n v="0.02"/>
    <n v="10645"/>
  </r>
  <r>
    <x v="1"/>
    <x v="1"/>
    <s v="07"/>
    <x v="113"/>
    <x v="1"/>
    <s v="CM_APP_BOX"/>
    <n v="2158764"/>
    <n v="188.87"/>
    <n v="0.09"/>
    <n v="4.7999999999999996E-3"/>
    <n v="0.02"/>
    <n v="10429"/>
  </r>
  <r>
    <x v="1"/>
    <x v="1"/>
    <s v="07"/>
    <x v="114"/>
    <x v="1"/>
    <s v="CM_APP_BOX"/>
    <n v="2156269"/>
    <n v="172.11"/>
    <n v="0.08"/>
    <n v="4.7000000000000002E-3"/>
    <n v="0.02"/>
    <n v="10155"/>
  </r>
  <r>
    <x v="1"/>
    <x v="1"/>
    <s v="07"/>
    <x v="115"/>
    <x v="1"/>
    <s v="CM_APP_BOX"/>
    <n v="1981296"/>
    <n v="124.62"/>
    <n v="0.06"/>
    <n v="4.7000000000000002E-3"/>
    <n v="0.01"/>
    <n v="9215"/>
  </r>
  <r>
    <x v="1"/>
    <x v="0"/>
    <s v="07"/>
    <x v="100"/>
    <x v="0"/>
    <s v="CM launcher"/>
    <n v="8791086"/>
    <n v="3145.81"/>
    <n v="0.36"/>
    <n v="6.7999999999999996E-3"/>
    <n v="0.05"/>
    <n v="60118"/>
  </r>
  <r>
    <x v="1"/>
    <x v="0"/>
    <s v="07"/>
    <x v="101"/>
    <x v="0"/>
    <s v="CM launcher"/>
    <n v="9130842"/>
    <n v="3107"/>
    <n v="0.34"/>
    <n v="6.6E-3"/>
    <n v="0.05"/>
    <n v="60292"/>
  </r>
  <r>
    <x v="1"/>
    <x v="0"/>
    <s v="07"/>
    <x v="102"/>
    <x v="0"/>
    <s v="CM launcher"/>
    <n v="9035687"/>
    <n v="3150.01"/>
    <n v="0.35"/>
    <n v="6.6E-3"/>
    <n v="0.05"/>
    <n v="59758"/>
  </r>
  <r>
    <x v="1"/>
    <x v="0"/>
    <s v="07"/>
    <x v="103"/>
    <x v="0"/>
    <s v="CM launcher"/>
    <n v="9224126"/>
    <n v="3689.5"/>
    <n v="0.4"/>
    <n v="6.8999999999999999E-3"/>
    <n v="0.06"/>
    <n v="63447"/>
  </r>
  <r>
    <x v="1"/>
    <x v="0"/>
    <s v="07"/>
    <x v="104"/>
    <x v="0"/>
    <s v="CM launcher"/>
    <n v="10193249"/>
    <n v="3592.5"/>
    <n v="0.35"/>
    <n v="6.3E-3"/>
    <n v="0.06"/>
    <n v="64284"/>
  </r>
  <r>
    <x v="1"/>
    <x v="0"/>
    <s v="07"/>
    <x v="105"/>
    <x v="0"/>
    <s v="CM launcher"/>
    <n v="10537403"/>
    <n v="3604.75"/>
    <n v="0.34"/>
    <n v="6.1000000000000004E-3"/>
    <n v="0.06"/>
    <n v="64353"/>
  </r>
  <r>
    <x v="1"/>
    <x v="0"/>
    <s v="07"/>
    <x v="106"/>
    <x v="0"/>
    <s v="CM launcher"/>
    <n v="8915714"/>
    <n v="3444.33"/>
    <n v="0.39"/>
    <n v="6.7999999999999996E-3"/>
    <n v="0.06"/>
    <n v="60706"/>
  </r>
  <r>
    <x v="1"/>
    <x v="0"/>
    <s v="07"/>
    <x v="107"/>
    <x v="0"/>
    <s v="CM launcher"/>
    <n v="9064768"/>
    <n v="3540.82"/>
    <n v="0.39"/>
    <n v="6.7999999999999996E-3"/>
    <n v="0.06"/>
    <n v="62062"/>
  </r>
  <r>
    <x v="1"/>
    <x v="0"/>
    <s v="07"/>
    <x v="108"/>
    <x v="0"/>
    <s v="CM launcher"/>
    <n v="8625543"/>
    <n v="3373.21"/>
    <n v="0.39"/>
    <n v="6.8999999999999999E-3"/>
    <n v="0.06"/>
    <n v="59401"/>
  </r>
  <r>
    <x v="1"/>
    <x v="0"/>
    <s v="07"/>
    <x v="109"/>
    <x v="0"/>
    <s v="CM launcher"/>
    <n v="8941052"/>
    <n v="3341.46"/>
    <n v="0.37"/>
    <n v="6.8999999999999999E-3"/>
    <n v="0.05"/>
    <n v="61556"/>
  </r>
  <r>
    <x v="1"/>
    <x v="0"/>
    <s v="07"/>
    <x v="110"/>
    <x v="0"/>
    <s v="CM launcher"/>
    <n v="9575230"/>
    <n v="3789.47"/>
    <n v="0.4"/>
    <n v="6.8999999999999999E-3"/>
    <n v="0.06"/>
    <n v="65923"/>
  </r>
  <r>
    <x v="1"/>
    <x v="0"/>
    <s v="07"/>
    <x v="111"/>
    <x v="0"/>
    <s v="CM launcher"/>
    <n v="9665861"/>
    <n v="3882.92"/>
    <n v="0.4"/>
    <n v="6.7999999999999996E-3"/>
    <n v="0.06"/>
    <n v="66110"/>
  </r>
  <r>
    <x v="1"/>
    <x v="0"/>
    <s v="07"/>
    <x v="112"/>
    <x v="0"/>
    <s v="CM launcher"/>
    <n v="10369800"/>
    <n v="4025.23"/>
    <n v="0.39"/>
    <n v="6.6E-3"/>
    <n v="0.06"/>
    <n v="68731"/>
  </r>
  <r>
    <x v="1"/>
    <x v="0"/>
    <s v="07"/>
    <x v="113"/>
    <x v="0"/>
    <s v="CM launcher"/>
    <n v="10807304"/>
    <n v="4112.88"/>
    <n v="0.38"/>
    <n v="7.0000000000000001E-3"/>
    <n v="0.05"/>
    <n v="75112"/>
  </r>
  <r>
    <x v="1"/>
    <x v="0"/>
    <s v="07"/>
    <x v="114"/>
    <x v="0"/>
    <s v="CM launcher"/>
    <n v="10925106"/>
    <n v="4028.46"/>
    <n v="0.37"/>
    <n v="6.7999999999999996E-3"/>
    <n v="0.05"/>
    <n v="74470"/>
  </r>
  <r>
    <x v="1"/>
    <x v="0"/>
    <s v="07"/>
    <x v="115"/>
    <x v="0"/>
    <s v="CM launcher"/>
    <n v="13199044"/>
    <n v="4732.08"/>
    <n v="0.36"/>
    <n v="6.3E-3"/>
    <n v="0.06"/>
    <n v="83182"/>
  </r>
  <r>
    <x v="1"/>
    <x v="1"/>
    <s v="07"/>
    <x v="100"/>
    <x v="1"/>
    <s v="CM launcher"/>
    <n v="38496189"/>
    <n v="4576.1099999999997"/>
    <n v="0.12"/>
    <n v="4.7000000000000002E-3"/>
    <n v="0.03"/>
    <n v="181764"/>
  </r>
  <r>
    <x v="1"/>
    <x v="1"/>
    <s v="07"/>
    <x v="101"/>
    <x v="1"/>
    <s v="CM launcher"/>
    <n v="38418864"/>
    <n v="3962.51"/>
    <n v="0.1"/>
    <n v="4.5999999999999999E-3"/>
    <n v="0.02"/>
    <n v="178405"/>
  </r>
  <r>
    <x v="1"/>
    <x v="1"/>
    <s v="07"/>
    <x v="102"/>
    <x v="1"/>
    <s v="CM launcher"/>
    <n v="38668219"/>
    <n v="4179.67"/>
    <n v="0.11"/>
    <n v="4.5999999999999999E-3"/>
    <n v="0.02"/>
    <n v="177924"/>
  </r>
  <r>
    <x v="1"/>
    <x v="1"/>
    <s v="07"/>
    <x v="103"/>
    <x v="1"/>
    <s v="CM launcher"/>
    <n v="38775556"/>
    <n v="4042.59"/>
    <n v="0.1"/>
    <n v="4.5999999999999999E-3"/>
    <n v="0.02"/>
    <n v="177557"/>
  </r>
  <r>
    <x v="1"/>
    <x v="1"/>
    <s v="07"/>
    <x v="104"/>
    <x v="1"/>
    <s v="CM launcher"/>
    <n v="38410340"/>
    <n v="3973.19"/>
    <n v="0.1"/>
    <n v="4.4999999999999997E-3"/>
    <n v="0.02"/>
    <n v="174667"/>
  </r>
  <r>
    <x v="1"/>
    <x v="1"/>
    <s v="07"/>
    <x v="105"/>
    <x v="1"/>
    <s v="CM launcher"/>
    <n v="37988458"/>
    <n v="4110.37"/>
    <n v="0.11"/>
    <n v="4.5999999999999999E-3"/>
    <n v="0.02"/>
    <n v="175769"/>
  </r>
  <r>
    <x v="1"/>
    <x v="1"/>
    <s v="07"/>
    <x v="106"/>
    <x v="1"/>
    <s v="CM launcher"/>
    <n v="39536612"/>
    <n v="4839.84"/>
    <n v="0.12"/>
    <n v="4.7999999999999996E-3"/>
    <n v="0.03"/>
    <n v="190437"/>
  </r>
  <r>
    <x v="1"/>
    <x v="1"/>
    <s v="07"/>
    <x v="107"/>
    <x v="1"/>
    <s v="CM launcher"/>
    <n v="39667805"/>
    <n v="4525.6099999999997"/>
    <n v="0.11"/>
    <n v="4.7999999999999996E-3"/>
    <n v="0.02"/>
    <n v="188988"/>
  </r>
  <r>
    <x v="1"/>
    <x v="1"/>
    <s v="07"/>
    <x v="108"/>
    <x v="1"/>
    <s v="CM launcher"/>
    <n v="40387969"/>
    <n v="4381.7700000000004"/>
    <n v="0.11"/>
    <n v="4.5999999999999999E-3"/>
    <n v="0.02"/>
    <n v="184183"/>
  </r>
  <r>
    <x v="1"/>
    <x v="1"/>
    <s v="07"/>
    <x v="109"/>
    <x v="1"/>
    <s v="CM launcher"/>
    <n v="40110806"/>
    <n v="4485.7700000000004"/>
    <n v="0.11"/>
    <n v="4.5999999999999999E-3"/>
    <n v="0.02"/>
    <n v="182905"/>
  </r>
  <r>
    <x v="1"/>
    <x v="1"/>
    <s v="07"/>
    <x v="110"/>
    <x v="1"/>
    <s v="CM launcher"/>
    <n v="40094158"/>
    <n v="4988.13"/>
    <n v="0.12"/>
    <n v="4.5999999999999999E-3"/>
    <n v="0.03"/>
    <n v="183677"/>
  </r>
  <r>
    <x v="1"/>
    <x v="1"/>
    <s v="07"/>
    <x v="111"/>
    <x v="1"/>
    <s v="CM launcher"/>
    <n v="40546056"/>
    <n v="4462.38"/>
    <n v="0.11"/>
    <n v="4.4999999999999997E-3"/>
    <n v="0.02"/>
    <n v="183987"/>
  </r>
  <r>
    <x v="1"/>
    <x v="1"/>
    <s v="07"/>
    <x v="112"/>
    <x v="1"/>
    <s v="CM launcher"/>
    <n v="40027393"/>
    <n v="4815.71"/>
    <n v="0.12"/>
    <n v="4.4000000000000003E-3"/>
    <n v="0.03"/>
    <n v="177986"/>
  </r>
  <r>
    <x v="1"/>
    <x v="1"/>
    <s v="07"/>
    <x v="113"/>
    <x v="1"/>
    <s v="CM launcher"/>
    <n v="39949229"/>
    <n v="4409.2299999999996"/>
    <n v="0.11"/>
    <n v="4.7000000000000002E-3"/>
    <n v="0.02"/>
    <n v="186228"/>
  </r>
  <r>
    <x v="1"/>
    <x v="1"/>
    <s v="07"/>
    <x v="114"/>
    <x v="1"/>
    <s v="CM launcher"/>
    <n v="40421905"/>
    <n v="4366.88"/>
    <n v="0.11"/>
    <n v="4.4999999999999997E-3"/>
    <n v="0.02"/>
    <n v="183030"/>
  </r>
  <r>
    <x v="1"/>
    <x v="1"/>
    <s v="07"/>
    <x v="115"/>
    <x v="1"/>
    <s v="CM launcher"/>
    <n v="38743414"/>
    <n v="4637.6400000000003"/>
    <n v="0.12"/>
    <n v="4.4000000000000003E-3"/>
    <n v="0.03"/>
    <n v="171132"/>
  </r>
  <r>
    <x v="0"/>
    <x v="0"/>
    <s v="07"/>
    <x v="100"/>
    <x v="0"/>
    <s v="CMS_结果页"/>
    <n v="7412141"/>
    <n v="8909.5"/>
    <n v="1.2"/>
    <n v="2.0500000000000001E-2"/>
    <n v="0.06"/>
    <n v="152229"/>
  </r>
  <r>
    <x v="0"/>
    <x v="0"/>
    <s v="07"/>
    <x v="101"/>
    <x v="0"/>
    <s v="CMS_结果页"/>
    <n v="7601865"/>
    <n v="8851.65"/>
    <n v="1.1599999999999999"/>
    <n v="0.02"/>
    <n v="0.06"/>
    <n v="152389"/>
  </r>
  <r>
    <x v="0"/>
    <x v="0"/>
    <s v="07"/>
    <x v="102"/>
    <x v="0"/>
    <s v="CMS_结果页"/>
    <n v="7623217"/>
    <n v="9276.3799999999992"/>
    <n v="1.22"/>
    <n v="2.01E-2"/>
    <n v="0.06"/>
    <n v="153594"/>
  </r>
  <r>
    <x v="0"/>
    <x v="0"/>
    <s v="07"/>
    <x v="103"/>
    <x v="0"/>
    <s v="CMS_结果页"/>
    <n v="7989341"/>
    <n v="10399.02"/>
    <n v="1.3"/>
    <n v="1.9699999999999999E-2"/>
    <n v="7.0000000000000007E-2"/>
    <n v="157732"/>
  </r>
  <r>
    <x v="0"/>
    <x v="0"/>
    <s v="07"/>
    <x v="104"/>
    <x v="0"/>
    <s v="CMS_结果页"/>
    <n v="7676063"/>
    <n v="9536.86"/>
    <n v="1.24"/>
    <n v="1.9900000000000001E-2"/>
    <n v="0.06"/>
    <n v="152566"/>
  </r>
  <r>
    <x v="0"/>
    <x v="0"/>
    <s v="07"/>
    <x v="105"/>
    <x v="0"/>
    <s v="CMS_结果页"/>
    <n v="7626779"/>
    <n v="9904.4500000000007"/>
    <n v="1.3"/>
    <n v="1.9900000000000001E-2"/>
    <n v="7.0000000000000007E-2"/>
    <n v="151658"/>
  </r>
  <r>
    <x v="0"/>
    <x v="0"/>
    <s v="07"/>
    <x v="106"/>
    <x v="0"/>
    <s v="CMS_结果页"/>
    <n v="7361289"/>
    <n v="9849.01"/>
    <n v="1.34"/>
    <n v="2.07E-2"/>
    <n v="0.06"/>
    <n v="152581"/>
  </r>
  <r>
    <x v="0"/>
    <x v="0"/>
    <s v="07"/>
    <x v="107"/>
    <x v="0"/>
    <s v="CMS_结果页"/>
    <n v="7249537"/>
    <n v="9759.52"/>
    <n v="1.35"/>
    <n v="2.07E-2"/>
    <n v="7.0000000000000007E-2"/>
    <n v="149849"/>
  </r>
  <r>
    <x v="0"/>
    <x v="0"/>
    <s v="07"/>
    <x v="108"/>
    <x v="0"/>
    <s v="CMS_结果页"/>
    <n v="6877507"/>
    <n v="9188.5"/>
    <n v="1.34"/>
    <n v="2.0199999999999999E-2"/>
    <n v="7.0000000000000007E-2"/>
    <n v="139058"/>
  </r>
  <r>
    <x v="0"/>
    <x v="0"/>
    <s v="07"/>
    <x v="109"/>
    <x v="0"/>
    <s v="CMS_结果页"/>
    <n v="7420260"/>
    <n v="10037.780000000001"/>
    <n v="1.35"/>
    <n v="2.06E-2"/>
    <n v="7.0000000000000007E-2"/>
    <n v="152908"/>
  </r>
  <r>
    <x v="0"/>
    <x v="0"/>
    <s v="07"/>
    <x v="110"/>
    <x v="0"/>
    <s v="CMS_结果页"/>
    <n v="7594727"/>
    <n v="10909.21"/>
    <n v="1.44"/>
    <n v="2.0899999999999998E-2"/>
    <n v="7.0000000000000007E-2"/>
    <n v="158828"/>
  </r>
  <r>
    <x v="0"/>
    <x v="0"/>
    <s v="07"/>
    <x v="111"/>
    <x v="0"/>
    <s v="CMS_结果页"/>
    <n v="7501843"/>
    <n v="11005.08"/>
    <n v="1.47"/>
    <n v="2.12E-2"/>
    <n v="7.0000000000000007E-2"/>
    <n v="159345"/>
  </r>
  <r>
    <x v="0"/>
    <x v="0"/>
    <s v="07"/>
    <x v="112"/>
    <x v="0"/>
    <s v="CMS_结果页"/>
    <n v="7575513"/>
    <n v="10991.18"/>
    <n v="1.45"/>
    <n v="2.1399999999999999E-2"/>
    <n v="7.0000000000000007E-2"/>
    <n v="162017"/>
  </r>
  <r>
    <x v="0"/>
    <x v="0"/>
    <s v="07"/>
    <x v="113"/>
    <x v="0"/>
    <s v="CMS_结果页"/>
    <n v="7514726"/>
    <n v="10863.68"/>
    <n v="1.45"/>
    <n v="2.1999999999999999E-2"/>
    <n v="7.0000000000000007E-2"/>
    <n v="165219"/>
  </r>
  <r>
    <x v="0"/>
    <x v="0"/>
    <s v="07"/>
    <x v="114"/>
    <x v="0"/>
    <s v="CMS_结果页"/>
    <n v="7665943"/>
    <n v="10321.049999999999"/>
    <n v="1.35"/>
    <n v="2.1000000000000001E-2"/>
    <n v="0.06"/>
    <n v="161308"/>
  </r>
  <r>
    <x v="0"/>
    <x v="0"/>
    <s v="07"/>
    <x v="115"/>
    <x v="0"/>
    <s v="CMS_结果页"/>
    <n v="7677558"/>
    <n v="11328.38"/>
    <n v="1.48"/>
    <n v="2.18E-2"/>
    <n v="7.0000000000000007E-2"/>
    <n v="166997"/>
  </r>
  <r>
    <x v="0"/>
    <x v="1"/>
    <s v="07"/>
    <x v="100"/>
    <x v="1"/>
    <s v="CMS_结果页"/>
    <n v="1560922"/>
    <n v="872.24"/>
    <n v="0.56000000000000005"/>
    <n v="1.83E-2"/>
    <n v="0.03"/>
    <n v="28495"/>
  </r>
  <r>
    <x v="0"/>
    <x v="1"/>
    <s v="07"/>
    <x v="101"/>
    <x v="1"/>
    <s v="CMS_结果页"/>
    <n v="1621182"/>
    <n v="888.91"/>
    <n v="0.55000000000000004"/>
    <n v="1.8700000000000001E-2"/>
    <n v="0.03"/>
    <n v="30251"/>
  </r>
  <r>
    <x v="0"/>
    <x v="1"/>
    <s v="07"/>
    <x v="102"/>
    <x v="1"/>
    <s v="CMS_结果页"/>
    <n v="1655715"/>
    <n v="857.3"/>
    <n v="0.52"/>
    <n v="1.78E-2"/>
    <n v="0.03"/>
    <n v="29514"/>
  </r>
  <r>
    <x v="0"/>
    <x v="1"/>
    <s v="07"/>
    <x v="103"/>
    <x v="1"/>
    <s v="CMS_结果页"/>
    <n v="1574331"/>
    <n v="875.32"/>
    <n v="0.56000000000000005"/>
    <n v="1.7999999999999999E-2"/>
    <n v="0.03"/>
    <n v="28380"/>
  </r>
  <r>
    <x v="0"/>
    <x v="1"/>
    <s v="07"/>
    <x v="104"/>
    <x v="1"/>
    <s v="CMS_结果页"/>
    <n v="1477656"/>
    <n v="856.58"/>
    <n v="0.57999999999999996"/>
    <n v="1.8499999999999999E-2"/>
    <n v="0.03"/>
    <n v="27404"/>
  </r>
  <r>
    <x v="0"/>
    <x v="1"/>
    <s v="07"/>
    <x v="105"/>
    <x v="1"/>
    <s v="CMS_结果页"/>
    <n v="1540079"/>
    <n v="839.56"/>
    <n v="0.55000000000000004"/>
    <n v="1.7500000000000002E-2"/>
    <n v="0.03"/>
    <n v="26909"/>
  </r>
  <r>
    <x v="0"/>
    <x v="1"/>
    <s v="07"/>
    <x v="106"/>
    <x v="1"/>
    <s v="CMS_结果页"/>
    <n v="1568914"/>
    <n v="863.67"/>
    <n v="0.55000000000000004"/>
    <n v="1.7000000000000001E-2"/>
    <n v="0.03"/>
    <n v="26645"/>
  </r>
  <r>
    <x v="0"/>
    <x v="1"/>
    <s v="07"/>
    <x v="107"/>
    <x v="1"/>
    <s v="CMS_结果页"/>
    <n v="1547695"/>
    <n v="837.64"/>
    <n v="0.54"/>
    <n v="1.7399999999999999E-2"/>
    <n v="0.03"/>
    <n v="26977"/>
  </r>
  <r>
    <x v="0"/>
    <x v="1"/>
    <s v="07"/>
    <x v="108"/>
    <x v="1"/>
    <s v="CMS_结果页"/>
    <n v="2016529"/>
    <n v="781.99"/>
    <n v="0.39"/>
    <n v="1.55E-2"/>
    <n v="0.03"/>
    <n v="31342"/>
  </r>
  <r>
    <x v="0"/>
    <x v="1"/>
    <s v="07"/>
    <x v="109"/>
    <x v="1"/>
    <s v="CMS_结果页"/>
    <n v="1634350"/>
    <n v="1132.8699999999999"/>
    <n v="0.69"/>
    <n v="1.6E-2"/>
    <n v="0.04"/>
    <n v="26119"/>
  </r>
  <r>
    <x v="0"/>
    <x v="1"/>
    <s v="07"/>
    <x v="110"/>
    <x v="1"/>
    <s v="CMS_结果页"/>
    <n v="1633592"/>
    <n v="849.4"/>
    <n v="0.52"/>
    <n v="1.6500000000000001E-2"/>
    <n v="0.03"/>
    <n v="26887"/>
  </r>
  <r>
    <x v="0"/>
    <x v="1"/>
    <s v="07"/>
    <x v="111"/>
    <x v="1"/>
    <s v="CMS_结果页"/>
    <n v="1694807"/>
    <n v="840.78"/>
    <n v="0.5"/>
    <n v="1.6799999999999999E-2"/>
    <n v="0.03"/>
    <n v="28467"/>
  </r>
  <r>
    <x v="0"/>
    <x v="1"/>
    <s v="07"/>
    <x v="112"/>
    <x v="1"/>
    <s v="CMS_结果页"/>
    <n v="1587267"/>
    <n v="808.1"/>
    <n v="0.51"/>
    <n v="1.7100000000000001E-2"/>
    <n v="0.03"/>
    <n v="27181"/>
  </r>
  <r>
    <x v="0"/>
    <x v="1"/>
    <s v="07"/>
    <x v="113"/>
    <x v="1"/>
    <s v="CMS_结果页"/>
    <n v="1443278"/>
    <n v="766.45"/>
    <n v="0.53"/>
    <n v="1.67E-2"/>
    <n v="0.03"/>
    <n v="24162"/>
  </r>
  <r>
    <x v="0"/>
    <x v="1"/>
    <s v="07"/>
    <x v="114"/>
    <x v="1"/>
    <s v="CMS_结果页"/>
    <n v="1463228"/>
    <n v="793.67"/>
    <n v="0.54"/>
    <n v="1.7000000000000001E-2"/>
    <n v="0.03"/>
    <n v="24879"/>
  </r>
  <r>
    <x v="0"/>
    <x v="1"/>
    <s v="07"/>
    <x v="115"/>
    <x v="1"/>
    <s v="CMS_结果页"/>
    <n v="1399791"/>
    <n v="749.44"/>
    <n v="0.54"/>
    <n v="1.7100000000000001E-2"/>
    <n v="0.03"/>
    <n v="23938"/>
  </r>
  <r>
    <x v="1"/>
    <x v="0"/>
    <s v="07"/>
    <x v="100"/>
    <x v="0"/>
    <s v="PG_Android"/>
    <n v="2623799"/>
    <n v="514.98"/>
    <n v="0.2"/>
    <n v="5.8999999999999999E-3"/>
    <n v="0.03"/>
    <n v="15486"/>
  </r>
  <r>
    <x v="1"/>
    <x v="0"/>
    <s v="07"/>
    <x v="101"/>
    <x v="0"/>
    <s v="PG_Android"/>
    <n v="2634733"/>
    <n v="512.97"/>
    <n v="0.19"/>
    <n v="5.8999999999999999E-3"/>
    <n v="0.03"/>
    <n v="15503"/>
  </r>
  <r>
    <x v="1"/>
    <x v="0"/>
    <s v="07"/>
    <x v="102"/>
    <x v="0"/>
    <s v="PG_Android"/>
    <n v="2814167"/>
    <n v="544.64"/>
    <n v="0.19"/>
    <n v="5.8999999999999999E-3"/>
    <n v="0.03"/>
    <n v="16504"/>
  </r>
  <r>
    <x v="1"/>
    <x v="0"/>
    <s v="07"/>
    <x v="103"/>
    <x v="0"/>
    <s v="PG_Android"/>
    <n v="3041794"/>
    <n v="694.25"/>
    <n v="0.23"/>
    <n v="6.3E-3"/>
    <n v="0.04"/>
    <n v="19057"/>
  </r>
  <r>
    <x v="1"/>
    <x v="0"/>
    <s v="07"/>
    <x v="104"/>
    <x v="0"/>
    <s v="PG_Android"/>
    <n v="2999083"/>
    <n v="614.6"/>
    <n v="0.2"/>
    <n v="6.3E-3"/>
    <n v="0.03"/>
    <n v="18784"/>
  </r>
  <r>
    <x v="1"/>
    <x v="0"/>
    <s v="07"/>
    <x v="105"/>
    <x v="0"/>
    <s v="PG_Android"/>
    <n v="3327123"/>
    <n v="653.14"/>
    <n v="0.2"/>
    <n v="6.0000000000000001E-3"/>
    <n v="0.03"/>
    <n v="20098"/>
  </r>
  <r>
    <x v="1"/>
    <x v="0"/>
    <s v="07"/>
    <x v="106"/>
    <x v="0"/>
    <s v="PG_Android"/>
    <n v="3970704"/>
    <n v="785.86"/>
    <n v="0.2"/>
    <n v="6.3E-3"/>
    <n v="0.03"/>
    <n v="24864"/>
  </r>
  <r>
    <x v="1"/>
    <x v="0"/>
    <s v="07"/>
    <x v="107"/>
    <x v="0"/>
    <s v="PG_Android"/>
    <n v="3708087"/>
    <n v="658.97"/>
    <n v="0.18"/>
    <n v="5.4999999999999997E-3"/>
    <n v="0.03"/>
    <n v="20450"/>
  </r>
  <r>
    <x v="1"/>
    <x v="0"/>
    <s v="07"/>
    <x v="108"/>
    <x v="0"/>
    <s v="PG_Android"/>
    <n v="4443019"/>
    <n v="676.74"/>
    <n v="0.15"/>
    <n v="5.0000000000000001E-3"/>
    <n v="0.03"/>
    <n v="22084"/>
  </r>
  <r>
    <x v="1"/>
    <x v="0"/>
    <s v="07"/>
    <x v="109"/>
    <x v="0"/>
    <s v="PG_Android"/>
    <n v="3393055"/>
    <n v="732.59"/>
    <n v="0.22"/>
    <n v="6.1999999999999998E-3"/>
    <n v="0.03"/>
    <n v="21011"/>
  </r>
  <r>
    <x v="1"/>
    <x v="0"/>
    <s v="07"/>
    <x v="110"/>
    <x v="0"/>
    <s v="PG_Android"/>
    <n v="3525302"/>
    <n v="834.04"/>
    <n v="0.24"/>
    <n v="6.4000000000000003E-3"/>
    <n v="0.04"/>
    <n v="22577"/>
  </r>
  <r>
    <x v="1"/>
    <x v="0"/>
    <s v="07"/>
    <x v="111"/>
    <x v="0"/>
    <s v="PG_Android"/>
    <n v="3326205"/>
    <n v="820.06"/>
    <n v="0.25"/>
    <n v="6.7000000000000002E-3"/>
    <n v="0.04"/>
    <n v="22285"/>
  </r>
  <r>
    <x v="1"/>
    <x v="0"/>
    <s v="07"/>
    <x v="112"/>
    <x v="0"/>
    <s v="PG_Android"/>
    <n v="3748493"/>
    <n v="890.32"/>
    <n v="0.24"/>
    <n v="6.4000000000000003E-3"/>
    <n v="0.04"/>
    <n v="24060"/>
  </r>
  <r>
    <x v="1"/>
    <x v="0"/>
    <s v="07"/>
    <x v="113"/>
    <x v="0"/>
    <s v="PG_Android"/>
    <n v="4358794"/>
    <n v="1016.58"/>
    <n v="0.23"/>
    <n v="6.4000000000000003E-3"/>
    <n v="0.04"/>
    <n v="27913"/>
  </r>
  <r>
    <x v="1"/>
    <x v="0"/>
    <s v="07"/>
    <x v="114"/>
    <x v="0"/>
    <s v="PG_Android"/>
    <n v="3884985"/>
    <n v="720.46"/>
    <n v="0.19"/>
    <n v="5.8999999999999999E-3"/>
    <n v="0.03"/>
    <n v="22931"/>
  </r>
  <r>
    <x v="1"/>
    <x v="0"/>
    <s v="07"/>
    <x v="115"/>
    <x v="0"/>
    <s v="PG_Android"/>
    <n v="3938336"/>
    <n v="884.05"/>
    <n v="0.22"/>
    <n v="6.1999999999999998E-3"/>
    <n v="0.04"/>
    <n v="24266"/>
  </r>
  <r>
    <x v="1"/>
    <x v="1"/>
    <s v="07"/>
    <x v="100"/>
    <x v="1"/>
    <s v="PG_Android"/>
    <n v="3994060"/>
    <n v="124.52"/>
    <n v="0.03"/>
    <n v="6.6E-3"/>
    <n v="0"/>
    <n v="26385"/>
  </r>
  <r>
    <x v="1"/>
    <x v="1"/>
    <s v="07"/>
    <x v="101"/>
    <x v="1"/>
    <s v="PG_Android"/>
    <n v="3957219"/>
    <n v="108.91"/>
    <n v="0.03"/>
    <n v="6.4999999999999997E-3"/>
    <n v="0"/>
    <n v="25682"/>
  </r>
  <r>
    <x v="1"/>
    <x v="1"/>
    <s v="07"/>
    <x v="102"/>
    <x v="1"/>
    <s v="PG_Android"/>
    <n v="3838180"/>
    <n v="123.29"/>
    <n v="0.03"/>
    <n v="6.4999999999999997E-3"/>
    <n v="0.01"/>
    <n v="24856"/>
  </r>
  <r>
    <x v="1"/>
    <x v="1"/>
    <s v="07"/>
    <x v="103"/>
    <x v="1"/>
    <s v="PG_Android"/>
    <n v="3798833"/>
    <n v="105.58"/>
    <n v="0.03"/>
    <n v="6.1999999999999998E-3"/>
    <n v="0"/>
    <n v="23595"/>
  </r>
  <r>
    <x v="1"/>
    <x v="1"/>
    <s v="07"/>
    <x v="104"/>
    <x v="1"/>
    <s v="PG_Android"/>
    <n v="4117858"/>
    <n v="105.01"/>
    <n v="0.03"/>
    <n v="6.1000000000000004E-3"/>
    <n v="0"/>
    <n v="25032"/>
  </r>
  <r>
    <x v="1"/>
    <x v="1"/>
    <s v="07"/>
    <x v="105"/>
    <x v="1"/>
    <s v="PG_Android"/>
    <n v="4442137"/>
    <n v="122.57"/>
    <n v="0.03"/>
    <n v="5.7999999999999996E-3"/>
    <n v="0"/>
    <n v="25853"/>
  </r>
  <r>
    <x v="1"/>
    <x v="1"/>
    <s v="07"/>
    <x v="106"/>
    <x v="1"/>
    <s v="PG_Android"/>
    <n v="4737249"/>
    <n v="135.88"/>
    <n v="0.03"/>
    <n v="6.0000000000000001E-3"/>
    <n v="0"/>
    <n v="28218"/>
  </r>
  <r>
    <x v="1"/>
    <x v="1"/>
    <s v="07"/>
    <x v="107"/>
    <x v="1"/>
    <s v="PG_Android"/>
    <n v="4190737"/>
    <n v="104.82"/>
    <n v="0.03"/>
    <n v="5.7999999999999996E-3"/>
    <n v="0"/>
    <n v="24435"/>
  </r>
  <r>
    <x v="1"/>
    <x v="1"/>
    <s v="07"/>
    <x v="108"/>
    <x v="1"/>
    <s v="PG_Android"/>
    <n v="4464266"/>
    <n v="87.35"/>
    <n v="0.02"/>
    <n v="5.3E-3"/>
    <n v="0"/>
    <n v="23660"/>
  </r>
  <r>
    <x v="1"/>
    <x v="1"/>
    <s v="07"/>
    <x v="109"/>
    <x v="1"/>
    <s v="PG_Android"/>
    <n v="3471876"/>
    <n v="73.87"/>
    <n v="0.02"/>
    <n v="5.8999999999999999E-3"/>
    <n v="0"/>
    <n v="20581"/>
  </r>
  <r>
    <x v="1"/>
    <x v="1"/>
    <s v="07"/>
    <x v="110"/>
    <x v="1"/>
    <s v="PG_Android"/>
    <n v="3197065"/>
    <n v="97.83"/>
    <n v="0.03"/>
    <n v="6.4000000000000003E-3"/>
    <n v="0"/>
    <n v="20384"/>
  </r>
  <r>
    <x v="1"/>
    <x v="1"/>
    <s v="07"/>
    <x v="111"/>
    <x v="1"/>
    <s v="PG_Android"/>
    <n v="3351390"/>
    <n v="94.7"/>
    <n v="0.03"/>
    <n v="6.3E-3"/>
    <n v="0"/>
    <n v="20974"/>
  </r>
  <r>
    <x v="1"/>
    <x v="1"/>
    <s v="07"/>
    <x v="112"/>
    <x v="1"/>
    <s v="PG_Android"/>
    <n v="3374941"/>
    <n v="112.05"/>
    <n v="0.03"/>
    <n v="6.1999999999999998E-3"/>
    <n v="0.01"/>
    <n v="20906"/>
  </r>
  <r>
    <x v="1"/>
    <x v="1"/>
    <s v="07"/>
    <x v="113"/>
    <x v="1"/>
    <s v="PG_Android"/>
    <n v="3468669"/>
    <n v="124.3"/>
    <n v="0.04"/>
    <n v="6.1999999999999998E-3"/>
    <n v="0.01"/>
    <n v="21382"/>
  </r>
  <r>
    <x v="1"/>
    <x v="1"/>
    <s v="07"/>
    <x v="114"/>
    <x v="1"/>
    <s v="PG_Android"/>
    <n v="3377820"/>
    <n v="101.07"/>
    <n v="0.03"/>
    <n v="6.1999999999999998E-3"/>
    <n v="0"/>
    <n v="20831"/>
  </r>
  <r>
    <x v="1"/>
    <x v="1"/>
    <s v="07"/>
    <x v="115"/>
    <x v="1"/>
    <s v="PG_Android"/>
    <n v="2957663"/>
    <n v="116.89"/>
    <n v="0.04"/>
    <n v="6.4000000000000003E-3"/>
    <n v="0.01"/>
    <n v="18920"/>
  </r>
  <r>
    <x v="1"/>
    <x v="0"/>
    <s v="07"/>
    <x v="100"/>
    <x v="0"/>
    <s v="FM"/>
    <n v="1207439"/>
    <n v="434.86"/>
    <n v="0.36"/>
    <n v="1.0500000000000001E-2"/>
    <n v="0.03"/>
    <n v="12738"/>
  </r>
  <r>
    <x v="1"/>
    <x v="0"/>
    <s v="07"/>
    <x v="101"/>
    <x v="0"/>
    <s v="FM"/>
    <n v="1203202"/>
    <n v="451.73"/>
    <n v="0.38"/>
    <n v="1.09E-2"/>
    <n v="0.03"/>
    <n v="13100"/>
  </r>
  <r>
    <x v="1"/>
    <x v="0"/>
    <s v="07"/>
    <x v="102"/>
    <x v="0"/>
    <s v="FM"/>
    <n v="1272218"/>
    <n v="499.63"/>
    <n v="0.39"/>
    <n v="1.14E-2"/>
    <n v="0.03"/>
    <n v="14542"/>
  </r>
  <r>
    <x v="1"/>
    <x v="0"/>
    <s v="07"/>
    <x v="103"/>
    <x v="0"/>
    <s v="FM"/>
    <n v="1402248"/>
    <n v="606.57000000000005"/>
    <n v="0.43"/>
    <n v="1.12E-2"/>
    <n v="0.04"/>
    <n v="15664"/>
  </r>
  <r>
    <x v="1"/>
    <x v="0"/>
    <s v="07"/>
    <x v="104"/>
    <x v="0"/>
    <s v="FM"/>
    <n v="1361350"/>
    <n v="583.01"/>
    <n v="0.43"/>
    <n v="1.11E-2"/>
    <n v="0.04"/>
    <n v="15101"/>
  </r>
  <r>
    <x v="1"/>
    <x v="0"/>
    <s v="07"/>
    <x v="105"/>
    <x v="0"/>
    <s v="FM"/>
    <n v="1378947"/>
    <n v="623.27"/>
    <n v="0.45"/>
    <n v="1.12E-2"/>
    <n v="0.04"/>
    <n v="15395"/>
  </r>
  <r>
    <x v="1"/>
    <x v="0"/>
    <s v="07"/>
    <x v="106"/>
    <x v="0"/>
    <s v="FM"/>
    <n v="1504692"/>
    <n v="689.1"/>
    <n v="0.46"/>
    <n v="1.12E-2"/>
    <n v="0.04"/>
    <n v="16905"/>
  </r>
  <r>
    <x v="1"/>
    <x v="0"/>
    <s v="07"/>
    <x v="107"/>
    <x v="0"/>
    <s v="FM"/>
    <n v="1494144"/>
    <n v="660.08"/>
    <n v="0.44"/>
    <n v="1.0800000000000001E-2"/>
    <n v="0.04"/>
    <n v="16129"/>
  </r>
  <r>
    <x v="1"/>
    <x v="0"/>
    <s v="07"/>
    <x v="108"/>
    <x v="0"/>
    <s v="FM"/>
    <n v="1440120"/>
    <n v="659.64"/>
    <n v="0.46"/>
    <n v="1.11E-2"/>
    <n v="0.04"/>
    <n v="16017"/>
  </r>
  <r>
    <x v="1"/>
    <x v="0"/>
    <s v="07"/>
    <x v="109"/>
    <x v="0"/>
    <s v="FM"/>
    <n v="1589087"/>
    <n v="735.54"/>
    <n v="0.46"/>
    <n v="1.0999999999999999E-2"/>
    <n v="0.04"/>
    <n v="17422"/>
  </r>
  <r>
    <x v="1"/>
    <x v="0"/>
    <s v="07"/>
    <x v="110"/>
    <x v="0"/>
    <s v="FM"/>
    <n v="1723410"/>
    <n v="847.75"/>
    <n v="0.49"/>
    <n v="1.0800000000000001E-2"/>
    <n v="0.05"/>
    <n v="18534"/>
  </r>
  <r>
    <x v="1"/>
    <x v="0"/>
    <s v="07"/>
    <x v="111"/>
    <x v="0"/>
    <s v="FM"/>
    <n v="2089417"/>
    <n v="1099.3"/>
    <n v="0.53"/>
    <n v="1.06E-2"/>
    <n v="0.05"/>
    <n v="22230"/>
  </r>
  <r>
    <x v="1"/>
    <x v="0"/>
    <s v="07"/>
    <x v="112"/>
    <x v="0"/>
    <s v="FM"/>
    <n v="2494094"/>
    <n v="1254.0999999999999"/>
    <n v="0.5"/>
    <n v="1.03E-2"/>
    <n v="0.05"/>
    <n v="25738"/>
  </r>
  <r>
    <x v="1"/>
    <x v="0"/>
    <s v="07"/>
    <x v="113"/>
    <x v="0"/>
    <s v="FM"/>
    <n v="2951527"/>
    <n v="1421.3"/>
    <n v="0.48"/>
    <n v="0.01"/>
    <n v="0.05"/>
    <n v="29400"/>
  </r>
  <r>
    <x v="1"/>
    <x v="0"/>
    <s v="07"/>
    <x v="114"/>
    <x v="0"/>
    <s v="FM"/>
    <n v="2854435"/>
    <n v="1241.45"/>
    <n v="0.43"/>
    <n v="1.0200000000000001E-2"/>
    <n v="0.04"/>
    <n v="29157"/>
  </r>
  <r>
    <x v="1"/>
    <x v="0"/>
    <s v="07"/>
    <x v="115"/>
    <x v="0"/>
    <s v="FM"/>
    <n v="2924016"/>
    <n v="1412.99"/>
    <n v="0.48"/>
    <n v="1.0200000000000001E-2"/>
    <n v="0.05"/>
    <n v="29904"/>
  </r>
  <r>
    <x v="1"/>
    <x v="1"/>
    <s v="07"/>
    <x v="100"/>
    <x v="1"/>
    <s v="FM"/>
    <n v="1449566"/>
    <n v="72.72"/>
    <n v="0.05"/>
    <n v="9.2999999999999992E-3"/>
    <n v="0.01"/>
    <n v="13423"/>
  </r>
  <r>
    <x v="1"/>
    <x v="1"/>
    <s v="07"/>
    <x v="101"/>
    <x v="1"/>
    <s v="FM"/>
    <n v="1494334"/>
    <n v="56.07"/>
    <n v="0.04"/>
    <n v="9.2999999999999992E-3"/>
    <n v="0"/>
    <n v="13905"/>
  </r>
  <r>
    <x v="1"/>
    <x v="1"/>
    <s v="07"/>
    <x v="102"/>
    <x v="1"/>
    <s v="FM"/>
    <n v="1571319"/>
    <n v="72.41"/>
    <n v="0.05"/>
    <n v="8.9999999999999993E-3"/>
    <n v="0.01"/>
    <n v="14111"/>
  </r>
  <r>
    <x v="1"/>
    <x v="1"/>
    <s v="07"/>
    <x v="103"/>
    <x v="1"/>
    <s v="FM"/>
    <n v="1521060"/>
    <n v="54.35"/>
    <n v="0.04"/>
    <n v="8.9999999999999993E-3"/>
    <n v="0"/>
    <n v="13656"/>
  </r>
  <r>
    <x v="1"/>
    <x v="1"/>
    <s v="07"/>
    <x v="104"/>
    <x v="1"/>
    <s v="FM"/>
    <n v="1633745"/>
    <n v="78.37"/>
    <n v="0.05"/>
    <n v="8.9999999999999993E-3"/>
    <n v="0.01"/>
    <n v="14714"/>
  </r>
  <r>
    <x v="1"/>
    <x v="1"/>
    <s v="07"/>
    <x v="105"/>
    <x v="1"/>
    <s v="FM"/>
    <n v="1683436"/>
    <n v="75.72"/>
    <n v="0.05"/>
    <n v="8.6E-3"/>
    <n v="0.01"/>
    <n v="14542"/>
  </r>
  <r>
    <x v="1"/>
    <x v="1"/>
    <s v="07"/>
    <x v="106"/>
    <x v="1"/>
    <s v="FM"/>
    <n v="1736038"/>
    <n v="98.31"/>
    <n v="0.06"/>
    <n v="8.8999999999999999E-3"/>
    <n v="0.01"/>
    <n v="15426"/>
  </r>
  <r>
    <x v="1"/>
    <x v="1"/>
    <s v="07"/>
    <x v="107"/>
    <x v="1"/>
    <s v="FM"/>
    <n v="1775606"/>
    <n v="64.930000000000007"/>
    <n v="0.04"/>
    <n v="8.6E-3"/>
    <n v="0"/>
    <n v="15298"/>
  </r>
  <r>
    <x v="1"/>
    <x v="1"/>
    <s v="07"/>
    <x v="108"/>
    <x v="1"/>
    <s v="FM"/>
    <n v="1789730"/>
    <n v="71.31"/>
    <n v="0.04"/>
    <n v="8.6999999999999994E-3"/>
    <n v="0"/>
    <n v="15594"/>
  </r>
  <r>
    <x v="1"/>
    <x v="1"/>
    <s v="07"/>
    <x v="109"/>
    <x v="1"/>
    <s v="FM"/>
    <n v="1783599"/>
    <n v="78.510000000000005"/>
    <n v="0.04"/>
    <n v="8.2000000000000007E-3"/>
    <n v="0.01"/>
    <n v="14687"/>
  </r>
  <r>
    <x v="1"/>
    <x v="1"/>
    <s v="07"/>
    <x v="110"/>
    <x v="1"/>
    <s v="FM"/>
    <n v="1878132"/>
    <n v="148.87"/>
    <n v="0.08"/>
    <n v="8.3999999999999995E-3"/>
    <n v="0.01"/>
    <n v="15829"/>
  </r>
  <r>
    <x v="1"/>
    <x v="1"/>
    <s v="07"/>
    <x v="111"/>
    <x v="1"/>
    <s v="FM"/>
    <n v="2140041"/>
    <n v="90.28"/>
    <n v="0.04"/>
    <n v="8.5000000000000006E-3"/>
    <n v="0"/>
    <n v="18265"/>
  </r>
  <r>
    <x v="1"/>
    <x v="1"/>
    <s v="07"/>
    <x v="112"/>
    <x v="1"/>
    <s v="FM"/>
    <n v="2352192"/>
    <n v="134.69"/>
    <n v="0.06"/>
    <n v="8.6999999999999994E-3"/>
    <n v="0.01"/>
    <n v="20434"/>
  </r>
  <r>
    <x v="1"/>
    <x v="1"/>
    <s v="07"/>
    <x v="113"/>
    <x v="1"/>
    <s v="FM"/>
    <n v="2483516"/>
    <n v="113.08"/>
    <n v="0.05"/>
    <n v="8.5000000000000006E-3"/>
    <n v="0.01"/>
    <n v="21192"/>
  </r>
  <r>
    <x v="1"/>
    <x v="1"/>
    <s v="07"/>
    <x v="114"/>
    <x v="1"/>
    <s v="FM"/>
    <n v="2455645"/>
    <n v="124.47"/>
    <n v="0.05"/>
    <n v="8.3000000000000001E-3"/>
    <n v="0.01"/>
    <n v="20453"/>
  </r>
  <r>
    <x v="1"/>
    <x v="1"/>
    <s v="07"/>
    <x v="115"/>
    <x v="1"/>
    <s v="FM"/>
    <n v="2312235"/>
    <n v="151.88999999999999"/>
    <n v="7.0000000000000007E-2"/>
    <n v="8.6999999999999994E-3"/>
    <n v="0.01"/>
    <n v="20123"/>
  </r>
  <r>
    <x v="1"/>
    <x v="0"/>
    <s v="07"/>
    <x v="100"/>
    <x v="0"/>
    <s v="CM_PICKS"/>
    <n v="6933831"/>
    <n v="4123.75"/>
    <n v="0.59"/>
    <n v="9.9000000000000008E-3"/>
    <n v="0.06"/>
    <n v="68905"/>
  </r>
  <r>
    <x v="1"/>
    <x v="0"/>
    <s v="07"/>
    <x v="101"/>
    <x v="0"/>
    <s v="CM_PICKS"/>
    <n v="6630619"/>
    <n v="3970.68"/>
    <n v="0.6"/>
    <n v="1.0200000000000001E-2"/>
    <n v="0.06"/>
    <n v="67518"/>
  </r>
  <r>
    <x v="1"/>
    <x v="0"/>
    <s v="07"/>
    <x v="102"/>
    <x v="0"/>
    <s v="CM_PICKS"/>
    <n v="5954883"/>
    <n v="3941.2"/>
    <n v="0.66"/>
    <n v="1.0800000000000001E-2"/>
    <n v="0.06"/>
    <n v="64163"/>
  </r>
  <r>
    <x v="1"/>
    <x v="0"/>
    <s v="07"/>
    <x v="103"/>
    <x v="0"/>
    <s v="CM_PICKS"/>
    <n v="6336982"/>
    <n v="4367.1000000000004"/>
    <n v="0.69"/>
    <n v="1.09E-2"/>
    <n v="0.06"/>
    <n v="68847"/>
  </r>
  <r>
    <x v="1"/>
    <x v="0"/>
    <s v="07"/>
    <x v="104"/>
    <x v="0"/>
    <s v="CM_PICKS"/>
    <n v="6413294"/>
    <n v="4278.91"/>
    <n v="0.67"/>
    <n v="1.0500000000000001E-2"/>
    <n v="0.06"/>
    <n v="67597"/>
  </r>
  <r>
    <x v="1"/>
    <x v="0"/>
    <s v="07"/>
    <x v="105"/>
    <x v="0"/>
    <s v="CM_PICKS"/>
    <n v="6491284"/>
    <n v="4504.16"/>
    <n v="0.69"/>
    <n v="1.0500000000000001E-2"/>
    <n v="7.0000000000000007E-2"/>
    <n v="68157"/>
  </r>
  <r>
    <x v="1"/>
    <x v="0"/>
    <s v="07"/>
    <x v="106"/>
    <x v="0"/>
    <s v="CM_PICKS"/>
    <n v="6404573"/>
    <n v="4584"/>
    <n v="0.72"/>
    <n v="1.09E-2"/>
    <n v="7.0000000000000007E-2"/>
    <n v="70049"/>
  </r>
  <r>
    <x v="1"/>
    <x v="0"/>
    <s v="07"/>
    <x v="107"/>
    <x v="0"/>
    <s v="CM_PICKS"/>
    <n v="6426597"/>
    <n v="4668.67"/>
    <n v="0.73"/>
    <n v="1.09E-2"/>
    <n v="7.0000000000000007E-2"/>
    <n v="70144"/>
  </r>
  <r>
    <x v="1"/>
    <x v="0"/>
    <s v="07"/>
    <x v="108"/>
    <x v="0"/>
    <s v="CM_PICKS"/>
    <n v="6186425"/>
    <n v="4364.78"/>
    <n v="0.71"/>
    <n v="1.09E-2"/>
    <n v="0.06"/>
    <n v="67297"/>
  </r>
  <r>
    <x v="1"/>
    <x v="0"/>
    <s v="07"/>
    <x v="109"/>
    <x v="0"/>
    <s v="CM_PICKS"/>
    <n v="5899449"/>
    <n v="4332.83"/>
    <n v="0.73"/>
    <n v="1.12E-2"/>
    <n v="7.0000000000000007E-2"/>
    <n v="66193"/>
  </r>
  <r>
    <x v="1"/>
    <x v="0"/>
    <s v="07"/>
    <x v="110"/>
    <x v="0"/>
    <s v="CM_PICKS"/>
    <n v="6188564"/>
    <n v="4765.6000000000004"/>
    <n v="0.77"/>
    <n v="1.12E-2"/>
    <n v="7.0000000000000007E-2"/>
    <n v="69404"/>
  </r>
  <r>
    <x v="1"/>
    <x v="0"/>
    <s v="07"/>
    <x v="111"/>
    <x v="0"/>
    <s v="CM_PICKS"/>
    <n v="6026924"/>
    <n v="4733.4399999999996"/>
    <n v="0.79"/>
    <n v="1.14E-2"/>
    <n v="7.0000000000000007E-2"/>
    <n v="68539"/>
  </r>
  <r>
    <x v="1"/>
    <x v="0"/>
    <s v="07"/>
    <x v="112"/>
    <x v="0"/>
    <s v="CM_PICKS"/>
    <n v="5802121"/>
    <n v="4585.75"/>
    <n v="0.79"/>
    <n v="1.14E-2"/>
    <n v="7.0000000000000007E-2"/>
    <n v="66321"/>
  </r>
  <r>
    <x v="1"/>
    <x v="0"/>
    <s v="07"/>
    <x v="113"/>
    <x v="0"/>
    <s v="CM_PICKS"/>
    <n v="6085278"/>
    <n v="4609.49"/>
    <n v="0.76"/>
    <n v="1.14E-2"/>
    <n v="7.0000000000000007E-2"/>
    <n v="69216"/>
  </r>
  <r>
    <x v="1"/>
    <x v="0"/>
    <s v="07"/>
    <x v="114"/>
    <x v="0"/>
    <s v="CM_PICKS"/>
    <n v="6255792"/>
    <n v="4362.1499999999996"/>
    <n v="0.7"/>
    <n v="1.0999999999999999E-2"/>
    <n v="0.06"/>
    <n v="68616"/>
  </r>
  <r>
    <x v="1"/>
    <x v="0"/>
    <s v="07"/>
    <x v="115"/>
    <x v="0"/>
    <s v="CM_PICKS"/>
    <n v="6160548"/>
    <n v="4768.37"/>
    <n v="0.77"/>
    <n v="1.15E-2"/>
    <n v="7.0000000000000007E-2"/>
    <n v="70838"/>
  </r>
  <r>
    <x v="1"/>
    <x v="1"/>
    <s v="07"/>
    <x v="100"/>
    <x v="1"/>
    <s v="CM_PICKS"/>
    <n v="4132825"/>
    <n v="1262.33"/>
    <n v="0.31"/>
    <n v="7.1999999999999998E-3"/>
    <n v="0.04"/>
    <n v="29873"/>
  </r>
  <r>
    <x v="1"/>
    <x v="1"/>
    <s v="07"/>
    <x v="101"/>
    <x v="1"/>
    <s v="CM_PICKS"/>
    <n v="4074324"/>
    <n v="1176.05"/>
    <n v="0.28999999999999998"/>
    <n v="7.3000000000000001E-3"/>
    <n v="0.04"/>
    <n v="29763"/>
  </r>
  <r>
    <x v="1"/>
    <x v="1"/>
    <s v="07"/>
    <x v="102"/>
    <x v="1"/>
    <s v="CM_PICKS"/>
    <n v="3668858"/>
    <n v="1069.74"/>
    <n v="0.28999999999999998"/>
    <n v="7.4999999999999997E-3"/>
    <n v="0.04"/>
    <n v="27481"/>
  </r>
  <r>
    <x v="1"/>
    <x v="1"/>
    <s v="07"/>
    <x v="103"/>
    <x v="1"/>
    <s v="CM_PICKS"/>
    <n v="3743609"/>
    <n v="1081.58"/>
    <n v="0.28999999999999998"/>
    <n v="7.4999999999999997E-3"/>
    <n v="0.04"/>
    <n v="27997"/>
  </r>
  <r>
    <x v="1"/>
    <x v="1"/>
    <s v="07"/>
    <x v="104"/>
    <x v="1"/>
    <s v="CM_PICKS"/>
    <n v="3873029"/>
    <n v="1066.95"/>
    <n v="0.28000000000000003"/>
    <n v="7.4000000000000003E-3"/>
    <n v="0.04"/>
    <n v="28479"/>
  </r>
  <r>
    <x v="1"/>
    <x v="1"/>
    <s v="07"/>
    <x v="105"/>
    <x v="1"/>
    <s v="CM_PICKS"/>
    <n v="4075816"/>
    <n v="1284.74"/>
    <n v="0.32"/>
    <n v="7.1000000000000004E-3"/>
    <n v="0.04"/>
    <n v="29044"/>
  </r>
  <r>
    <x v="1"/>
    <x v="1"/>
    <s v="07"/>
    <x v="106"/>
    <x v="1"/>
    <s v="CM_PICKS"/>
    <n v="4387321"/>
    <n v="1564.74"/>
    <n v="0.36"/>
    <n v="7.1000000000000004E-3"/>
    <n v="0.05"/>
    <n v="31003"/>
  </r>
  <r>
    <x v="1"/>
    <x v="1"/>
    <s v="07"/>
    <x v="107"/>
    <x v="1"/>
    <s v="CM_PICKS"/>
    <n v="4342260"/>
    <n v="1404.01"/>
    <n v="0.32"/>
    <n v="6.8999999999999999E-3"/>
    <n v="0.05"/>
    <n v="30169"/>
  </r>
  <r>
    <x v="1"/>
    <x v="1"/>
    <s v="07"/>
    <x v="108"/>
    <x v="1"/>
    <s v="CM_PICKS"/>
    <n v="4433478"/>
    <n v="1434.53"/>
    <n v="0.32"/>
    <n v="6.4000000000000003E-3"/>
    <n v="0.05"/>
    <n v="28268"/>
  </r>
  <r>
    <x v="1"/>
    <x v="1"/>
    <s v="07"/>
    <x v="109"/>
    <x v="1"/>
    <s v="CM_PICKS"/>
    <n v="3942591"/>
    <n v="1419.66"/>
    <n v="0.36"/>
    <n v="7.1999999999999998E-3"/>
    <n v="0.05"/>
    <n v="28409"/>
  </r>
  <r>
    <x v="1"/>
    <x v="1"/>
    <s v="07"/>
    <x v="110"/>
    <x v="1"/>
    <s v="CM_PICKS"/>
    <n v="4004134"/>
    <n v="1379.9"/>
    <n v="0.34"/>
    <n v="7.1000000000000004E-3"/>
    <n v="0.05"/>
    <n v="28319"/>
  </r>
  <r>
    <x v="1"/>
    <x v="1"/>
    <s v="07"/>
    <x v="111"/>
    <x v="1"/>
    <s v="CM_PICKS"/>
    <n v="3884317"/>
    <n v="1230.94"/>
    <n v="0.32"/>
    <n v="7.1000000000000004E-3"/>
    <n v="0.04"/>
    <n v="27772"/>
  </r>
  <r>
    <x v="1"/>
    <x v="1"/>
    <s v="07"/>
    <x v="112"/>
    <x v="1"/>
    <s v="CM_PICKS"/>
    <n v="3630579"/>
    <n v="1131.79"/>
    <n v="0.31"/>
    <n v="7.1999999999999998E-3"/>
    <n v="0.04"/>
    <n v="25960"/>
  </r>
  <r>
    <x v="1"/>
    <x v="1"/>
    <s v="07"/>
    <x v="113"/>
    <x v="1"/>
    <s v="CM_PICKS"/>
    <n v="3743250"/>
    <n v="1297.7"/>
    <n v="0.35"/>
    <n v="7.4000000000000003E-3"/>
    <n v="0.05"/>
    <n v="27740"/>
  </r>
  <r>
    <x v="1"/>
    <x v="1"/>
    <s v="07"/>
    <x v="114"/>
    <x v="1"/>
    <s v="CM_PICKS"/>
    <n v="3813858"/>
    <n v="1327.08"/>
    <n v="0.35"/>
    <n v="7.4000000000000003E-3"/>
    <n v="0.05"/>
    <n v="28077"/>
  </r>
  <r>
    <x v="1"/>
    <x v="1"/>
    <s v="07"/>
    <x v="115"/>
    <x v="1"/>
    <s v="CM_PICKS"/>
    <n v="3636269"/>
    <n v="1223.77"/>
    <n v="0.34"/>
    <n v="7.1999999999999998E-3"/>
    <n v="0.05"/>
    <n v="26049"/>
  </r>
  <r>
    <x v="1"/>
    <x v="0"/>
    <s v="07"/>
    <x v="100"/>
    <x v="0"/>
    <s v="CM_游戏盒子"/>
    <n v="19327539"/>
    <n v="8490.7099999999991"/>
    <n v="0.44"/>
    <n v="5.5999999999999999E-3"/>
    <n v="0.08"/>
    <n v="107732"/>
  </r>
  <r>
    <x v="1"/>
    <x v="0"/>
    <s v="07"/>
    <x v="101"/>
    <x v="0"/>
    <s v="CM_游戏盒子"/>
    <n v="20744938"/>
    <n v="8274.82"/>
    <n v="0.4"/>
    <n v="5.0000000000000001E-3"/>
    <n v="0.08"/>
    <n v="103823"/>
  </r>
  <r>
    <x v="1"/>
    <x v="0"/>
    <s v="07"/>
    <x v="102"/>
    <x v="0"/>
    <s v="CM_游戏盒子"/>
    <n v="23789910"/>
    <n v="9436.9599999999991"/>
    <n v="0.4"/>
    <n v="4.7000000000000002E-3"/>
    <n v="0.08"/>
    <n v="111753"/>
  </r>
  <r>
    <x v="1"/>
    <x v="0"/>
    <s v="07"/>
    <x v="103"/>
    <x v="0"/>
    <s v="CM_游戏盒子"/>
    <n v="24007848"/>
    <n v="9742.82"/>
    <n v="0.41"/>
    <n v="4.7999999999999996E-3"/>
    <n v="0.09"/>
    <n v="114070"/>
  </r>
  <r>
    <x v="1"/>
    <x v="0"/>
    <s v="07"/>
    <x v="104"/>
    <x v="0"/>
    <s v="CM_游戏盒子"/>
    <n v="24037487"/>
    <n v="9355.98"/>
    <n v="0.39"/>
    <n v="4.4999999999999997E-3"/>
    <n v="0.09"/>
    <n v="108384"/>
  </r>
  <r>
    <x v="1"/>
    <x v="0"/>
    <s v="07"/>
    <x v="105"/>
    <x v="0"/>
    <s v="CM_游戏盒子"/>
    <n v="21714587"/>
    <n v="8930.6"/>
    <n v="0.41"/>
    <n v="4.7000000000000002E-3"/>
    <n v="0.09"/>
    <n v="102966"/>
  </r>
  <r>
    <x v="1"/>
    <x v="0"/>
    <s v="07"/>
    <x v="106"/>
    <x v="0"/>
    <s v="CM_游戏盒子"/>
    <n v="18637588"/>
    <n v="8560.0499999999993"/>
    <n v="0.46"/>
    <n v="5.4999999999999997E-3"/>
    <n v="0.08"/>
    <n v="102380"/>
  </r>
  <r>
    <x v="1"/>
    <x v="0"/>
    <s v="07"/>
    <x v="107"/>
    <x v="0"/>
    <s v="CM_游戏盒子"/>
    <n v="17328337"/>
    <n v="8342.48"/>
    <n v="0.48"/>
    <n v="5.7000000000000002E-3"/>
    <n v="0.08"/>
    <n v="99604"/>
  </r>
  <r>
    <x v="1"/>
    <x v="0"/>
    <s v="07"/>
    <x v="108"/>
    <x v="0"/>
    <s v="CM_游戏盒子"/>
    <n v="18219560"/>
    <n v="7580.57"/>
    <n v="0.42"/>
    <n v="5.3E-3"/>
    <n v="0.08"/>
    <n v="95987"/>
  </r>
  <r>
    <x v="1"/>
    <x v="0"/>
    <s v="07"/>
    <x v="109"/>
    <x v="0"/>
    <s v="CM_游戏盒子"/>
    <n v="21974428"/>
    <n v="7833.71"/>
    <n v="0.36"/>
    <n v="4.7000000000000002E-3"/>
    <n v="0.08"/>
    <n v="102259"/>
  </r>
  <r>
    <x v="1"/>
    <x v="0"/>
    <s v="07"/>
    <x v="110"/>
    <x v="0"/>
    <s v="CM_游戏盒子"/>
    <n v="23095358"/>
    <n v="8269.08"/>
    <n v="0.36"/>
    <n v="4.4999999999999997E-3"/>
    <n v="0.08"/>
    <n v="104083"/>
  </r>
  <r>
    <x v="1"/>
    <x v="0"/>
    <s v="07"/>
    <x v="111"/>
    <x v="0"/>
    <s v="CM_游戏盒子"/>
    <n v="22068722"/>
    <n v="8275.76"/>
    <n v="0.38"/>
    <n v="4.4999999999999997E-3"/>
    <n v="0.08"/>
    <n v="99021"/>
  </r>
  <r>
    <x v="1"/>
    <x v="0"/>
    <s v="07"/>
    <x v="112"/>
    <x v="0"/>
    <s v="CM_游戏盒子"/>
    <n v="19929800"/>
    <n v="7851.7"/>
    <n v="0.39"/>
    <n v="4.7999999999999996E-3"/>
    <n v="0.08"/>
    <n v="95054"/>
  </r>
  <r>
    <x v="1"/>
    <x v="0"/>
    <s v="07"/>
    <x v="113"/>
    <x v="0"/>
    <s v="CM_游戏盒子"/>
    <n v="20032565"/>
    <n v="8550.14"/>
    <n v="0.43"/>
    <n v="5.1999999999999998E-3"/>
    <n v="0.08"/>
    <n v="104351"/>
  </r>
  <r>
    <x v="1"/>
    <x v="0"/>
    <s v="07"/>
    <x v="114"/>
    <x v="0"/>
    <s v="CM_游戏盒子"/>
    <n v="18724738"/>
    <n v="8257.6299999999992"/>
    <n v="0.44"/>
    <n v="5.4000000000000003E-3"/>
    <n v="0.08"/>
    <n v="101797"/>
  </r>
  <r>
    <x v="1"/>
    <x v="0"/>
    <s v="07"/>
    <x v="115"/>
    <x v="0"/>
    <s v="CM_游戏盒子"/>
    <n v="21237799"/>
    <n v="8281.9699999999993"/>
    <n v="0.39"/>
    <n v="4.7999999999999996E-3"/>
    <n v="0.08"/>
    <n v="101067"/>
  </r>
  <r>
    <x v="1"/>
    <x v="1"/>
    <s v="07"/>
    <x v="100"/>
    <x v="1"/>
    <s v="CM_游戏盒子"/>
    <n v="27805948"/>
    <n v="5855.36"/>
    <n v="0.21"/>
    <n v="5.7000000000000002E-3"/>
    <n v="0.04"/>
    <n v="157964"/>
  </r>
  <r>
    <x v="1"/>
    <x v="1"/>
    <s v="07"/>
    <x v="101"/>
    <x v="1"/>
    <s v="CM_游戏盒子"/>
    <n v="28802574"/>
    <n v="5602.55"/>
    <n v="0.19"/>
    <n v="5.4000000000000003E-3"/>
    <n v="0.04"/>
    <n v="156131"/>
  </r>
  <r>
    <x v="1"/>
    <x v="1"/>
    <s v="07"/>
    <x v="102"/>
    <x v="1"/>
    <s v="CM_游戏盒子"/>
    <n v="31433050"/>
    <n v="5659.86"/>
    <n v="0.18"/>
    <n v="5.1000000000000004E-3"/>
    <n v="0.04"/>
    <n v="159120"/>
  </r>
  <r>
    <x v="1"/>
    <x v="1"/>
    <s v="07"/>
    <x v="103"/>
    <x v="1"/>
    <s v="CM_游戏盒子"/>
    <n v="29940231"/>
    <n v="5431.26"/>
    <n v="0.18"/>
    <n v="5.1999999999999998E-3"/>
    <n v="0.03"/>
    <n v="155917"/>
  </r>
  <r>
    <x v="1"/>
    <x v="1"/>
    <s v="07"/>
    <x v="104"/>
    <x v="1"/>
    <s v="CM_游戏盒子"/>
    <n v="30022850"/>
    <n v="5171.2700000000004"/>
    <n v="0.17"/>
    <n v="5.1999999999999998E-3"/>
    <n v="0.03"/>
    <n v="157344"/>
  </r>
  <r>
    <x v="1"/>
    <x v="1"/>
    <s v="07"/>
    <x v="105"/>
    <x v="1"/>
    <s v="CM_游戏盒子"/>
    <n v="29780444"/>
    <n v="5540.29"/>
    <n v="0.19"/>
    <n v="5.1000000000000004E-3"/>
    <n v="0.04"/>
    <n v="153207"/>
  </r>
  <r>
    <x v="1"/>
    <x v="1"/>
    <s v="07"/>
    <x v="106"/>
    <x v="1"/>
    <s v="CM_游戏盒子"/>
    <n v="29876760"/>
    <n v="6828.88"/>
    <n v="0.23"/>
    <n v="5.4999999999999997E-3"/>
    <n v="0.04"/>
    <n v="164233"/>
  </r>
  <r>
    <x v="1"/>
    <x v="1"/>
    <s v="07"/>
    <x v="107"/>
    <x v="1"/>
    <s v="CM_游戏盒子"/>
    <n v="27602879"/>
    <n v="6308.26"/>
    <n v="0.23"/>
    <n v="5.7000000000000002E-3"/>
    <n v="0.04"/>
    <n v="158364"/>
  </r>
  <r>
    <x v="1"/>
    <x v="1"/>
    <s v="07"/>
    <x v="108"/>
    <x v="1"/>
    <s v="CM_游戏盒子"/>
    <n v="28997305"/>
    <n v="6593.29"/>
    <n v="0.23"/>
    <n v="5.4000000000000003E-3"/>
    <n v="0.04"/>
    <n v="155642"/>
  </r>
  <r>
    <x v="1"/>
    <x v="1"/>
    <s v="07"/>
    <x v="109"/>
    <x v="1"/>
    <s v="CM_游戏盒子"/>
    <n v="32626412"/>
    <n v="7077.55"/>
    <n v="0.22"/>
    <n v="5.0000000000000001E-3"/>
    <n v="0.04"/>
    <n v="163293"/>
  </r>
  <r>
    <x v="1"/>
    <x v="1"/>
    <s v="07"/>
    <x v="110"/>
    <x v="1"/>
    <s v="CM_游戏盒子"/>
    <n v="33050217"/>
    <n v="6935.56"/>
    <n v="0.21"/>
    <n v="5.0000000000000001E-3"/>
    <n v="0.04"/>
    <n v="166685"/>
  </r>
  <r>
    <x v="1"/>
    <x v="1"/>
    <s v="07"/>
    <x v="111"/>
    <x v="1"/>
    <s v="CM_游戏盒子"/>
    <n v="32498674"/>
    <n v="6597.83"/>
    <n v="0.2"/>
    <n v="4.8999999999999998E-3"/>
    <n v="0.04"/>
    <n v="158205"/>
  </r>
  <r>
    <x v="1"/>
    <x v="1"/>
    <s v="07"/>
    <x v="112"/>
    <x v="1"/>
    <s v="CM_游戏盒子"/>
    <n v="29026294"/>
    <n v="6394.26"/>
    <n v="0.22"/>
    <n v="4.8999999999999998E-3"/>
    <n v="0.04"/>
    <n v="142390"/>
  </r>
  <r>
    <x v="1"/>
    <x v="1"/>
    <s v="07"/>
    <x v="113"/>
    <x v="1"/>
    <s v="CM_游戏盒子"/>
    <n v="30390457"/>
    <n v="6992.52"/>
    <n v="0.23"/>
    <n v="5.3E-3"/>
    <n v="0.04"/>
    <n v="161782"/>
  </r>
  <r>
    <x v="1"/>
    <x v="1"/>
    <s v="07"/>
    <x v="114"/>
    <x v="1"/>
    <s v="CM_游戏盒子"/>
    <n v="28327422"/>
    <n v="7014.98"/>
    <n v="0.25"/>
    <n v="5.4000000000000003E-3"/>
    <n v="0.05"/>
    <n v="153597"/>
  </r>
  <r>
    <x v="1"/>
    <x v="1"/>
    <s v="07"/>
    <x v="115"/>
    <x v="1"/>
    <s v="CM_游戏盒子"/>
    <n v="28659632"/>
    <n v="6719.68"/>
    <n v="0.23"/>
    <n v="5.1000000000000004E-3"/>
    <n v="0.05"/>
    <n v="146998"/>
  </r>
  <r>
    <x v="0"/>
    <x v="0"/>
    <s v="07"/>
    <x v="100"/>
    <x v="0"/>
    <s v="BD_结果页"/>
    <n v="6143842"/>
    <n v="13416.56"/>
    <n v="2.1800000000000002"/>
    <n v="2.98E-2"/>
    <n v="7.0000000000000007E-2"/>
    <n v="183329"/>
  </r>
  <r>
    <x v="0"/>
    <x v="0"/>
    <s v="07"/>
    <x v="101"/>
    <x v="0"/>
    <s v="BD_结果页"/>
    <n v="6306122"/>
    <n v="13353.84"/>
    <n v="2.12"/>
    <n v="2.9100000000000001E-2"/>
    <n v="7.0000000000000007E-2"/>
    <n v="183477"/>
  </r>
  <r>
    <x v="0"/>
    <x v="0"/>
    <s v="07"/>
    <x v="102"/>
    <x v="0"/>
    <s v="BD_结果页"/>
    <n v="6201500"/>
    <n v="13902.88"/>
    <n v="2.2400000000000002"/>
    <n v="2.93E-2"/>
    <n v="0.08"/>
    <n v="181642"/>
  </r>
  <r>
    <x v="0"/>
    <x v="0"/>
    <s v="07"/>
    <x v="103"/>
    <x v="0"/>
    <s v="BD_结果页"/>
    <n v="6219401"/>
    <n v="14524.19"/>
    <n v="2.34"/>
    <n v="2.8899999999999999E-2"/>
    <n v="0.08"/>
    <n v="179498"/>
  </r>
  <r>
    <x v="0"/>
    <x v="0"/>
    <s v="07"/>
    <x v="104"/>
    <x v="0"/>
    <s v="BD_结果页"/>
    <n v="6423498"/>
    <n v="14674.59"/>
    <n v="2.2799999999999998"/>
    <n v="2.92E-2"/>
    <n v="0.08"/>
    <n v="187544"/>
  </r>
  <r>
    <x v="0"/>
    <x v="0"/>
    <s v="07"/>
    <x v="105"/>
    <x v="0"/>
    <s v="BD_结果页"/>
    <n v="6446055"/>
    <n v="14986.08"/>
    <n v="2.3199999999999998"/>
    <n v="2.9000000000000001E-2"/>
    <n v="0.08"/>
    <n v="186727"/>
  </r>
  <r>
    <x v="0"/>
    <x v="0"/>
    <s v="07"/>
    <x v="106"/>
    <x v="0"/>
    <s v="BD_结果页"/>
    <n v="6224728"/>
    <n v="14030.36"/>
    <n v="2.25"/>
    <n v="2.87E-2"/>
    <n v="0.08"/>
    <n v="178459"/>
  </r>
  <r>
    <x v="0"/>
    <x v="0"/>
    <s v="07"/>
    <x v="107"/>
    <x v="0"/>
    <s v="BD_结果页"/>
    <n v="6069894"/>
    <n v="14082.43"/>
    <n v="2.3199999999999998"/>
    <n v="2.87E-2"/>
    <n v="0.08"/>
    <n v="174467"/>
  </r>
  <r>
    <x v="0"/>
    <x v="0"/>
    <s v="07"/>
    <x v="108"/>
    <x v="0"/>
    <s v="BD_结果页"/>
    <n v="6059230"/>
    <n v="13529.28"/>
    <n v="2.23"/>
    <n v="2.81E-2"/>
    <n v="0.08"/>
    <n v="170327"/>
  </r>
  <r>
    <x v="0"/>
    <x v="0"/>
    <s v="07"/>
    <x v="109"/>
    <x v="0"/>
    <s v="BD_结果页"/>
    <n v="6075752"/>
    <n v="13569.8"/>
    <n v="2.23"/>
    <n v="2.8299999999999999E-2"/>
    <n v="0.08"/>
    <n v="171947"/>
  </r>
  <r>
    <x v="0"/>
    <x v="0"/>
    <s v="07"/>
    <x v="110"/>
    <x v="0"/>
    <s v="BD_结果页"/>
    <n v="5791884"/>
    <n v="13894.25"/>
    <n v="2.4"/>
    <n v="2.9100000000000001E-2"/>
    <n v="0.08"/>
    <n v="168744"/>
  </r>
  <r>
    <x v="0"/>
    <x v="0"/>
    <s v="07"/>
    <x v="111"/>
    <x v="0"/>
    <s v="BD_结果页"/>
    <n v="4953445"/>
    <n v="12275.15"/>
    <n v="2.48"/>
    <n v="3.0700000000000002E-2"/>
    <n v="0.08"/>
    <n v="151902"/>
  </r>
  <r>
    <x v="0"/>
    <x v="0"/>
    <s v="07"/>
    <x v="112"/>
    <x v="0"/>
    <s v="BD_结果页"/>
    <n v="4544402"/>
    <n v="11134.26"/>
    <n v="2.4500000000000002"/>
    <n v="3.1300000000000001E-2"/>
    <n v="0.08"/>
    <n v="142429"/>
  </r>
  <r>
    <x v="0"/>
    <x v="0"/>
    <s v="07"/>
    <x v="113"/>
    <x v="0"/>
    <s v="BD_结果页"/>
    <n v="4271932"/>
    <n v="10419.59"/>
    <n v="2.44"/>
    <n v="3.2199999999999999E-2"/>
    <n v="0.08"/>
    <n v="137372"/>
  </r>
  <r>
    <x v="0"/>
    <x v="0"/>
    <s v="07"/>
    <x v="114"/>
    <x v="0"/>
    <s v="BD_结果页"/>
    <n v="4358489"/>
    <n v="10802.25"/>
    <n v="2.48"/>
    <n v="3.1600000000000003E-2"/>
    <n v="0.08"/>
    <n v="137762"/>
  </r>
  <r>
    <x v="0"/>
    <x v="0"/>
    <s v="07"/>
    <x v="115"/>
    <x v="0"/>
    <s v="BD_结果页"/>
    <n v="4496387"/>
    <n v="11633.28"/>
    <n v="2.59"/>
    <n v="3.1199999999999999E-2"/>
    <n v="0.08"/>
    <n v="140393"/>
  </r>
  <r>
    <x v="0"/>
    <x v="1"/>
    <s v="07"/>
    <x v="100"/>
    <x v="1"/>
    <s v="BD_结果页"/>
    <n v="871788"/>
    <n v="512.52"/>
    <n v="0.59"/>
    <n v="2.9000000000000001E-2"/>
    <n v="0.02"/>
    <n v="25279"/>
  </r>
  <r>
    <x v="0"/>
    <x v="1"/>
    <s v="07"/>
    <x v="101"/>
    <x v="1"/>
    <s v="BD_结果页"/>
    <n v="847749"/>
    <n v="505.11"/>
    <n v="0.6"/>
    <n v="2.92E-2"/>
    <n v="0.02"/>
    <n v="24732"/>
  </r>
  <r>
    <x v="0"/>
    <x v="1"/>
    <s v="07"/>
    <x v="102"/>
    <x v="1"/>
    <s v="BD_结果页"/>
    <n v="790108"/>
    <n v="452.76"/>
    <n v="0.56999999999999995"/>
    <n v="2.7900000000000001E-2"/>
    <n v="0.02"/>
    <n v="22074"/>
  </r>
  <r>
    <x v="0"/>
    <x v="1"/>
    <s v="07"/>
    <x v="103"/>
    <x v="1"/>
    <s v="BD_结果页"/>
    <n v="729860"/>
    <n v="455.34"/>
    <n v="0.62"/>
    <n v="2.8500000000000001E-2"/>
    <n v="0.02"/>
    <n v="20835"/>
  </r>
  <r>
    <x v="0"/>
    <x v="1"/>
    <s v="07"/>
    <x v="104"/>
    <x v="1"/>
    <s v="BD_结果页"/>
    <n v="727430"/>
    <n v="467.56"/>
    <n v="0.64"/>
    <n v="2.87E-2"/>
    <n v="0.02"/>
    <n v="20841"/>
  </r>
  <r>
    <x v="0"/>
    <x v="1"/>
    <s v="07"/>
    <x v="105"/>
    <x v="1"/>
    <s v="BD_结果页"/>
    <n v="728821"/>
    <n v="519.12"/>
    <n v="0.71"/>
    <n v="2.81E-2"/>
    <n v="0.03"/>
    <n v="20491"/>
  </r>
  <r>
    <x v="0"/>
    <x v="1"/>
    <s v="07"/>
    <x v="106"/>
    <x v="1"/>
    <s v="BD_结果页"/>
    <n v="700884"/>
    <n v="478.34"/>
    <n v="0.68"/>
    <n v="2.75E-2"/>
    <n v="0.02"/>
    <n v="19246"/>
  </r>
  <r>
    <x v="0"/>
    <x v="1"/>
    <s v="07"/>
    <x v="107"/>
    <x v="1"/>
    <s v="BD_结果页"/>
    <n v="675862"/>
    <n v="486.58"/>
    <n v="0.72"/>
    <n v="2.8199999999999999E-2"/>
    <n v="0.03"/>
    <n v="19079"/>
  </r>
  <r>
    <x v="0"/>
    <x v="1"/>
    <s v="07"/>
    <x v="108"/>
    <x v="1"/>
    <s v="BD_结果页"/>
    <n v="766459"/>
    <n v="428.63"/>
    <n v="0.56000000000000005"/>
    <n v="2.5899999999999999E-2"/>
    <n v="0.02"/>
    <n v="19864"/>
  </r>
  <r>
    <x v="0"/>
    <x v="1"/>
    <s v="07"/>
    <x v="109"/>
    <x v="1"/>
    <s v="BD_结果页"/>
    <n v="808858"/>
    <n v="585.57000000000005"/>
    <n v="0.72"/>
    <n v="2.5600000000000001E-2"/>
    <n v="0.03"/>
    <n v="20731"/>
  </r>
  <r>
    <x v="0"/>
    <x v="1"/>
    <s v="07"/>
    <x v="110"/>
    <x v="1"/>
    <s v="BD_结果页"/>
    <n v="771835"/>
    <n v="446.42"/>
    <n v="0.57999999999999996"/>
    <n v="2.7099999999999999E-2"/>
    <n v="0.02"/>
    <n v="20936"/>
  </r>
  <r>
    <x v="0"/>
    <x v="1"/>
    <s v="07"/>
    <x v="111"/>
    <x v="1"/>
    <s v="BD_结果页"/>
    <n v="735687"/>
    <n v="354.98"/>
    <n v="0.48"/>
    <n v="2.7799999999999998E-2"/>
    <n v="0.02"/>
    <n v="20443"/>
  </r>
  <r>
    <x v="0"/>
    <x v="1"/>
    <s v="07"/>
    <x v="112"/>
    <x v="1"/>
    <s v="BD_结果页"/>
    <n v="634901"/>
    <n v="297.95999999999998"/>
    <n v="0.47"/>
    <n v="2.8400000000000002E-2"/>
    <n v="0.02"/>
    <n v="18005"/>
  </r>
  <r>
    <x v="0"/>
    <x v="1"/>
    <s v="07"/>
    <x v="113"/>
    <x v="1"/>
    <s v="BD_结果页"/>
    <n v="563556"/>
    <n v="245.12"/>
    <n v="0.44"/>
    <n v="2.9499999999999998E-2"/>
    <n v="0.01"/>
    <n v="16628"/>
  </r>
  <r>
    <x v="0"/>
    <x v="1"/>
    <s v="07"/>
    <x v="114"/>
    <x v="1"/>
    <s v="BD_结果页"/>
    <n v="566209"/>
    <n v="221.21"/>
    <n v="0.39"/>
    <n v="2.9000000000000001E-2"/>
    <n v="0.01"/>
    <n v="16447"/>
  </r>
  <r>
    <x v="0"/>
    <x v="1"/>
    <s v="07"/>
    <x v="115"/>
    <x v="1"/>
    <s v="BD_结果页"/>
    <n v="532133"/>
    <n v="207.46"/>
    <n v="0.39"/>
    <n v="2.8500000000000001E-2"/>
    <n v="0.01"/>
    <n v="15144"/>
  </r>
  <r>
    <x v="1"/>
    <x v="0"/>
    <s v="07"/>
    <x v="100"/>
    <x v="0"/>
    <s v="BD_首页"/>
    <n v="8450463"/>
    <n v="5713.03"/>
    <n v="0.68"/>
    <n v="1.17E-2"/>
    <n v="0.06"/>
    <n v="98602"/>
  </r>
  <r>
    <x v="1"/>
    <x v="0"/>
    <s v="07"/>
    <x v="101"/>
    <x v="0"/>
    <s v="BD_首页"/>
    <n v="8497384"/>
    <n v="6193.07"/>
    <n v="0.73"/>
    <n v="1.26E-2"/>
    <n v="0.06"/>
    <n v="107345"/>
  </r>
  <r>
    <x v="1"/>
    <x v="0"/>
    <s v="07"/>
    <x v="102"/>
    <x v="0"/>
    <s v="BD_首页"/>
    <n v="8152633"/>
    <n v="6711.77"/>
    <n v="0.82"/>
    <n v="1.35E-2"/>
    <n v="0.06"/>
    <n v="109831"/>
  </r>
  <r>
    <x v="1"/>
    <x v="0"/>
    <s v="07"/>
    <x v="103"/>
    <x v="0"/>
    <s v="BD_首页"/>
    <n v="8774126"/>
    <n v="8205.42"/>
    <n v="0.94"/>
    <n v="1.37E-2"/>
    <n v="7.0000000000000007E-2"/>
    <n v="119788"/>
  </r>
  <r>
    <x v="1"/>
    <x v="0"/>
    <s v="07"/>
    <x v="104"/>
    <x v="0"/>
    <s v="BD_首页"/>
    <n v="8731865"/>
    <n v="6919.04"/>
    <n v="0.79"/>
    <n v="1.29E-2"/>
    <n v="0.06"/>
    <n v="112759"/>
  </r>
  <r>
    <x v="1"/>
    <x v="0"/>
    <s v="07"/>
    <x v="105"/>
    <x v="0"/>
    <s v="BD_首页"/>
    <n v="8543550"/>
    <n v="7039.44"/>
    <n v="0.82"/>
    <n v="1.3299999999999999E-2"/>
    <n v="0.06"/>
    <n v="113941"/>
  </r>
  <r>
    <x v="1"/>
    <x v="0"/>
    <s v="07"/>
    <x v="106"/>
    <x v="0"/>
    <s v="BD_首页"/>
    <n v="8138540"/>
    <n v="6499.18"/>
    <n v="0.8"/>
    <n v="1.35E-2"/>
    <n v="0.06"/>
    <n v="109891"/>
  </r>
  <r>
    <x v="1"/>
    <x v="0"/>
    <s v="07"/>
    <x v="107"/>
    <x v="0"/>
    <s v="BD_首页"/>
    <n v="8143718"/>
    <n v="6787.8"/>
    <n v="0.83"/>
    <n v="1.38E-2"/>
    <n v="0.06"/>
    <n v="112682"/>
  </r>
  <r>
    <x v="1"/>
    <x v="0"/>
    <s v="07"/>
    <x v="108"/>
    <x v="0"/>
    <s v="BD_首页"/>
    <n v="8343157"/>
    <n v="6573.22"/>
    <n v="0.79"/>
    <n v="1.34E-2"/>
    <n v="0.06"/>
    <n v="111596"/>
  </r>
  <r>
    <x v="1"/>
    <x v="0"/>
    <s v="07"/>
    <x v="109"/>
    <x v="0"/>
    <s v="BD_首页"/>
    <n v="8754574"/>
    <n v="6555.29"/>
    <n v="0.75"/>
    <n v="1.3100000000000001E-2"/>
    <n v="0.06"/>
    <n v="114679"/>
  </r>
  <r>
    <x v="1"/>
    <x v="0"/>
    <s v="07"/>
    <x v="110"/>
    <x v="0"/>
    <s v="BD_首页"/>
    <n v="8972611"/>
    <n v="7007.41"/>
    <n v="0.78"/>
    <n v="1.2999999999999999E-2"/>
    <n v="0.06"/>
    <n v="116953"/>
  </r>
  <r>
    <x v="1"/>
    <x v="0"/>
    <s v="07"/>
    <x v="111"/>
    <x v="0"/>
    <s v="BD_首页"/>
    <n v="8724155"/>
    <n v="6839.31"/>
    <n v="0.78"/>
    <n v="1.2999999999999999E-2"/>
    <n v="0.06"/>
    <n v="113259"/>
  </r>
  <r>
    <x v="1"/>
    <x v="0"/>
    <s v="07"/>
    <x v="112"/>
    <x v="0"/>
    <s v="BD_首页"/>
    <n v="8879106"/>
    <n v="6946.76"/>
    <n v="0.78"/>
    <n v="1.2800000000000001E-2"/>
    <n v="0.06"/>
    <n v="113708"/>
  </r>
  <r>
    <x v="1"/>
    <x v="0"/>
    <s v="07"/>
    <x v="113"/>
    <x v="0"/>
    <s v="BD_首页"/>
    <n v="8645076"/>
    <n v="6559.66"/>
    <n v="0.76"/>
    <n v="1.2800000000000001E-2"/>
    <n v="0.06"/>
    <n v="110948"/>
  </r>
  <r>
    <x v="1"/>
    <x v="0"/>
    <s v="07"/>
    <x v="114"/>
    <x v="0"/>
    <s v="BD_首页"/>
    <n v="8925913"/>
    <n v="6597.96"/>
    <n v="0.74"/>
    <n v="1.2699999999999999E-2"/>
    <n v="0.06"/>
    <n v="113254"/>
  </r>
  <r>
    <x v="1"/>
    <x v="0"/>
    <s v="07"/>
    <x v="115"/>
    <x v="0"/>
    <s v="BD_首页"/>
    <n v="9503712"/>
    <n v="7000.28"/>
    <n v="0.74"/>
    <n v="1.1900000000000001E-2"/>
    <n v="0.06"/>
    <n v="113184"/>
  </r>
  <r>
    <x v="1"/>
    <x v="1"/>
    <s v="07"/>
    <x v="100"/>
    <x v="1"/>
    <s v="BD_首页"/>
    <n v="8450463"/>
    <n v="5713.03"/>
    <n v="0.68"/>
    <n v="1.17E-2"/>
    <n v="0.06"/>
    <n v="98602"/>
  </r>
  <r>
    <x v="1"/>
    <x v="1"/>
    <s v="07"/>
    <x v="101"/>
    <x v="1"/>
    <s v="BD_首页"/>
    <n v="8497384"/>
    <n v="6193.07"/>
    <n v="0.73"/>
    <n v="1.26E-2"/>
    <n v="0.06"/>
    <n v="107345"/>
  </r>
  <r>
    <x v="1"/>
    <x v="1"/>
    <s v="07"/>
    <x v="102"/>
    <x v="1"/>
    <s v="BD_首页"/>
    <n v="8152633"/>
    <n v="6711.77"/>
    <n v="0.82"/>
    <n v="1.35E-2"/>
    <n v="0.06"/>
    <n v="109831"/>
  </r>
  <r>
    <x v="1"/>
    <x v="1"/>
    <s v="07"/>
    <x v="103"/>
    <x v="1"/>
    <s v="BD_首页"/>
    <n v="8774126"/>
    <n v="8205.42"/>
    <n v="0.94"/>
    <n v="1.37E-2"/>
    <n v="7.0000000000000007E-2"/>
    <n v="119788"/>
  </r>
  <r>
    <x v="1"/>
    <x v="1"/>
    <s v="07"/>
    <x v="104"/>
    <x v="1"/>
    <s v="BD_首页"/>
    <n v="8731865"/>
    <n v="6919.04"/>
    <n v="0.79"/>
    <n v="1.29E-2"/>
    <n v="0.06"/>
    <n v="112759"/>
  </r>
  <r>
    <x v="1"/>
    <x v="1"/>
    <s v="07"/>
    <x v="105"/>
    <x v="1"/>
    <s v="BD_首页"/>
    <n v="8543550"/>
    <n v="7039.44"/>
    <n v="0.82"/>
    <n v="1.3299999999999999E-2"/>
    <n v="0.06"/>
    <n v="113941"/>
  </r>
  <r>
    <x v="1"/>
    <x v="1"/>
    <s v="07"/>
    <x v="106"/>
    <x v="1"/>
    <s v="BD_首页"/>
    <n v="8138540"/>
    <n v="6499.18"/>
    <n v="0.8"/>
    <n v="1.35E-2"/>
    <n v="0.06"/>
    <n v="109891"/>
  </r>
  <r>
    <x v="1"/>
    <x v="1"/>
    <s v="07"/>
    <x v="107"/>
    <x v="1"/>
    <s v="BD_首页"/>
    <n v="8143718"/>
    <n v="6787.8"/>
    <n v="0.83"/>
    <n v="1.38E-2"/>
    <n v="0.06"/>
    <n v="112682"/>
  </r>
  <r>
    <x v="1"/>
    <x v="1"/>
    <s v="07"/>
    <x v="108"/>
    <x v="1"/>
    <s v="BD_首页"/>
    <n v="8343157"/>
    <n v="6573.22"/>
    <n v="0.79"/>
    <n v="1.34E-2"/>
    <n v="0.06"/>
    <n v="111596"/>
  </r>
  <r>
    <x v="1"/>
    <x v="1"/>
    <s v="07"/>
    <x v="109"/>
    <x v="1"/>
    <s v="BD_首页"/>
    <n v="8754574"/>
    <n v="6555.29"/>
    <n v="0.75"/>
    <n v="1.3100000000000001E-2"/>
    <n v="0.06"/>
    <n v="114679"/>
  </r>
  <r>
    <x v="1"/>
    <x v="1"/>
    <s v="07"/>
    <x v="110"/>
    <x v="1"/>
    <s v="BD_首页"/>
    <n v="8972611"/>
    <n v="7007.41"/>
    <n v="0.78"/>
    <n v="1.2999999999999999E-2"/>
    <n v="0.06"/>
    <n v="116953"/>
  </r>
  <r>
    <x v="1"/>
    <x v="1"/>
    <s v="07"/>
    <x v="111"/>
    <x v="1"/>
    <s v="BD_首页"/>
    <n v="8724155"/>
    <n v="6839.31"/>
    <n v="0.78"/>
    <n v="1.2999999999999999E-2"/>
    <n v="0.06"/>
    <n v="113259"/>
  </r>
  <r>
    <x v="1"/>
    <x v="1"/>
    <s v="07"/>
    <x v="112"/>
    <x v="1"/>
    <s v="BD_首页"/>
    <n v="8879106"/>
    <n v="6946.76"/>
    <n v="0.78"/>
    <n v="1.2800000000000001E-2"/>
    <n v="0.06"/>
    <n v="113708"/>
  </r>
  <r>
    <x v="1"/>
    <x v="1"/>
    <s v="07"/>
    <x v="113"/>
    <x v="1"/>
    <s v="BD_首页"/>
    <n v="8645076"/>
    <n v="6559.66"/>
    <n v="0.76"/>
    <n v="1.2800000000000001E-2"/>
    <n v="0.06"/>
    <n v="110948"/>
  </r>
  <r>
    <x v="1"/>
    <x v="1"/>
    <s v="07"/>
    <x v="114"/>
    <x v="1"/>
    <s v="BD_首页"/>
    <n v="8925913"/>
    <n v="6597.96"/>
    <n v="0.74"/>
    <n v="1.2699999999999999E-2"/>
    <n v="0.06"/>
    <n v="113254"/>
  </r>
  <r>
    <x v="1"/>
    <x v="1"/>
    <s v="07"/>
    <x v="115"/>
    <x v="1"/>
    <s v="BD_首页"/>
    <n v="9503712"/>
    <n v="7000.28"/>
    <n v="0.74"/>
    <n v="1.1900000000000001E-2"/>
    <n v="0.06"/>
    <n v="113184"/>
  </r>
  <r>
    <x v="1"/>
    <x v="0"/>
    <s v="07"/>
    <x v="100"/>
    <x v="0"/>
    <s v="CM_卸载页"/>
    <n v="6918973"/>
    <n v="5885.82"/>
    <n v="0.85"/>
    <n v="1.2699999999999999E-2"/>
    <n v="7.0000000000000007E-2"/>
    <n v="87877"/>
  </r>
  <r>
    <x v="1"/>
    <x v="0"/>
    <s v="07"/>
    <x v="101"/>
    <x v="0"/>
    <s v="CM_卸载页"/>
    <n v="6849489"/>
    <n v="5769.83"/>
    <n v="0.84"/>
    <n v="1.2699999999999999E-2"/>
    <n v="7.0000000000000007E-2"/>
    <n v="87071"/>
  </r>
  <r>
    <x v="1"/>
    <x v="0"/>
    <s v="07"/>
    <x v="102"/>
    <x v="0"/>
    <s v="CM_卸载页"/>
    <n v="7056160"/>
    <n v="6166.87"/>
    <n v="0.87"/>
    <n v="1.2699999999999999E-2"/>
    <n v="7.0000000000000007E-2"/>
    <n v="89780"/>
  </r>
  <r>
    <x v="1"/>
    <x v="0"/>
    <s v="07"/>
    <x v="103"/>
    <x v="0"/>
    <s v="CM_卸载页"/>
    <n v="7285196"/>
    <n v="6938.63"/>
    <n v="0.95"/>
    <n v="1.29E-2"/>
    <n v="7.0000000000000007E-2"/>
    <n v="93947"/>
  </r>
  <r>
    <x v="1"/>
    <x v="0"/>
    <s v="07"/>
    <x v="104"/>
    <x v="0"/>
    <s v="CM_卸载页"/>
    <n v="7247110"/>
    <n v="6455.87"/>
    <n v="0.89"/>
    <n v="1.2500000000000001E-2"/>
    <n v="7.0000000000000007E-2"/>
    <n v="90817"/>
  </r>
  <r>
    <x v="1"/>
    <x v="0"/>
    <s v="07"/>
    <x v="105"/>
    <x v="0"/>
    <s v="CM_卸载页"/>
    <n v="7114418"/>
    <n v="6470.45"/>
    <n v="0.91"/>
    <n v="1.2500000000000001E-2"/>
    <n v="7.0000000000000007E-2"/>
    <n v="89158"/>
  </r>
  <r>
    <x v="1"/>
    <x v="0"/>
    <s v="07"/>
    <x v="106"/>
    <x v="0"/>
    <s v="CM_卸载页"/>
    <n v="7152866"/>
    <n v="6607.04"/>
    <n v="0.92"/>
    <n v="1.2699999999999999E-2"/>
    <n v="7.0000000000000007E-2"/>
    <n v="90640"/>
  </r>
  <r>
    <x v="1"/>
    <x v="0"/>
    <s v="07"/>
    <x v="107"/>
    <x v="0"/>
    <s v="CM_卸载页"/>
    <n v="6923880"/>
    <n v="6448.29"/>
    <n v="0.93"/>
    <n v="1.29E-2"/>
    <n v="7.0000000000000007E-2"/>
    <n v="89014"/>
  </r>
  <r>
    <x v="1"/>
    <x v="0"/>
    <s v="07"/>
    <x v="108"/>
    <x v="0"/>
    <s v="CM_卸载页"/>
    <n v="6519405"/>
    <n v="6002.31"/>
    <n v="0.92"/>
    <n v="1.29E-2"/>
    <n v="7.0000000000000007E-2"/>
    <n v="84157"/>
  </r>
  <r>
    <x v="1"/>
    <x v="0"/>
    <s v="07"/>
    <x v="109"/>
    <x v="0"/>
    <s v="CM_卸载页"/>
    <n v="6717843"/>
    <n v="6125.97"/>
    <n v="0.91"/>
    <n v="1.29E-2"/>
    <n v="7.0000000000000007E-2"/>
    <n v="86676"/>
  </r>
  <r>
    <x v="1"/>
    <x v="0"/>
    <s v="07"/>
    <x v="110"/>
    <x v="0"/>
    <s v="CM_卸载页"/>
    <n v="7323968"/>
    <n v="7093.88"/>
    <n v="0.97"/>
    <n v="1.2800000000000001E-2"/>
    <n v="0.08"/>
    <n v="94107"/>
  </r>
  <r>
    <x v="1"/>
    <x v="0"/>
    <s v="07"/>
    <x v="111"/>
    <x v="0"/>
    <s v="CM_卸载页"/>
    <n v="7356860"/>
    <n v="7112.24"/>
    <n v="0.97"/>
    <n v="1.2800000000000001E-2"/>
    <n v="0.08"/>
    <n v="93801"/>
  </r>
  <r>
    <x v="1"/>
    <x v="0"/>
    <s v="07"/>
    <x v="112"/>
    <x v="0"/>
    <s v="CM_卸载页"/>
    <n v="7033824"/>
    <n v="6638"/>
    <n v="0.94"/>
    <n v="1.2500000000000001E-2"/>
    <n v="0.08"/>
    <n v="88125"/>
  </r>
  <r>
    <x v="1"/>
    <x v="0"/>
    <s v="07"/>
    <x v="113"/>
    <x v="0"/>
    <s v="CM_卸载页"/>
    <n v="7509349"/>
    <n v="6833.29"/>
    <n v="0.91"/>
    <n v="1.2500000000000001E-2"/>
    <n v="7.0000000000000007E-2"/>
    <n v="94205"/>
  </r>
  <r>
    <x v="1"/>
    <x v="0"/>
    <s v="07"/>
    <x v="114"/>
    <x v="0"/>
    <s v="CM_卸载页"/>
    <n v="7261838"/>
    <n v="6375.33"/>
    <n v="0.88"/>
    <n v="1.2500000000000001E-2"/>
    <n v="7.0000000000000007E-2"/>
    <n v="91061"/>
  </r>
  <r>
    <x v="1"/>
    <x v="0"/>
    <s v="07"/>
    <x v="115"/>
    <x v="0"/>
    <s v="CM_卸载页"/>
    <n v="7315996"/>
    <n v="6940.44"/>
    <n v="0.95"/>
    <n v="1.26E-2"/>
    <n v="0.08"/>
    <n v="91857"/>
  </r>
  <r>
    <x v="1"/>
    <x v="1"/>
    <s v="07"/>
    <x v="100"/>
    <x v="1"/>
    <s v="CM_卸载页"/>
    <n v="4352094"/>
    <n v="1285.48"/>
    <n v="0.3"/>
    <n v="8.8000000000000005E-3"/>
    <n v="0.03"/>
    <n v="38510"/>
  </r>
  <r>
    <x v="1"/>
    <x v="1"/>
    <s v="07"/>
    <x v="101"/>
    <x v="1"/>
    <s v="CM_卸载页"/>
    <n v="4379385"/>
    <n v="1180.0999999999999"/>
    <n v="0.27"/>
    <n v="8.8000000000000005E-3"/>
    <n v="0.03"/>
    <n v="38747"/>
  </r>
  <r>
    <x v="1"/>
    <x v="1"/>
    <s v="07"/>
    <x v="102"/>
    <x v="1"/>
    <s v="CM_卸载页"/>
    <n v="4217820"/>
    <n v="1153.6600000000001"/>
    <n v="0.27"/>
    <n v="8.6E-3"/>
    <n v="0.03"/>
    <n v="36128"/>
  </r>
  <r>
    <x v="1"/>
    <x v="1"/>
    <s v="07"/>
    <x v="103"/>
    <x v="1"/>
    <s v="CM_卸载页"/>
    <n v="4146805"/>
    <n v="1114.98"/>
    <n v="0.27"/>
    <n v="8.5000000000000006E-3"/>
    <n v="0.03"/>
    <n v="35358"/>
  </r>
  <r>
    <x v="1"/>
    <x v="1"/>
    <s v="07"/>
    <x v="104"/>
    <x v="1"/>
    <s v="CM_卸载页"/>
    <n v="4194334"/>
    <n v="1183.45"/>
    <n v="0.28000000000000003"/>
    <n v="8.5000000000000006E-3"/>
    <n v="0.03"/>
    <n v="35804"/>
  </r>
  <r>
    <x v="1"/>
    <x v="1"/>
    <s v="07"/>
    <x v="105"/>
    <x v="1"/>
    <s v="CM_卸载页"/>
    <n v="4208895"/>
    <n v="1427.06"/>
    <n v="0.34"/>
    <n v="8.6E-3"/>
    <n v="0.04"/>
    <n v="36363"/>
  </r>
  <r>
    <x v="1"/>
    <x v="1"/>
    <s v="07"/>
    <x v="106"/>
    <x v="1"/>
    <s v="CM_卸载页"/>
    <n v="4352678"/>
    <n v="1544.85"/>
    <n v="0.35"/>
    <n v="8.6999999999999994E-3"/>
    <n v="0.04"/>
    <n v="38070"/>
  </r>
  <r>
    <x v="1"/>
    <x v="1"/>
    <s v="07"/>
    <x v="107"/>
    <x v="1"/>
    <s v="CM_卸载页"/>
    <n v="4208166"/>
    <n v="1447.91"/>
    <n v="0.34"/>
    <n v="8.8000000000000005E-3"/>
    <n v="0.04"/>
    <n v="37178"/>
  </r>
  <r>
    <x v="1"/>
    <x v="1"/>
    <s v="07"/>
    <x v="108"/>
    <x v="1"/>
    <s v="CM_卸载页"/>
    <n v="4174727"/>
    <n v="1425.76"/>
    <n v="0.34"/>
    <n v="8.6999999999999994E-3"/>
    <n v="0.04"/>
    <n v="36185"/>
  </r>
  <r>
    <x v="1"/>
    <x v="1"/>
    <s v="07"/>
    <x v="109"/>
    <x v="1"/>
    <s v="CM_卸载页"/>
    <n v="4082009"/>
    <n v="1491.79"/>
    <n v="0.37"/>
    <n v="8.8000000000000005E-3"/>
    <n v="0.04"/>
    <n v="35720"/>
  </r>
  <r>
    <x v="1"/>
    <x v="1"/>
    <s v="07"/>
    <x v="110"/>
    <x v="1"/>
    <s v="CM_卸载页"/>
    <n v="4187586"/>
    <n v="1437.92"/>
    <n v="0.34"/>
    <n v="8.6E-3"/>
    <n v="0.04"/>
    <n v="35954"/>
  </r>
  <r>
    <x v="1"/>
    <x v="1"/>
    <s v="07"/>
    <x v="111"/>
    <x v="1"/>
    <s v="CM_卸载页"/>
    <n v="4401208"/>
    <n v="1375.49"/>
    <n v="0.31"/>
    <n v="8.5000000000000006E-3"/>
    <n v="0.04"/>
    <n v="37226"/>
  </r>
  <r>
    <x v="1"/>
    <x v="1"/>
    <s v="07"/>
    <x v="112"/>
    <x v="1"/>
    <s v="CM_卸载页"/>
    <n v="4076224"/>
    <n v="1487.16"/>
    <n v="0.36"/>
    <n v="8.3999999999999995E-3"/>
    <n v="0.04"/>
    <n v="34309"/>
  </r>
  <r>
    <x v="1"/>
    <x v="1"/>
    <s v="07"/>
    <x v="113"/>
    <x v="1"/>
    <s v="CM_卸载页"/>
    <n v="4095735"/>
    <n v="1432.25"/>
    <n v="0.35"/>
    <n v="8.5000000000000006E-3"/>
    <n v="0.04"/>
    <n v="34908"/>
  </r>
  <r>
    <x v="1"/>
    <x v="1"/>
    <s v="07"/>
    <x v="114"/>
    <x v="1"/>
    <s v="CM_卸载页"/>
    <n v="4047314"/>
    <n v="1388.51"/>
    <n v="0.34"/>
    <n v="8.6E-3"/>
    <n v="0.04"/>
    <n v="34729"/>
  </r>
  <r>
    <x v="1"/>
    <x v="1"/>
    <s v="07"/>
    <x v="115"/>
    <x v="1"/>
    <s v="CM_卸载页"/>
    <n v="3818710"/>
    <n v="1324.57"/>
    <n v="0.35"/>
    <n v="8.6E-3"/>
    <n v="0.04"/>
    <n v="32664"/>
  </r>
  <r>
    <x v="1"/>
    <x v="2"/>
    <s v="07"/>
    <x v="115"/>
    <x v="2"/>
    <s v="BD_首页"/>
    <n v="513422"/>
    <n v="125"/>
    <n v="0.24399999999999999"/>
    <m/>
    <m/>
    <m/>
  </r>
  <r>
    <x v="1"/>
    <x v="2"/>
    <s v="07"/>
    <x v="115"/>
    <x v="2"/>
    <s v="PG_Android"/>
    <n v="42078208"/>
    <n v="2416"/>
    <n v="5.7000000000000002E-2"/>
    <m/>
    <m/>
    <m/>
  </r>
  <r>
    <x v="1"/>
    <x v="2"/>
    <s v="07"/>
    <x v="115"/>
    <x v="2"/>
    <s v="PG_IOS"/>
    <n v="3316218"/>
    <n v="1483"/>
    <n v="0.44700000000000001"/>
    <m/>
    <m/>
    <m/>
  </r>
  <r>
    <x v="0"/>
    <x v="1"/>
    <s v="07"/>
    <x v="115"/>
    <x v="3"/>
    <s v="BD_结果页"/>
    <n v="92871"/>
    <n v="166.35999999999999"/>
    <n v="1.7913019134067683"/>
    <n v="1.2985754433569145E-2"/>
    <m/>
    <n v="1206"/>
  </r>
  <r>
    <x v="0"/>
    <x v="1"/>
    <s v="07"/>
    <x v="115"/>
    <x v="3"/>
    <s v="CM_结果页"/>
    <n v="384798"/>
    <n v="304.31"/>
    <n v="0.79083051367210844"/>
    <n v="9.061897411109205E-3"/>
    <m/>
    <n v="3487"/>
  </r>
  <r>
    <x v="0"/>
    <x v="1"/>
    <s v="07"/>
    <x v="115"/>
    <x v="3"/>
    <s v="CMS_结果页"/>
    <n v="150817"/>
    <n v="340.57"/>
    <n v="2.2581671827446508"/>
    <n v="2.2756055351850255E-2"/>
    <m/>
    <n v="3432"/>
  </r>
  <r>
    <x v="1"/>
    <x v="1"/>
    <s v="07"/>
    <x v="115"/>
    <x v="3"/>
    <s v="PG_Android"/>
    <n v="16201"/>
    <n v="45.45"/>
    <n v="2.8053823838034688"/>
    <n v="6.2959076600209865E-3"/>
    <m/>
    <n v="102"/>
  </r>
  <r>
    <x v="2"/>
    <x v="2"/>
    <s v="07"/>
    <x v="115"/>
    <x v="4"/>
    <s v="BD_充电屏保"/>
    <n v="22165824"/>
    <n v="21275.02"/>
    <n v="0.95979999999999999"/>
    <n v="1.11E-2"/>
    <n v="8.6300000000000002E-2"/>
    <n v="246626"/>
  </r>
  <r>
    <x v="0"/>
    <x v="2"/>
    <s v="07"/>
    <x v="115"/>
    <x v="4"/>
    <s v="BD_结果页"/>
    <n v="5262459"/>
    <n v="4088.76"/>
    <n v="0.77700000000000002"/>
    <n v="1.43E-2"/>
    <n v="5.4300000000000001E-2"/>
    <n v="75287"/>
  </r>
  <r>
    <x v="1"/>
    <x v="2"/>
    <s v="07"/>
    <x v="115"/>
    <x v="4"/>
    <s v="BD_首页"/>
    <n v="4980305"/>
    <n v="3968.11"/>
    <n v="0.79679999999999995"/>
    <n v="1.1599999999999999E-2"/>
    <n v="6.8900000000000003E-2"/>
    <n v="57600"/>
  </r>
  <r>
    <x v="1"/>
    <x v="2"/>
    <s v="07"/>
    <x v="115"/>
    <x v="4"/>
    <s v="CM Flashlight"/>
    <n v="254716"/>
    <n v="430.2"/>
    <n v="1.6889000000000001"/>
    <n v="3.5499999999999997E-2"/>
    <n v="4.7600000000000003E-2"/>
    <n v="9031"/>
  </r>
  <r>
    <x v="1"/>
    <x v="2"/>
    <s v="07"/>
    <x v="115"/>
    <x v="4"/>
    <s v="CM launcher"/>
    <n v="165153"/>
    <n v="2817.88"/>
    <n v="17.062200000000001"/>
    <n v="8.2500000000000004E-2"/>
    <n v="0.2069"/>
    <n v="13622"/>
  </r>
  <r>
    <x v="5"/>
    <x v="2"/>
    <s v="07"/>
    <x v="115"/>
    <x v="4"/>
    <s v="CM Locker_天气"/>
    <n v="182296"/>
    <n v="1275.1099999999999"/>
    <n v="6.9946999999999999"/>
    <n v="6.7599999999999993E-2"/>
    <n v="0.10340000000000001"/>
    <n v="12327"/>
  </r>
  <r>
    <x v="3"/>
    <x v="2"/>
    <s v="07"/>
    <x v="115"/>
    <x v="4"/>
    <s v="CM_AppLock"/>
    <n v="120970407"/>
    <n v="59878.91"/>
    <n v="0.495"/>
    <n v="1.3599999999999999E-2"/>
    <n v="3.6400000000000002E-2"/>
    <n v="1646381"/>
  </r>
  <r>
    <x v="1"/>
    <x v="2"/>
    <s v="07"/>
    <x v="115"/>
    <x v="4"/>
    <s v="CM_PICKS"/>
    <n v="270650"/>
    <n v="614.64"/>
    <n v="2.2709999999999999"/>
    <n v="1.9300000000000001E-2"/>
    <n v="0.1176"/>
    <n v="5225"/>
  </r>
  <r>
    <x v="2"/>
    <x v="2"/>
    <s v="07"/>
    <x v="115"/>
    <x v="4"/>
    <s v="CM_充电屏保"/>
    <n v="142351472"/>
    <n v="64813.83"/>
    <n v="0.45529999999999998"/>
    <n v="1.0500000000000001E-2"/>
    <n v="4.3499999999999997E-2"/>
    <n v="1490927"/>
  </r>
  <r>
    <x v="0"/>
    <x v="2"/>
    <s v="07"/>
    <x v="115"/>
    <x v="4"/>
    <s v="CM_结果页"/>
    <n v="19609813"/>
    <n v="20253.36"/>
    <n v="1.0327999999999999"/>
    <n v="1.3599999999999999E-2"/>
    <n v="7.5700000000000003E-2"/>
    <n v="267520"/>
  </r>
  <r>
    <x v="1"/>
    <x v="2"/>
    <s v="07"/>
    <x v="115"/>
    <x v="4"/>
    <s v="CM_卸载页"/>
    <n v="558554"/>
    <n v="812.02"/>
    <n v="1.4538"/>
    <n v="1.83E-2"/>
    <n v="7.9699999999999993E-2"/>
    <n v="10194"/>
  </r>
  <r>
    <x v="1"/>
    <x v="2"/>
    <s v="07"/>
    <x v="115"/>
    <x v="4"/>
    <s v="CM_游戏盒子"/>
    <n v="387518"/>
    <n v="2008.3"/>
    <n v="5.1825000000000001"/>
    <n v="2.69E-2"/>
    <n v="0.19259999999999999"/>
    <n v="10425"/>
  </r>
  <r>
    <x v="1"/>
    <x v="2"/>
    <s v="07"/>
    <x v="115"/>
    <x v="4"/>
    <s v="CMB"/>
    <n v="2541934"/>
    <n v="1405.36"/>
    <n v="0.55289999999999995"/>
    <n v="4.7000000000000002E-3"/>
    <n v="0.1188"/>
    <n v="11833"/>
  </r>
  <r>
    <x v="3"/>
    <x v="2"/>
    <s v="07"/>
    <x v="115"/>
    <x v="4"/>
    <s v="CMS_AppLock"/>
    <n v="379211271"/>
    <n v="275380.95"/>
    <n v="0.72619999999999996"/>
    <n v="1.14E-2"/>
    <n v="6.3899999999999998E-2"/>
    <n v="4310851"/>
  </r>
  <r>
    <x v="2"/>
    <x v="2"/>
    <s v="07"/>
    <x v="115"/>
    <x v="4"/>
    <s v="CMS_充电屏保"/>
    <n v="46164425"/>
    <n v="28926.94"/>
    <n v="0.62660000000000005"/>
    <n v="1.1599999999999999E-2"/>
    <n v="5.3800000000000001E-2"/>
    <n v="537725"/>
  </r>
  <r>
    <x v="0"/>
    <x v="2"/>
    <s v="07"/>
    <x v="115"/>
    <x v="4"/>
    <s v="CMS_结果页"/>
    <n v="15478830"/>
    <n v="37708.76"/>
    <n v="2.4361999999999999"/>
    <n v="2.1700000000000001E-2"/>
    <n v="0.1124"/>
    <n v="335528"/>
  </r>
  <r>
    <x v="1"/>
    <x v="2"/>
    <s v="07"/>
    <x v="115"/>
    <x v="4"/>
    <s v="FM"/>
    <n v="805329"/>
    <n v="1341.9"/>
    <n v="1.6662999999999999"/>
    <n v="3.9399999999999998E-2"/>
    <n v="4.2299999999999997E-2"/>
    <n v="31701"/>
  </r>
  <r>
    <x v="1"/>
    <x v="2"/>
    <s v="07"/>
    <x v="115"/>
    <x v="4"/>
    <s v="PG_Android"/>
    <n v="19293718"/>
    <n v="6331.02"/>
    <n v="0.3281"/>
    <n v="9.4000000000000004E-3"/>
    <n v="3.5000000000000003E-2"/>
    <n v="180876"/>
  </r>
  <r>
    <x v="1"/>
    <x v="2"/>
    <s v="07"/>
    <x v="115"/>
    <x v="4"/>
    <s v="PG_IOS"/>
    <n v="7975850"/>
    <n v="5862.59"/>
    <n v="0.73499999999999999"/>
    <n v="9.7000000000000003E-3"/>
    <n v="7.6200000000000004E-2"/>
    <n v="76970"/>
  </r>
  <r>
    <x v="0"/>
    <x v="1"/>
    <s v="07"/>
    <x v="115"/>
    <x v="5"/>
    <s v="BD_结果页"/>
    <n v="2794306"/>
    <n v="2247.5500000000002"/>
    <n v="0.8"/>
    <n v="1.7600000000000001E-2"/>
    <m/>
    <n v="49313"/>
  </r>
  <r>
    <x v="0"/>
    <x v="1"/>
    <s v="07"/>
    <x v="115"/>
    <x v="5"/>
    <s v="CMS_结果页"/>
    <n v="356226"/>
    <n v="548.62"/>
    <n v="1.54"/>
    <n v="8.3999999999999995E-3"/>
    <m/>
    <n v="3003"/>
  </r>
  <r>
    <x v="1"/>
    <x v="1"/>
    <s v="07"/>
    <x v="115"/>
    <x v="5"/>
    <s v="PG_Android"/>
    <n v="46930"/>
    <n v="244.28"/>
    <n v="5.21"/>
    <m/>
    <m/>
    <m/>
  </r>
  <r>
    <x v="1"/>
    <x v="2"/>
    <s v="07"/>
    <x v="114"/>
    <x v="2"/>
    <s v="BD_首页"/>
    <n v="504659"/>
    <n v="114"/>
    <n v="0.22500000000000001"/>
    <m/>
    <m/>
    <m/>
  </r>
  <r>
    <x v="1"/>
    <x v="2"/>
    <s v="07"/>
    <x v="114"/>
    <x v="2"/>
    <s v="PG_Android"/>
    <n v="45081405"/>
    <n v="2518"/>
    <n v="5.6000000000000001E-2"/>
    <m/>
    <m/>
    <m/>
  </r>
  <r>
    <x v="1"/>
    <x v="2"/>
    <s v="07"/>
    <x v="114"/>
    <x v="2"/>
    <s v="PG_IOS"/>
    <n v="3678927"/>
    <n v="1594"/>
    <n v="0.433"/>
    <m/>
    <m/>
    <m/>
  </r>
  <r>
    <x v="0"/>
    <x v="1"/>
    <s v="07"/>
    <x v="114"/>
    <x v="3"/>
    <s v="BD_结果页"/>
    <n v="114787"/>
    <n v="178.13"/>
    <n v="1.5518307822314374"/>
    <n v="1.4182790734142367E-2"/>
    <m/>
    <n v="1628"/>
  </r>
  <r>
    <x v="0"/>
    <x v="1"/>
    <s v="07"/>
    <x v="114"/>
    <x v="3"/>
    <s v="CM_结果页"/>
    <n v="410459"/>
    <n v="298.26"/>
    <n v="0.72664992118579441"/>
    <n v="9.0410978928467892E-3"/>
    <m/>
    <n v="3711"/>
  </r>
  <r>
    <x v="0"/>
    <x v="1"/>
    <s v="07"/>
    <x v="114"/>
    <x v="3"/>
    <s v="CMS_结果页"/>
    <n v="161826"/>
    <n v="368.12"/>
    <n v="2.2747889708699467"/>
    <n v="2.2579807941863483E-2"/>
    <m/>
    <n v="3654"/>
  </r>
  <r>
    <x v="1"/>
    <x v="1"/>
    <s v="07"/>
    <x v="114"/>
    <x v="3"/>
    <s v="PG_Android"/>
    <n v="16057"/>
    <n v="24.09"/>
    <n v="1.500280251603662"/>
    <n v="6.6637603537398017E-3"/>
    <m/>
    <n v="107"/>
  </r>
  <r>
    <x v="2"/>
    <x v="2"/>
    <s v="07"/>
    <x v="114"/>
    <x v="4"/>
    <s v="BD_充电屏保"/>
    <n v="4646837"/>
    <n v="3558.12"/>
    <n v="0.76570000000000005"/>
    <n v="1.18E-2"/>
    <n v="6.4799999999999996E-2"/>
    <n v="54903"/>
  </r>
  <r>
    <x v="0"/>
    <x v="2"/>
    <s v="07"/>
    <x v="114"/>
    <x v="4"/>
    <s v="BD_结果页"/>
    <n v="1292159"/>
    <n v="937.52"/>
    <n v="0.72550000000000003"/>
    <n v="1.46E-2"/>
    <n v="4.9500000000000002E-2"/>
    <n v="18927"/>
  </r>
  <r>
    <x v="1"/>
    <x v="2"/>
    <s v="07"/>
    <x v="114"/>
    <x v="4"/>
    <s v="BD_首页"/>
    <n v="1155405"/>
    <n v="748.67"/>
    <n v="0.64800000000000002"/>
    <n v="1.24E-2"/>
    <n v="5.2200000000000003E-2"/>
    <n v="14348"/>
  </r>
  <r>
    <x v="1"/>
    <x v="2"/>
    <s v="07"/>
    <x v="114"/>
    <x v="4"/>
    <s v="CM Flashlight"/>
    <n v="4149"/>
    <n v="8.5"/>
    <n v="2.0487000000000002"/>
    <n v="4.07E-2"/>
    <n v="5.0299999999999997E-2"/>
    <n v="169"/>
  </r>
  <r>
    <x v="1"/>
    <x v="2"/>
    <s v="07"/>
    <x v="114"/>
    <x v="4"/>
    <s v="CM launcher"/>
    <n v="1115"/>
    <n v="20.41"/>
    <n v="18.3049"/>
    <n v="8.5199999999999998E-2"/>
    <n v="0.21479999999999999"/>
    <n v="95"/>
  </r>
  <r>
    <x v="5"/>
    <x v="2"/>
    <s v="07"/>
    <x v="114"/>
    <x v="4"/>
    <s v="CM Locker_天气"/>
    <n v="2952"/>
    <n v="17.600000000000001"/>
    <n v="5.9621000000000004"/>
    <n v="0.11310000000000001"/>
    <n v="5.2699999999999997E-2"/>
    <n v="334"/>
  </r>
  <r>
    <x v="3"/>
    <x v="2"/>
    <s v="07"/>
    <x v="114"/>
    <x v="4"/>
    <s v="CM_AppLock"/>
    <n v="5291320"/>
    <n v="2370.8200000000002"/>
    <n v="0.4481"/>
    <n v="1.54E-2"/>
    <n v="2.9100000000000001E-2"/>
    <n v="81397"/>
  </r>
  <r>
    <x v="1"/>
    <x v="2"/>
    <s v="07"/>
    <x v="114"/>
    <x v="4"/>
    <s v="CM_PICKS"/>
    <n v="16592"/>
    <n v="32.54"/>
    <n v="1.9612000000000001"/>
    <n v="1.95E-2"/>
    <n v="0.1004"/>
    <n v="324"/>
  </r>
  <r>
    <x v="2"/>
    <x v="2"/>
    <s v="07"/>
    <x v="114"/>
    <x v="4"/>
    <s v="CM_充电屏保"/>
    <n v="8028287"/>
    <n v="3209.34"/>
    <n v="0.39979999999999999"/>
    <n v="1.1299999999999999E-2"/>
    <n v="3.5499999999999997E-2"/>
    <n v="90355"/>
  </r>
  <r>
    <x v="0"/>
    <x v="2"/>
    <s v="07"/>
    <x v="114"/>
    <x v="4"/>
    <s v="CM_结果页"/>
    <n v="1252870"/>
    <n v="1172.48"/>
    <n v="0.93579999999999997"/>
    <n v="1.3599999999999999E-2"/>
    <n v="6.8699999999999997E-2"/>
    <n v="17055"/>
  </r>
  <r>
    <x v="1"/>
    <x v="2"/>
    <s v="07"/>
    <x v="114"/>
    <x v="4"/>
    <s v="CM_卸载页"/>
    <n v="32744"/>
    <n v="48.06"/>
    <n v="1.4677"/>
    <n v="1.72E-2"/>
    <n v="8.5199999999999998E-2"/>
    <n v="564"/>
  </r>
  <r>
    <x v="1"/>
    <x v="2"/>
    <s v="07"/>
    <x v="114"/>
    <x v="4"/>
    <s v="CM_游戏盒子"/>
    <n v="23755"/>
    <n v="114.18"/>
    <n v="4.8066000000000004"/>
    <n v="2.7400000000000001E-2"/>
    <n v="0.17510000000000001"/>
    <n v="652"/>
  </r>
  <r>
    <x v="1"/>
    <x v="2"/>
    <s v="07"/>
    <x v="114"/>
    <x v="4"/>
    <s v="CMB"/>
    <n v="56826"/>
    <n v="22.39"/>
    <n v="0.39400000000000002"/>
    <n v="4.7999999999999996E-3"/>
    <n v="8.2000000000000003E-2"/>
    <n v="273"/>
  </r>
  <r>
    <x v="3"/>
    <x v="2"/>
    <s v="07"/>
    <x v="114"/>
    <x v="4"/>
    <s v="CMS_AppLock"/>
    <n v="29304929"/>
    <n v="20713.830000000002"/>
    <n v="0.70679999999999998"/>
    <n v="1.21E-2"/>
    <n v="5.8599999999999999E-2"/>
    <n v="353645"/>
  </r>
  <r>
    <x v="2"/>
    <x v="2"/>
    <s v="07"/>
    <x v="114"/>
    <x v="4"/>
    <s v="CMS_充电屏保"/>
    <n v="3846787"/>
    <n v="2255.52"/>
    <n v="0.58630000000000004"/>
    <n v="1.2E-2"/>
    <n v="4.9099999999999998E-2"/>
    <n v="45974"/>
  </r>
  <r>
    <x v="0"/>
    <x v="2"/>
    <s v="07"/>
    <x v="114"/>
    <x v="4"/>
    <s v="CMS_结果页"/>
    <n v="1359538"/>
    <n v="3343.26"/>
    <n v="2.4590999999999998"/>
    <n v="2.1700000000000001E-2"/>
    <n v="0.1134"/>
    <n v="29491"/>
  </r>
  <r>
    <x v="1"/>
    <x v="2"/>
    <s v="07"/>
    <x v="114"/>
    <x v="4"/>
    <s v="FM"/>
    <n v="8313"/>
    <n v="10.89"/>
    <n v="1.31"/>
    <n v="3.5700000000000003E-2"/>
    <n v="3.6700000000000003E-2"/>
    <n v="297"/>
  </r>
  <r>
    <x v="1"/>
    <x v="2"/>
    <s v="07"/>
    <x v="114"/>
    <x v="4"/>
    <s v="PG_Android"/>
    <n v="1611597"/>
    <n v="494.17"/>
    <n v="0.30659999999999998"/>
    <n v="9.2999999999999992E-3"/>
    <n v="3.2899999999999999E-2"/>
    <n v="15036"/>
  </r>
  <r>
    <x v="1"/>
    <x v="2"/>
    <s v="07"/>
    <x v="114"/>
    <x v="4"/>
    <s v="PG_IOS"/>
    <n v="707396"/>
    <n v="464.66"/>
    <n v="0.65690000000000004"/>
    <n v="9.4999999999999998E-3"/>
    <n v="6.9000000000000006E-2"/>
    <n v="6737"/>
  </r>
  <r>
    <x v="0"/>
    <x v="1"/>
    <s v="07"/>
    <x v="114"/>
    <x v="5"/>
    <s v="BD_结果页"/>
    <n v="2583838"/>
    <n v="2186.0100000000002"/>
    <n v="0.85"/>
    <n v="1.8200000000000001E-2"/>
    <m/>
    <n v="46981"/>
  </r>
  <r>
    <x v="0"/>
    <x v="1"/>
    <s v="07"/>
    <x v="114"/>
    <x v="5"/>
    <s v="CMS_结果页"/>
    <n v="359876"/>
    <n v="513.54999999999995"/>
    <n v="1.43"/>
    <n v="8.6E-3"/>
    <m/>
    <n v="3096"/>
  </r>
  <r>
    <x v="1"/>
    <x v="1"/>
    <s v="07"/>
    <x v="114"/>
    <x v="5"/>
    <s v="PG_Android"/>
    <n v="49653"/>
    <n v="277.94"/>
    <n v="5.6"/>
    <m/>
    <m/>
    <m/>
  </r>
  <r>
    <x v="1"/>
    <x v="2"/>
    <s v="07"/>
    <x v="113"/>
    <x v="2"/>
    <s v="BD_首页"/>
    <n v="490347"/>
    <n v="116"/>
    <n v="0.23599999999999999"/>
    <m/>
    <m/>
    <m/>
  </r>
  <r>
    <x v="1"/>
    <x v="2"/>
    <s v="07"/>
    <x v="113"/>
    <x v="2"/>
    <s v="PG_Android"/>
    <n v="47386497"/>
    <n v="3175"/>
    <n v="6.7000000000000004E-2"/>
    <m/>
    <m/>
    <m/>
  </r>
  <r>
    <x v="1"/>
    <x v="2"/>
    <s v="07"/>
    <x v="113"/>
    <x v="2"/>
    <s v="PG_IOS"/>
    <n v="3784542"/>
    <n v="1637"/>
    <n v="0.433"/>
    <m/>
    <m/>
    <m/>
  </r>
  <r>
    <x v="0"/>
    <x v="1"/>
    <s v="07"/>
    <x v="113"/>
    <x v="3"/>
    <s v="BD_结果页"/>
    <n v="102351"/>
    <n v="159.28"/>
    <n v="1.5562134224384716"/>
    <n v="1.4430733456439117E-2"/>
    <m/>
    <n v="1477"/>
  </r>
  <r>
    <x v="0"/>
    <x v="1"/>
    <s v="07"/>
    <x v="113"/>
    <x v="3"/>
    <s v="CM_结果页"/>
    <n v="380933"/>
    <n v="281.86"/>
    <n v="0.7399201434372974"/>
    <n v="9.400603255690634E-3"/>
    <m/>
    <n v="3581"/>
  </r>
  <r>
    <x v="0"/>
    <x v="1"/>
    <s v="07"/>
    <x v="113"/>
    <x v="3"/>
    <s v="CMS_结果页"/>
    <n v="177328"/>
    <n v="394.62"/>
    <n v="2.2253676802309843"/>
    <n v="2.2410448434539383E-2"/>
    <m/>
    <n v="3974"/>
  </r>
  <r>
    <x v="1"/>
    <x v="1"/>
    <s v="07"/>
    <x v="113"/>
    <x v="3"/>
    <s v="PG_Android"/>
    <n v="18855"/>
    <n v="29.81"/>
    <n v="1.5810129939008222"/>
    <n v="6.5234685759745425E-3"/>
    <m/>
    <n v="123"/>
  </r>
  <r>
    <x v="2"/>
    <x v="2"/>
    <s v="07"/>
    <x v="113"/>
    <x v="4"/>
    <s v="BD_充电屏保"/>
    <n v="19778121"/>
    <n v="17079.75"/>
    <n v="0.86360000000000003"/>
    <n v="1.11E-2"/>
    <n v="7.7499999999999999E-2"/>
    <n v="220304"/>
  </r>
  <r>
    <x v="0"/>
    <x v="2"/>
    <s v="07"/>
    <x v="113"/>
    <x v="4"/>
    <s v="BD_结果页"/>
    <n v="4925267"/>
    <n v="3506.17"/>
    <n v="0.71189999999999998"/>
    <n v="1.4500000000000001E-2"/>
    <n v="4.9200000000000001E-2"/>
    <n v="71329"/>
  </r>
  <r>
    <x v="1"/>
    <x v="2"/>
    <s v="07"/>
    <x v="113"/>
    <x v="4"/>
    <s v="BD_首页"/>
    <n v="4679121"/>
    <n v="3541.8"/>
    <n v="0.75690000000000002"/>
    <n v="1.1599999999999999E-2"/>
    <n v="6.5299999999999997E-2"/>
    <n v="54249"/>
  </r>
  <r>
    <x v="1"/>
    <x v="2"/>
    <s v="07"/>
    <x v="113"/>
    <x v="4"/>
    <s v="CM Flashlight"/>
    <n v="242945"/>
    <n v="363.92"/>
    <n v="1.498"/>
    <n v="3.6600000000000001E-2"/>
    <n v="4.0899999999999999E-2"/>
    <n v="8892"/>
  </r>
  <r>
    <x v="1"/>
    <x v="2"/>
    <s v="07"/>
    <x v="113"/>
    <x v="4"/>
    <s v="CM launcher"/>
    <n v="150172"/>
    <n v="2754.84"/>
    <n v="18.3446"/>
    <n v="8.5699999999999998E-2"/>
    <n v="0.21410000000000001"/>
    <n v="12865"/>
  </r>
  <r>
    <x v="5"/>
    <x v="2"/>
    <s v="07"/>
    <x v="113"/>
    <x v="4"/>
    <s v="CM Locker_天气"/>
    <n v="267511"/>
    <n v="1483.6"/>
    <n v="5.5458999999999996"/>
    <n v="6.54E-2"/>
    <n v="8.48E-2"/>
    <n v="17499"/>
  </r>
  <r>
    <x v="3"/>
    <x v="2"/>
    <s v="07"/>
    <x v="113"/>
    <x v="4"/>
    <s v="CM_AppLock"/>
    <n v="114057314"/>
    <n v="59775.5"/>
    <n v="0.52410000000000001"/>
    <n v="1.32E-2"/>
    <n v="3.9600000000000003E-2"/>
    <n v="1508073"/>
  </r>
  <r>
    <x v="1"/>
    <x v="2"/>
    <s v="07"/>
    <x v="113"/>
    <x v="4"/>
    <s v="CM_PICKS"/>
    <n v="254454"/>
    <n v="607.71"/>
    <n v="2.3883000000000001"/>
    <n v="1.8700000000000001E-2"/>
    <n v="0.12790000000000001"/>
    <n v="4750"/>
  </r>
  <r>
    <x v="2"/>
    <x v="2"/>
    <s v="07"/>
    <x v="113"/>
    <x v="4"/>
    <s v="CM_充电屏保"/>
    <n v="133669442"/>
    <n v="63455.61"/>
    <n v="0.47470000000000001"/>
    <n v="1.0500000000000001E-2"/>
    <n v="4.5199999999999997E-2"/>
    <n v="1404082"/>
  </r>
  <r>
    <x v="0"/>
    <x v="2"/>
    <s v="07"/>
    <x v="113"/>
    <x v="4"/>
    <s v="CM_结果页"/>
    <n v="18053225"/>
    <n v="19632.599999999999"/>
    <n v="1.0874999999999999"/>
    <n v="1.35E-2"/>
    <n v="8.0799999999999997E-2"/>
    <n v="242890"/>
  </r>
  <r>
    <x v="1"/>
    <x v="2"/>
    <s v="07"/>
    <x v="113"/>
    <x v="4"/>
    <s v="CM_卸载页"/>
    <n v="556451"/>
    <n v="809.01"/>
    <n v="1.4539"/>
    <n v="1.78E-2"/>
    <n v="8.1500000000000003E-2"/>
    <n v="9928"/>
  </r>
  <r>
    <x v="1"/>
    <x v="2"/>
    <s v="07"/>
    <x v="113"/>
    <x v="4"/>
    <s v="CM_游戏盒子"/>
    <n v="382664"/>
    <n v="2148.04"/>
    <n v="5.6134000000000004"/>
    <n v="2.5399999999999999E-2"/>
    <n v="0.22140000000000001"/>
    <n v="9703"/>
  </r>
  <r>
    <x v="1"/>
    <x v="2"/>
    <s v="07"/>
    <x v="113"/>
    <x v="4"/>
    <s v="CMB"/>
    <n v="2374061"/>
    <n v="1113.3900000000001"/>
    <n v="0.46899999999999997"/>
    <n v="4.4999999999999997E-3"/>
    <n v="0.1038"/>
    <n v="10723"/>
  </r>
  <r>
    <x v="3"/>
    <x v="2"/>
    <s v="07"/>
    <x v="113"/>
    <x v="4"/>
    <s v="CMS_AppLock"/>
    <n v="337787416"/>
    <n v="236856.72"/>
    <n v="0.70120000000000005"/>
    <n v="1.15E-2"/>
    <n v="6.08E-2"/>
    <n v="3893326"/>
  </r>
  <r>
    <x v="2"/>
    <x v="2"/>
    <s v="07"/>
    <x v="113"/>
    <x v="4"/>
    <s v="CMS_充电屏保"/>
    <n v="42202803"/>
    <n v="25191.05"/>
    <n v="0.59689999999999999"/>
    <n v="1.18E-2"/>
    <n v="5.0500000000000003E-2"/>
    <n v="498606"/>
  </r>
  <r>
    <x v="0"/>
    <x v="2"/>
    <s v="07"/>
    <x v="113"/>
    <x v="4"/>
    <s v="CMS_结果页"/>
    <n v="14969610"/>
    <n v="36923.89"/>
    <n v="2.4666000000000001"/>
    <n v="2.1700000000000001E-2"/>
    <n v="0.1137"/>
    <n v="324869"/>
  </r>
  <r>
    <x v="1"/>
    <x v="2"/>
    <s v="07"/>
    <x v="113"/>
    <x v="4"/>
    <s v="FM"/>
    <n v="774527"/>
    <n v="1278.9000000000001"/>
    <n v="1.6512"/>
    <n v="3.9800000000000002E-2"/>
    <n v="4.1500000000000002E-2"/>
    <n v="30813"/>
  </r>
  <r>
    <x v="1"/>
    <x v="2"/>
    <s v="07"/>
    <x v="113"/>
    <x v="4"/>
    <s v="PG_Android"/>
    <n v="21849213"/>
    <n v="7102.93"/>
    <n v="0.3251"/>
    <n v="9.4999999999999998E-3"/>
    <n v="3.4299999999999997E-2"/>
    <n v="207232"/>
  </r>
  <r>
    <x v="1"/>
    <x v="2"/>
    <s v="07"/>
    <x v="113"/>
    <x v="4"/>
    <s v="PG_IOS"/>
    <n v="8746049"/>
    <n v="6322.09"/>
    <n v="0.72289999999999999"/>
    <n v="9.4999999999999998E-3"/>
    <n v="7.5800000000000006E-2"/>
    <n v="83373"/>
  </r>
  <r>
    <x v="0"/>
    <x v="1"/>
    <s v="07"/>
    <x v="113"/>
    <x v="5"/>
    <s v="BD_结果页"/>
    <n v="2650829"/>
    <n v="2305.62"/>
    <n v="0.87"/>
    <n v="1.9E-2"/>
    <m/>
    <n v="50265"/>
  </r>
  <r>
    <x v="0"/>
    <x v="1"/>
    <s v="07"/>
    <x v="113"/>
    <x v="5"/>
    <s v="CMS_结果页"/>
    <n v="363811"/>
    <n v="619.9"/>
    <n v="1.7"/>
    <n v="8.6999999999999994E-3"/>
    <m/>
    <n v="3158"/>
  </r>
  <r>
    <x v="1"/>
    <x v="1"/>
    <s v="07"/>
    <x v="113"/>
    <x v="5"/>
    <s v="PG_Android"/>
    <n v="161195"/>
    <n v="989.97"/>
    <n v="6.14"/>
    <m/>
    <m/>
    <m/>
  </r>
  <r>
    <x v="1"/>
    <x v="2"/>
    <s v="07"/>
    <x v="112"/>
    <x v="2"/>
    <s v="BD_首页"/>
    <n v="503639"/>
    <n v="128"/>
    <n v="0.254"/>
    <m/>
    <m/>
    <m/>
  </r>
  <r>
    <x v="1"/>
    <x v="2"/>
    <s v="07"/>
    <x v="112"/>
    <x v="2"/>
    <s v="PG_Android"/>
    <n v="42555995"/>
    <n v="2466"/>
    <n v="5.8000000000000003E-2"/>
    <m/>
    <m/>
    <m/>
  </r>
  <r>
    <x v="1"/>
    <x v="2"/>
    <s v="07"/>
    <x v="112"/>
    <x v="2"/>
    <s v="PG_IOS"/>
    <n v="3421712"/>
    <n v="1493"/>
    <n v="0.436"/>
    <m/>
    <m/>
    <m/>
  </r>
  <r>
    <x v="0"/>
    <x v="1"/>
    <s v="07"/>
    <x v="112"/>
    <x v="3"/>
    <s v="BD_结果页"/>
    <n v="97611"/>
    <n v="127.32000000000001"/>
    <n v="1.3043611888004427"/>
    <n v="1.3789429470039237E-2"/>
    <m/>
    <n v="1346"/>
  </r>
  <r>
    <x v="0"/>
    <x v="1"/>
    <s v="07"/>
    <x v="112"/>
    <x v="3"/>
    <s v="CM_结果页"/>
    <n v="365660"/>
    <n v="251.05"/>
    <n v="0.68656675600284423"/>
    <n v="9.0685336104578025E-3"/>
    <m/>
    <n v="3316"/>
  </r>
  <r>
    <x v="0"/>
    <x v="1"/>
    <s v="07"/>
    <x v="112"/>
    <x v="3"/>
    <s v="CMS_结果页"/>
    <n v="178162"/>
    <n v="366.25"/>
    <n v="2.0557133395449085"/>
    <n v="2.1452386030691169E-2"/>
    <m/>
    <n v="3822"/>
  </r>
  <r>
    <x v="1"/>
    <x v="1"/>
    <s v="07"/>
    <x v="112"/>
    <x v="3"/>
    <s v="PG_Android"/>
    <n v="16869"/>
    <n v="24.65"/>
    <n v="1.4612602999585038"/>
    <n v="6.9950797320528779E-3"/>
    <m/>
    <n v="118"/>
  </r>
  <r>
    <x v="2"/>
    <x v="2"/>
    <s v="07"/>
    <x v="112"/>
    <x v="4"/>
    <s v="BD_充电屏保"/>
    <n v="22183489"/>
    <n v="19164.2"/>
    <n v="0.8639"/>
    <n v="1.09E-2"/>
    <n v="7.9500000000000001E-2"/>
    <n v="240997"/>
  </r>
  <r>
    <x v="0"/>
    <x v="2"/>
    <s v="07"/>
    <x v="112"/>
    <x v="4"/>
    <s v="BD_结果页"/>
    <n v="5354283"/>
    <n v="3773.73"/>
    <n v="0.70479999999999998"/>
    <n v="1.41E-2"/>
    <n v="5.0099999999999999E-2"/>
    <n v="75307"/>
  </r>
  <r>
    <x v="1"/>
    <x v="2"/>
    <s v="07"/>
    <x v="112"/>
    <x v="4"/>
    <s v="BD_首页"/>
    <n v="5176070"/>
    <n v="3790.18"/>
    <n v="0.73229999999999995"/>
    <n v="1.15E-2"/>
    <n v="6.3600000000000004E-2"/>
    <n v="59573"/>
  </r>
  <r>
    <x v="1"/>
    <x v="2"/>
    <s v="07"/>
    <x v="112"/>
    <x v="4"/>
    <s v="CM Flashlight"/>
    <n v="248515"/>
    <n v="368.81"/>
    <n v="1.4841"/>
    <n v="3.6200000000000003E-2"/>
    <n v="4.1000000000000002E-2"/>
    <n v="9004"/>
  </r>
  <r>
    <x v="1"/>
    <x v="2"/>
    <s v="07"/>
    <x v="112"/>
    <x v="4"/>
    <s v="CM launcher"/>
    <n v="139581"/>
    <n v="2367.85"/>
    <n v="16.963999999999999"/>
    <n v="8.5999999999999993E-2"/>
    <n v="0.1973"/>
    <n v="11999"/>
  </r>
  <r>
    <x v="5"/>
    <x v="2"/>
    <s v="07"/>
    <x v="112"/>
    <x v="4"/>
    <s v="CM Locker_天气"/>
    <n v="496968"/>
    <n v="2878.21"/>
    <n v="5.7915000000000001"/>
    <n v="7.3800000000000004E-2"/>
    <n v="7.85E-2"/>
    <n v="36660"/>
  </r>
  <r>
    <x v="3"/>
    <x v="2"/>
    <s v="07"/>
    <x v="112"/>
    <x v="4"/>
    <s v="CM_AppLock"/>
    <n v="127504346"/>
    <n v="64796.9"/>
    <n v="0.50819999999999999"/>
    <n v="1.29E-2"/>
    <n v="3.95E-2"/>
    <n v="1642149"/>
  </r>
  <r>
    <x v="1"/>
    <x v="2"/>
    <s v="07"/>
    <x v="112"/>
    <x v="4"/>
    <s v="CM_PICKS"/>
    <n v="255024"/>
    <n v="643.29"/>
    <n v="2.5225"/>
    <n v="1.7899999999999999E-2"/>
    <n v="0.14130000000000001"/>
    <n v="4554"/>
  </r>
  <r>
    <x v="2"/>
    <x v="2"/>
    <s v="07"/>
    <x v="112"/>
    <x v="4"/>
    <s v="CM_充电屏保"/>
    <n v="157792856"/>
    <n v="72364.11"/>
    <n v="0.45860000000000001"/>
    <n v="1.04E-2"/>
    <n v="4.41E-2"/>
    <n v="1640193"/>
  </r>
  <r>
    <x v="0"/>
    <x v="2"/>
    <s v="07"/>
    <x v="112"/>
    <x v="4"/>
    <s v="CM_结果页"/>
    <n v="19417588"/>
    <n v="20728.12"/>
    <n v="1.0674999999999999"/>
    <n v="1.29E-2"/>
    <n v="8.3000000000000004E-2"/>
    <n v="249766"/>
  </r>
  <r>
    <x v="1"/>
    <x v="2"/>
    <s v="07"/>
    <x v="112"/>
    <x v="4"/>
    <s v="CM_卸载页"/>
    <n v="561573"/>
    <n v="849.95"/>
    <n v="1.5135000000000001"/>
    <n v="1.77E-2"/>
    <n v="8.5400000000000004E-2"/>
    <n v="9951"/>
  </r>
  <r>
    <x v="1"/>
    <x v="2"/>
    <s v="07"/>
    <x v="112"/>
    <x v="4"/>
    <s v="CM_游戏盒子"/>
    <n v="385420"/>
    <n v="1837.46"/>
    <n v="4.7674000000000003"/>
    <n v="2.5000000000000001E-2"/>
    <n v="0.19070000000000001"/>
    <n v="9634"/>
  </r>
  <r>
    <x v="1"/>
    <x v="2"/>
    <s v="07"/>
    <x v="112"/>
    <x v="4"/>
    <s v="CMB"/>
    <n v="2573705"/>
    <n v="1199.1500000000001"/>
    <n v="0.46589999999999998"/>
    <n v="4.4000000000000003E-3"/>
    <n v="0.10539999999999999"/>
    <n v="11374"/>
  </r>
  <r>
    <x v="3"/>
    <x v="2"/>
    <s v="07"/>
    <x v="112"/>
    <x v="4"/>
    <s v="CMS_AppLock"/>
    <n v="376326041"/>
    <n v="254497.6"/>
    <n v="0.67630000000000001"/>
    <n v="1.1299999999999999E-2"/>
    <n v="5.9900000000000002E-2"/>
    <n v="4245382"/>
  </r>
  <r>
    <x v="2"/>
    <x v="2"/>
    <s v="07"/>
    <x v="112"/>
    <x v="4"/>
    <s v="CMS_充电屏保"/>
    <n v="46652555"/>
    <n v="26492.18"/>
    <n v="0.56789999999999996"/>
    <n v="1.15E-2"/>
    <n v="4.9399999999999999E-2"/>
    <n v="536341"/>
  </r>
  <r>
    <x v="0"/>
    <x v="2"/>
    <s v="07"/>
    <x v="112"/>
    <x v="4"/>
    <s v="CMS_结果页"/>
    <n v="15818308"/>
    <n v="37051.17"/>
    <n v="2.3422999999999998"/>
    <n v="2.1100000000000001E-2"/>
    <n v="0.111"/>
    <n v="333761"/>
  </r>
  <r>
    <x v="1"/>
    <x v="2"/>
    <s v="07"/>
    <x v="112"/>
    <x v="4"/>
    <s v="FM"/>
    <n v="721727"/>
    <n v="1062.67"/>
    <n v="1.4723999999999999"/>
    <n v="3.8800000000000001E-2"/>
    <n v="3.7900000000000003E-2"/>
    <n v="28006"/>
  </r>
  <r>
    <x v="1"/>
    <x v="2"/>
    <s v="07"/>
    <x v="112"/>
    <x v="4"/>
    <s v="PG_Android"/>
    <n v="20631284"/>
    <n v="6208.85"/>
    <n v="0.3009"/>
    <n v="9.2999999999999992E-3"/>
    <n v="3.2500000000000001E-2"/>
    <n v="191150"/>
  </r>
  <r>
    <x v="1"/>
    <x v="2"/>
    <s v="07"/>
    <x v="112"/>
    <x v="4"/>
    <s v="PG_IOS"/>
    <n v="8144435"/>
    <n v="5642.94"/>
    <n v="0.69289999999999996"/>
    <n v="9.4000000000000004E-3"/>
    <n v="7.3700000000000002E-2"/>
    <n v="76599"/>
  </r>
  <r>
    <x v="0"/>
    <x v="1"/>
    <s v="07"/>
    <x v="112"/>
    <x v="5"/>
    <s v="BD_结果页"/>
    <n v="2775593"/>
    <n v="2204.56"/>
    <n v="0.79"/>
    <n v="1.84E-2"/>
    <m/>
    <n v="51115"/>
  </r>
  <r>
    <x v="0"/>
    <x v="1"/>
    <s v="07"/>
    <x v="112"/>
    <x v="5"/>
    <s v="CMS_结果页"/>
    <n v="349413"/>
    <n v="571.74"/>
    <n v="1.64"/>
    <n v="8.0000000000000002E-3"/>
    <m/>
    <n v="2799"/>
  </r>
  <r>
    <x v="1"/>
    <x v="1"/>
    <s v="07"/>
    <x v="112"/>
    <x v="5"/>
    <s v="PG_Android"/>
    <n v="78592"/>
    <n v="483.03"/>
    <n v="6.15"/>
    <m/>
    <m/>
    <m/>
  </r>
  <r>
    <x v="1"/>
    <x v="2"/>
    <s v="07"/>
    <x v="111"/>
    <x v="2"/>
    <s v="BD_首页"/>
    <n v="497165"/>
    <n v="129"/>
    <n v="0.25900000000000001"/>
    <m/>
    <m/>
    <m/>
  </r>
  <r>
    <x v="1"/>
    <x v="2"/>
    <s v="07"/>
    <x v="111"/>
    <x v="2"/>
    <s v="PG_Android"/>
    <n v="41047539"/>
    <n v="2377"/>
    <n v="5.8000000000000003E-2"/>
    <m/>
    <m/>
    <m/>
  </r>
  <r>
    <x v="1"/>
    <x v="2"/>
    <s v="07"/>
    <x v="111"/>
    <x v="2"/>
    <s v="PG_IOS"/>
    <n v="3378009"/>
    <n v="1420"/>
    <n v="0.42"/>
    <m/>
    <m/>
    <m/>
  </r>
  <r>
    <x v="0"/>
    <x v="1"/>
    <s v="07"/>
    <x v="111"/>
    <x v="3"/>
    <s v="BD_结果页"/>
    <n v="93961"/>
    <n v="110.13000000000001"/>
    <n v="1.1720820340353979"/>
    <n v="1.1994338076435969E-2"/>
    <m/>
    <n v="1127"/>
  </r>
  <r>
    <x v="0"/>
    <x v="1"/>
    <s v="07"/>
    <x v="111"/>
    <x v="3"/>
    <s v="CM_结果页"/>
    <n v="362589"/>
    <n v="266.24"/>
    <n v="0.734274895267093"/>
    <n v="8.8088717528661924E-3"/>
    <m/>
    <n v="3194"/>
  </r>
  <r>
    <x v="0"/>
    <x v="1"/>
    <s v="07"/>
    <x v="111"/>
    <x v="3"/>
    <s v="CMS_结果页"/>
    <n v="171988"/>
    <n v="361.21999999999997"/>
    <n v="2.1002628090331878"/>
    <n v="2.2048049863943996E-2"/>
    <m/>
    <n v="3792"/>
  </r>
  <r>
    <x v="1"/>
    <x v="1"/>
    <s v="07"/>
    <x v="111"/>
    <x v="3"/>
    <s v="PG_Android"/>
    <n v="15209"/>
    <n v="29.25"/>
    <n v="1.923203366427773"/>
    <n v="7.298310211059241E-3"/>
    <m/>
    <n v="111"/>
  </r>
  <r>
    <x v="2"/>
    <x v="2"/>
    <s v="07"/>
    <x v="111"/>
    <x v="4"/>
    <s v="BD_充电屏保"/>
    <n v="22567211"/>
    <n v="19547.12"/>
    <n v="0.86619999999999997"/>
    <n v="1.06E-2"/>
    <n v="8.1600000000000006E-2"/>
    <n v="239613"/>
  </r>
  <r>
    <x v="0"/>
    <x v="2"/>
    <s v="07"/>
    <x v="111"/>
    <x v="4"/>
    <s v="BD_结果页"/>
    <n v="5408665"/>
    <n v="3792.55"/>
    <n v="0.70120000000000005"/>
    <n v="1.41E-2"/>
    <n v="4.9700000000000001E-2"/>
    <n v="76299"/>
  </r>
  <r>
    <x v="1"/>
    <x v="2"/>
    <s v="07"/>
    <x v="111"/>
    <x v="4"/>
    <s v="BD_首页"/>
    <n v="5236543"/>
    <n v="3798.98"/>
    <n v="0.72550000000000003"/>
    <n v="1.1599999999999999E-2"/>
    <n v="6.2300000000000001E-2"/>
    <n v="60957"/>
  </r>
  <r>
    <x v="1"/>
    <x v="2"/>
    <s v="07"/>
    <x v="111"/>
    <x v="4"/>
    <s v="CM Flashlight"/>
    <n v="248920"/>
    <n v="378.63"/>
    <n v="1.5210999999999999"/>
    <n v="3.6499999999999998E-2"/>
    <n v="4.1700000000000001E-2"/>
    <n v="9074"/>
  </r>
  <r>
    <x v="1"/>
    <x v="2"/>
    <s v="07"/>
    <x v="111"/>
    <x v="4"/>
    <s v="CM launcher"/>
    <n v="131294"/>
    <n v="1995.5"/>
    <n v="15.198700000000001"/>
    <n v="8.6199999999999999E-2"/>
    <n v="0.1764"/>
    <n v="11315"/>
  </r>
  <r>
    <x v="5"/>
    <x v="2"/>
    <s v="07"/>
    <x v="111"/>
    <x v="4"/>
    <s v="CM Locker_天气"/>
    <n v="583234"/>
    <n v="3509.08"/>
    <n v="6.0166000000000004"/>
    <n v="7.0900000000000005E-2"/>
    <n v="8.4900000000000003E-2"/>
    <n v="41356"/>
  </r>
  <r>
    <x v="3"/>
    <x v="2"/>
    <s v="07"/>
    <x v="111"/>
    <x v="4"/>
    <s v="CM_AppLock"/>
    <n v="132699286"/>
    <n v="70383"/>
    <n v="0.53039999999999998"/>
    <n v="1.26E-2"/>
    <n v="4.2099999999999999E-2"/>
    <n v="1670545"/>
  </r>
  <r>
    <x v="1"/>
    <x v="2"/>
    <s v="07"/>
    <x v="111"/>
    <x v="4"/>
    <s v="CM_PICKS"/>
    <n v="278325"/>
    <n v="629.66999999999996"/>
    <n v="2.2624"/>
    <n v="1.84E-2"/>
    <n v="0.1227"/>
    <n v="5130"/>
  </r>
  <r>
    <x v="2"/>
    <x v="2"/>
    <s v="07"/>
    <x v="111"/>
    <x v="4"/>
    <s v="CM_充电屏保"/>
    <n v="171260787"/>
    <n v="81301.64"/>
    <n v="0.47470000000000001"/>
    <n v="1.0200000000000001E-2"/>
    <n v="4.65E-2"/>
    <n v="1749957"/>
  </r>
  <r>
    <x v="0"/>
    <x v="2"/>
    <s v="07"/>
    <x v="111"/>
    <x v="4"/>
    <s v="CM_结果页"/>
    <n v="20601155"/>
    <n v="21074.5"/>
    <n v="1.0229999999999999"/>
    <n v="1.29E-2"/>
    <n v="7.9399999999999998E-2"/>
    <n v="265275"/>
  </r>
  <r>
    <x v="1"/>
    <x v="2"/>
    <s v="07"/>
    <x v="111"/>
    <x v="4"/>
    <s v="CM_卸载页"/>
    <n v="615332"/>
    <n v="927.33"/>
    <n v="1.5069999999999999"/>
    <n v="1.7600000000000001E-2"/>
    <n v="8.5400000000000004E-2"/>
    <n v="10860"/>
  </r>
  <r>
    <x v="1"/>
    <x v="2"/>
    <s v="07"/>
    <x v="111"/>
    <x v="4"/>
    <s v="CM_游戏盒子"/>
    <n v="424371"/>
    <n v="2335.1"/>
    <n v="5.5025000000000004"/>
    <n v="2.4199999999999999E-2"/>
    <n v="0.2276"/>
    <n v="10259"/>
  </r>
  <r>
    <x v="1"/>
    <x v="2"/>
    <s v="07"/>
    <x v="111"/>
    <x v="4"/>
    <s v="CMB"/>
    <n v="2646097"/>
    <n v="1203.23"/>
    <n v="0.45469999999999999"/>
    <n v="4.4000000000000003E-3"/>
    <n v="0.1038"/>
    <n v="11592"/>
  </r>
  <r>
    <x v="3"/>
    <x v="2"/>
    <s v="07"/>
    <x v="111"/>
    <x v="4"/>
    <s v="CMS_AppLock"/>
    <n v="376754024"/>
    <n v="251467.56"/>
    <n v="0.66749999999999998"/>
    <n v="1.1299999999999999E-2"/>
    <n v="5.9200000000000003E-2"/>
    <n v="4249137"/>
  </r>
  <r>
    <x v="2"/>
    <x v="2"/>
    <s v="07"/>
    <x v="111"/>
    <x v="4"/>
    <s v="CMS_充电屏保"/>
    <n v="47442957"/>
    <n v="26497.65"/>
    <n v="0.5585"/>
    <n v="1.14E-2"/>
    <n v="4.9099999999999998E-2"/>
    <n v="539257"/>
  </r>
  <r>
    <x v="0"/>
    <x v="2"/>
    <s v="07"/>
    <x v="111"/>
    <x v="4"/>
    <s v="CMS_结果页"/>
    <n v="15949023"/>
    <n v="36340.559999999998"/>
    <n v="2.2785000000000002"/>
    <n v="2.1000000000000001E-2"/>
    <n v="0.1084"/>
    <n v="335218"/>
  </r>
  <r>
    <x v="1"/>
    <x v="2"/>
    <s v="07"/>
    <x v="111"/>
    <x v="4"/>
    <s v="FM"/>
    <n v="588077"/>
    <n v="814.48"/>
    <n v="1.385"/>
    <n v="3.8300000000000001E-2"/>
    <n v="3.6200000000000003E-2"/>
    <n v="22530"/>
  </r>
  <r>
    <x v="1"/>
    <x v="2"/>
    <s v="07"/>
    <x v="111"/>
    <x v="4"/>
    <s v="PG_Android"/>
    <n v="21042826"/>
    <n v="6243.55"/>
    <n v="0.29670000000000002"/>
    <n v="9.1999999999999998E-3"/>
    <n v="3.2300000000000002E-2"/>
    <n v="193229"/>
  </r>
  <r>
    <x v="1"/>
    <x v="2"/>
    <s v="07"/>
    <x v="111"/>
    <x v="4"/>
    <s v="PG_IOS"/>
    <n v="7968079"/>
    <n v="5322.19"/>
    <n v="0.66790000000000005"/>
    <n v="9.5999999999999992E-3"/>
    <n v="6.9900000000000004E-2"/>
    <n v="76145"/>
  </r>
  <r>
    <x v="0"/>
    <x v="1"/>
    <s v="07"/>
    <x v="111"/>
    <x v="5"/>
    <s v="BD_结果页"/>
    <n v="2346920"/>
    <n v="2018.54"/>
    <n v="0.86"/>
    <n v="1.89E-2"/>
    <m/>
    <n v="44338"/>
  </r>
  <r>
    <x v="0"/>
    <x v="1"/>
    <s v="07"/>
    <x v="111"/>
    <x v="5"/>
    <s v="CMS_结果页"/>
    <n v="339522"/>
    <n v="467.44"/>
    <n v="1.38"/>
    <n v="8.6E-3"/>
    <m/>
    <n v="2904"/>
  </r>
  <r>
    <x v="1"/>
    <x v="1"/>
    <s v="07"/>
    <x v="111"/>
    <x v="5"/>
    <s v="PG_Android"/>
    <n v="56429"/>
    <n v="298.44"/>
    <n v="5.29"/>
    <m/>
    <m/>
    <m/>
  </r>
  <r>
    <x v="1"/>
    <x v="2"/>
    <s v="07"/>
    <x v="110"/>
    <x v="2"/>
    <s v="BD_首页"/>
    <n v="494613"/>
    <n v="117"/>
    <n v="0.23699999999999999"/>
    <m/>
    <m/>
    <m/>
  </r>
  <r>
    <x v="1"/>
    <x v="2"/>
    <s v="07"/>
    <x v="110"/>
    <x v="2"/>
    <s v="PG_Android"/>
    <n v="42453632"/>
    <n v="2455"/>
    <n v="5.8000000000000003E-2"/>
    <m/>
    <m/>
    <m/>
  </r>
  <r>
    <x v="1"/>
    <x v="2"/>
    <s v="07"/>
    <x v="110"/>
    <x v="2"/>
    <s v="PG_IOS"/>
    <n v="3414510"/>
    <n v="1483"/>
    <n v="0.434"/>
    <m/>
    <m/>
    <m/>
  </r>
  <r>
    <x v="0"/>
    <x v="1"/>
    <s v="07"/>
    <x v="110"/>
    <x v="3"/>
    <s v="BD_结果页"/>
    <n v="88304"/>
    <n v="85.88000000000001"/>
    <n v="0.97254937488675497"/>
    <n v="1.1596303678202573E-2"/>
    <m/>
    <n v="1024"/>
  </r>
  <r>
    <x v="0"/>
    <x v="1"/>
    <s v="07"/>
    <x v="110"/>
    <x v="3"/>
    <s v="CM_结果页"/>
    <n v="383386"/>
    <n v="268.52"/>
    <n v="0.7003907289259389"/>
    <n v="8.7535799429295808E-3"/>
    <m/>
    <n v="3356"/>
  </r>
  <r>
    <x v="0"/>
    <x v="1"/>
    <s v="07"/>
    <x v="110"/>
    <x v="3"/>
    <s v="CMS_结果页"/>
    <n v="174125"/>
    <n v="374.73"/>
    <n v="2.1520746590093323"/>
    <n v="2.2443646805455849E-2"/>
    <m/>
    <n v="3908"/>
  </r>
  <r>
    <x v="1"/>
    <x v="1"/>
    <s v="07"/>
    <x v="110"/>
    <x v="3"/>
    <s v="PG_Android"/>
    <n v="15441"/>
    <n v="29.11"/>
    <n v="1.8852405932258274"/>
    <n v="6.8000777151738879E-3"/>
    <m/>
    <n v="105"/>
  </r>
  <r>
    <x v="2"/>
    <x v="2"/>
    <s v="07"/>
    <x v="110"/>
    <x v="4"/>
    <s v="BD_充电屏保"/>
    <n v="22123902"/>
    <n v="20530.189999999999"/>
    <n v="0.92800000000000005"/>
    <n v="1.06E-2"/>
    <n v="8.7300000000000003E-2"/>
    <n v="235216"/>
  </r>
  <r>
    <x v="0"/>
    <x v="2"/>
    <s v="07"/>
    <x v="110"/>
    <x v="4"/>
    <s v="BD_结果页"/>
    <n v="5321696"/>
    <n v="4013.38"/>
    <n v="0.75419999999999998"/>
    <n v="1.4500000000000001E-2"/>
    <n v="5.2200000000000003E-2"/>
    <n v="76949"/>
  </r>
  <r>
    <x v="1"/>
    <x v="2"/>
    <s v="07"/>
    <x v="110"/>
    <x v="4"/>
    <s v="BD_首页"/>
    <n v="5018074"/>
    <n v="3958.71"/>
    <n v="0.78890000000000005"/>
    <n v="1.1599999999999999E-2"/>
    <n v="6.7900000000000002E-2"/>
    <n v="58272"/>
  </r>
  <r>
    <x v="1"/>
    <x v="2"/>
    <s v="07"/>
    <x v="110"/>
    <x v="4"/>
    <s v="CM Flashlight"/>
    <n v="247032"/>
    <n v="393.04"/>
    <n v="1.591"/>
    <n v="3.5499999999999997E-2"/>
    <n v="4.48E-2"/>
    <n v="8775"/>
  </r>
  <r>
    <x v="1"/>
    <x v="2"/>
    <s v="07"/>
    <x v="110"/>
    <x v="4"/>
    <s v="CM launcher"/>
    <n v="124406"/>
    <n v="1751.87"/>
    <n v="14.081899999999999"/>
    <n v="8.3599999999999994E-2"/>
    <n v="0.16850000000000001"/>
    <n v="10399"/>
  </r>
  <r>
    <x v="5"/>
    <x v="2"/>
    <s v="07"/>
    <x v="110"/>
    <x v="4"/>
    <s v="CM Locker_天气"/>
    <n v="662544"/>
    <n v="4532.2700000000004"/>
    <n v="6.8407"/>
    <n v="6.9400000000000003E-2"/>
    <n v="9.8599999999999993E-2"/>
    <n v="45987"/>
  </r>
  <r>
    <x v="3"/>
    <x v="2"/>
    <s v="07"/>
    <x v="110"/>
    <x v="4"/>
    <s v="CM_AppLock"/>
    <n v="119167547"/>
    <n v="71330.33"/>
    <n v="0.59860000000000002"/>
    <n v="1.34E-2"/>
    <n v="4.4600000000000001E-2"/>
    <n v="1597910"/>
  </r>
  <r>
    <x v="1"/>
    <x v="2"/>
    <s v="07"/>
    <x v="110"/>
    <x v="4"/>
    <s v="CM_PICKS"/>
    <n v="276532"/>
    <n v="594.5"/>
    <n v="2.1497999999999999"/>
    <n v="1.8200000000000001E-2"/>
    <n v="0.11840000000000001"/>
    <n v="5023"/>
  </r>
  <r>
    <x v="2"/>
    <x v="2"/>
    <s v="07"/>
    <x v="110"/>
    <x v="4"/>
    <s v="CM_充电屏保"/>
    <n v="148893575"/>
    <n v="81501.759999999995"/>
    <n v="0.5474"/>
    <n v="1.06E-2"/>
    <n v="5.1799999999999999E-2"/>
    <n v="1571945"/>
  </r>
  <r>
    <x v="0"/>
    <x v="2"/>
    <s v="07"/>
    <x v="110"/>
    <x v="4"/>
    <s v="CM_结果页"/>
    <n v="19488139"/>
    <n v="19356.7"/>
    <n v="0.99329999999999996"/>
    <n v="1.34E-2"/>
    <n v="7.3899999999999993E-2"/>
    <n v="261762"/>
  </r>
  <r>
    <x v="1"/>
    <x v="2"/>
    <s v="07"/>
    <x v="110"/>
    <x v="4"/>
    <s v="CM_卸载页"/>
    <n v="568942"/>
    <n v="870.18"/>
    <n v="1.5295000000000001"/>
    <n v="1.7999999999999999E-2"/>
    <n v="8.5199999999999998E-2"/>
    <n v="10213"/>
  </r>
  <r>
    <x v="1"/>
    <x v="2"/>
    <s v="07"/>
    <x v="110"/>
    <x v="4"/>
    <s v="CM_游戏盒子"/>
    <n v="417757"/>
    <n v="1801.35"/>
    <n v="4.3120000000000003"/>
    <n v="2.4400000000000002E-2"/>
    <n v="0.17710000000000001"/>
    <n v="10174"/>
  </r>
  <r>
    <x v="1"/>
    <x v="2"/>
    <s v="07"/>
    <x v="110"/>
    <x v="4"/>
    <s v="CMB"/>
    <n v="2439525"/>
    <n v="1271.3599999999999"/>
    <n v="0.5212"/>
    <n v="4.4000000000000003E-3"/>
    <n v="0.1176"/>
    <n v="10809"/>
  </r>
  <r>
    <x v="3"/>
    <x v="2"/>
    <s v="07"/>
    <x v="110"/>
    <x v="4"/>
    <s v="CMS_AppLock"/>
    <n v="352547421"/>
    <n v="260339.74"/>
    <n v="0.73850000000000005"/>
    <n v="1.1900000000000001E-2"/>
    <n v="6.2300000000000001E-2"/>
    <n v="4179933"/>
  </r>
  <r>
    <x v="2"/>
    <x v="2"/>
    <s v="07"/>
    <x v="110"/>
    <x v="4"/>
    <s v="CMS_充电屏保"/>
    <n v="43812722"/>
    <n v="26971.24"/>
    <n v="0.61560000000000004"/>
    <n v="1.18E-2"/>
    <n v="5.21E-2"/>
    <n v="517552"/>
  </r>
  <r>
    <x v="0"/>
    <x v="2"/>
    <s v="07"/>
    <x v="110"/>
    <x v="4"/>
    <s v="CMS_结果页"/>
    <n v="15947405"/>
    <n v="35131.19"/>
    <n v="2.2029000000000001"/>
    <n v="2.1600000000000001E-2"/>
    <n v="0.1021"/>
    <n v="344093"/>
  </r>
  <r>
    <x v="1"/>
    <x v="2"/>
    <s v="07"/>
    <x v="110"/>
    <x v="4"/>
    <s v="FM"/>
    <n v="476505"/>
    <n v="689.26"/>
    <n v="1.4464999999999999"/>
    <n v="3.9E-2"/>
    <n v="3.7100000000000001E-2"/>
    <n v="18603"/>
  </r>
  <r>
    <x v="1"/>
    <x v="2"/>
    <s v="07"/>
    <x v="110"/>
    <x v="4"/>
    <s v="PG_Android"/>
    <n v="18229715"/>
    <n v="6343.6"/>
    <n v="0.34799999999999998"/>
    <n v="9.7000000000000003E-3"/>
    <n v="3.5700000000000003E-2"/>
    <n v="177698"/>
  </r>
  <r>
    <x v="1"/>
    <x v="2"/>
    <s v="07"/>
    <x v="110"/>
    <x v="4"/>
    <s v="PG_IOS"/>
    <n v="7427999"/>
    <n v="5130.1000000000004"/>
    <n v="0.69059999999999999"/>
    <n v="1.0200000000000001E-2"/>
    <n v="6.8000000000000005E-2"/>
    <n v="75437"/>
  </r>
  <r>
    <x v="0"/>
    <x v="1"/>
    <s v="07"/>
    <x v="110"/>
    <x v="5"/>
    <s v="BD_结果页"/>
    <n v="1386682"/>
    <n v="1640.86"/>
    <n v="1.18"/>
    <n v="1.9099999999999999E-2"/>
    <m/>
    <n v="26499"/>
  </r>
  <r>
    <x v="0"/>
    <x v="1"/>
    <s v="07"/>
    <x v="110"/>
    <x v="5"/>
    <s v="CMS_结果页"/>
    <n v="351123"/>
    <n v="481.13"/>
    <n v="1.37"/>
    <n v="8.6E-3"/>
    <m/>
    <n v="3024"/>
  </r>
  <r>
    <x v="1"/>
    <x v="1"/>
    <s v="07"/>
    <x v="110"/>
    <x v="5"/>
    <s v="PG_Android"/>
    <n v="52731"/>
    <n v="266.79000000000002"/>
    <n v="5.0599999999999996"/>
    <m/>
    <m/>
    <m/>
  </r>
  <r>
    <x v="1"/>
    <x v="2"/>
    <s v="07"/>
    <x v="109"/>
    <x v="2"/>
    <s v="BD_首页"/>
    <n v="495553"/>
    <n v="122"/>
    <n v="0.246"/>
    <m/>
    <m/>
    <m/>
  </r>
  <r>
    <x v="1"/>
    <x v="2"/>
    <s v="07"/>
    <x v="109"/>
    <x v="2"/>
    <s v="PG_Android"/>
    <n v="49311417"/>
    <n v="2616"/>
    <n v="5.2999999999999999E-2"/>
    <m/>
    <m/>
    <m/>
  </r>
  <r>
    <x v="1"/>
    <x v="2"/>
    <s v="07"/>
    <x v="109"/>
    <x v="2"/>
    <s v="PG_IOS"/>
    <n v="3736462"/>
    <n v="1628"/>
    <n v="0.436"/>
    <m/>
    <m/>
    <m/>
  </r>
  <r>
    <x v="0"/>
    <x v="1"/>
    <s v="07"/>
    <x v="109"/>
    <x v="3"/>
    <s v="BD_结果页"/>
    <n v="67888"/>
    <n v="56.12"/>
    <n v="0.82665566815932123"/>
    <n v="1.1165448974781994E-2"/>
    <m/>
    <n v="758"/>
  </r>
  <r>
    <x v="0"/>
    <x v="1"/>
    <s v="07"/>
    <x v="109"/>
    <x v="3"/>
    <s v="CM_结果页"/>
    <n v="346378"/>
    <n v="239.23"/>
    <n v="0.6906616471022986"/>
    <n v="9.1229812516961245E-3"/>
    <m/>
    <n v="3160"/>
  </r>
  <r>
    <x v="0"/>
    <x v="1"/>
    <s v="07"/>
    <x v="109"/>
    <x v="3"/>
    <s v="CMS_结果页"/>
    <n v="161216"/>
    <n v="352.21000000000004"/>
    <n v="2.1847087137753078"/>
    <n v="2.2379912663755459E-2"/>
    <m/>
    <n v="3608"/>
  </r>
  <r>
    <x v="1"/>
    <x v="1"/>
    <s v="07"/>
    <x v="109"/>
    <x v="3"/>
    <s v="PG_Android"/>
    <n v="16333"/>
    <n v="27.700000000000003"/>
    <n v="1.6959529786322172"/>
    <n v="7.7756688912018609E-3"/>
    <m/>
    <n v="127"/>
  </r>
  <r>
    <x v="2"/>
    <x v="2"/>
    <s v="07"/>
    <x v="109"/>
    <x v="4"/>
    <s v="BD_充电屏保"/>
    <n v="22540004"/>
    <n v="20339.29"/>
    <n v="0.90239999999999998"/>
    <n v="1.06E-2"/>
    <n v="8.5400000000000004E-2"/>
    <n v="238102"/>
  </r>
  <r>
    <x v="0"/>
    <x v="2"/>
    <s v="07"/>
    <x v="109"/>
    <x v="4"/>
    <s v="BD_结果页"/>
    <n v="5172412"/>
    <n v="3876.19"/>
    <n v="0.74939999999999996"/>
    <n v="1.43E-2"/>
    <n v="5.2400000000000002E-2"/>
    <n v="73979"/>
  </r>
  <r>
    <x v="1"/>
    <x v="2"/>
    <s v="07"/>
    <x v="109"/>
    <x v="4"/>
    <s v="BD_首页"/>
    <n v="4842909"/>
    <n v="3843.38"/>
    <n v="0.79359999999999997"/>
    <n v="1.17E-2"/>
    <n v="6.7799999999999999E-2"/>
    <n v="56670"/>
  </r>
  <r>
    <x v="1"/>
    <x v="2"/>
    <s v="07"/>
    <x v="109"/>
    <x v="4"/>
    <s v="CM Flashlight"/>
    <n v="256148"/>
    <n v="444.35"/>
    <n v="1.7346999999999999"/>
    <n v="3.6499999999999998E-2"/>
    <n v="4.7500000000000001E-2"/>
    <n v="9346"/>
  </r>
  <r>
    <x v="1"/>
    <x v="2"/>
    <s v="07"/>
    <x v="109"/>
    <x v="4"/>
    <s v="CM launcher"/>
    <n v="122284"/>
    <n v="1733.01"/>
    <n v="14.172000000000001"/>
    <n v="8.4400000000000003E-2"/>
    <n v="0.16800000000000001"/>
    <n v="10317"/>
  </r>
  <r>
    <x v="5"/>
    <x v="2"/>
    <s v="07"/>
    <x v="109"/>
    <x v="4"/>
    <s v="CM Locker_天气"/>
    <n v="751461"/>
    <n v="4826.1000000000004"/>
    <n v="6.4222999999999999"/>
    <n v="6.93E-2"/>
    <n v="9.2700000000000005E-2"/>
    <n v="52082"/>
  </r>
  <r>
    <x v="3"/>
    <x v="2"/>
    <s v="07"/>
    <x v="109"/>
    <x v="4"/>
    <s v="CM_AppLock"/>
    <n v="123088614"/>
    <n v="72859.37"/>
    <n v="0.59189999999999998"/>
    <n v="1.35E-2"/>
    <n v="4.3799999999999999E-2"/>
    <n v="1661916"/>
  </r>
  <r>
    <x v="1"/>
    <x v="2"/>
    <s v="07"/>
    <x v="109"/>
    <x v="4"/>
    <s v="CM_PICKS"/>
    <n v="271494"/>
    <n v="623.83000000000004"/>
    <n v="2.2978000000000001"/>
    <n v="1.8599999999999998E-2"/>
    <n v="0.1236"/>
    <n v="5046"/>
  </r>
  <r>
    <x v="2"/>
    <x v="2"/>
    <s v="07"/>
    <x v="109"/>
    <x v="4"/>
    <s v="CM_充电屏保"/>
    <n v="152239530"/>
    <n v="81640.25"/>
    <n v="0.5363"/>
    <n v="1.0500000000000001E-2"/>
    <n v="5.0900000000000001E-2"/>
    <n v="1602430"/>
  </r>
  <r>
    <x v="0"/>
    <x v="2"/>
    <s v="07"/>
    <x v="109"/>
    <x v="4"/>
    <s v="CM_结果页"/>
    <n v="18169054"/>
    <n v="18505.02"/>
    <n v="1.0185"/>
    <n v="1.4200000000000001E-2"/>
    <n v="7.1900000000000006E-2"/>
    <n v="257382"/>
  </r>
  <r>
    <x v="1"/>
    <x v="2"/>
    <s v="07"/>
    <x v="109"/>
    <x v="4"/>
    <s v="CM_卸载页"/>
    <n v="531684"/>
    <n v="830.47"/>
    <n v="1.5620000000000001"/>
    <n v="1.89E-2"/>
    <n v="8.2799999999999999E-2"/>
    <n v="10026"/>
  </r>
  <r>
    <x v="1"/>
    <x v="2"/>
    <s v="07"/>
    <x v="109"/>
    <x v="4"/>
    <s v="CM_游戏盒子"/>
    <n v="407523"/>
    <n v="1915.76"/>
    <n v="4.7009999999999996"/>
    <n v="2.4400000000000002E-2"/>
    <n v="0.193"/>
    <n v="9924"/>
  </r>
  <r>
    <x v="1"/>
    <x v="2"/>
    <s v="07"/>
    <x v="109"/>
    <x v="4"/>
    <s v="CMB"/>
    <n v="2452446"/>
    <n v="1255.5899999999999"/>
    <n v="0.51200000000000001"/>
    <n v="4.4000000000000003E-3"/>
    <n v="0.1157"/>
    <n v="10853"/>
  </r>
  <r>
    <x v="3"/>
    <x v="2"/>
    <s v="07"/>
    <x v="109"/>
    <x v="4"/>
    <s v="CMS_AppLock"/>
    <n v="361851827"/>
    <n v="263453.19"/>
    <n v="0.72809999999999997"/>
    <n v="1.2E-2"/>
    <n v="6.08E-2"/>
    <n v="4335821"/>
  </r>
  <r>
    <x v="2"/>
    <x v="2"/>
    <s v="07"/>
    <x v="109"/>
    <x v="4"/>
    <s v="CMS_充电屏保"/>
    <n v="45410916"/>
    <n v="27578.83"/>
    <n v="0.60729999999999995"/>
    <n v="1.17E-2"/>
    <n v="5.1799999999999999E-2"/>
    <n v="532526"/>
  </r>
  <r>
    <x v="0"/>
    <x v="2"/>
    <s v="07"/>
    <x v="109"/>
    <x v="4"/>
    <s v="CMS_结果页"/>
    <n v="15731364"/>
    <n v="34569.910000000003"/>
    <n v="2.1974999999999998"/>
    <n v="2.0799999999999999E-2"/>
    <n v="0.10580000000000001"/>
    <n v="326628"/>
  </r>
  <r>
    <x v="1"/>
    <x v="2"/>
    <s v="07"/>
    <x v="109"/>
    <x v="4"/>
    <s v="FM"/>
    <n v="449343"/>
    <n v="591.08000000000004"/>
    <n v="1.3153999999999999"/>
    <n v="3.8399999999999997E-2"/>
    <n v="3.4200000000000001E-2"/>
    <n v="17276"/>
  </r>
  <r>
    <x v="1"/>
    <x v="2"/>
    <s v="07"/>
    <x v="109"/>
    <x v="4"/>
    <s v="PG_Android"/>
    <n v="19860269"/>
    <n v="6730.52"/>
    <n v="0.33889999999999998"/>
    <n v="9.4999999999999998E-3"/>
    <n v="3.5799999999999998E-2"/>
    <n v="187845"/>
  </r>
  <r>
    <x v="1"/>
    <x v="2"/>
    <s v="07"/>
    <x v="109"/>
    <x v="4"/>
    <s v="PG_IOS"/>
    <n v="7894670"/>
    <n v="4873.3100000000004"/>
    <n v="0.61729999999999996"/>
    <n v="1.04E-2"/>
    <n v="5.9299999999999999E-2"/>
    <n v="82249"/>
  </r>
  <r>
    <x v="0"/>
    <x v="1"/>
    <s v="07"/>
    <x v="109"/>
    <x v="5"/>
    <s v="BD_结果页"/>
    <n v="879039"/>
    <n v="1353.37"/>
    <n v="1.54"/>
    <n v="1.6799999999999999E-2"/>
    <n v="1.68"/>
    <n v="14748"/>
  </r>
  <r>
    <x v="0"/>
    <x v="1"/>
    <s v="07"/>
    <x v="109"/>
    <x v="5"/>
    <s v="CMS_结果页"/>
    <n v="349472"/>
    <n v="566.63"/>
    <n v="1.62"/>
    <n v="8.8999999999999999E-3"/>
    <n v="0.89"/>
    <n v="3119"/>
  </r>
  <r>
    <x v="1"/>
    <x v="1"/>
    <s v="07"/>
    <x v="109"/>
    <x v="5"/>
    <s v="PG_Android"/>
    <n v="51480"/>
    <n v="248.61"/>
    <n v="4.83"/>
    <m/>
    <m/>
    <m/>
  </r>
  <r>
    <x v="1"/>
    <x v="2"/>
    <s v="07"/>
    <x v="108"/>
    <x v="2"/>
    <s v="BD_首页"/>
    <n v="494171"/>
    <n v="116"/>
    <n v="0.23400000000000001"/>
    <m/>
    <m/>
    <m/>
  </r>
  <r>
    <x v="1"/>
    <x v="2"/>
    <s v="07"/>
    <x v="108"/>
    <x v="2"/>
    <s v="PG_Android"/>
    <n v="48027989"/>
    <n v="2470"/>
    <n v="5.0999999999999997E-2"/>
    <m/>
    <m/>
    <m/>
  </r>
  <r>
    <x v="1"/>
    <x v="2"/>
    <s v="07"/>
    <x v="108"/>
    <x v="2"/>
    <s v="PG_IOS"/>
    <n v="3861421"/>
    <n v="1674"/>
    <n v="0.434"/>
    <m/>
    <m/>
    <m/>
  </r>
  <r>
    <x v="0"/>
    <x v="1"/>
    <s v="07"/>
    <x v="108"/>
    <x v="3"/>
    <s v="BD_结果页"/>
    <n v="54330"/>
    <n v="75.990000000000009"/>
    <n v="1.3986747653230263"/>
    <n v="1.3565249401803791E-2"/>
    <m/>
    <n v="737"/>
  </r>
  <r>
    <x v="0"/>
    <x v="1"/>
    <s v="07"/>
    <x v="108"/>
    <x v="3"/>
    <s v="CM_结果页"/>
    <n v="279920"/>
    <n v="194.62"/>
    <n v="0.6952700771649043"/>
    <n v="8.7382109174049729E-3"/>
    <m/>
    <n v="2446"/>
  </r>
  <r>
    <x v="0"/>
    <x v="1"/>
    <s v="07"/>
    <x v="108"/>
    <x v="3"/>
    <s v="CMS_结果页"/>
    <n v="147204"/>
    <n v="340.52"/>
    <n v="2.3132523572729"/>
    <n v="2.379690769272574E-2"/>
    <m/>
    <n v="3503"/>
  </r>
  <r>
    <x v="1"/>
    <x v="1"/>
    <s v="07"/>
    <x v="108"/>
    <x v="3"/>
    <s v="PG_Android"/>
    <n v="17223"/>
    <n v="28.330000000000002"/>
    <n v="1.6448934564245488"/>
    <n v="7.7222318992045524E-3"/>
    <m/>
    <n v="133"/>
  </r>
  <r>
    <x v="2"/>
    <x v="2"/>
    <s v="07"/>
    <x v="108"/>
    <x v="4"/>
    <s v="BD_充电屏保"/>
    <n v="22796320"/>
    <n v="21062.21"/>
    <n v="0.92390000000000005"/>
    <n v="1.06E-2"/>
    <n v="8.7400000000000005E-2"/>
    <n v="241064"/>
  </r>
  <r>
    <x v="0"/>
    <x v="2"/>
    <s v="07"/>
    <x v="108"/>
    <x v="4"/>
    <s v="BD_结果页"/>
    <n v="5342292"/>
    <n v="4219.0600000000004"/>
    <n v="0.78969999999999996"/>
    <n v="1.41E-2"/>
    <n v="5.62E-2"/>
    <n v="75131"/>
  </r>
  <r>
    <x v="1"/>
    <x v="2"/>
    <s v="07"/>
    <x v="108"/>
    <x v="4"/>
    <s v="BD_首页"/>
    <n v="5016593"/>
    <n v="4194.1899999999996"/>
    <n v="0.83609999999999995"/>
    <n v="1.17E-2"/>
    <n v="7.1400000000000005E-2"/>
    <n v="58727"/>
  </r>
  <r>
    <x v="1"/>
    <x v="2"/>
    <s v="07"/>
    <x v="108"/>
    <x v="4"/>
    <s v="CM Flashlight"/>
    <n v="260916"/>
    <n v="433.42"/>
    <n v="1.6611"/>
    <n v="3.7100000000000001E-2"/>
    <n v="4.48E-2"/>
    <n v="9671"/>
  </r>
  <r>
    <x v="1"/>
    <x v="2"/>
    <s v="07"/>
    <x v="108"/>
    <x v="4"/>
    <s v="CM launcher"/>
    <n v="118709"/>
    <n v="1880.45"/>
    <n v="15.8408"/>
    <n v="8.3299999999999999E-2"/>
    <n v="0.1903"/>
    <n v="9884"/>
  </r>
  <r>
    <x v="5"/>
    <x v="2"/>
    <s v="07"/>
    <x v="108"/>
    <x v="4"/>
    <s v="CM Locker_天气"/>
    <n v="811103"/>
    <n v="5804.9"/>
    <n v="7.1567999999999996"/>
    <n v="6.9099999999999995E-2"/>
    <n v="0.10349999999999999"/>
    <n v="56063"/>
  </r>
  <r>
    <x v="3"/>
    <x v="2"/>
    <s v="07"/>
    <x v="108"/>
    <x v="4"/>
    <s v="CM_AppLock"/>
    <n v="126251439"/>
    <n v="68265.240000000005"/>
    <n v="0.54069999999999996"/>
    <n v="1.3599999999999999E-2"/>
    <n v="3.9800000000000002E-2"/>
    <n v="1713646"/>
  </r>
  <r>
    <x v="1"/>
    <x v="2"/>
    <s v="07"/>
    <x v="108"/>
    <x v="4"/>
    <s v="CM_PICKS"/>
    <n v="309861"/>
    <n v="747.66"/>
    <n v="2.4129"/>
    <n v="1.7899999999999999E-2"/>
    <n v="0.13489999999999999"/>
    <n v="5542"/>
  </r>
  <r>
    <x v="2"/>
    <x v="2"/>
    <s v="07"/>
    <x v="108"/>
    <x v="4"/>
    <s v="CM_充电屏保"/>
    <n v="156123905"/>
    <n v="77312.070000000007"/>
    <n v="0.49519999999999997"/>
    <n v="1.0500000000000001E-2"/>
    <n v="4.6899999999999997E-2"/>
    <n v="1646715"/>
  </r>
  <r>
    <x v="0"/>
    <x v="2"/>
    <s v="07"/>
    <x v="108"/>
    <x v="4"/>
    <s v="CM_结果页"/>
    <n v="20689336"/>
    <n v="23766.34"/>
    <n v="1.1487000000000001"/>
    <n v="1.44E-2"/>
    <n v="7.9699999999999993E-2"/>
    <n v="298308"/>
  </r>
  <r>
    <x v="1"/>
    <x v="2"/>
    <s v="07"/>
    <x v="108"/>
    <x v="4"/>
    <s v="CM_卸载页"/>
    <n v="549323"/>
    <n v="944.53"/>
    <n v="1.7194"/>
    <n v="1.8800000000000001E-2"/>
    <n v="9.1600000000000001E-2"/>
    <n v="10315"/>
  </r>
  <r>
    <x v="1"/>
    <x v="2"/>
    <s v="07"/>
    <x v="108"/>
    <x v="4"/>
    <s v="CM_游戏盒子"/>
    <n v="376708"/>
    <n v="1818.32"/>
    <n v="4.8269000000000002"/>
    <n v="2.63E-2"/>
    <n v="0.18379999999999999"/>
    <n v="9892"/>
  </r>
  <r>
    <x v="1"/>
    <x v="2"/>
    <s v="07"/>
    <x v="108"/>
    <x v="4"/>
    <s v="CMB"/>
    <n v="2530382"/>
    <n v="1282.6400000000001"/>
    <n v="0.50690000000000002"/>
    <n v="4.4999999999999997E-3"/>
    <n v="0.1118"/>
    <n v="11476"/>
  </r>
  <r>
    <x v="3"/>
    <x v="2"/>
    <s v="07"/>
    <x v="108"/>
    <x v="4"/>
    <s v="CMS_AppLock"/>
    <n v="376596284"/>
    <n v="263127.18"/>
    <n v="0.69869999999999999"/>
    <n v="1.18E-2"/>
    <n v="5.8999999999999997E-2"/>
    <n v="4462085"/>
  </r>
  <r>
    <x v="2"/>
    <x v="2"/>
    <s v="07"/>
    <x v="108"/>
    <x v="4"/>
    <s v="CMS_充电屏保"/>
    <n v="47211601"/>
    <n v="27755.9"/>
    <n v="0.58789999999999998"/>
    <n v="1.1599999999999999E-2"/>
    <n v="5.0799999999999998E-2"/>
    <n v="546027"/>
  </r>
  <r>
    <x v="0"/>
    <x v="2"/>
    <s v="07"/>
    <x v="108"/>
    <x v="4"/>
    <s v="CMS_结果页"/>
    <n v="15622179"/>
    <n v="36659.22"/>
    <n v="2.3466"/>
    <n v="2.1600000000000001E-2"/>
    <n v="0.1087"/>
    <n v="337207"/>
  </r>
  <r>
    <x v="1"/>
    <x v="2"/>
    <s v="07"/>
    <x v="108"/>
    <x v="4"/>
    <s v="FM"/>
    <n v="446500"/>
    <n v="617.41"/>
    <n v="1.3828"/>
    <n v="3.8100000000000002E-2"/>
    <n v="3.6299999999999999E-2"/>
    <n v="17015"/>
  </r>
  <r>
    <x v="1"/>
    <x v="2"/>
    <s v="07"/>
    <x v="108"/>
    <x v="4"/>
    <s v="PG_Android"/>
    <n v="22074322"/>
    <n v="7522.65"/>
    <n v="0.34079999999999999"/>
    <n v="9.1999999999999998E-3"/>
    <n v="3.6900000000000002E-2"/>
    <n v="204016"/>
  </r>
  <r>
    <x v="1"/>
    <x v="2"/>
    <s v="07"/>
    <x v="108"/>
    <x v="4"/>
    <s v="PG_IOS"/>
    <n v="8049636"/>
    <n v="3792.43"/>
    <n v="0.47110000000000002"/>
    <n v="1.06E-2"/>
    <n v="4.4499999999999998E-2"/>
    <n v="85284"/>
  </r>
  <r>
    <x v="0"/>
    <x v="1"/>
    <s v="07"/>
    <x v="108"/>
    <x v="5"/>
    <s v="BD_结果页"/>
    <n v="684234"/>
    <n v="1365.62"/>
    <n v="2"/>
    <n v="1.55E-2"/>
    <n v="1.55"/>
    <n v="10621"/>
  </r>
  <r>
    <x v="0"/>
    <x v="1"/>
    <s v="07"/>
    <x v="108"/>
    <x v="5"/>
    <s v="CMS_结果页"/>
    <n v="337744"/>
    <n v="528.54999999999995"/>
    <n v="1.56"/>
    <n v="8.5000000000000006E-3"/>
    <n v="0.85"/>
    <n v="2876"/>
  </r>
  <r>
    <x v="1"/>
    <x v="1"/>
    <s v="07"/>
    <x v="108"/>
    <x v="5"/>
    <s v="PG_Android"/>
    <n v="55228"/>
    <n v="263.83999999999997"/>
    <n v="4.78"/>
    <m/>
    <m/>
    <m/>
  </r>
  <r>
    <x v="1"/>
    <x v="2"/>
    <s v="07"/>
    <x v="107"/>
    <x v="2"/>
    <s v="BD_首页"/>
    <n v="484961"/>
    <n v="112"/>
    <n v="0.23100000000000001"/>
    <m/>
    <m/>
    <m/>
  </r>
  <r>
    <x v="1"/>
    <x v="2"/>
    <s v="07"/>
    <x v="107"/>
    <x v="2"/>
    <s v="PG_Android"/>
    <n v="48769369"/>
    <n v="2537"/>
    <n v="5.1999999999999998E-2"/>
    <m/>
    <m/>
    <m/>
  </r>
  <r>
    <x v="1"/>
    <x v="2"/>
    <s v="07"/>
    <x v="107"/>
    <x v="2"/>
    <s v="PG_IOS"/>
    <n v="4049773"/>
    <n v="1779"/>
    <n v="0.439"/>
    <m/>
    <m/>
    <m/>
  </r>
  <r>
    <x v="0"/>
    <x v="1"/>
    <s v="07"/>
    <x v="107"/>
    <x v="3"/>
    <s v="BD_结果页"/>
    <n v="51386"/>
    <n v="73.22"/>
    <n v="1.4249017242050364"/>
    <n v="1.3602926867240104E-2"/>
    <m/>
    <n v="699"/>
  </r>
  <r>
    <x v="0"/>
    <x v="1"/>
    <s v="07"/>
    <x v="107"/>
    <x v="3"/>
    <s v="CM_结果页"/>
    <n v="280138"/>
    <n v="188.55"/>
    <n v="0.67306113415530922"/>
    <n v="8.6814355781793251E-3"/>
    <m/>
    <n v="2432"/>
  </r>
  <r>
    <x v="0"/>
    <x v="1"/>
    <s v="07"/>
    <x v="107"/>
    <x v="3"/>
    <s v="CMS_结果页"/>
    <n v="146899"/>
    <n v="338.47"/>
    <n v="2.3041000959843156"/>
    <n v="2.4452174623380691E-2"/>
    <m/>
    <n v="3592"/>
  </r>
  <r>
    <x v="1"/>
    <x v="1"/>
    <s v="07"/>
    <x v="107"/>
    <x v="3"/>
    <s v="PG_Android"/>
    <n v="17529"/>
    <n v="28.130000000000003"/>
    <n v="1.6047692395458957"/>
    <n v="7.5874265502880942E-3"/>
    <m/>
    <n v="133"/>
  </r>
  <r>
    <x v="2"/>
    <x v="2"/>
    <s v="07"/>
    <x v="107"/>
    <x v="4"/>
    <s v="BD_充电屏保"/>
    <n v="21579284"/>
    <n v="19828.5"/>
    <n v="0.91890000000000005"/>
    <n v="1.09E-2"/>
    <n v="8.4599999999999995E-2"/>
    <n v="234383"/>
  </r>
  <r>
    <x v="0"/>
    <x v="2"/>
    <s v="07"/>
    <x v="107"/>
    <x v="4"/>
    <s v="BD_结果页"/>
    <n v="5326195"/>
    <n v="4375.38"/>
    <n v="0.82150000000000001"/>
    <n v="1.4500000000000001E-2"/>
    <n v="5.67E-2"/>
    <n v="77151"/>
  </r>
  <r>
    <x v="1"/>
    <x v="2"/>
    <s v="07"/>
    <x v="107"/>
    <x v="4"/>
    <s v="BD_首页"/>
    <n v="5022965"/>
    <n v="4408.9399999999996"/>
    <n v="0.87780000000000002"/>
    <n v="1.1900000000000001E-2"/>
    <n v="7.3999999999999996E-2"/>
    <n v="59617"/>
  </r>
  <r>
    <x v="1"/>
    <x v="2"/>
    <s v="07"/>
    <x v="107"/>
    <x v="4"/>
    <s v="CM Flashlight"/>
    <n v="271424"/>
    <n v="466.63"/>
    <n v="1.7192000000000001"/>
    <n v="3.6799999999999999E-2"/>
    <n v="4.6800000000000001E-2"/>
    <n v="9981"/>
  </r>
  <r>
    <x v="1"/>
    <x v="2"/>
    <s v="07"/>
    <x v="107"/>
    <x v="4"/>
    <s v="CM launcher"/>
    <n v="118928"/>
    <n v="1856.96"/>
    <n v="15.6142"/>
    <n v="8.3599999999999994E-2"/>
    <n v="0.1867"/>
    <n v="9945"/>
  </r>
  <r>
    <x v="5"/>
    <x v="2"/>
    <s v="07"/>
    <x v="107"/>
    <x v="4"/>
    <s v="CM Locker_天气"/>
    <n v="847057"/>
    <n v="5809.64"/>
    <n v="6.8586"/>
    <n v="6.88E-2"/>
    <n v="9.9599999999999994E-2"/>
    <n v="58310"/>
  </r>
  <r>
    <x v="3"/>
    <x v="2"/>
    <s v="07"/>
    <x v="107"/>
    <x v="4"/>
    <s v="CM_AppLock"/>
    <n v="124300564"/>
    <n v="64486.239999999998"/>
    <n v="0.51880000000000004"/>
    <n v="1.37E-2"/>
    <n v="3.78E-2"/>
    <n v="1707174"/>
  </r>
  <r>
    <x v="1"/>
    <x v="2"/>
    <s v="07"/>
    <x v="107"/>
    <x v="4"/>
    <s v="CM_PICKS"/>
    <n v="296850"/>
    <n v="705.52"/>
    <n v="2.3767"/>
    <n v="1.8800000000000001E-2"/>
    <n v="0.12609999999999999"/>
    <n v="5594"/>
  </r>
  <r>
    <x v="2"/>
    <x v="2"/>
    <s v="07"/>
    <x v="107"/>
    <x v="4"/>
    <s v="CM_充电屏保"/>
    <n v="152113406"/>
    <n v="69224.06"/>
    <n v="0.4551"/>
    <n v="1.0699999999999999E-2"/>
    <n v="4.24E-2"/>
    <n v="1632299"/>
  </r>
  <r>
    <x v="0"/>
    <x v="2"/>
    <s v="07"/>
    <x v="107"/>
    <x v="4"/>
    <s v="CM_结果页"/>
    <n v="21263114"/>
    <n v="25788.58"/>
    <n v="1.2128000000000001"/>
    <n v="1.4500000000000001E-2"/>
    <n v="8.3599999999999994E-2"/>
    <n v="308375"/>
  </r>
  <r>
    <x v="1"/>
    <x v="2"/>
    <s v="07"/>
    <x v="107"/>
    <x v="4"/>
    <s v="CM_卸载页"/>
    <n v="557646"/>
    <n v="1041.25"/>
    <n v="1.8672"/>
    <n v="1.9E-2"/>
    <n v="9.8100000000000007E-2"/>
    <n v="10619"/>
  </r>
  <r>
    <x v="1"/>
    <x v="2"/>
    <s v="07"/>
    <x v="107"/>
    <x v="4"/>
    <s v="CM_游戏盒子"/>
    <n v="400249"/>
    <n v="1956.47"/>
    <n v="4.8880999999999997"/>
    <n v="2.6200000000000001E-2"/>
    <n v="0.1865"/>
    <n v="10491"/>
  </r>
  <r>
    <x v="1"/>
    <x v="2"/>
    <s v="07"/>
    <x v="107"/>
    <x v="4"/>
    <s v="CMB"/>
    <n v="2547059"/>
    <n v="1294.93"/>
    <n v="0.50839999999999996"/>
    <n v="4.5999999999999999E-3"/>
    <n v="0.1104"/>
    <n v="11729"/>
  </r>
  <r>
    <x v="3"/>
    <x v="2"/>
    <s v="07"/>
    <x v="107"/>
    <x v="4"/>
    <s v="CMS_AppLock"/>
    <n v="366927068"/>
    <n v="250256.4"/>
    <n v="0.68200000000000005"/>
    <n v="1.21E-2"/>
    <n v="5.6500000000000002E-2"/>
    <n v="4431841"/>
  </r>
  <r>
    <x v="2"/>
    <x v="2"/>
    <s v="07"/>
    <x v="107"/>
    <x v="4"/>
    <s v="CMS_充电屏保"/>
    <n v="45739241"/>
    <n v="25561.86"/>
    <n v="0.55889999999999995"/>
    <n v="1.1900000000000001E-2"/>
    <n v="4.7100000000000003E-2"/>
    <n v="543115"/>
  </r>
  <r>
    <x v="0"/>
    <x v="2"/>
    <s v="07"/>
    <x v="107"/>
    <x v="4"/>
    <s v="CMS_结果页"/>
    <n v="15385208"/>
    <n v="35926.1"/>
    <n v="2.3351000000000002"/>
    <n v="2.2100000000000002E-2"/>
    <n v="0.10580000000000001"/>
    <n v="339503"/>
  </r>
  <r>
    <x v="1"/>
    <x v="2"/>
    <s v="07"/>
    <x v="107"/>
    <x v="4"/>
    <s v="FM"/>
    <n v="449381"/>
    <n v="558.16"/>
    <n v="1.2421"/>
    <n v="3.8199999999999998E-2"/>
    <n v="3.2500000000000001E-2"/>
    <n v="17169"/>
  </r>
  <r>
    <x v="1"/>
    <x v="2"/>
    <s v="07"/>
    <x v="107"/>
    <x v="4"/>
    <s v="PG_Android"/>
    <n v="23951364"/>
    <n v="7743.29"/>
    <n v="0.32329999999999998"/>
    <n v="9.1000000000000004E-3"/>
    <n v="3.56E-2"/>
    <n v="217501"/>
  </r>
  <r>
    <x v="1"/>
    <x v="2"/>
    <s v="07"/>
    <x v="107"/>
    <x v="4"/>
    <s v="PG_IOS"/>
    <n v="8762425"/>
    <n v="4153.55"/>
    <n v="0.47399999999999998"/>
    <n v="1.06E-2"/>
    <n v="4.4600000000000001E-2"/>
    <n v="93126"/>
  </r>
  <r>
    <x v="0"/>
    <x v="1"/>
    <s v="07"/>
    <x v="107"/>
    <x v="5"/>
    <s v="BD_结果页"/>
    <n v="643753"/>
    <n v="1356.07"/>
    <n v="2.11"/>
    <n v="1.5900000000000001E-2"/>
    <n v="1.59"/>
    <n v="10257"/>
  </r>
  <r>
    <x v="0"/>
    <x v="1"/>
    <s v="07"/>
    <x v="107"/>
    <x v="5"/>
    <s v="CMS_结果页"/>
    <n v="337037"/>
    <n v="541.62"/>
    <n v="1.61"/>
    <n v="8.8999999999999999E-3"/>
    <n v="0.89"/>
    <n v="3015"/>
  </r>
  <r>
    <x v="1"/>
    <x v="1"/>
    <s v="07"/>
    <x v="107"/>
    <x v="5"/>
    <s v="PG_Android"/>
    <n v="60097"/>
    <n v="297.60000000000002"/>
    <n v="4.95"/>
    <m/>
    <m/>
    <m/>
  </r>
  <r>
    <x v="0"/>
    <x v="1"/>
    <s v="07"/>
    <x v="106"/>
    <x v="5"/>
    <s v="BD_结果页"/>
    <n v="598649"/>
    <n v="1366.67"/>
    <n v="2.2799999999999998"/>
    <n v="1.67E-2"/>
    <m/>
    <n v="10007"/>
  </r>
  <r>
    <x v="0"/>
    <x v="1"/>
    <s v="07"/>
    <x v="106"/>
    <x v="5"/>
    <s v="CMS_结果页"/>
    <n v="362961"/>
    <n v="650.41"/>
    <n v="1.79"/>
    <n v="8.8000000000000005E-3"/>
    <m/>
    <n v="3204"/>
  </r>
  <r>
    <x v="1"/>
    <x v="1"/>
    <s v="07"/>
    <x v="106"/>
    <x v="5"/>
    <s v="PG_Android"/>
    <n v="288154"/>
    <n v="1675.31"/>
    <n v="5.81"/>
    <m/>
    <m/>
    <m/>
  </r>
  <r>
    <x v="0"/>
    <x v="1"/>
    <s v="07"/>
    <x v="106"/>
    <x v="3"/>
    <s v="CM_结果页"/>
    <n v="285793"/>
    <n v="185.22000000000003"/>
    <n v="0.64809145080530328"/>
    <n v="8.1912433124674156E-3"/>
    <m/>
    <n v="2341"/>
  </r>
  <r>
    <x v="0"/>
    <x v="1"/>
    <s v="07"/>
    <x v="106"/>
    <x v="3"/>
    <s v="CMS_结果页"/>
    <n v="161759"/>
    <n v="372.03999999999996"/>
    <n v="2.2999647623934369"/>
    <n v="2.3924480245303199E-2"/>
    <m/>
    <n v="3870"/>
  </r>
  <r>
    <x v="0"/>
    <x v="1"/>
    <s v="07"/>
    <x v="106"/>
    <x v="3"/>
    <s v="BD_结果页"/>
    <n v="54779"/>
    <n v="71.12"/>
    <n v="1.2983077456689607"/>
    <n v="1.2650833348545975E-2"/>
    <m/>
    <n v="693"/>
  </r>
  <r>
    <x v="1"/>
    <x v="1"/>
    <s v="07"/>
    <x v="106"/>
    <x v="3"/>
    <s v="PG_Android"/>
    <n v="21334"/>
    <n v="39.269999999999996"/>
    <n v="1.8407237273835189"/>
    <n v="8.8122246179806879E-3"/>
    <m/>
    <n v="188"/>
  </r>
  <r>
    <x v="1"/>
    <x v="2"/>
    <s v="07"/>
    <x v="106"/>
    <x v="4"/>
    <s v="PG_IOS"/>
    <n v="9130328"/>
    <n v="4361.7700000000004"/>
    <n v="0.47770000000000001"/>
    <n v="1.04E-2"/>
    <n v="4.5900000000000003E-2"/>
    <n v="95088"/>
  </r>
  <r>
    <x v="1"/>
    <x v="2"/>
    <s v="07"/>
    <x v="106"/>
    <x v="4"/>
    <s v="PG_Android"/>
    <n v="26109526"/>
    <n v="8309.0300000000007"/>
    <n v="0.31819999999999998"/>
    <n v="9.4000000000000004E-3"/>
    <n v="3.4000000000000002E-2"/>
    <n v="244487"/>
  </r>
  <r>
    <x v="1"/>
    <x v="2"/>
    <s v="07"/>
    <x v="106"/>
    <x v="4"/>
    <s v="FM"/>
    <n v="438241"/>
    <n v="520.38"/>
    <n v="1.1874"/>
    <n v="3.7900000000000003E-2"/>
    <n v="3.1300000000000001E-2"/>
    <n v="16626"/>
  </r>
  <r>
    <x v="0"/>
    <x v="2"/>
    <s v="07"/>
    <x v="106"/>
    <x v="4"/>
    <s v="CM_结果页"/>
    <n v="22510594"/>
    <n v="27254.799999999999"/>
    <n v="1.2108000000000001"/>
    <n v="1.4200000000000001E-2"/>
    <n v="8.5099999999999995E-2"/>
    <n v="320413"/>
  </r>
  <r>
    <x v="1"/>
    <x v="2"/>
    <s v="07"/>
    <x v="106"/>
    <x v="4"/>
    <s v="CM_游戏盒子"/>
    <n v="398486"/>
    <n v="2083.84"/>
    <n v="5.2294"/>
    <n v="2.5100000000000001E-2"/>
    <n v="0.2082"/>
    <n v="10008"/>
  </r>
  <r>
    <x v="1"/>
    <x v="2"/>
    <s v="07"/>
    <x v="106"/>
    <x v="4"/>
    <s v="CM_卸载页"/>
    <n v="574467"/>
    <n v="1044.24"/>
    <n v="1.8178000000000001"/>
    <n v="1.8599999999999998E-2"/>
    <n v="9.7799999999999998E-2"/>
    <n v="10679"/>
  </r>
  <r>
    <x v="2"/>
    <x v="2"/>
    <s v="07"/>
    <x v="106"/>
    <x v="4"/>
    <s v="CM_充电屏保"/>
    <n v="154282996"/>
    <n v="66485.399999999994"/>
    <n v="0.43090000000000001"/>
    <n v="1.06E-2"/>
    <n v="4.0800000000000003E-2"/>
    <n v="1630099"/>
  </r>
  <r>
    <x v="1"/>
    <x v="2"/>
    <s v="07"/>
    <x v="106"/>
    <x v="4"/>
    <s v="CM_PICKS"/>
    <n v="295541"/>
    <n v="709.31"/>
    <n v="2.4"/>
    <n v="1.7999999999999999E-2"/>
    <n v="0.13300000000000001"/>
    <n v="5334"/>
  </r>
  <r>
    <x v="3"/>
    <x v="2"/>
    <s v="07"/>
    <x v="106"/>
    <x v="4"/>
    <s v="CM_AppLock"/>
    <n v="121828090"/>
    <n v="61669.69"/>
    <n v="0.50619999999999998"/>
    <n v="1.3299999999999999E-2"/>
    <n v="3.7999999999999999E-2"/>
    <n v="1622553"/>
  </r>
  <r>
    <x v="0"/>
    <x v="2"/>
    <s v="07"/>
    <x v="106"/>
    <x v="4"/>
    <s v="CMS_结果页"/>
    <n v="15638339"/>
    <n v="35476.730000000003"/>
    <n v="2.2686000000000002"/>
    <n v="2.1499999999999998E-2"/>
    <n v="0.1056"/>
    <n v="335888"/>
  </r>
  <r>
    <x v="2"/>
    <x v="2"/>
    <s v="07"/>
    <x v="106"/>
    <x v="4"/>
    <s v="CMS_充电屏保"/>
    <n v="44598955"/>
    <n v="24185.01"/>
    <n v="0.5423"/>
    <n v="1.2E-2"/>
    <n v="4.53E-2"/>
    <n v="533957"/>
  </r>
  <r>
    <x v="3"/>
    <x v="2"/>
    <s v="07"/>
    <x v="106"/>
    <x v="4"/>
    <s v="CMS_AppLock"/>
    <n v="352749455"/>
    <n v="233989.31"/>
    <n v="0.6633"/>
    <n v="1.1900000000000001E-2"/>
    <n v="5.5899999999999998E-2"/>
    <n v="4188779"/>
  </r>
  <r>
    <x v="1"/>
    <x v="2"/>
    <s v="07"/>
    <x v="106"/>
    <x v="4"/>
    <s v="CMB"/>
    <n v="2580372"/>
    <n v="1187.24"/>
    <n v="0.46010000000000001"/>
    <n v="4.4999999999999997E-3"/>
    <n v="0.1023"/>
    <n v="11606"/>
  </r>
  <r>
    <x v="5"/>
    <x v="2"/>
    <s v="07"/>
    <x v="106"/>
    <x v="4"/>
    <s v="CM Locker_天气"/>
    <n v="838205"/>
    <n v="5128.87"/>
    <n v="6.1189999999999998"/>
    <n v="6.7000000000000004E-2"/>
    <n v="9.1899999999999996E-2"/>
    <n v="54419"/>
  </r>
  <r>
    <x v="1"/>
    <x v="2"/>
    <s v="07"/>
    <x v="106"/>
    <x v="4"/>
    <s v="CM launcher"/>
    <n v="115945"/>
    <n v="1699.84"/>
    <n v="14.6607"/>
    <n v="8.2100000000000006E-2"/>
    <n v="0.17849999999999999"/>
    <n v="9521"/>
  </r>
  <r>
    <x v="1"/>
    <x v="2"/>
    <s v="07"/>
    <x v="106"/>
    <x v="4"/>
    <s v="CM Flashlight"/>
    <n v="254569"/>
    <n v="425.75"/>
    <n v="1.6724000000000001"/>
    <n v="3.6200000000000003E-2"/>
    <n v="4.6100000000000002E-2"/>
    <n v="9228"/>
  </r>
  <r>
    <x v="1"/>
    <x v="2"/>
    <s v="07"/>
    <x v="106"/>
    <x v="4"/>
    <s v="BD_首页"/>
    <n v="5064232"/>
    <n v="4226.2700000000004"/>
    <n v="0.83450000000000002"/>
    <n v="1.14E-2"/>
    <n v="7.3099999999999998E-2"/>
    <n v="57836"/>
  </r>
  <r>
    <x v="0"/>
    <x v="2"/>
    <s v="07"/>
    <x v="106"/>
    <x v="4"/>
    <s v="BD_结果页"/>
    <n v="5378842"/>
    <n v="4089.63"/>
    <n v="0.76029999999999998"/>
    <n v="1.43E-2"/>
    <n v="5.3199999999999997E-2"/>
    <n v="76885"/>
  </r>
  <r>
    <x v="2"/>
    <x v="2"/>
    <s v="07"/>
    <x v="106"/>
    <x v="4"/>
    <s v="BD_充电屏保"/>
    <n v="21585453"/>
    <n v="18759.060000000001"/>
    <n v="0.86909999999999998"/>
    <n v="1.0699999999999999E-2"/>
    <n v="8.14E-2"/>
    <n v="230383"/>
  </r>
  <r>
    <x v="1"/>
    <x v="2"/>
    <s v="07"/>
    <x v="106"/>
    <x v="2"/>
    <s v="BD_首页"/>
    <n v="486741"/>
    <n v="107"/>
    <n v="0.22"/>
    <m/>
    <m/>
    <m/>
  </r>
  <r>
    <x v="1"/>
    <x v="2"/>
    <s v="07"/>
    <x v="106"/>
    <x v="2"/>
    <s v="PG_Android"/>
    <n v="51740168"/>
    <n v="2683"/>
    <n v="5.1999999999999998E-2"/>
    <m/>
    <m/>
    <m/>
  </r>
  <r>
    <x v="1"/>
    <x v="2"/>
    <s v="07"/>
    <x v="106"/>
    <x v="2"/>
    <s v="PG_IOS"/>
    <n v="4171232"/>
    <n v="1734"/>
    <n v="0.41599999999999998"/>
    <m/>
    <m/>
    <m/>
  </r>
  <r>
    <x v="0"/>
    <x v="1"/>
    <s v="07"/>
    <x v="105"/>
    <x v="3"/>
    <s v="CM_结果页"/>
    <n v="236047"/>
    <n v="134.19999999999999"/>
    <n v="0.56853084343372295"/>
    <n v="7.4730879867145102E-3"/>
    <m/>
    <n v="1764"/>
  </r>
  <r>
    <x v="0"/>
    <x v="1"/>
    <s v="07"/>
    <x v="105"/>
    <x v="3"/>
    <s v="CMS_结果页"/>
    <n v="158343"/>
    <n v="342.66"/>
    <n v="2.1640363009416266"/>
    <n v="2.2388106831372399E-2"/>
    <m/>
    <n v="3545"/>
  </r>
  <r>
    <x v="0"/>
    <x v="1"/>
    <s v="07"/>
    <x v="105"/>
    <x v="3"/>
    <s v="BD_结果页"/>
    <n v="54943"/>
    <n v="72.52"/>
    <n v="1.319913364759842"/>
    <n v="1.2776877855231785E-2"/>
    <m/>
    <n v="702"/>
  </r>
  <r>
    <x v="1"/>
    <x v="1"/>
    <s v="07"/>
    <x v="105"/>
    <x v="3"/>
    <s v="PG_Android"/>
    <n v="18083"/>
    <n v="27.96"/>
    <n v="1.5462036166565283"/>
    <n v="7.7973787535254102E-3"/>
    <m/>
    <n v="141"/>
  </r>
  <r>
    <x v="0"/>
    <x v="1"/>
    <s v="07"/>
    <x v="105"/>
    <x v="5"/>
    <s v="BD_结果页"/>
    <n v="573922"/>
    <n v="1243.48"/>
    <n v="2.17"/>
    <n v="1.6200000000000003E-2"/>
    <m/>
    <n v="9281"/>
  </r>
  <r>
    <x v="0"/>
    <x v="1"/>
    <s v="07"/>
    <x v="105"/>
    <x v="5"/>
    <s v="CMS_结果页"/>
    <n v="348441"/>
    <n v="578.13"/>
    <n v="1.66"/>
    <n v="8.3000000000000001E-3"/>
    <m/>
    <n v="2887"/>
  </r>
  <r>
    <x v="1"/>
    <x v="1"/>
    <s v="07"/>
    <x v="105"/>
    <x v="5"/>
    <s v="PG_Android"/>
    <n v="95964"/>
    <n v="554.23"/>
    <n v="5.78"/>
    <m/>
    <m/>
    <m/>
  </r>
  <r>
    <x v="1"/>
    <x v="2"/>
    <s v="07"/>
    <x v="105"/>
    <x v="2"/>
    <s v="BD_首页"/>
    <n v="456014"/>
    <n v="110"/>
    <n v="0.24099999999999999"/>
    <m/>
    <m/>
    <m/>
  </r>
  <r>
    <x v="1"/>
    <x v="2"/>
    <s v="07"/>
    <x v="105"/>
    <x v="2"/>
    <s v="PG_Android"/>
    <n v="44246277"/>
    <n v="2319"/>
    <n v="5.1999999999999998E-2"/>
    <m/>
    <m/>
    <m/>
  </r>
  <r>
    <x v="1"/>
    <x v="2"/>
    <s v="07"/>
    <x v="105"/>
    <x v="2"/>
    <s v="PG_IOS"/>
    <n v="3675685"/>
    <n v="1588"/>
    <n v="0.432"/>
    <m/>
    <m/>
    <m/>
  </r>
  <r>
    <x v="1"/>
    <x v="2"/>
    <s v="07"/>
    <x v="105"/>
    <x v="4"/>
    <s v="PG_IOS"/>
    <n v="8710143"/>
    <n v="3733.04"/>
    <n v="0.42859999999999998"/>
    <n v="9.9000000000000008E-3"/>
    <n v="4.3200000000000002E-2"/>
    <n v="86443"/>
  </r>
  <r>
    <x v="1"/>
    <x v="2"/>
    <s v="07"/>
    <x v="105"/>
    <x v="4"/>
    <s v="PG_Android"/>
    <n v="24868945"/>
    <n v="6908.49"/>
    <n v="0.27779999999999999"/>
    <n v="9.1000000000000004E-3"/>
    <n v="3.0499999999999999E-2"/>
    <n v="226874"/>
  </r>
  <r>
    <x v="1"/>
    <x v="2"/>
    <s v="07"/>
    <x v="105"/>
    <x v="4"/>
    <s v="FM"/>
    <n v="433969"/>
    <n v="484.09"/>
    <n v="1.1154999999999999"/>
    <n v="3.61E-2"/>
    <n v="3.09E-2"/>
    <n v="15670"/>
  </r>
  <r>
    <x v="0"/>
    <x v="2"/>
    <s v="07"/>
    <x v="105"/>
    <x v="4"/>
    <s v="CM_结果页"/>
    <n v="24261392"/>
    <n v="31085.200000000001"/>
    <n v="1.2813000000000001"/>
    <n v="1.47E-2"/>
    <n v="8.72E-2"/>
    <n v="356471"/>
  </r>
  <r>
    <x v="1"/>
    <x v="2"/>
    <s v="07"/>
    <x v="105"/>
    <x v="4"/>
    <s v="CM_游戏盒子"/>
    <n v="425464"/>
    <n v="2330.9499999999998"/>
    <n v="5.4786000000000001"/>
    <n v="2.4199999999999999E-2"/>
    <n v="0.22689999999999999"/>
    <n v="10275"/>
  </r>
  <r>
    <x v="1"/>
    <x v="2"/>
    <s v="07"/>
    <x v="105"/>
    <x v="4"/>
    <s v="CM_卸载页"/>
    <n v="578302"/>
    <n v="966.95"/>
    <n v="1.6720999999999999"/>
    <n v="1.83E-2"/>
    <n v="9.1600000000000001E-2"/>
    <n v="10558"/>
  </r>
  <r>
    <x v="2"/>
    <x v="2"/>
    <s v="07"/>
    <x v="105"/>
    <x v="4"/>
    <s v="CM_充电屏保"/>
    <n v="176973996"/>
    <n v="68420.53"/>
    <n v="0.3866"/>
    <n v="9.9000000000000008E-3"/>
    <n v="3.8899999999999997E-2"/>
    <n v="1758923"/>
  </r>
  <r>
    <x v="1"/>
    <x v="2"/>
    <s v="07"/>
    <x v="105"/>
    <x v="4"/>
    <s v="CM_PICKS"/>
    <n v="290470"/>
    <n v="802.85"/>
    <n v="2.7639999999999998"/>
    <n v="1.78E-2"/>
    <n v="0.15509999999999999"/>
    <n v="5177"/>
  </r>
  <r>
    <x v="3"/>
    <x v="2"/>
    <s v="07"/>
    <x v="105"/>
    <x v="4"/>
    <s v="CM_AppLock"/>
    <n v="136769395"/>
    <n v="64844.61"/>
    <n v="0.47410000000000002"/>
    <n v="1.26E-2"/>
    <n v="3.7499999999999999E-2"/>
    <n v="1729367"/>
  </r>
  <r>
    <x v="0"/>
    <x v="2"/>
    <s v="07"/>
    <x v="105"/>
    <x v="4"/>
    <s v="CMS_结果页"/>
    <n v="16223962"/>
    <n v="36655.35"/>
    <n v="2.2593000000000001"/>
    <n v="2.1899999999999999E-2"/>
    <n v="0.10290000000000001"/>
    <n v="356084"/>
  </r>
  <r>
    <x v="2"/>
    <x v="2"/>
    <s v="07"/>
    <x v="105"/>
    <x v="4"/>
    <s v="CMS_充电屏保"/>
    <n v="48723435"/>
    <n v="24823.1"/>
    <n v="0.50949999999999995"/>
    <n v="1.14E-2"/>
    <n v="4.4699999999999997E-2"/>
    <n v="555011"/>
  </r>
  <r>
    <x v="3"/>
    <x v="2"/>
    <s v="07"/>
    <x v="105"/>
    <x v="4"/>
    <s v="CMS_AppLock"/>
    <n v="389456519"/>
    <n v="245375.08"/>
    <n v="0.63"/>
    <n v="1.1299999999999999E-2"/>
    <n v="5.57E-2"/>
    <n v="4406184"/>
  </r>
  <r>
    <x v="1"/>
    <x v="2"/>
    <s v="07"/>
    <x v="105"/>
    <x v="4"/>
    <s v="CMB"/>
    <n v="2784320"/>
    <n v="1367.36"/>
    <n v="0.49109999999999998"/>
    <n v="4.3E-3"/>
    <n v="0.1148"/>
    <n v="11913"/>
  </r>
  <r>
    <x v="5"/>
    <x v="2"/>
    <s v="07"/>
    <x v="105"/>
    <x v="4"/>
    <s v="CM Locker_天气"/>
    <n v="906391"/>
    <n v="5449.65"/>
    <n v="6.0125000000000002"/>
    <n v="6.88E-2"/>
    <n v="8.7400000000000005E-2"/>
    <n v="62333"/>
  </r>
  <r>
    <x v="1"/>
    <x v="2"/>
    <s v="07"/>
    <x v="105"/>
    <x v="4"/>
    <s v="CM launcher"/>
    <n v="114045"/>
    <n v="1719.93"/>
    <n v="15.081200000000001"/>
    <n v="8.1600000000000006E-2"/>
    <n v="0.18479999999999999"/>
    <n v="9307"/>
  </r>
  <r>
    <x v="1"/>
    <x v="2"/>
    <s v="07"/>
    <x v="105"/>
    <x v="4"/>
    <s v="CM Flashlight"/>
    <n v="257066"/>
    <n v="396.92"/>
    <n v="1.544"/>
    <n v="3.6600000000000001E-2"/>
    <n v="4.2200000000000001E-2"/>
    <n v="9401"/>
  </r>
  <r>
    <x v="1"/>
    <x v="2"/>
    <s v="07"/>
    <x v="105"/>
    <x v="4"/>
    <s v="BD_首页"/>
    <n v="5194967"/>
    <n v="4128.32"/>
    <n v="0.79469999999999996"/>
    <n v="1.14E-2"/>
    <n v="6.9800000000000001E-2"/>
    <n v="59168"/>
  </r>
  <r>
    <x v="0"/>
    <x v="2"/>
    <s v="07"/>
    <x v="105"/>
    <x v="4"/>
    <s v="BD_结果页"/>
    <n v="5511688"/>
    <n v="4008.6"/>
    <n v="0.72729999999999995"/>
    <n v="1.3599999999999999E-2"/>
    <n v="5.3699999999999998E-2"/>
    <n v="74687"/>
  </r>
  <r>
    <x v="2"/>
    <x v="2"/>
    <s v="07"/>
    <x v="105"/>
    <x v="4"/>
    <s v="BD_充电屏保"/>
    <n v="23506471"/>
    <n v="20457.599999999999"/>
    <n v="0.87029999999999996"/>
    <n v="1.03E-2"/>
    <n v="8.4699999999999998E-2"/>
    <n v="241523"/>
  </r>
  <r>
    <x v="0"/>
    <x v="1"/>
    <s v="07"/>
    <x v="104"/>
    <x v="3"/>
    <s v="CM_结果页"/>
    <n v="220733"/>
    <n v="114.74"/>
    <n v="0.51980000000000004"/>
    <n v="6.7999999999999996E-3"/>
    <n v="7.6499999999999999E-2"/>
    <n v="1499"/>
  </r>
  <r>
    <x v="0"/>
    <x v="1"/>
    <s v="07"/>
    <x v="104"/>
    <x v="3"/>
    <s v="CMS_结果页"/>
    <n v="155881"/>
    <n v="326.56"/>
    <n v="2.0949"/>
    <n v="2.24E-2"/>
    <n v="9.3700000000000006E-2"/>
    <n v="3485"/>
  </r>
  <r>
    <x v="0"/>
    <x v="1"/>
    <s v="07"/>
    <x v="104"/>
    <x v="3"/>
    <s v="BD_结果页"/>
    <n v="55427"/>
    <n v="70.31"/>
    <n v="1.2685"/>
    <n v="1.4500000000000001E-2"/>
    <n v="8.7499999999999994E-2"/>
    <n v="804"/>
  </r>
  <r>
    <x v="1"/>
    <x v="1"/>
    <s v="07"/>
    <x v="104"/>
    <x v="3"/>
    <s v="PG_Android"/>
    <n v="16474"/>
    <n v="27.33"/>
    <n v="1.659"/>
    <n v="8.0000000000000002E-3"/>
    <n v="0.20699999999999999"/>
    <n v="132"/>
  </r>
  <r>
    <x v="0"/>
    <x v="1"/>
    <s v="07"/>
    <x v="104"/>
    <x v="5"/>
    <s v="BD_结果页"/>
    <n v="551256"/>
    <n v="1501.17"/>
    <n v="2.72"/>
    <n v="1.6200000000000003E-2"/>
    <m/>
    <n v="8957"/>
  </r>
  <r>
    <x v="0"/>
    <x v="1"/>
    <s v="07"/>
    <x v="104"/>
    <x v="5"/>
    <s v="CMS_结果页"/>
    <n v="330825"/>
    <n v="604.99"/>
    <n v="1.83"/>
    <n v="8.6E-3"/>
    <m/>
    <n v="2837"/>
  </r>
  <r>
    <x v="1"/>
    <x v="1"/>
    <s v="07"/>
    <x v="104"/>
    <x v="5"/>
    <s v="PG_Android"/>
    <n v="78852"/>
    <n v="410.98"/>
    <n v="5.21"/>
    <m/>
    <m/>
    <m/>
  </r>
  <r>
    <x v="1"/>
    <x v="2"/>
    <s v="07"/>
    <x v="104"/>
    <x v="4"/>
    <s v="PG_IOS"/>
    <n v="8036632"/>
    <n v="3455.78"/>
    <n v="0.43"/>
    <n v="1.01E-2"/>
    <n v="4.2799999999999998E-2"/>
    <n v="80798"/>
  </r>
  <r>
    <x v="1"/>
    <x v="2"/>
    <s v="07"/>
    <x v="104"/>
    <x v="4"/>
    <s v="PG_Android"/>
    <n v="24265080"/>
    <n v="6739.09"/>
    <n v="0.2777"/>
    <n v="8.8000000000000005E-3"/>
    <n v="3.15E-2"/>
    <n v="214024"/>
  </r>
  <r>
    <x v="1"/>
    <x v="2"/>
    <s v="07"/>
    <x v="104"/>
    <x v="4"/>
    <s v="FM"/>
    <n v="428735"/>
    <n v="430.39"/>
    <n v="1.0039"/>
    <n v="3.6400000000000002E-2"/>
    <n v="2.76E-2"/>
    <n v="15585"/>
  </r>
  <r>
    <x v="0"/>
    <x v="2"/>
    <s v="07"/>
    <x v="104"/>
    <x v="4"/>
    <s v="CM_结果页"/>
    <n v="26579055"/>
    <n v="34569.78"/>
    <n v="1.3006"/>
    <n v="1.47E-2"/>
    <n v="8.8300000000000003E-2"/>
    <n v="391433"/>
  </r>
  <r>
    <x v="1"/>
    <x v="2"/>
    <s v="07"/>
    <x v="104"/>
    <x v="4"/>
    <s v="CM_游戏盒子"/>
    <n v="439184"/>
    <n v="2304.3200000000002"/>
    <n v="5.2468000000000004"/>
    <n v="2.4E-2"/>
    <n v="0.21840000000000001"/>
    <n v="10549"/>
  </r>
  <r>
    <x v="1"/>
    <x v="2"/>
    <s v="07"/>
    <x v="104"/>
    <x v="4"/>
    <s v="CM_卸载页"/>
    <n v="575744"/>
    <n v="832.48"/>
    <n v="1.4459"/>
    <n v="1.8100000000000002E-2"/>
    <n v="7.9899999999999999E-2"/>
    <n v="10416"/>
  </r>
  <r>
    <x v="2"/>
    <x v="2"/>
    <s v="07"/>
    <x v="104"/>
    <x v="4"/>
    <s v="CM_充电屏保"/>
    <n v="181605964"/>
    <n v="63743.13"/>
    <n v="0.35099999999999998"/>
    <n v="9.7999999999999997E-3"/>
    <n v="3.5900000000000001E-2"/>
    <n v="1776023"/>
  </r>
  <r>
    <x v="1"/>
    <x v="2"/>
    <s v="07"/>
    <x v="104"/>
    <x v="4"/>
    <s v="CM_PICKS"/>
    <n v="279274"/>
    <n v="630.96"/>
    <n v="2.2593000000000001"/>
    <n v="1.8100000000000002E-2"/>
    <n v="0.1245"/>
    <n v="5066"/>
  </r>
  <r>
    <x v="3"/>
    <x v="2"/>
    <s v="07"/>
    <x v="104"/>
    <x v="4"/>
    <s v="CM_AppLock"/>
    <n v="136153724"/>
    <n v="63106.39"/>
    <n v="0.46350000000000002"/>
    <n v="1.2500000000000001E-2"/>
    <n v="3.6999999999999998E-2"/>
    <n v="1704880"/>
  </r>
  <r>
    <x v="0"/>
    <x v="2"/>
    <s v="07"/>
    <x v="104"/>
    <x v="4"/>
    <s v="CMS_结果页"/>
    <n v="15946608"/>
    <n v="33242.81"/>
    <n v="2.0846"/>
    <n v="2.1700000000000001E-2"/>
    <n v="9.6299999999999997E-2"/>
    <n v="345276"/>
  </r>
  <r>
    <x v="2"/>
    <x v="2"/>
    <s v="07"/>
    <x v="104"/>
    <x v="4"/>
    <s v="CMS_充电屏保"/>
    <n v="45310620"/>
    <n v="22490.1"/>
    <n v="0.49640000000000001"/>
    <n v="1.15E-2"/>
    <n v="4.3200000000000002E-2"/>
    <n v="520807"/>
  </r>
  <r>
    <x v="3"/>
    <x v="2"/>
    <s v="07"/>
    <x v="104"/>
    <x v="4"/>
    <s v="CMS_AppLock"/>
    <n v="377604740"/>
    <n v="232751.68"/>
    <n v="0.61639999999999995"/>
    <n v="1.14E-2"/>
    <n v="5.3900000000000003E-2"/>
    <n v="4321917"/>
  </r>
  <r>
    <x v="1"/>
    <x v="2"/>
    <s v="07"/>
    <x v="104"/>
    <x v="4"/>
    <s v="CMB"/>
    <n v="2825961"/>
    <n v="1298.3"/>
    <n v="0.45939999999999998"/>
    <n v="4.1999999999999997E-3"/>
    <n v="0.10920000000000001"/>
    <n v="11887"/>
  </r>
  <r>
    <x v="5"/>
    <x v="2"/>
    <s v="07"/>
    <x v="104"/>
    <x v="4"/>
    <s v="CM Locker_天气"/>
    <n v="915448"/>
    <n v="5618.13"/>
    <n v="6.1369999999999996"/>
    <n v="7.0000000000000007E-2"/>
    <n v="8.7599999999999997E-2"/>
    <n v="64101"/>
  </r>
  <r>
    <x v="1"/>
    <x v="2"/>
    <s v="07"/>
    <x v="104"/>
    <x v="4"/>
    <s v="CM launcher"/>
    <n v="108101"/>
    <n v="1694.19"/>
    <n v="15.6723"/>
    <n v="8.2299999999999998E-2"/>
    <n v="0.1905"/>
    <n v="8894"/>
  </r>
  <r>
    <x v="1"/>
    <x v="2"/>
    <s v="07"/>
    <x v="104"/>
    <x v="4"/>
    <s v="CM Flashlight"/>
    <n v="252273"/>
    <n v="414.67"/>
    <n v="1.6436999999999999"/>
    <n v="3.5799999999999998E-2"/>
    <n v="4.5900000000000003E-2"/>
    <n v="9027"/>
  </r>
  <r>
    <x v="1"/>
    <x v="2"/>
    <s v="07"/>
    <x v="104"/>
    <x v="4"/>
    <s v="BD_首页"/>
    <n v="5022787"/>
    <n v="3912.49"/>
    <n v="0.77890000000000004"/>
    <n v="1.1299999999999999E-2"/>
    <n v="6.8699999999999997E-2"/>
    <n v="56971"/>
  </r>
  <r>
    <x v="0"/>
    <x v="2"/>
    <s v="07"/>
    <x v="104"/>
    <x v="4"/>
    <s v="BD_结果页"/>
    <n v="5383824"/>
    <n v="3882.45"/>
    <n v="0.72109999999999996"/>
    <n v="1.3299999999999999E-2"/>
    <n v="5.4100000000000002E-2"/>
    <n v="71819"/>
  </r>
  <r>
    <x v="2"/>
    <x v="2"/>
    <s v="07"/>
    <x v="104"/>
    <x v="4"/>
    <s v="BD_充电屏保"/>
    <n v="23462020"/>
    <n v="20403.79"/>
    <n v="0.86970000000000003"/>
    <n v="1.01E-2"/>
    <n v="8.6499999999999994E-2"/>
    <n v="235989"/>
  </r>
  <r>
    <x v="1"/>
    <x v="2"/>
    <s v="07"/>
    <x v="104"/>
    <x v="2"/>
    <s v="BD_首页"/>
    <n v="480118"/>
    <n v="106"/>
    <n v="0.221"/>
    <m/>
    <m/>
    <m/>
  </r>
  <r>
    <x v="1"/>
    <x v="2"/>
    <s v="07"/>
    <x v="104"/>
    <x v="2"/>
    <s v="PG_Android"/>
    <n v="42359651"/>
    <n v="2155"/>
    <n v="5.0999999999999997E-2"/>
    <m/>
    <m/>
    <m/>
  </r>
  <r>
    <x v="1"/>
    <x v="2"/>
    <s v="07"/>
    <x v="104"/>
    <x v="2"/>
    <s v="PG_IOS"/>
    <n v="3616494"/>
    <n v="1483"/>
    <n v="0.41"/>
    <m/>
    <m/>
    <m/>
  </r>
  <r>
    <x v="0"/>
    <x v="1"/>
    <s v="07"/>
    <x v="103"/>
    <x v="3"/>
    <s v="CM_结果页"/>
    <n v="328159"/>
    <n v="196.03"/>
    <n v="0.59740000000000004"/>
    <n v="7.6E-3"/>
    <n v="7.8100000000000003E-2"/>
    <n v="2510"/>
  </r>
  <r>
    <x v="0"/>
    <x v="1"/>
    <s v="07"/>
    <x v="103"/>
    <x v="3"/>
    <s v="CMS_结果页"/>
    <n v="184084"/>
    <n v="382.07"/>
    <n v="2.0754999999999999"/>
    <n v="2.29E-2"/>
    <n v="9.0800000000000006E-2"/>
    <n v="4208"/>
  </r>
  <r>
    <x v="0"/>
    <x v="1"/>
    <s v="07"/>
    <x v="103"/>
    <x v="3"/>
    <s v="BD_结果页"/>
    <n v="132838"/>
    <n v="178.44"/>
    <n v="1.3432999999999999"/>
    <n v="1.46E-2"/>
    <n v="9.2200000000000004E-2"/>
    <n v="1935"/>
  </r>
  <r>
    <x v="1"/>
    <x v="1"/>
    <s v="07"/>
    <x v="103"/>
    <x v="3"/>
    <s v="PG_Android"/>
    <n v="16575"/>
    <n v="25.54"/>
    <n v="1.5408999999999999"/>
    <n v="8.0000000000000002E-3"/>
    <n v="0.192"/>
    <n v="133"/>
  </r>
  <r>
    <x v="0"/>
    <x v="1"/>
    <s v="07"/>
    <x v="103"/>
    <x v="5"/>
    <s v="BD_结果页"/>
    <n v="530122"/>
    <n v="1327.16"/>
    <n v="2.5"/>
    <n v="1.6899999999999998E-2"/>
    <m/>
    <n v="8942"/>
  </r>
  <r>
    <x v="0"/>
    <x v="1"/>
    <s v="07"/>
    <x v="103"/>
    <x v="5"/>
    <s v="CMS_结果页"/>
    <n v="363977"/>
    <n v="601.86"/>
    <n v="1.65"/>
    <n v="8.6999999999999994E-3"/>
    <m/>
    <n v="3167"/>
  </r>
  <r>
    <x v="1"/>
    <x v="1"/>
    <s v="07"/>
    <x v="103"/>
    <x v="5"/>
    <s v="PG_Android"/>
    <n v="71603"/>
    <n v="402.17"/>
    <n v="5.62"/>
    <m/>
    <m/>
    <m/>
  </r>
  <r>
    <x v="1"/>
    <x v="2"/>
    <s v="07"/>
    <x v="103"/>
    <x v="4"/>
    <s v="PG_IOS"/>
    <n v="8384649"/>
    <n v="3526.18"/>
    <n v="0.42059999999999997"/>
    <n v="9.4999999999999998E-3"/>
    <n v="4.4200000000000003E-2"/>
    <n v="79817"/>
  </r>
  <r>
    <x v="1"/>
    <x v="2"/>
    <s v="07"/>
    <x v="103"/>
    <x v="4"/>
    <s v="PG_Android"/>
    <n v="25565216"/>
    <n v="6907.61"/>
    <n v="0.2702"/>
    <n v="8.5000000000000006E-3"/>
    <n v="3.1699999999999999E-2"/>
    <n v="217662"/>
  </r>
  <r>
    <x v="1"/>
    <x v="2"/>
    <s v="07"/>
    <x v="103"/>
    <x v="4"/>
    <s v="FM"/>
    <n v="420905"/>
    <n v="485.37"/>
    <n v="1.1532"/>
    <n v="3.5999999999999997E-2"/>
    <n v="3.2000000000000001E-2"/>
    <n v="15160"/>
  </r>
  <r>
    <x v="0"/>
    <x v="2"/>
    <s v="07"/>
    <x v="103"/>
    <x v="4"/>
    <s v="CM_结果页"/>
    <n v="27337181"/>
    <n v="35232.480000000003"/>
    <n v="1.2887999999999999"/>
    <n v="1.4999999999999999E-2"/>
    <n v="8.6199999999999999E-2"/>
    <n v="408838"/>
  </r>
  <r>
    <x v="1"/>
    <x v="2"/>
    <s v="07"/>
    <x v="103"/>
    <x v="4"/>
    <s v="CM_游戏盒子"/>
    <n v="450155"/>
    <n v="1969.81"/>
    <n v="4.3757999999999999"/>
    <n v="2.47E-2"/>
    <n v="0.1772"/>
    <n v="11114"/>
  </r>
  <r>
    <x v="1"/>
    <x v="2"/>
    <s v="07"/>
    <x v="103"/>
    <x v="4"/>
    <s v="CM_卸载页"/>
    <n v="565906"/>
    <n v="840.55"/>
    <n v="1.4853000000000001"/>
    <n v="1.77E-2"/>
    <n v="8.3799999999999999E-2"/>
    <n v="10027"/>
  </r>
  <r>
    <x v="2"/>
    <x v="2"/>
    <s v="07"/>
    <x v="103"/>
    <x v="4"/>
    <s v="CM_充电屏保"/>
    <n v="187722363"/>
    <n v="63190.9"/>
    <n v="0.33660000000000001"/>
    <n v="9.7000000000000003E-3"/>
    <n v="3.49E-2"/>
    <n v="1811964"/>
  </r>
  <r>
    <x v="1"/>
    <x v="2"/>
    <s v="07"/>
    <x v="103"/>
    <x v="4"/>
    <s v="CM_PICKS"/>
    <n v="267203"/>
    <n v="587.71"/>
    <n v="2.1995"/>
    <n v="1.78E-2"/>
    <n v="0.1235"/>
    <n v="4757"/>
  </r>
  <r>
    <x v="3"/>
    <x v="2"/>
    <s v="07"/>
    <x v="103"/>
    <x v="4"/>
    <s v="CM_AppLock"/>
    <n v="139275831"/>
    <n v="65721.149999999994"/>
    <n v="0.47189999999999999"/>
    <n v="1.23E-2"/>
    <n v="3.8300000000000001E-2"/>
    <n v="1716683"/>
  </r>
  <r>
    <x v="0"/>
    <x v="2"/>
    <s v="07"/>
    <x v="103"/>
    <x v="4"/>
    <s v="CMS_结果页"/>
    <n v="15456825"/>
    <n v="36105.49"/>
    <n v="2.3359000000000001"/>
    <n v="2.1899999999999999E-2"/>
    <n v="0.1066"/>
    <n v="338604"/>
  </r>
  <r>
    <x v="2"/>
    <x v="2"/>
    <s v="07"/>
    <x v="103"/>
    <x v="4"/>
    <s v="CMS_充电屏保"/>
    <n v="41225878"/>
    <n v="21754.36"/>
    <n v="0.52769999999999995"/>
    <n v="1.17E-2"/>
    <n v="4.53E-2"/>
    <n v="480475"/>
  </r>
  <r>
    <x v="3"/>
    <x v="2"/>
    <s v="07"/>
    <x v="103"/>
    <x v="4"/>
    <s v="CMS_AppLock"/>
    <n v="364667270"/>
    <n v="235624.06"/>
    <n v="0.64610000000000001"/>
    <n v="1.1599999999999999E-2"/>
    <n v="5.5599999999999997E-2"/>
    <n v="4241652"/>
  </r>
  <r>
    <x v="1"/>
    <x v="2"/>
    <s v="07"/>
    <x v="103"/>
    <x v="4"/>
    <s v="CMB"/>
    <n v="2881957"/>
    <n v="1298.68"/>
    <n v="0.4506"/>
    <n v="4.1999999999999997E-3"/>
    <n v="0.107"/>
    <n v="12136"/>
  </r>
  <r>
    <x v="5"/>
    <x v="2"/>
    <s v="07"/>
    <x v="103"/>
    <x v="4"/>
    <s v="CM Locker_天气"/>
    <n v="942129"/>
    <n v="6309.37"/>
    <n v="6.6969000000000003"/>
    <n v="7.0000000000000007E-2"/>
    <n v="9.5600000000000004E-2"/>
    <n v="65985"/>
  </r>
  <r>
    <x v="1"/>
    <x v="2"/>
    <s v="07"/>
    <x v="103"/>
    <x v="4"/>
    <s v="CM launcher"/>
    <n v="105248"/>
    <n v="1549.24"/>
    <n v="14.719900000000001"/>
    <n v="8.3199999999999996E-2"/>
    <n v="0.1769"/>
    <n v="8758"/>
  </r>
  <r>
    <x v="1"/>
    <x v="2"/>
    <s v="07"/>
    <x v="103"/>
    <x v="4"/>
    <s v="CM Flashlight"/>
    <n v="252138"/>
    <n v="422.6"/>
    <n v="1.6760999999999999"/>
    <n v="3.4799999999999998E-2"/>
    <n v="4.8099999999999997E-2"/>
    <n v="8785"/>
  </r>
  <r>
    <x v="1"/>
    <x v="2"/>
    <s v="07"/>
    <x v="103"/>
    <x v="4"/>
    <s v="BD_首页"/>
    <n v="5102970"/>
    <n v="3996.13"/>
    <n v="0.78310000000000002"/>
    <n v="1.14E-2"/>
    <n v="6.8500000000000005E-2"/>
    <n v="58380"/>
  </r>
  <r>
    <x v="0"/>
    <x v="2"/>
    <s v="07"/>
    <x v="103"/>
    <x v="4"/>
    <s v="BD_结果页"/>
    <n v="5415656"/>
    <n v="3925.9"/>
    <n v="0.72489999999999999"/>
    <n v="1.35E-2"/>
    <n v="5.3600000000000002E-2"/>
    <n v="73306"/>
  </r>
  <r>
    <x v="2"/>
    <x v="2"/>
    <s v="07"/>
    <x v="103"/>
    <x v="4"/>
    <s v="BD_充电屏保"/>
    <n v="23604730"/>
    <n v="20707.96"/>
    <n v="0.87729999999999997"/>
    <n v="0.01"/>
    <n v="8.7599999999999997E-2"/>
    <n v="236485"/>
  </r>
  <r>
    <x v="1"/>
    <x v="2"/>
    <s v="07"/>
    <x v="103"/>
    <x v="2"/>
    <s v="BD_首页"/>
    <n v="480706"/>
    <n v="120.010322"/>
    <n v="0.24970000000000001"/>
    <n v="6.3E-3"/>
    <n v="3.9399999999999998E-2"/>
    <n v="3048"/>
  </r>
  <r>
    <x v="1"/>
    <x v="2"/>
    <s v="07"/>
    <x v="103"/>
    <x v="2"/>
    <s v="PG_IOS"/>
    <n v="3620119"/>
    <n v="1433.399981"/>
    <n v="0.39600000000000002"/>
    <n v="6.1999999999999998E-3"/>
    <n v="6.4299999999999996E-2"/>
    <n v="22308"/>
  </r>
  <r>
    <x v="1"/>
    <x v="2"/>
    <s v="07"/>
    <x v="103"/>
    <x v="2"/>
    <s v="PG_Android"/>
    <n v="40296493"/>
    <n v="2143.2167920000002"/>
    <n v="5.3199999999999997E-2"/>
    <n v="2.2000000000000001E-3"/>
    <n v="2.4E-2"/>
    <n v="89436"/>
  </r>
  <r>
    <x v="0"/>
    <x v="1"/>
    <s v="07"/>
    <x v="102"/>
    <x v="3"/>
    <s v="CM_结果页"/>
    <n v="262672"/>
    <n v="172.08"/>
    <n v="0.65510000000000002"/>
    <n v="7.1999999999999998E-3"/>
    <n v="9.0700000000000003E-2"/>
    <n v="1897"/>
  </r>
  <r>
    <x v="0"/>
    <x v="1"/>
    <s v="07"/>
    <x v="102"/>
    <x v="3"/>
    <s v="CMS_结果页"/>
    <n v="170348"/>
    <n v="361.12"/>
    <n v="2.1198999999999999"/>
    <n v="2.2800000000000001E-2"/>
    <n v="9.2999999999999999E-2"/>
    <n v="3884"/>
  </r>
  <r>
    <x v="0"/>
    <x v="1"/>
    <s v="07"/>
    <x v="102"/>
    <x v="3"/>
    <s v="BD_结果页"/>
    <n v="101796"/>
    <n v="142.31"/>
    <n v="1.3979999999999999"/>
    <n v="1.38E-2"/>
    <n v="0.1014"/>
    <n v="1404"/>
  </r>
  <r>
    <x v="1"/>
    <x v="1"/>
    <s v="07"/>
    <x v="102"/>
    <x v="3"/>
    <s v="PG_Android"/>
    <n v="15775"/>
    <n v="20.41"/>
    <n v="1.2938000000000001"/>
    <n v="8.6999999999999994E-3"/>
    <n v="0.1479"/>
    <n v="138"/>
  </r>
  <r>
    <x v="0"/>
    <x v="1"/>
    <s v="07"/>
    <x v="102"/>
    <x v="5"/>
    <s v="BD_结果页"/>
    <n v="496434"/>
    <n v="1110.3599999999999"/>
    <n v="2.2400000000000002"/>
    <n v="1.77E-2"/>
    <m/>
    <n v="8781"/>
  </r>
  <r>
    <x v="0"/>
    <x v="1"/>
    <s v="07"/>
    <x v="102"/>
    <x v="5"/>
    <s v="CMS_结果页"/>
    <n v="321811"/>
    <n v="531.4"/>
    <n v="1.65"/>
    <n v="9.3999999999999986E-3"/>
    <m/>
    <n v="3016"/>
  </r>
  <r>
    <x v="1"/>
    <x v="1"/>
    <s v="07"/>
    <x v="102"/>
    <x v="5"/>
    <s v="PG_Android"/>
    <n v="71158"/>
    <n v="325.45"/>
    <n v="4.57"/>
    <m/>
    <m/>
    <m/>
  </r>
  <r>
    <x v="1"/>
    <x v="2"/>
    <s v="07"/>
    <x v="102"/>
    <x v="4"/>
    <s v="PG_IOS"/>
    <n v="8772070"/>
    <n v="3551.82"/>
    <n v="0.40489999999999998"/>
    <n v="9.2999999999999992E-3"/>
    <n v="4.3799999999999999E-2"/>
    <n v="81153"/>
  </r>
  <r>
    <x v="1"/>
    <x v="2"/>
    <s v="07"/>
    <x v="102"/>
    <x v="4"/>
    <s v="PG_Android"/>
    <n v="26592285"/>
    <n v="6818.74"/>
    <n v="0.25640000000000002"/>
    <n v="8.3999999999999995E-3"/>
    <n v="3.0499999999999999E-2"/>
    <n v="223293"/>
  </r>
  <r>
    <x v="1"/>
    <x v="2"/>
    <s v="07"/>
    <x v="102"/>
    <x v="4"/>
    <s v="FM"/>
    <n v="419536"/>
    <n v="476.48"/>
    <n v="1.1356999999999999"/>
    <n v="3.5700000000000003E-2"/>
    <n v="3.1800000000000002E-2"/>
    <n v="14971"/>
  </r>
  <r>
    <x v="0"/>
    <x v="2"/>
    <s v="07"/>
    <x v="102"/>
    <x v="4"/>
    <s v="CM_结果页"/>
    <n v="28837943"/>
    <n v="37547.96"/>
    <n v="1.302"/>
    <n v="1.5299999999999999E-2"/>
    <n v="8.4900000000000003E-2"/>
    <n v="442313"/>
  </r>
  <r>
    <x v="1"/>
    <x v="2"/>
    <s v="07"/>
    <x v="102"/>
    <x v="4"/>
    <s v="CM_游戏盒子"/>
    <n v="482792"/>
    <n v="2116.54"/>
    <n v="4.3840000000000003"/>
    <n v="2.4799999999999999E-2"/>
    <n v="0.1769"/>
    <n v="11964"/>
  </r>
  <r>
    <x v="1"/>
    <x v="2"/>
    <s v="07"/>
    <x v="102"/>
    <x v="4"/>
    <s v="CM_卸载页"/>
    <n v="576907"/>
    <n v="897.67"/>
    <n v="1.556"/>
    <n v="1.78E-2"/>
    <n v="8.7300000000000003E-2"/>
    <n v="10282"/>
  </r>
  <r>
    <x v="2"/>
    <x v="2"/>
    <s v="07"/>
    <x v="102"/>
    <x v="4"/>
    <s v="CM_充电屏保"/>
    <n v="201286165"/>
    <n v="64442.31"/>
    <n v="0.32019999999999998"/>
    <n v="9.7000000000000003E-3"/>
    <n v="3.32E-2"/>
    <n v="1942849"/>
  </r>
  <r>
    <x v="1"/>
    <x v="2"/>
    <s v="07"/>
    <x v="102"/>
    <x v="4"/>
    <s v="CM_PICKS"/>
    <n v="259849"/>
    <n v="558.99"/>
    <n v="2.1511999999999998"/>
    <n v="1.83E-2"/>
    <n v="0.1174"/>
    <n v="4763"/>
  </r>
  <r>
    <x v="3"/>
    <x v="2"/>
    <s v="07"/>
    <x v="102"/>
    <x v="4"/>
    <s v="CM_AppLock"/>
    <n v="146528050"/>
    <n v="67629.69"/>
    <n v="0.46150000000000002"/>
    <n v="1.2E-2"/>
    <n v="3.8300000000000001E-2"/>
    <n v="1765081"/>
  </r>
  <r>
    <x v="0"/>
    <x v="2"/>
    <s v="07"/>
    <x v="102"/>
    <x v="4"/>
    <s v="CMS_结果页"/>
    <n v="16529668"/>
    <n v="32571.85"/>
    <n v="1.9704999999999999"/>
    <n v="2.3300000000000001E-2"/>
    <n v="8.4400000000000003E-2"/>
    <n v="385861"/>
  </r>
  <r>
    <x v="2"/>
    <x v="2"/>
    <s v="07"/>
    <x v="102"/>
    <x v="4"/>
    <s v="CMS_充电屏保"/>
    <n v="53048995"/>
    <n v="26663.52"/>
    <n v="0.50260000000000005"/>
    <n v="1.09E-2"/>
    <n v="4.5999999999999999E-2"/>
    <n v="579547"/>
  </r>
  <r>
    <x v="3"/>
    <x v="2"/>
    <s v="07"/>
    <x v="102"/>
    <x v="4"/>
    <s v="CMS_AppLock"/>
    <n v="405441168"/>
    <n v="247418.63"/>
    <n v="0.61019999999999996"/>
    <n v="1.09E-2"/>
    <n v="5.5899999999999998E-2"/>
    <n v="4427534"/>
  </r>
  <r>
    <x v="1"/>
    <x v="2"/>
    <s v="07"/>
    <x v="102"/>
    <x v="4"/>
    <s v="CMB"/>
    <n v="2966596"/>
    <n v="1328.31"/>
    <n v="0.44779999999999998"/>
    <n v="4.1999999999999997E-3"/>
    <n v="0.1065"/>
    <n v="12471"/>
  </r>
  <r>
    <x v="5"/>
    <x v="2"/>
    <s v="07"/>
    <x v="102"/>
    <x v="4"/>
    <s v="CM Locker_天气"/>
    <n v="982509"/>
    <n v="7323.09"/>
    <n v="7.4535"/>
    <n v="7.0800000000000002E-2"/>
    <n v="0.1052"/>
    <n v="69595"/>
  </r>
  <r>
    <x v="1"/>
    <x v="2"/>
    <s v="07"/>
    <x v="102"/>
    <x v="4"/>
    <s v="CM launcher"/>
    <n v="102591"/>
    <n v="1632.24"/>
    <n v="15.9102"/>
    <n v="8.7099999999999997E-2"/>
    <n v="0.18260000000000001"/>
    <n v="8939"/>
  </r>
  <r>
    <x v="1"/>
    <x v="2"/>
    <s v="07"/>
    <x v="102"/>
    <x v="4"/>
    <s v="CM Flashlight"/>
    <n v="258104"/>
    <n v="447.72"/>
    <n v="1.7345999999999999"/>
    <n v="3.6299999999999999E-2"/>
    <n v="4.7800000000000002E-2"/>
    <n v="9367"/>
  </r>
  <r>
    <x v="1"/>
    <x v="2"/>
    <s v="07"/>
    <x v="102"/>
    <x v="4"/>
    <s v="BD_首页"/>
    <n v="5256620"/>
    <n v="4221.45"/>
    <n v="0.80310000000000004"/>
    <n v="1.1599999999999999E-2"/>
    <n v="6.9500000000000006E-2"/>
    <n v="60753"/>
  </r>
  <r>
    <x v="0"/>
    <x v="2"/>
    <s v="07"/>
    <x v="102"/>
    <x v="4"/>
    <s v="BD_结果页"/>
    <n v="5549705"/>
    <n v="4135.1400000000003"/>
    <n v="0.74509999999999998"/>
    <n v="1.3299999999999999E-2"/>
    <n v="5.6000000000000001E-2"/>
    <n v="73895"/>
  </r>
  <r>
    <x v="2"/>
    <x v="2"/>
    <s v="07"/>
    <x v="102"/>
    <x v="4"/>
    <s v="BD_充电屏保"/>
    <n v="24401818"/>
    <n v="21780.53"/>
    <n v="0.89259999999999995"/>
    <n v="9.9000000000000008E-3"/>
    <n v="9.0300000000000005E-2"/>
    <n v="241294"/>
  </r>
  <r>
    <x v="1"/>
    <x v="2"/>
    <s v="07"/>
    <x v="102"/>
    <x v="2"/>
    <s v="BD_首页"/>
    <n v="474854"/>
    <n v="107.289034"/>
    <n v="0.22589999999999999"/>
    <n v="6.4000000000000003E-3"/>
    <n v="3.5499999999999997E-2"/>
    <n v="3025"/>
  </r>
  <r>
    <x v="1"/>
    <x v="2"/>
    <s v="07"/>
    <x v="102"/>
    <x v="2"/>
    <s v="PG_IOS"/>
    <n v="3570044"/>
    <n v="1434.1858010000001"/>
    <n v="0.4017"/>
    <n v="6.0000000000000001E-3"/>
    <n v="6.6400000000000001E-2"/>
    <n v="21589"/>
  </r>
  <r>
    <x v="1"/>
    <x v="2"/>
    <s v="07"/>
    <x v="102"/>
    <x v="2"/>
    <s v="PG_Android"/>
    <n v="39075328"/>
    <n v="2082.434835"/>
    <n v="5.33E-2"/>
    <n v="2.2000000000000001E-3"/>
    <n v="2.4E-2"/>
    <n v="86834"/>
  </r>
  <r>
    <x v="1"/>
    <x v="2"/>
    <s v="07"/>
    <x v="101"/>
    <x v="4"/>
    <s v="PG_IOS"/>
    <n v="9102348"/>
    <n v="3455.21"/>
    <n v="0.37959999999999999"/>
    <n v="9.2999999999999992E-3"/>
    <n v="4.0800000000000003E-2"/>
    <n v="84595"/>
  </r>
  <r>
    <x v="1"/>
    <x v="2"/>
    <s v="07"/>
    <x v="101"/>
    <x v="4"/>
    <s v="PG_Android"/>
    <n v="27488662"/>
    <n v="6783.49"/>
    <n v="0.24679999999999999"/>
    <n v="8.3999999999999995E-3"/>
    <n v="2.9399999999999999E-2"/>
    <n v="230420"/>
  </r>
  <r>
    <x v="1"/>
    <x v="2"/>
    <s v="07"/>
    <x v="101"/>
    <x v="4"/>
    <s v="FM"/>
    <n v="406629"/>
    <n v="445.47"/>
    <n v="1.0954999999999999"/>
    <n v="3.6200000000000003E-2"/>
    <n v="3.0300000000000001E-2"/>
    <n v="14716"/>
  </r>
  <r>
    <x v="0"/>
    <x v="2"/>
    <s v="07"/>
    <x v="101"/>
    <x v="4"/>
    <s v="CM_结果页"/>
    <n v="29005002"/>
    <n v="38754.660000000003"/>
    <n v="1.3361000000000001"/>
    <n v="1.55E-2"/>
    <n v="8.5999999999999993E-2"/>
    <n v="450653"/>
  </r>
  <r>
    <x v="1"/>
    <x v="2"/>
    <s v="07"/>
    <x v="101"/>
    <x v="4"/>
    <s v="CM_游戏盒子"/>
    <n v="413502"/>
    <n v="1818.68"/>
    <n v="4.3982000000000001"/>
    <n v="2.5999999999999999E-2"/>
    <n v="0.16889999999999999"/>
    <n v="10770"/>
  </r>
  <r>
    <x v="1"/>
    <x v="2"/>
    <s v="07"/>
    <x v="101"/>
    <x v="4"/>
    <s v="CM_卸载页"/>
    <n v="566453"/>
    <n v="875.85"/>
    <n v="1.5462"/>
    <n v="1.8100000000000002E-2"/>
    <n v="8.5500000000000007E-2"/>
    <n v="10240"/>
  </r>
  <r>
    <x v="2"/>
    <x v="2"/>
    <s v="07"/>
    <x v="101"/>
    <x v="4"/>
    <s v="CM_充电屏保"/>
    <n v="206164442"/>
    <n v="63656.09"/>
    <n v="0.30880000000000002"/>
    <n v="9.7000000000000003E-3"/>
    <n v="3.1699999999999999E-2"/>
    <n v="2006160"/>
  </r>
  <r>
    <x v="1"/>
    <x v="2"/>
    <s v="07"/>
    <x v="101"/>
    <x v="4"/>
    <s v="CM_PICKS"/>
    <n v="307890"/>
    <n v="624.84"/>
    <n v="2.0293999999999999"/>
    <n v="1.72E-2"/>
    <n v="0.11799999999999999"/>
    <n v="5295"/>
  </r>
  <r>
    <x v="3"/>
    <x v="2"/>
    <s v="07"/>
    <x v="101"/>
    <x v="4"/>
    <s v="CM_AppLock"/>
    <n v="151123952"/>
    <n v="67382.92"/>
    <n v="0.44590000000000002"/>
    <n v="1.21E-2"/>
    <n v="3.6799999999999999E-2"/>
    <n v="1830326"/>
  </r>
  <r>
    <x v="0"/>
    <x v="2"/>
    <s v="07"/>
    <x v="101"/>
    <x v="4"/>
    <s v="CMS_结果页"/>
    <n v="16458555"/>
    <n v="31618.92"/>
    <n v="1.9211"/>
    <n v="2.35E-2"/>
    <n v="8.1600000000000006E-2"/>
    <n v="387311"/>
  </r>
  <r>
    <x v="2"/>
    <x v="2"/>
    <s v="07"/>
    <x v="101"/>
    <x v="4"/>
    <s v="CMS_充电屏保"/>
    <n v="54943247"/>
    <n v="27270.54"/>
    <n v="0.49630000000000002"/>
    <n v="1.09E-2"/>
    <n v="4.5400000000000003E-2"/>
    <n v="600348"/>
  </r>
  <r>
    <x v="3"/>
    <x v="2"/>
    <s v="07"/>
    <x v="101"/>
    <x v="4"/>
    <s v="CMS_AppLock"/>
    <n v="418399571"/>
    <n v="254609.25"/>
    <n v="0.60850000000000004"/>
    <n v="1.0999999999999999E-2"/>
    <n v="5.5300000000000002E-2"/>
    <n v="4600101"/>
  </r>
  <r>
    <x v="1"/>
    <x v="2"/>
    <s v="07"/>
    <x v="101"/>
    <x v="4"/>
    <s v="CMB"/>
    <n v="2979856"/>
    <n v="1334.99"/>
    <n v="0.44800000000000001"/>
    <n v="4.3E-3"/>
    <n v="0.10390000000000001"/>
    <n v="12846"/>
  </r>
  <r>
    <x v="5"/>
    <x v="2"/>
    <s v="07"/>
    <x v="101"/>
    <x v="4"/>
    <s v="CM Locker_天气"/>
    <n v="1020316"/>
    <n v="7630.42"/>
    <n v="7.4785000000000004"/>
    <n v="7.2599999999999998E-2"/>
    <n v="0.10299999999999999"/>
    <n v="74097"/>
  </r>
  <r>
    <x v="1"/>
    <x v="2"/>
    <s v="07"/>
    <x v="101"/>
    <x v="4"/>
    <s v="CM launcher"/>
    <n v="102149"/>
    <n v="1711.93"/>
    <n v="16.7591"/>
    <n v="8.5199999999999998E-2"/>
    <n v="0.1968"/>
    <n v="8699"/>
  </r>
  <r>
    <x v="1"/>
    <x v="2"/>
    <s v="07"/>
    <x v="101"/>
    <x v="4"/>
    <s v="CM Flashlight"/>
    <n v="268435"/>
    <n v="506.41"/>
    <n v="1.8865000000000001"/>
    <n v="3.6200000000000003E-2"/>
    <n v="5.21E-2"/>
    <n v="9715"/>
  </r>
  <r>
    <x v="1"/>
    <x v="2"/>
    <s v="07"/>
    <x v="101"/>
    <x v="4"/>
    <s v="BD_首页"/>
    <n v="6119623"/>
    <n v="4780.5200000000004"/>
    <n v="0.78120000000000001"/>
    <n v="1.1299999999999999E-2"/>
    <n v="6.9000000000000006E-2"/>
    <n v="69322"/>
  </r>
  <r>
    <x v="0"/>
    <x v="2"/>
    <s v="07"/>
    <x v="101"/>
    <x v="4"/>
    <s v="BD_结果页"/>
    <n v="6244137"/>
    <n v="4476.5"/>
    <n v="0.71689999999999998"/>
    <n v="1.32E-2"/>
    <n v="5.4199999999999998E-2"/>
    <n v="82587"/>
  </r>
  <r>
    <x v="2"/>
    <x v="2"/>
    <s v="07"/>
    <x v="101"/>
    <x v="4"/>
    <s v="BD_充电屏保"/>
    <n v="24521895"/>
    <n v="22788.7"/>
    <n v="0.92930000000000001"/>
    <n v="0.01"/>
    <n v="9.3299999999999994E-2"/>
    <n v="244326"/>
  </r>
  <r>
    <x v="1"/>
    <x v="2"/>
    <s v="07"/>
    <x v="100"/>
    <x v="4"/>
    <s v="PG_IOS"/>
    <n v="10708665"/>
    <n v="3796.66"/>
    <n v="0.35449999999999998"/>
    <n v="9.1000000000000004E-3"/>
    <n v="3.8899999999999997E-2"/>
    <n v="97622"/>
  </r>
  <r>
    <x v="1"/>
    <x v="2"/>
    <s v="07"/>
    <x v="100"/>
    <x v="4"/>
    <s v="PG_Android"/>
    <n v="32558919"/>
    <n v="7507.85"/>
    <n v="0.2306"/>
    <n v="7.9000000000000008E-3"/>
    <n v="2.9399999999999999E-2"/>
    <n v="255684"/>
  </r>
  <r>
    <x v="1"/>
    <x v="2"/>
    <s v="07"/>
    <x v="100"/>
    <x v="4"/>
    <s v="FM"/>
    <n v="407891"/>
    <n v="420.28"/>
    <n v="1.0304"/>
    <n v="3.5200000000000002E-2"/>
    <n v="2.92E-2"/>
    <n v="14375"/>
  </r>
  <r>
    <x v="0"/>
    <x v="2"/>
    <s v="07"/>
    <x v="100"/>
    <x v="4"/>
    <s v="CM_结果页"/>
    <n v="28734542"/>
    <n v="39453.54"/>
    <n v="1.373"/>
    <n v="1.5900000000000001E-2"/>
    <n v="8.6400000000000005E-2"/>
    <n v="456500"/>
  </r>
  <r>
    <x v="1"/>
    <x v="2"/>
    <s v="07"/>
    <x v="100"/>
    <x v="4"/>
    <s v="CM_游戏盒子"/>
    <n v="434947"/>
    <n v="1987.46"/>
    <n v="4.5693999999999999"/>
    <n v="2.5999999999999999E-2"/>
    <n v="0.1754"/>
    <n v="11328"/>
  </r>
  <r>
    <x v="1"/>
    <x v="2"/>
    <s v="07"/>
    <x v="100"/>
    <x v="4"/>
    <s v="CM_卸载页"/>
    <n v="566334"/>
    <n v="871.99"/>
    <n v="1.5397000000000001"/>
    <n v="1.8200000000000001E-2"/>
    <n v="8.48E-2"/>
    <n v="10284"/>
  </r>
  <r>
    <x v="2"/>
    <x v="2"/>
    <s v="07"/>
    <x v="100"/>
    <x v="4"/>
    <s v="CM_充电屏保"/>
    <n v="207159286"/>
    <n v="60320.63"/>
    <n v="0.29120000000000001"/>
    <n v="9.9000000000000008E-3"/>
    <n v="2.9399999999999999E-2"/>
    <n v="2049860"/>
  </r>
  <r>
    <x v="1"/>
    <x v="2"/>
    <s v="07"/>
    <x v="100"/>
    <x v="4"/>
    <s v="CM_PICKS"/>
    <n v="293558"/>
    <n v="674.63"/>
    <n v="2.2980999999999998"/>
    <n v="1.7899999999999999E-2"/>
    <n v="0.12839999999999999"/>
    <n v="5253"/>
  </r>
  <r>
    <x v="3"/>
    <x v="2"/>
    <s v="07"/>
    <x v="100"/>
    <x v="4"/>
    <s v="CM_AppLock"/>
    <n v="152862840"/>
    <n v="62684.78"/>
    <n v="0.41010000000000002"/>
    <n v="1.21E-2"/>
    <n v="3.4000000000000002E-2"/>
    <n v="1843445"/>
  </r>
  <r>
    <x v="0"/>
    <x v="2"/>
    <s v="07"/>
    <x v="100"/>
    <x v="4"/>
    <s v="CMS_结果页"/>
    <n v="16144330"/>
    <n v="33627.61"/>
    <n v="2.0829"/>
    <n v="2.3900000000000001E-2"/>
    <n v="8.6999999999999994E-2"/>
    <n v="386421"/>
  </r>
  <r>
    <x v="2"/>
    <x v="2"/>
    <s v="07"/>
    <x v="100"/>
    <x v="4"/>
    <s v="CMS_充电屏保"/>
    <n v="54926810"/>
    <n v="26660.639999999999"/>
    <n v="0.4854"/>
    <n v="1.0999999999999999E-2"/>
    <n v="4.41E-2"/>
    <n v="604052"/>
  </r>
  <r>
    <x v="3"/>
    <x v="2"/>
    <s v="07"/>
    <x v="100"/>
    <x v="4"/>
    <s v="CMS_AppLock"/>
    <n v="413376868"/>
    <n v="239052.46"/>
    <n v="0.57830000000000004"/>
    <n v="1.0999999999999999E-2"/>
    <n v="5.2400000000000002E-2"/>
    <n v="4561154"/>
  </r>
  <r>
    <x v="1"/>
    <x v="2"/>
    <s v="07"/>
    <x v="100"/>
    <x v="4"/>
    <s v="CMB"/>
    <n v="2985354"/>
    <n v="1281.5899999999999"/>
    <n v="0.42930000000000001"/>
    <n v="4.1999999999999997E-3"/>
    <n v="0.10150000000000001"/>
    <n v="12630"/>
  </r>
  <r>
    <x v="5"/>
    <x v="2"/>
    <s v="07"/>
    <x v="100"/>
    <x v="4"/>
    <s v="CM Locker_天气"/>
    <n v="1012875"/>
    <n v="7024.34"/>
    <n v="6.9351000000000003"/>
    <n v="7.17E-2"/>
    <n v="9.6799999999999997E-2"/>
    <n v="72594"/>
  </r>
  <r>
    <x v="1"/>
    <x v="2"/>
    <s v="07"/>
    <x v="100"/>
    <x v="4"/>
    <s v="CM launcher"/>
    <n v="103246"/>
    <n v="1968.11"/>
    <n v="19.0623"/>
    <n v="8.5699999999999998E-2"/>
    <n v="0.2223"/>
    <n v="8853"/>
  </r>
  <r>
    <x v="1"/>
    <x v="2"/>
    <s v="07"/>
    <x v="100"/>
    <x v="4"/>
    <s v="CM Flashlight"/>
    <n v="273929"/>
    <n v="490.25"/>
    <n v="1.7897000000000001"/>
    <n v="3.6200000000000003E-2"/>
    <n v="4.9399999999999999E-2"/>
    <n v="9925"/>
  </r>
  <r>
    <x v="1"/>
    <x v="2"/>
    <s v="07"/>
    <x v="100"/>
    <x v="4"/>
    <s v="BD_首页"/>
    <n v="5862849"/>
    <n v="4664.8900000000003"/>
    <n v="0.79569999999999996"/>
    <n v="1.14E-2"/>
    <n v="6.9599999999999995E-2"/>
    <n v="66995"/>
  </r>
  <r>
    <x v="0"/>
    <x v="2"/>
    <s v="07"/>
    <x v="100"/>
    <x v="4"/>
    <s v="BD_结果页"/>
    <n v="5892342"/>
    <n v="4260.3999999999996"/>
    <n v="0.72299999999999998"/>
    <n v="1.35E-2"/>
    <n v="5.3400000000000003E-2"/>
    <n v="79723"/>
  </r>
  <r>
    <x v="2"/>
    <x v="2"/>
    <s v="07"/>
    <x v="100"/>
    <x v="4"/>
    <s v="BD_充电屏保"/>
    <n v="23438143"/>
    <n v="20474.3"/>
    <n v="0.87350000000000005"/>
    <n v="1.01E-2"/>
    <n v="8.6300000000000002E-2"/>
    <n v="237289"/>
  </r>
  <r>
    <x v="1"/>
    <x v="2"/>
    <s v="07"/>
    <x v="101"/>
    <x v="2"/>
    <s v="BD_首页"/>
    <n v="526545"/>
    <n v="120.34580699999999"/>
    <n v="0.2286"/>
    <n v="7.1999999999999998E-3"/>
    <n v="3.1699999999999999E-2"/>
    <n v="3796"/>
  </r>
  <r>
    <x v="1"/>
    <x v="2"/>
    <s v="07"/>
    <x v="101"/>
    <x v="2"/>
    <s v="PG_IOS"/>
    <n v="3659901"/>
    <n v="1455.0773859999999"/>
    <n v="0.39760000000000001"/>
    <n v="6.0000000000000001E-3"/>
    <n v="6.6000000000000003E-2"/>
    <n v="22053"/>
  </r>
  <r>
    <x v="1"/>
    <x v="2"/>
    <s v="07"/>
    <x v="101"/>
    <x v="2"/>
    <s v="PG_Android"/>
    <n v="39074634"/>
    <n v="2147.5986899999998"/>
    <n v="5.5E-2"/>
    <n v="2.2000000000000001E-3"/>
    <n v="2.4500000000000001E-2"/>
    <n v="87785"/>
  </r>
  <r>
    <x v="1"/>
    <x v="2"/>
    <s v="07"/>
    <x v="100"/>
    <x v="2"/>
    <s v="BD_首页"/>
    <n v="498979"/>
    <n v="114.214195"/>
    <n v="0.22889999999999999"/>
    <n v="7.4999999999999997E-3"/>
    <n v="3.0599999999999999E-2"/>
    <n v="3731"/>
  </r>
  <r>
    <x v="1"/>
    <x v="2"/>
    <s v="07"/>
    <x v="100"/>
    <x v="2"/>
    <s v="PG_IOS"/>
    <n v="3994119"/>
    <n v="1509.325137"/>
    <n v="0.37790000000000001"/>
    <n v="6.0000000000000001E-3"/>
    <n v="6.3100000000000003E-2"/>
    <n v="23919"/>
  </r>
  <r>
    <x v="1"/>
    <x v="2"/>
    <s v="07"/>
    <x v="100"/>
    <x v="2"/>
    <s v="PG_Android"/>
    <n v="39500810"/>
    <n v="2208.8657929999999"/>
    <n v="5.5899999999999998E-2"/>
    <n v="2.3E-3"/>
    <n v="2.46E-2"/>
    <n v="89696"/>
  </r>
  <r>
    <x v="0"/>
    <x v="1"/>
    <s v="07"/>
    <x v="101"/>
    <x v="3"/>
    <s v="CM_结果页"/>
    <n v="275161"/>
    <n v="184.66"/>
    <n v="0.67110000000000003"/>
    <n v="7.3000000000000001E-3"/>
    <n v="9.1399999999999995E-2"/>
    <n v="2020"/>
  </r>
  <r>
    <x v="0"/>
    <x v="1"/>
    <s v="07"/>
    <x v="101"/>
    <x v="3"/>
    <s v="CMS_结果页"/>
    <n v="163356"/>
    <n v="343.96"/>
    <n v="2.1055999999999999"/>
    <n v="2.24E-2"/>
    <n v="9.3799999999999994E-2"/>
    <n v="3667"/>
  </r>
  <r>
    <x v="0"/>
    <x v="1"/>
    <s v="07"/>
    <x v="101"/>
    <x v="3"/>
    <s v="BD_结果页"/>
    <n v="118003"/>
    <n v="179.34"/>
    <n v="1.5198"/>
    <n v="1.3299999999999999E-2"/>
    <n v="0.1144"/>
    <n v="1567"/>
  </r>
  <r>
    <x v="1"/>
    <x v="1"/>
    <s v="07"/>
    <x v="101"/>
    <x v="3"/>
    <s v="PG_Android"/>
    <n v="15817"/>
    <n v="17.559999999999999"/>
    <n v="1.1102000000000001"/>
    <n v="8.0000000000000002E-3"/>
    <n v="0.13830000000000001"/>
    <n v="127"/>
  </r>
  <r>
    <x v="0"/>
    <x v="1"/>
    <s v="07"/>
    <x v="100"/>
    <x v="3"/>
    <s v="CM_结果页"/>
    <n v="272060"/>
    <n v="144.49"/>
    <n v="0.53110000000000002"/>
    <n v="7.3000000000000001E-3"/>
    <n v="7.2999999999999995E-2"/>
    <n v="1980"/>
  </r>
  <r>
    <x v="0"/>
    <x v="1"/>
    <s v="07"/>
    <x v="100"/>
    <x v="3"/>
    <s v="CMS_结果页"/>
    <n v="157366"/>
    <n v="353.75"/>
    <n v="2.2479"/>
    <n v="2.3800000000000002E-2"/>
    <n v="9.4299999999999995E-2"/>
    <n v="3750"/>
  </r>
  <r>
    <x v="0"/>
    <x v="1"/>
    <s v="07"/>
    <x v="100"/>
    <x v="3"/>
    <s v="BD_结果页"/>
    <n v="132419"/>
    <n v="237.87"/>
    <n v="1.7963"/>
    <n v="1.4999999999999999E-2"/>
    <n v="0.12"/>
    <n v="1982"/>
  </r>
  <r>
    <x v="1"/>
    <x v="1"/>
    <s v="07"/>
    <x v="100"/>
    <x v="3"/>
    <s v="PG_Android"/>
    <n v="16667"/>
    <n v="26.08"/>
    <n v="1.5648"/>
    <n v="8.3999999999999995E-3"/>
    <n v="0.18629999999999999"/>
    <n v="140"/>
  </r>
  <r>
    <x v="0"/>
    <x v="1"/>
    <s v="07"/>
    <x v="101"/>
    <x v="5"/>
    <s v="BD_结果页"/>
    <n v="558692"/>
    <n v="1203.01"/>
    <n v="2.15"/>
    <n v="1.7899999999999999E-2"/>
    <m/>
    <n v="9988"/>
  </r>
  <r>
    <x v="0"/>
    <x v="1"/>
    <s v="07"/>
    <x v="101"/>
    <x v="5"/>
    <s v="CMS_结果页"/>
    <n v="317356"/>
    <n v="407.29"/>
    <n v="1.28"/>
    <n v="9.3999999999999986E-3"/>
    <m/>
    <n v="2968"/>
  </r>
  <r>
    <x v="1"/>
    <x v="1"/>
    <s v="07"/>
    <x v="101"/>
    <x v="5"/>
    <s v="PG_Android"/>
    <n v="69385"/>
    <n v="372.18"/>
    <n v="5.36"/>
    <m/>
    <m/>
    <m/>
  </r>
  <r>
    <x v="0"/>
    <x v="1"/>
    <s v="07"/>
    <x v="100"/>
    <x v="5"/>
    <s v="BD_结果页"/>
    <n v="760188"/>
    <n v="1864.48"/>
    <n v="2.4500000000000002"/>
    <n v="1.7500000000000002E-2"/>
    <m/>
    <n v="13302"/>
  </r>
  <r>
    <x v="0"/>
    <x v="1"/>
    <s v="07"/>
    <x v="100"/>
    <x v="5"/>
    <s v="CMS_结果页"/>
    <n v="369376"/>
    <n v="469.28"/>
    <n v="1.27"/>
    <n v="9.3999999999999986E-3"/>
    <m/>
    <n v="3486"/>
  </r>
  <r>
    <x v="1"/>
    <x v="1"/>
    <s v="07"/>
    <x v="100"/>
    <x v="5"/>
    <s v="PG_Android"/>
    <n v="71915"/>
    <n v="429.09"/>
    <n v="5.97"/>
    <m/>
    <m/>
    <m/>
  </r>
  <r>
    <x v="0"/>
    <x v="0"/>
    <s v="08"/>
    <x v="116"/>
    <x v="0"/>
    <s v="CM_结果页"/>
    <n v="29177656"/>
    <n v="23908.73"/>
    <n v="0.82"/>
    <n v="1.21E-2"/>
    <n v="7.0000000000000007E-2"/>
    <n v="354483"/>
  </r>
  <r>
    <x v="0"/>
    <x v="0"/>
    <s v="07"/>
    <x v="117"/>
    <x v="0"/>
    <s v="CM_结果页"/>
    <n v="29573319"/>
    <n v="23563.89"/>
    <n v="0.8"/>
    <n v="1.2E-2"/>
    <n v="7.0000000000000007E-2"/>
    <n v="355322"/>
  </r>
  <r>
    <x v="0"/>
    <x v="0"/>
    <s v="07"/>
    <x v="118"/>
    <x v="0"/>
    <s v="CM_结果页"/>
    <n v="28970266"/>
    <n v="22888.98"/>
    <n v="0.79"/>
    <n v="1.21E-2"/>
    <n v="7.0000000000000007E-2"/>
    <n v="351680"/>
  </r>
  <r>
    <x v="0"/>
    <x v="0"/>
    <s v="07"/>
    <x v="119"/>
    <x v="0"/>
    <s v="CM_结果页"/>
    <n v="29654016"/>
    <n v="24488.75"/>
    <n v="0.83"/>
    <n v="1.23E-2"/>
    <n v="7.0000000000000007E-2"/>
    <n v="364825"/>
  </r>
  <r>
    <x v="0"/>
    <x v="0"/>
    <s v="07"/>
    <x v="120"/>
    <x v="0"/>
    <s v="CM_结果页"/>
    <n v="31647304"/>
    <n v="26599.27"/>
    <n v="0.84"/>
    <n v="1.2200000000000001E-2"/>
    <n v="7.0000000000000007E-2"/>
    <n v="386836"/>
  </r>
  <r>
    <x v="0"/>
    <x v="0"/>
    <s v="07"/>
    <x v="121"/>
    <x v="0"/>
    <s v="CM_结果页"/>
    <n v="31610946"/>
    <n v="26839.09"/>
    <n v="0.85"/>
    <n v="1.21E-2"/>
    <n v="7.0000000000000007E-2"/>
    <n v="383717"/>
  </r>
  <r>
    <x v="0"/>
    <x v="0"/>
    <s v="07"/>
    <x v="122"/>
    <x v="0"/>
    <s v="CM_结果页"/>
    <n v="30834767"/>
    <n v="27271.95"/>
    <n v="0.88"/>
    <n v="1.26E-2"/>
    <n v="7.0000000000000007E-2"/>
    <n v="387359"/>
  </r>
  <r>
    <x v="0"/>
    <x v="1"/>
    <s v="08"/>
    <x v="116"/>
    <x v="1"/>
    <s v="CM_结果页"/>
    <n v="1791426"/>
    <n v="361.51"/>
    <n v="0.2"/>
    <n v="7.9000000000000008E-3"/>
    <n v="0.03"/>
    <n v="14084"/>
  </r>
  <r>
    <x v="0"/>
    <x v="1"/>
    <s v="07"/>
    <x v="117"/>
    <x v="1"/>
    <s v="CM_结果页"/>
    <n v="2117289"/>
    <n v="476.47"/>
    <n v="0.23"/>
    <n v="7.4999999999999997E-3"/>
    <n v="0.03"/>
    <n v="15858"/>
  </r>
  <r>
    <x v="0"/>
    <x v="1"/>
    <s v="07"/>
    <x v="118"/>
    <x v="1"/>
    <s v="CM_结果页"/>
    <n v="2351828"/>
    <n v="462.68"/>
    <n v="0.2"/>
    <n v="7.1999999999999998E-3"/>
    <n v="0.03"/>
    <n v="16977"/>
  </r>
  <r>
    <x v="0"/>
    <x v="1"/>
    <s v="07"/>
    <x v="119"/>
    <x v="1"/>
    <s v="CM_结果页"/>
    <n v="2198854"/>
    <n v="484.91"/>
    <n v="0.22"/>
    <n v="7.4999999999999997E-3"/>
    <n v="0.03"/>
    <n v="16415"/>
  </r>
  <r>
    <x v="0"/>
    <x v="1"/>
    <s v="07"/>
    <x v="120"/>
    <x v="1"/>
    <s v="CM_结果页"/>
    <n v="2242801"/>
    <n v="541.97"/>
    <n v="0.24"/>
    <n v="7.4999999999999997E-3"/>
    <n v="0.03"/>
    <n v="16755"/>
  </r>
  <r>
    <x v="0"/>
    <x v="1"/>
    <s v="07"/>
    <x v="121"/>
    <x v="1"/>
    <s v="CM_结果页"/>
    <n v="2331581"/>
    <n v="505.75"/>
    <n v="0.22"/>
    <n v="7.3000000000000001E-3"/>
    <n v="0.03"/>
    <n v="16991"/>
  </r>
  <r>
    <x v="0"/>
    <x v="1"/>
    <s v="07"/>
    <x v="122"/>
    <x v="1"/>
    <s v="CM_结果页"/>
    <n v="2494360"/>
    <n v="531.08000000000004"/>
    <n v="0.21"/>
    <n v="7.4999999999999997E-3"/>
    <n v="0.03"/>
    <n v="18692"/>
  </r>
  <r>
    <x v="1"/>
    <x v="0"/>
    <s v="08"/>
    <x v="116"/>
    <x v="0"/>
    <s v="CM_APP_BOX"/>
    <n v="2260817"/>
    <n v="649.04"/>
    <n v="0.28999999999999998"/>
    <n v="5.7999999999999996E-3"/>
    <n v="0.05"/>
    <n v="13172"/>
  </r>
  <r>
    <x v="1"/>
    <x v="0"/>
    <s v="07"/>
    <x v="117"/>
    <x v="0"/>
    <s v="CM_APP_BOX"/>
    <n v="1791455"/>
    <n v="531.05999999999995"/>
    <n v="0.3"/>
    <n v="6.1000000000000004E-3"/>
    <n v="0.05"/>
    <n v="10910"/>
  </r>
  <r>
    <x v="1"/>
    <x v="0"/>
    <s v="07"/>
    <x v="118"/>
    <x v="0"/>
    <s v="CM_APP_BOX"/>
    <n v="1663564"/>
    <n v="548.38"/>
    <n v="0.33"/>
    <n v="6.4000000000000003E-3"/>
    <n v="0.05"/>
    <n v="10636"/>
  </r>
  <r>
    <x v="1"/>
    <x v="0"/>
    <s v="07"/>
    <x v="119"/>
    <x v="0"/>
    <s v="CM_APP_BOX"/>
    <n v="1725494"/>
    <n v="608.41999999999996"/>
    <n v="0.35"/>
    <n v="6.4000000000000003E-3"/>
    <n v="0.06"/>
    <n v="10974"/>
  </r>
  <r>
    <x v="1"/>
    <x v="0"/>
    <s v="07"/>
    <x v="120"/>
    <x v="0"/>
    <s v="CM_APP_BOX"/>
    <n v="1794478"/>
    <n v="649.29"/>
    <n v="0.36"/>
    <n v="6.3E-3"/>
    <n v="0.06"/>
    <n v="11368"/>
  </r>
  <r>
    <x v="1"/>
    <x v="0"/>
    <s v="07"/>
    <x v="121"/>
    <x v="0"/>
    <s v="CM_APP_BOX"/>
    <n v="1734874"/>
    <n v="588.65"/>
    <n v="0.34"/>
    <n v="6.1999999999999998E-3"/>
    <n v="0.05"/>
    <n v="10785"/>
  </r>
  <r>
    <x v="1"/>
    <x v="0"/>
    <s v="07"/>
    <x v="122"/>
    <x v="0"/>
    <s v="CM_APP_BOX"/>
    <n v="1728194"/>
    <n v="647.91999999999996"/>
    <n v="0.37"/>
    <n v="6.7000000000000002E-3"/>
    <n v="0.06"/>
    <n v="11609"/>
  </r>
  <r>
    <x v="1"/>
    <x v="1"/>
    <s v="08"/>
    <x v="116"/>
    <x v="1"/>
    <s v="CM_APP_BOX"/>
    <n v="1790642"/>
    <n v="184.57"/>
    <n v="0.1"/>
    <n v="5.5999999999999999E-3"/>
    <n v="0.02"/>
    <n v="10008"/>
  </r>
  <r>
    <x v="1"/>
    <x v="1"/>
    <s v="07"/>
    <x v="117"/>
    <x v="1"/>
    <s v="CM_APP_BOX"/>
    <n v="2270836"/>
    <n v="166.68"/>
    <n v="7.0000000000000007E-2"/>
    <n v="5.1000000000000004E-3"/>
    <n v="0.01"/>
    <n v="11542"/>
  </r>
  <r>
    <x v="1"/>
    <x v="1"/>
    <s v="07"/>
    <x v="118"/>
    <x v="1"/>
    <s v="CM_APP_BOX"/>
    <n v="2392459"/>
    <n v="190.96"/>
    <n v="0.08"/>
    <n v="5.1000000000000004E-3"/>
    <n v="0.02"/>
    <n v="12182"/>
  </r>
  <r>
    <x v="1"/>
    <x v="1"/>
    <s v="07"/>
    <x v="119"/>
    <x v="1"/>
    <s v="CM_APP_BOX"/>
    <n v="2338683"/>
    <n v="190.35"/>
    <n v="0.08"/>
    <n v="4.8999999999999998E-3"/>
    <n v="0.02"/>
    <n v="11504"/>
  </r>
  <r>
    <x v="1"/>
    <x v="1"/>
    <s v="07"/>
    <x v="120"/>
    <x v="1"/>
    <s v="CM_APP_BOX"/>
    <n v="2311800"/>
    <n v="217.71"/>
    <n v="0.09"/>
    <n v="5.0000000000000001E-3"/>
    <n v="0.02"/>
    <n v="11554"/>
  </r>
  <r>
    <x v="1"/>
    <x v="1"/>
    <s v="07"/>
    <x v="121"/>
    <x v="1"/>
    <s v="CM_APP_BOX"/>
    <n v="2394210"/>
    <n v="212.66"/>
    <n v="0.09"/>
    <n v="4.7999999999999996E-3"/>
    <n v="0.02"/>
    <n v="11443"/>
  </r>
  <r>
    <x v="1"/>
    <x v="1"/>
    <s v="07"/>
    <x v="122"/>
    <x v="1"/>
    <s v="CM_APP_BOX"/>
    <n v="2414304"/>
    <n v="244.82"/>
    <n v="0.1"/>
    <n v="5.0000000000000001E-3"/>
    <n v="0.02"/>
    <n v="12037"/>
  </r>
  <r>
    <x v="1"/>
    <x v="0"/>
    <s v="08"/>
    <x v="116"/>
    <x v="0"/>
    <s v="CM launcher"/>
    <n v="13740001"/>
    <n v="3384.62"/>
    <n v="0.25"/>
    <n v="5.4000000000000003E-3"/>
    <n v="0.05"/>
    <n v="74031"/>
  </r>
  <r>
    <x v="1"/>
    <x v="0"/>
    <s v="07"/>
    <x v="117"/>
    <x v="0"/>
    <s v="CM launcher"/>
    <n v="9496068"/>
    <n v="2732.62"/>
    <n v="0.28999999999999998"/>
    <n v="6.1999999999999998E-3"/>
    <n v="0.05"/>
    <n v="58786"/>
  </r>
  <r>
    <x v="1"/>
    <x v="0"/>
    <s v="07"/>
    <x v="118"/>
    <x v="0"/>
    <s v="CM launcher"/>
    <n v="8403137"/>
    <n v="2710.22"/>
    <n v="0.32"/>
    <n v="6.6E-3"/>
    <n v="0.05"/>
    <n v="55077"/>
  </r>
  <r>
    <x v="1"/>
    <x v="0"/>
    <s v="07"/>
    <x v="119"/>
    <x v="0"/>
    <s v="CM launcher"/>
    <n v="8635570"/>
    <n v="2974.04"/>
    <n v="0.34"/>
    <n v="6.4999999999999997E-3"/>
    <n v="0.05"/>
    <n v="56366"/>
  </r>
  <r>
    <x v="1"/>
    <x v="0"/>
    <s v="07"/>
    <x v="120"/>
    <x v="0"/>
    <s v="CM launcher"/>
    <n v="9261001"/>
    <n v="3141.67"/>
    <n v="0.34"/>
    <n v="6.4000000000000003E-3"/>
    <n v="0.05"/>
    <n v="59421"/>
  </r>
  <r>
    <x v="1"/>
    <x v="0"/>
    <s v="07"/>
    <x v="121"/>
    <x v="0"/>
    <s v="CM launcher"/>
    <n v="8996446"/>
    <n v="2959.09"/>
    <n v="0.33"/>
    <n v="6.4000000000000003E-3"/>
    <n v="0.05"/>
    <n v="57866"/>
  </r>
  <r>
    <x v="1"/>
    <x v="0"/>
    <s v="07"/>
    <x v="122"/>
    <x v="0"/>
    <s v="CM launcher"/>
    <n v="8660601"/>
    <n v="3095.47"/>
    <n v="0.36"/>
    <n v="6.7999999999999996E-3"/>
    <n v="0.05"/>
    <n v="59271"/>
  </r>
  <r>
    <x v="1"/>
    <x v="1"/>
    <s v="08"/>
    <x v="116"/>
    <x v="1"/>
    <s v="CM launcher"/>
    <n v="30538980"/>
    <n v="2885.88"/>
    <n v="0.09"/>
    <n v="5.1000000000000004E-3"/>
    <n v="0.02"/>
    <n v="156163"/>
  </r>
  <r>
    <x v="1"/>
    <x v="1"/>
    <s v="07"/>
    <x v="117"/>
    <x v="1"/>
    <s v="CM launcher"/>
    <n v="35247432"/>
    <n v="3491.65"/>
    <n v="0.1"/>
    <n v="4.7999999999999996E-3"/>
    <n v="0.02"/>
    <n v="170465"/>
  </r>
  <r>
    <x v="1"/>
    <x v="1"/>
    <s v="07"/>
    <x v="118"/>
    <x v="1"/>
    <s v="CM launcher"/>
    <n v="36412377"/>
    <n v="3610.87"/>
    <n v="0.1"/>
    <n v="4.7999999999999996E-3"/>
    <n v="0.02"/>
    <n v="175627"/>
  </r>
  <r>
    <x v="1"/>
    <x v="1"/>
    <s v="07"/>
    <x v="119"/>
    <x v="1"/>
    <s v="CM launcher"/>
    <n v="36314832"/>
    <n v="3604.84"/>
    <n v="0.1"/>
    <n v="4.7999999999999996E-3"/>
    <n v="0.02"/>
    <n v="172897"/>
  </r>
  <r>
    <x v="1"/>
    <x v="1"/>
    <s v="07"/>
    <x v="120"/>
    <x v="1"/>
    <s v="CM launcher"/>
    <n v="36449372"/>
    <n v="3908.84"/>
    <n v="0.11"/>
    <n v="4.5999999999999999E-3"/>
    <n v="0.02"/>
    <n v="168907"/>
  </r>
  <r>
    <x v="1"/>
    <x v="1"/>
    <s v="07"/>
    <x v="121"/>
    <x v="1"/>
    <s v="CM launcher"/>
    <n v="37185092"/>
    <n v="3849.71"/>
    <n v="0.1"/>
    <n v="4.4999999999999997E-3"/>
    <n v="0.02"/>
    <n v="168964"/>
  </r>
  <r>
    <x v="1"/>
    <x v="1"/>
    <s v="07"/>
    <x v="122"/>
    <x v="1"/>
    <s v="CM launcher"/>
    <n v="38300207"/>
    <n v="4537.74"/>
    <n v="0.12"/>
    <n v="4.7000000000000002E-3"/>
    <n v="0.03"/>
    <n v="181391"/>
  </r>
  <r>
    <x v="0"/>
    <x v="0"/>
    <s v="08"/>
    <x v="116"/>
    <x v="0"/>
    <s v="CMS_结果页"/>
    <n v="7777963"/>
    <n v="8637.68"/>
    <n v="1.1100000000000001"/>
    <n v="1.9800000000000002E-2"/>
    <n v="0.06"/>
    <n v="154134"/>
  </r>
  <r>
    <x v="0"/>
    <x v="0"/>
    <s v="07"/>
    <x v="117"/>
    <x v="0"/>
    <s v="CMS_结果页"/>
    <n v="7698291"/>
    <n v="8481.7199999999993"/>
    <n v="1.1000000000000001"/>
    <n v="1.9699999999999999E-2"/>
    <n v="0.06"/>
    <n v="151596"/>
  </r>
  <r>
    <x v="0"/>
    <x v="0"/>
    <s v="07"/>
    <x v="118"/>
    <x v="0"/>
    <s v="CMS_结果页"/>
    <n v="7522860"/>
    <n v="8494.89"/>
    <n v="1.1299999999999999"/>
    <n v="2.01E-2"/>
    <n v="0.06"/>
    <n v="151050"/>
  </r>
  <r>
    <x v="0"/>
    <x v="0"/>
    <s v="07"/>
    <x v="119"/>
    <x v="0"/>
    <s v="CMS_结果页"/>
    <n v="7598845"/>
    <n v="8992.49"/>
    <n v="1.18"/>
    <n v="2.0199999999999999E-2"/>
    <n v="0.06"/>
    <n v="153296"/>
  </r>
  <r>
    <x v="0"/>
    <x v="0"/>
    <s v="07"/>
    <x v="120"/>
    <x v="0"/>
    <s v="CMS_结果页"/>
    <n v="7711266"/>
    <n v="9046.48"/>
    <n v="1.17"/>
    <n v="1.9800000000000002E-2"/>
    <n v="0.06"/>
    <n v="152991"/>
  </r>
  <r>
    <x v="0"/>
    <x v="0"/>
    <s v="07"/>
    <x v="121"/>
    <x v="0"/>
    <s v="CMS_结果页"/>
    <n v="7687299"/>
    <n v="8892.6299999999992"/>
    <n v="1.1599999999999999"/>
    <n v="1.95E-2"/>
    <n v="0.06"/>
    <n v="150067"/>
  </r>
  <r>
    <x v="0"/>
    <x v="0"/>
    <s v="07"/>
    <x v="122"/>
    <x v="0"/>
    <s v="CMS_结果页"/>
    <n v="7479105"/>
    <n v="9037.17"/>
    <n v="1.21"/>
    <n v="2.0199999999999999E-2"/>
    <n v="0.06"/>
    <n v="151055"/>
  </r>
  <r>
    <x v="0"/>
    <x v="1"/>
    <s v="08"/>
    <x v="116"/>
    <x v="1"/>
    <s v="CMS_结果页"/>
    <n v="1462961"/>
    <n v="832.87"/>
    <n v="0.56999999999999995"/>
    <n v="1.9199999999999998E-2"/>
    <n v="0.03"/>
    <n v="28121"/>
  </r>
  <r>
    <x v="0"/>
    <x v="1"/>
    <s v="07"/>
    <x v="117"/>
    <x v="1"/>
    <s v="CMS_结果页"/>
    <n v="1646973"/>
    <n v="907.39"/>
    <n v="0.55000000000000004"/>
    <n v="1.83E-2"/>
    <n v="0.03"/>
    <n v="30158"/>
  </r>
  <r>
    <x v="0"/>
    <x v="1"/>
    <s v="07"/>
    <x v="118"/>
    <x v="1"/>
    <s v="CMS_结果页"/>
    <n v="1594760"/>
    <n v="910.8"/>
    <n v="0.56999999999999995"/>
    <n v="1.8599999999999998E-2"/>
    <n v="0.03"/>
    <n v="29656"/>
  </r>
  <r>
    <x v="0"/>
    <x v="1"/>
    <s v="07"/>
    <x v="119"/>
    <x v="1"/>
    <s v="CMS_结果页"/>
    <n v="1546884"/>
    <n v="858.7"/>
    <n v="0.56000000000000005"/>
    <n v="1.8700000000000001E-2"/>
    <n v="0.03"/>
    <n v="28866"/>
  </r>
  <r>
    <x v="0"/>
    <x v="1"/>
    <s v="07"/>
    <x v="120"/>
    <x v="1"/>
    <s v="CMS_结果页"/>
    <n v="1566121"/>
    <n v="948.57"/>
    <n v="0.61"/>
    <n v="1.89E-2"/>
    <n v="0.03"/>
    <n v="29591"/>
  </r>
  <r>
    <x v="0"/>
    <x v="1"/>
    <s v="07"/>
    <x v="121"/>
    <x v="1"/>
    <s v="CMS_结果页"/>
    <n v="1618801"/>
    <n v="925.19"/>
    <n v="0.56999999999999995"/>
    <n v="1.7999999999999999E-2"/>
    <n v="0.03"/>
    <n v="29156"/>
  </r>
  <r>
    <x v="0"/>
    <x v="1"/>
    <s v="07"/>
    <x v="122"/>
    <x v="1"/>
    <s v="CMS_结果页"/>
    <n v="1628764"/>
    <n v="951.28"/>
    <n v="0.57999999999999996"/>
    <n v="1.8100000000000002E-2"/>
    <n v="0.03"/>
    <n v="29516"/>
  </r>
  <r>
    <x v="1"/>
    <x v="0"/>
    <s v="08"/>
    <x v="116"/>
    <x v="0"/>
    <s v="PG_Android"/>
    <n v="9839511"/>
    <n v="2373.25"/>
    <n v="0.24"/>
    <n v="6.7000000000000002E-3"/>
    <n v="0.04"/>
    <n v="65863"/>
  </r>
  <r>
    <x v="1"/>
    <x v="0"/>
    <s v="07"/>
    <x v="117"/>
    <x v="0"/>
    <s v="PG_Android"/>
    <n v="8572156"/>
    <n v="2178.39"/>
    <n v="0.25"/>
    <n v="6.8999999999999999E-3"/>
    <n v="0.04"/>
    <n v="59120"/>
  </r>
  <r>
    <x v="1"/>
    <x v="0"/>
    <s v="07"/>
    <x v="118"/>
    <x v="0"/>
    <s v="PG_Android"/>
    <n v="7934136"/>
    <n v="2253.4699999999998"/>
    <n v="0.28000000000000003"/>
    <n v="6.8999999999999999E-3"/>
    <n v="0.04"/>
    <n v="54844"/>
  </r>
  <r>
    <x v="1"/>
    <x v="0"/>
    <s v="07"/>
    <x v="119"/>
    <x v="0"/>
    <s v="PG_Android"/>
    <n v="8013791"/>
    <n v="2475.73"/>
    <n v="0.31"/>
    <n v="6.8999999999999999E-3"/>
    <n v="0.04"/>
    <n v="55202"/>
  </r>
  <r>
    <x v="1"/>
    <x v="0"/>
    <s v="07"/>
    <x v="120"/>
    <x v="0"/>
    <s v="PG_Android"/>
    <n v="6688084"/>
    <n v="1917.38"/>
    <n v="0.28999999999999998"/>
    <n v="6.7999999999999996E-3"/>
    <n v="0.04"/>
    <n v="45234"/>
  </r>
  <r>
    <x v="1"/>
    <x v="0"/>
    <s v="07"/>
    <x v="121"/>
    <x v="0"/>
    <s v="PG_Android"/>
    <n v="2114877"/>
    <n v="464.12"/>
    <n v="0.22"/>
    <n v="6.3E-3"/>
    <n v="0.03"/>
    <n v="13361"/>
  </r>
  <r>
    <x v="1"/>
    <x v="0"/>
    <s v="07"/>
    <x v="122"/>
    <x v="0"/>
    <s v="PG_Android"/>
    <n v="2614764"/>
    <n v="526.16"/>
    <n v="0.2"/>
    <n v="5.8999999999999999E-3"/>
    <n v="0.03"/>
    <n v="15473"/>
  </r>
  <r>
    <x v="1"/>
    <x v="1"/>
    <s v="08"/>
    <x v="116"/>
    <x v="1"/>
    <s v="PG_Android"/>
    <n v="17323416"/>
    <n v="230.11"/>
    <n v="0.01"/>
    <n v="6.7999999999999996E-3"/>
    <n v="0"/>
    <n v="117470"/>
  </r>
  <r>
    <x v="1"/>
    <x v="1"/>
    <s v="07"/>
    <x v="117"/>
    <x v="1"/>
    <s v="PG_Android"/>
    <n v="16283543"/>
    <n v="233.76"/>
    <n v="0.01"/>
    <n v="6.7999999999999996E-3"/>
    <n v="0"/>
    <n v="110957"/>
  </r>
  <r>
    <x v="1"/>
    <x v="1"/>
    <s v="07"/>
    <x v="118"/>
    <x v="1"/>
    <s v="PG_Android"/>
    <n v="15229723"/>
    <n v="200.39"/>
    <n v="0.01"/>
    <n v="6.8999999999999999E-3"/>
    <n v="0"/>
    <n v="104667"/>
  </r>
  <r>
    <x v="1"/>
    <x v="1"/>
    <s v="07"/>
    <x v="119"/>
    <x v="1"/>
    <s v="PG_Android"/>
    <n v="14541443"/>
    <n v="222.87"/>
    <n v="0.02"/>
    <n v="6.8999999999999999E-3"/>
    <n v="0"/>
    <n v="100886"/>
  </r>
  <r>
    <x v="1"/>
    <x v="1"/>
    <s v="07"/>
    <x v="120"/>
    <x v="1"/>
    <s v="PG_Android"/>
    <n v="11274733"/>
    <n v="171.83"/>
    <n v="0.02"/>
    <n v="7.0000000000000001E-3"/>
    <n v="0"/>
    <n v="78665"/>
  </r>
  <r>
    <x v="1"/>
    <x v="1"/>
    <s v="07"/>
    <x v="121"/>
    <x v="1"/>
    <s v="PG_Android"/>
    <n v="3703022"/>
    <n v="91.05"/>
    <n v="0.02"/>
    <n v="6.7999999999999996E-3"/>
    <n v="0"/>
    <n v="25206"/>
  </r>
  <r>
    <x v="1"/>
    <x v="1"/>
    <s v="07"/>
    <x v="122"/>
    <x v="1"/>
    <s v="PG_Android"/>
    <n v="3983621"/>
    <n v="101.29"/>
    <n v="0.03"/>
    <n v="6.4999999999999997E-3"/>
    <n v="0"/>
    <n v="25709"/>
  </r>
  <r>
    <x v="1"/>
    <x v="0"/>
    <s v="08"/>
    <x v="116"/>
    <x v="0"/>
    <s v="FM"/>
    <n v="957559"/>
    <n v="303.89999999999998"/>
    <n v="0.32"/>
    <n v="9.9000000000000008E-3"/>
    <n v="0.03"/>
    <n v="9466"/>
  </r>
  <r>
    <x v="1"/>
    <x v="0"/>
    <s v="07"/>
    <x v="117"/>
    <x v="0"/>
    <s v="FM"/>
    <n v="861079"/>
    <n v="290.18"/>
    <n v="0.34"/>
    <n v="1.0800000000000001E-2"/>
    <n v="0.03"/>
    <n v="9326"/>
  </r>
  <r>
    <x v="1"/>
    <x v="0"/>
    <s v="07"/>
    <x v="118"/>
    <x v="0"/>
    <s v="FM"/>
    <n v="859191"/>
    <n v="314.45"/>
    <n v="0.37"/>
    <n v="1.14E-2"/>
    <n v="0.03"/>
    <n v="9830"/>
  </r>
  <r>
    <x v="1"/>
    <x v="0"/>
    <s v="07"/>
    <x v="119"/>
    <x v="0"/>
    <s v="FM"/>
    <n v="875925"/>
    <n v="335.98"/>
    <n v="0.38"/>
    <n v="1.15E-2"/>
    <n v="0.03"/>
    <n v="10040"/>
  </r>
  <r>
    <x v="1"/>
    <x v="0"/>
    <s v="07"/>
    <x v="120"/>
    <x v="0"/>
    <s v="FM"/>
    <n v="959019"/>
    <n v="366.43"/>
    <n v="0.38"/>
    <n v="1.14E-2"/>
    <n v="0.03"/>
    <n v="10907"/>
  </r>
  <r>
    <x v="1"/>
    <x v="0"/>
    <s v="07"/>
    <x v="121"/>
    <x v="0"/>
    <s v="FM"/>
    <n v="1013819"/>
    <n v="392.38"/>
    <n v="0.39"/>
    <n v="1.1299999999999999E-2"/>
    <n v="0.03"/>
    <n v="11422"/>
  </r>
  <r>
    <x v="1"/>
    <x v="0"/>
    <s v="07"/>
    <x v="122"/>
    <x v="0"/>
    <s v="FM"/>
    <n v="1193953"/>
    <n v="479.01"/>
    <n v="0.4"/>
    <n v="1.12E-2"/>
    <n v="0.04"/>
    <n v="13337"/>
  </r>
  <r>
    <x v="1"/>
    <x v="1"/>
    <s v="08"/>
    <x v="116"/>
    <x v="1"/>
    <s v="FM"/>
    <n v="1154493"/>
    <n v="37.01"/>
    <n v="0.03"/>
    <n v="1.0200000000000001E-2"/>
    <n v="0"/>
    <n v="11805"/>
  </r>
  <r>
    <x v="1"/>
    <x v="1"/>
    <s v="07"/>
    <x v="117"/>
    <x v="1"/>
    <s v="FM"/>
    <n v="1213574"/>
    <n v="40.68"/>
    <n v="0.03"/>
    <n v="9.9000000000000008E-3"/>
    <n v="0"/>
    <n v="12009"/>
  </r>
  <r>
    <x v="1"/>
    <x v="1"/>
    <s v="07"/>
    <x v="118"/>
    <x v="1"/>
    <s v="FM"/>
    <n v="1300203"/>
    <n v="35.99"/>
    <n v="0.03"/>
    <n v="9.7000000000000003E-3"/>
    <n v="0"/>
    <n v="12658"/>
  </r>
  <r>
    <x v="1"/>
    <x v="1"/>
    <s v="07"/>
    <x v="119"/>
    <x v="1"/>
    <s v="FM"/>
    <n v="1303533"/>
    <n v="48.19"/>
    <n v="0.04"/>
    <n v="9.4999999999999998E-3"/>
    <n v="0"/>
    <n v="12370"/>
  </r>
  <r>
    <x v="1"/>
    <x v="1"/>
    <s v="07"/>
    <x v="120"/>
    <x v="1"/>
    <s v="FM"/>
    <n v="1353505"/>
    <n v="49.65"/>
    <n v="0.04"/>
    <n v="9.4000000000000004E-3"/>
    <n v="0"/>
    <n v="12789"/>
  </r>
  <r>
    <x v="1"/>
    <x v="1"/>
    <s v="07"/>
    <x v="121"/>
    <x v="1"/>
    <s v="FM"/>
    <n v="1359757"/>
    <n v="49.39"/>
    <n v="0.04"/>
    <n v="9.5999999999999992E-3"/>
    <n v="0"/>
    <n v="13032"/>
  </r>
  <r>
    <x v="1"/>
    <x v="1"/>
    <s v="07"/>
    <x v="122"/>
    <x v="1"/>
    <s v="FM"/>
    <n v="1472021"/>
    <n v="61.24"/>
    <n v="0.04"/>
    <n v="9.4999999999999998E-3"/>
    <n v="0"/>
    <n v="14006"/>
  </r>
  <r>
    <x v="2"/>
    <x v="0"/>
    <s v="08"/>
    <x v="116"/>
    <x v="0"/>
    <s v="BD_充电屏保"/>
    <n v="13983913"/>
    <n v="3239.06"/>
    <n v="0.23"/>
    <n v="1.1900000000000001E-2"/>
    <n v="0.02"/>
    <n v="166638"/>
  </r>
  <r>
    <x v="2"/>
    <x v="0"/>
    <s v="07"/>
    <x v="117"/>
    <x v="0"/>
    <s v="BD_充电屏保"/>
    <n v="12340849"/>
    <n v="4926.08"/>
    <n v="0.4"/>
    <n v="1.15E-2"/>
    <n v="0.03"/>
    <n v="142438"/>
  </r>
  <r>
    <x v="2"/>
    <x v="0"/>
    <s v="07"/>
    <x v="118"/>
    <x v="0"/>
    <s v="BD_充电屏保"/>
    <n v="10459878"/>
    <n v="4387.8599999999997"/>
    <n v="0.42"/>
    <n v="1.1599999999999999E-2"/>
    <n v="0.04"/>
    <n v="120869"/>
  </r>
  <r>
    <x v="2"/>
    <x v="0"/>
    <s v="07"/>
    <x v="119"/>
    <x v="0"/>
    <s v="BD_充电屏保"/>
    <n v="10132765"/>
    <n v="4585.1000000000004"/>
    <n v="0.45"/>
    <n v="1.1599999999999999E-2"/>
    <n v="0.04"/>
    <n v="117463"/>
  </r>
  <r>
    <x v="2"/>
    <x v="0"/>
    <s v="07"/>
    <x v="120"/>
    <x v="0"/>
    <s v="BD_充电屏保"/>
    <n v="9851009"/>
    <n v="4563.7299999999996"/>
    <n v="0.46"/>
    <n v="1.1599999999999999E-2"/>
    <n v="0.04"/>
    <n v="113882"/>
  </r>
  <r>
    <x v="2"/>
    <x v="0"/>
    <s v="07"/>
    <x v="121"/>
    <x v="0"/>
    <s v="BD_充电屏保"/>
    <n v="9009728"/>
    <n v="4212.33"/>
    <n v="0.47"/>
    <n v="1.18E-2"/>
    <n v="0.04"/>
    <n v="106483"/>
  </r>
  <r>
    <x v="2"/>
    <x v="0"/>
    <s v="07"/>
    <x v="122"/>
    <x v="0"/>
    <s v="BD_充电屏保"/>
    <n v="8127225"/>
    <n v="3945.96"/>
    <n v="0.49"/>
    <n v="1.2E-2"/>
    <n v="0.04"/>
    <n v="97749"/>
  </r>
  <r>
    <x v="2"/>
    <x v="1"/>
    <s v="08"/>
    <x v="116"/>
    <x v="1"/>
    <s v="BD_充电屏保"/>
    <n v="1177"/>
    <n v="0"/>
    <n v="0"/>
    <n v="5.1000000000000004E-3"/>
    <n v="0"/>
    <n v="6"/>
  </r>
  <r>
    <x v="2"/>
    <x v="1"/>
    <s v="07"/>
    <x v="117"/>
    <x v="1"/>
    <s v="BD_充电屏保"/>
    <n v="1138"/>
    <n v="0"/>
    <n v="0"/>
    <n v="7.0000000000000001E-3"/>
    <n v="0"/>
    <n v="8"/>
  </r>
  <r>
    <x v="2"/>
    <x v="1"/>
    <s v="07"/>
    <x v="118"/>
    <x v="1"/>
    <s v="BD_充电屏保"/>
    <n v="458"/>
    <n v="0"/>
    <n v="0"/>
    <n v="1.3100000000000001E-2"/>
    <n v="0"/>
    <n v="6"/>
  </r>
  <r>
    <x v="2"/>
    <x v="1"/>
    <s v="07"/>
    <x v="119"/>
    <x v="1"/>
    <s v="BD_充电屏保"/>
    <n v="609"/>
    <n v="0"/>
    <n v="0"/>
    <n v="9.9000000000000008E-3"/>
    <n v="0"/>
    <n v="6"/>
  </r>
  <r>
    <x v="2"/>
    <x v="1"/>
    <s v="07"/>
    <x v="120"/>
    <x v="1"/>
    <s v="BD_充电屏保"/>
    <n v="495"/>
    <n v="0"/>
    <n v="0"/>
    <n v="8.0999999999999996E-3"/>
    <n v="0"/>
    <n v="4"/>
  </r>
  <r>
    <x v="2"/>
    <x v="1"/>
    <s v="07"/>
    <x v="121"/>
    <x v="1"/>
    <s v="BD_充电屏保"/>
    <n v="559"/>
    <n v="0"/>
    <n v="0"/>
    <n v="8.8999999999999999E-3"/>
    <n v="0"/>
    <n v="5"/>
  </r>
  <r>
    <x v="2"/>
    <x v="1"/>
    <s v="07"/>
    <x v="122"/>
    <x v="1"/>
    <s v="BD_充电屏保"/>
    <n v="454"/>
    <n v="0"/>
    <n v="0"/>
    <n v="6.6E-3"/>
    <n v="0"/>
    <n v="3"/>
  </r>
  <r>
    <x v="1"/>
    <x v="0"/>
    <s v="08"/>
    <x v="116"/>
    <x v="0"/>
    <s v="CM_PICKS"/>
    <n v="5451377"/>
    <n v="3522.5"/>
    <n v="0.65"/>
    <n v="1.0800000000000001E-2"/>
    <n v="0.06"/>
    <n v="58772"/>
  </r>
  <r>
    <x v="1"/>
    <x v="0"/>
    <s v="07"/>
    <x v="117"/>
    <x v="0"/>
    <s v="CM_PICKS"/>
    <n v="5549105"/>
    <n v="3420.31"/>
    <n v="0.62"/>
    <n v="1.06E-2"/>
    <n v="0.06"/>
    <n v="58686"/>
  </r>
  <r>
    <x v="1"/>
    <x v="0"/>
    <s v="07"/>
    <x v="118"/>
    <x v="0"/>
    <s v="CM_PICKS"/>
    <n v="5837546"/>
    <n v="3518.31"/>
    <n v="0.6"/>
    <n v="1.03E-2"/>
    <n v="0.06"/>
    <n v="59981"/>
  </r>
  <r>
    <x v="1"/>
    <x v="0"/>
    <s v="07"/>
    <x v="119"/>
    <x v="0"/>
    <s v="CM_PICKS"/>
    <n v="6203701"/>
    <n v="3889.65"/>
    <n v="0.63"/>
    <n v="1.03E-2"/>
    <n v="0.06"/>
    <n v="63906"/>
  </r>
  <r>
    <x v="1"/>
    <x v="0"/>
    <s v="07"/>
    <x v="120"/>
    <x v="0"/>
    <s v="CM_PICKS"/>
    <n v="6494631"/>
    <n v="4049.18"/>
    <n v="0.62"/>
    <n v="1.01E-2"/>
    <n v="0.06"/>
    <n v="65771"/>
  </r>
  <r>
    <x v="1"/>
    <x v="0"/>
    <s v="07"/>
    <x v="121"/>
    <x v="0"/>
    <s v="CM_PICKS"/>
    <n v="6447162"/>
    <n v="3853.45"/>
    <n v="0.6"/>
    <n v="9.9000000000000008E-3"/>
    <n v="0.06"/>
    <n v="63549"/>
  </r>
  <r>
    <x v="1"/>
    <x v="0"/>
    <s v="07"/>
    <x v="122"/>
    <x v="0"/>
    <s v="CM_PICKS"/>
    <n v="6741205"/>
    <n v="4189.54"/>
    <n v="0.62"/>
    <n v="9.9000000000000008E-3"/>
    <n v="0.06"/>
    <n v="66591"/>
  </r>
  <r>
    <x v="1"/>
    <x v="1"/>
    <s v="08"/>
    <x v="116"/>
    <x v="1"/>
    <s v="CM_PICKS"/>
    <n v="3521486"/>
    <n v="943.9"/>
    <n v="0.27"/>
    <n v="7.7999999999999996E-3"/>
    <n v="0.03"/>
    <n v="27482"/>
  </r>
  <r>
    <x v="1"/>
    <x v="1"/>
    <s v="07"/>
    <x v="117"/>
    <x v="1"/>
    <s v="CM_PICKS"/>
    <n v="3634828"/>
    <n v="1046.7"/>
    <n v="0.28999999999999998"/>
    <n v="7.7000000000000002E-3"/>
    <n v="0.04"/>
    <n v="27999"/>
  </r>
  <r>
    <x v="1"/>
    <x v="1"/>
    <s v="07"/>
    <x v="118"/>
    <x v="1"/>
    <s v="CM_PICKS"/>
    <n v="3737355"/>
    <n v="1112.54"/>
    <n v="0.3"/>
    <n v="7.4999999999999997E-3"/>
    <n v="0.04"/>
    <n v="28188"/>
  </r>
  <r>
    <x v="1"/>
    <x v="1"/>
    <s v="07"/>
    <x v="119"/>
    <x v="1"/>
    <s v="CM_PICKS"/>
    <n v="3852739"/>
    <n v="1122.94"/>
    <n v="0.28999999999999998"/>
    <n v="7.4999999999999997E-3"/>
    <n v="0.04"/>
    <n v="28916"/>
  </r>
  <r>
    <x v="1"/>
    <x v="1"/>
    <s v="07"/>
    <x v="120"/>
    <x v="1"/>
    <s v="CM_PICKS"/>
    <n v="4012103"/>
    <n v="1218.33"/>
    <n v="0.3"/>
    <n v="7.3000000000000001E-3"/>
    <n v="0.04"/>
    <n v="29279"/>
  </r>
  <r>
    <x v="1"/>
    <x v="1"/>
    <s v="07"/>
    <x v="121"/>
    <x v="1"/>
    <s v="CM_PICKS"/>
    <n v="3930076"/>
    <n v="1040.52"/>
    <n v="0.26"/>
    <n v="7.1999999999999998E-3"/>
    <n v="0.04"/>
    <n v="28413"/>
  </r>
  <r>
    <x v="1"/>
    <x v="1"/>
    <s v="07"/>
    <x v="122"/>
    <x v="1"/>
    <s v="CM_PICKS"/>
    <n v="4033298"/>
    <n v="1156.44"/>
    <n v="0.28999999999999998"/>
    <n v="7.6E-3"/>
    <n v="0.04"/>
    <n v="30598"/>
  </r>
  <r>
    <x v="1"/>
    <x v="0"/>
    <s v="08"/>
    <x v="116"/>
    <x v="0"/>
    <s v="CM_游戏盒子"/>
    <n v="22695049"/>
    <n v="8960.58"/>
    <n v="0.39"/>
    <n v="5.0000000000000001E-3"/>
    <n v="0.08"/>
    <n v="113166"/>
  </r>
  <r>
    <x v="1"/>
    <x v="0"/>
    <s v="07"/>
    <x v="117"/>
    <x v="0"/>
    <s v="CM_游戏盒子"/>
    <n v="20972287"/>
    <n v="8051.19"/>
    <n v="0.38"/>
    <n v="4.8999999999999998E-3"/>
    <n v="0.08"/>
    <n v="103573"/>
  </r>
  <r>
    <x v="1"/>
    <x v="0"/>
    <s v="07"/>
    <x v="118"/>
    <x v="0"/>
    <s v="CM_游戏盒子"/>
    <n v="19320230"/>
    <n v="7990.33"/>
    <n v="0.41"/>
    <n v="5.1000000000000004E-3"/>
    <n v="0.08"/>
    <n v="99308"/>
  </r>
  <r>
    <x v="1"/>
    <x v="0"/>
    <s v="07"/>
    <x v="119"/>
    <x v="0"/>
    <s v="CM_游戏盒子"/>
    <n v="21101963"/>
    <n v="8551.91"/>
    <n v="0.41"/>
    <n v="4.8999999999999998E-3"/>
    <n v="0.08"/>
    <n v="104237"/>
  </r>
  <r>
    <x v="1"/>
    <x v="0"/>
    <s v="07"/>
    <x v="120"/>
    <x v="0"/>
    <s v="CM_游戏盒子"/>
    <n v="21772640"/>
    <n v="8785.09"/>
    <n v="0.4"/>
    <n v="4.8999999999999998E-3"/>
    <n v="0.08"/>
    <n v="106302"/>
  </r>
  <r>
    <x v="1"/>
    <x v="0"/>
    <s v="07"/>
    <x v="121"/>
    <x v="0"/>
    <s v="CM_游戏盒子"/>
    <n v="20714931"/>
    <n v="8121.24"/>
    <n v="0.39"/>
    <n v="4.8999999999999998E-3"/>
    <n v="0.08"/>
    <n v="101079"/>
  </r>
  <r>
    <x v="1"/>
    <x v="0"/>
    <s v="07"/>
    <x v="122"/>
    <x v="0"/>
    <s v="CM_游戏盒子"/>
    <n v="20532113"/>
    <n v="8760.16"/>
    <n v="0.43"/>
    <n v="5.4000000000000003E-3"/>
    <n v="0.08"/>
    <n v="109995"/>
  </r>
  <r>
    <x v="1"/>
    <x v="1"/>
    <s v="08"/>
    <x v="116"/>
    <x v="1"/>
    <s v="CM_游戏盒子"/>
    <n v="27247513"/>
    <n v="4550.6400000000003"/>
    <n v="0.17"/>
    <n v="5.7000000000000002E-3"/>
    <n v="0.03"/>
    <n v="156647"/>
  </r>
  <r>
    <x v="1"/>
    <x v="1"/>
    <s v="07"/>
    <x v="117"/>
    <x v="1"/>
    <s v="CM_游戏盒子"/>
    <n v="28316981"/>
    <n v="4696.75"/>
    <n v="0.17"/>
    <n v="5.3E-3"/>
    <n v="0.03"/>
    <n v="150036"/>
  </r>
  <r>
    <x v="1"/>
    <x v="1"/>
    <s v="07"/>
    <x v="118"/>
    <x v="1"/>
    <s v="CM_游戏盒子"/>
    <n v="28055868"/>
    <n v="4558.4799999999996"/>
    <n v="0.16"/>
    <n v="5.1999999999999998E-3"/>
    <n v="0.03"/>
    <n v="146984"/>
  </r>
  <r>
    <x v="1"/>
    <x v="1"/>
    <s v="07"/>
    <x v="119"/>
    <x v="1"/>
    <s v="CM_游戏盒子"/>
    <n v="28902295"/>
    <n v="4928.55"/>
    <n v="0.17"/>
    <n v="5.1999999999999998E-3"/>
    <n v="0.03"/>
    <n v="150591"/>
  </r>
  <r>
    <x v="1"/>
    <x v="1"/>
    <s v="07"/>
    <x v="120"/>
    <x v="1"/>
    <s v="CM_游戏盒子"/>
    <n v="29188616"/>
    <n v="5313.37"/>
    <n v="0.18"/>
    <n v="5.3E-3"/>
    <n v="0.03"/>
    <n v="153881"/>
  </r>
  <r>
    <x v="1"/>
    <x v="1"/>
    <s v="07"/>
    <x v="121"/>
    <x v="1"/>
    <s v="CM_游戏盒子"/>
    <n v="28468792"/>
    <n v="5032.04"/>
    <n v="0.18"/>
    <n v="5.1999999999999998E-3"/>
    <n v="0.03"/>
    <n v="146634"/>
  </r>
  <r>
    <x v="1"/>
    <x v="1"/>
    <s v="07"/>
    <x v="122"/>
    <x v="1"/>
    <s v="CM_游戏盒子"/>
    <n v="29295222"/>
    <n v="6075.07"/>
    <n v="0.21"/>
    <n v="5.5999999999999999E-3"/>
    <n v="0.04"/>
    <n v="162800"/>
  </r>
  <r>
    <x v="0"/>
    <x v="0"/>
    <s v="08"/>
    <x v="116"/>
    <x v="0"/>
    <s v="BD_结果页"/>
    <n v="5765650"/>
    <n v="12619.84"/>
    <n v="2.19"/>
    <n v="3.09E-2"/>
    <n v="7.0000000000000007E-2"/>
    <n v="177942"/>
  </r>
  <r>
    <x v="0"/>
    <x v="0"/>
    <s v="07"/>
    <x v="117"/>
    <x v="0"/>
    <s v="BD_结果页"/>
    <n v="5869642"/>
    <n v="12569.38"/>
    <n v="2.14"/>
    <n v="3.0700000000000002E-2"/>
    <n v="7.0000000000000007E-2"/>
    <n v="180335"/>
  </r>
  <r>
    <x v="0"/>
    <x v="0"/>
    <s v="07"/>
    <x v="118"/>
    <x v="0"/>
    <s v="BD_结果页"/>
    <n v="5876503"/>
    <n v="12598.5"/>
    <n v="2.14"/>
    <n v="3.0599999999999999E-2"/>
    <n v="7.0000000000000007E-2"/>
    <n v="179679"/>
  </r>
  <r>
    <x v="0"/>
    <x v="0"/>
    <s v="07"/>
    <x v="119"/>
    <x v="0"/>
    <s v="BD_结果页"/>
    <n v="5948596"/>
    <n v="12932.58"/>
    <n v="2.17"/>
    <n v="2.9899999999999999E-2"/>
    <n v="7.0000000000000007E-2"/>
    <n v="177630"/>
  </r>
  <r>
    <x v="0"/>
    <x v="0"/>
    <s v="07"/>
    <x v="120"/>
    <x v="0"/>
    <s v="BD_结果页"/>
    <n v="6105053"/>
    <n v="13272.48"/>
    <n v="2.17"/>
    <n v="2.9600000000000001E-2"/>
    <n v="7.0000000000000007E-2"/>
    <n v="180749"/>
  </r>
  <r>
    <x v="0"/>
    <x v="0"/>
    <s v="07"/>
    <x v="121"/>
    <x v="0"/>
    <s v="BD_结果页"/>
    <n v="6019491"/>
    <n v="13201.83"/>
    <n v="2.19"/>
    <n v="2.9399999999999999E-2"/>
    <n v="7.0000000000000007E-2"/>
    <n v="176899"/>
  </r>
  <r>
    <x v="0"/>
    <x v="0"/>
    <s v="07"/>
    <x v="122"/>
    <x v="0"/>
    <s v="BD_结果页"/>
    <n v="5867125"/>
    <n v="13338.97"/>
    <n v="2.27"/>
    <n v="3.0300000000000001E-2"/>
    <n v="0.08"/>
    <n v="177633"/>
  </r>
  <r>
    <x v="0"/>
    <x v="1"/>
    <s v="08"/>
    <x v="116"/>
    <x v="1"/>
    <s v="BD_结果页"/>
    <n v="688862"/>
    <n v="431.76"/>
    <n v="0.63"/>
    <n v="3.2399999999999998E-2"/>
    <n v="0.02"/>
    <n v="22349"/>
  </r>
  <r>
    <x v="0"/>
    <x v="1"/>
    <s v="07"/>
    <x v="117"/>
    <x v="1"/>
    <s v="BD_结果页"/>
    <n v="814030"/>
    <n v="501.66"/>
    <n v="0.62"/>
    <n v="3.1099999999999999E-2"/>
    <n v="0.02"/>
    <n v="25341"/>
  </r>
  <r>
    <x v="0"/>
    <x v="1"/>
    <s v="07"/>
    <x v="118"/>
    <x v="1"/>
    <s v="BD_结果页"/>
    <n v="830550"/>
    <n v="485.66"/>
    <n v="0.57999999999999996"/>
    <n v="0.03"/>
    <n v="0.02"/>
    <n v="24936"/>
  </r>
  <r>
    <x v="0"/>
    <x v="1"/>
    <s v="07"/>
    <x v="119"/>
    <x v="1"/>
    <s v="BD_结果页"/>
    <n v="790480"/>
    <n v="469.03"/>
    <n v="0.59"/>
    <n v="3.0099999999999998E-2"/>
    <n v="0.02"/>
    <n v="23780"/>
  </r>
  <r>
    <x v="0"/>
    <x v="1"/>
    <s v="07"/>
    <x v="120"/>
    <x v="1"/>
    <s v="BD_结果页"/>
    <n v="791791"/>
    <n v="484.11"/>
    <n v="0.61"/>
    <n v="2.98E-2"/>
    <n v="0.02"/>
    <n v="23633"/>
  </r>
  <r>
    <x v="0"/>
    <x v="1"/>
    <s v="07"/>
    <x v="121"/>
    <x v="1"/>
    <s v="BD_结果页"/>
    <n v="829958"/>
    <n v="523.46"/>
    <n v="0.63"/>
    <n v="2.8199999999999999E-2"/>
    <n v="0.02"/>
    <n v="23372"/>
  </r>
  <r>
    <x v="0"/>
    <x v="1"/>
    <s v="07"/>
    <x v="122"/>
    <x v="1"/>
    <s v="BD_结果页"/>
    <n v="876094"/>
    <n v="534.28"/>
    <n v="0.61"/>
    <n v="2.8899999999999999E-2"/>
    <n v="0.02"/>
    <n v="25303"/>
  </r>
  <r>
    <x v="1"/>
    <x v="0"/>
    <s v="08"/>
    <x v="116"/>
    <x v="0"/>
    <s v="BD_首页"/>
    <n v="8088064"/>
    <n v="5952.05"/>
    <n v="0.74"/>
    <n v="1.41E-2"/>
    <n v="0.05"/>
    <n v="114350"/>
  </r>
  <r>
    <x v="1"/>
    <x v="0"/>
    <s v="07"/>
    <x v="117"/>
    <x v="0"/>
    <s v="BD_首页"/>
    <n v="7835614"/>
    <n v="5794.54"/>
    <n v="0.74"/>
    <n v="1.4200000000000001E-2"/>
    <n v="0.05"/>
    <n v="110901"/>
  </r>
  <r>
    <x v="1"/>
    <x v="0"/>
    <s v="07"/>
    <x v="118"/>
    <x v="0"/>
    <s v="BD_首页"/>
    <n v="7548720"/>
    <n v="5842.24"/>
    <n v="0.77"/>
    <n v="1.41E-2"/>
    <n v="0.05"/>
    <n v="106477"/>
  </r>
  <r>
    <x v="1"/>
    <x v="0"/>
    <s v="07"/>
    <x v="119"/>
    <x v="0"/>
    <s v="BD_首页"/>
    <n v="7807180"/>
    <n v="6032.35"/>
    <n v="0.77"/>
    <n v="1.37E-2"/>
    <n v="0.06"/>
    <n v="106864"/>
  </r>
  <r>
    <x v="1"/>
    <x v="0"/>
    <s v="07"/>
    <x v="120"/>
    <x v="0"/>
    <s v="BD_首页"/>
    <n v="7856866"/>
    <n v="6189.5"/>
    <n v="0.79"/>
    <n v="1.37E-2"/>
    <n v="0.06"/>
    <n v="107714"/>
  </r>
  <r>
    <x v="1"/>
    <x v="0"/>
    <s v="07"/>
    <x v="121"/>
    <x v="0"/>
    <s v="BD_首页"/>
    <n v="7405990"/>
    <n v="5769.53"/>
    <n v="0.78"/>
    <n v="1.3299999999999999E-2"/>
    <n v="0.06"/>
    <n v="98655"/>
  </r>
  <r>
    <x v="1"/>
    <x v="0"/>
    <s v="07"/>
    <x v="122"/>
    <x v="0"/>
    <s v="BD_首页"/>
    <n v="7458820"/>
    <n v="5647.41"/>
    <n v="0.76"/>
    <n v="1.2500000000000001E-2"/>
    <n v="0.06"/>
    <n v="93158"/>
  </r>
  <r>
    <x v="1"/>
    <x v="1"/>
    <s v="08"/>
    <x v="116"/>
    <x v="1"/>
    <s v="BD_首页"/>
    <n v="3374311"/>
    <n v="420.3"/>
    <n v="0.12"/>
    <n v="1.32E-2"/>
    <n v="0.01"/>
    <n v="44516"/>
  </r>
  <r>
    <x v="1"/>
    <x v="1"/>
    <s v="07"/>
    <x v="117"/>
    <x v="1"/>
    <s v="BD_首页"/>
    <n v="4016845"/>
    <n v="529.17999999999995"/>
    <n v="0.13"/>
    <n v="1.26E-2"/>
    <n v="0.01"/>
    <n v="50636"/>
  </r>
  <r>
    <x v="1"/>
    <x v="1"/>
    <s v="07"/>
    <x v="118"/>
    <x v="1"/>
    <s v="BD_首页"/>
    <n v="4432135"/>
    <n v="602.85"/>
    <n v="0.14000000000000001"/>
    <n v="1.21E-2"/>
    <n v="0.01"/>
    <n v="53825"/>
  </r>
  <r>
    <x v="1"/>
    <x v="1"/>
    <s v="07"/>
    <x v="119"/>
    <x v="1"/>
    <s v="BD_首页"/>
    <n v="4352601"/>
    <n v="545.63"/>
    <n v="0.13"/>
    <n v="1.1900000000000001E-2"/>
    <n v="0.01"/>
    <n v="51636"/>
  </r>
  <r>
    <x v="1"/>
    <x v="1"/>
    <s v="07"/>
    <x v="120"/>
    <x v="1"/>
    <s v="BD_首页"/>
    <n v="4306419"/>
    <n v="561.85"/>
    <n v="0.13"/>
    <n v="1.1900000000000001E-2"/>
    <n v="0.01"/>
    <n v="51143"/>
  </r>
  <r>
    <x v="1"/>
    <x v="1"/>
    <s v="07"/>
    <x v="121"/>
    <x v="1"/>
    <s v="BD_首页"/>
    <n v="4307372"/>
    <n v="464.36"/>
    <n v="0.11"/>
    <n v="1.1599999999999999E-2"/>
    <n v="0.01"/>
    <n v="50030"/>
  </r>
  <r>
    <x v="1"/>
    <x v="1"/>
    <s v="07"/>
    <x v="122"/>
    <x v="1"/>
    <s v="BD_首页"/>
    <n v="4290875"/>
    <n v="480.19"/>
    <n v="0.11"/>
    <n v="1.1900000000000001E-2"/>
    <n v="0.01"/>
    <n v="51155"/>
  </r>
  <r>
    <x v="1"/>
    <x v="0"/>
    <s v="08"/>
    <x v="116"/>
    <x v="0"/>
    <s v="CM_卸载页"/>
    <n v="6731409"/>
    <n v="5521.12"/>
    <n v="0.82"/>
    <n v="1.2699999999999999E-2"/>
    <n v="0.06"/>
    <n v="85370"/>
  </r>
  <r>
    <x v="1"/>
    <x v="0"/>
    <s v="07"/>
    <x v="117"/>
    <x v="0"/>
    <s v="CM_卸载页"/>
    <n v="6593796"/>
    <n v="5444.66"/>
    <n v="0.83"/>
    <n v="1.2699999999999999E-2"/>
    <n v="7.0000000000000007E-2"/>
    <n v="83593"/>
  </r>
  <r>
    <x v="1"/>
    <x v="0"/>
    <s v="07"/>
    <x v="118"/>
    <x v="0"/>
    <s v="CM_卸载页"/>
    <n v="6656277"/>
    <n v="5589.24"/>
    <n v="0.84"/>
    <n v="1.2699999999999999E-2"/>
    <n v="7.0000000000000007E-2"/>
    <n v="84437"/>
  </r>
  <r>
    <x v="1"/>
    <x v="0"/>
    <s v="07"/>
    <x v="119"/>
    <x v="0"/>
    <s v="CM_卸载页"/>
    <n v="6867713"/>
    <n v="5966.04"/>
    <n v="0.87"/>
    <n v="1.29E-2"/>
    <n v="7.0000000000000007E-2"/>
    <n v="88288"/>
  </r>
  <r>
    <x v="1"/>
    <x v="0"/>
    <s v="07"/>
    <x v="120"/>
    <x v="0"/>
    <s v="CM_卸载页"/>
    <n v="7008446"/>
    <n v="6172.5"/>
    <n v="0.88"/>
    <n v="1.2699999999999999E-2"/>
    <n v="7.0000000000000007E-2"/>
    <n v="89317"/>
  </r>
  <r>
    <x v="1"/>
    <x v="0"/>
    <s v="07"/>
    <x v="121"/>
    <x v="0"/>
    <s v="CM_卸载页"/>
    <n v="6808734"/>
    <n v="5905.78"/>
    <n v="0.87"/>
    <n v="1.26E-2"/>
    <n v="7.0000000000000007E-2"/>
    <n v="85888"/>
  </r>
  <r>
    <x v="1"/>
    <x v="0"/>
    <s v="07"/>
    <x v="122"/>
    <x v="0"/>
    <s v="CM_卸载页"/>
    <n v="7047210"/>
    <n v="6236.56"/>
    <n v="0.89"/>
    <n v="1.2699999999999999E-2"/>
    <n v="7.0000000000000007E-2"/>
    <n v="89695"/>
  </r>
  <r>
    <x v="1"/>
    <x v="1"/>
    <s v="08"/>
    <x v="116"/>
    <x v="1"/>
    <s v="CM_卸载页"/>
    <n v="4225686"/>
    <n v="1121.0899999999999"/>
    <n v="0.27"/>
    <n v="8.8000000000000005E-3"/>
    <n v="0.03"/>
    <n v="37076"/>
  </r>
  <r>
    <x v="1"/>
    <x v="1"/>
    <s v="07"/>
    <x v="117"/>
    <x v="1"/>
    <s v="CM_卸载页"/>
    <n v="4319274"/>
    <n v="1158"/>
    <n v="0.27"/>
    <n v="8.6999999999999994E-3"/>
    <n v="0.03"/>
    <n v="37746"/>
  </r>
  <r>
    <x v="1"/>
    <x v="1"/>
    <s v="07"/>
    <x v="118"/>
    <x v="1"/>
    <s v="CM_卸载页"/>
    <n v="4338375"/>
    <n v="1184.8699999999999"/>
    <n v="0.27"/>
    <n v="8.6999999999999994E-3"/>
    <n v="0.03"/>
    <n v="37710"/>
  </r>
  <r>
    <x v="1"/>
    <x v="1"/>
    <s v="07"/>
    <x v="119"/>
    <x v="1"/>
    <s v="CM_卸载页"/>
    <n v="4333774"/>
    <n v="1164.72"/>
    <n v="0.27"/>
    <n v="8.6999999999999994E-3"/>
    <n v="0.03"/>
    <n v="37618"/>
  </r>
  <r>
    <x v="1"/>
    <x v="1"/>
    <s v="07"/>
    <x v="120"/>
    <x v="1"/>
    <s v="CM_卸载页"/>
    <n v="4467815"/>
    <n v="1257.77"/>
    <n v="0.28000000000000003"/>
    <n v="8.6E-3"/>
    <n v="0.03"/>
    <n v="38577"/>
  </r>
  <r>
    <x v="1"/>
    <x v="1"/>
    <s v="07"/>
    <x v="121"/>
    <x v="1"/>
    <s v="CM_卸载页"/>
    <n v="4387265"/>
    <n v="1160.7"/>
    <n v="0.26"/>
    <n v="8.5000000000000006E-3"/>
    <n v="0.03"/>
    <n v="37462"/>
  </r>
  <r>
    <x v="1"/>
    <x v="1"/>
    <s v="07"/>
    <x v="122"/>
    <x v="1"/>
    <s v="CM_卸载页"/>
    <n v="4427696"/>
    <n v="1226.6400000000001"/>
    <n v="0.28000000000000003"/>
    <n v="8.6999999999999994E-3"/>
    <n v="0.03"/>
    <n v="38564"/>
  </r>
  <r>
    <x v="1"/>
    <x v="0"/>
    <s v="08"/>
    <x v="116"/>
    <x v="0"/>
    <s v="cmflashlight"/>
    <n v="218871"/>
    <n v="371.17"/>
    <n v="1.7"/>
    <n v="3.6999999999999998E-2"/>
    <n v="0.05"/>
    <n v="8106"/>
  </r>
  <r>
    <x v="1"/>
    <x v="0"/>
    <s v="07"/>
    <x v="117"/>
    <x v="0"/>
    <s v="cmflashlight"/>
    <n v="198072"/>
    <n v="336.57"/>
    <n v="1.7"/>
    <n v="3.7499999999999999E-2"/>
    <n v="0.05"/>
    <n v="7423"/>
  </r>
  <r>
    <x v="1"/>
    <x v="0"/>
    <s v="07"/>
    <x v="118"/>
    <x v="0"/>
    <s v="cmflashlight"/>
    <n v="192461"/>
    <n v="338.84"/>
    <n v="1.76"/>
    <n v="3.7199999999999997E-2"/>
    <n v="0.05"/>
    <n v="7168"/>
  </r>
  <r>
    <x v="1"/>
    <x v="0"/>
    <s v="07"/>
    <x v="119"/>
    <x v="0"/>
    <s v="cmflashlight"/>
    <n v="196877"/>
    <n v="356.49"/>
    <n v="1.81"/>
    <n v="3.73E-2"/>
    <n v="0.05"/>
    <n v="7350"/>
  </r>
  <r>
    <x v="1"/>
    <x v="0"/>
    <s v="07"/>
    <x v="120"/>
    <x v="0"/>
    <s v="cmflashlight"/>
    <n v="202668"/>
    <n v="370.75"/>
    <n v="1.83"/>
    <n v="3.7499999999999999E-2"/>
    <n v="0.05"/>
    <n v="7604"/>
  </r>
  <r>
    <x v="1"/>
    <x v="0"/>
    <s v="07"/>
    <x v="121"/>
    <x v="0"/>
    <s v="cmflashlight"/>
    <n v="196698"/>
    <n v="362.39"/>
    <n v="1.84"/>
    <n v="3.7199999999999997E-2"/>
    <n v="0.05"/>
    <n v="7322"/>
  </r>
  <r>
    <x v="1"/>
    <x v="0"/>
    <s v="07"/>
    <x v="122"/>
    <x v="0"/>
    <s v="cmflashlight"/>
    <n v="197639"/>
    <n v="386.32"/>
    <n v="1.95"/>
    <n v="3.8800000000000001E-2"/>
    <n v="0.05"/>
    <n v="7659"/>
  </r>
  <r>
    <x v="1"/>
    <x v="1"/>
    <s v="08"/>
    <x v="116"/>
    <x v="1"/>
    <s v="cmflashlight"/>
    <n v="106321"/>
    <n v="38.11"/>
    <n v="0.36"/>
    <n v="5.2499999999999998E-2"/>
    <n v="0.01"/>
    <n v="5583"/>
  </r>
  <r>
    <x v="1"/>
    <x v="1"/>
    <s v="07"/>
    <x v="117"/>
    <x v="1"/>
    <s v="cmflashlight"/>
    <n v="118901"/>
    <n v="51.47"/>
    <n v="0.43"/>
    <n v="5.0200000000000002E-2"/>
    <n v="0.01"/>
    <n v="5971"/>
  </r>
  <r>
    <x v="1"/>
    <x v="1"/>
    <s v="07"/>
    <x v="118"/>
    <x v="1"/>
    <s v="cmflashlight"/>
    <n v="121729"/>
    <n v="37.299999999999997"/>
    <n v="0.31"/>
    <n v="5.0099999999999999E-2"/>
    <n v="0.01"/>
    <n v="6099"/>
  </r>
  <r>
    <x v="1"/>
    <x v="1"/>
    <s v="07"/>
    <x v="119"/>
    <x v="1"/>
    <s v="cmflashlight"/>
    <n v="116384"/>
    <n v="41.79"/>
    <n v="0.36"/>
    <n v="5.0299999999999997E-2"/>
    <n v="0.01"/>
    <n v="5859"/>
  </r>
  <r>
    <x v="1"/>
    <x v="1"/>
    <s v="07"/>
    <x v="120"/>
    <x v="1"/>
    <s v="cmflashlight"/>
    <n v="116364"/>
    <n v="49.77"/>
    <n v="0.43"/>
    <n v="5.0799999999999998E-2"/>
    <n v="0.01"/>
    <n v="5915"/>
  </r>
  <r>
    <x v="1"/>
    <x v="1"/>
    <s v="07"/>
    <x v="121"/>
    <x v="1"/>
    <s v="cmflashlight"/>
    <n v="121464"/>
    <n v="41.78"/>
    <n v="0.34"/>
    <n v="5.0900000000000001E-2"/>
    <n v="0.01"/>
    <n v="6181"/>
  </r>
  <r>
    <x v="1"/>
    <x v="1"/>
    <s v="07"/>
    <x v="122"/>
    <x v="1"/>
    <s v="cmflashlight"/>
    <n v="125839"/>
    <n v="79.650000000000006"/>
    <n v="0.63"/>
    <n v="5.1700000000000003E-2"/>
    <n v="0.01"/>
    <n v="6501"/>
  </r>
  <r>
    <x v="5"/>
    <x v="0"/>
    <s v="08"/>
    <x v="116"/>
    <x v="0"/>
    <s v="CM Locker_天气"/>
    <n v="325847"/>
    <n v="3073.73"/>
    <n v="9.43"/>
    <n v="0.2311"/>
    <n v="0.04"/>
    <n v="75293"/>
  </r>
  <r>
    <x v="5"/>
    <x v="0"/>
    <s v="07"/>
    <x v="117"/>
    <x v="0"/>
    <s v="CM Locker_天气"/>
    <n v="326329"/>
    <n v="2999.8"/>
    <n v="9.19"/>
    <n v="0.22720000000000001"/>
    <n v="0.04"/>
    <n v="74127"/>
  </r>
  <r>
    <x v="5"/>
    <x v="0"/>
    <s v="07"/>
    <x v="118"/>
    <x v="0"/>
    <s v="CM Locker_天气"/>
    <n v="314604"/>
    <n v="3021.48"/>
    <n v="9.6"/>
    <n v="0.22600000000000001"/>
    <n v="0.04"/>
    <n v="71086"/>
  </r>
  <r>
    <x v="5"/>
    <x v="0"/>
    <s v="07"/>
    <x v="119"/>
    <x v="0"/>
    <s v="CM Locker_天气"/>
    <n v="306859"/>
    <n v="3013.37"/>
    <n v="9.82"/>
    <n v="0.22509999999999999"/>
    <n v="0.04"/>
    <n v="69086"/>
  </r>
  <r>
    <x v="5"/>
    <x v="0"/>
    <s v="07"/>
    <x v="120"/>
    <x v="0"/>
    <s v="CM Locker_天气"/>
    <n v="302670"/>
    <n v="3020.67"/>
    <n v="9.98"/>
    <n v="0.22470000000000001"/>
    <n v="0.04"/>
    <n v="68020"/>
  </r>
  <r>
    <x v="5"/>
    <x v="0"/>
    <s v="07"/>
    <x v="121"/>
    <x v="0"/>
    <s v="CM Locker_天气"/>
    <n v="297425"/>
    <n v="2972.9"/>
    <n v="10"/>
    <n v="0.2218"/>
    <n v="0.05"/>
    <n v="65972"/>
  </r>
  <r>
    <x v="5"/>
    <x v="0"/>
    <s v="07"/>
    <x v="122"/>
    <x v="0"/>
    <s v="CM Locker_天气"/>
    <n v="284324"/>
    <n v="2684.14"/>
    <n v="9.44"/>
    <n v="0.2127"/>
    <n v="0.04"/>
    <n v="60485"/>
  </r>
  <r>
    <x v="5"/>
    <x v="1"/>
    <s v="08"/>
    <x v="116"/>
    <x v="1"/>
    <s v="CM Locker_天气"/>
    <n v="0"/>
    <n v="0"/>
    <n v="0"/>
    <n v="0"/>
    <n v="0"/>
    <n v="0"/>
  </r>
  <r>
    <x v="5"/>
    <x v="1"/>
    <s v="07"/>
    <x v="117"/>
    <x v="1"/>
    <s v="CM Locker_天气"/>
    <n v="0"/>
    <n v="0"/>
    <n v="0"/>
    <n v="0"/>
    <n v="0"/>
    <n v="0"/>
  </r>
  <r>
    <x v="5"/>
    <x v="1"/>
    <s v="07"/>
    <x v="118"/>
    <x v="1"/>
    <s v="CM Locker_天气"/>
    <n v="0"/>
    <n v="0"/>
    <n v="0"/>
    <n v="0"/>
    <n v="0"/>
    <n v="0"/>
  </r>
  <r>
    <x v="5"/>
    <x v="1"/>
    <s v="07"/>
    <x v="119"/>
    <x v="1"/>
    <s v="CM Locker_天气"/>
    <n v="0"/>
    <n v="0"/>
    <n v="0"/>
    <n v="0"/>
    <n v="0"/>
    <n v="0"/>
  </r>
  <r>
    <x v="5"/>
    <x v="1"/>
    <s v="07"/>
    <x v="120"/>
    <x v="1"/>
    <s v="CM Locker_天气"/>
    <n v="0"/>
    <n v="0"/>
    <n v="0"/>
    <n v="0"/>
    <n v="0"/>
    <n v="0"/>
  </r>
  <r>
    <x v="5"/>
    <x v="1"/>
    <s v="07"/>
    <x v="121"/>
    <x v="1"/>
    <s v="CM Locker_天气"/>
    <n v="0"/>
    <n v="0"/>
    <n v="0"/>
    <n v="0"/>
    <n v="0"/>
    <n v="0"/>
  </r>
  <r>
    <x v="5"/>
    <x v="1"/>
    <s v="07"/>
    <x v="122"/>
    <x v="1"/>
    <s v="CM Locker_天气"/>
    <n v="0"/>
    <n v="0"/>
    <n v="0"/>
    <n v="0"/>
    <n v="0"/>
    <n v="0"/>
  </r>
  <r>
    <x v="0"/>
    <x v="1"/>
    <s v="07"/>
    <x v="122"/>
    <x v="3"/>
    <s v="CM_结果页"/>
    <n v="272480"/>
    <n v="165.56"/>
    <n v="0.60760000000000003"/>
    <n v="7.4000000000000003E-3"/>
    <n v="8.1900000000000001E-2"/>
    <n v="2022"/>
  </r>
  <r>
    <x v="0"/>
    <x v="1"/>
    <s v="07"/>
    <x v="122"/>
    <x v="3"/>
    <s v="CMS_结果页"/>
    <n v="174869"/>
    <n v="381.77"/>
    <n v="2.1831999999999998"/>
    <n v="2.3E-2"/>
    <n v="9.4899999999999998E-2"/>
    <n v="4024"/>
  </r>
  <r>
    <x v="0"/>
    <x v="1"/>
    <s v="07"/>
    <x v="122"/>
    <x v="3"/>
    <s v="BD_结果页"/>
    <n v="129603"/>
    <n v="227.38"/>
    <n v="1.7544"/>
    <n v="1.5900000000000001E-2"/>
    <n v="0.11"/>
    <n v="2067"/>
  </r>
  <r>
    <x v="1"/>
    <x v="1"/>
    <s v="07"/>
    <x v="122"/>
    <x v="3"/>
    <s v="PG_Android"/>
    <n v="18235"/>
    <n v="24.84"/>
    <n v="1.3622000000000001"/>
    <n v="8.8000000000000005E-3"/>
    <n v="0.15429999999999999"/>
    <n v="161"/>
  </r>
  <r>
    <x v="0"/>
    <x v="1"/>
    <s v="07"/>
    <x v="122"/>
    <x v="5"/>
    <s v="BD_结果页"/>
    <n v="748723"/>
    <n v="1761.19"/>
    <n v="2.35"/>
    <n v="1.7399999999999999E-2"/>
    <m/>
    <n v="13008"/>
  </r>
  <r>
    <x v="0"/>
    <x v="1"/>
    <s v="07"/>
    <x v="122"/>
    <x v="5"/>
    <s v="CMS_结果页"/>
    <n v="387880"/>
    <n v="560.87"/>
    <n v="1.45"/>
    <n v="8.6999999999999994E-3"/>
    <m/>
    <n v="3393"/>
  </r>
  <r>
    <x v="1"/>
    <x v="1"/>
    <s v="07"/>
    <x v="122"/>
    <x v="5"/>
    <s v="PG_Android"/>
    <n v="71230"/>
    <n v="415.21"/>
    <n v="5.83"/>
    <m/>
    <m/>
    <m/>
  </r>
  <r>
    <x v="1"/>
    <x v="2"/>
    <s v="07"/>
    <x v="122"/>
    <x v="4"/>
    <s v="PG_IOS"/>
    <n v="11293612"/>
    <n v="3563.12"/>
    <n v="0.3155"/>
    <n v="8.8000000000000005E-3"/>
    <n v="3.5799999999999998E-2"/>
    <n v="99510"/>
  </r>
  <r>
    <x v="1"/>
    <x v="2"/>
    <s v="07"/>
    <x v="122"/>
    <x v="4"/>
    <s v="PG_Android"/>
    <n v="35447924"/>
    <n v="7324.42"/>
    <n v="0.20660000000000001"/>
    <n v="7.6E-3"/>
    <n v="2.7300000000000001E-2"/>
    <n v="268739"/>
  </r>
  <r>
    <x v="1"/>
    <x v="2"/>
    <s v="07"/>
    <x v="122"/>
    <x v="4"/>
    <s v="FM"/>
    <n v="404911"/>
    <n v="394.88"/>
    <n v="0.97519999999999996"/>
    <n v="3.56E-2"/>
    <n v="2.7400000000000001E-2"/>
    <n v="14398"/>
  </r>
  <r>
    <x v="0"/>
    <x v="2"/>
    <s v="07"/>
    <x v="122"/>
    <x v="4"/>
    <s v="CM_结果页"/>
    <n v="29771166"/>
    <n v="41187.589999999997"/>
    <n v="1.3835"/>
    <n v="1.61E-2"/>
    <n v="8.5900000000000004E-2"/>
    <n v="479563"/>
  </r>
  <r>
    <x v="1"/>
    <x v="2"/>
    <s v="07"/>
    <x v="122"/>
    <x v="4"/>
    <s v="CM_游戏盒子"/>
    <n v="426748"/>
    <n v="2112.27"/>
    <n v="4.9497"/>
    <n v="2.53E-2"/>
    <n v="0.1953"/>
    <n v="10813"/>
  </r>
  <r>
    <x v="1"/>
    <x v="2"/>
    <s v="07"/>
    <x v="122"/>
    <x v="4"/>
    <s v="CM_卸载页"/>
    <n v="580803"/>
    <n v="926.86"/>
    <n v="1.5958000000000001"/>
    <n v="1.7899999999999999E-2"/>
    <n v="8.8999999999999996E-2"/>
    <n v="10415"/>
  </r>
  <r>
    <x v="2"/>
    <x v="2"/>
    <s v="07"/>
    <x v="122"/>
    <x v="4"/>
    <s v="CM_充电屏保"/>
    <n v="213220000"/>
    <n v="59549.86"/>
    <n v="0.27929999999999999"/>
    <n v="9.7000000000000003E-3"/>
    <n v="2.8799999999999999E-2"/>
    <n v="2064823"/>
  </r>
  <r>
    <x v="1"/>
    <x v="2"/>
    <s v="07"/>
    <x v="122"/>
    <x v="4"/>
    <s v="CM_PICKS"/>
    <n v="289219"/>
    <n v="635.54999999999995"/>
    <n v="2.1974999999999998"/>
    <n v="1.8499999999999999E-2"/>
    <n v="0.1186"/>
    <n v="5357"/>
  </r>
  <r>
    <x v="3"/>
    <x v="2"/>
    <s v="07"/>
    <x v="122"/>
    <x v="4"/>
    <s v="CM_AppLock"/>
    <n v="152913347"/>
    <n v="57488.76"/>
    <n v="0.376"/>
    <n v="1.1599999999999999E-2"/>
    <n v="3.2399999999999998E-2"/>
    <n v="1774508"/>
  </r>
  <r>
    <x v="0"/>
    <x v="2"/>
    <s v="07"/>
    <x v="122"/>
    <x v="4"/>
    <s v="CMS_结果页"/>
    <n v="16576652"/>
    <n v="35404.9"/>
    <n v="2.1358000000000001"/>
    <n v="2.4400000000000002E-2"/>
    <n v="8.7499999999999994E-2"/>
    <n v="404481"/>
  </r>
  <r>
    <x v="2"/>
    <x v="2"/>
    <s v="07"/>
    <x v="122"/>
    <x v="4"/>
    <s v="CMS_充电屏保"/>
    <n v="54942694"/>
    <n v="24024.15"/>
    <n v="0.43730000000000002"/>
    <n v="1.09E-2"/>
    <n v="4.0099999999999997E-2"/>
    <n v="598397"/>
  </r>
  <r>
    <x v="3"/>
    <x v="2"/>
    <s v="07"/>
    <x v="122"/>
    <x v="4"/>
    <s v="CMS_AppLock"/>
    <n v="406524287"/>
    <n v="217466.14"/>
    <n v="0.53490000000000004"/>
    <n v="1.06E-2"/>
    <n v="5.0200000000000002E-2"/>
    <n v="4329344"/>
  </r>
  <r>
    <x v="1"/>
    <x v="2"/>
    <s v="07"/>
    <x v="122"/>
    <x v="4"/>
    <s v="CMB"/>
    <n v="3070649"/>
    <n v="1243.81"/>
    <n v="0.40510000000000002"/>
    <n v="4.1000000000000003E-3"/>
    <n v="9.8400000000000001E-2"/>
    <n v="12643"/>
  </r>
  <r>
    <x v="5"/>
    <x v="2"/>
    <s v="07"/>
    <x v="122"/>
    <x v="4"/>
    <s v="CM Locker_天气"/>
    <n v="955111"/>
    <n v="6093.33"/>
    <n v="6.3796999999999997"/>
    <n v="6.9900000000000004E-2"/>
    <n v="9.1300000000000006E-2"/>
    <n v="66743"/>
  </r>
  <r>
    <x v="1"/>
    <x v="2"/>
    <s v="07"/>
    <x v="122"/>
    <x v="4"/>
    <s v="CM launcher"/>
    <n v="102726"/>
    <n v="1874.95"/>
    <n v="18.251999999999999"/>
    <n v="8.7400000000000005E-2"/>
    <n v="0.2089"/>
    <n v="8974"/>
  </r>
  <r>
    <x v="1"/>
    <x v="2"/>
    <s v="07"/>
    <x v="122"/>
    <x v="4"/>
    <s v="CM Flashlight"/>
    <n v="258561"/>
    <n v="449.69"/>
    <n v="1.7392000000000001"/>
    <n v="3.6200000000000003E-2"/>
    <n v="4.8099999999999997E-2"/>
    <n v="9356"/>
  </r>
  <r>
    <x v="1"/>
    <x v="2"/>
    <s v="07"/>
    <x v="122"/>
    <x v="4"/>
    <s v="BD_首页"/>
    <n v="5542389"/>
    <n v="4094.87"/>
    <n v="0.73880000000000001"/>
    <n v="1.17E-2"/>
    <n v="6.3100000000000003E-2"/>
    <n v="64906"/>
  </r>
  <r>
    <x v="0"/>
    <x v="2"/>
    <s v="07"/>
    <x v="122"/>
    <x v="4"/>
    <s v="BD_结果页"/>
    <n v="5657969"/>
    <n v="3964.43"/>
    <n v="0.70069999999999999"/>
    <n v="1.3299999999999999E-2"/>
    <n v="5.2699999999999997E-2"/>
    <n v="75227"/>
  </r>
  <r>
    <x v="2"/>
    <x v="2"/>
    <s v="07"/>
    <x v="122"/>
    <x v="4"/>
    <s v="BD_充电屏保"/>
    <n v="23571021"/>
    <n v="19476.939999999999"/>
    <n v="0.82630000000000003"/>
    <n v="9.9000000000000008E-3"/>
    <n v="8.3699999999999997E-2"/>
    <n v="232636"/>
  </r>
  <r>
    <x v="1"/>
    <x v="2"/>
    <s v="07"/>
    <x v="122"/>
    <x v="2"/>
    <s v="BD_首页"/>
    <n v="457622"/>
    <n v="103"/>
    <n v="0.22600000000000001"/>
    <m/>
    <m/>
    <m/>
  </r>
  <r>
    <x v="1"/>
    <x v="2"/>
    <s v="07"/>
    <x v="122"/>
    <x v="2"/>
    <s v="PG_IOS"/>
    <n v="4079106"/>
    <n v="1576"/>
    <n v="0.38600000000000001"/>
    <m/>
    <m/>
    <m/>
  </r>
  <r>
    <x v="1"/>
    <x v="2"/>
    <s v="07"/>
    <x v="122"/>
    <x v="2"/>
    <s v="PG_Android"/>
    <n v="37845167"/>
    <n v="2235"/>
    <n v="5.8999999999999997E-2"/>
    <m/>
    <m/>
    <m/>
  </r>
  <r>
    <x v="0"/>
    <x v="1"/>
    <s v="07"/>
    <x v="121"/>
    <x v="3"/>
    <s v="CM_结果页"/>
    <n v="290705"/>
    <n v="176.15"/>
    <n v="0.60589999999999999"/>
    <n v="7.0000000000000001E-3"/>
    <n v="8.6900000000000005E-2"/>
    <n v="2028"/>
  </r>
  <r>
    <x v="0"/>
    <x v="1"/>
    <s v="07"/>
    <x v="121"/>
    <x v="3"/>
    <s v="CMS_结果页"/>
    <n v="186479"/>
    <n v="390"/>
    <n v="2.0914000000000001"/>
    <n v="2.24E-2"/>
    <n v="9.3200000000000005E-2"/>
    <n v="4183"/>
  </r>
  <r>
    <x v="0"/>
    <x v="1"/>
    <s v="07"/>
    <x v="121"/>
    <x v="3"/>
    <s v="BD_结果页"/>
    <n v="128355"/>
    <n v="195.34"/>
    <n v="1.5219"/>
    <n v="1.47E-2"/>
    <n v="0.1037"/>
    <n v="1884"/>
  </r>
  <r>
    <x v="1"/>
    <x v="1"/>
    <s v="07"/>
    <x v="121"/>
    <x v="3"/>
    <s v="PG_Android"/>
    <n v="17006"/>
    <n v="23.85"/>
    <n v="1.4024000000000001"/>
    <n v="8.5000000000000006E-3"/>
    <n v="0.1656"/>
    <n v="144"/>
  </r>
  <r>
    <x v="0"/>
    <x v="1"/>
    <s v="07"/>
    <x v="121"/>
    <x v="5"/>
    <s v="BD_结果页"/>
    <n v="707668"/>
    <n v="1618.45"/>
    <n v="2.29"/>
    <n v="1.5800000000000002E-2"/>
    <m/>
    <n v="11182"/>
  </r>
  <r>
    <x v="0"/>
    <x v="1"/>
    <s v="07"/>
    <x v="121"/>
    <x v="5"/>
    <s v="CMS_结果页"/>
    <n v="360001"/>
    <n v="472.71"/>
    <n v="1.31"/>
    <n v="8.8000000000000005E-3"/>
    <m/>
    <n v="3169"/>
  </r>
  <r>
    <x v="1"/>
    <x v="1"/>
    <s v="07"/>
    <x v="121"/>
    <x v="5"/>
    <s v="PG_Android"/>
    <n v="68558"/>
    <n v="353.72"/>
    <n v="5.16"/>
    <m/>
    <m/>
    <m/>
  </r>
  <r>
    <x v="1"/>
    <x v="2"/>
    <s v="07"/>
    <x v="121"/>
    <x v="2"/>
    <s v="BD_首页"/>
    <n v="463112"/>
    <n v="106.57290399999999"/>
    <n v="0.2301"/>
    <n v="6.1000000000000004E-3"/>
    <n v="3.7900000000000003E-2"/>
    <n v="2810"/>
  </r>
  <r>
    <x v="1"/>
    <x v="2"/>
    <s v="07"/>
    <x v="121"/>
    <x v="2"/>
    <s v="PG_IOS"/>
    <n v="3583472"/>
    <n v="1412.9896510000001"/>
    <n v="0.39429999999999998"/>
    <n v="5.5999999999999999E-3"/>
    <n v="6.9900000000000004E-2"/>
    <n v="20226"/>
  </r>
  <r>
    <x v="1"/>
    <x v="2"/>
    <s v="07"/>
    <x v="121"/>
    <x v="2"/>
    <s v="PG_Android"/>
    <n v="32819389"/>
    <n v="2070.8270950000001"/>
    <n v="6.3100000000000003E-2"/>
    <n v="2.3999999999999998E-3"/>
    <n v="2.5899999999999999E-2"/>
    <n v="80044"/>
  </r>
  <r>
    <x v="1"/>
    <x v="2"/>
    <s v="07"/>
    <x v="121"/>
    <x v="4"/>
    <s v="PG_IOS"/>
    <n v="10038098"/>
    <n v="2923.89"/>
    <n v="0.2913"/>
    <n v="8.6999999999999994E-3"/>
    <n v="3.3500000000000002E-2"/>
    <n v="87286"/>
  </r>
  <r>
    <x v="1"/>
    <x v="2"/>
    <s v="07"/>
    <x v="121"/>
    <x v="4"/>
    <s v="PG_Android"/>
    <n v="32726270"/>
    <n v="6263.14"/>
    <n v="0.19139999999999999"/>
    <n v="7.7000000000000002E-3"/>
    <n v="2.4799999999999999E-2"/>
    <n v="252822"/>
  </r>
  <r>
    <x v="1"/>
    <x v="2"/>
    <s v="07"/>
    <x v="121"/>
    <x v="4"/>
    <s v="FM"/>
    <n v="376947"/>
    <n v="338.65"/>
    <n v="0.89839999999999998"/>
    <n v="3.44E-2"/>
    <n v="2.6100000000000002E-2"/>
    <n v="12957"/>
  </r>
  <r>
    <x v="0"/>
    <x v="2"/>
    <s v="07"/>
    <x v="121"/>
    <x v="4"/>
    <s v="CM_结果页"/>
    <n v="30713672"/>
    <n v="39500.239999999998"/>
    <n v="1.2861"/>
    <n v="1.6E-2"/>
    <n v="8.0199999999999994E-2"/>
    <n v="492678"/>
  </r>
  <r>
    <x v="1"/>
    <x v="2"/>
    <s v="07"/>
    <x v="121"/>
    <x v="4"/>
    <s v="CM_游戏盒子"/>
    <n v="423015"/>
    <n v="1843.71"/>
    <n v="4.3585000000000003"/>
    <n v="2.52E-2"/>
    <n v="0.17319999999999999"/>
    <n v="10648"/>
  </r>
  <r>
    <x v="1"/>
    <x v="2"/>
    <s v="07"/>
    <x v="121"/>
    <x v="4"/>
    <s v="CM_卸载页"/>
    <n v="577301"/>
    <n v="797.11"/>
    <n v="1.3808"/>
    <n v="1.83E-2"/>
    <n v="7.5399999999999995E-2"/>
    <n v="10569"/>
  </r>
  <r>
    <x v="2"/>
    <x v="2"/>
    <s v="07"/>
    <x v="121"/>
    <x v="4"/>
    <s v="CM_充电屏保"/>
    <n v="238272273"/>
    <n v="60584.98"/>
    <n v="0.25430000000000003"/>
    <n v="9.2999999999999992E-3"/>
    <n v="2.7300000000000001E-2"/>
    <n v="2222583"/>
  </r>
  <r>
    <x v="1"/>
    <x v="2"/>
    <s v="07"/>
    <x v="121"/>
    <x v="4"/>
    <s v="CM_PICKS"/>
    <n v="281276"/>
    <n v="560.41"/>
    <n v="1.9923999999999999"/>
    <n v="1.8200000000000001E-2"/>
    <n v="0.1095"/>
    <n v="5119"/>
  </r>
  <r>
    <x v="3"/>
    <x v="2"/>
    <s v="07"/>
    <x v="121"/>
    <x v="4"/>
    <s v="CM_AppLock"/>
    <n v="171100780"/>
    <n v="57266.61"/>
    <n v="0.3347"/>
    <n v="1.11E-2"/>
    <n v="3.0200000000000001E-2"/>
    <n v="1898659"/>
  </r>
  <r>
    <x v="0"/>
    <x v="2"/>
    <s v="07"/>
    <x v="121"/>
    <x v="4"/>
    <s v="CMS_结果页"/>
    <n v="17051990"/>
    <n v="33538.53"/>
    <n v="1.9668000000000001"/>
    <n v="2.41E-2"/>
    <n v="8.1500000000000003E-2"/>
    <n v="411713"/>
  </r>
  <r>
    <x v="2"/>
    <x v="2"/>
    <s v="07"/>
    <x v="121"/>
    <x v="4"/>
    <s v="CMS_充电屏保"/>
    <n v="60371235"/>
    <n v="24247.1"/>
    <n v="0.40160000000000001"/>
    <n v="1.04E-2"/>
    <n v="3.8699999999999998E-2"/>
    <n v="626399"/>
  </r>
  <r>
    <x v="3"/>
    <x v="2"/>
    <s v="07"/>
    <x v="121"/>
    <x v="4"/>
    <s v="CMS_AppLock"/>
    <n v="449629452"/>
    <n v="219599.2"/>
    <n v="0.4884"/>
    <n v="1.0200000000000001E-2"/>
    <n v="4.8000000000000001E-2"/>
    <n v="4575431"/>
  </r>
  <r>
    <x v="1"/>
    <x v="2"/>
    <s v="07"/>
    <x v="121"/>
    <x v="4"/>
    <s v="CMFlashlight_首页"/>
    <n v="255909"/>
    <n v="450.2"/>
    <n v="1.7592000000000001"/>
    <n v="3.6499999999999998E-2"/>
    <n v="4.82E-2"/>
    <n v="9331"/>
  </r>
  <r>
    <x v="1"/>
    <x v="2"/>
    <s v="07"/>
    <x v="121"/>
    <x v="4"/>
    <s v="CMB"/>
    <n v="3246355"/>
    <n v="1192.25"/>
    <n v="0.36730000000000002"/>
    <n v="4.1000000000000003E-3"/>
    <n v="9.0399999999999994E-2"/>
    <n v="13188"/>
  </r>
  <r>
    <x v="5"/>
    <x v="2"/>
    <s v="07"/>
    <x v="121"/>
    <x v="4"/>
    <s v="CM Locker_天气"/>
    <n v="998291"/>
    <n v="6206.21"/>
    <n v="6.2168000000000001"/>
    <n v="7.2499999999999995E-2"/>
    <n v="8.5699999999999998E-2"/>
    <n v="72395"/>
  </r>
  <r>
    <x v="1"/>
    <x v="2"/>
    <s v="07"/>
    <x v="121"/>
    <x v="4"/>
    <s v="CM launcher"/>
    <n v="99832"/>
    <n v="1595.45"/>
    <n v="15.981299999999999"/>
    <n v="8.4500000000000006E-2"/>
    <n v="0.189"/>
    <n v="8440"/>
  </r>
  <r>
    <x v="1"/>
    <x v="2"/>
    <s v="07"/>
    <x v="121"/>
    <x v="4"/>
    <s v="BD_首页"/>
    <n v="5648635"/>
    <n v="4067.69"/>
    <n v="0.72009999999999996"/>
    <n v="1.18E-2"/>
    <n v="6.0999999999999999E-2"/>
    <n v="66705"/>
  </r>
  <r>
    <x v="0"/>
    <x v="2"/>
    <s v="07"/>
    <x v="121"/>
    <x v="4"/>
    <s v="BD_结果页"/>
    <n v="5769403"/>
    <n v="3971.37"/>
    <n v="0.68840000000000001"/>
    <n v="1.2999999999999999E-2"/>
    <n v="5.2900000000000003E-2"/>
    <n v="75009"/>
  </r>
  <r>
    <x v="2"/>
    <x v="2"/>
    <s v="07"/>
    <x v="121"/>
    <x v="4"/>
    <s v="BD_充电屏保"/>
    <n v="25817841"/>
    <n v="21176.02"/>
    <n v="0.82020000000000004"/>
    <n v="9.4999999999999998E-3"/>
    <n v="8.5900000000000004E-2"/>
    <n v="246558"/>
  </r>
  <r>
    <x v="0"/>
    <x v="1"/>
    <s v="07"/>
    <x v="120"/>
    <x v="3"/>
    <s v="CM_结果页"/>
    <n v="735444"/>
    <n v="582.14"/>
    <n v="0.79149999999999998"/>
    <n v="7.6E-3"/>
    <n v="0.104"/>
    <n v="5597"/>
  </r>
  <r>
    <x v="0"/>
    <x v="1"/>
    <s v="07"/>
    <x v="120"/>
    <x v="3"/>
    <s v="CMS_结果页"/>
    <n v="184281"/>
    <n v="192.31"/>
    <n v="1.0436000000000001"/>
    <n v="1.3899999999999999E-2"/>
    <n v="7.4899999999999994E-2"/>
    <n v="2568"/>
  </r>
  <r>
    <x v="0"/>
    <x v="1"/>
    <s v="07"/>
    <x v="120"/>
    <x v="3"/>
    <s v="BD_结果页"/>
    <n v="133727"/>
    <n v="215.51"/>
    <n v="1.6115999999999999"/>
    <n v="1.38E-2"/>
    <n v="0.1164"/>
    <n v="1851"/>
  </r>
  <r>
    <x v="1"/>
    <x v="1"/>
    <s v="07"/>
    <x v="120"/>
    <x v="3"/>
    <s v="PG_Android"/>
    <n v="16181"/>
    <n v="38.04"/>
    <n v="2.3509000000000002"/>
    <n v="8.8000000000000005E-3"/>
    <n v="0.26790000000000003"/>
    <n v="142"/>
  </r>
  <r>
    <x v="0"/>
    <x v="1"/>
    <s v="07"/>
    <x v="120"/>
    <x v="5"/>
    <s v="BD_结果页"/>
    <n v="1376059"/>
    <n v="2484.83"/>
    <n v="1.81"/>
    <n v="1.9400000000000001E-2"/>
    <m/>
    <n v="26722"/>
  </r>
  <r>
    <x v="0"/>
    <x v="1"/>
    <s v="07"/>
    <x v="120"/>
    <x v="5"/>
    <s v="CMS_结果页"/>
    <n v="413424"/>
    <n v="463.91"/>
    <n v="1.1200000000000001"/>
    <n v="8.3999999999999995E-3"/>
    <m/>
    <n v="3472"/>
  </r>
  <r>
    <x v="1"/>
    <x v="1"/>
    <s v="07"/>
    <x v="120"/>
    <x v="5"/>
    <s v="PG_Android"/>
    <n v="62611"/>
    <n v="343.17"/>
    <n v="5.48"/>
    <m/>
    <m/>
    <m/>
  </r>
  <r>
    <x v="1"/>
    <x v="2"/>
    <s v="07"/>
    <x v="120"/>
    <x v="2"/>
    <s v="BD_首页"/>
    <n v="462174"/>
    <n v="96.553549000000004"/>
    <n v="0.2089"/>
    <n v="5.4000000000000003E-3"/>
    <n v="3.8899999999999997E-2"/>
    <n v="2482"/>
  </r>
  <r>
    <x v="1"/>
    <x v="2"/>
    <s v="07"/>
    <x v="120"/>
    <x v="2"/>
    <s v="PG_IOS"/>
    <n v="3748964"/>
    <n v="1533.6154509999999"/>
    <n v="0.40910000000000002"/>
    <n v="6.3E-3"/>
    <n v="6.4600000000000005E-2"/>
    <n v="23731"/>
  </r>
  <r>
    <x v="1"/>
    <x v="2"/>
    <s v="07"/>
    <x v="120"/>
    <x v="2"/>
    <s v="PG_Android"/>
    <n v="11161759"/>
    <n v="765.61677499999996"/>
    <n v="6.8599999999999994E-2"/>
    <n v="3.2000000000000002E-3"/>
    <n v="2.1299999999999999E-2"/>
    <n v="35891"/>
  </r>
  <r>
    <x v="1"/>
    <x v="2"/>
    <s v="07"/>
    <x v="120"/>
    <x v="4"/>
    <s v="PG_IOS"/>
    <n v="8423307"/>
    <n v="2371.87"/>
    <n v="0.28160000000000002"/>
    <n v="8.8999999999999999E-3"/>
    <n v="3.1800000000000002E-2"/>
    <n v="74661"/>
  </r>
  <r>
    <x v="1"/>
    <x v="2"/>
    <s v="07"/>
    <x v="120"/>
    <x v="4"/>
    <s v="PG_Android"/>
    <n v="30804000"/>
    <n v="6091.88"/>
    <n v="0.1978"/>
    <n v="7.7999999999999996E-3"/>
    <n v="2.52E-2"/>
    <n v="241787"/>
  </r>
  <r>
    <x v="1"/>
    <x v="2"/>
    <s v="07"/>
    <x v="120"/>
    <x v="4"/>
    <s v="FM"/>
    <n v="362736"/>
    <n v="334.92"/>
    <n v="0.92330000000000001"/>
    <n v="3.4500000000000003E-2"/>
    <n v="2.6800000000000001E-2"/>
    <n v="12499"/>
  </r>
  <r>
    <x v="0"/>
    <x v="2"/>
    <s v="07"/>
    <x v="120"/>
    <x v="4"/>
    <s v="CM_结果页"/>
    <n v="30936461"/>
    <n v="40072.339999999997"/>
    <n v="1.2952999999999999"/>
    <n v="1.61E-2"/>
    <n v="8.0199999999999994E-2"/>
    <n v="499546"/>
  </r>
  <r>
    <x v="1"/>
    <x v="2"/>
    <s v="07"/>
    <x v="120"/>
    <x v="4"/>
    <s v="CM_游戏盒子"/>
    <n v="425561"/>
    <n v="1902.89"/>
    <n v="4.4714999999999998"/>
    <n v="2.5700000000000001E-2"/>
    <n v="0.1739"/>
    <n v="10942"/>
  </r>
  <r>
    <x v="1"/>
    <x v="2"/>
    <s v="07"/>
    <x v="120"/>
    <x v="4"/>
    <s v="CM_卸载页"/>
    <n v="580951"/>
    <n v="841.15"/>
    <n v="1.4479"/>
    <n v="1.7999999999999999E-2"/>
    <n v="8.0199999999999994E-2"/>
    <n v="10483"/>
  </r>
  <r>
    <x v="2"/>
    <x v="2"/>
    <s v="07"/>
    <x v="120"/>
    <x v="4"/>
    <s v="CM_充电屏保"/>
    <n v="239425416"/>
    <n v="61603.12"/>
    <n v="0.25729999999999997"/>
    <n v="9.1000000000000004E-3"/>
    <n v="2.8199999999999999E-2"/>
    <n v="2183412"/>
  </r>
  <r>
    <x v="1"/>
    <x v="2"/>
    <s v="07"/>
    <x v="120"/>
    <x v="4"/>
    <s v="CM_PICKS"/>
    <n v="277159"/>
    <n v="590"/>
    <n v="2.1286999999999998"/>
    <n v="1.8499999999999999E-2"/>
    <n v="0.115"/>
    <n v="5131"/>
  </r>
  <r>
    <x v="3"/>
    <x v="2"/>
    <s v="07"/>
    <x v="120"/>
    <x v="4"/>
    <s v="CM_AppLock"/>
    <n v="168686631"/>
    <n v="57212.28"/>
    <n v="0.3392"/>
    <n v="1.11E-2"/>
    <n v="3.04E-2"/>
    <n v="1880627"/>
  </r>
  <r>
    <x v="0"/>
    <x v="2"/>
    <s v="07"/>
    <x v="120"/>
    <x v="4"/>
    <s v="CMS_结果页"/>
    <n v="16747639"/>
    <n v="34991.339999999997"/>
    <n v="2.0893000000000002"/>
    <n v="2.47E-2"/>
    <n v="8.4400000000000003E-2"/>
    <n v="414352"/>
  </r>
  <r>
    <x v="2"/>
    <x v="2"/>
    <s v="07"/>
    <x v="120"/>
    <x v="4"/>
    <s v="CMS_充电屏保"/>
    <n v="60223951"/>
    <n v="24227.41"/>
    <n v="0.40229999999999999"/>
    <n v="1.03E-2"/>
    <n v="3.9E-2"/>
    <n v="621128"/>
  </r>
  <r>
    <x v="3"/>
    <x v="2"/>
    <s v="07"/>
    <x v="120"/>
    <x v="4"/>
    <s v="CMS_AppLock"/>
    <n v="445104436"/>
    <n v="224008.44"/>
    <n v="0.50329999999999997"/>
    <n v="1.0200000000000001E-2"/>
    <n v="4.9099999999999998E-2"/>
    <n v="4559790"/>
  </r>
  <r>
    <x v="1"/>
    <x v="2"/>
    <s v="07"/>
    <x v="120"/>
    <x v="4"/>
    <s v="CMFlashlight_首页"/>
    <n v="250140"/>
    <n v="441.88"/>
    <n v="1.7665"/>
    <n v="3.6499999999999998E-2"/>
    <n v="4.8399999999999999E-2"/>
    <n v="9123"/>
  </r>
  <r>
    <x v="1"/>
    <x v="2"/>
    <s v="07"/>
    <x v="120"/>
    <x v="4"/>
    <s v="CMB"/>
    <n v="3174866"/>
    <n v="1196.3800000000001"/>
    <n v="0.37680000000000002"/>
    <n v="4.1000000000000003E-3"/>
    <n v="9.1999999999999998E-2"/>
    <n v="13010"/>
  </r>
  <r>
    <x v="5"/>
    <x v="2"/>
    <s v="07"/>
    <x v="120"/>
    <x v="4"/>
    <s v="CM Locker_天气"/>
    <n v="1006510"/>
    <n v="6239.98"/>
    <n v="6.1996000000000002"/>
    <n v="7.3300000000000004E-2"/>
    <n v="8.4599999999999995E-2"/>
    <n v="73735"/>
  </r>
  <r>
    <x v="1"/>
    <x v="2"/>
    <s v="07"/>
    <x v="120"/>
    <x v="4"/>
    <s v="CM launcher"/>
    <n v="96707"/>
    <n v="1560.47"/>
    <n v="16.136099999999999"/>
    <n v="8.5900000000000004E-2"/>
    <n v="0.18790000000000001"/>
    <n v="8304"/>
  </r>
  <r>
    <x v="1"/>
    <x v="2"/>
    <s v="07"/>
    <x v="120"/>
    <x v="4"/>
    <s v="BD_首页"/>
    <n v="6117765"/>
    <n v="4509.9799999999996"/>
    <n v="0.73719999999999997"/>
    <n v="1.17E-2"/>
    <n v="6.3100000000000003E-2"/>
    <n v="71479"/>
  </r>
  <r>
    <x v="0"/>
    <x v="2"/>
    <s v="07"/>
    <x v="120"/>
    <x v="4"/>
    <s v="BD_结果页"/>
    <n v="6236624"/>
    <n v="4418.04"/>
    <n v="0.70840000000000003"/>
    <n v="1.3299999999999999E-2"/>
    <n v="5.33E-2"/>
    <n v="82918"/>
  </r>
  <r>
    <x v="2"/>
    <x v="2"/>
    <s v="07"/>
    <x v="120"/>
    <x v="4"/>
    <s v="BD_充电屏保"/>
    <n v="25746115"/>
    <n v="22863.88"/>
    <n v="0.8881"/>
    <n v="9.4999999999999998E-3"/>
    <n v="9.35E-2"/>
    <n v="244574"/>
  </r>
  <r>
    <x v="0"/>
    <x v="1"/>
    <s v="07"/>
    <x v="119"/>
    <x v="3"/>
    <s v="CM_结果页"/>
    <n v="1067258"/>
    <n v="1130.81"/>
    <n v="1.0595000000000001"/>
    <n v="9.1999999999999998E-3"/>
    <n v="0.1153"/>
    <n v="9807"/>
  </r>
  <r>
    <x v="0"/>
    <x v="1"/>
    <s v="07"/>
    <x v="119"/>
    <x v="3"/>
    <s v="CMS_结果页"/>
    <n v="211320"/>
    <n v="188.87"/>
    <n v="0.89380000000000004"/>
    <n v="1.4500000000000001E-2"/>
    <n v="6.1499999999999999E-2"/>
    <n v="3071"/>
  </r>
  <r>
    <x v="0"/>
    <x v="1"/>
    <s v="07"/>
    <x v="119"/>
    <x v="3"/>
    <s v="BD_结果页"/>
    <n v="192835"/>
    <n v="431.6"/>
    <n v="2.2382"/>
    <n v="1.5900000000000001E-2"/>
    <n v="0.14050000000000001"/>
    <n v="3071"/>
  </r>
  <r>
    <x v="1"/>
    <x v="1"/>
    <s v="07"/>
    <x v="119"/>
    <x v="3"/>
    <s v="PG_Android"/>
    <n v="15953"/>
    <n v="36.840000000000003"/>
    <n v="2.3092999999999999"/>
    <n v="7.6E-3"/>
    <n v="0.30449999999999999"/>
    <n v="121"/>
  </r>
  <r>
    <x v="0"/>
    <x v="1"/>
    <s v="07"/>
    <x v="119"/>
    <x v="5"/>
    <s v="BD_结果页"/>
    <n v="1784765"/>
    <n v="2617.06"/>
    <n v="1.47"/>
    <n v="1.9099999999999999E-2"/>
    <m/>
    <n v="34034"/>
  </r>
  <r>
    <x v="0"/>
    <x v="1"/>
    <s v="07"/>
    <x v="119"/>
    <x v="5"/>
    <s v="CMS_结果页"/>
    <n v="488236"/>
    <n v="499.22"/>
    <n v="1.02"/>
    <n v="8.5000000000000006E-3"/>
    <m/>
    <n v="4160"/>
  </r>
  <r>
    <x v="1"/>
    <x v="1"/>
    <s v="07"/>
    <x v="119"/>
    <x v="5"/>
    <s v="PG_Android"/>
    <n v="63427"/>
    <n v="293.89999999999998"/>
    <n v="4.63"/>
    <m/>
    <m/>
    <m/>
  </r>
  <r>
    <x v="1"/>
    <x v="2"/>
    <s v="07"/>
    <x v="119"/>
    <x v="4"/>
    <s v="PG_IOS"/>
    <n v="777134"/>
    <n v="306.82"/>
    <n v="0.39479999999999998"/>
    <n v="1.03E-2"/>
    <n v="3.8300000000000001E-2"/>
    <n v="8001"/>
  </r>
  <r>
    <x v="1"/>
    <x v="2"/>
    <s v="07"/>
    <x v="119"/>
    <x v="4"/>
    <s v="PG_Android"/>
    <n v="31304884"/>
    <n v="6473.92"/>
    <n v="0.20680000000000001"/>
    <n v="7.7000000000000002E-3"/>
    <n v="2.6700000000000002E-2"/>
    <n v="242293"/>
  </r>
  <r>
    <x v="1"/>
    <x v="2"/>
    <s v="07"/>
    <x v="119"/>
    <x v="4"/>
    <s v="FM"/>
    <n v="351552"/>
    <n v="321.04000000000002"/>
    <n v="0.91320000000000001"/>
    <n v="3.4000000000000002E-2"/>
    <n v="2.6800000000000001E-2"/>
    <n v="11958"/>
  </r>
  <r>
    <x v="0"/>
    <x v="2"/>
    <s v="07"/>
    <x v="119"/>
    <x v="4"/>
    <s v="CM_结果页"/>
    <n v="30956958"/>
    <n v="40642.22"/>
    <n v="1.3129"/>
    <n v="1.6500000000000001E-2"/>
    <n v="7.9600000000000004E-2"/>
    <n v="510349"/>
  </r>
  <r>
    <x v="1"/>
    <x v="2"/>
    <s v="07"/>
    <x v="119"/>
    <x v="4"/>
    <s v="CM_游戏盒子"/>
    <n v="403274"/>
    <n v="1713.8"/>
    <n v="4.2496999999999998"/>
    <n v="2.64E-2"/>
    <n v="0.1608"/>
    <n v="10656"/>
  </r>
  <r>
    <x v="1"/>
    <x v="2"/>
    <s v="07"/>
    <x v="119"/>
    <x v="4"/>
    <s v="CM_卸载页"/>
    <n v="566848"/>
    <n v="834.3"/>
    <n v="1.4718"/>
    <n v="1.84E-2"/>
    <n v="8.0100000000000005E-2"/>
    <n v="10420"/>
  </r>
  <r>
    <x v="2"/>
    <x v="2"/>
    <s v="07"/>
    <x v="119"/>
    <x v="4"/>
    <s v="CM_充电屏保"/>
    <n v="240078646"/>
    <n v="62638.27"/>
    <n v="0.26090000000000002"/>
    <n v="8.9999999999999993E-3"/>
    <n v="2.8899999999999999E-2"/>
    <n v="2165524"/>
  </r>
  <r>
    <x v="1"/>
    <x v="2"/>
    <s v="07"/>
    <x v="119"/>
    <x v="4"/>
    <s v="CM_PICKS"/>
    <n v="262342"/>
    <n v="546.64"/>
    <n v="2.0836999999999999"/>
    <n v="1.8599999999999998E-2"/>
    <n v="0.11219999999999999"/>
    <n v="4871"/>
  </r>
  <r>
    <x v="3"/>
    <x v="2"/>
    <s v="07"/>
    <x v="119"/>
    <x v="4"/>
    <s v="CM_AppLock"/>
    <n v="168681674"/>
    <n v="58561.32"/>
    <n v="0.34720000000000001"/>
    <n v="1.11E-2"/>
    <n v="3.1099999999999999E-2"/>
    <n v="1879996"/>
  </r>
  <r>
    <x v="0"/>
    <x v="2"/>
    <s v="07"/>
    <x v="119"/>
    <x v="4"/>
    <s v="CMS_结果页"/>
    <n v="16717191"/>
    <n v="34991.42"/>
    <n v="2.0931000000000002"/>
    <n v="2.58E-2"/>
    <n v="8.1000000000000003E-2"/>
    <n v="431889"/>
  </r>
  <r>
    <x v="2"/>
    <x v="2"/>
    <s v="07"/>
    <x v="119"/>
    <x v="4"/>
    <s v="CMS_充电屏保"/>
    <n v="60351767"/>
    <n v="25187.1"/>
    <n v="0.4173"/>
    <n v="1.03E-2"/>
    <n v="4.0399999999999998E-2"/>
    <n v="624099"/>
  </r>
  <r>
    <x v="3"/>
    <x v="2"/>
    <s v="07"/>
    <x v="119"/>
    <x v="4"/>
    <s v="CMS_AppLock"/>
    <n v="444739922"/>
    <n v="230677.89"/>
    <n v="0.51870000000000005"/>
    <n v="1.03E-2"/>
    <n v="5.04E-2"/>
    <n v="4574308"/>
  </r>
  <r>
    <x v="1"/>
    <x v="2"/>
    <s v="07"/>
    <x v="119"/>
    <x v="4"/>
    <s v="CMFlashlight_首页"/>
    <n v="250426"/>
    <n v="439.63"/>
    <n v="1.7555000000000001"/>
    <n v="3.6600000000000001E-2"/>
    <n v="4.7899999999999998E-2"/>
    <n v="9175"/>
  </r>
  <r>
    <x v="1"/>
    <x v="2"/>
    <s v="07"/>
    <x v="119"/>
    <x v="4"/>
    <s v="CMB"/>
    <n v="3138872"/>
    <n v="1217.22"/>
    <n v="0.38779999999999998"/>
    <n v="4.0000000000000001E-3"/>
    <n v="9.6100000000000005E-2"/>
    <n v="12666"/>
  </r>
  <r>
    <x v="5"/>
    <x v="2"/>
    <s v="07"/>
    <x v="119"/>
    <x v="4"/>
    <s v="CM Locker_天气"/>
    <n v="1022901"/>
    <n v="6693.52"/>
    <n v="6.5437000000000003"/>
    <n v="7.3800000000000004E-2"/>
    <n v="8.8599999999999998E-2"/>
    <n v="75508"/>
  </r>
  <r>
    <x v="1"/>
    <x v="2"/>
    <s v="07"/>
    <x v="119"/>
    <x v="4"/>
    <s v="CM launcher"/>
    <n v="92980"/>
    <n v="1389.72"/>
    <n v="14.946400000000001"/>
    <n v="8.6300000000000002E-2"/>
    <n v="0.17319999999999999"/>
    <n v="8023"/>
  </r>
  <r>
    <x v="1"/>
    <x v="2"/>
    <s v="07"/>
    <x v="119"/>
    <x v="4"/>
    <s v="BD_首页"/>
    <n v="5933032"/>
    <n v="4525"/>
    <n v="0.76270000000000004"/>
    <n v="1.2E-2"/>
    <n v="6.3600000000000004E-2"/>
    <n v="71148"/>
  </r>
  <r>
    <x v="0"/>
    <x v="2"/>
    <s v="07"/>
    <x v="119"/>
    <x v="4"/>
    <s v="BD_结果页"/>
    <n v="6118187"/>
    <n v="4315.1099999999997"/>
    <n v="0.70530000000000004"/>
    <n v="1.35E-2"/>
    <n v="5.2299999999999999E-2"/>
    <n v="82460"/>
  </r>
  <r>
    <x v="2"/>
    <x v="2"/>
    <s v="07"/>
    <x v="119"/>
    <x v="4"/>
    <s v="BD_充电屏保"/>
    <n v="26118046"/>
    <n v="22364.6"/>
    <n v="0.85629999999999995"/>
    <n v="9.4999999999999998E-3"/>
    <n v="9.0499999999999997E-2"/>
    <n v="247159"/>
  </r>
  <r>
    <x v="1"/>
    <x v="2"/>
    <s v="07"/>
    <x v="119"/>
    <x v="2"/>
    <s v="BD_首页"/>
    <n v="459529"/>
    <n v="90.464517999999998"/>
    <n v="0.19689999999999999"/>
    <n v="5.4000000000000003E-3"/>
    <n v="3.6299999999999999E-2"/>
    <n v="2493"/>
  </r>
  <r>
    <x v="1"/>
    <x v="2"/>
    <s v="07"/>
    <x v="119"/>
    <x v="2"/>
    <s v="PG_IOS"/>
    <n v="5931426"/>
    <n v="2983.734238"/>
    <n v="0.503"/>
    <n v="8.5000000000000006E-3"/>
    <n v="5.9299999999999999E-2"/>
    <n v="50331"/>
  </r>
  <r>
    <x v="1"/>
    <x v="2"/>
    <s v="07"/>
    <x v="119"/>
    <x v="2"/>
    <s v="PG_Android"/>
    <n v="10118819"/>
    <n v="733.108383"/>
    <n v="7.2400000000000006E-2"/>
    <n v="3.3E-3"/>
    <n v="2.18E-2"/>
    <n v="33661"/>
  </r>
  <r>
    <x v="0"/>
    <x v="1"/>
    <s v="07"/>
    <x v="118"/>
    <x v="3"/>
    <s v="CM_结果页"/>
    <n v="1023964"/>
    <n v="1178.94"/>
    <n v="1.1513"/>
    <n v="9.9000000000000008E-3"/>
    <n v="0.1159"/>
    <n v="10170"/>
  </r>
  <r>
    <x v="0"/>
    <x v="1"/>
    <s v="07"/>
    <x v="118"/>
    <x v="3"/>
    <s v="CMS_结果页"/>
    <n v="217681"/>
    <n v="219.99"/>
    <n v="1.0105999999999999"/>
    <n v="1.54E-2"/>
    <n v="6.5799999999999997E-2"/>
    <n v="3343"/>
  </r>
  <r>
    <x v="0"/>
    <x v="1"/>
    <s v="07"/>
    <x v="118"/>
    <x v="3"/>
    <s v="BD_结果页"/>
    <n v="211336"/>
    <n v="461.76"/>
    <n v="2.1850000000000001"/>
    <n v="1.7500000000000002E-2"/>
    <n v="0.1249"/>
    <n v="3698"/>
  </r>
  <r>
    <x v="1"/>
    <x v="1"/>
    <s v="07"/>
    <x v="118"/>
    <x v="3"/>
    <s v="PG_Android"/>
    <n v="15820"/>
    <n v="31.94"/>
    <n v="2.0190000000000001"/>
    <n v="7.6E-3"/>
    <n v="0.26400000000000001"/>
    <n v="121"/>
  </r>
  <r>
    <x v="0"/>
    <x v="1"/>
    <s v="07"/>
    <x v="118"/>
    <x v="5"/>
    <s v="BD_结果页"/>
    <n v="1455438"/>
    <n v="2374.56"/>
    <n v="1.63"/>
    <n v="1.89E-2"/>
    <m/>
    <n v="27536"/>
  </r>
  <r>
    <x v="0"/>
    <x v="1"/>
    <s v="07"/>
    <x v="118"/>
    <x v="5"/>
    <s v="CMS_结果页"/>
    <n v="490617"/>
    <n v="508.52"/>
    <n v="1.04"/>
    <n v="8.3999999999999995E-3"/>
    <m/>
    <n v="4126"/>
  </r>
  <r>
    <x v="1"/>
    <x v="1"/>
    <s v="07"/>
    <x v="118"/>
    <x v="5"/>
    <s v="PG_Android"/>
    <n v="64727"/>
    <n v="339.02"/>
    <n v="5.24"/>
    <m/>
    <m/>
    <m/>
  </r>
  <r>
    <x v="1"/>
    <x v="2"/>
    <s v="07"/>
    <x v="118"/>
    <x v="2"/>
    <s v="BD_首页"/>
    <n v="449452"/>
    <n v="97.463223999999997"/>
    <n v="0.21679999999999999"/>
    <n v="6.0000000000000001E-3"/>
    <n v="3.5900000000000001E-2"/>
    <n v="2714"/>
  </r>
  <r>
    <x v="1"/>
    <x v="2"/>
    <s v="07"/>
    <x v="118"/>
    <x v="2"/>
    <s v="PG_IOS"/>
    <n v="6050820"/>
    <n v="2900.9200510000001"/>
    <n v="0.47939999999999999"/>
    <n v="8.3999999999999995E-3"/>
    <n v="5.7200000000000001E-2"/>
    <n v="50747"/>
  </r>
  <r>
    <x v="1"/>
    <x v="2"/>
    <s v="07"/>
    <x v="118"/>
    <x v="2"/>
    <s v="PG_Android"/>
    <n v="9888195"/>
    <n v="707.53031899999996"/>
    <n v="7.1599999999999997E-2"/>
    <n v="3.3E-3"/>
    <n v="2.1499999999999998E-2"/>
    <n v="32908"/>
  </r>
  <r>
    <x v="1"/>
    <x v="2"/>
    <s v="07"/>
    <x v="118"/>
    <x v="4"/>
    <s v="PG_IOS"/>
    <n v="637343"/>
    <n v="265.81"/>
    <n v="0.41710000000000003"/>
    <n v="1.09E-2"/>
    <n v="3.8300000000000001E-2"/>
    <n v="6942"/>
  </r>
  <r>
    <x v="1"/>
    <x v="2"/>
    <s v="07"/>
    <x v="118"/>
    <x v="4"/>
    <s v="PG_Android"/>
    <n v="31872088"/>
    <n v="6291.73"/>
    <n v="0.19739999999999999"/>
    <n v="7.7000000000000002E-3"/>
    <n v="2.5600000000000001E-2"/>
    <n v="245569"/>
  </r>
  <r>
    <x v="1"/>
    <x v="2"/>
    <s v="07"/>
    <x v="118"/>
    <x v="4"/>
    <s v="FM"/>
    <n v="341537"/>
    <n v="308.89"/>
    <n v="0.90439999999999998"/>
    <n v="3.4299999999999997E-2"/>
    <n v="2.64E-2"/>
    <n v="11718"/>
  </r>
  <r>
    <x v="0"/>
    <x v="2"/>
    <s v="07"/>
    <x v="118"/>
    <x v="4"/>
    <s v="CM_结果页"/>
    <n v="30634812"/>
    <n v="40719.599999999999"/>
    <n v="1.3291999999999999"/>
    <n v="1.5900000000000001E-2"/>
    <n v="8.3599999999999994E-2"/>
    <n v="487156"/>
  </r>
  <r>
    <x v="1"/>
    <x v="2"/>
    <s v="07"/>
    <x v="118"/>
    <x v="4"/>
    <s v="CM_游戏盒子"/>
    <n v="394015"/>
    <n v="1659.48"/>
    <n v="4.2117000000000004"/>
    <n v="2.5999999999999999E-2"/>
    <n v="0.16209999999999999"/>
    <n v="10239"/>
  </r>
  <r>
    <x v="1"/>
    <x v="2"/>
    <s v="07"/>
    <x v="118"/>
    <x v="4"/>
    <s v="CM_卸载页"/>
    <n v="560497"/>
    <n v="772.11"/>
    <n v="1.3774999999999999"/>
    <n v="1.78E-2"/>
    <n v="7.7399999999999997E-2"/>
    <n v="9975"/>
  </r>
  <r>
    <x v="2"/>
    <x v="2"/>
    <s v="07"/>
    <x v="118"/>
    <x v="4"/>
    <s v="CM_充电屏保"/>
    <n v="240440078"/>
    <n v="61160.92"/>
    <n v="0.25440000000000002"/>
    <n v="8.8999999999999999E-3"/>
    <n v="2.8400000000000002E-2"/>
    <n v="2150126"/>
  </r>
  <r>
    <x v="1"/>
    <x v="2"/>
    <s v="07"/>
    <x v="118"/>
    <x v="4"/>
    <s v="CM_PICKS"/>
    <n v="251680"/>
    <n v="502.93"/>
    <n v="1.9983"/>
    <n v="1.8599999999999998E-2"/>
    <n v="0.1076"/>
    <n v="4672"/>
  </r>
  <r>
    <x v="3"/>
    <x v="2"/>
    <s v="07"/>
    <x v="118"/>
    <x v="4"/>
    <s v="CM_AppLock"/>
    <n v="169216322"/>
    <n v="52673.88"/>
    <n v="0.31130000000000002"/>
    <n v="1.12E-2"/>
    <n v="2.7799999999999998E-2"/>
    <n v="1895228"/>
  </r>
  <r>
    <x v="0"/>
    <x v="2"/>
    <s v="07"/>
    <x v="118"/>
    <x v="4"/>
    <s v="CMS_结果页"/>
    <n v="16694438"/>
    <n v="34686.28"/>
    <n v="2.0777000000000001"/>
    <n v="2.53E-2"/>
    <n v="8.2299999999999998E-2"/>
    <n v="421615"/>
  </r>
  <r>
    <x v="2"/>
    <x v="2"/>
    <s v="07"/>
    <x v="118"/>
    <x v="4"/>
    <s v="CMS_充电屏保"/>
    <n v="60593431"/>
    <n v="24048.1"/>
    <n v="0.39689999999999998"/>
    <n v="1.03E-2"/>
    <n v="3.8600000000000002E-2"/>
    <n v="623680"/>
  </r>
  <r>
    <x v="3"/>
    <x v="2"/>
    <s v="07"/>
    <x v="118"/>
    <x v="4"/>
    <s v="CMS_AppLock"/>
    <n v="444797335"/>
    <n v="216526.76"/>
    <n v="0.48680000000000001"/>
    <n v="1.04E-2"/>
    <n v="4.6899999999999997E-2"/>
    <n v="4615288"/>
  </r>
  <r>
    <x v="1"/>
    <x v="2"/>
    <s v="07"/>
    <x v="118"/>
    <x v="4"/>
    <s v="CMFlashlight_首页"/>
    <n v="252965"/>
    <n v="447.81"/>
    <n v="1.7702"/>
    <n v="3.5900000000000001E-2"/>
    <n v="4.9299999999999997E-2"/>
    <n v="9089"/>
  </r>
  <r>
    <x v="1"/>
    <x v="2"/>
    <s v="07"/>
    <x v="118"/>
    <x v="4"/>
    <s v="CMB"/>
    <n v="3106626"/>
    <n v="1202.1400000000001"/>
    <n v="0.38700000000000001"/>
    <n v="4.1000000000000003E-3"/>
    <n v="9.4500000000000001E-2"/>
    <n v="12716"/>
  </r>
  <r>
    <x v="5"/>
    <x v="2"/>
    <s v="07"/>
    <x v="118"/>
    <x v="4"/>
    <s v="CM Locker_天气"/>
    <n v="1060581"/>
    <n v="6859.45"/>
    <n v="6.4676"/>
    <n v="7.4399999999999994E-2"/>
    <n v="8.6900000000000005E-2"/>
    <n v="78901"/>
  </r>
  <r>
    <x v="1"/>
    <x v="2"/>
    <s v="07"/>
    <x v="118"/>
    <x v="4"/>
    <s v="CM launcher"/>
    <n v="92437"/>
    <n v="1451.39"/>
    <n v="15.7014"/>
    <n v="8.7400000000000005E-2"/>
    <n v="0.1797"/>
    <n v="8076"/>
  </r>
  <r>
    <x v="1"/>
    <x v="2"/>
    <s v="07"/>
    <x v="118"/>
    <x v="4"/>
    <s v="BD_首页"/>
    <n v="5843446"/>
    <n v="4309.62"/>
    <n v="0.73750000000000004"/>
    <n v="1.2E-2"/>
    <n v="6.1600000000000002E-2"/>
    <n v="69978"/>
  </r>
  <r>
    <x v="0"/>
    <x v="2"/>
    <s v="07"/>
    <x v="118"/>
    <x v="4"/>
    <s v="BD_结果页"/>
    <n v="6052311"/>
    <n v="4181.74"/>
    <n v="0.69089999999999996"/>
    <n v="1.35E-2"/>
    <n v="5.11E-2"/>
    <n v="81802"/>
  </r>
  <r>
    <x v="2"/>
    <x v="2"/>
    <s v="07"/>
    <x v="118"/>
    <x v="4"/>
    <s v="BD_充电屏保"/>
    <n v="26424493"/>
    <n v="21673.25"/>
    <n v="0.82020000000000004"/>
    <n v="9.4999999999999998E-3"/>
    <n v="8.6699999999999999E-2"/>
    <n v="250095"/>
  </r>
  <r>
    <x v="1"/>
    <x v="2"/>
    <s v="07"/>
    <x v="117"/>
    <x v="4"/>
    <s v="PG_IOS"/>
    <n v="8989466"/>
    <n v="2388.36"/>
    <n v="0.26569999999999999"/>
    <n v="8.6999999999999994E-3"/>
    <n v="3.0499999999999999E-2"/>
    <n v="78213"/>
  </r>
  <r>
    <x v="1"/>
    <x v="2"/>
    <s v="07"/>
    <x v="117"/>
    <x v="4"/>
    <s v="PG_Android"/>
    <n v="32819933"/>
    <n v="5804.21"/>
    <n v="0.1769"/>
    <n v="8.0999999999999996E-3"/>
    <n v="2.1899999999999999E-2"/>
    <n v="265546"/>
  </r>
  <r>
    <x v="1"/>
    <x v="2"/>
    <s v="07"/>
    <x v="117"/>
    <x v="4"/>
    <s v="FM"/>
    <n v="333548"/>
    <n v="250.4"/>
    <n v="0.75070000000000003"/>
    <n v="3.4200000000000001E-2"/>
    <n v="2.1899999999999999E-2"/>
    <n v="11415"/>
  </r>
  <r>
    <x v="0"/>
    <x v="2"/>
    <s v="07"/>
    <x v="117"/>
    <x v="4"/>
    <s v="CM_结果页"/>
    <n v="30373452"/>
    <n v="38475.160000000003"/>
    <n v="1.2666999999999999"/>
    <n v="1.5699999999999999E-2"/>
    <n v="8.0600000000000005E-2"/>
    <n v="477238"/>
  </r>
  <r>
    <x v="1"/>
    <x v="2"/>
    <s v="07"/>
    <x v="117"/>
    <x v="4"/>
    <s v="CM_游戏盒子"/>
    <n v="426663"/>
    <n v="1824.68"/>
    <n v="4.2766000000000002"/>
    <n v="2.5499999999999998E-2"/>
    <n v="0.1678"/>
    <n v="10873"/>
  </r>
  <r>
    <x v="1"/>
    <x v="2"/>
    <s v="07"/>
    <x v="117"/>
    <x v="4"/>
    <s v="CM_卸载页"/>
    <n v="552956"/>
    <n v="781.31"/>
    <n v="1.413"/>
    <n v="1.8700000000000001E-2"/>
    <n v="7.5499999999999998E-2"/>
    <n v="10342"/>
  </r>
  <r>
    <x v="2"/>
    <x v="2"/>
    <s v="07"/>
    <x v="117"/>
    <x v="4"/>
    <s v="CM_充电屏保"/>
    <n v="237716194"/>
    <n v="59224.28"/>
    <n v="0.24909999999999999"/>
    <n v="9.2999999999999992E-3"/>
    <n v="2.6800000000000001E-2"/>
    <n v="2207585"/>
  </r>
  <r>
    <x v="1"/>
    <x v="2"/>
    <s v="07"/>
    <x v="117"/>
    <x v="4"/>
    <s v="CM_PICKS"/>
    <n v="241814"/>
    <n v="499.28"/>
    <n v="2.0647000000000002"/>
    <n v="1.95E-2"/>
    <n v="0.106"/>
    <n v="4710"/>
  </r>
  <r>
    <x v="3"/>
    <x v="2"/>
    <s v="07"/>
    <x v="117"/>
    <x v="4"/>
    <s v="CM_AppLock"/>
    <n v="168481852"/>
    <n v="43442.95"/>
    <n v="0.25779999999999997"/>
    <n v="1.17E-2"/>
    <n v="2.2100000000000002E-2"/>
    <n v="1964606"/>
  </r>
  <r>
    <x v="0"/>
    <x v="2"/>
    <s v="07"/>
    <x v="117"/>
    <x v="4"/>
    <s v="CMS_结果页"/>
    <n v="16917748"/>
    <n v="32755.93"/>
    <n v="1.9361999999999999"/>
    <n v="2.4799999999999999E-2"/>
    <n v="7.8100000000000003E-2"/>
    <n v="419534"/>
  </r>
  <r>
    <x v="2"/>
    <x v="2"/>
    <s v="07"/>
    <x v="117"/>
    <x v="4"/>
    <s v="CMS_充电屏保"/>
    <n v="60542317"/>
    <n v="21443.439999999999"/>
    <n v="0.35420000000000001"/>
    <n v="1.04E-2"/>
    <n v="3.4000000000000002E-2"/>
    <n v="631290"/>
  </r>
  <r>
    <x v="3"/>
    <x v="2"/>
    <s v="07"/>
    <x v="117"/>
    <x v="4"/>
    <s v="CMS_AppLock"/>
    <n v="442817182"/>
    <n v="202874.43"/>
    <n v="0.45810000000000001"/>
    <n v="1.0800000000000001E-2"/>
    <n v="4.24E-2"/>
    <n v="4784884"/>
  </r>
  <r>
    <x v="1"/>
    <x v="2"/>
    <s v="07"/>
    <x v="117"/>
    <x v="4"/>
    <s v="CMFlashlight_首页"/>
    <n v="260492"/>
    <n v="410.06"/>
    <n v="1.5742"/>
    <n v="3.5799999999999998E-2"/>
    <n v="4.3900000000000002E-2"/>
    <n v="9333"/>
  </r>
  <r>
    <x v="1"/>
    <x v="2"/>
    <s v="07"/>
    <x v="117"/>
    <x v="4"/>
    <s v="CMB"/>
    <n v="3058850"/>
    <n v="1079.8499999999999"/>
    <n v="0.35299999999999998"/>
    <n v="4.0000000000000001E-3"/>
    <n v="8.7999999999999995E-2"/>
    <n v="12276"/>
  </r>
  <r>
    <x v="5"/>
    <x v="2"/>
    <s v="07"/>
    <x v="117"/>
    <x v="4"/>
    <s v="CM Locker_天气"/>
    <n v="1110765"/>
    <n v="3818.35"/>
    <n v="3.4376000000000002"/>
    <n v="7.6899999999999996E-2"/>
    <n v="4.4699999999999997E-2"/>
    <n v="85382"/>
  </r>
  <r>
    <x v="1"/>
    <x v="2"/>
    <s v="07"/>
    <x v="117"/>
    <x v="4"/>
    <s v="CM launcher"/>
    <n v="92397"/>
    <n v="1311.51"/>
    <n v="14.1943"/>
    <n v="8.7300000000000003E-2"/>
    <n v="0.16250000000000001"/>
    <n v="8070"/>
  </r>
  <r>
    <x v="1"/>
    <x v="2"/>
    <s v="07"/>
    <x v="117"/>
    <x v="4"/>
    <s v="BD_首页"/>
    <n v="5728436"/>
    <n v="3878.25"/>
    <n v="0.67700000000000005"/>
    <n v="1.1599999999999999E-2"/>
    <n v="5.8200000000000002E-2"/>
    <n v="66659"/>
  </r>
  <r>
    <x v="0"/>
    <x v="2"/>
    <s v="07"/>
    <x v="117"/>
    <x v="4"/>
    <s v="BD_结果页"/>
    <n v="5935867"/>
    <n v="3663.76"/>
    <n v="0.61719999999999997"/>
    <n v="1.3899999999999999E-2"/>
    <n v="4.4499999999999998E-2"/>
    <n v="82392"/>
  </r>
  <r>
    <x v="2"/>
    <x v="2"/>
    <s v="07"/>
    <x v="117"/>
    <x v="4"/>
    <s v="BD_充电屏保"/>
    <n v="26418681"/>
    <n v="17875.54"/>
    <n v="0.67659999999999998"/>
    <n v="9.7000000000000003E-3"/>
    <n v="6.9800000000000001E-2"/>
    <n v="255993"/>
  </r>
  <r>
    <x v="1"/>
    <x v="2"/>
    <s v="08"/>
    <x v="116"/>
    <x v="4"/>
    <s v="PG_IOS"/>
    <n v="11340704"/>
    <n v="3301.92"/>
    <n v="0.29120000000000001"/>
    <n v="8.6E-3"/>
    <n v="3.3799999999999997E-2"/>
    <n v="97802"/>
  </r>
  <r>
    <x v="1"/>
    <x v="2"/>
    <s v="08"/>
    <x v="116"/>
    <x v="4"/>
    <s v="PG_Android"/>
    <n v="36780699"/>
    <n v="6463.73"/>
    <n v="0.1757"/>
    <n v="7.6E-3"/>
    <n v="2.3E-2"/>
    <n v="281364"/>
  </r>
  <r>
    <x v="1"/>
    <x v="2"/>
    <s v="08"/>
    <x v="116"/>
    <x v="4"/>
    <s v="FM"/>
    <n v="337715"/>
    <n v="247.67"/>
    <n v="0.73340000000000005"/>
    <n v="3.4299999999999997E-2"/>
    <n v="2.1399999999999999E-2"/>
    <n v="11571"/>
  </r>
  <r>
    <x v="0"/>
    <x v="2"/>
    <s v="08"/>
    <x v="116"/>
    <x v="4"/>
    <s v="CM_结果页"/>
    <n v="29665710"/>
    <n v="40430.99"/>
    <n v="1.3629"/>
    <n v="1.61E-2"/>
    <n v="8.4599999999999995E-2"/>
    <n v="478165"/>
  </r>
  <r>
    <x v="1"/>
    <x v="2"/>
    <s v="08"/>
    <x v="116"/>
    <x v="4"/>
    <s v="CM_游戏盒子"/>
    <n v="445244"/>
    <n v="2114.04"/>
    <n v="4.7480000000000002"/>
    <n v="2.5000000000000001E-2"/>
    <n v="0.18990000000000001"/>
    <n v="11130"/>
  </r>
  <r>
    <x v="1"/>
    <x v="2"/>
    <s v="08"/>
    <x v="116"/>
    <x v="4"/>
    <s v="CM_卸载页"/>
    <n v="554629"/>
    <n v="772.4"/>
    <n v="1.3926000000000001"/>
    <n v="1.84E-2"/>
    <n v="7.5600000000000001E-2"/>
    <n v="10214"/>
  </r>
  <r>
    <x v="2"/>
    <x v="2"/>
    <s v="08"/>
    <x v="116"/>
    <x v="4"/>
    <s v="CM_充电屏保"/>
    <n v="228190739"/>
    <n v="55645.35"/>
    <n v="0.24390000000000001"/>
    <n v="9.5999999999999992E-3"/>
    <n v="2.53E-2"/>
    <n v="2201204"/>
  </r>
  <r>
    <x v="1"/>
    <x v="2"/>
    <s v="08"/>
    <x v="116"/>
    <x v="4"/>
    <s v="CM_PICKS"/>
    <n v="238929"/>
    <n v="565.78"/>
    <n v="2.3679999999999999"/>
    <n v="1.83E-2"/>
    <n v="0.1293"/>
    <n v="4376"/>
  </r>
  <r>
    <x v="3"/>
    <x v="2"/>
    <s v="08"/>
    <x v="116"/>
    <x v="4"/>
    <s v="CM_AppLock"/>
    <n v="163876616"/>
    <n v="38882.29"/>
    <n v="0.23730000000000001"/>
    <n v="1.1900000000000001E-2"/>
    <n v="0.02"/>
    <n v="1944358"/>
  </r>
  <r>
    <x v="0"/>
    <x v="2"/>
    <s v="08"/>
    <x v="116"/>
    <x v="4"/>
    <s v="CMS_结果页"/>
    <n v="16691359"/>
    <n v="33901.279999999999"/>
    <n v="2.0310999999999999"/>
    <n v="2.41E-2"/>
    <n v="8.4400000000000003E-2"/>
    <n v="401909"/>
  </r>
  <r>
    <x v="2"/>
    <x v="2"/>
    <s v="08"/>
    <x v="116"/>
    <x v="4"/>
    <s v="CMS_充电屏保"/>
    <n v="58625424"/>
    <n v="18835.189999999999"/>
    <n v="0.32129999999999997"/>
    <n v="1.06E-2"/>
    <n v="3.0200000000000001E-2"/>
    <n v="623199"/>
  </r>
  <r>
    <x v="3"/>
    <x v="2"/>
    <s v="08"/>
    <x v="116"/>
    <x v="4"/>
    <s v="CMS_AppLock"/>
    <n v="428283107"/>
    <n v="177776.45"/>
    <n v="0.41510000000000002"/>
    <n v="1.11E-2"/>
    <n v="3.7499999999999999E-2"/>
    <n v="4737708"/>
  </r>
  <r>
    <x v="1"/>
    <x v="2"/>
    <s v="08"/>
    <x v="116"/>
    <x v="4"/>
    <s v="CMFlashlight_首页"/>
    <n v="271863"/>
    <n v="397.33"/>
    <n v="1.4615"/>
    <n v="3.6900000000000002E-2"/>
    <n v="3.9600000000000003E-2"/>
    <n v="10023"/>
  </r>
  <r>
    <x v="1"/>
    <x v="2"/>
    <s v="08"/>
    <x v="116"/>
    <x v="4"/>
    <s v="CMB"/>
    <n v="2990035"/>
    <n v="949.12"/>
    <n v="0.31740000000000002"/>
    <n v="4.1000000000000003E-3"/>
    <n v="7.7499999999999999E-2"/>
    <n v="12243"/>
  </r>
  <r>
    <x v="5"/>
    <x v="2"/>
    <s v="08"/>
    <x v="116"/>
    <x v="4"/>
    <s v="CM Locker_天气"/>
    <n v="1118644"/>
    <n v="3188.66"/>
    <n v="2.8504999999999998"/>
    <n v="7.7600000000000002E-2"/>
    <n v="3.6700000000000003E-2"/>
    <n v="86790"/>
  </r>
  <r>
    <x v="1"/>
    <x v="2"/>
    <s v="08"/>
    <x v="116"/>
    <x v="4"/>
    <s v="CM launcher"/>
    <n v="92383"/>
    <n v="1233.25"/>
    <n v="13.349299999999999"/>
    <n v="8.4500000000000006E-2"/>
    <n v="0.158"/>
    <n v="7807"/>
  </r>
  <r>
    <x v="1"/>
    <x v="2"/>
    <s v="08"/>
    <x v="116"/>
    <x v="4"/>
    <s v="BD_首页"/>
    <n v="5573627"/>
    <n v="3720.67"/>
    <n v="0.66749999999999998"/>
    <n v="1.24E-2"/>
    <n v="5.3900000000000003E-2"/>
    <n v="69074"/>
  </r>
  <r>
    <x v="0"/>
    <x v="2"/>
    <s v="08"/>
    <x v="116"/>
    <x v="4"/>
    <s v="BD_结果页"/>
    <n v="5783099"/>
    <n v="3784.17"/>
    <n v="0.65429999999999999"/>
    <n v="1.38E-2"/>
    <n v="4.7300000000000002E-2"/>
    <n v="79986"/>
  </r>
  <r>
    <x v="2"/>
    <x v="2"/>
    <s v="08"/>
    <x v="116"/>
    <x v="4"/>
    <s v="BD_充电屏保"/>
    <n v="24950647"/>
    <n v="14972.58"/>
    <n v="0.60009999999999997"/>
    <n v="0.01"/>
    <n v="6.0199999999999997E-2"/>
    <n v="248669"/>
  </r>
  <r>
    <x v="1"/>
    <x v="2"/>
    <s v="07"/>
    <x v="117"/>
    <x v="2"/>
    <s v="BD_首页"/>
    <n v="446836"/>
    <n v="87.214192999999995"/>
    <n v="0.19520000000000001"/>
    <n v="5.7000000000000002E-3"/>
    <n v="3.44E-2"/>
    <n v="2534"/>
  </r>
  <r>
    <x v="1"/>
    <x v="2"/>
    <s v="07"/>
    <x v="117"/>
    <x v="2"/>
    <s v="PG_IOS"/>
    <n v="4071006"/>
    <n v="1522.3303410000001"/>
    <n v="0.37390000000000001"/>
    <n v="6.4999999999999997E-3"/>
    <n v="5.7299999999999997E-2"/>
    <n v="26554"/>
  </r>
  <r>
    <x v="1"/>
    <x v="2"/>
    <s v="07"/>
    <x v="117"/>
    <x v="2"/>
    <s v="PG_Android"/>
    <n v="10271837"/>
    <n v="726.65031999999997"/>
    <n v="7.0699999999999999E-2"/>
    <n v="3.2000000000000002E-3"/>
    <n v="2.23E-2"/>
    <n v="32629"/>
  </r>
  <r>
    <x v="1"/>
    <x v="2"/>
    <s v="08"/>
    <x v="116"/>
    <x v="2"/>
    <s v="BD_首页"/>
    <n v="434141"/>
    <n v="89.505807000000004"/>
    <n v="0.20619999999999999"/>
    <n v="6.1999999999999998E-3"/>
    <n v="3.3300000000000003E-2"/>
    <n v="2690"/>
  </r>
  <r>
    <x v="1"/>
    <x v="2"/>
    <s v="08"/>
    <x v="116"/>
    <x v="2"/>
    <s v="PG_IOS"/>
    <n v="4169892"/>
    <n v="1470.1187279999999"/>
    <n v="0.35260000000000002"/>
    <n v="6.1000000000000004E-3"/>
    <n v="5.7500000000000002E-2"/>
    <n v="25559"/>
  </r>
  <r>
    <x v="1"/>
    <x v="2"/>
    <s v="08"/>
    <x v="116"/>
    <x v="2"/>
    <s v="PG_Android"/>
    <n v="11753034"/>
    <n v="748.54580599999997"/>
    <n v="6.3700000000000007E-2"/>
    <n v="3.2000000000000002E-3"/>
    <n v="1.9800000000000002E-2"/>
    <n v="37788"/>
  </r>
  <r>
    <x v="0"/>
    <x v="1"/>
    <s v="07"/>
    <x v="117"/>
    <x v="3"/>
    <s v="CM_结果页"/>
    <n v="885412"/>
    <n v="922.91"/>
    <n v="1.0424"/>
    <n v="9.4000000000000004E-3"/>
    <n v="0.1109"/>
    <n v="8320"/>
  </r>
  <r>
    <x v="0"/>
    <x v="1"/>
    <s v="07"/>
    <x v="117"/>
    <x v="3"/>
    <s v="CMS_结果页"/>
    <n v="207078"/>
    <n v="228.44"/>
    <n v="1.1032"/>
    <n v="1.5299999999999999E-2"/>
    <n v="7.2099999999999997E-2"/>
    <n v="3169"/>
  </r>
  <r>
    <x v="0"/>
    <x v="1"/>
    <s v="07"/>
    <x v="117"/>
    <x v="3"/>
    <s v="BD_结果页"/>
    <n v="190517"/>
    <n v="357.48"/>
    <n v="1.8764000000000001"/>
    <n v="1.6799999999999999E-2"/>
    <n v="0.11169999999999999"/>
    <n v="3200"/>
  </r>
  <r>
    <x v="1"/>
    <x v="1"/>
    <s v="07"/>
    <x v="117"/>
    <x v="3"/>
    <s v="PG_Android"/>
    <n v="16013"/>
    <n v="37.090000000000003"/>
    <n v="2.3161999999999998"/>
    <n v="7.7999999999999996E-3"/>
    <n v="0.29670000000000002"/>
    <n v="125"/>
  </r>
  <r>
    <x v="0"/>
    <x v="1"/>
    <s v="08"/>
    <x v="116"/>
    <x v="3"/>
    <s v="CM_结果页"/>
    <n v="840145"/>
    <n v="906.33"/>
    <n v="1.0788"/>
    <n v="0.01"/>
    <n v="0.1077"/>
    <n v="8417"/>
  </r>
  <r>
    <x v="0"/>
    <x v="1"/>
    <s v="08"/>
    <x v="116"/>
    <x v="3"/>
    <s v="CMS_结果页"/>
    <n v="198980"/>
    <n v="209.46"/>
    <n v="1.0527"/>
    <n v="1.5800000000000002E-2"/>
    <n v="6.6600000000000006E-2"/>
    <n v="3146"/>
  </r>
  <r>
    <x v="0"/>
    <x v="1"/>
    <s v="08"/>
    <x v="116"/>
    <x v="3"/>
    <s v="BD_结果页"/>
    <n v="190121"/>
    <n v="335.18"/>
    <n v="1.7629999999999999"/>
    <n v="1.8200000000000001E-2"/>
    <n v="9.6699999999999994E-2"/>
    <n v="3465"/>
  </r>
  <r>
    <x v="1"/>
    <x v="1"/>
    <s v="08"/>
    <x v="116"/>
    <x v="3"/>
    <s v="PG_Android"/>
    <n v="16494"/>
    <n v="10.91"/>
    <n v="0.66149999999999998"/>
    <n v="7.7000000000000002E-3"/>
    <n v="8.5900000000000004E-2"/>
    <n v="127"/>
  </r>
  <r>
    <x v="0"/>
    <x v="1"/>
    <s v="07"/>
    <x v="117"/>
    <x v="5"/>
    <s v="BD_结果页"/>
    <n v="1384049"/>
    <n v="2245.88"/>
    <n v="1.62"/>
    <n v="1.9E-2"/>
    <m/>
    <n v="26362"/>
  </r>
  <r>
    <x v="0"/>
    <x v="1"/>
    <s v="07"/>
    <x v="117"/>
    <x v="5"/>
    <s v="CMS_结果页"/>
    <n v="450704"/>
    <n v="426.8"/>
    <n v="0.95"/>
    <n v="8.3000000000000001E-3"/>
    <m/>
    <n v="3744"/>
  </r>
  <r>
    <x v="1"/>
    <x v="1"/>
    <s v="07"/>
    <x v="117"/>
    <x v="5"/>
    <s v="PG_Android"/>
    <n v="124775"/>
    <n v="588.88"/>
    <n v="4.72"/>
    <m/>
    <m/>
    <m/>
  </r>
  <r>
    <x v="0"/>
    <x v="1"/>
    <s v="08"/>
    <x v="116"/>
    <x v="5"/>
    <s v="BD_结果页"/>
    <n v="1402605"/>
    <n v="2524.0100000000002"/>
    <n v="1.8"/>
    <n v="1.9199999999999998E-2"/>
    <m/>
    <n v="26958"/>
  </r>
  <r>
    <x v="0"/>
    <x v="1"/>
    <s v="08"/>
    <x v="116"/>
    <x v="5"/>
    <s v="CMS_结果页"/>
    <n v="484570"/>
    <n v="493.92"/>
    <n v="1.02"/>
    <n v="8.6E-3"/>
    <m/>
    <n v="4156"/>
  </r>
  <r>
    <x v="1"/>
    <x v="1"/>
    <s v="08"/>
    <x v="116"/>
    <x v="5"/>
    <s v="PG_Android"/>
    <n v="83590"/>
    <n v="451.76"/>
    <n v="5.4"/>
    <m/>
    <m/>
    <m/>
  </r>
  <r>
    <x v="0"/>
    <x v="0"/>
    <s v="08"/>
    <x v="123"/>
    <x v="0"/>
    <s v="CM_结果页"/>
    <n v="30729344"/>
    <n v="26772.33"/>
    <n v="0.87"/>
    <n v="1.2200000000000001E-2"/>
    <n v="7.0000000000000007E-2"/>
    <n v="373709"/>
  </r>
  <r>
    <x v="0"/>
    <x v="0"/>
    <s v="08"/>
    <x v="124"/>
    <x v="0"/>
    <s v="CM_结果页"/>
    <n v="31636188"/>
    <n v="26251.55"/>
    <n v="0.83"/>
    <n v="1.2E-2"/>
    <n v="7.0000000000000007E-2"/>
    <n v="381130"/>
  </r>
  <r>
    <x v="0"/>
    <x v="0"/>
    <s v="08"/>
    <x v="125"/>
    <x v="0"/>
    <s v="CM_结果页"/>
    <n v="32002791"/>
    <n v="26738.05"/>
    <n v="0.84"/>
    <n v="1.2200000000000001E-2"/>
    <n v="7.0000000000000007E-2"/>
    <n v="389521"/>
  </r>
  <r>
    <x v="0"/>
    <x v="0"/>
    <s v="08"/>
    <x v="126"/>
    <x v="0"/>
    <s v="CM_结果页"/>
    <n v="30444243"/>
    <n v="26012.21"/>
    <n v="0.85"/>
    <n v="1.2200000000000001E-2"/>
    <n v="7.0000000000000007E-2"/>
    <n v="371788"/>
  </r>
  <r>
    <x v="0"/>
    <x v="1"/>
    <s v="08"/>
    <x v="123"/>
    <x v="1"/>
    <s v="CM_结果页"/>
    <n v="2075967"/>
    <n v="466.33"/>
    <n v="0.22"/>
    <n v="8.3000000000000001E-3"/>
    <n v="0.03"/>
    <n v="17160"/>
  </r>
  <r>
    <x v="0"/>
    <x v="1"/>
    <s v="08"/>
    <x v="124"/>
    <x v="1"/>
    <s v="CM_结果页"/>
    <n v="1966288"/>
    <n v="465.47"/>
    <n v="0.24"/>
    <n v="8.9999999999999993E-3"/>
    <n v="0.03"/>
    <n v="17655"/>
  </r>
  <r>
    <x v="0"/>
    <x v="1"/>
    <s v="08"/>
    <x v="125"/>
    <x v="1"/>
    <s v="CM_结果页"/>
    <n v="1355735"/>
    <n v="322.77"/>
    <n v="0.24"/>
    <n v="9.1999999999999998E-3"/>
    <n v="0.03"/>
    <n v="12449"/>
  </r>
  <r>
    <x v="0"/>
    <x v="1"/>
    <s v="08"/>
    <x v="126"/>
    <x v="1"/>
    <s v="CM_结果页"/>
    <n v="1365558"/>
    <n v="338.17"/>
    <n v="0.25"/>
    <n v="8.9999999999999993E-3"/>
    <n v="0.03"/>
    <n v="12308"/>
  </r>
  <r>
    <x v="1"/>
    <x v="0"/>
    <s v="08"/>
    <x v="123"/>
    <x v="0"/>
    <s v="CM_APP_BOX"/>
    <n v="1895777"/>
    <n v="577.19000000000005"/>
    <n v="0.3"/>
    <n v="6.1999999999999998E-3"/>
    <n v="0.05"/>
    <n v="11729"/>
  </r>
  <r>
    <x v="1"/>
    <x v="0"/>
    <s v="08"/>
    <x v="124"/>
    <x v="0"/>
    <s v="CM_APP_BOX"/>
    <n v="2098537"/>
    <n v="634.41999999999996"/>
    <n v="0.3"/>
    <n v="6.1000000000000004E-3"/>
    <n v="0.05"/>
    <n v="12849"/>
  </r>
  <r>
    <x v="1"/>
    <x v="0"/>
    <s v="08"/>
    <x v="125"/>
    <x v="0"/>
    <s v="CM_APP_BOX"/>
    <n v="2873990"/>
    <n v="826.3"/>
    <n v="0.28999999999999998"/>
    <n v="5.4000000000000003E-3"/>
    <n v="0.05"/>
    <n v="15593"/>
  </r>
  <r>
    <x v="1"/>
    <x v="0"/>
    <s v="08"/>
    <x v="126"/>
    <x v="0"/>
    <s v="CM_APP_BOX"/>
    <n v="2967210"/>
    <n v="800.36"/>
    <n v="0.27"/>
    <n v="5.3E-3"/>
    <n v="0.05"/>
    <n v="15744"/>
  </r>
  <r>
    <x v="1"/>
    <x v="1"/>
    <s v="08"/>
    <x v="123"/>
    <x v="1"/>
    <s v="CM_APP_BOX"/>
    <n v="2072173"/>
    <n v="151.41999999999999"/>
    <n v="7.0000000000000007E-2"/>
    <n v="4.7999999999999996E-3"/>
    <n v="0.02"/>
    <n v="9922"/>
  </r>
  <r>
    <x v="1"/>
    <x v="1"/>
    <s v="08"/>
    <x v="124"/>
    <x v="1"/>
    <s v="CM_APP_BOX"/>
    <n v="1927336"/>
    <n v="94.97"/>
    <n v="0.05"/>
    <n v="5.0000000000000001E-3"/>
    <n v="0.01"/>
    <n v="9699"/>
  </r>
  <r>
    <x v="1"/>
    <x v="1"/>
    <s v="08"/>
    <x v="125"/>
    <x v="1"/>
    <s v="CM_APP_BOX"/>
    <n v="1112807"/>
    <n v="97.12"/>
    <n v="0.09"/>
    <n v="5.8999999999999999E-3"/>
    <n v="0.01"/>
    <n v="6621"/>
  </r>
  <r>
    <x v="1"/>
    <x v="1"/>
    <s v="08"/>
    <x v="126"/>
    <x v="1"/>
    <s v="CM_APP_BOX"/>
    <n v="1079030"/>
    <n v="103.67"/>
    <n v="0.1"/>
    <n v="6.4999999999999997E-3"/>
    <n v="0.01"/>
    <n v="7044"/>
  </r>
  <r>
    <x v="1"/>
    <x v="0"/>
    <s v="08"/>
    <x v="123"/>
    <x v="0"/>
    <s v="CM launcher"/>
    <n v="9845540"/>
    <n v="3037.68"/>
    <n v="0.31"/>
    <n v="6.3E-3"/>
    <n v="0.05"/>
    <n v="61566"/>
  </r>
  <r>
    <x v="1"/>
    <x v="0"/>
    <s v="08"/>
    <x v="124"/>
    <x v="0"/>
    <s v="CM launcher"/>
    <n v="11301429"/>
    <n v="3327"/>
    <n v="0.28999999999999998"/>
    <n v="6.0000000000000001E-3"/>
    <n v="0.05"/>
    <n v="67980"/>
  </r>
  <r>
    <x v="1"/>
    <x v="0"/>
    <s v="08"/>
    <x v="125"/>
    <x v="0"/>
    <s v="CM launcher"/>
    <n v="19926188"/>
    <n v="4542.58"/>
    <n v="0.23"/>
    <n v="4.7000000000000002E-3"/>
    <n v="0.05"/>
    <n v="93047"/>
  </r>
  <r>
    <x v="1"/>
    <x v="0"/>
    <s v="08"/>
    <x v="126"/>
    <x v="0"/>
    <s v="CM launcher"/>
    <n v="21273188"/>
    <n v="4725.1899999999996"/>
    <n v="0.22"/>
    <n v="4.7000000000000002E-3"/>
    <n v="0.05"/>
    <n v="99521"/>
  </r>
  <r>
    <x v="1"/>
    <x v="1"/>
    <s v="08"/>
    <x v="123"/>
    <x v="1"/>
    <s v="CM launcher"/>
    <n v="32708008"/>
    <n v="2866.03"/>
    <n v="0.09"/>
    <n v="4.7000000000000002E-3"/>
    <n v="0.02"/>
    <n v="154825"/>
  </r>
  <r>
    <x v="1"/>
    <x v="1"/>
    <s v="08"/>
    <x v="124"/>
    <x v="1"/>
    <s v="CM launcher"/>
    <n v="31634996"/>
    <n v="2850.55"/>
    <n v="0.09"/>
    <n v="4.8999999999999998E-3"/>
    <n v="0.02"/>
    <n v="154229"/>
  </r>
  <r>
    <x v="1"/>
    <x v="1"/>
    <s v="08"/>
    <x v="125"/>
    <x v="1"/>
    <s v="CM launcher"/>
    <n v="22459463"/>
    <n v="2368.06"/>
    <n v="0.11"/>
    <n v="5.4000000000000003E-3"/>
    <n v="0.02"/>
    <n v="122380"/>
  </r>
  <r>
    <x v="1"/>
    <x v="1"/>
    <s v="08"/>
    <x v="126"/>
    <x v="1"/>
    <s v="CM launcher"/>
    <n v="22473034"/>
    <n v="2684.6"/>
    <n v="0.12"/>
    <n v="5.7999999999999996E-3"/>
    <n v="0.02"/>
    <n v="130169"/>
  </r>
  <r>
    <x v="0"/>
    <x v="0"/>
    <s v="08"/>
    <x v="123"/>
    <x v="0"/>
    <s v="CMS_结果页"/>
    <n v="7825656"/>
    <n v="9055.68"/>
    <n v="1.1599999999999999"/>
    <n v="2.0400000000000001E-2"/>
    <n v="0.06"/>
    <n v="159693"/>
  </r>
  <r>
    <x v="0"/>
    <x v="0"/>
    <s v="08"/>
    <x v="124"/>
    <x v="0"/>
    <s v="CMS_结果页"/>
    <n v="8017157"/>
    <n v="9004.57"/>
    <n v="1.1200000000000001"/>
    <n v="0.02"/>
    <n v="0.06"/>
    <n v="160447"/>
  </r>
  <r>
    <x v="0"/>
    <x v="0"/>
    <s v="08"/>
    <x v="125"/>
    <x v="0"/>
    <s v="CMS_结果页"/>
    <n v="8074002"/>
    <n v="9192.1299999999992"/>
    <n v="1.1399999999999999"/>
    <n v="1.9900000000000001E-2"/>
    <n v="0.06"/>
    <n v="160594"/>
  </r>
  <r>
    <x v="0"/>
    <x v="0"/>
    <s v="08"/>
    <x v="126"/>
    <x v="0"/>
    <s v="CMS_结果页"/>
    <n v="8011600"/>
    <n v="9328.77"/>
    <n v="1.1599999999999999"/>
    <n v="2.01E-2"/>
    <n v="0.06"/>
    <n v="161051"/>
  </r>
  <r>
    <x v="0"/>
    <x v="1"/>
    <s v="08"/>
    <x v="123"/>
    <x v="1"/>
    <s v="CMS_结果页"/>
    <n v="1451867"/>
    <n v="803.01"/>
    <n v="0.55000000000000004"/>
    <n v="2.0299999999999999E-2"/>
    <n v="0.03"/>
    <n v="29520"/>
  </r>
  <r>
    <x v="0"/>
    <x v="1"/>
    <s v="08"/>
    <x v="124"/>
    <x v="1"/>
    <s v="CMS_结果页"/>
    <n v="1403968"/>
    <n v="801.55"/>
    <n v="0.56999999999999995"/>
    <n v="2.1999999999999999E-2"/>
    <n v="0.03"/>
    <n v="30870"/>
  </r>
  <r>
    <x v="0"/>
    <x v="1"/>
    <s v="08"/>
    <x v="125"/>
    <x v="1"/>
    <s v="CMS_结果页"/>
    <n v="1174190"/>
    <n v="706.35"/>
    <n v="0.6"/>
    <n v="2.1100000000000001E-2"/>
    <n v="0.03"/>
    <n v="24792"/>
  </r>
  <r>
    <x v="0"/>
    <x v="1"/>
    <s v="08"/>
    <x v="126"/>
    <x v="1"/>
    <s v="CMS_结果页"/>
    <n v="1217458"/>
    <n v="736.96"/>
    <n v="0.61"/>
    <n v="2.0899999999999998E-2"/>
    <n v="0.03"/>
    <n v="25503"/>
  </r>
  <r>
    <x v="1"/>
    <x v="0"/>
    <s v="08"/>
    <x v="123"/>
    <x v="0"/>
    <s v="PG_Android"/>
    <n v="10203563"/>
    <n v="2500.84"/>
    <n v="0.25"/>
    <n v="6.8999999999999999E-3"/>
    <n v="0.04"/>
    <n v="70381"/>
  </r>
  <r>
    <x v="1"/>
    <x v="0"/>
    <s v="08"/>
    <x v="124"/>
    <x v="0"/>
    <s v="PG_Android"/>
    <n v="10436135"/>
    <n v="2518.3200000000002"/>
    <n v="0.24"/>
    <n v="7.0000000000000001E-3"/>
    <n v="0.03"/>
    <n v="72582"/>
  </r>
  <r>
    <x v="1"/>
    <x v="0"/>
    <s v="08"/>
    <x v="125"/>
    <x v="0"/>
    <s v="PG_Android"/>
    <n v="10830802"/>
    <n v="2725.89"/>
    <n v="0.25"/>
    <n v="6.6E-3"/>
    <n v="0.04"/>
    <n v="71031"/>
  </r>
  <r>
    <x v="1"/>
    <x v="0"/>
    <s v="08"/>
    <x v="126"/>
    <x v="0"/>
    <s v="PG_Android"/>
    <n v="12393068"/>
    <n v="2936.72"/>
    <n v="0.24"/>
    <n v="6.6E-3"/>
    <n v="0.04"/>
    <n v="82249"/>
  </r>
  <r>
    <x v="1"/>
    <x v="1"/>
    <s v="08"/>
    <x v="123"/>
    <x v="1"/>
    <s v="PG_Android"/>
    <n v="13937153"/>
    <n v="315.56"/>
    <n v="0.02"/>
    <n v="7.1999999999999998E-3"/>
    <n v="0"/>
    <n v="100390"/>
  </r>
  <r>
    <x v="1"/>
    <x v="1"/>
    <s v="08"/>
    <x v="124"/>
    <x v="1"/>
    <s v="PG_Android"/>
    <n v="14521531"/>
    <n v="332.69"/>
    <n v="0.02"/>
    <n v="7.4000000000000003E-3"/>
    <n v="0"/>
    <n v="107621"/>
  </r>
  <r>
    <x v="1"/>
    <x v="1"/>
    <s v="08"/>
    <x v="125"/>
    <x v="1"/>
    <s v="PG_Android"/>
    <n v="14947155"/>
    <n v="286.72000000000003"/>
    <n v="0.02"/>
    <n v="7.1000000000000004E-3"/>
    <n v="0"/>
    <n v="106733"/>
  </r>
  <r>
    <x v="1"/>
    <x v="1"/>
    <s v="08"/>
    <x v="126"/>
    <x v="1"/>
    <s v="PG_Android"/>
    <n v="18642394"/>
    <n v="299.55"/>
    <n v="0.02"/>
    <n v="6.8999999999999999E-3"/>
    <n v="0"/>
    <n v="129059"/>
  </r>
  <r>
    <x v="1"/>
    <x v="0"/>
    <s v="08"/>
    <x v="123"/>
    <x v="0"/>
    <s v="FM"/>
    <n v="803472"/>
    <n v="262.06"/>
    <n v="0.33"/>
    <n v="1.2E-2"/>
    <n v="0.03"/>
    <n v="9612"/>
  </r>
  <r>
    <x v="1"/>
    <x v="0"/>
    <s v="08"/>
    <x v="124"/>
    <x v="0"/>
    <s v="FM"/>
    <n v="884683"/>
    <n v="290.3"/>
    <n v="0.33"/>
    <n v="1.1900000000000001E-2"/>
    <n v="0.03"/>
    <n v="10537"/>
  </r>
  <r>
    <x v="1"/>
    <x v="0"/>
    <s v="08"/>
    <x v="125"/>
    <x v="0"/>
    <s v="FM"/>
    <n v="998017"/>
    <n v="313.14999999999998"/>
    <n v="0.31"/>
    <n v="9.9000000000000008E-3"/>
    <n v="0.03"/>
    <n v="9899"/>
  </r>
  <r>
    <x v="1"/>
    <x v="0"/>
    <s v="08"/>
    <x v="126"/>
    <x v="0"/>
    <s v="FM"/>
    <n v="1058359"/>
    <n v="318.62"/>
    <n v="0.3"/>
    <n v="9.4000000000000004E-3"/>
    <n v="0.03"/>
    <n v="9990"/>
  </r>
  <r>
    <x v="1"/>
    <x v="1"/>
    <s v="08"/>
    <x v="123"/>
    <x v="1"/>
    <s v="FM"/>
    <n v="1126473"/>
    <n v="41.57"/>
    <n v="0.04"/>
    <n v="9.7000000000000003E-3"/>
    <n v="0"/>
    <n v="10963"/>
  </r>
  <r>
    <x v="1"/>
    <x v="1"/>
    <s v="08"/>
    <x v="124"/>
    <x v="1"/>
    <s v="FM"/>
    <n v="1131718"/>
    <n v="59.25"/>
    <n v="0.05"/>
    <n v="1.01E-2"/>
    <n v="0.01"/>
    <n v="11480"/>
  </r>
  <r>
    <x v="1"/>
    <x v="1"/>
    <s v="08"/>
    <x v="125"/>
    <x v="1"/>
    <s v="FM"/>
    <n v="1018856"/>
    <n v="50.48"/>
    <n v="0.05"/>
    <n v="1.0200000000000001E-2"/>
    <n v="0"/>
    <n v="10382"/>
  </r>
  <r>
    <x v="1"/>
    <x v="1"/>
    <s v="08"/>
    <x v="126"/>
    <x v="1"/>
    <s v="FM"/>
    <n v="1034367"/>
    <n v="58.45"/>
    <n v="0.06"/>
    <n v="1.09E-2"/>
    <n v="0.01"/>
    <n v="11239"/>
  </r>
  <r>
    <x v="2"/>
    <x v="0"/>
    <s v="08"/>
    <x v="123"/>
    <x v="0"/>
    <s v="CM_充电屏保"/>
    <n v="55424339"/>
    <n v="14270.98"/>
    <n v="0.26"/>
    <n v="1.5100000000000001E-2"/>
    <n v="0.02"/>
    <n v="837471"/>
  </r>
  <r>
    <x v="2"/>
    <x v="0"/>
    <s v="08"/>
    <x v="124"/>
    <x v="0"/>
    <s v="CM_充电屏保"/>
    <n v="16410666"/>
    <n v="3857.22"/>
    <n v="0.24"/>
    <n v="1.5800000000000002E-2"/>
    <n v="0.01"/>
    <n v="259349"/>
  </r>
  <r>
    <x v="2"/>
    <x v="0"/>
    <s v="08"/>
    <x v="125"/>
    <x v="0"/>
    <s v="CM_充电屏保"/>
    <n v="318"/>
    <n v="0.3"/>
    <n v="0.94"/>
    <n v="3.0999999999999999E-3"/>
    <n v="0.3"/>
    <n v="1"/>
  </r>
  <r>
    <x v="2"/>
    <x v="0"/>
    <s v="08"/>
    <x v="126"/>
    <x v="0"/>
    <s v="CM_充电屏保"/>
    <n v="320"/>
    <n v="1.25"/>
    <n v="3.91"/>
    <n v="1.5599999999999999E-2"/>
    <n v="0.25"/>
    <n v="5"/>
  </r>
  <r>
    <x v="2"/>
    <x v="0"/>
    <s v="08"/>
    <x v="123"/>
    <x v="0"/>
    <s v="CMS_充电屏保"/>
    <n v="1087999"/>
    <n v="44.19"/>
    <n v="0.04"/>
    <n v="1.26E-2"/>
    <n v="0"/>
    <n v="13741"/>
  </r>
  <r>
    <x v="2"/>
    <x v="0"/>
    <s v="08"/>
    <x v="124"/>
    <x v="0"/>
    <s v="CMS_充电屏保"/>
    <n v="502588"/>
    <n v="50.93"/>
    <n v="0.1"/>
    <n v="1.32E-2"/>
    <n v="0.01"/>
    <n v="6642"/>
  </r>
  <r>
    <x v="2"/>
    <x v="0"/>
    <s v="08"/>
    <x v="125"/>
    <x v="0"/>
    <s v="CMS_充电屏保"/>
    <n v="0"/>
    <n v="0"/>
    <n v="0"/>
    <n v="0"/>
    <n v="0"/>
    <n v="0"/>
  </r>
  <r>
    <x v="2"/>
    <x v="0"/>
    <s v="08"/>
    <x v="126"/>
    <x v="0"/>
    <s v="CMS_充电屏保"/>
    <n v="0"/>
    <n v="0"/>
    <n v="0"/>
    <n v="0"/>
    <n v="0"/>
    <n v="0"/>
  </r>
  <r>
    <x v="2"/>
    <x v="0"/>
    <s v="08"/>
    <x v="123"/>
    <x v="0"/>
    <s v="BD_充电屏保"/>
    <n v="15967574"/>
    <n v="2267.31"/>
    <n v="0.14000000000000001"/>
    <n v="1.1299999999999999E-2"/>
    <n v="0.01"/>
    <n v="181194"/>
  </r>
  <r>
    <x v="2"/>
    <x v="0"/>
    <s v="08"/>
    <x v="124"/>
    <x v="0"/>
    <s v="BD_充电屏保"/>
    <n v="15613863"/>
    <n v="2144.6"/>
    <n v="0.14000000000000001"/>
    <n v="1.14E-2"/>
    <n v="0.01"/>
    <n v="178578"/>
  </r>
  <r>
    <x v="2"/>
    <x v="0"/>
    <s v="08"/>
    <x v="125"/>
    <x v="0"/>
    <s v="BD_充电屏保"/>
    <n v="15376878"/>
    <n v="2979.21"/>
    <n v="0.19"/>
    <n v="1.15E-2"/>
    <n v="0.02"/>
    <n v="177461"/>
  </r>
  <r>
    <x v="2"/>
    <x v="0"/>
    <s v="08"/>
    <x v="126"/>
    <x v="0"/>
    <s v="BD_充电屏保"/>
    <n v="14427982"/>
    <n v="3171.98"/>
    <n v="0.22"/>
    <n v="1.1900000000000001E-2"/>
    <n v="0.02"/>
    <n v="171229"/>
  </r>
  <r>
    <x v="1"/>
    <x v="0"/>
    <s v="08"/>
    <x v="123"/>
    <x v="0"/>
    <s v="CM_PICKS"/>
    <n v="5901471"/>
    <n v="3739.86"/>
    <n v="0.63"/>
    <n v="1.0699999999999999E-2"/>
    <n v="0.06"/>
    <n v="63239"/>
  </r>
  <r>
    <x v="1"/>
    <x v="0"/>
    <s v="08"/>
    <x v="124"/>
    <x v="0"/>
    <s v="CM_PICKS"/>
    <n v="5808813"/>
    <n v="3586.97"/>
    <n v="0.62"/>
    <n v="1.0699999999999999E-2"/>
    <n v="0.06"/>
    <n v="62374"/>
  </r>
  <r>
    <x v="1"/>
    <x v="0"/>
    <s v="08"/>
    <x v="125"/>
    <x v="0"/>
    <s v="CM_PICKS"/>
    <n v="5771601"/>
    <n v="3692.42"/>
    <n v="0.64"/>
    <n v="1.0800000000000001E-2"/>
    <n v="0.06"/>
    <n v="62433"/>
  </r>
  <r>
    <x v="1"/>
    <x v="0"/>
    <s v="08"/>
    <x v="126"/>
    <x v="0"/>
    <s v="CM_PICKS"/>
    <n v="5629488"/>
    <n v="3692.19"/>
    <n v="0.66"/>
    <n v="1.09E-2"/>
    <n v="0.06"/>
    <n v="61130"/>
  </r>
  <r>
    <x v="1"/>
    <x v="1"/>
    <s v="08"/>
    <x v="123"/>
    <x v="1"/>
    <s v="CM_PICKS"/>
    <n v="3408661"/>
    <n v="985.04"/>
    <n v="0.28999999999999998"/>
    <n v="7.6E-3"/>
    <n v="0.04"/>
    <n v="25846"/>
  </r>
  <r>
    <x v="1"/>
    <x v="1"/>
    <s v="08"/>
    <x v="124"/>
    <x v="1"/>
    <s v="CM_PICKS"/>
    <n v="3486135"/>
    <n v="993.82"/>
    <n v="0.28999999999999998"/>
    <n v="7.7000000000000002E-3"/>
    <n v="0.04"/>
    <n v="26747"/>
  </r>
  <r>
    <x v="1"/>
    <x v="1"/>
    <s v="08"/>
    <x v="125"/>
    <x v="1"/>
    <s v="CM_PICKS"/>
    <n v="3327229"/>
    <n v="985.04"/>
    <n v="0.3"/>
    <n v="7.7000000000000002E-3"/>
    <n v="0.04"/>
    <n v="25635"/>
  </r>
  <r>
    <x v="1"/>
    <x v="1"/>
    <s v="08"/>
    <x v="126"/>
    <x v="1"/>
    <s v="CM_PICKS"/>
    <n v="3448932"/>
    <n v="1073.42"/>
    <n v="0.31"/>
    <n v="8.0000000000000002E-3"/>
    <n v="0.04"/>
    <n v="27590"/>
  </r>
  <r>
    <x v="1"/>
    <x v="0"/>
    <s v="08"/>
    <x v="123"/>
    <x v="0"/>
    <s v="CM_游戏盒子"/>
    <n v="24885075"/>
    <n v="8655.9599999999991"/>
    <n v="0.35"/>
    <n v="4.5999999999999999E-3"/>
    <n v="0.08"/>
    <n v="115073"/>
  </r>
  <r>
    <x v="1"/>
    <x v="0"/>
    <s v="08"/>
    <x v="124"/>
    <x v="0"/>
    <s v="CM_游戏盒子"/>
    <n v="25716084"/>
    <n v="9021.82"/>
    <n v="0.35"/>
    <n v="4.4999999999999997E-3"/>
    <n v="0.08"/>
    <n v="115924"/>
  </r>
  <r>
    <x v="1"/>
    <x v="0"/>
    <s v="08"/>
    <x v="125"/>
    <x v="0"/>
    <s v="CM_游戏盒子"/>
    <n v="27373739"/>
    <n v="9787.2900000000009"/>
    <n v="0.36"/>
    <n v="4.3E-3"/>
    <n v="0.08"/>
    <n v="117556"/>
  </r>
  <r>
    <x v="1"/>
    <x v="0"/>
    <s v="08"/>
    <x v="126"/>
    <x v="0"/>
    <s v="CM_游戏盒子"/>
    <n v="26118705"/>
    <n v="10131.52"/>
    <n v="0.39"/>
    <n v="4.7000000000000002E-3"/>
    <n v="0.08"/>
    <n v="123443"/>
  </r>
  <r>
    <x v="1"/>
    <x v="1"/>
    <s v="08"/>
    <x v="123"/>
    <x v="1"/>
    <s v="CM_游戏盒子"/>
    <n v="28087876"/>
    <n v="4419.12"/>
    <n v="0.16"/>
    <n v="5.1999999999999998E-3"/>
    <n v="0.03"/>
    <n v="147105"/>
  </r>
  <r>
    <x v="1"/>
    <x v="1"/>
    <s v="08"/>
    <x v="124"/>
    <x v="1"/>
    <s v="CM_游戏盒子"/>
    <n v="26750178"/>
    <n v="4720.08"/>
    <n v="0.18"/>
    <n v="5.4000000000000003E-3"/>
    <n v="0.03"/>
    <n v="145293"/>
  </r>
  <r>
    <x v="1"/>
    <x v="1"/>
    <s v="08"/>
    <x v="125"/>
    <x v="1"/>
    <s v="CM_游戏盒子"/>
    <n v="22596144"/>
    <n v="3931.06"/>
    <n v="0.17"/>
    <n v="5.8999999999999999E-3"/>
    <n v="0.03"/>
    <n v="133396"/>
  </r>
  <r>
    <x v="1"/>
    <x v="1"/>
    <s v="08"/>
    <x v="126"/>
    <x v="1"/>
    <s v="CM_游戏盒子"/>
    <n v="24458247"/>
    <n v="4456.93"/>
    <n v="0.18"/>
    <n v="6.3E-3"/>
    <n v="0.03"/>
    <n v="153761"/>
  </r>
  <r>
    <x v="0"/>
    <x v="0"/>
    <s v="08"/>
    <x v="123"/>
    <x v="0"/>
    <s v="BD_结果页"/>
    <n v="5265512"/>
    <n v="11851.93"/>
    <n v="2.25"/>
    <n v="3.1800000000000002E-2"/>
    <n v="7.0000000000000007E-2"/>
    <n v="167616"/>
  </r>
  <r>
    <x v="0"/>
    <x v="0"/>
    <s v="08"/>
    <x v="124"/>
    <x v="0"/>
    <s v="BD_结果页"/>
    <n v="5370563"/>
    <n v="11820.84"/>
    <n v="2.2000000000000002"/>
    <n v="3.15E-2"/>
    <n v="7.0000000000000007E-2"/>
    <n v="168917"/>
  </r>
  <r>
    <x v="0"/>
    <x v="0"/>
    <s v="08"/>
    <x v="125"/>
    <x v="0"/>
    <s v="BD_结果页"/>
    <n v="5879838"/>
    <n v="13164.16"/>
    <n v="2.2400000000000002"/>
    <n v="3.0599999999999999E-2"/>
    <n v="7.0000000000000007E-2"/>
    <n v="179797"/>
  </r>
  <r>
    <x v="0"/>
    <x v="0"/>
    <s v="08"/>
    <x v="126"/>
    <x v="0"/>
    <s v="BD_结果页"/>
    <n v="6074223"/>
    <n v="13917.17"/>
    <n v="2.29"/>
    <n v="3.0700000000000002E-2"/>
    <n v="7.0000000000000007E-2"/>
    <n v="186405"/>
  </r>
  <r>
    <x v="0"/>
    <x v="1"/>
    <s v="08"/>
    <x v="123"/>
    <x v="1"/>
    <s v="BD_结果页"/>
    <n v="679851"/>
    <n v="423.48"/>
    <n v="0.62"/>
    <n v="3.7499999999999999E-2"/>
    <n v="0.02"/>
    <n v="25526"/>
  </r>
  <r>
    <x v="0"/>
    <x v="1"/>
    <s v="08"/>
    <x v="124"/>
    <x v="1"/>
    <s v="BD_结果页"/>
    <n v="679292"/>
    <n v="441.45"/>
    <n v="0.65"/>
    <n v="3.78E-2"/>
    <n v="0.02"/>
    <n v="25649"/>
  </r>
  <r>
    <x v="0"/>
    <x v="1"/>
    <s v="08"/>
    <x v="125"/>
    <x v="1"/>
    <s v="BD_结果页"/>
    <n v="539644"/>
    <n v="340.2"/>
    <n v="0.63"/>
    <n v="3.6700000000000003E-2"/>
    <n v="0.02"/>
    <n v="19802"/>
  </r>
  <r>
    <x v="0"/>
    <x v="1"/>
    <s v="08"/>
    <x v="126"/>
    <x v="1"/>
    <s v="BD_结果页"/>
    <n v="555976"/>
    <n v="404.64"/>
    <n v="0.73"/>
    <n v="3.6999999999999998E-2"/>
    <n v="0.02"/>
    <n v="20553"/>
  </r>
  <r>
    <x v="1"/>
    <x v="0"/>
    <s v="08"/>
    <x v="123"/>
    <x v="0"/>
    <s v="BD_首页"/>
    <n v="3133554"/>
    <n v="306.81"/>
    <n v="0.1"/>
    <n v="1.52E-2"/>
    <n v="0.01"/>
    <n v="47551"/>
  </r>
  <r>
    <x v="1"/>
    <x v="0"/>
    <s v="08"/>
    <x v="124"/>
    <x v="0"/>
    <s v="BD_首页"/>
    <n v="2687166"/>
    <n v="310.31"/>
    <n v="0.12"/>
    <n v="1.61E-2"/>
    <n v="0.01"/>
    <n v="43327"/>
  </r>
  <r>
    <x v="1"/>
    <x v="0"/>
    <s v="08"/>
    <x v="125"/>
    <x v="0"/>
    <s v="BD_首页"/>
    <n v="2041615"/>
    <n v="302.92"/>
    <n v="0.15"/>
    <n v="1.6799999999999999E-2"/>
    <n v="0.01"/>
    <n v="34201"/>
  </r>
  <r>
    <x v="1"/>
    <x v="0"/>
    <s v="08"/>
    <x v="126"/>
    <x v="0"/>
    <s v="BD_首页"/>
    <n v="2395647"/>
    <n v="393.84"/>
    <n v="0.16"/>
    <n v="1.54E-2"/>
    <n v="0.01"/>
    <n v="36849"/>
  </r>
  <r>
    <x v="1"/>
    <x v="1"/>
    <s v="08"/>
    <x v="123"/>
    <x v="1"/>
    <s v="BD_首页"/>
    <n v="3061678"/>
    <n v="306.81"/>
    <n v="0.1"/>
    <n v="1.52E-2"/>
    <n v="0.01"/>
    <n v="46516"/>
  </r>
  <r>
    <x v="1"/>
    <x v="1"/>
    <s v="08"/>
    <x v="124"/>
    <x v="1"/>
    <s v="BD_首页"/>
    <n v="2615434"/>
    <n v="310.31"/>
    <n v="0.12"/>
    <n v="1.6199999999999999E-2"/>
    <n v="0.01"/>
    <n v="42382"/>
  </r>
  <r>
    <x v="1"/>
    <x v="1"/>
    <s v="08"/>
    <x v="125"/>
    <x v="1"/>
    <s v="BD_首页"/>
    <n v="1984861"/>
    <n v="302.92"/>
    <n v="0.15"/>
    <n v="1.6799999999999999E-2"/>
    <n v="0.01"/>
    <n v="33432"/>
  </r>
  <r>
    <x v="1"/>
    <x v="1"/>
    <s v="08"/>
    <x v="126"/>
    <x v="1"/>
    <s v="BD_首页"/>
    <n v="2325829"/>
    <n v="393.84"/>
    <n v="0.17"/>
    <n v="1.54E-2"/>
    <n v="0.01"/>
    <n v="35847"/>
  </r>
  <r>
    <x v="1"/>
    <x v="0"/>
    <s v="08"/>
    <x v="123"/>
    <x v="0"/>
    <s v="CM_卸载页"/>
    <n v="7136949"/>
    <n v="5706.43"/>
    <n v="0.8"/>
    <n v="1.2500000000000001E-2"/>
    <n v="0.06"/>
    <n v="89292"/>
  </r>
  <r>
    <x v="1"/>
    <x v="0"/>
    <s v="08"/>
    <x v="124"/>
    <x v="0"/>
    <s v="CM_卸载页"/>
    <n v="7262589"/>
    <n v="5620.42"/>
    <n v="0.77"/>
    <n v="1.2500000000000001E-2"/>
    <n v="0.06"/>
    <n v="90648"/>
  </r>
  <r>
    <x v="1"/>
    <x v="0"/>
    <s v="08"/>
    <x v="125"/>
    <x v="0"/>
    <s v="CM_卸载页"/>
    <n v="7297094"/>
    <n v="5953.03"/>
    <n v="0.82"/>
    <n v="1.26E-2"/>
    <n v="0.06"/>
    <n v="91709"/>
  </r>
  <r>
    <x v="1"/>
    <x v="0"/>
    <s v="08"/>
    <x v="126"/>
    <x v="0"/>
    <s v="CM_卸载页"/>
    <n v="7191839"/>
    <n v="5945.55"/>
    <n v="0.83"/>
    <n v="1.26E-2"/>
    <n v="7.0000000000000007E-2"/>
    <n v="90317"/>
  </r>
  <r>
    <x v="1"/>
    <x v="1"/>
    <s v="08"/>
    <x v="123"/>
    <x v="1"/>
    <s v="CM_卸载页"/>
    <n v="4110349"/>
    <n v="993.96"/>
    <n v="0.24"/>
    <n v="8.8000000000000005E-3"/>
    <n v="0.03"/>
    <n v="36130"/>
  </r>
  <r>
    <x v="1"/>
    <x v="1"/>
    <s v="08"/>
    <x v="124"/>
    <x v="1"/>
    <s v="CM_卸载页"/>
    <n v="4239539"/>
    <n v="1092.8699999999999"/>
    <n v="0.26"/>
    <n v="8.6E-3"/>
    <n v="0.03"/>
    <n v="36617"/>
  </r>
  <r>
    <x v="1"/>
    <x v="1"/>
    <s v="08"/>
    <x v="125"/>
    <x v="1"/>
    <s v="CM_卸载页"/>
    <n v="4015770"/>
    <n v="1016.75"/>
    <n v="0.25"/>
    <n v="8.5000000000000006E-3"/>
    <n v="0.03"/>
    <n v="34161"/>
  </r>
  <r>
    <x v="1"/>
    <x v="1"/>
    <s v="08"/>
    <x v="126"/>
    <x v="1"/>
    <s v="CM_卸载页"/>
    <n v="4114222"/>
    <n v="1133.6099999999999"/>
    <n v="0.28000000000000003"/>
    <n v="8.6999999999999994E-3"/>
    <n v="0.03"/>
    <n v="35995"/>
  </r>
  <r>
    <x v="1"/>
    <x v="0"/>
    <s v="08"/>
    <x v="123"/>
    <x v="0"/>
    <s v="cmflashlight"/>
    <n v="211536"/>
    <n v="337.08"/>
    <n v="1.59"/>
    <n v="3.73E-2"/>
    <n v="0.04"/>
    <n v="7886"/>
  </r>
  <r>
    <x v="1"/>
    <x v="0"/>
    <s v="08"/>
    <x v="124"/>
    <x v="0"/>
    <s v="cmflashlight"/>
    <n v="221408"/>
    <n v="370.07"/>
    <n v="1.67"/>
    <n v="3.7699999999999997E-2"/>
    <n v="0.04"/>
    <n v="8355"/>
  </r>
  <r>
    <x v="1"/>
    <x v="0"/>
    <s v="08"/>
    <x v="125"/>
    <x v="0"/>
    <s v="cmflashlight"/>
    <n v="229647"/>
    <n v="398.27"/>
    <n v="1.73"/>
    <n v="3.6600000000000001E-2"/>
    <n v="0.05"/>
    <n v="8395"/>
  </r>
  <r>
    <x v="1"/>
    <x v="0"/>
    <s v="08"/>
    <x v="126"/>
    <x v="0"/>
    <s v="cmflashlight"/>
    <n v="230407"/>
    <n v="397.84"/>
    <n v="1.73"/>
    <n v="3.7400000000000003E-2"/>
    <n v="0.05"/>
    <n v="8611"/>
  </r>
  <r>
    <x v="1"/>
    <x v="1"/>
    <s v="08"/>
    <x v="123"/>
    <x v="1"/>
    <s v="cmflashlight"/>
    <n v="114346"/>
    <n v="37.340000000000003"/>
    <n v="0.33"/>
    <n v="5.2200000000000003E-2"/>
    <n v="0.01"/>
    <n v="5964"/>
  </r>
  <r>
    <x v="1"/>
    <x v="1"/>
    <s v="08"/>
    <x v="124"/>
    <x v="1"/>
    <s v="cmflashlight"/>
    <n v="106084"/>
    <n v="36.409999999999997"/>
    <n v="0.34"/>
    <n v="5.3199999999999997E-2"/>
    <n v="0.01"/>
    <n v="5642"/>
  </r>
  <r>
    <x v="1"/>
    <x v="1"/>
    <s v="08"/>
    <x v="125"/>
    <x v="1"/>
    <s v="cmflashlight"/>
    <n v="87936"/>
    <n v="41.82"/>
    <n v="0.48"/>
    <n v="5.6300000000000003E-2"/>
    <n v="0.01"/>
    <n v="4952"/>
  </r>
  <r>
    <x v="1"/>
    <x v="1"/>
    <s v="08"/>
    <x v="126"/>
    <x v="1"/>
    <s v="cmflashlight"/>
    <n v="90268"/>
    <n v="46.19"/>
    <n v="0.51"/>
    <n v="5.7299999999999997E-2"/>
    <n v="0.01"/>
    <n v="5175"/>
  </r>
  <r>
    <x v="5"/>
    <x v="0"/>
    <s v="08"/>
    <x v="123"/>
    <x v="0"/>
    <s v="CM Locker_天气"/>
    <n v="340386"/>
    <n v="3257.78"/>
    <n v="9.57"/>
    <n v="0.23760000000000001"/>
    <n v="0.04"/>
    <n v="80860"/>
  </r>
  <r>
    <x v="5"/>
    <x v="0"/>
    <s v="08"/>
    <x v="124"/>
    <x v="0"/>
    <s v="CM Locker_天气"/>
    <n v="335903"/>
    <n v="3264.82"/>
    <n v="9.7200000000000006"/>
    <n v="0.2351"/>
    <n v="0.04"/>
    <n v="78974"/>
  </r>
  <r>
    <x v="5"/>
    <x v="0"/>
    <s v="08"/>
    <x v="125"/>
    <x v="0"/>
    <s v="CM Locker_天气"/>
    <n v="340444"/>
    <n v="3684.81"/>
    <n v="10.82"/>
    <n v="0.23749999999999999"/>
    <n v="0.05"/>
    <n v="80872"/>
  </r>
  <r>
    <x v="5"/>
    <x v="0"/>
    <s v="08"/>
    <x v="126"/>
    <x v="0"/>
    <s v="CM Locker_天气"/>
    <n v="316789"/>
    <n v="3093.33"/>
    <n v="9.76"/>
    <n v="0.22589999999999999"/>
    <n v="0.04"/>
    <n v="71564"/>
  </r>
  <r>
    <x v="1"/>
    <x v="1"/>
    <s v="08"/>
    <x v="126"/>
    <x v="3"/>
    <s v="PG_Android"/>
    <n v="18928"/>
    <n v="3.45"/>
    <n v="0.18229999999999999"/>
    <n v="9.1000000000000004E-3"/>
    <n v="2.01E-2"/>
    <n v="172"/>
  </r>
  <r>
    <x v="0"/>
    <x v="1"/>
    <s v="08"/>
    <x v="126"/>
    <x v="3"/>
    <s v="BD_结果页"/>
    <n v="115569"/>
    <n v="202.25"/>
    <n v="1.75"/>
    <n v="1.6199999999999999E-2"/>
    <n v="0.1079"/>
    <n v="1875"/>
  </r>
  <r>
    <x v="0"/>
    <x v="1"/>
    <s v="08"/>
    <x v="126"/>
    <x v="3"/>
    <s v="CMS_结果页"/>
    <n v="173178"/>
    <n v="181.48"/>
    <n v="1.0479000000000001"/>
    <n v="1.52E-2"/>
    <n v="6.9000000000000006E-2"/>
    <n v="2629"/>
  </r>
  <r>
    <x v="1"/>
    <x v="2"/>
    <s v="08"/>
    <x v="126"/>
    <x v="2"/>
    <s v="BD_首页"/>
    <n v="431975"/>
    <n v="88.465806000000001"/>
    <n v="0.20480000000000001"/>
    <n v="6.3E-3"/>
    <n v="3.2399999999999998E-2"/>
    <n v="2734"/>
  </r>
  <r>
    <x v="0"/>
    <x v="1"/>
    <s v="08"/>
    <x v="126"/>
    <x v="5"/>
    <s v="CMS_结果页"/>
    <n v="497357"/>
    <n v="501.57"/>
    <n v="1.01"/>
    <n v="8.3999999999999995E-3"/>
    <m/>
    <n v="4163"/>
  </r>
  <r>
    <x v="1"/>
    <x v="2"/>
    <s v="08"/>
    <x v="126"/>
    <x v="4"/>
    <s v="CM_PICKS"/>
    <n v="242912"/>
    <n v="546.27"/>
    <n v="2.2488000000000001"/>
    <n v="1.8599999999999998E-2"/>
    <n v="0.1211"/>
    <n v="4510"/>
  </r>
  <r>
    <x v="1"/>
    <x v="2"/>
    <s v="08"/>
    <x v="126"/>
    <x v="4"/>
    <s v="CM launcher"/>
    <n v="90814"/>
    <n v="1215.3"/>
    <n v="13.382300000000001"/>
    <n v="8.4500000000000006E-2"/>
    <n v="0.15840000000000001"/>
    <n v="7671"/>
  </r>
  <r>
    <x v="0"/>
    <x v="1"/>
    <s v="08"/>
    <x v="126"/>
    <x v="3"/>
    <s v="CM_结果页"/>
    <n v="770501"/>
    <n v="932.69"/>
    <n v="1.2104999999999999"/>
    <n v="1.06E-2"/>
    <n v="0.1144"/>
    <n v="8152"/>
  </r>
  <r>
    <x v="1"/>
    <x v="2"/>
    <s v="08"/>
    <x v="126"/>
    <x v="4"/>
    <s v="CMFlashlight_首页"/>
    <n v="261507"/>
    <n v="346.53"/>
    <n v="1.3250999999999999"/>
    <n v="3.61E-2"/>
    <n v="3.6700000000000003E-2"/>
    <n v="9432"/>
  </r>
  <r>
    <x v="1"/>
    <x v="2"/>
    <s v="08"/>
    <x v="126"/>
    <x v="4"/>
    <s v="CM_卸载页"/>
    <n v="568667"/>
    <n v="829.01"/>
    <n v="1.4578"/>
    <n v="1.8499999999999999E-2"/>
    <n v="7.8799999999999995E-2"/>
    <n v="10519"/>
  </r>
  <r>
    <x v="1"/>
    <x v="2"/>
    <s v="08"/>
    <x v="126"/>
    <x v="4"/>
    <s v="CM_游戏盒子"/>
    <n v="426799"/>
    <n v="2006.65"/>
    <n v="4.7016"/>
    <n v="2.58E-2"/>
    <n v="0.18229999999999999"/>
    <n v="11006"/>
  </r>
  <r>
    <x v="1"/>
    <x v="2"/>
    <s v="08"/>
    <x v="126"/>
    <x v="4"/>
    <s v="FM"/>
    <n v="334305"/>
    <n v="261.95999999999998"/>
    <n v="0.78359999999999996"/>
    <n v="3.4200000000000001E-2"/>
    <n v="2.29E-2"/>
    <n v="11439"/>
  </r>
  <r>
    <x v="1"/>
    <x v="2"/>
    <s v="08"/>
    <x v="126"/>
    <x v="4"/>
    <s v="CMB"/>
    <n v="3028144"/>
    <n v="974.21"/>
    <n v="0.32169999999999999"/>
    <n v="4.0000000000000001E-3"/>
    <n v="8.1299999999999997E-2"/>
    <n v="11988"/>
  </r>
  <r>
    <x v="1"/>
    <x v="2"/>
    <s v="08"/>
    <x v="126"/>
    <x v="2"/>
    <s v="PG_IOS"/>
    <n v="4165782"/>
    <n v="1453.981951"/>
    <n v="0.34899999999999998"/>
    <n v="6.0000000000000001E-3"/>
    <n v="5.79E-2"/>
    <n v="25111"/>
  </r>
  <r>
    <x v="0"/>
    <x v="1"/>
    <s v="08"/>
    <x v="126"/>
    <x v="5"/>
    <s v="BD_结果页"/>
    <n v="1415661"/>
    <n v="2700.14"/>
    <n v="1.91"/>
    <n v="1.9099999999999999E-2"/>
    <m/>
    <n v="27031"/>
  </r>
  <r>
    <x v="1"/>
    <x v="2"/>
    <s v="08"/>
    <x v="126"/>
    <x v="2"/>
    <s v="PG_Android"/>
    <n v="10705741"/>
    <n v="719.07613000000003"/>
    <n v="6.7199999999999996E-2"/>
    <n v="3.3E-3"/>
    <n v="2.0500000000000001E-2"/>
    <n v="35115"/>
  </r>
  <r>
    <x v="1"/>
    <x v="2"/>
    <s v="08"/>
    <x v="126"/>
    <x v="4"/>
    <s v="BD_首页"/>
    <n v="5532408"/>
    <n v="3666.03"/>
    <n v="0.66259999999999997"/>
    <n v="1.21E-2"/>
    <n v="5.4800000000000001E-2"/>
    <n v="66887"/>
  </r>
  <r>
    <x v="5"/>
    <x v="2"/>
    <s v="08"/>
    <x v="126"/>
    <x v="4"/>
    <s v="CM Locker_天气"/>
    <n v="1035827"/>
    <n v="2922.42"/>
    <n v="2.8212999999999999"/>
    <n v="7.5800000000000006E-2"/>
    <n v="3.7199999999999997E-2"/>
    <n v="78560"/>
  </r>
  <r>
    <x v="0"/>
    <x v="2"/>
    <s v="08"/>
    <x v="126"/>
    <x v="4"/>
    <s v="BD_结果页"/>
    <n v="5762278"/>
    <n v="3752.76"/>
    <n v="0.65129999999999999"/>
    <n v="1.3899999999999999E-2"/>
    <n v="4.6800000000000001E-2"/>
    <n v="80268"/>
  </r>
  <r>
    <x v="1"/>
    <x v="2"/>
    <s v="08"/>
    <x v="126"/>
    <x v="4"/>
    <s v="PG_IOS"/>
    <n v="11614959"/>
    <n v="5715.68"/>
    <n v="0.49209999999999998"/>
    <n v="8.5000000000000006E-3"/>
    <n v="5.8000000000000003E-2"/>
    <n v="98489"/>
  </r>
  <r>
    <x v="2"/>
    <x v="2"/>
    <s v="08"/>
    <x v="126"/>
    <x v="4"/>
    <s v="BD_充电屏保"/>
    <n v="24613220"/>
    <n v="14536.3"/>
    <n v="0.59060000000000001"/>
    <n v="9.7999999999999997E-3"/>
    <n v="6.0499999999999998E-2"/>
    <n v="240278"/>
  </r>
  <r>
    <x v="1"/>
    <x v="2"/>
    <s v="08"/>
    <x v="126"/>
    <x v="4"/>
    <s v="PG_Android"/>
    <n v="38935497"/>
    <n v="7366.22"/>
    <n v="0.18920000000000001"/>
    <n v="7.9000000000000008E-3"/>
    <n v="2.3900000000000001E-2"/>
    <n v="307888"/>
  </r>
  <r>
    <x v="0"/>
    <x v="2"/>
    <s v="08"/>
    <x v="126"/>
    <x v="4"/>
    <s v="CMS_结果页"/>
    <n v="16485465"/>
    <n v="32735.85"/>
    <n v="1.9857"/>
    <n v="2.46E-2"/>
    <n v="8.09E-2"/>
    <n v="404889"/>
  </r>
  <r>
    <x v="0"/>
    <x v="2"/>
    <s v="08"/>
    <x v="126"/>
    <x v="4"/>
    <s v="CM_结果页"/>
    <n v="30164190"/>
    <n v="41890.47"/>
    <n v="1.3887"/>
    <n v="1.6299999999999999E-2"/>
    <n v="8.5300000000000001E-2"/>
    <n v="491116"/>
  </r>
  <r>
    <x v="2"/>
    <x v="2"/>
    <s v="08"/>
    <x v="126"/>
    <x v="4"/>
    <s v="CMS_充电屏保"/>
    <n v="56848001"/>
    <n v="18355.150000000001"/>
    <n v="0.32290000000000002"/>
    <n v="1.06E-2"/>
    <n v="3.0499999999999999E-2"/>
    <n v="602603"/>
  </r>
  <r>
    <x v="3"/>
    <x v="2"/>
    <s v="08"/>
    <x v="126"/>
    <x v="4"/>
    <s v="CM_AppLock"/>
    <n v="156310410"/>
    <n v="36862.410000000003"/>
    <n v="0.23580000000000001"/>
    <n v="1.17E-2"/>
    <n v="2.01E-2"/>
    <n v="1830885"/>
  </r>
  <r>
    <x v="2"/>
    <x v="2"/>
    <s v="08"/>
    <x v="126"/>
    <x v="4"/>
    <s v="CM_充电屏保"/>
    <n v="224962995"/>
    <n v="54859.11"/>
    <n v="0.24390000000000001"/>
    <n v="9.4999999999999998E-3"/>
    <n v="2.5700000000000001E-2"/>
    <n v="2133856"/>
  </r>
  <r>
    <x v="3"/>
    <x v="2"/>
    <s v="08"/>
    <x v="126"/>
    <x v="4"/>
    <s v="CMS_AppLock"/>
    <n v="406693893"/>
    <n v="168409.12"/>
    <n v="0.41410000000000002"/>
    <n v="1.09E-2"/>
    <n v="3.7900000000000003E-2"/>
    <n v="4438758"/>
  </r>
  <r>
    <x v="1"/>
    <x v="1"/>
    <s v="08"/>
    <x v="126"/>
    <x v="5"/>
    <s v="PG_Android"/>
    <n v="213027"/>
    <n v="1486.25"/>
    <n v="6.98"/>
    <m/>
    <m/>
    <m/>
  </r>
  <r>
    <x v="1"/>
    <x v="1"/>
    <s v="08"/>
    <x v="125"/>
    <x v="3"/>
    <s v="PG_Android"/>
    <n v="18403"/>
    <n v="5.29"/>
    <n v="0.28749999999999998"/>
    <n v="9.2999999999999992E-3"/>
    <n v="3.0800000000000001E-2"/>
    <n v="172"/>
  </r>
  <r>
    <x v="0"/>
    <x v="1"/>
    <s v="08"/>
    <x v="125"/>
    <x v="3"/>
    <s v="BD_结果页"/>
    <n v="75169"/>
    <n v="98.57"/>
    <n v="1.3112999999999999"/>
    <n v="1.6E-2"/>
    <n v="8.2000000000000003E-2"/>
    <n v="1202"/>
  </r>
  <r>
    <x v="0"/>
    <x v="1"/>
    <s v="08"/>
    <x v="125"/>
    <x v="3"/>
    <s v="CMS_结果页"/>
    <n v="161990"/>
    <n v="165.08"/>
    <n v="1.0190999999999999"/>
    <n v="1.43E-2"/>
    <n v="7.1199999999999999E-2"/>
    <n v="2319"/>
  </r>
  <r>
    <x v="1"/>
    <x v="2"/>
    <s v="08"/>
    <x v="125"/>
    <x v="2"/>
    <s v="BD_首页"/>
    <n v="439647"/>
    <n v="82.903227000000001"/>
    <n v="0.18859999999999999"/>
    <n v="6.0000000000000001E-3"/>
    <n v="3.1600000000000003E-2"/>
    <n v="2627"/>
  </r>
  <r>
    <x v="0"/>
    <x v="1"/>
    <s v="08"/>
    <x v="125"/>
    <x v="5"/>
    <s v="CMS_结果页"/>
    <n v="509464"/>
    <n v="468.27"/>
    <n v="0.92"/>
    <n v="7.8000000000000005E-3"/>
    <m/>
    <n v="3988"/>
  </r>
  <r>
    <x v="1"/>
    <x v="2"/>
    <s v="08"/>
    <x v="125"/>
    <x v="4"/>
    <s v="CM_PICKS"/>
    <n v="258212"/>
    <n v="602.57000000000005"/>
    <n v="2.3336000000000001"/>
    <n v="1.9400000000000001E-2"/>
    <n v="0.12"/>
    <n v="5021"/>
  </r>
  <r>
    <x v="1"/>
    <x v="2"/>
    <s v="08"/>
    <x v="125"/>
    <x v="4"/>
    <s v="CM launcher"/>
    <n v="86372"/>
    <n v="1265.67"/>
    <n v="14.653700000000001"/>
    <n v="8.1799999999999998E-2"/>
    <n v="0.1792"/>
    <n v="7061"/>
  </r>
  <r>
    <x v="0"/>
    <x v="1"/>
    <s v="08"/>
    <x v="125"/>
    <x v="3"/>
    <s v="CM_结果页"/>
    <n v="768348"/>
    <n v="713.9"/>
    <n v="0.92910000000000004"/>
    <n v="9.5999999999999992E-3"/>
    <n v="9.7199999999999995E-2"/>
    <n v="7344"/>
  </r>
  <r>
    <x v="1"/>
    <x v="2"/>
    <s v="08"/>
    <x v="125"/>
    <x v="4"/>
    <s v="CMFlashlight_首页"/>
    <n v="262761"/>
    <n v="352.63"/>
    <n v="1.3420000000000001"/>
    <n v="3.6600000000000001E-2"/>
    <n v="3.6700000000000003E-2"/>
    <n v="9611"/>
  </r>
  <r>
    <x v="1"/>
    <x v="2"/>
    <s v="08"/>
    <x v="125"/>
    <x v="4"/>
    <s v="FM"/>
    <n v="322875"/>
    <n v="242.98"/>
    <n v="0.75260000000000005"/>
    <n v="3.3399999999999999E-2"/>
    <n v="2.2499999999999999E-2"/>
    <n v="10797"/>
  </r>
  <r>
    <x v="1"/>
    <x v="2"/>
    <s v="08"/>
    <x v="125"/>
    <x v="4"/>
    <s v="CM_卸载页"/>
    <n v="598456"/>
    <n v="806.92"/>
    <n v="1.3483000000000001"/>
    <n v="1.84E-2"/>
    <n v="7.3200000000000001E-2"/>
    <n v="11029"/>
  </r>
  <r>
    <x v="1"/>
    <x v="2"/>
    <s v="08"/>
    <x v="125"/>
    <x v="4"/>
    <s v="CM_游戏盒子"/>
    <n v="455027"/>
    <n v="2030.38"/>
    <n v="4.4621000000000004"/>
    <n v="2.5600000000000001E-2"/>
    <n v="0.17449999999999999"/>
    <n v="11636"/>
  </r>
  <r>
    <x v="1"/>
    <x v="2"/>
    <s v="08"/>
    <x v="125"/>
    <x v="4"/>
    <s v="CMB"/>
    <n v="3041960"/>
    <n v="932.28"/>
    <n v="0.30649999999999999"/>
    <n v="3.8999999999999998E-3"/>
    <n v="7.85E-2"/>
    <n v="11881"/>
  </r>
  <r>
    <x v="1"/>
    <x v="2"/>
    <s v="08"/>
    <x v="125"/>
    <x v="2"/>
    <s v="PG_IOS"/>
    <n v="3621730"/>
    <n v="1366.449055"/>
    <n v="0.37730000000000002"/>
    <n v="6.1000000000000004E-3"/>
    <n v="6.1499999999999999E-2"/>
    <n v="22228"/>
  </r>
  <r>
    <x v="1"/>
    <x v="2"/>
    <s v="08"/>
    <x v="125"/>
    <x v="2"/>
    <s v="PG_Android"/>
    <n v="9197861"/>
    <n v="687.39612899999997"/>
    <n v="7.4700000000000003E-2"/>
    <n v="3.2000000000000002E-3"/>
    <n v="2.3300000000000001E-2"/>
    <n v="29550"/>
  </r>
  <r>
    <x v="0"/>
    <x v="1"/>
    <s v="08"/>
    <x v="125"/>
    <x v="5"/>
    <s v="BD_结果页"/>
    <n v="1745176"/>
    <n v="3228.18"/>
    <n v="1.85"/>
    <n v="1.8500000000000003E-2"/>
    <m/>
    <n v="32314"/>
  </r>
  <r>
    <x v="1"/>
    <x v="2"/>
    <s v="08"/>
    <x v="125"/>
    <x v="4"/>
    <s v="BD_首页"/>
    <n v="5600548"/>
    <n v="3689.06"/>
    <n v="0.65869999999999995"/>
    <n v="1.21E-2"/>
    <n v="5.4699999999999999E-2"/>
    <n v="67501"/>
  </r>
  <r>
    <x v="0"/>
    <x v="2"/>
    <s v="08"/>
    <x v="125"/>
    <x v="4"/>
    <s v="BD_结果页"/>
    <n v="6125450"/>
    <n v="4768.71"/>
    <n v="0.77849999999999997"/>
    <n v="1.34E-2"/>
    <n v="5.8000000000000003E-2"/>
    <n v="82190"/>
  </r>
  <r>
    <x v="1"/>
    <x v="2"/>
    <s v="08"/>
    <x v="125"/>
    <x v="4"/>
    <s v="PG_IOS"/>
    <n v="9984851"/>
    <n v="2601.85"/>
    <n v="0.2606"/>
    <n v="8.6E-3"/>
    <n v="3.04E-2"/>
    <n v="85660"/>
  </r>
  <r>
    <x v="5"/>
    <x v="2"/>
    <s v="08"/>
    <x v="125"/>
    <x v="4"/>
    <s v="CM Locker_天气"/>
    <n v="1083189"/>
    <n v="3052.98"/>
    <n v="2.8184999999999998"/>
    <n v="7.9600000000000004E-2"/>
    <n v="3.5400000000000001E-2"/>
    <n v="86205"/>
  </r>
  <r>
    <x v="2"/>
    <x v="2"/>
    <s v="08"/>
    <x v="125"/>
    <x v="4"/>
    <s v="BD_充电屏保"/>
    <n v="26361157"/>
    <n v="15272.17"/>
    <n v="0.57930000000000004"/>
    <n v="9.4999999999999998E-3"/>
    <n v="6.1100000000000002E-2"/>
    <n v="249810"/>
  </r>
  <r>
    <x v="1"/>
    <x v="2"/>
    <s v="08"/>
    <x v="125"/>
    <x v="4"/>
    <s v="PG_Android"/>
    <n v="32709833"/>
    <n v="5529.01"/>
    <n v="0.16900000000000001"/>
    <n v="7.7000000000000002E-3"/>
    <n v="2.1999999999999999E-2"/>
    <n v="251535"/>
  </r>
  <r>
    <x v="0"/>
    <x v="2"/>
    <s v="08"/>
    <x v="125"/>
    <x v="4"/>
    <s v="CMS_结果页"/>
    <n v="16600042"/>
    <n v="32516.62"/>
    <n v="1.9588000000000001"/>
    <n v="2.4E-2"/>
    <n v="8.1500000000000003E-2"/>
    <n v="398895"/>
  </r>
  <r>
    <x v="0"/>
    <x v="2"/>
    <s v="08"/>
    <x v="125"/>
    <x v="4"/>
    <s v="CM_结果页"/>
    <n v="32037756"/>
    <n v="43394.71"/>
    <n v="1.3545"/>
    <n v="1.6400000000000001E-2"/>
    <n v="8.2600000000000007E-2"/>
    <n v="525441"/>
  </r>
  <r>
    <x v="2"/>
    <x v="2"/>
    <s v="08"/>
    <x v="125"/>
    <x v="4"/>
    <s v="CMS_充电屏保"/>
    <n v="60366017"/>
    <n v="18554.900000000001"/>
    <n v="0.30740000000000001"/>
    <n v="1.03E-2"/>
    <n v="0.03"/>
    <n v="618822"/>
  </r>
  <r>
    <x v="3"/>
    <x v="2"/>
    <s v="08"/>
    <x v="125"/>
    <x v="4"/>
    <s v="CM_AppLock"/>
    <n v="166370897"/>
    <n v="37795.94"/>
    <n v="0.22720000000000001"/>
    <n v="1.14E-2"/>
    <n v="0.02"/>
    <n v="1893928"/>
  </r>
  <r>
    <x v="2"/>
    <x v="2"/>
    <s v="08"/>
    <x v="125"/>
    <x v="4"/>
    <s v="CM_充电屏保"/>
    <n v="241926375"/>
    <n v="57366.69"/>
    <n v="0.23710000000000001"/>
    <n v="9.7999999999999997E-3"/>
    <n v="2.4299999999999999E-2"/>
    <n v="2359919"/>
  </r>
  <r>
    <x v="3"/>
    <x v="2"/>
    <s v="08"/>
    <x v="125"/>
    <x v="4"/>
    <s v="CMS_AppLock"/>
    <n v="436993516"/>
    <n v="173056.07"/>
    <n v="0.39600000000000002"/>
    <n v="1.06E-2"/>
    <n v="3.7400000000000003E-2"/>
    <n v="4626965"/>
  </r>
  <r>
    <x v="1"/>
    <x v="1"/>
    <s v="08"/>
    <x v="125"/>
    <x v="5"/>
    <s v="PG_Android"/>
    <n v="143765"/>
    <n v="1333.63"/>
    <n v="9.2799999999999994"/>
    <m/>
    <m/>
    <m/>
  </r>
  <r>
    <x v="5"/>
    <x v="2"/>
    <s v="08"/>
    <x v="124"/>
    <x v="4"/>
    <s v="CMS_天气"/>
    <n v="75"/>
    <n v="0.19"/>
    <n v="2.5333000000000001"/>
    <n v="5.33E-2"/>
    <n v="4.7500000000000001E-2"/>
    <n v="4"/>
  </r>
  <r>
    <x v="1"/>
    <x v="2"/>
    <s v="08"/>
    <x v="124"/>
    <x v="4"/>
    <s v="CM_测试数据"/>
    <n v="30"/>
    <n v="0.17"/>
    <n v="5.6666999999999996"/>
    <n v="0.2"/>
    <n v="2.8299999999999999E-2"/>
    <n v="6"/>
  </r>
  <r>
    <x v="5"/>
    <x v="2"/>
    <s v="08"/>
    <x v="124"/>
    <x v="4"/>
    <s v="CM_天气"/>
    <n v="157"/>
    <n v="0.89"/>
    <n v="5.6688000000000001"/>
    <n v="0.14649999999999999"/>
    <n v="3.8699999999999998E-2"/>
    <n v="23"/>
  </r>
  <r>
    <x v="5"/>
    <x v="2"/>
    <s v="08"/>
    <x v="124"/>
    <x v="4"/>
    <s v="BD_天气"/>
    <n v="98"/>
    <n v="0.95"/>
    <n v="9.6938999999999993"/>
    <n v="0.51019999999999999"/>
    <n v="1.9E-2"/>
    <n v="50"/>
  </r>
  <r>
    <x v="1"/>
    <x v="1"/>
    <s v="08"/>
    <x v="124"/>
    <x v="3"/>
    <s v="PG_Android"/>
    <n v="17241"/>
    <n v="3.25"/>
    <n v="0.1885"/>
    <n v="9.7000000000000003E-3"/>
    <n v="1.9300000000000001E-2"/>
    <n v="168"/>
  </r>
  <r>
    <x v="0"/>
    <x v="1"/>
    <s v="08"/>
    <x v="124"/>
    <x v="3"/>
    <s v="CMS_结果页"/>
    <n v="108743"/>
    <n v="88.61"/>
    <n v="0.81489999999999996"/>
    <n v="1.24E-2"/>
    <n v="6.5799999999999997E-2"/>
    <n v="1347"/>
  </r>
  <r>
    <x v="0"/>
    <x v="1"/>
    <s v="08"/>
    <x v="124"/>
    <x v="3"/>
    <s v="BD_结果页"/>
    <n v="96868"/>
    <n v="127.45"/>
    <n v="1.3157000000000001"/>
    <n v="1.52E-2"/>
    <n v="8.6499999999999994E-2"/>
    <n v="1473"/>
  </r>
  <r>
    <x v="1"/>
    <x v="2"/>
    <s v="08"/>
    <x v="124"/>
    <x v="2"/>
    <s v="BD_首页"/>
    <n v="437837"/>
    <n v="86.958708999999999"/>
    <n v="0.1986"/>
    <n v="6.3E-3"/>
    <n v="3.1399999999999997E-2"/>
    <n v="2772"/>
  </r>
  <r>
    <x v="0"/>
    <x v="1"/>
    <s v="08"/>
    <x v="124"/>
    <x v="5"/>
    <s v="CMS_结果页"/>
    <n v="538680"/>
    <n v="506.99"/>
    <n v="0.94"/>
    <n v="8.199999999999999E-3"/>
    <n v="8.199999999999999E-3"/>
    <n v="4401"/>
  </r>
  <r>
    <x v="1"/>
    <x v="2"/>
    <s v="08"/>
    <x v="124"/>
    <x v="4"/>
    <s v="CM_PICKS"/>
    <n v="249920"/>
    <n v="573.28"/>
    <n v="2.2938999999999998"/>
    <n v="1.7899999999999999E-2"/>
    <n v="0.12820000000000001"/>
    <n v="4473"/>
  </r>
  <r>
    <x v="0"/>
    <x v="1"/>
    <s v="08"/>
    <x v="124"/>
    <x v="3"/>
    <s v="CM_结果页"/>
    <n v="592641"/>
    <n v="519.03"/>
    <n v="0.87580000000000002"/>
    <n v="8.3999999999999995E-3"/>
    <n v="0.10390000000000001"/>
    <n v="4996"/>
  </r>
  <r>
    <x v="1"/>
    <x v="2"/>
    <s v="08"/>
    <x v="124"/>
    <x v="4"/>
    <s v="CM launcher"/>
    <n v="88578"/>
    <n v="1469.92"/>
    <n v="16.5946"/>
    <n v="8.2500000000000004E-2"/>
    <n v="0.2011"/>
    <n v="7310"/>
  </r>
  <r>
    <x v="1"/>
    <x v="2"/>
    <s v="08"/>
    <x v="124"/>
    <x v="4"/>
    <s v="CM Flashlight"/>
    <n v="259863"/>
    <n v="362.47"/>
    <n v="1.3949"/>
    <n v="3.5299999999999998E-2"/>
    <n v="3.9600000000000003E-2"/>
    <n v="9164"/>
  </r>
  <r>
    <x v="1"/>
    <x v="2"/>
    <s v="08"/>
    <x v="124"/>
    <x v="4"/>
    <s v="CM_卸载页"/>
    <n v="579300"/>
    <n v="841.96"/>
    <n v="1.4534"/>
    <n v="1.7899999999999999E-2"/>
    <n v="8.1299999999999997E-2"/>
    <n v="10356"/>
  </r>
  <r>
    <x v="1"/>
    <x v="2"/>
    <s v="08"/>
    <x v="124"/>
    <x v="4"/>
    <s v="FM"/>
    <n v="319293"/>
    <n v="246.21"/>
    <n v="0.77110000000000001"/>
    <n v="3.2800000000000003E-2"/>
    <n v="2.35E-2"/>
    <n v="10479"/>
  </r>
  <r>
    <x v="1"/>
    <x v="2"/>
    <s v="08"/>
    <x v="124"/>
    <x v="4"/>
    <s v="CM_游戏盒子"/>
    <n v="462768"/>
    <n v="1938.16"/>
    <n v="4.1882000000000001"/>
    <n v="2.4500000000000001E-2"/>
    <n v="0.17100000000000001"/>
    <n v="11333"/>
  </r>
  <r>
    <x v="1"/>
    <x v="2"/>
    <s v="08"/>
    <x v="124"/>
    <x v="4"/>
    <s v="CMB"/>
    <n v="3041952"/>
    <n v="899.49"/>
    <n v="0.29570000000000002"/>
    <n v="3.8E-3"/>
    <n v="7.7799999999999994E-2"/>
    <n v="11565"/>
  </r>
  <r>
    <x v="1"/>
    <x v="2"/>
    <s v="08"/>
    <x v="124"/>
    <x v="2"/>
    <s v="PG_IOS"/>
    <n v="3451020"/>
    <n v="1296.1535449999999"/>
    <n v="0.37559999999999999"/>
    <n v="6.1000000000000004E-3"/>
    <n v="6.13E-2"/>
    <n v="21132"/>
  </r>
  <r>
    <x v="1"/>
    <x v="2"/>
    <s v="08"/>
    <x v="124"/>
    <x v="2"/>
    <s v="PG_Android"/>
    <n v="8539719"/>
    <n v="641.37032299999998"/>
    <n v="7.51E-2"/>
    <n v="3.3999999999999998E-3"/>
    <n v="2.1899999999999999E-2"/>
    <n v="29267"/>
  </r>
  <r>
    <x v="0"/>
    <x v="1"/>
    <s v="08"/>
    <x v="124"/>
    <x v="5"/>
    <s v="BD_结果页"/>
    <n v="2150897"/>
    <n v="4204.45"/>
    <n v="1.95"/>
    <n v="1.8600000000000002E-2"/>
    <m/>
    <n v="40036"/>
  </r>
  <r>
    <x v="1"/>
    <x v="2"/>
    <s v="08"/>
    <x v="124"/>
    <x v="4"/>
    <s v="BD_首页"/>
    <n v="5563884"/>
    <n v="3628.89"/>
    <n v="0.6522"/>
    <n v="1.12E-2"/>
    <n v="5.8099999999999999E-2"/>
    <n v="62490"/>
  </r>
  <r>
    <x v="1"/>
    <x v="2"/>
    <s v="08"/>
    <x v="124"/>
    <x v="4"/>
    <s v="PG_IOS"/>
    <n v="9652530"/>
    <n v="2599.4899999999998"/>
    <n v="0.26929999999999998"/>
    <n v="8.5000000000000006E-3"/>
    <n v="3.1600000000000003E-2"/>
    <n v="82148"/>
  </r>
  <r>
    <x v="0"/>
    <x v="2"/>
    <s v="08"/>
    <x v="124"/>
    <x v="4"/>
    <s v="BD_结果页"/>
    <n v="6162406"/>
    <n v="5125.88"/>
    <n v="0.83179999999999998"/>
    <n v="1.35E-2"/>
    <n v="6.1600000000000002E-2"/>
    <n v="83256"/>
  </r>
  <r>
    <x v="5"/>
    <x v="2"/>
    <s v="08"/>
    <x v="124"/>
    <x v="4"/>
    <s v="CM Locker_天气"/>
    <n v="1122661"/>
    <n v="3480.72"/>
    <n v="3.1004"/>
    <n v="7.8899999999999998E-2"/>
    <n v="3.9300000000000002E-2"/>
    <n v="88572"/>
  </r>
  <r>
    <x v="2"/>
    <x v="2"/>
    <s v="08"/>
    <x v="124"/>
    <x v="4"/>
    <s v="BD_充电屏保"/>
    <n v="26623256"/>
    <n v="15543.39"/>
    <n v="0.58379999999999999"/>
    <n v="9.2999999999999992E-3"/>
    <n v="6.2600000000000003E-2"/>
    <n v="248169"/>
  </r>
  <r>
    <x v="1"/>
    <x v="2"/>
    <s v="08"/>
    <x v="124"/>
    <x v="4"/>
    <s v="PG_Android"/>
    <n v="33668521"/>
    <n v="5980.42"/>
    <n v="0.17760000000000001"/>
    <n v="8.0999999999999996E-3"/>
    <n v="2.1999999999999999E-2"/>
    <n v="271753"/>
  </r>
  <r>
    <x v="0"/>
    <x v="2"/>
    <s v="08"/>
    <x v="124"/>
    <x v="4"/>
    <s v="CMS_结果页"/>
    <n v="16611866"/>
    <n v="33621.32"/>
    <n v="2.0238999999999998"/>
    <n v="2.2599999999999999E-2"/>
    <n v="8.9399999999999993E-2"/>
    <n v="376015"/>
  </r>
  <r>
    <x v="0"/>
    <x v="2"/>
    <s v="08"/>
    <x v="124"/>
    <x v="4"/>
    <s v="CM_结果页"/>
    <n v="31530686"/>
    <n v="44506.36"/>
    <n v="1.4115"/>
    <n v="1.6E-2"/>
    <n v="8.8400000000000006E-2"/>
    <n v="503250"/>
  </r>
  <r>
    <x v="2"/>
    <x v="2"/>
    <s v="08"/>
    <x v="124"/>
    <x v="4"/>
    <s v="CMS_充电屏保"/>
    <n v="60318087"/>
    <n v="18722.2"/>
    <n v="0.31040000000000001"/>
    <n v="1.0200000000000001E-2"/>
    <n v="3.0499999999999999E-2"/>
    <n v="613274"/>
  </r>
  <r>
    <x v="3"/>
    <x v="2"/>
    <s v="08"/>
    <x v="124"/>
    <x v="4"/>
    <s v="CM_AppLock"/>
    <n v="165838167"/>
    <n v="40049.85"/>
    <n v="0.24149999999999999"/>
    <n v="1.14E-2"/>
    <n v="2.12E-2"/>
    <n v="1885123"/>
  </r>
  <r>
    <x v="2"/>
    <x v="2"/>
    <s v="08"/>
    <x v="124"/>
    <x v="4"/>
    <s v="CM_充电屏保"/>
    <n v="259080324"/>
    <n v="62032.31"/>
    <n v="0.2394"/>
    <n v="1.0200000000000001E-2"/>
    <n v="2.35E-2"/>
    <n v="2643861"/>
  </r>
  <r>
    <x v="3"/>
    <x v="2"/>
    <s v="08"/>
    <x v="124"/>
    <x v="4"/>
    <s v="CMS_AppLock"/>
    <n v="434461613"/>
    <n v="173000.43"/>
    <n v="0.3982"/>
    <n v="1.06E-2"/>
    <n v="3.7400000000000003E-2"/>
    <n v="4623798"/>
  </r>
  <r>
    <x v="1"/>
    <x v="1"/>
    <s v="08"/>
    <x v="124"/>
    <x v="5"/>
    <s v="PG_Android"/>
    <n v="194251"/>
    <n v="1262.23"/>
    <n v="6.5"/>
    <m/>
    <m/>
    <m/>
  </r>
  <r>
    <x v="1"/>
    <x v="1"/>
    <s v="08"/>
    <x v="123"/>
    <x v="3"/>
    <s v="PG_Android"/>
    <n v="17450"/>
    <n v="2.64"/>
    <n v="0.15129999999999999"/>
    <n v="7.4000000000000003E-3"/>
    <n v="2.0500000000000001E-2"/>
    <n v="129"/>
  </r>
  <r>
    <x v="0"/>
    <x v="1"/>
    <s v="08"/>
    <x v="123"/>
    <x v="3"/>
    <s v="CMS_结果页"/>
    <n v="56825"/>
    <n v="52.68"/>
    <n v="0.92710000000000004"/>
    <n v="1.0999999999999999E-2"/>
    <n v="8.4400000000000003E-2"/>
    <n v="624"/>
  </r>
  <r>
    <x v="0"/>
    <x v="1"/>
    <s v="08"/>
    <x v="123"/>
    <x v="3"/>
    <s v="BD_结果页"/>
    <n v="121154"/>
    <n v="176.85"/>
    <n v="1.4597"/>
    <n v="1.6400000000000001E-2"/>
    <n v="8.9099999999999999E-2"/>
    <n v="1985"/>
  </r>
  <r>
    <x v="1"/>
    <x v="2"/>
    <s v="08"/>
    <x v="123"/>
    <x v="2"/>
    <s v="BD_首页"/>
    <n v="432186"/>
    <n v="86.787096000000005"/>
    <n v="0.20080000000000001"/>
    <n v="6.3E-3"/>
    <n v="3.1899999999999998E-2"/>
    <n v="2723"/>
  </r>
  <r>
    <x v="0"/>
    <x v="1"/>
    <s v="08"/>
    <x v="123"/>
    <x v="3"/>
    <s v="CM_结果页"/>
    <n v="462269"/>
    <n v="407.36"/>
    <n v="0.88119999999999998"/>
    <n v="7.6E-3"/>
    <n v="0.1158"/>
    <n v="3519"/>
  </r>
  <r>
    <x v="0"/>
    <x v="1"/>
    <s v="08"/>
    <x v="123"/>
    <x v="5"/>
    <s v="CMS_结果页"/>
    <n v="528449"/>
    <n v="506.38"/>
    <n v="0.96"/>
    <n v="8.5000000000000006E-3"/>
    <m/>
    <n v="4484"/>
  </r>
  <r>
    <x v="1"/>
    <x v="2"/>
    <s v="08"/>
    <x v="123"/>
    <x v="2"/>
    <s v="PG_IOS"/>
    <n v="3424666"/>
    <n v="1277.705786"/>
    <n v="0.37309999999999999"/>
    <n v="6.1000000000000004E-3"/>
    <n v="6.1600000000000002E-2"/>
    <n v="20745"/>
  </r>
  <r>
    <x v="1"/>
    <x v="2"/>
    <s v="08"/>
    <x v="123"/>
    <x v="2"/>
    <s v="PG_Android"/>
    <n v="8443453"/>
    <n v="650.73677499999997"/>
    <n v="7.7100000000000002E-2"/>
    <n v="3.3999999999999998E-3"/>
    <n v="2.2499999999999999E-2"/>
    <n v="28909"/>
  </r>
  <r>
    <x v="0"/>
    <x v="1"/>
    <s v="08"/>
    <x v="123"/>
    <x v="5"/>
    <s v="BD_结果页"/>
    <n v="2056110"/>
    <n v="3455.77"/>
    <n v="1.68"/>
    <n v="1.9199999999999998E-2"/>
    <m/>
    <n v="39390"/>
  </r>
  <r>
    <x v="1"/>
    <x v="1"/>
    <s v="08"/>
    <x v="123"/>
    <x v="5"/>
    <s v="PG_Android"/>
    <n v="138769"/>
    <n v="1202.99"/>
    <n v="8.67"/>
    <m/>
    <m/>
    <m/>
  </r>
  <r>
    <x v="1"/>
    <x v="2"/>
    <s v="08"/>
    <x v="123"/>
    <x v="4"/>
    <s v="PG_IOS"/>
    <n v="9652603"/>
    <n v="2562.3000000000002"/>
    <n v="0.26550000000000001"/>
    <n v="8.6E-3"/>
    <n v="3.0800000000000001E-2"/>
    <n v="83196"/>
  </r>
  <r>
    <x v="1"/>
    <x v="2"/>
    <s v="08"/>
    <x v="123"/>
    <x v="4"/>
    <s v="PG_Android"/>
    <n v="31322034"/>
    <n v="5544"/>
    <n v="0.17699999999999999"/>
    <n v="7.6E-3"/>
    <n v="2.3300000000000001E-2"/>
    <n v="237585"/>
  </r>
  <r>
    <x v="1"/>
    <x v="2"/>
    <s v="08"/>
    <x v="123"/>
    <x v="4"/>
    <s v="FM"/>
    <n v="310282"/>
    <n v="222.11"/>
    <n v="0.71579999999999999"/>
    <n v="3.3099999999999997E-2"/>
    <n v="2.1700000000000001E-2"/>
    <n v="10256"/>
  </r>
  <r>
    <x v="0"/>
    <x v="2"/>
    <s v="08"/>
    <x v="123"/>
    <x v="4"/>
    <s v="CM_结果页"/>
    <n v="30293175"/>
    <n v="45719.61"/>
    <n v="1.5092000000000001"/>
    <n v="1.5800000000000002E-2"/>
    <n v="9.5600000000000004E-2"/>
    <n v="478482"/>
  </r>
  <r>
    <x v="1"/>
    <x v="2"/>
    <s v="08"/>
    <x v="123"/>
    <x v="4"/>
    <s v="CM_游戏盒子"/>
    <n v="440195"/>
    <n v="2009.84"/>
    <n v="4.5658000000000003"/>
    <n v="2.5100000000000001E-2"/>
    <n v="0.18160000000000001"/>
    <n v="11067"/>
  </r>
  <r>
    <x v="1"/>
    <x v="2"/>
    <s v="08"/>
    <x v="123"/>
    <x v="4"/>
    <s v="CM_测试数据"/>
    <n v="31"/>
    <n v="0.04"/>
    <n v="1.2903"/>
    <n v="3.2300000000000002E-2"/>
    <n v="0.04"/>
    <n v="1"/>
  </r>
  <r>
    <x v="5"/>
    <x v="2"/>
    <s v="08"/>
    <x v="123"/>
    <x v="4"/>
    <s v="CM_天气"/>
    <n v="136"/>
    <n v="1.29"/>
    <n v="9.4853000000000005"/>
    <n v="0.14710000000000001"/>
    <n v="6.4500000000000002E-2"/>
    <n v="20"/>
  </r>
  <r>
    <x v="1"/>
    <x v="2"/>
    <s v="08"/>
    <x v="123"/>
    <x v="4"/>
    <s v="CM_卸载页"/>
    <n v="549928"/>
    <n v="869.03"/>
    <n v="1.5803"/>
    <n v="1.78E-2"/>
    <n v="8.8900000000000007E-2"/>
    <n v="9773"/>
  </r>
  <r>
    <x v="2"/>
    <x v="2"/>
    <s v="08"/>
    <x v="123"/>
    <x v="4"/>
    <s v="CM_充电屏保"/>
    <n v="266785580"/>
    <n v="72414.06"/>
    <n v="0.27139999999999997"/>
    <n v="1.17E-2"/>
    <n v="2.3199999999999998E-2"/>
    <n v="3123673"/>
  </r>
  <r>
    <x v="1"/>
    <x v="2"/>
    <s v="08"/>
    <x v="123"/>
    <x v="4"/>
    <s v="CM_PICKS"/>
    <n v="247979"/>
    <n v="596.55999999999995"/>
    <n v="2.4056999999999999"/>
    <n v="1.9E-2"/>
    <n v="0.12640000000000001"/>
    <n v="4718"/>
  </r>
  <r>
    <x v="3"/>
    <x v="2"/>
    <s v="08"/>
    <x v="123"/>
    <x v="4"/>
    <s v="CM_AppLock"/>
    <n v="162304492"/>
    <n v="44754.57"/>
    <n v="0.2757"/>
    <n v="1.14E-2"/>
    <n v="2.4199999999999999E-2"/>
    <n v="1852633"/>
  </r>
  <r>
    <x v="0"/>
    <x v="2"/>
    <s v="08"/>
    <x v="123"/>
    <x v="4"/>
    <s v="CMS_结果页"/>
    <n v="16454969"/>
    <n v="33867.279999999999"/>
    <n v="2.0581999999999998"/>
    <n v="2.3099999999999999E-2"/>
    <n v="8.9200000000000002E-2"/>
    <n v="379590"/>
  </r>
  <r>
    <x v="5"/>
    <x v="2"/>
    <s v="08"/>
    <x v="123"/>
    <x v="4"/>
    <s v="CMS_天气"/>
    <n v="18338"/>
    <n v="104.75"/>
    <n v="5.7122000000000002"/>
    <n v="1.7500000000000002E-2"/>
    <n v="0.32629999999999998"/>
    <n v="321"/>
  </r>
  <r>
    <x v="2"/>
    <x v="2"/>
    <s v="08"/>
    <x v="123"/>
    <x v="4"/>
    <s v="CMS_充电屏保"/>
    <n v="60721514"/>
    <n v="21318.12"/>
    <n v="0.35110000000000002"/>
    <n v="1.0200000000000001E-2"/>
    <n v="3.4599999999999999E-2"/>
    <n v="616658"/>
  </r>
  <r>
    <x v="3"/>
    <x v="2"/>
    <s v="08"/>
    <x v="123"/>
    <x v="4"/>
    <s v="CMS_AppLock"/>
    <n v="439528784"/>
    <n v="200195.64"/>
    <n v="0.45550000000000002"/>
    <n v="1.06E-2"/>
    <n v="4.3099999999999999E-2"/>
    <n v="4650077"/>
  </r>
  <r>
    <x v="1"/>
    <x v="2"/>
    <s v="08"/>
    <x v="123"/>
    <x v="4"/>
    <s v="CMB"/>
    <n v="3030210"/>
    <n v="915.06"/>
    <n v="0.30199999999999999"/>
    <n v="3.8999999999999998E-3"/>
    <n v="7.7299999999999994E-2"/>
    <n v="11843"/>
  </r>
  <r>
    <x v="5"/>
    <x v="2"/>
    <s v="08"/>
    <x v="123"/>
    <x v="4"/>
    <s v="CM Locker_天气"/>
    <n v="1156582"/>
    <n v="3512.16"/>
    <n v="3.0367000000000002"/>
    <n v="7.8899999999999998E-2"/>
    <n v="3.85E-2"/>
    <n v="91284"/>
  </r>
  <r>
    <x v="1"/>
    <x v="2"/>
    <s v="08"/>
    <x v="123"/>
    <x v="4"/>
    <s v="CM launcher"/>
    <n v="89771"/>
    <n v="1420.59"/>
    <n v="15.8246"/>
    <n v="8.3299999999999999E-2"/>
    <n v="0.19009999999999999"/>
    <n v="7474"/>
  </r>
  <r>
    <x v="1"/>
    <x v="2"/>
    <s v="08"/>
    <x v="123"/>
    <x v="4"/>
    <s v="CM Flashlight"/>
    <n v="262702"/>
    <n v="367.28"/>
    <n v="1.3980999999999999"/>
    <n v="3.56E-2"/>
    <n v="3.9300000000000002E-2"/>
    <n v="9352"/>
  </r>
  <r>
    <x v="1"/>
    <x v="2"/>
    <s v="08"/>
    <x v="123"/>
    <x v="4"/>
    <s v="BD_首页"/>
    <n v="5550719"/>
    <n v="3649.29"/>
    <n v="0.65739999999999998"/>
    <n v="1.1299999999999999E-2"/>
    <n v="5.8000000000000003E-2"/>
    <n v="62960"/>
  </r>
  <r>
    <x v="0"/>
    <x v="2"/>
    <s v="08"/>
    <x v="123"/>
    <x v="4"/>
    <s v="BD_结果页"/>
    <n v="6155313"/>
    <n v="5058.78"/>
    <n v="0.82189999999999996"/>
    <n v="1.32E-2"/>
    <n v="6.2300000000000001E-2"/>
    <n v="81191"/>
  </r>
  <r>
    <x v="5"/>
    <x v="2"/>
    <s v="08"/>
    <x v="123"/>
    <x v="4"/>
    <s v="BD_天气"/>
    <n v="21"/>
    <n v="0.26"/>
    <n v="12.381"/>
    <n v="0.38100000000000001"/>
    <n v="3.2500000000000001E-2"/>
    <n v="8"/>
  </r>
  <r>
    <x v="2"/>
    <x v="2"/>
    <s v="08"/>
    <x v="123"/>
    <x v="4"/>
    <s v="BD_充电屏保"/>
    <n v="26823349"/>
    <n v="16264.89"/>
    <n v="0.60640000000000005"/>
    <n v="9.2999999999999992E-3"/>
    <n v="6.5100000000000005E-2"/>
    <n v="249958"/>
  </r>
  <r>
    <x v="1"/>
    <x v="1"/>
    <s v="08"/>
    <x v="127"/>
    <x v="1"/>
    <s v="CM Flashlight"/>
    <n v="111096"/>
    <n v="40.729000281499999"/>
    <n v="0.36659999999999998"/>
    <n v="5.1400000000000001E-2"/>
    <n v="7.1000000000000004E-3"/>
    <n v="5708"/>
  </r>
  <r>
    <x v="1"/>
    <x v="0"/>
    <s v="08"/>
    <x v="127"/>
    <x v="0"/>
    <s v="CM Flashlight"/>
    <n v="217924"/>
    <n v="313.36999809600002"/>
    <n v="1.4379999999999999"/>
    <n v="3.78E-2"/>
    <n v="3.8100000000000002E-2"/>
    <n v="8230"/>
  </r>
  <r>
    <x v="5"/>
    <x v="0"/>
    <s v="08"/>
    <x v="127"/>
    <x v="0"/>
    <s v="CM Locker_天气"/>
    <n v="366801"/>
    <n v="3378.88999418"/>
    <n v="9.2118000000000002"/>
    <n v="0.2303"/>
    <n v="0.04"/>
    <n v="84467"/>
  </r>
  <r>
    <x v="1"/>
    <x v="0"/>
    <s v="08"/>
    <x v="127"/>
    <x v="0"/>
    <s v="PG_Android"/>
    <n v="10890902"/>
    <n v="2404.8699789000002"/>
    <n v="0.2208"/>
    <n v="6.7000000000000002E-3"/>
    <n v="3.2800000000000003E-2"/>
    <n v="73238"/>
  </r>
  <r>
    <x v="1"/>
    <x v="1"/>
    <s v="08"/>
    <x v="127"/>
    <x v="1"/>
    <s v="PG_Android"/>
    <n v="13394962"/>
    <n v="196.116000606"/>
    <n v="1.46E-2"/>
    <n v="7.1000000000000004E-3"/>
    <n v="2.0999999999999999E-3"/>
    <n v="95402"/>
  </r>
  <r>
    <x v="1"/>
    <x v="0"/>
    <s v="08"/>
    <x v="127"/>
    <x v="0"/>
    <s v="FM"/>
    <n v="849065"/>
    <n v="279.98999671799999"/>
    <n v="0.32979999999999998"/>
    <n v="1.14E-2"/>
    <n v="2.9000000000000001E-2"/>
    <n v="9648"/>
  </r>
  <r>
    <x v="1"/>
    <x v="1"/>
    <s v="08"/>
    <x v="127"/>
    <x v="1"/>
    <s v="FM"/>
    <n v="1082664"/>
    <n v="75.103000050399999"/>
    <n v="6.9400000000000003E-2"/>
    <n v="0.01"/>
    <n v="7.0000000000000001E-3"/>
    <n v="10789"/>
  </r>
  <r>
    <x v="0"/>
    <x v="1"/>
    <s v="08"/>
    <x v="127"/>
    <x v="1"/>
    <s v="CM_结果页"/>
    <n v="2872575"/>
    <n v="463.52900409699998"/>
    <n v="0.16139999999999999"/>
    <n v="8.0999999999999996E-3"/>
    <n v="1.9900000000000001E-2"/>
    <n v="23342"/>
  </r>
  <r>
    <x v="0"/>
    <x v="0"/>
    <s v="08"/>
    <x v="127"/>
    <x v="0"/>
    <s v="CM_结果页"/>
    <n v="31709102"/>
    <n v="25984.519962900002"/>
    <n v="0.81950000000000001"/>
    <n v="1.17E-2"/>
    <n v="6.9900000000000004E-2"/>
    <n v="371527"/>
  </r>
  <r>
    <x v="1"/>
    <x v="0"/>
    <s v="08"/>
    <x v="127"/>
    <x v="0"/>
    <s v="CM_游戏盒子"/>
    <n v="24638344"/>
    <n v="8174.0999884299999"/>
    <n v="0.33179999999999998"/>
    <n v="4.7000000000000002E-3"/>
    <n v="7.1300000000000002E-2"/>
    <n v="114708"/>
  </r>
  <r>
    <x v="1"/>
    <x v="1"/>
    <s v="08"/>
    <x v="127"/>
    <x v="1"/>
    <s v="CM_游戏盒子"/>
    <n v="26722534"/>
    <n v="4574.2182014299997"/>
    <n v="0.17119999999999999"/>
    <n v="5.4999999999999997E-3"/>
    <n v="3.1E-2"/>
    <n v="147708"/>
  </r>
  <r>
    <x v="5"/>
    <x v="0"/>
    <s v="08"/>
    <x v="127"/>
    <x v="0"/>
    <s v="CM_天气"/>
    <n v="94"/>
    <n v="1.03999998048"/>
    <n v="11.063800000000001"/>
    <n v="0.13830000000000001"/>
    <n v="0.08"/>
    <n v="13"/>
  </r>
  <r>
    <x v="1"/>
    <x v="0"/>
    <s v="08"/>
    <x v="127"/>
    <x v="0"/>
    <s v="CM_卸载页"/>
    <n v="7274403"/>
    <n v="5616.3999876899998"/>
    <n v="0.77210000000000001"/>
    <n v="1.2500000000000001E-2"/>
    <n v="6.1699999999999998E-2"/>
    <n v="91097"/>
  </r>
  <r>
    <x v="1"/>
    <x v="1"/>
    <s v="08"/>
    <x v="127"/>
    <x v="1"/>
    <s v="CM_卸载页"/>
    <n v="4022389"/>
    <n v="953.95400796800004"/>
    <n v="0.23719999999999999"/>
    <n v="8.9999999999999993E-3"/>
    <n v="2.64E-2"/>
    <n v="36169"/>
  </r>
  <r>
    <x v="2"/>
    <x v="0"/>
    <s v="08"/>
    <x v="127"/>
    <x v="0"/>
    <s v="CM_充电屏保"/>
    <n v="314956427"/>
    <n v="24240.2560075"/>
    <n v="7.6999999999999999E-2"/>
    <n v="7.1000000000000004E-3"/>
    <n v="1.0800000000000001E-2"/>
    <n v="2242332"/>
  </r>
  <r>
    <x v="2"/>
    <x v="1"/>
    <s v="08"/>
    <x v="127"/>
    <x v="1"/>
    <s v="CM_充电屏保"/>
    <n v="162"/>
    <n v="0"/>
    <n v="0"/>
    <n v="6.1999999999999998E-3"/>
    <n v="0"/>
    <n v="1"/>
  </r>
  <r>
    <x v="1"/>
    <x v="0"/>
    <s v="08"/>
    <x v="127"/>
    <x v="0"/>
    <s v="CM_PICKS"/>
    <n v="6157858"/>
    <n v="3769.7199955699998"/>
    <n v="0.61219999999999997"/>
    <n v="1.0500000000000001E-2"/>
    <n v="5.8299999999999998E-2"/>
    <n v="64696"/>
  </r>
  <r>
    <x v="1"/>
    <x v="1"/>
    <s v="08"/>
    <x v="127"/>
    <x v="1"/>
    <s v="CM_PICKS"/>
    <n v="3410583"/>
    <n v="894.31800666599997"/>
    <n v="0.26219999999999999"/>
    <n v="7.7000000000000002E-3"/>
    <n v="3.4000000000000002E-2"/>
    <n v="26285"/>
  </r>
  <r>
    <x v="1"/>
    <x v="1"/>
    <s v="08"/>
    <x v="127"/>
    <x v="1"/>
    <s v="CM_APP_BOX"/>
    <n v="2093735"/>
    <n v="134.06306319399999"/>
    <n v="6.4000000000000001E-2"/>
    <n v="4.8999999999999998E-3"/>
    <n v="1.3100000000000001E-2"/>
    <n v="10251"/>
  </r>
  <r>
    <x v="1"/>
    <x v="0"/>
    <s v="08"/>
    <x v="127"/>
    <x v="0"/>
    <s v="CM_APP_BOX"/>
    <n v="1959988"/>
    <n v="525.09999667099999"/>
    <n v="0.26790000000000003"/>
    <n v="6.0000000000000001E-3"/>
    <n v="4.4499999999999998E-2"/>
    <n v="11787"/>
  </r>
  <r>
    <x v="0"/>
    <x v="0"/>
    <s v="08"/>
    <x v="127"/>
    <x v="0"/>
    <s v="CMS_结果页"/>
    <n v="7853843"/>
    <n v="8757.4499815800009"/>
    <n v="1.1151"/>
    <n v="1.9699999999999999E-2"/>
    <n v="5.6500000000000002E-2"/>
    <n v="154919"/>
  </r>
  <r>
    <x v="0"/>
    <x v="1"/>
    <s v="08"/>
    <x v="127"/>
    <x v="1"/>
    <s v="CMS_结果页"/>
    <n v="1531708"/>
    <n v="787.93200555099997"/>
    <n v="0.51439999999999997"/>
    <n v="2.0400000000000001E-2"/>
    <n v="2.52E-2"/>
    <n v="31206"/>
  </r>
  <r>
    <x v="5"/>
    <x v="0"/>
    <s v="08"/>
    <x v="127"/>
    <x v="0"/>
    <s v="CMS_天气"/>
    <n v="30809"/>
    <n v="43.8199998252"/>
    <n v="1.4222999999999999"/>
    <n v="2.23E-2"/>
    <n v="6.3799999999999996E-2"/>
    <n v="687"/>
  </r>
  <r>
    <x v="2"/>
    <x v="0"/>
    <s v="08"/>
    <x v="127"/>
    <x v="0"/>
    <s v="CMS_充电屏保"/>
    <n v="1473542"/>
    <n v="43.460800443700002"/>
    <n v="2.9499999999999998E-2"/>
    <n v="1.1900000000000001E-2"/>
    <n v="2.5000000000000001E-3"/>
    <n v="17591"/>
  </r>
  <r>
    <x v="1"/>
    <x v="1"/>
    <s v="08"/>
    <x v="127"/>
    <x v="1"/>
    <s v="CM launcher"/>
    <n v="32166863"/>
    <n v="2916.0640216400002"/>
    <n v="9.0700000000000003E-2"/>
    <n v="4.7000000000000002E-3"/>
    <n v="1.9099999999999999E-2"/>
    <n v="152644"/>
  </r>
  <r>
    <x v="1"/>
    <x v="0"/>
    <s v="08"/>
    <x v="127"/>
    <x v="0"/>
    <s v="CM launcher"/>
    <n v="10301403"/>
    <n v="2825.6499887300001"/>
    <n v="0.27429999999999999"/>
    <n v="6.0000000000000001E-3"/>
    <n v="4.5499999999999999E-2"/>
    <n v="62153"/>
  </r>
  <r>
    <x v="1"/>
    <x v="0"/>
    <s v="08"/>
    <x v="127"/>
    <x v="0"/>
    <s v="BD_首页"/>
    <n v="8812250"/>
    <n v="5766.0365201699997"/>
    <n v="0.65429999999999999"/>
    <n v="1.3599999999999999E-2"/>
    <n v="4.8099999999999997E-2"/>
    <n v="119896"/>
  </r>
  <r>
    <x v="1"/>
    <x v="1"/>
    <s v="08"/>
    <x v="127"/>
    <x v="1"/>
    <s v="BD_首页"/>
    <n v="3068906"/>
    <n v="317.83945412000003"/>
    <n v="0.1036"/>
    <n v="1.47E-2"/>
    <n v="7.0000000000000001E-3"/>
    <n v="45256"/>
  </r>
  <r>
    <x v="0"/>
    <x v="0"/>
    <s v="08"/>
    <x v="127"/>
    <x v="0"/>
    <s v="BD_结果页"/>
    <n v="5455834"/>
    <n v="11674.9465678"/>
    <n v="2.1398999999999999"/>
    <n v="3.09E-2"/>
    <n v="6.9199999999999998E-2"/>
    <n v="168764"/>
  </r>
  <r>
    <x v="0"/>
    <x v="1"/>
    <s v="08"/>
    <x v="127"/>
    <x v="1"/>
    <s v="BD_结果页"/>
    <n v="718836"/>
    <n v="412.57200552900002"/>
    <n v="0.57389999999999997"/>
    <n v="3.5900000000000001E-2"/>
    <n v="1.6E-2"/>
    <n v="25772"/>
  </r>
  <r>
    <x v="2"/>
    <x v="0"/>
    <s v="08"/>
    <x v="127"/>
    <x v="0"/>
    <s v="BD_充电屏保"/>
    <n v="16040775"/>
    <n v="2198.0661220400002"/>
    <n v="0.13700000000000001"/>
    <n v="1.1299999999999999E-2"/>
    <n v="1.21E-2"/>
    <n v="181907"/>
  </r>
  <r>
    <x v="2"/>
    <x v="1"/>
    <s v="08"/>
    <x v="127"/>
    <x v="1"/>
    <s v="BD_充电屏保"/>
    <n v="1366"/>
    <n v="0"/>
    <n v="0"/>
    <n v="3.7000000000000002E-3"/>
    <n v="0"/>
    <n v="5"/>
  </r>
  <r>
    <x v="0"/>
    <x v="1"/>
    <s v="08"/>
    <x v="128"/>
    <x v="1"/>
    <s v="CM_结果页"/>
    <n v="2786902"/>
    <n v="451.65400331500001"/>
    <n v="0.16209999999999999"/>
    <n v="8.0000000000000002E-3"/>
    <n v="2.0299999999999999E-2"/>
    <n v="22297"/>
  </r>
  <r>
    <x v="0"/>
    <x v="0"/>
    <s v="08"/>
    <x v="128"/>
    <x v="0"/>
    <s v="CM_结果页"/>
    <n v="30687436"/>
    <n v="24031.779948300002"/>
    <n v="0.78310000000000002"/>
    <n v="1.18E-2"/>
    <n v="6.6500000000000004E-2"/>
    <n v="361316"/>
  </r>
  <r>
    <x v="1"/>
    <x v="0"/>
    <s v="08"/>
    <x v="128"/>
    <x v="0"/>
    <s v="CM_游戏盒子"/>
    <n v="23982371"/>
    <n v="7943.7599850500001"/>
    <n v="0.33119999999999999"/>
    <n v="4.7000000000000002E-3"/>
    <n v="7.0099999999999996E-2"/>
    <n v="113348"/>
  </r>
  <r>
    <x v="1"/>
    <x v="1"/>
    <s v="08"/>
    <x v="128"/>
    <x v="1"/>
    <s v="CM_游戏盒子"/>
    <n v="26750978"/>
    <n v="4911.7837737600003"/>
    <n v="0.18360000000000001"/>
    <n v="5.7000000000000002E-3"/>
    <n v="3.2300000000000002E-2"/>
    <n v="152031"/>
  </r>
  <r>
    <x v="5"/>
    <x v="0"/>
    <s v="08"/>
    <x v="128"/>
    <x v="0"/>
    <s v="CM_天气"/>
    <n v="59"/>
    <n v="0.65000000782300005"/>
    <n v="11.0169"/>
    <n v="0.1186"/>
    <n v="9.2899999999999996E-2"/>
    <n v="7"/>
  </r>
  <r>
    <x v="1"/>
    <x v="0"/>
    <s v="08"/>
    <x v="128"/>
    <x v="0"/>
    <s v="CM_卸载页"/>
    <n v="7142425"/>
    <n v="5371.4999871199998"/>
    <n v="0.75209999999999999"/>
    <n v="1.26E-2"/>
    <n v="5.9799999999999999E-2"/>
    <n v="89804"/>
  </r>
  <r>
    <x v="1"/>
    <x v="1"/>
    <s v="08"/>
    <x v="128"/>
    <x v="1"/>
    <s v="CM_卸载页"/>
    <n v="3958989"/>
    <n v="1020.8980055"/>
    <n v="0.25790000000000002"/>
    <n v="9.1000000000000004E-3"/>
    <n v="2.8400000000000002E-2"/>
    <n v="35895"/>
  </r>
  <r>
    <x v="2"/>
    <x v="0"/>
    <s v="08"/>
    <x v="128"/>
    <x v="0"/>
    <s v="CM_充电屏保"/>
    <n v="411108118"/>
    <n v="21028.2615472"/>
    <n v="5.1200000000000002E-2"/>
    <n v="5.4000000000000003E-3"/>
    <n v="9.4000000000000004E-3"/>
    <n v="2227440"/>
  </r>
  <r>
    <x v="2"/>
    <x v="1"/>
    <s v="08"/>
    <x v="128"/>
    <x v="1"/>
    <s v="CM_充电屏保"/>
    <n v="183"/>
    <n v="0"/>
    <n v="0"/>
    <n v="5.4999999999999997E-3"/>
    <n v="0"/>
    <n v="1"/>
  </r>
  <r>
    <x v="1"/>
    <x v="0"/>
    <s v="08"/>
    <x v="128"/>
    <x v="0"/>
    <s v="CM_PICKS"/>
    <n v="6103916"/>
    <n v="3564.6499914300002"/>
    <n v="0.58399999999999996"/>
    <n v="1.06E-2"/>
    <n v="5.5199999999999999E-2"/>
    <n v="64574"/>
  </r>
  <r>
    <x v="1"/>
    <x v="1"/>
    <s v="08"/>
    <x v="128"/>
    <x v="1"/>
    <s v="CM_PICKS"/>
    <n v="3411624"/>
    <n v="893.00417858100002"/>
    <n v="0.26179999999999998"/>
    <n v="7.7999999999999996E-3"/>
    <n v="3.3700000000000001E-2"/>
    <n v="26505"/>
  </r>
  <r>
    <x v="1"/>
    <x v="1"/>
    <s v="08"/>
    <x v="128"/>
    <x v="1"/>
    <s v="CM_APP_BOX"/>
    <n v="2136976"/>
    <n v="130.81582758799999"/>
    <n v="6.1199999999999997E-2"/>
    <n v="5.0000000000000001E-3"/>
    <n v="1.2200000000000001E-2"/>
    <n v="10693"/>
  </r>
  <r>
    <x v="1"/>
    <x v="0"/>
    <s v="08"/>
    <x v="128"/>
    <x v="0"/>
    <s v="CM_APP_BOX"/>
    <n v="1890135"/>
    <n v="489.09999687599998"/>
    <n v="0.25879999999999997"/>
    <n v="6.0000000000000001E-3"/>
    <n v="4.2999999999999997E-2"/>
    <n v="11369"/>
  </r>
  <r>
    <x v="0"/>
    <x v="0"/>
    <s v="08"/>
    <x v="128"/>
    <x v="0"/>
    <s v="CMS_结果页"/>
    <n v="7641126"/>
    <n v="8398.4099712299994"/>
    <n v="1.0991"/>
    <n v="2.0299999999999999E-2"/>
    <n v="5.4199999999999998E-2"/>
    <n v="155065"/>
  </r>
  <r>
    <x v="0"/>
    <x v="1"/>
    <s v="08"/>
    <x v="128"/>
    <x v="1"/>
    <s v="CMS_结果页"/>
    <n v="1554796"/>
    <n v="895.83700549399998"/>
    <n v="0.57620000000000005"/>
    <n v="2.0299999999999999E-2"/>
    <n v="2.8299999999999999E-2"/>
    <n v="31619"/>
  </r>
  <r>
    <x v="5"/>
    <x v="0"/>
    <s v="08"/>
    <x v="128"/>
    <x v="0"/>
    <s v="CMS_天气"/>
    <n v="31119"/>
    <n v="59.720000034199998"/>
    <n v="1.9191"/>
    <n v="2.87E-2"/>
    <n v="6.6900000000000001E-2"/>
    <n v="893"/>
  </r>
  <r>
    <x v="2"/>
    <x v="0"/>
    <s v="08"/>
    <x v="128"/>
    <x v="0"/>
    <s v="CMS_充电屏保"/>
    <n v="1179521"/>
    <n v="51.822430989399997"/>
    <n v="4.3900000000000002E-2"/>
    <n v="1.2E-2"/>
    <n v="3.7000000000000002E-3"/>
    <n v="14174"/>
  </r>
  <r>
    <x v="1"/>
    <x v="1"/>
    <s v="08"/>
    <x v="128"/>
    <x v="1"/>
    <s v="CM launcher"/>
    <n v="32605060"/>
    <n v="3128.7990138499999"/>
    <n v="9.6000000000000002E-2"/>
    <n v="4.7999999999999996E-3"/>
    <n v="0.02"/>
    <n v="156752"/>
  </r>
  <r>
    <x v="1"/>
    <x v="0"/>
    <s v="08"/>
    <x v="128"/>
    <x v="0"/>
    <s v="CM launcher"/>
    <n v="9984189"/>
    <n v="2597.0399890799999"/>
    <n v="0.2601"/>
    <n v="6.1000000000000004E-3"/>
    <n v="4.2500000000000003E-2"/>
    <n v="61074"/>
  </r>
  <r>
    <x v="1"/>
    <x v="0"/>
    <s v="08"/>
    <x v="128"/>
    <x v="0"/>
    <s v="BD_首页"/>
    <n v="9972068"/>
    <n v="5398.45001598"/>
    <n v="0.54139999999999999"/>
    <n v="1.2200000000000001E-2"/>
    <n v="4.4200000000000003E-2"/>
    <n v="122109"/>
  </r>
  <r>
    <x v="1"/>
    <x v="1"/>
    <s v="08"/>
    <x v="128"/>
    <x v="1"/>
    <s v="BD_首页"/>
    <n v="4012876"/>
    <n v="395.51539183199998"/>
    <n v="9.8599999999999993E-2"/>
    <n v="1.24E-2"/>
    <n v="7.9000000000000008E-3"/>
    <n v="49817"/>
  </r>
  <r>
    <x v="0"/>
    <x v="0"/>
    <s v="08"/>
    <x v="128"/>
    <x v="0"/>
    <s v="BD_结果页"/>
    <n v="5812805"/>
    <n v="12008.725855799999"/>
    <n v="2.0659000000000001"/>
    <n v="3.1300000000000001E-2"/>
    <n v="6.6000000000000003E-2"/>
    <n v="181979"/>
  </r>
  <r>
    <x v="0"/>
    <x v="1"/>
    <s v="08"/>
    <x v="128"/>
    <x v="1"/>
    <s v="BD_结果页"/>
    <n v="767844"/>
    <n v="428.07000564999998"/>
    <n v="0.5575"/>
    <n v="3.7100000000000001E-2"/>
    <n v="1.4999999999999999E-2"/>
    <n v="28450"/>
  </r>
  <r>
    <x v="2"/>
    <x v="0"/>
    <s v="08"/>
    <x v="128"/>
    <x v="0"/>
    <s v="BD_充电屏保"/>
    <n v="14405924"/>
    <n v="2250.8706527099998"/>
    <n v="0.15620000000000001"/>
    <n v="1.1599999999999999E-2"/>
    <n v="1.34E-2"/>
    <n v="167824"/>
  </r>
  <r>
    <x v="2"/>
    <x v="1"/>
    <s v="08"/>
    <x v="128"/>
    <x v="1"/>
    <s v="BD_充电屏保"/>
    <n v="622"/>
    <n v="0"/>
    <n v="0"/>
    <n v="9.8100000000000007E-2"/>
    <n v="0"/>
    <n v="61"/>
  </r>
  <r>
    <x v="1"/>
    <x v="1"/>
    <s v="08"/>
    <x v="129"/>
    <x v="1"/>
    <s v="CM Flashlight"/>
    <n v="133996"/>
    <n v="51.729000398899998"/>
    <n v="0.38600000000000001"/>
    <n v="4.8000000000000001E-2"/>
    <n v="8.0000000000000002E-3"/>
    <n v="6438"/>
  </r>
  <r>
    <x v="1"/>
    <x v="0"/>
    <s v="08"/>
    <x v="129"/>
    <x v="0"/>
    <s v="CM Flashlight"/>
    <n v="215257"/>
    <n v="287.22999801899999"/>
    <n v="1.3344"/>
    <n v="3.8399999999999997E-2"/>
    <n v="3.4700000000000002E-2"/>
    <n v="8271"/>
  </r>
  <r>
    <x v="5"/>
    <x v="0"/>
    <s v="08"/>
    <x v="129"/>
    <x v="0"/>
    <s v="CM Locker_天气"/>
    <n v="372597"/>
    <n v="3223.0199886400001"/>
    <n v="8.6501999999999999"/>
    <n v="0.23269999999999999"/>
    <n v="3.7199999999999997E-2"/>
    <n v="86721"/>
  </r>
  <r>
    <x v="1"/>
    <x v="0"/>
    <s v="08"/>
    <x v="129"/>
    <x v="0"/>
    <s v="PG_Android"/>
    <n v="12789113"/>
    <n v="2671.4299760499998"/>
    <n v="0.2089"/>
    <n v="6.8999999999999999E-3"/>
    <n v="3.0099999999999998E-2"/>
    <n v="88820"/>
  </r>
  <r>
    <x v="1"/>
    <x v="1"/>
    <s v="08"/>
    <x v="129"/>
    <x v="1"/>
    <s v="PG_Android"/>
    <n v="15182010"/>
    <n v="267.23000116600002"/>
    <n v="1.7600000000000001E-2"/>
    <n v="7.0000000000000001E-3"/>
    <n v="2.5000000000000001E-3"/>
    <n v="105779"/>
  </r>
  <r>
    <x v="1"/>
    <x v="0"/>
    <s v="08"/>
    <x v="129"/>
    <x v="0"/>
    <s v="FM"/>
    <n v="878166"/>
    <n v="289.33999644800002"/>
    <n v="0.32950000000000002"/>
    <n v="1.09E-2"/>
    <n v="3.0300000000000001E-2"/>
    <n v="9541"/>
  </r>
  <r>
    <x v="1"/>
    <x v="1"/>
    <s v="08"/>
    <x v="129"/>
    <x v="1"/>
    <s v="FM"/>
    <n v="1027994"/>
    <n v="48.346000362200002"/>
    <n v="4.7E-2"/>
    <n v="9.9000000000000008E-3"/>
    <n v="4.7999999999999996E-3"/>
    <n v="10161"/>
  </r>
  <r>
    <x v="0"/>
    <x v="1"/>
    <s v="08"/>
    <x v="129"/>
    <x v="1"/>
    <s v="CM_结果页"/>
    <n v="2961715"/>
    <n v="455.24500479699998"/>
    <n v="0.1537"/>
    <n v="8.0999999999999996E-3"/>
    <n v="1.9E-2"/>
    <n v="23901"/>
  </r>
  <r>
    <x v="0"/>
    <x v="0"/>
    <s v="08"/>
    <x v="129"/>
    <x v="0"/>
    <s v="CM_结果页"/>
    <n v="28928543"/>
    <n v="21854.379954100001"/>
    <n v="0.75549999999999995"/>
    <n v="1.2E-2"/>
    <n v="6.3E-2"/>
    <n v="346937"/>
  </r>
  <r>
    <x v="1"/>
    <x v="0"/>
    <s v="08"/>
    <x v="129"/>
    <x v="0"/>
    <s v="CM_游戏盒子"/>
    <n v="23339942"/>
    <n v="8252.5199743899993"/>
    <n v="0.35360000000000003"/>
    <n v="5.1000000000000004E-3"/>
    <n v="6.9400000000000003E-2"/>
    <n v="118984"/>
  </r>
  <r>
    <x v="1"/>
    <x v="1"/>
    <s v="08"/>
    <x v="129"/>
    <x v="1"/>
    <s v="CM_游戏盒子"/>
    <n v="27477041"/>
    <n v="6123.05915362"/>
    <n v="0.2228"/>
    <n v="6.0000000000000001E-3"/>
    <n v="3.7400000000000003E-2"/>
    <n v="163654"/>
  </r>
  <r>
    <x v="5"/>
    <x v="0"/>
    <s v="08"/>
    <x v="129"/>
    <x v="0"/>
    <s v="CM_天气"/>
    <n v="59"/>
    <n v="0.42000000551299999"/>
    <n v="7.1185999999999998"/>
    <n v="8.4699999999999998E-2"/>
    <n v="8.4000000000000005E-2"/>
    <n v="5"/>
  </r>
  <r>
    <x v="1"/>
    <x v="0"/>
    <s v="08"/>
    <x v="129"/>
    <x v="0"/>
    <s v="CM_卸载页"/>
    <n v="7164048"/>
    <n v="5174.2099839900002"/>
    <n v="0.72219999999999995"/>
    <n v="1.2500000000000001E-2"/>
    <n v="5.7599999999999998E-2"/>
    <n v="89765"/>
  </r>
  <r>
    <x v="1"/>
    <x v="1"/>
    <s v="08"/>
    <x v="129"/>
    <x v="1"/>
    <s v="CM_卸载页"/>
    <n v="3879646"/>
    <n v="1057.31800709"/>
    <n v="0.27250000000000002"/>
    <n v="9.1000000000000004E-3"/>
    <n v="0.03"/>
    <n v="35284"/>
  </r>
  <r>
    <x v="2"/>
    <x v="0"/>
    <s v="08"/>
    <x v="129"/>
    <x v="0"/>
    <s v="CM_充电屏保"/>
    <n v="100159283"/>
    <n v="15058.7139804"/>
    <n v="0.15029999999999999"/>
    <n v="8.8999999999999999E-3"/>
    <n v="1.6799999999999999E-2"/>
    <n v="894786"/>
  </r>
  <r>
    <x v="2"/>
    <x v="1"/>
    <s v="08"/>
    <x v="129"/>
    <x v="1"/>
    <s v="CM_充电屏保"/>
    <n v="99"/>
    <n v="1.07089998201E-2"/>
    <n v="0.1082"/>
    <n v="3.0300000000000001E-2"/>
    <n v="3.5999999999999999E-3"/>
    <n v="3"/>
  </r>
  <r>
    <x v="1"/>
    <x v="0"/>
    <s v="08"/>
    <x v="129"/>
    <x v="0"/>
    <s v="CM_PICKS"/>
    <n v="6088927"/>
    <n v="3471.4099885599999"/>
    <n v="0.57010000000000005"/>
    <n v="1.0800000000000001E-2"/>
    <n v="5.2999999999999999E-2"/>
    <n v="65559"/>
  </r>
  <r>
    <x v="1"/>
    <x v="1"/>
    <s v="08"/>
    <x v="129"/>
    <x v="1"/>
    <s v="CM_PICKS"/>
    <n v="3375713"/>
    <n v="1065.0240049700001"/>
    <n v="0.3155"/>
    <n v="7.9000000000000008E-3"/>
    <n v="0.04"/>
    <n v="26640"/>
  </r>
  <r>
    <x v="1"/>
    <x v="1"/>
    <s v="08"/>
    <x v="129"/>
    <x v="1"/>
    <s v="CM_APP_BOX"/>
    <n v="2169712"/>
    <n v="173.12652214400001"/>
    <n v="7.9799999999999996E-2"/>
    <n v="5.1000000000000004E-3"/>
    <n v="1.55E-2"/>
    <n v="11148"/>
  </r>
  <r>
    <x v="1"/>
    <x v="0"/>
    <s v="08"/>
    <x v="129"/>
    <x v="0"/>
    <s v="CM_APP_BOX"/>
    <n v="1810787"/>
    <n v="451.43999636400002"/>
    <n v="0.24929999999999999"/>
    <n v="6.1999999999999998E-3"/>
    <n v="4.02E-2"/>
    <n v="11228"/>
  </r>
  <r>
    <x v="0"/>
    <x v="0"/>
    <s v="08"/>
    <x v="129"/>
    <x v="0"/>
    <s v="CMS_结果页"/>
    <n v="7586367"/>
    <n v="8103.2099647499999"/>
    <n v="1.0681"/>
    <n v="2.0799999999999999E-2"/>
    <n v="5.1299999999999998E-2"/>
    <n v="157916"/>
  </r>
  <r>
    <x v="0"/>
    <x v="1"/>
    <s v="08"/>
    <x v="129"/>
    <x v="1"/>
    <s v="CMS_结果页"/>
    <n v="1634442"/>
    <n v="856.52700434799999"/>
    <n v="0.52400000000000002"/>
    <n v="1.9400000000000001E-2"/>
    <n v="2.7E-2"/>
    <n v="31700"/>
  </r>
  <r>
    <x v="5"/>
    <x v="0"/>
    <s v="08"/>
    <x v="129"/>
    <x v="0"/>
    <s v="CMS_天气"/>
    <n v="29689"/>
    <n v="64.790000025200001"/>
    <n v="2.1823000000000001"/>
    <n v="3.4700000000000002E-2"/>
    <n v="6.2899999999999998E-2"/>
    <n v="1030"/>
  </r>
  <r>
    <x v="2"/>
    <x v="0"/>
    <s v="08"/>
    <x v="129"/>
    <x v="0"/>
    <s v="CMS_充电屏保"/>
    <n v="791045"/>
    <n v="53.831987611000002"/>
    <n v="6.8099999999999994E-2"/>
    <n v="1.2699999999999999E-2"/>
    <n v="5.4000000000000003E-3"/>
    <n v="10036"/>
  </r>
  <r>
    <x v="1"/>
    <x v="1"/>
    <s v="08"/>
    <x v="129"/>
    <x v="1"/>
    <s v="CM launcher"/>
    <n v="32739395"/>
    <n v="3430.28401644"/>
    <n v="0.1048"/>
    <n v="4.8999999999999998E-3"/>
    <n v="2.1299999999999999E-2"/>
    <n v="160994"/>
  </r>
  <r>
    <x v="1"/>
    <x v="0"/>
    <s v="08"/>
    <x v="129"/>
    <x v="0"/>
    <s v="CM launcher"/>
    <n v="9526487"/>
    <n v="2432.1299889400002"/>
    <n v="0.25530000000000003"/>
    <n v="6.3E-3"/>
    <n v="4.0800000000000003E-2"/>
    <n v="59660"/>
  </r>
  <r>
    <x v="1"/>
    <x v="0"/>
    <s v="08"/>
    <x v="129"/>
    <x v="0"/>
    <s v="BD_首页"/>
    <n v="8321439"/>
    <n v="4630.5214809899999"/>
    <n v="0.55649999999999999"/>
    <n v="1.37E-2"/>
    <n v="4.07E-2"/>
    <n v="113641"/>
  </r>
  <r>
    <x v="1"/>
    <x v="1"/>
    <s v="08"/>
    <x v="129"/>
    <x v="1"/>
    <s v="BD_首页"/>
    <n v="3722913"/>
    <n v="462.98826294200001"/>
    <n v="0.1244"/>
    <n v="1.29E-2"/>
    <n v="9.7000000000000003E-3"/>
    <n v="47858"/>
  </r>
  <r>
    <x v="0"/>
    <x v="0"/>
    <s v="08"/>
    <x v="129"/>
    <x v="0"/>
    <s v="BD_结果页"/>
    <n v="5375739"/>
    <n v="11234.486220700001"/>
    <n v="2.0897999999999999"/>
    <n v="3.2599999999999997E-2"/>
    <n v="6.4100000000000004E-2"/>
    <n v="175295"/>
  </r>
  <r>
    <x v="0"/>
    <x v="1"/>
    <s v="08"/>
    <x v="129"/>
    <x v="1"/>
    <s v="BD_结果页"/>
    <n v="698514"/>
    <n v="448.612004012"/>
    <n v="0.64219999999999999"/>
    <n v="3.5900000000000001E-2"/>
    <n v="1.7899999999999999E-2"/>
    <n v="25107"/>
  </r>
  <r>
    <x v="2"/>
    <x v="0"/>
    <s v="08"/>
    <x v="129"/>
    <x v="0"/>
    <s v="BD_充电屏保"/>
    <n v="9931809"/>
    <n v="2065.3205100300002"/>
    <n v="0.20799999999999999"/>
    <n v="1.2500000000000001E-2"/>
    <n v="1.66E-2"/>
    <n v="124336"/>
  </r>
  <r>
    <x v="2"/>
    <x v="1"/>
    <s v="08"/>
    <x v="129"/>
    <x v="1"/>
    <s v="BD_充电屏保"/>
    <n v="833"/>
    <n v="0"/>
    <n v="0"/>
    <n v="4.3200000000000002E-2"/>
    <n v="0"/>
    <n v="36"/>
  </r>
  <r>
    <x v="1"/>
    <x v="1"/>
    <s v="08"/>
    <x v="130"/>
    <x v="1"/>
    <s v="CM Flashlight"/>
    <n v="135149"/>
    <n v="55.205000599800002"/>
    <n v="0.40849999999999997"/>
    <n v="4.7800000000000002E-2"/>
    <n v="8.5000000000000006E-3"/>
    <n v="6463"/>
  </r>
  <r>
    <x v="1"/>
    <x v="0"/>
    <s v="08"/>
    <x v="130"/>
    <x v="0"/>
    <s v="CM Flashlight"/>
    <n v="202603"/>
    <n v="272.04999798699998"/>
    <n v="1.3428"/>
    <n v="3.9300000000000002E-2"/>
    <n v="3.4200000000000001E-2"/>
    <n v="7964"/>
  </r>
  <r>
    <x v="5"/>
    <x v="0"/>
    <s v="08"/>
    <x v="130"/>
    <x v="0"/>
    <s v="CM Locker_天气"/>
    <n v="357426"/>
    <n v="2910.3699905399999"/>
    <n v="8.1425999999999998"/>
    <n v="0.22359999999999999"/>
    <n v="3.6400000000000002E-2"/>
    <n v="79914"/>
  </r>
  <r>
    <x v="1"/>
    <x v="0"/>
    <s v="08"/>
    <x v="130"/>
    <x v="0"/>
    <s v="PG_Android"/>
    <n v="13339543"/>
    <n v="2771.6199768000001"/>
    <n v="0.20780000000000001"/>
    <n v="6.7999999999999996E-3"/>
    <n v="3.04E-2"/>
    <n v="91308"/>
  </r>
  <r>
    <x v="1"/>
    <x v="1"/>
    <s v="08"/>
    <x v="130"/>
    <x v="1"/>
    <s v="PG_Android"/>
    <n v="17392803"/>
    <n v="274.18100071100002"/>
    <n v="1.5800000000000002E-2"/>
    <n v="6.6E-3"/>
    <n v="2.3999999999999998E-3"/>
    <n v="114115"/>
  </r>
  <r>
    <x v="1"/>
    <x v="0"/>
    <s v="08"/>
    <x v="130"/>
    <x v="0"/>
    <s v="FM"/>
    <n v="839907"/>
    <n v="274.72999652700003"/>
    <n v="0.3271"/>
    <n v="1.0999999999999999E-2"/>
    <n v="2.9600000000000001E-2"/>
    <n v="9267"/>
  </r>
  <r>
    <x v="1"/>
    <x v="1"/>
    <s v="08"/>
    <x v="130"/>
    <x v="1"/>
    <s v="FM"/>
    <n v="1105807"/>
    <n v="44.795999854800002"/>
    <n v="4.0500000000000001E-2"/>
    <n v="9.5999999999999992E-3"/>
    <n v="4.1999999999999997E-3"/>
    <n v="10643"/>
  </r>
  <r>
    <x v="0"/>
    <x v="1"/>
    <s v="08"/>
    <x v="130"/>
    <x v="1"/>
    <s v="CM_结果页"/>
    <n v="3226574"/>
    <n v="479.81600486899998"/>
    <n v="0.1487"/>
    <n v="7.7000000000000002E-3"/>
    <n v="1.9400000000000001E-2"/>
    <n v="24769"/>
  </r>
  <r>
    <x v="0"/>
    <x v="0"/>
    <s v="08"/>
    <x v="130"/>
    <x v="0"/>
    <s v="CM_结果页"/>
    <n v="28992740"/>
    <n v="21968.7099604"/>
    <n v="0.75770000000000004"/>
    <n v="1.21E-2"/>
    <n v="6.2799999999999995E-2"/>
    <n v="349546"/>
  </r>
  <r>
    <x v="1"/>
    <x v="0"/>
    <s v="08"/>
    <x v="130"/>
    <x v="0"/>
    <s v="CM_游戏盒子"/>
    <n v="23151853"/>
    <n v="7909.6499737100003"/>
    <n v="0.34160000000000001"/>
    <n v="5.0000000000000001E-3"/>
    <n v="6.8099999999999994E-2"/>
    <n v="116099"/>
  </r>
  <r>
    <x v="1"/>
    <x v="1"/>
    <s v="08"/>
    <x v="130"/>
    <x v="1"/>
    <s v="CM_游戏盒子"/>
    <n v="28548473"/>
    <n v="6079.0699431800003"/>
    <n v="0.21290000000000001"/>
    <n v="5.8999999999999999E-3"/>
    <n v="3.61E-2"/>
    <n v="168546"/>
  </r>
  <r>
    <x v="5"/>
    <x v="0"/>
    <s v="08"/>
    <x v="130"/>
    <x v="0"/>
    <s v="CM_天气"/>
    <n v="75"/>
    <n v="0.540000004694"/>
    <n v="7.2"/>
    <n v="0.1467"/>
    <n v="4.9099999999999998E-2"/>
    <n v="11"/>
  </r>
  <r>
    <x v="1"/>
    <x v="0"/>
    <s v="08"/>
    <x v="130"/>
    <x v="0"/>
    <s v="CM_卸载页"/>
    <n v="7244144"/>
    <n v="5282.2099831599999"/>
    <n v="0.72919999999999996"/>
    <n v="1.2500000000000001E-2"/>
    <n v="5.8400000000000001E-2"/>
    <n v="90447"/>
  </r>
  <r>
    <x v="1"/>
    <x v="1"/>
    <s v="08"/>
    <x v="130"/>
    <x v="1"/>
    <s v="CM_卸载页"/>
    <n v="4038289"/>
    <n v="1036.00000583"/>
    <n v="0.25650000000000001"/>
    <n v="8.9999999999999993E-3"/>
    <n v="2.8400000000000002E-2"/>
    <n v="36454"/>
  </r>
  <r>
    <x v="2"/>
    <x v="0"/>
    <s v="08"/>
    <x v="130"/>
    <x v="0"/>
    <s v="CM_充电屏保"/>
    <n v="89855877"/>
    <n v="13543.552732800001"/>
    <n v="0.1507"/>
    <n v="8.6E-3"/>
    <n v="1.7500000000000002E-2"/>
    <n v="775198"/>
  </r>
  <r>
    <x v="2"/>
    <x v="1"/>
    <s v="08"/>
    <x v="130"/>
    <x v="1"/>
    <s v="CM_充电屏保"/>
    <n v="77"/>
    <n v="0"/>
    <n v="0"/>
    <n v="3.9E-2"/>
    <n v="0"/>
    <n v="3"/>
  </r>
  <r>
    <x v="1"/>
    <x v="0"/>
    <s v="08"/>
    <x v="130"/>
    <x v="0"/>
    <s v="CM_PICKS"/>
    <n v="6132378"/>
    <n v="3522.5199889800001"/>
    <n v="0.57440000000000002"/>
    <n v="1.0800000000000001E-2"/>
    <n v="5.3199999999999997E-2"/>
    <n v="66266"/>
  </r>
  <r>
    <x v="1"/>
    <x v="1"/>
    <s v="08"/>
    <x v="130"/>
    <x v="1"/>
    <s v="CM_PICKS"/>
    <n v="3468685"/>
    <n v="1039.93865583"/>
    <n v="0.29980000000000001"/>
    <n v="7.9000000000000008E-3"/>
    <n v="3.8100000000000002E-2"/>
    <n v="27307"/>
  </r>
  <r>
    <x v="1"/>
    <x v="1"/>
    <s v="08"/>
    <x v="130"/>
    <x v="1"/>
    <s v="CM_APP_BOX"/>
    <n v="2283940"/>
    <n v="200.98826249699999"/>
    <n v="8.7999999999999995E-2"/>
    <n v="5.1000000000000004E-3"/>
    <n v="1.7299999999999999E-2"/>
    <n v="11618"/>
  </r>
  <r>
    <x v="1"/>
    <x v="0"/>
    <s v="08"/>
    <x v="130"/>
    <x v="0"/>
    <s v="CM_APP_BOX"/>
    <n v="1698674"/>
    <n v="445.04999674499999"/>
    <n v="0.26200000000000001"/>
    <n v="6.3E-3"/>
    <n v="4.1599999999999998E-2"/>
    <n v="10699"/>
  </r>
  <r>
    <x v="0"/>
    <x v="0"/>
    <s v="08"/>
    <x v="130"/>
    <x v="0"/>
    <s v="CMS_结果页"/>
    <n v="7502323"/>
    <n v="8079.4699657499996"/>
    <n v="1.0769"/>
    <n v="2.12E-2"/>
    <n v="5.0799999999999998E-2"/>
    <n v="159130"/>
  </r>
  <r>
    <x v="0"/>
    <x v="1"/>
    <s v="08"/>
    <x v="130"/>
    <x v="1"/>
    <s v="CMS_结果页"/>
    <n v="1712278"/>
    <n v="902.69600592899997"/>
    <n v="0.5272"/>
    <n v="1.9199999999999998E-2"/>
    <n v="2.75E-2"/>
    <n v="32793"/>
  </r>
  <r>
    <x v="5"/>
    <x v="0"/>
    <s v="08"/>
    <x v="130"/>
    <x v="0"/>
    <s v="CMS_天气"/>
    <n v="28442"/>
    <n v="55.699999999299997"/>
    <n v="1.9583999999999999"/>
    <n v="3.27E-2"/>
    <n v="5.9799999999999999E-2"/>
    <n v="931"/>
  </r>
  <r>
    <x v="2"/>
    <x v="0"/>
    <s v="08"/>
    <x v="130"/>
    <x v="0"/>
    <s v="CMS_充电屏保"/>
    <n v="677747"/>
    <n v="48.804440850600002"/>
    <n v="7.1999999999999995E-2"/>
    <n v="1.3599999999999999E-2"/>
    <n v="5.3E-3"/>
    <n v="9185"/>
  </r>
  <r>
    <x v="1"/>
    <x v="1"/>
    <s v="08"/>
    <x v="130"/>
    <x v="1"/>
    <s v="CM launcher"/>
    <n v="33394199"/>
    <n v="3461.7981229299999"/>
    <n v="0.1037"/>
    <n v="4.8999999999999998E-3"/>
    <n v="2.1000000000000001E-2"/>
    <n v="164807"/>
  </r>
  <r>
    <x v="1"/>
    <x v="0"/>
    <s v="08"/>
    <x v="130"/>
    <x v="0"/>
    <s v="CM launcher"/>
    <n v="8642554"/>
    <n v="2358.8199903599998"/>
    <n v="0.27289999999999998"/>
    <n v="6.6E-3"/>
    <n v="4.1500000000000002E-2"/>
    <n v="56888"/>
  </r>
  <r>
    <x v="1"/>
    <x v="0"/>
    <s v="08"/>
    <x v="130"/>
    <x v="0"/>
    <s v="BD_首页"/>
    <n v="7643377"/>
    <n v="4287.7711088100004"/>
    <n v="0.56100000000000005"/>
    <n v="1.4200000000000001E-2"/>
    <n v="3.9600000000000003E-2"/>
    <n v="108248"/>
  </r>
  <r>
    <x v="1"/>
    <x v="1"/>
    <s v="08"/>
    <x v="130"/>
    <x v="1"/>
    <s v="BD_首页"/>
    <n v="3990373"/>
    <n v="478.24858036400002"/>
    <n v="0.11990000000000001"/>
    <n v="1.2800000000000001E-2"/>
    <n v="9.4000000000000004E-3"/>
    <n v="50998"/>
  </r>
  <r>
    <x v="0"/>
    <x v="0"/>
    <s v="08"/>
    <x v="130"/>
    <x v="0"/>
    <s v="BD_结果页"/>
    <n v="5138871"/>
    <n v="10640.558419700001"/>
    <n v="2.0706000000000002"/>
    <n v="3.2899999999999999E-2"/>
    <n v="6.2899999999999998E-2"/>
    <n v="169219"/>
  </r>
  <r>
    <x v="0"/>
    <x v="1"/>
    <s v="08"/>
    <x v="130"/>
    <x v="1"/>
    <s v="BD_结果页"/>
    <n v="754997"/>
    <n v="447.67000486500001"/>
    <n v="0.59289999999999998"/>
    <n v="3.3500000000000002E-2"/>
    <n v="1.77E-2"/>
    <n v="25298"/>
  </r>
  <r>
    <x v="2"/>
    <x v="0"/>
    <s v="08"/>
    <x v="130"/>
    <x v="0"/>
    <s v="BD_充电屏保"/>
    <n v="8283852"/>
    <n v="1953.3003869700001"/>
    <n v="0.23580000000000001"/>
    <n v="1.2999999999999999E-2"/>
    <n v="1.8200000000000001E-2"/>
    <n v="107616"/>
  </r>
  <r>
    <x v="2"/>
    <x v="1"/>
    <s v="08"/>
    <x v="130"/>
    <x v="1"/>
    <s v="BD_充电屏保"/>
    <n v="410"/>
    <n v="0"/>
    <n v="0"/>
    <n v="0"/>
    <s v="Click为0"/>
    <n v="0"/>
  </r>
  <r>
    <x v="1"/>
    <x v="1"/>
    <s v="08"/>
    <x v="131"/>
    <x v="1"/>
    <s v="CM Flashlight"/>
    <n v="142665"/>
    <n v="45.881000187200002"/>
    <n v="0.3216"/>
    <n v="4.4999999999999998E-2"/>
    <n v="7.1000000000000004E-3"/>
    <n v="6417"/>
  </r>
  <r>
    <x v="1"/>
    <x v="0"/>
    <s v="08"/>
    <x v="131"/>
    <x v="0"/>
    <s v="CM Flashlight"/>
    <n v="184976"/>
    <n v="294.709997321"/>
    <n v="1.5931999999999999"/>
    <n v="3.9899999999999998E-2"/>
    <n v="0.04"/>
    <n v="7372"/>
  </r>
  <r>
    <x v="5"/>
    <x v="0"/>
    <s v="08"/>
    <x v="131"/>
    <x v="0"/>
    <s v="CM Locker_天气"/>
    <n v="350801"/>
    <n v="3240.88999513"/>
    <n v="9.2385000000000002"/>
    <n v="0.24279999999999999"/>
    <n v="3.7999999999999999E-2"/>
    <n v="85182"/>
  </r>
  <r>
    <x v="1"/>
    <x v="0"/>
    <s v="08"/>
    <x v="131"/>
    <x v="0"/>
    <s v="PG_Android"/>
    <n v="9539303"/>
    <n v="2410.1999843600001"/>
    <n v="0.25269999999999998"/>
    <n v="7.3000000000000001E-3"/>
    <n v="3.4700000000000002E-2"/>
    <n v="69456"/>
  </r>
  <r>
    <x v="1"/>
    <x v="1"/>
    <s v="08"/>
    <x v="131"/>
    <x v="1"/>
    <s v="PG_Android"/>
    <n v="15927398"/>
    <n v="215.246999875"/>
    <n v="1.35E-2"/>
    <n v="6.6E-3"/>
    <n v="2E-3"/>
    <n v="105519"/>
  </r>
  <r>
    <x v="1"/>
    <x v="0"/>
    <s v="08"/>
    <x v="131"/>
    <x v="0"/>
    <s v="FM"/>
    <n v="769878"/>
    <n v="290.95999620700002"/>
    <n v="0.37790000000000001"/>
    <n v="1.12E-2"/>
    <n v="3.3700000000000001E-2"/>
    <n v="8645"/>
  </r>
  <r>
    <x v="1"/>
    <x v="1"/>
    <s v="08"/>
    <x v="131"/>
    <x v="1"/>
    <s v="FM"/>
    <n v="1053448"/>
    <n v="36.406999772399999"/>
    <n v="3.4599999999999999E-2"/>
    <n v="9.7999999999999997E-3"/>
    <n v="3.5000000000000001E-3"/>
    <n v="10307"/>
  </r>
  <r>
    <x v="0"/>
    <x v="1"/>
    <s v="08"/>
    <x v="131"/>
    <x v="1"/>
    <s v="CM_结果页"/>
    <n v="2650574"/>
    <n v="478.145752614"/>
    <n v="0.1804"/>
    <n v="6.7000000000000002E-3"/>
    <n v="2.6700000000000002E-2"/>
    <n v="17884"/>
  </r>
  <r>
    <x v="0"/>
    <x v="0"/>
    <s v="08"/>
    <x v="131"/>
    <x v="0"/>
    <s v="CM_结果页"/>
    <n v="30707655"/>
    <n v="23788.190014399999"/>
    <n v="0.77470000000000006"/>
    <n v="1.18E-2"/>
    <n v="6.5799999999999997E-2"/>
    <n v="361299"/>
  </r>
  <r>
    <x v="1"/>
    <x v="0"/>
    <s v="08"/>
    <x v="131"/>
    <x v="0"/>
    <s v="CM_游戏盒子"/>
    <n v="19917821"/>
    <n v="7380.7299794600003"/>
    <n v="0.37059999999999998"/>
    <n v="5.1000000000000004E-3"/>
    <n v="7.3099999999999998E-2"/>
    <n v="101026"/>
  </r>
  <r>
    <x v="1"/>
    <x v="1"/>
    <s v="08"/>
    <x v="131"/>
    <x v="1"/>
    <s v="CM_游戏盒子"/>
    <n v="30580608"/>
    <n v="5863.7493079200003"/>
    <n v="0.19170000000000001"/>
    <n v="5.1999999999999998E-3"/>
    <n v="3.6700000000000003E-2"/>
    <n v="159685"/>
  </r>
  <r>
    <x v="5"/>
    <x v="0"/>
    <s v="08"/>
    <x v="131"/>
    <x v="0"/>
    <s v="CM_天气"/>
    <n v="88"/>
    <n v="1.0300000198199999"/>
    <n v="11.704499999999999"/>
    <n v="0.125"/>
    <n v="9.3600000000000003E-2"/>
    <n v="11"/>
  </r>
  <r>
    <x v="1"/>
    <x v="0"/>
    <s v="08"/>
    <x v="131"/>
    <x v="0"/>
    <s v="CM_卸载页"/>
    <n v="6951763"/>
    <n v="5357.1099886600005"/>
    <n v="0.77059999999999995"/>
    <n v="1.2699999999999999E-2"/>
    <n v="6.08E-2"/>
    <n v="88155"/>
  </r>
  <r>
    <x v="1"/>
    <x v="1"/>
    <s v="08"/>
    <x v="131"/>
    <x v="1"/>
    <s v="CM_卸载页"/>
    <n v="3884424"/>
    <n v="1084.7851314300001"/>
    <n v="0.27929999999999999"/>
    <n v="8.8999999999999999E-3"/>
    <n v="3.1399999999999997E-2"/>
    <n v="34498"/>
  </r>
  <r>
    <x v="2"/>
    <x v="0"/>
    <s v="08"/>
    <x v="131"/>
    <x v="0"/>
    <s v="CM_充电屏保"/>
    <n v="105796435"/>
    <n v="16199.483825699999"/>
    <n v="0.15310000000000001"/>
    <n v="8.8999999999999999E-3"/>
    <n v="1.72E-2"/>
    <n v="942292"/>
  </r>
  <r>
    <x v="2"/>
    <x v="1"/>
    <s v="08"/>
    <x v="131"/>
    <x v="1"/>
    <s v="CM_充电屏保"/>
    <n v="91"/>
    <n v="0"/>
    <n v="0"/>
    <n v="0"/>
    <s v="Click为0"/>
    <n v="0"/>
  </r>
  <r>
    <x v="1"/>
    <x v="0"/>
    <s v="08"/>
    <x v="131"/>
    <x v="0"/>
    <s v="CM_PICKS"/>
    <n v="6225331"/>
    <n v="3695.9799999100001"/>
    <n v="0.59370000000000001"/>
    <n v="1.06E-2"/>
    <n v="5.62E-2"/>
    <n v="65799"/>
  </r>
  <r>
    <x v="1"/>
    <x v="1"/>
    <s v="08"/>
    <x v="131"/>
    <x v="1"/>
    <s v="CM_PICKS"/>
    <n v="3560609"/>
    <n v="932.51782694300005"/>
    <n v="0.26190000000000002"/>
    <n v="7.1999999999999998E-3"/>
    <n v="3.6200000000000003E-2"/>
    <n v="25791"/>
  </r>
  <r>
    <x v="1"/>
    <x v="1"/>
    <s v="08"/>
    <x v="131"/>
    <x v="1"/>
    <s v="CM_APP_BOX"/>
    <n v="2393758"/>
    <n v="178.93418690799999"/>
    <n v="7.4800000000000005E-2"/>
    <n v="4.8999999999999998E-3"/>
    <n v="1.5299999999999999E-2"/>
    <n v="11691"/>
  </r>
  <r>
    <x v="1"/>
    <x v="0"/>
    <s v="08"/>
    <x v="131"/>
    <x v="0"/>
    <s v="CM_APP_BOX"/>
    <n v="1532354"/>
    <n v="434.61999666899999"/>
    <n v="0.28360000000000002"/>
    <n v="6.7000000000000002E-3"/>
    <n v="4.2599999999999999E-2"/>
    <n v="10196"/>
  </r>
  <r>
    <x v="0"/>
    <x v="0"/>
    <s v="08"/>
    <x v="131"/>
    <x v="0"/>
    <s v="CMS_结果页"/>
    <n v="7697755"/>
    <n v="8774.1899863100007"/>
    <n v="1.1397999999999999"/>
    <n v="2.1299999999999999E-2"/>
    <n v="5.3499999999999999E-2"/>
    <n v="164090"/>
  </r>
  <r>
    <x v="0"/>
    <x v="1"/>
    <s v="08"/>
    <x v="131"/>
    <x v="1"/>
    <s v="CMS_结果页"/>
    <n v="1597435"/>
    <n v="859.47900437700002"/>
    <n v="0.53800000000000003"/>
    <n v="1.78E-2"/>
    <n v="3.0200000000000001E-2"/>
    <n v="28497"/>
  </r>
  <r>
    <x v="5"/>
    <x v="0"/>
    <s v="08"/>
    <x v="131"/>
    <x v="0"/>
    <s v="CMS_天气"/>
    <n v="30675"/>
    <n v="67.670000053899997"/>
    <n v="2.206"/>
    <n v="3.3700000000000001E-2"/>
    <n v="6.5500000000000003E-2"/>
    <n v="1033"/>
  </r>
  <r>
    <x v="2"/>
    <x v="0"/>
    <s v="08"/>
    <x v="131"/>
    <x v="0"/>
    <s v="CMS_充电屏保"/>
    <n v="905028"/>
    <n v="73.786713258800006"/>
    <n v="8.1500000000000003E-2"/>
    <n v="1.4800000000000001E-2"/>
    <n v="5.4999999999999997E-3"/>
    <n v="13366"/>
  </r>
  <r>
    <x v="1"/>
    <x v="1"/>
    <s v="08"/>
    <x v="131"/>
    <x v="1"/>
    <s v="CM launcher"/>
    <n v="34435578"/>
    <n v="3351.4130111099998"/>
    <n v="9.7299999999999998E-2"/>
    <n v="4.5999999999999999E-3"/>
    <n v="2.1399999999999999E-2"/>
    <n v="156757"/>
  </r>
  <r>
    <x v="1"/>
    <x v="0"/>
    <s v="08"/>
    <x v="131"/>
    <x v="0"/>
    <s v="CM launcher"/>
    <n v="8110128"/>
    <n v="2464.9999906200001"/>
    <n v="0.3039"/>
    <n v="6.7999999999999996E-3"/>
    <n v="4.48E-2"/>
    <n v="55064"/>
  </r>
  <r>
    <x v="1"/>
    <x v="0"/>
    <s v="08"/>
    <x v="131"/>
    <x v="0"/>
    <s v="BD_首页"/>
    <n v="7855455"/>
    <n v="4717.1678269200002"/>
    <n v="0.60050000000000003"/>
    <n v="1.41E-2"/>
    <n v="4.2700000000000002E-2"/>
    <n v="110449"/>
  </r>
  <r>
    <x v="1"/>
    <x v="1"/>
    <s v="08"/>
    <x v="131"/>
    <x v="1"/>
    <s v="BD_首页"/>
    <n v="4694604"/>
    <n v="435.60725773600001"/>
    <n v="9.2799999999999994E-2"/>
    <n v="1.17E-2"/>
    <n v="7.9000000000000008E-3"/>
    <n v="55072"/>
  </r>
  <r>
    <x v="0"/>
    <x v="0"/>
    <s v="08"/>
    <x v="131"/>
    <x v="0"/>
    <s v="BD_结果页"/>
    <n v="5198532"/>
    <n v="11079.278809199999"/>
    <n v="2.1312000000000002"/>
    <n v="3.2300000000000002E-2"/>
    <n v="6.6000000000000003E-2"/>
    <n v="167862"/>
  </r>
  <r>
    <x v="0"/>
    <x v="1"/>
    <s v="08"/>
    <x v="131"/>
    <x v="1"/>
    <s v="BD_结果页"/>
    <n v="758810"/>
    <n v="458.83000323900001"/>
    <n v="0.60470000000000002"/>
    <n v="3.2500000000000001E-2"/>
    <n v="1.8599999999999998E-2"/>
    <n v="24698"/>
  </r>
  <r>
    <x v="2"/>
    <x v="0"/>
    <s v="08"/>
    <x v="131"/>
    <x v="0"/>
    <s v="BD_充电屏保"/>
    <n v="9623805"/>
    <n v="2310.0170497700001"/>
    <n v="0.24"/>
    <n v="1.26E-2"/>
    <n v="1.9099999999999999E-2"/>
    <n v="120859"/>
  </r>
  <r>
    <x v="2"/>
    <x v="1"/>
    <s v="08"/>
    <x v="131"/>
    <x v="1"/>
    <s v="BD_充电屏保"/>
    <n v="350"/>
    <n v="0"/>
    <n v="0"/>
    <n v="0.02"/>
    <n v="0"/>
    <n v="7"/>
  </r>
  <r>
    <x v="1"/>
    <x v="2"/>
    <s v="08"/>
    <x v="127"/>
    <x v="2"/>
    <s v="BD_首页"/>
    <n v="456659"/>
    <n v="92.576773000000003"/>
    <n v="0.20269999999999999"/>
    <n v="6.7999999999999996E-3"/>
    <n v="0.03"/>
    <n v="3084"/>
  </r>
  <r>
    <x v="1"/>
    <x v="2"/>
    <s v="08"/>
    <x v="127"/>
    <x v="2"/>
    <s v="PG_IOS"/>
    <n v="3482298"/>
    <n v="1307.135479"/>
    <n v="0.37540000000000001"/>
    <n v="6.1000000000000004E-3"/>
    <n v="6.1899999999999997E-2"/>
    <n v="21114"/>
  </r>
  <r>
    <x v="1"/>
    <x v="2"/>
    <s v="08"/>
    <x v="127"/>
    <x v="2"/>
    <s v="PG_Android"/>
    <n v="8757109"/>
    <n v="668.31871599999999"/>
    <n v="7.6300000000000007E-2"/>
    <n v="3.3999999999999998E-3"/>
    <n v="2.2200000000000001E-2"/>
    <n v="30045"/>
  </r>
  <r>
    <x v="0"/>
    <x v="1"/>
    <s v="08"/>
    <x v="127"/>
    <x v="3"/>
    <s v="CM_结果页"/>
    <n v="403469"/>
    <n v="360.24"/>
    <n v="0.89290000000000003"/>
    <n v="7.7999999999999996E-3"/>
    <n v="0.1142"/>
    <n v="3155"/>
  </r>
  <r>
    <x v="0"/>
    <x v="1"/>
    <s v="08"/>
    <x v="127"/>
    <x v="3"/>
    <s v="CMS_结果页"/>
    <n v="42453"/>
    <n v="49.64"/>
    <n v="1.1693"/>
    <n v="1.21E-2"/>
    <n v="9.6600000000000005E-2"/>
    <n v="514"/>
  </r>
  <r>
    <x v="0"/>
    <x v="1"/>
    <s v="08"/>
    <x v="127"/>
    <x v="3"/>
    <s v="BD_结果页"/>
    <n v="74363"/>
    <n v="116.65"/>
    <n v="1.5687"/>
    <n v="1.61E-2"/>
    <n v="9.7500000000000003E-2"/>
    <n v="1197"/>
  </r>
  <r>
    <x v="1"/>
    <x v="1"/>
    <s v="08"/>
    <x v="127"/>
    <x v="3"/>
    <s v="PG_Android"/>
    <n v="15004"/>
    <n v="2.5499999999999998"/>
    <n v="0.17"/>
    <n v="6.7000000000000002E-3"/>
    <n v="2.52E-2"/>
    <n v="101"/>
  </r>
  <r>
    <x v="0"/>
    <x v="1"/>
    <s v="08"/>
    <x v="127"/>
    <x v="5"/>
    <s v="BD_结果页"/>
    <n v="2140972"/>
    <n v="3708.44"/>
    <n v="1.73"/>
    <n v="1.9E-2"/>
    <m/>
    <n v="40677"/>
  </r>
  <r>
    <x v="0"/>
    <x v="1"/>
    <s v="08"/>
    <x v="127"/>
    <x v="5"/>
    <s v="CMS_结果页"/>
    <n v="473684"/>
    <n v="415.04"/>
    <n v="0.88"/>
    <n v="8.5000000000000006E-3"/>
    <m/>
    <n v="4042"/>
  </r>
  <r>
    <x v="1"/>
    <x v="1"/>
    <s v="08"/>
    <x v="127"/>
    <x v="5"/>
    <s v="PG_Android"/>
    <n v="95342"/>
    <n v="578.49"/>
    <n v="6.07"/>
    <m/>
    <m/>
    <m/>
  </r>
  <r>
    <x v="1"/>
    <x v="2"/>
    <s v="08"/>
    <x v="127"/>
    <x v="4"/>
    <s v="PG_IOS"/>
    <n v="9362328"/>
    <n v="2764.89"/>
    <n v="0.29530000000000001"/>
    <n v="8.8000000000000005E-3"/>
    <n v="3.3700000000000001E-2"/>
    <n v="82151"/>
  </r>
  <r>
    <x v="1"/>
    <x v="2"/>
    <s v="08"/>
    <x v="127"/>
    <x v="4"/>
    <s v="PG_Android"/>
    <n v="31530898"/>
    <n v="6102.2"/>
    <n v="0.19350000000000001"/>
    <n v="7.6E-3"/>
    <n v="2.53E-2"/>
    <n v="241033"/>
  </r>
  <r>
    <x v="1"/>
    <x v="2"/>
    <s v="08"/>
    <x v="127"/>
    <x v="4"/>
    <s v="FM"/>
    <n v="308103"/>
    <n v="225.98"/>
    <n v="0.73350000000000004"/>
    <n v="3.4000000000000002E-2"/>
    <n v="2.1600000000000001E-2"/>
    <n v="10472"/>
  </r>
  <r>
    <x v="0"/>
    <x v="2"/>
    <s v="08"/>
    <x v="127"/>
    <x v="4"/>
    <s v="CM_结果页"/>
    <n v="31347731"/>
    <n v="49730.64"/>
    <n v="1.5864"/>
    <n v="1.6199999999999999E-2"/>
    <n v="9.7799999999999998E-2"/>
    <n v="508747"/>
  </r>
  <r>
    <x v="1"/>
    <x v="2"/>
    <s v="08"/>
    <x v="127"/>
    <x v="4"/>
    <s v="CM_游戏盒子"/>
    <n v="456865"/>
    <n v="2389.54"/>
    <n v="5.2302999999999997"/>
    <n v="2.6200000000000001E-2"/>
    <n v="0.19969999999999999"/>
    <n v="11965"/>
  </r>
  <r>
    <x v="1"/>
    <x v="2"/>
    <s v="08"/>
    <x v="127"/>
    <x v="4"/>
    <s v="CM_测试数据"/>
    <n v="53"/>
    <n v="0.45"/>
    <n v="8.4906000000000006"/>
    <n v="0.18870000000000001"/>
    <n v="4.4999999999999998E-2"/>
    <n v="10"/>
  </r>
  <r>
    <x v="5"/>
    <x v="2"/>
    <s v="08"/>
    <x v="127"/>
    <x v="4"/>
    <s v="CM_天气"/>
    <n v="102"/>
    <n v="0.8"/>
    <n v="7.8430999999999997"/>
    <n v="0.1176"/>
    <n v="6.6699999999999995E-2"/>
    <n v="12"/>
  </r>
  <r>
    <x v="1"/>
    <x v="2"/>
    <s v="08"/>
    <x v="127"/>
    <x v="4"/>
    <s v="CM_卸载页"/>
    <n v="577664"/>
    <n v="960.54"/>
    <n v="1.6628000000000001"/>
    <n v="1.8499999999999999E-2"/>
    <n v="8.9800000000000005E-2"/>
    <n v="10701"/>
  </r>
  <r>
    <x v="2"/>
    <x v="2"/>
    <s v="08"/>
    <x v="127"/>
    <x v="4"/>
    <s v="CM_充电屏保"/>
    <n v="370411644"/>
    <n v="130266.25"/>
    <n v="0.35170000000000001"/>
    <n v="1.2800000000000001E-2"/>
    <n v="2.75E-2"/>
    <n v="4737831"/>
  </r>
  <r>
    <x v="1"/>
    <x v="2"/>
    <s v="08"/>
    <x v="127"/>
    <x v="4"/>
    <s v="CM_PICKS"/>
    <n v="267369"/>
    <n v="686.68"/>
    <n v="2.5682999999999998"/>
    <n v="1.95E-2"/>
    <n v="0.13150000000000001"/>
    <n v="5222"/>
  </r>
  <r>
    <x v="3"/>
    <x v="2"/>
    <s v="08"/>
    <x v="127"/>
    <x v="4"/>
    <s v="CM_AppLock"/>
    <n v="172264527"/>
    <n v="53750.42"/>
    <n v="0.312"/>
    <n v="1.12E-2"/>
    <n v="2.8000000000000001E-2"/>
    <n v="1921494"/>
  </r>
  <r>
    <x v="0"/>
    <x v="2"/>
    <s v="08"/>
    <x v="127"/>
    <x v="4"/>
    <s v="CMS_结果页"/>
    <n v="16564696"/>
    <n v="33532.29"/>
    <n v="2.0243000000000002"/>
    <n v="2.41E-2"/>
    <n v="8.4199999999999997E-2"/>
    <n v="398407"/>
  </r>
  <r>
    <x v="5"/>
    <x v="2"/>
    <s v="08"/>
    <x v="127"/>
    <x v="4"/>
    <s v="CMS_天气"/>
    <n v="43328"/>
    <n v="172.07"/>
    <n v="3.9712999999999998"/>
    <n v="2.3199999999999998E-2"/>
    <n v="0.17119999999999999"/>
    <n v="1005"/>
  </r>
  <r>
    <x v="2"/>
    <x v="2"/>
    <s v="08"/>
    <x v="127"/>
    <x v="4"/>
    <s v="CMS_充电屏保"/>
    <n v="62119400"/>
    <n v="23124"/>
    <n v="0.37230000000000002"/>
    <n v="1.0200000000000001E-2"/>
    <n v="3.6400000000000002E-2"/>
    <n v="635142"/>
  </r>
  <r>
    <x v="3"/>
    <x v="2"/>
    <s v="08"/>
    <x v="127"/>
    <x v="4"/>
    <s v="CMS_AppLock"/>
    <n v="382973180"/>
    <n v="205713.46"/>
    <n v="0.53710000000000002"/>
    <n v="1.0500000000000001E-2"/>
    <n v="5.0999999999999997E-2"/>
    <n v="4031506"/>
  </r>
  <r>
    <x v="1"/>
    <x v="2"/>
    <s v="08"/>
    <x v="127"/>
    <x v="4"/>
    <s v="CMB"/>
    <n v="3031249"/>
    <n v="983.09"/>
    <n v="0.32429999999999998"/>
    <n v="4.1000000000000003E-3"/>
    <n v="0.08"/>
    <n v="12288"/>
  </r>
  <r>
    <x v="5"/>
    <x v="2"/>
    <s v="08"/>
    <x v="127"/>
    <x v="4"/>
    <s v="CM Locker_天气"/>
    <n v="1210117"/>
    <n v="3995.86"/>
    <n v="3.302"/>
    <n v="8.0100000000000005E-2"/>
    <n v="4.1200000000000001E-2"/>
    <n v="96892"/>
  </r>
  <r>
    <x v="1"/>
    <x v="2"/>
    <s v="08"/>
    <x v="127"/>
    <x v="4"/>
    <s v="CM launcher"/>
    <n v="87618"/>
    <n v="1373.97"/>
    <n v="15.6814"/>
    <n v="8.5599999999999996E-2"/>
    <n v="0.1832"/>
    <n v="7499"/>
  </r>
  <r>
    <x v="1"/>
    <x v="2"/>
    <s v="08"/>
    <x v="127"/>
    <x v="4"/>
    <s v="CM Flashlight"/>
    <n v="267876"/>
    <n v="375.34"/>
    <n v="1.4012"/>
    <n v="3.5700000000000003E-2"/>
    <n v="3.9199999999999999E-2"/>
    <n v="9576"/>
  </r>
  <r>
    <x v="1"/>
    <x v="2"/>
    <s v="08"/>
    <x v="127"/>
    <x v="4"/>
    <s v="BD_首页"/>
    <n v="6069361"/>
    <n v="4239.03"/>
    <n v="0.69840000000000002"/>
    <n v="1.17E-2"/>
    <n v="5.9900000000000002E-2"/>
    <n v="70713"/>
  </r>
  <r>
    <x v="0"/>
    <x v="2"/>
    <s v="08"/>
    <x v="127"/>
    <x v="4"/>
    <s v="BD_结果页"/>
    <n v="6702787"/>
    <n v="5743.64"/>
    <n v="0.8569"/>
    <n v="1.2800000000000001E-2"/>
    <n v="6.6799999999999998E-2"/>
    <n v="86013"/>
  </r>
  <r>
    <x v="2"/>
    <x v="2"/>
    <s v="08"/>
    <x v="127"/>
    <x v="4"/>
    <s v="BD_充电屏保"/>
    <n v="27293493"/>
    <n v="18325.580000000002"/>
    <n v="0.6714"/>
    <n v="9.4000000000000004E-3"/>
    <n v="7.1400000000000005E-2"/>
    <n v="256498"/>
  </r>
  <r>
    <x v="1"/>
    <x v="2"/>
    <s v="08"/>
    <x v="128"/>
    <x v="2"/>
    <s v="BD_首页"/>
    <n v="483603"/>
    <n v="107.08"/>
    <n v="0.22140000000000001"/>
    <n v="8.6E-3"/>
    <n v="2.58E-2"/>
    <n v="4148"/>
  </r>
  <r>
    <x v="1"/>
    <x v="2"/>
    <s v="08"/>
    <x v="128"/>
    <x v="2"/>
    <s v="PG_IOS"/>
    <n v="3622565"/>
    <n v="1396.735506"/>
    <n v="0.3856"/>
    <n v="6.1999999999999998E-3"/>
    <n v="6.2100000000000002E-2"/>
    <n v="22500"/>
  </r>
  <r>
    <x v="1"/>
    <x v="2"/>
    <s v="08"/>
    <x v="128"/>
    <x v="2"/>
    <s v="PG_Android"/>
    <n v="9111645"/>
    <n v="651.66709900000001"/>
    <n v="7.1499999999999994E-2"/>
    <n v="3.3E-3"/>
    <n v="2.1700000000000001E-2"/>
    <n v="30057"/>
  </r>
  <r>
    <x v="0"/>
    <x v="1"/>
    <s v="08"/>
    <x v="128"/>
    <x v="3"/>
    <s v="CM_结果页"/>
    <n v="462216"/>
    <n v="384.21"/>
    <n v="0.83120000000000005"/>
    <n v="7.4999999999999997E-3"/>
    <n v="0.1105"/>
    <n v="3476"/>
  </r>
  <r>
    <x v="0"/>
    <x v="1"/>
    <s v="08"/>
    <x v="128"/>
    <x v="3"/>
    <s v="CMS_结果页"/>
    <n v="54411"/>
    <n v="53.65"/>
    <n v="0.98599999999999999"/>
    <n v="1.12E-2"/>
    <n v="8.8099999999999998E-2"/>
    <n v="609"/>
  </r>
  <r>
    <x v="0"/>
    <x v="1"/>
    <s v="08"/>
    <x v="128"/>
    <x v="3"/>
    <s v="BD_结果页"/>
    <n v="88811"/>
    <n v="117.5"/>
    <n v="1.323"/>
    <n v="1.6E-2"/>
    <n v="8.2900000000000001E-2"/>
    <n v="1418"/>
  </r>
  <r>
    <x v="1"/>
    <x v="1"/>
    <s v="08"/>
    <x v="128"/>
    <x v="3"/>
    <s v="PG_Android"/>
    <n v="16137"/>
    <n v="3.37"/>
    <n v="0.20880000000000001"/>
    <n v="7.4000000000000003E-3"/>
    <n v="2.8299999999999999E-2"/>
    <n v="119"/>
  </r>
  <r>
    <x v="0"/>
    <x v="1"/>
    <s v="08"/>
    <x v="128"/>
    <x v="5"/>
    <s v="BD_结果页"/>
    <n v="2470312"/>
    <n v="3034.39"/>
    <n v="1.23"/>
    <n v="1.9300000000000001E-2"/>
    <m/>
    <n v="47696"/>
  </r>
  <r>
    <x v="0"/>
    <x v="1"/>
    <s v="08"/>
    <x v="128"/>
    <x v="5"/>
    <s v="CMS_结果页"/>
    <n v="461915"/>
    <n v="341.72"/>
    <n v="0.74"/>
    <n v="9.1999999999999998E-3"/>
    <m/>
    <n v="4262"/>
  </r>
  <r>
    <x v="1"/>
    <x v="1"/>
    <s v="08"/>
    <x v="128"/>
    <x v="5"/>
    <s v="PG_Android"/>
    <n v="96563"/>
    <n v="588.45000000000005"/>
    <n v="6.09"/>
    <m/>
    <m/>
    <m/>
  </r>
  <r>
    <x v="4"/>
    <x v="2"/>
    <s v="08"/>
    <x v="128"/>
    <x v="4"/>
    <s v="Sketch Guru"/>
    <n v="61520"/>
    <n v="36.6"/>
    <n v="0.59489999999999998"/>
    <n v="1.5100000000000001E-2"/>
    <n v="3.9399999999999998E-2"/>
    <n v="929"/>
  </r>
  <r>
    <x v="4"/>
    <x v="2"/>
    <s v="08"/>
    <x v="128"/>
    <x v="4"/>
    <s v="Rotate"/>
    <n v="1264"/>
    <n v="0.27"/>
    <n v="0.21360000000000001"/>
    <n v="7.9000000000000008E-3"/>
    <n v="2.7E-2"/>
    <n v="10"/>
  </r>
  <r>
    <x v="1"/>
    <x v="2"/>
    <s v="08"/>
    <x v="128"/>
    <x v="4"/>
    <s v="PG_IOS"/>
    <n v="9573239"/>
    <n v="2710.82"/>
    <n v="0.28320000000000001"/>
    <n v="8.9999999999999993E-3"/>
    <n v="3.1399999999999997E-2"/>
    <n v="86429"/>
  </r>
  <r>
    <x v="1"/>
    <x v="2"/>
    <s v="08"/>
    <x v="128"/>
    <x v="4"/>
    <s v="PG_Android"/>
    <n v="32735583"/>
    <n v="6121.57"/>
    <n v="0.187"/>
    <n v="7.7000000000000002E-3"/>
    <n v="2.4400000000000002E-2"/>
    <n v="250558"/>
  </r>
  <r>
    <x v="1"/>
    <x v="2"/>
    <s v="08"/>
    <x v="128"/>
    <x v="4"/>
    <s v="FM"/>
    <n v="305888"/>
    <n v="214.99"/>
    <n v="0.70279999999999998"/>
    <n v="3.39E-2"/>
    <n v="2.07E-2"/>
    <n v="10374"/>
  </r>
  <r>
    <x v="0"/>
    <x v="2"/>
    <s v="08"/>
    <x v="128"/>
    <x v="4"/>
    <s v="CM_结果页"/>
    <n v="31220149"/>
    <n v="44469.57"/>
    <n v="1.4244000000000001"/>
    <n v="1.67E-2"/>
    <n v="8.5300000000000001E-2"/>
    <n v="521514"/>
  </r>
  <r>
    <x v="1"/>
    <x v="2"/>
    <s v="08"/>
    <x v="128"/>
    <x v="4"/>
    <s v="CM_游戏盒子"/>
    <n v="474494"/>
    <n v="2138.9699999999998"/>
    <n v="4.5079000000000002"/>
    <n v="2.6700000000000002E-2"/>
    <n v="0.1686"/>
    <n v="12686"/>
  </r>
  <r>
    <x v="1"/>
    <x v="2"/>
    <s v="08"/>
    <x v="128"/>
    <x v="4"/>
    <s v="CM_测试数据"/>
    <m/>
    <m/>
    <s v="PV为0"/>
    <s v="PV为0"/>
    <s v="Click为0"/>
    <m/>
  </r>
  <r>
    <x v="5"/>
    <x v="2"/>
    <s v="08"/>
    <x v="128"/>
    <x v="4"/>
    <s v="CM_天气"/>
    <n v="60"/>
    <n v="0.48"/>
    <n v="8"/>
    <m/>
    <s v="Click为0"/>
    <m/>
  </r>
  <r>
    <x v="1"/>
    <x v="2"/>
    <s v="08"/>
    <x v="128"/>
    <x v="4"/>
    <s v="CM_卸载页"/>
    <n v="557358"/>
    <n v="802.71"/>
    <n v="1.4401999999999999"/>
    <n v="1.95E-2"/>
    <n v="7.3999999999999996E-2"/>
    <n v="10854"/>
  </r>
  <r>
    <x v="2"/>
    <x v="2"/>
    <s v="08"/>
    <x v="128"/>
    <x v="4"/>
    <s v="CM_充电屏保"/>
    <n v="431616761"/>
    <n v="161598.46"/>
    <n v="0.37440000000000001"/>
    <n v="1.2E-2"/>
    <n v="3.1099999999999999E-2"/>
    <n v="5193391"/>
  </r>
  <r>
    <x v="1"/>
    <x v="2"/>
    <s v="08"/>
    <x v="128"/>
    <x v="4"/>
    <s v="CM_PICKS"/>
    <n v="264302"/>
    <n v="613.52"/>
    <n v="2.3212999999999999"/>
    <n v="1.9699999999999999E-2"/>
    <n v="0.1178"/>
    <n v="5207"/>
  </r>
  <r>
    <x v="3"/>
    <x v="2"/>
    <s v="08"/>
    <x v="128"/>
    <x v="4"/>
    <s v="CM_AppLock"/>
    <n v="174794094"/>
    <n v="48415.06"/>
    <n v="0.27700000000000002"/>
    <n v="1.14E-2"/>
    <n v="2.4400000000000002E-2"/>
    <n v="1984852"/>
  </r>
  <r>
    <x v="0"/>
    <x v="2"/>
    <s v="08"/>
    <x v="128"/>
    <x v="4"/>
    <s v="CMS_结果页"/>
    <n v="16351749"/>
    <n v="31600.63"/>
    <n v="1.9326000000000001"/>
    <n v="2.5000000000000001E-2"/>
    <n v="7.7200000000000005E-2"/>
    <n v="409222"/>
  </r>
  <r>
    <x v="5"/>
    <x v="2"/>
    <s v="08"/>
    <x v="128"/>
    <x v="4"/>
    <s v="CMS_天气"/>
    <n v="47824"/>
    <n v="87.81"/>
    <n v="1.8361000000000001"/>
    <n v="2.5000000000000001E-2"/>
    <n v="7.3400000000000007E-2"/>
    <n v="1197"/>
  </r>
  <r>
    <x v="2"/>
    <x v="2"/>
    <s v="08"/>
    <x v="128"/>
    <x v="4"/>
    <s v="CMS_充电屏保"/>
    <n v="63036175"/>
    <n v="23279.29"/>
    <n v="0.36930000000000002"/>
    <n v="1.03E-2"/>
    <n v="3.5900000000000001E-2"/>
    <n v="648490"/>
  </r>
  <r>
    <x v="3"/>
    <x v="2"/>
    <s v="08"/>
    <x v="128"/>
    <x v="4"/>
    <s v="CMS_AppLock"/>
    <n v="386305337"/>
    <n v="209042.02"/>
    <n v="0.54110000000000003"/>
    <n v="1.0699999999999999E-2"/>
    <n v="5.0700000000000002E-2"/>
    <n v="4126643"/>
  </r>
  <r>
    <x v="1"/>
    <x v="2"/>
    <s v="08"/>
    <x v="128"/>
    <x v="4"/>
    <s v="CMB"/>
    <n v="2999053"/>
    <n v="947.82"/>
    <n v="0.316"/>
    <n v="4.1000000000000003E-3"/>
    <n v="7.6700000000000004E-2"/>
    <n v="12352"/>
  </r>
  <r>
    <x v="5"/>
    <x v="2"/>
    <s v="08"/>
    <x v="128"/>
    <x v="4"/>
    <s v="CM Locker_天气"/>
    <n v="1253139"/>
    <n v="3851.83"/>
    <n v="3.0737000000000001"/>
    <n v="7.9600000000000004E-2"/>
    <n v="3.8600000000000002E-2"/>
    <n v="99753"/>
  </r>
  <r>
    <x v="1"/>
    <x v="2"/>
    <s v="08"/>
    <x v="128"/>
    <x v="4"/>
    <s v="CM launcher"/>
    <n v="92748"/>
    <n v="1319.7"/>
    <n v="14.228899999999999"/>
    <n v="8.3799999999999999E-2"/>
    <n v="0.16969999999999999"/>
    <n v="7775"/>
  </r>
  <r>
    <x v="1"/>
    <x v="2"/>
    <s v="08"/>
    <x v="128"/>
    <x v="4"/>
    <s v="CM Flashlight"/>
    <n v="286167"/>
    <n v="413.46"/>
    <n v="1.4448000000000001"/>
    <n v="3.5900000000000001E-2"/>
    <n v="4.0300000000000002E-2"/>
    <n v="10263"/>
  </r>
  <r>
    <x v="1"/>
    <x v="2"/>
    <s v="08"/>
    <x v="128"/>
    <x v="4"/>
    <s v="BD_首页"/>
    <n v="7512947"/>
    <n v="5134.83"/>
    <n v="0.6835"/>
    <n v="1.0999999999999999E-2"/>
    <n v="6.1899999999999997E-2"/>
    <n v="82902"/>
  </r>
  <r>
    <x v="0"/>
    <x v="2"/>
    <s v="08"/>
    <x v="128"/>
    <x v="4"/>
    <s v="BD_结果页"/>
    <n v="7645356"/>
    <n v="6563.76"/>
    <n v="0.85850000000000004"/>
    <n v="1.29E-2"/>
    <n v="6.6600000000000006E-2"/>
    <n v="98560"/>
  </r>
  <r>
    <x v="5"/>
    <x v="2"/>
    <s v="08"/>
    <x v="128"/>
    <x v="4"/>
    <s v="BD_天气"/>
    <m/>
    <m/>
    <s v="PV为0"/>
    <s v="PV为0"/>
    <s v="Click为0"/>
    <m/>
  </r>
  <r>
    <x v="2"/>
    <x v="2"/>
    <s v="08"/>
    <x v="128"/>
    <x v="4"/>
    <s v="BD_充电屏保"/>
    <n v="27802976"/>
    <n v="18783.490000000002"/>
    <n v="0.67559999999999998"/>
    <n v="9.4999999999999998E-3"/>
    <n v="7.1300000000000002E-2"/>
    <n v="263268"/>
  </r>
  <r>
    <x v="4"/>
    <x v="2"/>
    <s v="08"/>
    <x v="128"/>
    <x v="4"/>
    <m/>
    <m/>
    <m/>
    <s v="PV为0"/>
    <s v="PV为0"/>
    <s v="Click为0"/>
    <m/>
  </r>
  <r>
    <x v="1"/>
    <x v="2"/>
    <s v="08"/>
    <x v="129"/>
    <x v="2"/>
    <s v="BD_首页"/>
    <n v="417696"/>
    <n v="93.566452999999996"/>
    <n v="0.224"/>
    <n v="7.9000000000000008E-3"/>
    <n v="2.8500000000000001E-2"/>
    <n v="3286"/>
  </r>
  <r>
    <x v="1"/>
    <x v="2"/>
    <s v="08"/>
    <x v="129"/>
    <x v="2"/>
    <s v="PG_IOS"/>
    <n v="3973475"/>
    <n v="1494.254191"/>
    <n v="0.37609999999999999"/>
    <n v="6.1999999999999998E-3"/>
    <n v="6.1100000000000002E-2"/>
    <n v="24440"/>
  </r>
  <r>
    <x v="1"/>
    <x v="2"/>
    <s v="08"/>
    <x v="129"/>
    <x v="2"/>
    <s v="PG_Android"/>
    <n v="10142760"/>
    <n v="688.50064599999996"/>
    <n v="6.7900000000000002E-2"/>
    <n v="3.2000000000000002E-3"/>
    <n v="2.1100000000000001E-2"/>
    <n v="32685"/>
  </r>
  <r>
    <x v="0"/>
    <x v="1"/>
    <s v="08"/>
    <x v="129"/>
    <x v="3"/>
    <s v="CM_结果页"/>
    <n v="538834"/>
    <n v="466.27"/>
    <n v="0.86529999999999996"/>
    <n v="8.0000000000000002E-3"/>
    <n v="0.1079"/>
    <n v="4321"/>
  </r>
  <r>
    <x v="0"/>
    <x v="1"/>
    <s v="08"/>
    <x v="129"/>
    <x v="3"/>
    <s v="CMS_结果页"/>
    <n v="66772"/>
    <n v="62.66"/>
    <n v="0.93840000000000001"/>
    <n v="1.23E-2"/>
    <n v="7.6600000000000001E-2"/>
    <n v="818"/>
  </r>
  <r>
    <x v="0"/>
    <x v="1"/>
    <s v="08"/>
    <x v="129"/>
    <x v="3"/>
    <s v="BD_结果页"/>
    <n v="100722"/>
    <n v="162.41"/>
    <n v="1.6125"/>
    <n v="1.5900000000000001E-2"/>
    <n v="0.1014"/>
    <n v="1602"/>
  </r>
  <r>
    <x v="1"/>
    <x v="1"/>
    <s v="08"/>
    <x v="129"/>
    <x v="3"/>
    <s v="PG_Android"/>
    <n v="18024"/>
    <n v="3.03"/>
    <n v="0.1681"/>
    <n v="7.3000000000000001E-3"/>
    <n v="2.3E-2"/>
    <n v="132"/>
  </r>
  <r>
    <x v="0"/>
    <x v="1"/>
    <s v="08"/>
    <x v="129"/>
    <x v="5"/>
    <s v="BD_结果页"/>
    <n v="2168230"/>
    <n v="3309.62"/>
    <n v="1.53"/>
    <n v="1.9800000000000002E-2"/>
    <m/>
    <n v="42900"/>
  </r>
  <r>
    <x v="0"/>
    <x v="1"/>
    <s v="08"/>
    <x v="129"/>
    <x v="5"/>
    <s v="CMS_结果页"/>
    <n v="402499"/>
    <n v="465.86"/>
    <n v="1.1599999999999999"/>
    <n v="0.01"/>
    <m/>
    <n v="4019"/>
  </r>
  <r>
    <x v="1"/>
    <x v="1"/>
    <s v="08"/>
    <x v="129"/>
    <x v="5"/>
    <s v="PG_Android"/>
    <n v="175992"/>
    <n v="1245.6600000000001"/>
    <n v="7.08"/>
    <m/>
    <m/>
    <m/>
  </r>
  <r>
    <x v="4"/>
    <x v="2"/>
    <s v="08"/>
    <x v="129"/>
    <x v="4"/>
    <s v="Sketch Guru"/>
    <n v="66647"/>
    <n v="43.42"/>
    <n v="0.65149999999999997"/>
    <n v="1.4999999999999999E-2"/>
    <n v="4.3400000000000001E-2"/>
    <n v="1001"/>
  </r>
  <r>
    <x v="4"/>
    <x v="2"/>
    <s v="08"/>
    <x v="129"/>
    <x v="4"/>
    <s v="Rotate"/>
    <n v="1289"/>
    <n v="1.18"/>
    <n v="0.91539999999999999"/>
    <n v="1.32E-2"/>
    <n v="6.9400000000000003E-2"/>
    <n v="17"/>
  </r>
  <r>
    <x v="1"/>
    <x v="2"/>
    <s v="08"/>
    <x v="129"/>
    <x v="4"/>
    <s v="PG_IOS"/>
    <n v="10797454"/>
    <n v="2934.99"/>
    <n v="0.27179999999999999"/>
    <n v="9.1000000000000004E-3"/>
    <n v="2.9899999999999999E-2"/>
    <n v="98109"/>
  </r>
  <r>
    <x v="1"/>
    <x v="2"/>
    <s v="08"/>
    <x v="129"/>
    <x v="4"/>
    <s v="PG_Android"/>
    <n v="38341184"/>
    <n v="6995.1"/>
    <n v="0.18240000000000001"/>
    <n v="8.0000000000000002E-3"/>
    <n v="2.29E-2"/>
    <n v="305332"/>
  </r>
  <r>
    <x v="1"/>
    <x v="2"/>
    <s v="08"/>
    <x v="129"/>
    <x v="4"/>
    <s v="FM"/>
    <n v="304085"/>
    <n v="225.5"/>
    <n v="0.74160000000000004"/>
    <n v="3.4599999999999999E-2"/>
    <n v="2.1399999999999999E-2"/>
    <n v="10513"/>
  </r>
  <r>
    <x v="0"/>
    <x v="2"/>
    <s v="08"/>
    <x v="129"/>
    <x v="4"/>
    <s v="CM_结果页"/>
    <n v="30327974"/>
    <n v="41054.800000000003"/>
    <n v="1.3536999999999999"/>
    <n v="1.72E-2"/>
    <n v="7.8700000000000006E-2"/>
    <n v="521687"/>
  </r>
  <r>
    <x v="1"/>
    <x v="2"/>
    <s v="08"/>
    <x v="129"/>
    <x v="4"/>
    <s v="CM_游戏盒子"/>
    <n v="489094"/>
    <n v="2322.5"/>
    <n v="4.7485999999999997"/>
    <n v="2.7199999999999998E-2"/>
    <n v="0.17460000000000001"/>
    <n v="13305"/>
  </r>
  <r>
    <x v="1"/>
    <x v="2"/>
    <s v="08"/>
    <x v="129"/>
    <x v="4"/>
    <s v="CM_测试数据"/>
    <m/>
    <m/>
    <s v="PV为0"/>
    <s v="PV为0"/>
    <s v="Click为0"/>
    <m/>
  </r>
  <r>
    <x v="5"/>
    <x v="2"/>
    <s v="08"/>
    <x v="129"/>
    <x v="4"/>
    <s v="CM_天气"/>
    <n v="49"/>
    <n v="0.28999999999999998"/>
    <n v="5.9184000000000001"/>
    <n v="0.10199999999999999"/>
    <n v="5.8000000000000003E-2"/>
    <n v="5"/>
  </r>
  <r>
    <x v="1"/>
    <x v="2"/>
    <s v="08"/>
    <x v="129"/>
    <x v="4"/>
    <s v="CM_卸载页"/>
    <n v="549296"/>
    <n v="741.3"/>
    <n v="1.3494999999999999"/>
    <n v="1.9599999999999999E-2"/>
    <n v="6.88E-2"/>
    <n v="10769"/>
  </r>
  <r>
    <x v="2"/>
    <x v="2"/>
    <s v="08"/>
    <x v="129"/>
    <x v="4"/>
    <s v="CM_充电屏保"/>
    <n v="430477067"/>
    <n v="139706.4"/>
    <n v="0.32450000000000001"/>
    <n v="1.1900000000000001E-2"/>
    <n v="2.7300000000000001E-2"/>
    <n v="5122268"/>
  </r>
  <r>
    <x v="1"/>
    <x v="2"/>
    <s v="08"/>
    <x v="129"/>
    <x v="4"/>
    <s v="CM_PICKS"/>
    <n v="259913"/>
    <n v="589.41999999999996"/>
    <n v="2.2677999999999998"/>
    <n v="2.0400000000000001E-2"/>
    <n v="0.11119999999999999"/>
    <n v="5302"/>
  </r>
  <r>
    <x v="3"/>
    <x v="2"/>
    <s v="08"/>
    <x v="129"/>
    <x v="4"/>
    <s v="CM_AppLock"/>
    <n v="168312172"/>
    <n v="39988.47"/>
    <n v="0.23760000000000001"/>
    <n v="1.1599999999999999E-2"/>
    <n v="2.0400000000000001E-2"/>
    <n v="1955735"/>
  </r>
  <r>
    <x v="0"/>
    <x v="2"/>
    <s v="08"/>
    <x v="129"/>
    <x v="4"/>
    <s v="CMS_结果页"/>
    <n v="16294886"/>
    <n v="32650.17"/>
    <n v="2.0036999999999998"/>
    <n v="2.58E-2"/>
    <n v="7.7600000000000002E-2"/>
    <n v="420829"/>
  </r>
  <r>
    <x v="5"/>
    <x v="2"/>
    <s v="08"/>
    <x v="129"/>
    <x v="4"/>
    <s v="CMS_天气"/>
    <n v="46895"/>
    <n v="61.09"/>
    <n v="1.3027"/>
    <n v="2.64E-2"/>
    <n v="4.9299999999999997E-2"/>
    <n v="1238"/>
  </r>
  <r>
    <x v="2"/>
    <x v="2"/>
    <s v="08"/>
    <x v="129"/>
    <x v="4"/>
    <s v="CMS_充电屏保"/>
    <n v="60735678"/>
    <n v="20993.82"/>
    <n v="0.34570000000000001"/>
    <n v="1.0500000000000001E-2"/>
    <n v="3.2800000000000003E-2"/>
    <n v="639438"/>
  </r>
  <r>
    <x v="3"/>
    <x v="2"/>
    <s v="08"/>
    <x v="129"/>
    <x v="4"/>
    <s v="CMS_AppLock"/>
    <n v="369099178"/>
    <n v="195462.41"/>
    <n v="0.52959999999999996"/>
    <n v="1.09E-2"/>
    <n v="4.8599999999999997E-2"/>
    <n v="4022160"/>
  </r>
  <r>
    <x v="1"/>
    <x v="2"/>
    <s v="08"/>
    <x v="129"/>
    <x v="4"/>
    <s v="CMB"/>
    <n v="2923501"/>
    <n v="939.92"/>
    <n v="0.32150000000000001"/>
    <n v="4.1999999999999997E-3"/>
    <n v="7.6799999999999993E-2"/>
    <n v="12241"/>
  </r>
  <r>
    <x v="5"/>
    <x v="2"/>
    <s v="08"/>
    <x v="129"/>
    <x v="4"/>
    <s v="CM Locker_天气"/>
    <n v="1255193"/>
    <n v="3564.1"/>
    <n v="2.8395000000000001"/>
    <n v="7.9600000000000004E-2"/>
    <n v="3.5700000000000003E-2"/>
    <n v="99943"/>
  </r>
  <r>
    <x v="1"/>
    <x v="2"/>
    <s v="08"/>
    <x v="129"/>
    <x v="4"/>
    <s v="CM launcher"/>
    <n v="92722"/>
    <n v="1345.47"/>
    <n v="14.5108"/>
    <n v="8.4599999999999995E-2"/>
    <n v="0.1716"/>
    <n v="7841"/>
  </r>
  <r>
    <x v="1"/>
    <x v="2"/>
    <s v="08"/>
    <x v="129"/>
    <x v="4"/>
    <s v="CM Flashlight"/>
    <n v="294145"/>
    <n v="389.4"/>
    <n v="1.3238000000000001"/>
    <n v="3.6200000000000003E-2"/>
    <n v="3.6600000000000001E-2"/>
    <n v="10639"/>
  </r>
  <r>
    <x v="1"/>
    <x v="2"/>
    <s v="08"/>
    <x v="129"/>
    <x v="4"/>
    <s v="BD_首页"/>
    <n v="6141703"/>
    <n v="4102.79"/>
    <n v="0.66800000000000004"/>
    <n v="1.2200000000000001E-2"/>
    <n v="5.5E-2"/>
    <n v="74645"/>
  </r>
  <r>
    <x v="0"/>
    <x v="2"/>
    <s v="08"/>
    <x v="129"/>
    <x v="4"/>
    <s v="BD_结果页"/>
    <n v="6518293"/>
    <n v="5775.44"/>
    <n v="0.88600000000000001"/>
    <n v="1.37E-2"/>
    <n v="6.4699999999999994E-2"/>
    <n v="89285"/>
  </r>
  <r>
    <x v="2"/>
    <x v="2"/>
    <s v="08"/>
    <x v="129"/>
    <x v="4"/>
    <s v="BD_充电屏保"/>
    <n v="26177456"/>
    <n v="16014.32"/>
    <n v="0.61180000000000001"/>
    <n v="9.7999999999999997E-3"/>
    <n v="6.2700000000000006E-2"/>
    <n v="255599"/>
  </r>
  <r>
    <x v="4"/>
    <x v="2"/>
    <s v="08"/>
    <x v="129"/>
    <x v="4"/>
    <m/>
    <m/>
    <m/>
    <s v="PV为0"/>
    <s v="PV为0"/>
    <s v="Click为0"/>
    <m/>
  </r>
  <r>
    <x v="1"/>
    <x v="2"/>
    <s v="08"/>
    <x v="130"/>
    <x v="2"/>
    <s v="BD_首页"/>
    <n v="406312"/>
    <n v="77.820645999999996"/>
    <n v="0.1915"/>
    <n v="7.1000000000000004E-3"/>
    <n v="2.7E-2"/>
    <n v="2877"/>
  </r>
  <r>
    <x v="1"/>
    <x v="2"/>
    <s v="08"/>
    <x v="130"/>
    <x v="2"/>
    <s v="PG_IOS"/>
    <n v="4102693"/>
    <n v="1533.9767939999999"/>
    <n v="0.37390000000000001"/>
    <n v="6.1000000000000004E-3"/>
    <n v="6.08E-2"/>
    <n v="25222"/>
  </r>
  <r>
    <x v="1"/>
    <x v="2"/>
    <s v="08"/>
    <x v="130"/>
    <x v="2"/>
    <s v="PG_Android"/>
    <n v="10110693"/>
    <n v="663.41418999999996"/>
    <n v="6.5600000000000006E-2"/>
    <n v="3.0999999999999999E-3"/>
    <n v="2.1499999999999998E-2"/>
    <n v="30927"/>
  </r>
  <r>
    <x v="0"/>
    <x v="1"/>
    <s v="08"/>
    <x v="130"/>
    <x v="3"/>
    <s v="CM_结果页"/>
    <n v="563554"/>
    <n v="463.72"/>
    <n v="0.82279999999999998"/>
    <n v="8.0000000000000002E-3"/>
    <n v="0.1031"/>
    <n v="4497"/>
  </r>
  <r>
    <x v="0"/>
    <x v="1"/>
    <s v="08"/>
    <x v="130"/>
    <x v="3"/>
    <s v="CMS_结果页"/>
    <n v="101812"/>
    <n v="183.84"/>
    <n v="1.8057000000000001"/>
    <n v="1.83E-2"/>
    <n v="9.8799999999999999E-2"/>
    <n v="1860"/>
  </r>
  <r>
    <x v="0"/>
    <x v="1"/>
    <s v="08"/>
    <x v="130"/>
    <x v="3"/>
    <s v="BD_结果页"/>
    <n v="93198"/>
    <n v="151.51"/>
    <n v="1.6256999999999999"/>
    <n v="1.47E-2"/>
    <n v="0.1104"/>
    <n v="1372"/>
  </r>
  <r>
    <x v="1"/>
    <x v="1"/>
    <s v="08"/>
    <x v="130"/>
    <x v="3"/>
    <s v="PG_Android"/>
    <n v="12819"/>
    <n v="2.94"/>
    <n v="0.2293"/>
    <n v="7.1000000000000004E-3"/>
    <n v="3.2300000000000002E-2"/>
    <n v="91"/>
  </r>
  <r>
    <x v="0"/>
    <x v="1"/>
    <s v="08"/>
    <x v="130"/>
    <x v="5"/>
    <s v="BD_结果页"/>
    <n v="2164706"/>
    <n v="3416.56"/>
    <n v="1.58"/>
    <n v="0.02"/>
    <m/>
    <n v="43257"/>
  </r>
  <r>
    <x v="0"/>
    <x v="1"/>
    <s v="08"/>
    <x v="130"/>
    <x v="5"/>
    <s v="CMS_结果页"/>
    <n v="410142"/>
    <n v="513.74"/>
    <n v="1.25"/>
    <n v="9.7000000000000003E-3"/>
    <m/>
    <n v="3963"/>
  </r>
  <r>
    <x v="1"/>
    <x v="1"/>
    <s v="08"/>
    <x v="130"/>
    <x v="5"/>
    <s v="PG_Android"/>
    <n v="126939"/>
    <n v="1120.8900000000001"/>
    <n v="8.83"/>
    <m/>
    <m/>
    <m/>
  </r>
  <r>
    <x v="4"/>
    <x v="2"/>
    <s v="08"/>
    <x v="130"/>
    <x v="4"/>
    <s v="Sketch Guru"/>
    <n v="71654"/>
    <n v="47.82"/>
    <n v="0.66739999999999999"/>
    <n v="1.3299999999999999E-2"/>
    <n v="5.0200000000000002E-2"/>
    <n v="952"/>
  </r>
  <r>
    <x v="4"/>
    <x v="2"/>
    <s v="08"/>
    <x v="130"/>
    <x v="4"/>
    <s v="Rotate"/>
    <n v="1315"/>
    <n v="0.28999999999999998"/>
    <n v="0.2205"/>
    <n v="5.3E-3"/>
    <n v="4.1399999999999999E-2"/>
    <n v="7"/>
  </r>
  <r>
    <x v="1"/>
    <x v="2"/>
    <s v="08"/>
    <x v="130"/>
    <x v="4"/>
    <s v="PG_IOS"/>
    <n v="11573880"/>
    <n v="3128.33"/>
    <n v="0.27029999999999998"/>
    <n v="8.8999999999999999E-3"/>
    <n v="3.0499999999999999E-2"/>
    <n v="102641"/>
  </r>
  <r>
    <x v="1"/>
    <x v="2"/>
    <s v="08"/>
    <x v="130"/>
    <x v="4"/>
    <s v="PG_Android"/>
    <n v="39679023"/>
    <n v="6829.59"/>
    <n v="0.1721"/>
    <n v="7.6E-3"/>
    <n v="2.2700000000000001E-2"/>
    <n v="301189"/>
  </r>
  <r>
    <x v="1"/>
    <x v="2"/>
    <s v="08"/>
    <x v="130"/>
    <x v="4"/>
    <s v="FM"/>
    <n v="303646"/>
    <n v="208.17"/>
    <n v="0.68559999999999999"/>
    <n v="3.5200000000000002E-2"/>
    <n v="1.95E-2"/>
    <n v="10690"/>
  </r>
  <r>
    <x v="0"/>
    <x v="2"/>
    <s v="08"/>
    <x v="130"/>
    <x v="4"/>
    <s v="CM_结果页"/>
    <n v="31060100"/>
    <n v="41248.57"/>
    <n v="1.3280000000000001"/>
    <n v="1.6500000000000001E-2"/>
    <n v="8.0399999999999999E-2"/>
    <n v="512774"/>
  </r>
  <r>
    <x v="1"/>
    <x v="2"/>
    <s v="08"/>
    <x v="130"/>
    <x v="4"/>
    <s v="CM_游戏盒子"/>
    <n v="471642"/>
    <n v="2157"/>
    <n v="4.5734000000000004"/>
    <n v="2.6700000000000002E-2"/>
    <n v="0.1714"/>
    <n v="12587"/>
  </r>
  <r>
    <x v="1"/>
    <x v="2"/>
    <s v="08"/>
    <x v="130"/>
    <x v="4"/>
    <s v="CM_测试数据"/>
    <m/>
    <m/>
    <s v="PV为0"/>
    <s v="PV为0"/>
    <s v="Click为0"/>
    <m/>
  </r>
  <r>
    <x v="5"/>
    <x v="2"/>
    <s v="08"/>
    <x v="130"/>
    <x v="4"/>
    <s v="CM_天气"/>
    <n v="66"/>
    <n v="0.51"/>
    <n v="7.7272999999999996"/>
    <n v="6.0600000000000001E-2"/>
    <n v="0.1275"/>
    <n v="4"/>
  </r>
  <r>
    <x v="1"/>
    <x v="2"/>
    <s v="08"/>
    <x v="130"/>
    <x v="4"/>
    <s v="CM_卸载页"/>
    <n v="562710"/>
    <n v="804.04"/>
    <n v="1.4289000000000001"/>
    <n v="1.8800000000000001E-2"/>
    <n v="7.6200000000000004E-2"/>
    <n v="10553"/>
  </r>
  <r>
    <x v="2"/>
    <x v="2"/>
    <s v="08"/>
    <x v="130"/>
    <x v="4"/>
    <s v="CM_充电屏保"/>
    <n v="438791053"/>
    <n v="135274.68"/>
    <n v="0.30830000000000002"/>
    <n v="1.15E-2"/>
    <n v="2.6700000000000002E-2"/>
    <n v="5066614"/>
  </r>
  <r>
    <x v="1"/>
    <x v="2"/>
    <s v="08"/>
    <x v="130"/>
    <x v="4"/>
    <s v="CM_PICKS"/>
    <n v="262503"/>
    <n v="561.34"/>
    <n v="2.1383999999999999"/>
    <n v="1.9900000000000001E-2"/>
    <n v="0.1076"/>
    <n v="5219"/>
  </r>
  <r>
    <x v="3"/>
    <x v="2"/>
    <s v="08"/>
    <x v="130"/>
    <x v="4"/>
    <s v="CM_AppLock"/>
    <n v="163522314"/>
    <n v="38613.620000000003"/>
    <n v="0.2361"/>
    <n v="1.1299999999999999E-2"/>
    <n v="2.0799999999999999E-2"/>
    <n v="1855722"/>
  </r>
  <r>
    <x v="0"/>
    <x v="2"/>
    <s v="08"/>
    <x v="130"/>
    <x v="4"/>
    <s v="CMS_结果页"/>
    <n v="16281157"/>
    <n v="32483.08"/>
    <n v="1.9951000000000001"/>
    <n v="2.52E-2"/>
    <n v="7.9000000000000001E-2"/>
    <n v="410948"/>
  </r>
  <r>
    <x v="5"/>
    <x v="2"/>
    <s v="08"/>
    <x v="130"/>
    <x v="4"/>
    <s v="CMS_天气"/>
    <n v="46722"/>
    <n v="40.24"/>
    <n v="0.86129999999999995"/>
    <n v="2.6599999999999999E-2"/>
    <n v="3.2399999999999998E-2"/>
    <n v="1243"/>
  </r>
  <r>
    <x v="2"/>
    <x v="2"/>
    <s v="08"/>
    <x v="130"/>
    <x v="4"/>
    <s v="CMS_充电屏保"/>
    <n v="59373567"/>
    <n v="21114.48"/>
    <n v="0.35560000000000003"/>
    <n v="1.0500000000000001E-2"/>
    <n v="3.39E-2"/>
    <n v="623605"/>
  </r>
  <r>
    <x v="3"/>
    <x v="2"/>
    <s v="08"/>
    <x v="130"/>
    <x v="4"/>
    <s v="CMS_AppLock"/>
    <n v="349950992"/>
    <n v="199204.25"/>
    <n v="0.56920000000000004"/>
    <n v="1.0699999999999999E-2"/>
    <n v="5.33E-2"/>
    <n v="3738192"/>
  </r>
  <r>
    <x v="1"/>
    <x v="2"/>
    <s v="08"/>
    <x v="130"/>
    <x v="4"/>
    <s v="CMB"/>
    <n v="2963969"/>
    <n v="920.82"/>
    <n v="0.31069999999999998"/>
    <n v="4.0000000000000001E-3"/>
    <n v="7.7399999999999997E-2"/>
    <n v="11893"/>
  </r>
  <r>
    <x v="5"/>
    <x v="2"/>
    <s v="08"/>
    <x v="130"/>
    <x v="4"/>
    <s v="CM Locker_天气"/>
    <n v="1200405"/>
    <n v="3404.37"/>
    <n v="2.8359999999999999"/>
    <n v="7.5999999999999998E-2"/>
    <n v="3.73E-2"/>
    <n v="91283"/>
  </r>
  <r>
    <x v="1"/>
    <x v="2"/>
    <s v="08"/>
    <x v="130"/>
    <x v="4"/>
    <s v="CM launcher"/>
    <n v="92398"/>
    <n v="1409.47"/>
    <n v="15.254300000000001"/>
    <n v="7.9899999999999999E-2"/>
    <n v="0.19089999999999999"/>
    <n v="7383"/>
  </r>
  <r>
    <x v="1"/>
    <x v="2"/>
    <s v="08"/>
    <x v="130"/>
    <x v="4"/>
    <s v="CM Flashlight"/>
    <n v="274466"/>
    <n v="442.22"/>
    <n v="1.6112"/>
    <n v="3.6600000000000001E-2"/>
    <n v="4.3999999999999997E-2"/>
    <n v="10056"/>
  </r>
  <r>
    <x v="1"/>
    <x v="2"/>
    <s v="08"/>
    <x v="130"/>
    <x v="4"/>
    <s v="BD_首页"/>
    <n v="5768373"/>
    <n v="3953.58"/>
    <n v="0.68540000000000001"/>
    <n v="1.21E-2"/>
    <n v="5.6800000000000003E-2"/>
    <n v="69617"/>
  </r>
  <r>
    <x v="0"/>
    <x v="2"/>
    <s v="08"/>
    <x v="130"/>
    <x v="4"/>
    <s v="BD_结果页"/>
    <n v="6273659"/>
    <n v="5507.19"/>
    <n v="0.87780000000000002"/>
    <n v="1.35E-2"/>
    <n v="6.5299999999999997E-2"/>
    <n v="84391"/>
  </r>
  <r>
    <x v="5"/>
    <x v="2"/>
    <s v="08"/>
    <x v="130"/>
    <x v="4"/>
    <s v="BD_天气"/>
    <n v="34"/>
    <n v="0.4"/>
    <n v="11.764699999999999"/>
    <n v="0.35289999999999999"/>
    <n v="3.3300000000000003E-2"/>
    <n v="12"/>
  </r>
  <r>
    <x v="2"/>
    <x v="2"/>
    <s v="08"/>
    <x v="130"/>
    <x v="4"/>
    <s v="BD_充电屏保"/>
    <n v="26135624"/>
    <n v="15791.28"/>
    <n v="0.60419999999999996"/>
    <n v="9.5999999999999992E-3"/>
    <n v="6.2700000000000006E-2"/>
    <n v="251714"/>
  </r>
  <r>
    <x v="4"/>
    <x v="2"/>
    <s v="08"/>
    <x v="130"/>
    <x v="4"/>
    <m/>
    <m/>
    <m/>
    <s v="PV为0"/>
    <s v="PV为0"/>
    <s v="Click为0"/>
    <m/>
  </r>
  <r>
    <x v="1"/>
    <x v="2"/>
    <s v="08"/>
    <x v="131"/>
    <x v="2"/>
    <s v="BD_首页"/>
    <n v="480312"/>
    <n v="96.740644000000003"/>
    <n v="0.2014"/>
    <n v="7.4999999999999997E-3"/>
    <n v="2.6800000000000001E-2"/>
    <n v="3613"/>
  </r>
  <r>
    <x v="1"/>
    <x v="2"/>
    <s v="08"/>
    <x v="131"/>
    <x v="2"/>
    <s v="PG_IOS"/>
    <n v="3568108"/>
    <n v="1395.7199780000001"/>
    <n v="0.39119999999999999"/>
    <n v="6.1999999999999998E-3"/>
    <n v="6.2799999999999995E-2"/>
    <n v="22220"/>
  </r>
  <r>
    <x v="1"/>
    <x v="2"/>
    <s v="08"/>
    <x v="131"/>
    <x v="2"/>
    <s v="PG_Android"/>
    <n v="8686758"/>
    <n v="644.80645500000003"/>
    <n v="7.4200000000000002E-2"/>
    <n v="3.3E-3"/>
    <n v="2.2200000000000001E-2"/>
    <n v="29071"/>
  </r>
  <r>
    <x v="0"/>
    <x v="1"/>
    <s v="08"/>
    <x v="131"/>
    <x v="3"/>
    <s v="CM_结果页"/>
    <n v="564936"/>
    <n v="370.95"/>
    <n v="0.65659999999999996"/>
    <n v="7.1999999999999998E-3"/>
    <n v="9.06E-2"/>
    <n v="4093"/>
  </r>
  <r>
    <x v="0"/>
    <x v="1"/>
    <s v="08"/>
    <x v="131"/>
    <x v="3"/>
    <s v="CMS_结果页"/>
    <n v="120878"/>
    <n v="222.32"/>
    <n v="1.8391999999999999"/>
    <n v="1.67E-2"/>
    <n v="0.1101"/>
    <n v="2019"/>
  </r>
  <r>
    <x v="0"/>
    <x v="1"/>
    <s v="08"/>
    <x v="131"/>
    <x v="3"/>
    <s v="BD_结果页"/>
    <n v="86196"/>
    <n v="145.94"/>
    <n v="1.6931"/>
    <n v="1.4500000000000001E-2"/>
    <n v="0.1171"/>
    <n v="1246"/>
  </r>
  <r>
    <x v="1"/>
    <x v="1"/>
    <s v="08"/>
    <x v="131"/>
    <x v="3"/>
    <s v="PG_Android"/>
    <n v="9894"/>
    <n v="1.67"/>
    <n v="0.16880000000000001"/>
    <n v="8.0000000000000002E-3"/>
    <n v="2.1100000000000001E-2"/>
    <n v="79"/>
  </r>
  <r>
    <x v="0"/>
    <x v="1"/>
    <s v="08"/>
    <x v="131"/>
    <x v="5"/>
    <s v="BD_结果页"/>
    <n v="1979867"/>
    <n v="1836.91"/>
    <n v="0.93"/>
    <n v="1.8599999999999998E-2"/>
    <m/>
    <n v="36911"/>
  </r>
  <r>
    <x v="0"/>
    <x v="1"/>
    <s v="08"/>
    <x v="131"/>
    <x v="5"/>
    <s v="CMS_结果页"/>
    <n v="330989"/>
    <n v="256.77"/>
    <n v="0.78"/>
    <n v="9.4000000000000004E-3"/>
    <m/>
    <n v="3122"/>
  </r>
  <r>
    <x v="1"/>
    <x v="1"/>
    <s v="08"/>
    <x v="131"/>
    <x v="5"/>
    <s v="PG_Android"/>
    <n v="80471"/>
    <n v="642.09"/>
    <n v="7.98"/>
    <m/>
    <m/>
    <m/>
  </r>
  <r>
    <x v="4"/>
    <x v="2"/>
    <s v="08"/>
    <x v="131"/>
    <x v="4"/>
    <s v="Sketch Guru"/>
    <n v="71037"/>
    <n v="46.75"/>
    <n v="0.65810000000000002"/>
    <n v="1.29E-2"/>
    <n v="5.11E-2"/>
    <n v="914"/>
  </r>
  <r>
    <x v="4"/>
    <x v="2"/>
    <s v="08"/>
    <x v="131"/>
    <x v="4"/>
    <s v="Rotate"/>
    <n v="899"/>
    <n v="0.39"/>
    <n v="0.43380000000000002"/>
    <n v="0.02"/>
    <n v="2.1700000000000001E-2"/>
    <n v="18"/>
  </r>
  <r>
    <x v="1"/>
    <x v="2"/>
    <s v="08"/>
    <x v="131"/>
    <x v="4"/>
    <s v="PG_IOS"/>
    <n v="9613016"/>
    <n v="2536.79"/>
    <n v="0.26390000000000002"/>
    <n v="8.8999999999999999E-3"/>
    <n v="2.9600000000000001E-2"/>
    <n v="85791"/>
  </r>
  <r>
    <x v="1"/>
    <x v="2"/>
    <s v="08"/>
    <x v="131"/>
    <x v="4"/>
    <s v="PG_Android"/>
    <n v="32744672"/>
    <n v="5833.12"/>
    <n v="0.17810000000000001"/>
    <n v="7.7000000000000002E-3"/>
    <n v="2.3300000000000001E-2"/>
    <n v="250712"/>
  </r>
  <r>
    <x v="1"/>
    <x v="2"/>
    <s v="08"/>
    <x v="131"/>
    <x v="4"/>
    <s v="FM"/>
    <n v="293273"/>
    <n v="218.5"/>
    <n v="0.745"/>
    <n v="3.4000000000000002E-2"/>
    <n v="2.1899999999999999E-2"/>
    <n v="9981"/>
  </r>
  <r>
    <x v="0"/>
    <x v="2"/>
    <s v="08"/>
    <x v="131"/>
    <x v="4"/>
    <s v="CM_结果页"/>
    <n v="30532265"/>
    <n v="40781.53"/>
    <n v="1.3357000000000001"/>
    <n v="1.5900000000000001E-2"/>
    <n v="8.4199999999999997E-2"/>
    <n v="484360"/>
  </r>
  <r>
    <x v="1"/>
    <x v="2"/>
    <s v="08"/>
    <x v="131"/>
    <x v="4"/>
    <s v="CM_游戏盒子"/>
    <n v="459961"/>
    <n v="2057.59"/>
    <n v="4.4733999999999998"/>
    <n v="2.6599999999999999E-2"/>
    <n v="0.16830000000000001"/>
    <n v="12226"/>
  </r>
  <r>
    <x v="1"/>
    <x v="2"/>
    <s v="08"/>
    <x v="131"/>
    <x v="4"/>
    <s v="CM_测试数据"/>
    <n v="6"/>
    <n v="0.04"/>
    <n v="6.6666999999999996"/>
    <m/>
    <s v="Click为0"/>
    <m/>
  </r>
  <r>
    <x v="5"/>
    <x v="2"/>
    <s v="08"/>
    <x v="131"/>
    <x v="4"/>
    <s v="CM_天气"/>
    <n v="78"/>
    <n v="0.71"/>
    <n v="9.1026000000000007"/>
    <n v="7.6899999999999996E-2"/>
    <n v="0.1183"/>
    <n v="6"/>
  </r>
  <r>
    <x v="1"/>
    <x v="2"/>
    <s v="08"/>
    <x v="131"/>
    <x v="4"/>
    <s v="CM_卸载页"/>
    <n v="552648"/>
    <n v="749.58"/>
    <n v="1.3563000000000001"/>
    <n v="1.83E-2"/>
    <n v="7.4099999999999999E-2"/>
    <n v="10113"/>
  </r>
  <r>
    <x v="2"/>
    <x v="2"/>
    <s v="08"/>
    <x v="131"/>
    <x v="4"/>
    <s v="CM_充电屏保"/>
    <n v="487734658"/>
    <n v="137383.16"/>
    <n v="0.28170000000000001"/>
    <n v="1.09E-2"/>
    <n v="2.5899999999999999E-2"/>
    <n v="5295973"/>
  </r>
  <r>
    <x v="1"/>
    <x v="2"/>
    <s v="08"/>
    <x v="131"/>
    <x v="4"/>
    <s v="CM_PICKS"/>
    <n v="287592"/>
    <n v="623.6"/>
    <n v="2.1682999999999999"/>
    <n v="1.9400000000000001E-2"/>
    <n v="0.1115"/>
    <n v="5593"/>
  </r>
  <r>
    <x v="3"/>
    <x v="2"/>
    <s v="08"/>
    <x v="131"/>
    <x v="4"/>
    <s v="CM_AppLock"/>
    <n v="173985900"/>
    <n v="42276.35"/>
    <n v="0.24299999999999999"/>
    <n v="1.11E-2"/>
    <n v="2.1899999999999999E-2"/>
    <n v="1930147"/>
  </r>
  <r>
    <x v="0"/>
    <x v="2"/>
    <s v="08"/>
    <x v="131"/>
    <x v="4"/>
    <s v="CMS_结果页"/>
    <n v="16579477"/>
    <n v="33269.53"/>
    <n v="2.0066999999999999"/>
    <n v="2.47E-2"/>
    <n v="8.1299999999999997E-2"/>
    <n v="409303"/>
  </r>
  <r>
    <x v="5"/>
    <x v="2"/>
    <s v="08"/>
    <x v="131"/>
    <x v="4"/>
    <s v="CMS_天气"/>
    <n v="51593"/>
    <n v="69.81"/>
    <n v="1.3531"/>
    <n v="2.7099999999999999E-2"/>
    <n v="0.05"/>
    <n v="1397"/>
  </r>
  <r>
    <x v="2"/>
    <x v="2"/>
    <s v="08"/>
    <x v="131"/>
    <x v="4"/>
    <s v="CMS_充电屏保"/>
    <n v="62753305"/>
    <n v="22379.89"/>
    <n v="0.35659999999999997"/>
    <n v="1.01E-2"/>
    <n v="3.5200000000000002E-2"/>
    <n v="635066"/>
  </r>
  <r>
    <x v="3"/>
    <x v="2"/>
    <s v="08"/>
    <x v="131"/>
    <x v="4"/>
    <s v="CMS_AppLock"/>
    <n v="370663427"/>
    <n v="219497.51"/>
    <n v="0.59219999999999995"/>
    <n v="1.0500000000000001E-2"/>
    <n v="5.6399999999999999E-2"/>
    <n v="3895248"/>
  </r>
  <r>
    <x v="1"/>
    <x v="2"/>
    <s v="08"/>
    <x v="131"/>
    <x v="4"/>
    <s v="CMB"/>
    <n v="3022780"/>
    <n v="964.95"/>
    <n v="0.31919999999999998"/>
    <n v="4.0000000000000001E-3"/>
    <n v="0.08"/>
    <n v="12065"/>
  </r>
  <r>
    <x v="5"/>
    <x v="2"/>
    <s v="08"/>
    <x v="131"/>
    <x v="4"/>
    <s v="CM Locker_天气"/>
    <n v="1205587"/>
    <n v="3757.22"/>
    <n v="3.1164999999999998"/>
    <n v="7.9299999999999995E-2"/>
    <n v="3.9300000000000002E-2"/>
    <n v="95593"/>
  </r>
  <r>
    <x v="1"/>
    <x v="2"/>
    <s v="08"/>
    <x v="131"/>
    <x v="4"/>
    <s v="CM launcher"/>
    <n v="109085"/>
    <n v="1463.99"/>
    <n v="13.4206"/>
    <n v="6.3299999999999995E-2"/>
    <n v="0.21199999999999999"/>
    <n v="6904"/>
  </r>
  <r>
    <x v="1"/>
    <x v="2"/>
    <s v="08"/>
    <x v="131"/>
    <x v="4"/>
    <s v="CM Flashlight"/>
    <n v="270235"/>
    <n v="364.35"/>
    <n v="1.3483000000000001"/>
    <n v="3.5400000000000001E-2"/>
    <n v="3.8100000000000002E-2"/>
    <n v="9560"/>
  </r>
  <r>
    <x v="1"/>
    <x v="2"/>
    <s v="08"/>
    <x v="131"/>
    <x v="4"/>
    <s v="BD_首页"/>
    <n v="6637018"/>
    <n v="4547.87"/>
    <n v="0.68520000000000003"/>
    <n v="1.11E-2"/>
    <n v="6.1600000000000002E-2"/>
    <n v="73837"/>
  </r>
  <r>
    <x v="0"/>
    <x v="2"/>
    <s v="08"/>
    <x v="131"/>
    <x v="4"/>
    <s v="BD_结果页"/>
    <n v="7099481"/>
    <n v="6516.32"/>
    <n v="0.91790000000000005"/>
    <n v="1.2800000000000001E-2"/>
    <n v="7.1599999999999997E-2"/>
    <n v="90959"/>
  </r>
  <r>
    <x v="5"/>
    <x v="2"/>
    <s v="08"/>
    <x v="131"/>
    <x v="4"/>
    <s v="BD_天气"/>
    <n v="21"/>
    <n v="0.21"/>
    <n v="10"/>
    <n v="4.7600000000000003E-2"/>
    <n v="0.21"/>
    <n v="1"/>
  </r>
  <r>
    <x v="2"/>
    <x v="2"/>
    <s v="08"/>
    <x v="131"/>
    <x v="4"/>
    <s v="BD_充电屏保"/>
    <n v="27917438"/>
    <n v="17591.41"/>
    <n v="0.63009999999999999"/>
    <n v="9.2999999999999992E-3"/>
    <n v="6.7699999999999996E-2"/>
    <n v="259981"/>
  </r>
  <r>
    <x v="4"/>
    <x v="2"/>
    <s v="08"/>
    <x v="131"/>
    <x v="4"/>
    <m/>
    <n v="1217"/>
    <n v="1.02"/>
    <n v="0.83809999999999996"/>
    <n v="1.4800000000000001E-2"/>
    <n v="5.67E-2"/>
    <n v="18"/>
  </r>
  <r>
    <x v="0"/>
    <x v="1"/>
    <s v="08"/>
    <x v="132"/>
    <x v="3"/>
    <s v="CM_结果页"/>
    <n v="490317"/>
    <n v="351.73"/>
    <n v="0.71740000000000004"/>
    <n v="8.0000000000000002E-3"/>
    <n v="8.9599999999999999E-2"/>
    <n v="3927"/>
  </r>
  <r>
    <x v="0"/>
    <x v="1"/>
    <s v="08"/>
    <x v="132"/>
    <x v="3"/>
    <s v="CMS_结果页"/>
    <n v="112644"/>
    <n v="255.78"/>
    <n v="2.2707000000000002"/>
    <n v="2.29E-2"/>
    <n v="9.9199999999999997E-2"/>
    <n v="2579"/>
  </r>
  <r>
    <x v="0"/>
    <x v="1"/>
    <s v="08"/>
    <x v="132"/>
    <x v="3"/>
    <s v="BD_结果页"/>
    <n v="69132"/>
    <n v="116.11"/>
    <n v="1.6795"/>
    <n v="1.5299999999999999E-2"/>
    <n v="0.11"/>
    <n v="1056"/>
  </r>
  <r>
    <x v="1"/>
    <x v="1"/>
    <s v="08"/>
    <x v="132"/>
    <x v="3"/>
    <s v="PG_Android"/>
    <n v="9265"/>
    <n v="1.06"/>
    <n v="0.1144"/>
    <n v="1.11E-2"/>
    <n v="1.03E-2"/>
    <n v="103"/>
  </r>
  <r>
    <x v="1"/>
    <x v="2"/>
    <s v="08"/>
    <x v="132"/>
    <x v="2"/>
    <s v="BD_首页"/>
    <n v="433508"/>
    <n v="89.554838000000004"/>
    <n v="0.20660000000000001"/>
    <n v="7.3000000000000001E-3"/>
    <n v="2.8400000000000002E-2"/>
    <n v="3150"/>
  </r>
  <r>
    <x v="1"/>
    <x v="2"/>
    <s v="08"/>
    <x v="132"/>
    <x v="2"/>
    <s v="PG_IOS"/>
    <n v="3586416"/>
    <n v="1445.2761049999999"/>
    <n v="0.40300000000000002"/>
    <n v="6.1999999999999998E-3"/>
    <n v="6.4500000000000002E-2"/>
    <n v="22411"/>
  </r>
  <r>
    <x v="1"/>
    <x v="2"/>
    <s v="08"/>
    <x v="132"/>
    <x v="2"/>
    <s v="PG_Android"/>
    <n v="8437385"/>
    <n v="593.04645200000004"/>
    <n v="7.0300000000000001E-2"/>
    <n v="3.3999999999999998E-3"/>
    <n v="2.0899999999999998E-2"/>
    <n v="28387"/>
  </r>
  <r>
    <x v="0"/>
    <x v="1"/>
    <s v="08"/>
    <x v="132"/>
    <x v="5"/>
    <s v="BD_结果页"/>
    <n v="1332048"/>
    <n v="1723.43"/>
    <n v="1.29"/>
    <n v="1.83E-2"/>
    <m/>
    <n v="24356"/>
  </r>
  <r>
    <x v="0"/>
    <x v="1"/>
    <s v="08"/>
    <x v="132"/>
    <x v="5"/>
    <s v="CMS_结果页"/>
    <n v="178135"/>
    <n v="201.97"/>
    <n v="1.1299999999999999"/>
    <n v="9.9000000000000008E-3"/>
    <m/>
    <n v="1771"/>
  </r>
  <r>
    <x v="1"/>
    <x v="1"/>
    <s v="08"/>
    <x v="132"/>
    <x v="5"/>
    <s v="PG_Android"/>
    <n v="88459"/>
    <n v="589.83000000000004"/>
    <n v="6.67"/>
    <m/>
    <m/>
    <m/>
  </r>
  <r>
    <x v="4"/>
    <x v="2"/>
    <s v="08"/>
    <x v="132"/>
    <x v="4"/>
    <s v="Sketch Guru"/>
    <n v="73489"/>
    <n v="43.51"/>
    <n v="0.59209999999999996"/>
    <n v="1.3899999999999999E-2"/>
    <n v="4.2599999999999999E-2"/>
    <n v="1022"/>
  </r>
  <r>
    <x v="4"/>
    <x v="2"/>
    <s v="08"/>
    <x v="132"/>
    <x v="4"/>
    <s v="Rotate"/>
    <n v="1184"/>
    <n v="0.33"/>
    <n v="0.2787"/>
    <n v="1.8599999999999998E-2"/>
    <n v="1.4999999999999999E-2"/>
    <n v="22"/>
  </r>
  <r>
    <x v="1"/>
    <x v="2"/>
    <s v="08"/>
    <x v="132"/>
    <x v="4"/>
    <s v="PG_IOS"/>
    <n v="9632800"/>
    <n v="2352.36"/>
    <n v="0.2442"/>
    <n v="8.8999999999999999E-3"/>
    <n v="2.75E-2"/>
    <n v="85589"/>
  </r>
  <r>
    <x v="1"/>
    <x v="2"/>
    <s v="08"/>
    <x v="132"/>
    <x v="4"/>
    <s v="PG_Android"/>
    <n v="32148586"/>
    <n v="5636.38"/>
    <n v="0.17530000000000001"/>
    <n v="7.7000000000000002E-3"/>
    <n v="2.2599999999999999E-2"/>
    <n v="249011"/>
  </r>
  <r>
    <x v="1"/>
    <x v="2"/>
    <s v="08"/>
    <x v="132"/>
    <x v="4"/>
    <s v="FM"/>
    <n v="292065"/>
    <n v="195.5"/>
    <n v="0.6694"/>
    <n v="3.4200000000000001E-2"/>
    <n v="1.9599999999999999E-2"/>
    <n v="9980"/>
  </r>
  <r>
    <x v="0"/>
    <x v="2"/>
    <s v="08"/>
    <x v="132"/>
    <x v="4"/>
    <s v="CM_结果页"/>
    <n v="30580465"/>
    <n v="40586.28"/>
    <n v="1.3271999999999999"/>
    <n v="1.5900000000000001E-2"/>
    <n v="8.3500000000000005E-2"/>
    <n v="485991"/>
  </r>
  <r>
    <x v="1"/>
    <x v="2"/>
    <s v="08"/>
    <x v="132"/>
    <x v="4"/>
    <s v="CM_游戏盒子"/>
    <n v="473551"/>
    <n v="1948.43"/>
    <n v="4.1144999999999996"/>
    <n v="2.5899999999999999E-2"/>
    <n v="0.159"/>
    <n v="12256"/>
  </r>
  <r>
    <x v="1"/>
    <x v="2"/>
    <s v="08"/>
    <x v="132"/>
    <x v="4"/>
    <s v="CM_测试数据"/>
    <n v="15"/>
    <n v="0.13"/>
    <n v="8.6667000000000005"/>
    <n v="0.1333"/>
    <n v="6.5000000000000002E-2"/>
    <n v="2"/>
  </r>
  <r>
    <x v="5"/>
    <x v="2"/>
    <s v="08"/>
    <x v="132"/>
    <x v="4"/>
    <s v="CM_天气"/>
    <n v="214"/>
    <n v="2.5099999999999998"/>
    <n v="11.728999999999999"/>
    <n v="0.1636"/>
    <n v="7.17E-2"/>
    <n v="35"/>
  </r>
  <r>
    <x v="1"/>
    <x v="2"/>
    <s v="08"/>
    <x v="132"/>
    <x v="4"/>
    <s v="CM_卸载页"/>
    <n v="555615"/>
    <n v="779.13"/>
    <n v="1.4023000000000001"/>
    <n v="1.89E-2"/>
    <n v="7.4099999999999999E-2"/>
    <n v="10516"/>
  </r>
  <r>
    <x v="2"/>
    <x v="2"/>
    <s v="08"/>
    <x v="132"/>
    <x v="4"/>
    <s v="CM_充电屏保"/>
    <n v="494041053"/>
    <n v="129271.17"/>
    <n v="0.26169999999999999"/>
    <n v="1.0699999999999999E-2"/>
    <n v="2.4500000000000001E-2"/>
    <n v="5285800"/>
  </r>
  <r>
    <x v="1"/>
    <x v="2"/>
    <s v="08"/>
    <x v="132"/>
    <x v="4"/>
    <s v="CM_PICKS"/>
    <n v="285999"/>
    <n v="554.02"/>
    <n v="1.9371"/>
    <n v="1.83E-2"/>
    <n v="0.10580000000000001"/>
    <n v="5236"/>
  </r>
  <r>
    <x v="3"/>
    <x v="2"/>
    <s v="08"/>
    <x v="132"/>
    <x v="4"/>
    <s v="CM_AppLock"/>
    <n v="173296604"/>
    <n v="43558.47"/>
    <n v="0.25140000000000001"/>
    <n v="1.11E-2"/>
    <n v="2.2599999999999999E-2"/>
    <n v="1924182"/>
  </r>
  <r>
    <x v="0"/>
    <x v="2"/>
    <s v="08"/>
    <x v="132"/>
    <x v="4"/>
    <s v="CMS_结果页"/>
    <n v="16615094"/>
    <n v="31148.2"/>
    <n v="1.8747"/>
    <n v="2.4500000000000001E-2"/>
    <n v="7.6600000000000001E-2"/>
    <n v="406479"/>
  </r>
  <r>
    <x v="5"/>
    <x v="2"/>
    <s v="08"/>
    <x v="132"/>
    <x v="4"/>
    <s v="CMS_天气"/>
    <n v="77666"/>
    <n v="105.58"/>
    <n v="1.3593999999999999"/>
    <n v="2.5899999999999999E-2"/>
    <n v="5.2400000000000002E-2"/>
    <n v="2013"/>
  </r>
  <r>
    <x v="2"/>
    <x v="2"/>
    <s v="08"/>
    <x v="132"/>
    <x v="4"/>
    <s v="CMS_充电屏保"/>
    <n v="62358557"/>
    <n v="21500.81"/>
    <n v="0.3448"/>
    <n v="1.0200000000000001E-2"/>
    <n v="3.39E-2"/>
    <n v="634809"/>
  </r>
  <r>
    <x v="3"/>
    <x v="2"/>
    <s v="08"/>
    <x v="132"/>
    <x v="4"/>
    <s v="CMS_AppLock"/>
    <n v="414877149"/>
    <n v="227564.34"/>
    <n v="0.54849999999999999"/>
    <n v="1.0500000000000001E-2"/>
    <n v="5.2299999999999999E-2"/>
    <n v="4348065"/>
  </r>
  <r>
    <x v="1"/>
    <x v="2"/>
    <s v="08"/>
    <x v="132"/>
    <x v="4"/>
    <s v="CMB"/>
    <n v="3032198"/>
    <n v="962.69"/>
    <n v="0.3175"/>
    <n v="4.0000000000000001E-3"/>
    <n v="7.9699999999999993E-2"/>
    <n v="12074"/>
  </r>
  <r>
    <x v="5"/>
    <x v="2"/>
    <s v="08"/>
    <x v="132"/>
    <x v="4"/>
    <s v="CM Locker_天气"/>
    <n v="1192795"/>
    <n v="3730.8"/>
    <n v="3.1278000000000001"/>
    <n v="7.9699999999999993E-2"/>
    <n v="3.9199999999999999E-2"/>
    <n v="95064"/>
  </r>
  <r>
    <x v="1"/>
    <x v="2"/>
    <s v="08"/>
    <x v="132"/>
    <x v="4"/>
    <s v="CM launcher"/>
    <n v="141266"/>
    <n v="1631.17"/>
    <n v="11.546799999999999"/>
    <n v="5.21E-2"/>
    <n v="0.22170000000000001"/>
    <n v="7357"/>
  </r>
  <r>
    <x v="1"/>
    <x v="2"/>
    <s v="08"/>
    <x v="132"/>
    <x v="4"/>
    <s v="CM Flashlight"/>
    <n v="265333"/>
    <n v="382.77"/>
    <n v="1.4426000000000001"/>
    <n v="3.5799999999999998E-2"/>
    <n v="4.0300000000000002E-2"/>
    <n v="9506"/>
  </r>
  <r>
    <x v="1"/>
    <x v="2"/>
    <s v="08"/>
    <x v="132"/>
    <x v="4"/>
    <s v="BD_首页"/>
    <n v="5850439"/>
    <n v="4198.46"/>
    <n v="0.71760000000000002"/>
    <n v="1.1900000000000001E-2"/>
    <n v="6.0499999999999998E-2"/>
    <n v="69371"/>
  </r>
  <r>
    <x v="0"/>
    <x v="2"/>
    <s v="08"/>
    <x v="132"/>
    <x v="4"/>
    <s v="BD_结果页"/>
    <n v="6450408"/>
    <n v="5930.39"/>
    <n v="0.9194"/>
    <n v="1.3100000000000001E-2"/>
    <n v="7.0199999999999999E-2"/>
    <n v="84530"/>
  </r>
  <r>
    <x v="5"/>
    <x v="2"/>
    <s v="08"/>
    <x v="132"/>
    <x v="4"/>
    <s v="BD_天气"/>
    <n v="10"/>
    <n v="0.25"/>
    <n v="25"/>
    <n v="0.5"/>
    <n v="0.05"/>
    <n v="5"/>
  </r>
  <r>
    <x v="2"/>
    <x v="2"/>
    <s v="08"/>
    <x v="132"/>
    <x v="4"/>
    <s v="BD_充电屏保"/>
    <n v="27910527"/>
    <n v="17388.14"/>
    <n v="0.623"/>
    <n v="9.4000000000000004E-3"/>
    <n v="6.6500000000000004E-2"/>
    <n v="261641"/>
  </r>
  <r>
    <x v="4"/>
    <x v="2"/>
    <s v="08"/>
    <x v="132"/>
    <x v="4"/>
    <m/>
    <n v="29"/>
    <n v="0.19"/>
    <n v="6.5517000000000003"/>
    <n v="0.3448"/>
    <n v="1.9E-2"/>
    <n v="10"/>
  </r>
  <r>
    <x v="4"/>
    <x v="2"/>
    <s v="08"/>
    <x v="132"/>
    <x v="4"/>
    <m/>
    <n v="9031"/>
    <n v="8.26"/>
    <n v="0.91459999999999997"/>
    <n v="1.5100000000000001E-2"/>
    <n v="6.0699999999999997E-2"/>
    <n v="136"/>
  </r>
  <r>
    <x v="4"/>
    <x v="2"/>
    <s v="08"/>
    <x v="132"/>
    <x v="4"/>
    <m/>
    <n v="439"/>
    <n v="3.22"/>
    <n v="7.3349000000000002"/>
    <n v="6.83E-2"/>
    <n v="0.10730000000000001"/>
    <n v="30"/>
  </r>
  <r>
    <x v="4"/>
    <x v="1"/>
    <s v="08"/>
    <x v="132"/>
    <x v="1"/>
    <s v="cm flashlight"/>
    <n v="144670"/>
    <n v="39.730000231414998"/>
    <n v="0.27460000000000001"/>
    <n v="4.53E-2"/>
    <n v="6.1000000000000004E-3"/>
    <n v="6549"/>
  </r>
  <r>
    <x v="4"/>
    <x v="0"/>
    <s v="08"/>
    <x v="132"/>
    <x v="0"/>
    <s v="cm flashlight"/>
    <n v="180375"/>
    <n v="296.429997649043"/>
    <n v="1.6434"/>
    <n v="3.9899999999999998E-2"/>
    <n v="4.1200000000000001E-2"/>
    <n v="7196"/>
  </r>
  <r>
    <x v="5"/>
    <x v="0"/>
    <s v="08"/>
    <x v="132"/>
    <x v="0"/>
    <s v="CM Locker_天气"/>
    <n v="356471"/>
    <n v="3456.8800048027101"/>
    <n v="9.6974999999999998"/>
    <n v="0.24429999999999999"/>
    <n v="3.9699999999999999E-2"/>
    <n v="87098"/>
  </r>
  <r>
    <x v="1"/>
    <x v="0"/>
    <s v="08"/>
    <x v="132"/>
    <x v="0"/>
    <s v="PG_Android"/>
    <n v="8494890"/>
    <n v="2401.5999884307298"/>
    <n v="0.28270000000000001"/>
    <n v="7.4000000000000003E-3"/>
    <n v="3.7999999999999999E-2"/>
    <n v="63270"/>
  </r>
  <r>
    <x v="1"/>
    <x v="1"/>
    <s v="08"/>
    <x v="132"/>
    <x v="1"/>
    <s v="PG_Android"/>
    <n v="16080003"/>
    <n v="244.37100179865899"/>
    <n v="1.52E-2"/>
    <n v="6.7000000000000002E-3"/>
    <n v="2.3E-3"/>
    <n v="107754"/>
  </r>
  <r>
    <x v="1"/>
    <x v="0"/>
    <s v="08"/>
    <x v="132"/>
    <x v="0"/>
    <s v="FM"/>
    <n v="739418"/>
    <n v="305.12999651580998"/>
    <n v="0.41270000000000001"/>
    <n v="1.2E-2"/>
    <n v="3.44E-2"/>
    <n v="8865"/>
  </r>
  <r>
    <x v="1"/>
    <x v="1"/>
    <s v="08"/>
    <x v="132"/>
    <x v="1"/>
    <s v="FM"/>
    <n v="1087161"/>
    <n v="42.852000044658702"/>
    <n v="3.9399999999999998E-2"/>
    <n v="9.7000000000000003E-3"/>
    <n v="4.1000000000000003E-3"/>
    <n v="10552"/>
  </r>
  <r>
    <x v="0"/>
    <x v="1"/>
    <s v="08"/>
    <x v="132"/>
    <x v="1"/>
    <s v="CM_结果页"/>
    <n v="2451561"/>
    <n v="410.29100012406701"/>
    <n v="0.16739999999999999"/>
    <n v="6.4999999999999997E-3"/>
    <n v="2.58E-2"/>
    <n v="15873"/>
  </r>
  <r>
    <x v="0"/>
    <x v="0"/>
    <s v="08"/>
    <x v="132"/>
    <x v="0"/>
    <s v="CM_结果页"/>
    <n v="31423623"/>
    <n v="24857.8900523632"/>
    <n v="0.79110000000000003"/>
    <n v="1.18E-2"/>
    <n v="6.6900000000000001E-2"/>
    <n v="371702"/>
  </r>
  <r>
    <x v="1"/>
    <x v="0"/>
    <s v="08"/>
    <x v="132"/>
    <x v="0"/>
    <s v="CM_游戏盒子"/>
    <n v="19260614"/>
    <n v="7495.4999837148898"/>
    <n v="0.38919999999999999"/>
    <n v="5.1999999999999998E-3"/>
    <n v="7.46E-2"/>
    <n v="100442"/>
  </r>
  <r>
    <x v="1"/>
    <x v="1"/>
    <s v="08"/>
    <x v="132"/>
    <x v="1"/>
    <s v="CM_游戏盒子"/>
    <n v="33353768"/>
    <n v="6121.9934981986798"/>
    <n v="0.1835"/>
    <n v="5.0000000000000001E-3"/>
    <n v="3.6400000000000002E-2"/>
    <n v="168051"/>
  </r>
  <r>
    <x v="5"/>
    <x v="0"/>
    <s v="08"/>
    <x v="132"/>
    <x v="0"/>
    <s v="CM_天气"/>
    <n v="94"/>
    <n v="0.70000000111758698"/>
    <n v="7.4467999999999996"/>
    <n v="8.5099999999999995E-2"/>
    <n v="8.7499999999999994E-2"/>
    <n v="8"/>
  </r>
  <r>
    <x v="1"/>
    <x v="0"/>
    <s v="08"/>
    <x v="132"/>
    <x v="0"/>
    <s v="CM_卸载页"/>
    <n v="6971142"/>
    <n v="5630.4999907203"/>
    <n v="0.80769999999999997"/>
    <n v="1.2800000000000001E-2"/>
    <n v="6.3200000000000006E-2"/>
    <n v="89030"/>
  </r>
  <r>
    <x v="1"/>
    <x v="1"/>
    <s v="08"/>
    <x v="132"/>
    <x v="1"/>
    <s v="CM_卸载页"/>
    <n v="3940624"/>
    <n v="1041.33678636839"/>
    <n v="0.26429999999999998"/>
    <n v="8.6E-3"/>
    <n v="3.0800000000000001E-2"/>
    <n v="33756"/>
  </r>
  <r>
    <x v="2"/>
    <x v="0"/>
    <s v="08"/>
    <x v="132"/>
    <x v="0"/>
    <s v="CM_充电屏保"/>
    <n v="115758320"/>
    <n v="17623.8032427781"/>
    <n v="0.1522"/>
    <n v="8.8000000000000005E-3"/>
    <n v="1.72E-2"/>
    <n v="1024074"/>
  </r>
  <r>
    <x v="2"/>
    <x v="1"/>
    <s v="08"/>
    <x v="132"/>
    <x v="1"/>
    <s v="CM_充电屏保"/>
    <n v="86"/>
    <n v="0"/>
    <n v="0"/>
    <n v="1.1599999999999999E-2"/>
    <n v="0"/>
    <n v="1"/>
  </r>
  <r>
    <x v="1"/>
    <x v="0"/>
    <s v="08"/>
    <x v="132"/>
    <x v="0"/>
    <s v="CM_PICKS"/>
    <n v="6374298"/>
    <n v="3951.0600115805801"/>
    <n v="0.61980000000000002"/>
    <n v="1.06E-2"/>
    <n v="5.8500000000000003E-2"/>
    <n v="67566"/>
  </r>
  <r>
    <x v="1"/>
    <x v="1"/>
    <s v="08"/>
    <x v="132"/>
    <x v="1"/>
    <s v="CM_PICKS"/>
    <n v="3726257"/>
    <n v="1011.25483553623"/>
    <n v="0.27139999999999997"/>
    <n v="7.1999999999999998E-3"/>
    <n v="3.7699999999999997E-2"/>
    <n v="26811"/>
  </r>
  <r>
    <x v="1"/>
    <x v="1"/>
    <s v="08"/>
    <x v="132"/>
    <x v="1"/>
    <s v="CM_APP_BOX"/>
    <n v="2400827"/>
    <n v="232.58565199933901"/>
    <n v="9.69E-2"/>
    <n v="4.7999999999999996E-3"/>
    <n v="2.01E-2"/>
    <n v="11545"/>
  </r>
  <r>
    <x v="1"/>
    <x v="0"/>
    <s v="08"/>
    <x v="132"/>
    <x v="0"/>
    <s v="CM_APP_BOX"/>
    <n v="1493419"/>
    <n v="440.40999691002003"/>
    <n v="0.2949"/>
    <n v="6.7000000000000002E-3"/>
    <n v="4.3799999999999999E-2"/>
    <n v="10054"/>
  </r>
  <r>
    <x v="0"/>
    <x v="0"/>
    <s v="08"/>
    <x v="132"/>
    <x v="0"/>
    <s v="CMS_结果页"/>
    <n v="7840189"/>
    <n v="9507.8600102551209"/>
    <n v="1.2126999999999999"/>
    <n v="2.18E-2"/>
    <n v="5.57E-2"/>
    <n v="170800"/>
  </r>
  <r>
    <x v="0"/>
    <x v="1"/>
    <s v="08"/>
    <x v="132"/>
    <x v="1"/>
    <s v="CMS_结果页"/>
    <n v="1452215"/>
    <n v="708.97200341336395"/>
    <n v="0.48820000000000002"/>
    <n v="1.7100000000000001E-2"/>
    <n v="2.86E-2"/>
    <n v="24821"/>
  </r>
  <r>
    <x v="5"/>
    <x v="0"/>
    <s v="08"/>
    <x v="132"/>
    <x v="0"/>
    <s v="CMS_天气"/>
    <n v="37024"/>
    <n v="62.870000040158601"/>
    <n v="1.6980999999999999"/>
    <n v="2.86E-2"/>
    <n v="5.9400000000000001E-2"/>
    <n v="1058"/>
  </r>
  <r>
    <x v="2"/>
    <x v="0"/>
    <s v="08"/>
    <x v="132"/>
    <x v="0"/>
    <s v="CMS_充电屏保"/>
    <n v="1333983"/>
    <n v="139.037754494696"/>
    <n v="0.1042"/>
    <n v="1.6199999999999999E-2"/>
    <n v="6.4000000000000003E-3"/>
    <n v="21662"/>
  </r>
  <r>
    <x v="4"/>
    <x v="1"/>
    <s v="08"/>
    <x v="132"/>
    <x v="1"/>
    <s v="CM Launcher"/>
    <n v="36604753"/>
    <n v="3747.9190161637898"/>
    <n v="0.1024"/>
    <n v="4.4999999999999997E-3"/>
    <n v="2.2800000000000001E-2"/>
    <n v="164590"/>
  </r>
  <r>
    <x v="4"/>
    <x v="0"/>
    <s v="08"/>
    <x v="132"/>
    <x v="0"/>
    <s v="CM Launcher"/>
    <n v="7751325"/>
    <n v="2433.4399908538899"/>
    <n v="0.31390000000000001"/>
    <n v="7.1000000000000004E-3"/>
    <n v="4.4200000000000003E-2"/>
    <n v="55080"/>
  </r>
  <r>
    <x v="1"/>
    <x v="0"/>
    <s v="08"/>
    <x v="132"/>
    <x v="0"/>
    <s v="BD_首页"/>
    <n v="7824244"/>
    <n v="4956.5296918780004"/>
    <n v="0.63349999999999995"/>
    <n v="1.3899999999999999E-2"/>
    <n v="4.5499999999999999E-2"/>
    <n v="108950"/>
  </r>
  <r>
    <x v="1"/>
    <x v="1"/>
    <s v="08"/>
    <x v="132"/>
    <x v="1"/>
    <s v="BD_首页"/>
    <n v="4611284"/>
    <n v="413.98074056813402"/>
    <n v="8.9800000000000005E-2"/>
    <n v="1.1599999999999999E-2"/>
    <n v="7.7000000000000002E-3"/>
    <n v="53543"/>
  </r>
  <r>
    <x v="0"/>
    <x v="0"/>
    <s v="08"/>
    <x v="132"/>
    <x v="0"/>
    <s v="BD_结果页"/>
    <n v="5280970"/>
    <n v="11488.8627264201"/>
    <n v="2.1755"/>
    <n v="3.27E-2"/>
    <n v="6.6600000000000006E-2"/>
    <n v="172572"/>
  </r>
  <r>
    <x v="0"/>
    <x v="1"/>
    <s v="08"/>
    <x v="132"/>
    <x v="1"/>
    <s v="BD_结果页"/>
    <n v="692259"/>
    <n v="406.29300051554998"/>
    <n v="0.58689999999999998"/>
    <n v="3.39E-2"/>
    <n v="1.7299999999999999E-2"/>
    <n v="23442"/>
  </r>
  <r>
    <x v="2"/>
    <x v="0"/>
    <s v="08"/>
    <x v="132"/>
    <x v="0"/>
    <s v="BD_充电屏保"/>
    <n v="10514189"/>
    <n v="2426.49585679045"/>
    <n v="0.23080000000000001"/>
    <n v="1.24E-2"/>
    <n v="1.8599999999999998E-2"/>
    <n v="130122"/>
  </r>
  <r>
    <x v="2"/>
    <x v="1"/>
    <s v="08"/>
    <x v="132"/>
    <x v="1"/>
    <s v="BD_充电屏保"/>
    <n v="389"/>
    <n v="0"/>
    <n v="0"/>
    <n v="7.7000000000000002E-3"/>
    <n v="0"/>
    <n v="3"/>
  </r>
  <r>
    <x v="1"/>
    <x v="1"/>
    <s v="08"/>
    <x v="133"/>
    <x v="1"/>
    <s v="cm flashlight"/>
    <n v="133509"/>
    <n v="31.535000061600002"/>
    <n v="0.23619999999999999"/>
    <n v="4.4699999999999997E-2"/>
    <n v="5.3E-3"/>
    <n v="5968"/>
  </r>
  <r>
    <x v="1"/>
    <x v="0"/>
    <s v="08"/>
    <x v="133"/>
    <x v="0"/>
    <s v="cm flashlight"/>
    <n v="191799"/>
    <n v="320.10999784199998"/>
    <n v="1.669"/>
    <n v="3.9899999999999998E-2"/>
    <n v="4.1799999999999997E-2"/>
    <n v="7661"/>
  </r>
  <r>
    <x v="5"/>
    <x v="0"/>
    <s v="08"/>
    <x v="133"/>
    <x v="0"/>
    <s v="CM Locker_天气"/>
    <n v="362327"/>
    <n v="3561.7300094299999"/>
    <n v="9.8301999999999996"/>
    <n v="0.24560000000000001"/>
    <n v="0.04"/>
    <n v="88983"/>
  </r>
  <r>
    <x v="1"/>
    <x v="0"/>
    <s v="08"/>
    <x v="133"/>
    <x v="0"/>
    <s v="PG_Android"/>
    <n v="8926470"/>
    <n v="2548.0099913200002"/>
    <n v="0.28539999999999999"/>
    <n v="7.4999999999999997E-3"/>
    <n v="3.8100000000000002E-2"/>
    <n v="66802"/>
  </r>
  <r>
    <x v="1"/>
    <x v="1"/>
    <s v="08"/>
    <x v="133"/>
    <x v="1"/>
    <s v="PG_Android"/>
    <n v="16131491"/>
    <n v="226.41900034099999"/>
    <n v="1.4E-2"/>
    <n v="6.4999999999999997E-3"/>
    <n v="2.2000000000000001E-3"/>
    <n v="104632"/>
  </r>
  <r>
    <x v="1"/>
    <x v="0"/>
    <s v="08"/>
    <x v="133"/>
    <x v="0"/>
    <s v="FM"/>
    <n v="748007"/>
    <n v="307.41999667300001"/>
    <n v="0.41099999999999998"/>
    <n v="1.1599999999999999E-2"/>
    <n v="3.5400000000000001E-2"/>
    <n v="8695"/>
  </r>
  <r>
    <x v="1"/>
    <x v="1"/>
    <s v="08"/>
    <x v="133"/>
    <x v="1"/>
    <s v="FM"/>
    <n v="1038010"/>
    <n v="39.056999832400003"/>
    <n v="3.7600000000000001E-2"/>
    <n v="9.4000000000000004E-3"/>
    <n v="4.0000000000000001E-3"/>
    <n v="9722"/>
  </r>
  <r>
    <x v="0"/>
    <x v="1"/>
    <s v="08"/>
    <x v="133"/>
    <x v="1"/>
    <s v="CM_结果页"/>
    <n v="2284711"/>
    <n v="376.02800037700001"/>
    <n v="0.1646"/>
    <n v="6.8999999999999999E-3"/>
    <n v="2.4E-2"/>
    <n v="15677"/>
  </r>
  <r>
    <x v="0"/>
    <x v="0"/>
    <s v="08"/>
    <x v="133"/>
    <x v="0"/>
    <s v="CM_结果页"/>
    <n v="31877951"/>
    <n v="25809.689995799999"/>
    <n v="0.80959999999999999"/>
    <n v="1.23E-2"/>
    <n v="6.5799999999999997E-2"/>
    <n v="392286"/>
  </r>
  <r>
    <x v="1"/>
    <x v="0"/>
    <s v="08"/>
    <x v="133"/>
    <x v="0"/>
    <s v="CM_游戏盒子"/>
    <n v="18273628"/>
    <n v="7071.8099888799998"/>
    <n v="0.38700000000000001"/>
    <n v="5.4999999999999997E-3"/>
    <n v="7.0400000000000004E-2"/>
    <n v="100481"/>
  </r>
  <r>
    <x v="1"/>
    <x v="1"/>
    <s v="08"/>
    <x v="133"/>
    <x v="1"/>
    <s v="CM_游戏盒子"/>
    <n v="32530273"/>
    <n v="6255.3266917999999"/>
    <n v="0.1923"/>
    <n v="5.0000000000000001E-3"/>
    <n v="3.8399999999999997E-2"/>
    <n v="162781"/>
  </r>
  <r>
    <x v="5"/>
    <x v="0"/>
    <s v="08"/>
    <x v="133"/>
    <x v="0"/>
    <s v="CM_天气"/>
    <n v="103"/>
    <n v="0.31999999657299999"/>
    <n v="3.1067999999999998"/>
    <n v="6.8000000000000005E-2"/>
    <n v="4.5699999999999998E-2"/>
    <n v="7"/>
  </r>
  <r>
    <x v="1"/>
    <x v="0"/>
    <s v="08"/>
    <x v="133"/>
    <x v="0"/>
    <s v="CM_卸载页"/>
    <n v="7074102"/>
    <n v="5708.9099892499999"/>
    <n v="0.80700000000000005"/>
    <n v="1.29E-2"/>
    <n v="6.2700000000000006E-2"/>
    <n v="91111"/>
  </r>
  <r>
    <x v="1"/>
    <x v="1"/>
    <s v="08"/>
    <x v="133"/>
    <x v="1"/>
    <s v="CM_卸载页"/>
    <n v="3781159"/>
    <n v="961.90922124199994"/>
    <n v="0.25440000000000002"/>
    <n v="8.5000000000000006E-3"/>
    <n v="0.03"/>
    <n v="32117"/>
  </r>
  <r>
    <x v="2"/>
    <x v="0"/>
    <s v="08"/>
    <x v="133"/>
    <x v="0"/>
    <s v="CM_充电屏保"/>
    <n v="137660480"/>
    <n v="16822.6802355"/>
    <n v="0.1222"/>
    <n v="8.6999999999999994E-3"/>
    <n v="1.4E-2"/>
    <n v="1203184"/>
  </r>
  <r>
    <x v="2"/>
    <x v="1"/>
    <s v="08"/>
    <x v="133"/>
    <x v="1"/>
    <s v="CM_充电屏保"/>
    <n v="79"/>
    <n v="0"/>
    <n v="0"/>
    <n v="1.2699999999999999E-2"/>
    <n v="0"/>
    <n v="1"/>
  </r>
  <r>
    <x v="1"/>
    <x v="0"/>
    <s v="08"/>
    <x v="133"/>
    <x v="0"/>
    <s v="CM_Picks"/>
    <n v="6512340"/>
    <n v="4094.86999603"/>
    <n v="0.62880000000000003"/>
    <n v="1.0999999999999999E-2"/>
    <n v="5.7099999999999998E-2"/>
    <n v="71652"/>
  </r>
  <r>
    <x v="1"/>
    <x v="1"/>
    <s v="08"/>
    <x v="133"/>
    <x v="1"/>
    <s v="CM_Picks"/>
    <n v="3487162"/>
    <n v="995.61101136499997"/>
    <n v="0.28549999999999998"/>
    <n v="7.1999999999999998E-3"/>
    <n v="3.9800000000000002E-2"/>
    <n v="25033"/>
  </r>
  <r>
    <x v="1"/>
    <x v="0"/>
    <s v="08"/>
    <x v="133"/>
    <x v="0"/>
    <s v="CM_APP_box"/>
    <n v="1701769"/>
    <n v="495.53999764299999"/>
    <n v="0.29120000000000001"/>
    <n v="6.4999999999999997E-3"/>
    <n v="4.4499999999999998E-2"/>
    <n v="11132"/>
  </r>
  <r>
    <x v="1"/>
    <x v="1"/>
    <s v="08"/>
    <x v="133"/>
    <x v="1"/>
    <s v="CM_APP_box"/>
    <n v="2174649"/>
    <n v="201.11244184"/>
    <n v="9.2499999999999999E-2"/>
    <n v="4.8999999999999998E-3"/>
    <n v="1.89E-2"/>
    <n v="10635"/>
  </r>
  <r>
    <x v="0"/>
    <x v="0"/>
    <s v="08"/>
    <x v="133"/>
    <x v="0"/>
    <s v="CMS_结果页"/>
    <n v="8123228"/>
    <n v="9848.3399802799995"/>
    <n v="1.2123999999999999"/>
    <n v="2.24E-2"/>
    <n v="5.4100000000000002E-2"/>
    <n v="182171"/>
  </r>
  <r>
    <x v="0"/>
    <x v="1"/>
    <s v="08"/>
    <x v="133"/>
    <x v="1"/>
    <s v="CMS_结果页"/>
    <n v="1378287"/>
    <n v="705.39200097699995"/>
    <n v="0.51180000000000003"/>
    <n v="1.6899999999999998E-2"/>
    <n v="3.0300000000000001E-2"/>
    <n v="23252"/>
  </r>
  <r>
    <x v="5"/>
    <x v="0"/>
    <s v="08"/>
    <x v="133"/>
    <x v="0"/>
    <s v="CMS_天气"/>
    <n v="65742"/>
    <n v="121.579999907"/>
    <n v="1.8493999999999999"/>
    <n v="3.2099999999999997E-2"/>
    <n v="5.7500000000000002E-2"/>
    <n v="2113"/>
  </r>
  <r>
    <x v="2"/>
    <x v="0"/>
    <s v="08"/>
    <x v="133"/>
    <x v="0"/>
    <s v="CMS_充电屏保"/>
    <n v="2380341"/>
    <n v="315.45599498199999"/>
    <n v="0.13250000000000001"/>
    <n v="1.89E-2"/>
    <n v="7.0000000000000001E-3"/>
    <n v="45030"/>
  </r>
  <r>
    <x v="2"/>
    <x v="1"/>
    <s v="08"/>
    <x v="133"/>
    <x v="1"/>
    <s v="CMS_充电屏保"/>
    <n v="1"/>
    <n v="0"/>
    <n v="0"/>
    <n v="0"/>
    <s v="Click为0"/>
    <n v="0"/>
  </r>
  <r>
    <x v="1"/>
    <x v="0"/>
    <s v="08"/>
    <x v="133"/>
    <x v="0"/>
    <s v="CM Launcher"/>
    <n v="8938133"/>
    <n v="2681.0199911200002"/>
    <n v="0.3"/>
    <n v="6.7000000000000002E-3"/>
    <n v="4.4699999999999997E-2"/>
    <n v="60001"/>
  </r>
  <r>
    <x v="1"/>
    <x v="1"/>
    <s v="08"/>
    <x v="133"/>
    <x v="1"/>
    <s v="CM Launcher"/>
    <n v="32172372"/>
    <n v="3316.5530056900002"/>
    <n v="0.1031"/>
    <n v="4.7999999999999996E-3"/>
    <n v="2.1600000000000001E-2"/>
    <n v="153417"/>
  </r>
  <r>
    <x v="1"/>
    <x v="0"/>
    <s v="08"/>
    <x v="133"/>
    <x v="0"/>
    <s v="BD_首页"/>
    <n v="7556813"/>
    <n v="5290.2073117600003"/>
    <n v="0.70009999999999994"/>
    <n v="1.4999999999999999E-2"/>
    <n v="4.6800000000000001E-2"/>
    <n v="113109"/>
  </r>
  <r>
    <x v="1"/>
    <x v="1"/>
    <s v="08"/>
    <x v="133"/>
    <x v="1"/>
    <s v="BD_首页"/>
    <n v="4142564"/>
    <n v="469.63897944399997"/>
    <n v="0.1134"/>
    <n v="1.2E-2"/>
    <n v="9.4999999999999998E-3"/>
    <n v="49543"/>
  </r>
  <r>
    <x v="0"/>
    <x v="0"/>
    <s v="08"/>
    <x v="133"/>
    <x v="0"/>
    <s v="BD_结果页"/>
    <n v="5267529"/>
    <n v="11390.7148672"/>
    <n v="2.1623999999999999"/>
    <n v="3.3599999999999998E-2"/>
    <n v="6.4399999999999999E-2"/>
    <n v="177006"/>
  </r>
  <r>
    <x v="0"/>
    <x v="1"/>
    <s v="08"/>
    <x v="133"/>
    <x v="1"/>
    <s v="BD_结果页"/>
    <n v="667560"/>
    <n v="403.33999987499999"/>
    <n v="0.60419999999999996"/>
    <n v="3.3099999999999997E-2"/>
    <n v="1.83E-2"/>
    <n v="22063"/>
  </r>
  <r>
    <x v="2"/>
    <x v="0"/>
    <s v="08"/>
    <x v="133"/>
    <x v="0"/>
    <s v="BD_充电屏保"/>
    <n v="11765197"/>
    <n v="2530.1138705399999"/>
    <n v="0.21510000000000001"/>
    <n v="1.3299999999999999E-2"/>
    <n v="1.6199999999999999E-2"/>
    <n v="156395"/>
  </r>
  <r>
    <x v="2"/>
    <x v="1"/>
    <s v="08"/>
    <x v="133"/>
    <x v="1"/>
    <s v="BD_充电屏保"/>
    <n v="447"/>
    <n v="0"/>
    <n v="0"/>
    <n v="1.5699999999999999E-2"/>
    <n v="0"/>
    <n v="7"/>
  </r>
  <r>
    <x v="1"/>
    <x v="2"/>
    <s v="08"/>
    <x v="133"/>
    <x v="2"/>
    <s v="BD_首页"/>
    <n v="411940"/>
    <n v="86.998710000000003"/>
    <n v="0.2112"/>
    <n v="6.7000000000000002E-3"/>
    <n v="3.15E-2"/>
    <n v="2761"/>
  </r>
  <r>
    <x v="1"/>
    <x v="2"/>
    <s v="08"/>
    <x v="133"/>
    <x v="2"/>
    <s v="PG_IOS"/>
    <n v="3535675"/>
    <n v="1553.712272"/>
    <n v="0.43940000000000001"/>
    <n v="6.1999999999999998E-3"/>
    <n v="7.1199999999999999E-2"/>
    <n v="21836"/>
  </r>
  <r>
    <x v="1"/>
    <x v="2"/>
    <s v="08"/>
    <x v="133"/>
    <x v="2"/>
    <s v="PG_Android"/>
    <n v="7729240"/>
    <n v="621.10064899999998"/>
    <n v="8.0399999999999999E-2"/>
    <n v="3.5999999999999999E-3"/>
    <n v="2.23E-2"/>
    <n v="27793"/>
  </r>
  <r>
    <x v="0"/>
    <x v="1"/>
    <s v="08"/>
    <x v="133"/>
    <x v="3"/>
    <s v="CM_结果页"/>
    <n v="392731"/>
    <n v="269.97000000000003"/>
    <n v="0.68740000000000001"/>
    <n v="7.3000000000000001E-3"/>
    <n v="9.4100000000000003E-2"/>
    <n v="2868"/>
  </r>
  <r>
    <x v="0"/>
    <x v="1"/>
    <s v="08"/>
    <x v="133"/>
    <x v="3"/>
    <s v="CMS_结果页"/>
    <n v="99711"/>
    <n v="217.18"/>
    <n v="2.1781000000000001"/>
    <n v="1.67E-2"/>
    <n v="0.1308"/>
    <n v="1661"/>
  </r>
  <r>
    <x v="0"/>
    <x v="1"/>
    <s v="08"/>
    <x v="133"/>
    <x v="3"/>
    <s v="BD_结果页"/>
    <n v="33038"/>
    <n v="72.540000000000006"/>
    <n v="2.1957"/>
    <n v="1.3899999999999999E-2"/>
    <n v="0.158"/>
    <n v="459"/>
  </r>
  <r>
    <x v="1"/>
    <x v="1"/>
    <s v="08"/>
    <x v="133"/>
    <x v="3"/>
    <s v="PG_Android"/>
    <n v="8256"/>
    <n v="3.07"/>
    <n v="0.37190000000000001"/>
    <n v="1.24E-2"/>
    <n v="3.0099999999999998E-2"/>
    <n v="102"/>
  </r>
  <r>
    <x v="0"/>
    <x v="1"/>
    <s v="08"/>
    <x v="133"/>
    <x v="5"/>
    <s v="BD_结果页"/>
    <n v="1857250"/>
    <n v="2683.87"/>
    <n v="1.45"/>
    <n v="1.77E-2"/>
    <m/>
    <n v="32847"/>
  </r>
  <r>
    <x v="0"/>
    <x v="1"/>
    <s v="08"/>
    <x v="133"/>
    <x v="5"/>
    <s v="CMS_结果页"/>
    <n v="308166"/>
    <n v="380.18"/>
    <n v="1.23"/>
    <n v="9.4999999999999998E-3"/>
    <m/>
    <n v="2927"/>
  </r>
  <r>
    <x v="1"/>
    <x v="1"/>
    <s v="08"/>
    <x v="133"/>
    <x v="5"/>
    <s v="PG_Android"/>
    <n v="83214"/>
    <n v="487.14"/>
    <n v="5.85"/>
    <m/>
    <m/>
    <m/>
  </r>
  <r>
    <x v="4"/>
    <x v="2"/>
    <s v="08"/>
    <x v="133"/>
    <x v="4"/>
    <m/>
    <n v="38328"/>
    <n v="47.21"/>
    <m/>
    <m/>
    <m/>
    <m/>
  </r>
  <r>
    <x v="2"/>
    <x v="2"/>
    <s v="08"/>
    <x v="133"/>
    <x v="4"/>
    <s v="BD_充电屏保"/>
    <n v="27707503"/>
    <n v="17977.61"/>
    <m/>
    <m/>
    <m/>
    <m/>
  </r>
  <r>
    <x v="5"/>
    <x v="2"/>
    <s v="08"/>
    <x v="133"/>
    <x v="4"/>
    <s v="BD_天气"/>
    <n v="6"/>
    <n v="7.0000000000000007E-2"/>
    <m/>
    <m/>
    <m/>
    <m/>
  </r>
  <r>
    <x v="0"/>
    <x v="2"/>
    <s v="08"/>
    <x v="133"/>
    <x v="4"/>
    <s v="BD_结果页"/>
    <n v="6151553"/>
    <n v="6494.26"/>
    <m/>
    <m/>
    <m/>
    <m/>
  </r>
  <r>
    <x v="1"/>
    <x v="2"/>
    <s v="08"/>
    <x v="133"/>
    <x v="4"/>
    <s v="BD_首页"/>
    <n v="5502043"/>
    <n v="4469.22"/>
    <m/>
    <m/>
    <m/>
    <m/>
  </r>
  <r>
    <x v="1"/>
    <x v="2"/>
    <s v="08"/>
    <x v="133"/>
    <x v="4"/>
    <s v="CM Flashlight"/>
    <n v="264982"/>
    <n v="437.29"/>
    <m/>
    <m/>
    <m/>
    <m/>
  </r>
  <r>
    <x v="1"/>
    <x v="2"/>
    <s v="08"/>
    <x v="133"/>
    <x v="4"/>
    <s v="CM Launcher"/>
    <n v="139320"/>
    <n v="1758.26"/>
    <m/>
    <m/>
    <m/>
    <m/>
  </r>
  <r>
    <x v="5"/>
    <x v="2"/>
    <s v="08"/>
    <x v="133"/>
    <x v="4"/>
    <s v="CM Locker_天气"/>
    <n v="1194662"/>
    <n v="4082.76"/>
    <m/>
    <m/>
    <m/>
    <m/>
  </r>
  <r>
    <x v="1"/>
    <x v="2"/>
    <s v="08"/>
    <x v="133"/>
    <x v="4"/>
    <s v="CMB"/>
    <n v="3010291"/>
    <n v="1151.6099999999999"/>
    <m/>
    <m/>
    <m/>
    <m/>
  </r>
  <r>
    <x v="3"/>
    <x v="2"/>
    <s v="08"/>
    <x v="133"/>
    <x v="4"/>
    <s v="CMS_AppLock"/>
    <n v="449014001"/>
    <n v="235165.27"/>
    <m/>
    <m/>
    <m/>
    <m/>
  </r>
  <r>
    <x v="2"/>
    <x v="2"/>
    <s v="08"/>
    <x v="133"/>
    <x v="4"/>
    <s v="CMS_充电屏保"/>
    <n v="59677930"/>
    <n v="21773.63"/>
    <m/>
    <m/>
    <m/>
    <m/>
  </r>
  <r>
    <x v="5"/>
    <x v="2"/>
    <s v="08"/>
    <x v="133"/>
    <x v="4"/>
    <s v="CMS_天气"/>
    <n v="120549"/>
    <n v="195.36"/>
    <m/>
    <m/>
    <m/>
    <m/>
  </r>
  <r>
    <x v="0"/>
    <x v="2"/>
    <s v="08"/>
    <x v="133"/>
    <x v="4"/>
    <s v="CMS_结果页"/>
    <n v="17054826"/>
    <n v="39983.32"/>
    <m/>
    <m/>
    <m/>
    <m/>
  </r>
  <r>
    <x v="3"/>
    <x v="2"/>
    <s v="08"/>
    <x v="133"/>
    <x v="4"/>
    <s v="CM_AppLock"/>
    <n v="173168984"/>
    <n v="44643.77"/>
    <m/>
    <m/>
    <m/>
    <m/>
  </r>
  <r>
    <x v="1"/>
    <x v="2"/>
    <s v="08"/>
    <x v="133"/>
    <x v="4"/>
    <s v="CM_Picks"/>
    <n v="283689"/>
    <n v="670.88"/>
    <m/>
    <m/>
    <m/>
    <m/>
  </r>
  <r>
    <x v="2"/>
    <x v="2"/>
    <s v="08"/>
    <x v="133"/>
    <x v="4"/>
    <s v="CM_充电屏保"/>
    <n v="500279047"/>
    <n v="135914.35"/>
    <m/>
    <m/>
    <m/>
    <m/>
  </r>
  <r>
    <x v="1"/>
    <x v="2"/>
    <s v="08"/>
    <x v="133"/>
    <x v="4"/>
    <s v="CM_卸载页"/>
    <n v="556004"/>
    <n v="944.45"/>
    <m/>
    <m/>
    <m/>
    <m/>
  </r>
  <r>
    <x v="5"/>
    <x v="2"/>
    <s v="08"/>
    <x v="133"/>
    <x v="4"/>
    <s v="CM_天气"/>
    <n v="260"/>
    <n v="0.72"/>
    <m/>
    <m/>
    <m/>
    <m/>
  </r>
  <r>
    <x v="1"/>
    <x v="2"/>
    <s v="08"/>
    <x v="133"/>
    <x v="4"/>
    <s v="CM_测试数据"/>
    <n v="42"/>
    <n v="0.36"/>
    <m/>
    <m/>
    <m/>
    <m/>
  </r>
  <r>
    <x v="1"/>
    <x v="2"/>
    <s v="08"/>
    <x v="133"/>
    <x v="4"/>
    <s v="CM_游戏盒子"/>
    <n v="444202"/>
    <n v="2391.4499999999998"/>
    <m/>
    <m/>
    <m/>
    <m/>
  </r>
  <r>
    <x v="0"/>
    <x v="2"/>
    <s v="08"/>
    <x v="133"/>
    <x v="4"/>
    <s v="CM_结果页"/>
    <n v="30893022"/>
    <n v="47974.89"/>
    <m/>
    <m/>
    <m/>
    <m/>
  </r>
  <r>
    <x v="1"/>
    <x v="2"/>
    <s v="08"/>
    <x v="133"/>
    <x v="4"/>
    <s v="FM"/>
    <n v="288212"/>
    <n v="225.44"/>
    <m/>
    <m/>
    <m/>
    <m/>
  </r>
  <r>
    <x v="1"/>
    <x v="2"/>
    <s v="08"/>
    <x v="133"/>
    <x v="4"/>
    <s v="PG_Android"/>
    <n v="31002704"/>
    <n v="6264"/>
    <m/>
    <m/>
    <m/>
    <m/>
  </r>
  <r>
    <x v="1"/>
    <x v="2"/>
    <s v="08"/>
    <x v="133"/>
    <x v="4"/>
    <s v="PG_IOS"/>
    <n v="9461116"/>
    <n v="2677.03"/>
    <m/>
    <m/>
    <m/>
    <m/>
  </r>
  <r>
    <x v="4"/>
    <x v="2"/>
    <s v="08"/>
    <x v="133"/>
    <x v="4"/>
    <s v="Rotate"/>
    <n v="1230"/>
    <n v="0.81"/>
    <m/>
    <m/>
    <m/>
    <m/>
  </r>
  <r>
    <x v="4"/>
    <x v="1"/>
    <s v="08"/>
    <x v="134"/>
    <x v="1"/>
    <s v="Sketch Guru"/>
    <n v="75300"/>
    <n v="60.95"/>
    <n v="0.30299999999999999"/>
    <n v="4.48E-2"/>
    <n v="6.7999999999999996E-3"/>
    <n v="5361"/>
  </r>
  <r>
    <x v="1"/>
    <x v="0"/>
    <s v="08"/>
    <x v="134"/>
    <x v="0"/>
    <s v="cm flashlight"/>
    <n v="208703"/>
    <n v="352.70999644900002"/>
    <n v="1.69"/>
    <n v="4.1200000000000001E-2"/>
    <n v="4.1000000000000002E-2"/>
    <n v="8604"/>
  </r>
  <r>
    <x v="5"/>
    <x v="0"/>
    <s v="08"/>
    <x v="134"/>
    <x v="0"/>
    <s v="CM Locker_天气"/>
    <n v="360887"/>
    <n v="3549.1400064099998"/>
    <n v="9.8345000000000002"/>
    <n v="0.24299999999999999"/>
    <n v="4.0500000000000001E-2"/>
    <n v="87701"/>
  </r>
  <r>
    <x v="1"/>
    <x v="0"/>
    <s v="08"/>
    <x v="134"/>
    <x v="0"/>
    <s v="PG_Android"/>
    <n v="10049951"/>
    <n v="2788.8599868000001"/>
    <n v="0.27750000000000002"/>
    <n v="7.4000000000000003E-3"/>
    <n v="3.73E-2"/>
    <n v="74692"/>
  </r>
  <r>
    <x v="1"/>
    <x v="1"/>
    <s v="08"/>
    <x v="134"/>
    <x v="1"/>
    <s v="PG_Android"/>
    <n v="15186938"/>
    <n v="237.697999759"/>
    <n v="1.5699999999999999E-2"/>
    <n v="6.4999999999999997E-3"/>
    <n v="2.3999999999999998E-3"/>
    <n v="98103"/>
  </r>
  <r>
    <x v="1"/>
    <x v="0"/>
    <s v="08"/>
    <x v="134"/>
    <x v="0"/>
    <s v="FM"/>
    <n v="795667"/>
    <n v="322.26999656700002"/>
    <n v="0.40500000000000003"/>
    <n v="1.17E-2"/>
    <n v="3.4599999999999999E-2"/>
    <n v="9302"/>
  </r>
  <r>
    <x v="1"/>
    <x v="1"/>
    <s v="08"/>
    <x v="134"/>
    <x v="1"/>
    <s v="FM"/>
    <n v="975875"/>
    <n v="46.1390004195"/>
    <n v="4.7300000000000002E-2"/>
    <n v="9.2999999999999992E-3"/>
    <n v="5.1000000000000004E-3"/>
    <n v="9070"/>
  </r>
  <r>
    <x v="0"/>
    <x v="1"/>
    <s v="08"/>
    <x v="134"/>
    <x v="1"/>
    <s v="CM_结果页"/>
    <n v="1778123"/>
    <n v="285.65300085000001"/>
    <n v="0.16059999999999999"/>
    <n v="7.1000000000000004E-3"/>
    <n v="2.2499999999999999E-2"/>
    <n v="12705"/>
  </r>
  <r>
    <x v="0"/>
    <x v="0"/>
    <s v="08"/>
    <x v="134"/>
    <x v="0"/>
    <s v="CM_结果页"/>
    <n v="32251651"/>
    <n v="27619.609955700002"/>
    <n v="0.85640000000000005"/>
    <n v="1.2500000000000001E-2"/>
    <n v="6.8699999999999997E-2"/>
    <n v="402269"/>
  </r>
  <r>
    <x v="1"/>
    <x v="0"/>
    <s v="08"/>
    <x v="134"/>
    <x v="0"/>
    <s v="CM_游戏盒子"/>
    <n v="19089457"/>
    <n v="7491.1364267700001"/>
    <n v="0.39240000000000003"/>
    <n v="5.4000000000000003E-3"/>
    <n v="7.2400000000000006E-2"/>
    <n v="103537"/>
  </r>
  <r>
    <x v="1"/>
    <x v="1"/>
    <s v="08"/>
    <x v="134"/>
    <x v="1"/>
    <s v="CM_游戏盒子"/>
    <n v="32207970"/>
    <n v="6536.4435096099996"/>
    <n v="0.2029"/>
    <n v="5.0000000000000001E-3"/>
    <n v="4.0800000000000003E-2"/>
    <n v="160395"/>
  </r>
  <r>
    <x v="5"/>
    <x v="0"/>
    <s v="08"/>
    <x v="134"/>
    <x v="0"/>
    <s v="CM_天气"/>
    <n v="444"/>
    <n v="3.7600000109499998"/>
    <n v="8.4685000000000006"/>
    <n v="0.1081"/>
    <n v="7.8299999999999995E-2"/>
    <n v="48"/>
  </r>
  <r>
    <x v="1"/>
    <x v="0"/>
    <s v="08"/>
    <x v="134"/>
    <x v="0"/>
    <s v="CM_卸载页"/>
    <n v="7377135"/>
    <n v="6007.4899846300004"/>
    <n v="0.81430000000000002"/>
    <n v="1.29E-2"/>
    <n v="6.3200000000000006E-2"/>
    <n v="95112"/>
  </r>
  <r>
    <x v="1"/>
    <x v="1"/>
    <s v="08"/>
    <x v="134"/>
    <x v="1"/>
    <s v="CM_卸载页"/>
    <n v="3476881"/>
    <n v="899.34586146100003"/>
    <n v="0.25869999999999999"/>
    <n v="8.5000000000000006E-3"/>
    <n v="3.04E-2"/>
    <n v="29561"/>
  </r>
  <r>
    <x v="2"/>
    <x v="0"/>
    <s v="08"/>
    <x v="134"/>
    <x v="0"/>
    <s v="CM_充电屏保"/>
    <n v="187765926"/>
    <n v="26878.723220299999"/>
    <n v="0.14319999999999999"/>
    <n v="8.5000000000000006E-3"/>
    <n v="1.6799999999999999E-2"/>
    <n v="1601254"/>
  </r>
  <r>
    <x v="2"/>
    <x v="1"/>
    <s v="08"/>
    <x v="134"/>
    <x v="1"/>
    <s v="CM_充电屏保"/>
    <n v="105"/>
    <n v="0"/>
    <n v="0"/>
    <n v="0"/>
    <s v="Click为0"/>
    <n v="0"/>
  </r>
  <r>
    <x v="1"/>
    <x v="0"/>
    <s v="08"/>
    <x v="134"/>
    <x v="0"/>
    <s v="CM_Picks"/>
    <n v="6580068"/>
    <n v="4157.5299885699997"/>
    <n v="0.63180000000000003"/>
    <n v="1.11E-2"/>
    <n v="5.6899999999999999E-2"/>
    <n v="73035"/>
  </r>
  <r>
    <x v="1"/>
    <x v="1"/>
    <s v="08"/>
    <x v="134"/>
    <x v="1"/>
    <s v="CM_Picks"/>
    <n v="3205878"/>
    <n v="961.33138443899998"/>
    <n v="0.2999"/>
    <n v="7.3000000000000001E-3"/>
    <n v="4.0899999999999999E-2"/>
    <n v="23517"/>
  </r>
  <r>
    <x v="1"/>
    <x v="1"/>
    <s v="08"/>
    <x v="134"/>
    <x v="1"/>
    <s v="CM_APP_box"/>
    <n v="2034933"/>
    <n v="227.093071955"/>
    <n v="0.1116"/>
    <n v="5.0000000000000001E-3"/>
    <n v="2.23E-2"/>
    <n v="10189"/>
  </r>
  <r>
    <x v="1"/>
    <x v="0"/>
    <s v="08"/>
    <x v="134"/>
    <x v="0"/>
    <s v="CM_APP_box"/>
    <n v="1854564"/>
    <n v="547.62999690499998"/>
    <n v="0.29530000000000001"/>
    <n v="6.6E-3"/>
    <n v="4.4999999999999998E-2"/>
    <n v="12160"/>
  </r>
  <r>
    <x v="0"/>
    <x v="0"/>
    <s v="08"/>
    <x v="134"/>
    <x v="0"/>
    <s v="CMS_结果页"/>
    <n v="8555088"/>
    <n v="10623.8699643"/>
    <n v="1.2418"/>
    <n v="2.23E-2"/>
    <n v="5.5800000000000002E-2"/>
    <n v="190418"/>
  </r>
  <r>
    <x v="0"/>
    <x v="1"/>
    <s v="08"/>
    <x v="134"/>
    <x v="1"/>
    <s v="CMS_结果页"/>
    <n v="1075687"/>
    <n v="488.94300145699998"/>
    <n v="0.45450000000000002"/>
    <n v="1.7399999999999999E-2"/>
    <n v="2.6100000000000002E-2"/>
    <n v="18719"/>
  </r>
  <r>
    <x v="5"/>
    <x v="0"/>
    <s v="08"/>
    <x v="134"/>
    <x v="0"/>
    <s v="CMS_天气"/>
    <n v="64010"/>
    <n v="149.90999992900001"/>
    <n v="2.3420000000000001"/>
    <n v="3.6700000000000003E-2"/>
    <n v="6.3700000000000007E-2"/>
    <n v="2352"/>
  </r>
  <r>
    <x v="2"/>
    <x v="0"/>
    <s v="08"/>
    <x v="134"/>
    <x v="0"/>
    <s v="CMS_充电屏保"/>
    <n v="5075333"/>
    <n v="986.46581088799996"/>
    <n v="0.19439999999999999"/>
    <n v="2.1000000000000001E-2"/>
    <n v="9.2999999999999992E-3"/>
    <n v="106630"/>
  </r>
  <r>
    <x v="1"/>
    <x v="1"/>
    <s v="08"/>
    <x v="134"/>
    <x v="1"/>
    <s v="CM Launcher"/>
    <n v="28311593"/>
    <n v="3432.69300759"/>
    <n v="0.1212"/>
    <n v="5.0000000000000001E-3"/>
    <n v="2.4400000000000002E-2"/>
    <n v="140421"/>
  </r>
  <r>
    <x v="1"/>
    <x v="0"/>
    <s v="08"/>
    <x v="134"/>
    <x v="0"/>
    <s v="CM Launcher"/>
    <n v="9932401"/>
    <n v="3089.8299865600002"/>
    <n v="0.31109999999999999"/>
    <n v="6.7000000000000002E-3"/>
    <n v="4.6199999999999998E-2"/>
    <n v="66938"/>
  </r>
  <r>
    <x v="1"/>
    <x v="0"/>
    <s v="08"/>
    <x v="134"/>
    <x v="0"/>
    <s v="BD_首页"/>
    <n v="8212945"/>
    <n v="6059.6933933500004"/>
    <n v="0.73780000000000001"/>
    <n v="1.55E-2"/>
    <n v="4.7600000000000003E-2"/>
    <n v="127346"/>
  </r>
  <r>
    <x v="1"/>
    <x v="1"/>
    <s v="08"/>
    <x v="134"/>
    <x v="1"/>
    <s v="BD_首页"/>
    <n v="3239261"/>
    <n v="427.83852606599999"/>
    <n v="0.1321"/>
    <n v="1.2699999999999999E-2"/>
    <n v="1.04E-2"/>
    <n v="41046"/>
  </r>
  <r>
    <x v="0"/>
    <x v="0"/>
    <s v="08"/>
    <x v="134"/>
    <x v="0"/>
    <s v="BD_结果页"/>
    <n v="5448301"/>
    <n v="12093.9433971"/>
    <n v="2.2198000000000002"/>
    <n v="3.3599999999999998E-2"/>
    <n v="6.6100000000000006E-2"/>
    <n v="182845"/>
  </r>
  <r>
    <x v="0"/>
    <x v="1"/>
    <s v="08"/>
    <x v="134"/>
    <x v="1"/>
    <s v="BD_结果页"/>
    <n v="471881"/>
    <n v="279.131999791"/>
    <n v="0.59150000000000003"/>
    <n v="3.6299999999999999E-2"/>
    <n v="1.6299999999999999E-2"/>
    <n v="17139"/>
  </r>
  <r>
    <x v="2"/>
    <x v="0"/>
    <s v="08"/>
    <x v="134"/>
    <x v="0"/>
    <s v="BD_充电屏保"/>
    <n v="13233037"/>
    <n v="3311.3780924600001"/>
    <n v="0.25019999999999998"/>
    <n v="1.3899999999999999E-2"/>
    <n v="1.7999999999999999E-2"/>
    <n v="183916"/>
  </r>
  <r>
    <x v="2"/>
    <x v="1"/>
    <s v="08"/>
    <x v="134"/>
    <x v="1"/>
    <s v="BD_充电屏保"/>
    <n v="458"/>
    <n v="0"/>
    <n v="0"/>
    <n v="1.09E-2"/>
    <n v="0"/>
    <n v="5"/>
  </r>
  <r>
    <x v="0"/>
    <x v="1"/>
    <s v="08"/>
    <x v="134"/>
    <x v="3"/>
    <s v="CM_结果页"/>
    <n v="412755"/>
    <n v="250.6"/>
    <n v="0.60709999999999997"/>
    <n v="7.1999999999999998E-3"/>
    <n v="8.4500000000000006E-2"/>
    <n v="2964"/>
  </r>
  <r>
    <x v="0"/>
    <x v="1"/>
    <s v="08"/>
    <x v="134"/>
    <x v="3"/>
    <s v="CMS_结果页"/>
    <n v="115756"/>
    <n v="268.51"/>
    <n v="2.3195999999999999"/>
    <n v="2.2499999999999999E-2"/>
    <n v="0.10290000000000001"/>
    <n v="2610"/>
  </r>
  <r>
    <x v="0"/>
    <x v="1"/>
    <s v="08"/>
    <x v="134"/>
    <x v="3"/>
    <s v="BD_结果页"/>
    <n v="38995"/>
    <n v="82.46"/>
    <n v="2.1145999999999998"/>
    <n v="1.9400000000000001E-2"/>
    <n v="0.1089"/>
    <n v="757"/>
  </r>
  <r>
    <x v="1"/>
    <x v="1"/>
    <s v="08"/>
    <x v="134"/>
    <x v="3"/>
    <s v="PG_Android"/>
    <n v="8359"/>
    <n v="2.04"/>
    <n v="0.24399999999999999"/>
    <n v="1.15E-2"/>
    <n v="2.1299999999999999E-2"/>
    <n v="96"/>
  </r>
  <r>
    <x v="0"/>
    <x v="1"/>
    <s v="08"/>
    <x v="134"/>
    <x v="5"/>
    <s v="BD_结果页"/>
    <n v="1858281"/>
    <n v="2935.34"/>
    <n v="1.58"/>
    <n v="1.78E-2"/>
    <m/>
    <n v="33041"/>
  </r>
  <r>
    <x v="0"/>
    <x v="1"/>
    <s v="08"/>
    <x v="134"/>
    <x v="5"/>
    <s v="CMS_结果页"/>
    <n v="328247"/>
    <n v="384.12"/>
    <n v="1.17"/>
    <n v="9.4000000000000004E-3"/>
    <m/>
    <n v="3087"/>
  </r>
  <r>
    <x v="1"/>
    <x v="1"/>
    <s v="08"/>
    <x v="134"/>
    <x v="5"/>
    <s v="PG_Android"/>
    <n v="79452"/>
    <n v="499.72"/>
    <n v="6.29"/>
    <m/>
    <m/>
    <m/>
  </r>
  <r>
    <x v="4"/>
    <x v="2"/>
    <s v="08"/>
    <x v="134"/>
    <x v="4"/>
    <m/>
    <n v="78730"/>
    <n v="97.57"/>
    <m/>
    <m/>
    <m/>
    <m/>
  </r>
  <r>
    <x v="2"/>
    <x v="2"/>
    <s v="08"/>
    <x v="134"/>
    <x v="4"/>
    <s v="BD_充电屏保"/>
    <n v="27753245"/>
    <n v="18886.2"/>
    <m/>
    <m/>
    <m/>
    <m/>
  </r>
  <r>
    <x v="5"/>
    <x v="2"/>
    <s v="08"/>
    <x v="134"/>
    <x v="4"/>
    <s v="BD_天气"/>
    <n v="4"/>
    <n v="0.06"/>
    <m/>
    <m/>
    <m/>
    <m/>
  </r>
  <r>
    <x v="0"/>
    <x v="2"/>
    <s v="08"/>
    <x v="134"/>
    <x v="4"/>
    <s v="BD_结果页"/>
    <n v="6007619"/>
    <n v="6131.73"/>
    <m/>
    <m/>
    <m/>
    <m/>
  </r>
  <r>
    <x v="1"/>
    <x v="2"/>
    <s v="08"/>
    <x v="134"/>
    <x v="4"/>
    <s v="BD_首页"/>
    <n v="5346066"/>
    <n v="4445.1099999999997"/>
    <m/>
    <m/>
    <m/>
    <m/>
  </r>
  <r>
    <x v="1"/>
    <x v="2"/>
    <s v="08"/>
    <x v="134"/>
    <x v="4"/>
    <s v="CM Flashlight"/>
    <n v="267456"/>
    <n v="428.73"/>
    <m/>
    <m/>
    <m/>
    <m/>
  </r>
  <r>
    <x v="1"/>
    <x v="2"/>
    <s v="08"/>
    <x v="134"/>
    <x v="4"/>
    <s v="CM Launcher"/>
    <n v="141448"/>
    <n v="1900.76"/>
    <m/>
    <m/>
    <m/>
    <m/>
  </r>
  <r>
    <x v="5"/>
    <x v="2"/>
    <s v="08"/>
    <x v="134"/>
    <x v="4"/>
    <s v="CM Locker_天气"/>
    <n v="1226755"/>
    <n v="4105.8100000000004"/>
    <m/>
    <m/>
    <m/>
    <m/>
  </r>
  <r>
    <x v="1"/>
    <x v="2"/>
    <s v="08"/>
    <x v="134"/>
    <x v="4"/>
    <s v="CMB"/>
    <n v="2988416"/>
    <n v="1196.69"/>
    <m/>
    <m/>
    <m/>
    <m/>
  </r>
  <r>
    <x v="3"/>
    <x v="2"/>
    <s v="08"/>
    <x v="134"/>
    <x v="4"/>
    <s v="CMS_AppLock"/>
    <n v="452094209"/>
    <n v="245582.26"/>
    <m/>
    <m/>
    <m/>
    <m/>
  </r>
  <r>
    <x v="2"/>
    <x v="2"/>
    <s v="08"/>
    <x v="134"/>
    <x v="4"/>
    <s v="CMS_充电屏保"/>
    <n v="56040882"/>
    <n v="22050.080000000002"/>
    <m/>
    <m/>
    <m/>
    <m/>
  </r>
  <r>
    <x v="5"/>
    <x v="2"/>
    <s v="08"/>
    <x v="134"/>
    <x v="4"/>
    <s v="CMS_天气"/>
    <n v="104012"/>
    <n v="190.84"/>
    <m/>
    <m/>
    <m/>
    <m/>
  </r>
  <r>
    <x v="0"/>
    <x v="2"/>
    <s v="08"/>
    <x v="134"/>
    <x v="4"/>
    <s v="CMS_结果页"/>
    <n v="16935512"/>
    <n v="38863.910000000003"/>
    <m/>
    <m/>
    <m/>
    <m/>
  </r>
  <r>
    <x v="3"/>
    <x v="2"/>
    <s v="08"/>
    <x v="134"/>
    <x v="4"/>
    <s v="CM_AppLock"/>
    <n v="172556827"/>
    <n v="47482.09"/>
    <m/>
    <m/>
    <m/>
    <m/>
  </r>
  <r>
    <x v="1"/>
    <x v="2"/>
    <s v="08"/>
    <x v="134"/>
    <x v="4"/>
    <s v="CM_Picks"/>
    <n v="272850"/>
    <n v="626.48"/>
    <m/>
    <m/>
    <m/>
    <m/>
  </r>
  <r>
    <x v="2"/>
    <x v="2"/>
    <s v="08"/>
    <x v="134"/>
    <x v="4"/>
    <s v="CM_充电屏保"/>
    <n v="503765817"/>
    <n v="137675.23000000001"/>
    <m/>
    <m/>
    <m/>
    <m/>
  </r>
  <r>
    <x v="1"/>
    <x v="2"/>
    <s v="08"/>
    <x v="134"/>
    <x v="4"/>
    <s v="CM_卸载页"/>
    <n v="553345"/>
    <n v="887.89"/>
    <m/>
    <m/>
    <m/>
    <m/>
  </r>
  <r>
    <x v="5"/>
    <x v="2"/>
    <s v="08"/>
    <x v="134"/>
    <x v="4"/>
    <s v="CM_天气"/>
    <n v="800"/>
    <n v="2.23"/>
    <m/>
    <m/>
    <m/>
    <m/>
  </r>
  <r>
    <x v="1"/>
    <x v="2"/>
    <s v="08"/>
    <x v="134"/>
    <x v="4"/>
    <s v="CM_测试数据"/>
    <n v="12"/>
    <n v="0.08"/>
    <m/>
    <m/>
    <m/>
    <m/>
  </r>
  <r>
    <x v="1"/>
    <x v="2"/>
    <s v="08"/>
    <x v="134"/>
    <x v="4"/>
    <s v="CM_游戏盒子"/>
    <n v="461870"/>
    <n v="2344.12"/>
    <m/>
    <m/>
    <m/>
    <m/>
  </r>
  <r>
    <x v="0"/>
    <x v="2"/>
    <s v="08"/>
    <x v="134"/>
    <x v="4"/>
    <s v="CM_结果页"/>
    <n v="30846165"/>
    <n v="47975.95"/>
    <m/>
    <m/>
    <m/>
    <m/>
  </r>
  <r>
    <x v="1"/>
    <x v="2"/>
    <s v="08"/>
    <x v="134"/>
    <x v="4"/>
    <s v="FM"/>
    <n v="285000"/>
    <n v="208.35"/>
    <m/>
    <m/>
    <m/>
    <m/>
  </r>
  <r>
    <x v="1"/>
    <x v="2"/>
    <s v="08"/>
    <x v="134"/>
    <x v="4"/>
    <s v="PG_Android"/>
    <n v="31554299"/>
    <n v="6730.78"/>
    <m/>
    <m/>
    <m/>
    <m/>
  </r>
  <r>
    <x v="1"/>
    <x v="2"/>
    <s v="08"/>
    <x v="134"/>
    <x v="4"/>
    <s v="PG_IOS"/>
    <n v="9181231"/>
    <n v="2774.09"/>
    <m/>
    <m/>
    <m/>
    <m/>
  </r>
  <r>
    <x v="4"/>
    <x v="2"/>
    <s v="08"/>
    <x v="134"/>
    <x v="4"/>
    <s v="Rotate"/>
    <n v="1121"/>
    <n v="0.56999999999999995"/>
    <m/>
    <m/>
    <m/>
    <m/>
  </r>
  <r>
    <x v="4"/>
    <x v="2"/>
    <s v="08"/>
    <x v="134"/>
    <x v="4"/>
    <s v="Sketch Guru"/>
    <n v="79481"/>
    <n v="62.35"/>
    <m/>
    <m/>
    <m/>
    <m/>
  </r>
  <r>
    <x v="0"/>
    <x v="1"/>
    <s v="08"/>
    <x v="135"/>
    <x v="3"/>
    <s v="BD_结果页"/>
    <n v="59637"/>
    <n v="88.08"/>
    <n v="1.4769000000000001"/>
    <n v="1.4200000000000001E-2"/>
    <n v="0.10440000000000001"/>
    <n v="844"/>
  </r>
  <r>
    <x v="0"/>
    <x v="1"/>
    <s v="08"/>
    <x v="135"/>
    <x v="3"/>
    <s v="CM_结果页"/>
    <n v="506362"/>
    <n v="297.14999999999998"/>
    <n v="0.58679999999999999"/>
    <n v="7.7999999999999996E-3"/>
    <n v="7.5200000000000003E-2"/>
    <n v="3953"/>
  </r>
  <r>
    <x v="0"/>
    <x v="1"/>
    <s v="08"/>
    <x v="135"/>
    <x v="3"/>
    <s v="CMS_结果页"/>
    <n v="138997"/>
    <n v="307.52"/>
    <n v="2.2124000000000001"/>
    <n v="2.35E-2"/>
    <n v="9.4E-2"/>
    <n v="3270"/>
  </r>
  <r>
    <x v="1"/>
    <x v="1"/>
    <s v="08"/>
    <x v="135"/>
    <x v="3"/>
    <s v="PG_Android"/>
    <n v="8477"/>
    <n v="3"/>
    <n v="0.35389999999999999"/>
    <n v="1.2200000000000001E-2"/>
    <n v="2.9100000000000001E-2"/>
    <n v="103"/>
  </r>
  <r>
    <x v="2"/>
    <x v="2"/>
    <s v="08"/>
    <x v="135"/>
    <x v="4"/>
    <s v="BD_充电屏保"/>
    <n v="28015168"/>
    <n v="20171.360219001701"/>
    <n v="0.72"/>
    <n v="9.4000000000000004E-3"/>
    <n v="7.6499999999999999E-2"/>
    <n v="263802"/>
  </r>
  <r>
    <x v="0"/>
    <x v="2"/>
    <s v="08"/>
    <x v="135"/>
    <x v="4"/>
    <s v="BD_结果页"/>
    <n v="6171236"/>
    <n v="6306.0700471401196"/>
    <n v="1.0218"/>
    <n v="1.32E-2"/>
    <n v="7.7499999999999999E-2"/>
    <n v="81389"/>
  </r>
  <r>
    <x v="1"/>
    <x v="2"/>
    <s v="08"/>
    <x v="135"/>
    <x v="4"/>
    <s v="BD_首页"/>
    <n v="5635652"/>
    <n v="4529.4798792302599"/>
    <n v="0.80369999999999997"/>
    <n v="1.21E-2"/>
    <n v="6.6299999999999998E-2"/>
    <n v="68355"/>
  </r>
  <r>
    <x v="5"/>
    <x v="2"/>
    <s v="08"/>
    <x v="135"/>
    <x v="4"/>
    <s v="BD_天气"/>
    <m/>
    <m/>
    <s v="PV为0"/>
    <s v="PV为0"/>
    <s v="Click为0"/>
    <m/>
  </r>
  <r>
    <x v="1"/>
    <x v="2"/>
    <s v="08"/>
    <x v="135"/>
    <x v="4"/>
    <s v="CM Flashlight"/>
    <n v="273731"/>
    <n v="456.95999145507801"/>
    <n v="1.6694"/>
    <n v="3.5400000000000001E-2"/>
    <n v="4.7199999999999999E-2"/>
    <n v="9682"/>
  </r>
  <r>
    <x v="1"/>
    <x v="2"/>
    <s v="08"/>
    <x v="135"/>
    <x v="4"/>
    <s v="CM Launcher"/>
    <n v="136967"/>
    <n v="1572.7199911121199"/>
    <n v="11.4825"/>
    <n v="4.9599999999999998E-2"/>
    <n v="0.2316"/>
    <n v="6790"/>
  </r>
  <r>
    <x v="5"/>
    <x v="2"/>
    <s v="08"/>
    <x v="135"/>
    <x v="4"/>
    <s v="CM Locker_天气"/>
    <n v="1296030"/>
    <n v="4280.5798339843705"/>
    <n v="3.3028"/>
    <n v="7.1800000000000003E-2"/>
    <n v="4.5999999999999999E-2"/>
    <n v="92993"/>
  </r>
  <r>
    <x v="3"/>
    <x v="2"/>
    <s v="08"/>
    <x v="135"/>
    <x v="4"/>
    <s v="CM_AppLock"/>
    <n v="176850150"/>
    <n v="49509.320777893001"/>
    <n v="0.28000000000000003"/>
    <n v="1.1299999999999999E-2"/>
    <n v="2.4799999999999999E-2"/>
    <n v="1998625"/>
  </r>
  <r>
    <x v="1"/>
    <x v="2"/>
    <s v="08"/>
    <x v="135"/>
    <x v="4"/>
    <s v="CM_Picks"/>
    <n v="269111"/>
    <n v="570.41998291015602"/>
    <n v="2.1196000000000002"/>
    <n v="1.8599999999999998E-2"/>
    <n v="0.1142"/>
    <n v="4997"/>
  </r>
  <r>
    <x v="1"/>
    <x v="2"/>
    <s v="08"/>
    <x v="135"/>
    <x v="4"/>
    <s v="CM_测试数据"/>
    <n v="5"/>
    <n v="2.9999999329447701E-2"/>
    <n v="6"/>
    <m/>
    <s v="Click为0"/>
    <m/>
  </r>
  <r>
    <x v="2"/>
    <x v="2"/>
    <s v="08"/>
    <x v="135"/>
    <x v="4"/>
    <s v="CM_充电屏保"/>
    <n v="508061556"/>
    <n v="136346.87673950099"/>
    <n v="0.26840000000000003"/>
    <n v="0.01"/>
    <n v="2.6700000000000002E-2"/>
    <n v="5102969"/>
  </r>
  <r>
    <x v="0"/>
    <x v="2"/>
    <s v="08"/>
    <x v="135"/>
    <x v="4"/>
    <s v="CM_结果页"/>
    <n v="30176005"/>
    <n v="44954.410638093897"/>
    <n v="1.4897"/>
    <n v="1.49E-2"/>
    <n v="9.9900000000000003E-2"/>
    <n v="449872"/>
  </r>
  <r>
    <x v="5"/>
    <x v="2"/>
    <s v="08"/>
    <x v="135"/>
    <x v="4"/>
    <s v="CM_天气"/>
    <n v="948"/>
    <n v="2.0999999716877902"/>
    <n v="2.2151999999999998"/>
    <n v="3.5900000000000001E-2"/>
    <n v="6.1800000000000001E-2"/>
    <n v="34"/>
  </r>
  <r>
    <x v="1"/>
    <x v="2"/>
    <s v="08"/>
    <x v="135"/>
    <x v="4"/>
    <s v="CM_卸载页"/>
    <n v="533168"/>
    <n v="851.22998046875"/>
    <n v="1.5966"/>
    <n v="1.83E-2"/>
    <n v="8.7300000000000003E-2"/>
    <n v="9752"/>
  </r>
  <r>
    <x v="1"/>
    <x v="2"/>
    <s v="08"/>
    <x v="135"/>
    <x v="4"/>
    <s v="CM_游戏盒子"/>
    <n v="463053"/>
    <n v="2295.4699816703701"/>
    <n v="4.9573"/>
    <n v="2.47E-2"/>
    <n v="0.20050000000000001"/>
    <n v="11448"/>
  </r>
  <r>
    <x v="1"/>
    <x v="2"/>
    <s v="08"/>
    <x v="135"/>
    <x v="4"/>
    <s v="CMB"/>
    <n v="2932268"/>
    <n v="1118.59998512268"/>
    <n v="0.38150000000000001"/>
    <n v="3.8999999999999998E-3"/>
    <n v="9.7900000000000001E-2"/>
    <n v="11421"/>
  </r>
  <r>
    <x v="3"/>
    <x v="2"/>
    <s v="08"/>
    <x v="135"/>
    <x v="4"/>
    <s v="CMS_AppLock"/>
    <n v="462780319"/>
    <n v="241741.93823623599"/>
    <n v="0.52239999999999998"/>
    <n v="1.0800000000000001E-2"/>
    <n v="4.8500000000000001E-2"/>
    <n v="4983782"/>
  </r>
  <r>
    <x v="2"/>
    <x v="2"/>
    <s v="08"/>
    <x v="135"/>
    <x v="4"/>
    <s v="CMS_充电屏保"/>
    <n v="54296177"/>
    <n v="21839.7197265625"/>
    <n v="0.4022"/>
    <n v="1.03E-2"/>
    <n v="3.9100000000000003E-2"/>
    <n v="558928"/>
  </r>
  <r>
    <x v="0"/>
    <x v="2"/>
    <s v="08"/>
    <x v="135"/>
    <x v="4"/>
    <s v="CMS_结果页"/>
    <n v="16643210"/>
    <n v="36624.510595679203"/>
    <n v="2.2006000000000001"/>
    <n v="2.4E-2"/>
    <n v="9.1499999999999998E-2"/>
    <n v="400102"/>
  </r>
  <r>
    <x v="5"/>
    <x v="2"/>
    <s v="08"/>
    <x v="135"/>
    <x v="4"/>
    <s v="CMS_天气"/>
    <n v="88497"/>
    <n v="167.66000366210901"/>
    <n v="1.8945000000000001"/>
    <n v="3.1300000000000001E-2"/>
    <n v="6.0499999999999998E-2"/>
    <n v="2771"/>
  </r>
  <r>
    <x v="1"/>
    <x v="2"/>
    <s v="08"/>
    <x v="135"/>
    <x v="4"/>
    <s v="FM"/>
    <n v="281660"/>
    <n v="202.54999817162701"/>
    <n v="0.71909999999999996"/>
    <n v="3.4200000000000001E-2"/>
    <n v="2.1000000000000001E-2"/>
    <n v="9624"/>
  </r>
  <r>
    <x v="1"/>
    <x v="2"/>
    <s v="08"/>
    <x v="135"/>
    <x v="4"/>
    <s v="PG_Android"/>
    <n v="33189203"/>
    <n v="6806.7199557274498"/>
    <n v="0.2051"/>
    <n v="7.6E-3"/>
    <n v="2.6800000000000001E-2"/>
    <n v="253650"/>
  </r>
  <r>
    <x v="1"/>
    <x v="2"/>
    <s v="08"/>
    <x v="135"/>
    <x v="4"/>
    <s v="PG_IOS"/>
    <n v="9449858"/>
    <n v="2863.1300806999202"/>
    <n v="0.30299999999999999"/>
    <n v="9.1000000000000004E-3"/>
    <n v="3.3300000000000003E-2"/>
    <n v="86061"/>
  </r>
  <r>
    <x v="4"/>
    <x v="2"/>
    <s v="08"/>
    <x v="135"/>
    <x v="4"/>
    <s v="Rotate"/>
    <n v="1126"/>
    <n v="0.64999997615814198"/>
    <n v="0.57730000000000004"/>
    <n v="2.93E-2"/>
    <n v="1.9699999999999999E-2"/>
    <n v="33"/>
  </r>
  <r>
    <x v="4"/>
    <x v="2"/>
    <s v="08"/>
    <x v="135"/>
    <x v="4"/>
    <s v="Sketch Guru"/>
    <n v="84281"/>
    <n v="63.679999493062397"/>
    <n v="0.75560000000000005"/>
    <n v="1.43E-2"/>
    <n v="5.2900000000000003E-2"/>
    <n v="1203"/>
  </r>
  <r>
    <x v="0"/>
    <x v="1"/>
    <s v="08"/>
    <x v="135"/>
    <x v="5"/>
    <s v="BD_结果页"/>
    <n v="2037939"/>
    <n v="2361.62"/>
    <n v="1.1599999999999999"/>
    <n v="1.7500000000000002E-2"/>
    <m/>
    <n v="35572"/>
  </r>
  <r>
    <x v="0"/>
    <x v="1"/>
    <s v="08"/>
    <x v="135"/>
    <x v="5"/>
    <s v="CMS_结果页"/>
    <n v="318166"/>
    <n v="311.73"/>
    <n v="0.98"/>
    <n v="8.8999999999999999E-3"/>
    <m/>
    <n v="2829"/>
  </r>
  <r>
    <x v="1"/>
    <x v="1"/>
    <s v="08"/>
    <x v="135"/>
    <x v="5"/>
    <s v="PG_Android"/>
    <n v="78271"/>
    <n v="566.44000000000005"/>
    <n v="7.24"/>
    <m/>
    <m/>
    <m/>
  </r>
  <r>
    <x v="0"/>
    <x v="1"/>
    <s v="08"/>
    <x v="136"/>
    <x v="3"/>
    <s v="BD_结果页"/>
    <n v="85047"/>
    <n v="114.5"/>
    <n v="1.3463000000000001"/>
    <n v="1.49E-2"/>
    <n v="9.0399999999999994E-2"/>
    <n v="1266"/>
  </r>
  <r>
    <x v="0"/>
    <x v="1"/>
    <s v="08"/>
    <x v="136"/>
    <x v="3"/>
    <s v="CM_结果页"/>
    <n v="493771"/>
    <n v="359.03"/>
    <n v="0.72709999999999997"/>
    <n v="8.9999999999999993E-3"/>
    <n v="8.1100000000000005E-2"/>
    <n v="4427"/>
  </r>
  <r>
    <x v="0"/>
    <x v="1"/>
    <s v="08"/>
    <x v="136"/>
    <x v="3"/>
    <s v="CMS_结果页"/>
    <n v="144355"/>
    <n v="324.94"/>
    <n v="2.2509999999999999"/>
    <n v="2.3E-2"/>
    <n v="9.7799999999999998E-2"/>
    <n v="3321"/>
  </r>
  <r>
    <x v="1"/>
    <x v="1"/>
    <s v="08"/>
    <x v="136"/>
    <x v="3"/>
    <s v="PG_Android"/>
    <n v="10511"/>
    <n v="2.4900000000000002"/>
    <n v="0.2369"/>
    <n v="9.7999999999999997E-3"/>
    <n v="2.4199999999999999E-2"/>
    <n v="103"/>
  </r>
  <r>
    <x v="0"/>
    <x v="1"/>
    <s v="08"/>
    <x v="136"/>
    <x v="5"/>
    <s v="BD_结果页"/>
    <n v="2500078"/>
    <n v="2517.69"/>
    <n v="1.01"/>
    <n v="1.9400000000000001E-2"/>
    <m/>
    <n v="48390"/>
  </r>
  <r>
    <x v="0"/>
    <x v="1"/>
    <s v="08"/>
    <x v="136"/>
    <x v="5"/>
    <s v="CMS_结果页"/>
    <n v="495883"/>
    <n v="479.78"/>
    <n v="0.97"/>
    <n v="9.5999999999999992E-3"/>
    <m/>
    <n v="4740"/>
  </r>
  <r>
    <x v="1"/>
    <x v="1"/>
    <s v="08"/>
    <x v="136"/>
    <x v="5"/>
    <s v="PG_Android"/>
    <n v="239416"/>
    <n v="2325.1799999999998"/>
    <n v="9.7100000000000009"/>
    <m/>
    <m/>
    <m/>
  </r>
  <r>
    <x v="4"/>
    <x v="1"/>
    <s v="08"/>
    <x v="135"/>
    <x v="1"/>
    <s v="cm flashlight"/>
    <n v="135021"/>
    <n v="56.457000251859398"/>
    <n v="0.41810000000000003"/>
    <n v="4.5900000000000003E-2"/>
    <n v="9.1000000000000004E-3"/>
    <n v="6196"/>
  </r>
  <r>
    <x v="4"/>
    <x v="0"/>
    <s v="08"/>
    <x v="135"/>
    <x v="0"/>
    <s v="cm flashlight"/>
    <n v="194914"/>
    <n v="317.93999830447098"/>
    <n v="1.6312"/>
    <n v="4.0599999999999997E-2"/>
    <n v="4.02E-2"/>
    <n v="7917"/>
  </r>
  <r>
    <x v="5"/>
    <x v="0"/>
    <s v="08"/>
    <x v="135"/>
    <x v="0"/>
    <s v="CM locker_天气"/>
    <n v="352607"/>
    <n v="3444.2000095844201"/>
    <n v="9.7677999999999994"/>
    <n v="0.24349999999999999"/>
    <n v="4.0099999999999997E-2"/>
    <n v="85850"/>
  </r>
  <r>
    <x v="1"/>
    <x v="0"/>
    <s v="08"/>
    <x v="135"/>
    <x v="0"/>
    <s v="PG_Android"/>
    <n v="10205737"/>
    <n v="2639.6299890484602"/>
    <n v="0.2586"/>
    <n v="7.4000000000000003E-3"/>
    <n v="3.5099999999999999E-2"/>
    <n v="75272"/>
  </r>
  <r>
    <x v="1"/>
    <x v="1"/>
    <s v="08"/>
    <x v="135"/>
    <x v="1"/>
    <s v="PG_Android"/>
    <n v="16235621"/>
    <n v="556.21600005030598"/>
    <n v="3.4299999999999997E-2"/>
    <n v="6.4000000000000003E-3"/>
    <n v="5.4000000000000003E-3"/>
    <n v="103605"/>
  </r>
  <r>
    <x v="1"/>
    <x v="0"/>
    <s v="08"/>
    <x v="135"/>
    <x v="0"/>
    <s v="FM"/>
    <n v="778317"/>
    <n v="304.92999676428701"/>
    <n v="0.39179999999999998"/>
    <n v="1.14E-2"/>
    <n v="3.44E-2"/>
    <n v="8856"/>
  </r>
  <r>
    <x v="1"/>
    <x v="1"/>
    <s v="08"/>
    <x v="135"/>
    <x v="1"/>
    <s v="FM"/>
    <n v="1005014"/>
    <n v="48.914000257849601"/>
    <n v="4.87E-2"/>
    <n v="9.7999999999999997E-3"/>
    <n v="5.0000000000000001E-3"/>
    <n v="9811"/>
  </r>
  <r>
    <x v="0"/>
    <x v="1"/>
    <s v="08"/>
    <x v="135"/>
    <x v="1"/>
    <s v="CM_结果页"/>
    <n v="2473477"/>
    <n v="470.862800326198"/>
    <n v="0.19040000000000001"/>
    <n v="7.1000000000000004E-3"/>
    <n v="2.6800000000000001E-2"/>
    <n v="17542"/>
  </r>
  <r>
    <x v="0"/>
    <x v="0"/>
    <s v="08"/>
    <x v="135"/>
    <x v="0"/>
    <s v="CM_结果页"/>
    <n v="30888337"/>
    <n v="27369.780019329799"/>
    <n v="0.8861"/>
    <n v="1.2699999999999999E-2"/>
    <n v="6.9699999999999998E-2"/>
    <n v="392754"/>
  </r>
  <r>
    <x v="1"/>
    <x v="0"/>
    <s v="08"/>
    <x v="135"/>
    <x v="0"/>
    <s v="CM_游戏盒子"/>
    <n v="19593836"/>
    <n v="7779.8400019220999"/>
    <n v="0.39710000000000001"/>
    <n v="5.4000000000000003E-3"/>
    <n v="7.3899999999999993E-2"/>
    <n v="105235"/>
  </r>
  <r>
    <x v="1"/>
    <x v="1"/>
    <s v="08"/>
    <x v="135"/>
    <x v="1"/>
    <s v="CM_游戏盒子"/>
    <n v="32295591"/>
    <n v="6841.1971949562403"/>
    <n v="0.21179999999999999"/>
    <n v="5.0000000000000001E-3"/>
    <n v="4.2099999999999999E-2"/>
    <n v="162574"/>
  </r>
  <r>
    <x v="5"/>
    <x v="0"/>
    <s v="08"/>
    <x v="135"/>
    <x v="0"/>
    <s v="CM_天气"/>
    <n v="861"/>
    <n v="4.3900000099092704"/>
    <n v="5.0987"/>
    <n v="5.9200000000000003E-2"/>
    <n v="8.6099999999999996E-2"/>
    <n v="51"/>
  </r>
  <r>
    <x v="1"/>
    <x v="0"/>
    <s v="08"/>
    <x v="135"/>
    <x v="0"/>
    <s v="CM_卸载页"/>
    <n v="6943771"/>
    <n v="5670.4699882436498"/>
    <n v="0.81659999999999999"/>
    <n v="1.29E-2"/>
    <n v="6.3399999999999998E-2"/>
    <n v="89370"/>
  </r>
  <r>
    <x v="1"/>
    <x v="1"/>
    <s v="08"/>
    <x v="135"/>
    <x v="1"/>
    <s v="CM_卸载页"/>
    <n v="3658947"/>
    <n v="1158.6497845505301"/>
    <n v="0.31669999999999998"/>
    <n v="8.8000000000000005E-3"/>
    <n v="3.5900000000000001E-2"/>
    <n v="32246"/>
  </r>
  <r>
    <x v="2"/>
    <x v="0"/>
    <s v="08"/>
    <x v="135"/>
    <x v="0"/>
    <s v="CM_充电屏保"/>
    <n v="167247106"/>
    <n v="18532.600969368599"/>
    <n v="0.1108"/>
    <n v="8.0999999999999996E-3"/>
    <n v="1.37E-2"/>
    <n v="1351879"/>
  </r>
  <r>
    <x v="2"/>
    <x v="1"/>
    <s v="08"/>
    <x v="135"/>
    <x v="1"/>
    <s v="CM_充电屏保"/>
    <n v="96"/>
    <n v="0"/>
    <n v="0"/>
    <n v="3.1300000000000001E-2"/>
    <n v="0"/>
    <n v="3"/>
  </r>
  <r>
    <x v="1"/>
    <x v="0"/>
    <s v="08"/>
    <x v="135"/>
    <x v="0"/>
    <s v="CM_Picks"/>
    <n v="6149482"/>
    <n v="4022.7799995653299"/>
    <n v="0.6542"/>
    <n v="1.12E-2"/>
    <n v="5.8299999999999998E-2"/>
    <n v="68983"/>
  </r>
  <r>
    <x v="1"/>
    <x v="1"/>
    <s v="08"/>
    <x v="135"/>
    <x v="1"/>
    <s v="CM_Picks"/>
    <n v="3348291"/>
    <n v="1027.48860107781"/>
    <n v="0.30690000000000001"/>
    <n v="7.1999999999999998E-3"/>
    <n v="4.2500000000000003E-2"/>
    <n v="24198"/>
  </r>
  <r>
    <x v="1"/>
    <x v="1"/>
    <s v="08"/>
    <x v="135"/>
    <x v="1"/>
    <s v="CM_APP_box"/>
    <n v="2162434"/>
    <n v="177.59416029974801"/>
    <n v="8.2100000000000006E-2"/>
    <n v="5.0000000000000001E-3"/>
    <n v="1.6500000000000001E-2"/>
    <n v="10778"/>
  </r>
  <r>
    <x v="1"/>
    <x v="0"/>
    <s v="08"/>
    <x v="135"/>
    <x v="0"/>
    <s v="CM_APP_box"/>
    <n v="1718797"/>
    <n v="470.72999846190203"/>
    <n v="0.27389999999999998"/>
    <n v="6.6E-3"/>
    <n v="4.1599999999999998E-2"/>
    <n v="11316"/>
  </r>
  <r>
    <x v="0"/>
    <x v="0"/>
    <s v="08"/>
    <x v="135"/>
    <x v="0"/>
    <s v="CMS_结果页"/>
    <n v="8015632"/>
    <n v="10472.609988050501"/>
    <n v="1.3065"/>
    <n v="2.2499999999999999E-2"/>
    <n v="5.8099999999999999E-2"/>
    <n v="180348"/>
  </r>
  <r>
    <x v="0"/>
    <x v="1"/>
    <s v="08"/>
    <x v="135"/>
    <x v="1"/>
    <s v="CMS_结果页"/>
    <n v="1405437"/>
    <n v="811.74600129201997"/>
    <n v="0.5776"/>
    <n v="1.6899999999999998E-2"/>
    <n v="3.4200000000000001E-2"/>
    <n v="23730"/>
  </r>
  <r>
    <x v="5"/>
    <x v="0"/>
    <s v="08"/>
    <x v="135"/>
    <x v="0"/>
    <s v="CMS_天气"/>
    <n v="53046"/>
    <n v="151.69000015407801"/>
    <n v="2.8595999999999999"/>
    <n v="4.19E-2"/>
    <n v="6.8199999999999997E-2"/>
    <n v="2223"/>
  </r>
  <r>
    <x v="2"/>
    <x v="0"/>
    <s v="08"/>
    <x v="135"/>
    <x v="0"/>
    <s v="CMS_充电屏保"/>
    <n v="6304960"/>
    <n v="1319.3887689099599"/>
    <n v="0.20930000000000001"/>
    <n v="2.12E-2"/>
    <n v="9.9000000000000008E-3"/>
    <n v="133662"/>
  </r>
  <r>
    <x v="1"/>
    <x v="1"/>
    <s v="08"/>
    <x v="135"/>
    <x v="1"/>
    <s v="CM Launcher"/>
    <n v="28813283"/>
    <n v="3296.5730053074599"/>
    <n v="0.1144"/>
    <n v="5.0000000000000001E-3"/>
    <n v="2.2800000000000001E-2"/>
    <n v="144474"/>
  </r>
  <r>
    <x v="1"/>
    <x v="0"/>
    <s v="08"/>
    <x v="135"/>
    <x v="0"/>
    <s v="CM Launcher"/>
    <n v="9071637"/>
    <n v="2701.4699933174902"/>
    <n v="0.29780000000000001"/>
    <n v="6.7999999999999996E-3"/>
    <n v="4.36E-2"/>
    <n v="61958"/>
  </r>
  <r>
    <x v="1"/>
    <x v="0"/>
    <s v="08"/>
    <x v="135"/>
    <x v="0"/>
    <s v="BD_首页"/>
    <n v="7531415"/>
    <n v="5688.4680127133597"/>
    <n v="0.75529999999999997"/>
    <n v="1.5800000000000002E-2"/>
    <n v="4.7800000000000002E-2"/>
    <n v="119055"/>
  </r>
  <r>
    <x v="1"/>
    <x v="1"/>
    <s v="08"/>
    <x v="135"/>
    <x v="1"/>
    <s v="BD_首页"/>
    <n v="4005644"/>
    <n v="532.21536173391996"/>
    <n v="0.13289999999999999"/>
    <n v="1.24E-2"/>
    <n v="1.0699999999999999E-2"/>
    <n v="49740"/>
  </r>
  <r>
    <x v="0"/>
    <x v="0"/>
    <s v="08"/>
    <x v="135"/>
    <x v="0"/>
    <s v="BD_结果页"/>
    <n v="5219246"/>
    <n v="12267.879670529101"/>
    <n v="2.3504999999999998"/>
    <n v="3.4700000000000002E-2"/>
    <n v="6.7799999999999999E-2"/>
    <n v="181066"/>
  </r>
  <r>
    <x v="0"/>
    <x v="1"/>
    <s v="08"/>
    <x v="135"/>
    <x v="1"/>
    <s v="BD_结果页"/>
    <n v="614131"/>
    <n v="364.053000666201"/>
    <n v="0.59279999999999999"/>
    <n v="3.3000000000000002E-2"/>
    <n v="1.7899999999999999E-2"/>
    <n v="20285"/>
  </r>
  <r>
    <x v="2"/>
    <x v="0"/>
    <s v="08"/>
    <x v="135"/>
    <x v="0"/>
    <s v="BD_充电屏保"/>
    <n v="12045375"/>
    <n v="2611.28825142607"/>
    <n v="0.21679999999999999"/>
    <n v="1.2800000000000001E-2"/>
    <n v="1.6899999999999998E-2"/>
    <n v="154745"/>
  </r>
  <r>
    <x v="2"/>
    <x v="1"/>
    <s v="08"/>
    <x v="135"/>
    <x v="1"/>
    <s v="BD_充电屏保"/>
    <n v="534"/>
    <n v="0"/>
    <n v="0"/>
    <n v="1.3100000000000001E-2"/>
    <n v="0"/>
    <n v="7"/>
  </r>
  <r>
    <x v="4"/>
    <x v="1"/>
    <s v="08"/>
    <x v="136"/>
    <x v="1"/>
    <s v="cm flashlight"/>
    <n v="146317"/>
    <n v="49.339000463485696"/>
    <n v="0.3372"/>
    <n v="4.6399999999999997E-2"/>
    <n v="7.3000000000000001E-3"/>
    <n v="6795"/>
  </r>
  <r>
    <x v="4"/>
    <x v="0"/>
    <s v="08"/>
    <x v="136"/>
    <x v="0"/>
    <s v="cm flashlight"/>
    <n v="196093"/>
    <n v="329.469998329877"/>
    <n v="1.6801999999999999"/>
    <n v="4.0899999999999999E-2"/>
    <n v="4.1099999999999998E-2"/>
    <n v="8018"/>
  </r>
  <r>
    <x v="5"/>
    <x v="0"/>
    <s v="08"/>
    <x v="136"/>
    <x v="0"/>
    <s v="CM locker_天气"/>
    <n v="338897"/>
    <n v="3113.9100097864798"/>
    <n v="9.1883999999999997"/>
    <n v="0.23830000000000001"/>
    <n v="3.8600000000000002E-2"/>
    <n v="80772"/>
  </r>
  <r>
    <x v="1"/>
    <x v="0"/>
    <s v="08"/>
    <x v="136"/>
    <x v="0"/>
    <s v="PG_Android"/>
    <n v="11794998"/>
    <n v="2950.2199839148602"/>
    <n v="0.25009999999999999"/>
    <n v="7.4999999999999997E-3"/>
    <n v="3.3500000000000002E-2"/>
    <n v="87936"/>
  </r>
  <r>
    <x v="1"/>
    <x v="1"/>
    <s v="08"/>
    <x v="136"/>
    <x v="1"/>
    <s v="PG_Android"/>
    <n v="17828104"/>
    <n v="477.40700117871103"/>
    <n v="2.6800000000000001E-2"/>
    <n v="6.7000000000000002E-3"/>
    <n v="4.0000000000000001E-3"/>
    <n v="119222"/>
  </r>
  <r>
    <x v="1"/>
    <x v="0"/>
    <s v="08"/>
    <x v="136"/>
    <x v="0"/>
    <s v="FM"/>
    <n v="800003"/>
    <n v="306.249996844679"/>
    <n v="0.38279999999999997"/>
    <n v="1.11E-2"/>
    <n v="3.44E-2"/>
    <n v="8907"/>
  </r>
  <r>
    <x v="1"/>
    <x v="1"/>
    <s v="08"/>
    <x v="136"/>
    <x v="1"/>
    <s v="FM"/>
    <n v="1020521"/>
    <n v="40.343000303953801"/>
    <n v="3.95E-2"/>
    <n v="9.7000000000000003E-3"/>
    <n v="4.1000000000000003E-3"/>
    <n v="9936"/>
  </r>
  <r>
    <x v="0"/>
    <x v="1"/>
    <s v="08"/>
    <x v="136"/>
    <x v="1"/>
    <s v="CM_结果页"/>
    <n v="2809394"/>
    <n v="674.28100130334406"/>
    <n v="0.24"/>
    <n v="7.1000000000000004E-3"/>
    <n v="3.4000000000000002E-2"/>
    <n v="19822"/>
  </r>
  <r>
    <x v="0"/>
    <x v="0"/>
    <s v="08"/>
    <x v="136"/>
    <x v="0"/>
    <s v="CM_结果页"/>
    <n v="29776152"/>
    <n v="26757.110033534402"/>
    <n v="0.89859999999999995"/>
    <n v="1.2999999999999999E-2"/>
    <n v="6.9099999999999995E-2"/>
    <n v="387000"/>
  </r>
  <r>
    <x v="1"/>
    <x v="0"/>
    <s v="08"/>
    <x v="136"/>
    <x v="0"/>
    <s v="CM_游戏盒子"/>
    <n v="19964739"/>
    <n v="8157.8600014187296"/>
    <n v="0.40860000000000002"/>
    <n v="5.4999999999999997E-3"/>
    <n v="7.4300000000000005E-2"/>
    <n v="109811"/>
  </r>
  <r>
    <x v="1"/>
    <x v="1"/>
    <s v="08"/>
    <x v="136"/>
    <x v="1"/>
    <s v="CM_游戏盒子"/>
    <n v="32713074"/>
    <n v="7307.4660053662901"/>
    <n v="0.22339999999999999"/>
    <n v="5.1999999999999998E-3"/>
    <n v="4.3299999999999998E-2"/>
    <n v="168725"/>
  </r>
  <r>
    <x v="5"/>
    <x v="0"/>
    <s v="08"/>
    <x v="136"/>
    <x v="0"/>
    <s v="CM_天气"/>
    <n v="935"/>
    <n v="4.3699999637901703"/>
    <n v="4.6738"/>
    <n v="6.0999999999999999E-2"/>
    <n v="7.6700000000000004E-2"/>
    <n v="57"/>
  </r>
  <r>
    <x v="1"/>
    <x v="0"/>
    <s v="08"/>
    <x v="136"/>
    <x v="0"/>
    <s v="CM_卸载页"/>
    <n v="6761909"/>
    <n v="5401.4499904364302"/>
    <n v="0.79879999999999995"/>
    <n v="1.2800000000000001E-2"/>
    <n v="6.2300000000000001E-2"/>
    <n v="86672"/>
  </r>
  <r>
    <x v="1"/>
    <x v="1"/>
    <s v="08"/>
    <x v="136"/>
    <x v="1"/>
    <s v="CM_卸载页"/>
    <n v="3983153"/>
    <n v="1344.1127730442599"/>
    <n v="0.33739999999999998"/>
    <n v="8.8000000000000005E-3"/>
    <n v="3.8300000000000001E-2"/>
    <n v="35058"/>
  </r>
  <r>
    <x v="2"/>
    <x v="0"/>
    <s v="08"/>
    <x v="136"/>
    <x v="0"/>
    <s v="CM_充电屏保"/>
    <n v="191219273"/>
    <n v="20697.434821291001"/>
    <n v="0.1082"/>
    <n v="7.7999999999999996E-3"/>
    <n v="1.3899999999999999E-2"/>
    <n v="1491179"/>
  </r>
  <r>
    <x v="2"/>
    <x v="1"/>
    <s v="08"/>
    <x v="136"/>
    <x v="1"/>
    <s v="CM_充电屏保"/>
    <n v="114"/>
    <n v="0"/>
    <n v="0"/>
    <n v="1.7500000000000002E-2"/>
    <n v="0"/>
    <n v="2"/>
  </r>
  <r>
    <x v="1"/>
    <x v="0"/>
    <s v="08"/>
    <x v="136"/>
    <x v="0"/>
    <s v="CM_Picks"/>
    <n v="5898181"/>
    <n v="3986.7299986407102"/>
    <n v="0.67589999999999995"/>
    <n v="1.1299999999999999E-2"/>
    <n v="5.9900000000000002E-2"/>
    <n v="66599"/>
  </r>
  <r>
    <x v="1"/>
    <x v="1"/>
    <s v="08"/>
    <x v="136"/>
    <x v="1"/>
    <s v="CM_Picks"/>
    <n v="3594778"/>
    <n v="1068.8878063182301"/>
    <n v="0.29730000000000001"/>
    <n v="7.1000000000000004E-3"/>
    <n v="4.2099999999999999E-2"/>
    <n v="25381"/>
  </r>
  <r>
    <x v="1"/>
    <x v="1"/>
    <s v="08"/>
    <x v="136"/>
    <x v="1"/>
    <s v="CM_APP_box"/>
    <n v="1920397"/>
    <n v="219.74315177858799"/>
    <n v="0.1144"/>
    <n v="5.1999999999999998E-3"/>
    <n v="2.18E-2"/>
    <n v="10076"/>
  </r>
  <r>
    <x v="1"/>
    <x v="0"/>
    <s v="08"/>
    <x v="136"/>
    <x v="0"/>
    <s v="CM_APP_box"/>
    <n v="1939050"/>
    <n v="514.92999866791001"/>
    <n v="0.2656"/>
    <n v="6.3E-3"/>
    <n v="4.2299999999999997E-2"/>
    <n v="12179"/>
  </r>
  <r>
    <x v="0"/>
    <x v="0"/>
    <s v="08"/>
    <x v="136"/>
    <x v="0"/>
    <s v="CMS_结果页"/>
    <n v="7651636"/>
    <n v="10195.0899952277"/>
    <n v="1.3324"/>
    <n v="2.29E-2"/>
    <n v="5.8099999999999999E-2"/>
    <n v="175481"/>
  </r>
  <r>
    <x v="0"/>
    <x v="1"/>
    <s v="08"/>
    <x v="136"/>
    <x v="1"/>
    <s v="CMS_结果页"/>
    <n v="1708843"/>
    <n v="1102.1720008663799"/>
    <n v="0.64500000000000002"/>
    <n v="1.72E-2"/>
    <n v="3.7600000000000001E-2"/>
    <n v="29335"/>
  </r>
  <r>
    <x v="5"/>
    <x v="0"/>
    <s v="08"/>
    <x v="136"/>
    <x v="0"/>
    <s v="CMS_天气"/>
    <n v="44585"/>
    <n v="131.41000013798401"/>
    <n v="2.9474"/>
    <n v="4.65E-2"/>
    <n v="6.3399999999999998E-2"/>
    <n v="2072"/>
  </r>
  <r>
    <x v="2"/>
    <x v="0"/>
    <s v="08"/>
    <x v="136"/>
    <x v="0"/>
    <s v="CMS_充电屏保"/>
    <n v="7471032"/>
    <n v="1769.89377964957"/>
    <n v="0.2369"/>
    <n v="2.1000000000000001E-2"/>
    <n v="1.1299999999999999E-2"/>
    <n v="156728"/>
  </r>
  <r>
    <x v="1"/>
    <x v="1"/>
    <s v="08"/>
    <x v="136"/>
    <x v="1"/>
    <s v="CM Launcher"/>
    <n v="27447002"/>
    <n v="3587.8365057595001"/>
    <n v="0.13070000000000001"/>
    <n v="5.3E-3"/>
    <n v="2.46E-2"/>
    <n v="146075"/>
  </r>
  <r>
    <x v="1"/>
    <x v="0"/>
    <s v="08"/>
    <x v="136"/>
    <x v="0"/>
    <s v="CM Launcher"/>
    <n v="10475835"/>
    <n v="2777.97999550029"/>
    <n v="0.26519999999999999"/>
    <n v="6.3E-3"/>
    <n v="4.1799999999999997E-2"/>
    <n v="66509"/>
  </r>
  <r>
    <x v="1"/>
    <x v="0"/>
    <s v="08"/>
    <x v="136"/>
    <x v="0"/>
    <s v="BD_首页"/>
    <n v="7379345"/>
    <n v="5530.3461509377203"/>
    <n v="0.74939999999999996"/>
    <n v="1.6E-2"/>
    <n v="4.6800000000000001E-2"/>
    <n v="118191"/>
  </r>
  <r>
    <x v="1"/>
    <x v="1"/>
    <s v="08"/>
    <x v="136"/>
    <x v="1"/>
    <s v="BD_首页"/>
    <n v="4267002"/>
    <n v="515.17177983862302"/>
    <n v="0.1207"/>
    <n v="1.26E-2"/>
    <n v="9.5999999999999992E-3"/>
    <n v="53782"/>
  </r>
  <r>
    <x v="0"/>
    <x v="0"/>
    <s v="08"/>
    <x v="136"/>
    <x v="0"/>
    <s v="BD_结果页"/>
    <n v="5355446"/>
    <n v="12951.8337519872"/>
    <n v="2.4184000000000001"/>
    <n v="3.4799999999999998E-2"/>
    <n v="6.9599999999999995E-2"/>
    <n v="186135"/>
  </r>
  <r>
    <x v="0"/>
    <x v="1"/>
    <s v="08"/>
    <x v="136"/>
    <x v="1"/>
    <s v="BD_结果页"/>
    <n v="748924"/>
    <n v="469.41799978352998"/>
    <n v="0.62680000000000002"/>
    <n v="3.2399999999999998E-2"/>
    <n v="1.9400000000000001E-2"/>
    <n v="24228"/>
  </r>
  <r>
    <x v="2"/>
    <x v="0"/>
    <s v="08"/>
    <x v="136"/>
    <x v="0"/>
    <s v="BD_充电屏保"/>
    <n v="11929443"/>
    <n v="2540.73541036609"/>
    <n v="0.21299999999999999"/>
    <n v="1.2500000000000001E-2"/>
    <n v="1.7000000000000001E-2"/>
    <n v="149341"/>
  </r>
  <r>
    <x v="2"/>
    <x v="1"/>
    <s v="08"/>
    <x v="136"/>
    <x v="1"/>
    <s v="BD_充电屏保"/>
    <n v="480"/>
    <n v="0"/>
    <n v="0"/>
    <n v="1.46E-2"/>
    <n v="0"/>
    <n v="7"/>
  </r>
  <r>
    <x v="4"/>
    <x v="2"/>
    <s v="08"/>
    <x v="136"/>
    <x v="4"/>
    <m/>
    <n v="138365"/>
    <n v="188"/>
    <m/>
    <m/>
    <m/>
    <m/>
  </r>
  <r>
    <x v="2"/>
    <x v="2"/>
    <s v="08"/>
    <x v="136"/>
    <x v="4"/>
    <s v="BD_充电屏保"/>
    <n v="26269129"/>
    <n v="17458.09"/>
    <m/>
    <m/>
    <m/>
    <m/>
  </r>
  <r>
    <x v="5"/>
    <x v="2"/>
    <s v="08"/>
    <x v="136"/>
    <x v="4"/>
    <s v="BD_天气"/>
    <m/>
    <m/>
    <m/>
    <m/>
    <m/>
    <m/>
  </r>
  <r>
    <x v="0"/>
    <x v="2"/>
    <s v="08"/>
    <x v="136"/>
    <x v="4"/>
    <s v="BD_结果页"/>
    <n v="6283217"/>
    <n v="6197.79"/>
    <m/>
    <m/>
    <m/>
    <m/>
  </r>
  <r>
    <x v="1"/>
    <x v="2"/>
    <s v="08"/>
    <x v="136"/>
    <x v="4"/>
    <s v="BD_首页"/>
    <n v="5868449"/>
    <n v="4233.6400000000003"/>
    <m/>
    <m/>
    <m/>
    <m/>
  </r>
  <r>
    <x v="1"/>
    <x v="2"/>
    <s v="08"/>
    <x v="136"/>
    <x v="4"/>
    <s v="CM Flashlight"/>
    <n v="284397"/>
    <n v="441.43"/>
    <m/>
    <m/>
    <m/>
    <m/>
  </r>
  <r>
    <x v="1"/>
    <x v="2"/>
    <s v="08"/>
    <x v="136"/>
    <x v="4"/>
    <s v="CM Launcher"/>
    <n v="137783"/>
    <n v="1316.56"/>
    <m/>
    <m/>
    <m/>
    <m/>
  </r>
  <r>
    <x v="5"/>
    <x v="2"/>
    <s v="08"/>
    <x v="136"/>
    <x v="4"/>
    <s v="CM Locker_天气"/>
    <n v="1301031"/>
    <n v="3733.69"/>
    <m/>
    <m/>
    <m/>
    <m/>
  </r>
  <r>
    <x v="1"/>
    <x v="2"/>
    <s v="08"/>
    <x v="136"/>
    <x v="4"/>
    <s v="CMB"/>
    <n v="2862753"/>
    <n v="1072.7"/>
    <m/>
    <m/>
    <m/>
    <m/>
  </r>
  <r>
    <x v="3"/>
    <x v="2"/>
    <s v="08"/>
    <x v="136"/>
    <x v="4"/>
    <s v="CMS_AppLock"/>
    <n v="447601046"/>
    <n v="225455.49"/>
    <m/>
    <m/>
    <m/>
    <m/>
  </r>
  <r>
    <x v="2"/>
    <x v="2"/>
    <s v="08"/>
    <x v="136"/>
    <x v="4"/>
    <s v="CMS_充电屏保"/>
    <n v="50860405"/>
    <n v="19959.990000000002"/>
    <m/>
    <m/>
    <m/>
    <m/>
  </r>
  <r>
    <x v="5"/>
    <x v="2"/>
    <s v="08"/>
    <x v="136"/>
    <x v="4"/>
    <s v="CMS_天气"/>
    <n v="77404"/>
    <n v="131.44"/>
    <m/>
    <m/>
    <m/>
    <m/>
  </r>
  <r>
    <x v="0"/>
    <x v="2"/>
    <s v="08"/>
    <x v="136"/>
    <x v="4"/>
    <s v="CMS_结果页"/>
    <n v="16590202"/>
    <n v="36825.49"/>
    <m/>
    <m/>
    <m/>
    <m/>
  </r>
  <r>
    <x v="3"/>
    <x v="2"/>
    <s v="08"/>
    <x v="136"/>
    <x v="4"/>
    <s v="CM_AppLock"/>
    <n v="170289098"/>
    <n v="45455.54"/>
    <m/>
    <m/>
    <m/>
    <m/>
  </r>
  <r>
    <x v="1"/>
    <x v="2"/>
    <s v="08"/>
    <x v="136"/>
    <x v="4"/>
    <s v="CM_Picks"/>
    <n v="264661"/>
    <n v="556.03"/>
    <m/>
    <m/>
    <m/>
    <m/>
  </r>
  <r>
    <x v="2"/>
    <x v="2"/>
    <s v="08"/>
    <x v="136"/>
    <x v="4"/>
    <s v="CM_充电屏保"/>
    <n v="475263570"/>
    <n v="118490.03"/>
    <m/>
    <m/>
    <m/>
    <m/>
  </r>
  <r>
    <x v="1"/>
    <x v="2"/>
    <s v="08"/>
    <x v="136"/>
    <x v="4"/>
    <s v="CM_卸载页"/>
    <n v="544155"/>
    <n v="786.93"/>
    <m/>
    <m/>
    <m/>
    <m/>
  </r>
  <r>
    <x v="5"/>
    <x v="2"/>
    <s v="08"/>
    <x v="136"/>
    <x v="4"/>
    <s v="CM_天气"/>
    <n v="877"/>
    <n v="7"/>
    <m/>
    <m/>
    <m/>
    <m/>
  </r>
  <r>
    <x v="1"/>
    <x v="2"/>
    <s v="08"/>
    <x v="136"/>
    <x v="4"/>
    <s v="CM_游戏盒子"/>
    <n v="477254"/>
    <n v="2161.5"/>
    <m/>
    <m/>
    <m/>
    <m/>
  </r>
  <r>
    <x v="0"/>
    <x v="2"/>
    <s v="08"/>
    <x v="136"/>
    <x v="4"/>
    <s v="CM_结果页"/>
    <n v="29899018"/>
    <n v="43746.77"/>
    <m/>
    <m/>
    <m/>
    <m/>
  </r>
  <r>
    <x v="1"/>
    <x v="2"/>
    <s v="08"/>
    <x v="136"/>
    <x v="4"/>
    <s v="FM"/>
    <n v="286240"/>
    <n v="207.74"/>
    <m/>
    <m/>
    <m/>
    <m/>
  </r>
  <r>
    <x v="1"/>
    <x v="2"/>
    <s v="08"/>
    <x v="136"/>
    <x v="4"/>
    <s v="PG_Android"/>
    <n v="38208909"/>
    <n v="7846.63"/>
    <m/>
    <m/>
    <m/>
    <m/>
  </r>
  <r>
    <x v="1"/>
    <x v="2"/>
    <s v="08"/>
    <x v="136"/>
    <x v="4"/>
    <s v="PG_IOS"/>
    <n v="10745291"/>
    <n v="3278.04"/>
    <m/>
    <m/>
    <m/>
    <m/>
  </r>
  <r>
    <x v="4"/>
    <x v="2"/>
    <s v="08"/>
    <x v="136"/>
    <x v="4"/>
    <s v="Rotate"/>
    <n v="1098"/>
    <n v="0.85"/>
    <m/>
    <m/>
    <m/>
    <m/>
  </r>
  <r>
    <x v="4"/>
    <x v="2"/>
    <s v="08"/>
    <x v="136"/>
    <x v="4"/>
    <s v="Sketch Guru"/>
    <n v="79976"/>
    <n v="66.05"/>
    <m/>
    <m/>
    <m/>
    <m/>
  </r>
  <r>
    <x v="0"/>
    <x v="1"/>
    <s v="08"/>
    <x v="137"/>
    <x v="3"/>
    <s v="CM_结果页"/>
    <n v="502444"/>
    <n v="361.13"/>
    <n v="0.71870000000000001"/>
    <n v="8.5000000000000006E-3"/>
    <n v="8.4199999999999997E-2"/>
    <n v="4288"/>
  </r>
  <r>
    <x v="0"/>
    <x v="1"/>
    <s v="08"/>
    <x v="137"/>
    <x v="3"/>
    <s v="CMS_结果页"/>
    <n v="142943"/>
    <n v="397.71"/>
    <n v="2.7823000000000002"/>
    <n v="2.3699999999999999E-2"/>
    <n v="0.11749999999999999"/>
    <n v="3386"/>
  </r>
  <r>
    <x v="0"/>
    <x v="1"/>
    <s v="08"/>
    <x v="137"/>
    <x v="3"/>
    <s v="BD_结果页"/>
    <n v="83020"/>
    <n v="136.43"/>
    <n v="1.6433"/>
    <n v="1.61E-2"/>
    <n v="0.10199999999999999"/>
    <n v="1338"/>
  </r>
  <r>
    <x v="1"/>
    <x v="1"/>
    <s v="08"/>
    <x v="137"/>
    <x v="3"/>
    <s v="PG_Android"/>
    <n v="12486"/>
    <n v="2.67"/>
    <n v="0.21379999999999999"/>
    <n v="7.7999999999999996E-3"/>
    <n v="2.75E-2"/>
    <n v="97"/>
  </r>
  <r>
    <x v="0"/>
    <x v="1"/>
    <s v="08"/>
    <x v="137"/>
    <x v="5"/>
    <s v="BD_结果页"/>
    <n v="1499191"/>
    <n v="1568.68"/>
    <n v="1.05"/>
    <n v="1.9599999999999999E-2"/>
    <m/>
    <n v="29423"/>
  </r>
  <r>
    <x v="0"/>
    <x v="1"/>
    <s v="08"/>
    <x v="137"/>
    <x v="5"/>
    <s v="CMS_结果页"/>
    <n v="280296"/>
    <n v="235.12"/>
    <n v="0.84"/>
    <n v="9.4999999999999998E-3"/>
    <m/>
    <n v="2658"/>
  </r>
  <r>
    <x v="1"/>
    <x v="1"/>
    <s v="08"/>
    <x v="137"/>
    <x v="5"/>
    <s v="PG_Android"/>
    <n v="88760"/>
    <n v="674.85"/>
    <n v="7.6031000000000004"/>
    <n v="4.3700000000000003E-2"/>
    <n v="0.1739"/>
    <n v="3880"/>
  </r>
  <r>
    <x v="4"/>
    <x v="2"/>
    <s v="08"/>
    <x v="137"/>
    <x v="4"/>
    <m/>
    <n v="154971"/>
    <n v="196.50000659190101"/>
    <n v="1.268"/>
    <n v="2.1000000000000001E-2"/>
    <n v="6.0299999999999999E-2"/>
    <n v="3257"/>
  </r>
  <r>
    <x v="2"/>
    <x v="2"/>
    <s v="08"/>
    <x v="137"/>
    <x v="4"/>
    <s v="BD_充电屏保"/>
    <n v="26161045"/>
    <n v="16455.810144424398"/>
    <n v="0.629"/>
    <n v="9.5999999999999992E-3"/>
    <n v="6.5799999999999997E-2"/>
    <n v="249909"/>
  </r>
  <r>
    <x v="5"/>
    <x v="2"/>
    <s v="08"/>
    <x v="137"/>
    <x v="4"/>
    <s v="BD_天气"/>
    <n v="1"/>
    <n v="0"/>
    <n v="0"/>
    <m/>
    <s v="Click为0"/>
    <m/>
  </r>
  <r>
    <x v="0"/>
    <x v="2"/>
    <s v="08"/>
    <x v="137"/>
    <x v="4"/>
    <s v="BD_结果页"/>
    <n v="6087950"/>
    <n v="5801.1500651836304"/>
    <n v="0.95289999999999997"/>
    <n v="1.34E-2"/>
    <n v="7.0900000000000005E-2"/>
    <n v="81842"/>
  </r>
  <r>
    <x v="1"/>
    <x v="2"/>
    <s v="08"/>
    <x v="137"/>
    <x v="4"/>
    <s v="BD_首页"/>
    <n v="5551045"/>
    <n v="3922.7600098401299"/>
    <n v="0.70669999999999999"/>
    <n v="1.18E-2"/>
    <n v="0.06"/>
    <n v="65341"/>
  </r>
  <r>
    <x v="1"/>
    <x v="2"/>
    <s v="08"/>
    <x v="137"/>
    <x v="4"/>
    <s v="CM Flashlight"/>
    <n v="270118"/>
    <n v="392.600006103515"/>
    <n v="1.4534"/>
    <n v="3.6200000000000003E-2"/>
    <n v="4.0099999999999997E-2"/>
    <n v="9783"/>
  </r>
  <r>
    <x v="1"/>
    <x v="2"/>
    <s v="08"/>
    <x v="137"/>
    <x v="4"/>
    <s v="CM Launcher"/>
    <n v="134733"/>
    <n v="1262.0900264177401"/>
    <n v="9.3673000000000002"/>
    <n v="0.05"/>
    <n v="0.1875"/>
    <n v="6730"/>
  </r>
  <r>
    <x v="5"/>
    <x v="2"/>
    <s v="08"/>
    <x v="137"/>
    <x v="4"/>
    <s v="CM Locker_天气"/>
    <n v="1256059"/>
    <n v="3148.8699951171802"/>
    <n v="2.5068999999999999"/>
    <n v="6.2700000000000006E-2"/>
    <n v="0.04"/>
    <n v="78719"/>
  </r>
  <r>
    <x v="1"/>
    <x v="2"/>
    <s v="08"/>
    <x v="137"/>
    <x v="4"/>
    <s v="CMB"/>
    <n v="2926826"/>
    <n v="986.11000013351395"/>
    <n v="0.33689999999999998"/>
    <n v="3.8E-3"/>
    <n v="8.7599999999999997E-2"/>
    <n v="11253"/>
  </r>
  <r>
    <x v="3"/>
    <x v="2"/>
    <s v="08"/>
    <x v="137"/>
    <x v="4"/>
    <s v="CMS_AppLock"/>
    <n v="432643505"/>
    <n v="208174.219622612"/>
    <n v="0.48120000000000002"/>
    <n v="1.09E-2"/>
    <n v="4.4299999999999999E-2"/>
    <n v="4694765"/>
  </r>
  <r>
    <x v="2"/>
    <x v="2"/>
    <s v="08"/>
    <x v="137"/>
    <x v="4"/>
    <s v="CMS_充电屏保"/>
    <n v="48318684"/>
    <n v="18409.640136718699"/>
    <n v="0.38100000000000001"/>
    <n v="1.0500000000000001E-2"/>
    <n v="3.6400000000000002E-2"/>
    <n v="505372"/>
  </r>
  <r>
    <x v="5"/>
    <x v="2"/>
    <s v="08"/>
    <x v="137"/>
    <x v="4"/>
    <s v="CMS_天气"/>
    <n v="68434"/>
    <n v="118.169998168945"/>
    <n v="1.7267999999999999"/>
    <n v="3.5499999999999997E-2"/>
    <n v="4.8599999999999997E-2"/>
    <n v="2429"/>
  </r>
  <r>
    <x v="0"/>
    <x v="2"/>
    <s v="08"/>
    <x v="137"/>
    <x v="4"/>
    <s v="CMS_结果页"/>
    <n v="16562053"/>
    <n v="37085.660039067203"/>
    <n v="2.2391999999999999"/>
    <n v="2.4899999999999999E-2"/>
    <n v="9.01E-2"/>
    <n v="411585"/>
  </r>
  <r>
    <x v="3"/>
    <x v="2"/>
    <s v="08"/>
    <x v="137"/>
    <x v="4"/>
    <s v="CM_AppLock"/>
    <n v="165426602"/>
    <n v="42801.990251541101"/>
    <n v="0.25869999999999999"/>
    <n v="1.14E-2"/>
    <n v="2.2700000000000001E-2"/>
    <n v="1883787"/>
  </r>
  <r>
    <x v="1"/>
    <x v="2"/>
    <s v="08"/>
    <x v="137"/>
    <x v="4"/>
    <s v="CM_Picks"/>
    <n v="260477"/>
    <n v="508.57000732421801"/>
    <n v="1.9524999999999999"/>
    <n v="1.9400000000000001E-2"/>
    <n v="0.1008"/>
    <n v="5043"/>
  </r>
  <r>
    <x v="2"/>
    <x v="2"/>
    <s v="08"/>
    <x v="137"/>
    <x v="4"/>
    <s v="CM_充电屏保"/>
    <n v="469971873"/>
    <n v="114547.851251602"/>
    <n v="0.2437"/>
    <n v="1.03E-2"/>
    <n v="2.3800000000000002E-2"/>
    <n v="4820554"/>
  </r>
  <r>
    <x v="1"/>
    <x v="2"/>
    <s v="08"/>
    <x v="137"/>
    <x v="4"/>
    <s v="CM_卸载页"/>
    <n v="546727"/>
    <n v="824.71002197265602"/>
    <n v="1.5084"/>
    <n v="1.78E-2"/>
    <n v="8.5000000000000006E-2"/>
    <n v="9705"/>
  </r>
  <r>
    <x v="5"/>
    <x v="2"/>
    <s v="08"/>
    <x v="137"/>
    <x v="4"/>
    <s v="CM_天气"/>
    <n v="857"/>
    <n v="2.02999993599951"/>
    <n v="2.3687"/>
    <n v="3.85E-2"/>
    <n v="6.1499999999999999E-2"/>
    <n v="33"/>
  </r>
  <r>
    <x v="1"/>
    <x v="2"/>
    <s v="08"/>
    <x v="137"/>
    <x v="4"/>
    <s v="CM_游戏盒子"/>
    <n v="441210"/>
    <n v="2008.7500286102199"/>
    <n v="4.5528000000000004"/>
    <n v="2.5100000000000001E-2"/>
    <n v="0.18110000000000001"/>
    <n v="11091"/>
  </r>
  <r>
    <x v="0"/>
    <x v="2"/>
    <s v="08"/>
    <x v="137"/>
    <x v="4"/>
    <s v="CM_结果页"/>
    <n v="30208471"/>
    <n v="44107.3987596035"/>
    <n v="1.4601"/>
    <n v="1.4999999999999999E-2"/>
    <n v="9.7600000000000006E-2"/>
    <n v="451866"/>
  </r>
  <r>
    <x v="1"/>
    <x v="2"/>
    <s v="08"/>
    <x v="137"/>
    <x v="4"/>
    <s v="FM"/>
    <n v="286507"/>
    <n v="187.749999579042"/>
    <n v="0.65529999999999999"/>
    <n v="3.39E-2"/>
    <n v="1.9300000000000001E-2"/>
    <n v="9722"/>
  </r>
  <r>
    <x v="1"/>
    <x v="2"/>
    <s v="08"/>
    <x v="137"/>
    <x v="4"/>
    <s v="PG_Android"/>
    <n v="38790553"/>
    <n v="7115.3698954731199"/>
    <n v="0.18340000000000001"/>
    <n v="7.1999999999999998E-3"/>
    <n v="2.5399999999999999E-2"/>
    <n v="280565"/>
  </r>
  <r>
    <x v="1"/>
    <x v="2"/>
    <s v="08"/>
    <x v="137"/>
    <x v="4"/>
    <s v="PG_IOS"/>
    <n v="11034023"/>
    <n v="3196.75007665157"/>
    <n v="0.28970000000000001"/>
    <n v="8.9999999999999993E-3"/>
    <n v="3.2099999999999997E-2"/>
    <n v="99699"/>
  </r>
  <r>
    <x v="4"/>
    <x v="2"/>
    <s v="08"/>
    <x v="137"/>
    <x v="4"/>
    <s v="Rotate"/>
    <n v="807"/>
    <n v="0.270000010728836"/>
    <n v="0.33460000000000001"/>
    <n v="1.49E-2"/>
    <n v="2.2499999999999999E-2"/>
    <n v="12"/>
  </r>
  <r>
    <x v="4"/>
    <x v="2"/>
    <s v="08"/>
    <x v="137"/>
    <x v="4"/>
    <s v="Sketch Guru"/>
    <n v="76677"/>
    <n v="84.829998360946703"/>
    <n v="1.1063000000000001"/>
    <n v="1.4500000000000001E-2"/>
    <n v="7.6300000000000007E-2"/>
    <n v="1112"/>
  </r>
  <r>
    <x v="0"/>
    <x v="1"/>
    <s v="08"/>
    <x v="138"/>
    <x v="3"/>
    <s v="CM_结果页"/>
    <n v="427863"/>
    <n v="301.19"/>
    <n v="0.70389999999999997"/>
    <n v="8.2000000000000007E-3"/>
    <n v="8.5400000000000004E-2"/>
    <n v="3525"/>
  </r>
  <r>
    <x v="0"/>
    <x v="1"/>
    <s v="08"/>
    <x v="138"/>
    <x v="3"/>
    <s v="CMS_结果页"/>
    <n v="122410"/>
    <n v="331.22"/>
    <n v="2.7058"/>
    <n v="2.5399999999999999E-2"/>
    <n v="0.1067"/>
    <n v="3105"/>
  </r>
  <r>
    <x v="0"/>
    <x v="1"/>
    <s v="08"/>
    <x v="138"/>
    <x v="3"/>
    <s v="BD_结果页"/>
    <n v="70593"/>
    <n v="131.58000000000001"/>
    <n v="1.8638999999999999"/>
    <n v="1.5299999999999999E-2"/>
    <n v="0.1217"/>
    <n v="1081"/>
  </r>
  <r>
    <x v="1"/>
    <x v="1"/>
    <s v="08"/>
    <x v="138"/>
    <x v="3"/>
    <s v="PG_Android"/>
    <n v="11428"/>
    <n v="3.46"/>
    <n v="0.30280000000000001"/>
    <n v="7.1999999999999998E-3"/>
    <n v="4.2200000000000001E-2"/>
    <n v="82"/>
  </r>
  <r>
    <x v="0"/>
    <x v="1"/>
    <s v="08"/>
    <x v="138"/>
    <x v="5"/>
    <s v="BD_结果页"/>
    <n v="1725502"/>
    <n v="1898.05"/>
    <n v="1.1000000000000001"/>
    <n v="1.8100000000000002E-2"/>
    <m/>
    <n v="31160"/>
  </r>
  <r>
    <x v="0"/>
    <x v="1"/>
    <s v="08"/>
    <x v="138"/>
    <x v="5"/>
    <s v="CMS_结果页"/>
    <n v="328958"/>
    <n v="428.64"/>
    <n v="1.3"/>
    <n v="8.9999999999999993E-3"/>
    <m/>
    <n v="2962"/>
  </r>
  <r>
    <x v="1"/>
    <x v="1"/>
    <s v="08"/>
    <x v="138"/>
    <x v="5"/>
    <s v="PG_Android"/>
    <n v="73261"/>
    <n v="490.15"/>
    <n v="6.6905000000000001"/>
    <n v="4.3700000000000003E-2"/>
    <n v="0.15310000000000001"/>
    <n v="3202"/>
  </r>
  <r>
    <x v="4"/>
    <x v="2"/>
    <s v="08"/>
    <x v="138"/>
    <x v="4"/>
    <m/>
    <n v="183057"/>
    <n v="233.36"/>
    <n v="1.2746999999999999"/>
    <n v="2.07E-2"/>
    <n v="6.1499999999999999E-2"/>
    <n v="3797"/>
  </r>
  <r>
    <x v="2"/>
    <x v="2"/>
    <s v="08"/>
    <x v="138"/>
    <x v="4"/>
    <s v="BD_充电屏保"/>
    <n v="27850288"/>
    <n v="18530.52"/>
    <n v="0.6653"/>
    <n v="9.2999999999999992E-3"/>
    <n v="7.1300000000000002E-2"/>
    <n v="259821"/>
  </r>
  <r>
    <x v="5"/>
    <x v="2"/>
    <s v="08"/>
    <x v="138"/>
    <x v="4"/>
    <s v="BD_天气"/>
    <n v="18"/>
    <n v="0.23"/>
    <n v="12.777799999999999"/>
    <n v="0.38890000000000002"/>
    <n v="3.2899999999999999E-2"/>
    <n v="7"/>
  </r>
  <r>
    <x v="0"/>
    <x v="2"/>
    <s v="08"/>
    <x v="138"/>
    <x v="4"/>
    <s v="BD_结果页"/>
    <n v="6040304"/>
    <n v="5702.8"/>
    <n v="0.94410000000000005"/>
    <n v="1.32E-2"/>
    <n v="7.1499999999999994E-2"/>
    <n v="79742"/>
  </r>
  <r>
    <x v="1"/>
    <x v="2"/>
    <s v="08"/>
    <x v="138"/>
    <x v="4"/>
    <s v="BD_首页"/>
    <n v="5410843"/>
    <n v="4006.88"/>
    <n v="0.74060000000000004"/>
    <n v="1.18E-2"/>
    <n v="6.2700000000000006E-2"/>
    <n v="63893"/>
  </r>
  <r>
    <x v="1"/>
    <x v="2"/>
    <s v="08"/>
    <x v="138"/>
    <x v="4"/>
    <s v="CM Flashlight"/>
    <n v="265125"/>
    <n v="410.76"/>
    <n v="1.5492999999999999"/>
    <n v="3.56E-2"/>
    <n v="4.3499999999999997E-2"/>
    <n v="9446"/>
  </r>
  <r>
    <x v="1"/>
    <x v="2"/>
    <s v="08"/>
    <x v="138"/>
    <x v="4"/>
    <s v="CM Launcher"/>
    <n v="130565"/>
    <n v="1227.6199999999999"/>
    <n v="9.4018999999999995"/>
    <n v="4.87E-2"/>
    <n v="0.19309999999999999"/>
    <n v="6358"/>
  </r>
  <r>
    <x v="5"/>
    <x v="2"/>
    <s v="08"/>
    <x v="138"/>
    <x v="4"/>
    <s v="CM Locker_天气"/>
    <n v="1276376"/>
    <n v="3299.64"/>
    <n v="2.5851999999999999"/>
    <n v="6.3500000000000001E-2"/>
    <n v="4.07E-2"/>
    <n v="81048"/>
  </r>
  <r>
    <x v="1"/>
    <x v="2"/>
    <s v="08"/>
    <x v="138"/>
    <x v="4"/>
    <s v="CMB"/>
    <n v="2982850"/>
    <n v="978.4"/>
    <n v="0.32800000000000001"/>
    <n v="3.8999999999999998E-3"/>
    <n v="8.5199999999999998E-2"/>
    <n v="11490"/>
  </r>
  <r>
    <x v="3"/>
    <x v="2"/>
    <s v="08"/>
    <x v="138"/>
    <x v="4"/>
    <s v="CMS_AppLock"/>
    <n v="456516486"/>
    <n v="218496.27"/>
    <n v="0.47860000000000003"/>
    <n v="1.0500000000000001E-2"/>
    <n v="4.5400000000000003E-2"/>
    <n v="4812283"/>
  </r>
  <r>
    <x v="2"/>
    <x v="2"/>
    <s v="08"/>
    <x v="138"/>
    <x v="4"/>
    <s v="CMS_充电屏保"/>
    <n v="49312651"/>
    <n v="18934.59"/>
    <n v="0.38400000000000001"/>
    <n v="1.01E-2"/>
    <n v="3.7900000000000003E-2"/>
    <n v="498919"/>
  </r>
  <r>
    <x v="5"/>
    <x v="2"/>
    <s v="08"/>
    <x v="138"/>
    <x v="4"/>
    <s v="CMS_天气"/>
    <n v="63740"/>
    <n v="123.32"/>
    <n v="1.9347000000000001"/>
    <n v="3.9399999999999998E-2"/>
    <n v="4.9099999999999998E-2"/>
    <n v="2511"/>
  </r>
  <r>
    <x v="0"/>
    <x v="2"/>
    <s v="08"/>
    <x v="138"/>
    <x v="4"/>
    <s v="CMS_结果页"/>
    <n v="16689511"/>
    <n v="36432.44"/>
    <n v="2.1829999999999998"/>
    <n v="2.5399999999999999E-2"/>
    <n v="8.5900000000000004E-2"/>
    <n v="424280"/>
  </r>
  <r>
    <x v="3"/>
    <x v="2"/>
    <s v="08"/>
    <x v="138"/>
    <x v="4"/>
    <s v="CM_AppLock"/>
    <n v="173670418"/>
    <n v="44302.55"/>
    <n v="0.254"/>
    <n v="1.1299999999999999E-2"/>
    <n v="2.2499999999999999E-2"/>
    <n v="1463747"/>
  </r>
  <r>
    <x v="1"/>
    <x v="2"/>
    <s v="08"/>
    <x v="138"/>
    <x v="4"/>
    <s v="CM_Picks"/>
    <n v="269712"/>
    <n v="544.20000000000005"/>
    <n v="2.008"/>
    <n v="1.95E-2"/>
    <n v="0.10299999999999999"/>
    <n v="3800"/>
  </r>
  <r>
    <x v="2"/>
    <x v="2"/>
    <s v="08"/>
    <x v="138"/>
    <x v="4"/>
    <s v="CM_充电屏保"/>
    <n v="502857609"/>
    <n v="116353.75"/>
    <n v="0.23169999999999999"/>
    <n v="0.01"/>
    <n v="2.3199999999999998E-2"/>
    <n v="3620698"/>
  </r>
  <r>
    <x v="1"/>
    <x v="2"/>
    <s v="08"/>
    <x v="138"/>
    <x v="4"/>
    <s v="CM_卸载页"/>
    <n v="519171"/>
    <n v="761.06"/>
    <n v="1.448"/>
    <n v="1.84E-2"/>
    <n v="7.8700000000000006E-2"/>
    <n v="6872"/>
  </r>
  <r>
    <x v="5"/>
    <x v="2"/>
    <s v="08"/>
    <x v="138"/>
    <x v="4"/>
    <s v="CM_天气"/>
    <n v="3157"/>
    <n v="7.02"/>
    <n v="2.0423"/>
    <n v="3.2300000000000002E-2"/>
    <n v="6.3299999999999995E-2"/>
    <n v="58"/>
  </r>
  <r>
    <x v="1"/>
    <x v="2"/>
    <s v="08"/>
    <x v="138"/>
    <x v="4"/>
    <s v="CM_游戏盒子"/>
    <n v="358469"/>
    <n v="1699.87"/>
    <n v="4.5298999999999996"/>
    <n v="2.7199999999999998E-2"/>
    <n v="0.16650000000000001"/>
    <n v="7075"/>
  </r>
  <r>
    <x v="0"/>
    <x v="2"/>
    <s v="08"/>
    <x v="138"/>
    <x v="4"/>
    <s v="CM_结果页"/>
    <n v="28672460"/>
    <n v="40708.449999999997"/>
    <n v="1.4274"/>
    <n v="1.5599999999999999E-2"/>
    <n v="9.1300000000000006E-2"/>
    <n v="325167"/>
  </r>
  <r>
    <x v="1"/>
    <x v="2"/>
    <s v="08"/>
    <x v="138"/>
    <x v="4"/>
    <s v="FM"/>
    <n v="278119"/>
    <n v="172.83"/>
    <n v="0.62139999999999995"/>
    <n v="3.3399999999999999E-2"/>
    <n v="1.8599999999999998E-2"/>
    <n v="9280"/>
  </r>
  <r>
    <x v="1"/>
    <x v="2"/>
    <s v="08"/>
    <x v="138"/>
    <x v="4"/>
    <s v="PG_Android"/>
    <n v="33788533"/>
    <n v="5976.87"/>
    <n v="0.1769"/>
    <n v="7.4000000000000003E-3"/>
    <n v="2.3800000000000002E-2"/>
    <n v="251599"/>
  </r>
  <r>
    <x v="1"/>
    <x v="2"/>
    <s v="08"/>
    <x v="138"/>
    <x v="4"/>
    <s v="PG_IOS"/>
    <n v="9499961"/>
    <n v="2440.3200000000002"/>
    <n v="0.25690000000000002"/>
    <n v="8.9999999999999993E-3"/>
    <n v="2.87E-2"/>
    <n v="85165"/>
  </r>
  <r>
    <x v="4"/>
    <x v="2"/>
    <s v="08"/>
    <x v="138"/>
    <x v="4"/>
    <s v="Rotate"/>
    <n v="899"/>
    <n v="1.1000000000000001"/>
    <n v="1.2236"/>
    <n v="2.8899999999999999E-2"/>
    <n v="4.2299999999999997E-2"/>
    <n v="26"/>
  </r>
  <r>
    <x v="4"/>
    <x v="2"/>
    <s v="08"/>
    <x v="138"/>
    <x v="4"/>
    <s v="Sketch Guru"/>
    <n v="80761"/>
    <n v="57.93"/>
    <n v="0.71730000000000005"/>
    <n v="1.3599999999999999E-2"/>
    <n v="5.28E-2"/>
    <n v="1098"/>
  </r>
  <r>
    <x v="1"/>
    <x v="1"/>
    <s v="08"/>
    <x v="137"/>
    <x v="1"/>
    <s v="cm flashlight"/>
    <n v="127576"/>
    <n v="48.203999992500002"/>
    <n v="0.37780000000000002"/>
    <n v="4.4999999999999998E-2"/>
    <n v="8.3999999999999995E-3"/>
    <n v="5747"/>
  </r>
  <r>
    <x v="1"/>
    <x v="0"/>
    <s v="08"/>
    <x v="137"/>
    <x v="0"/>
    <s v="cm flashlight"/>
    <n v="209310"/>
    <n v="328.98999759200001"/>
    <n v="1.5718000000000001"/>
    <n v="4.0099999999999997E-2"/>
    <n v="3.9199999999999999E-2"/>
    <n v="8391"/>
  </r>
  <r>
    <x v="5"/>
    <x v="0"/>
    <s v="08"/>
    <x v="137"/>
    <x v="0"/>
    <s v="CM Locker_天气"/>
    <n v="324695"/>
    <n v="2747.0500076200001"/>
    <n v="8.4603999999999999"/>
    <n v="0.22750000000000001"/>
    <n v="3.7199999999999997E-2"/>
    <n v="73879"/>
  </r>
  <r>
    <x v="1"/>
    <x v="0"/>
    <s v="08"/>
    <x v="137"/>
    <x v="0"/>
    <s v="PG_Android"/>
    <n v="12745274"/>
    <n v="2804.9799831199998"/>
    <n v="0.22009999999999999"/>
    <n v="6.8999999999999999E-3"/>
    <n v="3.2099999999999997E-2"/>
    <n v="87344"/>
  </r>
  <r>
    <x v="1"/>
    <x v="1"/>
    <s v="08"/>
    <x v="137"/>
    <x v="1"/>
    <s v="PG_Android"/>
    <n v="18745992"/>
    <n v="353.005001467"/>
    <n v="1.8800000000000001E-2"/>
    <n v="6.1999999999999998E-3"/>
    <n v="3.0000000000000001E-3"/>
    <n v="116808"/>
  </r>
  <r>
    <x v="1"/>
    <x v="0"/>
    <s v="08"/>
    <x v="137"/>
    <x v="0"/>
    <s v="FM"/>
    <n v="854361"/>
    <n v="307.07999645500001"/>
    <n v="0.3594"/>
    <n v="1.09E-2"/>
    <n v="3.3000000000000002E-2"/>
    <n v="9293"/>
  </r>
  <r>
    <x v="1"/>
    <x v="1"/>
    <s v="08"/>
    <x v="137"/>
    <x v="1"/>
    <s v="FM"/>
    <n v="991261"/>
    <n v="53.461000855999998"/>
    <n v="5.3900000000000003E-2"/>
    <n v="9.7999999999999997E-3"/>
    <n v="5.4999999999999997E-3"/>
    <n v="9688"/>
  </r>
  <r>
    <x v="0"/>
    <x v="1"/>
    <s v="08"/>
    <x v="137"/>
    <x v="1"/>
    <s v="CM_结果页"/>
    <n v="2435078"/>
    <n v="483.39199975499997"/>
    <n v="0.19850000000000001"/>
    <n v="7.3000000000000001E-3"/>
    <n v="2.7300000000000001E-2"/>
    <n v="17711"/>
  </r>
  <r>
    <x v="0"/>
    <x v="0"/>
    <s v="08"/>
    <x v="137"/>
    <x v="0"/>
    <s v="CM_结果页"/>
    <n v="30392258"/>
    <n v="27619.330027"/>
    <n v="0.90880000000000005"/>
    <n v="1.3299999999999999E-2"/>
    <n v="6.83E-2"/>
    <n v="404159"/>
  </r>
  <r>
    <x v="1"/>
    <x v="0"/>
    <s v="08"/>
    <x v="137"/>
    <x v="0"/>
    <s v="CM_游戏盒子"/>
    <n v="20724424"/>
    <n v="8481.3999998199997"/>
    <n v="0.40920000000000001"/>
    <n v="5.4999999999999997E-3"/>
    <n v="7.4800000000000005E-2"/>
    <n v="113382"/>
  </r>
  <r>
    <x v="1"/>
    <x v="1"/>
    <s v="08"/>
    <x v="137"/>
    <x v="1"/>
    <s v="CM_游戏盒子"/>
    <n v="32171170"/>
    <n v="7517.3335091400004"/>
    <n v="0.23369999999999999"/>
    <n v="5.3E-3"/>
    <n v="4.4499999999999998E-2"/>
    <n v="169036"/>
  </r>
  <r>
    <x v="5"/>
    <x v="0"/>
    <s v="08"/>
    <x v="137"/>
    <x v="0"/>
    <s v="CM_天气"/>
    <n v="651"/>
    <n v="3.90000000596"/>
    <n v="5.9908000000000001"/>
    <n v="7.6799999999999993E-2"/>
    <n v="7.8E-2"/>
    <n v="50"/>
  </r>
  <r>
    <x v="1"/>
    <x v="0"/>
    <s v="08"/>
    <x v="137"/>
    <x v="0"/>
    <s v="CM_卸载页"/>
    <n v="7093641"/>
    <n v="5763.6999896899997"/>
    <n v="0.8125"/>
    <n v="1.29E-2"/>
    <n v="6.2799999999999995E-2"/>
    <n v="91812"/>
  </r>
  <r>
    <x v="1"/>
    <x v="1"/>
    <s v="08"/>
    <x v="137"/>
    <x v="1"/>
    <s v="CM_卸载页"/>
    <n v="3995215"/>
    <n v="1371.08400222"/>
    <n v="0.34320000000000001"/>
    <n v="8.5000000000000006E-3"/>
    <n v="4.0099999999999997E-2"/>
    <n v="34153"/>
  </r>
  <r>
    <x v="2"/>
    <x v="0"/>
    <s v="08"/>
    <x v="137"/>
    <x v="0"/>
    <s v="CM_充电屏保"/>
    <n v="238557978"/>
    <n v="25816.999084899999"/>
    <n v="0.1082"/>
    <n v="7.4000000000000003E-3"/>
    <n v="1.47E-2"/>
    <n v="1757785"/>
  </r>
  <r>
    <x v="2"/>
    <x v="1"/>
    <s v="08"/>
    <x v="137"/>
    <x v="1"/>
    <s v="CM_充电屏保"/>
    <n v="108"/>
    <n v="0"/>
    <n v="0"/>
    <n v="9.2999999999999992E-3"/>
    <n v="0"/>
    <n v="1"/>
  </r>
  <r>
    <x v="1"/>
    <x v="0"/>
    <s v="08"/>
    <x v="137"/>
    <x v="0"/>
    <s v="CM_Picks"/>
    <n v="5923821"/>
    <n v="3951.7299997499999"/>
    <n v="0.66710000000000003"/>
    <n v="1.14E-2"/>
    <n v="5.8400000000000001E-2"/>
    <n v="67609"/>
  </r>
  <r>
    <x v="1"/>
    <x v="1"/>
    <s v="08"/>
    <x v="137"/>
    <x v="1"/>
    <s v="CM_Picks"/>
    <n v="3572458"/>
    <n v="1156.3164155699999"/>
    <n v="0.32369999999999999"/>
    <n v="7.1999999999999998E-3"/>
    <n v="4.5199999999999997E-2"/>
    <n v="25587"/>
  </r>
  <r>
    <x v="1"/>
    <x v="1"/>
    <s v="08"/>
    <x v="137"/>
    <x v="1"/>
    <s v="CM_APP_box"/>
    <n v="1783348"/>
    <n v="262.69662379300001"/>
    <n v="0.14729999999999999"/>
    <n v="5.1999999999999998E-3"/>
    <n v="2.8199999999999999E-2"/>
    <n v="9319"/>
  </r>
  <r>
    <x v="1"/>
    <x v="0"/>
    <s v="08"/>
    <x v="137"/>
    <x v="0"/>
    <s v="CM_APP_box"/>
    <n v="2105056"/>
    <n v="518.16999773299995"/>
    <n v="0.2462"/>
    <n v="6.1000000000000004E-3"/>
    <n v="4.02E-2"/>
    <n v="12883"/>
  </r>
  <r>
    <x v="0"/>
    <x v="0"/>
    <s v="08"/>
    <x v="137"/>
    <x v="0"/>
    <s v="CMS_结果页"/>
    <n v="7859676"/>
    <n v="10511.249995"/>
    <n v="1.3373999999999999"/>
    <n v="2.3199999999999998E-2"/>
    <n v="5.7799999999999997E-2"/>
    <n v="181972"/>
  </r>
  <r>
    <x v="0"/>
    <x v="1"/>
    <s v="08"/>
    <x v="137"/>
    <x v="1"/>
    <s v="CMS_结果页"/>
    <n v="1607380"/>
    <n v="1124.1859901"/>
    <n v="0.69940000000000002"/>
    <n v="1.7500000000000002E-2"/>
    <n v="0.04"/>
    <n v="28133"/>
  </r>
  <r>
    <x v="5"/>
    <x v="0"/>
    <s v="08"/>
    <x v="137"/>
    <x v="0"/>
    <s v="CMS_天气"/>
    <n v="39139"/>
    <n v="113.850000296"/>
    <n v="2.9089"/>
    <n v="4.6100000000000002E-2"/>
    <n v="6.3100000000000003E-2"/>
    <n v="1804"/>
  </r>
  <r>
    <x v="2"/>
    <x v="0"/>
    <s v="08"/>
    <x v="137"/>
    <x v="0"/>
    <s v="CMS_充电屏保"/>
    <n v="9551633"/>
    <n v="2306.1156734299998"/>
    <n v="0.2414"/>
    <n v="1.9800000000000002E-2"/>
    <n v="1.2200000000000001E-2"/>
    <n v="189174"/>
  </r>
  <r>
    <x v="1"/>
    <x v="1"/>
    <s v="08"/>
    <x v="137"/>
    <x v="1"/>
    <s v="CM Launcher"/>
    <n v="26173422"/>
    <n v="3846.2795103200001"/>
    <n v="0.14699999999999999"/>
    <n v="5.1999999999999998E-3"/>
    <n v="2.8000000000000001E-2"/>
    <n v="137390"/>
  </r>
  <r>
    <x v="1"/>
    <x v="0"/>
    <s v="08"/>
    <x v="137"/>
    <x v="0"/>
    <s v="CM Launcher"/>
    <n v="11701325"/>
    <n v="2852.1199932099998"/>
    <n v="0.2437"/>
    <n v="6.1000000000000004E-3"/>
    <n v="0.04"/>
    <n v="71231"/>
  </r>
  <r>
    <x v="1"/>
    <x v="0"/>
    <s v="08"/>
    <x v="137"/>
    <x v="0"/>
    <s v="BD_首页"/>
    <n v="7799681"/>
    <n v="5521.2413123099996"/>
    <n v="0.70789999999999997"/>
    <n v="1.5800000000000002E-2"/>
    <n v="4.4699999999999997E-2"/>
    <n v="123573"/>
  </r>
  <r>
    <x v="1"/>
    <x v="1"/>
    <s v="08"/>
    <x v="137"/>
    <x v="1"/>
    <s v="BD_首页"/>
    <n v="3633050"/>
    <n v="523.89139324099995"/>
    <n v="0.14419999999999999"/>
    <n v="1.21E-2"/>
    <n v="1.1900000000000001E-2"/>
    <n v="43886"/>
  </r>
  <r>
    <x v="0"/>
    <x v="0"/>
    <s v="08"/>
    <x v="137"/>
    <x v="0"/>
    <s v="BD_结果页"/>
    <n v="5545575"/>
    <n v="13386.521038000001"/>
    <n v="2.4138999999999999"/>
    <n v="3.4799999999999998E-2"/>
    <n v="6.9400000000000003E-2"/>
    <n v="192871"/>
  </r>
  <r>
    <x v="0"/>
    <x v="1"/>
    <s v="08"/>
    <x v="137"/>
    <x v="1"/>
    <s v="BD_结果页"/>
    <n v="628244"/>
    <n v="424.63800029100003"/>
    <n v="0.67589999999999995"/>
    <n v="3.39E-2"/>
    <n v="0.02"/>
    <n v="21285"/>
  </r>
  <r>
    <x v="2"/>
    <x v="0"/>
    <s v="08"/>
    <x v="137"/>
    <x v="0"/>
    <s v="BD_充电屏保"/>
    <n v="13323084"/>
    <n v="2916.1818733300001"/>
    <n v="0.21890000000000001"/>
    <n v="1.2E-2"/>
    <n v="1.8200000000000001E-2"/>
    <n v="160470"/>
  </r>
  <r>
    <x v="2"/>
    <x v="1"/>
    <s v="08"/>
    <x v="137"/>
    <x v="1"/>
    <s v="BD_充电屏保"/>
    <n v="397"/>
    <n v="0"/>
    <n v="0"/>
    <n v="2.5000000000000001E-3"/>
    <n v="0"/>
    <n v="1"/>
  </r>
  <r>
    <x v="1"/>
    <x v="1"/>
    <s v="08"/>
    <x v="138"/>
    <x v="1"/>
    <s v="cm flashlight"/>
    <n v="121930"/>
    <n v="44.053999938099999"/>
    <n v="0.36130000000000001"/>
    <n v="4.6399999999999997E-2"/>
    <n v="7.7999999999999996E-3"/>
    <n v="5656"/>
  </r>
  <r>
    <x v="1"/>
    <x v="0"/>
    <s v="08"/>
    <x v="138"/>
    <x v="0"/>
    <s v="cm flashlight"/>
    <n v="205040"/>
    <n v="327.58999798600001"/>
    <n v="1.5976999999999999"/>
    <n v="3.8600000000000002E-2"/>
    <n v="4.1399999999999999E-2"/>
    <n v="7920"/>
  </r>
  <r>
    <x v="5"/>
    <x v="0"/>
    <s v="08"/>
    <x v="138"/>
    <x v="0"/>
    <s v="CM Locker_天气"/>
    <n v="324068"/>
    <n v="2882.7100086999999"/>
    <n v="8.8954000000000004"/>
    <n v="0.2354"/>
    <n v="3.78E-2"/>
    <n v="76283"/>
  </r>
  <r>
    <x v="1"/>
    <x v="0"/>
    <s v="08"/>
    <x v="138"/>
    <x v="0"/>
    <s v="PG_Android"/>
    <n v="11731946"/>
    <n v="2555.7999791299999"/>
    <n v="0.21779999999999999"/>
    <n v="6.7999999999999996E-3"/>
    <n v="3.1899999999999998E-2"/>
    <n v="80035"/>
  </r>
  <r>
    <x v="1"/>
    <x v="1"/>
    <s v="08"/>
    <x v="138"/>
    <x v="1"/>
    <s v="PG_Android"/>
    <n v="17589030"/>
    <n v="291.32200092099998"/>
    <n v="1.66E-2"/>
    <n v="6.3E-3"/>
    <n v="2.5999999999999999E-3"/>
    <n v="110119"/>
  </r>
  <r>
    <x v="1"/>
    <x v="0"/>
    <s v="08"/>
    <x v="138"/>
    <x v="0"/>
    <s v="FM"/>
    <n v="801465"/>
    <n v="275.14999692100002"/>
    <n v="0.34329999999999999"/>
    <n v="1.04E-2"/>
    <n v="3.2899999999999999E-2"/>
    <n v="8353"/>
  </r>
  <r>
    <x v="1"/>
    <x v="1"/>
    <s v="08"/>
    <x v="138"/>
    <x v="1"/>
    <s v="FM"/>
    <n v="901790"/>
    <n v="48.919000394599998"/>
    <n v="5.4199999999999998E-2"/>
    <n v="1.01E-2"/>
    <n v="5.4000000000000003E-3"/>
    <n v="9109"/>
  </r>
  <r>
    <x v="0"/>
    <x v="1"/>
    <s v="08"/>
    <x v="138"/>
    <x v="1"/>
    <s v="CM_结果页"/>
    <n v="2667209"/>
    <n v="571.81999521700004"/>
    <n v="0.21440000000000001"/>
    <n v="7.4999999999999997E-3"/>
    <n v="2.8500000000000001E-2"/>
    <n v="20029"/>
  </r>
  <r>
    <x v="0"/>
    <x v="0"/>
    <s v="08"/>
    <x v="138"/>
    <x v="0"/>
    <s v="CM_结果页"/>
    <n v="28948690"/>
    <n v="25785.340023199999"/>
    <n v="0.89070000000000005"/>
    <n v="1.3299999999999999E-2"/>
    <n v="6.6799999999999998E-2"/>
    <n v="385897"/>
  </r>
  <r>
    <x v="1"/>
    <x v="0"/>
    <s v="08"/>
    <x v="138"/>
    <x v="0"/>
    <s v="CM_游戏盒子"/>
    <n v="16555736"/>
    <n v="6719.6400015400004"/>
    <n v="0.40589999999999998"/>
    <n v="5.4999999999999997E-3"/>
    <n v="7.3499999999999996E-2"/>
    <n v="91427"/>
  </r>
  <r>
    <x v="1"/>
    <x v="1"/>
    <s v="08"/>
    <x v="138"/>
    <x v="1"/>
    <s v="CM_游戏盒子"/>
    <n v="25269999"/>
    <n v="5414.5125035800002"/>
    <n v="0.21429999999999999"/>
    <n v="5.1999999999999998E-3"/>
    <n v="4.1200000000000001E-2"/>
    <n v="131283"/>
  </r>
  <r>
    <x v="5"/>
    <x v="0"/>
    <s v="08"/>
    <x v="138"/>
    <x v="0"/>
    <s v="CM_天气"/>
    <n v="1238"/>
    <n v="8.1200000178099998"/>
    <n v="6.5590000000000002"/>
    <n v="8.2400000000000001E-2"/>
    <n v="7.9600000000000004E-2"/>
    <n v="102"/>
  </r>
  <r>
    <x v="1"/>
    <x v="0"/>
    <s v="08"/>
    <x v="138"/>
    <x v="0"/>
    <s v="CM_卸载页"/>
    <n v="6473510"/>
    <n v="5311.3599953800003"/>
    <n v="0.82050000000000001"/>
    <n v="1.2999999999999999E-2"/>
    <n v="6.3200000000000006E-2"/>
    <n v="83994"/>
  </r>
  <r>
    <x v="1"/>
    <x v="1"/>
    <s v="08"/>
    <x v="138"/>
    <x v="1"/>
    <s v="CM_卸载页"/>
    <n v="3850613"/>
    <n v="1209.9474702299999"/>
    <n v="0.31419999999999998"/>
    <n v="8.8000000000000005E-3"/>
    <n v="3.5799999999999998E-2"/>
    <n v="33840"/>
  </r>
  <r>
    <x v="2"/>
    <x v="0"/>
    <s v="08"/>
    <x v="138"/>
    <x v="0"/>
    <s v="CM_充电屏保"/>
    <n v="267342135"/>
    <n v="26661.107098799999"/>
    <n v="9.9699999999999997E-2"/>
    <n v="6.8999999999999999E-3"/>
    <n v="1.4500000000000001E-2"/>
    <n v="1836048"/>
  </r>
  <r>
    <x v="2"/>
    <x v="1"/>
    <s v="08"/>
    <x v="138"/>
    <x v="1"/>
    <s v="CM_充电屏保"/>
    <n v="120"/>
    <n v="4.7860001213800001E-3"/>
    <n v="3.9899999999999998E-2"/>
    <n v="1.67E-2"/>
    <n v="2.3999999999999998E-3"/>
    <n v="2"/>
  </r>
  <r>
    <x v="1"/>
    <x v="0"/>
    <s v="08"/>
    <x v="138"/>
    <x v="0"/>
    <s v="CM_Picks"/>
    <n v="5754984"/>
    <n v="3836.7200019400002"/>
    <n v="0.66669999999999996"/>
    <n v="1.15E-2"/>
    <n v="5.8099999999999999E-2"/>
    <n v="66086"/>
  </r>
  <r>
    <x v="1"/>
    <x v="1"/>
    <s v="08"/>
    <x v="138"/>
    <x v="1"/>
    <s v="CM_Picks"/>
    <n v="3484009"/>
    <n v="1112.8758642"/>
    <n v="0.31940000000000002"/>
    <n v="7.0000000000000001E-3"/>
    <n v="4.5400000000000003E-2"/>
    <n v="24507"/>
  </r>
  <r>
    <x v="1"/>
    <x v="1"/>
    <s v="08"/>
    <x v="138"/>
    <x v="1"/>
    <s v="CM_APP_box"/>
    <n v="1856753"/>
    <n v="183.62234818600001"/>
    <n v="9.8900000000000002E-2"/>
    <n v="4.7999999999999996E-3"/>
    <n v="2.07E-2"/>
    <n v="8886"/>
  </r>
  <r>
    <x v="1"/>
    <x v="0"/>
    <s v="08"/>
    <x v="138"/>
    <x v="0"/>
    <s v="CM_APP_box"/>
    <n v="1968506"/>
    <n v="490.70999833799999"/>
    <n v="0.24929999999999999"/>
    <n v="6.0000000000000001E-3"/>
    <n v="4.1500000000000002E-2"/>
    <n v="11837"/>
  </r>
  <r>
    <x v="0"/>
    <x v="0"/>
    <s v="08"/>
    <x v="138"/>
    <x v="0"/>
    <s v="CMS_结果页"/>
    <n v="7679049"/>
    <n v="9803.8599833499993"/>
    <n v="1.2766999999999999"/>
    <n v="2.2100000000000002E-2"/>
    <n v="5.7700000000000001E-2"/>
    <n v="169991"/>
  </r>
  <r>
    <x v="0"/>
    <x v="1"/>
    <s v="08"/>
    <x v="138"/>
    <x v="1"/>
    <s v="CMS_结果页"/>
    <n v="1693714"/>
    <n v="1229.8919870899999"/>
    <n v="0.72619999999999996"/>
    <n v="1.8499999999999999E-2"/>
    <n v="3.9300000000000002E-2"/>
    <n v="31305"/>
  </r>
  <r>
    <x v="5"/>
    <x v="0"/>
    <s v="08"/>
    <x v="138"/>
    <x v="0"/>
    <s v="CMS_天气"/>
    <n v="37829"/>
    <n v="104.560000174"/>
    <n v="2.7639999999999998"/>
    <n v="4.7199999999999999E-2"/>
    <n v="5.8599999999999999E-2"/>
    <n v="1784"/>
  </r>
  <r>
    <x v="2"/>
    <x v="0"/>
    <s v="08"/>
    <x v="138"/>
    <x v="0"/>
    <s v="CMS_充电屏保"/>
    <n v="10927106"/>
    <n v="2489.3893544799998"/>
    <n v="0.2278"/>
    <n v="1.9300000000000001E-2"/>
    <n v="1.18E-2"/>
    <n v="211092"/>
  </r>
  <r>
    <x v="1"/>
    <x v="1"/>
    <s v="08"/>
    <x v="138"/>
    <x v="1"/>
    <s v="CM Launcher"/>
    <n v="25679118"/>
    <n v="3207.79650201"/>
    <n v="0.1249"/>
    <n v="5.0000000000000001E-3"/>
    <n v="2.5100000000000001E-2"/>
    <n v="127782"/>
  </r>
  <r>
    <x v="1"/>
    <x v="0"/>
    <s v="08"/>
    <x v="138"/>
    <x v="0"/>
    <s v="CM Launcher"/>
    <n v="10813789"/>
    <n v="2704.2899946100001"/>
    <n v="0.25009999999999999"/>
    <n v="6.1000000000000004E-3"/>
    <n v="4.0800000000000003E-2"/>
    <n v="66343"/>
  </r>
  <r>
    <x v="1"/>
    <x v="0"/>
    <s v="08"/>
    <x v="138"/>
    <x v="0"/>
    <s v="BD_首页"/>
    <n v="7862397"/>
    <n v="5569.0305468899996"/>
    <n v="0.70830000000000004"/>
    <n v="1.52E-2"/>
    <n v="4.6600000000000003E-2"/>
    <n v="119602"/>
  </r>
  <r>
    <x v="1"/>
    <x v="1"/>
    <s v="08"/>
    <x v="138"/>
    <x v="1"/>
    <s v="BD_首页"/>
    <n v="3578007"/>
    <n v="511.68043118600002"/>
    <n v="0.14299999999999999"/>
    <n v="1.1900000000000001E-2"/>
    <n v="1.2E-2"/>
    <n v="42634"/>
  </r>
  <r>
    <x v="0"/>
    <x v="0"/>
    <s v="08"/>
    <x v="138"/>
    <x v="0"/>
    <s v="BD_结果页"/>
    <n v="5360835"/>
    <n v="12968.939191400001"/>
    <n v="2.4192"/>
    <n v="3.3099999999999997E-2"/>
    <n v="7.3099999999999998E-2"/>
    <n v="177363"/>
  </r>
  <r>
    <x v="0"/>
    <x v="1"/>
    <s v="08"/>
    <x v="138"/>
    <x v="1"/>
    <s v="BD_结果页"/>
    <n v="730193"/>
    <n v="482.41599408500002"/>
    <n v="0.66069999999999995"/>
    <n v="3.4500000000000003E-2"/>
    <n v="1.9199999999999998E-2"/>
    <n v="25156"/>
  </r>
  <r>
    <x v="2"/>
    <x v="0"/>
    <s v="08"/>
    <x v="138"/>
    <x v="0"/>
    <s v="BD_充电屏保"/>
    <n v="14642187"/>
    <n v="3156.1496172400002"/>
    <n v="0.21560000000000001"/>
    <n v="1.1599999999999999E-2"/>
    <n v="1.8599999999999998E-2"/>
    <n v="170055"/>
  </r>
  <r>
    <x v="2"/>
    <x v="1"/>
    <s v="08"/>
    <x v="138"/>
    <x v="1"/>
    <s v="BD_充电屏保"/>
    <n v="388"/>
    <n v="0"/>
    <n v="0"/>
    <n v="5.1999999999999998E-3"/>
    <n v="0"/>
    <n v="2"/>
  </r>
  <r>
    <x v="1"/>
    <x v="1"/>
    <s v="08"/>
    <x v="139"/>
    <x v="1"/>
    <s v="cm flashlight"/>
    <n v="121760"/>
    <n v="47.945999916600002"/>
    <n v="0.39379999999999998"/>
    <n v="4.7500000000000001E-2"/>
    <n v="8.3000000000000001E-3"/>
    <n v="5788"/>
  </r>
  <r>
    <x v="1"/>
    <x v="0"/>
    <s v="08"/>
    <x v="139"/>
    <x v="0"/>
    <s v="cm flashlight"/>
    <n v="202219"/>
    <n v="289.01999757099998"/>
    <n v="1.4292"/>
    <n v="0.04"/>
    <n v="3.5799999999999998E-2"/>
    <n v="8080"/>
  </r>
  <r>
    <x v="1"/>
    <x v="0"/>
    <s v="08"/>
    <x v="139"/>
    <x v="0"/>
    <s v="cm Locker"/>
    <n v="318501"/>
    <n v="2641.8900047000002"/>
    <n v="8.2948000000000004"/>
    <n v="0.23849999999999999"/>
    <n v="3.4799999999999998E-2"/>
    <n v="75956"/>
  </r>
  <r>
    <x v="1"/>
    <x v="0"/>
    <s v="08"/>
    <x v="139"/>
    <x v="0"/>
    <s v="PG_Android"/>
    <n v="10107159"/>
    <n v="2120.8899777000001"/>
    <n v="0.20979999999999999"/>
    <n v="7.1999999999999998E-3"/>
    <n v="2.9100000000000001E-2"/>
    <n v="72910"/>
  </r>
  <r>
    <x v="1"/>
    <x v="1"/>
    <s v="08"/>
    <x v="139"/>
    <x v="1"/>
    <s v="PG_Android"/>
    <n v="15639773"/>
    <n v="319.57800073499999"/>
    <n v="2.0400000000000001E-2"/>
    <n v="6.7999999999999996E-3"/>
    <n v="3.0000000000000001E-3"/>
    <n v="105934"/>
  </r>
  <r>
    <x v="1"/>
    <x v="0"/>
    <s v="08"/>
    <x v="139"/>
    <x v="0"/>
    <s v="FM"/>
    <n v="767523"/>
    <n v="234.87999675200001"/>
    <n v="0.30599999999999999"/>
    <n v="9.7999999999999997E-3"/>
    <n v="3.1199999999999999E-2"/>
    <n v="7528"/>
  </r>
  <r>
    <x v="1"/>
    <x v="1"/>
    <s v="08"/>
    <x v="139"/>
    <x v="1"/>
    <s v="FM"/>
    <n v="940713"/>
    <n v="73.860000405500003"/>
    <n v="7.85E-2"/>
    <n v="1.0200000000000001E-2"/>
    <n v="7.7000000000000002E-3"/>
    <n v="9555"/>
  </r>
  <r>
    <x v="0"/>
    <x v="1"/>
    <s v="08"/>
    <x v="139"/>
    <x v="1"/>
    <s v="CM_结果页"/>
    <n v="2879531"/>
    <n v="722.73699061599996"/>
    <n v="0.251"/>
    <n v="8.8000000000000005E-3"/>
    <n v="2.87E-2"/>
    <n v="25204"/>
  </r>
  <r>
    <x v="0"/>
    <x v="0"/>
    <s v="08"/>
    <x v="139"/>
    <x v="0"/>
    <s v="CM_结果页"/>
    <n v="28949358"/>
    <n v="24135.049980100001"/>
    <n v="0.8337"/>
    <n v="1.3599999999999999E-2"/>
    <n v="6.1499999999999999E-2"/>
    <n v="392743"/>
  </r>
  <r>
    <x v="1"/>
    <x v="0"/>
    <s v="08"/>
    <x v="139"/>
    <x v="0"/>
    <s v="CM_游戏盒子"/>
    <n v="16762304"/>
    <n v="6914.0500080800002"/>
    <n v="0.41249999999999998"/>
    <n v="5.5999999999999999E-3"/>
    <n v="7.3800000000000004E-2"/>
    <n v="93747"/>
  </r>
  <r>
    <x v="1"/>
    <x v="1"/>
    <s v="08"/>
    <x v="139"/>
    <x v="1"/>
    <s v="CM_游戏盒子"/>
    <n v="25566426"/>
    <n v="5799.1334909300003"/>
    <n v="0.2268"/>
    <n v="5.1000000000000004E-3"/>
    <n v="4.4699999999999997E-2"/>
    <n v="129743"/>
  </r>
  <r>
    <x v="5"/>
    <x v="0"/>
    <s v="08"/>
    <x v="139"/>
    <x v="0"/>
    <s v="CM_天气"/>
    <n v="5341"/>
    <n v="24.7399999332"/>
    <n v="4.6321000000000003"/>
    <n v="5.8400000000000001E-2"/>
    <n v="7.9299999999999995E-2"/>
    <n v="312"/>
  </r>
  <r>
    <x v="1"/>
    <x v="0"/>
    <s v="08"/>
    <x v="139"/>
    <x v="0"/>
    <s v="CM_卸载页"/>
    <n v="6341219"/>
    <n v="4919.9256832199999"/>
    <n v="0.77590000000000003"/>
    <n v="1.3100000000000001E-2"/>
    <n v="5.91E-2"/>
    <n v="83287"/>
  </r>
  <r>
    <x v="1"/>
    <x v="1"/>
    <s v="08"/>
    <x v="139"/>
    <x v="1"/>
    <s v="CM_卸载页"/>
    <n v="4147994"/>
    <n v="1368.3462535900001"/>
    <n v="0.32990000000000003"/>
    <n v="9.1999999999999998E-3"/>
    <n v="3.5900000000000001E-2"/>
    <n v="38081"/>
  </r>
  <r>
    <x v="2"/>
    <x v="0"/>
    <s v="08"/>
    <x v="139"/>
    <x v="0"/>
    <s v="CM_充电屏保"/>
    <n v="260677023"/>
    <n v="23470.341182600001"/>
    <n v="0.09"/>
    <n v="7.1000000000000004E-3"/>
    <n v="1.2800000000000001E-2"/>
    <n v="1837830"/>
  </r>
  <r>
    <x v="2"/>
    <x v="1"/>
    <s v="08"/>
    <x v="139"/>
    <x v="1"/>
    <s v="CM_充电屏保"/>
    <n v="123"/>
    <n v="0"/>
    <n v="0"/>
    <n v="8.0999999999999996E-3"/>
    <n v="0"/>
    <n v="1"/>
  </r>
  <r>
    <x v="1"/>
    <x v="0"/>
    <s v="08"/>
    <x v="139"/>
    <x v="0"/>
    <s v="CM_Picks"/>
    <n v="6119207"/>
    <n v="3901.90000018"/>
    <n v="0.63759999999999994"/>
    <n v="1.17E-2"/>
    <n v="5.4600000000000003E-2"/>
    <n v="71450"/>
  </r>
  <r>
    <x v="1"/>
    <x v="1"/>
    <s v="08"/>
    <x v="139"/>
    <x v="1"/>
    <s v="CM_Picks"/>
    <n v="3639425"/>
    <n v="1119.1254756599999"/>
    <n v="0.3075"/>
    <n v="7.0000000000000001E-3"/>
    <n v="4.3999999999999997E-2"/>
    <n v="25449"/>
  </r>
  <r>
    <x v="1"/>
    <x v="0"/>
    <s v="08"/>
    <x v="139"/>
    <x v="0"/>
    <s v="CM_APP_box"/>
    <n v="2020965"/>
    <n v="487.18999884300001"/>
    <n v="0.24110000000000001"/>
    <n v="5.8999999999999999E-3"/>
    <n v="4.1099999999999998E-2"/>
    <n v="11859"/>
  </r>
  <r>
    <x v="1"/>
    <x v="1"/>
    <s v="08"/>
    <x v="139"/>
    <x v="1"/>
    <s v="CM_APP_box"/>
    <n v="1786831"/>
    <n v="215.78460299100001"/>
    <n v="0.1208"/>
    <n v="5.1999999999999998E-3"/>
    <n v="2.3199999999999998E-2"/>
    <n v="9290"/>
  </r>
  <r>
    <x v="0"/>
    <x v="0"/>
    <s v="08"/>
    <x v="139"/>
    <x v="0"/>
    <s v="CMS_结果页"/>
    <n v="7619480"/>
    <n v="8970.3099645000002"/>
    <n v="1.1773"/>
    <n v="2.24E-2"/>
    <n v="5.2499999999999998E-2"/>
    <n v="170877"/>
  </r>
  <r>
    <x v="0"/>
    <x v="1"/>
    <s v="08"/>
    <x v="139"/>
    <x v="1"/>
    <s v="CMS_结果页"/>
    <n v="1773867"/>
    <n v="1340.8449775300001"/>
    <n v="0.75590000000000002"/>
    <n v="1.9900000000000001E-2"/>
    <n v="3.7999999999999999E-2"/>
    <n v="35276"/>
  </r>
  <r>
    <x v="5"/>
    <x v="0"/>
    <s v="08"/>
    <x v="139"/>
    <x v="0"/>
    <s v="CMS_天气"/>
    <n v="35589"/>
    <n v="113.680000208"/>
    <n v="3.1941999999999999"/>
    <n v="5.3600000000000002E-2"/>
    <n v="5.96E-2"/>
    <n v="1908"/>
  </r>
  <r>
    <x v="2"/>
    <x v="0"/>
    <s v="08"/>
    <x v="139"/>
    <x v="0"/>
    <s v="CMS_充电屏保"/>
    <n v="11549125"/>
    <n v="2381.67495783"/>
    <n v="0.20619999999999999"/>
    <n v="1.9400000000000001E-2"/>
    <n v="1.06E-2"/>
    <n v="224402"/>
  </r>
  <r>
    <x v="2"/>
    <x v="1"/>
    <s v="08"/>
    <x v="139"/>
    <x v="1"/>
    <s v="CMS_充电屏保"/>
    <n v="1"/>
    <n v="0"/>
    <n v="0"/>
    <n v="0"/>
    <s v="Click为0"/>
    <n v="0"/>
  </r>
  <r>
    <x v="1"/>
    <x v="0"/>
    <s v="08"/>
    <x v="139"/>
    <x v="0"/>
    <s v="CM Launcher"/>
    <n v="10731640"/>
    <n v="2690.03999595"/>
    <n v="0.25069999999999998"/>
    <n v="6.3E-3"/>
    <n v="3.9800000000000002E-2"/>
    <n v="67599"/>
  </r>
  <r>
    <x v="1"/>
    <x v="1"/>
    <s v="08"/>
    <x v="139"/>
    <x v="1"/>
    <s v="CM Launcher"/>
    <n v="25306647"/>
    <n v="3183.9594960600002"/>
    <n v="0.1258"/>
    <n v="5.1000000000000004E-3"/>
    <n v="2.4899999999999999E-2"/>
    <n v="128013"/>
  </r>
  <r>
    <x v="1"/>
    <x v="0"/>
    <s v="08"/>
    <x v="139"/>
    <x v="0"/>
    <s v="BD_首页"/>
    <n v="7961365"/>
    <n v="5103.5105511700003"/>
    <n v="0.64100000000000001"/>
    <n v="1.5299999999999999E-2"/>
    <n v="4.1799999999999997E-2"/>
    <n v="122194"/>
  </r>
  <r>
    <x v="1"/>
    <x v="1"/>
    <s v="08"/>
    <x v="139"/>
    <x v="1"/>
    <s v="BD_首页"/>
    <n v="3420399"/>
    <n v="522.15621149499998"/>
    <n v="0.1527"/>
    <n v="1.23E-2"/>
    <n v="1.2500000000000001E-2"/>
    <n v="41934"/>
  </r>
  <r>
    <x v="0"/>
    <x v="0"/>
    <s v="08"/>
    <x v="139"/>
    <x v="0"/>
    <s v="BD_结果页"/>
    <n v="5345223"/>
    <n v="11787.108923600001"/>
    <n v="2.2052"/>
    <n v="3.3399999999999999E-2"/>
    <n v="6.6000000000000003E-2"/>
    <n v="178474"/>
  </r>
  <r>
    <x v="0"/>
    <x v="1"/>
    <s v="08"/>
    <x v="139"/>
    <x v="1"/>
    <s v="BD_结果页"/>
    <n v="749343"/>
    <n v="547.49499172499998"/>
    <n v="0.73060000000000003"/>
    <n v="3.6400000000000002E-2"/>
    <n v="2.01E-2"/>
    <n v="27264"/>
  </r>
  <r>
    <x v="2"/>
    <x v="0"/>
    <s v="08"/>
    <x v="139"/>
    <x v="0"/>
    <s v="BD_充电屏保"/>
    <n v="15102964"/>
    <n v="2960.1513296100002"/>
    <n v="0.19600000000000001"/>
    <n v="1.17E-2"/>
    <n v="1.6799999999999999E-2"/>
    <n v="176041"/>
  </r>
  <r>
    <x v="2"/>
    <x v="1"/>
    <s v="08"/>
    <x v="139"/>
    <x v="1"/>
    <s v="BD_充电屏保"/>
    <n v="414"/>
    <n v="0"/>
    <n v="0"/>
    <n v="1.21E-2"/>
    <n v="0"/>
    <n v="5"/>
  </r>
  <r>
    <x v="0"/>
    <x v="1"/>
    <s v="08"/>
    <x v="139"/>
    <x v="3"/>
    <s v="CM_结果页"/>
    <n v="226996"/>
    <n v="183.9"/>
    <n v="0.81010000000000004"/>
    <n v="0.01"/>
    <n v="8.1299999999999997E-2"/>
    <n v="2263"/>
  </r>
  <r>
    <x v="0"/>
    <x v="1"/>
    <s v="08"/>
    <x v="139"/>
    <x v="3"/>
    <s v="CMS_结果页"/>
    <n v="64748"/>
    <n v="201.82"/>
    <n v="3.117"/>
    <n v="3.1600000000000003E-2"/>
    <n v="9.8599999999999993E-2"/>
    <n v="2047"/>
  </r>
  <r>
    <x v="0"/>
    <x v="1"/>
    <s v="08"/>
    <x v="139"/>
    <x v="3"/>
    <s v="BD_结果页"/>
    <n v="35670"/>
    <n v="51.16"/>
    <n v="1.4342999999999999"/>
    <n v="1.8800000000000001E-2"/>
    <n v="7.6100000000000001E-2"/>
    <n v="672"/>
  </r>
  <r>
    <x v="1"/>
    <x v="1"/>
    <s v="08"/>
    <x v="139"/>
    <x v="3"/>
    <s v="PG_Android"/>
    <n v="7775"/>
    <n v="2.34"/>
    <n v="0.30099999999999999"/>
    <n v="0.01"/>
    <n v="0.03"/>
    <n v="78"/>
  </r>
  <r>
    <x v="0"/>
    <x v="1"/>
    <s v="08"/>
    <x v="139"/>
    <x v="5"/>
    <s v="BD_结果页"/>
    <n v="1728355"/>
    <n v="2387.0100000000002"/>
    <n v="1.38"/>
    <n v="1.77E-2"/>
    <m/>
    <n v="30509"/>
  </r>
  <r>
    <x v="0"/>
    <x v="1"/>
    <s v="08"/>
    <x v="139"/>
    <x v="5"/>
    <s v="CMS_结果页"/>
    <n v="345797"/>
    <n v="488.29"/>
    <n v="1.41"/>
    <n v="9.1999999999999998E-3"/>
    <m/>
    <n v="3176"/>
  </r>
  <r>
    <x v="1"/>
    <x v="1"/>
    <s v="08"/>
    <x v="139"/>
    <x v="5"/>
    <s v="PG_Android"/>
    <n v="71103"/>
    <n v="485.75"/>
    <n v="6.8315999999999999"/>
    <n v="4.2599999999999999E-2"/>
    <n v="0.1603"/>
    <n v="3031"/>
  </r>
  <r>
    <x v="2"/>
    <x v="2"/>
    <s v="08"/>
    <x v="139"/>
    <x v="4"/>
    <s v="BD_充电屏保"/>
    <n v="27973135"/>
    <n v="19411.349999999999"/>
    <m/>
    <m/>
    <m/>
    <m/>
  </r>
  <r>
    <x v="5"/>
    <x v="2"/>
    <s v="08"/>
    <x v="139"/>
    <x v="4"/>
    <s v="BD_天气"/>
    <n v="12"/>
    <n v="0.12"/>
    <m/>
    <m/>
    <m/>
    <m/>
  </r>
  <r>
    <x v="0"/>
    <x v="2"/>
    <s v="08"/>
    <x v="139"/>
    <x v="4"/>
    <s v="BD_结果页"/>
    <n v="5991585"/>
    <n v="5697.99"/>
    <m/>
    <m/>
    <m/>
    <m/>
  </r>
  <r>
    <x v="1"/>
    <x v="2"/>
    <s v="08"/>
    <x v="139"/>
    <x v="4"/>
    <s v="BD_首页"/>
    <n v="5294830"/>
    <n v="4030.6"/>
    <m/>
    <m/>
    <m/>
    <m/>
  </r>
  <r>
    <x v="1"/>
    <x v="2"/>
    <s v="08"/>
    <x v="139"/>
    <x v="4"/>
    <s v="CM Flashlight"/>
    <n v="264926"/>
    <n v="468.51"/>
    <m/>
    <m/>
    <m/>
    <m/>
  </r>
  <r>
    <x v="1"/>
    <x v="2"/>
    <s v="08"/>
    <x v="139"/>
    <x v="4"/>
    <s v="CM Launcher"/>
    <n v="106805"/>
    <n v="1030.3499999999999"/>
    <m/>
    <m/>
    <m/>
    <m/>
  </r>
  <r>
    <x v="5"/>
    <x v="2"/>
    <s v="08"/>
    <x v="139"/>
    <x v="4"/>
    <s v="CM Locker_天气"/>
    <n v="1271478"/>
    <n v="3419.27"/>
    <m/>
    <m/>
    <m/>
    <m/>
  </r>
  <r>
    <x v="1"/>
    <x v="2"/>
    <s v="08"/>
    <x v="139"/>
    <x v="4"/>
    <s v="CMB"/>
    <n v="2977660"/>
    <n v="1079.5999999999999"/>
    <m/>
    <m/>
    <m/>
    <m/>
  </r>
  <r>
    <x v="3"/>
    <x v="2"/>
    <s v="08"/>
    <x v="139"/>
    <x v="4"/>
    <s v="CMS_AppLock"/>
    <n v="462270675"/>
    <n v="226619.11"/>
    <m/>
    <m/>
    <m/>
    <m/>
  </r>
  <r>
    <x v="2"/>
    <x v="2"/>
    <s v="08"/>
    <x v="139"/>
    <x v="4"/>
    <s v="CMS_充电屏保"/>
    <n v="48393145"/>
    <n v="19327.13"/>
    <m/>
    <m/>
    <m/>
    <m/>
  </r>
  <r>
    <x v="5"/>
    <x v="2"/>
    <s v="08"/>
    <x v="139"/>
    <x v="4"/>
    <s v="CMS_天气"/>
    <n v="58200"/>
    <n v="117.07"/>
    <m/>
    <m/>
    <m/>
    <m/>
  </r>
  <r>
    <x v="0"/>
    <x v="2"/>
    <s v="08"/>
    <x v="139"/>
    <x v="4"/>
    <s v="CMS_结果页"/>
    <n v="16753669"/>
    <n v="36379.79"/>
    <m/>
    <m/>
    <m/>
    <m/>
  </r>
  <r>
    <x v="3"/>
    <x v="2"/>
    <s v="08"/>
    <x v="139"/>
    <x v="4"/>
    <s v="CM_AppLock"/>
    <n v="175327213"/>
    <n v="46316.35"/>
    <m/>
    <m/>
    <m/>
    <m/>
  </r>
  <r>
    <x v="1"/>
    <x v="2"/>
    <s v="08"/>
    <x v="139"/>
    <x v="4"/>
    <s v="CM_Picks"/>
    <n v="281158"/>
    <n v="567.41"/>
    <m/>
    <m/>
    <m/>
    <m/>
  </r>
  <r>
    <x v="2"/>
    <x v="2"/>
    <s v="08"/>
    <x v="139"/>
    <x v="4"/>
    <s v="CM_充电屏保"/>
    <n v="501452681"/>
    <n v="119729.18"/>
    <m/>
    <m/>
    <m/>
    <m/>
  </r>
  <r>
    <x v="1"/>
    <x v="2"/>
    <s v="08"/>
    <x v="139"/>
    <x v="4"/>
    <s v="CM_卸载页"/>
    <n v="532710"/>
    <n v="807.29"/>
    <m/>
    <m/>
    <m/>
    <m/>
  </r>
  <r>
    <x v="5"/>
    <x v="2"/>
    <s v="08"/>
    <x v="139"/>
    <x v="4"/>
    <s v="CM_天气"/>
    <n v="8371"/>
    <n v="19.63"/>
    <m/>
    <m/>
    <m/>
    <m/>
  </r>
  <r>
    <x v="1"/>
    <x v="2"/>
    <s v="08"/>
    <x v="139"/>
    <x v="4"/>
    <s v="CM_游戏盒子"/>
    <n v="383815"/>
    <n v="1812.82"/>
    <m/>
    <m/>
    <m/>
    <m/>
  </r>
  <r>
    <x v="4"/>
    <x v="2"/>
    <s v="08"/>
    <x v="139"/>
    <x v="4"/>
    <s v="cm_简版"/>
    <n v="3"/>
    <n v="0"/>
    <m/>
    <m/>
    <m/>
    <m/>
  </r>
  <r>
    <x v="0"/>
    <x v="2"/>
    <s v="08"/>
    <x v="139"/>
    <x v="4"/>
    <s v="CM_结果页"/>
    <n v="29105219"/>
    <n v="42005.1"/>
    <m/>
    <m/>
    <m/>
    <m/>
  </r>
  <r>
    <x v="1"/>
    <x v="2"/>
    <s v="08"/>
    <x v="139"/>
    <x v="4"/>
    <s v="FM"/>
    <n v="275056"/>
    <n v="187.16"/>
    <m/>
    <m/>
    <m/>
    <m/>
  </r>
  <r>
    <x v="1"/>
    <x v="2"/>
    <s v="08"/>
    <x v="139"/>
    <x v="4"/>
    <s v="PG_Android"/>
    <n v="31788682"/>
    <n v="6001.64"/>
    <m/>
    <m/>
    <m/>
    <m/>
  </r>
  <r>
    <x v="1"/>
    <x v="2"/>
    <s v="08"/>
    <x v="139"/>
    <x v="4"/>
    <s v="PG_IOS"/>
    <n v="9109531"/>
    <n v="2457.33"/>
    <m/>
    <m/>
    <m/>
    <m/>
  </r>
  <r>
    <x v="4"/>
    <x v="2"/>
    <s v="08"/>
    <x v="139"/>
    <x v="4"/>
    <s v="Rotate"/>
    <n v="1037"/>
    <n v="0.35"/>
    <m/>
    <m/>
    <m/>
    <m/>
  </r>
  <r>
    <x v="4"/>
    <x v="2"/>
    <s v="08"/>
    <x v="139"/>
    <x v="4"/>
    <s v="Sketch Guru"/>
    <n v="86858"/>
    <n v="69.88"/>
    <m/>
    <m/>
    <m/>
    <m/>
  </r>
  <r>
    <x v="2"/>
    <x v="2"/>
    <s v="08"/>
    <x v="140"/>
    <x v="4"/>
    <s v="BD_充电屏保"/>
    <n v="28012519"/>
    <n v="19306.36"/>
    <m/>
    <m/>
    <m/>
    <m/>
  </r>
  <r>
    <x v="5"/>
    <x v="2"/>
    <s v="08"/>
    <x v="140"/>
    <x v="4"/>
    <s v="BD_天气"/>
    <n v="113"/>
    <n v="0.67"/>
    <m/>
    <m/>
    <m/>
    <m/>
  </r>
  <r>
    <x v="0"/>
    <x v="2"/>
    <s v="08"/>
    <x v="140"/>
    <x v="4"/>
    <s v="BD_结果页"/>
    <n v="5922214"/>
    <n v="5768.72"/>
    <m/>
    <m/>
    <m/>
    <m/>
  </r>
  <r>
    <x v="1"/>
    <x v="2"/>
    <s v="08"/>
    <x v="140"/>
    <x v="4"/>
    <s v="BD_首页"/>
    <n v="5220776"/>
    <n v="3955.01"/>
    <m/>
    <m/>
    <m/>
    <m/>
  </r>
  <r>
    <x v="1"/>
    <x v="2"/>
    <s v="08"/>
    <x v="140"/>
    <x v="4"/>
    <s v="CM Flashlight"/>
    <n v="261220"/>
    <n v="421.88"/>
    <m/>
    <m/>
    <m/>
    <m/>
  </r>
  <r>
    <x v="1"/>
    <x v="2"/>
    <s v="08"/>
    <x v="140"/>
    <x v="4"/>
    <s v="CM Launcher"/>
    <n v="110594"/>
    <n v="1130.6300000000001"/>
    <m/>
    <m/>
    <m/>
    <m/>
  </r>
  <r>
    <x v="5"/>
    <x v="2"/>
    <s v="08"/>
    <x v="140"/>
    <x v="4"/>
    <s v="CM Locker_天气"/>
    <n v="1259390"/>
    <n v="3480.18"/>
    <m/>
    <m/>
    <m/>
    <m/>
  </r>
  <r>
    <x v="1"/>
    <x v="2"/>
    <s v="08"/>
    <x v="140"/>
    <x v="4"/>
    <s v="CMB"/>
    <n v="2956191"/>
    <n v="1050.06"/>
    <m/>
    <m/>
    <m/>
    <m/>
  </r>
  <r>
    <x v="3"/>
    <x v="2"/>
    <s v="08"/>
    <x v="140"/>
    <x v="4"/>
    <s v="CMS_AppLock"/>
    <n v="463875624"/>
    <n v="232500.87"/>
    <m/>
    <m/>
    <m/>
    <m/>
  </r>
  <r>
    <x v="2"/>
    <x v="2"/>
    <s v="08"/>
    <x v="140"/>
    <x v="4"/>
    <s v="CMS_充电屏保"/>
    <n v="56870764"/>
    <n v="24431.8"/>
    <m/>
    <m/>
    <m/>
    <m/>
  </r>
  <r>
    <x v="5"/>
    <x v="2"/>
    <s v="08"/>
    <x v="140"/>
    <x v="4"/>
    <s v="CMS_天气"/>
    <n v="52957"/>
    <n v="114.64"/>
    <m/>
    <m/>
    <m/>
    <m/>
  </r>
  <r>
    <x v="0"/>
    <x v="2"/>
    <s v="08"/>
    <x v="140"/>
    <x v="4"/>
    <s v="CMS_结果页"/>
    <n v="16651196"/>
    <n v="36738.629999999997"/>
    <m/>
    <m/>
    <m/>
    <m/>
  </r>
  <r>
    <x v="3"/>
    <x v="2"/>
    <s v="08"/>
    <x v="140"/>
    <x v="4"/>
    <s v="CM_AppLock"/>
    <n v="175637335"/>
    <n v="46756.61"/>
    <m/>
    <m/>
    <m/>
    <m/>
  </r>
  <r>
    <x v="1"/>
    <x v="2"/>
    <s v="08"/>
    <x v="140"/>
    <x v="4"/>
    <s v="CM_Picks"/>
    <n v="274353"/>
    <n v="538.13"/>
    <m/>
    <m/>
    <m/>
    <m/>
  </r>
  <r>
    <x v="2"/>
    <x v="2"/>
    <s v="08"/>
    <x v="140"/>
    <x v="4"/>
    <s v="CM_充电屏保"/>
    <n v="501387691"/>
    <n v="119313.59"/>
    <m/>
    <m/>
    <m/>
    <m/>
  </r>
  <r>
    <x v="1"/>
    <x v="2"/>
    <s v="08"/>
    <x v="140"/>
    <x v="4"/>
    <s v="CM_卸载页"/>
    <n v="538012"/>
    <n v="804.27"/>
    <m/>
    <m/>
    <m/>
    <m/>
  </r>
  <r>
    <x v="5"/>
    <x v="2"/>
    <s v="08"/>
    <x v="140"/>
    <x v="4"/>
    <s v="CM_天气"/>
    <n v="9624"/>
    <n v="23.17"/>
    <m/>
    <m/>
    <m/>
    <m/>
  </r>
  <r>
    <x v="1"/>
    <x v="2"/>
    <s v="08"/>
    <x v="140"/>
    <x v="4"/>
    <s v="CM_游戏盒子"/>
    <n v="406515"/>
    <n v="2008.75"/>
    <m/>
    <m/>
    <m/>
    <m/>
  </r>
  <r>
    <x v="4"/>
    <x v="2"/>
    <s v="08"/>
    <x v="140"/>
    <x v="4"/>
    <s v="cm_简版"/>
    <n v="22"/>
    <n v="0.02"/>
    <m/>
    <m/>
    <m/>
    <m/>
  </r>
  <r>
    <x v="0"/>
    <x v="2"/>
    <s v="08"/>
    <x v="140"/>
    <x v="4"/>
    <s v="CM_结果页"/>
    <n v="29004718"/>
    <n v="42457.89"/>
    <m/>
    <m/>
    <m/>
    <m/>
  </r>
  <r>
    <x v="1"/>
    <x v="2"/>
    <s v="08"/>
    <x v="140"/>
    <x v="4"/>
    <s v="FM"/>
    <n v="265874"/>
    <n v="177.96"/>
    <m/>
    <m/>
    <m/>
    <m/>
  </r>
  <r>
    <x v="1"/>
    <x v="2"/>
    <s v="08"/>
    <x v="140"/>
    <x v="4"/>
    <s v="PG_Android"/>
    <n v="31505222"/>
    <n v="6154.07"/>
    <m/>
    <m/>
    <m/>
    <m/>
  </r>
  <r>
    <x v="1"/>
    <x v="2"/>
    <s v="08"/>
    <x v="140"/>
    <x v="4"/>
    <s v="PG_IOS"/>
    <n v="9154377"/>
    <n v="2449.84"/>
    <m/>
    <m/>
    <m/>
    <m/>
  </r>
  <r>
    <x v="4"/>
    <x v="2"/>
    <s v="08"/>
    <x v="140"/>
    <x v="4"/>
    <s v="Rotate"/>
    <n v="908"/>
    <n v="0.04"/>
    <m/>
    <m/>
    <m/>
    <m/>
  </r>
  <r>
    <x v="4"/>
    <x v="2"/>
    <s v="08"/>
    <x v="140"/>
    <x v="4"/>
    <s v="Sketch Guru"/>
    <n v="82144"/>
    <n v="59.41"/>
    <m/>
    <m/>
    <m/>
    <m/>
  </r>
  <r>
    <x v="0"/>
    <x v="1"/>
    <s v="08"/>
    <x v="140"/>
    <x v="3"/>
    <s v="CM_结果页"/>
    <n v="785312"/>
    <n v="1689.25"/>
    <n v="2.1511"/>
    <n v="1.6E-2"/>
    <n v="0.13400000000000001"/>
    <n v="12602"/>
  </r>
  <r>
    <x v="0"/>
    <x v="1"/>
    <s v="08"/>
    <x v="140"/>
    <x v="3"/>
    <s v="CMS_结果页"/>
    <n v="68885"/>
    <n v="224.86"/>
    <n v="3.2643"/>
    <n v="2.5100000000000001E-2"/>
    <n v="0.13020000000000001"/>
    <n v="1727"/>
  </r>
  <r>
    <x v="0"/>
    <x v="1"/>
    <s v="08"/>
    <x v="140"/>
    <x v="3"/>
    <s v="BD_结果页"/>
    <n v="34267"/>
    <n v="60.64"/>
    <n v="1.7696000000000001"/>
    <n v="2.23E-2"/>
    <n v="7.9500000000000001E-2"/>
    <n v="763"/>
  </r>
  <r>
    <x v="1"/>
    <x v="1"/>
    <s v="08"/>
    <x v="140"/>
    <x v="3"/>
    <s v="PG_Android"/>
    <n v="8560"/>
    <n v="1.5"/>
    <n v="0.17519999999999999"/>
    <n v="1.06E-2"/>
    <n v="1.6500000000000001E-2"/>
    <n v="91"/>
  </r>
  <r>
    <x v="0"/>
    <x v="1"/>
    <s v="08"/>
    <x v="140"/>
    <x v="5"/>
    <s v="BD_结果页"/>
    <n v="1736063"/>
    <n v="2261.38"/>
    <n v="1.3"/>
    <n v="1.77E-2"/>
    <n v="7.3514515132798025E-2"/>
    <n v="30761"/>
  </r>
  <r>
    <x v="0"/>
    <x v="1"/>
    <s v="08"/>
    <x v="140"/>
    <x v="5"/>
    <s v="CMS_结果页"/>
    <n v="328760"/>
    <n v="433.1"/>
    <n v="1.32"/>
    <n v="9.1999999999999998E-3"/>
    <n v="0.14374377696647861"/>
    <n v="3013"/>
  </r>
  <r>
    <x v="1"/>
    <x v="1"/>
    <s v="08"/>
    <x v="140"/>
    <x v="5"/>
    <s v="PG_Android"/>
    <n v="72018"/>
    <n v="434.84"/>
    <n v="6.04"/>
    <n v="4.2045044294481936E-2"/>
    <n v="0.14360634081902246"/>
    <n v="3028"/>
  </r>
  <r>
    <x v="3"/>
    <x v="3"/>
    <s v="08"/>
    <x v="140"/>
    <x v="6"/>
    <s v="CMS_AppLock"/>
    <n v="31245372"/>
    <n v="7518.99"/>
    <n v="0.24064331831286886"/>
    <n v="4.3553010026572891E-3"/>
    <m/>
    <n v="136083"/>
  </r>
  <r>
    <x v="1"/>
    <x v="0"/>
    <s v="08"/>
    <x v="140"/>
    <x v="0"/>
    <s v="cm flashlight"/>
    <n v="198508"/>
    <n v="301.49999872400002"/>
    <n v="1.5187999999999999"/>
    <n v="3.9199999999999999E-2"/>
    <n v="3.8699999999999998E-2"/>
    <n v="7785"/>
  </r>
  <r>
    <x v="1"/>
    <x v="1"/>
    <s v="08"/>
    <x v="140"/>
    <x v="1"/>
    <s v="cm flashlight"/>
    <n v="126275"/>
    <n v="53.766999963700002"/>
    <n v="0.42580000000000001"/>
    <n v="4.6300000000000001E-2"/>
    <n v="9.1999999999999998E-3"/>
    <n v="5851"/>
  </r>
  <r>
    <x v="5"/>
    <x v="0"/>
    <s v="08"/>
    <x v="140"/>
    <x v="0"/>
    <s v="CM Locker_天气"/>
    <n v="315775"/>
    <n v="2721.4000035899999"/>
    <n v="8.6181999999999999"/>
    <n v="0.23649999999999999"/>
    <n v="3.6400000000000002E-2"/>
    <n v="74690"/>
  </r>
  <r>
    <x v="5"/>
    <x v="1"/>
    <s v="08"/>
    <x v="140"/>
    <x v="1"/>
    <s v="CM Locker_天气"/>
    <n v="0"/>
    <n v="0"/>
    <s v="PV为0"/>
    <s v="PV为0"/>
    <n v="0"/>
    <n v="1"/>
  </r>
  <r>
    <x v="1"/>
    <x v="0"/>
    <s v="08"/>
    <x v="140"/>
    <x v="0"/>
    <s v="PG_Android"/>
    <n v="10205386"/>
    <n v="2271.0199782099999"/>
    <n v="0.2225"/>
    <n v="7.1999999999999998E-3"/>
    <n v="3.09E-2"/>
    <n v="73407"/>
  </r>
  <r>
    <x v="1"/>
    <x v="1"/>
    <s v="08"/>
    <x v="140"/>
    <x v="1"/>
    <s v="PG_Android"/>
    <n v="14622051"/>
    <n v="273.76499963200001"/>
    <n v="1.8700000000000001E-2"/>
    <n v="6.8999999999999999E-3"/>
    <n v="2.7000000000000001E-3"/>
    <n v="101372"/>
  </r>
  <r>
    <x v="1"/>
    <x v="0"/>
    <s v="08"/>
    <x v="140"/>
    <x v="0"/>
    <s v="FM"/>
    <n v="722103"/>
    <n v="242.33999698400001"/>
    <n v="0.33560000000000001"/>
    <n v="9.9000000000000008E-3"/>
    <n v="3.3700000000000001E-2"/>
    <n v="7183"/>
  </r>
  <r>
    <x v="1"/>
    <x v="1"/>
    <s v="08"/>
    <x v="140"/>
    <x v="1"/>
    <s v="FM"/>
    <n v="926312"/>
    <n v="47.591000359500001"/>
    <n v="5.1400000000000001E-2"/>
    <n v="9.9000000000000008E-3"/>
    <n v="5.1999999999999998E-3"/>
    <n v="9188"/>
  </r>
  <r>
    <x v="0"/>
    <x v="0"/>
    <s v="08"/>
    <x v="140"/>
    <x v="0"/>
    <s v="CM_结果页"/>
    <n v="28644743"/>
    <n v="23842.139929100002"/>
    <n v="0.83230000000000004"/>
    <n v="1.34E-2"/>
    <n v="6.2300000000000001E-2"/>
    <n v="382701"/>
  </r>
  <r>
    <x v="0"/>
    <x v="1"/>
    <s v="08"/>
    <x v="140"/>
    <x v="1"/>
    <s v="CM_结果页"/>
    <n v="3165134"/>
    <n v="886.83698866099996"/>
    <n v="0.2802"/>
    <n v="8.5000000000000006E-3"/>
    <n v="3.3099999999999997E-2"/>
    <n v="26805"/>
  </r>
  <r>
    <x v="1"/>
    <x v="0"/>
    <s v="08"/>
    <x v="140"/>
    <x v="0"/>
    <s v="CM_游戏盒子"/>
    <n v="18341774"/>
    <n v="7129.4600135000001"/>
    <n v="0.38869999999999999"/>
    <n v="5.4000000000000003E-3"/>
    <n v="7.2599999999999998E-2"/>
    <n v="98176"/>
  </r>
  <r>
    <x v="1"/>
    <x v="1"/>
    <s v="08"/>
    <x v="140"/>
    <x v="1"/>
    <s v="CM_游戏盒子"/>
    <n v="27663868"/>
    <n v="6485.0949888699997"/>
    <n v="0.2344"/>
    <n v="5.1000000000000004E-3"/>
    <n v="4.6199999999999998E-2"/>
    <n v="140267"/>
  </r>
  <r>
    <x v="5"/>
    <x v="0"/>
    <s v="08"/>
    <x v="140"/>
    <x v="0"/>
    <s v="CM_天气"/>
    <n v="7355"/>
    <n v="43.710000161099998"/>
    <n v="5.9428999999999998"/>
    <n v="6.2100000000000002E-2"/>
    <n v="9.5600000000000004E-2"/>
    <n v="457"/>
  </r>
  <r>
    <x v="1"/>
    <x v="0"/>
    <s v="08"/>
    <x v="140"/>
    <x v="0"/>
    <s v="CM_卸载页"/>
    <n v="6305078"/>
    <n v="5074.6499956799998"/>
    <n v="0.80489999999999995"/>
    <n v="1.3100000000000001E-2"/>
    <n v="6.1600000000000002E-2"/>
    <n v="82338"/>
  </r>
  <r>
    <x v="1"/>
    <x v="1"/>
    <s v="08"/>
    <x v="140"/>
    <x v="1"/>
    <s v="CM_卸载页"/>
    <n v="4248142"/>
    <n v="1443.3416125900001"/>
    <n v="0.33979999999999999"/>
    <n v="9.1000000000000004E-3"/>
    <n v="3.7400000000000003E-2"/>
    <n v="38576"/>
  </r>
  <r>
    <x v="2"/>
    <x v="0"/>
    <s v="08"/>
    <x v="140"/>
    <x v="0"/>
    <s v="CM_充电屏保"/>
    <n v="259233396"/>
    <n v="22181.090692599999"/>
    <n v="8.5599999999999996E-2"/>
    <n v="6.8999999999999999E-3"/>
    <n v="1.23E-2"/>
    <n v="1798993"/>
  </r>
  <r>
    <x v="2"/>
    <x v="1"/>
    <s v="08"/>
    <x v="140"/>
    <x v="1"/>
    <s v="CM_充电屏保"/>
    <n v="111"/>
    <n v="0"/>
    <n v="0"/>
    <n v="0"/>
    <s v="Click为0"/>
    <n v="0"/>
  </r>
  <r>
    <x v="1"/>
    <x v="0"/>
    <s v="08"/>
    <x v="140"/>
    <x v="0"/>
    <s v="CM_Picks"/>
    <n v="6019978"/>
    <n v="3920.3400036799999"/>
    <n v="0.6512"/>
    <n v="1.15E-2"/>
    <n v="5.6399999999999999E-2"/>
    <n v="69530"/>
  </r>
  <r>
    <x v="1"/>
    <x v="1"/>
    <s v="08"/>
    <x v="140"/>
    <x v="1"/>
    <s v="CM_Picks"/>
    <n v="3566574"/>
    <n v="1232.9250163900001"/>
    <n v="0.34570000000000001"/>
    <n v="6.7999999999999996E-3"/>
    <n v="5.0599999999999999E-2"/>
    <n v="24357"/>
  </r>
  <r>
    <x v="1"/>
    <x v="0"/>
    <s v="08"/>
    <x v="140"/>
    <x v="0"/>
    <s v="CM_APP_box"/>
    <n v="1921131"/>
    <n v="465.57999893099998"/>
    <n v="0.24229999999999999"/>
    <n v="5.7999999999999996E-3"/>
    <n v="4.1599999999999998E-2"/>
    <n v="11196"/>
  </r>
  <r>
    <x v="1"/>
    <x v="1"/>
    <s v="08"/>
    <x v="140"/>
    <x v="1"/>
    <s v="CM_APP_box"/>
    <n v="1839553"/>
    <n v="215.67123092"/>
    <n v="0.1172"/>
    <n v="5.1000000000000004E-3"/>
    <n v="2.3099999999999999E-2"/>
    <n v="9333"/>
  </r>
  <r>
    <x v="0"/>
    <x v="0"/>
    <s v="08"/>
    <x v="140"/>
    <x v="0"/>
    <s v="CMS_结果页"/>
    <n v="7465861"/>
    <n v="9135.1599751699996"/>
    <n v="1.2236"/>
    <n v="2.2200000000000001E-2"/>
    <n v="5.5100000000000003E-2"/>
    <n v="165836"/>
  </r>
  <r>
    <x v="0"/>
    <x v="1"/>
    <s v="08"/>
    <x v="140"/>
    <x v="1"/>
    <s v="CMS_结果页"/>
    <n v="1880180"/>
    <n v="1461.06197849"/>
    <n v="0.77710000000000001"/>
    <n v="1.9400000000000001E-2"/>
    <n v="0.04"/>
    <n v="36558"/>
  </r>
  <r>
    <x v="5"/>
    <x v="0"/>
    <s v="08"/>
    <x v="140"/>
    <x v="0"/>
    <s v="CMS_天气"/>
    <n v="33100"/>
    <n v="92.720000064000004"/>
    <n v="2.8012000000000001"/>
    <n v="5.3999999999999999E-2"/>
    <n v="5.1900000000000002E-2"/>
    <n v="1787"/>
  </r>
  <r>
    <x v="2"/>
    <x v="0"/>
    <s v="08"/>
    <x v="140"/>
    <x v="0"/>
    <s v="CMS_充电屏保"/>
    <n v="9271946"/>
    <n v="1875.8817744800001"/>
    <n v="0.20230000000000001"/>
    <n v="1.9400000000000001E-2"/>
    <n v="1.04E-2"/>
    <n v="179799"/>
  </r>
  <r>
    <x v="2"/>
    <x v="1"/>
    <s v="08"/>
    <x v="140"/>
    <x v="1"/>
    <s v="CMS_充电屏保"/>
    <n v="1"/>
    <n v="0"/>
    <n v="0"/>
    <n v="0"/>
    <s v="Click为0"/>
    <n v="0"/>
  </r>
  <r>
    <x v="1"/>
    <x v="0"/>
    <s v="08"/>
    <x v="140"/>
    <x v="0"/>
    <s v="CM Launcher"/>
    <n v="9907264"/>
    <n v="2861.4399971799999"/>
    <n v="0.2888"/>
    <n v="6.7999999999999996E-3"/>
    <n v="4.2700000000000002E-2"/>
    <n v="66953"/>
  </r>
  <r>
    <x v="1"/>
    <x v="1"/>
    <s v="08"/>
    <x v="140"/>
    <x v="1"/>
    <s v="CM Launcher"/>
    <n v="25698254"/>
    <n v="3152.6169986899999"/>
    <n v="0.1227"/>
    <n v="5.0000000000000001E-3"/>
    <n v="2.4799999999999999E-2"/>
    <n v="127357"/>
  </r>
  <r>
    <x v="1"/>
    <x v="0"/>
    <s v="08"/>
    <x v="140"/>
    <x v="0"/>
    <s v="BD_首页"/>
    <n v="7742341"/>
    <n v="5144.12569798"/>
    <n v="0.66439999999999999"/>
    <n v="1.4800000000000001E-2"/>
    <n v="4.4900000000000002E-2"/>
    <n v="114682"/>
  </r>
  <r>
    <x v="1"/>
    <x v="1"/>
    <s v="08"/>
    <x v="140"/>
    <x v="1"/>
    <s v="BD_首页"/>
    <n v="3556304"/>
    <n v="532.23877048400004"/>
    <n v="0.1497"/>
    <n v="1.3299999999999999E-2"/>
    <n v="1.12E-2"/>
    <n v="47437"/>
  </r>
  <r>
    <x v="0"/>
    <x v="0"/>
    <s v="08"/>
    <x v="140"/>
    <x v="0"/>
    <s v="BD_结果页"/>
    <n v="5162864"/>
    <n v="11516.7507885"/>
    <n v="2.2307000000000001"/>
    <n v="3.27E-2"/>
    <n v="6.8199999999999997E-2"/>
    <n v="168768"/>
  </r>
  <r>
    <x v="0"/>
    <x v="1"/>
    <s v="08"/>
    <x v="140"/>
    <x v="1"/>
    <s v="BD_结果页"/>
    <n v="836541"/>
    <n v="638.45598988200004"/>
    <n v="0.76319999999999999"/>
    <n v="3.6900000000000002E-2"/>
    <n v="2.07E-2"/>
    <n v="30855"/>
  </r>
  <r>
    <x v="2"/>
    <x v="0"/>
    <s v="08"/>
    <x v="140"/>
    <x v="0"/>
    <s v="BD_充电屏保"/>
    <n v="15301698"/>
    <n v="2947.1059335300001"/>
    <n v="0.19259999999999999"/>
    <n v="1.11E-2"/>
    <n v="1.7399999999999999E-2"/>
    <n v="169373"/>
  </r>
  <r>
    <x v="2"/>
    <x v="1"/>
    <s v="08"/>
    <x v="140"/>
    <x v="1"/>
    <s v="BD_充电屏保"/>
    <n v="280"/>
    <n v="0"/>
    <n v="0"/>
    <n v="1.0699999999999999E-2"/>
    <n v="0"/>
    <n v="3"/>
  </r>
  <r>
    <x v="4"/>
    <x v="2"/>
    <s v="08"/>
    <x v="141"/>
    <x v="4"/>
    <m/>
    <n v="772"/>
    <n v="4.83"/>
    <m/>
    <m/>
    <m/>
    <m/>
  </r>
  <r>
    <x v="2"/>
    <x v="2"/>
    <s v="08"/>
    <x v="141"/>
    <x v="4"/>
    <s v="BD_充电屏保"/>
    <n v="27942061"/>
    <n v="19038.689999999999"/>
    <m/>
    <m/>
    <m/>
    <m/>
  </r>
  <r>
    <x v="5"/>
    <x v="2"/>
    <s v="08"/>
    <x v="141"/>
    <x v="4"/>
    <s v="BD_天气"/>
    <n v="485"/>
    <n v="1.76"/>
    <m/>
    <m/>
    <m/>
    <m/>
  </r>
  <r>
    <x v="0"/>
    <x v="2"/>
    <s v="08"/>
    <x v="141"/>
    <x v="4"/>
    <s v="BD_结果页"/>
    <n v="4086623"/>
    <n v="4461.1499999999996"/>
    <m/>
    <m/>
    <m/>
    <m/>
  </r>
  <r>
    <x v="1"/>
    <x v="2"/>
    <s v="08"/>
    <x v="141"/>
    <x v="4"/>
    <s v="BD_首页"/>
    <n v="5142246"/>
    <n v="3969.74"/>
    <m/>
    <m/>
    <m/>
    <m/>
  </r>
  <r>
    <x v="1"/>
    <x v="2"/>
    <s v="08"/>
    <x v="141"/>
    <x v="4"/>
    <s v="CM Flashlight"/>
    <n v="262910"/>
    <n v="483.82"/>
    <m/>
    <m/>
    <m/>
    <m/>
  </r>
  <r>
    <x v="1"/>
    <x v="2"/>
    <s v="08"/>
    <x v="141"/>
    <x v="4"/>
    <s v="CM Launcher"/>
    <n v="178499"/>
    <n v="1871.49"/>
    <m/>
    <m/>
    <m/>
    <m/>
  </r>
  <r>
    <x v="5"/>
    <x v="2"/>
    <s v="08"/>
    <x v="141"/>
    <x v="4"/>
    <s v="CM Locker_天气"/>
    <n v="1289131"/>
    <n v="3660.66"/>
    <m/>
    <m/>
    <m/>
    <m/>
  </r>
  <r>
    <x v="1"/>
    <x v="2"/>
    <s v="08"/>
    <x v="141"/>
    <x v="4"/>
    <s v="CMB"/>
    <n v="2939004"/>
    <n v="1025.06"/>
    <m/>
    <m/>
    <m/>
    <m/>
  </r>
  <r>
    <x v="3"/>
    <x v="2"/>
    <s v="08"/>
    <x v="141"/>
    <x v="4"/>
    <s v="CMS_AppLock"/>
    <n v="465447742"/>
    <n v="228716.54"/>
    <m/>
    <m/>
    <m/>
    <m/>
  </r>
  <r>
    <x v="2"/>
    <x v="2"/>
    <s v="08"/>
    <x v="141"/>
    <x v="4"/>
    <s v="CMS_充电屏保"/>
    <n v="65336508"/>
    <n v="28613.35"/>
    <m/>
    <m/>
    <m/>
    <m/>
  </r>
  <r>
    <x v="5"/>
    <x v="2"/>
    <s v="08"/>
    <x v="141"/>
    <x v="4"/>
    <s v="CMS_天气"/>
    <n v="51200"/>
    <n v="123.5"/>
    <m/>
    <m/>
    <m/>
    <m/>
  </r>
  <r>
    <x v="0"/>
    <x v="2"/>
    <s v="08"/>
    <x v="141"/>
    <x v="4"/>
    <s v="CMS_结果页"/>
    <n v="16643013"/>
    <n v="41608.67"/>
    <m/>
    <m/>
    <m/>
    <m/>
  </r>
  <r>
    <x v="3"/>
    <x v="2"/>
    <s v="08"/>
    <x v="141"/>
    <x v="4"/>
    <s v="CM_AppLock"/>
    <n v="175795952"/>
    <n v="47086.26"/>
    <m/>
    <m/>
    <m/>
    <m/>
  </r>
  <r>
    <x v="1"/>
    <x v="2"/>
    <s v="08"/>
    <x v="141"/>
    <x v="4"/>
    <s v="CM_Picks"/>
    <n v="270423"/>
    <n v="632.34"/>
    <m/>
    <m/>
    <m/>
    <m/>
  </r>
  <r>
    <x v="2"/>
    <x v="2"/>
    <s v="08"/>
    <x v="141"/>
    <x v="4"/>
    <s v="CM_充电屏保"/>
    <n v="488679370"/>
    <n v="120879.93"/>
    <m/>
    <m/>
    <m/>
    <m/>
  </r>
  <r>
    <x v="1"/>
    <x v="2"/>
    <s v="08"/>
    <x v="141"/>
    <x v="4"/>
    <s v="CM_卸载页"/>
    <n v="533287"/>
    <n v="891.61"/>
    <m/>
    <m/>
    <m/>
    <m/>
  </r>
  <r>
    <x v="5"/>
    <x v="2"/>
    <s v="08"/>
    <x v="141"/>
    <x v="4"/>
    <s v="CM_天气"/>
    <n v="16729"/>
    <n v="43.38"/>
    <m/>
    <m/>
    <m/>
    <m/>
  </r>
  <r>
    <x v="1"/>
    <x v="2"/>
    <s v="08"/>
    <x v="141"/>
    <x v="4"/>
    <s v="CM_游戏盒子"/>
    <n v="406043"/>
    <n v="2181.3200000000002"/>
    <m/>
    <m/>
    <m/>
    <m/>
  </r>
  <r>
    <x v="4"/>
    <x v="2"/>
    <s v="08"/>
    <x v="141"/>
    <x v="4"/>
    <s v="cm_简版"/>
    <n v="4"/>
    <n v="0"/>
    <m/>
    <m/>
    <m/>
    <m/>
  </r>
  <r>
    <x v="0"/>
    <x v="2"/>
    <s v="08"/>
    <x v="141"/>
    <x v="4"/>
    <s v="CM_结果页"/>
    <n v="28918091"/>
    <n v="44623.98"/>
    <m/>
    <m/>
    <m/>
    <m/>
  </r>
  <r>
    <x v="1"/>
    <x v="2"/>
    <s v="08"/>
    <x v="141"/>
    <x v="4"/>
    <s v="FM"/>
    <n v="258079"/>
    <n v="179.55"/>
    <m/>
    <m/>
    <m/>
    <m/>
  </r>
  <r>
    <x v="1"/>
    <x v="2"/>
    <s v="08"/>
    <x v="141"/>
    <x v="4"/>
    <s v="PG_Android"/>
    <n v="32096392"/>
    <n v="6587.36"/>
    <m/>
    <m/>
    <m/>
    <m/>
  </r>
  <r>
    <x v="1"/>
    <x v="2"/>
    <s v="08"/>
    <x v="141"/>
    <x v="4"/>
    <s v="PG_IOS"/>
    <n v="9344653"/>
    <n v="2601.83"/>
    <m/>
    <m/>
    <m/>
    <m/>
  </r>
  <r>
    <x v="4"/>
    <x v="2"/>
    <s v="08"/>
    <x v="141"/>
    <x v="4"/>
    <s v="Rotate"/>
    <n v="998"/>
    <n v="0.49"/>
    <m/>
    <m/>
    <m/>
    <m/>
  </r>
  <r>
    <x v="4"/>
    <x v="2"/>
    <s v="08"/>
    <x v="141"/>
    <x v="4"/>
    <s v="Sketch Guru"/>
    <n v="90265"/>
    <n v="64.45"/>
    <m/>
    <m/>
    <m/>
    <m/>
  </r>
  <r>
    <x v="0"/>
    <x v="1"/>
    <s v="08"/>
    <x v="141"/>
    <x v="3"/>
    <s v="CM_结果页"/>
    <n v="1245077"/>
    <n v="2975.05"/>
    <n v="2.3895"/>
    <n v="1.37E-2"/>
    <n v="0.17419999999999999"/>
    <n v="17075"/>
  </r>
  <r>
    <x v="0"/>
    <x v="1"/>
    <s v="08"/>
    <x v="141"/>
    <x v="3"/>
    <s v="CMS_结果页"/>
    <n v="83547"/>
    <n v="312.26"/>
    <n v="3.7374999999999998"/>
    <n v="1.8800000000000001E-2"/>
    <n v="0.19889999999999999"/>
    <n v="1570"/>
  </r>
  <r>
    <x v="0"/>
    <x v="1"/>
    <s v="08"/>
    <x v="141"/>
    <x v="3"/>
    <s v="BD_结果页"/>
    <n v="38469"/>
    <n v="108.45"/>
    <n v="2.8191999999999999"/>
    <n v="1.5800000000000002E-2"/>
    <n v="0.17810000000000001"/>
    <n v="609"/>
  </r>
  <r>
    <x v="1"/>
    <x v="1"/>
    <s v="08"/>
    <x v="141"/>
    <x v="3"/>
    <s v="PG_Android"/>
    <n v="11155"/>
    <n v="3.64"/>
    <n v="0.32629999999999998"/>
    <n v="9.1999999999999998E-3"/>
    <n v="3.5299999999999998E-2"/>
    <n v="103"/>
  </r>
  <r>
    <x v="0"/>
    <x v="1"/>
    <s v="08"/>
    <x v="141"/>
    <x v="5"/>
    <s v="BD_结果页"/>
    <n v="1491880"/>
    <n v="2077.64"/>
    <n v="1.39"/>
    <n v="1.8499999999999999E-2"/>
    <m/>
    <n v="27627"/>
  </r>
  <r>
    <x v="0"/>
    <x v="1"/>
    <s v="08"/>
    <x v="141"/>
    <x v="5"/>
    <s v="CMS_结果页"/>
    <n v="300948"/>
    <n v="400.3"/>
    <n v="1.33"/>
    <n v="9.1999999999999998E-3"/>
    <m/>
    <n v="2771"/>
  </r>
  <r>
    <x v="1"/>
    <x v="1"/>
    <s v="08"/>
    <x v="141"/>
    <x v="5"/>
    <s v="PG_Android"/>
    <n v="69746"/>
    <n v="423.96"/>
    <n v="6.0785999999999998"/>
    <n v="4.1500000000000002E-2"/>
    <n v="0.14660000000000001"/>
    <n v="2892"/>
  </r>
  <r>
    <x v="0"/>
    <x v="3"/>
    <s v="08"/>
    <x v="141"/>
    <x v="6"/>
    <s v="CMS_结果页"/>
    <n v="408"/>
    <n v="0.21"/>
    <n v="0.52"/>
    <n v="4.8999999999999998E-3"/>
    <m/>
    <n v="2"/>
  </r>
  <r>
    <x v="2"/>
    <x v="3"/>
    <s v="08"/>
    <x v="141"/>
    <x v="6"/>
    <s v="BD_充电屏保"/>
    <n v="340306"/>
    <n v="91.66"/>
    <n v="0.27"/>
    <n v="1.1299999999999999E-2"/>
    <m/>
    <n v="3836"/>
  </r>
  <r>
    <x v="0"/>
    <x v="3"/>
    <s v="08"/>
    <x v="141"/>
    <x v="6"/>
    <s v="BD_结果页"/>
    <n v="56823"/>
    <n v="41.06"/>
    <n v="0.72"/>
    <n v="2.8799999999999999E-2"/>
    <m/>
    <n v="1639"/>
  </r>
  <r>
    <x v="1"/>
    <x v="3"/>
    <s v="08"/>
    <x v="141"/>
    <x v="6"/>
    <s v="BD_首页"/>
    <n v="134347"/>
    <n v="28.38"/>
    <n v="0.21"/>
    <n v="9.9000000000000008E-3"/>
    <m/>
    <n v="1331"/>
  </r>
  <r>
    <x v="1"/>
    <x v="3"/>
    <s v="08"/>
    <x v="141"/>
    <x v="6"/>
    <s v="PG_Android"/>
    <n v="765"/>
    <n v="0.43"/>
    <n v="0.56209150326797386"/>
    <n v="7.8431372549019607E-3"/>
    <m/>
    <n v="6"/>
  </r>
  <r>
    <x v="2"/>
    <x v="3"/>
    <s v="08"/>
    <x v="141"/>
    <x v="6"/>
    <s v="CM_充电屏保"/>
    <n v="12327"/>
    <n v="2.5299999999999998"/>
    <n v="0.2"/>
    <n v="1.2999999999999999E-3"/>
    <m/>
    <n v="16"/>
  </r>
  <r>
    <x v="3"/>
    <x v="3"/>
    <s v="08"/>
    <x v="141"/>
    <x v="6"/>
    <s v="CM_Applock"/>
    <n v="253032"/>
    <n v="62.14"/>
    <n v="0.25"/>
    <n v="4.4000000000000003E-3"/>
    <m/>
    <n v="1117"/>
  </r>
  <r>
    <x v="3"/>
    <x v="3"/>
    <s v="08"/>
    <x v="141"/>
    <x v="6"/>
    <s v="CMS_AppLock"/>
    <n v="24230162"/>
    <n v="7668.35"/>
    <n v="0.31647951837878757"/>
    <n v="5.9438314939867093E-3"/>
    <m/>
    <n v="144020"/>
  </r>
  <r>
    <x v="1"/>
    <x v="0"/>
    <s v="08"/>
    <x v="141"/>
    <x v="0"/>
    <s v="cm flashlight"/>
    <n v="202185"/>
    <n v="294.14999782299998"/>
    <n v="1.4549000000000001"/>
    <n v="3.8199999999999998E-2"/>
    <n v="3.8100000000000002E-2"/>
    <n v="7724"/>
  </r>
  <r>
    <x v="1"/>
    <x v="1"/>
    <s v="08"/>
    <x v="141"/>
    <x v="1"/>
    <s v="cm flashlight"/>
    <n v="123216"/>
    <n v="33.303999572999999"/>
    <n v="0.27029999999999998"/>
    <n v="4.7600000000000003E-2"/>
    <n v="5.7000000000000002E-3"/>
    <n v="5870"/>
  </r>
  <r>
    <x v="5"/>
    <x v="0"/>
    <s v="08"/>
    <x v="141"/>
    <x v="0"/>
    <s v="CM Locker_天气"/>
    <n v="311211"/>
    <n v="2887.5000032200001"/>
    <n v="9.2782999999999998"/>
    <n v="0.2374"/>
    <n v="3.9100000000000003E-2"/>
    <n v="73874"/>
  </r>
  <r>
    <x v="5"/>
    <x v="1"/>
    <s v="08"/>
    <x v="141"/>
    <x v="1"/>
    <s v="CM Locker_天气"/>
    <n v="0"/>
    <n v="0"/>
    <s v="PV为0"/>
    <s v="PV为0"/>
    <n v="0"/>
    <n v="18"/>
  </r>
  <r>
    <x v="1"/>
    <x v="0"/>
    <s v="08"/>
    <x v="141"/>
    <x v="0"/>
    <s v="PG_Android"/>
    <n v="10923930"/>
    <n v="2449.2299782"/>
    <n v="0.22420000000000001"/>
    <n v="7.1000000000000004E-3"/>
    <n v="3.1699999999999999E-2"/>
    <n v="77284"/>
  </r>
  <r>
    <x v="1"/>
    <x v="1"/>
    <s v="08"/>
    <x v="141"/>
    <x v="1"/>
    <s v="PG_Android"/>
    <n v="14016902"/>
    <n v="290.75599922200001"/>
    <n v="2.07E-2"/>
    <n v="7.1000000000000004E-3"/>
    <n v="2.8999999999999998E-3"/>
    <n v="99114"/>
  </r>
  <r>
    <x v="1"/>
    <x v="0"/>
    <s v="08"/>
    <x v="141"/>
    <x v="0"/>
    <s v="FM"/>
    <n v="695234"/>
    <n v="219.76999700100001"/>
    <n v="0.31609999999999999"/>
    <n v="9.7000000000000003E-3"/>
    <n v="3.2399999999999998E-2"/>
    <n v="6778"/>
  </r>
  <r>
    <x v="1"/>
    <x v="1"/>
    <s v="08"/>
    <x v="141"/>
    <x v="1"/>
    <s v="FM"/>
    <n v="935241"/>
    <n v="28.8609999046"/>
    <n v="3.09E-2"/>
    <n v="1.01E-2"/>
    <n v="3.0000000000000001E-3"/>
    <n v="9475"/>
  </r>
  <r>
    <x v="0"/>
    <x v="0"/>
    <s v="08"/>
    <x v="141"/>
    <x v="0"/>
    <s v="CM_结果页"/>
    <n v="29171225"/>
    <n v="26081.9698819"/>
    <n v="0.89410000000000001"/>
    <n v="1.38E-2"/>
    <n v="6.4899999999999999E-2"/>
    <n v="401804"/>
  </r>
  <r>
    <x v="0"/>
    <x v="1"/>
    <s v="08"/>
    <x v="141"/>
    <x v="1"/>
    <s v="CM_结果页"/>
    <n v="2908156"/>
    <n v="897.51298885000006"/>
    <n v="0.30859999999999999"/>
    <n v="8.3999999999999995E-3"/>
    <n v="3.6499999999999998E-2"/>
    <n v="24572"/>
  </r>
  <r>
    <x v="1"/>
    <x v="0"/>
    <s v="08"/>
    <x v="141"/>
    <x v="0"/>
    <s v="CM_游戏盒子"/>
    <n v="19227467"/>
    <n v="7409.7700185499998"/>
    <n v="0.38540000000000002"/>
    <n v="5.3E-3"/>
    <n v="7.2800000000000004E-2"/>
    <n v="101815"/>
  </r>
  <r>
    <x v="1"/>
    <x v="1"/>
    <s v="08"/>
    <x v="141"/>
    <x v="1"/>
    <s v="CM_游戏盒子"/>
    <n v="27805237"/>
    <n v="6422.0654874800002"/>
    <n v="0.23100000000000001"/>
    <n v="5.4000000000000003E-3"/>
    <n v="4.3099999999999999E-2"/>
    <n v="148851"/>
  </r>
  <r>
    <x v="5"/>
    <x v="0"/>
    <s v="08"/>
    <x v="141"/>
    <x v="0"/>
    <s v="CM_天气"/>
    <n v="10269"/>
    <n v="67.350000303200005"/>
    <n v="6.5586000000000002"/>
    <n v="7.0400000000000004E-2"/>
    <n v="9.3200000000000005E-2"/>
    <n v="723"/>
  </r>
  <r>
    <x v="1"/>
    <x v="0"/>
    <s v="08"/>
    <x v="141"/>
    <x v="0"/>
    <s v="CM_卸载页"/>
    <n v="6484961"/>
    <n v="5324.7099938800002"/>
    <n v="0.82110000000000005"/>
    <n v="1.3100000000000001E-2"/>
    <n v="6.25E-2"/>
    <n v="85190"/>
  </r>
  <r>
    <x v="1"/>
    <x v="1"/>
    <s v="08"/>
    <x v="141"/>
    <x v="1"/>
    <s v="CM_卸载页"/>
    <n v="4065488"/>
    <n v="1420.43951846"/>
    <n v="0.34939999999999999"/>
    <n v="8.8000000000000005E-3"/>
    <n v="3.9600000000000003E-2"/>
    <n v="35909"/>
  </r>
  <r>
    <x v="2"/>
    <x v="0"/>
    <s v="08"/>
    <x v="141"/>
    <x v="0"/>
    <s v="CM_充电屏保"/>
    <n v="261479128"/>
    <n v="22756.168111499999"/>
    <n v="8.6999999999999994E-2"/>
    <n v="6.7999999999999996E-3"/>
    <n v="1.2699999999999999E-2"/>
    <n v="1785185"/>
  </r>
  <r>
    <x v="2"/>
    <x v="1"/>
    <s v="08"/>
    <x v="141"/>
    <x v="1"/>
    <s v="CM_充电屏保"/>
    <n v="118"/>
    <n v="0"/>
    <n v="0"/>
    <n v="0"/>
    <s v="Click为0"/>
    <n v="0"/>
  </r>
  <r>
    <x v="1"/>
    <x v="0"/>
    <s v="08"/>
    <x v="141"/>
    <x v="0"/>
    <s v="CM_Picks"/>
    <n v="5951216"/>
    <n v="4262.4400019599998"/>
    <n v="0.71619999999999995"/>
    <n v="1.1900000000000001E-2"/>
    <n v="6.0299999999999999E-2"/>
    <n v="70666"/>
  </r>
  <r>
    <x v="1"/>
    <x v="1"/>
    <s v="08"/>
    <x v="141"/>
    <x v="1"/>
    <s v="CM_Picks"/>
    <n v="3479688"/>
    <n v="1162.4543638099999"/>
    <n v="0.33410000000000001"/>
    <n v="6.7999999999999996E-3"/>
    <n v="4.9099999999999998E-2"/>
    <n v="23671"/>
  </r>
  <r>
    <x v="1"/>
    <x v="0"/>
    <s v="08"/>
    <x v="141"/>
    <x v="0"/>
    <s v="CM_APP_box"/>
    <n v="2061479"/>
    <n v="521.08999847200005"/>
    <n v="0.25280000000000002"/>
    <n v="5.8999999999999999E-3"/>
    <n v="4.2799999999999998E-2"/>
    <n v="12161"/>
  </r>
  <r>
    <x v="1"/>
    <x v="1"/>
    <s v="08"/>
    <x v="141"/>
    <x v="1"/>
    <s v="CM_APP_box"/>
    <n v="1711036"/>
    <n v="201.12170678300001"/>
    <n v="0.11749999999999999"/>
    <n v="5.1000000000000004E-3"/>
    <n v="2.29E-2"/>
    <n v="8788"/>
  </r>
  <r>
    <x v="0"/>
    <x v="0"/>
    <s v="08"/>
    <x v="141"/>
    <x v="0"/>
    <s v="CMS_结果页"/>
    <n v="7586883"/>
    <n v="10394.529961300001"/>
    <n v="1.3701000000000001"/>
    <n v="2.2700000000000001E-2"/>
    <n v="6.0299999999999999E-2"/>
    <n v="172411"/>
  </r>
  <r>
    <x v="0"/>
    <x v="1"/>
    <s v="08"/>
    <x v="141"/>
    <x v="1"/>
    <s v="CMS_结果页"/>
    <n v="1762410"/>
    <n v="1539.80397881"/>
    <n v="0.87370000000000003"/>
    <n v="1.9400000000000001E-2"/>
    <n v="4.4999999999999998E-2"/>
    <n v="34239"/>
  </r>
  <r>
    <x v="5"/>
    <x v="0"/>
    <s v="08"/>
    <x v="141"/>
    <x v="0"/>
    <s v="CMS_天气"/>
    <n v="31594"/>
    <n v="128.71000050800001"/>
    <n v="4.0739000000000001"/>
    <n v="6.3600000000000004E-2"/>
    <n v="6.4100000000000004E-2"/>
    <n v="2009"/>
  </r>
  <r>
    <x v="2"/>
    <x v="0"/>
    <s v="08"/>
    <x v="141"/>
    <x v="0"/>
    <s v="CMS_充电屏保"/>
    <n v="2115263"/>
    <n v="339.79431212600002"/>
    <n v="0.16059999999999999"/>
    <n v="1.6899999999999998E-2"/>
    <n v="9.4999999999999998E-3"/>
    <n v="35769"/>
  </r>
  <r>
    <x v="2"/>
    <x v="1"/>
    <s v="08"/>
    <x v="141"/>
    <x v="1"/>
    <s v="CMS_充电屏保"/>
    <n v="1"/>
    <n v="0"/>
    <n v="0"/>
    <n v="0"/>
    <s v="Click为0"/>
    <n v="0"/>
  </r>
  <r>
    <x v="1"/>
    <x v="0"/>
    <s v="08"/>
    <x v="141"/>
    <x v="0"/>
    <s v="CM Launcher"/>
    <n v="11416547"/>
    <n v="3195.6399962599999"/>
    <n v="0.27989999999999998"/>
    <n v="6.4999999999999997E-3"/>
    <n v="4.3200000000000002E-2"/>
    <n v="73933"/>
  </r>
  <r>
    <x v="1"/>
    <x v="1"/>
    <s v="08"/>
    <x v="141"/>
    <x v="1"/>
    <s v="CM Launcher"/>
    <n v="23951675"/>
    <n v="2978.39449483"/>
    <n v="0.1244"/>
    <n v="5.1000000000000004E-3"/>
    <n v="2.4299999999999999E-2"/>
    <n v="122375"/>
  </r>
  <r>
    <x v="1"/>
    <x v="0"/>
    <s v="08"/>
    <x v="141"/>
    <x v="0"/>
    <s v="BD_首页"/>
    <n v="7825855"/>
    <n v="5365.9148346900001"/>
    <n v="0.68569999999999998"/>
    <n v="1.4500000000000001E-2"/>
    <n v="4.7199999999999999E-2"/>
    <n v="113710"/>
  </r>
  <r>
    <x v="1"/>
    <x v="1"/>
    <s v="08"/>
    <x v="141"/>
    <x v="1"/>
    <s v="BD_首页"/>
    <n v="3325334"/>
    <n v="583.05759614399994"/>
    <n v="0.17530000000000001"/>
    <n v="1.3899999999999999E-2"/>
    <n v="1.26E-2"/>
    <n v="46151"/>
  </r>
  <r>
    <x v="0"/>
    <x v="0"/>
    <s v="08"/>
    <x v="141"/>
    <x v="0"/>
    <s v="BD_结果页"/>
    <n v="5616571"/>
    <n v="13361.0895198"/>
    <n v="2.3788999999999998"/>
    <n v="3.3099999999999997E-2"/>
    <n v="7.1800000000000003E-2"/>
    <n v="185985"/>
  </r>
  <r>
    <x v="0"/>
    <x v="1"/>
    <s v="08"/>
    <x v="141"/>
    <x v="1"/>
    <s v="BD_结果页"/>
    <n v="811738"/>
    <n v="738.99898802300004"/>
    <n v="0.91039999999999999"/>
    <n v="3.8800000000000001E-2"/>
    <n v="2.35E-2"/>
    <n v="31473"/>
  </r>
  <r>
    <x v="2"/>
    <x v="0"/>
    <s v="08"/>
    <x v="141"/>
    <x v="0"/>
    <s v="BD_充电屏保"/>
    <n v="15423926"/>
    <n v="2647.8170171000002"/>
    <n v="0.17169999999999999"/>
    <n v="1.11E-2"/>
    <n v="1.55E-2"/>
    <n v="170591"/>
  </r>
  <r>
    <x v="2"/>
    <x v="1"/>
    <s v="08"/>
    <x v="141"/>
    <x v="1"/>
    <s v="BD_充电屏保"/>
    <n v="420"/>
    <n v="0"/>
    <n v="0"/>
    <n v="9.4999999999999998E-3"/>
    <n v="0"/>
    <n v="4"/>
  </r>
  <r>
    <x v="4"/>
    <x v="0"/>
    <s v="08"/>
    <x v="142"/>
    <x v="0"/>
    <s v="cm flashlight"/>
    <n v="227952"/>
    <n v="347.33999813534302"/>
    <n v="1.5237000000000001"/>
    <n v="3.8399999999999997E-2"/>
    <n v="3.9600000000000003E-2"/>
    <n v="8761"/>
  </r>
  <r>
    <x v="4"/>
    <x v="1"/>
    <s v="08"/>
    <x v="142"/>
    <x v="1"/>
    <s v="cm flashlight"/>
    <n v="102383"/>
    <n v="55.305999975651503"/>
    <n v="0.54020000000000001"/>
    <n v="4.8899999999999999E-2"/>
    <n v="1.11E-2"/>
    <n v="5002"/>
  </r>
  <r>
    <x v="5"/>
    <x v="0"/>
    <s v="08"/>
    <x v="142"/>
    <x v="0"/>
    <s v="CM Locker_天气"/>
    <n v="317762"/>
    <n v="3084.9200032316098"/>
    <n v="9.7082999999999995"/>
    <n v="0.2402"/>
    <n v="4.0399999999999998E-2"/>
    <n v="76322"/>
  </r>
  <r>
    <x v="5"/>
    <x v="1"/>
    <s v="08"/>
    <x v="142"/>
    <x v="1"/>
    <s v="CM Locker_天气"/>
    <n v="98"/>
    <n v="0"/>
    <n v="0"/>
    <n v="0.21429999999999999"/>
    <n v="0"/>
    <n v="21"/>
  </r>
  <r>
    <x v="1"/>
    <x v="0"/>
    <s v="08"/>
    <x v="142"/>
    <x v="0"/>
    <s v="PG_Android"/>
    <n v="11872199"/>
    <n v="2583.2299740686999"/>
    <n v="0.21759999999999999"/>
    <n v="6.8999999999999999E-3"/>
    <n v="3.1699999999999999E-2"/>
    <n v="81531"/>
  </r>
  <r>
    <x v="1"/>
    <x v="1"/>
    <s v="08"/>
    <x v="142"/>
    <x v="1"/>
    <s v="PG_Android"/>
    <n v="14298619"/>
    <n v="323.81999906897499"/>
    <n v="2.2599999999999999E-2"/>
    <n v="7.0000000000000001E-3"/>
    <n v="3.3E-3"/>
    <n v="99532"/>
  </r>
  <r>
    <x v="1"/>
    <x v="1"/>
    <s v="08"/>
    <x v="142"/>
    <x v="1"/>
    <s v="FM"/>
    <n v="914505"/>
    <n v="31.6710003949701"/>
    <n v="3.4599999999999999E-2"/>
    <n v="1.01E-2"/>
    <n v="3.3999999999999998E-3"/>
    <n v="9191"/>
  </r>
  <r>
    <x v="1"/>
    <x v="0"/>
    <s v="08"/>
    <x v="142"/>
    <x v="0"/>
    <s v="FM"/>
    <n v="702638"/>
    <n v="227.83999718725599"/>
    <n v="0.32429999999999998"/>
    <n v="9.7999999999999997E-3"/>
    <n v="3.3000000000000002E-2"/>
    <n v="6911"/>
  </r>
  <r>
    <x v="0"/>
    <x v="0"/>
    <s v="08"/>
    <x v="142"/>
    <x v="0"/>
    <s v="CM_结果页"/>
    <n v="29927071"/>
    <n v="30104.649970706501"/>
    <n v="1.0059"/>
    <n v="1.4200000000000001E-2"/>
    <n v="7.0800000000000002E-2"/>
    <n v="425253"/>
  </r>
  <r>
    <x v="0"/>
    <x v="1"/>
    <s v="08"/>
    <x v="142"/>
    <x v="1"/>
    <s v="CM_结果页"/>
    <n v="2219301"/>
    <n v="747.55599275231305"/>
    <n v="0.33679999999999999"/>
    <n v="8.8999999999999999E-3"/>
    <n v="3.7699999999999997E-2"/>
    <n v="19835"/>
  </r>
  <r>
    <x v="1"/>
    <x v="0"/>
    <s v="08"/>
    <x v="142"/>
    <x v="0"/>
    <s v="CM_游戏盒子"/>
    <n v="21738238"/>
    <n v="9529.8700391314906"/>
    <n v="0.43840000000000001"/>
    <n v="5.7000000000000002E-3"/>
    <n v="7.6600000000000001E-2"/>
    <n v="124423"/>
  </r>
  <r>
    <x v="1"/>
    <x v="1"/>
    <s v="08"/>
    <x v="142"/>
    <x v="1"/>
    <s v="CM_游戏盒子"/>
    <n v="27162996"/>
    <n v="6260.1349927261399"/>
    <n v="0.23050000000000001"/>
    <n v="5.5999999999999999E-3"/>
    <n v="4.1300000000000003E-2"/>
    <n v="151703"/>
  </r>
  <r>
    <x v="5"/>
    <x v="0"/>
    <s v="08"/>
    <x v="142"/>
    <x v="0"/>
    <s v="CM_天气"/>
    <n v="21664"/>
    <n v="142.12000086717299"/>
    <n v="6.5602"/>
    <n v="6.9400000000000003E-2"/>
    <n v="9.4500000000000001E-2"/>
    <n v="1504"/>
  </r>
  <r>
    <x v="1"/>
    <x v="0"/>
    <s v="08"/>
    <x v="142"/>
    <x v="0"/>
    <s v="CM_卸载页"/>
    <n v="6916492"/>
    <n v="5956.2799970451697"/>
    <n v="0.86119999999999997"/>
    <n v="1.32E-2"/>
    <n v="6.5100000000000005E-2"/>
    <n v="91542"/>
  </r>
  <r>
    <x v="1"/>
    <x v="1"/>
    <s v="08"/>
    <x v="142"/>
    <x v="1"/>
    <s v="CM_卸载页"/>
    <n v="3648946"/>
    <n v="1498.92576675536"/>
    <n v="0.4108"/>
    <n v="8.6E-3"/>
    <n v="4.7600000000000003E-2"/>
    <n v="31460"/>
  </r>
  <r>
    <x v="2"/>
    <x v="1"/>
    <s v="08"/>
    <x v="142"/>
    <x v="1"/>
    <s v="CM_充电屏保"/>
    <n v="105"/>
    <n v="0"/>
    <n v="0"/>
    <n v="1.9E-2"/>
    <n v="0"/>
    <n v="2"/>
  </r>
  <r>
    <x v="2"/>
    <x v="0"/>
    <s v="08"/>
    <x v="142"/>
    <x v="0"/>
    <s v="CM_充电屏保"/>
    <n v="255076339"/>
    <n v="18136.452724969698"/>
    <n v="7.1099999999999997E-2"/>
    <n v="6.7999999999999996E-3"/>
    <n v="1.0500000000000001E-2"/>
    <n v="1730010"/>
  </r>
  <r>
    <x v="1"/>
    <x v="0"/>
    <s v="08"/>
    <x v="142"/>
    <x v="0"/>
    <s v="CM_Picks"/>
    <n v="6201241"/>
    <n v="4844.2500117067202"/>
    <n v="0.78120000000000001"/>
    <n v="1.1900000000000001E-2"/>
    <n v="6.5799999999999997E-2"/>
    <n v="73578"/>
  </r>
  <r>
    <x v="1"/>
    <x v="1"/>
    <s v="08"/>
    <x v="142"/>
    <x v="1"/>
    <s v="CM_Picks"/>
    <n v="3178634"/>
    <n v="1125.08599782735"/>
    <n v="0.35399999999999998"/>
    <n v="7.0000000000000001E-3"/>
    <n v="5.0500000000000003E-2"/>
    <n v="22259"/>
  </r>
  <r>
    <x v="1"/>
    <x v="0"/>
    <s v="08"/>
    <x v="142"/>
    <x v="0"/>
    <s v="CM_APP_box"/>
    <n v="2303876"/>
    <n v="595.00999908335496"/>
    <n v="0.25829999999999997"/>
    <n v="5.7999999999999996E-3"/>
    <n v="4.4699999999999997E-2"/>
    <n v="13317"/>
  </r>
  <r>
    <x v="1"/>
    <x v="1"/>
    <s v="08"/>
    <x v="142"/>
    <x v="1"/>
    <s v="CM_APP_box"/>
    <n v="1460149"/>
    <n v="170.034820653498"/>
    <n v="0.11650000000000001"/>
    <n v="5.1000000000000004E-3"/>
    <n v="2.3E-2"/>
    <n v="7404"/>
  </r>
  <r>
    <x v="0"/>
    <x v="0"/>
    <s v="08"/>
    <x v="142"/>
    <x v="0"/>
    <s v="CMS_结果页"/>
    <n v="7910734"/>
    <n v="11857.039973778599"/>
    <n v="1.4988999999999999"/>
    <n v="2.3599999999999999E-2"/>
    <n v="6.3399999999999998E-2"/>
    <n v="187036"/>
  </r>
  <r>
    <x v="0"/>
    <x v="1"/>
    <s v="08"/>
    <x v="142"/>
    <x v="1"/>
    <s v="CMS_结果页"/>
    <n v="1362072"/>
    <n v="1227.4059837125201"/>
    <n v="0.90110000000000001"/>
    <n v="2.0199999999999999E-2"/>
    <n v="4.4699999999999997E-2"/>
    <n v="27465"/>
  </r>
  <r>
    <x v="5"/>
    <x v="0"/>
    <s v="08"/>
    <x v="142"/>
    <x v="0"/>
    <s v="CMS_天气"/>
    <n v="30047"/>
    <n v="105.600000448524"/>
    <n v="3.5145"/>
    <n v="5.9200000000000003E-2"/>
    <n v="5.9400000000000001E-2"/>
    <n v="1779"/>
  </r>
  <r>
    <x v="2"/>
    <x v="0"/>
    <s v="08"/>
    <x v="142"/>
    <x v="0"/>
    <s v="CMS_充电屏保"/>
    <n v="1563681"/>
    <n v="186.91356324445201"/>
    <n v="0.1195"/>
    <n v="1.49E-2"/>
    <n v="8.0000000000000002E-3"/>
    <n v="23277"/>
  </r>
  <r>
    <x v="4"/>
    <x v="0"/>
    <s v="08"/>
    <x v="142"/>
    <x v="0"/>
    <s v="CM Launcher"/>
    <n v="14000890"/>
    <n v="4041.72999450005"/>
    <n v="0.28870000000000001"/>
    <n v="6.3E-3"/>
    <n v="4.58E-2"/>
    <n v="88244"/>
  </r>
  <r>
    <x v="4"/>
    <x v="1"/>
    <s v="08"/>
    <x v="142"/>
    <x v="1"/>
    <s v="CM Launcher"/>
    <n v="21587858"/>
    <n v="3069.2082738690001"/>
    <n v="0.14219999999999999"/>
    <n v="5.1999999999999998E-3"/>
    <n v="2.7400000000000001E-2"/>
    <n v="111881"/>
  </r>
  <r>
    <x v="1"/>
    <x v="0"/>
    <s v="08"/>
    <x v="142"/>
    <x v="0"/>
    <s v="BD_首页"/>
    <n v="8347271"/>
    <n v="5858.9766789553596"/>
    <n v="0.70189999999999997"/>
    <n v="1.4200000000000001E-2"/>
    <n v="4.9399999999999999E-2"/>
    <n v="118492"/>
  </r>
  <r>
    <x v="1"/>
    <x v="1"/>
    <s v="08"/>
    <x v="142"/>
    <x v="1"/>
    <s v="BD_首页"/>
    <n v="2753567"/>
    <n v="463.35001557227201"/>
    <n v="0.16830000000000001"/>
    <n v="1.4800000000000001E-2"/>
    <n v="1.14E-2"/>
    <n v="40803"/>
  </r>
  <r>
    <x v="0"/>
    <x v="0"/>
    <s v="08"/>
    <x v="142"/>
    <x v="0"/>
    <s v="BD_结果页"/>
    <n v="5698407"/>
    <n v="13738.8382042748"/>
    <n v="2.411"/>
    <n v="3.32E-2"/>
    <n v="7.2700000000000001E-2"/>
    <n v="189045"/>
  </r>
  <r>
    <x v="0"/>
    <x v="1"/>
    <s v="08"/>
    <x v="142"/>
    <x v="1"/>
    <s v="BD_结果页"/>
    <n v="720511"/>
    <n v="741.34498988464395"/>
    <n v="1.0288999999999999"/>
    <n v="4.0300000000000002E-2"/>
    <n v="2.5499999999999998E-2"/>
    <n v="29061"/>
  </r>
  <r>
    <x v="2"/>
    <x v="0"/>
    <s v="08"/>
    <x v="142"/>
    <x v="0"/>
    <s v="BD_充电屏保"/>
    <n v="15962443"/>
    <n v="2062.3643679919501"/>
    <n v="0.12920000000000001"/>
    <n v="1.0999999999999999E-2"/>
    <n v="1.17E-2"/>
    <n v="176373"/>
  </r>
  <r>
    <x v="2"/>
    <x v="1"/>
    <s v="08"/>
    <x v="142"/>
    <x v="1"/>
    <s v="BD_充电屏保"/>
    <n v="454"/>
    <n v="0"/>
    <n v="0"/>
    <n v="4.4000000000000003E-3"/>
    <n v="0"/>
    <n v="2"/>
  </r>
  <r>
    <x v="4"/>
    <x v="1"/>
    <s v="08"/>
    <x v="143"/>
    <x v="1"/>
    <s v="cm flashlight"/>
    <n v="98223"/>
    <n v="44.841999657452099"/>
    <n v="0.45650000000000002"/>
    <n v="4.7800000000000002E-2"/>
    <n v="9.4999999999999998E-3"/>
    <n v="4697"/>
  </r>
  <r>
    <x v="4"/>
    <x v="0"/>
    <s v="08"/>
    <x v="143"/>
    <x v="0"/>
    <s v="cm flashlight"/>
    <n v="240109"/>
    <n v="368.44999808818102"/>
    <n v="1.5345"/>
    <n v="3.7999999999999999E-2"/>
    <n v="4.0399999999999998E-2"/>
    <n v="9126"/>
  </r>
  <r>
    <x v="5"/>
    <x v="0"/>
    <s v="08"/>
    <x v="143"/>
    <x v="0"/>
    <s v="CM Locker_天气"/>
    <n v="352899"/>
    <n v="3178.2000002954101"/>
    <n v="9.0060000000000002"/>
    <n v="0.22389999999999999"/>
    <n v="4.02E-2"/>
    <n v="79028"/>
  </r>
  <r>
    <x v="1"/>
    <x v="0"/>
    <s v="08"/>
    <x v="143"/>
    <x v="0"/>
    <s v="PG_Android"/>
    <n v="14451230"/>
    <n v="3335.6099669039199"/>
    <n v="0.23080000000000001"/>
    <n v="7.0000000000000001E-3"/>
    <n v="3.3099999999999997E-2"/>
    <n v="100819"/>
  </r>
  <r>
    <x v="1"/>
    <x v="1"/>
    <s v="08"/>
    <x v="143"/>
    <x v="1"/>
    <s v="PG_Android"/>
    <n v="14825593"/>
    <n v="373.69399923831202"/>
    <n v="2.52E-2"/>
    <n v="7.1999999999999998E-3"/>
    <n v="3.5000000000000001E-3"/>
    <n v="106521"/>
  </r>
  <r>
    <x v="1"/>
    <x v="0"/>
    <s v="08"/>
    <x v="143"/>
    <x v="0"/>
    <s v="FM"/>
    <n v="737040"/>
    <n v="253.04999732226099"/>
    <n v="0.34329999999999999"/>
    <n v="9.7999999999999997E-3"/>
    <n v="3.49E-2"/>
    <n v="7250"/>
  </r>
  <r>
    <x v="1"/>
    <x v="1"/>
    <s v="08"/>
    <x v="143"/>
    <x v="1"/>
    <s v="FM"/>
    <n v="910581"/>
    <n v="34.146000217646304"/>
    <n v="3.7499999999999999E-2"/>
    <n v="0.01"/>
    <n v="3.7000000000000002E-3"/>
    <n v="9139"/>
  </r>
  <r>
    <x v="0"/>
    <x v="1"/>
    <s v="08"/>
    <x v="143"/>
    <x v="1"/>
    <s v="CM_结果页"/>
    <n v="1788379"/>
    <n v="582.80199391394797"/>
    <n v="0.32590000000000002"/>
    <n v="8.8999999999999999E-3"/>
    <n v="3.6600000000000001E-2"/>
    <n v="15913"/>
  </r>
  <r>
    <x v="0"/>
    <x v="0"/>
    <s v="08"/>
    <x v="143"/>
    <x v="0"/>
    <s v="CM_结果页"/>
    <n v="30178961"/>
    <n v="28990.589923888401"/>
    <n v="0.96060000000000001"/>
    <n v="1.4200000000000001E-2"/>
    <n v="6.7500000000000004E-2"/>
    <n v="429778"/>
  </r>
  <r>
    <x v="1"/>
    <x v="0"/>
    <s v="08"/>
    <x v="143"/>
    <x v="0"/>
    <s v="CM_游戏盒子"/>
    <n v="20417921"/>
    <n v="9524.9600361548291"/>
    <n v="0.46650000000000003"/>
    <n v="6.3E-3"/>
    <n v="7.3899999999999993E-2"/>
    <n v="128902"/>
  </r>
  <r>
    <x v="1"/>
    <x v="1"/>
    <s v="08"/>
    <x v="143"/>
    <x v="1"/>
    <s v="CM_游戏盒子"/>
    <n v="25559720"/>
    <n v="6058.2815016787399"/>
    <n v="0.23699999999999999"/>
    <n v="5.7000000000000002E-3"/>
    <n v="4.1799999999999997E-2"/>
    <n v="144867"/>
  </r>
  <r>
    <x v="5"/>
    <x v="0"/>
    <s v="08"/>
    <x v="143"/>
    <x v="0"/>
    <s v="CM_天气"/>
    <n v="29842"/>
    <n v="199.81000058352899"/>
    <n v="6.6955999999999998"/>
    <n v="7.4499999999999997E-2"/>
    <n v="8.9899999999999994E-2"/>
    <n v="2222"/>
  </r>
  <r>
    <x v="1"/>
    <x v="0"/>
    <s v="08"/>
    <x v="143"/>
    <x v="0"/>
    <s v="CM_卸载页"/>
    <n v="7260795"/>
    <n v="6234.1999923810299"/>
    <n v="0.85860000000000003"/>
    <n v="1.2999999999999999E-2"/>
    <n v="6.6000000000000003E-2"/>
    <n v="94527"/>
  </r>
  <r>
    <x v="1"/>
    <x v="1"/>
    <s v="08"/>
    <x v="143"/>
    <x v="1"/>
    <s v="CM_卸载页"/>
    <n v="3474025"/>
    <n v="1098.4292146600701"/>
    <n v="0.31619999999999998"/>
    <n v="8.3000000000000001E-3"/>
    <n v="3.7900000000000003E-2"/>
    <n v="28997"/>
  </r>
  <r>
    <x v="2"/>
    <x v="0"/>
    <s v="08"/>
    <x v="143"/>
    <x v="0"/>
    <s v="CM_充电屏保"/>
    <n v="237549270"/>
    <n v="17703.3740792469"/>
    <n v="7.4499999999999997E-2"/>
    <n v="6.7999999999999996E-3"/>
    <n v="1.09E-2"/>
    <n v="1626449"/>
  </r>
  <r>
    <x v="2"/>
    <x v="1"/>
    <s v="08"/>
    <x v="143"/>
    <x v="1"/>
    <s v="CM_充电屏保"/>
    <n v="112"/>
    <n v="0"/>
    <n v="0"/>
    <n v="0"/>
    <s v="Click为0"/>
    <n v="0"/>
  </r>
  <r>
    <x v="1"/>
    <x v="0"/>
    <s v="08"/>
    <x v="143"/>
    <x v="0"/>
    <s v="CM_Picks"/>
    <n v="6194271"/>
    <n v="4436.1499999426296"/>
    <n v="0.71619999999999995"/>
    <n v="1.1599999999999999E-2"/>
    <n v="6.1499999999999999E-2"/>
    <n v="72102"/>
  </r>
  <r>
    <x v="1"/>
    <x v="1"/>
    <s v="08"/>
    <x v="143"/>
    <x v="1"/>
    <s v="CM_Picks"/>
    <n v="2946400"/>
    <n v="1025.56675496511"/>
    <n v="0.34810000000000002"/>
    <n v="7.1999999999999998E-3"/>
    <n v="4.8399999999999999E-2"/>
    <n v="21192"/>
  </r>
  <r>
    <x v="1"/>
    <x v="1"/>
    <s v="08"/>
    <x v="143"/>
    <x v="1"/>
    <s v="CM_APP_box"/>
    <n v="1554412"/>
    <n v="127.16914879158099"/>
    <n v="8.1799999999999998E-2"/>
    <n v="5.1000000000000004E-3"/>
    <n v="1.61E-2"/>
    <n v="7923"/>
  </r>
  <r>
    <x v="1"/>
    <x v="0"/>
    <s v="08"/>
    <x v="143"/>
    <x v="0"/>
    <s v="CM_APP_box"/>
    <n v="2249332"/>
    <n v="588.84999795630495"/>
    <n v="0.26179999999999998"/>
    <n v="5.8999999999999999E-3"/>
    <n v="4.4200000000000003E-2"/>
    <n v="13326"/>
  </r>
  <r>
    <x v="0"/>
    <x v="0"/>
    <s v="08"/>
    <x v="143"/>
    <x v="0"/>
    <s v="CMS_结果页"/>
    <n v="8053128"/>
    <n v="12064.2599623519"/>
    <n v="1.4981"/>
    <n v="2.3900000000000001E-2"/>
    <n v="6.2700000000000006E-2"/>
    <n v="192418"/>
  </r>
  <r>
    <x v="0"/>
    <x v="1"/>
    <s v="08"/>
    <x v="143"/>
    <x v="1"/>
    <s v="CMS_结果页"/>
    <n v="1183689"/>
    <n v="962.52498790621701"/>
    <n v="0.81320000000000003"/>
    <n v="2.0400000000000001E-2"/>
    <n v="3.9899999999999998E-2"/>
    <n v="24104"/>
  </r>
  <r>
    <x v="5"/>
    <x v="0"/>
    <s v="08"/>
    <x v="143"/>
    <x v="0"/>
    <s v="CMS_天气"/>
    <n v="28918"/>
    <n v="124.920000258833"/>
    <n v="4.3197999999999999"/>
    <n v="7.2800000000000004E-2"/>
    <n v="5.9299999999999999E-2"/>
    <n v="2105"/>
  </r>
  <r>
    <x v="2"/>
    <x v="0"/>
    <s v="08"/>
    <x v="143"/>
    <x v="0"/>
    <s v="CMS_充电屏保"/>
    <n v="1439614"/>
    <n v="194.261250409821"/>
    <n v="0.13489999999999999"/>
    <n v="1.4E-2"/>
    <n v="9.7000000000000003E-3"/>
    <n v="20097"/>
  </r>
  <r>
    <x v="4"/>
    <x v="1"/>
    <s v="08"/>
    <x v="143"/>
    <x v="1"/>
    <s v="CM Launcher"/>
    <n v="23778601"/>
    <n v="3010.4910041000599"/>
    <n v="0.12659999999999999"/>
    <n v="5.1000000000000004E-3"/>
    <n v="2.47E-2"/>
    <n v="121688"/>
  </r>
  <r>
    <x v="4"/>
    <x v="0"/>
    <s v="08"/>
    <x v="143"/>
    <x v="0"/>
    <s v="CM Launcher"/>
    <n v="12924025"/>
    <n v="3853.4899903386799"/>
    <n v="0.29820000000000002"/>
    <n v="6.7000000000000002E-3"/>
    <n v="4.4499999999999998E-2"/>
    <n v="86512"/>
  </r>
  <r>
    <x v="1"/>
    <x v="0"/>
    <s v="08"/>
    <x v="143"/>
    <x v="0"/>
    <s v="BD_首页"/>
    <n v="8948560"/>
    <n v="6314.4497764748503"/>
    <n v="0.7056"/>
    <n v="1.3899999999999999E-2"/>
    <n v="5.0599999999999999E-2"/>
    <n v="124700"/>
  </r>
  <r>
    <x v="1"/>
    <x v="1"/>
    <s v="08"/>
    <x v="143"/>
    <x v="1"/>
    <s v="BD_首页"/>
    <n v="2396233"/>
    <n v="438.68864854518301"/>
    <n v="0.18310000000000001"/>
    <n v="1.55E-2"/>
    <n v="1.18E-2"/>
    <n v="37150"/>
  </r>
  <r>
    <x v="0"/>
    <x v="0"/>
    <s v="08"/>
    <x v="143"/>
    <x v="0"/>
    <s v="BD_结果页"/>
    <n v="5773144"/>
    <n v="13927.982219969799"/>
    <n v="2.4125000000000001"/>
    <n v="3.2599999999999997E-2"/>
    <n v="7.3899999999999993E-2"/>
    <n v="188477"/>
  </r>
  <r>
    <x v="0"/>
    <x v="1"/>
    <s v="08"/>
    <x v="143"/>
    <x v="1"/>
    <s v="BD_结果页"/>
    <n v="656551"/>
    <n v="711.28699054196397"/>
    <n v="1.0833999999999999"/>
    <n v="4.1700000000000001E-2"/>
    <n v="2.5999999999999999E-2"/>
    <n v="27368"/>
  </r>
  <r>
    <x v="2"/>
    <x v="0"/>
    <s v="08"/>
    <x v="143"/>
    <x v="0"/>
    <s v="BD_充电屏保"/>
    <n v="15195150"/>
    <n v="2180.3621313777198"/>
    <n v="0.14349999999999999"/>
    <n v="1.14E-2"/>
    <n v="1.26E-2"/>
    <n v="172675"/>
  </r>
  <r>
    <x v="2"/>
    <x v="1"/>
    <s v="08"/>
    <x v="143"/>
    <x v="1"/>
    <s v="BD_充电屏保"/>
    <n v="462"/>
    <n v="0"/>
    <n v="0"/>
    <n v="6.4999999999999997E-3"/>
    <n v="0"/>
    <n v="3"/>
  </r>
  <r>
    <x v="0"/>
    <x v="1"/>
    <s v="08"/>
    <x v="142"/>
    <x v="3"/>
    <s v="BD_结果页"/>
    <n v="19466"/>
    <n v="54.97"/>
    <n v="2.8239000000000001"/>
    <n v="1.49E-2"/>
    <n v="0.18959999999999999"/>
    <n v="290"/>
  </r>
  <r>
    <x v="0"/>
    <x v="1"/>
    <s v="08"/>
    <x v="142"/>
    <x v="3"/>
    <s v="CM_结果页"/>
    <n v="1201116"/>
    <n v="3133.29"/>
    <n v="2.6086"/>
    <n v="1.3299999999999999E-2"/>
    <n v="0.19620000000000001"/>
    <n v="15967"/>
  </r>
  <r>
    <x v="0"/>
    <x v="1"/>
    <s v="08"/>
    <x v="142"/>
    <x v="3"/>
    <s v="CMS_结果页"/>
    <n v="74345"/>
    <n v="323.49"/>
    <n v="4.3512000000000004"/>
    <n v="1.7100000000000001E-2"/>
    <n v="0.25490000000000002"/>
    <n v="1269"/>
  </r>
  <r>
    <x v="1"/>
    <x v="1"/>
    <s v="08"/>
    <x v="142"/>
    <x v="3"/>
    <s v="PG_Android"/>
    <n v="10049"/>
    <n v="2.13"/>
    <n v="0.21199999999999999"/>
    <n v="7.6E-3"/>
    <n v="2.8000000000000001E-2"/>
    <n v="76"/>
  </r>
  <r>
    <x v="2"/>
    <x v="3"/>
    <s v="08"/>
    <x v="142"/>
    <x v="6"/>
    <s v="BD_充电屏保"/>
    <n v="340306"/>
    <n v="91.66"/>
    <n v="0.26934582405247043"/>
    <n v="1.1272207954017854E-2"/>
    <n v="2.3894681960375391E-2"/>
    <n v="3836"/>
  </r>
  <r>
    <x v="0"/>
    <x v="3"/>
    <s v="08"/>
    <x v="142"/>
    <x v="6"/>
    <s v="BD_结果页"/>
    <n v="56823"/>
    <n v="41.06"/>
    <n v="0.72259472396740754"/>
    <n v="2.8843954032698026E-2"/>
    <n v="2.5051860890787068E-2"/>
    <n v="1639"/>
  </r>
  <r>
    <x v="1"/>
    <x v="3"/>
    <s v="08"/>
    <x v="142"/>
    <x v="6"/>
    <s v="BD_首页"/>
    <n v="134347"/>
    <n v="28.38"/>
    <n v="0.21124401735803552"/>
    <n v="9.9071806590396508E-3"/>
    <n v="2.1322314049586778E-2"/>
    <n v="1331"/>
  </r>
  <r>
    <x v="3"/>
    <x v="3"/>
    <s v="08"/>
    <x v="142"/>
    <x v="6"/>
    <s v="CM_Applock"/>
    <n v="253032"/>
    <n v="62.14"/>
    <n v="0.24558158651870118"/>
    <n v="4.4144614119953204E-3"/>
    <n v="5.5631154879140554E-2"/>
    <n v="1117"/>
  </r>
  <r>
    <x v="2"/>
    <x v="3"/>
    <s v="08"/>
    <x v="142"/>
    <x v="6"/>
    <s v="CM_充电屏保"/>
    <n v="12327"/>
    <n v="2.5299999999999998"/>
    <n v="0.20524052892025635"/>
    <n v="1.2979638192585382E-3"/>
    <n v="0.15812499999999999"/>
    <n v="16"/>
  </r>
  <r>
    <x v="3"/>
    <x v="3"/>
    <s v="08"/>
    <x v="142"/>
    <x v="6"/>
    <s v="CMS_AppLock"/>
    <n v="32189062"/>
    <n v="9859.86"/>
    <n v="0.30631088287070929"/>
    <n v="4.6737615404885049E-3"/>
    <n v="6.553840631730079E-2"/>
    <n v="150444"/>
  </r>
  <r>
    <x v="0"/>
    <x v="3"/>
    <s v="08"/>
    <x v="142"/>
    <x v="6"/>
    <s v="CMS_结果页"/>
    <n v="408"/>
    <n v="0.21"/>
    <n v="0.51470588235294112"/>
    <n v="4.9019607843137254E-3"/>
    <n v="0.105"/>
    <n v="2"/>
  </r>
  <r>
    <x v="1"/>
    <x v="3"/>
    <s v="08"/>
    <x v="142"/>
    <x v="6"/>
    <s v="PG_Android"/>
    <n v="765"/>
    <n v="0.43"/>
    <n v="0.56209150326797386"/>
    <n v="7.8431372549019607E-3"/>
    <n v="7.166666666666667E-2"/>
    <n v="6"/>
  </r>
  <r>
    <x v="0"/>
    <x v="1"/>
    <s v="08"/>
    <x v="142"/>
    <x v="5"/>
    <s v="BD_结果页"/>
    <n v="1801055"/>
    <n v="3021.89"/>
    <n v="1.68"/>
    <n v="1.72E-2"/>
    <m/>
    <n v="30895"/>
  </r>
  <r>
    <x v="0"/>
    <x v="1"/>
    <s v="08"/>
    <x v="142"/>
    <x v="5"/>
    <s v="CMS_结果页"/>
    <n v="317687"/>
    <n v="394.88"/>
    <n v="1.24"/>
    <n v="9.1000000000000004E-3"/>
    <m/>
    <n v="2883"/>
  </r>
  <r>
    <x v="1"/>
    <x v="1"/>
    <s v="08"/>
    <x v="142"/>
    <x v="5"/>
    <s v="PG_Android"/>
    <n v="74640"/>
    <n v="458.16"/>
    <n v="6.1383000000000001"/>
    <n v="4.0099999999999997E-2"/>
    <n v="0.15290000000000001"/>
    <n v="2996"/>
  </r>
  <r>
    <x v="0"/>
    <x v="1"/>
    <s v="08"/>
    <x v="143"/>
    <x v="3"/>
    <s v="BD_结果页"/>
    <n v="16186"/>
    <n v="39.26"/>
    <n v="2.4256000000000002"/>
    <n v="1.4500000000000001E-2"/>
    <n v="0.1671"/>
    <n v="235"/>
  </r>
  <r>
    <x v="0"/>
    <x v="1"/>
    <s v="08"/>
    <x v="143"/>
    <x v="3"/>
    <s v="CM_结果页"/>
    <n v="1220946"/>
    <n v="3002.9"/>
    <n v="2.4594999999999998"/>
    <n v="1.38E-2"/>
    <n v="0.1787"/>
    <n v="16803"/>
  </r>
  <r>
    <x v="0"/>
    <x v="1"/>
    <s v="08"/>
    <x v="143"/>
    <x v="3"/>
    <s v="CMS_结果页"/>
    <n v="79564"/>
    <n v="354.12"/>
    <n v="4.4508000000000001"/>
    <n v="1.9699999999999999E-2"/>
    <n v="0.22639999999999999"/>
    <n v="1564"/>
  </r>
  <r>
    <x v="1"/>
    <x v="1"/>
    <s v="08"/>
    <x v="143"/>
    <x v="3"/>
    <s v="PG_Android"/>
    <n v="11729"/>
    <n v="2.2200000000000002"/>
    <n v="0.1893"/>
    <n v="9.2999999999999992E-3"/>
    <n v="2.0400000000000001E-2"/>
    <n v="109"/>
  </r>
  <r>
    <x v="0"/>
    <x v="1"/>
    <s v="08"/>
    <x v="143"/>
    <x v="5"/>
    <s v="BD_结果页"/>
    <n v="1461688"/>
    <n v="2640.29"/>
    <n v="1.81"/>
    <n v="1.6E-2"/>
    <m/>
    <n v="23359"/>
  </r>
  <r>
    <x v="0"/>
    <x v="1"/>
    <s v="08"/>
    <x v="143"/>
    <x v="5"/>
    <s v="CMS_结果页"/>
    <n v="319464"/>
    <n v="484.4"/>
    <n v="1.52"/>
    <n v="1.04E-2"/>
    <m/>
    <n v="3316"/>
  </r>
  <r>
    <x v="1"/>
    <x v="1"/>
    <s v="08"/>
    <x v="143"/>
    <x v="5"/>
    <s v="PG_Android"/>
    <n v="222526"/>
    <n v="1455.45"/>
    <n v="6.5406000000000004"/>
    <n v="4.5699999999999998E-2"/>
    <n v="0.14319999999999999"/>
    <n v="10162"/>
  </r>
  <r>
    <x v="0"/>
    <x v="3"/>
    <s v="08"/>
    <x v="143"/>
    <x v="6"/>
    <s v="CMS_结果页"/>
    <n v="1275"/>
    <n v="0.25"/>
    <n v="0.19607843137254902"/>
    <n v="1.2549019607843137E-2"/>
    <n v="1.5625E-2"/>
    <n v="16"/>
  </r>
  <r>
    <x v="2"/>
    <x v="3"/>
    <s v="08"/>
    <x v="143"/>
    <x v="6"/>
    <s v="BD_充电屏保"/>
    <n v="136825"/>
    <n v="81.239999999999995"/>
    <n v="0.59375114196966927"/>
    <n v="1.1635300566416956E-2"/>
    <n v="5.1030150753768842E-2"/>
    <n v="1592"/>
  </r>
  <r>
    <x v="0"/>
    <x v="3"/>
    <s v="08"/>
    <x v="143"/>
    <x v="6"/>
    <s v="BD_结果页"/>
    <n v="43180"/>
    <n v="25.71"/>
    <n v="0.59541454377026404"/>
    <n v="2.9458082445576655E-2"/>
    <n v="2.0212264150943397E-2"/>
    <n v="1272"/>
  </r>
  <r>
    <x v="1"/>
    <x v="3"/>
    <s v="08"/>
    <x v="143"/>
    <x v="6"/>
    <s v="BD_首页"/>
    <n v="51925"/>
    <n v="27.95"/>
    <n v="0.53827636013480984"/>
    <n v="1.0264805007221954E-2"/>
    <n v="5.24390243902439E-2"/>
    <n v="533"/>
  </r>
  <r>
    <x v="2"/>
    <x v="3"/>
    <s v="08"/>
    <x v="143"/>
    <x v="6"/>
    <s v="CM_充电屏保"/>
    <n v="3053"/>
    <n v="0.59"/>
    <n v="0.19325253848673435"/>
    <n v="6.5509335080248931E-4"/>
    <n v="0.29499999999999998"/>
    <n v="2"/>
  </r>
  <r>
    <x v="3"/>
    <x v="3"/>
    <s v="08"/>
    <x v="143"/>
    <x v="6"/>
    <s v="CM_Applock"/>
    <n v="712431"/>
    <n v="186.64"/>
    <n v="0.26197624752432164"/>
    <n v="4.6951915343380621E-3"/>
    <n v="5.579671150971599E-2"/>
    <n v="3345"/>
  </r>
  <r>
    <x v="3"/>
    <x v="3"/>
    <s v="08"/>
    <x v="143"/>
    <x v="6"/>
    <s v="CMS_AppLock"/>
    <n v="25350506"/>
    <n v="6679.36"/>
    <n v="0.26348034236476386"/>
    <n v="5.2112174802349115E-3"/>
    <n v="5.0560227694217565E-2"/>
    <n v="132107"/>
  </r>
  <r>
    <x v="1"/>
    <x v="3"/>
    <s v="08"/>
    <x v="143"/>
    <x v="6"/>
    <s v="PG_Android"/>
    <n v="899"/>
    <n v="0.42"/>
    <n v="0.46718576195773082"/>
    <n v="1.0011123470522803E-2"/>
    <n v="4.6666666666666662E-2"/>
    <n v="9"/>
  </r>
  <r>
    <x v="4"/>
    <x v="2"/>
    <s v="08"/>
    <x v="142"/>
    <x v="4"/>
    <m/>
    <n v="756"/>
    <n v="5.59"/>
    <m/>
    <m/>
    <m/>
    <m/>
  </r>
  <r>
    <x v="2"/>
    <x v="2"/>
    <s v="08"/>
    <x v="142"/>
    <x v="4"/>
    <s v="BD_充电屏保"/>
    <n v="27744689"/>
    <n v="19345.32"/>
    <n v="0.69730000000000003"/>
    <n v="9.4000000000000004E-3"/>
    <n v="7.4300000000000005E-2"/>
    <n v="260361"/>
  </r>
  <r>
    <x v="5"/>
    <x v="2"/>
    <s v="08"/>
    <x v="142"/>
    <x v="4"/>
    <s v="BD_天气"/>
    <n v="1396"/>
    <n v="5.84"/>
    <n v="4.1833999999999998"/>
    <n v="4.2299999999999997E-2"/>
    <n v="9.9000000000000005E-2"/>
    <n v="59"/>
  </r>
  <r>
    <x v="0"/>
    <x v="2"/>
    <s v="08"/>
    <x v="142"/>
    <x v="4"/>
    <s v="BD_结果页"/>
    <n v="5046522"/>
    <n v="5619.14"/>
    <n v="1.1134999999999999"/>
    <n v="1.32E-2"/>
    <n v="8.4199999999999997E-2"/>
    <n v="66706"/>
  </r>
  <r>
    <x v="1"/>
    <x v="2"/>
    <s v="08"/>
    <x v="142"/>
    <x v="4"/>
    <s v="BD_首页"/>
    <n v="5152007"/>
    <n v="4092.49"/>
    <n v="0.79430000000000001"/>
    <n v="1.18E-2"/>
    <n v="6.7599999999999993E-2"/>
    <n v="60557"/>
  </r>
  <r>
    <x v="1"/>
    <x v="2"/>
    <s v="08"/>
    <x v="142"/>
    <x v="4"/>
    <s v="CM Flashlight"/>
    <n v="270914"/>
    <n v="495.55"/>
    <n v="1.8291999999999999"/>
    <n v="3.5700000000000003E-2"/>
    <n v="5.1200000000000002E-2"/>
    <n v="9670"/>
  </r>
  <r>
    <x v="1"/>
    <x v="2"/>
    <s v="08"/>
    <x v="142"/>
    <x v="4"/>
    <s v="CM Launcher"/>
    <n v="195899"/>
    <n v="2040.12"/>
    <n v="10.414099999999999"/>
    <n v="6.3700000000000007E-2"/>
    <n v="0.1636"/>
    <n v="12470"/>
  </r>
  <r>
    <x v="5"/>
    <x v="2"/>
    <s v="08"/>
    <x v="142"/>
    <x v="4"/>
    <s v="CM Locker_天气"/>
    <n v="1331328"/>
    <n v="3681.79"/>
    <n v="2.7654999999999998"/>
    <n v="6.3700000000000007E-2"/>
    <n v="4.3400000000000001E-2"/>
    <n v="84867"/>
  </r>
  <r>
    <x v="1"/>
    <x v="2"/>
    <s v="08"/>
    <x v="142"/>
    <x v="4"/>
    <s v="CMB"/>
    <n v="2889189"/>
    <n v="1041.8"/>
    <n v="0.36059999999999998"/>
    <n v="3.8999999999999998E-3"/>
    <n v="9.1800000000000007E-2"/>
    <n v="11343"/>
  </r>
  <r>
    <x v="3"/>
    <x v="2"/>
    <s v="08"/>
    <x v="142"/>
    <x v="4"/>
    <s v="CMS_AppLock"/>
    <n v="473287220"/>
    <n v="239393.36"/>
    <n v="0.50580000000000003"/>
    <n v="1.0699999999999999E-2"/>
    <n v="4.7199999999999999E-2"/>
    <n v="5071954"/>
  </r>
  <r>
    <x v="2"/>
    <x v="2"/>
    <s v="08"/>
    <x v="142"/>
    <x v="4"/>
    <s v="CMS_充电屏保"/>
    <n v="66477370"/>
    <n v="28878.560000000001"/>
    <n v="0.43440000000000001"/>
    <n v="1.0200000000000001E-2"/>
    <n v="4.2700000000000002E-2"/>
    <n v="676752"/>
  </r>
  <r>
    <x v="5"/>
    <x v="2"/>
    <s v="08"/>
    <x v="142"/>
    <x v="4"/>
    <s v="CMS_天气"/>
    <n v="48410"/>
    <n v="125.83"/>
    <n v="2.5992999999999999"/>
    <n v="4.7800000000000002E-2"/>
    <n v="5.4399999999999997E-2"/>
    <n v="2315"/>
  </r>
  <r>
    <x v="0"/>
    <x v="2"/>
    <s v="08"/>
    <x v="142"/>
    <x v="4"/>
    <s v="CMS_结果页"/>
    <n v="16588514"/>
    <n v="42872.59"/>
    <n v="2.5844999999999998"/>
    <n v="2.6200000000000001E-2"/>
    <n v="9.8799999999999999E-2"/>
    <n v="433818"/>
  </r>
  <r>
    <x v="3"/>
    <x v="2"/>
    <s v="08"/>
    <x v="142"/>
    <x v="4"/>
    <s v="CM_AppLock"/>
    <n v="178836635"/>
    <n v="48856.27"/>
    <n v="0.2732"/>
    <n v="1.12E-2"/>
    <n v="2.4299999999999999E-2"/>
    <n v="2007374"/>
  </r>
  <r>
    <x v="1"/>
    <x v="2"/>
    <s v="08"/>
    <x v="142"/>
    <x v="4"/>
    <s v="CM_Picks"/>
    <n v="269127"/>
    <n v="619.57000000000005"/>
    <n v="2.3020999999999998"/>
    <n v="2.0400000000000001E-2"/>
    <n v="0.11310000000000001"/>
    <n v="5479"/>
  </r>
  <r>
    <x v="2"/>
    <x v="2"/>
    <s v="08"/>
    <x v="142"/>
    <x v="4"/>
    <s v="CM_充电屏保"/>
    <n v="468983334"/>
    <n v="117577.28"/>
    <n v="0.25069999999999998"/>
    <n v="9.7999999999999997E-3"/>
    <n v="2.5499999999999998E-2"/>
    <n v="4617058"/>
  </r>
  <r>
    <x v="1"/>
    <x v="2"/>
    <s v="08"/>
    <x v="142"/>
    <x v="4"/>
    <s v="CM_卸载页"/>
    <n v="541945"/>
    <n v="880.48"/>
    <n v="1.6247"/>
    <n v="1.7899999999999999E-2"/>
    <n v="9.06E-2"/>
    <n v="9714"/>
  </r>
  <r>
    <x v="5"/>
    <x v="2"/>
    <s v="08"/>
    <x v="142"/>
    <x v="4"/>
    <s v="CM_天气"/>
    <n v="29789"/>
    <n v="83.06"/>
    <n v="2.7883"/>
    <n v="3.0499999999999999E-2"/>
    <n v="9.1499999999999998E-2"/>
    <n v="908"/>
  </r>
  <r>
    <x v="1"/>
    <x v="2"/>
    <s v="08"/>
    <x v="142"/>
    <x v="4"/>
    <s v="CM_游戏盒子"/>
    <n v="423425"/>
    <n v="2102.9"/>
    <n v="4.9664000000000001"/>
    <n v="2.4400000000000002E-2"/>
    <n v="0.20380000000000001"/>
    <n v="10317"/>
  </r>
  <r>
    <x v="4"/>
    <x v="2"/>
    <s v="08"/>
    <x v="142"/>
    <x v="4"/>
    <s v="cm_简版"/>
    <n v="4"/>
    <n v="0.01"/>
    <n v="2.5"/>
    <m/>
    <s v="Click为0"/>
    <m/>
  </r>
  <r>
    <x v="0"/>
    <x v="2"/>
    <s v="08"/>
    <x v="142"/>
    <x v="4"/>
    <s v="CM_结果页"/>
    <n v="29063356"/>
    <n v="45240.76"/>
    <n v="1.5566"/>
    <n v="1.54E-2"/>
    <n v="0.1009"/>
    <n v="448309"/>
  </r>
  <r>
    <x v="1"/>
    <x v="2"/>
    <s v="08"/>
    <x v="142"/>
    <x v="4"/>
    <s v="FM"/>
    <n v="261673"/>
    <n v="183.9"/>
    <n v="0.70279999999999998"/>
    <n v="3.3399999999999999E-2"/>
    <n v="2.1100000000000001E-2"/>
    <n v="8727"/>
  </r>
  <r>
    <x v="1"/>
    <x v="2"/>
    <s v="08"/>
    <x v="142"/>
    <x v="4"/>
    <s v="PG_Android"/>
    <n v="33023291"/>
    <n v="6791.7"/>
    <n v="0.20569999999999999"/>
    <n v="7.6E-3"/>
    <n v="2.7E-2"/>
    <n v="251167"/>
  </r>
  <r>
    <x v="1"/>
    <x v="2"/>
    <s v="08"/>
    <x v="142"/>
    <x v="4"/>
    <s v="PG_IOS"/>
    <n v="9412201"/>
    <n v="2625.07"/>
    <n v="0.27889999999999998"/>
    <n v="9.1000000000000004E-3"/>
    <n v="3.0599999999999999E-2"/>
    <n v="85795"/>
  </r>
  <r>
    <x v="4"/>
    <x v="2"/>
    <s v="08"/>
    <x v="142"/>
    <x v="4"/>
    <s v="Rotate"/>
    <n v="1112"/>
    <n v="0.43"/>
    <n v="0.38669999999999999"/>
    <n v="1.35E-2"/>
    <n v="2.87E-2"/>
    <n v="15"/>
  </r>
  <r>
    <x v="4"/>
    <x v="2"/>
    <s v="08"/>
    <x v="142"/>
    <x v="4"/>
    <s v="Sketch Guru"/>
    <n v="96886"/>
    <n v="63.17"/>
    <n v="0.65200000000000002"/>
    <n v="1.4E-2"/>
    <n v="4.6699999999999998E-2"/>
    <n v="1353"/>
  </r>
  <r>
    <x v="4"/>
    <x v="2"/>
    <s v="08"/>
    <x v="143"/>
    <x v="4"/>
    <m/>
    <n v="54526"/>
    <n v="59.87"/>
    <m/>
    <m/>
    <m/>
    <m/>
  </r>
  <r>
    <x v="2"/>
    <x v="2"/>
    <s v="08"/>
    <x v="143"/>
    <x v="4"/>
    <s v="BD_充电屏保"/>
    <n v="26179395"/>
    <n v="17749.66"/>
    <n v="0.67830000000000001"/>
    <n v="9.5999999999999992E-3"/>
    <n v="7.0699999999999999E-2"/>
    <n v="250463"/>
  </r>
  <r>
    <x v="5"/>
    <x v="2"/>
    <s v="08"/>
    <x v="143"/>
    <x v="4"/>
    <s v="BD_天气"/>
    <n v="3922"/>
    <n v="15.82"/>
    <n v="4.0368000000000004"/>
    <n v="3.8100000000000002E-2"/>
    <n v="0.106"/>
    <n v="149"/>
  </r>
  <r>
    <x v="0"/>
    <x v="2"/>
    <s v="08"/>
    <x v="143"/>
    <x v="4"/>
    <s v="BD_结果页"/>
    <n v="5783413"/>
    <n v="6354.54"/>
    <n v="1.0995999999999999"/>
    <n v="1.3299999999999999E-2"/>
    <n v="8.2900000000000001E-2"/>
    <n v="76525"/>
  </r>
  <r>
    <x v="1"/>
    <x v="2"/>
    <s v="08"/>
    <x v="143"/>
    <x v="4"/>
    <s v="BD_首页"/>
    <n v="5321952"/>
    <n v="4044.35"/>
    <n v="0.76039999999999996"/>
    <n v="1.1599999999999999E-2"/>
    <n v="6.54E-2"/>
    <n v="61690"/>
  </r>
  <r>
    <x v="1"/>
    <x v="2"/>
    <s v="08"/>
    <x v="143"/>
    <x v="4"/>
    <s v="CM Flashlight"/>
    <n v="280723"/>
    <n v="494.65"/>
    <n v="1.7617"/>
    <n v="3.5900000000000001E-2"/>
    <n v="4.9000000000000002E-2"/>
    <n v="10062"/>
  </r>
  <r>
    <x v="1"/>
    <x v="2"/>
    <s v="08"/>
    <x v="143"/>
    <x v="4"/>
    <s v="CM Launcher"/>
    <n v="206421"/>
    <n v="1924.31"/>
    <n v="9.3285"/>
    <n v="6.3799999999999996E-2"/>
    <n v="0.1462"/>
    <n v="13131"/>
  </r>
  <r>
    <x v="5"/>
    <x v="2"/>
    <s v="08"/>
    <x v="143"/>
    <x v="4"/>
    <s v="CM Locker_天气"/>
    <n v="1306867"/>
    <n v="3493.91"/>
    <n v="2.6753999999999998"/>
    <n v="6.7900000000000002E-2"/>
    <n v="3.9399999999999998E-2"/>
    <n v="88429"/>
  </r>
  <r>
    <x v="1"/>
    <x v="2"/>
    <s v="08"/>
    <x v="143"/>
    <x v="4"/>
    <s v="CMB"/>
    <n v="2852239"/>
    <n v="1043.32"/>
    <n v="0.36599999999999999"/>
    <n v="3.8999999999999998E-3"/>
    <n v="9.5000000000000001E-2"/>
    <n v="10960"/>
  </r>
  <r>
    <x v="3"/>
    <x v="2"/>
    <s v="08"/>
    <x v="143"/>
    <x v="4"/>
    <s v="CMS_AppLock"/>
    <n v="461059004"/>
    <n v="227613.39"/>
    <n v="0.49380000000000002"/>
    <n v="1.09E-2"/>
    <n v="4.5100000000000001E-2"/>
    <n v="5038364"/>
  </r>
  <r>
    <x v="2"/>
    <x v="2"/>
    <s v="08"/>
    <x v="143"/>
    <x v="4"/>
    <s v="CMS_充电屏保"/>
    <n v="64933288"/>
    <n v="26135.279999999999"/>
    <n v="0.40260000000000001"/>
    <n v="1.04E-2"/>
    <n v="3.8600000000000002E-2"/>
    <n v="674853"/>
  </r>
  <r>
    <x v="5"/>
    <x v="2"/>
    <s v="08"/>
    <x v="143"/>
    <x v="4"/>
    <s v="CMS_天气"/>
    <n v="45709"/>
    <n v="140.16999999999999"/>
    <n v="3.069"/>
    <n v="5.11E-2"/>
    <n v="0.06"/>
    <n v="2333"/>
  </r>
  <r>
    <x v="0"/>
    <x v="2"/>
    <s v="08"/>
    <x v="143"/>
    <x v="4"/>
    <s v="CMS_结果页"/>
    <n v="16556738"/>
    <n v="43501.85"/>
    <n v="2.6288"/>
    <n v="2.7199999999999998E-2"/>
    <n v="9.6799999999999997E-2"/>
    <n v="448665"/>
  </r>
  <r>
    <x v="3"/>
    <x v="2"/>
    <s v="08"/>
    <x v="143"/>
    <x v="4"/>
    <s v="CM_AppLock"/>
    <n v="173647566"/>
    <n v="46657.57"/>
    <n v="0.26979999999999998"/>
    <n v="1.17E-2"/>
    <n v="2.3099999999999999E-2"/>
    <n v="1978305"/>
  </r>
  <r>
    <x v="1"/>
    <x v="2"/>
    <s v="08"/>
    <x v="143"/>
    <x v="4"/>
    <s v="CM_Picks"/>
    <n v="254404"/>
    <n v="613.19000000000005"/>
    <n v="2.4058000000000002"/>
    <n v="2.0500000000000001E-2"/>
    <n v="0.1174"/>
    <n v="5105"/>
  </r>
  <r>
    <x v="2"/>
    <x v="2"/>
    <s v="08"/>
    <x v="143"/>
    <x v="4"/>
    <s v="CM_充电屏保"/>
    <n v="402620533"/>
    <n v="100994.51"/>
    <n v="0.25180000000000002"/>
    <n v="1.04E-2"/>
    <n v="2.4199999999999999E-2"/>
    <n v="4091396"/>
  </r>
  <r>
    <x v="1"/>
    <x v="2"/>
    <s v="08"/>
    <x v="143"/>
    <x v="4"/>
    <s v="CM_卸载页"/>
    <n v="541149"/>
    <n v="885.82"/>
    <n v="1.64"/>
    <n v="1.84E-2"/>
    <n v="8.9399999999999993E-2"/>
    <n v="9721"/>
  </r>
  <r>
    <x v="5"/>
    <x v="2"/>
    <s v="08"/>
    <x v="143"/>
    <x v="4"/>
    <s v="CM_天气"/>
    <n v="46624"/>
    <n v="153.18"/>
    <n v="3.3094999999999999"/>
    <n v="3.7199999999999997E-2"/>
    <n v="8.8900000000000007E-2"/>
    <n v="1664"/>
  </r>
  <r>
    <x v="1"/>
    <x v="2"/>
    <s v="08"/>
    <x v="143"/>
    <x v="4"/>
    <s v="CM_游戏盒子"/>
    <n v="389339"/>
    <n v="2073.11"/>
    <n v="5.3563999999999998"/>
    <n v="2.5999999999999999E-2"/>
    <n v="0.20610000000000001"/>
    <n v="9897"/>
  </r>
  <r>
    <x v="0"/>
    <x v="2"/>
    <s v="08"/>
    <x v="143"/>
    <x v="4"/>
    <s v="CM_结果页"/>
    <n v="29061786"/>
    <n v="45846.95"/>
    <n v="1.5844"/>
    <n v="1.5699999999999999E-2"/>
    <n v="0.1012"/>
    <n v="445333"/>
  </r>
  <r>
    <x v="1"/>
    <x v="2"/>
    <s v="08"/>
    <x v="143"/>
    <x v="4"/>
    <s v="FM"/>
    <n v="265710"/>
    <n v="184.47"/>
    <n v="0.69479999999999997"/>
    <n v="3.4099999999999998E-2"/>
    <n v="2.0400000000000001E-2"/>
    <n v="9051"/>
  </r>
  <r>
    <x v="1"/>
    <x v="2"/>
    <s v="08"/>
    <x v="143"/>
    <x v="4"/>
    <s v="PG_Android"/>
    <n v="39563367"/>
    <n v="8253.19"/>
    <n v="0.2087"/>
    <n v="7.9000000000000008E-3"/>
    <n v="2.64E-2"/>
    <n v="311612"/>
  </r>
  <r>
    <x v="1"/>
    <x v="2"/>
    <s v="08"/>
    <x v="143"/>
    <x v="4"/>
    <s v="PG_IOS"/>
    <n v="10748349"/>
    <n v="2970.08"/>
    <n v="0.27660000000000001"/>
    <n v="9.1999999999999998E-3"/>
    <n v="3.0200000000000001E-2"/>
    <n v="98180"/>
  </r>
  <r>
    <x v="4"/>
    <x v="2"/>
    <s v="08"/>
    <x v="143"/>
    <x v="4"/>
    <s v="Rotate"/>
    <n v="953"/>
    <n v="2.66"/>
    <n v="2.7940999999999998"/>
    <n v="1.7899999999999999E-2"/>
    <n v="0.1565"/>
    <n v="17"/>
  </r>
  <r>
    <x v="4"/>
    <x v="2"/>
    <s v="08"/>
    <x v="143"/>
    <x v="4"/>
    <s v="Sketch Guru"/>
    <n v="93592"/>
    <n v="66.89"/>
    <n v="0.7147"/>
    <n v="1.49E-2"/>
    <n v="4.8000000000000001E-2"/>
    <n v="1390"/>
  </r>
  <r>
    <x v="6"/>
    <x v="4"/>
    <m/>
    <x v="144"/>
    <x v="7"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76">
  <r>
    <d v="2015-08-22T00:00:00"/>
    <n v="540716"/>
    <n v="31371.215000000011"/>
    <n v="7002.16"/>
    <n v="105895.319"/>
    <n v="62093.289999999986"/>
    <n v="15867.15"/>
    <n v="78997.45"/>
    <n v="841942.58400000003"/>
    <x v="0"/>
  </r>
  <r>
    <d v="2015-08-21T00:00:00"/>
    <n v="575292"/>
    <n v="31771.082000000009"/>
    <n v="10037.06"/>
    <n v="106008.70500000002"/>
    <n v="61618.62"/>
    <n v="15303.69"/>
    <n v="80985.2"/>
    <n v="881016.35699999996"/>
    <x v="0"/>
  </r>
  <r>
    <d v="2015-08-20T00:00:00"/>
    <n v="562072.21805799997"/>
    <n v="31556.565000000013"/>
    <n v="10086.26"/>
    <n v="101428.364"/>
    <n v="62116.647499999999"/>
    <n v="15188.5"/>
    <n v="85668.41"/>
    <n v="868116.96455800009"/>
    <x v="0"/>
  </r>
  <r>
    <d v="2015-08-19T00:00:00"/>
    <n v="552223.29676599998"/>
    <n v="29278.109000000004"/>
    <n v="9648.24"/>
    <n v="96414.395000000004"/>
    <n v="62360.409199999995"/>
    <n v="13930.85"/>
    <n v="81851.399999999994"/>
    <n v="845706.69996600004"/>
    <x v="0"/>
  </r>
  <r>
    <d v="2015-08-18T00:00:00"/>
    <n v="540110.51095999999"/>
    <n v="26713.569"/>
    <n v="9791.11"/>
    <n v="97691.008000000002"/>
    <n v="63212.811354838719"/>
    <n v="11407.75"/>
    <n v="76694.789999999994"/>
    <n v="825621.54931483883"/>
    <x v="0"/>
  </r>
  <r>
    <d v="2015-08-17T00:00:00"/>
    <n v="524115.630925"/>
    <n v="24580.66399999999"/>
    <n v="10129.36"/>
    <n v="106539.84600000001"/>
    <n v="62777.135900000008"/>
    <n v="12903.91"/>
    <n v="89908.4"/>
    <n v="830954.94682500011"/>
    <x v="0"/>
  </r>
  <r>
    <d v="2015-08-16T00:00:00"/>
    <n v="514264.83742599998"/>
    <n v="27316.69200000001"/>
    <n v="9978.18"/>
    <n v="110454.74900000001"/>
    <n v="65546.533800000005"/>
    <n v="13818.66"/>
    <n v="115244.04"/>
    <n v="856623.69222600013"/>
    <x v="0"/>
  </r>
  <r>
    <d v="2015-08-15T00:00:00"/>
    <n v="542500.78452600003"/>
    <n v="28103.145999999993"/>
    <n v="9701.06"/>
    <n v="103183.84400000001"/>
    <n v="63574.821800000005"/>
    <n v="12950.55"/>
    <n v="91257.26"/>
    <n v="851271.46632600017"/>
    <x v="0"/>
  </r>
  <r>
    <d v="2015-08-14T00:00:00"/>
    <n v="586314.72001100006"/>
    <n v="25420.879999999997"/>
    <n v="8856.91"/>
    <n v="101087.32599999999"/>
    <n v="61043.389400000007"/>
    <n v="15565.87"/>
    <n v="77246.53"/>
    <n v="875535.6254110001"/>
    <x v="0"/>
  </r>
  <r>
    <d v="2015-08-13T00:00:00"/>
    <n v="593537.92255899997"/>
    <n v="24499.182000000001"/>
    <n v="9287.2800000000007"/>
    <n v="111218.514"/>
    <n v="61339.536399999997"/>
    <n v="20306.810000000001"/>
    <n v="85603.79"/>
    <n v="905793.03495900007"/>
    <x v="0"/>
  </r>
  <r>
    <d v="2015-08-12T00:00:00"/>
    <n v="578160.237433"/>
    <n v="25481.171999999999"/>
    <n v="9470"/>
    <n v="92782.741999999998"/>
    <n v="62780.999200000006"/>
    <n v="17196.53"/>
    <n v="92695.79"/>
    <n v="878567.47063300002"/>
    <x v="0"/>
  </r>
  <r>
    <d v="2015-08-11T00:00:00"/>
    <n v="542453.63738600002"/>
    <n v="23389.600000000006"/>
    <n v="12303.56"/>
    <n v="92960.5"/>
    <n v="62255.936000000002"/>
    <n v="21595.63"/>
    <n v="87829.24"/>
    <n v="842788.10338600003"/>
    <x v="0"/>
  </r>
  <r>
    <d v="2015-08-10T00:00:00"/>
    <n v="545575.01293299999"/>
    <n v="24089.609000000004"/>
    <n v="17171.060000000001"/>
    <n v="87149.593999999997"/>
    <n v="58925.998400000004"/>
    <n v="16890.04"/>
    <n v="92046.21"/>
    <n v="841847.52433300018"/>
    <x v="0"/>
  </r>
  <r>
    <d v="2015-08-09T00:00:00"/>
    <n v="515958.93936900003"/>
    <n v="26198.647999999997"/>
    <n v="15990.99"/>
    <n v="81321.356999999989"/>
    <n v="57515.3226"/>
    <n v="17172.349999999999"/>
    <n v="94457.74"/>
    <n v="808615.34696899995"/>
    <x v="0"/>
  </r>
  <r>
    <d v="2015-08-08T00:00:00"/>
    <n v="518685.61289799999"/>
    <n v="25937.332000000002"/>
    <n v="14267.88"/>
    <n v="84429.903999999995"/>
    <n v="56951.142199999995"/>
    <n v="18703.39"/>
    <n v="98613.59"/>
    <n v="817588.85109799996"/>
    <x v="0"/>
  </r>
  <r>
    <d v="2015-08-07T00:00:00"/>
    <n v="570814.64389299997"/>
    <n v="25082.852000000006"/>
    <n v="17040.23"/>
    <n v="92725.409999999989"/>
    <n v="56195.43740000001"/>
    <n v="15390.11"/>
    <n v="91451.46"/>
    <n v="868700.14329299994"/>
    <x v="0"/>
  </r>
  <r>
    <d v="2015-08-06T00:00:00"/>
    <n v="547036.84903799999"/>
    <n v="25554.458000000013"/>
    <n v="12889.1"/>
    <n v="98124.436000000002"/>
    <n v="56568.584700000007"/>
    <n v="15484.21"/>
    <n v="82776.37"/>
    <n v="838434.0077379999"/>
    <x v="0"/>
  </r>
  <r>
    <d v="2015-08-05T00:00:00"/>
    <n v="464416.66449699999"/>
    <n v="26444.62"/>
    <n v="11535.41"/>
    <n v="90844.92"/>
    <n v="55054.719000000005"/>
    <n v="12886.92"/>
    <n v="83184.990000000005"/>
    <n v="744368.24349700008"/>
    <x v="0"/>
  </r>
  <r>
    <d v="2015-08-04T00:00:00"/>
    <n v="417191.725163"/>
    <n v="26270.884999999995"/>
    <n v="8486.26"/>
    <n v="82011.510000000009"/>
    <n v="56000.899099999995"/>
    <n v="13273.47"/>
    <n v="81623.240000000005"/>
    <n v="684857.98926299997"/>
    <x v="0"/>
  </r>
  <r>
    <d v="2015-08-03T00:00:00"/>
    <n v="406523.76648200001"/>
    <n v="24328.519999999997"/>
    <n v="8710.5300000000007"/>
    <n v="84541.450000000012"/>
    <n v="54120.123400000004"/>
    <n v="15568.49"/>
    <n v="85140.28"/>
    <n v="678933.15988200007"/>
    <x v="0"/>
  </r>
  <r>
    <d v="2015-08-02T00:00:00"/>
    <n v="400201.03098400001"/>
    <n v="26139.562000000002"/>
    <n v="4963.01"/>
    <n v="84151.299999999988"/>
    <n v="54346.013212903221"/>
    <n v="15930.61"/>
    <n v="94177.63"/>
    <n v="679909.1561969032"/>
    <x v="0"/>
  </r>
  <r>
    <d v="2015-08-01T00:00:00"/>
    <n v="410076.43615000002"/>
    <n v="25650.221000000005"/>
    <n v="5173.78"/>
    <n v="75153.039999999994"/>
    <n v="49964.157999999996"/>
    <n v="18009.84"/>
    <n v="100126.61"/>
    <n v="684154.08514999994"/>
    <x v="0"/>
  </r>
  <r>
    <d v="2015-07-31T00:00:00"/>
    <n v="448817.61807099998"/>
    <n v="26865.153000000002"/>
    <n v="5665.67"/>
    <n v="73874"/>
    <n v="47178.780000000006"/>
    <n v="9078.16"/>
    <n v="98732.14"/>
    <n v="710211.52107100002"/>
    <x v="1"/>
  </r>
  <r>
    <d v="2015-07-30T00:00:00"/>
    <n v="483419.79616700002"/>
    <n v="27897.578000000001"/>
    <n v="4914.87"/>
    <n v="72428.489999999991"/>
    <n v="48586.633499999996"/>
    <n v="9636.65"/>
    <n v="96790.720000000001"/>
    <n v="743674.73766700004"/>
    <x v="1"/>
  </r>
  <r>
    <d v="2015-07-29T00:00:00"/>
    <n v="508305.73294199997"/>
    <n v="29178.021000000008"/>
    <n v="4226.75"/>
    <n v="76444.14"/>
    <n v="48416.577700000002"/>
    <n v="7616.48"/>
    <n v="88214.61"/>
    <n v="762402.31164199999"/>
    <x v="1"/>
  </r>
  <r>
    <d v="2015-07-28T00:00:00"/>
    <n v="498474.76257399999"/>
    <n v="29556.909999999993"/>
    <n v="3423.54"/>
    <n v="79067.789999999994"/>
    <n v="50714.675000000003"/>
    <n v="7693.05"/>
    <n v="94220.2"/>
    <n v="763150.92757400009"/>
    <x v="1"/>
  </r>
  <r>
    <d v="2015-07-27T00:00:00"/>
    <n v="490139.82062200003"/>
    <n v="26032.021000000008"/>
    <n v="3785.41"/>
    <n v="77049.33"/>
    <n v="52493.029800000004"/>
    <n v="7507.16"/>
    <n v="98916.94"/>
    <n v="755923.71142200008"/>
    <x v="1"/>
  </r>
  <r>
    <d v="2015-07-26T00:00:00"/>
    <n v="492093.641298"/>
    <n v="27776.383999999987"/>
    <n v="3666"/>
    <n v="79449.460000000006"/>
    <n v="50748.737200000003"/>
    <n v="7491.74"/>
    <n v="101054.16"/>
    <n v="762280.12249799992"/>
    <x v="1"/>
  </r>
  <r>
    <d v="2015-07-25T00:00:00"/>
    <n v="521697.043856"/>
    <n v="26453.712000000003"/>
    <n v="3756"/>
    <n v="79972.88"/>
    <n v="48039.089899999999"/>
    <n v="5987.88"/>
    <n v="97736.06"/>
    <n v="783642.66575599997"/>
    <x v="1"/>
  </r>
  <r>
    <d v="2015-07-24T00:00:00"/>
    <n v="542374.54450299998"/>
    <n v="25062.781999999996"/>
    <n v="2779"/>
    <n v="79391.7"/>
    <n v="49145.276909677421"/>
    <n v="5833.56"/>
    <n v="88020.26"/>
    <n v="792607.12341267744"/>
    <x v="1"/>
  </r>
  <r>
    <d v="2015-07-23T00:00:00"/>
    <n v="535780.21677299996"/>
    <n v="25644.696000000004"/>
    <n v="2986"/>
    <n v="84080.939999999988"/>
    <n v="52485.948700000008"/>
    <n v="6374.6"/>
    <n v="87696.92"/>
    <n v="795049.32147299987"/>
    <x v="1"/>
  </r>
  <r>
    <d v="2015-07-22T00:00:00"/>
    <n v="514501.23482999997"/>
    <n v="26378.866000000002"/>
    <n v="3336"/>
    <n v="90414.459999999992"/>
    <n v="51591.181900000011"/>
    <n v="6728.17"/>
    <n v="85231.29"/>
    <n v="778181.20273000002"/>
    <x v="1"/>
  </r>
  <r>
    <d v="2015-07-21T00:00:00"/>
    <n v="505898.2"/>
    <n v="26933.710000000006"/>
    <n v="3161"/>
    <n v="84568.51"/>
    <n v="54198.571200000006"/>
    <n v="7197.51"/>
    <n v="85601.18"/>
    <n v="767558.68119999999"/>
    <x v="1"/>
  </r>
  <r>
    <d v="2015-07-20T00:00:00"/>
    <n v="528392"/>
    <n v="27931.983999999997"/>
    <n v="2807"/>
    <n v="87869.299999999988"/>
    <n v="54431.9061"/>
    <n v="6562.12"/>
    <n v="90378.72"/>
    <n v="798373.03009999997"/>
    <x v="1"/>
  </r>
  <r>
    <d v="2015-07-19T00:00:00"/>
    <n v="510040.83353399998"/>
    <n v="32292.644999999997"/>
    <n v="1573"/>
    <n v="84955.65"/>
    <n v="53584.3776"/>
    <n v="6602.86"/>
    <n v="88675.62"/>
    <n v="777724.98613400001"/>
    <x v="1"/>
  </r>
  <r>
    <d v="2015-07-18T00:00:00"/>
    <n v="530588.50453999999"/>
    <n v="29631.340000000011"/>
    <n v="1876"/>
    <n v="85792.21"/>
    <n v="52715.950000000004"/>
    <n v="6049.22"/>
    <n v="92291"/>
    <n v="798944.22453999985"/>
    <x v="1"/>
  </r>
  <r>
    <d v="2015-07-17T00:00:00"/>
    <n v="556123.17802899994"/>
    <n v="29015.148000000001"/>
    <n v="1766"/>
    <n v="82924.69"/>
    <n v="51742.130000000005"/>
    <n v="6626"/>
    <n v="83754.31"/>
    <n v="811951.45602899999"/>
    <x v="1"/>
  </r>
  <r>
    <d v="2015-07-16T00:00:00"/>
    <n v="555513.21678699995"/>
    <n v="31052.230000000007"/>
    <n v="1575"/>
    <n v="85920.15"/>
    <n v="57560.81"/>
    <n v="6014.24"/>
    <n v="86471.51"/>
    <n v="824107.1567869999"/>
    <x v="1"/>
  </r>
  <r>
    <d v="2015-07-15T00:00:00"/>
    <n v="552578.79354600003"/>
    <n v="33491.653999999995"/>
    <n v="1642"/>
    <n v="94475.73000000001"/>
    <n v="57279.319500000005"/>
    <n v="5789"/>
    <n v="87727.46"/>
    <n v="832983.95704599994"/>
    <x v="1"/>
  </r>
  <r>
    <d v="2015-07-14T00:00:00"/>
    <n v="542580.76129000005"/>
    <n v="32578.023999999998"/>
    <n v="2148"/>
    <n v="93108.31"/>
    <n v="58132.505600000004"/>
    <n v="5371.2"/>
    <n v="102381.29"/>
    <n v="836300.09089000011"/>
    <x v="1"/>
  </r>
  <r>
    <d v="2015-07-13T00:00:00"/>
    <n v="530877.832253"/>
    <n v="31706.637999999999"/>
    <n v="2007"/>
    <n v="91732.670000000013"/>
    <n v="56610.727300000006"/>
    <n v="6118.52"/>
    <n v="98518.38"/>
    <n v="817571.76755300013"/>
    <x v="1"/>
  </r>
  <r>
    <d v="2015-07-12T00:00:00"/>
    <n v="495589.11613400001"/>
    <n v="32372.548000000003"/>
    <n v="1658.1"/>
    <n v="92423.93"/>
    <n v="55658.088900000002"/>
    <n v="7495"/>
    <n v="112614.48"/>
    <n v="797811.26303399995"/>
    <x v="1"/>
  </r>
  <r>
    <d v="2015-07-11T00:00:00"/>
    <n v="505728.499366"/>
    <n v="30653.235000000001"/>
    <n v="1952.56"/>
    <n v="84385.03"/>
    <n v="54249.3122"/>
    <n v="6341"/>
    <n v="116675.34"/>
    <n v="799984.97656600014"/>
    <x v="1"/>
  </r>
  <r>
    <d v="2015-07-10T00:00:00"/>
    <n v="541709.16129099997"/>
    <n v="29048.754000000001"/>
    <n v="1632.08"/>
    <n v="97056.12999999999"/>
    <n v="52015.480199999998"/>
    <n v="8088.2"/>
    <n v="101296.86"/>
    <n v="830846.66549099982"/>
    <x v="1"/>
  </r>
  <r>
    <d v="2015-07-09T00:00:00"/>
    <n v="524676.30322600005"/>
    <n v="31714.936999999984"/>
    <n v="1355"/>
    <n v="100570.95000000001"/>
    <n v="51454.071700000008"/>
    <n v="7002.8"/>
    <n v="96090.4"/>
    <n v="812864.46192600008"/>
    <x v="1"/>
  </r>
  <r>
    <d v="2015-07-08T00:00:00"/>
    <n v="477500.75354800001"/>
    <n v="29298.913999999997"/>
    <n v="1422.32"/>
    <n v="87001.85"/>
    <n v="50843.147100000002"/>
    <n v="5804.96"/>
    <n v="97201.18"/>
    <n v="749073.12464799988"/>
    <x v="1"/>
  </r>
  <r>
    <d v="2015-07-07T00:00:00"/>
    <n v="509143.69032300002"/>
    <n v="28077.895000000004"/>
    <n v="1048.8800000000001"/>
    <n v="85463.03"/>
    <n v="50757.815699999992"/>
    <n v="6792.63"/>
    <n v="99506.47"/>
    <n v="780790.41102300002"/>
    <x v="1"/>
  </r>
  <r>
    <d v="2015-07-06T00:00:00"/>
    <n v="498900.621935"/>
    <n v="27755.501999999989"/>
    <n v="1046"/>
    <n v="86711.569999999992"/>
    <n v="50719.546399999999"/>
    <n v="4310.1099999999997"/>
    <n v="106436.67"/>
    <n v="775880.02033500001"/>
    <x v="1"/>
  </r>
  <r>
    <d v="2015-07-05T00:00:00"/>
    <n v="477838.553549"/>
    <n v="32067.228999999992"/>
    <n v="943"/>
    <n v="96684.88"/>
    <n v="50637.769700000004"/>
    <n v="4580.17"/>
    <n v="130540.86"/>
    <n v="793292.46224900009"/>
    <x v="1"/>
  </r>
  <r>
    <d v="2015-07-04T00:00:00"/>
    <n v="504629.836129"/>
    <n v="30863.469999999994"/>
    <n v="1008"/>
    <n v="100321.33"/>
    <n v="51564.929000000004"/>
    <n v="3924.2"/>
    <n v="151444.48000000001"/>
    <n v="843756.24512899993"/>
    <x v="1"/>
  </r>
  <r>
    <d v="2015-07-03T00:00:00"/>
    <n v="517080.72774300002"/>
    <n v="30964.911999999993"/>
    <n v="1269.6199999999999"/>
    <n v="77925.84"/>
    <n v="53823.794900000001"/>
    <n v="3236.29"/>
    <n v="152440.84"/>
    <n v="836742.02464299998"/>
    <x v="1"/>
  </r>
  <r>
    <d v="2015-07-02T00:00:00"/>
    <n v="486869.33548399998"/>
    <n v="27811.061000000002"/>
    <n v="1307"/>
    <n v="53762.2"/>
    <n v="50684.111499999999"/>
    <n v="3139.64"/>
    <n v="139051.06"/>
    <n v="762624.40798399993"/>
    <x v="1"/>
  </r>
  <r>
    <d v="2015-07-01T00:00:00"/>
    <n v="476033.92387100001"/>
    <n v="29485.403999999995"/>
    <n v="736"/>
    <n v="52653.08"/>
    <n v="49225.971799999999"/>
    <n v="3680.85"/>
    <n v="133401.29"/>
    <n v="745216.51967099996"/>
    <x v="1"/>
  </r>
  <r>
    <d v="2015-06-30T00:00:00"/>
    <n v="510127"/>
    <n v="27499"/>
    <m/>
    <n v="57849"/>
    <n v="50874"/>
    <n v="3977"/>
    <n v="5207"/>
    <n v="655533"/>
    <x v="2"/>
  </r>
  <r>
    <d v="2015-06-29T00:00:00"/>
    <n v="558970"/>
    <n v="26456"/>
    <m/>
    <n v="55742"/>
    <n v="49803"/>
    <n v="3715"/>
    <n v="4288"/>
    <n v="698974"/>
    <x v="2"/>
  </r>
  <r>
    <d v="2015-06-28T00:00:00"/>
    <n v="532106"/>
    <n v="27791"/>
    <m/>
    <n v="57349"/>
    <n v="48736"/>
    <n v="3955"/>
    <n v="4142"/>
    <n v="674079"/>
    <x v="2"/>
  </r>
  <r>
    <d v="2015-06-27T00:00:00"/>
    <n v="575723"/>
    <n v="29837"/>
    <m/>
    <n v="57666"/>
    <n v="54837"/>
    <n v="3557"/>
    <n v="4628"/>
    <n v="726248"/>
    <x v="2"/>
  </r>
  <r>
    <d v="2015-06-26T00:00:00"/>
    <n v="621194"/>
    <n v="28653"/>
    <m/>
    <n v="57675"/>
    <n v="55101"/>
    <n v="5466"/>
    <n v="7119"/>
    <n v="775208"/>
    <x v="2"/>
  </r>
  <r>
    <d v="2015-06-25T00:00:00"/>
    <n v="619479"/>
    <n v="31548"/>
    <m/>
    <n v="55895"/>
    <n v="56365"/>
    <n v="6750"/>
    <n v="7496"/>
    <n v="777533"/>
    <x v="2"/>
  </r>
  <r>
    <d v="2015-06-24T00:00:00"/>
    <n v="584932"/>
    <n v="32135"/>
    <m/>
    <n v="54575"/>
    <n v="52125"/>
    <n v="6108"/>
    <n v="8438"/>
    <n v="738313"/>
    <x v="2"/>
  </r>
  <r>
    <d v="2015-06-23T00:00:00"/>
    <n v="570074"/>
    <n v="34786"/>
    <m/>
    <n v="74441"/>
    <n v="57583"/>
    <n v="4389"/>
    <n v="8494"/>
    <n v="749767"/>
    <x v="2"/>
  </r>
  <r>
    <d v="2015-06-22T00:00:00"/>
    <n v="572991"/>
    <n v="32117"/>
    <m/>
    <n v="86386"/>
    <n v="59869"/>
    <n v="5784"/>
    <n v="9895"/>
    <n v="767042"/>
    <x v="2"/>
  </r>
  <r>
    <d v="2015-06-21T00:00:00"/>
    <n v="575080"/>
    <n v="33376"/>
    <m/>
    <n v="86632"/>
    <n v="58897"/>
    <n v="6750"/>
    <n v="8295"/>
    <n v="769030"/>
    <x v="2"/>
  </r>
  <r>
    <d v="2015-06-20T00:00:00"/>
    <n v="597471"/>
    <n v="34168"/>
    <m/>
    <n v="85876"/>
    <n v="57651"/>
    <n v="6274"/>
    <n v="8283"/>
    <n v="789723"/>
    <x v="2"/>
  </r>
  <r>
    <d v="2015-06-19T00:00:00"/>
    <n v="612533"/>
    <n v="33649"/>
    <m/>
    <n v="84154"/>
    <n v="58348"/>
    <n v="6956"/>
    <n v="8734"/>
    <n v="804374"/>
    <x v="2"/>
  </r>
  <r>
    <d v="2015-06-18T00:00:00"/>
    <n v="583262"/>
    <n v="38543"/>
    <m/>
    <n v="82075"/>
    <n v="58410"/>
    <n v="6355"/>
    <n v="6712"/>
    <n v="775357"/>
    <x v="2"/>
  </r>
  <r>
    <d v="2015-06-17T00:00:00"/>
    <n v="576420"/>
    <n v="38674"/>
    <m/>
    <n v="79810"/>
    <n v="53764"/>
    <n v="6788"/>
    <n v="6317"/>
    <n v="761773"/>
    <x v="2"/>
  </r>
  <r>
    <d v="2015-06-16T00:00:00"/>
    <n v="552168"/>
    <n v="32481"/>
    <m/>
    <n v="79837"/>
    <n v="55452"/>
    <n v="5643"/>
    <n v="8669"/>
    <n v="734250"/>
    <x v="2"/>
  </r>
  <r>
    <d v="2015-06-15T00:00:00"/>
    <n v="543447"/>
    <n v="31837"/>
    <m/>
    <n v="75026"/>
    <n v="55463"/>
    <n v="7274"/>
    <n v="7382"/>
    <n v="720429"/>
    <x v="2"/>
  </r>
  <r>
    <d v="2015-06-14T00:00:00"/>
    <n v="539055"/>
    <n v="35569"/>
    <m/>
    <n v="84869"/>
    <n v="53499"/>
    <n v="9813"/>
    <n v="10413"/>
    <n v="733218"/>
    <x v="2"/>
  </r>
  <r>
    <d v="2015-06-13T00:00:00"/>
    <n v="559735"/>
    <n v="34315"/>
    <m/>
    <n v="84390"/>
    <n v="49606"/>
    <n v="8807"/>
    <n v="11776"/>
    <n v="748629"/>
    <x v="2"/>
  </r>
  <r>
    <d v="2015-06-12T00:00:00"/>
    <n v="588260"/>
    <n v="33675"/>
    <m/>
    <n v="84689"/>
    <n v="49726"/>
    <n v="7653"/>
    <n v="12279"/>
    <n v="776282"/>
    <x v="2"/>
  </r>
  <r>
    <d v="2015-06-11T00:00:00"/>
    <n v="585303"/>
    <n v="34894"/>
    <m/>
    <n v="88088"/>
    <n v="42409"/>
    <n v="10194"/>
    <n v="10762"/>
    <n v="771650"/>
    <x v="2"/>
  </r>
  <r>
    <d v="2015-06-10T00:00:00"/>
    <n v="563881"/>
    <n v="37938"/>
    <m/>
    <n v="86645"/>
    <n v="41553"/>
    <n v="6660"/>
    <n v="9239"/>
    <n v="745916"/>
    <x v="2"/>
  </r>
  <r>
    <d v="2015-06-09T00:00:00"/>
    <n v="534683"/>
    <n v="31209"/>
    <m/>
    <n v="86964"/>
    <n v="40178"/>
    <n v="7575"/>
    <n v="11618"/>
    <n v="712227"/>
    <x v="2"/>
  </r>
  <r>
    <d v="2015-06-08T00:00:00"/>
    <n v="531949"/>
    <n v="31592"/>
    <m/>
    <n v="80504"/>
    <n v="42362"/>
    <n v="6829"/>
    <n v="14880"/>
    <n v="708116"/>
    <x v="2"/>
  </r>
  <r>
    <d v="2015-06-07T00:00:00"/>
    <n v="520672"/>
    <n v="35788"/>
    <m/>
    <n v="78427"/>
    <n v="43366"/>
    <n v="3893"/>
    <n v="17781"/>
    <n v="699927"/>
    <x v="2"/>
  </r>
  <r>
    <d v="2015-06-06T00:00:00"/>
    <n v="547181"/>
    <n v="34650"/>
    <m/>
    <n v="76489"/>
    <n v="43371"/>
    <n v="4312"/>
    <n v="20111"/>
    <n v="726114"/>
    <x v="2"/>
  </r>
  <r>
    <d v="2015-06-05T00:00:00"/>
    <n v="581825"/>
    <n v="32249"/>
    <m/>
    <n v="75753"/>
    <n v="42951"/>
    <n v="2993"/>
    <n v="18400"/>
    <n v="754171"/>
    <x v="2"/>
  </r>
  <r>
    <d v="2015-06-04T00:00:00"/>
    <n v="565521"/>
    <n v="36914"/>
    <m/>
    <n v="78319"/>
    <n v="42513"/>
    <n v="2549"/>
    <n v="15239"/>
    <n v="741055"/>
    <x v="2"/>
  </r>
  <r>
    <d v="2015-06-03T00:00:00"/>
    <n v="540043"/>
    <n v="38297"/>
    <m/>
    <n v="78469"/>
    <n v="37995"/>
    <n v="1262"/>
    <n v="22022"/>
    <n v="718088"/>
    <x v="2"/>
  </r>
  <r>
    <d v="2015-06-02T00:00:00"/>
    <n v="548144"/>
    <n v="41167"/>
    <m/>
    <n v="74839"/>
    <n v="41206"/>
    <n v="627"/>
    <n v="27354"/>
    <n v="733337"/>
    <x v="2"/>
  </r>
  <r>
    <d v="2015-06-01T00:00:00"/>
    <n v="523958"/>
    <n v="42785"/>
    <m/>
    <n v="74831"/>
    <n v="44509"/>
    <n v="0"/>
    <n v="29238"/>
    <n v="715321"/>
    <x v="2"/>
  </r>
  <r>
    <d v="2015-05-31T00:00:00"/>
    <n v="529445"/>
    <n v="51484"/>
    <m/>
    <n v="66843"/>
    <n v="42701"/>
    <m/>
    <n v="36357"/>
    <n v="726830"/>
    <x v="3"/>
  </r>
  <r>
    <d v="2015-05-30T00:00:00"/>
    <n v="607430"/>
    <n v="47748"/>
    <m/>
    <n v="67267"/>
    <n v="42772"/>
    <m/>
    <n v="35311"/>
    <n v="800528"/>
    <x v="3"/>
  </r>
  <r>
    <d v="2015-05-29T00:00:00"/>
    <n v="587884"/>
    <n v="44679"/>
    <m/>
    <n v="65503"/>
    <n v="39751"/>
    <m/>
    <n v="28248"/>
    <n v="766065"/>
    <x v="3"/>
  </r>
  <r>
    <d v="2015-05-28T00:00:00"/>
    <n v="540345"/>
    <n v="43368"/>
    <m/>
    <n v="63114"/>
    <n v="38110"/>
    <m/>
    <n v="32664"/>
    <n v="717601"/>
    <x v="3"/>
  </r>
  <r>
    <d v="2015-05-27T00:00:00"/>
    <n v="492487"/>
    <n v="46115"/>
    <m/>
    <n v="57957"/>
    <n v="40801"/>
    <m/>
    <n v="33198"/>
    <n v="670558"/>
    <x v="3"/>
  </r>
  <r>
    <d v="2015-05-26T00:00:00"/>
    <n v="482866"/>
    <n v="47715"/>
    <m/>
    <n v="55614"/>
    <n v="43280"/>
    <m/>
    <n v="31572"/>
    <n v="661047"/>
    <x v="3"/>
  </r>
  <r>
    <d v="2015-05-25T00:00:00"/>
    <n v="460620"/>
    <n v="50209"/>
    <m/>
    <n v="53799"/>
    <n v="46552"/>
    <m/>
    <n v="34240"/>
    <n v="645420"/>
    <x v="3"/>
  </r>
  <r>
    <d v="2015-05-24T00:00:00"/>
    <n v="462546"/>
    <n v="54299"/>
    <m/>
    <n v="59899"/>
    <n v="49616"/>
    <m/>
    <n v="34490"/>
    <n v="660850"/>
    <x v="3"/>
  </r>
  <r>
    <d v="2015-05-23T00:00:00"/>
    <n v="472713"/>
    <n v="54025"/>
    <m/>
    <n v="56749"/>
    <n v="52854"/>
    <m/>
    <n v="35467"/>
    <n v="671808"/>
    <x v="3"/>
  </r>
  <r>
    <d v="2015-05-22T00:00:00"/>
    <n v="483178"/>
    <n v="49073"/>
    <m/>
    <n v="56274"/>
    <n v="46205"/>
    <m/>
    <n v="34283"/>
    <n v="669013"/>
    <x v="3"/>
  </r>
  <r>
    <d v="2015-05-21T00:00:00"/>
    <n v="434141"/>
    <n v="55185"/>
    <m/>
    <n v="47880"/>
    <n v="48347"/>
    <m/>
    <n v="35180"/>
    <n v="620733"/>
    <x v="3"/>
  </r>
  <r>
    <d v="2015-05-20T00:00:00"/>
    <n v="442105"/>
    <n v="55754"/>
    <m/>
    <n v="45461"/>
    <n v="51153"/>
    <m/>
    <n v="34206"/>
    <n v="628679"/>
    <x v="3"/>
  </r>
  <r>
    <d v="2015-05-19T00:00:00"/>
    <n v="443025"/>
    <n v="56517"/>
    <m/>
    <n v="53398"/>
    <n v="46797"/>
    <m/>
    <n v="35808"/>
    <n v="635545"/>
    <x v="3"/>
  </r>
  <r>
    <d v="2015-05-18T00:00:00"/>
    <n v="454048"/>
    <n v="55800"/>
    <m/>
    <n v="57392"/>
    <n v="38845"/>
    <m/>
    <n v="36298"/>
    <n v="642383"/>
    <x v="3"/>
  </r>
  <r>
    <d v="2015-05-17T00:00:00"/>
    <n v="463810"/>
    <n v="54880"/>
    <m/>
    <n v="51668"/>
    <n v="38133"/>
    <m/>
    <n v="35571"/>
    <n v="644062"/>
    <x v="3"/>
  </r>
  <r>
    <d v="2015-05-16T00:00:00"/>
    <n v="482165"/>
    <n v="50428"/>
    <m/>
    <n v="54729"/>
    <n v="41823"/>
    <m/>
    <n v="36661"/>
    <n v="665806"/>
    <x v="3"/>
  </r>
  <r>
    <d v="2015-05-15T00:00:00"/>
    <n v="499952"/>
    <n v="51079"/>
    <m/>
    <n v="45072"/>
    <n v="39288"/>
    <m/>
    <n v="35531"/>
    <n v="670922"/>
    <x v="3"/>
  </r>
  <r>
    <d v="2015-05-14T00:00:00"/>
    <n v="462297"/>
    <n v="50925"/>
    <m/>
    <n v="45453"/>
    <n v="48024"/>
    <m/>
    <n v="36979"/>
    <n v="643678"/>
    <x v="3"/>
  </r>
  <r>
    <d v="2015-05-13T00:00:00"/>
    <n v="442171"/>
    <n v="50699"/>
    <m/>
    <n v="46138"/>
    <n v="44021"/>
    <m/>
    <n v="36148"/>
    <n v="619177"/>
    <x v="3"/>
  </r>
  <r>
    <d v="2015-05-12T00:00:00"/>
    <n v="424542"/>
    <n v="52120"/>
    <m/>
    <n v="43768"/>
    <n v="45319"/>
    <m/>
    <n v="34125"/>
    <n v="599874"/>
    <x v="3"/>
  </r>
  <r>
    <d v="2015-05-11T00:00:00"/>
    <n v="420884"/>
    <n v="50740"/>
    <m/>
    <n v="42827"/>
    <n v="42862"/>
    <m/>
    <n v="33504"/>
    <n v="590817"/>
    <x v="3"/>
  </r>
  <r>
    <d v="2015-05-10T00:00:00"/>
    <n v="443924"/>
    <n v="55937"/>
    <m/>
    <n v="46499"/>
    <n v="44252"/>
    <m/>
    <n v="35034"/>
    <n v="625646"/>
    <x v="3"/>
  </r>
  <r>
    <d v="2015-05-09T00:00:00"/>
    <n v="452079"/>
    <n v="56907"/>
    <m/>
    <n v="45531"/>
    <n v="42848"/>
    <m/>
    <n v="34982"/>
    <n v="632347"/>
    <x v="3"/>
  </r>
  <r>
    <d v="2015-05-08T00:00:00"/>
    <n v="483617"/>
    <n v="56455"/>
    <m/>
    <n v="39159"/>
    <n v="43308"/>
    <m/>
    <n v="35579"/>
    <n v="658118"/>
    <x v="3"/>
  </r>
  <r>
    <d v="2015-05-07T00:00:00"/>
    <n v="445517"/>
    <n v="56261"/>
    <m/>
    <n v="38553"/>
    <n v="36248"/>
    <m/>
    <n v="31903"/>
    <n v="608482"/>
    <x v="3"/>
  </r>
  <r>
    <d v="2015-05-06T00:00:00"/>
    <n v="421025"/>
    <n v="58297"/>
    <m/>
    <n v="36189"/>
    <n v="39570"/>
    <m/>
    <n v="32434"/>
    <n v="587515"/>
    <x v="3"/>
  </r>
  <r>
    <d v="2015-05-05T00:00:00"/>
    <n v="387483"/>
    <n v="61548"/>
    <m/>
    <n v="34316"/>
    <n v="41814"/>
    <m/>
    <n v="35544"/>
    <n v="560705"/>
    <x v="3"/>
  </r>
  <r>
    <d v="2015-05-04T00:00:00"/>
    <n v="368689"/>
    <n v="59113"/>
    <m/>
    <n v="31408"/>
    <n v="46570"/>
    <m/>
    <n v="35690"/>
    <n v="541470"/>
    <x v="3"/>
  </r>
  <r>
    <d v="2015-05-03T00:00:00"/>
    <n v="358446"/>
    <n v="65212"/>
    <m/>
    <n v="32452"/>
    <n v="43013"/>
    <m/>
    <n v="42492"/>
    <n v="541615"/>
    <x v="3"/>
  </r>
  <r>
    <d v="2015-05-02T00:00:00"/>
    <n v="397427"/>
    <n v="63483"/>
    <m/>
    <n v="32874"/>
    <n v="44202"/>
    <m/>
    <n v="40190"/>
    <n v="578176"/>
    <x v="3"/>
  </r>
  <r>
    <d v="2015-05-01T00:00:00"/>
    <n v="397154"/>
    <n v="62015"/>
    <m/>
    <n v="34059"/>
    <n v="41977"/>
    <m/>
    <n v="37411"/>
    <n v="572616"/>
    <x v="3"/>
  </r>
  <r>
    <d v="2015-04-30T00:00:00"/>
    <n v="447402"/>
    <n v="63030"/>
    <m/>
    <n v="32337"/>
    <n v="44454"/>
    <m/>
    <m/>
    <n v="587223"/>
    <x v="4"/>
  </r>
  <r>
    <d v="2015-04-29T00:00:00"/>
    <n v="444880"/>
    <n v="61063"/>
    <m/>
    <n v="36613"/>
    <n v="46670"/>
    <m/>
    <m/>
    <n v="589226"/>
    <x v="4"/>
  </r>
  <r>
    <d v="2015-04-28T00:00:00"/>
    <n v="427766"/>
    <n v="65580"/>
    <m/>
    <n v="35796"/>
    <n v="48401"/>
    <m/>
    <m/>
    <n v="577543"/>
    <x v="4"/>
  </r>
  <r>
    <d v="2015-04-27T00:00:00"/>
    <n v="409619"/>
    <n v="68042"/>
    <m/>
    <n v="32815"/>
    <n v="50618"/>
    <m/>
    <m/>
    <n v="561094"/>
    <x v="4"/>
  </r>
  <r>
    <d v="2015-04-26T00:00:00"/>
    <n v="404567"/>
    <n v="79599"/>
    <m/>
    <n v="36263"/>
    <n v="48454"/>
    <m/>
    <m/>
    <n v="568883"/>
    <x v="4"/>
  </r>
  <r>
    <d v="2015-04-25T00:00:00"/>
    <n v="434392"/>
    <n v="79390"/>
    <m/>
    <n v="34433"/>
    <n v="46970"/>
    <m/>
    <m/>
    <n v="595185"/>
    <x v="4"/>
  </r>
  <r>
    <d v="2015-04-24T00:00:00"/>
    <n v="454577"/>
    <n v="70312"/>
    <m/>
    <n v="33451"/>
    <n v="44580"/>
    <m/>
    <m/>
    <n v="602920"/>
    <x v="4"/>
  </r>
  <r>
    <d v="2015-04-23T00:00:00"/>
    <n v="435792"/>
    <n v="68527"/>
    <m/>
    <n v="31370"/>
    <n v="46177"/>
    <m/>
    <m/>
    <n v="581866"/>
    <x v="4"/>
  </r>
  <r>
    <d v="2015-04-22T00:00:00"/>
    <n v="422967"/>
    <n v="67888"/>
    <m/>
    <n v="32969"/>
    <n v="47966"/>
    <m/>
    <m/>
    <n v="571790"/>
    <x v="4"/>
  </r>
  <r>
    <d v="2015-04-21T00:00:00"/>
    <n v="421104"/>
    <n v="66500"/>
    <m/>
    <n v="33890"/>
    <n v="51159"/>
    <m/>
    <m/>
    <n v="572653"/>
    <x v="4"/>
  </r>
  <r>
    <d v="2015-04-20T00:00:00"/>
    <n v="411240"/>
    <n v="58990"/>
    <m/>
    <n v="31318"/>
    <n v="53060"/>
    <m/>
    <m/>
    <n v="554608"/>
    <x v="4"/>
  </r>
  <r>
    <d v="2015-04-19T00:00:00"/>
    <n v="417853"/>
    <n v="66781"/>
    <m/>
    <n v="36173"/>
    <n v="53828"/>
    <m/>
    <m/>
    <n v="574635"/>
    <x v="4"/>
  </r>
  <r>
    <d v="2015-04-18T00:00:00"/>
    <n v="453772"/>
    <n v="70837"/>
    <m/>
    <n v="35012"/>
    <n v="53509"/>
    <m/>
    <m/>
    <n v="613130"/>
    <x v="4"/>
  </r>
  <r>
    <d v="2015-04-17T00:00:00"/>
    <n v="465114"/>
    <n v="77669"/>
    <m/>
    <n v="30994"/>
    <n v="50970"/>
    <m/>
    <m/>
    <n v="624747"/>
    <x v="4"/>
  </r>
  <r>
    <d v="2015-04-16T00:00:00"/>
    <n v="449579"/>
    <n v="81282"/>
    <m/>
    <n v="29694"/>
    <n v="48224"/>
    <m/>
    <m/>
    <n v="608779"/>
    <x v="4"/>
  </r>
  <r>
    <d v="2015-04-15T00:00:00"/>
    <n v="435424"/>
    <n v="73422"/>
    <m/>
    <n v="29069"/>
    <n v="51628"/>
    <m/>
    <m/>
    <n v="589543"/>
    <x v="4"/>
  </r>
  <r>
    <d v="2015-04-14T00:00:00"/>
    <n v="419031"/>
    <n v="75802"/>
    <m/>
    <n v="30347"/>
    <n v="52446"/>
    <m/>
    <m/>
    <n v="577626"/>
    <x v="4"/>
  </r>
  <r>
    <d v="2015-04-13T00:00:00"/>
    <n v="399140"/>
    <n v="72645"/>
    <m/>
    <n v="31325"/>
    <n v="53122"/>
    <m/>
    <m/>
    <n v="556232"/>
    <x v="4"/>
  </r>
  <r>
    <d v="2015-04-12T00:00:00"/>
    <n v="373839"/>
    <n v="76051"/>
    <m/>
    <n v="35394"/>
    <n v="49060"/>
    <m/>
    <m/>
    <n v="534344"/>
    <x v="4"/>
  </r>
  <r>
    <d v="2015-04-11T00:00:00"/>
    <n v="394717"/>
    <n v="85246"/>
    <m/>
    <n v="26881"/>
    <n v="46145"/>
    <m/>
    <m/>
    <n v="552989"/>
    <x v="4"/>
  </r>
  <r>
    <d v="2015-04-10T00:00:00"/>
    <n v="412112"/>
    <n v="82572"/>
    <m/>
    <n v="27292"/>
    <n v="47402"/>
    <m/>
    <m/>
    <n v="569378"/>
    <x v="4"/>
  </r>
  <r>
    <d v="2015-04-09T00:00:00"/>
    <n v="398606"/>
    <n v="80724"/>
    <m/>
    <n v="28483"/>
    <n v="42598"/>
    <m/>
    <m/>
    <n v="550411"/>
    <x v="4"/>
  </r>
  <r>
    <d v="2015-04-08T00:00:00"/>
    <n v="375572"/>
    <n v="85442"/>
    <m/>
    <n v="29005"/>
    <n v="39877"/>
    <m/>
    <m/>
    <n v="529896"/>
    <x v="4"/>
  </r>
  <r>
    <d v="2015-04-07T00:00:00"/>
    <n v="346504"/>
    <n v="84808"/>
    <m/>
    <n v="29094"/>
    <n v="45070"/>
    <m/>
    <m/>
    <n v="505476"/>
    <x v="4"/>
  </r>
  <r>
    <d v="2015-04-06T00:00:00"/>
    <n v="332639"/>
    <n v="95245"/>
    <m/>
    <n v="31070"/>
    <n v="48704"/>
    <m/>
    <m/>
    <n v="507658"/>
    <x v="4"/>
  </r>
  <r>
    <d v="2015-04-05T00:00:00"/>
    <n v="336542"/>
    <n v="95677"/>
    <m/>
    <n v="32549"/>
    <n v="49545"/>
    <m/>
    <m/>
    <n v="514313"/>
    <x v="4"/>
  </r>
  <r>
    <d v="2015-04-04T00:00:00"/>
    <n v="348874"/>
    <n v="91027"/>
    <m/>
    <n v="32287"/>
    <n v="48592"/>
    <m/>
    <m/>
    <n v="520780"/>
    <x v="4"/>
  </r>
  <r>
    <d v="2015-04-03T00:00:00"/>
    <n v="321682"/>
    <n v="94646"/>
    <m/>
    <n v="32134"/>
    <n v="53865"/>
    <m/>
    <m/>
    <n v="502327"/>
    <x v="4"/>
  </r>
  <r>
    <d v="2015-04-02T00:00:00"/>
    <n v="347777"/>
    <n v="90718"/>
    <m/>
    <n v="30724"/>
    <n v="47988"/>
    <m/>
    <m/>
    <n v="517207"/>
    <x v="4"/>
  </r>
  <r>
    <d v="2015-04-01T00:00:00"/>
    <n v="340410"/>
    <n v="81818"/>
    <m/>
    <n v="29636"/>
    <n v="56692"/>
    <m/>
    <m/>
    <n v="508556"/>
    <x v="4"/>
  </r>
  <r>
    <d v="2015-03-31T00:00:00"/>
    <n v="368910"/>
    <n v="89582.533099999971"/>
    <m/>
    <n v="28382.792000000001"/>
    <n v="61533.699490322571"/>
    <m/>
    <m/>
    <n v="548409.02459032263"/>
    <x v="5"/>
  </r>
  <r>
    <d v="2015-03-30T00:00:00"/>
    <n v="374165"/>
    <n v="97010.872499999998"/>
    <m/>
    <n v="27908.944000000003"/>
    <n v="44262.673664516129"/>
    <m/>
    <m/>
    <n v="543347.49016451614"/>
    <x v="5"/>
  </r>
  <r>
    <d v="2015-03-29T00:00:00"/>
    <n v="369956"/>
    <n v="102420.75589999999"/>
    <m/>
    <n v="30756.096000000005"/>
    <n v="49289.125754838708"/>
    <m/>
    <m/>
    <n v="552421.9776548387"/>
    <x v="5"/>
  </r>
  <r>
    <d v="2015-03-28T00:00:00"/>
    <n v="402836"/>
    <n v="104156.3842"/>
    <m/>
    <n v="29996"/>
    <n v="48329.78"/>
    <m/>
    <m/>
    <n v="585318.1642"/>
    <x v="5"/>
  </r>
  <r>
    <d v="2015-03-27T00:00:00"/>
    <n v="422873"/>
    <n v="99602.033647383709"/>
    <m/>
    <n v="27164.584000000003"/>
    <n v="48492.281596774192"/>
    <m/>
    <m/>
    <n v="598131.89924415795"/>
    <x v="5"/>
  </r>
  <r>
    <d v="2015-03-26T00:00:00"/>
    <n v="397892"/>
    <n v="89738.626300000004"/>
    <m/>
    <n v="26512.76"/>
    <n v="51976.915264516123"/>
    <m/>
    <m/>
    <n v="566120.30156451615"/>
    <x v="5"/>
  </r>
  <r>
    <d v="2015-03-25T00:00:00"/>
    <n v="382010"/>
    <n v="84380.252400000027"/>
    <m/>
    <n v="26609.600000000002"/>
    <n v="50573.437861290324"/>
    <m/>
    <m/>
    <n v="543573.29026129027"/>
    <x v="5"/>
  </r>
  <r>
    <d v="2015-03-24T00:00:00"/>
    <n v="363619"/>
    <n v="76902.453999999983"/>
    <m/>
    <n v="27709.072"/>
    <n v="48284.019929032249"/>
    <m/>
    <m/>
    <n v="516514.5459290322"/>
    <x v="5"/>
  </r>
  <r>
    <d v="2015-03-23T00:00:00"/>
    <n v="349691"/>
    <n v="83529.665599999993"/>
    <m/>
    <n v="27454.648000000001"/>
    <n v="54048.470887096759"/>
    <m/>
    <m/>
    <n v="514723.78448709677"/>
    <x v="5"/>
  </r>
  <r>
    <d v="2015-03-22T00:00:00"/>
    <n v="352860"/>
    <n v="95371.701000000015"/>
    <m/>
    <n v="30485.68"/>
    <n v="54886.8761935484"/>
    <m/>
    <m/>
    <n v="533604.25719354837"/>
    <x v="5"/>
  </r>
  <r>
    <d v="2015-03-21T00:00:00"/>
    <n v="371087"/>
    <n v="97276.156699999978"/>
    <m/>
    <n v="30187.744000000002"/>
    <n v="51231.427216128985"/>
    <m/>
    <m/>
    <n v="549782.32791612903"/>
    <x v="5"/>
  </r>
  <r>
    <d v="2015-03-20T00:00:00"/>
    <n v="389743"/>
    <n v="87596.66339999999"/>
    <m/>
    <n v="26209.624"/>
    <n v="45904.883770967703"/>
    <m/>
    <m/>
    <n v="549454.17117096763"/>
    <x v="5"/>
  </r>
  <r>
    <d v="2015-03-19T00:00:00"/>
    <n v="405462"/>
    <n v="91204.128399999987"/>
    <m/>
    <n v="25440.152000000002"/>
    <n v="45481.969100000002"/>
    <m/>
    <m/>
    <n v="567588.24950000003"/>
    <x v="5"/>
  </r>
  <r>
    <d v="2015-03-18T00:00:00"/>
    <n v="393602"/>
    <n v="80009.607999999993"/>
    <m/>
    <n v="24073.616000000002"/>
    <n v="49572.68"/>
    <m/>
    <m/>
    <n v="547257.90399999998"/>
    <x v="5"/>
  </r>
  <r>
    <d v="2015-03-17T00:00:00"/>
    <n v="362540"/>
    <n v="73334.156700000007"/>
    <m/>
    <n v="22091.4"/>
    <n v="47840.078700000005"/>
    <m/>
    <m/>
    <n v="505805.63540000003"/>
    <x v="5"/>
  </r>
  <r>
    <d v="2015-03-16T00:00:00"/>
    <n v="346755"/>
    <n v="78701.077000000019"/>
    <m/>
    <n v="22189.296000000002"/>
    <n v="49861.615099999995"/>
    <m/>
    <m/>
    <n v="497506.98810000002"/>
    <x v="5"/>
  </r>
  <r>
    <d v="2015-03-15T00:00:00"/>
    <n v="329665"/>
    <n v="87370.459100000036"/>
    <m/>
    <n v="26784.76"/>
    <n v="60595.515599999999"/>
    <m/>
    <m/>
    <n v="504415.73470000003"/>
    <x v="5"/>
  </r>
  <r>
    <d v="2015-03-14T00:00:00"/>
    <n v="350323"/>
    <n v="80971.677099999986"/>
    <m/>
    <n v="28310.191999999999"/>
    <n v="53327.281300000017"/>
    <m/>
    <m/>
    <n v="512932.15039999998"/>
    <x v="5"/>
  </r>
  <r>
    <d v="2015-03-13T00:00:00"/>
    <n v="364929"/>
    <n v="74757.943100000019"/>
    <m/>
    <n v="27086.896000000004"/>
    <n v="49548.924700000003"/>
    <m/>
    <m/>
    <n v="516322.76380000007"/>
    <x v="5"/>
  </r>
  <r>
    <d v="2015-03-12T00:00:00"/>
    <n v="380111"/>
    <n v="78856.558600000004"/>
    <m/>
    <n v="26100.664000000004"/>
    <n v="50204.260599999994"/>
    <m/>
    <m/>
    <n v="535272.48320000002"/>
    <x v="5"/>
  </r>
  <r>
    <d v="2015-03-11T00:00:00"/>
    <n v="398665"/>
    <n v="79149.971600000004"/>
    <m/>
    <n v="26665.671999999999"/>
    <n v="51404.907299999999"/>
    <m/>
    <m/>
    <n v="555885.55090000003"/>
    <x v="5"/>
  </r>
  <r>
    <d v="2015-03-10T00:00:00"/>
    <n v="307861"/>
    <n v="80978.464099999983"/>
    <m/>
    <n v="27084.567999999999"/>
    <n v="61573.715200000006"/>
    <m/>
    <m/>
    <n v="477497.74729999993"/>
    <x v="5"/>
  </r>
  <r>
    <d v="2015-03-09T00:00:00"/>
    <n v="252756"/>
    <n v="88621.777499999997"/>
    <m/>
    <n v="25126.144"/>
    <n v="65961.180200000003"/>
    <m/>
    <m/>
    <n v="432465.10169999994"/>
    <x v="5"/>
  </r>
  <r>
    <d v="2015-03-08T00:00:00"/>
    <n v="247017"/>
    <n v="96312.300390624223"/>
    <m/>
    <n v="27098.168000000001"/>
    <n v="65975.892200000002"/>
    <m/>
    <m/>
    <n v="436403.36059062422"/>
    <x v="5"/>
  </r>
  <r>
    <d v="2015-03-07T00:00:00"/>
    <n v="265574"/>
    <n v="94608.835199999987"/>
    <m/>
    <n v="27748.656000000003"/>
    <n v="78134.98000000001"/>
    <m/>
    <m/>
    <n v="466066.47120000003"/>
    <x v="5"/>
  </r>
  <r>
    <d v="2015-03-06T00:00:00"/>
    <n v="276003"/>
    <n v="88107.27899999998"/>
    <m/>
    <n v="27085.728000000003"/>
    <n v="73602.200000000012"/>
    <m/>
    <m/>
    <n v="464798.20699999999"/>
    <x v="5"/>
  </r>
  <r>
    <d v="2015-03-05T00:00:00"/>
    <n v="255488"/>
    <n v="89946.2592"/>
    <m/>
    <n v="27366.304"/>
    <n v="59181.395545170002"/>
    <m/>
    <m/>
    <n v="431981.95874516998"/>
    <x v="5"/>
  </r>
  <r>
    <d v="2015-03-04T00:00:00"/>
    <n v="255852"/>
    <n v="85573.948500000013"/>
    <m/>
    <n v="30860.320000000003"/>
    <n v="59788.867700000003"/>
    <m/>
    <m/>
    <n v="432075.13620000001"/>
    <x v="5"/>
  </r>
  <r>
    <d v="2015-03-03T00:00:00"/>
    <n v="244328"/>
    <n v="79583.798200000005"/>
    <m/>
    <n v="29605.103999999999"/>
    <n v="54364.761699999995"/>
    <m/>
    <m/>
    <n v="407881.66389999999"/>
    <x v="5"/>
  </r>
  <r>
    <d v="2015-03-02T00:00:00"/>
    <n v="242263"/>
    <n v="77287.761999999988"/>
    <m/>
    <n v="29452.567999999999"/>
    <n v="59615.76604516129"/>
    <m/>
    <m/>
    <n v="408619.09604516125"/>
    <x v="5"/>
  </r>
  <r>
    <d v="2015-03-01T00:00:00"/>
    <n v="241269"/>
    <n v="88090.051299999992"/>
    <m/>
    <n v="32732.936000000002"/>
    <n v="59189.416500000007"/>
    <m/>
    <m/>
    <n v="421281.40379999997"/>
    <x v="5"/>
  </r>
  <r>
    <m/>
    <m/>
    <m/>
    <m/>
    <m/>
    <m/>
    <m/>
    <m/>
    <m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数据透视表6" cacheId="18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A3:I10" firstHeaderRow="0" firstDataRow="1" firstDataCol="1"/>
  <pivotFields count="10"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 sortType="descending">
      <items count="8">
        <item h="1" x="6"/>
        <item x="0"/>
        <item x="1"/>
        <item x="2"/>
        <item x="3"/>
        <item x="4"/>
        <item x="5"/>
        <item t="default"/>
      </items>
    </pivotField>
  </pivotFields>
  <rowFields count="1">
    <field x="9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平均值项:合计" fld="8" subtotal="average" baseField="9" baseItem="0" numFmtId="180"/>
    <dataField name="平均值项:SDK" fld="1" subtotal="average" baseField="9" baseItem="0" numFmtId="180"/>
    <dataField name="平均值项:API" fld="2" subtotal="average" baseField="9" baseItem="0" numFmtId="180"/>
    <dataField name="平均值项:RTB" fld="3" subtotal="average" baseField="9" baseItem="0" numFmtId="180"/>
    <dataField name="平均值项:直客" fld="4" subtotal="average" baseField="9" baseItem="0" numFmtId="180"/>
    <dataField name="平均值项:直客返点" fld="5" subtotal="average" baseField="9" baseItem="0" numFmtId="180"/>
    <dataField name="平均值项:FB联运" fld="6" subtotal="average" baseField="9" baseItem="0" numFmtId="180"/>
    <dataField name="平均值项:CML" fld="7" subtotal="average" baseField="9" baseItem="0" numFmtId="180"/>
  </dataFields>
  <formats count="10">
    <format dxfId="37">
      <pivotArea dataOnly="0" labelOnly="1" fieldPosition="0">
        <references count="1">
          <reference field="9" count="6">
            <x v="1"/>
            <x v="2"/>
            <x v="3"/>
            <x v="4"/>
            <x v="5"/>
            <x v="6"/>
          </reference>
        </references>
      </pivotArea>
    </format>
    <format dxfId="36">
      <pivotArea collapsedLevelsAreSubtotals="1" fieldPosition="0">
        <references count="1">
          <reference field="9" count="6">
            <x v="1"/>
            <x v="2"/>
            <x v="3"/>
            <x v="4"/>
            <x v="5"/>
            <x v="6"/>
          </reference>
        </references>
      </pivotArea>
    </format>
    <format dxfId="35">
      <pivotArea grandRow="1" outline="0" collapsedLevelsAreSubtotals="1" fieldPosition="0"/>
    </format>
    <format dxfId="34">
      <pivotArea dataOnly="0" labelOnly="1" fieldPosition="0">
        <references count="1">
          <reference field="9" count="0"/>
        </references>
      </pivotArea>
    </format>
    <format dxfId="33">
      <pivotArea field="9" type="button" dataOnly="0" labelOnly="1" outline="0" axis="axisRow" fieldPosition="0"/>
    </format>
    <format dxfId="32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31">
      <pivotArea collapsedLevelsAreSubtotals="1" fieldPosition="0">
        <references count="1">
          <reference field="9" count="0"/>
        </references>
      </pivotArea>
    </format>
    <format dxfId="30">
      <pivotArea field="9" type="button" dataOnly="0" labelOnly="1" outline="0" axis="axisRow" fieldPosition="0"/>
    </format>
    <format dxfId="29">
      <pivotArea dataOnly="0" labelOnly="1" fieldPosition="0">
        <references count="1">
          <reference field="9" count="0"/>
        </references>
      </pivotArea>
    </format>
    <format dxfId="28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" cacheId="15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B4:G1291" firstHeaderRow="0" firstDataRow="1" firstDataCol="3" rowPageCount="1" colPageCount="1"/>
  <pivotFields count="13">
    <pivotField axis="axisRow" numFmtId="180" showAll="0">
      <items count="8">
        <item x="3"/>
        <item x="2"/>
        <item x="0"/>
        <item x="1"/>
        <item x="5"/>
        <item h="1" x="4"/>
        <item h="1" x="6"/>
        <item t="default"/>
      </items>
    </pivotField>
    <pivotField axis="axisRow" numFmtId="180" outline="0" showAll="0" defaultSubtotal="0">
      <items count="5">
        <item x="1"/>
        <item x="2"/>
        <item x="0"/>
        <item x="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80" showAll="0"/>
    <pivotField axis="axisRow" numFmtId="180" outline="0" showAll="0" sortType="descending" defaultSubtotal="0">
      <items count="146">
        <item x="144"/>
        <item m="1" x="145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3"/>
        <item x="124"/>
        <item x="125"/>
        <item x="126"/>
        <item x="116"/>
        <item x="117"/>
        <item x="118"/>
        <item x="119"/>
        <item x="120"/>
        <item x="121"/>
        <item x="122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numFmtId="180" multipleItemSelectionAllowed="1" showAll="0">
      <items count="9">
        <item h="1" x="2"/>
        <item x="1"/>
        <item x="3"/>
        <item x="4"/>
        <item x="5"/>
        <item x="0"/>
        <item x="7"/>
        <item h="1" x="6"/>
        <item t="default"/>
      </items>
    </pivotField>
    <pivotField numFmtId="180" showAll="0"/>
    <pivotField dataField="1" numFmtId="180" showAll="0"/>
    <pivotField dataField="1" numFmtId="180" showAll="0"/>
    <pivotField numFmtId="180" showAll="0"/>
    <pivotField numFmtId="180" showAll="0"/>
    <pivotField numFmtId="180" showAll="0"/>
    <pivotField numFmtId="180" showAll="0"/>
    <pivotField dataField="1" numFmtId="180" dragToRow="0" dragToCol="0" dragToPage="0" showAll="0" defaultSubtotal="0"/>
  </pivotFields>
  <rowFields count="3">
    <field x="3"/>
    <field x="1"/>
    <field x="0"/>
  </rowFields>
  <rowItems count="1287">
    <i>
      <x v="2"/>
      <x/>
      <x v="1"/>
    </i>
    <i r="2"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1"/>
    </i>
    <i r="2">
      <x v="2"/>
    </i>
    <i r="2">
      <x v="3"/>
    </i>
    <i r="2">
      <x v="4"/>
    </i>
    <i>
      <x v="3"/>
      <x/>
      <x v="1"/>
    </i>
    <i r="2">
      <x v="2"/>
    </i>
    <i r="2">
      <x v="3"/>
    </i>
    <i r="2">
      <x v="4"/>
    </i>
    <i r="1">
      <x v="1"/>
      <x/>
    </i>
    <i r="2">
      <x v="1"/>
    </i>
    <i r="2">
      <x v="2"/>
    </i>
    <i r="2">
      <x v="3"/>
    </i>
    <i r="2">
      <x v="4"/>
    </i>
    <i r="1">
      <x v="2"/>
      <x v="1"/>
    </i>
    <i r="2">
      <x v="2"/>
    </i>
    <i r="2">
      <x v="3"/>
    </i>
    <i r="2">
      <x v="4"/>
    </i>
    <i>
      <x v="4"/>
      <x/>
      <x v="1"/>
    </i>
    <i r="2">
      <x v="2"/>
    </i>
    <i r="2">
      <x v="3"/>
    </i>
    <i r="2">
      <x v="4"/>
    </i>
    <i r="1">
      <x v="1"/>
      <x/>
    </i>
    <i r="2">
      <x v="1"/>
    </i>
    <i r="2">
      <x v="2"/>
    </i>
    <i r="2">
      <x v="3"/>
    </i>
    <i r="2">
      <x v="4"/>
    </i>
    <i r="1">
      <x v="2"/>
      <x v="1"/>
    </i>
    <i r="2">
      <x v="2"/>
    </i>
    <i r="2">
      <x v="3"/>
    </i>
    <i r="2">
      <x v="4"/>
    </i>
    <i>
      <x v="5"/>
      <x/>
      <x v="1"/>
    </i>
    <i r="2">
      <x v="2"/>
    </i>
    <i r="2">
      <x v="3"/>
    </i>
    <i r="2">
      <x v="4"/>
    </i>
    <i r="1">
      <x v="1"/>
      <x/>
    </i>
    <i r="2">
      <x v="1"/>
    </i>
    <i r="2">
      <x v="2"/>
    </i>
    <i r="2">
      <x v="3"/>
    </i>
    <i r="2">
      <x v="4"/>
    </i>
    <i r="1">
      <x v="2"/>
      <x v="1"/>
    </i>
    <i r="2">
      <x v="2"/>
    </i>
    <i r="2">
      <x v="3"/>
    </i>
    <i r="2">
      <x v="4"/>
    </i>
    <i>
      <x v="6"/>
      <x/>
      <x v="1"/>
    </i>
    <i r="2"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1"/>
    </i>
    <i r="2">
      <x v="2"/>
    </i>
    <i r="2">
      <x v="3"/>
    </i>
    <i r="2">
      <x v="4"/>
    </i>
    <i>
      <x v="7"/>
      <x/>
      <x v="1"/>
    </i>
    <i r="2"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1"/>
    </i>
    <i r="2">
      <x v="2"/>
    </i>
    <i r="2">
      <x v="3"/>
    </i>
    <i r="2">
      <x v="4"/>
    </i>
    <i>
      <x v="8"/>
      <x/>
      <x v="1"/>
    </i>
    <i r="2"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1"/>
    </i>
    <i r="2">
      <x v="2"/>
    </i>
    <i r="2">
      <x v="3"/>
    </i>
    <i r="2">
      <x v="4"/>
    </i>
    <i>
      <x v="9"/>
      <x/>
      <x v="1"/>
    </i>
    <i r="2"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1"/>
    </i>
    <i r="2">
      <x v="2"/>
    </i>
    <i r="2">
      <x v="3"/>
    </i>
    <i r="2">
      <x v="4"/>
    </i>
    <i>
      <x v="10"/>
      <x/>
      <x v="1"/>
    </i>
    <i r="2"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1"/>
    </i>
    <i r="2">
      <x v="2"/>
    </i>
    <i r="2">
      <x v="3"/>
    </i>
    <i r="2">
      <x v="4"/>
    </i>
    <i>
      <x v="11"/>
      <x/>
      <x v="1"/>
    </i>
    <i r="2"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1"/>
    </i>
    <i r="2">
      <x v="2"/>
    </i>
    <i r="2">
      <x v="3"/>
    </i>
    <i r="2">
      <x v="4"/>
    </i>
    <i>
      <x v="12"/>
      <x/>
      <x v="1"/>
    </i>
    <i r="2"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1"/>
    </i>
    <i r="2">
      <x v="2"/>
    </i>
    <i r="2">
      <x v="3"/>
    </i>
    <i r="2">
      <x v="4"/>
    </i>
    <i>
      <x v="13"/>
      <x/>
      <x v="1"/>
    </i>
    <i r="2"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1"/>
    </i>
    <i r="2">
      <x v="2"/>
    </i>
    <i r="2">
      <x v="3"/>
    </i>
    <i r="2">
      <x v="4"/>
    </i>
    <i>
      <x v="14"/>
      <x/>
      <x v="1"/>
    </i>
    <i r="2"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1"/>
    </i>
    <i r="2">
      <x v="2"/>
    </i>
    <i r="2">
      <x v="3"/>
    </i>
    <i r="2">
      <x v="4"/>
    </i>
    <i>
      <x v="15"/>
      <x/>
      <x v="1"/>
    </i>
    <i r="2"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1"/>
    </i>
    <i r="2">
      <x v="2"/>
    </i>
    <i r="2">
      <x v="3"/>
    </i>
    <i r="2">
      <x v="4"/>
    </i>
    <i>
      <x v="16"/>
      <x/>
      <x v="1"/>
    </i>
    <i r="2"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1"/>
    </i>
    <i r="2">
      <x v="2"/>
    </i>
    <i r="2">
      <x v="3"/>
    </i>
    <i r="2">
      <x v="4"/>
    </i>
    <i>
      <x v="17"/>
      <x/>
      <x v="1"/>
    </i>
    <i r="2"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1"/>
    </i>
    <i r="2">
      <x v="2"/>
    </i>
    <i r="2">
      <x v="3"/>
    </i>
    <i r="2">
      <x v="4"/>
    </i>
    <i>
      <x v="18"/>
      <x/>
      <x v="1"/>
    </i>
    <i r="2"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1"/>
    </i>
    <i r="2">
      <x v="2"/>
    </i>
    <i r="2">
      <x v="3"/>
    </i>
    <i r="2">
      <x v="4"/>
    </i>
    <i>
      <x v="19"/>
      <x/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1"/>
    </i>
    <i r="2">
      <x v="2"/>
    </i>
    <i r="2">
      <x v="3"/>
    </i>
    <i r="2">
      <x v="4"/>
    </i>
    <i>
      <x v="20"/>
      <x/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1"/>
    </i>
    <i r="2">
      <x v="2"/>
    </i>
    <i r="2">
      <x v="3"/>
    </i>
    <i r="2">
      <x v="4"/>
    </i>
    <i>
      <x v="21"/>
      <x/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1"/>
    </i>
    <i r="2">
      <x v="2"/>
    </i>
    <i r="2">
      <x v="3"/>
    </i>
    <i r="2">
      <x v="4"/>
    </i>
    <i>
      <x v="22"/>
      <x/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1"/>
    </i>
    <i r="2">
      <x v="2"/>
    </i>
    <i r="2">
      <x v="3"/>
    </i>
    <i r="2">
      <x v="4"/>
    </i>
    <i>
      <x v="23"/>
      <x/>
      <x v="1"/>
    </i>
    <i r="2">
      <x v="2"/>
    </i>
    <i r="2">
      <x v="3"/>
    </i>
    <i r="2">
      <x v="4"/>
    </i>
    <i r="1">
      <x v="1"/>
      <x/>
    </i>
    <i r="2">
      <x v="1"/>
    </i>
    <i r="2">
      <x v="2"/>
    </i>
    <i r="2">
      <x v="3"/>
    </i>
    <i r="2">
      <x v="4"/>
    </i>
    <i r="1">
      <x v="2"/>
      <x v="1"/>
    </i>
    <i r="2">
      <x v="2"/>
    </i>
    <i r="2">
      <x v="3"/>
    </i>
    <i r="2">
      <x v="4"/>
    </i>
    <i>
      <x v="24"/>
      <x/>
      <x v="1"/>
    </i>
    <i r="2">
      <x v="2"/>
    </i>
    <i r="2">
      <x v="3"/>
    </i>
    <i r="2">
      <x v="4"/>
    </i>
    <i r="1">
      <x v="1"/>
      <x/>
    </i>
    <i r="2">
      <x v="1"/>
    </i>
    <i r="2">
      <x v="2"/>
    </i>
    <i r="2">
      <x v="3"/>
    </i>
    <i r="2">
      <x v="4"/>
    </i>
    <i r="1">
      <x v="2"/>
      <x v="1"/>
    </i>
    <i r="2">
      <x v="2"/>
    </i>
    <i r="2">
      <x v="3"/>
    </i>
    <i r="2">
      <x v="4"/>
    </i>
    <i>
      <x v="25"/>
      <x/>
      <x v="1"/>
    </i>
    <i r="2">
      <x v="2"/>
    </i>
    <i r="2">
      <x v="3"/>
    </i>
    <i r="2">
      <x v="4"/>
    </i>
    <i r="1">
      <x v="1"/>
      <x/>
    </i>
    <i r="2">
      <x v="1"/>
    </i>
    <i r="2">
      <x v="2"/>
    </i>
    <i r="2">
      <x v="3"/>
    </i>
    <i r="2">
      <x v="4"/>
    </i>
    <i r="1">
      <x v="2"/>
      <x v="1"/>
    </i>
    <i r="2">
      <x v="2"/>
    </i>
    <i r="2">
      <x v="3"/>
    </i>
    <i r="2">
      <x v="4"/>
    </i>
    <i>
      <x v="26"/>
      <x/>
      <x v="1"/>
    </i>
    <i r="2">
      <x v="2"/>
    </i>
    <i r="2">
      <x v="3"/>
    </i>
    <i r="2">
      <x v="4"/>
    </i>
    <i r="1">
      <x v="1"/>
      <x/>
    </i>
    <i r="2">
      <x v="1"/>
    </i>
    <i r="2">
      <x v="2"/>
    </i>
    <i r="2">
      <x v="3"/>
    </i>
    <i r="2">
      <x v="4"/>
    </i>
    <i r="1">
      <x v="2"/>
      <x v="1"/>
    </i>
    <i r="2">
      <x v="2"/>
    </i>
    <i r="2">
      <x v="3"/>
    </i>
    <i r="2">
      <x v="4"/>
    </i>
    <i>
      <x v="27"/>
      <x/>
      <x v="1"/>
    </i>
    <i r="2">
      <x v="2"/>
    </i>
    <i r="2">
      <x v="3"/>
    </i>
    <i r="2">
      <x v="4"/>
    </i>
    <i r="1">
      <x v="1"/>
      <x/>
    </i>
    <i r="2">
      <x v="1"/>
    </i>
    <i r="2">
      <x v="2"/>
    </i>
    <i r="2">
      <x v="3"/>
    </i>
    <i r="2">
      <x v="4"/>
    </i>
    <i r="1">
      <x v="2"/>
      <x v="1"/>
    </i>
    <i r="2">
      <x v="2"/>
    </i>
    <i r="2">
      <x v="3"/>
    </i>
    <i r="2">
      <x v="4"/>
    </i>
    <i>
      <x v="28"/>
      <x/>
      <x v="1"/>
    </i>
    <i r="2">
      <x v="2"/>
    </i>
    <i r="2">
      <x v="3"/>
    </i>
    <i r="2">
      <x v="4"/>
    </i>
    <i r="1">
      <x v="1"/>
      <x/>
    </i>
    <i r="2">
      <x v="1"/>
    </i>
    <i r="2">
      <x v="2"/>
    </i>
    <i r="2">
      <x v="3"/>
    </i>
    <i r="2">
      <x v="4"/>
    </i>
    <i r="1">
      <x v="2"/>
      <x v="1"/>
    </i>
    <i r="2">
      <x v="2"/>
    </i>
    <i r="2">
      <x v="3"/>
    </i>
    <i r="2">
      <x v="4"/>
    </i>
    <i>
      <x v="29"/>
      <x/>
      <x v="1"/>
    </i>
    <i r="2">
      <x v="2"/>
    </i>
    <i r="2">
      <x v="3"/>
    </i>
    <i r="2">
      <x v="4"/>
    </i>
    <i r="1">
      <x v="1"/>
      <x/>
    </i>
    <i r="2">
      <x v="1"/>
    </i>
    <i r="2">
      <x v="2"/>
    </i>
    <i r="2">
      <x v="3"/>
    </i>
    <i r="2">
      <x v="4"/>
    </i>
    <i r="1">
      <x v="2"/>
      <x v="1"/>
    </i>
    <i r="2">
      <x v="2"/>
    </i>
    <i r="2">
      <x v="3"/>
    </i>
    <i r="2">
      <x v="4"/>
    </i>
    <i>
      <x v="30"/>
      <x/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2"/>
    </i>
    <i r="2">
      <x v="3"/>
    </i>
    <i>
      <x v="31"/>
      <x/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2"/>
    </i>
    <i r="2">
      <x v="3"/>
    </i>
    <i>
      <x v="32"/>
      <x/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2"/>
    </i>
    <i r="2">
      <x v="3"/>
    </i>
    <i>
      <x v="33"/>
      <x/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2"/>
    </i>
    <i r="2">
      <x v="3"/>
    </i>
    <i>
      <x v="34"/>
      <x/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2"/>
    </i>
    <i r="2">
      <x v="3"/>
    </i>
    <i>
      <x v="35"/>
      <x/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2"/>
    </i>
    <i r="2">
      <x v="3"/>
    </i>
    <i>
      <x v="36"/>
      <x/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2"/>
    </i>
    <i r="2">
      <x v="3"/>
    </i>
    <i>
      <x v="37"/>
      <x/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2"/>
    </i>
    <i r="2">
      <x v="3"/>
    </i>
    <i>
      <x v="38"/>
      <x/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2"/>
    </i>
    <i r="2">
      <x v="3"/>
    </i>
    <i>
      <x v="39"/>
      <x/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2"/>
    </i>
    <i r="2">
      <x v="3"/>
    </i>
    <i>
      <x v="40"/>
      <x/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2"/>
    </i>
    <i r="2">
      <x v="3"/>
    </i>
    <i>
      <x v="41"/>
      <x/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2"/>
    </i>
    <i r="2">
      <x v="3"/>
    </i>
    <i>
      <x v="42"/>
      <x/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2"/>
    </i>
    <i r="2">
      <x v="3"/>
    </i>
    <i>
      <x v="43"/>
      <x/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2"/>
    </i>
    <i r="2">
      <x v="3"/>
    </i>
    <i>
      <x v="44"/>
      <x/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2"/>
    </i>
    <i r="2">
      <x v="3"/>
    </i>
    <i>
      <x v="45"/>
      <x/>
      <x v="2"/>
    </i>
    <i r="2">
      <x v="3"/>
    </i>
    <i r="1">
      <x v="1"/>
      <x/>
    </i>
    <i r="2">
      <x v="1"/>
    </i>
    <i r="2">
      <x v="2"/>
    </i>
    <i r="2">
      <x v="3"/>
    </i>
    <i r="2">
      <x v="4"/>
    </i>
    <i r="1">
      <x v="2"/>
      <x v="2"/>
    </i>
    <i r="2">
      <x v="3"/>
    </i>
    <i>
      <x v="46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47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48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49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50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51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52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53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54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55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56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57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58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59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60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61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62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63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64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65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66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67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68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69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70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71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72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73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74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75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76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77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78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79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80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81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82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83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84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85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86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87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88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89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90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91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92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93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94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95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96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97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98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99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00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01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02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03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04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05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06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07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08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09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10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11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12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13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14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15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16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17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18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19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20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21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22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23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24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25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26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27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28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29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30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31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32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33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34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35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36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37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38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39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40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41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42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43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44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>
      <x v="145"/>
      <x/>
      <x v="2"/>
    </i>
    <i r="2">
      <x v="3"/>
    </i>
    <i r="1">
      <x v="1"/>
      <x/>
    </i>
    <i r="2">
      <x v="1"/>
    </i>
    <i r="2">
      <x v="2"/>
    </i>
    <i r="2">
      <x v="3"/>
    </i>
    <i r="1">
      <x v="2"/>
      <x v="2"/>
    </i>
    <i r="2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-1"/>
  </pageFields>
  <dataFields count="3">
    <dataField name="求和项:Impression" fld="6" baseField="3" baseItem="0" numFmtId="180"/>
    <dataField name="求和项:Revenue" fld="7" baseField="3" baseItem="0" numFmtId="180"/>
    <dataField name="求和项:总ECPM" fld="12" baseField="0" baseItem="0" numFmtId="180"/>
  </dataFields>
  <formats count="21">
    <format dxfId="27">
      <pivotArea outline="0" collapsedLevelsAreSubtotals="1" fieldPosition="0"/>
    </format>
    <format dxfId="26">
      <pivotArea collapsedLevelsAreSubtotals="1" fieldPosition="0">
        <references count="3">
          <reference field="4294967294" count="1" selected="0">
            <x v="2"/>
          </reference>
          <reference field="0" count="0"/>
          <reference field="1" count="1" selected="0">
            <x v="1"/>
          </reference>
        </references>
      </pivotArea>
    </format>
    <format dxfId="25">
      <pivotArea collapsedLevelsAreSubtotals="1" fieldPosition="0">
        <references count="3">
          <reference field="4294967294" count="1" selected="0">
            <x v="2"/>
          </reference>
          <reference field="0" count="4">
            <x v="1"/>
            <x v="2"/>
            <x v="3"/>
            <x v="4"/>
          </reference>
          <reference field="1" count="1" selected="0">
            <x v="2"/>
          </reference>
        </references>
      </pivotArea>
    </format>
    <format dxfId="24">
      <pivotArea dataOnly="0" labelOnly="1" outline="0" fieldPosition="0">
        <references count="1">
          <reference field="3" count="1">
            <x v="19"/>
          </reference>
        </references>
      </pivotArea>
    </format>
    <format dxfId="23">
      <pivotArea dataOnly="0" labelOnly="1" fieldPosition="0">
        <references count="1">
          <reference field="3" count="50"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</reference>
        </references>
      </pivotArea>
    </format>
    <format dxfId="22">
      <pivotArea dataOnly="0" labelOnly="1" fieldPosition="0">
        <references count="1">
          <reference field="3" count="50"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</reference>
        </references>
      </pivotArea>
    </format>
    <format dxfId="21">
      <pivotArea field="4" type="button" dataOnly="0" labelOnly="1" outline="0" axis="axisPage" fieldPosition="0"/>
    </format>
    <format dxfId="20">
      <pivotArea field="3" type="button" dataOnly="0" labelOnly="1" outline="0" axis="axisRow" fieldPosition="0"/>
    </format>
    <format dxfId="19">
      <pivotArea dataOnly="0" labelOnly="1" fieldPosition="0">
        <references count="1">
          <reference field="3" count="50"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</reference>
        </references>
      </pivotArea>
    </format>
    <format dxfId="18">
      <pivotArea dataOnly="0" labelOnly="1" fieldPosition="0">
        <references count="1">
          <reference field="3" count="50"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</reference>
        </references>
      </pivotArea>
    </format>
    <format dxfId="17">
      <pivotArea dataOnly="0" labelOnly="1" fieldPosition="0">
        <references count="1">
          <reference field="3" count="32"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</reference>
        </references>
      </pivotArea>
    </format>
    <format dxfId="16">
      <pivotArea dataOnly="0" labelOnly="1" grandRow="1" outline="0" fieldPosition="0"/>
    </format>
    <format dxfId="15">
      <pivotArea dataOnly="0" labelOnly="1" fieldPosition="0">
        <references count="1">
          <reference field="3" count="1">
            <x v="13"/>
          </reference>
        </references>
      </pivotArea>
    </format>
    <format dxfId="14">
      <pivotArea dataOnly="0" labelOnly="1" fieldPosition="0">
        <references count="1">
          <reference field="3" count="1">
            <x v="12"/>
          </reference>
        </references>
      </pivotArea>
    </format>
    <format dxfId="13">
      <pivotArea dataOnly="0" labelOnly="1" fieldPosition="0">
        <references count="1">
          <reference field="3" count="1">
            <x v="11"/>
          </reference>
        </references>
      </pivotArea>
    </format>
    <format dxfId="12">
      <pivotArea dataOnly="0" labelOnly="1" fieldPosition="0">
        <references count="1">
          <reference field="3" count="2">
            <x v="9"/>
            <x v="10"/>
          </reference>
        </references>
      </pivotArea>
    </format>
    <format dxfId="11">
      <pivotArea dataOnly="0" labelOnly="1" fieldPosition="0">
        <references count="1">
          <reference field="3" count="2">
            <x v="7"/>
            <x v="8"/>
          </reference>
        </references>
      </pivotArea>
    </format>
    <format dxfId="10">
      <pivotArea dataOnly="0" labelOnly="1" fieldPosition="0">
        <references count="1">
          <reference field="3" count="1">
            <x v="6"/>
          </reference>
        </references>
      </pivotArea>
    </format>
    <format dxfId="9">
      <pivotArea dataOnly="0" labelOnly="1" fieldPosition="0">
        <references count="1">
          <reference field="3" count="1">
            <x v="5"/>
          </reference>
        </references>
      </pivotArea>
    </format>
    <format dxfId="8">
      <pivotArea dataOnly="0" labelOnly="1" fieldPosition="0">
        <references count="1">
          <reference field="3" count="1">
            <x v="4"/>
          </reference>
        </references>
      </pivotArea>
    </format>
    <format dxfId="0">
      <pivotArea dataOnly="0" labelOnly="1" fieldPosition="0">
        <references count="1">
          <reference field="3" count="2"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" cacheId="1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A4:C138" firstHeaderRow="0" firstDataRow="1" firstDataCol="1" rowPageCount="2" colPageCount="1"/>
  <pivotFields count="9">
    <pivotField numFmtId="180" showAll="0"/>
    <pivotField numFmtId="180" showAll="0"/>
    <pivotField numFmtId="180" showAll="0"/>
    <pivotField axis="axisRow" numFmtId="180" showAll="0" sortType="descending">
      <items count="144">
        <item h="1" x="142"/>
        <item h="1" x="141"/>
        <item h="1" x="140"/>
        <item h="1" x="139"/>
        <item h="1" x="138"/>
        <item h="1" x="137"/>
        <item h="1" x="136"/>
        <item h="1" x="135"/>
        <item h="1" x="134"/>
        <item h="1" x="133"/>
        <item x="132"/>
        <item x="131"/>
        <item x="130"/>
        <item x="129"/>
        <item x="128"/>
        <item x="127"/>
        <item x="123"/>
        <item x="124"/>
        <item x="125"/>
        <item x="126"/>
        <item x="116"/>
        <item x="117"/>
        <item x="118"/>
        <item x="119"/>
        <item x="120"/>
        <item x="121"/>
        <item x="122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Page" numFmtId="180" showAll="0">
      <items count="9">
        <item x="2"/>
        <item x="1"/>
        <item x="3"/>
        <item x="4"/>
        <item x="5"/>
        <item x="0"/>
        <item x="7"/>
        <item x="6"/>
        <item t="default"/>
      </items>
    </pivotField>
    <pivotField axis="axisPage" numFmtId="180" showAll="0">
      <items count="34">
        <item x="12"/>
        <item x="8"/>
        <item x="9"/>
        <item x="26"/>
        <item x="19"/>
        <item x="2"/>
        <item x="20"/>
        <item x="1"/>
        <item x="13"/>
        <item x="6"/>
        <item x="24"/>
        <item x="14"/>
        <item x="0"/>
        <item x="25"/>
        <item x="10"/>
        <item x="7"/>
        <item x="15"/>
        <item x="21"/>
        <item x="22"/>
        <item x="16"/>
        <item x="17"/>
        <item x="3"/>
        <item x="23"/>
        <item x="5"/>
        <item x="4"/>
        <item x="11"/>
        <item x="28"/>
        <item x="27"/>
        <item x="18"/>
        <item x="29"/>
        <item x="30"/>
        <item x="31"/>
        <item x="32"/>
        <item t="default"/>
      </items>
    </pivotField>
    <pivotField dataField="1" numFmtId="180" showAll="0"/>
    <pivotField dataField="1" numFmtId="180" showAll="0"/>
    <pivotField numFmtId="180" showAll="0"/>
  </pivotFields>
  <rowFields count="1">
    <field x="3"/>
  </rowFields>
  <rowItems count="134"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2">
    <i>
      <x/>
    </i>
    <i i="1">
      <x v="1"/>
    </i>
  </colItems>
  <pageFields count="2">
    <pageField fld="4" item="0" hier="-1"/>
    <pageField fld="5" item="24" hier="-1"/>
  </pageFields>
  <dataFields count="2">
    <dataField name="求和项:Impression" fld="6" baseField="5" baseItem="0" numFmtId="180"/>
    <dataField name="求和项:Revenue" fld="7" baseField="5" baseItem="0" numFmtId="180"/>
  </dataFields>
  <formats count="6">
    <format dxfId="7">
      <pivotArea outline="0" collapsedLevelsAreSubtotals="1" fieldPosition="0"/>
    </format>
    <format dxfId="6">
      <pivotArea dataOnly="0" labelOnly="1" fieldPosition="0">
        <references count="1">
          <reference field="3" count="50"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</reference>
        </references>
      </pivotArea>
    </format>
    <format dxfId="5">
      <pivotArea dataOnly="0" labelOnly="1" fieldPosition="0">
        <references count="1">
          <reference field="3" count="50"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</reference>
        </references>
      </pivotArea>
    </format>
    <format dxfId="4">
      <pivotArea dataOnly="0" labelOnly="1" fieldPosition="0">
        <references count="1">
          <reference field="3" count="33">
            <x v="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</reference>
        </references>
      </pivotArea>
    </format>
    <format dxfId="3">
      <pivotArea dataOnly="0" labelOnly="1" grandRow="1" outline="0" fieldPosition="0"/>
    </format>
    <format dxfId="2">
      <pivotArea dataOnly="0" labelOnly="1" fieldPosition="0">
        <references count="1">
          <reference field="3" count="1"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1" cacheId="3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A3:C8" firstHeaderRow="0" firstDataRow="1" firstDataCol="1" rowPageCount="1" colPageCount="1"/>
  <pivotFields count="8">
    <pivotField showAll="0"/>
    <pivotField axis="axisRow" showAll="0">
      <items count="6">
        <item x="1"/>
        <item x="2"/>
        <item x="0"/>
        <item x="3"/>
        <item x="4"/>
        <item t="default"/>
      </items>
    </pivotField>
    <pivotField axis="axisPage" showAll="0">
      <items count="7">
        <item x="0"/>
        <item x="2"/>
        <item x="1"/>
        <item x="3"/>
        <item x="4"/>
        <item x="5"/>
        <item t="default"/>
      </items>
    </pivotField>
    <pivotField showAll="0"/>
    <pivotField showAll="0"/>
    <pivotField showAll="0"/>
    <pivotField dataField="1" showAll="0"/>
    <pivotField dataField="1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2" item="4" hier="-1"/>
  </pageFields>
  <dataFields count="2">
    <dataField name="求和项:Impression" fld="6" baseField="1" baseItem="0" numFmtId="180"/>
    <dataField name="求和项:Revenue" fld="7" baseField="1" baseItem="0" numFmtId="18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zoomScale="115" zoomScaleNormal="115" workbookViewId="0">
      <selection activeCell="D17" sqref="D17"/>
    </sheetView>
  </sheetViews>
  <sheetFormatPr defaultRowHeight="17.25" x14ac:dyDescent="0.35"/>
  <cols>
    <col min="1" max="1" width="9.75" style="108" bestFit="1" customWidth="1"/>
    <col min="2" max="2" width="13.625" style="108" bestFit="1" customWidth="1"/>
    <col min="3" max="3" width="11.25" style="108" bestFit="1" customWidth="1"/>
    <col min="4" max="4" width="16.125" style="108" bestFit="1" customWidth="1"/>
    <col min="5" max="5" width="13.25" style="108" bestFit="1" customWidth="1"/>
    <col min="6" max="6" width="24.5" style="108" customWidth="1"/>
    <col min="7" max="7" width="9.75" style="108" bestFit="1" customWidth="1"/>
    <col min="8" max="8" width="14.75" style="108" customWidth="1"/>
    <col min="9" max="16384" width="9" style="108"/>
  </cols>
  <sheetData>
    <row r="1" spans="1:9" x14ac:dyDescent="0.35">
      <c r="C1" s="109" t="s">
        <v>209</v>
      </c>
      <c r="D1" s="134" t="s">
        <v>190</v>
      </c>
      <c r="E1" s="134"/>
      <c r="F1" s="134" t="s">
        <v>204</v>
      </c>
      <c r="G1" s="134"/>
      <c r="H1" s="109" t="s">
        <v>205</v>
      </c>
      <c r="I1" s="127"/>
    </row>
    <row r="2" spans="1:9" x14ac:dyDescent="0.35">
      <c r="A2" s="109" t="s">
        <v>157</v>
      </c>
      <c r="B2" s="131"/>
      <c r="C2" s="131"/>
      <c r="D2" s="109" t="s">
        <v>201</v>
      </c>
      <c r="E2" s="109" t="s">
        <v>200</v>
      </c>
      <c r="F2" s="109" t="s">
        <v>201</v>
      </c>
      <c r="G2" s="109" t="s">
        <v>210</v>
      </c>
      <c r="H2" s="109" t="s">
        <v>200</v>
      </c>
    </row>
    <row r="3" spans="1:9" x14ac:dyDescent="0.35">
      <c r="A3" s="128">
        <v>8</v>
      </c>
      <c r="B3" s="131" t="s">
        <v>194</v>
      </c>
      <c r="C3" s="112">
        <v>511738.65336174198</v>
      </c>
      <c r="D3" s="112">
        <v>900000000</v>
      </c>
      <c r="E3" s="112">
        <v>550000</v>
      </c>
      <c r="F3" s="112">
        <v>1208126604.4736843</v>
      </c>
      <c r="G3" s="112">
        <v>514566.1559280525</v>
      </c>
      <c r="H3" s="112">
        <v>600000</v>
      </c>
    </row>
    <row r="4" spans="1:9" x14ac:dyDescent="0.35">
      <c r="A4" s="128">
        <v>8</v>
      </c>
      <c r="B4" s="131" t="s">
        <v>195</v>
      </c>
      <c r="C4" s="112">
        <v>29212.688935483871</v>
      </c>
      <c r="D4" s="112">
        <v>100000000</v>
      </c>
      <c r="E4" s="112">
        <v>30000</v>
      </c>
      <c r="F4" s="112">
        <v>95155424.947368428</v>
      </c>
      <c r="G4" s="112">
        <v>25814.722157894739</v>
      </c>
      <c r="H4" s="112">
        <v>30000</v>
      </c>
    </row>
    <row r="5" spans="1:9" x14ac:dyDescent="0.35">
      <c r="A5" s="128">
        <v>8</v>
      </c>
      <c r="B5" s="131" t="s">
        <v>159</v>
      </c>
      <c r="C5" s="112">
        <v>2337.8322580645163</v>
      </c>
      <c r="D5" s="112"/>
      <c r="E5" s="112">
        <v>40000</v>
      </c>
      <c r="F5" s="112">
        <v>47700000</v>
      </c>
      <c r="G5" s="112">
        <v>11194.958421052634</v>
      </c>
      <c r="H5" s="112">
        <v>60000</v>
      </c>
    </row>
    <row r="6" spans="1:9" x14ac:dyDescent="0.35">
      <c r="A6" s="128">
        <v>8</v>
      </c>
      <c r="B6" s="131" t="s">
        <v>196</v>
      </c>
      <c r="C6" s="107"/>
      <c r="D6" s="112"/>
      <c r="E6" s="112">
        <v>10000</v>
      </c>
      <c r="F6" s="112"/>
      <c r="G6" s="112">
        <v>0</v>
      </c>
      <c r="H6" s="112">
        <v>10000</v>
      </c>
    </row>
    <row r="7" spans="1:9" x14ac:dyDescent="0.35">
      <c r="A7" s="128">
        <v>8</v>
      </c>
      <c r="B7" s="131" t="s">
        <v>197</v>
      </c>
      <c r="C7" s="112">
        <v>83821.94290322579</v>
      </c>
      <c r="D7" s="112">
        <v>120000000</v>
      </c>
      <c r="E7" s="112">
        <v>140000</v>
      </c>
      <c r="F7" s="112">
        <v>280511716.89473683</v>
      </c>
      <c r="G7" s="112">
        <v>93301.350789473683</v>
      </c>
      <c r="H7" s="112">
        <v>150000</v>
      </c>
    </row>
    <row r="8" spans="1:9" x14ac:dyDescent="0.35">
      <c r="A8" s="128">
        <v>8</v>
      </c>
      <c r="B8" s="131" t="s">
        <v>162</v>
      </c>
      <c r="C8" s="112">
        <v>52170.653774505736</v>
      </c>
      <c r="D8" s="112"/>
      <c r="E8" s="112">
        <v>55000</v>
      </c>
      <c r="F8" s="112"/>
      <c r="G8" s="112">
        <v>58638.389850933803</v>
      </c>
      <c r="H8" s="112">
        <v>70000</v>
      </c>
    </row>
    <row r="9" spans="1:9" x14ac:dyDescent="0.35">
      <c r="A9" s="128">
        <v>8</v>
      </c>
      <c r="B9" s="131" t="s">
        <v>198</v>
      </c>
      <c r="C9" s="112">
        <v>6279.8054838709686</v>
      </c>
      <c r="D9" s="112"/>
      <c r="E9" s="112">
        <v>50000</v>
      </c>
      <c r="F9" s="112"/>
      <c r="G9" s="112">
        <v>15736.104736842108</v>
      </c>
      <c r="H9" s="112">
        <v>80000</v>
      </c>
    </row>
    <row r="10" spans="1:9" ht="18" x14ac:dyDescent="0.35">
      <c r="A10" s="128">
        <v>8</v>
      </c>
      <c r="B10" s="132" t="s">
        <v>199</v>
      </c>
      <c r="C10" s="114">
        <f t="shared" ref="C10:H10" si="0">SUM(C3:C9)</f>
        <v>685561.57671689289</v>
      </c>
      <c r="D10" s="114">
        <f t="shared" si="0"/>
        <v>1120000000</v>
      </c>
      <c r="E10" s="114">
        <f t="shared" si="0"/>
        <v>875000</v>
      </c>
      <c r="F10" s="114">
        <f t="shared" si="0"/>
        <v>1631493746.3157895</v>
      </c>
      <c r="G10" s="114">
        <f t="shared" si="0"/>
        <v>719251.68188424956</v>
      </c>
      <c r="H10" s="114">
        <f t="shared" si="0"/>
        <v>1000000</v>
      </c>
    </row>
    <row r="11" spans="1:9" x14ac:dyDescent="0.35">
      <c r="A11" s="128">
        <v>8</v>
      </c>
      <c r="B11" s="131" t="s">
        <v>161</v>
      </c>
      <c r="C11" s="112">
        <v>100594.84870967742</v>
      </c>
      <c r="D11" s="112"/>
      <c r="E11" s="112">
        <v>160000</v>
      </c>
      <c r="F11" s="112"/>
      <c r="G11" s="112">
        <v>88454.28631578949</v>
      </c>
      <c r="H11" s="112">
        <v>160000</v>
      </c>
    </row>
    <row r="12" spans="1:9" ht="18" x14ac:dyDescent="0.35">
      <c r="A12" s="128">
        <v>8</v>
      </c>
      <c r="B12" s="132" t="s">
        <v>163</v>
      </c>
      <c r="C12" s="114">
        <f t="shared" ref="C12:H12" si="1">C10+C11</f>
        <v>786156.42542657035</v>
      </c>
      <c r="D12" s="114">
        <f t="shared" si="1"/>
        <v>1120000000</v>
      </c>
      <c r="E12" s="114">
        <f t="shared" si="1"/>
        <v>1035000</v>
      </c>
      <c r="F12" s="114">
        <f t="shared" si="1"/>
        <v>1631493746.3157895</v>
      </c>
      <c r="G12" s="114">
        <f t="shared" si="1"/>
        <v>807705.968200039</v>
      </c>
      <c r="H12" s="114">
        <f t="shared" si="1"/>
        <v>1160000</v>
      </c>
    </row>
  </sheetData>
  <mergeCells count="2">
    <mergeCell ref="D1:E1"/>
    <mergeCell ref="F1:G1"/>
  </mergeCells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zoomScaleNormal="100" workbookViewId="0">
      <selection activeCell="C9" sqref="C9"/>
    </sheetView>
  </sheetViews>
  <sheetFormatPr defaultRowHeight="17.25" x14ac:dyDescent="0.35"/>
  <cols>
    <col min="1" max="1" width="16.625" style="108" customWidth="1"/>
    <col min="2" max="2" width="18.625" style="108" customWidth="1"/>
    <col min="3" max="3" width="16.875" style="108" customWidth="1"/>
    <col min="4" max="4" width="14.75" style="108" customWidth="1"/>
    <col min="5" max="5" width="12.125" style="108" customWidth="1"/>
    <col min="6" max="16384" width="9" style="108"/>
  </cols>
  <sheetData>
    <row r="1" spans="1:14" ht="22.5" x14ac:dyDescent="0.35">
      <c r="A1" s="126">
        <v>8</v>
      </c>
      <c r="B1" s="116" t="s">
        <v>190</v>
      </c>
      <c r="C1" s="117" t="s">
        <v>202</v>
      </c>
      <c r="D1" s="135" t="s">
        <v>191</v>
      </c>
      <c r="E1" s="117"/>
      <c r="M1" s="108" t="s">
        <v>192</v>
      </c>
      <c r="N1" s="108" t="s">
        <v>193</v>
      </c>
    </row>
    <row r="2" spans="1:14" ht="22.5" x14ac:dyDescent="0.35">
      <c r="A2" s="115"/>
      <c r="B2" s="118" t="s">
        <v>134</v>
      </c>
      <c r="C2" s="118" t="s">
        <v>134</v>
      </c>
      <c r="D2" s="136"/>
      <c r="E2" s="118"/>
      <c r="L2" s="110" t="str">
        <f t="shared" ref="L2:L8" si="0">A3</f>
        <v>SDK</v>
      </c>
      <c r="M2" s="111">
        <f>D3</f>
        <v>0.94613574193859462</v>
      </c>
      <c r="N2" s="111">
        <v>1</v>
      </c>
    </row>
    <row r="3" spans="1:14" ht="22.5" x14ac:dyDescent="0.35">
      <c r="A3" s="115" t="s">
        <v>194</v>
      </c>
      <c r="B3" s="119">
        <f>目标!E3</f>
        <v>550000</v>
      </c>
      <c r="C3" s="119">
        <f>月收入!C4</f>
        <v>520374.65806622704</v>
      </c>
      <c r="D3" s="120">
        <f>C3/B3</f>
        <v>0.94613574193859462</v>
      </c>
      <c r="E3" s="119"/>
      <c r="L3" s="110" t="str">
        <f t="shared" si="0"/>
        <v>自家-API</v>
      </c>
      <c r="M3" s="111">
        <f t="shared" ref="M3:M8" si="1">D4</f>
        <v>0.88663421666666675</v>
      </c>
      <c r="N3" s="111">
        <v>1</v>
      </c>
    </row>
    <row r="4" spans="1:14" ht="22.5" x14ac:dyDescent="0.35">
      <c r="A4" s="115" t="s">
        <v>195</v>
      </c>
      <c r="B4" s="119">
        <f>目标!E4</f>
        <v>30000</v>
      </c>
      <c r="C4" s="119">
        <f>月收入!D4</f>
        <v>26599.026500000004</v>
      </c>
      <c r="D4" s="120">
        <f>C4/B4</f>
        <v>0.88663421666666675</v>
      </c>
      <c r="E4" s="119"/>
      <c r="L4" s="110" t="str">
        <f t="shared" si="0"/>
        <v>RTB</v>
      </c>
      <c r="M4" s="111">
        <f t="shared" si="1"/>
        <v>0.26422662499999999</v>
      </c>
      <c r="N4" s="111">
        <v>1</v>
      </c>
    </row>
    <row r="5" spans="1:14" ht="22.5" x14ac:dyDescent="0.35">
      <c r="A5" s="115" t="s">
        <v>159</v>
      </c>
      <c r="B5" s="119">
        <f>目标!E5</f>
        <v>40000</v>
      </c>
      <c r="C5" s="119">
        <f>月收入!E4</f>
        <v>10569.065000000001</v>
      </c>
      <c r="D5" s="120">
        <f>C5/B5</f>
        <v>0.26422662499999999</v>
      </c>
      <c r="E5" s="119"/>
      <c r="L5" s="110" t="str">
        <f t="shared" si="0"/>
        <v>直客-品牌</v>
      </c>
      <c r="M5" s="111">
        <f t="shared" si="1"/>
        <v>0</v>
      </c>
      <c r="N5" s="113">
        <v>1</v>
      </c>
    </row>
    <row r="6" spans="1:14" ht="22.5" x14ac:dyDescent="0.35">
      <c r="A6" s="115" t="s">
        <v>196</v>
      </c>
      <c r="B6" s="119">
        <f>目标!E6</f>
        <v>10000</v>
      </c>
      <c r="C6" s="119">
        <v>0</v>
      </c>
      <c r="D6" s="120">
        <v>0</v>
      </c>
      <c r="E6" s="119"/>
      <c r="L6" s="110" t="str">
        <f t="shared" si="0"/>
        <v>直客</v>
      </c>
      <c r="M6" s="111">
        <f t="shared" si="1"/>
        <v>0.67731111461038973</v>
      </c>
      <c r="N6" s="113">
        <v>1</v>
      </c>
    </row>
    <row r="7" spans="1:14" ht="22.5" x14ac:dyDescent="0.35">
      <c r="A7" s="115" t="s">
        <v>197</v>
      </c>
      <c r="B7" s="119">
        <f>目标!E7</f>
        <v>140000</v>
      </c>
      <c r="C7" s="119">
        <f>月收入!F4</f>
        <v>94823.556045454563</v>
      </c>
      <c r="D7" s="121">
        <f t="shared" ref="D7:D12" si="2">C7/B7</f>
        <v>0.67731111461038973</v>
      </c>
      <c r="E7" s="119"/>
      <c r="L7" s="110" t="str">
        <f t="shared" si="0"/>
        <v>直客返点</v>
      </c>
      <c r="M7" s="111">
        <f t="shared" si="1"/>
        <v>1.07963845336177</v>
      </c>
      <c r="N7" s="111">
        <v>1</v>
      </c>
    </row>
    <row r="8" spans="1:14" ht="22.5" x14ac:dyDescent="0.35">
      <c r="A8" s="115" t="s">
        <v>162</v>
      </c>
      <c r="B8" s="119">
        <f>目标!E8</f>
        <v>55000</v>
      </c>
      <c r="C8" s="119">
        <f>月收入!G4</f>
        <v>59380.114934897356</v>
      </c>
      <c r="D8" s="120">
        <f t="shared" si="2"/>
        <v>1.07963845336177</v>
      </c>
      <c r="E8" s="119"/>
      <c r="L8" s="110" t="str">
        <f t="shared" si="0"/>
        <v>联运</v>
      </c>
      <c r="M8" s="111">
        <f t="shared" si="1"/>
        <v>0.31395030000000002</v>
      </c>
      <c r="N8" s="111">
        <v>1</v>
      </c>
    </row>
    <row r="9" spans="1:14" ht="22.5" x14ac:dyDescent="0.35">
      <c r="A9" s="115" t="s">
        <v>198</v>
      </c>
      <c r="B9" s="119">
        <f>目标!E9</f>
        <v>50000</v>
      </c>
      <c r="C9" s="119">
        <f>月收入!H4</f>
        <v>15697.515000000001</v>
      </c>
      <c r="D9" s="120">
        <f t="shared" si="2"/>
        <v>0.31395030000000002</v>
      </c>
      <c r="E9" s="119"/>
      <c r="L9" s="110" t="str">
        <f>A11</f>
        <v>CML</v>
      </c>
      <c r="M9" s="111">
        <f>D11</f>
        <v>0.55328989204545465</v>
      </c>
      <c r="N9" s="111">
        <v>1</v>
      </c>
    </row>
    <row r="10" spans="1:14" ht="22.5" x14ac:dyDescent="0.35">
      <c r="A10" s="122" t="s">
        <v>199</v>
      </c>
      <c r="B10" s="123">
        <f t="shared" ref="B10" si="3">SUM(B3:B9)</f>
        <v>875000</v>
      </c>
      <c r="C10" s="123">
        <f t="shared" ref="C10" si="4">SUM(C3:C9)</f>
        <v>727443.93554657896</v>
      </c>
      <c r="D10" s="124">
        <f t="shared" si="2"/>
        <v>0.83136449776751886</v>
      </c>
      <c r="E10" s="125"/>
    </row>
    <row r="11" spans="1:14" ht="22.5" x14ac:dyDescent="0.35">
      <c r="A11" s="115" t="s">
        <v>161</v>
      </c>
      <c r="B11" s="119">
        <f>目标!E11</f>
        <v>160000</v>
      </c>
      <c r="C11" s="119">
        <f>月收入!I4</f>
        <v>88526.382727272736</v>
      </c>
      <c r="D11" s="120">
        <f t="shared" si="2"/>
        <v>0.55328989204545465</v>
      </c>
      <c r="E11" s="119"/>
    </row>
    <row r="12" spans="1:14" ht="22.5" x14ac:dyDescent="0.35">
      <c r="A12" s="122" t="s">
        <v>163</v>
      </c>
      <c r="B12" s="123">
        <f>B10+B11</f>
        <v>1035000</v>
      </c>
      <c r="C12" s="123">
        <f>C10+C11</f>
        <v>815970.31827385165</v>
      </c>
      <c r="D12" s="124">
        <f t="shared" si="2"/>
        <v>0.78837711910517072</v>
      </c>
      <c r="E12" s="125"/>
    </row>
  </sheetData>
  <mergeCells count="1">
    <mergeCell ref="D1:D2"/>
  </mergeCells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3"/>
  <sheetViews>
    <sheetView zoomScale="80" zoomScaleNormal="80" workbookViewId="0">
      <selection activeCell="J18" sqref="J18"/>
    </sheetView>
  </sheetViews>
  <sheetFormatPr defaultRowHeight="20.25" x14ac:dyDescent="0.35"/>
  <cols>
    <col min="1" max="1" width="11.5" style="17" customWidth="1"/>
    <col min="2" max="2" width="11.375" style="17" hidden="1" customWidth="1"/>
    <col min="3" max="3" width="11.5" style="17" bestFit="1" customWidth="1"/>
    <col min="4" max="4" width="21.25" style="17" bestFit="1" customWidth="1"/>
    <col min="5" max="5" width="15" style="17" bestFit="1" customWidth="1"/>
    <col min="6" max="6" width="11.625" style="17" bestFit="1" customWidth="1"/>
    <col min="7" max="7" width="13.125" style="17" bestFit="1" customWidth="1"/>
    <col min="8" max="9" width="11.5" style="17" bestFit="1" customWidth="1"/>
    <col min="10" max="10" width="10.25" style="17" bestFit="1" customWidth="1"/>
    <col min="11" max="11" width="11.75" style="17" bestFit="1" customWidth="1"/>
    <col min="12" max="12" width="11.125" style="17" bestFit="1" customWidth="1"/>
    <col min="13" max="13" width="21.25" style="17" bestFit="1" customWidth="1"/>
    <col min="14" max="14" width="13.125" style="17" bestFit="1" customWidth="1"/>
    <col min="15" max="15" width="9.875" style="17" bestFit="1" customWidth="1"/>
    <col min="16" max="16" width="21.25" style="17" bestFit="1" customWidth="1"/>
    <col min="17" max="17" width="16.125" style="17" bestFit="1" customWidth="1"/>
    <col min="18" max="18" width="11.25" style="17" bestFit="1" customWidth="1"/>
    <col min="19" max="16384" width="9" style="17"/>
  </cols>
  <sheetData>
    <row r="1" spans="1:18" ht="39.75" customHeight="1" x14ac:dyDescent="0.35">
      <c r="D1" s="139">
        <v>42238</v>
      </c>
      <c r="E1" s="139"/>
      <c r="F1" s="139"/>
      <c r="G1" s="139"/>
      <c r="H1" s="139"/>
      <c r="I1" s="139"/>
      <c r="J1" s="139"/>
      <c r="K1" s="139"/>
      <c r="L1" s="139"/>
      <c r="M1" s="140">
        <f>D1-1</f>
        <v>42237</v>
      </c>
      <c r="N1" s="140"/>
      <c r="O1" s="140"/>
      <c r="P1" s="140">
        <f>D1-7</f>
        <v>42231</v>
      </c>
      <c r="Q1" s="140"/>
      <c r="R1" s="140"/>
    </row>
    <row r="2" spans="1:18" ht="21" x14ac:dyDescent="0.35">
      <c r="B2" s="18" t="s">
        <v>132</v>
      </c>
      <c r="C2" s="18" t="s">
        <v>113</v>
      </c>
      <c r="D2" s="39" t="s">
        <v>133</v>
      </c>
      <c r="E2" s="39" t="s">
        <v>136</v>
      </c>
      <c r="F2" s="39" t="s">
        <v>137</v>
      </c>
      <c r="G2" s="36" t="s">
        <v>134</v>
      </c>
      <c r="H2" s="36" t="s">
        <v>136</v>
      </c>
      <c r="I2" s="36" t="s">
        <v>138</v>
      </c>
      <c r="J2" s="33" t="s">
        <v>135</v>
      </c>
      <c r="K2" s="33" t="s">
        <v>136</v>
      </c>
      <c r="L2" s="33" t="s">
        <v>137</v>
      </c>
      <c r="M2" s="93" t="s">
        <v>133</v>
      </c>
      <c r="N2" s="93" t="s">
        <v>134</v>
      </c>
      <c r="O2" s="93" t="s">
        <v>135</v>
      </c>
      <c r="P2" s="93" t="s">
        <v>133</v>
      </c>
      <c r="Q2" s="93" t="s">
        <v>134</v>
      </c>
      <c r="R2" s="93" t="s">
        <v>135</v>
      </c>
    </row>
    <row r="3" spans="1:18" ht="21" x14ac:dyDescent="0.35">
      <c r="A3" s="141" t="s">
        <v>139</v>
      </c>
      <c r="B3" s="19" t="s">
        <v>127</v>
      </c>
      <c r="C3" s="20" t="s">
        <v>119</v>
      </c>
      <c r="D3" s="40">
        <f>VLOOKUP(TEXT($D$1,"yyyymmdd")&amp;$B3&amp;$C3,Sheet3!$A:$G,5,FALSE)</f>
        <v>634706570</v>
      </c>
      <c r="E3" s="41">
        <f>D3/M3-1</f>
        <v>-2.6708553699511528E-2</v>
      </c>
      <c r="F3" s="41">
        <f>D3/P3-1</f>
        <v>2.7215883216936465E-2</v>
      </c>
      <c r="G3" s="37">
        <f>VLOOKUP(TEXT($D$1,"yyyymmdd")&amp;$B3&amp;$C3,Sheet3!$A:$G,6,FALSE)</f>
        <v>274270.96000000002</v>
      </c>
      <c r="H3" s="38">
        <f>G3/N3-1</f>
        <v>-4.8495014546939719E-2</v>
      </c>
      <c r="I3" s="38">
        <f>G3/Q3-1</f>
        <v>1.2402337402061647E-2</v>
      </c>
      <c r="J3" s="34">
        <f>VLOOKUP(TEXT($D$1,"yyyymmdd")&amp;$B3&amp;$C3,Sheet3!$A:$G,7,FALSE)</f>
        <v>0.43212245305732383</v>
      </c>
      <c r="K3" s="35">
        <f>J3/O3-1</f>
        <v>-2.2384313486200957E-2</v>
      </c>
      <c r="L3" s="35">
        <f>J3/R3-1</f>
        <v>-1.4421063825924452E-2</v>
      </c>
      <c r="M3" s="21">
        <f>VLOOKUP(TEXT($M$1,"yyyymmdd")&amp;$B3&amp;$C3,Sheet3!$A:$G,5,FALSE)</f>
        <v>652123855</v>
      </c>
      <c r="N3" s="21">
        <f>VLOOKUP(TEXT($M$1,"yyyymmdd")&amp;$B3&amp;$C3,Sheet3!$A:$G,6,FALSE)</f>
        <v>288249.63</v>
      </c>
      <c r="O3" s="22">
        <f>VLOOKUP(TEXT($M$1,"yyyymmdd")&amp;$B3&amp;$C3,Sheet3!$A:$G,7,FALSE)</f>
        <v>0.44201669328597093</v>
      </c>
      <c r="P3" s="21">
        <f>VLOOKUP(TEXT($P$1,"yyyymmdd")&amp;$B3&amp;$C3,Sheet3!$A:$G,5,FALSE)</f>
        <v>617890144</v>
      </c>
      <c r="Q3" s="21">
        <f>VLOOKUP(TEXT($P$1,"yyyymmdd")&amp;$B3&amp;$C3,Sheet3!$A:$G,6,FALSE)</f>
        <v>270911.02999999997</v>
      </c>
      <c r="R3" s="22">
        <f>VLOOKUP(TEXT($P$1,"yyyymmdd")&amp;$B3&amp;$C3,Sheet3!$A:$G,7,FALSE)</f>
        <v>0.43844530072323018</v>
      </c>
    </row>
    <row r="4" spans="1:18" ht="21" x14ac:dyDescent="0.35">
      <c r="A4" s="142"/>
      <c r="B4" s="19" t="s">
        <v>127</v>
      </c>
      <c r="C4" s="20" t="s">
        <v>121</v>
      </c>
      <c r="D4" s="40">
        <f>VLOOKUP(TEXT($D$1,"yyyymmdd")&amp;$B4&amp;$C4,Sheet3!$A:$G,5,FALSE)</f>
        <v>493733216</v>
      </c>
      <c r="E4" s="41">
        <f t="shared" ref="E4:E12" si="0">D4/M4-1</f>
        <v>-0.12335140583428328</v>
      </c>
      <c r="F4" s="41">
        <f t="shared" ref="F4:F12" si="1">D4/P4-1</f>
        <v>-0.10619228874370601</v>
      </c>
      <c r="G4" s="37">
        <f>VLOOKUP(TEXT($D$1,"yyyymmdd")&amp;$B4&amp;$C4,Sheet3!$A:$G,6,FALSE)</f>
        <v>144879.44999999998</v>
      </c>
      <c r="H4" s="38">
        <f t="shared" ref="H4:H12" si="2">G4/N4-1</f>
        <v>-0.12618554659086834</v>
      </c>
      <c r="I4" s="38">
        <f t="shared" ref="I4:I12" si="3">G4/Q4-1</f>
        <v>-7.073820598556424E-2</v>
      </c>
      <c r="J4" s="34">
        <f>VLOOKUP(TEXT($D$1,"yyyymmdd")&amp;$B4&amp;$C4,Sheet3!$A:$G,7,FALSE)</f>
        <v>0.29343670894526158</v>
      </c>
      <c r="K4" s="35">
        <f t="shared" ref="K4:K12" si="4">J4/O4-1</f>
        <v>-3.2329268254658317E-3</v>
      </c>
      <c r="L4" s="35">
        <f t="shared" ref="L4:L12" si="5">J4/R4-1</f>
        <v>3.9666342448879899E-2</v>
      </c>
      <c r="M4" s="21">
        <f>VLOOKUP(TEXT($M$1,"yyyymmdd")&amp;$B4&amp;$C4,Sheet3!$A:$G,5,FALSE)</f>
        <v>563205393</v>
      </c>
      <c r="N4" s="21">
        <f>VLOOKUP(TEXT($M$1,"yyyymmdd")&amp;$B4&amp;$C4,Sheet3!$A:$G,6,FALSE)</f>
        <v>165801.16</v>
      </c>
      <c r="O4" s="22">
        <f>VLOOKUP(TEXT($M$1,"yyyymmdd")&amp;$B4&amp;$C4,Sheet3!$A:$G,7,FALSE)</f>
        <v>0.2943884452470078</v>
      </c>
      <c r="P4" s="21">
        <f>VLOOKUP(TEXT($P$1,"yyyymmdd")&amp;$B4&amp;$C4,Sheet3!$A:$G,5,FALSE)</f>
        <v>552393104</v>
      </c>
      <c r="Q4" s="21">
        <f>VLOOKUP(TEXT($P$1,"yyyymmdd")&amp;$B4&amp;$C4,Sheet3!$A:$G,6,FALSE)</f>
        <v>155908.10999999999</v>
      </c>
      <c r="R4" s="22">
        <f>VLOOKUP(TEXT($P$1,"yyyymmdd")&amp;$B4&amp;$C4,Sheet3!$A:$G,7,FALSE)</f>
        <v>0.28224123159944442</v>
      </c>
    </row>
    <row r="5" spans="1:18" ht="21" x14ac:dyDescent="0.35">
      <c r="A5" s="142"/>
      <c r="B5" s="19" t="s">
        <v>127</v>
      </c>
      <c r="C5" s="20" t="s">
        <v>115</v>
      </c>
      <c r="D5" s="40">
        <f>VLOOKUP(TEXT($D$1,"yyyymmdd")&amp;$B5&amp;$C5,Sheet3!$A:$G,5,FALSE)</f>
        <v>51401937</v>
      </c>
      <c r="E5" s="41">
        <f t="shared" si="0"/>
        <v>1.3877067343674332E-2</v>
      </c>
      <c r="F5" s="41">
        <f t="shared" si="1"/>
        <v>-2.5969996420669328E-2</v>
      </c>
      <c r="G5" s="37">
        <f>VLOOKUP(TEXT($D$1,"yyyymmdd")&amp;$B5&amp;$C5,Sheet3!$A:$G,6,FALSE)</f>
        <v>95703.339999999982</v>
      </c>
      <c r="H5" s="38">
        <f t="shared" si="2"/>
        <v>2.1026327157210645E-2</v>
      </c>
      <c r="I5" s="38">
        <f t="shared" si="3"/>
        <v>0.10295361129790748</v>
      </c>
      <c r="J5" s="34">
        <f>VLOOKUP(TEXT($D$1,"yyyymmdd")&amp;$B5&amp;$C5,Sheet3!$A:$G,7,FALSE)</f>
        <v>1.8618625208618107</v>
      </c>
      <c r="K5" s="35">
        <f t="shared" si="4"/>
        <v>7.0514069642260147E-3</v>
      </c>
      <c r="L5" s="35">
        <f t="shared" si="5"/>
        <v>0.13236102301244612</v>
      </c>
      <c r="M5" s="21">
        <f>VLOOKUP(TEXT($M$1,"yyyymmdd")&amp;$B5&amp;$C5,Sheet3!$A:$G,5,FALSE)</f>
        <v>50698392</v>
      </c>
      <c r="N5" s="21">
        <f>VLOOKUP(TEXT($M$1,"yyyymmdd")&amp;$B5&amp;$C5,Sheet3!$A:$G,6,FALSE)</f>
        <v>93732.49</v>
      </c>
      <c r="O5" s="22">
        <f>VLOOKUP(TEXT($M$1,"yyyymmdd")&amp;$B5&amp;$C5,Sheet3!$A:$G,7,FALSE)</f>
        <v>1.8488256984560774</v>
      </c>
      <c r="P5" s="21">
        <f>VLOOKUP(TEXT($P$1,"yyyymmdd")&amp;$B5&amp;$C5,Sheet3!$A:$G,5,FALSE)</f>
        <v>52772437</v>
      </c>
      <c r="Q5" s="21">
        <f>VLOOKUP(TEXT($P$1,"yyyymmdd")&amp;$B5&amp;$C5,Sheet3!$A:$G,6,FALSE)</f>
        <v>86770.049999999988</v>
      </c>
      <c r="R5" s="22">
        <f>VLOOKUP(TEXT($P$1,"yyyymmdd")&amp;$B5&amp;$C5,Sheet3!$A:$G,7,FALSE)</f>
        <v>1.6442304910042336</v>
      </c>
    </row>
    <row r="6" spans="1:18" ht="21" customHeight="1" x14ac:dyDescent="0.35">
      <c r="A6" s="142"/>
      <c r="B6" s="19" t="s">
        <v>127</v>
      </c>
      <c r="C6" s="20" t="s">
        <v>116</v>
      </c>
      <c r="D6" s="40">
        <f>VLOOKUP(TEXT($D$1,"yyyymmdd")&amp;$B6&amp;$C6,Sheet3!$A:$G,5,FALSE)</f>
        <v>60423653</v>
      </c>
      <c r="E6" s="41">
        <f t="shared" si="0"/>
        <v>0.15225080264138202</v>
      </c>
      <c r="F6" s="41">
        <f t="shared" si="1"/>
        <v>1.2462505796759782E-2</v>
      </c>
      <c r="G6" s="37">
        <f>VLOOKUP(TEXT($D$1,"yyyymmdd")&amp;$B6&amp;$C6,Sheet3!$A:$G,6,FALSE)</f>
        <v>22486.49</v>
      </c>
      <c r="H6" s="38">
        <f t="shared" si="2"/>
        <v>7.727040593899126E-2</v>
      </c>
      <c r="I6" s="38">
        <f t="shared" si="3"/>
        <v>2.6724106441656126E-2</v>
      </c>
      <c r="J6" s="34">
        <f>VLOOKUP(TEXT($D$1,"yyyymmdd")&amp;$B6&amp;$C6,Sheet3!$A:$G,7,FALSE)</f>
        <v>0.37214714575432906</v>
      </c>
      <c r="K6" s="35">
        <f t="shared" si="4"/>
        <v>-6.507298283542795E-2</v>
      </c>
      <c r="L6" s="35">
        <f t="shared" si="5"/>
        <v>1.408605312615796E-2</v>
      </c>
      <c r="M6" s="21">
        <f>VLOOKUP(TEXT($M$1,"yyyymmdd")&amp;$B6&amp;$C6,Sheet3!$A:$G,5,FALSE)</f>
        <v>52439671</v>
      </c>
      <c r="N6" s="21">
        <f>VLOOKUP(TEXT($M$1,"yyyymmdd")&amp;$B6&amp;$C6,Sheet3!$A:$G,6,FALSE)</f>
        <v>20873.579999999994</v>
      </c>
      <c r="O6" s="22">
        <f>VLOOKUP(TEXT($M$1,"yyyymmdd")&amp;$B6&amp;$C6,Sheet3!$A:$G,7,FALSE)</f>
        <v>0.39804940805215949</v>
      </c>
      <c r="P6" s="21">
        <f>VLOOKUP(TEXT($P$1,"yyyymmdd")&amp;$B6&amp;$C6,Sheet3!$A:$G,5,FALSE)</f>
        <v>59679892</v>
      </c>
      <c r="Q6" s="21">
        <f>VLOOKUP(TEXT($P$1,"yyyymmdd")&amp;$B6&amp;$C6,Sheet3!$A:$G,6,FALSE)</f>
        <v>21901.200000000004</v>
      </c>
      <c r="R6" s="22">
        <f>VLOOKUP(TEXT($P$1,"yyyymmdd")&amp;$B6&amp;$C6,Sheet3!$A:$G,7,FALSE)</f>
        <v>0.366977875898301</v>
      </c>
    </row>
    <row r="7" spans="1:18" ht="21" x14ac:dyDescent="0.35">
      <c r="A7" s="142"/>
      <c r="B7" s="19" t="s">
        <v>127</v>
      </c>
      <c r="C7" s="20" t="s">
        <v>123</v>
      </c>
      <c r="D7" s="40">
        <f>VLOOKUP(TEXT($D$1,"yyyymmdd")&amp;$B7&amp;$C7,Sheet3!$A:$G,5,FALSE)</f>
        <v>1403122</v>
      </c>
      <c r="E7" s="41">
        <f t="shared" si="0"/>
        <v>-5.5290047720534252E-3</v>
      </c>
      <c r="F7" s="41">
        <f t="shared" si="1"/>
        <v>1.7262229285324837E-2</v>
      </c>
      <c r="G7" s="37">
        <f>VLOOKUP(TEXT($D$1,"yyyymmdd")&amp;$B7&amp;$C7,Sheet3!$A:$G,6,FALSE)</f>
        <v>3803.08</v>
      </c>
      <c r="H7" s="38">
        <f t="shared" si="2"/>
        <v>-2.3980372229579272E-2</v>
      </c>
      <c r="I7" s="38">
        <f t="shared" si="3"/>
        <v>-1.7832562439794142E-2</v>
      </c>
      <c r="J7" s="34">
        <f>VLOOKUP(TEXT($D$1,"yyyymmdd")&amp;$B7&amp;$C7,Sheet3!$A:$G,7,FALSE)</f>
        <v>2.7104414298970436</v>
      </c>
      <c r="K7" s="35">
        <f t="shared" si="4"/>
        <v>-1.8553952348601799E-2</v>
      </c>
      <c r="L7" s="35">
        <f t="shared" si="5"/>
        <v>-3.4499257629741042E-2</v>
      </c>
      <c r="M7" s="21">
        <f>VLOOKUP(TEXT($M$1,"yyyymmdd")&amp;$B7&amp;$C7,Sheet3!$A:$G,5,FALSE)</f>
        <v>1410923</v>
      </c>
      <c r="N7" s="21">
        <f>VLOOKUP(TEXT($M$1,"yyyymmdd")&amp;$B7&amp;$C7,Sheet3!$A:$G,6,FALSE)</f>
        <v>3896.52</v>
      </c>
      <c r="O7" s="22">
        <f>VLOOKUP(TEXT($M$1,"yyyymmdd")&amp;$B7&amp;$C7,Sheet3!$A:$G,7,FALSE)</f>
        <v>2.7616815375466985</v>
      </c>
      <c r="P7" s="21">
        <f>VLOOKUP(TEXT($P$1,"yyyymmdd")&amp;$B7&amp;$C7,Sheet3!$A:$G,5,FALSE)</f>
        <v>1379312</v>
      </c>
      <c r="Q7" s="21">
        <f>VLOOKUP(TEXT($P$1,"yyyymmdd")&amp;$B7&amp;$C7,Sheet3!$A:$G,6,FALSE)</f>
        <v>3872.13</v>
      </c>
      <c r="R7" s="22">
        <f>VLOOKUP(TEXT($P$1,"yyyymmdd")&amp;$B7&amp;$C7,Sheet3!$A:$G,7,FALSE)</f>
        <v>2.8072908812509425</v>
      </c>
    </row>
    <row r="8" spans="1:18" ht="21" x14ac:dyDescent="0.35">
      <c r="A8" s="143"/>
      <c r="B8" s="19"/>
      <c r="C8" s="51" t="s">
        <v>147</v>
      </c>
      <c r="D8" s="52">
        <f>SUM(D3:D7)</f>
        <v>1241668498</v>
      </c>
      <c r="E8" s="53">
        <f>D8/M8-1</f>
        <v>-5.9255266118737993E-2</v>
      </c>
      <c r="F8" s="53">
        <f>D8/P8-1</f>
        <v>-3.3054979241814553E-2</v>
      </c>
      <c r="G8" s="52">
        <f>SUM(G3:G7)</f>
        <v>541143.31999999995</v>
      </c>
      <c r="H8" s="53">
        <f>G8/N8-1</f>
        <v>-5.4859618504042418E-2</v>
      </c>
      <c r="I8" s="53">
        <f>G8/Q8-1</f>
        <v>3.3016754668084847E-3</v>
      </c>
      <c r="J8" s="54">
        <f>G8/D8*1000</f>
        <v>0.43581948070007326</v>
      </c>
      <c r="K8" s="53">
        <f>J8/O8-1</f>
        <v>4.6725189696892322E-3</v>
      </c>
      <c r="L8" s="53">
        <f>J8/R8-1</f>
        <v>3.7599505585245829E-2</v>
      </c>
      <c r="M8" s="52">
        <f>SUM(M3:M7)</f>
        <v>1319878234</v>
      </c>
      <c r="N8" s="52">
        <f>SUM(N3:N7)</f>
        <v>572553.38</v>
      </c>
      <c r="O8" s="54">
        <f>N8/M8*1000</f>
        <v>0.43379257665673426</v>
      </c>
      <c r="P8" s="52">
        <f>SUM(P3:P7)</f>
        <v>1284114889</v>
      </c>
      <c r="Q8" s="52">
        <f>SUM(Q3:Q7)</f>
        <v>539362.5199999999</v>
      </c>
      <c r="R8" s="54">
        <f>Q8/P8*1000</f>
        <v>0.42002668501104806</v>
      </c>
    </row>
    <row r="9" spans="1:18" ht="21" x14ac:dyDescent="0.35">
      <c r="A9" s="137" t="s">
        <v>206</v>
      </c>
      <c r="B9" s="42" t="s">
        <v>14</v>
      </c>
      <c r="C9" s="20" t="s">
        <v>121</v>
      </c>
      <c r="D9" s="40">
        <f>VLOOKUP(TEXT($D$1,"yyyymmdd")&amp;$B9&amp;$C9,Sheet3!$A:$G,5,FALSE)</f>
        <v>254184034</v>
      </c>
      <c r="E9" s="41">
        <f t="shared" si="0"/>
        <v>-6.7565159893658078E-2</v>
      </c>
      <c r="F9" s="41">
        <f t="shared" si="1"/>
        <v>0.20683856292525804</v>
      </c>
      <c r="G9" s="37">
        <f>VLOOKUP(TEXT($D$1,"yyyymmdd")&amp;$B9&amp;$C9,Sheet3!$A:$G,6,FALSE)</f>
        <v>20077.99746103444</v>
      </c>
      <c r="H9" s="38">
        <f t="shared" si="2"/>
        <v>-1.5095519525957002E-2</v>
      </c>
      <c r="I9" s="38">
        <f t="shared" si="3"/>
        <v>-0.1971390727424257</v>
      </c>
      <c r="J9" s="34">
        <f>VLOOKUP(TEXT($D$1,"yyyymmdd")&amp;$B9&amp;$C9,Sheet3!$A:$G,7,FALSE)</f>
        <v>7.8990002420979907E-2</v>
      </c>
      <c r="K9" s="35">
        <f t="shared" si="4"/>
        <v>5.6271642919002218E-2</v>
      </c>
      <c r="L9" s="35">
        <f t="shared" si="5"/>
        <v>-0.334740410257095</v>
      </c>
      <c r="M9" s="21">
        <f>VLOOKUP(TEXT($M$1,"yyyymmdd")&amp;$B9&amp;$C9,Sheet3!$A:$G,5,FALSE)</f>
        <v>272602463</v>
      </c>
      <c r="N9" s="21">
        <f>VLOOKUP(TEXT($M$1,"yyyymmdd")&amp;$B9&amp;$C9,Sheet3!$A:$G,6,FALSE)</f>
        <v>20385.730656206099</v>
      </c>
      <c r="O9" s="22">
        <f>VLOOKUP(TEXT($M$1,"yyyymmdd")&amp;$B9&amp;$C9,Sheet3!$A:$G,7,FALSE)</f>
        <v>7.4781901938303835E-2</v>
      </c>
      <c r="P9" s="21">
        <f>VLOOKUP(TEXT($P$1,"yyyymmdd")&amp;$B9&amp;$C9,Sheet3!$A:$G,5,FALSE)</f>
        <v>210619748</v>
      </c>
      <c r="Q9" s="21">
        <f>VLOOKUP(TEXT($P$1,"yyyymmdd")&amp;$B9&amp;$C9,Sheet3!$A:$G,6,FALSE)</f>
        <v>25008.064011306662</v>
      </c>
      <c r="R9" s="22">
        <f>VLOOKUP(TEXT($P$1,"yyyymmdd")&amp;$B9&amp;$C9,Sheet3!$A:$G,7,FALSE)</f>
        <v>0.11873560883429916</v>
      </c>
    </row>
    <row r="10" spans="1:18" ht="21" x14ac:dyDescent="0.35">
      <c r="A10" s="137"/>
      <c r="B10" s="42" t="s">
        <v>14</v>
      </c>
      <c r="C10" s="20" t="s">
        <v>115</v>
      </c>
      <c r="D10" s="40">
        <f>VLOOKUP(TEXT($D$1,"yyyymmdd")&amp;$B10&amp;$C10,Sheet3!$A:$G,5,FALSE)</f>
        <v>44005233</v>
      </c>
      <c r="E10" s="41">
        <f t="shared" si="0"/>
        <v>1.0773123761892656E-2</v>
      </c>
      <c r="F10" s="41">
        <f t="shared" si="1"/>
        <v>2.8562567289794005E-2</v>
      </c>
      <c r="G10" s="37">
        <f>VLOOKUP(TEXT($D$1,"yyyymmdd")&amp;$B10&amp;$C10,Sheet3!$A:$G,6,FALSE)</f>
        <v>54982.832106210102</v>
      </c>
      <c r="H10" s="38">
        <f t="shared" si="2"/>
        <v>-1.2884905518903533E-2</v>
      </c>
      <c r="I10" s="38">
        <f t="shared" si="3"/>
        <v>0.1017712986443986</v>
      </c>
      <c r="J10" s="34">
        <f>VLOOKUP(TEXT($D$1,"yyyymmdd")&amp;$B10&amp;$C10,Sheet3!$A:$G,7,FALSE)</f>
        <v>1.2494612199010537</v>
      </c>
      <c r="K10" s="35">
        <f t="shared" si="4"/>
        <v>-2.3405874893809742E-2</v>
      </c>
      <c r="L10" s="35">
        <f t="shared" si="5"/>
        <v>7.1175768672493867E-2</v>
      </c>
      <c r="M10" s="21">
        <f>VLOOKUP(TEXT($M$1,"yyyymmdd")&amp;$B10&amp;$C10,Sheet3!$A:$G,5,FALSE)</f>
        <v>43536212</v>
      </c>
      <c r="N10" s="21">
        <f>VLOOKUP(TEXT($M$1,"yyyymmdd")&amp;$B10&amp;$C10,Sheet3!$A:$G,6,FALSE)</f>
        <v>55700.528148759899</v>
      </c>
      <c r="O10" s="22">
        <f>VLOOKUP(TEXT($M$1,"yyyymmdd")&amp;$B10&amp;$C10,Sheet3!$A:$G,7,FALSE)</f>
        <v>1.2794068567279095</v>
      </c>
      <c r="P10" s="21">
        <f>VLOOKUP(TEXT($P$1,"yyyymmdd")&amp;$B10&amp;$C10,Sheet3!$A:$G,5,FALSE)</f>
        <v>42783234</v>
      </c>
      <c r="Q10" s="21">
        <f>VLOOKUP(TEXT($P$1,"yyyymmdd")&amp;$B10&amp;$C10,Sheet3!$A:$G,6,FALSE)</f>
        <v>49904.033780749305</v>
      </c>
      <c r="R10" s="22">
        <f>VLOOKUP(TEXT($P$1,"yyyymmdd")&amp;$B10&amp;$C10,Sheet3!$A:$G,7,FALSE)</f>
        <v>1.1664390256414301</v>
      </c>
    </row>
    <row r="11" spans="1:18" ht="21" customHeight="1" x14ac:dyDescent="0.35">
      <c r="A11" s="137"/>
      <c r="B11" s="42" t="s">
        <v>14</v>
      </c>
      <c r="C11" s="20" t="s">
        <v>116</v>
      </c>
      <c r="D11" s="40">
        <f>VLOOKUP(TEXT($D$1,"yyyymmdd")&amp;$B11&amp;$C11,Sheet3!$A:$G,5,FALSE)</f>
        <v>60259149</v>
      </c>
      <c r="E11" s="41">
        <f t="shared" si="0"/>
        <v>3.7484860831561218E-2</v>
      </c>
      <c r="F11" s="41">
        <f t="shared" si="1"/>
        <v>-7.3136656901599428E-2</v>
      </c>
      <c r="G11" s="37">
        <f>VLOOKUP(TEXT($D$1,"yyyymmdd")&amp;$B11&amp;$C11,Sheet3!$A:$G,6,FALSE)</f>
        <v>30687.269767135826</v>
      </c>
      <c r="H11" s="38">
        <f t="shared" si="2"/>
        <v>3.6891239122587294E-2</v>
      </c>
      <c r="I11" s="38">
        <f t="shared" si="3"/>
        <v>3.5830420270153374E-2</v>
      </c>
      <c r="J11" s="34">
        <f>VLOOKUP(TEXT($D$1,"yyyymmdd")&amp;$B11&amp;$C11,Sheet3!$A:$G,7,FALSE)</f>
        <v>0.50925494761195222</v>
      </c>
      <c r="K11" s="35">
        <f t="shared" si="4"/>
        <v>-5.721738517688868E-4</v>
      </c>
      <c r="L11" s="35">
        <f t="shared" si="5"/>
        <v>0.11756541887554639</v>
      </c>
      <c r="M11" s="21">
        <f>VLOOKUP(TEXT($M$1,"yyyymmdd")&amp;$B11&amp;$C11,Sheet3!$A:$G,5,FALSE)</f>
        <v>58081955</v>
      </c>
      <c r="N11" s="21">
        <f>VLOOKUP(TEXT($M$1,"yyyymmdd")&amp;$B11&amp;$C11,Sheet3!$A:$G,6,FALSE)</f>
        <v>29595.456697178051</v>
      </c>
      <c r="O11" s="22">
        <f>VLOOKUP(TEXT($M$1,"yyyymmdd")&amp;$B11&amp;$C11,Sheet3!$A:$G,7,FALSE)</f>
        <v>0.50954649679367803</v>
      </c>
      <c r="P11" s="21">
        <f>VLOOKUP(TEXT($P$1,"yyyymmdd")&amp;$B11&amp;$C11,Sheet3!$A:$G,5,FALSE)</f>
        <v>65014060</v>
      </c>
      <c r="Q11" s="21">
        <f>VLOOKUP(TEXT($P$1,"yyyymmdd")&amp;$B11&amp;$C11,Sheet3!$A:$G,6,FALSE)</f>
        <v>29625.766116361327</v>
      </c>
      <c r="R11" s="22">
        <f>VLOOKUP(TEXT($P$1,"yyyymmdd")&amp;$B11&amp;$C11,Sheet3!$A:$G,7,FALSE)</f>
        <v>0.45568244955570114</v>
      </c>
    </row>
    <row r="12" spans="1:18" ht="21" hidden="1" x14ac:dyDescent="0.35">
      <c r="A12" s="137"/>
      <c r="B12" s="42" t="s">
        <v>14</v>
      </c>
      <c r="C12" s="20" t="s">
        <v>123</v>
      </c>
      <c r="D12" s="40">
        <f>VLOOKUP(TEXT($D$1,"yyyymmdd")&amp;$B12&amp;$C12,Sheet3!$A:$G,5,FALSE)</f>
        <v>411659</v>
      </c>
      <c r="E12" s="41">
        <f t="shared" si="0"/>
        <v>0.11417884392093613</v>
      </c>
      <c r="F12" s="41">
        <f t="shared" si="1"/>
        <v>7.0865752555167916E-2</v>
      </c>
      <c r="G12" s="37">
        <f>VLOOKUP(TEXT($D$1,"yyyymmdd")&amp;$B12&amp;$C12,Sheet3!$A:$G,6,FALSE)</f>
        <v>3502.9300011377718</v>
      </c>
      <c r="H12" s="38">
        <f t="shared" si="2"/>
        <v>5.1097627213892993E-2</v>
      </c>
      <c r="I12" s="38">
        <f t="shared" si="3"/>
        <v>7.7927430148399202E-2</v>
      </c>
      <c r="J12" s="34">
        <f>VLOOKUP(TEXT($D$1,"yyyymmdd")&amp;$B12&amp;$C12,Sheet3!$A:$G,7,FALSE)</f>
        <v>8.5093001759654765</v>
      </c>
      <c r="K12" s="35">
        <f t="shared" si="4"/>
        <v>-5.6616778402515888E-2</v>
      </c>
      <c r="L12" s="35">
        <f t="shared" si="5"/>
        <v>6.5943630902207673E-3</v>
      </c>
      <c r="M12" s="21">
        <f>VLOOKUP(TEXT($M$1,"yyyymmdd")&amp;$B12&amp;$C12,Sheet3!$A:$G,5,FALSE)</f>
        <v>369473</v>
      </c>
      <c r="N12" s="21">
        <f>VLOOKUP(TEXT($M$1,"yyyymmdd")&amp;$B12&amp;$C12,Sheet3!$A:$G,6,FALSE)</f>
        <v>3332.6400045473069</v>
      </c>
      <c r="O12" s="22">
        <f>VLOOKUP(TEXT($M$1,"yyyymmdd")&amp;$B12&amp;$C12,Sheet3!$A:$G,7,FALSE)</f>
        <v>9.0199825279446859</v>
      </c>
      <c r="P12" s="21">
        <f>VLOOKUP(TEXT($P$1,"yyyymmdd")&amp;$B12&amp;$C12,Sheet3!$A:$G,5,FALSE)</f>
        <v>384417</v>
      </c>
      <c r="Q12" s="21">
        <f>VLOOKUP(TEXT($P$1,"yyyymmdd")&amp;$B12&amp;$C12,Sheet3!$A:$G,6,FALSE)</f>
        <v>3249.6900098882538</v>
      </c>
      <c r="R12" s="22">
        <f>VLOOKUP(TEXT($P$1,"yyyymmdd")&amp;$B12&amp;$C12,Sheet3!$A:$G,7,FALSE)</f>
        <v>8.4535543690530179</v>
      </c>
    </row>
    <row r="13" spans="1:18" ht="21" x14ac:dyDescent="0.35">
      <c r="A13" s="137"/>
      <c r="C13" s="55" t="s">
        <v>147</v>
      </c>
      <c r="D13" s="52">
        <f>SUM(D9:D12)</f>
        <v>358860075</v>
      </c>
      <c r="E13" s="53">
        <f>D13/M13-1</f>
        <v>-4.1992641754339144E-2</v>
      </c>
      <c r="F13" s="53">
        <f>D13/P13-1</f>
        <v>0.12565380386166924</v>
      </c>
      <c r="G13" s="52">
        <f>SUM(G9:G12)</f>
        <v>109251.02933551813</v>
      </c>
      <c r="H13" s="53">
        <f t="shared" ref="H13:H21" si="6">G13/N13-1</f>
        <v>2.1710336012787934E-3</v>
      </c>
      <c r="I13" s="53">
        <f t="shared" ref="I13:I21" si="7">G13/Q13-1</f>
        <v>1.3577406333219022E-2</v>
      </c>
      <c r="J13" s="54">
        <f>G13/D13*1000</f>
        <v>0.30443907513400076</v>
      </c>
      <c r="K13" s="53">
        <f>J13/O13-1</f>
        <v>4.6099515807991542E-2</v>
      </c>
      <c r="L13" s="53">
        <f>J13/R13-1</f>
        <v>-9.9565601025786599E-2</v>
      </c>
      <c r="M13" s="52">
        <f>SUM(M9:M12)</f>
        <v>374590103</v>
      </c>
      <c r="N13" s="52">
        <f>SUM(N9:N12)</f>
        <v>109014.35550669135</v>
      </c>
      <c r="O13" s="54">
        <f>N13/M13*1000</f>
        <v>0.29102305328844036</v>
      </c>
      <c r="P13" s="52">
        <f>SUM(P9:P12)</f>
        <v>318801459</v>
      </c>
      <c r="Q13" s="52">
        <f>SUM(Q9:Q12)</f>
        <v>107787.55391830554</v>
      </c>
      <c r="R13" s="54">
        <f>Q13/P13*1000</f>
        <v>0.33810244864125771</v>
      </c>
    </row>
    <row r="14" spans="1:18" ht="21" x14ac:dyDescent="0.35">
      <c r="A14" s="137" t="s">
        <v>158</v>
      </c>
      <c r="B14" s="42" t="s">
        <v>158</v>
      </c>
      <c r="C14" s="20" t="s">
        <v>115</v>
      </c>
      <c r="D14" s="40">
        <f>VLOOKUP(TEXT($D$1,"yyyymmdd")&amp;$B14&amp;$C14,Sheet3!$A:$G,5,FALSE)</f>
        <v>6726467</v>
      </c>
      <c r="E14" s="41">
        <f>D14/M14-1</f>
        <v>-0.12819379246050155</v>
      </c>
      <c r="F14" s="41">
        <f>D14/P14-1</f>
        <v>-0.25147494045098673</v>
      </c>
      <c r="G14" s="37">
        <f>VLOOKUP(TEXT($D$1,"yyyymmdd")&amp;$B14&amp;$C14,Sheet3!$A:$G,6,FALSE)</f>
        <v>8777.5839723621302</v>
      </c>
      <c r="H14" s="38">
        <f t="shared" si="6"/>
        <v>-8.9917942230911208E-2</v>
      </c>
      <c r="I14" s="38">
        <f t="shared" si="7"/>
        <v>0.45280677755799226</v>
      </c>
      <c r="J14" s="34">
        <f>VLOOKUP(TEXT($D$1,"yyyymmdd")&amp;$B14&amp;$C14,Sheet3!$A:$G,7,FALSE)</f>
        <v>1.3049322879844842</v>
      </c>
      <c r="K14" s="35">
        <f>J14/O14-1</f>
        <v>4.3904080859456407E-2</v>
      </c>
      <c r="L14" s="35">
        <f>J14/R14-1</f>
        <v>0.94089263816138513</v>
      </c>
      <c r="M14" s="21">
        <f>VLOOKUP(TEXT($M$1,"yyyymmdd")&amp;$B14&amp;$C14,Sheet3!$A:$G,5,FALSE)</f>
        <v>7715553</v>
      </c>
      <c r="N14" s="21">
        <f>VLOOKUP(TEXT($M$1,"yyyymmdd")&amp;$B14&amp;$C14,Sheet3!$A:$G,6,FALSE)</f>
        <v>9644.8269663494775</v>
      </c>
      <c r="O14" s="22">
        <f>VLOOKUP(TEXT($M$1,"yyyymmdd")&amp;$B14&amp;$C14,Sheet3!$A:$G,7,FALSE)</f>
        <v>1.2500499920549413</v>
      </c>
      <c r="P14" s="21">
        <f>VLOOKUP(TEXT($P$1,"yyyymmdd")&amp;$B14&amp;$C14,Sheet3!$A:$G,5,FALSE)</f>
        <v>8986295</v>
      </c>
      <c r="Q14" s="21">
        <f>VLOOKUP(TEXT($P$1,"yyyymmdd")&amp;$B14&amp;$C14,Sheet3!$A:$G,6,FALSE)</f>
        <v>6041.8110019532533</v>
      </c>
      <c r="R14" s="22">
        <f>VLOOKUP(TEXT($P$1,"yyyymmdd")&amp;$B14&amp;$C14,Sheet3!$A:$G,7,FALSE)</f>
        <v>0.67233615210197895</v>
      </c>
    </row>
    <row r="15" spans="1:18" ht="21" customHeight="1" x14ac:dyDescent="0.35">
      <c r="A15" s="137"/>
      <c r="B15" s="42" t="s">
        <v>158</v>
      </c>
      <c r="C15" s="20" t="s">
        <v>116</v>
      </c>
      <c r="D15" s="40">
        <f>VLOOKUP(TEXT($D$1,"yyyymmdd")&amp;$B15&amp;$C15,Sheet3!$A:$G,5,FALSE)</f>
        <v>51901219</v>
      </c>
      <c r="E15" s="41">
        <f>D15/M15-1</f>
        <v>-2.9921925501809721E-2</v>
      </c>
      <c r="F15" s="41">
        <f>D15/P15-1</f>
        <v>-0.44206610731398899</v>
      </c>
      <c r="G15" s="37">
        <f>VLOOKUP(TEXT($D$1,"yyyymmdd")&amp;$B15&amp;$C15,Sheet3!$A:$G,6,FALSE)</f>
        <v>10613.645268096643</v>
      </c>
      <c r="H15" s="38">
        <f t="shared" si="6"/>
        <v>2.7129023009331954E-2</v>
      </c>
      <c r="I15" s="38">
        <f t="shared" si="7"/>
        <v>-0.37155114265148603</v>
      </c>
      <c r="J15" s="34">
        <f>VLOOKUP(TEXT($D$1,"yyyymmdd")&amp;$B15&amp;$C15,Sheet3!$A:$G,7,FALSE)</f>
        <v>0.20449703248967319</v>
      </c>
      <c r="K15" s="35">
        <f>J15/O15-1</f>
        <v>5.8810677213432916E-2</v>
      </c>
      <c r="L15" s="35">
        <f>J15/R15-1</f>
        <v>0.1263858775867317</v>
      </c>
      <c r="M15" s="21">
        <f>VLOOKUP(TEXT($M$1,"yyyymmdd")&amp;$B15&amp;$C15,Sheet3!$A:$G,5,FALSE)</f>
        <v>53502105</v>
      </c>
      <c r="N15" s="21">
        <f>VLOOKUP(TEXT($M$1,"yyyymmdd")&amp;$B15&amp;$C15,Sheet3!$A:$G,6,FALSE)</f>
        <v>10333.312592998565</v>
      </c>
      <c r="O15" s="22">
        <f>VLOOKUP(TEXT($M$1,"yyyymmdd")&amp;$B15&amp;$C15,Sheet3!$A:$G,7,FALSE)</f>
        <v>0.1931384305906948</v>
      </c>
      <c r="P15" s="21">
        <f>VLOOKUP(TEXT($P$1,"yyyymmdd")&amp;$B15&amp;$C15,Sheet3!$A:$G,5,FALSE)</f>
        <v>93023958</v>
      </c>
      <c r="Q15" s="21">
        <f>VLOOKUP(TEXT($P$1,"yyyymmdd")&amp;$B15&amp;$C15,Sheet3!$A:$G,6,FALSE)</f>
        <v>16888.638023588159</v>
      </c>
      <c r="R15" s="22">
        <f>VLOOKUP(TEXT($P$1,"yyyymmdd")&amp;$B15&amp;$C15,Sheet3!$A:$G,7,FALSE)</f>
        <v>0.18155148831216317</v>
      </c>
    </row>
    <row r="16" spans="1:18" ht="21" x14ac:dyDescent="0.35">
      <c r="A16" s="137"/>
      <c r="C16" s="68" t="s">
        <v>147</v>
      </c>
      <c r="D16" s="69">
        <f>SUM(D14:D15)</f>
        <v>58627686</v>
      </c>
      <c r="E16" s="70">
        <f>D16/M16-1</f>
        <v>-4.2307596935511671E-2</v>
      </c>
      <c r="F16" s="70">
        <f>D16/P16-1</f>
        <v>-0.42527653568313373</v>
      </c>
      <c r="G16" s="69">
        <f>SUM(G14:G15)</f>
        <v>19391.229240458772</v>
      </c>
      <c r="H16" s="70">
        <f t="shared" si="6"/>
        <v>-2.9377626337315554E-2</v>
      </c>
      <c r="I16" s="70">
        <f t="shared" si="7"/>
        <v>-0.15434585607723728</v>
      </c>
      <c r="J16" s="71">
        <f>G16/D16*1000</f>
        <v>0.33075208256486144</v>
      </c>
      <c r="K16" s="70">
        <f>J16/O16-1</f>
        <v>1.3501172774078363E-2</v>
      </c>
      <c r="L16" s="70">
        <f>J16/R16-1</f>
        <v>0.47141050683902885</v>
      </c>
      <c r="M16" s="69">
        <f>SUM(M14:M15)</f>
        <v>61217658</v>
      </c>
      <c r="N16" s="69">
        <f>SUM(N14:N15)</f>
        <v>19978.139559348041</v>
      </c>
      <c r="O16" s="71">
        <f>N16/M16*1000</f>
        <v>0.32634602845061539</v>
      </c>
      <c r="P16" s="69">
        <f>SUM(P14:P15)</f>
        <v>102010253</v>
      </c>
      <c r="Q16" s="69">
        <f>SUM(Q14:Q15)</f>
        <v>22930.449025541413</v>
      </c>
      <c r="R16" s="71">
        <f>Q16/P16*1000</f>
        <v>0.22478572840654962</v>
      </c>
    </row>
    <row r="17" spans="1:18" ht="21" x14ac:dyDescent="0.35">
      <c r="A17" s="144" t="s">
        <v>159</v>
      </c>
      <c r="B17" s="145"/>
      <c r="C17" s="146"/>
      <c r="D17" s="21">
        <f>VLOOKUP(D1,Mobpub收入!$A:$F,6,FALSE)</f>
        <v>26300094</v>
      </c>
      <c r="E17" s="72">
        <f>D17/M17-1</f>
        <v>-0.21908173782850449</v>
      </c>
      <c r="F17" s="72">
        <f>D17/P17-1</f>
        <v>-0.29936055823767482</v>
      </c>
      <c r="G17" s="21">
        <f>VLOOKUP(D1,Mobpub收入!$A:$F,2,FALSE)</f>
        <v>7002.16</v>
      </c>
      <c r="H17" s="72">
        <f t="shared" si="6"/>
        <v>-0.30236941893343272</v>
      </c>
      <c r="I17" s="72">
        <f t="shared" si="7"/>
        <v>-0.35145969176052161</v>
      </c>
      <c r="J17" s="129">
        <f>G17/D17*1000</f>
        <v>0.26624087351170683</v>
      </c>
      <c r="K17" s="130">
        <f>J17/O17-1</f>
        <v>-0.10665351950321988</v>
      </c>
      <c r="L17" s="130">
        <f>J17/R17-1</f>
        <v>-7.435940716069489E-2</v>
      </c>
      <c r="M17" s="21">
        <f>VLOOKUP(M1,Mobpub收入!$A:$F,6,FALSE)</f>
        <v>33678421</v>
      </c>
      <c r="N17" s="21">
        <f>VLOOKUP(M1,Mobpub收入!$A:$F,2,FALSE)</f>
        <v>10037.06</v>
      </c>
      <c r="O17" s="22">
        <f>N17/M17*1000</f>
        <v>0.29802644251047278</v>
      </c>
      <c r="P17" s="21">
        <f>VLOOKUP(P1,Mobpub收入!$A:$F,6,FALSE)</f>
        <v>37537273</v>
      </c>
      <c r="Q17" s="21">
        <f>VLOOKUP(P1,Mobpub收入!$A:$F,2,FALSE)</f>
        <v>10796.8</v>
      </c>
      <c r="R17" s="71">
        <f>Q17/P17*1000</f>
        <v>0.28762877900054162</v>
      </c>
    </row>
    <row r="18" spans="1:18" x14ac:dyDescent="0.35">
      <c r="A18" s="144" t="s">
        <v>160</v>
      </c>
      <c r="B18" s="145"/>
      <c r="C18" s="146"/>
      <c r="D18" s="67"/>
      <c r="E18" s="67"/>
      <c r="F18" s="67"/>
      <c r="G18" s="21">
        <f>VLOOKUP($D$1,分天收入!A:J,7,FALSE)</f>
        <v>15867.15</v>
      </c>
      <c r="H18" s="72">
        <f t="shared" si="6"/>
        <v>3.6818571207336115E-2</v>
      </c>
      <c r="I18" s="72">
        <f t="shared" si="7"/>
        <v>0.22521051229484468</v>
      </c>
      <c r="J18" s="67"/>
      <c r="K18" s="67"/>
      <c r="L18" s="67"/>
      <c r="M18" s="67"/>
      <c r="N18" s="21">
        <f>VLOOKUP($M$1,分天收入!A:J,7,FALSE)</f>
        <v>15303.69</v>
      </c>
      <c r="O18" s="67"/>
      <c r="P18" s="67"/>
      <c r="Q18" s="21">
        <f>VLOOKUP($P$1,分天收入!A:J,7,FALSE)</f>
        <v>12950.55</v>
      </c>
      <c r="R18" s="67"/>
    </row>
    <row r="19" spans="1:18" x14ac:dyDescent="0.35">
      <c r="A19" s="144" t="s">
        <v>161</v>
      </c>
      <c r="B19" s="145"/>
      <c r="C19" s="146"/>
      <c r="D19" s="67"/>
      <c r="E19" s="67"/>
      <c r="F19" s="67"/>
      <c r="G19" s="21">
        <f>VLOOKUP($D$1,分天收入!A:J,8,FALSE)</f>
        <v>78997.45</v>
      </c>
      <c r="H19" s="72">
        <f t="shared" si="6"/>
        <v>-2.4544608150625091E-2</v>
      </c>
      <c r="I19" s="72">
        <f t="shared" si="7"/>
        <v>-0.1343433936105467</v>
      </c>
      <c r="J19" s="67"/>
      <c r="K19" s="67"/>
      <c r="L19" s="67"/>
      <c r="M19" s="67"/>
      <c r="N19" s="21">
        <f>VLOOKUP($M$1,分天收入!A:J,8,FALSE)</f>
        <v>80985.2</v>
      </c>
      <c r="O19" s="67"/>
      <c r="P19" s="67"/>
      <c r="Q19" s="21">
        <f>VLOOKUP($P$1,分天收入!A:J,8,FALSE)</f>
        <v>91257.26</v>
      </c>
      <c r="R19" s="67"/>
    </row>
    <row r="20" spans="1:18" x14ac:dyDescent="0.35">
      <c r="A20" s="144" t="s">
        <v>162</v>
      </c>
      <c r="B20" s="145"/>
      <c r="C20" s="146"/>
      <c r="D20" s="67"/>
      <c r="E20" s="67"/>
      <c r="F20" s="67"/>
      <c r="G20" s="21">
        <f>VLOOKUP($D$1,分天收入!A:J,6,FALSE)</f>
        <v>62093.289999999986</v>
      </c>
      <c r="H20" s="72">
        <f t="shared" si="6"/>
        <v>7.7033533045689495E-3</v>
      </c>
      <c r="I20" s="72">
        <f t="shared" si="7"/>
        <v>-2.330375073107982E-2</v>
      </c>
      <c r="J20" s="67"/>
      <c r="K20" s="67"/>
      <c r="L20" s="67"/>
      <c r="M20" s="67"/>
      <c r="N20" s="21">
        <f>VLOOKUP($M$1,分天收入!A:J,6,FALSE)</f>
        <v>61618.62</v>
      </c>
      <c r="O20" s="67"/>
      <c r="P20" s="67"/>
      <c r="Q20" s="21">
        <f>VLOOKUP($P$1,分天收入!A:J,6,FALSE)</f>
        <v>63574.821800000005</v>
      </c>
      <c r="R20" s="67"/>
    </row>
    <row r="21" spans="1:18" ht="21" x14ac:dyDescent="0.35">
      <c r="A21" s="138" t="s">
        <v>163</v>
      </c>
      <c r="B21" s="138"/>
      <c r="C21" s="138"/>
      <c r="D21" s="52">
        <f>D8+D13+D16+D17</f>
        <v>1685456353</v>
      </c>
      <c r="E21" s="53">
        <f>D21/M21-1</f>
        <v>-5.8069816338630065E-2</v>
      </c>
      <c r="F21" s="53">
        <f>D21/P21-1</f>
        <v>-3.2716615736275489E-2</v>
      </c>
      <c r="G21" s="52">
        <f>G20+G19+G18+G17+G16+G13+G8</f>
        <v>833745.62857597682</v>
      </c>
      <c r="H21" s="53">
        <f t="shared" si="6"/>
        <v>-4.1110073943765646E-2</v>
      </c>
      <c r="I21" s="53">
        <f t="shared" si="7"/>
        <v>-1.7573971865293858E-2</v>
      </c>
      <c r="J21" s="55"/>
      <c r="K21" s="55"/>
      <c r="L21" s="55"/>
      <c r="M21" s="52">
        <f>M8+M13+M16+M17</f>
        <v>1789364416</v>
      </c>
      <c r="N21" s="52">
        <f>N20+N19+N18+N17+N16+N13+N8</f>
        <v>869490.44506603945</v>
      </c>
      <c r="O21" s="55"/>
      <c r="P21" s="52">
        <f>P8+P13+P16+P17</f>
        <v>1742463874</v>
      </c>
      <c r="Q21" s="52">
        <f>Q20+Q19+Q18+Q17+Q16+Q13+Q8</f>
        <v>848659.95474384679</v>
      </c>
      <c r="R21" s="55"/>
    </row>
    <row r="22" spans="1:18" x14ac:dyDescent="0.35">
      <c r="G22" s="88"/>
    </row>
    <row r="23" spans="1:18" x14ac:dyDescent="0.35">
      <c r="G23" s="88"/>
    </row>
  </sheetData>
  <mergeCells count="11">
    <mergeCell ref="A14:A16"/>
    <mergeCell ref="A21:C21"/>
    <mergeCell ref="D1:L1"/>
    <mergeCell ref="M1:O1"/>
    <mergeCell ref="P1:R1"/>
    <mergeCell ref="A3:A8"/>
    <mergeCell ref="A9:A13"/>
    <mergeCell ref="A17:C17"/>
    <mergeCell ref="A18:C18"/>
    <mergeCell ref="A19:C19"/>
    <mergeCell ref="A20:C20"/>
  </mergeCells>
  <phoneticPr fontId="6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G23" sqref="G23"/>
    </sheetView>
  </sheetViews>
  <sheetFormatPr defaultRowHeight="16.5" x14ac:dyDescent="0.35"/>
  <cols>
    <col min="1" max="1" width="43.25" bestFit="1" customWidth="1"/>
    <col min="2" max="2" width="18.375" bestFit="1" customWidth="1"/>
  </cols>
  <sheetData>
    <row r="1" spans="1:4" x14ac:dyDescent="0.35">
      <c r="A1" t="s">
        <v>214</v>
      </c>
      <c r="B1" t="str">
        <f>LEFT(A1,FIND(":",A1)-1)</f>
        <v>1704601183094117</v>
      </c>
      <c r="C1" t="s">
        <v>224</v>
      </c>
      <c r="D1" t="str">
        <f>"&lt;option  value="""&amp;B1&amp;"""&gt;"&amp;C1&amp;"-"&amp;B1&amp;"&lt;/option&gt;"</f>
        <v>&lt;option  value="1704601183094117"&gt;APP_LOCK_NEWSFEED_B4-1704601183094117&lt;/option&gt;</v>
      </c>
    </row>
    <row r="2" spans="1:4" x14ac:dyDescent="0.35">
      <c r="A2" t="s">
        <v>215</v>
      </c>
      <c r="B2" t="str">
        <f t="shared" ref="B2:B10" si="0">LEFT(A2,FIND(":",A2)-1)</f>
        <v>1704600939760808</v>
      </c>
      <c r="C2" t="s">
        <v>225</v>
      </c>
      <c r="D2" t="str">
        <f t="shared" ref="D2:D10" si="1">"&lt;option  value="""&amp;B2&amp;"""&gt;"&amp;C2&amp;"-"&amp;B2&amp;"&lt;/option&gt;"</f>
        <v>&lt;option  value="1704600939760808"&gt;APP_LOCK_NEWSFEED_B3-1704600939760808&lt;/option&gt;</v>
      </c>
    </row>
    <row r="3" spans="1:4" x14ac:dyDescent="0.35">
      <c r="A3" t="s">
        <v>216</v>
      </c>
      <c r="B3" t="str">
        <f t="shared" si="0"/>
        <v>1704600896427479</v>
      </c>
      <c r="C3" t="s">
        <v>226</v>
      </c>
      <c r="D3" t="str">
        <f t="shared" si="1"/>
        <v>&lt;option  value="1704600896427479"&gt;APP_LOCK_NEWSFEED_B2-1704600896427479&lt;/option&gt;</v>
      </c>
    </row>
    <row r="4" spans="1:4" x14ac:dyDescent="0.35">
      <c r="A4" t="s">
        <v>217</v>
      </c>
      <c r="B4" t="str">
        <f t="shared" si="0"/>
        <v>1704600843094151</v>
      </c>
      <c r="C4" t="s">
        <v>227</v>
      </c>
      <c r="D4" t="str">
        <f t="shared" si="1"/>
        <v>&lt;option  value="1704600843094151"&gt;APP_LOCK_NEWSFEED_B1-1704600843094151&lt;/option&gt;</v>
      </c>
    </row>
    <row r="5" spans="1:4" x14ac:dyDescent="0.35">
      <c r="A5" t="s">
        <v>218</v>
      </c>
      <c r="B5" t="str">
        <f t="shared" si="0"/>
        <v>1704600703094165</v>
      </c>
      <c r="C5" t="s">
        <v>228</v>
      </c>
      <c r="D5" t="str">
        <f t="shared" si="1"/>
        <v>&lt;option  value="1704600703094165"&gt;APP_LOCK_NEWSFEED_B0-1704600703094165&lt;/option&gt;</v>
      </c>
    </row>
    <row r="6" spans="1:4" x14ac:dyDescent="0.35">
      <c r="A6" t="s">
        <v>219</v>
      </c>
      <c r="B6" t="str">
        <f t="shared" si="0"/>
        <v>1704600653094170</v>
      </c>
      <c r="C6" t="s">
        <v>229</v>
      </c>
      <c r="D6" t="str">
        <f t="shared" si="1"/>
        <v>&lt;option  value="1704600653094170"&gt;APP_LOCK_NEWSFEED_A4-1704600653094170&lt;/option&gt;</v>
      </c>
    </row>
    <row r="7" spans="1:4" x14ac:dyDescent="0.35">
      <c r="A7" t="s">
        <v>220</v>
      </c>
      <c r="B7" t="str">
        <f t="shared" si="0"/>
        <v>1704600513094184</v>
      </c>
      <c r="C7" t="s">
        <v>230</v>
      </c>
      <c r="D7" t="str">
        <f t="shared" si="1"/>
        <v>&lt;option  value="1704600513094184"&gt;APP_LOCK_NEWSFEED_A3-1704600513094184&lt;/option&gt;</v>
      </c>
    </row>
    <row r="8" spans="1:4" x14ac:dyDescent="0.35">
      <c r="A8" t="s">
        <v>221</v>
      </c>
      <c r="B8" t="str">
        <f t="shared" si="0"/>
        <v>1704600406427528</v>
      </c>
      <c r="C8" t="s">
        <v>231</v>
      </c>
      <c r="D8" t="str">
        <f t="shared" si="1"/>
        <v>&lt;option  value="1704600406427528"&gt;APP_LOCK_NEWSFEED_A2-1704600406427528&lt;/option&gt;</v>
      </c>
    </row>
    <row r="9" spans="1:4" x14ac:dyDescent="0.35">
      <c r="A9" t="s">
        <v>222</v>
      </c>
      <c r="B9" t="str">
        <f t="shared" si="0"/>
        <v>1704600383094197</v>
      </c>
      <c r="C9" t="s">
        <v>232</v>
      </c>
      <c r="D9" t="str">
        <f t="shared" si="1"/>
        <v>&lt;option  value="1704600383094197"&gt;APP_LOCK_NEWSFEED_A1-1704600383094197&lt;/option&gt;</v>
      </c>
    </row>
    <row r="10" spans="1:4" x14ac:dyDescent="0.35">
      <c r="A10" t="s">
        <v>223</v>
      </c>
      <c r="B10" t="str">
        <f t="shared" si="0"/>
        <v>1704600319760870</v>
      </c>
      <c r="C10" t="s">
        <v>233</v>
      </c>
      <c r="D10" t="str">
        <f t="shared" si="1"/>
        <v>&lt;option  value="1704600319760870"&gt;APP_LOCK_NEWSFEED_A0-1704600319760870&lt;/option&gt;</v>
      </c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10"/>
  <sheetViews>
    <sheetView workbookViewId="0">
      <selection activeCell="D6" sqref="D6"/>
    </sheetView>
  </sheetViews>
  <sheetFormatPr defaultRowHeight="16.5" x14ac:dyDescent="0.35"/>
  <cols>
    <col min="1" max="1" width="10.375" bestFit="1" customWidth="1"/>
    <col min="2" max="2" width="11.875" bestFit="1" customWidth="1"/>
    <col min="3" max="3" width="12.125" bestFit="1" customWidth="1"/>
    <col min="4" max="4" width="11.5" bestFit="1" customWidth="1"/>
    <col min="5" max="6" width="11.875" bestFit="1" customWidth="1"/>
    <col min="7" max="7" width="15.5" bestFit="1" customWidth="1"/>
    <col min="8" max="8" width="14.125" bestFit="1" customWidth="1"/>
    <col min="9" max="9" width="12.375" bestFit="1" customWidth="1"/>
    <col min="10" max="10" width="11.75" bestFit="1" customWidth="1"/>
  </cols>
  <sheetData>
    <row r="3" spans="1:10" x14ac:dyDescent="0.35">
      <c r="A3" s="95" t="s">
        <v>125</v>
      </c>
      <c r="B3" s="91" t="s">
        <v>167</v>
      </c>
      <c r="C3" s="91" t="s">
        <v>168</v>
      </c>
      <c r="D3" s="91" t="s">
        <v>169</v>
      </c>
      <c r="E3" s="91" t="s">
        <v>170</v>
      </c>
      <c r="F3" s="91" t="s">
        <v>171</v>
      </c>
      <c r="G3" s="91" t="s">
        <v>172</v>
      </c>
      <c r="H3" s="91" t="s">
        <v>173</v>
      </c>
      <c r="I3" s="97" t="s">
        <v>174</v>
      </c>
      <c r="J3" s="91" t="s">
        <v>175</v>
      </c>
    </row>
    <row r="4" spans="1:10" x14ac:dyDescent="0.35">
      <c r="A4" s="96">
        <v>8</v>
      </c>
      <c r="B4" s="92">
        <v>815970.318273852</v>
      </c>
      <c r="C4" s="92">
        <v>520374.65806622704</v>
      </c>
      <c r="D4" s="92">
        <v>26599.026500000004</v>
      </c>
      <c r="E4" s="92">
        <v>10569.065000000001</v>
      </c>
      <c r="F4" s="92">
        <v>94823.556045454563</v>
      </c>
      <c r="G4" s="92">
        <v>59380.114934897356</v>
      </c>
      <c r="H4" s="92">
        <v>15697.515000000001</v>
      </c>
      <c r="I4" s="94">
        <v>88526.382727272736</v>
      </c>
      <c r="J4" s="66">
        <f>SUM(C4:H4)</f>
        <v>727443.93554657896</v>
      </c>
    </row>
    <row r="5" spans="1:10" x14ac:dyDescent="0.35">
      <c r="A5" s="96">
        <v>7</v>
      </c>
      <c r="B5" s="92">
        <v>788436.17994269903</v>
      </c>
      <c r="C5" s="92">
        <v>511738.65336174198</v>
      </c>
      <c r="D5" s="92">
        <v>29212.688935483871</v>
      </c>
      <c r="E5" s="92">
        <v>2337.8322580645163</v>
      </c>
      <c r="F5" s="92">
        <v>83821.94290322579</v>
      </c>
      <c r="G5" s="92">
        <v>52170.653774505736</v>
      </c>
      <c r="H5" s="92">
        <v>6279.8054838709686</v>
      </c>
      <c r="I5" s="94">
        <v>102874.60322580647</v>
      </c>
      <c r="J5" s="66">
        <f t="shared" ref="J5:J9" si="0">SUM(C5:H5)</f>
        <v>685561.57671689289</v>
      </c>
    </row>
    <row r="6" spans="1:10" x14ac:dyDescent="0.35">
      <c r="A6" s="96">
        <v>6</v>
      </c>
      <c r="B6" s="92">
        <v>740056.1333333333</v>
      </c>
      <c r="C6" s="92">
        <v>563872.9</v>
      </c>
      <c r="D6" s="92">
        <v>33819.73333333333</v>
      </c>
      <c r="E6" s="92"/>
      <c r="F6" s="92">
        <v>75475.46666666666</v>
      </c>
      <c r="G6" s="92">
        <v>49950.73333333333</v>
      </c>
      <c r="H6" s="92">
        <v>5430.2666666666664</v>
      </c>
      <c r="I6" s="94">
        <v>11507.033333333333</v>
      </c>
      <c r="J6" s="66">
        <f t="shared" si="0"/>
        <v>728549.1</v>
      </c>
    </row>
    <row r="7" spans="1:10" x14ac:dyDescent="0.35">
      <c r="A7" s="96">
        <v>5</v>
      </c>
      <c r="B7" s="92">
        <v>640583.41935483867</v>
      </c>
      <c r="C7" s="92">
        <v>459484.3548387097</v>
      </c>
      <c r="D7" s="92">
        <v>53808.709677419356</v>
      </c>
      <c r="E7" s="92"/>
      <c r="F7" s="92">
        <v>48640.161290322583</v>
      </c>
      <c r="G7" s="92">
        <v>43582.451612903227</v>
      </c>
      <c r="H7" s="92"/>
      <c r="I7" s="94">
        <v>35067.741935483871</v>
      </c>
      <c r="J7" s="66">
        <f t="shared" si="0"/>
        <v>605515.67741935491</v>
      </c>
    </row>
    <row r="8" spans="1:10" x14ac:dyDescent="0.35">
      <c r="A8" s="96">
        <v>4</v>
      </c>
      <c r="B8" s="92">
        <v>560700.6</v>
      </c>
      <c r="C8" s="92">
        <v>402783.1</v>
      </c>
      <c r="D8" s="92">
        <v>77044.433333333334</v>
      </c>
      <c r="E8" s="92"/>
      <c r="F8" s="92">
        <v>31947.266666666666</v>
      </c>
      <c r="G8" s="92">
        <v>48925.8</v>
      </c>
      <c r="H8" s="92"/>
      <c r="I8" s="94"/>
      <c r="J8" s="66">
        <f t="shared" si="0"/>
        <v>560700.6</v>
      </c>
    </row>
    <row r="9" spans="1:10" x14ac:dyDescent="0.35">
      <c r="A9" s="96">
        <v>3</v>
      </c>
      <c r="B9" s="92">
        <v>507208.34970507643</v>
      </c>
      <c r="C9" s="92">
        <v>337616.29032258067</v>
      </c>
      <c r="D9" s="92">
        <v>87130.133991548675</v>
      </c>
      <c r="E9" s="92"/>
      <c r="F9" s="92">
        <v>27492.925419354833</v>
      </c>
      <c r="G9" s="92">
        <v>54968.999971592362</v>
      </c>
      <c r="H9" s="92"/>
      <c r="I9" s="94"/>
      <c r="J9" s="66">
        <f t="shared" si="0"/>
        <v>507208.34970507654</v>
      </c>
    </row>
    <row r="10" spans="1:10" x14ac:dyDescent="0.35">
      <c r="A10" s="90" t="s">
        <v>126</v>
      </c>
      <c r="B10" s="13">
        <v>668554.94526346156</v>
      </c>
      <c r="C10" s="13">
        <v>462982.51846669137</v>
      </c>
      <c r="D10" s="13">
        <v>52490.291964217169</v>
      </c>
      <c r="E10" s="13">
        <v>5754.570377358491</v>
      </c>
      <c r="F10" s="13">
        <v>58670.892291428587</v>
      </c>
      <c r="G10" s="13">
        <v>51114.535969695906</v>
      </c>
      <c r="H10" s="13">
        <v>8469.0036144578298</v>
      </c>
      <c r="I10" s="13">
        <v>57622.843157894735</v>
      </c>
      <c r="J10" s="66"/>
    </row>
  </sheetData>
  <phoneticPr fontId="6" type="noConversion"/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"/>
  <sheetViews>
    <sheetView tabSelected="1" zoomScale="145" zoomScaleNormal="145" workbookViewId="0">
      <selection activeCell="I11" sqref="I11"/>
    </sheetView>
  </sheetViews>
  <sheetFormatPr defaultRowHeight="16.5" x14ac:dyDescent="0.35"/>
  <cols>
    <col min="1" max="1" width="14.125" bestFit="1" customWidth="1"/>
    <col min="2" max="3" width="8.875" bestFit="1" customWidth="1"/>
    <col min="4" max="4" width="7.875" bestFit="1" customWidth="1"/>
    <col min="5" max="6" width="9.5" hidden="1" customWidth="1"/>
    <col min="7" max="7" width="0" hidden="1" customWidth="1"/>
  </cols>
  <sheetData>
    <row r="1" spans="1:7" x14ac:dyDescent="0.35">
      <c r="A1" s="91" t="s">
        <v>177</v>
      </c>
      <c r="B1" s="91" t="s">
        <v>185</v>
      </c>
      <c r="C1" s="91" t="s">
        <v>186</v>
      </c>
      <c r="D1" s="91" t="s">
        <v>187</v>
      </c>
      <c r="E1" s="75">
        <v>20150801</v>
      </c>
      <c r="F1" s="75">
        <v>20150822</v>
      </c>
      <c r="G1" t="str">
        <f>"http://reportapiv2.mobpartner.mobi/report2.php?date_type=daily&amp;date_begin="&amp;E1&amp;"&amp;date_end="&amp;F1&amp;"&amp;target=&amp;value_trx_notrefused=1&amp;value_trx_notrefused_total=1&amp;order=date&amp;desc=1&amp;default_values=0&amp;display_name=1&amp;login=cheetahmobile&amp;key=aG_4gF19zeo&amp;date_ref=trx&amp;total=1&amp;download=0&amp;display_name=1&amp;date_format=2&amp;change_libelle=1&amp;format=csv"</f>
        <v>http://reportapiv2.mobpartner.mobi/report2.php?date_type=daily&amp;date_begin=20150801&amp;date_end=20150822&amp;target=&amp;value_trx_notrefused=1&amp;value_trx_notrefused_total=1&amp;order=date&amp;desc=1&amp;default_values=0&amp;display_name=1&amp;login=cheetahmobile&amp;key=aG_4gF19zeo&amp;date_ref=trx&amp;total=1&amp;download=0&amp;display_name=1&amp;date_format=2&amp;change_libelle=1&amp;format=csv</v>
      </c>
    </row>
    <row r="2" spans="1:7" x14ac:dyDescent="0.35">
      <c r="A2" s="104">
        <v>42238</v>
      </c>
      <c r="B2" s="66">
        <v>59280.39</v>
      </c>
      <c r="C2" s="66">
        <v>79188.759999999995</v>
      </c>
      <c r="D2" s="105">
        <f t="shared" ref="D2:D23" si="0">C2-B2</f>
        <v>19908.369999999995</v>
      </c>
    </row>
    <row r="3" spans="1:7" x14ac:dyDescent="0.35">
      <c r="A3" s="104">
        <v>42237</v>
      </c>
      <c r="B3" s="66">
        <v>61059.65</v>
      </c>
      <c r="C3" s="66">
        <v>81042.81</v>
      </c>
      <c r="D3" s="105">
        <f t="shared" si="0"/>
        <v>19983.159999999996</v>
      </c>
    </row>
    <row r="4" spans="1:7" x14ac:dyDescent="0.35">
      <c r="A4" s="104">
        <v>42236</v>
      </c>
      <c r="B4" s="66">
        <v>62881.72</v>
      </c>
      <c r="C4" s="66">
        <v>85696.48</v>
      </c>
      <c r="D4" s="105">
        <f t="shared" si="0"/>
        <v>22814.759999999995</v>
      </c>
    </row>
    <row r="5" spans="1:7" x14ac:dyDescent="0.35">
      <c r="A5" s="104">
        <v>42235</v>
      </c>
      <c r="B5" s="66">
        <v>58688</v>
      </c>
      <c r="C5" s="66">
        <v>81867.5</v>
      </c>
      <c r="D5" s="105">
        <f t="shared" si="0"/>
        <v>23179.5</v>
      </c>
    </row>
    <row r="6" spans="1:7" x14ac:dyDescent="0.35">
      <c r="A6" s="104">
        <v>42234</v>
      </c>
      <c r="B6" s="66">
        <v>53603.62</v>
      </c>
      <c r="C6" s="66">
        <v>76705.850000000006</v>
      </c>
      <c r="D6" s="105">
        <f t="shared" si="0"/>
        <v>23102.230000000003</v>
      </c>
    </row>
    <row r="7" spans="1:7" x14ac:dyDescent="0.35">
      <c r="A7" s="104">
        <v>42233</v>
      </c>
      <c r="B7" s="66">
        <v>63489.56</v>
      </c>
      <c r="C7" s="66">
        <v>89918.97</v>
      </c>
      <c r="D7" s="105">
        <f t="shared" si="0"/>
        <v>26429.410000000003</v>
      </c>
    </row>
    <row r="8" spans="1:7" x14ac:dyDescent="0.35">
      <c r="A8" s="104">
        <v>42232</v>
      </c>
      <c r="B8" s="66">
        <v>85393.88</v>
      </c>
      <c r="C8" s="66">
        <v>119602.06</v>
      </c>
      <c r="D8" s="105">
        <f t="shared" si="0"/>
        <v>34208.179999999993</v>
      </c>
    </row>
    <row r="9" spans="1:7" x14ac:dyDescent="0.35">
      <c r="A9" s="104">
        <v>42231</v>
      </c>
      <c r="B9" s="66">
        <v>67298.539999999994</v>
      </c>
      <c r="C9" s="66">
        <v>95022.17</v>
      </c>
      <c r="D9" s="105">
        <f t="shared" si="0"/>
        <v>27723.630000000005</v>
      </c>
    </row>
    <row r="10" spans="1:7" x14ac:dyDescent="0.35">
      <c r="A10" s="104">
        <v>42230</v>
      </c>
      <c r="B10" s="66">
        <v>56655.8</v>
      </c>
      <c r="C10" s="66">
        <v>79856.94</v>
      </c>
      <c r="D10" s="105">
        <f>C10-B10</f>
        <v>23201.14</v>
      </c>
    </row>
    <row r="11" spans="1:7" x14ac:dyDescent="0.35">
      <c r="A11" s="104">
        <v>42229</v>
      </c>
      <c r="B11" s="66">
        <v>62634.58</v>
      </c>
      <c r="C11" s="66">
        <v>89459.75</v>
      </c>
      <c r="D11" s="105">
        <f t="shared" si="0"/>
        <v>26825.17</v>
      </c>
    </row>
    <row r="12" spans="1:7" x14ac:dyDescent="0.35">
      <c r="A12" s="104">
        <v>42228</v>
      </c>
      <c r="B12" s="66">
        <v>65461.99</v>
      </c>
      <c r="C12" s="66">
        <v>92708.25</v>
      </c>
      <c r="D12" s="105">
        <f t="shared" si="0"/>
        <v>27246.260000000002</v>
      </c>
    </row>
    <row r="13" spans="1:7" x14ac:dyDescent="0.35">
      <c r="A13" s="104">
        <v>42227</v>
      </c>
      <c r="B13" s="66">
        <v>62991.26</v>
      </c>
      <c r="C13" s="66">
        <v>87835.4</v>
      </c>
      <c r="D13" s="105">
        <f t="shared" si="0"/>
        <v>24844.139999999992</v>
      </c>
    </row>
    <row r="14" spans="1:7" x14ac:dyDescent="0.35">
      <c r="A14" s="104">
        <v>42226</v>
      </c>
      <c r="B14" s="66">
        <v>65185.61</v>
      </c>
      <c r="C14" s="66">
        <v>92051.18</v>
      </c>
      <c r="D14" s="105">
        <f t="shared" si="0"/>
        <v>26865.569999999992</v>
      </c>
    </row>
    <row r="15" spans="1:7" x14ac:dyDescent="0.35">
      <c r="A15" s="104">
        <v>42225</v>
      </c>
      <c r="B15" s="66">
        <v>67381.31</v>
      </c>
      <c r="C15" s="66">
        <v>94463.27</v>
      </c>
      <c r="D15" s="105">
        <f t="shared" si="0"/>
        <v>27081.960000000006</v>
      </c>
    </row>
    <row r="16" spans="1:7" x14ac:dyDescent="0.35">
      <c r="A16" s="104">
        <v>42224</v>
      </c>
      <c r="B16" s="66">
        <v>69333.94</v>
      </c>
      <c r="C16" s="66">
        <v>98621.5</v>
      </c>
      <c r="D16" s="105">
        <f t="shared" si="0"/>
        <v>29287.559999999998</v>
      </c>
    </row>
    <row r="17" spans="1:4" x14ac:dyDescent="0.35">
      <c r="A17" s="104">
        <v>42223</v>
      </c>
      <c r="B17" s="66">
        <v>65526.68</v>
      </c>
      <c r="C17" s="66">
        <v>91460.7</v>
      </c>
      <c r="D17" s="105">
        <f t="shared" si="0"/>
        <v>25934.019999999997</v>
      </c>
    </row>
    <row r="18" spans="1:4" x14ac:dyDescent="0.35">
      <c r="A18" s="104">
        <v>42222</v>
      </c>
      <c r="B18" s="66">
        <v>60838.95</v>
      </c>
      <c r="C18" s="66">
        <v>82783.789999999994</v>
      </c>
      <c r="D18" s="105">
        <f t="shared" si="0"/>
        <v>21944.839999999997</v>
      </c>
    </row>
    <row r="19" spans="1:4" x14ac:dyDescent="0.35">
      <c r="A19" s="104">
        <v>42221</v>
      </c>
      <c r="B19" s="66">
        <v>61061.04</v>
      </c>
      <c r="C19" s="66">
        <v>83188.98</v>
      </c>
      <c r="D19" s="105">
        <f t="shared" si="0"/>
        <v>22127.939999999995</v>
      </c>
    </row>
    <row r="20" spans="1:4" x14ac:dyDescent="0.35">
      <c r="A20" s="104">
        <v>42220</v>
      </c>
      <c r="B20" s="66">
        <v>58564.73</v>
      </c>
      <c r="C20" s="66">
        <v>81627.509999999995</v>
      </c>
      <c r="D20" s="105">
        <f t="shared" si="0"/>
        <v>23062.779999999992</v>
      </c>
    </row>
    <row r="21" spans="1:4" x14ac:dyDescent="0.35">
      <c r="A21" s="104">
        <v>42219</v>
      </c>
      <c r="B21" s="66">
        <v>61093.02</v>
      </c>
      <c r="C21" s="66">
        <v>85142.73</v>
      </c>
      <c r="D21" s="105">
        <f t="shared" si="0"/>
        <v>24049.71</v>
      </c>
    </row>
    <row r="22" spans="1:4" x14ac:dyDescent="0.35">
      <c r="A22" s="104">
        <v>42218</v>
      </c>
      <c r="B22" s="66">
        <v>67119.88</v>
      </c>
      <c r="C22" s="66">
        <v>94182.95</v>
      </c>
      <c r="D22" s="105">
        <f t="shared" si="0"/>
        <v>27063.069999999992</v>
      </c>
    </row>
    <row r="23" spans="1:4" x14ac:dyDescent="0.35">
      <c r="A23" s="104">
        <v>42217</v>
      </c>
      <c r="B23" s="66">
        <v>70629.259999999995</v>
      </c>
      <c r="C23" s="66">
        <v>100130.53</v>
      </c>
      <c r="D23" s="105">
        <f t="shared" si="0"/>
        <v>29501.270000000004</v>
      </c>
    </row>
    <row r="24" spans="1:4" x14ac:dyDescent="0.35">
      <c r="A24" s="104">
        <v>42216</v>
      </c>
      <c r="B24" s="66">
        <v>69694.649999999994</v>
      </c>
      <c r="C24" s="66">
        <v>98732.14</v>
      </c>
      <c r="D24" s="105">
        <f t="shared" ref="D24:D87" si="1">C24-B24</f>
        <v>29037.490000000005</v>
      </c>
    </row>
    <row r="25" spans="1:4" x14ac:dyDescent="0.35">
      <c r="A25" s="104">
        <v>42215</v>
      </c>
      <c r="B25" s="66">
        <v>68328.03</v>
      </c>
      <c r="C25" s="66">
        <v>96790.720000000001</v>
      </c>
      <c r="D25" s="105">
        <f t="shared" si="1"/>
        <v>28462.690000000002</v>
      </c>
    </row>
    <row r="26" spans="1:4" x14ac:dyDescent="0.35">
      <c r="A26" s="104">
        <v>42214</v>
      </c>
      <c r="B26" s="66">
        <v>62803.38</v>
      </c>
      <c r="C26" s="66">
        <v>88214.61</v>
      </c>
      <c r="D26" s="105">
        <f t="shared" si="1"/>
        <v>25411.230000000003</v>
      </c>
    </row>
    <row r="27" spans="1:4" x14ac:dyDescent="0.35">
      <c r="A27" s="104">
        <v>42213</v>
      </c>
      <c r="B27" s="66">
        <v>67157.039999999994</v>
      </c>
      <c r="C27" s="66">
        <v>94220.2</v>
      </c>
      <c r="D27" s="105">
        <f t="shared" si="1"/>
        <v>27063.160000000003</v>
      </c>
    </row>
    <row r="28" spans="1:4" x14ac:dyDescent="0.35">
      <c r="A28" s="104">
        <v>42212</v>
      </c>
      <c r="B28" s="66">
        <v>69697.62</v>
      </c>
      <c r="C28" s="66">
        <v>98916.94</v>
      </c>
      <c r="D28" s="105">
        <f t="shared" si="1"/>
        <v>29219.320000000007</v>
      </c>
    </row>
    <row r="29" spans="1:4" x14ac:dyDescent="0.35">
      <c r="A29" s="104">
        <v>42211</v>
      </c>
      <c r="B29" s="66">
        <v>72219.66</v>
      </c>
      <c r="C29" s="66">
        <v>101054.16</v>
      </c>
      <c r="D29" s="105">
        <f t="shared" si="1"/>
        <v>28834.5</v>
      </c>
    </row>
    <row r="30" spans="1:4" x14ac:dyDescent="0.35">
      <c r="A30" s="104">
        <v>42210</v>
      </c>
      <c r="B30" s="66">
        <v>70292.039999999994</v>
      </c>
      <c r="C30" s="66">
        <v>97736.06</v>
      </c>
      <c r="D30" s="105">
        <f t="shared" si="1"/>
        <v>27444.020000000004</v>
      </c>
    </row>
    <row r="31" spans="1:4" x14ac:dyDescent="0.35">
      <c r="A31" s="104">
        <v>42209</v>
      </c>
      <c r="B31" s="66">
        <v>63558.91</v>
      </c>
      <c r="C31" s="66">
        <v>88020.26</v>
      </c>
      <c r="D31" s="105">
        <f t="shared" si="1"/>
        <v>24461.349999999991</v>
      </c>
    </row>
    <row r="32" spans="1:4" x14ac:dyDescent="0.35">
      <c r="A32" s="104">
        <v>42208</v>
      </c>
      <c r="B32" s="66">
        <v>63819.839999999997</v>
      </c>
      <c r="C32" s="66">
        <v>87696.92</v>
      </c>
      <c r="D32" s="105">
        <f t="shared" si="1"/>
        <v>23877.08</v>
      </c>
    </row>
    <row r="33" spans="1:4" x14ac:dyDescent="0.35">
      <c r="A33" s="104">
        <v>42207</v>
      </c>
      <c r="B33" s="66">
        <v>62852.28</v>
      </c>
      <c r="C33" s="66">
        <v>85231.29</v>
      </c>
      <c r="D33" s="105">
        <f t="shared" si="1"/>
        <v>22379.009999999995</v>
      </c>
    </row>
    <row r="34" spans="1:4" x14ac:dyDescent="0.35">
      <c r="A34" s="104">
        <v>42206</v>
      </c>
      <c r="B34" s="66">
        <v>63148.26</v>
      </c>
      <c r="C34" s="66">
        <v>85601.18</v>
      </c>
      <c r="D34" s="105">
        <f t="shared" si="1"/>
        <v>22452.919999999991</v>
      </c>
    </row>
    <row r="35" spans="1:4" x14ac:dyDescent="0.35">
      <c r="A35" s="104">
        <v>42205</v>
      </c>
      <c r="B35" s="66">
        <v>66177.69</v>
      </c>
      <c r="C35" s="66">
        <v>90378.72</v>
      </c>
      <c r="D35" s="105">
        <f t="shared" si="1"/>
        <v>24201.03</v>
      </c>
    </row>
    <row r="36" spans="1:4" x14ac:dyDescent="0.35">
      <c r="A36" s="104">
        <v>42204</v>
      </c>
      <c r="B36" s="66">
        <v>65741.16</v>
      </c>
      <c r="C36" s="66">
        <v>88675.62</v>
      </c>
      <c r="D36" s="105">
        <f t="shared" si="1"/>
        <v>22934.459999999992</v>
      </c>
    </row>
    <row r="37" spans="1:4" x14ac:dyDescent="0.35">
      <c r="A37" s="104">
        <v>42203</v>
      </c>
      <c r="B37" s="66">
        <v>67690.13</v>
      </c>
      <c r="C37" s="66">
        <v>92291</v>
      </c>
      <c r="D37" s="105">
        <f t="shared" si="1"/>
        <v>24600.869999999995</v>
      </c>
    </row>
    <row r="38" spans="1:4" x14ac:dyDescent="0.35">
      <c r="A38" s="104">
        <v>42202</v>
      </c>
      <c r="B38" s="66">
        <v>62864.28</v>
      </c>
      <c r="C38" s="66">
        <v>83754.31</v>
      </c>
      <c r="D38" s="105">
        <f t="shared" si="1"/>
        <v>20890.03</v>
      </c>
    </row>
    <row r="39" spans="1:4" x14ac:dyDescent="0.35">
      <c r="A39" s="104">
        <v>42201</v>
      </c>
      <c r="B39" s="66">
        <v>65347.93</v>
      </c>
      <c r="C39" s="66">
        <v>86471.51</v>
      </c>
      <c r="D39" s="105">
        <f t="shared" si="1"/>
        <v>21123.579999999994</v>
      </c>
    </row>
    <row r="40" spans="1:4" x14ac:dyDescent="0.35">
      <c r="A40" s="104">
        <v>42200</v>
      </c>
      <c r="B40" s="66">
        <v>66289.899999999994</v>
      </c>
      <c r="C40" s="66">
        <v>87727.46</v>
      </c>
      <c r="D40" s="105">
        <f t="shared" si="1"/>
        <v>21437.560000000012</v>
      </c>
    </row>
    <row r="41" spans="1:4" x14ac:dyDescent="0.35">
      <c r="A41" s="104">
        <v>42199</v>
      </c>
      <c r="B41" s="66">
        <v>76280</v>
      </c>
      <c r="C41" s="66">
        <v>102381.29</v>
      </c>
      <c r="D41" s="105">
        <f t="shared" si="1"/>
        <v>26101.289999999994</v>
      </c>
    </row>
    <row r="42" spans="1:4" x14ac:dyDescent="0.35">
      <c r="A42" s="104">
        <v>42198</v>
      </c>
      <c r="B42" s="66">
        <v>73130.850000000006</v>
      </c>
      <c r="C42" s="66">
        <v>98518.38</v>
      </c>
      <c r="D42" s="105">
        <f t="shared" si="1"/>
        <v>25387.53</v>
      </c>
    </row>
    <row r="43" spans="1:4" x14ac:dyDescent="0.35">
      <c r="A43" s="104">
        <v>42197</v>
      </c>
      <c r="B43" s="66">
        <v>83540.490000000005</v>
      </c>
      <c r="C43" s="66">
        <v>112614.48</v>
      </c>
      <c r="D43" s="105">
        <f t="shared" si="1"/>
        <v>29073.989999999991</v>
      </c>
    </row>
    <row r="44" spans="1:4" x14ac:dyDescent="0.35">
      <c r="A44" s="104">
        <v>42196</v>
      </c>
      <c r="B44" s="66">
        <v>85086.15</v>
      </c>
      <c r="C44" s="66">
        <v>116675.34</v>
      </c>
      <c r="D44" s="105">
        <f t="shared" si="1"/>
        <v>31589.190000000002</v>
      </c>
    </row>
    <row r="45" spans="1:4" x14ac:dyDescent="0.35">
      <c r="A45" s="104">
        <v>42195</v>
      </c>
      <c r="B45" s="66">
        <v>74335.070000000007</v>
      </c>
      <c r="C45" s="66">
        <v>101296.86</v>
      </c>
      <c r="D45" s="105">
        <f t="shared" si="1"/>
        <v>26961.789999999994</v>
      </c>
    </row>
    <row r="46" spans="1:4" x14ac:dyDescent="0.35">
      <c r="A46" s="104">
        <v>42194</v>
      </c>
      <c r="B46" s="66">
        <v>72492.100000000006</v>
      </c>
      <c r="C46" s="66">
        <v>96090.4</v>
      </c>
      <c r="D46" s="105">
        <f t="shared" si="1"/>
        <v>23598.299999999988</v>
      </c>
    </row>
    <row r="47" spans="1:4" x14ac:dyDescent="0.35">
      <c r="A47" s="104">
        <v>42193</v>
      </c>
      <c r="B47" s="66">
        <v>75582.67</v>
      </c>
      <c r="C47" s="66">
        <v>97201.18</v>
      </c>
      <c r="D47" s="105">
        <f t="shared" si="1"/>
        <v>21618.509999999995</v>
      </c>
    </row>
    <row r="48" spans="1:4" x14ac:dyDescent="0.35">
      <c r="A48" s="104">
        <v>42192</v>
      </c>
      <c r="B48" s="66">
        <v>77761.3</v>
      </c>
      <c r="C48" s="66">
        <v>99506.47</v>
      </c>
      <c r="D48" s="105">
        <f t="shared" si="1"/>
        <v>21745.17</v>
      </c>
    </row>
    <row r="49" spans="1:4" x14ac:dyDescent="0.35">
      <c r="A49" s="104">
        <v>42191</v>
      </c>
      <c r="B49" s="66">
        <v>83426.12</v>
      </c>
      <c r="C49" s="66">
        <v>106436.67</v>
      </c>
      <c r="D49" s="105">
        <f t="shared" si="1"/>
        <v>23010.550000000003</v>
      </c>
    </row>
    <row r="50" spans="1:4" x14ac:dyDescent="0.35">
      <c r="A50" s="104">
        <v>42190</v>
      </c>
      <c r="B50" s="66">
        <v>118455.35</v>
      </c>
      <c r="C50" s="66">
        <v>130540.86</v>
      </c>
      <c r="D50" s="105">
        <f t="shared" si="1"/>
        <v>12085.509999999995</v>
      </c>
    </row>
    <row r="51" spans="1:4" x14ac:dyDescent="0.35">
      <c r="A51" s="104">
        <v>42189</v>
      </c>
      <c r="B51" s="66">
        <v>143281.35</v>
      </c>
      <c r="C51" s="66">
        <v>151444.48000000001</v>
      </c>
      <c r="D51" s="105">
        <f t="shared" si="1"/>
        <v>8163.1300000000047</v>
      </c>
    </row>
    <row r="52" spans="1:4" x14ac:dyDescent="0.35">
      <c r="A52" s="104">
        <v>42188</v>
      </c>
      <c r="B52" s="66">
        <v>142181.97</v>
      </c>
      <c r="C52" s="66">
        <v>152440.84</v>
      </c>
      <c r="D52" s="105">
        <f t="shared" si="1"/>
        <v>10258.869999999995</v>
      </c>
    </row>
    <row r="53" spans="1:4" x14ac:dyDescent="0.35">
      <c r="A53" s="104">
        <v>42187</v>
      </c>
      <c r="B53" s="66">
        <v>129764.74</v>
      </c>
      <c r="C53" s="66">
        <v>139051.06</v>
      </c>
      <c r="D53" s="105">
        <f t="shared" si="1"/>
        <v>9286.3199999999924</v>
      </c>
    </row>
    <row r="54" spans="1:4" x14ac:dyDescent="0.35">
      <c r="A54" s="104">
        <v>42186</v>
      </c>
      <c r="B54" s="66">
        <v>124225.87</v>
      </c>
      <c r="C54" s="66">
        <v>133401.29</v>
      </c>
      <c r="D54" s="105">
        <f t="shared" si="1"/>
        <v>9175.4200000000128</v>
      </c>
    </row>
    <row r="55" spans="1:4" x14ac:dyDescent="0.35">
      <c r="A55" s="106">
        <v>42185</v>
      </c>
      <c r="B55" s="105">
        <v>115556.08</v>
      </c>
      <c r="C55" s="105">
        <v>122352.06</v>
      </c>
      <c r="D55" s="105">
        <f t="shared" si="1"/>
        <v>6795.9799999999959</v>
      </c>
    </row>
    <row r="56" spans="1:4" x14ac:dyDescent="0.35">
      <c r="A56" s="106">
        <v>42184</v>
      </c>
      <c r="B56" s="105">
        <v>109169.42</v>
      </c>
      <c r="C56" s="105">
        <v>114565.61</v>
      </c>
      <c r="D56" s="105">
        <f t="shared" si="1"/>
        <v>5396.1900000000023</v>
      </c>
    </row>
    <row r="57" spans="1:4" x14ac:dyDescent="0.35">
      <c r="A57" s="106">
        <v>42183</v>
      </c>
      <c r="B57" s="105">
        <v>118579.96</v>
      </c>
      <c r="C57" s="105">
        <v>123534.62</v>
      </c>
      <c r="D57" s="105">
        <f t="shared" si="1"/>
        <v>4954.6599999999889</v>
      </c>
    </row>
    <row r="58" spans="1:4" x14ac:dyDescent="0.35">
      <c r="A58" s="106">
        <v>42182</v>
      </c>
      <c r="B58" s="105">
        <v>120710.54</v>
      </c>
      <c r="C58" s="105">
        <v>126397.71</v>
      </c>
      <c r="D58" s="105">
        <f t="shared" si="1"/>
        <v>5687.1700000000128</v>
      </c>
    </row>
    <row r="59" spans="1:4" x14ac:dyDescent="0.35">
      <c r="A59" s="106">
        <v>42181</v>
      </c>
      <c r="B59" s="105">
        <v>106467.31</v>
      </c>
      <c r="C59" s="105">
        <v>114453.84</v>
      </c>
      <c r="D59" s="105">
        <f t="shared" si="1"/>
        <v>7986.5299999999988</v>
      </c>
    </row>
    <row r="60" spans="1:4" x14ac:dyDescent="0.35">
      <c r="A60" s="106">
        <v>42180</v>
      </c>
      <c r="B60" s="105">
        <v>101454.44</v>
      </c>
      <c r="C60" s="105">
        <v>109863.1</v>
      </c>
      <c r="D60" s="105">
        <f t="shared" si="1"/>
        <v>8408.6600000000035</v>
      </c>
    </row>
    <row r="61" spans="1:4" x14ac:dyDescent="0.35">
      <c r="A61" s="106">
        <v>42179</v>
      </c>
      <c r="B61" s="105">
        <v>106806.85</v>
      </c>
      <c r="C61" s="105">
        <v>115871.85</v>
      </c>
      <c r="D61" s="105">
        <f t="shared" si="1"/>
        <v>9065</v>
      </c>
    </row>
    <row r="62" spans="1:4" x14ac:dyDescent="0.35">
      <c r="A62" s="106">
        <v>42178</v>
      </c>
      <c r="B62" s="105">
        <v>127924.81</v>
      </c>
      <c r="C62" s="105">
        <v>135835.32</v>
      </c>
      <c r="D62" s="105">
        <f t="shared" si="1"/>
        <v>7910.5100000000093</v>
      </c>
    </row>
    <row r="63" spans="1:4" x14ac:dyDescent="0.35">
      <c r="A63" s="106">
        <v>42177</v>
      </c>
      <c r="B63" s="105">
        <v>129308.54</v>
      </c>
      <c r="C63" s="105">
        <v>138920.70000000001</v>
      </c>
      <c r="D63" s="105">
        <f t="shared" si="1"/>
        <v>9612.160000000018</v>
      </c>
    </row>
    <row r="64" spans="1:4" x14ac:dyDescent="0.35">
      <c r="A64" s="106">
        <v>42176</v>
      </c>
      <c r="B64" s="105">
        <v>142005.57999999999</v>
      </c>
      <c r="C64" s="105">
        <v>151319.6</v>
      </c>
      <c r="D64" s="105">
        <f t="shared" si="1"/>
        <v>9314.0200000000186</v>
      </c>
    </row>
    <row r="65" spans="1:4" x14ac:dyDescent="0.35">
      <c r="A65" s="106">
        <v>42175</v>
      </c>
      <c r="B65" s="105">
        <v>148042.85999999999</v>
      </c>
      <c r="C65" s="105">
        <v>156813.13</v>
      </c>
      <c r="D65" s="105">
        <f t="shared" si="1"/>
        <v>8770.2700000000186</v>
      </c>
    </row>
    <row r="66" spans="1:4" x14ac:dyDescent="0.35">
      <c r="A66" s="106">
        <v>42174</v>
      </c>
      <c r="B66" s="105">
        <v>145130.56</v>
      </c>
      <c r="C66" s="105">
        <v>154883.82</v>
      </c>
      <c r="D66" s="105">
        <f t="shared" si="1"/>
        <v>9753.2600000000093</v>
      </c>
    </row>
    <row r="67" spans="1:4" x14ac:dyDescent="0.35">
      <c r="A67" s="106">
        <v>42173</v>
      </c>
      <c r="B67" s="105">
        <v>135202.39000000001</v>
      </c>
      <c r="C67" s="105">
        <v>142476.65</v>
      </c>
      <c r="D67" s="105">
        <f t="shared" si="1"/>
        <v>7274.2599999999802</v>
      </c>
    </row>
    <row r="68" spans="1:4" x14ac:dyDescent="0.35">
      <c r="A68" s="106">
        <v>42172</v>
      </c>
      <c r="B68" s="105">
        <v>132765.16</v>
      </c>
      <c r="C68" s="105">
        <v>139849.79</v>
      </c>
      <c r="D68" s="105">
        <f t="shared" si="1"/>
        <v>7084.6300000000047</v>
      </c>
    </row>
    <row r="69" spans="1:4" x14ac:dyDescent="0.35">
      <c r="A69" s="106">
        <v>42171</v>
      </c>
      <c r="B69" s="105">
        <v>136016.43</v>
      </c>
      <c r="C69" s="105">
        <v>145415.56</v>
      </c>
      <c r="D69" s="105">
        <f t="shared" si="1"/>
        <v>9399.1300000000047</v>
      </c>
    </row>
    <row r="70" spans="1:4" x14ac:dyDescent="0.35">
      <c r="A70" s="106">
        <v>42170</v>
      </c>
      <c r="B70" s="105">
        <v>138666.62</v>
      </c>
      <c r="C70" s="105">
        <v>147828.32999999999</v>
      </c>
      <c r="D70" s="105">
        <f t="shared" si="1"/>
        <v>9161.7099999999919</v>
      </c>
    </row>
    <row r="71" spans="1:4" x14ac:dyDescent="0.35">
      <c r="A71" s="106">
        <v>42169</v>
      </c>
      <c r="B71" s="105">
        <v>160179.49</v>
      </c>
      <c r="C71" s="105">
        <v>172331.28</v>
      </c>
      <c r="D71" s="105">
        <f t="shared" si="1"/>
        <v>12151.790000000008</v>
      </c>
    </row>
    <row r="72" spans="1:4" x14ac:dyDescent="0.35">
      <c r="A72" s="106">
        <v>42168</v>
      </c>
      <c r="B72" s="105">
        <v>169401.9</v>
      </c>
      <c r="C72" s="105">
        <v>181118.45</v>
      </c>
      <c r="D72" s="105">
        <f t="shared" si="1"/>
        <v>11716.550000000017</v>
      </c>
    </row>
    <row r="73" spans="1:4" x14ac:dyDescent="0.35">
      <c r="A73" s="106">
        <v>42167</v>
      </c>
      <c r="B73" s="105">
        <v>143962.21</v>
      </c>
      <c r="C73" s="105">
        <v>156244.10999999999</v>
      </c>
      <c r="D73" s="105">
        <f t="shared" si="1"/>
        <v>12281.899999999994</v>
      </c>
    </row>
    <row r="74" spans="1:4" x14ac:dyDescent="0.35">
      <c r="A74" s="106">
        <v>42166</v>
      </c>
      <c r="B74" s="105">
        <v>117577.07</v>
      </c>
      <c r="C74" s="105">
        <v>128345.73</v>
      </c>
      <c r="D74" s="105">
        <f t="shared" si="1"/>
        <v>10768.659999999989</v>
      </c>
    </row>
    <row r="75" spans="1:4" x14ac:dyDescent="0.35">
      <c r="A75" s="106">
        <v>42165</v>
      </c>
      <c r="B75" s="105">
        <v>119778.93</v>
      </c>
      <c r="C75" s="105">
        <v>129021.57</v>
      </c>
      <c r="D75" s="105">
        <f t="shared" si="1"/>
        <v>9242.640000000014</v>
      </c>
    </row>
    <row r="76" spans="1:4" x14ac:dyDescent="0.35">
      <c r="A76" s="106">
        <v>42164</v>
      </c>
      <c r="B76" s="105">
        <v>142605.85999999999</v>
      </c>
      <c r="C76" s="105">
        <v>154228.10999999999</v>
      </c>
      <c r="D76" s="105">
        <f t="shared" si="1"/>
        <v>11622.25</v>
      </c>
    </row>
    <row r="77" spans="1:4" x14ac:dyDescent="0.35">
      <c r="A77" s="106">
        <v>42163</v>
      </c>
      <c r="B77" s="105">
        <v>151185.01999999999</v>
      </c>
      <c r="C77" s="105">
        <v>166070.76999999999</v>
      </c>
      <c r="D77" s="105">
        <f t="shared" si="1"/>
        <v>14885.75</v>
      </c>
    </row>
    <row r="78" spans="1:4" x14ac:dyDescent="0.35">
      <c r="A78" s="106">
        <v>42162</v>
      </c>
      <c r="B78" s="105">
        <v>163506.28</v>
      </c>
      <c r="C78" s="105">
        <v>181290.55</v>
      </c>
      <c r="D78" s="105">
        <f t="shared" si="1"/>
        <v>17784.26999999999</v>
      </c>
    </row>
    <row r="79" spans="1:4" x14ac:dyDescent="0.35">
      <c r="A79" s="106">
        <v>42161</v>
      </c>
      <c r="B79" s="105">
        <v>186904.71</v>
      </c>
      <c r="C79" s="105">
        <v>207019.13</v>
      </c>
      <c r="D79" s="105">
        <f t="shared" si="1"/>
        <v>20114.420000000013</v>
      </c>
    </row>
    <row r="80" spans="1:4" x14ac:dyDescent="0.35">
      <c r="A80" s="106">
        <v>42160</v>
      </c>
      <c r="B80" s="105">
        <v>141040.92000000001</v>
      </c>
      <c r="C80" s="105">
        <v>159442.31</v>
      </c>
      <c r="D80" s="105">
        <f t="shared" si="1"/>
        <v>18401.389999999985</v>
      </c>
    </row>
    <row r="81" spans="1:4" x14ac:dyDescent="0.35">
      <c r="A81" s="106">
        <v>42159</v>
      </c>
      <c r="B81" s="105">
        <v>114877.96</v>
      </c>
      <c r="C81" s="105">
        <v>130117.56</v>
      </c>
      <c r="D81" s="105">
        <f t="shared" si="1"/>
        <v>15239.599999999991</v>
      </c>
    </row>
    <row r="82" spans="1:4" x14ac:dyDescent="0.35">
      <c r="A82" s="106">
        <v>42158</v>
      </c>
      <c r="B82" s="105">
        <v>86533.01</v>
      </c>
      <c r="C82" s="105">
        <v>108233.53</v>
      </c>
      <c r="D82" s="105">
        <f t="shared" si="1"/>
        <v>21700.520000000004</v>
      </c>
    </row>
    <row r="83" spans="1:4" x14ac:dyDescent="0.35">
      <c r="A83" s="106">
        <v>42157</v>
      </c>
      <c r="B83" s="105">
        <v>60130.29</v>
      </c>
      <c r="C83" s="105">
        <v>86317.88</v>
      </c>
      <c r="D83" s="105">
        <f t="shared" si="1"/>
        <v>26187.590000000004</v>
      </c>
    </row>
    <row r="84" spans="1:4" x14ac:dyDescent="0.35">
      <c r="A84" s="106">
        <v>42156</v>
      </c>
      <c r="B84" s="105">
        <v>64902.32</v>
      </c>
      <c r="C84" s="105">
        <v>93041.83</v>
      </c>
      <c r="D84" s="105">
        <f t="shared" si="1"/>
        <v>28139.510000000002</v>
      </c>
    </row>
    <row r="85" spans="1:4" x14ac:dyDescent="0.35">
      <c r="A85" s="106">
        <v>42155</v>
      </c>
      <c r="B85" s="105">
        <v>87455.4</v>
      </c>
      <c r="C85" s="105">
        <v>125524.97</v>
      </c>
      <c r="D85" s="105">
        <f t="shared" si="1"/>
        <v>38069.570000000007</v>
      </c>
    </row>
    <row r="86" spans="1:4" x14ac:dyDescent="0.35">
      <c r="A86" s="106">
        <v>42154</v>
      </c>
      <c r="B86" s="105">
        <v>86139.27</v>
      </c>
      <c r="C86" s="105">
        <v>123337.23</v>
      </c>
      <c r="D86" s="105">
        <f t="shared" si="1"/>
        <v>37197.959999999992</v>
      </c>
    </row>
    <row r="87" spans="1:4" x14ac:dyDescent="0.35">
      <c r="A87" s="106">
        <v>42153</v>
      </c>
      <c r="B87" s="105">
        <v>70282.720000000001</v>
      </c>
      <c r="C87" s="105">
        <v>100686.62</v>
      </c>
      <c r="D87" s="105">
        <f t="shared" si="1"/>
        <v>30403.899999999994</v>
      </c>
    </row>
    <row r="88" spans="1:4" x14ac:dyDescent="0.35">
      <c r="A88" s="106">
        <v>42152</v>
      </c>
      <c r="B88" s="105">
        <v>79719.740000000005</v>
      </c>
      <c r="C88" s="105">
        <v>114980.81</v>
      </c>
      <c r="D88" s="105">
        <f t="shared" ref="D88:D145" si="2">C88-B88</f>
        <v>35261.069999999992</v>
      </c>
    </row>
    <row r="89" spans="1:4" x14ac:dyDescent="0.35">
      <c r="A89" s="106">
        <v>42151</v>
      </c>
      <c r="B89" s="105">
        <v>80133.02</v>
      </c>
      <c r="C89" s="105">
        <v>115199.36</v>
      </c>
      <c r="D89" s="105">
        <f t="shared" si="2"/>
        <v>35066.339999999997</v>
      </c>
    </row>
    <row r="90" spans="1:4" x14ac:dyDescent="0.35">
      <c r="A90" s="106">
        <v>42150</v>
      </c>
      <c r="B90" s="105">
        <v>77704.87</v>
      </c>
      <c r="C90" s="105">
        <v>112466.67</v>
      </c>
      <c r="D90" s="105">
        <f t="shared" si="2"/>
        <v>34761.800000000003</v>
      </c>
    </row>
    <row r="91" spans="1:4" x14ac:dyDescent="0.35">
      <c r="A91" s="106">
        <v>42149</v>
      </c>
      <c r="B91" s="105">
        <v>82942.12</v>
      </c>
      <c r="C91" s="105">
        <v>119941.75999999999</v>
      </c>
      <c r="D91" s="105">
        <f t="shared" si="2"/>
        <v>36999.64</v>
      </c>
    </row>
    <row r="92" spans="1:4" x14ac:dyDescent="0.35">
      <c r="A92" s="106">
        <v>42148</v>
      </c>
      <c r="B92" s="105">
        <v>84224.62</v>
      </c>
      <c r="C92" s="105">
        <v>121650.26</v>
      </c>
      <c r="D92" s="105">
        <f t="shared" si="2"/>
        <v>37425.64</v>
      </c>
    </row>
    <row r="93" spans="1:4" x14ac:dyDescent="0.35">
      <c r="A93" s="106">
        <v>42147</v>
      </c>
      <c r="B93" s="105">
        <v>85057.91</v>
      </c>
      <c r="C93" s="105">
        <v>122491.48</v>
      </c>
      <c r="D93" s="105">
        <f t="shared" si="2"/>
        <v>37433.569999999992</v>
      </c>
    </row>
    <row r="94" spans="1:4" x14ac:dyDescent="0.35">
      <c r="A94" s="106">
        <v>42146</v>
      </c>
      <c r="B94" s="105">
        <v>84380.43</v>
      </c>
      <c r="C94" s="105">
        <v>121288.64</v>
      </c>
      <c r="D94" s="105">
        <f t="shared" si="2"/>
        <v>36908.210000000006</v>
      </c>
    </row>
    <row r="95" spans="1:4" x14ac:dyDescent="0.35">
      <c r="A95" s="106">
        <v>42145</v>
      </c>
      <c r="B95" s="105">
        <v>84666.54</v>
      </c>
      <c r="C95" s="105">
        <v>121401.91</v>
      </c>
      <c r="D95" s="105">
        <f t="shared" si="2"/>
        <v>36735.37000000001</v>
      </c>
    </row>
    <row r="96" spans="1:4" x14ac:dyDescent="0.35">
      <c r="A96" s="106">
        <v>42144</v>
      </c>
      <c r="B96" s="105">
        <v>82180.11</v>
      </c>
      <c r="C96" s="105">
        <v>118112.33</v>
      </c>
      <c r="D96" s="105">
        <f t="shared" si="2"/>
        <v>35932.22</v>
      </c>
    </row>
    <row r="97" spans="1:4" x14ac:dyDescent="0.35">
      <c r="A97" s="106">
        <v>42143</v>
      </c>
      <c r="B97" s="105">
        <v>84110.99</v>
      </c>
      <c r="C97" s="105">
        <v>120992.62</v>
      </c>
      <c r="D97" s="105">
        <f t="shared" si="2"/>
        <v>36881.62999999999</v>
      </c>
    </row>
    <row r="98" spans="1:4" x14ac:dyDescent="0.35">
      <c r="A98" s="106">
        <v>42142</v>
      </c>
      <c r="B98" s="105">
        <v>85184.27</v>
      </c>
      <c r="C98" s="105">
        <v>122733.43</v>
      </c>
      <c r="D98" s="105">
        <f t="shared" si="2"/>
        <v>37549.159999999989</v>
      </c>
    </row>
    <row r="99" spans="1:4" x14ac:dyDescent="0.35">
      <c r="A99" s="106">
        <v>42141</v>
      </c>
      <c r="B99" s="105">
        <v>85003.36</v>
      </c>
      <c r="C99" s="105">
        <v>121865.54</v>
      </c>
      <c r="D99" s="105">
        <f t="shared" si="2"/>
        <v>36862.179999999993</v>
      </c>
    </row>
    <row r="100" spans="1:4" x14ac:dyDescent="0.35">
      <c r="A100" s="106">
        <v>42140</v>
      </c>
      <c r="B100" s="105">
        <v>88037.43</v>
      </c>
      <c r="C100" s="105">
        <v>126172.67</v>
      </c>
      <c r="D100" s="105">
        <f t="shared" si="2"/>
        <v>38135.240000000005</v>
      </c>
    </row>
    <row r="101" spans="1:4" x14ac:dyDescent="0.35">
      <c r="A101" s="106">
        <v>42139</v>
      </c>
      <c r="B101" s="105">
        <v>81321.490000000005</v>
      </c>
      <c r="C101" s="105">
        <v>118474.5</v>
      </c>
      <c r="D101" s="105">
        <f t="shared" si="2"/>
        <v>37153.009999999995</v>
      </c>
    </row>
    <row r="102" spans="1:4" x14ac:dyDescent="0.35">
      <c r="A102" s="106">
        <v>42138</v>
      </c>
      <c r="B102" s="105">
        <v>85808.81</v>
      </c>
      <c r="C102" s="105">
        <v>124873.60000000001</v>
      </c>
      <c r="D102" s="105">
        <f t="shared" si="2"/>
        <v>39064.790000000008</v>
      </c>
    </row>
    <row r="103" spans="1:4" x14ac:dyDescent="0.35">
      <c r="A103" s="106">
        <v>42137</v>
      </c>
      <c r="B103" s="105">
        <v>82705.45</v>
      </c>
      <c r="C103" s="105">
        <v>120920.6</v>
      </c>
      <c r="D103" s="105">
        <f t="shared" si="2"/>
        <v>38215.150000000009</v>
      </c>
    </row>
    <row r="104" spans="1:4" x14ac:dyDescent="0.35">
      <c r="A104" s="106">
        <v>42136</v>
      </c>
      <c r="B104" s="105">
        <v>78867.44</v>
      </c>
      <c r="C104" s="105">
        <v>115172.35</v>
      </c>
      <c r="D104" s="105">
        <f t="shared" si="2"/>
        <v>36304.910000000003</v>
      </c>
    </row>
    <row r="105" spans="1:4" x14ac:dyDescent="0.35">
      <c r="A105" s="106">
        <v>42135</v>
      </c>
      <c r="B105" s="105">
        <v>78485.39</v>
      </c>
      <c r="C105" s="105">
        <v>113501.11</v>
      </c>
      <c r="D105" s="105">
        <f t="shared" si="2"/>
        <v>35015.72</v>
      </c>
    </row>
    <row r="106" spans="1:4" x14ac:dyDescent="0.35">
      <c r="A106" s="106">
        <v>42134</v>
      </c>
      <c r="B106" s="105">
        <v>82499.710000000006</v>
      </c>
      <c r="C106" s="105">
        <v>117402.44</v>
      </c>
      <c r="D106" s="105">
        <f t="shared" si="2"/>
        <v>34902.729999999996</v>
      </c>
    </row>
    <row r="107" spans="1:4" x14ac:dyDescent="0.35">
      <c r="A107" s="106">
        <v>42133</v>
      </c>
      <c r="B107" s="105">
        <v>82199.460000000006</v>
      </c>
      <c r="C107" s="105">
        <v>117002.3</v>
      </c>
      <c r="D107" s="105">
        <f t="shared" si="2"/>
        <v>34802.839999999997</v>
      </c>
    </row>
    <row r="108" spans="1:4" x14ac:dyDescent="0.35">
      <c r="A108" s="106">
        <v>42132</v>
      </c>
      <c r="B108" s="105">
        <v>83088.36</v>
      </c>
      <c r="C108" s="105">
        <v>118488.17</v>
      </c>
      <c r="D108" s="105">
        <f t="shared" si="2"/>
        <v>35399.81</v>
      </c>
    </row>
    <row r="109" spans="1:4" x14ac:dyDescent="0.35">
      <c r="A109" s="106">
        <v>42131</v>
      </c>
      <c r="B109" s="105">
        <v>77681.070000000007</v>
      </c>
      <c r="C109" s="105">
        <v>110916.5</v>
      </c>
      <c r="D109" s="105">
        <f t="shared" si="2"/>
        <v>33235.429999999993</v>
      </c>
    </row>
    <row r="110" spans="1:4" x14ac:dyDescent="0.35">
      <c r="A110" s="106">
        <v>42130</v>
      </c>
      <c r="B110" s="105">
        <v>82031.78</v>
      </c>
      <c r="C110" s="105">
        <v>115411.39</v>
      </c>
      <c r="D110" s="105">
        <f t="shared" si="2"/>
        <v>33379.61</v>
      </c>
    </row>
    <row r="111" spans="1:4" x14ac:dyDescent="0.35">
      <c r="A111" s="106">
        <v>42129</v>
      </c>
      <c r="B111" s="105">
        <v>88381.119999999995</v>
      </c>
      <c r="C111" s="105">
        <v>124804.49</v>
      </c>
      <c r="D111" s="105">
        <f t="shared" si="2"/>
        <v>36423.37000000001</v>
      </c>
    </row>
    <row r="112" spans="1:4" x14ac:dyDescent="0.35">
      <c r="A112" s="106">
        <v>42128</v>
      </c>
      <c r="B112" s="105">
        <v>85573.01</v>
      </c>
      <c r="C112" s="105">
        <v>121152.94</v>
      </c>
      <c r="D112" s="105">
        <f t="shared" si="2"/>
        <v>35579.930000000008</v>
      </c>
    </row>
    <row r="113" spans="1:4" x14ac:dyDescent="0.35">
      <c r="A113" s="106">
        <v>42127</v>
      </c>
      <c r="B113" s="105">
        <v>98944.16</v>
      </c>
      <c r="C113" s="105">
        <v>141306.42000000001</v>
      </c>
      <c r="D113" s="105">
        <f t="shared" si="2"/>
        <v>42362.260000000009</v>
      </c>
    </row>
    <row r="114" spans="1:4" x14ac:dyDescent="0.35">
      <c r="A114" s="106">
        <v>42126</v>
      </c>
      <c r="B114" s="105">
        <v>94046.97</v>
      </c>
      <c r="C114" s="105">
        <v>134133.64000000001</v>
      </c>
      <c r="D114" s="105">
        <f t="shared" si="2"/>
        <v>40086.670000000013</v>
      </c>
    </row>
    <row r="115" spans="1:4" x14ac:dyDescent="0.35">
      <c r="A115" s="106">
        <v>42125</v>
      </c>
      <c r="B115" s="105">
        <v>90245.99</v>
      </c>
      <c r="C115" s="105">
        <v>127500.84</v>
      </c>
      <c r="D115" s="105">
        <f t="shared" si="2"/>
        <v>37254.849999999991</v>
      </c>
    </row>
    <row r="116" spans="1:4" x14ac:dyDescent="0.35">
      <c r="A116" s="106">
        <v>42124</v>
      </c>
      <c r="B116" s="105">
        <v>84149.54</v>
      </c>
      <c r="C116" s="105">
        <v>119316.38</v>
      </c>
      <c r="D116" s="105">
        <f t="shared" si="2"/>
        <v>35166.840000000011</v>
      </c>
    </row>
    <row r="117" spans="1:4" x14ac:dyDescent="0.35">
      <c r="A117" s="106">
        <v>42123</v>
      </c>
      <c r="B117" s="105">
        <v>84936.95</v>
      </c>
      <c r="C117" s="105">
        <v>120478.66</v>
      </c>
      <c r="D117" s="105">
        <f t="shared" si="2"/>
        <v>35541.710000000006</v>
      </c>
    </row>
    <row r="118" spans="1:4" x14ac:dyDescent="0.35">
      <c r="A118" s="106">
        <v>42122</v>
      </c>
      <c r="B118" s="105">
        <v>84185.02</v>
      </c>
      <c r="C118" s="105">
        <v>118817.71</v>
      </c>
      <c r="D118" s="105">
        <f t="shared" si="2"/>
        <v>34632.69</v>
      </c>
    </row>
    <row r="119" spans="1:4" x14ac:dyDescent="0.35">
      <c r="A119" s="106">
        <v>42121</v>
      </c>
      <c r="B119" s="105">
        <v>87280.06</v>
      </c>
      <c r="C119" s="105">
        <v>121890.06</v>
      </c>
      <c r="D119" s="105">
        <f t="shared" si="2"/>
        <v>34610</v>
      </c>
    </row>
    <row r="120" spans="1:4" x14ac:dyDescent="0.35">
      <c r="A120" s="106">
        <v>42120</v>
      </c>
      <c r="B120" s="105">
        <v>105426.96</v>
      </c>
      <c r="C120" s="105">
        <v>146744.39000000001</v>
      </c>
      <c r="D120" s="105">
        <f t="shared" si="2"/>
        <v>41317.430000000008</v>
      </c>
    </row>
    <row r="121" spans="1:4" x14ac:dyDescent="0.35">
      <c r="A121" s="106">
        <v>42119</v>
      </c>
      <c r="B121" s="105">
        <v>99099.9</v>
      </c>
      <c r="C121" s="105">
        <v>137611.28</v>
      </c>
      <c r="D121" s="105">
        <f t="shared" si="2"/>
        <v>38511.380000000005</v>
      </c>
    </row>
    <row r="122" spans="1:4" x14ac:dyDescent="0.35">
      <c r="A122" s="106">
        <v>42118</v>
      </c>
      <c r="B122" s="105">
        <v>88401.84</v>
      </c>
      <c r="C122" s="105">
        <v>123867.55</v>
      </c>
      <c r="D122" s="105">
        <f t="shared" si="2"/>
        <v>35465.710000000006</v>
      </c>
    </row>
    <row r="123" spans="1:4" x14ac:dyDescent="0.35">
      <c r="A123" s="106">
        <v>42117</v>
      </c>
      <c r="B123" s="105">
        <v>87228.95</v>
      </c>
      <c r="C123" s="105">
        <v>123125.04</v>
      </c>
      <c r="D123" s="105">
        <f t="shared" si="2"/>
        <v>35896.089999999997</v>
      </c>
    </row>
    <row r="124" spans="1:4" x14ac:dyDescent="0.35">
      <c r="A124" s="106">
        <v>42116</v>
      </c>
      <c r="B124" s="105">
        <v>91814.61</v>
      </c>
      <c r="C124" s="105">
        <v>129753.3</v>
      </c>
      <c r="D124" s="105">
        <f t="shared" si="2"/>
        <v>37938.69</v>
      </c>
    </row>
    <row r="125" spans="1:4" x14ac:dyDescent="0.35">
      <c r="A125" s="106">
        <v>42115</v>
      </c>
      <c r="B125" s="105">
        <v>87768.77</v>
      </c>
      <c r="C125" s="105">
        <v>122295.37</v>
      </c>
      <c r="D125" s="105">
        <f t="shared" si="2"/>
        <v>34526.599999999991</v>
      </c>
    </row>
    <row r="126" spans="1:4" x14ac:dyDescent="0.35">
      <c r="A126" s="106">
        <v>42114</v>
      </c>
      <c r="B126" s="105">
        <v>81912.11</v>
      </c>
      <c r="C126" s="105">
        <v>114744.6</v>
      </c>
      <c r="D126" s="105">
        <f t="shared" si="2"/>
        <v>32832.490000000005</v>
      </c>
    </row>
    <row r="127" spans="1:4" x14ac:dyDescent="0.35">
      <c r="A127" s="106">
        <v>42113</v>
      </c>
      <c r="B127" s="105">
        <v>84962.71</v>
      </c>
      <c r="C127" s="105">
        <v>119377.68</v>
      </c>
      <c r="D127" s="105">
        <f t="shared" si="2"/>
        <v>34414.969999999987</v>
      </c>
    </row>
    <row r="128" spans="1:4" x14ac:dyDescent="0.35">
      <c r="A128" s="106">
        <v>42112</v>
      </c>
      <c r="B128" s="105">
        <v>85029.19</v>
      </c>
      <c r="C128" s="105">
        <v>119448.61</v>
      </c>
      <c r="D128" s="105">
        <f t="shared" si="2"/>
        <v>34419.42</v>
      </c>
    </row>
    <row r="129" spans="1:4" x14ac:dyDescent="0.35">
      <c r="A129" s="106">
        <v>42111</v>
      </c>
      <c r="B129" s="105">
        <v>77399.03</v>
      </c>
      <c r="C129" s="105">
        <v>108981.81</v>
      </c>
      <c r="D129" s="105">
        <f t="shared" si="2"/>
        <v>31582.78</v>
      </c>
    </row>
    <row r="130" spans="1:4" x14ac:dyDescent="0.35">
      <c r="A130" s="106">
        <v>42110</v>
      </c>
      <c r="B130" s="105">
        <v>77953.710000000006</v>
      </c>
      <c r="C130" s="105">
        <v>109815.69</v>
      </c>
      <c r="D130" s="105">
        <f t="shared" si="2"/>
        <v>31861.979999999996</v>
      </c>
    </row>
    <row r="131" spans="1:4" x14ac:dyDescent="0.35">
      <c r="A131" s="106">
        <v>42109</v>
      </c>
      <c r="B131" s="105">
        <v>72554</v>
      </c>
      <c r="C131" s="105">
        <v>102571.56</v>
      </c>
      <c r="D131" s="105">
        <f t="shared" si="2"/>
        <v>30017.559999999998</v>
      </c>
    </row>
    <row r="132" spans="1:4" x14ac:dyDescent="0.35">
      <c r="A132" s="106">
        <v>42108</v>
      </c>
      <c r="B132" s="105">
        <v>69467.289999999994</v>
      </c>
      <c r="C132" s="105">
        <v>98661.64</v>
      </c>
      <c r="D132" s="105">
        <f t="shared" si="2"/>
        <v>29194.350000000006</v>
      </c>
    </row>
    <row r="133" spans="1:4" x14ac:dyDescent="0.35">
      <c r="A133" s="106">
        <v>42107</v>
      </c>
      <c r="B133" s="105">
        <v>67246.399999999994</v>
      </c>
      <c r="C133" s="105">
        <v>95624.37</v>
      </c>
      <c r="D133" s="105">
        <f t="shared" si="2"/>
        <v>28377.97</v>
      </c>
    </row>
    <row r="134" spans="1:4" x14ac:dyDescent="0.35">
      <c r="A134" s="106">
        <v>42106</v>
      </c>
      <c r="B134" s="105">
        <v>73240.91</v>
      </c>
      <c r="C134" s="105">
        <v>104256.53</v>
      </c>
      <c r="D134" s="105">
        <f t="shared" si="2"/>
        <v>31015.619999999995</v>
      </c>
    </row>
    <row r="135" spans="1:4" x14ac:dyDescent="0.35">
      <c r="A135" s="106">
        <v>42105</v>
      </c>
      <c r="B135" s="105">
        <v>74944.25</v>
      </c>
      <c r="C135" s="105">
        <v>106247.93</v>
      </c>
      <c r="D135" s="105">
        <f t="shared" si="2"/>
        <v>31303.679999999993</v>
      </c>
    </row>
    <row r="136" spans="1:4" x14ac:dyDescent="0.35">
      <c r="A136" s="106">
        <v>42104</v>
      </c>
      <c r="B136" s="105">
        <v>74481.03</v>
      </c>
      <c r="C136" s="105">
        <v>105256.8</v>
      </c>
      <c r="D136" s="105">
        <f t="shared" si="2"/>
        <v>30775.770000000004</v>
      </c>
    </row>
    <row r="137" spans="1:4" x14ac:dyDescent="0.35">
      <c r="A137" s="106">
        <v>42103</v>
      </c>
      <c r="B137" s="105">
        <v>81315.11</v>
      </c>
      <c r="C137" s="105">
        <v>115080.79</v>
      </c>
      <c r="D137" s="105">
        <f t="shared" si="2"/>
        <v>33765.679999999993</v>
      </c>
    </row>
    <row r="138" spans="1:4" x14ac:dyDescent="0.35">
      <c r="A138" s="106">
        <v>42102</v>
      </c>
      <c r="B138" s="105">
        <v>76349.45</v>
      </c>
      <c r="C138" s="105">
        <v>107885.81</v>
      </c>
      <c r="D138" s="105">
        <f t="shared" si="2"/>
        <v>31536.36</v>
      </c>
    </row>
    <row r="139" spans="1:4" x14ac:dyDescent="0.35">
      <c r="A139" s="106">
        <v>42101</v>
      </c>
      <c r="B139" s="105">
        <v>78007.520000000004</v>
      </c>
      <c r="C139" s="105">
        <v>110344.13</v>
      </c>
      <c r="D139" s="105">
        <f t="shared" si="2"/>
        <v>32336.61</v>
      </c>
    </row>
    <row r="140" spans="1:4" x14ac:dyDescent="0.35">
      <c r="A140" s="106">
        <v>42100</v>
      </c>
      <c r="B140" s="105">
        <v>77014.740000000005</v>
      </c>
      <c r="C140" s="105">
        <v>108576.01</v>
      </c>
      <c r="D140" s="105">
        <f t="shared" si="2"/>
        <v>31561.26999999999</v>
      </c>
    </row>
    <row r="141" spans="1:4" x14ac:dyDescent="0.35">
      <c r="A141" s="106">
        <v>42099</v>
      </c>
      <c r="B141" s="105">
        <v>83770.100000000006</v>
      </c>
      <c r="C141" s="105">
        <v>118140.61</v>
      </c>
      <c r="D141" s="105">
        <f t="shared" si="2"/>
        <v>34370.509999999995</v>
      </c>
    </row>
    <row r="142" spans="1:4" x14ac:dyDescent="0.35">
      <c r="A142" s="106">
        <v>42098</v>
      </c>
      <c r="B142" s="105">
        <v>77386.13</v>
      </c>
      <c r="C142" s="105">
        <v>108859.43</v>
      </c>
      <c r="D142" s="105">
        <f t="shared" si="2"/>
        <v>31473.299999999988</v>
      </c>
    </row>
    <row r="143" spans="1:4" x14ac:dyDescent="0.35">
      <c r="A143" s="106">
        <v>42097</v>
      </c>
      <c r="B143" s="105">
        <v>76910.710000000006</v>
      </c>
      <c r="C143" s="105">
        <v>108526.3</v>
      </c>
      <c r="D143" s="105">
        <f t="shared" si="2"/>
        <v>31615.589999999997</v>
      </c>
    </row>
    <row r="144" spans="1:4" x14ac:dyDescent="0.35">
      <c r="A144" s="106">
        <v>42096</v>
      </c>
      <c r="B144" s="105">
        <v>70246.710000000006</v>
      </c>
      <c r="C144" s="105">
        <v>98650.61</v>
      </c>
      <c r="D144" s="105">
        <f t="shared" si="2"/>
        <v>28403.899999999994</v>
      </c>
    </row>
    <row r="145" spans="1:4" x14ac:dyDescent="0.35">
      <c r="A145" s="106">
        <v>42095</v>
      </c>
      <c r="B145" s="105">
        <v>68862</v>
      </c>
      <c r="C145" s="105">
        <v>96241.59</v>
      </c>
      <c r="D145" s="105">
        <f t="shared" si="2"/>
        <v>27379.589999999997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"/>
  <sheetViews>
    <sheetView zoomScale="130" zoomScaleNormal="130" workbookViewId="0">
      <selection activeCell="C7" sqref="C7"/>
    </sheetView>
  </sheetViews>
  <sheetFormatPr defaultRowHeight="16.5" x14ac:dyDescent="0.35"/>
  <cols>
    <col min="1" max="1" width="8.625" bestFit="1" customWidth="1"/>
    <col min="2" max="2" width="13.375" bestFit="1" customWidth="1"/>
    <col min="3" max="4" width="12.375" bestFit="1" customWidth="1"/>
    <col min="5" max="5" width="19.25" bestFit="1" customWidth="1"/>
    <col min="6" max="6" width="16.75" bestFit="1" customWidth="1"/>
    <col min="8" max="8" width="14.25" bestFit="1" customWidth="1"/>
  </cols>
  <sheetData>
    <row r="1" spans="1:10" ht="17.25" thickBot="1" x14ac:dyDescent="0.4"/>
    <row r="2" spans="1:10" ht="26.25" thickBot="1" x14ac:dyDescent="0.25">
      <c r="A2" s="98" t="s">
        <v>177</v>
      </c>
      <c r="B2" s="98" t="s">
        <v>178</v>
      </c>
      <c r="C2" s="98" t="s">
        <v>179</v>
      </c>
      <c r="D2" s="98" t="s">
        <v>180</v>
      </c>
      <c r="E2" s="98" t="s">
        <v>181</v>
      </c>
      <c r="F2" s="98" t="s">
        <v>5</v>
      </c>
      <c r="G2" s="98" t="s">
        <v>182</v>
      </c>
      <c r="H2" s="98" t="s">
        <v>183</v>
      </c>
      <c r="I2" s="98" t="s">
        <v>8</v>
      </c>
      <c r="J2" s="98" t="s">
        <v>184</v>
      </c>
    </row>
    <row r="3" spans="1:10" ht="17.25" thickBot="1" x14ac:dyDescent="0.25">
      <c r="A3" s="101">
        <v>42238</v>
      </c>
      <c r="B3" s="99">
        <v>7002.16</v>
      </c>
      <c r="C3" s="100">
        <v>1273.79</v>
      </c>
      <c r="D3" s="100">
        <v>5728.37</v>
      </c>
      <c r="E3" s="100">
        <v>680462842</v>
      </c>
      <c r="F3" s="100">
        <v>26300094</v>
      </c>
      <c r="G3" s="103">
        <v>0.27</v>
      </c>
      <c r="H3" s="100">
        <v>138876</v>
      </c>
      <c r="I3" s="102">
        <v>5.3E-3</v>
      </c>
      <c r="J3" s="102">
        <v>3.8699999999999998E-2</v>
      </c>
    </row>
    <row r="4" spans="1:10" ht="17.25" thickBot="1" x14ac:dyDescent="0.25">
      <c r="A4" s="101">
        <v>42237</v>
      </c>
      <c r="B4" s="99">
        <v>10037.06</v>
      </c>
      <c r="C4" s="100">
        <v>2117.9299999999998</v>
      </c>
      <c r="D4" s="100">
        <v>7919.13</v>
      </c>
      <c r="E4" s="100">
        <v>1149396401</v>
      </c>
      <c r="F4" s="100">
        <v>33678421</v>
      </c>
      <c r="G4" s="103">
        <v>0.3</v>
      </c>
      <c r="H4" s="100">
        <v>146810</v>
      </c>
      <c r="I4" s="102">
        <v>4.4000000000000003E-3</v>
      </c>
      <c r="J4" s="102">
        <v>2.93E-2</v>
      </c>
    </row>
    <row r="5" spans="1:10" ht="17.25" thickBot="1" x14ac:dyDescent="0.25">
      <c r="A5" s="101">
        <v>42236</v>
      </c>
      <c r="B5" s="99">
        <v>10086.26</v>
      </c>
      <c r="C5" s="100">
        <v>2039.52</v>
      </c>
      <c r="D5" s="100">
        <v>8046.74</v>
      </c>
      <c r="E5" s="100">
        <v>907805704</v>
      </c>
      <c r="F5" s="100">
        <v>32987070</v>
      </c>
      <c r="G5" s="103">
        <v>0.31</v>
      </c>
      <c r="H5" s="100">
        <v>158391</v>
      </c>
      <c r="I5" s="102">
        <v>4.7999999999999996E-3</v>
      </c>
      <c r="J5" s="102">
        <v>3.6299999999999999E-2</v>
      </c>
    </row>
    <row r="6" spans="1:10" ht="17.25" thickBot="1" x14ac:dyDescent="0.25">
      <c r="A6" s="101">
        <v>42235</v>
      </c>
      <c r="B6" s="99">
        <v>9780.9</v>
      </c>
      <c r="C6" s="100">
        <v>1525.75</v>
      </c>
      <c r="D6" s="100">
        <v>8255.15</v>
      </c>
      <c r="E6" s="100">
        <v>756436465</v>
      </c>
      <c r="F6" s="100">
        <v>38227848</v>
      </c>
      <c r="G6" s="103">
        <v>0.26</v>
      </c>
      <c r="H6" s="100">
        <v>152086</v>
      </c>
      <c r="I6" s="102">
        <v>4.0000000000000001E-3</v>
      </c>
      <c r="J6" s="102">
        <v>5.0500000000000003E-2</v>
      </c>
    </row>
    <row r="7" spans="1:10" ht="17.25" thickBot="1" x14ac:dyDescent="0.25">
      <c r="A7" s="101">
        <v>42234</v>
      </c>
      <c r="B7" s="99">
        <v>9791.11</v>
      </c>
      <c r="C7" s="100">
        <v>1543.19</v>
      </c>
      <c r="D7" s="100">
        <v>8247.91</v>
      </c>
      <c r="E7" s="100">
        <v>765472629</v>
      </c>
      <c r="F7" s="100">
        <v>36871380</v>
      </c>
      <c r="G7" s="103">
        <v>0.27</v>
      </c>
      <c r="H7" s="100">
        <v>145926</v>
      </c>
      <c r="I7" s="102">
        <v>4.0000000000000001E-3</v>
      </c>
      <c r="J7" s="102">
        <v>4.82E-2</v>
      </c>
    </row>
    <row r="8" spans="1:10" ht="17.25" thickBot="1" x14ac:dyDescent="0.25">
      <c r="A8" s="101">
        <v>42233</v>
      </c>
      <c r="B8" s="99">
        <v>10526.64</v>
      </c>
      <c r="C8" s="100">
        <v>2045.39</v>
      </c>
      <c r="D8" s="100">
        <v>8481.25</v>
      </c>
      <c r="E8" s="100">
        <v>1607494902</v>
      </c>
      <c r="F8" s="100">
        <v>36048260</v>
      </c>
      <c r="G8" s="103">
        <v>0.28999999999999998</v>
      </c>
      <c r="H8" s="100">
        <v>154468</v>
      </c>
      <c r="I8" s="102">
        <v>4.3E-3</v>
      </c>
      <c r="J8" s="102">
        <v>2.24E-2</v>
      </c>
    </row>
    <row r="9" spans="1:10" ht="17.25" thickBot="1" x14ac:dyDescent="0.25">
      <c r="A9" s="101">
        <v>42232</v>
      </c>
      <c r="B9" s="99">
        <v>9978.25</v>
      </c>
      <c r="C9" s="100">
        <v>2404.0300000000002</v>
      </c>
      <c r="D9" s="100">
        <v>7574.21</v>
      </c>
      <c r="E9" s="100">
        <v>2132818544</v>
      </c>
      <c r="F9" s="100">
        <v>35432817</v>
      </c>
      <c r="G9" s="103">
        <v>0.28000000000000003</v>
      </c>
      <c r="H9" s="100">
        <v>164084</v>
      </c>
      <c r="I9" s="102">
        <v>4.5999999999999999E-3</v>
      </c>
      <c r="J9" s="102">
        <v>1.66E-2</v>
      </c>
    </row>
    <row r="10" spans="1:10" ht="17.25" thickBot="1" x14ac:dyDescent="0.25">
      <c r="A10" s="101">
        <v>42231</v>
      </c>
      <c r="B10" s="99">
        <v>10796.8</v>
      </c>
      <c r="C10" s="100">
        <v>2606.1799999999998</v>
      </c>
      <c r="D10" s="100">
        <v>8190.62</v>
      </c>
      <c r="E10" s="100">
        <v>2292942019</v>
      </c>
      <c r="F10" s="100">
        <v>37537273</v>
      </c>
      <c r="G10" s="103">
        <v>0.28999999999999998</v>
      </c>
      <c r="H10" s="100">
        <v>62725</v>
      </c>
      <c r="I10" s="102">
        <v>1.6999999999999999E-3</v>
      </c>
      <c r="J10" s="102">
        <v>1.6400000000000001E-2</v>
      </c>
    </row>
    <row r="11" spans="1:10" ht="17.25" thickBot="1" x14ac:dyDescent="0.25">
      <c r="A11" s="101">
        <v>42230</v>
      </c>
      <c r="B11" s="99">
        <v>9413.2900000000009</v>
      </c>
      <c r="C11" s="100">
        <v>2668.8</v>
      </c>
      <c r="D11" s="100">
        <v>6744.49</v>
      </c>
      <c r="E11" s="100">
        <v>2323685586</v>
      </c>
      <c r="F11" s="100">
        <v>40898222</v>
      </c>
      <c r="G11" s="103">
        <v>0.23</v>
      </c>
      <c r="H11" s="100">
        <v>191564</v>
      </c>
      <c r="I11" s="102">
        <v>4.7000000000000002E-3</v>
      </c>
      <c r="J11" s="102">
        <v>1.7600000000000001E-2</v>
      </c>
    </row>
    <row r="12" spans="1:10" ht="17.25" thickBot="1" x14ac:dyDescent="0.25">
      <c r="A12" s="101">
        <v>42229</v>
      </c>
      <c r="B12" s="99">
        <v>9287.2800000000007</v>
      </c>
      <c r="C12" s="100">
        <v>2679.19</v>
      </c>
      <c r="D12" s="100">
        <v>6608.09</v>
      </c>
      <c r="E12" s="100">
        <v>2361286527</v>
      </c>
      <c r="F12" s="100">
        <v>36571940</v>
      </c>
      <c r="G12" s="103">
        <v>0.25</v>
      </c>
      <c r="H12" s="100">
        <v>198483</v>
      </c>
      <c r="I12" s="102">
        <v>5.4000000000000003E-3</v>
      </c>
      <c r="J12" s="102">
        <v>1.55E-2</v>
      </c>
    </row>
    <row r="13" spans="1:10" ht="17.25" thickBot="1" x14ac:dyDescent="0.25">
      <c r="A13" s="101">
        <v>42228</v>
      </c>
      <c r="B13" s="99">
        <v>9470.69</v>
      </c>
      <c r="C13" s="100">
        <v>2483.77</v>
      </c>
      <c r="D13" s="100">
        <v>6986.92</v>
      </c>
      <c r="E13" s="100">
        <v>2537044254</v>
      </c>
      <c r="F13" s="100">
        <v>40754564</v>
      </c>
      <c r="G13" s="103">
        <v>0.23</v>
      </c>
      <c r="H13" s="100">
        <v>189968</v>
      </c>
      <c r="I13" s="102">
        <v>4.7000000000000002E-3</v>
      </c>
      <c r="J13" s="102">
        <v>1.61E-2</v>
      </c>
    </row>
    <row r="14" spans="1:10" ht="17.25" thickBot="1" x14ac:dyDescent="0.25">
      <c r="A14" s="101">
        <v>42227</v>
      </c>
      <c r="B14" s="99">
        <v>12303.55</v>
      </c>
      <c r="C14" s="100">
        <v>2938.7</v>
      </c>
      <c r="D14" s="100">
        <v>9364.85</v>
      </c>
      <c r="E14" s="100">
        <v>3512696836</v>
      </c>
      <c r="F14" s="100">
        <v>86670173</v>
      </c>
      <c r="G14" s="103">
        <v>0.14000000000000001</v>
      </c>
      <c r="H14" s="100">
        <v>247514</v>
      </c>
      <c r="I14" s="102">
        <v>2.8999999999999998E-3</v>
      </c>
      <c r="J14" s="102">
        <v>2.47E-2</v>
      </c>
    </row>
    <row r="15" spans="1:10" ht="17.25" thickBot="1" x14ac:dyDescent="0.25">
      <c r="A15" s="101">
        <v>42226</v>
      </c>
      <c r="B15" s="99">
        <v>18290.14</v>
      </c>
      <c r="C15" s="100">
        <v>3452.11</v>
      </c>
      <c r="D15" s="100">
        <v>14838.03</v>
      </c>
      <c r="E15" s="100">
        <v>2947118326</v>
      </c>
      <c r="F15" s="100">
        <v>73562122</v>
      </c>
      <c r="G15" s="103">
        <v>0.25</v>
      </c>
      <c r="H15" s="100">
        <v>184147</v>
      </c>
      <c r="I15" s="102">
        <v>2.5000000000000001E-3</v>
      </c>
      <c r="J15" s="102">
        <v>2.5000000000000001E-2</v>
      </c>
    </row>
    <row r="16" spans="1:10" ht="17.25" thickBot="1" x14ac:dyDescent="0.25">
      <c r="A16" s="101">
        <v>42225</v>
      </c>
      <c r="B16" s="99">
        <v>17477.099999999999</v>
      </c>
      <c r="C16" s="100">
        <v>4095.21</v>
      </c>
      <c r="D16" s="100">
        <v>13381.89</v>
      </c>
      <c r="E16" s="100">
        <v>2492646531</v>
      </c>
      <c r="F16" s="100">
        <v>60940371</v>
      </c>
      <c r="G16" s="103">
        <v>0.28999999999999998</v>
      </c>
      <c r="H16" s="100">
        <v>164636</v>
      </c>
      <c r="I16" s="102">
        <v>2.7000000000000001E-3</v>
      </c>
      <c r="J16" s="102">
        <v>2.4400000000000002E-2</v>
      </c>
    </row>
    <row r="17" spans="1:10" ht="17.25" thickBot="1" x14ac:dyDescent="0.25">
      <c r="A17" s="101">
        <v>42224</v>
      </c>
      <c r="B17" s="99">
        <v>14874.38</v>
      </c>
      <c r="C17" s="100">
        <v>5170.76</v>
      </c>
      <c r="D17" s="100">
        <v>9703.6200000000008</v>
      </c>
      <c r="E17" s="100">
        <v>2284986274</v>
      </c>
      <c r="F17" s="100">
        <v>32202053</v>
      </c>
      <c r="G17" s="103">
        <v>0.46</v>
      </c>
      <c r="H17" s="100">
        <v>149215</v>
      </c>
      <c r="I17" s="102">
        <v>4.5999999999999999E-3</v>
      </c>
      <c r="J17" s="102">
        <v>1.41E-2</v>
      </c>
    </row>
    <row r="18" spans="1:10" ht="17.25" thickBot="1" x14ac:dyDescent="0.25">
      <c r="A18" s="101">
        <v>42223</v>
      </c>
      <c r="B18" s="99">
        <v>15847.54</v>
      </c>
      <c r="C18" s="100">
        <v>3751.78</v>
      </c>
      <c r="D18" s="100">
        <v>12095.77</v>
      </c>
      <c r="E18" s="100">
        <v>2136861706</v>
      </c>
      <c r="F18" s="100">
        <v>57444652</v>
      </c>
      <c r="G18" s="103">
        <v>0.28000000000000003</v>
      </c>
      <c r="H18" s="100">
        <v>224369</v>
      </c>
      <c r="I18" s="102">
        <v>3.8999999999999998E-3</v>
      </c>
      <c r="J18" s="102">
        <v>2.69E-2</v>
      </c>
    </row>
  </sheetData>
  <phoneticPr fontId="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291"/>
  <sheetViews>
    <sheetView workbookViewId="0">
      <selection activeCell="D10" sqref="D10"/>
    </sheetView>
  </sheetViews>
  <sheetFormatPr defaultRowHeight="16.5" x14ac:dyDescent="0.35"/>
  <cols>
    <col min="1" max="1" width="23.875" bestFit="1" customWidth="1"/>
    <col min="2" max="2" width="18.75" style="16" bestFit="1" customWidth="1"/>
    <col min="3" max="3" width="10" customWidth="1"/>
    <col min="4" max="4" width="8" customWidth="1"/>
    <col min="5" max="5" width="16.625" bestFit="1" customWidth="1"/>
    <col min="6" max="6" width="14.375" bestFit="1" customWidth="1"/>
    <col min="7" max="7" width="13.625" bestFit="1" customWidth="1"/>
  </cols>
  <sheetData>
    <row r="2" spans="1:7" x14ac:dyDescent="0.35">
      <c r="B2" s="74" t="s">
        <v>0</v>
      </c>
      <c r="C2" t="s">
        <v>130</v>
      </c>
    </row>
    <row r="4" spans="1:7" x14ac:dyDescent="0.35">
      <c r="B4" s="74" t="s">
        <v>125</v>
      </c>
      <c r="C4" s="12" t="s">
        <v>132</v>
      </c>
      <c r="D4" s="12" t="s">
        <v>113</v>
      </c>
      <c r="E4" t="s">
        <v>128</v>
      </c>
      <c r="F4" t="s">
        <v>129</v>
      </c>
      <c r="G4" t="s">
        <v>131</v>
      </c>
    </row>
    <row r="5" spans="1:7" x14ac:dyDescent="0.35">
      <c r="A5" t="str">
        <f>B5&amp;C5&amp;D5</f>
        <v>20150822API充电屏保</v>
      </c>
      <c r="B5" s="73">
        <v>20150822</v>
      </c>
      <c r="C5" s="15" t="s">
        <v>37</v>
      </c>
      <c r="D5" s="15" t="s">
        <v>121</v>
      </c>
      <c r="E5" s="13">
        <v>574</v>
      </c>
      <c r="F5" s="13">
        <v>0</v>
      </c>
      <c r="G5" s="13">
        <v>0</v>
      </c>
    </row>
    <row r="6" spans="1:7" x14ac:dyDescent="0.35">
      <c r="A6" t="str">
        <f t="shared" ref="A6:A69" si="0">B6&amp;C6&amp;D6</f>
        <v>20150822API结果页</v>
      </c>
      <c r="B6" s="73">
        <v>20150822</v>
      </c>
      <c r="C6" s="15" t="s">
        <v>37</v>
      </c>
      <c r="D6" s="15" t="s">
        <v>115</v>
      </c>
      <c r="E6" s="13">
        <v>6726467</v>
      </c>
      <c r="F6" s="13">
        <v>8777.5839723621302</v>
      </c>
      <c r="G6" s="13">
        <v>1.3049322879844842</v>
      </c>
    </row>
    <row r="7" spans="1:7" x14ac:dyDescent="0.35">
      <c r="A7" t="str">
        <f t="shared" si="0"/>
        <v>20150822API其他</v>
      </c>
      <c r="B7" s="73">
        <v>20150822</v>
      </c>
      <c r="C7" s="15" t="s">
        <v>37</v>
      </c>
      <c r="D7" s="15" t="s">
        <v>116</v>
      </c>
      <c r="E7" s="13">
        <v>51901219</v>
      </c>
      <c r="F7" s="13">
        <v>10613.645268096643</v>
      </c>
      <c r="G7" s="13">
        <v>0.20449703248967319</v>
      </c>
    </row>
    <row r="8" spans="1:7" x14ac:dyDescent="0.35">
      <c r="A8" t="str">
        <f t="shared" si="0"/>
        <v>20150822SDKApplock</v>
      </c>
      <c r="B8" s="73">
        <v>20150822</v>
      </c>
      <c r="C8" s="15" t="s">
        <v>127</v>
      </c>
      <c r="D8" s="15" t="s">
        <v>119</v>
      </c>
      <c r="E8" s="13">
        <v>634706570</v>
      </c>
      <c r="F8" s="13">
        <v>274270.96000000002</v>
      </c>
      <c r="G8" s="14">
        <v>0.43212245305732383</v>
      </c>
    </row>
    <row r="9" spans="1:7" x14ac:dyDescent="0.35">
      <c r="A9" t="str">
        <f t="shared" si="0"/>
        <v>20150822SDK充电屏保</v>
      </c>
      <c r="B9" s="73">
        <v>20150822</v>
      </c>
      <c r="C9" s="15" t="s">
        <v>127</v>
      </c>
      <c r="D9" s="15" t="s">
        <v>121</v>
      </c>
      <c r="E9" s="13">
        <v>493733216</v>
      </c>
      <c r="F9" s="13">
        <v>144879.44999999998</v>
      </c>
      <c r="G9" s="14">
        <v>0.29343670894526158</v>
      </c>
    </row>
    <row r="10" spans="1:7" x14ac:dyDescent="0.35">
      <c r="A10" t="str">
        <f t="shared" si="0"/>
        <v>20150822SDK结果页</v>
      </c>
      <c r="B10" s="73">
        <v>20150822</v>
      </c>
      <c r="C10" s="15" t="s">
        <v>127</v>
      </c>
      <c r="D10" s="15" t="s">
        <v>115</v>
      </c>
      <c r="E10" s="13">
        <v>51401937</v>
      </c>
      <c r="F10" s="13">
        <v>95703.339999999982</v>
      </c>
      <c r="G10" s="14">
        <v>1.8618625208618107</v>
      </c>
    </row>
    <row r="11" spans="1:7" x14ac:dyDescent="0.35">
      <c r="A11" t="str">
        <f t="shared" si="0"/>
        <v>20150822SDK其他</v>
      </c>
      <c r="B11" s="73">
        <v>20150822</v>
      </c>
      <c r="C11" s="15" t="s">
        <v>127</v>
      </c>
      <c r="D11" s="15" t="s">
        <v>116</v>
      </c>
      <c r="E11" s="13">
        <v>60423653</v>
      </c>
      <c r="F11" s="13">
        <v>22486.49</v>
      </c>
      <c r="G11" s="14">
        <v>0.37214714575432906</v>
      </c>
    </row>
    <row r="12" spans="1:7" x14ac:dyDescent="0.35">
      <c r="A12" t="str">
        <f t="shared" si="0"/>
        <v>20150822SDK天气</v>
      </c>
      <c r="B12" s="73">
        <v>20150822</v>
      </c>
      <c r="C12" s="15" t="s">
        <v>127</v>
      </c>
      <c r="D12" s="15" t="s">
        <v>123</v>
      </c>
      <c r="E12" s="13">
        <v>1403122</v>
      </c>
      <c r="F12" s="13">
        <v>3803.08</v>
      </c>
      <c r="G12" s="14">
        <v>2.7104414298970436</v>
      </c>
    </row>
    <row r="13" spans="1:7" x14ac:dyDescent="0.35">
      <c r="A13" t="str">
        <f t="shared" si="0"/>
        <v>20150822自家直客充电屏保</v>
      </c>
      <c r="B13" s="73">
        <v>20150822</v>
      </c>
      <c r="C13" s="15" t="s">
        <v>14</v>
      </c>
      <c r="D13" s="15" t="s">
        <v>121</v>
      </c>
      <c r="E13" s="13">
        <v>254184034</v>
      </c>
      <c r="F13" s="13">
        <v>20077.99746103444</v>
      </c>
      <c r="G13" s="14">
        <v>7.8990002420979907E-2</v>
      </c>
    </row>
    <row r="14" spans="1:7" x14ac:dyDescent="0.35">
      <c r="A14" t="str">
        <f t="shared" si="0"/>
        <v>20150822自家直客结果页</v>
      </c>
      <c r="B14" s="73">
        <v>20150822</v>
      </c>
      <c r="C14" s="15" t="s">
        <v>14</v>
      </c>
      <c r="D14" s="15" t="s">
        <v>115</v>
      </c>
      <c r="E14" s="13">
        <v>44005233</v>
      </c>
      <c r="F14" s="13">
        <v>54982.832106210102</v>
      </c>
      <c r="G14" s="14">
        <v>1.2494612199010537</v>
      </c>
    </row>
    <row r="15" spans="1:7" x14ac:dyDescent="0.35">
      <c r="A15" t="str">
        <f t="shared" si="0"/>
        <v>20150822自家直客其他</v>
      </c>
      <c r="B15" s="73">
        <v>20150822</v>
      </c>
      <c r="C15" s="15" t="s">
        <v>14</v>
      </c>
      <c r="D15" s="15" t="s">
        <v>116</v>
      </c>
      <c r="E15" s="13">
        <v>60259149</v>
      </c>
      <c r="F15" s="13">
        <v>30687.269767135826</v>
      </c>
      <c r="G15" s="14">
        <v>0.50925494761195222</v>
      </c>
    </row>
    <row r="16" spans="1:7" x14ac:dyDescent="0.35">
      <c r="A16" t="str">
        <f t="shared" si="0"/>
        <v>20150822自家直客天气</v>
      </c>
      <c r="B16" s="73">
        <v>20150822</v>
      </c>
      <c r="C16" s="15" t="s">
        <v>14</v>
      </c>
      <c r="D16" s="15" t="s">
        <v>123</v>
      </c>
      <c r="E16" s="13">
        <v>411659</v>
      </c>
      <c r="F16" s="13">
        <v>3502.9300011377718</v>
      </c>
      <c r="G16" s="14">
        <v>8.5093001759654765</v>
      </c>
    </row>
    <row r="17" spans="1:7" x14ac:dyDescent="0.35">
      <c r="A17" t="str">
        <f t="shared" si="0"/>
        <v>20150821API充电屏保</v>
      </c>
      <c r="B17" s="73">
        <v>20150821</v>
      </c>
      <c r="C17" s="15" t="s">
        <v>37</v>
      </c>
      <c r="D17" s="15" t="s">
        <v>121</v>
      </c>
      <c r="E17" s="13">
        <v>559</v>
      </c>
      <c r="F17" s="13">
        <v>0</v>
      </c>
      <c r="G17" s="13">
        <v>0</v>
      </c>
    </row>
    <row r="18" spans="1:7" x14ac:dyDescent="0.35">
      <c r="A18" t="str">
        <f t="shared" si="0"/>
        <v>20150821API结果页</v>
      </c>
      <c r="B18" s="73">
        <v>20150821</v>
      </c>
      <c r="C18" s="15" t="s">
        <v>37</v>
      </c>
      <c r="D18" s="15" t="s">
        <v>115</v>
      </c>
      <c r="E18" s="13">
        <v>7715553</v>
      </c>
      <c r="F18" s="13">
        <v>9644.8269663494775</v>
      </c>
      <c r="G18" s="13">
        <v>1.2500499920549413</v>
      </c>
    </row>
    <row r="19" spans="1:7" x14ac:dyDescent="0.35">
      <c r="A19" t="str">
        <f t="shared" si="0"/>
        <v>20150821API其他</v>
      </c>
      <c r="B19" s="73">
        <v>20150821</v>
      </c>
      <c r="C19" s="15" t="s">
        <v>37</v>
      </c>
      <c r="D19" s="15" t="s">
        <v>116</v>
      </c>
      <c r="E19" s="13">
        <v>53502105</v>
      </c>
      <c r="F19" s="13">
        <v>10333.312592998565</v>
      </c>
      <c r="G19" s="13">
        <v>0.1931384305906948</v>
      </c>
    </row>
    <row r="20" spans="1:7" x14ac:dyDescent="0.35">
      <c r="A20" t="str">
        <f t="shared" si="0"/>
        <v>20150821API天气</v>
      </c>
      <c r="B20" s="73">
        <v>20150821</v>
      </c>
      <c r="C20" s="15" t="s">
        <v>37</v>
      </c>
      <c r="D20" s="15" t="s">
        <v>123</v>
      </c>
      <c r="E20" s="13">
        <v>98</v>
      </c>
      <c r="F20" s="13">
        <v>0</v>
      </c>
      <c r="G20" s="13">
        <v>0</v>
      </c>
    </row>
    <row r="21" spans="1:7" x14ac:dyDescent="0.35">
      <c r="A21" t="str">
        <f t="shared" si="0"/>
        <v>20150821SDKApplock</v>
      </c>
      <c r="B21" s="73">
        <v>20150821</v>
      </c>
      <c r="C21" s="15" t="s">
        <v>127</v>
      </c>
      <c r="D21" s="15" t="s">
        <v>119</v>
      </c>
      <c r="E21" s="13">
        <v>652123855</v>
      </c>
      <c r="F21" s="13">
        <v>288249.63</v>
      </c>
      <c r="G21" s="14">
        <v>0.44201669328597093</v>
      </c>
    </row>
    <row r="22" spans="1:7" x14ac:dyDescent="0.35">
      <c r="A22" t="str">
        <f t="shared" si="0"/>
        <v>20150821SDK充电屏保</v>
      </c>
      <c r="B22" s="73">
        <v>20150821</v>
      </c>
      <c r="C22" s="15" t="s">
        <v>127</v>
      </c>
      <c r="D22" s="15" t="s">
        <v>121</v>
      </c>
      <c r="E22" s="13">
        <v>563205393</v>
      </c>
      <c r="F22" s="13">
        <v>165801.16</v>
      </c>
      <c r="G22" s="14">
        <v>0.2943884452470078</v>
      </c>
    </row>
    <row r="23" spans="1:7" x14ac:dyDescent="0.35">
      <c r="A23" t="str">
        <f t="shared" si="0"/>
        <v>20150821SDK结果页</v>
      </c>
      <c r="B23" s="73">
        <v>20150821</v>
      </c>
      <c r="C23" s="15" t="s">
        <v>127</v>
      </c>
      <c r="D23" s="15" t="s">
        <v>115</v>
      </c>
      <c r="E23" s="13">
        <v>50698392</v>
      </c>
      <c r="F23" s="13">
        <v>93732.49</v>
      </c>
      <c r="G23" s="14">
        <v>1.8488256984560774</v>
      </c>
    </row>
    <row r="24" spans="1:7" x14ac:dyDescent="0.35">
      <c r="A24" t="str">
        <f t="shared" si="0"/>
        <v>20150821SDK其他</v>
      </c>
      <c r="B24" s="73">
        <v>20150821</v>
      </c>
      <c r="C24" s="15" t="s">
        <v>127</v>
      </c>
      <c r="D24" s="15" t="s">
        <v>116</v>
      </c>
      <c r="E24" s="13">
        <v>52439671</v>
      </c>
      <c r="F24" s="13">
        <v>20873.579999999994</v>
      </c>
      <c r="G24" s="14">
        <v>0.39804940805215949</v>
      </c>
    </row>
    <row r="25" spans="1:7" x14ac:dyDescent="0.35">
      <c r="A25" t="str">
        <f t="shared" si="0"/>
        <v>20150821SDK天气</v>
      </c>
      <c r="B25" s="73">
        <v>20150821</v>
      </c>
      <c r="C25" s="15" t="s">
        <v>127</v>
      </c>
      <c r="D25" s="15" t="s">
        <v>123</v>
      </c>
      <c r="E25" s="13">
        <v>1410923</v>
      </c>
      <c r="F25" s="13">
        <v>3896.52</v>
      </c>
      <c r="G25" s="14">
        <v>2.7616815375466985</v>
      </c>
    </row>
    <row r="26" spans="1:7" x14ac:dyDescent="0.35">
      <c r="A26" t="str">
        <f t="shared" si="0"/>
        <v>20150821自家直客充电屏保</v>
      </c>
      <c r="B26" s="73">
        <v>20150821</v>
      </c>
      <c r="C26" s="15" t="s">
        <v>14</v>
      </c>
      <c r="D26" s="15" t="s">
        <v>121</v>
      </c>
      <c r="E26" s="13">
        <v>272602463</v>
      </c>
      <c r="F26" s="13">
        <v>20385.730656206099</v>
      </c>
      <c r="G26" s="14">
        <v>7.4781901938303835E-2</v>
      </c>
    </row>
    <row r="27" spans="1:7" x14ac:dyDescent="0.35">
      <c r="A27" t="str">
        <f t="shared" si="0"/>
        <v>20150821自家直客结果页</v>
      </c>
      <c r="B27" s="73">
        <v>20150821</v>
      </c>
      <c r="C27" s="15" t="s">
        <v>14</v>
      </c>
      <c r="D27" s="15" t="s">
        <v>115</v>
      </c>
      <c r="E27" s="13">
        <v>43536212</v>
      </c>
      <c r="F27" s="13">
        <v>55700.528148759899</v>
      </c>
      <c r="G27" s="14">
        <v>1.2794068567279095</v>
      </c>
    </row>
    <row r="28" spans="1:7" x14ac:dyDescent="0.35">
      <c r="A28" t="str">
        <f t="shared" si="0"/>
        <v>20150821自家直客其他</v>
      </c>
      <c r="B28" s="73">
        <v>20150821</v>
      </c>
      <c r="C28" s="15" t="s">
        <v>14</v>
      </c>
      <c r="D28" s="15" t="s">
        <v>116</v>
      </c>
      <c r="E28" s="13">
        <v>58081955</v>
      </c>
      <c r="F28" s="13">
        <v>29595.456697178051</v>
      </c>
      <c r="G28" s="14">
        <v>0.50954649679367803</v>
      </c>
    </row>
    <row r="29" spans="1:7" x14ac:dyDescent="0.35">
      <c r="A29" t="str">
        <f t="shared" si="0"/>
        <v>20150821自家直客天气</v>
      </c>
      <c r="B29" s="73">
        <v>20150821</v>
      </c>
      <c r="C29" s="15" t="s">
        <v>14</v>
      </c>
      <c r="D29" s="15" t="s">
        <v>123</v>
      </c>
      <c r="E29" s="13">
        <v>369473</v>
      </c>
      <c r="F29" s="13">
        <v>3332.6400045473069</v>
      </c>
      <c r="G29" s="14">
        <v>9.0199825279446859</v>
      </c>
    </row>
    <row r="30" spans="1:7" x14ac:dyDescent="0.35">
      <c r="A30" t="str">
        <f t="shared" si="0"/>
        <v>20150820API充电屏保</v>
      </c>
      <c r="B30" s="73">
        <v>20150820</v>
      </c>
      <c r="C30" s="15" t="s">
        <v>37</v>
      </c>
      <c r="D30" s="15" t="s">
        <v>121</v>
      </c>
      <c r="E30" s="13">
        <v>539</v>
      </c>
      <c r="F30" s="13">
        <v>0</v>
      </c>
      <c r="G30" s="13">
        <v>0</v>
      </c>
    </row>
    <row r="31" spans="1:7" x14ac:dyDescent="0.35">
      <c r="A31" t="str">
        <f t="shared" si="0"/>
        <v>20150820API结果页</v>
      </c>
      <c r="B31" s="73">
        <v>20150820</v>
      </c>
      <c r="C31" s="15" t="s">
        <v>37</v>
      </c>
      <c r="D31" s="15" t="s">
        <v>115</v>
      </c>
      <c r="E31" s="13">
        <v>8642225</v>
      </c>
      <c r="F31" s="13">
        <v>9050.0159556830004</v>
      </c>
      <c r="G31" s="13">
        <v>1.047185875822835</v>
      </c>
    </row>
    <row r="32" spans="1:7" x14ac:dyDescent="0.35">
      <c r="A32" t="str">
        <f t="shared" si="0"/>
        <v>20150820API其他</v>
      </c>
      <c r="B32" s="73">
        <v>20150820</v>
      </c>
      <c r="C32" s="15" t="s">
        <v>37</v>
      </c>
      <c r="D32" s="15" t="s">
        <v>116</v>
      </c>
      <c r="E32" s="13">
        <v>79494718</v>
      </c>
      <c r="F32" s="13">
        <v>13548.054166206597</v>
      </c>
      <c r="G32" s="13">
        <v>0.17042709889488</v>
      </c>
    </row>
    <row r="33" spans="1:7" x14ac:dyDescent="0.35">
      <c r="A33" t="str">
        <f t="shared" si="0"/>
        <v>20150820API天气</v>
      </c>
      <c r="B33" s="73">
        <v>20150820</v>
      </c>
      <c r="C33" s="15" t="s">
        <v>37</v>
      </c>
      <c r="D33" s="15" t="s">
        <v>123</v>
      </c>
      <c r="E33" s="13">
        <v>0</v>
      </c>
      <c r="F33" s="13">
        <v>0</v>
      </c>
      <c r="G33" s="13" t="e">
        <v>#DIV/0!</v>
      </c>
    </row>
    <row r="34" spans="1:7" x14ac:dyDescent="0.35">
      <c r="A34" t="str">
        <f t="shared" si="0"/>
        <v>20150820SDKApplock</v>
      </c>
      <c r="B34" s="73">
        <v>20150820</v>
      </c>
      <c r="C34" s="15" t="s">
        <v>127</v>
      </c>
      <c r="D34" s="15" t="s">
        <v>119</v>
      </c>
      <c r="E34" s="13">
        <v>641243694</v>
      </c>
      <c r="F34" s="13">
        <v>275802.8</v>
      </c>
      <c r="G34" s="14">
        <v>0.43010606198647461</v>
      </c>
    </row>
    <row r="35" spans="1:7" x14ac:dyDescent="0.35">
      <c r="A35" t="str">
        <f t="shared" si="0"/>
        <v>20150820SDK充电屏保</v>
      </c>
      <c r="B35" s="73">
        <v>20150820</v>
      </c>
      <c r="C35" s="15" t="s">
        <v>127</v>
      </c>
      <c r="D35" s="15" t="s">
        <v>121</v>
      </c>
      <c r="E35" s="13">
        <v>581957939</v>
      </c>
      <c r="F35" s="13">
        <v>168531.97</v>
      </c>
      <c r="G35" s="14">
        <v>0.2895947605588039</v>
      </c>
    </row>
    <row r="36" spans="1:7" x14ac:dyDescent="0.35">
      <c r="A36" t="str">
        <f t="shared" si="0"/>
        <v>20150820SDK结果页</v>
      </c>
      <c r="B36" s="73">
        <v>20150820</v>
      </c>
      <c r="C36" s="15" t="s">
        <v>127</v>
      </c>
      <c r="D36" s="15" t="s">
        <v>115</v>
      </c>
      <c r="E36" s="13">
        <v>49647727</v>
      </c>
      <c r="F36" s="13">
        <v>90693.799999999988</v>
      </c>
      <c r="G36" s="14">
        <v>1.8267462677596498</v>
      </c>
    </row>
    <row r="37" spans="1:7" x14ac:dyDescent="0.35">
      <c r="A37" t="str">
        <f t="shared" si="0"/>
        <v>20150820SDK其他</v>
      </c>
      <c r="B37" s="73">
        <v>20150820</v>
      </c>
      <c r="C37" s="15" t="s">
        <v>127</v>
      </c>
      <c r="D37" s="15" t="s">
        <v>116</v>
      </c>
      <c r="E37" s="13">
        <v>51431536</v>
      </c>
      <c r="F37" s="13">
        <v>20424.119999999995</v>
      </c>
      <c r="G37" s="14">
        <v>0.39711277532135136</v>
      </c>
    </row>
    <row r="38" spans="1:7" x14ac:dyDescent="0.35">
      <c r="A38" t="str">
        <f t="shared" si="0"/>
        <v>20150820SDK天气</v>
      </c>
      <c r="B38" s="73">
        <v>20150820</v>
      </c>
      <c r="C38" s="15" t="s">
        <v>127</v>
      </c>
      <c r="D38" s="15" t="s">
        <v>123</v>
      </c>
      <c r="E38" s="13">
        <v>1357545</v>
      </c>
      <c r="F38" s="13">
        <v>3829.3</v>
      </c>
      <c r="G38" s="14">
        <v>2.8207536398425099</v>
      </c>
    </row>
    <row r="39" spans="1:7" x14ac:dyDescent="0.35">
      <c r="A39" t="str">
        <f t="shared" si="0"/>
        <v>20150820自家直客充电屏保</v>
      </c>
      <c r="B39" s="73">
        <v>20150820</v>
      </c>
      <c r="C39" s="15" t="s">
        <v>14</v>
      </c>
      <c r="D39" s="15" t="s">
        <v>121</v>
      </c>
      <c r="E39" s="13">
        <v>279018317</v>
      </c>
      <c r="F39" s="13">
        <v>25743.779440726001</v>
      </c>
      <c r="G39" s="14">
        <v>9.22655534501199E-2</v>
      </c>
    </row>
    <row r="40" spans="1:7" x14ac:dyDescent="0.35">
      <c r="A40" t="str">
        <f t="shared" si="0"/>
        <v>20150820自家直客结果页</v>
      </c>
      <c r="B40" s="73">
        <v>20150820</v>
      </c>
      <c r="C40" s="15" t="s">
        <v>14</v>
      </c>
      <c r="D40" s="15" t="s">
        <v>115</v>
      </c>
      <c r="E40" s="13">
        <v>42374679</v>
      </c>
      <c r="F40" s="13">
        <v>49837.589363000006</v>
      </c>
      <c r="G40" s="14">
        <v>1.1761172128997133</v>
      </c>
    </row>
    <row r="41" spans="1:7" x14ac:dyDescent="0.35">
      <c r="A41" t="str">
        <f t="shared" si="0"/>
        <v>20150820自家直客其他</v>
      </c>
      <c r="B41" s="73">
        <v>20150820</v>
      </c>
      <c r="C41" s="15" t="s">
        <v>14</v>
      </c>
      <c r="D41" s="15" t="s">
        <v>116</v>
      </c>
      <c r="E41" s="13">
        <v>64788874</v>
      </c>
      <c r="F41" s="13">
        <v>29042.714816836</v>
      </c>
      <c r="G41" s="14">
        <v>0.44826700980844336</v>
      </c>
    </row>
    <row r="42" spans="1:7" x14ac:dyDescent="0.35">
      <c r="A42" t="str">
        <f t="shared" si="0"/>
        <v>20150820自家直客天气</v>
      </c>
      <c r="B42" s="73">
        <v>20150820</v>
      </c>
      <c r="C42" s="15" t="s">
        <v>14</v>
      </c>
      <c r="D42" s="15" t="s">
        <v>123</v>
      </c>
      <c r="E42" s="13">
        <v>353074</v>
      </c>
      <c r="F42" s="13">
        <v>3083.5600040312002</v>
      </c>
      <c r="G42" s="14">
        <v>8.7334666501390643</v>
      </c>
    </row>
    <row r="43" spans="1:7" x14ac:dyDescent="0.35">
      <c r="A43" t="str">
        <f t="shared" si="0"/>
        <v>20150819API充电屏保</v>
      </c>
      <c r="B43" s="73">
        <v>20150819</v>
      </c>
      <c r="C43" s="15" t="s">
        <v>37</v>
      </c>
      <c r="D43" s="15" t="s">
        <v>121</v>
      </c>
      <c r="E43" s="13">
        <v>392</v>
      </c>
      <c r="F43" s="13">
        <v>0</v>
      </c>
      <c r="G43" s="13">
        <v>0</v>
      </c>
    </row>
    <row r="44" spans="1:7" x14ac:dyDescent="0.35">
      <c r="A44" t="str">
        <f t="shared" si="0"/>
        <v>20150819API结果页</v>
      </c>
      <c r="B44" s="73">
        <v>20150819</v>
      </c>
      <c r="C44" s="15" t="s">
        <v>37</v>
      </c>
      <c r="D44" s="15" t="s">
        <v>115</v>
      </c>
      <c r="E44" s="13">
        <v>8835142</v>
      </c>
      <c r="F44" s="13">
        <v>7655.5849570329992</v>
      </c>
      <c r="G44" s="13">
        <v>0.8664925766935041</v>
      </c>
    </row>
    <row r="45" spans="1:7" x14ac:dyDescent="0.35">
      <c r="A45" t="str">
        <f t="shared" si="0"/>
        <v>20150819API其他</v>
      </c>
      <c r="B45" s="73">
        <v>20150819</v>
      </c>
      <c r="C45" s="15" t="s">
        <v>37</v>
      </c>
      <c r="D45" s="15" t="s">
        <v>116</v>
      </c>
      <c r="E45" s="13">
        <v>82327911</v>
      </c>
      <c r="F45" s="13">
        <v>13873.351617899199</v>
      </c>
      <c r="G45" s="13">
        <v>0.16851334437356486</v>
      </c>
    </row>
    <row r="46" spans="1:7" x14ac:dyDescent="0.35">
      <c r="A46" t="str">
        <f t="shared" si="0"/>
        <v>20150819API天气</v>
      </c>
      <c r="B46" s="73">
        <v>20150819</v>
      </c>
      <c r="C46" s="15" t="s">
        <v>37</v>
      </c>
      <c r="D46" s="15" t="s">
        <v>123</v>
      </c>
      <c r="E46" s="13">
        <v>0</v>
      </c>
      <c r="F46" s="13">
        <v>0</v>
      </c>
      <c r="G46" s="13" t="e">
        <v>#DIV/0!</v>
      </c>
    </row>
    <row r="47" spans="1:7" x14ac:dyDescent="0.35">
      <c r="A47" t="str">
        <f t="shared" si="0"/>
        <v>20150819SDKApplock</v>
      </c>
      <c r="B47" s="73">
        <v>20150819</v>
      </c>
      <c r="C47" s="15" t="s">
        <v>127</v>
      </c>
      <c r="D47" s="15" t="s">
        <v>119</v>
      </c>
      <c r="E47" s="13">
        <v>639512959</v>
      </c>
      <c r="F47" s="13">
        <v>279257.48</v>
      </c>
      <c r="G47" s="14">
        <v>0.43667212066612709</v>
      </c>
    </row>
    <row r="48" spans="1:7" x14ac:dyDescent="0.35">
      <c r="A48" t="str">
        <f t="shared" si="0"/>
        <v>20150819SDK充电屏保</v>
      </c>
      <c r="B48" s="73">
        <v>20150819</v>
      </c>
      <c r="C48" s="15" t="s">
        <v>127</v>
      </c>
      <c r="D48" s="15" t="s">
        <v>121</v>
      </c>
      <c r="E48" s="13">
        <v>586270974</v>
      </c>
      <c r="F48" s="13">
        <v>163051.75</v>
      </c>
      <c r="G48" s="14">
        <v>0.27811670239707281</v>
      </c>
    </row>
    <row r="49" spans="1:7" x14ac:dyDescent="0.35">
      <c r="A49" t="str">
        <f t="shared" si="0"/>
        <v>20150819SDK结果页</v>
      </c>
      <c r="B49" s="73">
        <v>20150819</v>
      </c>
      <c r="C49" s="15" t="s">
        <v>127</v>
      </c>
      <c r="D49" s="15" t="s">
        <v>115</v>
      </c>
      <c r="E49" s="13">
        <v>51578128</v>
      </c>
      <c r="F49" s="13">
        <v>84965.239999999991</v>
      </c>
      <c r="G49" s="14">
        <v>1.6473114340249029</v>
      </c>
    </row>
    <row r="50" spans="1:7" x14ac:dyDescent="0.35">
      <c r="A50" t="str">
        <f t="shared" si="0"/>
        <v>20150819SDK其他</v>
      </c>
      <c r="B50" s="73">
        <v>20150819</v>
      </c>
      <c r="C50" s="15" t="s">
        <v>127</v>
      </c>
      <c r="D50" s="15" t="s">
        <v>116</v>
      </c>
      <c r="E50" s="13">
        <v>50693134</v>
      </c>
      <c r="F50" s="13">
        <v>18690.599999999999</v>
      </c>
      <c r="G50" s="14">
        <v>0.36870081853688502</v>
      </c>
    </row>
    <row r="51" spans="1:7" x14ac:dyDescent="0.35">
      <c r="A51" t="str">
        <f t="shared" si="0"/>
        <v>20150819SDK天气</v>
      </c>
      <c r="B51" s="73">
        <v>20150819</v>
      </c>
      <c r="C51" s="15" t="s">
        <v>127</v>
      </c>
      <c r="D51" s="15" t="s">
        <v>123</v>
      </c>
      <c r="E51" s="13">
        <v>1322084</v>
      </c>
      <c r="F51" s="13">
        <v>3618.66</v>
      </c>
      <c r="G51" s="14">
        <v>2.7370878098517188</v>
      </c>
    </row>
    <row r="52" spans="1:7" x14ac:dyDescent="0.35">
      <c r="A52" t="str">
        <f t="shared" si="0"/>
        <v>20150819自家直客充电屏保</v>
      </c>
      <c r="B52" s="73">
        <v>20150819</v>
      </c>
      <c r="C52" s="15" t="s">
        <v>14</v>
      </c>
      <c r="D52" s="15" t="s">
        <v>121</v>
      </c>
      <c r="E52" s="13">
        <v>283807040</v>
      </c>
      <c r="F52" s="13">
        <v>27004.07840061</v>
      </c>
      <c r="G52" s="14">
        <v>9.5149431108579971E-2</v>
      </c>
    </row>
    <row r="53" spans="1:7" x14ac:dyDescent="0.35">
      <c r="A53" t="str">
        <f t="shared" si="0"/>
        <v>20150819自家直客结果页</v>
      </c>
      <c r="B53" s="73">
        <v>20150819</v>
      </c>
      <c r="C53" s="15" t="s">
        <v>14</v>
      </c>
      <c r="D53" s="15" t="s">
        <v>115</v>
      </c>
      <c r="E53" s="13">
        <v>41273468</v>
      </c>
      <c r="F53" s="13">
        <v>44494.050692770004</v>
      </c>
      <c r="G53" s="14">
        <v>1.0780303388309895</v>
      </c>
    </row>
    <row r="54" spans="1:7" x14ac:dyDescent="0.35">
      <c r="A54" t="str">
        <f t="shared" si="0"/>
        <v>20150819自家直客其他</v>
      </c>
      <c r="B54" s="73">
        <v>20150819</v>
      </c>
      <c r="C54" s="15" t="s">
        <v>14</v>
      </c>
      <c r="D54" s="15" t="s">
        <v>116</v>
      </c>
      <c r="E54" s="13">
        <v>61363563</v>
      </c>
      <c r="F54" s="13">
        <v>27410.455680868996</v>
      </c>
      <c r="G54" s="14">
        <v>0.44668944143398254</v>
      </c>
    </row>
    <row r="55" spans="1:7" x14ac:dyDescent="0.35">
      <c r="A55" t="str">
        <f t="shared" si="0"/>
        <v>20150819自家直客天气</v>
      </c>
      <c r="B55" s="73">
        <v>20150819</v>
      </c>
      <c r="C55" s="15" t="s">
        <v>14</v>
      </c>
      <c r="D55" s="15" t="s">
        <v>123</v>
      </c>
      <c r="E55" s="13">
        <v>356230</v>
      </c>
      <c r="F55" s="13">
        <v>2857.8300038151001</v>
      </c>
      <c r="G55" s="14">
        <v>8.0224293400755133</v>
      </c>
    </row>
    <row r="56" spans="1:7" x14ac:dyDescent="0.35">
      <c r="A56" t="str">
        <f t="shared" si="0"/>
        <v>20150818API充电屏保</v>
      </c>
      <c r="B56" s="73">
        <v>20150818</v>
      </c>
      <c r="C56" s="15" t="s">
        <v>37</v>
      </c>
      <c r="D56" s="15" t="s">
        <v>121</v>
      </c>
      <c r="E56" s="13">
        <v>538</v>
      </c>
      <c r="F56" s="13">
        <v>0</v>
      </c>
      <c r="G56" s="13">
        <v>0</v>
      </c>
    </row>
    <row r="57" spans="1:7" x14ac:dyDescent="0.35">
      <c r="A57" t="str">
        <f t="shared" si="0"/>
        <v>20150818API结果页</v>
      </c>
      <c r="B57" s="73">
        <v>20150818</v>
      </c>
      <c r="C57" s="15" t="s">
        <v>37</v>
      </c>
      <c r="D57" s="15" t="s">
        <v>115</v>
      </c>
      <c r="E57" s="13">
        <v>7804307</v>
      </c>
      <c r="F57" s="13">
        <v>5923.2569598710006</v>
      </c>
      <c r="G57" s="13">
        <v>0.75897282870484217</v>
      </c>
    </row>
    <row r="58" spans="1:7" x14ac:dyDescent="0.35">
      <c r="A58" t="str">
        <f t="shared" si="0"/>
        <v>20150818API其他</v>
      </c>
      <c r="B58" s="73">
        <v>20150818</v>
      </c>
      <c r="C58" s="15" t="s">
        <v>37</v>
      </c>
      <c r="D58" s="15" t="s">
        <v>116</v>
      </c>
      <c r="E58" s="13">
        <v>80648846</v>
      </c>
      <c r="F58" s="13">
        <v>13137.979531783101</v>
      </c>
      <c r="G58" s="13">
        <v>0.16290350306789386</v>
      </c>
    </row>
    <row r="59" spans="1:7" x14ac:dyDescent="0.35">
      <c r="A59" t="str">
        <f t="shared" si="0"/>
        <v>20150818SDKApplock</v>
      </c>
      <c r="B59" s="73">
        <v>20150818</v>
      </c>
      <c r="C59" s="15" t="s">
        <v>127</v>
      </c>
      <c r="D59" s="15" t="s">
        <v>119</v>
      </c>
      <c r="E59" s="13">
        <v>637597888</v>
      </c>
      <c r="F59" s="13">
        <v>272935.45999999996</v>
      </c>
      <c r="G59" s="14">
        <v>0.42806832509457743</v>
      </c>
    </row>
    <row r="60" spans="1:7" x14ac:dyDescent="0.35">
      <c r="A60" t="str">
        <f t="shared" si="0"/>
        <v>20150818SDK充电屏保</v>
      </c>
      <c r="B60" s="73">
        <v>20150818</v>
      </c>
      <c r="C60" s="15" t="s">
        <v>127</v>
      </c>
      <c r="D60" s="15" t="s">
        <v>121</v>
      </c>
      <c r="E60" s="13">
        <v>577818961</v>
      </c>
      <c r="F60" s="13">
        <v>158467.66</v>
      </c>
      <c r="G60" s="14">
        <v>0.27425140172926932</v>
      </c>
    </row>
    <row r="61" spans="1:7" x14ac:dyDescent="0.35">
      <c r="A61" t="str">
        <f t="shared" si="0"/>
        <v>20150818SDK结果页</v>
      </c>
      <c r="B61" s="73">
        <v>20150818</v>
      </c>
      <c r="C61" s="15" t="s">
        <v>127</v>
      </c>
      <c r="D61" s="15" t="s">
        <v>115</v>
      </c>
      <c r="E61" s="13">
        <v>51850473</v>
      </c>
      <c r="F61" s="13">
        <v>84082.880000000005</v>
      </c>
      <c r="G61" s="14">
        <v>1.6216415229230405</v>
      </c>
    </row>
    <row r="62" spans="1:7" x14ac:dyDescent="0.35">
      <c r="A62" t="str">
        <f t="shared" si="0"/>
        <v>20150818SDK其他</v>
      </c>
      <c r="B62" s="73">
        <v>20150818</v>
      </c>
      <c r="C62" s="15" t="s">
        <v>127</v>
      </c>
      <c r="D62" s="15" t="s">
        <v>116</v>
      </c>
      <c r="E62" s="13">
        <v>51015173</v>
      </c>
      <c r="F62" s="13">
        <v>18442.710000000003</v>
      </c>
      <c r="G62" s="14">
        <v>0.36151421068394696</v>
      </c>
    </row>
    <row r="63" spans="1:7" x14ac:dyDescent="0.35">
      <c r="A63" t="str">
        <f t="shared" si="0"/>
        <v>20150818SDK天气</v>
      </c>
      <c r="B63" s="73">
        <v>20150818</v>
      </c>
      <c r="C63" s="15" t="s">
        <v>127</v>
      </c>
      <c r="D63" s="15" t="s">
        <v>123</v>
      </c>
      <c r="E63" s="13">
        <v>1338061</v>
      </c>
      <c r="F63" s="13">
        <v>3556.0899999999997</v>
      </c>
      <c r="G63" s="14">
        <v>2.65764415822597</v>
      </c>
    </row>
    <row r="64" spans="1:7" x14ac:dyDescent="0.35">
      <c r="A64" t="str">
        <f t="shared" si="0"/>
        <v>20150818自家直客充电屏保</v>
      </c>
      <c r="B64" s="73">
        <v>20150818</v>
      </c>
      <c r="C64" s="15" t="s">
        <v>14</v>
      </c>
      <c r="D64" s="15" t="s">
        <v>121</v>
      </c>
      <c r="E64" s="13">
        <v>287329112</v>
      </c>
      <c r="F64" s="13">
        <v>28812.167470040004</v>
      </c>
      <c r="G64" s="14">
        <v>0.10027583793889985</v>
      </c>
    </row>
    <row r="65" spans="1:7" x14ac:dyDescent="0.35">
      <c r="A65" t="str">
        <f t="shared" si="0"/>
        <v>20150818自家直客结果页</v>
      </c>
      <c r="B65" s="73">
        <v>20150818</v>
      </c>
      <c r="C65" s="15" t="s">
        <v>14</v>
      </c>
      <c r="D65" s="15" t="s">
        <v>115</v>
      </c>
      <c r="E65" s="13">
        <v>41914061</v>
      </c>
      <c r="F65" s="13">
        <v>44892.468868199998</v>
      </c>
      <c r="G65" s="14">
        <v>1.0710598733966628</v>
      </c>
    </row>
    <row r="66" spans="1:7" x14ac:dyDescent="0.35">
      <c r="A66" t="str">
        <f t="shared" si="0"/>
        <v>20150818自家直客其他</v>
      </c>
      <c r="B66" s="73">
        <v>20150818</v>
      </c>
      <c r="C66" s="15" t="s">
        <v>14</v>
      </c>
      <c r="D66" s="15" t="s">
        <v>116</v>
      </c>
      <c r="E66" s="13">
        <v>61332102</v>
      </c>
      <c r="F66" s="13">
        <v>29303.296214165999</v>
      </c>
      <c r="G66" s="14">
        <v>0.47778072589401877</v>
      </c>
    </row>
    <row r="67" spans="1:7" x14ac:dyDescent="0.35">
      <c r="A67" t="str">
        <f t="shared" si="0"/>
        <v>20150818自家直客天气</v>
      </c>
      <c r="B67" s="73">
        <v>20150818</v>
      </c>
      <c r="C67" s="15" t="s">
        <v>14</v>
      </c>
      <c r="D67" s="15" t="s">
        <v>123</v>
      </c>
      <c r="E67" s="13">
        <v>40930</v>
      </c>
      <c r="F67" s="13">
        <v>138.42000014120001</v>
      </c>
      <c r="G67" s="14">
        <v>3.381871491355974</v>
      </c>
    </row>
    <row r="68" spans="1:7" x14ac:dyDescent="0.35">
      <c r="A68" t="str">
        <f t="shared" si="0"/>
        <v>20150817API充电屏保</v>
      </c>
      <c r="B68" s="73">
        <v>20150817</v>
      </c>
      <c r="C68" s="15" t="s">
        <v>37</v>
      </c>
      <c r="D68" s="15" t="s">
        <v>121</v>
      </c>
      <c r="E68" s="13">
        <v>508</v>
      </c>
      <c r="F68" s="13">
        <v>4.7860001213800001E-3</v>
      </c>
      <c r="G68" s="13">
        <v>9.4212600814566928E-3</v>
      </c>
    </row>
    <row r="69" spans="1:7" x14ac:dyDescent="0.35">
      <c r="A69" t="str">
        <f t="shared" si="0"/>
        <v>20150817API结果页</v>
      </c>
      <c r="B69" s="73">
        <v>20150817</v>
      </c>
      <c r="C69" s="15" t="s">
        <v>37</v>
      </c>
      <c r="D69" s="15" t="s">
        <v>115</v>
      </c>
      <c r="E69" s="13">
        <v>7766442</v>
      </c>
      <c r="F69" s="13">
        <v>5374.8079763919995</v>
      </c>
      <c r="G69" s="13">
        <v>0.69205538087994467</v>
      </c>
    </row>
    <row r="70" spans="1:7" x14ac:dyDescent="0.35">
      <c r="A70" t="str">
        <f t="shared" ref="A70:A133" si="1">B70&amp;C70&amp;D70</f>
        <v>20150817API其他</v>
      </c>
      <c r="B70" s="73">
        <v>20150817</v>
      </c>
      <c r="C70" s="15" t="s">
        <v>37</v>
      </c>
      <c r="D70" s="15" t="s">
        <v>116</v>
      </c>
      <c r="E70" s="13">
        <v>82415938</v>
      </c>
      <c r="F70" s="13">
        <v>12518.3401206457</v>
      </c>
      <c r="G70" s="13">
        <v>0.15189222405799349</v>
      </c>
    </row>
    <row r="71" spans="1:7" x14ac:dyDescent="0.35">
      <c r="A71" t="str">
        <f t="shared" si="1"/>
        <v>20150817SDKApplock</v>
      </c>
      <c r="B71" s="73">
        <v>20150817</v>
      </c>
      <c r="C71" s="15" t="s">
        <v>127</v>
      </c>
      <c r="D71" s="15" t="s">
        <v>119</v>
      </c>
      <c r="E71" s="13">
        <v>630186904</v>
      </c>
      <c r="F71" s="13">
        <v>262798.82</v>
      </c>
      <c r="G71" s="14">
        <v>0.41701726635690289</v>
      </c>
    </row>
    <row r="72" spans="1:7" x14ac:dyDescent="0.35">
      <c r="A72" t="str">
        <f t="shared" si="1"/>
        <v>20150817SDK充电屏保</v>
      </c>
      <c r="B72" s="73">
        <v>20150817</v>
      </c>
      <c r="C72" s="15" t="s">
        <v>127</v>
      </c>
      <c r="D72" s="15" t="s">
        <v>121</v>
      </c>
      <c r="E72" s="13">
        <v>580020548</v>
      </c>
      <c r="F72" s="13">
        <v>153818.85999999999</v>
      </c>
      <c r="G72" s="14">
        <v>0.26519553579677663</v>
      </c>
    </row>
    <row r="73" spans="1:7" x14ac:dyDescent="0.35">
      <c r="A73" t="str">
        <f t="shared" si="1"/>
        <v>20150817SDK结果页</v>
      </c>
      <c r="B73" s="73">
        <v>20150817</v>
      </c>
      <c r="C73" s="15" t="s">
        <v>127</v>
      </c>
      <c r="D73" s="15" t="s">
        <v>115</v>
      </c>
      <c r="E73" s="13">
        <v>51402275</v>
      </c>
      <c r="F73" s="13">
        <v>82843.69</v>
      </c>
      <c r="G73" s="14">
        <v>1.6116736078315599</v>
      </c>
    </row>
    <row r="74" spans="1:7" x14ac:dyDescent="0.35">
      <c r="A74" t="str">
        <f t="shared" si="1"/>
        <v>20150817SDK其他</v>
      </c>
      <c r="B74" s="73">
        <v>20150817</v>
      </c>
      <c r="C74" s="15" t="s">
        <v>127</v>
      </c>
      <c r="D74" s="15" t="s">
        <v>116</v>
      </c>
      <c r="E74" s="13">
        <v>53503348</v>
      </c>
      <c r="F74" s="13">
        <v>18218.809999999998</v>
      </c>
      <c r="G74" s="14">
        <v>0.34051719529775965</v>
      </c>
    </row>
    <row r="75" spans="1:7" x14ac:dyDescent="0.35">
      <c r="A75" t="str">
        <f t="shared" si="1"/>
        <v>20150817SDK天气</v>
      </c>
      <c r="B75" s="73">
        <v>20150817</v>
      </c>
      <c r="C75" s="15" t="s">
        <v>127</v>
      </c>
      <c r="D75" s="15" t="s">
        <v>123</v>
      </c>
      <c r="E75" s="13">
        <v>1343291</v>
      </c>
      <c r="F75" s="13">
        <v>3430.21</v>
      </c>
      <c r="G75" s="14">
        <v>2.5535866763046875</v>
      </c>
    </row>
    <row r="76" spans="1:7" x14ac:dyDescent="0.35">
      <c r="A76" t="str">
        <f t="shared" si="1"/>
        <v>20150817自家直客充电屏保</v>
      </c>
      <c r="B76" s="73">
        <v>20150817</v>
      </c>
      <c r="C76" s="15" t="s">
        <v>14</v>
      </c>
      <c r="D76" s="15" t="s">
        <v>121</v>
      </c>
      <c r="E76" s="13">
        <v>292911428</v>
      </c>
      <c r="F76" s="13">
        <v>32306.646070520001</v>
      </c>
      <c r="G76" s="14">
        <v>0.11029493212712753</v>
      </c>
    </row>
    <row r="77" spans="1:7" x14ac:dyDescent="0.35">
      <c r="A77" t="str">
        <f t="shared" si="1"/>
        <v>20150817自家直客结果页</v>
      </c>
      <c r="B77" s="73">
        <v>20150817</v>
      </c>
      <c r="C77" s="15" t="s">
        <v>14</v>
      </c>
      <c r="D77" s="15" t="s">
        <v>115</v>
      </c>
      <c r="E77" s="13">
        <v>41988574</v>
      </c>
      <c r="F77" s="13">
        <v>48558.139197949997</v>
      </c>
      <c r="G77" s="14">
        <v>1.1564607837825118</v>
      </c>
    </row>
    <row r="78" spans="1:7" x14ac:dyDescent="0.35">
      <c r="A78" t="str">
        <f t="shared" si="1"/>
        <v>20150817自家直客其他</v>
      </c>
      <c r="B78" s="73">
        <v>20150817</v>
      </c>
      <c r="C78" s="15" t="s">
        <v>14</v>
      </c>
      <c r="D78" s="15" t="s">
        <v>116</v>
      </c>
      <c r="E78" s="13">
        <v>62167373</v>
      </c>
      <c r="F78" s="13">
        <v>27790.290512734999</v>
      </c>
      <c r="G78" s="14">
        <v>0.44702372276105345</v>
      </c>
    </row>
    <row r="79" spans="1:7" x14ac:dyDescent="0.35">
      <c r="A79" t="str">
        <f t="shared" si="1"/>
        <v>20150817自家直客天气</v>
      </c>
      <c r="B79" s="73">
        <v>20150817</v>
      </c>
      <c r="C79" s="15" t="s">
        <v>14</v>
      </c>
      <c r="D79" s="15" t="s">
        <v>123</v>
      </c>
      <c r="E79" s="13">
        <v>363135</v>
      </c>
      <c r="F79" s="13">
        <v>2995.3900088918099</v>
      </c>
      <c r="G79" s="14">
        <v>8.2486954132535004</v>
      </c>
    </row>
    <row r="80" spans="1:7" x14ac:dyDescent="0.35">
      <c r="A80" t="str">
        <f t="shared" si="1"/>
        <v>20150816API充电屏保</v>
      </c>
      <c r="B80" s="73">
        <v>20150816</v>
      </c>
      <c r="C80" s="15" t="s">
        <v>37</v>
      </c>
      <c r="D80" s="15" t="s">
        <v>121</v>
      </c>
      <c r="E80" s="13">
        <v>505</v>
      </c>
      <c r="F80" s="13">
        <v>0</v>
      </c>
      <c r="G80" s="13">
        <v>0</v>
      </c>
    </row>
    <row r="81" spans="1:7" x14ac:dyDescent="0.35">
      <c r="A81" t="str">
        <f t="shared" si="1"/>
        <v>20150816API结果页</v>
      </c>
      <c r="B81" s="73">
        <v>20150816</v>
      </c>
      <c r="C81" s="15" t="s">
        <v>37</v>
      </c>
      <c r="D81" s="15" t="s">
        <v>115</v>
      </c>
      <c r="E81" s="13">
        <v>7178596</v>
      </c>
      <c r="F81" s="13">
        <v>4731.2859901459997</v>
      </c>
      <c r="G81" s="13">
        <v>0.65908235957922678</v>
      </c>
    </row>
    <row r="82" spans="1:7" x14ac:dyDescent="0.35">
      <c r="A82" t="str">
        <f t="shared" si="1"/>
        <v>20150816API其他</v>
      </c>
      <c r="B82" s="73">
        <v>20150816</v>
      </c>
      <c r="C82" s="15" t="s">
        <v>37</v>
      </c>
      <c r="D82" s="15" t="s">
        <v>116</v>
      </c>
      <c r="E82" s="13">
        <v>91294738</v>
      </c>
      <c r="F82" s="13">
        <v>15809.7914565995</v>
      </c>
      <c r="G82" s="13">
        <v>0.173173085360073</v>
      </c>
    </row>
    <row r="83" spans="1:7" x14ac:dyDescent="0.35">
      <c r="A83" t="str">
        <f t="shared" si="1"/>
        <v>20150816SDKApplock</v>
      </c>
      <c r="B83" s="73">
        <v>20150816</v>
      </c>
      <c r="C83" s="15" t="s">
        <v>127</v>
      </c>
      <c r="D83" s="15" t="s">
        <v>119</v>
      </c>
      <c r="E83" s="13">
        <v>598070107</v>
      </c>
      <c r="F83" s="13">
        <v>250976.20987415311</v>
      </c>
      <c r="G83" s="14">
        <v>0.41964346142141012</v>
      </c>
    </row>
    <row r="84" spans="1:7" x14ac:dyDescent="0.35">
      <c r="A84" t="str">
        <f t="shared" si="1"/>
        <v>20150816SDK充电屏保</v>
      </c>
      <c r="B84" s="73">
        <v>20150816</v>
      </c>
      <c r="C84" s="15" t="s">
        <v>127</v>
      </c>
      <c r="D84" s="15" t="s">
        <v>121</v>
      </c>
      <c r="E84" s="13">
        <v>544451602</v>
      </c>
      <c r="F84" s="13">
        <v>149413.3015327451</v>
      </c>
      <c r="G84" s="14">
        <v>0.27442898686290412</v>
      </c>
    </row>
    <row r="85" spans="1:7" x14ac:dyDescent="0.35">
      <c r="A85" t="str">
        <f t="shared" si="1"/>
        <v>20150816SDK结果页</v>
      </c>
      <c r="B85" s="73">
        <v>20150816</v>
      </c>
      <c r="C85" s="15" t="s">
        <v>127</v>
      </c>
      <c r="D85" s="15" t="s">
        <v>115</v>
      </c>
      <c r="E85" s="13">
        <v>52858474</v>
      </c>
      <c r="F85" s="13">
        <v>86994.208863854336</v>
      </c>
      <c r="G85" s="14">
        <v>1.6457949365669227</v>
      </c>
    </row>
    <row r="86" spans="1:7" x14ac:dyDescent="0.35">
      <c r="A86" t="str">
        <f t="shared" si="1"/>
        <v>20150816SDK其他</v>
      </c>
      <c r="B86" s="73">
        <v>20150816</v>
      </c>
      <c r="C86" s="15" t="s">
        <v>127</v>
      </c>
      <c r="D86" s="15" t="s">
        <v>116</v>
      </c>
      <c r="E86" s="13">
        <v>60242219</v>
      </c>
      <c r="F86" s="13">
        <v>20405.460072105729</v>
      </c>
      <c r="G86" s="14">
        <v>0.33872357975568146</v>
      </c>
    </row>
    <row r="87" spans="1:7" x14ac:dyDescent="0.35">
      <c r="A87" t="str">
        <f t="shared" si="1"/>
        <v>20150816SDK天气</v>
      </c>
      <c r="B87" s="73">
        <v>20150816</v>
      </c>
      <c r="C87" s="15" t="s">
        <v>127</v>
      </c>
      <c r="D87" s="15" t="s">
        <v>123</v>
      </c>
      <c r="E87" s="13">
        <v>1325351</v>
      </c>
      <c r="F87" s="13">
        <v>3269.0699932221246</v>
      </c>
      <c r="G87" s="14">
        <v>2.4665692282437819</v>
      </c>
    </row>
    <row r="88" spans="1:7" x14ac:dyDescent="0.35">
      <c r="A88" t="str">
        <f t="shared" si="1"/>
        <v>20150816自家直客充电屏保</v>
      </c>
      <c r="B88" s="73">
        <v>20150816</v>
      </c>
      <c r="C88" s="15" t="s">
        <v>14</v>
      </c>
      <c r="D88" s="15" t="s">
        <v>121</v>
      </c>
      <c r="E88" s="13">
        <v>261432695</v>
      </c>
      <c r="F88" s="13">
        <v>31039.29663166</v>
      </c>
      <c r="G88" s="14">
        <v>0.11872767723891611</v>
      </c>
    </row>
    <row r="89" spans="1:7" x14ac:dyDescent="0.35">
      <c r="A89" t="str">
        <f t="shared" si="1"/>
        <v>20150816自家直客结果页</v>
      </c>
      <c r="B89" s="73">
        <v>20150816</v>
      </c>
      <c r="C89" s="15" t="s">
        <v>14</v>
      </c>
      <c r="D89" s="15" t="s">
        <v>115</v>
      </c>
      <c r="E89" s="13">
        <v>43797509</v>
      </c>
      <c r="F89" s="13">
        <v>51517.101060000001</v>
      </c>
      <c r="G89" s="14">
        <v>1.1762564181446942</v>
      </c>
    </row>
    <row r="90" spans="1:7" x14ac:dyDescent="0.35">
      <c r="A90" t="str">
        <f t="shared" si="1"/>
        <v>20150816自家直客其他</v>
      </c>
      <c r="B90" s="73">
        <v>20150816</v>
      </c>
      <c r="C90" s="15" t="s">
        <v>14</v>
      </c>
      <c r="D90" s="15" t="s">
        <v>116</v>
      </c>
      <c r="E90" s="13">
        <v>69156893</v>
      </c>
      <c r="F90" s="13">
        <v>30529.41126968</v>
      </c>
      <c r="G90" s="14">
        <v>0.44145145834819388</v>
      </c>
    </row>
    <row r="91" spans="1:7" x14ac:dyDescent="0.35">
      <c r="A91" t="str">
        <f t="shared" si="1"/>
        <v>20150816自家直客天气</v>
      </c>
      <c r="B91" s="73">
        <v>20150816</v>
      </c>
      <c r="C91" s="15" t="s">
        <v>14</v>
      </c>
      <c r="D91" s="15" t="s">
        <v>123</v>
      </c>
      <c r="E91" s="13">
        <v>364485</v>
      </c>
      <c r="F91" s="13">
        <v>2864.8000079219601</v>
      </c>
      <c r="G91" s="14">
        <v>7.8598570803241845</v>
      </c>
    </row>
    <row r="92" spans="1:7" x14ac:dyDescent="0.35">
      <c r="A92" t="str">
        <f t="shared" si="1"/>
        <v>20150815API充电屏保</v>
      </c>
      <c r="B92" s="73">
        <v>20150815</v>
      </c>
      <c r="C92" s="15" t="s">
        <v>37</v>
      </c>
      <c r="D92" s="15" t="s">
        <v>121</v>
      </c>
      <c r="E92" s="13">
        <v>594</v>
      </c>
      <c r="F92" s="13">
        <v>0</v>
      </c>
      <c r="G92" s="13">
        <v>0</v>
      </c>
    </row>
    <row r="93" spans="1:7" x14ac:dyDescent="0.35">
      <c r="A93" t="str">
        <f t="shared" si="1"/>
        <v>20150815API结果页</v>
      </c>
      <c r="B93" s="73">
        <v>20150815</v>
      </c>
      <c r="C93" s="15" t="s">
        <v>37</v>
      </c>
      <c r="D93" s="15" t="s">
        <v>115</v>
      </c>
      <c r="E93" s="13">
        <v>8986295</v>
      </c>
      <c r="F93" s="13">
        <v>6041.8110019532533</v>
      </c>
      <c r="G93" s="13">
        <v>0.67233615210197895</v>
      </c>
    </row>
    <row r="94" spans="1:7" x14ac:dyDescent="0.35">
      <c r="A94" t="str">
        <f t="shared" si="1"/>
        <v>20150815API其他</v>
      </c>
      <c r="B94" s="73">
        <v>20150815</v>
      </c>
      <c r="C94" s="15" t="s">
        <v>37</v>
      </c>
      <c r="D94" s="15" t="s">
        <v>116</v>
      </c>
      <c r="E94" s="13">
        <v>93023958</v>
      </c>
      <c r="F94" s="13">
        <v>16888.638023588159</v>
      </c>
      <c r="G94" s="13">
        <v>0.18155148831216317</v>
      </c>
    </row>
    <row r="95" spans="1:7" x14ac:dyDescent="0.35">
      <c r="A95" t="str">
        <f t="shared" si="1"/>
        <v>20150815SDKApplock</v>
      </c>
      <c r="B95" s="73">
        <v>20150815</v>
      </c>
      <c r="C95" s="15" t="s">
        <v>127</v>
      </c>
      <c r="D95" s="15" t="s">
        <v>119</v>
      </c>
      <c r="E95" s="13">
        <v>617890144</v>
      </c>
      <c r="F95" s="13">
        <v>270911.02999999997</v>
      </c>
      <c r="G95" s="14">
        <v>0.43844530072323018</v>
      </c>
    </row>
    <row r="96" spans="1:7" x14ac:dyDescent="0.35">
      <c r="A96" t="str">
        <f t="shared" si="1"/>
        <v>20150815SDK充电屏保</v>
      </c>
      <c r="B96" s="73">
        <v>20150815</v>
      </c>
      <c r="C96" s="15" t="s">
        <v>127</v>
      </c>
      <c r="D96" s="15" t="s">
        <v>121</v>
      </c>
      <c r="E96" s="13">
        <v>552393104</v>
      </c>
      <c r="F96" s="13">
        <v>155908.10999999999</v>
      </c>
      <c r="G96" s="14">
        <v>0.28224123159944442</v>
      </c>
    </row>
    <row r="97" spans="1:7" x14ac:dyDescent="0.35">
      <c r="A97" t="str">
        <f t="shared" si="1"/>
        <v>20150815SDK结果页</v>
      </c>
      <c r="B97" s="73">
        <v>20150815</v>
      </c>
      <c r="C97" s="15" t="s">
        <v>127</v>
      </c>
      <c r="D97" s="15" t="s">
        <v>115</v>
      </c>
      <c r="E97" s="13">
        <v>52772437</v>
      </c>
      <c r="F97" s="13">
        <v>86770.049999999988</v>
      </c>
      <c r="G97" s="14">
        <v>1.6442304910042336</v>
      </c>
    </row>
    <row r="98" spans="1:7" x14ac:dyDescent="0.35">
      <c r="A98" t="str">
        <f t="shared" si="1"/>
        <v>20150815SDK其他</v>
      </c>
      <c r="B98" s="73">
        <v>20150815</v>
      </c>
      <c r="C98" s="15" t="s">
        <v>127</v>
      </c>
      <c r="D98" s="15" t="s">
        <v>116</v>
      </c>
      <c r="E98" s="13">
        <v>59679892</v>
      </c>
      <c r="F98" s="13">
        <v>21901.200000000004</v>
      </c>
      <c r="G98" s="14">
        <v>0.366977875898301</v>
      </c>
    </row>
    <row r="99" spans="1:7" x14ac:dyDescent="0.35">
      <c r="A99" t="str">
        <f t="shared" si="1"/>
        <v>20150815SDK天气</v>
      </c>
      <c r="B99" s="73">
        <v>20150815</v>
      </c>
      <c r="C99" s="15" t="s">
        <v>127</v>
      </c>
      <c r="D99" s="15" t="s">
        <v>123</v>
      </c>
      <c r="E99" s="13">
        <v>1379312</v>
      </c>
      <c r="F99" s="13">
        <v>3872.13</v>
      </c>
      <c r="G99" s="14">
        <v>2.8072908812509425</v>
      </c>
    </row>
    <row r="100" spans="1:7" x14ac:dyDescent="0.35">
      <c r="A100" t="str">
        <f t="shared" si="1"/>
        <v>20150815自家直客充电屏保</v>
      </c>
      <c r="B100" s="73">
        <v>20150815</v>
      </c>
      <c r="C100" s="15" t="s">
        <v>14</v>
      </c>
      <c r="D100" s="15" t="s">
        <v>121</v>
      </c>
      <c r="E100" s="13">
        <v>210619748</v>
      </c>
      <c r="F100" s="13">
        <v>25008.064011306662</v>
      </c>
      <c r="G100" s="14">
        <v>0.11873560883429916</v>
      </c>
    </row>
    <row r="101" spans="1:7" x14ac:dyDescent="0.35">
      <c r="A101" t="str">
        <f t="shared" si="1"/>
        <v>20150815自家直客结果页</v>
      </c>
      <c r="B101" s="73">
        <v>20150815</v>
      </c>
      <c r="C101" s="15" t="s">
        <v>14</v>
      </c>
      <c r="D101" s="15" t="s">
        <v>115</v>
      </c>
      <c r="E101" s="13">
        <v>42783234</v>
      </c>
      <c r="F101" s="13">
        <v>49904.033780749305</v>
      </c>
      <c r="G101" s="14">
        <v>1.1664390256414301</v>
      </c>
    </row>
    <row r="102" spans="1:7" x14ac:dyDescent="0.35">
      <c r="A102" t="str">
        <f t="shared" si="1"/>
        <v>20150815自家直客其他</v>
      </c>
      <c r="B102" s="73">
        <v>20150815</v>
      </c>
      <c r="C102" s="15" t="s">
        <v>14</v>
      </c>
      <c r="D102" s="15" t="s">
        <v>116</v>
      </c>
      <c r="E102" s="13">
        <v>65014060</v>
      </c>
      <c r="F102" s="13">
        <v>29625.766116361327</v>
      </c>
      <c r="G102" s="14">
        <v>0.45568244955570114</v>
      </c>
    </row>
    <row r="103" spans="1:7" x14ac:dyDescent="0.35">
      <c r="A103" t="str">
        <f t="shared" si="1"/>
        <v>20150815自家直客天气</v>
      </c>
      <c r="B103" s="73">
        <v>20150815</v>
      </c>
      <c r="C103" s="15" t="s">
        <v>14</v>
      </c>
      <c r="D103" s="15" t="s">
        <v>123</v>
      </c>
      <c r="E103" s="13">
        <v>384417</v>
      </c>
      <c r="F103" s="13">
        <v>3249.6900098882538</v>
      </c>
      <c r="G103" s="14">
        <v>8.4535543690530179</v>
      </c>
    </row>
    <row r="104" spans="1:7" x14ac:dyDescent="0.35">
      <c r="A104" t="str">
        <f t="shared" si="1"/>
        <v>20150814API充电屏保</v>
      </c>
      <c r="B104" s="73">
        <v>20150814</v>
      </c>
      <c r="C104" s="15" t="s">
        <v>37</v>
      </c>
      <c r="D104" s="15" t="s">
        <v>121</v>
      </c>
      <c r="E104" s="13">
        <v>630</v>
      </c>
      <c r="F104" s="13">
        <v>0</v>
      </c>
      <c r="G104" s="13">
        <v>0</v>
      </c>
    </row>
    <row r="105" spans="1:7" x14ac:dyDescent="0.35">
      <c r="A105" t="str">
        <f t="shared" si="1"/>
        <v>20150814API结果页</v>
      </c>
      <c r="B105" s="73">
        <v>20150814</v>
      </c>
      <c r="C105" s="15" t="s">
        <v>37</v>
      </c>
      <c r="D105" s="15" t="s">
        <v>115</v>
      </c>
      <c r="E105" s="13">
        <v>7554146</v>
      </c>
      <c r="F105" s="13">
        <v>5012.761802284419</v>
      </c>
      <c r="G105" s="13">
        <v>0.66357756419910585</v>
      </c>
    </row>
    <row r="106" spans="1:7" x14ac:dyDescent="0.35">
      <c r="A106" t="str">
        <f t="shared" si="1"/>
        <v>20150814API其他</v>
      </c>
      <c r="B106" s="73">
        <v>20150814</v>
      </c>
      <c r="C106" s="15" t="s">
        <v>37</v>
      </c>
      <c r="D106" s="15" t="s">
        <v>116</v>
      </c>
      <c r="E106" s="13">
        <v>91611573</v>
      </c>
      <c r="F106" s="13">
        <v>14208.288108233864</v>
      </c>
      <c r="G106" s="13">
        <v>0.15509272074428701</v>
      </c>
    </row>
    <row r="107" spans="1:7" x14ac:dyDescent="0.35">
      <c r="A107" t="str">
        <f t="shared" si="1"/>
        <v>20150814SDKApplock</v>
      </c>
      <c r="B107" s="73">
        <v>20150814</v>
      </c>
      <c r="C107" s="15" t="s">
        <v>127</v>
      </c>
      <c r="D107" s="15" t="s">
        <v>119</v>
      </c>
      <c r="E107" s="13">
        <v>639630469</v>
      </c>
      <c r="F107" s="13">
        <v>291251.259014129</v>
      </c>
      <c r="G107" s="14">
        <v>0.45534300370254721</v>
      </c>
    </row>
    <row r="108" spans="1:7" x14ac:dyDescent="0.35">
      <c r="A108" t="str">
        <f t="shared" si="1"/>
        <v>20150814SDK充电屏保</v>
      </c>
      <c r="B108" s="73">
        <v>20150814</v>
      </c>
      <c r="C108" s="15" t="s">
        <v>127</v>
      </c>
      <c r="D108" s="15" t="s">
        <v>121</v>
      </c>
      <c r="E108" s="13">
        <v>590372901</v>
      </c>
      <c r="F108" s="13">
        <v>178357.9566850652</v>
      </c>
      <c r="G108" s="14">
        <v>0.30211067679928144</v>
      </c>
    </row>
    <row r="109" spans="1:7" x14ac:dyDescent="0.35">
      <c r="A109" t="str">
        <f t="shared" si="1"/>
        <v>20150814SDK结果页</v>
      </c>
      <c r="B109" s="73">
        <v>20150814</v>
      </c>
      <c r="C109" s="15" t="s">
        <v>127</v>
      </c>
      <c r="D109" s="15" t="s">
        <v>115</v>
      </c>
      <c r="E109" s="13">
        <v>52990451</v>
      </c>
      <c r="F109" s="13">
        <v>87884.991280913222</v>
      </c>
      <c r="G109" s="14">
        <v>1.6585061954070408</v>
      </c>
    </row>
    <row r="110" spans="1:7" x14ac:dyDescent="0.35">
      <c r="A110" t="str">
        <f t="shared" si="1"/>
        <v>20150814SDK其他</v>
      </c>
      <c r="B110" s="73">
        <v>20150814</v>
      </c>
      <c r="C110" s="15" t="s">
        <v>127</v>
      </c>
      <c r="D110" s="15" t="s">
        <v>116</v>
      </c>
      <c r="E110" s="13">
        <v>53164676</v>
      </c>
      <c r="F110" s="13">
        <v>21267.309826567744</v>
      </c>
      <c r="G110" s="14">
        <v>0.40002707486767614</v>
      </c>
    </row>
    <row r="111" spans="1:7" x14ac:dyDescent="0.35">
      <c r="A111" t="str">
        <f t="shared" si="1"/>
        <v>20150814SDK天气</v>
      </c>
      <c r="B111" s="73">
        <v>20150814</v>
      </c>
      <c r="C111" s="15" t="s">
        <v>127</v>
      </c>
      <c r="D111" s="15" t="s">
        <v>123</v>
      </c>
      <c r="E111" s="13">
        <v>1385475</v>
      </c>
      <c r="F111" s="13">
        <v>4450.3398376181676</v>
      </c>
      <c r="G111" s="14">
        <v>3.2121401235086653</v>
      </c>
    </row>
    <row r="112" spans="1:7" x14ac:dyDescent="0.35">
      <c r="A112" t="str">
        <f t="shared" si="1"/>
        <v>20150814自家直客充电屏保</v>
      </c>
      <c r="B112" s="73">
        <v>20150814</v>
      </c>
      <c r="C112" s="15" t="s">
        <v>14</v>
      </c>
      <c r="D112" s="15" t="s">
        <v>121</v>
      </c>
      <c r="E112" s="13">
        <v>185597441</v>
      </c>
      <c r="F112" s="13">
        <v>22463.277989704631</v>
      </c>
      <c r="G112" s="14">
        <v>0.12103226137533131</v>
      </c>
    </row>
    <row r="113" spans="1:7" x14ac:dyDescent="0.35">
      <c r="A113" t="str">
        <f t="shared" si="1"/>
        <v>20150814自家直客结果页</v>
      </c>
      <c r="B113" s="73">
        <v>20150814</v>
      </c>
      <c r="C113" s="15" t="s">
        <v>14</v>
      </c>
      <c r="D113" s="15" t="s">
        <v>115</v>
      </c>
      <c r="E113" s="13">
        <v>44123215</v>
      </c>
      <c r="F113" s="13">
        <v>50110.269677909404</v>
      </c>
      <c r="G113" s="14">
        <v>1.1356894477863728</v>
      </c>
    </row>
    <row r="114" spans="1:7" x14ac:dyDescent="0.35">
      <c r="A114" t="str">
        <f t="shared" si="1"/>
        <v>20150814自家直客其他</v>
      </c>
      <c r="B114" s="73">
        <v>20150814</v>
      </c>
      <c r="C114" s="15" t="s">
        <v>14</v>
      </c>
      <c r="D114" s="15" t="s">
        <v>116</v>
      </c>
      <c r="E114" s="13">
        <v>61992992</v>
      </c>
      <c r="F114" s="13">
        <v>29278.317980036576</v>
      </c>
      <c r="G114" s="14">
        <v>0.47228431852485159</v>
      </c>
    </row>
    <row r="115" spans="1:7" x14ac:dyDescent="0.35">
      <c r="A115" t="str">
        <f t="shared" si="1"/>
        <v>20150814自家直客天气</v>
      </c>
      <c r="B115" s="73">
        <v>20150814</v>
      </c>
      <c r="C115" s="15" t="s">
        <v>14</v>
      </c>
      <c r="D115" s="15" t="s">
        <v>123</v>
      </c>
      <c r="E115" s="13">
        <v>406514</v>
      </c>
      <c r="F115" s="13">
        <v>3600.2800097484073</v>
      </c>
      <c r="G115" s="14">
        <v>8.8564723717963147</v>
      </c>
    </row>
    <row r="116" spans="1:7" x14ac:dyDescent="0.35">
      <c r="A116" t="str">
        <f t="shared" si="1"/>
        <v>20150813API充电屏保</v>
      </c>
      <c r="B116" s="73">
        <v>20150813</v>
      </c>
      <c r="C116" s="15" t="s">
        <v>37</v>
      </c>
      <c r="D116" s="15" t="s">
        <v>121</v>
      </c>
      <c r="E116" s="13">
        <v>563</v>
      </c>
      <c r="F116" s="13">
        <v>0</v>
      </c>
      <c r="G116" s="13">
        <v>0</v>
      </c>
    </row>
    <row r="117" spans="1:7" x14ac:dyDescent="0.35">
      <c r="A117" t="str">
        <f t="shared" si="1"/>
        <v>20150813API结果页</v>
      </c>
      <c r="B117" s="73">
        <v>20150813</v>
      </c>
      <c r="C117" s="15" t="s">
        <v>37</v>
      </c>
      <c r="D117" s="15" t="s">
        <v>115</v>
      </c>
      <c r="E117" s="13">
        <v>6079725</v>
      </c>
      <c r="F117" s="13">
        <v>4974.7580020979995</v>
      </c>
      <c r="G117" s="13">
        <v>0.81825378649494829</v>
      </c>
    </row>
    <row r="118" spans="1:7" x14ac:dyDescent="0.35">
      <c r="A118" t="str">
        <f t="shared" si="1"/>
        <v>20150813API其他</v>
      </c>
      <c r="B118" s="73">
        <v>20150813</v>
      </c>
      <c r="C118" s="15" t="s">
        <v>37</v>
      </c>
      <c r="D118" s="15" t="s">
        <v>116</v>
      </c>
      <c r="E118" s="13">
        <v>88727140</v>
      </c>
      <c r="F118" s="13">
        <v>13270.342361299499</v>
      </c>
      <c r="G118" s="13">
        <v>0.14956350854202557</v>
      </c>
    </row>
    <row r="119" spans="1:7" x14ac:dyDescent="0.35">
      <c r="A119" t="str">
        <f t="shared" si="1"/>
        <v>20150813SDKApplock</v>
      </c>
      <c r="B119" s="73">
        <v>20150813</v>
      </c>
      <c r="C119" s="15" t="s">
        <v>127</v>
      </c>
      <c r="D119" s="15" t="s">
        <v>119</v>
      </c>
      <c r="E119" s="13">
        <v>624651036</v>
      </c>
      <c r="F119" s="13">
        <v>293064.34999999998</v>
      </c>
      <c r="G119" s="14">
        <v>0.46916491466444948</v>
      </c>
    </row>
    <row r="120" spans="1:7" x14ac:dyDescent="0.35">
      <c r="A120" t="str">
        <f t="shared" si="1"/>
        <v>20150813SDK充电屏保</v>
      </c>
      <c r="B120" s="73">
        <v>20150813</v>
      </c>
      <c r="C120" s="15" t="s">
        <v>127</v>
      </c>
      <c r="D120" s="15" t="s">
        <v>121</v>
      </c>
      <c r="E120" s="13">
        <v>587559944</v>
      </c>
      <c r="F120" s="13">
        <v>178611.51</v>
      </c>
      <c r="G120" s="14">
        <v>0.3039885748236098</v>
      </c>
    </row>
    <row r="121" spans="1:7" x14ac:dyDescent="0.35">
      <c r="A121" t="str">
        <f t="shared" si="1"/>
        <v>20150813SDK结果页</v>
      </c>
      <c r="B121" s="73">
        <v>20150813</v>
      </c>
      <c r="C121" s="15" t="s">
        <v>127</v>
      </c>
      <c r="D121" s="15" t="s">
        <v>115</v>
      </c>
      <c r="E121" s="13">
        <v>53789296</v>
      </c>
      <c r="F121" s="13">
        <v>92971.59</v>
      </c>
      <c r="G121" s="14">
        <v>1.7284403573528828</v>
      </c>
    </row>
    <row r="122" spans="1:7" x14ac:dyDescent="0.35">
      <c r="A122" t="str">
        <f t="shared" si="1"/>
        <v>20150813SDK其他</v>
      </c>
      <c r="B122" s="73">
        <v>20150813</v>
      </c>
      <c r="C122" s="15" t="s">
        <v>127</v>
      </c>
      <c r="D122" s="15" t="s">
        <v>116</v>
      </c>
      <c r="E122" s="13">
        <v>51051993</v>
      </c>
      <c r="F122" s="13">
        <v>21543.08</v>
      </c>
      <c r="G122" s="14">
        <v>0.42198313393955067</v>
      </c>
    </row>
    <row r="123" spans="1:7" x14ac:dyDescent="0.35">
      <c r="A123" t="str">
        <f t="shared" si="1"/>
        <v>20150813SDK天气</v>
      </c>
      <c r="B123" s="73">
        <v>20150813</v>
      </c>
      <c r="C123" s="15" t="s">
        <v>127</v>
      </c>
      <c r="D123" s="15" t="s">
        <v>123</v>
      </c>
      <c r="E123" s="13">
        <v>1331571</v>
      </c>
      <c r="F123" s="13">
        <v>4298.9400000000005</v>
      </c>
      <c r="G123" s="14">
        <v>3.2284722331741982</v>
      </c>
    </row>
    <row r="124" spans="1:7" x14ac:dyDescent="0.35">
      <c r="A124" t="str">
        <f t="shared" si="1"/>
        <v>20150813自家直客充电屏保</v>
      </c>
      <c r="B124" s="73">
        <v>20150813</v>
      </c>
      <c r="C124" s="15" t="s">
        <v>14</v>
      </c>
      <c r="D124" s="15" t="s">
        <v>121</v>
      </c>
      <c r="E124" s="13">
        <v>206074296</v>
      </c>
      <c r="F124" s="13">
        <v>31176.567123647998</v>
      </c>
      <c r="G124" s="14">
        <v>0.15128799529490081</v>
      </c>
    </row>
    <row r="125" spans="1:7" x14ac:dyDescent="0.35">
      <c r="A125" t="str">
        <f t="shared" si="1"/>
        <v>20150813自家直客结果页</v>
      </c>
      <c r="B125" s="73">
        <v>20150813</v>
      </c>
      <c r="C125" s="15" t="s">
        <v>14</v>
      </c>
      <c r="D125" s="15" t="s">
        <v>115</v>
      </c>
      <c r="E125" s="13">
        <v>46255040</v>
      </c>
      <c r="F125" s="13">
        <v>50337.423317099994</v>
      </c>
      <c r="G125" s="14">
        <v>1.0882581296459801</v>
      </c>
    </row>
    <row r="126" spans="1:7" x14ac:dyDescent="0.35">
      <c r="A126" t="str">
        <f t="shared" si="1"/>
        <v>20150813自家直客其他</v>
      </c>
      <c r="B126" s="73">
        <v>20150813</v>
      </c>
      <c r="C126" s="15" t="s">
        <v>14</v>
      </c>
      <c r="D126" s="15" t="s">
        <v>116</v>
      </c>
      <c r="E126" s="13">
        <v>64100891</v>
      </c>
      <c r="F126" s="13">
        <v>30817.149756601004</v>
      </c>
      <c r="G126" s="14">
        <v>0.48076008423347821</v>
      </c>
    </row>
    <row r="127" spans="1:7" x14ac:dyDescent="0.35">
      <c r="A127" t="str">
        <f t="shared" si="1"/>
        <v>20150813自家直客天气</v>
      </c>
      <c r="B127" s="73">
        <v>20150813</v>
      </c>
      <c r="C127" s="15" t="s">
        <v>14</v>
      </c>
      <c r="D127" s="15" t="s">
        <v>123</v>
      </c>
      <c r="E127" s="13">
        <v>425341</v>
      </c>
      <c r="F127" s="13">
        <v>3702.8100063499501</v>
      </c>
      <c r="G127" s="14">
        <v>8.7055092416436466</v>
      </c>
    </row>
    <row r="128" spans="1:7" x14ac:dyDescent="0.35">
      <c r="A128" t="str">
        <f t="shared" si="1"/>
        <v>20150812API充电屏保</v>
      </c>
      <c r="B128" s="73">
        <v>20150812</v>
      </c>
      <c r="C128" s="15" t="s">
        <v>37</v>
      </c>
      <c r="D128" s="15" t="s">
        <v>121</v>
      </c>
      <c r="E128" s="13">
        <v>527</v>
      </c>
      <c r="F128" s="13">
        <v>0</v>
      </c>
      <c r="G128" s="13">
        <v>0</v>
      </c>
    </row>
    <row r="129" spans="1:7" x14ac:dyDescent="0.35">
      <c r="A129" t="str">
        <f t="shared" si="1"/>
        <v>20150812API结果页</v>
      </c>
      <c r="B129" s="73">
        <v>20150812</v>
      </c>
      <c r="C129" s="15" t="s">
        <v>37</v>
      </c>
      <c r="D129" s="15" t="s">
        <v>115</v>
      </c>
      <c r="E129" s="13">
        <v>7021454</v>
      </c>
      <c r="F129" s="13">
        <v>5108.5000012290002</v>
      </c>
      <c r="G129" s="13">
        <v>0.72755585968789371</v>
      </c>
    </row>
    <row r="130" spans="1:7" x14ac:dyDescent="0.35">
      <c r="A130" t="str">
        <f t="shared" si="1"/>
        <v>20150812API其他</v>
      </c>
      <c r="B130" s="73">
        <v>20150812</v>
      </c>
      <c r="C130" s="15" t="s">
        <v>37</v>
      </c>
      <c r="D130" s="15" t="s">
        <v>116</v>
      </c>
      <c r="E130" s="13">
        <v>95682659</v>
      </c>
      <c r="F130" s="13">
        <v>12987.372351615999</v>
      </c>
      <c r="G130" s="13">
        <v>0.1357338151693297</v>
      </c>
    </row>
    <row r="131" spans="1:7" x14ac:dyDescent="0.35">
      <c r="A131" t="str">
        <f t="shared" si="1"/>
        <v>20150812SDKApplock</v>
      </c>
      <c r="B131" s="73">
        <v>20150812</v>
      </c>
      <c r="C131" s="15" t="s">
        <v>127</v>
      </c>
      <c r="D131" s="15" t="s">
        <v>119</v>
      </c>
      <c r="E131" s="13">
        <v>622182985</v>
      </c>
      <c r="F131" s="13">
        <v>279809.03999999998</v>
      </c>
      <c r="G131" s="14">
        <v>0.44972145935491947</v>
      </c>
    </row>
    <row r="132" spans="1:7" x14ac:dyDescent="0.35">
      <c r="A132" t="str">
        <f t="shared" si="1"/>
        <v>20150812SDK充电屏保</v>
      </c>
      <c r="B132" s="73">
        <v>20150812</v>
      </c>
      <c r="C132" s="15" t="s">
        <v>127</v>
      </c>
      <c r="D132" s="15" t="s">
        <v>121</v>
      </c>
      <c r="E132" s="13">
        <v>587664480</v>
      </c>
      <c r="F132" s="13">
        <v>175665.59000000003</v>
      </c>
      <c r="G132" s="14">
        <v>0.2989215717104427</v>
      </c>
    </row>
    <row r="133" spans="1:7" x14ac:dyDescent="0.35">
      <c r="A133" t="str">
        <f t="shared" si="1"/>
        <v>20150812SDK结果页</v>
      </c>
      <c r="B133" s="73">
        <v>20150812</v>
      </c>
      <c r="C133" s="15" t="s">
        <v>127</v>
      </c>
      <c r="D133" s="15" t="s">
        <v>115</v>
      </c>
      <c r="E133" s="13">
        <v>54099401</v>
      </c>
      <c r="F133" s="13">
        <v>94452.47</v>
      </c>
      <c r="G133" s="14">
        <v>1.7459060221387666</v>
      </c>
    </row>
    <row r="134" spans="1:7" x14ac:dyDescent="0.35">
      <c r="A134" t="str">
        <f t="shared" ref="A134:A197" si="2">B134&amp;C134&amp;D134</f>
        <v>20150812SDK其他</v>
      </c>
      <c r="B134" s="73">
        <v>20150812</v>
      </c>
      <c r="C134" s="15" t="s">
        <v>127</v>
      </c>
      <c r="D134" s="15" t="s">
        <v>116</v>
      </c>
      <c r="E134" s="13">
        <v>50952605</v>
      </c>
      <c r="F134" s="13">
        <v>20989.989999999998</v>
      </c>
      <c r="G134" s="14">
        <v>0.41195126333579996</v>
      </c>
    </row>
    <row r="135" spans="1:7" x14ac:dyDescent="0.35">
      <c r="A135" t="str">
        <f t="shared" si="2"/>
        <v>20150812SDK天气</v>
      </c>
      <c r="B135" s="73">
        <v>20150812</v>
      </c>
      <c r="C135" s="15" t="s">
        <v>127</v>
      </c>
      <c r="D135" s="15" t="s">
        <v>123</v>
      </c>
      <c r="E135" s="13">
        <v>1315477</v>
      </c>
      <c r="F135" s="13">
        <v>4278.9100000000008</v>
      </c>
      <c r="G135" s="14">
        <v>3.2527440616597634</v>
      </c>
    </row>
    <row r="136" spans="1:7" x14ac:dyDescent="0.35">
      <c r="A136" t="str">
        <f t="shared" si="2"/>
        <v>20150812自家直客充电屏保</v>
      </c>
      <c r="B136" s="73">
        <v>20150812</v>
      </c>
      <c r="C136" s="15" t="s">
        <v>14</v>
      </c>
      <c r="D136" s="15" t="s">
        <v>121</v>
      </c>
      <c r="E136" s="13">
        <v>151806018</v>
      </c>
      <c r="F136" s="13">
        <v>19668.250101022</v>
      </c>
      <c r="G136" s="14">
        <v>0.12956172858062845</v>
      </c>
    </row>
    <row r="137" spans="1:7" x14ac:dyDescent="0.35">
      <c r="A137" t="str">
        <f t="shared" si="2"/>
        <v>20150812自家直客结果页</v>
      </c>
      <c r="B137" s="73">
        <v>20150812</v>
      </c>
      <c r="C137" s="15" t="s">
        <v>14</v>
      </c>
      <c r="D137" s="15" t="s">
        <v>115</v>
      </c>
      <c r="E137" s="13">
        <v>45268708</v>
      </c>
      <c r="F137" s="13">
        <v>47048.744843280001</v>
      </c>
      <c r="G137" s="14">
        <v>1.0393215738182764</v>
      </c>
    </row>
    <row r="138" spans="1:7" x14ac:dyDescent="0.35">
      <c r="A138" t="str">
        <f t="shared" si="2"/>
        <v>20150812自家直客其他</v>
      </c>
      <c r="B138" s="73">
        <v>20150812</v>
      </c>
      <c r="C138" s="15" t="s">
        <v>14</v>
      </c>
      <c r="D138" s="15" t="s">
        <v>116</v>
      </c>
      <c r="E138" s="13">
        <v>59923061</v>
      </c>
      <c r="F138" s="13">
        <v>28517.897260518002</v>
      </c>
      <c r="G138" s="14">
        <v>0.47590855314480685</v>
      </c>
    </row>
    <row r="139" spans="1:7" x14ac:dyDescent="0.35">
      <c r="A139" t="str">
        <f t="shared" si="2"/>
        <v>20150812自家直客天气</v>
      </c>
      <c r="B139" s="73">
        <v>20150812</v>
      </c>
      <c r="C139" s="15" t="s">
        <v>14</v>
      </c>
      <c r="D139" s="15" t="s">
        <v>123</v>
      </c>
      <c r="E139" s="13">
        <v>428172</v>
      </c>
      <c r="F139" s="13">
        <v>3683.6300093335731</v>
      </c>
      <c r="G139" s="14">
        <v>8.6031548287453958</v>
      </c>
    </row>
    <row r="140" spans="1:7" x14ac:dyDescent="0.35">
      <c r="A140" t="str">
        <f t="shared" si="2"/>
        <v>20150811API充电屏保</v>
      </c>
      <c r="B140" s="73">
        <v>20150811</v>
      </c>
      <c r="C140" s="15" t="s">
        <v>37</v>
      </c>
      <c r="D140" s="15" t="s">
        <v>121</v>
      </c>
      <c r="E140" s="13">
        <v>475</v>
      </c>
      <c r="F140" s="13">
        <v>0</v>
      </c>
      <c r="G140" s="13">
        <v>0</v>
      </c>
    </row>
    <row r="141" spans="1:7" x14ac:dyDescent="0.35">
      <c r="A141" t="str">
        <f t="shared" si="2"/>
        <v>20150811API结果页</v>
      </c>
      <c r="B141" s="73">
        <v>20150811</v>
      </c>
      <c r="C141" s="15" t="s">
        <v>37</v>
      </c>
      <c r="D141" s="15" t="s">
        <v>115</v>
      </c>
      <c r="E141" s="13">
        <v>6778311</v>
      </c>
      <c r="F141" s="13">
        <v>4174.5760040529813</v>
      </c>
      <c r="G141" s="13">
        <v>0.61587259776852687</v>
      </c>
    </row>
    <row r="142" spans="1:7" x14ac:dyDescent="0.35">
      <c r="A142" t="str">
        <f t="shared" si="2"/>
        <v>20150811API其他</v>
      </c>
      <c r="B142" s="73">
        <v>20150811</v>
      </c>
      <c r="C142" s="15" t="s">
        <v>37</v>
      </c>
      <c r="D142" s="15" t="s">
        <v>116</v>
      </c>
      <c r="E142" s="13">
        <v>65297648</v>
      </c>
      <c r="F142" s="13">
        <v>9699.2645145140923</v>
      </c>
      <c r="G142" s="13">
        <v>0.1485392630759701</v>
      </c>
    </row>
    <row r="143" spans="1:7" x14ac:dyDescent="0.35">
      <c r="A143" t="str">
        <f t="shared" si="2"/>
        <v>20150811SDKApplock</v>
      </c>
      <c r="B143" s="73">
        <v>20150811</v>
      </c>
      <c r="C143" s="15" t="s">
        <v>127</v>
      </c>
      <c r="D143" s="15" t="s">
        <v>119</v>
      </c>
      <c r="E143" s="13">
        <v>588173753</v>
      </c>
      <c r="F143" s="13">
        <v>271122.81</v>
      </c>
      <c r="G143" s="14">
        <v>0.46095700227548231</v>
      </c>
    </row>
    <row r="144" spans="1:7" x14ac:dyDescent="0.35">
      <c r="A144" t="str">
        <f t="shared" si="2"/>
        <v>20150811SDK充电屏保</v>
      </c>
      <c r="B144" s="73">
        <v>20150811</v>
      </c>
      <c r="C144" s="15" t="s">
        <v>127</v>
      </c>
      <c r="D144" s="15" t="s">
        <v>121</v>
      </c>
      <c r="E144" s="13">
        <v>584310137</v>
      </c>
      <c r="F144" s="13">
        <v>168160.12</v>
      </c>
      <c r="G144" s="14">
        <v>0.28779257683835113</v>
      </c>
    </row>
    <row r="145" spans="1:7" x14ac:dyDescent="0.35">
      <c r="A145" t="str">
        <f t="shared" si="2"/>
        <v>20150811SDK结果页</v>
      </c>
      <c r="B145" s="73">
        <v>20150811</v>
      </c>
      <c r="C145" s="15" t="s">
        <v>127</v>
      </c>
      <c r="D145" s="15" t="s">
        <v>115</v>
      </c>
      <c r="E145" s="13">
        <v>53645967</v>
      </c>
      <c r="F145" s="13">
        <v>77664.87</v>
      </c>
      <c r="G145" s="14">
        <v>1.4477298917922383</v>
      </c>
    </row>
    <row r="146" spans="1:7" x14ac:dyDescent="0.35">
      <c r="A146" t="str">
        <f t="shared" si="2"/>
        <v>20150811SDK其他</v>
      </c>
      <c r="B146" s="73">
        <v>20150811</v>
      </c>
      <c r="C146" s="15" t="s">
        <v>127</v>
      </c>
      <c r="D146" s="15" t="s">
        <v>116</v>
      </c>
      <c r="E146" s="13">
        <v>52677867</v>
      </c>
      <c r="F146" s="13">
        <v>18641.04</v>
      </c>
      <c r="G146" s="14">
        <v>0.35386854217161073</v>
      </c>
    </row>
    <row r="147" spans="1:7" x14ac:dyDescent="0.35">
      <c r="A147" t="str">
        <f t="shared" si="2"/>
        <v>20150811SDK天气</v>
      </c>
      <c r="B147" s="73">
        <v>20150811</v>
      </c>
      <c r="C147" s="15" t="s">
        <v>127</v>
      </c>
      <c r="D147" s="15" t="s">
        <v>123</v>
      </c>
      <c r="E147" s="13">
        <v>1270685</v>
      </c>
      <c r="F147" s="13">
        <v>3839.1400000000003</v>
      </c>
      <c r="G147" s="14">
        <v>3.0213152748320793</v>
      </c>
    </row>
    <row r="148" spans="1:7" x14ac:dyDescent="0.35">
      <c r="A148" t="str">
        <f t="shared" si="2"/>
        <v>20150811自家直客充电屏保</v>
      </c>
      <c r="B148" s="73">
        <v>20150811</v>
      </c>
      <c r="C148" s="15" t="s">
        <v>14</v>
      </c>
      <c r="D148" s="15" t="s">
        <v>121</v>
      </c>
      <c r="E148" s="13">
        <v>127606492</v>
      </c>
      <c r="F148" s="13">
        <v>20189.336854063247</v>
      </c>
      <c r="G148" s="14">
        <v>0.15821559340463059</v>
      </c>
    </row>
    <row r="149" spans="1:7" x14ac:dyDescent="0.35">
      <c r="A149" t="str">
        <f t="shared" si="2"/>
        <v>20150811自家直客结果页</v>
      </c>
      <c r="B149" s="73">
        <v>20150811</v>
      </c>
      <c r="C149" s="15" t="s">
        <v>14</v>
      </c>
      <c r="D149" s="15" t="s">
        <v>115</v>
      </c>
      <c r="E149" s="13">
        <v>44544782</v>
      </c>
      <c r="F149" s="13">
        <v>45854.612789038416</v>
      </c>
      <c r="G149" s="14">
        <v>1.0294048086044829</v>
      </c>
    </row>
    <row r="150" spans="1:7" x14ac:dyDescent="0.35">
      <c r="A150" t="str">
        <f t="shared" si="2"/>
        <v>20150811自家直客其他</v>
      </c>
      <c r="B150" s="73">
        <v>20150811</v>
      </c>
      <c r="C150" s="15" t="s">
        <v>14</v>
      </c>
      <c r="D150" s="15" t="s">
        <v>116</v>
      </c>
      <c r="E150" s="13">
        <v>51158025</v>
      </c>
      <c r="F150" s="13">
        <v>25180.72965975033</v>
      </c>
      <c r="G150" s="14">
        <v>0.49221465566253453</v>
      </c>
    </row>
    <row r="151" spans="1:7" x14ac:dyDescent="0.35">
      <c r="A151" t="str">
        <f t="shared" si="2"/>
        <v>20150811自家直客天气</v>
      </c>
      <c r="B151" s="73">
        <v>20150811</v>
      </c>
      <c r="C151" s="15" t="s">
        <v>14</v>
      </c>
      <c r="D151" s="15" t="s">
        <v>123</v>
      </c>
      <c r="E151" s="13">
        <v>393589</v>
      </c>
      <c r="F151" s="13">
        <v>3520.4500048439863</v>
      </c>
      <c r="G151" s="14">
        <v>8.9444827087240402</v>
      </c>
    </row>
    <row r="152" spans="1:7" x14ac:dyDescent="0.35">
      <c r="A152" t="str">
        <f t="shared" si="2"/>
        <v>20150810API充电屏保</v>
      </c>
      <c r="B152" s="73">
        <v>20150810</v>
      </c>
      <c r="C152" s="15" t="s">
        <v>37</v>
      </c>
      <c r="D152" s="15" t="s">
        <v>121</v>
      </c>
      <c r="E152" s="13">
        <v>441</v>
      </c>
      <c r="F152" s="13">
        <v>0</v>
      </c>
      <c r="G152" s="13">
        <v>0</v>
      </c>
    </row>
    <row r="153" spans="1:7" x14ac:dyDescent="0.35">
      <c r="A153" t="str">
        <f t="shared" si="2"/>
        <v>20150810API结果页</v>
      </c>
      <c r="B153" s="73">
        <v>20150810</v>
      </c>
      <c r="C153" s="15" t="s">
        <v>37</v>
      </c>
      <c r="D153" s="15" t="s">
        <v>115</v>
      </c>
      <c r="E153" s="13">
        <v>8089685</v>
      </c>
      <c r="F153" s="13">
        <v>4629.3447602300002</v>
      </c>
      <c r="G153" s="13">
        <v>0.57225278366586596</v>
      </c>
    </row>
    <row r="154" spans="1:7" x14ac:dyDescent="0.35">
      <c r="A154" t="str">
        <f t="shared" si="2"/>
        <v>20150810API其他</v>
      </c>
      <c r="B154" s="73">
        <v>20150810</v>
      </c>
      <c r="C154" s="15" t="s">
        <v>37</v>
      </c>
      <c r="D154" s="15" t="s">
        <v>116</v>
      </c>
      <c r="E154" s="13">
        <v>96763457</v>
      </c>
      <c r="F154" s="13">
        <v>12788.3017218816</v>
      </c>
      <c r="G154" s="13">
        <v>0.1321604469121189</v>
      </c>
    </row>
    <row r="155" spans="1:7" x14ac:dyDescent="0.35">
      <c r="A155" t="str">
        <f t="shared" si="2"/>
        <v>20150810SDKApplock</v>
      </c>
      <c r="B155" s="73">
        <v>20150810</v>
      </c>
      <c r="C155" s="15" t="s">
        <v>127</v>
      </c>
      <c r="D155" s="15" t="s">
        <v>119</v>
      </c>
      <c r="E155" s="13">
        <v>544649327</v>
      </c>
      <c r="F155" s="13">
        <v>261773.86000000002</v>
      </c>
      <c r="G155" s="14">
        <v>0.48062826303648409</v>
      </c>
    </row>
    <row r="156" spans="1:7" x14ac:dyDescent="0.35">
      <c r="A156" t="str">
        <f t="shared" si="2"/>
        <v>20150810SDK充电屏保</v>
      </c>
      <c r="B156" s="73">
        <v>20150810</v>
      </c>
      <c r="C156" s="15" t="s">
        <v>127</v>
      </c>
      <c r="D156" s="15" t="s">
        <v>121</v>
      </c>
      <c r="E156" s="13">
        <v>578405401</v>
      </c>
      <c r="F156" s="13">
        <v>177354.46</v>
      </c>
      <c r="G156" s="14">
        <v>0.30662656277651179</v>
      </c>
    </row>
    <row r="157" spans="1:7" x14ac:dyDescent="0.35">
      <c r="A157" t="str">
        <f t="shared" si="2"/>
        <v>20150810SDK结果页</v>
      </c>
      <c r="B157" s="73">
        <v>20150810</v>
      </c>
      <c r="C157" s="15" t="s">
        <v>127</v>
      </c>
      <c r="D157" s="15" t="s">
        <v>115</v>
      </c>
      <c r="E157" s="13">
        <v>54211223</v>
      </c>
      <c r="F157" s="13">
        <v>80567.38</v>
      </c>
      <c r="G157" s="14">
        <v>1.4861752888327202</v>
      </c>
    </row>
    <row r="158" spans="1:7" x14ac:dyDescent="0.35">
      <c r="A158" t="str">
        <f t="shared" si="2"/>
        <v>20150810SDK其他</v>
      </c>
      <c r="B158" s="73">
        <v>20150810</v>
      </c>
      <c r="C158" s="15" t="s">
        <v>127</v>
      </c>
      <c r="D158" s="15" t="s">
        <v>116</v>
      </c>
      <c r="E158" s="13">
        <v>53990286</v>
      </c>
      <c r="F158" s="13">
        <v>19360.38</v>
      </c>
      <c r="G158" s="14">
        <v>0.35859006192336157</v>
      </c>
    </row>
    <row r="159" spans="1:7" x14ac:dyDescent="0.35">
      <c r="A159" t="str">
        <f t="shared" si="2"/>
        <v>20150810SDK天气</v>
      </c>
      <c r="B159" s="73">
        <v>20150810</v>
      </c>
      <c r="C159" s="15" t="s">
        <v>127</v>
      </c>
      <c r="D159" s="15" t="s">
        <v>123</v>
      </c>
      <c r="E159" s="13">
        <v>1257279</v>
      </c>
      <c r="F159" s="13">
        <v>3827.95</v>
      </c>
      <c r="G159" s="14">
        <v>3.0446305076279803</v>
      </c>
    </row>
    <row r="160" spans="1:7" x14ac:dyDescent="0.35">
      <c r="A160" t="str">
        <f t="shared" si="2"/>
        <v>20150810自家直客充电屏保</v>
      </c>
      <c r="B160" s="73">
        <v>20150810</v>
      </c>
      <c r="C160" s="15" t="s">
        <v>14</v>
      </c>
      <c r="D160" s="15" t="s">
        <v>121</v>
      </c>
      <c r="E160" s="13">
        <v>116325268</v>
      </c>
      <c r="F160" s="13">
        <v>18583.287588728799</v>
      </c>
      <c r="G160" s="14">
        <v>0.15975280270773842</v>
      </c>
    </row>
    <row r="161" spans="1:7" x14ac:dyDescent="0.35">
      <c r="A161" t="str">
        <f t="shared" si="2"/>
        <v>20150810自家直客结果页</v>
      </c>
      <c r="B161" s="73">
        <v>20150810</v>
      </c>
      <c r="C161" s="15" t="s">
        <v>14</v>
      </c>
      <c r="D161" s="15" t="s">
        <v>115</v>
      </c>
      <c r="E161" s="13">
        <v>43603942</v>
      </c>
      <c r="F161" s="13">
        <v>43641.658809909997</v>
      </c>
      <c r="G161" s="14">
        <v>1.000864986241611</v>
      </c>
    </row>
    <row r="162" spans="1:7" x14ac:dyDescent="0.35">
      <c r="A162" t="str">
        <f t="shared" si="2"/>
        <v>20150810自家直客其他</v>
      </c>
      <c r="B162" s="73">
        <v>20150810</v>
      </c>
      <c r="C162" s="15" t="s">
        <v>14</v>
      </c>
      <c r="D162" s="15" t="s">
        <v>116</v>
      </c>
      <c r="E162" s="13">
        <v>61087009</v>
      </c>
      <c r="F162" s="13">
        <v>27046.477760127003</v>
      </c>
      <c r="G162" s="14">
        <v>0.44275334809938077</v>
      </c>
    </row>
    <row r="163" spans="1:7" x14ac:dyDescent="0.35">
      <c r="A163" t="str">
        <f t="shared" si="2"/>
        <v>20150810自家直客天气</v>
      </c>
      <c r="B163" s="73">
        <v>20150810</v>
      </c>
      <c r="C163" s="15" t="s">
        <v>14</v>
      </c>
      <c r="D163" s="15" t="s">
        <v>123</v>
      </c>
      <c r="E163" s="13">
        <v>381564</v>
      </c>
      <c r="F163" s="13">
        <v>3309.5899952037198</v>
      </c>
      <c r="G163" s="14">
        <v>8.6737480349396687</v>
      </c>
    </row>
    <row r="164" spans="1:7" x14ac:dyDescent="0.35">
      <c r="A164" t="str">
        <f t="shared" si="2"/>
        <v>20150809API充电屏保</v>
      </c>
      <c r="B164" s="73">
        <v>20150809</v>
      </c>
      <c r="C164" s="15" t="s">
        <v>37</v>
      </c>
      <c r="D164" s="15" t="s">
        <v>121</v>
      </c>
      <c r="E164" s="13">
        <v>487</v>
      </c>
      <c r="F164" s="13">
        <v>0</v>
      </c>
      <c r="G164" s="13">
        <v>0</v>
      </c>
    </row>
    <row r="165" spans="1:7" x14ac:dyDescent="0.35">
      <c r="A165" t="str">
        <f t="shared" si="2"/>
        <v>20150809API结果页</v>
      </c>
      <c r="B165" s="73">
        <v>20150809</v>
      </c>
      <c r="C165" s="15" t="s">
        <v>37</v>
      </c>
      <c r="D165" s="15" t="s">
        <v>115</v>
      </c>
      <c r="E165" s="13">
        <v>9027261</v>
      </c>
      <c r="F165" s="13">
        <v>6559.5520156629991</v>
      </c>
      <c r="G165" s="13">
        <v>0.72663812596788768</v>
      </c>
    </row>
    <row r="166" spans="1:7" x14ac:dyDescent="0.35">
      <c r="A166" t="str">
        <f t="shared" si="2"/>
        <v>20150809API其他</v>
      </c>
      <c r="B166" s="73">
        <v>20150809</v>
      </c>
      <c r="C166" s="15" t="s">
        <v>37</v>
      </c>
      <c r="D166" s="15" t="s">
        <v>116</v>
      </c>
      <c r="E166" s="13">
        <v>94497476</v>
      </c>
      <c r="F166" s="13">
        <v>13794.0555717966</v>
      </c>
      <c r="G166" s="13">
        <v>0.14597274081475572</v>
      </c>
    </row>
    <row r="167" spans="1:7" x14ac:dyDescent="0.35">
      <c r="A167" t="str">
        <f t="shared" si="2"/>
        <v>20150809SDKApplock</v>
      </c>
      <c r="B167" s="73">
        <v>20150809</v>
      </c>
      <c r="C167" s="15" t="s">
        <v>127</v>
      </c>
      <c r="D167" s="15" t="s">
        <v>119</v>
      </c>
      <c r="E167" s="13">
        <v>513473306</v>
      </c>
      <c r="F167" s="13">
        <v>237817.87</v>
      </c>
      <c r="G167" s="14">
        <v>0.46315527452170996</v>
      </c>
    </row>
    <row r="168" spans="1:7" x14ac:dyDescent="0.35">
      <c r="A168" t="str">
        <f t="shared" si="2"/>
        <v>20150809SDK充电屏保</v>
      </c>
      <c r="B168" s="73">
        <v>20150809</v>
      </c>
      <c r="C168" s="15" t="s">
        <v>127</v>
      </c>
      <c r="D168" s="15" t="s">
        <v>121</v>
      </c>
      <c r="E168" s="13">
        <v>524300244</v>
      </c>
      <c r="F168" s="13">
        <v>172180.44</v>
      </c>
      <c r="G168" s="14">
        <v>0.32840045750579511</v>
      </c>
    </row>
    <row r="169" spans="1:7" x14ac:dyDescent="0.35">
      <c r="A169" t="str">
        <f t="shared" si="2"/>
        <v>20150809SDK结果页</v>
      </c>
      <c r="B169" s="73">
        <v>20150809</v>
      </c>
      <c r="C169" s="15" t="s">
        <v>127</v>
      </c>
      <c r="D169" s="15" t="s">
        <v>115</v>
      </c>
      <c r="E169" s="13">
        <v>53614916</v>
      </c>
      <c r="F169" s="13">
        <v>79238.84</v>
      </c>
      <c r="G169" s="14">
        <v>1.477925284821858</v>
      </c>
    </row>
    <row r="170" spans="1:7" x14ac:dyDescent="0.35">
      <c r="A170" t="str">
        <f t="shared" si="2"/>
        <v>20150809SDK其他</v>
      </c>
      <c r="B170" s="73">
        <v>20150809</v>
      </c>
      <c r="C170" s="15" t="s">
        <v>127</v>
      </c>
      <c r="D170" s="15" t="s">
        <v>116</v>
      </c>
      <c r="E170" s="13">
        <v>61952610</v>
      </c>
      <c r="F170" s="13">
        <v>20414.559999999998</v>
      </c>
      <c r="G170" s="14">
        <v>0.32951896619044779</v>
      </c>
    </row>
    <row r="171" spans="1:7" x14ac:dyDescent="0.35">
      <c r="A171" t="str">
        <f t="shared" si="2"/>
        <v>20150809SDK天气</v>
      </c>
      <c r="B171" s="73">
        <v>20150809</v>
      </c>
      <c r="C171" s="15" t="s">
        <v>127</v>
      </c>
      <c r="D171" s="15" t="s">
        <v>123</v>
      </c>
      <c r="E171" s="13">
        <v>1247227</v>
      </c>
      <c r="F171" s="13">
        <v>3445.52</v>
      </c>
      <c r="G171" s="14">
        <v>2.7625444285603185</v>
      </c>
    </row>
    <row r="172" spans="1:7" x14ac:dyDescent="0.35">
      <c r="A172" t="str">
        <f t="shared" si="2"/>
        <v>20150809自家直客充电屏保</v>
      </c>
      <c r="B172" s="73">
        <v>20150809</v>
      </c>
      <c r="C172" s="15" t="s">
        <v>14</v>
      </c>
      <c r="D172" s="15" t="s">
        <v>121</v>
      </c>
      <c r="E172" s="13">
        <v>98817476</v>
      </c>
      <c r="F172" s="13">
        <v>15545.657560620601</v>
      </c>
      <c r="G172" s="14">
        <v>0.15731688553369447</v>
      </c>
    </row>
    <row r="173" spans="1:7" x14ac:dyDescent="0.35">
      <c r="A173" t="str">
        <f t="shared" si="2"/>
        <v>20150809自家直客结果页</v>
      </c>
      <c r="B173" s="73">
        <v>20150809</v>
      </c>
      <c r="C173" s="15" t="s">
        <v>14</v>
      </c>
      <c r="D173" s="15" t="s">
        <v>115</v>
      </c>
      <c r="E173" s="13">
        <v>41633934</v>
      </c>
      <c r="F173" s="13">
        <v>40688.738345849997</v>
      </c>
      <c r="G173" s="14">
        <v>0.97729746955572327</v>
      </c>
    </row>
    <row r="174" spans="1:7" x14ac:dyDescent="0.35">
      <c r="A174" t="str">
        <f t="shared" si="2"/>
        <v>20150809自家直客其他</v>
      </c>
      <c r="B174" s="73">
        <v>20150809</v>
      </c>
      <c r="C174" s="15" t="s">
        <v>14</v>
      </c>
      <c r="D174" s="15" t="s">
        <v>116</v>
      </c>
      <c r="E174" s="13">
        <v>68895033</v>
      </c>
      <c r="F174" s="13">
        <v>27124.421013079002</v>
      </c>
      <c r="G174" s="14">
        <v>0.39370648117809892</v>
      </c>
    </row>
    <row r="175" spans="1:7" x14ac:dyDescent="0.35">
      <c r="A175" t="str">
        <f t="shared" si="2"/>
        <v>20150809自家直客天气</v>
      </c>
      <c r="B175" s="73">
        <v>20150809</v>
      </c>
      <c r="C175" s="15" t="s">
        <v>14</v>
      </c>
      <c r="D175" s="15" t="s">
        <v>123</v>
      </c>
      <c r="E175" s="13">
        <v>385943</v>
      </c>
      <c r="F175" s="13">
        <v>2966.6099905439937</v>
      </c>
      <c r="G175" s="14">
        <v>7.6866531859471321</v>
      </c>
    </row>
    <row r="176" spans="1:7" x14ac:dyDescent="0.35">
      <c r="A176" t="str">
        <f t="shared" si="2"/>
        <v>20150808API充电屏保</v>
      </c>
      <c r="B176" s="73">
        <v>20150808</v>
      </c>
      <c r="C176" s="15" t="s">
        <v>37</v>
      </c>
      <c r="D176" s="15" t="s">
        <v>121</v>
      </c>
      <c r="E176" s="13">
        <v>932</v>
      </c>
      <c r="F176" s="13">
        <v>1.07089998201E-2</v>
      </c>
      <c r="G176" s="13">
        <v>1.1490343154613735E-2</v>
      </c>
    </row>
    <row r="177" spans="1:7" x14ac:dyDescent="0.35">
      <c r="A177" t="str">
        <f t="shared" si="2"/>
        <v>20150808API结果页</v>
      </c>
      <c r="B177" s="73">
        <v>20150808</v>
      </c>
      <c r="C177" s="15" t="s">
        <v>37</v>
      </c>
      <c r="D177" s="15" t="s">
        <v>115</v>
      </c>
      <c r="E177" s="13">
        <v>8571728</v>
      </c>
      <c r="F177" s="13">
        <v>6227.2040131569993</v>
      </c>
      <c r="G177" s="13">
        <v>0.72648175643895829</v>
      </c>
    </row>
    <row r="178" spans="1:7" x14ac:dyDescent="0.35">
      <c r="A178" t="str">
        <f t="shared" si="2"/>
        <v>20150808API其他</v>
      </c>
      <c r="B178" s="73">
        <v>20150808</v>
      </c>
      <c r="C178" s="15" t="s">
        <v>37</v>
      </c>
      <c r="D178" s="15" t="s">
        <v>116</v>
      </c>
      <c r="E178" s="13">
        <v>89902436</v>
      </c>
      <c r="F178" s="13">
        <v>13927.794969133103</v>
      </c>
      <c r="G178" s="13">
        <v>0.15492121892151067</v>
      </c>
    </row>
    <row r="179" spans="1:7" x14ac:dyDescent="0.35">
      <c r="A179" t="str">
        <f t="shared" si="2"/>
        <v>20150808SDKApplock</v>
      </c>
      <c r="B179" s="73">
        <v>20150808</v>
      </c>
      <c r="C179" s="15" t="s">
        <v>127</v>
      </c>
      <c r="D179" s="15" t="s">
        <v>119</v>
      </c>
      <c r="E179" s="13">
        <v>537411350</v>
      </c>
      <c r="F179" s="13">
        <v>235450.88</v>
      </c>
      <c r="G179" s="14">
        <v>0.43812040813801201</v>
      </c>
    </row>
    <row r="180" spans="1:7" x14ac:dyDescent="0.35">
      <c r="A180" t="str">
        <f t="shared" si="2"/>
        <v>20150808SDK充电屏保</v>
      </c>
      <c r="B180" s="73">
        <v>20150808</v>
      </c>
      <c r="C180" s="15" t="s">
        <v>127</v>
      </c>
      <c r="D180" s="15" t="s">
        <v>121</v>
      </c>
      <c r="E180" s="13">
        <v>517390201</v>
      </c>
      <c r="F180" s="13">
        <v>176714.54</v>
      </c>
      <c r="G180" s="14">
        <v>0.34154983928657751</v>
      </c>
    </row>
    <row r="181" spans="1:7" x14ac:dyDescent="0.35">
      <c r="A181" t="str">
        <f t="shared" si="2"/>
        <v>20150808SDK结果页</v>
      </c>
      <c r="B181" s="73">
        <v>20150808</v>
      </c>
      <c r="C181" s="15" t="s">
        <v>127</v>
      </c>
      <c r="D181" s="15" t="s">
        <v>115</v>
      </c>
      <c r="E181" s="13">
        <v>53141153</v>
      </c>
      <c r="F181" s="13">
        <v>79480.41</v>
      </c>
      <c r="G181" s="14">
        <v>1.4956470741235142</v>
      </c>
    </row>
    <row r="182" spans="1:7" x14ac:dyDescent="0.35">
      <c r="A182" t="str">
        <f t="shared" si="2"/>
        <v>20150808SDK其他</v>
      </c>
      <c r="B182" s="73">
        <v>20150808</v>
      </c>
      <c r="C182" s="15" t="s">
        <v>127</v>
      </c>
      <c r="D182" s="15" t="s">
        <v>116</v>
      </c>
      <c r="E182" s="13">
        <v>60193097</v>
      </c>
      <c r="F182" s="13">
        <v>20586.39</v>
      </c>
      <c r="G182" s="14">
        <v>0.34200582834274168</v>
      </c>
    </row>
    <row r="183" spans="1:7" x14ac:dyDescent="0.35">
      <c r="A183" t="str">
        <f t="shared" si="2"/>
        <v>20150808SDK天气</v>
      </c>
      <c r="B183" s="73">
        <v>20150808</v>
      </c>
      <c r="C183" s="15" t="s">
        <v>127</v>
      </c>
      <c r="D183" s="15" t="s">
        <v>123</v>
      </c>
      <c r="E183" s="13">
        <v>1302137</v>
      </c>
      <c r="F183" s="13">
        <v>3625.48</v>
      </c>
      <c r="G183" s="14">
        <v>2.7842538841919096</v>
      </c>
    </row>
    <row r="184" spans="1:7" x14ac:dyDescent="0.35">
      <c r="A184" t="str">
        <f t="shared" si="2"/>
        <v>20150808自家直客充电屏保</v>
      </c>
      <c r="B184" s="73">
        <v>20150808</v>
      </c>
      <c r="C184" s="15" t="s">
        <v>14</v>
      </c>
      <c r="D184" s="15" t="s">
        <v>121</v>
      </c>
      <c r="E184" s="13">
        <v>110882137</v>
      </c>
      <c r="F184" s="13">
        <v>17177.866478041</v>
      </c>
      <c r="G184" s="14">
        <v>0.1549200524340634</v>
      </c>
    </row>
    <row r="185" spans="1:7" x14ac:dyDescent="0.35">
      <c r="A185" t="str">
        <f t="shared" si="2"/>
        <v>20150808自家直客结果页</v>
      </c>
      <c r="B185" s="73">
        <v>20150808</v>
      </c>
      <c r="C185" s="15" t="s">
        <v>14</v>
      </c>
      <c r="D185" s="15" t="s">
        <v>115</v>
      </c>
      <c r="E185" s="13">
        <v>41890649</v>
      </c>
      <c r="F185" s="13">
        <v>41192.076139550001</v>
      </c>
      <c r="G185" s="14">
        <v>0.98332389501890982</v>
      </c>
    </row>
    <row r="186" spans="1:7" x14ac:dyDescent="0.35">
      <c r="A186" t="str">
        <f t="shared" si="2"/>
        <v>20150808自家直客其他</v>
      </c>
      <c r="B186" s="73">
        <v>20150808</v>
      </c>
      <c r="C186" s="15" t="s">
        <v>14</v>
      </c>
      <c r="D186" s="15" t="s">
        <v>116</v>
      </c>
      <c r="E186" s="13">
        <v>70134166</v>
      </c>
      <c r="F186" s="13">
        <v>27660.231383750997</v>
      </c>
      <c r="G186" s="14">
        <v>0.39439025173195896</v>
      </c>
    </row>
    <row r="187" spans="1:7" x14ac:dyDescent="0.35">
      <c r="A187" t="str">
        <f t="shared" si="2"/>
        <v>20150808自家直客天气</v>
      </c>
      <c r="B187" s="73">
        <v>20150808</v>
      </c>
      <c r="C187" s="15" t="s">
        <v>14</v>
      </c>
      <c r="D187" s="15" t="s">
        <v>123</v>
      </c>
      <c r="E187" s="13">
        <v>402345</v>
      </c>
      <c r="F187" s="13">
        <v>3288.2299886707128</v>
      </c>
      <c r="G187" s="14">
        <v>8.1726627363847264</v>
      </c>
    </row>
    <row r="188" spans="1:7" x14ac:dyDescent="0.35">
      <c r="A188" t="str">
        <f t="shared" si="2"/>
        <v>20150807API充电屏保</v>
      </c>
      <c r="B188" s="73">
        <v>20150807</v>
      </c>
      <c r="C188" s="15" t="s">
        <v>37</v>
      </c>
      <c r="D188" s="15" t="s">
        <v>121</v>
      </c>
      <c r="E188" s="13">
        <v>805</v>
      </c>
      <c r="F188" s="13">
        <v>0</v>
      </c>
      <c r="G188" s="13">
        <v>0</v>
      </c>
    </row>
    <row r="189" spans="1:7" x14ac:dyDescent="0.35">
      <c r="A189" t="str">
        <f t="shared" si="2"/>
        <v>20150807API结果页</v>
      </c>
      <c r="B189" s="73">
        <v>20150807</v>
      </c>
      <c r="C189" s="15" t="s">
        <v>37</v>
      </c>
      <c r="D189" s="15" t="s">
        <v>115</v>
      </c>
      <c r="E189" s="13">
        <v>8647207</v>
      </c>
      <c r="F189" s="13">
        <v>5707.0310144590003</v>
      </c>
      <c r="G189" s="13">
        <v>0.65998547443804689</v>
      </c>
    </row>
    <row r="190" spans="1:7" x14ac:dyDescent="0.35">
      <c r="A190" t="str">
        <f t="shared" si="2"/>
        <v>20150807API其他</v>
      </c>
      <c r="B190" s="73">
        <v>20150807</v>
      </c>
      <c r="C190" s="15" t="s">
        <v>37</v>
      </c>
      <c r="D190" s="15" t="s">
        <v>116</v>
      </c>
      <c r="E190" s="13">
        <v>72989203</v>
      </c>
      <c r="F190" s="13">
        <v>11072.636191111002</v>
      </c>
      <c r="G190" s="13">
        <v>0.15170238522964832</v>
      </c>
    </row>
    <row r="191" spans="1:7" x14ac:dyDescent="0.35">
      <c r="A191" t="str">
        <f t="shared" si="2"/>
        <v>20150807SDKApplock</v>
      </c>
      <c r="B191" s="73">
        <v>20150807</v>
      </c>
      <c r="C191" s="15" t="s">
        <v>127</v>
      </c>
      <c r="D191" s="15" t="s">
        <v>119</v>
      </c>
      <c r="E191" s="13">
        <v>561099431</v>
      </c>
      <c r="F191" s="13">
        <v>257457.08</v>
      </c>
      <c r="G191" s="14">
        <v>0.45884395131386257</v>
      </c>
    </row>
    <row r="192" spans="1:7" x14ac:dyDescent="0.35">
      <c r="A192" t="str">
        <f t="shared" si="2"/>
        <v>20150807SDK充电屏保</v>
      </c>
      <c r="B192" s="73">
        <v>20150807</v>
      </c>
      <c r="C192" s="15" t="s">
        <v>127</v>
      </c>
      <c r="D192" s="15" t="s">
        <v>121</v>
      </c>
      <c r="E192" s="13">
        <v>522455912</v>
      </c>
      <c r="F192" s="13">
        <v>203661.24</v>
      </c>
      <c r="G192" s="14">
        <v>0.38981516970564972</v>
      </c>
    </row>
    <row r="193" spans="1:7" x14ac:dyDescent="0.35">
      <c r="A193" t="str">
        <f t="shared" si="2"/>
        <v>20150807SDK结果页</v>
      </c>
      <c r="B193" s="73">
        <v>20150807</v>
      </c>
      <c r="C193" s="15" t="s">
        <v>127</v>
      </c>
      <c r="D193" s="15" t="s">
        <v>115</v>
      </c>
      <c r="E193" s="13">
        <v>55217254</v>
      </c>
      <c r="F193" s="13">
        <v>82633.959999999992</v>
      </c>
      <c r="G193" s="14">
        <v>1.4965242567114982</v>
      </c>
    </row>
    <row r="194" spans="1:7" x14ac:dyDescent="0.35">
      <c r="A194" t="str">
        <f t="shared" si="2"/>
        <v>20150807SDK其他</v>
      </c>
      <c r="B194" s="73">
        <v>20150807</v>
      </c>
      <c r="C194" s="15" t="s">
        <v>127</v>
      </c>
      <c r="D194" s="15" t="s">
        <v>116</v>
      </c>
      <c r="E194" s="13">
        <v>54801779</v>
      </c>
      <c r="F194" s="13">
        <v>20418.39</v>
      </c>
      <c r="G194" s="14">
        <v>0.37258626220875052</v>
      </c>
    </row>
    <row r="195" spans="1:7" x14ac:dyDescent="0.35">
      <c r="A195" t="str">
        <f t="shared" si="2"/>
        <v>20150807SDK天气</v>
      </c>
      <c r="B195" s="73">
        <v>20150807</v>
      </c>
      <c r="C195" s="15" t="s">
        <v>127</v>
      </c>
      <c r="D195" s="15" t="s">
        <v>123</v>
      </c>
      <c r="E195" s="13">
        <v>1301023</v>
      </c>
      <c r="F195" s="13">
        <v>3940.12</v>
      </c>
      <c r="G195" s="14">
        <v>3.0284783589529161</v>
      </c>
    </row>
    <row r="196" spans="1:7" x14ac:dyDescent="0.35">
      <c r="A196" t="str">
        <f t="shared" si="2"/>
        <v>20150807自家直客充电屏保</v>
      </c>
      <c r="B196" s="73">
        <v>20150807</v>
      </c>
      <c r="C196" s="15" t="s">
        <v>14</v>
      </c>
      <c r="D196" s="15" t="s">
        <v>121</v>
      </c>
      <c r="E196" s="13">
        <v>426693563</v>
      </c>
      <c r="F196" s="13">
        <v>23330.954630899399</v>
      </c>
      <c r="G196" s="14">
        <v>5.4678478078891007E-2</v>
      </c>
    </row>
    <row r="197" spans="1:7" x14ac:dyDescent="0.35">
      <c r="A197" t="str">
        <f t="shared" si="2"/>
        <v>20150807自家直客结果页</v>
      </c>
      <c r="B197" s="73">
        <v>20150807</v>
      </c>
      <c r="C197" s="15" t="s">
        <v>14</v>
      </c>
      <c r="D197" s="15" t="s">
        <v>115</v>
      </c>
      <c r="E197" s="13">
        <v>44141367</v>
      </c>
      <c r="F197" s="13">
        <v>44438.915775329995</v>
      </c>
      <c r="G197" s="14">
        <v>1.0067408146949777</v>
      </c>
    </row>
    <row r="198" spans="1:7" x14ac:dyDescent="0.35">
      <c r="A198" t="str">
        <f t="shared" ref="A198:A261" si="3">B198&amp;C198&amp;D198</f>
        <v>20150807自家直客其他</v>
      </c>
      <c r="B198" s="73">
        <v>20150807</v>
      </c>
      <c r="C198" s="15" t="s">
        <v>14</v>
      </c>
      <c r="D198" s="15" t="s">
        <v>116</v>
      </c>
      <c r="E198" s="13">
        <v>59075104</v>
      </c>
      <c r="F198" s="13">
        <v>25364.499965536001</v>
      </c>
      <c r="G198" s="14">
        <v>0.42936022534189699</v>
      </c>
    </row>
    <row r="199" spans="1:7" x14ac:dyDescent="0.35">
      <c r="A199" t="str">
        <f t="shared" si="3"/>
        <v>20150807自家直客天气</v>
      </c>
      <c r="B199" s="73">
        <v>20150807</v>
      </c>
      <c r="C199" s="15" t="s">
        <v>14</v>
      </c>
      <c r="D199" s="15" t="s">
        <v>123</v>
      </c>
      <c r="E199" s="13">
        <v>31178</v>
      </c>
      <c r="F199" s="13">
        <v>60.370000042023001</v>
      </c>
      <c r="G199" s="14">
        <v>1.9363012394003143</v>
      </c>
    </row>
    <row r="200" spans="1:7" x14ac:dyDescent="0.35">
      <c r="A200" t="str">
        <f t="shared" si="3"/>
        <v>20150806API充电屏保</v>
      </c>
      <c r="B200" s="73">
        <v>20150806</v>
      </c>
      <c r="C200" s="15" t="s">
        <v>37</v>
      </c>
      <c r="D200" s="15" t="s">
        <v>121</v>
      </c>
      <c r="E200" s="13">
        <v>1528</v>
      </c>
      <c r="F200" s="13">
        <v>0</v>
      </c>
      <c r="G200" s="13">
        <v>0</v>
      </c>
    </row>
    <row r="201" spans="1:7" x14ac:dyDescent="0.35">
      <c r="A201" t="str">
        <f t="shared" si="3"/>
        <v>20150806API结果页</v>
      </c>
      <c r="B201" s="73">
        <v>20150806</v>
      </c>
      <c r="C201" s="15" t="s">
        <v>37</v>
      </c>
      <c r="D201" s="15" t="s">
        <v>115</v>
      </c>
      <c r="E201" s="13">
        <v>8258060</v>
      </c>
      <c r="F201" s="13">
        <v>6314.0430151770006</v>
      </c>
      <c r="G201" s="13">
        <v>0.7645915645051018</v>
      </c>
    </row>
    <row r="202" spans="1:7" x14ac:dyDescent="0.35">
      <c r="A202" t="str">
        <f t="shared" si="3"/>
        <v>20150806API其他</v>
      </c>
      <c r="B202" s="73">
        <v>20150806</v>
      </c>
      <c r="C202" s="15" t="s">
        <v>37</v>
      </c>
      <c r="D202" s="15" t="s">
        <v>116</v>
      </c>
      <c r="E202" s="13">
        <v>86184078</v>
      </c>
      <c r="F202" s="13">
        <v>10683.444755955899</v>
      </c>
      <c r="G202" s="13">
        <v>0.12396077099015784</v>
      </c>
    </row>
    <row r="203" spans="1:7" x14ac:dyDescent="0.35">
      <c r="A203" t="str">
        <f t="shared" si="3"/>
        <v>20150806SDKApplock</v>
      </c>
      <c r="B203" s="73">
        <v>20150806</v>
      </c>
      <c r="C203" s="15" t="s">
        <v>127</v>
      </c>
      <c r="D203" s="15" t="s">
        <v>119</v>
      </c>
      <c r="E203" s="13">
        <v>555237707</v>
      </c>
      <c r="F203" s="13">
        <v>259463.88</v>
      </c>
      <c r="G203" s="14">
        <v>0.46730234047306879</v>
      </c>
    </row>
    <row r="204" spans="1:7" x14ac:dyDescent="0.35">
      <c r="A204" t="str">
        <f t="shared" si="3"/>
        <v>20150806SDK充电屏保</v>
      </c>
      <c r="B204" s="73">
        <v>20150806</v>
      </c>
      <c r="C204" s="15" t="s">
        <v>127</v>
      </c>
      <c r="D204" s="15" t="s">
        <v>121</v>
      </c>
      <c r="E204" s="13">
        <v>459824537</v>
      </c>
      <c r="F204" s="13">
        <v>171715.83000000002</v>
      </c>
      <c r="G204" s="14">
        <v>0.37343772718244483</v>
      </c>
    </row>
    <row r="205" spans="1:7" x14ac:dyDescent="0.35">
      <c r="A205" t="str">
        <f t="shared" si="3"/>
        <v>20150806SDK结果页</v>
      </c>
      <c r="B205" s="73">
        <v>20150806</v>
      </c>
      <c r="C205" s="15" t="s">
        <v>127</v>
      </c>
      <c r="D205" s="15" t="s">
        <v>115</v>
      </c>
      <c r="E205" s="13">
        <v>54615214</v>
      </c>
      <c r="F205" s="13">
        <v>89006.569999999992</v>
      </c>
      <c r="G205" s="14">
        <v>1.6297028516632743</v>
      </c>
    </row>
    <row r="206" spans="1:7" x14ac:dyDescent="0.35">
      <c r="A206" t="str">
        <f t="shared" si="3"/>
        <v>20150806SDK其他</v>
      </c>
      <c r="B206" s="73">
        <v>20150806</v>
      </c>
      <c r="C206" s="15" t="s">
        <v>127</v>
      </c>
      <c r="D206" s="15" t="s">
        <v>116</v>
      </c>
      <c r="E206" s="13">
        <v>51959384</v>
      </c>
      <c r="F206" s="13">
        <v>20101.710000000003</v>
      </c>
      <c r="G206" s="14">
        <v>0.38687352413569803</v>
      </c>
    </row>
    <row r="207" spans="1:7" x14ac:dyDescent="0.35">
      <c r="A207" t="str">
        <f t="shared" si="3"/>
        <v>20150806SDK天气</v>
      </c>
      <c r="B207" s="73">
        <v>20150806</v>
      </c>
      <c r="C207" s="15" t="s">
        <v>127</v>
      </c>
      <c r="D207" s="15" t="s">
        <v>123</v>
      </c>
      <c r="E207" s="13">
        <v>1253547</v>
      </c>
      <c r="F207" s="13">
        <v>4168.7300000000005</v>
      </c>
      <c r="G207" s="14">
        <v>3.3255474266222169</v>
      </c>
    </row>
    <row r="208" spans="1:7" x14ac:dyDescent="0.35">
      <c r="A208" t="str">
        <f t="shared" si="3"/>
        <v>20150806自家直客充电屏保</v>
      </c>
      <c r="B208" s="73">
        <v>20150806</v>
      </c>
      <c r="C208" s="15" t="s">
        <v>14</v>
      </c>
      <c r="D208" s="15" t="s">
        <v>121</v>
      </c>
      <c r="E208" s="13">
        <v>332470744</v>
      </c>
      <c r="F208" s="13">
        <v>26481.782929983699</v>
      </c>
      <c r="G208" s="14">
        <v>7.9651468310798793E-2</v>
      </c>
    </row>
    <row r="209" spans="1:7" x14ac:dyDescent="0.35">
      <c r="A209" t="str">
        <f t="shared" si="3"/>
        <v>20150806自家直客结果页</v>
      </c>
      <c r="B209" s="73">
        <v>20150806</v>
      </c>
      <c r="C209" s="15" t="s">
        <v>14</v>
      </c>
      <c r="D209" s="15" t="s">
        <v>115</v>
      </c>
      <c r="E209" s="13">
        <v>45018779</v>
      </c>
      <c r="F209" s="13">
        <v>46416.916512280004</v>
      </c>
      <c r="G209" s="14">
        <v>1.0310567621631854</v>
      </c>
    </row>
    <row r="210" spans="1:7" x14ac:dyDescent="0.35">
      <c r="A210" t="str">
        <f t="shared" si="3"/>
        <v>20150806自家直客其他</v>
      </c>
      <c r="B210" s="73">
        <v>20150806</v>
      </c>
      <c r="C210" s="15" t="s">
        <v>14</v>
      </c>
      <c r="D210" s="15" t="s">
        <v>116</v>
      </c>
      <c r="E210" s="13">
        <v>71102137</v>
      </c>
      <c r="F210" s="13">
        <v>29675.236450975</v>
      </c>
      <c r="G210" s="14">
        <v>0.41736068285788652</v>
      </c>
    </row>
    <row r="211" spans="1:7" x14ac:dyDescent="0.35">
      <c r="A211" t="str">
        <f t="shared" si="3"/>
        <v>20150806自家直客天气</v>
      </c>
      <c r="B211" s="73">
        <v>20150806</v>
      </c>
      <c r="C211" s="15" t="s">
        <v>14</v>
      </c>
      <c r="D211" s="15" t="s">
        <v>123</v>
      </c>
      <c r="E211" s="13">
        <v>397704</v>
      </c>
      <c r="F211" s="13">
        <v>3423.7499939856798</v>
      </c>
      <c r="G211" s="14">
        <v>8.6087894363287276</v>
      </c>
    </row>
    <row r="212" spans="1:7" x14ac:dyDescent="0.35">
      <c r="A212" t="str">
        <f t="shared" si="3"/>
        <v>20150805API结果页</v>
      </c>
      <c r="B212" s="73">
        <v>20150805</v>
      </c>
      <c r="C212" s="15" t="s">
        <v>37</v>
      </c>
      <c r="D212" s="15" t="s">
        <v>115</v>
      </c>
      <c r="E212" s="13">
        <v>7432492</v>
      </c>
      <c r="F212" s="13">
        <v>6291.8600000000006</v>
      </c>
      <c r="G212" s="13">
        <v>0.84653437904810402</v>
      </c>
    </row>
    <row r="213" spans="1:7" x14ac:dyDescent="0.35">
      <c r="A213" t="str">
        <f t="shared" si="3"/>
        <v>20150805API其他</v>
      </c>
      <c r="B213" s="73">
        <v>20150805</v>
      </c>
      <c r="C213" s="15" t="s">
        <v>37</v>
      </c>
      <c r="D213" s="15" t="s">
        <v>116</v>
      </c>
      <c r="E213" s="13">
        <v>88782936</v>
      </c>
      <c r="F213" s="13">
        <v>11322.480000000001</v>
      </c>
      <c r="G213" s="13">
        <v>0.12752991182900283</v>
      </c>
    </row>
    <row r="214" spans="1:7" x14ac:dyDescent="0.35">
      <c r="A214" t="str">
        <f t="shared" si="3"/>
        <v>20150805SDKApplock</v>
      </c>
      <c r="B214" s="73">
        <v>20150805</v>
      </c>
      <c r="C214" s="15" t="s">
        <v>127</v>
      </c>
      <c r="D214" s="15" t="s">
        <v>119</v>
      </c>
      <c r="E214" s="13">
        <v>601833276</v>
      </c>
      <c r="F214" s="13">
        <v>244950.21000000002</v>
      </c>
      <c r="G214" s="14">
        <v>0.40700675713384787</v>
      </c>
    </row>
    <row r="215" spans="1:7" x14ac:dyDescent="0.35">
      <c r="A215" t="str">
        <f t="shared" si="3"/>
        <v>20150805SDK充电屏保</v>
      </c>
      <c r="B215" s="73">
        <v>20150805</v>
      </c>
      <c r="C215" s="15" t="s">
        <v>127</v>
      </c>
      <c r="D215" s="15" t="s">
        <v>121</v>
      </c>
      <c r="E215" s="13">
        <v>354330443</v>
      </c>
      <c r="F215" s="13">
        <v>109997.06999999999</v>
      </c>
      <c r="G215" s="14">
        <v>0.31043640808475492</v>
      </c>
    </row>
    <row r="216" spans="1:7" x14ac:dyDescent="0.35">
      <c r="A216" t="str">
        <f t="shared" si="3"/>
        <v>20150805SDK结果页</v>
      </c>
      <c r="B216" s="73">
        <v>20150805</v>
      </c>
      <c r="C216" s="15" t="s">
        <v>127</v>
      </c>
      <c r="D216" s="15" t="s">
        <v>115</v>
      </c>
      <c r="E216" s="13">
        <v>52903457</v>
      </c>
      <c r="F216" s="13">
        <v>84645.67</v>
      </c>
      <c r="G216" s="14">
        <v>1.600002623647071</v>
      </c>
    </row>
    <row r="217" spans="1:7" x14ac:dyDescent="0.35">
      <c r="A217" t="str">
        <f t="shared" si="3"/>
        <v>20150805SDK其他</v>
      </c>
      <c r="B217" s="73">
        <v>20150805</v>
      </c>
      <c r="C217" s="15" t="s">
        <v>127</v>
      </c>
      <c r="D217" s="15" t="s">
        <v>116</v>
      </c>
      <c r="E217" s="13">
        <v>51456454</v>
      </c>
      <c r="F217" s="13">
        <v>18156.100000000002</v>
      </c>
      <c r="G217" s="14">
        <v>0.35284397949380658</v>
      </c>
    </row>
    <row r="218" spans="1:7" x14ac:dyDescent="0.35">
      <c r="A218" t="str">
        <f t="shared" si="3"/>
        <v>20150805SDK天气</v>
      </c>
      <c r="B218" s="73">
        <v>20150805</v>
      </c>
      <c r="C218" s="15" t="s">
        <v>127</v>
      </c>
      <c r="D218" s="15" t="s">
        <v>123</v>
      </c>
      <c r="E218" s="13">
        <v>1175077</v>
      </c>
      <c r="F218" s="13">
        <v>3618.46</v>
      </c>
      <c r="G218" s="14">
        <v>3.0793386305748478</v>
      </c>
    </row>
    <row r="219" spans="1:7" x14ac:dyDescent="0.35">
      <c r="A219" t="str">
        <f t="shared" si="3"/>
        <v>20150805自家直客充电屏保</v>
      </c>
      <c r="B219" s="73">
        <v>20150805</v>
      </c>
      <c r="C219" s="15" t="s">
        <v>14</v>
      </c>
      <c r="D219" s="15" t="s">
        <v>121</v>
      </c>
      <c r="E219" s="13">
        <v>72479912</v>
      </c>
      <c r="F219" s="13">
        <v>16582.48</v>
      </c>
      <c r="G219" s="14">
        <v>0.22878725349445789</v>
      </c>
    </row>
    <row r="220" spans="1:7" x14ac:dyDescent="0.35">
      <c r="A220" t="str">
        <f t="shared" si="3"/>
        <v>20150805自家直客结果页</v>
      </c>
      <c r="B220" s="73">
        <v>20150805</v>
      </c>
      <c r="C220" s="15" t="s">
        <v>14</v>
      </c>
      <c r="D220" s="15" t="s">
        <v>115</v>
      </c>
      <c r="E220" s="13">
        <v>43820512</v>
      </c>
      <c r="F220" s="13">
        <v>47679.94</v>
      </c>
      <c r="G220" s="14">
        <v>1.0880735487526938</v>
      </c>
    </row>
    <row r="221" spans="1:7" x14ac:dyDescent="0.35">
      <c r="A221" t="str">
        <f t="shared" si="3"/>
        <v>20150805自家直客其他</v>
      </c>
      <c r="B221" s="73">
        <v>20150805</v>
      </c>
      <c r="C221" s="15" t="s">
        <v>14</v>
      </c>
      <c r="D221" s="15" t="s">
        <v>116</v>
      </c>
      <c r="E221" s="13">
        <v>64016937</v>
      </c>
      <c r="F221" s="13">
        <v>25123.910000000003</v>
      </c>
      <c r="G221" s="14">
        <v>0.39245723362240847</v>
      </c>
    </row>
    <row r="222" spans="1:7" x14ac:dyDescent="0.35">
      <c r="A222" t="str">
        <f t="shared" si="3"/>
        <v>20150805自家直客天气</v>
      </c>
      <c r="B222" s="73">
        <v>20150805</v>
      </c>
      <c r="C222" s="15" t="s">
        <v>14</v>
      </c>
      <c r="D222" s="15" t="s">
        <v>123</v>
      </c>
      <c r="E222" s="13">
        <v>340386</v>
      </c>
      <c r="F222" s="13">
        <v>3257.78</v>
      </c>
      <c r="G222" s="14">
        <v>9.5708401638140241</v>
      </c>
    </row>
    <row r="223" spans="1:7" x14ac:dyDescent="0.35">
      <c r="A223" t="str">
        <f t="shared" si="3"/>
        <v>20150804API结果页</v>
      </c>
      <c r="B223" s="73">
        <v>20150804</v>
      </c>
      <c r="C223" s="15" t="s">
        <v>37</v>
      </c>
      <c r="D223" s="15" t="s">
        <v>115</v>
      </c>
      <c r="E223" s="13">
        <v>7537377</v>
      </c>
      <c r="F223" s="13">
        <v>7155</v>
      </c>
      <c r="G223" s="13">
        <v>0.94926922190571073</v>
      </c>
    </row>
    <row r="224" spans="1:7" x14ac:dyDescent="0.35">
      <c r="A224" t="str">
        <f t="shared" si="3"/>
        <v>20150804API其他</v>
      </c>
      <c r="B224" s="73">
        <v>20150804</v>
      </c>
      <c r="C224" s="15" t="s">
        <v>37</v>
      </c>
      <c r="D224" s="15" t="s">
        <v>116</v>
      </c>
      <c r="E224" s="13">
        <v>86624443</v>
      </c>
      <c r="F224" s="13">
        <v>11756.43</v>
      </c>
      <c r="G224" s="13">
        <v>0.13571723630015145</v>
      </c>
    </row>
    <row r="225" spans="1:7" x14ac:dyDescent="0.35">
      <c r="A225" t="str">
        <f t="shared" si="3"/>
        <v>20150804SDKApplock</v>
      </c>
      <c r="B225" s="73">
        <v>20150804</v>
      </c>
      <c r="C225" s="15" t="s">
        <v>127</v>
      </c>
      <c r="D225" s="15" t="s">
        <v>119</v>
      </c>
      <c r="E225" s="13">
        <v>600299780</v>
      </c>
      <c r="F225" s="13">
        <v>213050.28</v>
      </c>
      <c r="G225" s="14">
        <v>0.3549064768939279</v>
      </c>
    </row>
    <row r="226" spans="1:7" x14ac:dyDescent="0.35">
      <c r="A226" t="str">
        <f t="shared" si="3"/>
        <v>20150804SDK充电屏保</v>
      </c>
      <c r="B226" s="73">
        <v>20150804</v>
      </c>
      <c r="C226" s="15" t="s">
        <v>127</v>
      </c>
      <c r="D226" s="15" t="s">
        <v>121</v>
      </c>
      <c r="E226" s="13">
        <v>346021667</v>
      </c>
      <c r="F226" s="13">
        <v>96297.9</v>
      </c>
      <c r="G226" s="14">
        <v>0.27830020251304088</v>
      </c>
    </row>
    <row r="227" spans="1:7" x14ac:dyDescent="0.35">
      <c r="A227" t="str">
        <f t="shared" si="3"/>
        <v>20150804SDK结果页</v>
      </c>
      <c r="B227" s="73">
        <v>20150804</v>
      </c>
      <c r="C227" s="15" t="s">
        <v>127</v>
      </c>
      <c r="D227" s="15" t="s">
        <v>115</v>
      </c>
      <c r="E227" s="13">
        <v>54304958</v>
      </c>
      <c r="F227" s="13">
        <v>83253.56</v>
      </c>
      <c r="G227" s="14">
        <v>1.5330747516644798</v>
      </c>
    </row>
    <row r="228" spans="1:7" x14ac:dyDescent="0.35">
      <c r="A228" t="str">
        <f t="shared" si="3"/>
        <v>20150804SDK其他</v>
      </c>
      <c r="B228" s="73">
        <v>20150804</v>
      </c>
      <c r="C228" s="15" t="s">
        <v>127</v>
      </c>
      <c r="D228" s="15" t="s">
        <v>116</v>
      </c>
      <c r="E228" s="13">
        <v>53886639</v>
      </c>
      <c r="F228" s="13">
        <v>18540.46</v>
      </c>
      <c r="G228" s="14">
        <v>0.34406413805099256</v>
      </c>
    </row>
    <row r="229" spans="1:7" x14ac:dyDescent="0.35">
      <c r="A229" t="str">
        <f t="shared" si="3"/>
        <v>20150804SDK天气</v>
      </c>
      <c r="B229" s="73">
        <v>20150804</v>
      </c>
      <c r="C229" s="15" t="s">
        <v>127</v>
      </c>
      <c r="D229" s="15" t="s">
        <v>123</v>
      </c>
      <c r="E229" s="13">
        <v>1122991</v>
      </c>
      <c r="F229" s="13">
        <v>3482.75</v>
      </c>
      <c r="G229" s="14">
        <v>3.1013160390421652</v>
      </c>
    </row>
    <row r="230" spans="1:7" x14ac:dyDescent="0.35">
      <c r="A230" t="str">
        <f t="shared" si="3"/>
        <v>20150804自家直客充电屏保</v>
      </c>
      <c r="B230" s="73">
        <v>20150804</v>
      </c>
      <c r="C230" s="15" t="s">
        <v>14</v>
      </c>
      <c r="D230" s="15" t="s">
        <v>121</v>
      </c>
      <c r="E230" s="13">
        <v>32527117</v>
      </c>
      <c r="F230" s="13">
        <v>6052.75</v>
      </c>
      <c r="G230" s="14">
        <v>0.18608319944248364</v>
      </c>
    </row>
    <row r="231" spans="1:7" x14ac:dyDescent="0.35">
      <c r="A231" t="str">
        <f t="shared" si="3"/>
        <v>20150804自家直客结果页</v>
      </c>
      <c r="B231" s="73">
        <v>20150804</v>
      </c>
      <c r="C231" s="15" t="s">
        <v>14</v>
      </c>
      <c r="D231" s="15" t="s">
        <v>115</v>
      </c>
      <c r="E231" s="13">
        <v>45023908</v>
      </c>
      <c r="F231" s="13">
        <v>47076.959999999992</v>
      </c>
      <c r="G231" s="14">
        <v>1.0455991514552667</v>
      </c>
    </row>
    <row r="232" spans="1:7" x14ac:dyDescent="0.35">
      <c r="A232" t="str">
        <f t="shared" si="3"/>
        <v>20150804自家直客其他</v>
      </c>
      <c r="B232" s="73">
        <v>20150804</v>
      </c>
      <c r="C232" s="15" t="s">
        <v>14</v>
      </c>
      <c r="D232" s="15" t="s">
        <v>116</v>
      </c>
      <c r="E232" s="13">
        <v>66416844</v>
      </c>
      <c r="F232" s="13">
        <v>25679.630000000005</v>
      </c>
      <c r="G232" s="14">
        <v>0.3866433340313491</v>
      </c>
    </row>
    <row r="233" spans="1:7" x14ac:dyDescent="0.35">
      <c r="A233" t="str">
        <f t="shared" si="3"/>
        <v>20150804自家直客天气</v>
      </c>
      <c r="B233" s="73">
        <v>20150804</v>
      </c>
      <c r="C233" s="15" t="s">
        <v>14</v>
      </c>
      <c r="D233" s="15" t="s">
        <v>123</v>
      </c>
      <c r="E233" s="13">
        <v>335903</v>
      </c>
      <c r="F233" s="13">
        <v>3264.82</v>
      </c>
      <c r="G233" s="14">
        <v>9.7195321268342347</v>
      </c>
    </row>
    <row r="234" spans="1:7" x14ac:dyDescent="0.35">
      <c r="A234" t="str">
        <f t="shared" si="3"/>
        <v>20150803API结果页</v>
      </c>
      <c r="B234" s="73">
        <v>20150803</v>
      </c>
      <c r="C234" s="15" t="s">
        <v>37</v>
      </c>
      <c r="D234" s="15" t="s">
        <v>115</v>
      </c>
      <c r="E234" s="13">
        <v>6329716</v>
      </c>
      <c r="F234" s="13">
        <v>6043.32</v>
      </c>
      <c r="G234" s="13">
        <v>0.9547537361865841</v>
      </c>
    </row>
    <row r="235" spans="1:7" x14ac:dyDescent="0.35">
      <c r="A235" t="str">
        <f t="shared" si="3"/>
        <v>20150803API其他</v>
      </c>
      <c r="B235" s="73">
        <v>20150803</v>
      </c>
      <c r="C235" s="15" t="s">
        <v>37</v>
      </c>
      <c r="D235" s="15" t="s">
        <v>116</v>
      </c>
      <c r="E235" s="13">
        <v>71712389</v>
      </c>
      <c r="F235" s="13">
        <v>10418.89</v>
      </c>
      <c r="G235" s="13">
        <v>0.14528716927837951</v>
      </c>
    </row>
    <row r="236" spans="1:7" x14ac:dyDescent="0.35">
      <c r="A236" t="str">
        <f t="shared" si="3"/>
        <v>20150803SDKApplock</v>
      </c>
      <c r="B236" s="73">
        <v>20150803</v>
      </c>
      <c r="C236" s="15" t="s">
        <v>127</v>
      </c>
      <c r="D236" s="15" t="s">
        <v>119</v>
      </c>
      <c r="E236" s="13">
        <v>603364413</v>
      </c>
      <c r="F236" s="13">
        <v>210852.01</v>
      </c>
      <c r="G236" s="14">
        <v>0.34946046776543982</v>
      </c>
    </row>
    <row r="237" spans="1:7" x14ac:dyDescent="0.35">
      <c r="A237" t="str">
        <f t="shared" si="3"/>
        <v>20150803SDK充电屏保</v>
      </c>
      <c r="B237" s="73">
        <v>20150803</v>
      </c>
      <c r="C237" s="15" t="s">
        <v>127</v>
      </c>
      <c r="D237" s="15" t="s">
        <v>121</v>
      </c>
      <c r="E237" s="13">
        <v>328653549</v>
      </c>
      <c r="F237" s="13">
        <v>91193.760000000009</v>
      </c>
      <c r="G237" s="14">
        <v>0.27747687580881714</v>
      </c>
    </row>
    <row r="238" spans="1:7" x14ac:dyDescent="0.35">
      <c r="A238" t="str">
        <f t="shared" si="3"/>
        <v>20150803SDK结果页</v>
      </c>
      <c r="B238" s="73">
        <v>20150803</v>
      </c>
      <c r="C238" s="15" t="s">
        <v>127</v>
      </c>
      <c r="D238" s="15" t="s">
        <v>115</v>
      </c>
      <c r="E238" s="13">
        <v>54763248</v>
      </c>
      <c r="F238" s="13">
        <v>80680.040000000008</v>
      </c>
      <c r="G238" s="14">
        <v>1.4732515500176324</v>
      </c>
    </row>
    <row r="239" spans="1:7" x14ac:dyDescent="0.35">
      <c r="A239" t="str">
        <f t="shared" si="3"/>
        <v>20150803SDK其他</v>
      </c>
      <c r="B239" s="73">
        <v>20150803</v>
      </c>
      <c r="C239" s="15" t="s">
        <v>127</v>
      </c>
      <c r="D239" s="15" t="s">
        <v>116</v>
      </c>
      <c r="E239" s="13">
        <v>53320895</v>
      </c>
      <c r="F239" s="13">
        <v>18053.349999999999</v>
      </c>
      <c r="G239" s="14">
        <v>0.33857927553541622</v>
      </c>
    </row>
    <row r="240" spans="1:7" x14ac:dyDescent="0.35">
      <c r="A240" t="str">
        <f t="shared" si="3"/>
        <v>20150803SDK天气</v>
      </c>
      <c r="B240" s="73">
        <v>20150803</v>
      </c>
      <c r="C240" s="15" t="s">
        <v>127</v>
      </c>
      <c r="D240" s="15" t="s">
        <v>123</v>
      </c>
      <c r="E240" s="13">
        <v>1083189</v>
      </c>
      <c r="F240" s="13">
        <v>3052.98</v>
      </c>
      <c r="G240" s="14">
        <v>2.8185108969902761</v>
      </c>
    </row>
    <row r="241" spans="1:7" x14ac:dyDescent="0.35">
      <c r="A241" t="str">
        <f t="shared" si="3"/>
        <v>20150803自家直客充电屏保</v>
      </c>
      <c r="B241" s="73">
        <v>20150803</v>
      </c>
      <c r="C241" s="15" t="s">
        <v>14</v>
      </c>
      <c r="D241" s="15" t="s">
        <v>121</v>
      </c>
      <c r="E241" s="13">
        <v>15377196</v>
      </c>
      <c r="F241" s="13">
        <v>2979.51</v>
      </c>
      <c r="G241" s="14">
        <v>0.19376159346606495</v>
      </c>
    </row>
    <row r="242" spans="1:7" x14ac:dyDescent="0.35">
      <c r="A242" t="str">
        <f t="shared" si="3"/>
        <v>20150803自家直客结果页</v>
      </c>
      <c r="B242" s="73">
        <v>20150803</v>
      </c>
      <c r="C242" s="15" t="s">
        <v>14</v>
      </c>
      <c r="D242" s="15" t="s">
        <v>115</v>
      </c>
      <c r="E242" s="13">
        <v>45956631</v>
      </c>
      <c r="F242" s="13">
        <v>49094.34</v>
      </c>
      <c r="G242" s="14">
        <v>1.0682754355949198</v>
      </c>
    </row>
    <row r="243" spans="1:7" x14ac:dyDescent="0.35">
      <c r="A243" t="str">
        <f t="shared" si="3"/>
        <v>20150803自家直客其他</v>
      </c>
      <c r="B243" s="73">
        <v>20150803</v>
      </c>
      <c r="C243" s="15" t="s">
        <v>14</v>
      </c>
      <c r="D243" s="15" t="s">
        <v>116</v>
      </c>
      <c r="E243" s="13">
        <v>77342693</v>
      </c>
      <c r="F243" s="13">
        <v>28541.85</v>
      </c>
      <c r="G243" s="14">
        <v>0.36903098266826573</v>
      </c>
    </row>
    <row r="244" spans="1:7" x14ac:dyDescent="0.35">
      <c r="A244" t="str">
        <f t="shared" si="3"/>
        <v>20150803自家直客天气</v>
      </c>
      <c r="B244" s="73">
        <v>20150803</v>
      </c>
      <c r="C244" s="15" t="s">
        <v>14</v>
      </c>
      <c r="D244" s="15" t="s">
        <v>123</v>
      </c>
      <c r="E244" s="13">
        <v>340444</v>
      </c>
      <c r="F244" s="13">
        <v>3684.81</v>
      </c>
      <c r="G244" s="14">
        <v>10.823542197835767</v>
      </c>
    </row>
    <row r="245" spans="1:7" x14ac:dyDescent="0.35">
      <c r="A245" t="str">
        <f t="shared" si="3"/>
        <v>20150802API结果页</v>
      </c>
      <c r="B245" s="73">
        <v>20150802</v>
      </c>
      <c r="C245" s="15" t="s">
        <v>37</v>
      </c>
      <c r="D245" s="15" t="s">
        <v>115</v>
      </c>
      <c r="E245" s="13">
        <v>6111258</v>
      </c>
      <c r="F245" s="13">
        <v>5997.9</v>
      </c>
      <c r="G245" s="13">
        <v>0.98145095494250123</v>
      </c>
    </row>
    <row r="246" spans="1:7" x14ac:dyDescent="0.35">
      <c r="A246" t="str">
        <f t="shared" si="3"/>
        <v>20150802API其他</v>
      </c>
      <c r="B246" s="73">
        <v>20150802</v>
      </c>
      <c r="C246" s="15" t="s">
        <v>37</v>
      </c>
      <c r="D246" s="15" t="s">
        <v>116</v>
      </c>
      <c r="E246" s="13">
        <v>77898278</v>
      </c>
      <c r="F246" s="13">
        <v>11739.960000000003</v>
      </c>
      <c r="G246" s="13">
        <v>0.15070885135612372</v>
      </c>
    </row>
    <row r="247" spans="1:7" x14ac:dyDescent="0.35">
      <c r="A247" t="str">
        <f t="shared" si="3"/>
        <v>20150802SDKApplock</v>
      </c>
      <c r="B247" s="73">
        <v>20150802</v>
      </c>
      <c r="C247" s="15" t="s">
        <v>127</v>
      </c>
      <c r="D247" s="15" t="s">
        <v>119</v>
      </c>
      <c r="E247" s="13">
        <v>563004303</v>
      </c>
      <c r="F247" s="13">
        <v>205271.53</v>
      </c>
      <c r="G247" s="14">
        <v>0.3646002861899974</v>
      </c>
    </row>
    <row r="248" spans="1:7" x14ac:dyDescent="0.35">
      <c r="A248" t="str">
        <f t="shared" si="3"/>
        <v>20150802SDK充电屏保</v>
      </c>
      <c r="B248" s="73">
        <v>20150802</v>
      </c>
      <c r="C248" s="15" t="s">
        <v>127</v>
      </c>
      <c r="D248" s="15" t="s">
        <v>121</v>
      </c>
      <c r="E248" s="13">
        <v>306424216</v>
      </c>
      <c r="F248" s="13">
        <v>87750.56</v>
      </c>
      <c r="G248" s="14">
        <v>0.28636953418851202</v>
      </c>
    </row>
    <row r="249" spans="1:7" x14ac:dyDescent="0.35">
      <c r="A249" t="str">
        <f t="shared" si="3"/>
        <v>20150802SDK结果页</v>
      </c>
      <c r="B249" s="73">
        <v>20150802</v>
      </c>
      <c r="C249" s="15" t="s">
        <v>127</v>
      </c>
      <c r="D249" s="15" t="s">
        <v>115</v>
      </c>
      <c r="E249" s="13">
        <v>52411933</v>
      </c>
      <c r="F249" s="13">
        <v>78379.08</v>
      </c>
      <c r="G249" s="14">
        <v>1.4954434136210928</v>
      </c>
    </row>
    <row r="250" spans="1:7" x14ac:dyDescent="0.35">
      <c r="A250" t="str">
        <f t="shared" si="3"/>
        <v>20150802SDK其他</v>
      </c>
      <c r="B250" s="73">
        <v>20150802</v>
      </c>
      <c r="C250" s="15" t="s">
        <v>127</v>
      </c>
      <c r="D250" s="15" t="s">
        <v>116</v>
      </c>
      <c r="E250" s="13">
        <v>61036012</v>
      </c>
      <c r="F250" s="13">
        <v>22927.86</v>
      </c>
      <c r="G250" s="14">
        <v>0.37564479147163155</v>
      </c>
    </row>
    <row r="251" spans="1:7" x14ac:dyDescent="0.35">
      <c r="A251" t="str">
        <f t="shared" si="3"/>
        <v>20150802SDK天气</v>
      </c>
      <c r="B251" s="73">
        <v>20150802</v>
      </c>
      <c r="C251" s="15" t="s">
        <v>127</v>
      </c>
      <c r="D251" s="15" t="s">
        <v>123</v>
      </c>
      <c r="E251" s="13">
        <v>1035827</v>
      </c>
      <c r="F251" s="13">
        <v>2922.42</v>
      </c>
      <c r="G251" s="14">
        <v>2.8213398569452237</v>
      </c>
    </row>
    <row r="252" spans="1:7" x14ac:dyDescent="0.35">
      <c r="A252" t="str">
        <f t="shared" si="3"/>
        <v>20150802自家直客充电屏保</v>
      </c>
      <c r="B252" s="73">
        <v>20150802</v>
      </c>
      <c r="C252" s="15" t="s">
        <v>14</v>
      </c>
      <c r="D252" s="15" t="s">
        <v>121</v>
      </c>
      <c r="E252" s="13">
        <v>14428302</v>
      </c>
      <c r="F252" s="13">
        <v>3173.23</v>
      </c>
      <c r="G252" s="14">
        <v>0.21993093851237658</v>
      </c>
    </row>
    <row r="253" spans="1:7" x14ac:dyDescent="0.35">
      <c r="A253" t="str">
        <f t="shared" si="3"/>
        <v>20150802自家直客结果页</v>
      </c>
      <c r="B253" s="73">
        <v>20150802</v>
      </c>
      <c r="C253" s="15" t="s">
        <v>14</v>
      </c>
      <c r="D253" s="15" t="s">
        <v>115</v>
      </c>
      <c r="E253" s="13">
        <v>44530066</v>
      </c>
      <c r="F253" s="13">
        <v>49258.149999999994</v>
      </c>
      <c r="G253" s="14">
        <v>1.1061773409453288</v>
      </c>
    </row>
    <row r="254" spans="1:7" x14ac:dyDescent="0.35">
      <c r="A254" t="str">
        <f t="shared" si="3"/>
        <v>20150802自家直客其他</v>
      </c>
      <c r="B254" s="73">
        <v>20150802</v>
      </c>
      <c r="C254" s="15" t="s">
        <v>14</v>
      </c>
      <c r="D254" s="15" t="s">
        <v>116</v>
      </c>
      <c r="E254" s="13">
        <v>79257911</v>
      </c>
      <c r="F254" s="13">
        <v>29341.829999999998</v>
      </c>
      <c r="G254" s="14">
        <v>0.37020695637562284</v>
      </c>
    </row>
    <row r="255" spans="1:7" x14ac:dyDescent="0.35">
      <c r="A255" t="str">
        <f t="shared" si="3"/>
        <v>20150802自家直客天气</v>
      </c>
      <c r="B255" s="73">
        <v>20150802</v>
      </c>
      <c r="C255" s="15" t="s">
        <v>14</v>
      </c>
      <c r="D255" s="15" t="s">
        <v>123</v>
      </c>
      <c r="E255" s="13">
        <v>316789</v>
      </c>
      <c r="F255" s="13">
        <v>3093.33</v>
      </c>
      <c r="G255" s="14">
        <v>9.7646382923649497</v>
      </c>
    </row>
    <row r="256" spans="1:7" x14ac:dyDescent="0.35">
      <c r="A256" t="str">
        <f t="shared" si="3"/>
        <v>20150801API充电屏保</v>
      </c>
      <c r="B256" s="73">
        <v>20150801</v>
      </c>
      <c r="C256" s="15" t="s">
        <v>37</v>
      </c>
      <c r="D256" s="15" t="s">
        <v>121</v>
      </c>
      <c r="E256" s="13">
        <v>1177</v>
      </c>
      <c r="F256" s="13">
        <v>0</v>
      </c>
      <c r="G256" s="13">
        <v>0</v>
      </c>
    </row>
    <row r="257" spans="1:7" x14ac:dyDescent="0.35">
      <c r="A257" t="str">
        <f t="shared" si="3"/>
        <v>20150801API结果页</v>
      </c>
      <c r="B257" s="73">
        <v>20150801</v>
      </c>
      <c r="C257" s="15" t="s">
        <v>37</v>
      </c>
      <c r="D257" s="15" t="s">
        <v>115</v>
      </c>
      <c r="E257" s="13">
        <v>7059670</v>
      </c>
      <c r="F257" s="13">
        <v>6095.0400000000009</v>
      </c>
      <c r="G257" s="13">
        <v>0.86336046869046301</v>
      </c>
    </row>
    <row r="258" spans="1:7" x14ac:dyDescent="0.35">
      <c r="A258" t="str">
        <f t="shared" si="3"/>
        <v>20150801API其他</v>
      </c>
      <c r="B258" s="73">
        <v>20150801</v>
      </c>
      <c r="C258" s="15" t="s">
        <v>37</v>
      </c>
      <c r="D258" s="15" t="s">
        <v>116</v>
      </c>
      <c r="E258" s="13">
        <v>89382932</v>
      </c>
      <c r="F258" s="13">
        <v>10874.28</v>
      </c>
      <c r="G258" s="13">
        <v>0.12165946849897473</v>
      </c>
    </row>
    <row r="259" spans="1:7" x14ac:dyDescent="0.35">
      <c r="A259" t="str">
        <f t="shared" si="3"/>
        <v>20150801API天气</v>
      </c>
      <c r="B259" s="73">
        <v>20150801</v>
      </c>
      <c r="C259" s="15" t="s">
        <v>37</v>
      </c>
      <c r="D259" s="15" t="s">
        <v>123</v>
      </c>
      <c r="E259" s="13">
        <v>0</v>
      </c>
      <c r="F259" s="13">
        <v>0</v>
      </c>
      <c r="G259" s="13" t="e">
        <v>#DIV/0!</v>
      </c>
    </row>
    <row r="260" spans="1:7" x14ac:dyDescent="0.35">
      <c r="A260" t="str">
        <f t="shared" si="3"/>
        <v>20150801SDKApplock</v>
      </c>
      <c r="B260" s="73">
        <v>20150801</v>
      </c>
      <c r="C260" s="15" t="s">
        <v>127</v>
      </c>
      <c r="D260" s="15" t="s">
        <v>119</v>
      </c>
      <c r="E260" s="13">
        <v>592159723</v>
      </c>
      <c r="F260" s="13">
        <v>216658.74000000002</v>
      </c>
      <c r="G260" s="14">
        <v>0.36587888636255661</v>
      </c>
    </row>
    <row r="261" spans="1:7" x14ac:dyDescent="0.35">
      <c r="A261" t="str">
        <f t="shared" si="3"/>
        <v>20150801SDK充电屏保</v>
      </c>
      <c r="B261" s="73">
        <v>20150801</v>
      </c>
      <c r="C261" s="15" t="s">
        <v>127</v>
      </c>
      <c r="D261" s="15" t="s">
        <v>121</v>
      </c>
      <c r="E261" s="13">
        <v>311766810</v>
      </c>
      <c r="F261" s="13">
        <v>89453.119999999995</v>
      </c>
      <c r="G261" s="14">
        <v>0.28692316542610807</v>
      </c>
    </row>
    <row r="262" spans="1:7" x14ac:dyDescent="0.35">
      <c r="A262" t="str">
        <f t="shared" ref="A262:A325" si="4">B262&amp;C262&amp;D262</f>
        <v>20150801SDK结果页</v>
      </c>
      <c r="B262" s="73">
        <v>20150801</v>
      </c>
      <c r="C262" s="15" t="s">
        <v>127</v>
      </c>
      <c r="D262" s="15" t="s">
        <v>115</v>
      </c>
      <c r="E262" s="13">
        <v>52140168</v>
      </c>
      <c r="F262" s="13">
        <v>78116.439999999988</v>
      </c>
      <c r="G262" s="14">
        <v>1.498200772962603</v>
      </c>
    </row>
    <row r="263" spans="1:7" x14ac:dyDescent="0.35">
      <c r="A263" t="str">
        <f t="shared" si="4"/>
        <v>20150801SDK其他</v>
      </c>
      <c r="B263" s="73">
        <v>20150801</v>
      </c>
      <c r="C263" s="15" t="s">
        <v>127</v>
      </c>
      <c r="D263" s="15" t="s">
        <v>116</v>
      </c>
      <c r="E263" s="13">
        <v>58625828</v>
      </c>
      <c r="F263" s="13">
        <v>19765.910000000003</v>
      </c>
      <c r="G263" s="14">
        <v>0.33715361768536561</v>
      </c>
    </row>
    <row r="264" spans="1:7" x14ac:dyDescent="0.35">
      <c r="A264" t="str">
        <f t="shared" si="4"/>
        <v>20150801SDK天气</v>
      </c>
      <c r="B264" s="73">
        <v>20150801</v>
      </c>
      <c r="C264" s="15" t="s">
        <v>127</v>
      </c>
      <c r="D264" s="15" t="s">
        <v>123</v>
      </c>
      <c r="E264" s="13">
        <v>1118644</v>
      </c>
      <c r="F264" s="13">
        <v>3188.66</v>
      </c>
      <c r="G264" s="14">
        <v>2.8504689606344824</v>
      </c>
    </row>
    <row r="265" spans="1:7" x14ac:dyDescent="0.35">
      <c r="A265" t="str">
        <f t="shared" si="4"/>
        <v>20150801自家直客充电屏保</v>
      </c>
      <c r="B265" s="73">
        <v>20150801</v>
      </c>
      <c r="C265" s="15" t="s">
        <v>14</v>
      </c>
      <c r="D265" s="15" t="s">
        <v>121</v>
      </c>
      <c r="E265" s="13">
        <v>13983913</v>
      </c>
      <c r="F265" s="13">
        <v>3239.06</v>
      </c>
      <c r="G265" s="14">
        <v>0.23162758521166429</v>
      </c>
    </row>
    <row r="266" spans="1:7" x14ac:dyDescent="0.35">
      <c r="A266" t="str">
        <f t="shared" si="4"/>
        <v>20150801自家直客结果页</v>
      </c>
      <c r="B266" s="73">
        <v>20150801</v>
      </c>
      <c r="C266" s="15" t="s">
        <v>14</v>
      </c>
      <c r="D266" s="15" t="s">
        <v>115</v>
      </c>
      <c r="E266" s="13">
        <v>42721269</v>
      </c>
      <c r="F266" s="13">
        <v>45166.25</v>
      </c>
      <c r="G266" s="14">
        <v>1.0572310012607538</v>
      </c>
    </row>
    <row r="267" spans="1:7" x14ac:dyDescent="0.35">
      <c r="A267" t="str">
        <f t="shared" si="4"/>
        <v>20150801自家直客其他</v>
      </c>
      <c r="B267" s="73">
        <v>20150801</v>
      </c>
      <c r="C267" s="15" t="s">
        <v>14</v>
      </c>
      <c r="D267" s="15" t="s">
        <v>116</v>
      </c>
      <c r="E267" s="13">
        <v>69982658</v>
      </c>
      <c r="F267" s="13">
        <v>31038.229999999996</v>
      </c>
      <c r="G267" s="14">
        <v>0.44351316293245097</v>
      </c>
    </row>
    <row r="268" spans="1:7" x14ac:dyDescent="0.35">
      <c r="A268" t="str">
        <f t="shared" si="4"/>
        <v>20150801自家直客天气</v>
      </c>
      <c r="B268" s="73">
        <v>20150801</v>
      </c>
      <c r="C268" s="15" t="s">
        <v>14</v>
      </c>
      <c r="D268" s="15" t="s">
        <v>123</v>
      </c>
      <c r="E268" s="13">
        <v>325847</v>
      </c>
      <c r="F268" s="13">
        <v>3073.73</v>
      </c>
      <c r="G268" s="14">
        <v>9.4330467980371164</v>
      </c>
    </row>
    <row r="269" spans="1:7" x14ac:dyDescent="0.35">
      <c r="A269" t="str">
        <f t="shared" si="4"/>
        <v>20150731API充电屏保</v>
      </c>
      <c r="B269" s="73">
        <v>20150731</v>
      </c>
      <c r="C269" s="15" t="s">
        <v>37</v>
      </c>
      <c r="D269" s="15" t="s">
        <v>121</v>
      </c>
      <c r="E269" s="13">
        <v>1138</v>
      </c>
      <c r="F269" s="13">
        <v>0</v>
      </c>
      <c r="G269" s="13">
        <v>0</v>
      </c>
    </row>
    <row r="270" spans="1:7" x14ac:dyDescent="0.35">
      <c r="A270" t="str">
        <f t="shared" si="4"/>
        <v>20150731API结果页</v>
      </c>
      <c r="B270" s="73">
        <v>20150731</v>
      </c>
      <c r="C270" s="15" t="s">
        <v>37</v>
      </c>
      <c r="D270" s="15" t="s">
        <v>115</v>
      </c>
      <c r="E270" s="13">
        <v>7696052</v>
      </c>
      <c r="F270" s="13">
        <v>6067.0300000000007</v>
      </c>
      <c r="G270" s="13">
        <v>0.78833017240528014</v>
      </c>
    </row>
    <row r="271" spans="1:7" x14ac:dyDescent="0.35">
      <c r="A271" t="str">
        <f t="shared" si="4"/>
        <v>20150731API其他</v>
      </c>
      <c r="B271" s="73">
        <v>20150731</v>
      </c>
      <c r="C271" s="15" t="s">
        <v>37</v>
      </c>
      <c r="D271" s="15" t="s">
        <v>116</v>
      </c>
      <c r="E271" s="13">
        <v>95563002</v>
      </c>
      <c r="F271" s="13">
        <v>12040.84</v>
      </c>
      <c r="G271" s="13">
        <v>0.12599897186151604</v>
      </c>
    </row>
    <row r="272" spans="1:7" x14ac:dyDescent="0.35">
      <c r="A272" t="str">
        <f t="shared" si="4"/>
        <v>20150731API天气</v>
      </c>
      <c r="B272" s="73">
        <v>20150731</v>
      </c>
      <c r="C272" s="15" t="s">
        <v>37</v>
      </c>
      <c r="D272" s="15" t="s">
        <v>123</v>
      </c>
      <c r="E272" s="13">
        <v>0</v>
      </c>
      <c r="F272" s="13">
        <v>0</v>
      </c>
      <c r="G272" s="13" t="e">
        <v>#DIV/0!</v>
      </c>
    </row>
    <row r="273" spans="1:7" x14ac:dyDescent="0.35">
      <c r="A273" t="str">
        <f t="shared" si="4"/>
        <v>20150731SDKApplock</v>
      </c>
      <c r="B273" s="73">
        <v>20150731</v>
      </c>
      <c r="C273" s="15" t="s">
        <v>127</v>
      </c>
      <c r="D273" s="15" t="s">
        <v>119</v>
      </c>
      <c r="E273" s="13">
        <v>611299034</v>
      </c>
      <c r="F273" s="13">
        <v>246317.38</v>
      </c>
      <c r="G273" s="14">
        <v>0.40294089520841614</v>
      </c>
    </row>
    <row r="274" spans="1:7" x14ac:dyDescent="0.35">
      <c r="A274" t="str">
        <f t="shared" si="4"/>
        <v>20150731SDK充电屏保</v>
      </c>
      <c r="B274" s="73">
        <v>20150731</v>
      </c>
      <c r="C274" s="15" t="s">
        <v>127</v>
      </c>
      <c r="D274" s="15" t="s">
        <v>121</v>
      </c>
      <c r="E274" s="13">
        <v>324677192</v>
      </c>
      <c r="F274" s="13">
        <v>98543.260000000009</v>
      </c>
      <c r="G274" s="14">
        <v>0.30351149519612702</v>
      </c>
    </row>
    <row r="275" spans="1:7" x14ac:dyDescent="0.35">
      <c r="A275" t="str">
        <f t="shared" si="4"/>
        <v>20150731SDK结果页</v>
      </c>
      <c r="B275" s="73">
        <v>20150731</v>
      </c>
      <c r="C275" s="15" t="s">
        <v>127</v>
      </c>
      <c r="D275" s="15" t="s">
        <v>115</v>
      </c>
      <c r="E275" s="13">
        <v>53227067</v>
      </c>
      <c r="F275" s="13">
        <v>74894.849999999991</v>
      </c>
      <c r="G275" s="14">
        <v>1.4070820396697792</v>
      </c>
    </row>
    <row r="276" spans="1:7" x14ac:dyDescent="0.35">
      <c r="A276" t="str">
        <f t="shared" si="4"/>
        <v>20150731SDK其他</v>
      </c>
      <c r="B276" s="73">
        <v>20150731</v>
      </c>
      <c r="C276" s="15" t="s">
        <v>127</v>
      </c>
      <c r="D276" s="15" t="s">
        <v>116</v>
      </c>
      <c r="E276" s="13">
        <v>52504555</v>
      </c>
      <c r="F276" s="13">
        <v>18227.91</v>
      </c>
      <c r="G276" s="14">
        <v>0.34716816474303991</v>
      </c>
    </row>
    <row r="277" spans="1:7" x14ac:dyDescent="0.35">
      <c r="A277" t="str">
        <f t="shared" si="4"/>
        <v>20150731SDK天气</v>
      </c>
      <c r="B277" s="73">
        <v>20150731</v>
      </c>
      <c r="C277" s="15" t="s">
        <v>127</v>
      </c>
      <c r="D277" s="15" t="s">
        <v>123</v>
      </c>
      <c r="E277" s="13">
        <v>1110765</v>
      </c>
      <c r="F277" s="13">
        <v>3818.35</v>
      </c>
      <c r="G277" s="14">
        <v>3.4375858079791852</v>
      </c>
    </row>
    <row r="278" spans="1:7" x14ac:dyDescent="0.35">
      <c r="A278" t="str">
        <f t="shared" si="4"/>
        <v>20150731自家直客充电屏保</v>
      </c>
      <c r="B278" s="73">
        <v>20150731</v>
      </c>
      <c r="C278" s="15" t="s">
        <v>14</v>
      </c>
      <c r="D278" s="15" t="s">
        <v>121</v>
      </c>
      <c r="E278" s="13">
        <v>12340849</v>
      </c>
      <c r="F278" s="13">
        <v>4926.08</v>
      </c>
      <c r="G278" s="14">
        <v>0.39916864714899275</v>
      </c>
    </row>
    <row r="279" spans="1:7" x14ac:dyDescent="0.35">
      <c r="A279" t="str">
        <f t="shared" si="4"/>
        <v>20150731自家直客结果页</v>
      </c>
      <c r="B279" s="73">
        <v>20150731</v>
      </c>
      <c r="C279" s="15" t="s">
        <v>14</v>
      </c>
      <c r="D279" s="15" t="s">
        <v>115</v>
      </c>
      <c r="E279" s="13">
        <v>43141252</v>
      </c>
      <c r="F279" s="13">
        <v>44614.99</v>
      </c>
      <c r="G279" s="14">
        <v>1.0341607610275196</v>
      </c>
    </row>
    <row r="280" spans="1:7" x14ac:dyDescent="0.35">
      <c r="A280" t="str">
        <f t="shared" si="4"/>
        <v>20150731自家直客其他</v>
      </c>
      <c r="B280" s="73">
        <v>20150731</v>
      </c>
      <c r="C280" s="15" t="s">
        <v>14</v>
      </c>
      <c r="D280" s="15" t="s">
        <v>116</v>
      </c>
      <c r="E280" s="13">
        <v>61869632</v>
      </c>
      <c r="F280" s="13">
        <v>28779.52</v>
      </c>
      <c r="G280" s="14">
        <v>0.46516391110908822</v>
      </c>
    </row>
    <row r="281" spans="1:7" x14ac:dyDescent="0.35">
      <c r="A281" t="str">
        <f t="shared" si="4"/>
        <v>20150731自家直客天气</v>
      </c>
      <c r="B281" s="73">
        <v>20150731</v>
      </c>
      <c r="C281" s="15" t="s">
        <v>14</v>
      </c>
      <c r="D281" s="15" t="s">
        <v>123</v>
      </c>
      <c r="E281" s="13">
        <v>326329</v>
      </c>
      <c r="F281" s="13">
        <v>2999.8</v>
      </c>
      <c r="G281" s="14">
        <v>9.19256333332312</v>
      </c>
    </row>
    <row r="282" spans="1:7" x14ac:dyDescent="0.35">
      <c r="A282" t="str">
        <f t="shared" si="4"/>
        <v>20150730API充电屏保</v>
      </c>
      <c r="B282" s="73">
        <v>20150730</v>
      </c>
      <c r="C282" s="15" t="s">
        <v>37</v>
      </c>
      <c r="D282" s="15" t="s">
        <v>121</v>
      </c>
      <c r="E282" s="13">
        <v>458</v>
      </c>
      <c r="F282" s="13">
        <v>0</v>
      </c>
      <c r="G282" s="13">
        <v>0</v>
      </c>
    </row>
    <row r="283" spans="1:7" x14ac:dyDescent="0.35">
      <c r="A283" t="str">
        <f t="shared" si="4"/>
        <v>20150730API结果页</v>
      </c>
      <c r="B283" s="73">
        <v>20150730</v>
      </c>
      <c r="C283" s="15" t="s">
        <v>37</v>
      </c>
      <c r="D283" s="15" t="s">
        <v>115</v>
      </c>
      <c r="E283" s="13">
        <v>8176174</v>
      </c>
      <c r="F283" s="13">
        <v>6602.91</v>
      </c>
      <c r="G283" s="13">
        <v>0.80757943752175532</v>
      </c>
    </row>
    <row r="284" spans="1:7" x14ac:dyDescent="0.35">
      <c r="A284" t="str">
        <f t="shared" si="4"/>
        <v>20150730API其他</v>
      </c>
      <c r="B284" s="73">
        <v>20150730</v>
      </c>
      <c r="C284" s="15" t="s">
        <v>37</v>
      </c>
      <c r="D284" s="15" t="s">
        <v>116</v>
      </c>
      <c r="E284" s="13">
        <v>96100771</v>
      </c>
      <c r="F284" s="13">
        <v>11905.210000000001</v>
      </c>
      <c r="G284" s="13">
        <v>0.12388256489638362</v>
      </c>
    </row>
    <row r="285" spans="1:7" x14ac:dyDescent="0.35">
      <c r="A285" t="str">
        <f t="shared" si="4"/>
        <v>20150730API天气</v>
      </c>
      <c r="B285" s="73">
        <v>20150730</v>
      </c>
      <c r="C285" s="15" t="s">
        <v>37</v>
      </c>
      <c r="D285" s="15" t="s">
        <v>123</v>
      </c>
      <c r="E285" s="13">
        <v>0</v>
      </c>
      <c r="F285" s="13">
        <v>0</v>
      </c>
      <c r="G285" s="13" t="e">
        <v>#DIV/0!</v>
      </c>
    </row>
    <row r="286" spans="1:7" x14ac:dyDescent="0.35">
      <c r="A286" t="str">
        <f t="shared" si="4"/>
        <v>20150730SDKApplock</v>
      </c>
      <c r="B286" s="73">
        <v>20150730</v>
      </c>
      <c r="C286" s="15" t="s">
        <v>127</v>
      </c>
      <c r="D286" s="15" t="s">
        <v>119</v>
      </c>
      <c r="E286" s="13">
        <v>614013657</v>
      </c>
      <c r="F286" s="13">
        <v>269200.64000000001</v>
      </c>
      <c r="G286" s="14">
        <v>0.43842777262525939</v>
      </c>
    </row>
    <row r="287" spans="1:7" x14ac:dyDescent="0.35">
      <c r="A287" t="str">
        <f t="shared" si="4"/>
        <v>20150730SDK充电屏保</v>
      </c>
      <c r="B287" s="73">
        <v>20150730</v>
      </c>
      <c r="C287" s="15" t="s">
        <v>127</v>
      </c>
      <c r="D287" s="15" t="s">
        <v>121</v>
      </c>
      <c r="E287" s="13">
        <v>327458002</v>
      </c>
      <c r="F287" s="13">
        <v>106882.26999999999</v>
      </c>
      <c r="G287" s="14">
        <v>0.32639993326533517</v>
      </c>
    </row>
    <row r="288" spans="1:7" x14ac:dyDescent="0.35">
      <c r="A288" t="str">
        <f t="shared" si="4"/>
        <v>20150730SDK结果页</v>
      </c>
      <c r="B288" s="73">
        <v>20150730</v>
      </c>
      <c r="C288" s="15" t="s">
        <v>127</v>
      </c>
      <c r="D288" s="15" t="s">
        <v>115</v>
      </c>
      <c r="E288" s="13">
        <v>53381561</v>
      </c>
      <c r="F288" s="13">
        <v>79587.62000000001</v>
      </c>
      <c r="G288" s="14">
        <v>1.490919682921974</v>
      </c>
    </row>
    <row r="289" spans="1:7" x14ac:dyDescent="0.35">
      <c r="A289" t="str">
        <f t="shared" si="4"/>
        <v>20150730SDK其他</v>
      </c>
      <c r="B289" s="73">
        <v>20150730</v>
      </c>
      <c r="C289" s="15" t="s">
        <v>127</v>
      </c>
      <c r="D289" s="15" t="s">
        <v>116</v>
      </c>
      <c r="E289" s="13">
        <v>43352634</v>
      </c>
      <c r="F289" s="13">
        <v>17211.91</v>
      </c>
      <c r="G289" s="14">
        <v>0.39702108988348894</v>
      </c>
    </row>
    <row r="290" spans="1:7" x14ac:dyDescent="0.35">
      <c r="A290" t="str">
        <f t="shared" si="4"/>
        <v>20150730SDK天气</v>
      </c>
      <c r="B290" s="73">
        <v>20150730</v>
      </c>
      <c r="C290" s="15" t="s">
        <v>127</v>
      </c>
      <c r="D290" s="15" t="s">
        <v>123</v>
      </c>
      <c r="E290" s="13">
        <v>1060581</v>
      </c>
      <c r="F290" s="13">
        <v>6859.45</v>
      </c>
      <c r="G290" s="14">
        <v>6.4676342495292669</v>
      </c>
    </row>
    <row r="291" spans="1:7" x14ac:dyDescent="0.35">
      <c r="A291" t="str">
        <f t="shared" si="4"/>
        <v>20150730自家直客充电屏保</v>
      </c>
      <c r="B291" s="73">
        <v>20150730</v>
      </c>
      <c r="C291" s="15" t="s">
        <v>14</v>
      </c>
      <c r="D291" s="15" t="s">
        <v>121</v>
      </c>
      <c r="E291" s="13">
        <v>10459878</v>
      </c>
      <c r="F291" s="13">
        <v>4387.8599999999997</v>
      </c>
      <c r="G291" s="14">
        <v>0.4194943765118484</v>
      </c>
    </row>
    <row r="292" spans="1:7" x14ac:dyDescent="0.35">
      <c r="A292" t="str">
        <f t="shared" si="4"/>
        <v>20150730自家直客结果页</v>
      </c>
      <c r="B292" s="73">
        <v>20150730</v>
      </c>
      <c r="C292" s="15" t="s">
        <v>14</v>
      </c>
      <c r="D292" s="15" t="s">
        <v>115</v>
      </c>
      <c r="E292" s="13">
        <v>42369629</v>
      </c>
      <c r="F292" s="13">
        <v>43982.369999999995</v>
      </c>
      <c r="G292" s="14">
        <v>1.0380636091951618</v>
      </c>
    </row>
    <row r="293" spans="1:7" x14ac:dyDescent="0.35">
      <c r="A293" t="str">
        <f t="shared" si="4"/>
        <v>20150730自家直客其他</v>
      </c>
      <c r="B293" s="73">
        <v>20150730</v>
      </c>
      <c r="C293" s="15" t="s">
        <v>14</v>
      </c>
      <c r="D293" s="15" t="s">
        <v>116</v>
      </c>
      <c r="E293" s="13">
        <v>58415262</v>
      </c>
      <c r="F293" s="13">
        <v>29105.48</v>
      </c>
      <c r="G293" s="14">
        <v>0.49825129603972335</v>
      </c>
    </row>
    <row r="294" spans="1:7" x14ac:dyDescent="0.35">
      <c r="A294" t="str">
        <f t="shared" si="4"/>
        <v>20150730自家直客天气</v>
      </c>
      <c r="B294" s="73">
        <v>20150730</v>
      </c>
      <c r="C294" s="15" t="s">
        <v>14</v>
      </c>
      <c r="D294" s="15" t="s">
        <v>123</v>
      </c>
      <c r="E294" s="13">
        <v>314604</v>
      </c>
      <c r="F294" s="13">
        <v>3021.48</v>
      </c>
      <c r="G294" s="14">
        <v>9.6040736926421797</v>
      </c>
    </row>
    <row r="295" spans="1:7" x14ac:dyDescent="0.35">
      <c r="A295" t="str">
        <f t="shared" si="4"/>
        <v>20150729API充电屏保</v>
      </c>
      <c r="B295" s="73">
        <v>20150729</v>
      </c>
      <c r="C295" s="15" t="s">
        <v>37</v>
      </c>
      <c r="D295" s="15" t="s">
        <v>121</v>
      </c>
      <c r="E295" s="13">
        <v>609</v>
      </c>
      <c r="F295" s="13">
        <v>0</v>
      </c>
      <c r="G295" s="13">
        <v>0</v>
      </c>
    </row>
    <row r="296" spans="1:7" x14ac:dyDescent="0.35">
      <c r="A296" t="str">
        <f t="shared" si="4"/>
        <v>20150729API结果页</v>
      </c>
      <c r="B296" s="73">
        <v>20150729</v>
      </c>
      <c r="C296" s="15" t="s">
        <v>37</v>
      </c>
      <c r="D296" s="15" t="s">
        <v>115</v>
      </c>
      <c r="E296" s="13">
        <v>8280632</v>
      </c>
      <c r="F296" s="13">
        <v>6680.2</v>
      </c>
      <c r="G296" s="13">
        <v>0.80672586343651065</v>
      </c>
    </row>
    <row r="297" spans="1:7" x14ac:dyDescent="0.35">
      <c r="A297" t="str">
        <f t="shared" si="4"/>
        <v>20150729API其他</v>
      </c>
      <c r="B297" s="73">
        <v>20150729</v>
      </c>
      <c r="C297" s="15" t="s">
        <v>37</v>
      </c>
      <c r="D297" s="15" t="s">
        <v>116</v>
      </c>
      <c r="E297" s="13">
        <v>96135664</v>
      </c>
      <c r="F297" s="13">
        <v>12200.62</v>
      </c>
      <c r="G297" s="13">
        <v>0.12691044605465046</v>
      </c>
    </row>
    <row r="298" spans="1:7" x14ac:dyDescent="0.35">
      <c r="A298" t="str">
        <f t="shared" si="4"/>
        <v>20150729API天气</v>
      </c>
      <c r="B298" s="73">
        <v>20150729</v>
      </c>
      <c r="C298" s="15" t="s">
        <v>37</v>
      </c>
      <c r="D298" s="15" t="s">
        <v>123</v>
      </c>
      <c r="E298" s="13">
        <v>0</v>
      </c>
      <c r="F298" s="13">
        <v>0</v>
      </c>
      <c r="G298" s="13" t="e">
        <v>#DIV/0!</v>
      </c>
    </row>
    <row r="299" spans="1:7" x14ac:dyDescent="0.35">
      <c r="A299" t="str">
        <f t="shared" si="4"/>
        <v>20150729SDKApplock</v>
      </c>
      <c r="B299" s="73">
        <v>20150729</v>
      </c>
      <c r="C299" s="15" t="s">
        <v>127</v>
      </c>
      <c r="D299" s="15" t="s">
        <v>119</v>
      </c>
      <c r="E299" s="13">
        <v>613421596</v>
      </c>
      <c r="F299" s="13">
        <v>289239.21000000002</v>
      </c>
      <c r="G299" s="14">
        <v>0.4715178139897116</v>
      </c>
    </row>
    <row r="300" spans="1:7" x14ac:dyDescent="0.35">
      <c r="A300" t="str">
        <f t="shared" si="4"/>
        <v>20150729SDK充电屏保</v>
      </c>
      <c r="B300" s="73">
        <v>20150729</v>
      </c>
      <c r="C300" s="15" t="s">
        <v>127</v>
      </c>
      <c r="D300" s="15" t="s">
        <v>121</v>
      </c>
      <c r="E300" s="13">
        <v>326548459</v>
      </c>
      <c r="F300" s="13">
        <v>110189.97</v>
      </c>
      <c r="G300" s="14">
        <v>0.33743834020052749</v>
      </c>
    </row>
    <row r="301" spans="1:7" x14ac:dyDescent="0.35">
      <c r="A301" t="str">
        <f t="shared" si="4"/>
        <v>20150729SDK结果页</v>
      </c>
      <c r="B301" s="73">
        <v>20150729</v>
      </c>
      <c r="C301" s="15" t="s">
        <v>127</v>
      </c>
      <c r="D301" s="15" t="s">
        <v>115</v>
      </c>
      <c r="E301" s="13">
        <v>53792336</v>
      </c>
      <c r="F301" s="13">
        <v>79948.75</v>
      </c>
      <c r="G301" s="14">
        <v>1.4862479666248365</v>
      </c>
    </row>
    <row r="302" spans="1:7" x14ac:dyDescent="0.35">
      <c r="A302" t="str">
        <f t="shared" si="4"/>
        <v>20150729SDK其他</v>
      </c>
      <c r="B302" s="73">
        <v>20150729</v>
      </c>
      <c r="C302" s="15" t="s">
        <v>127</v>
      </c>
      <c r="D302" s="15" t="s">
        <v>116</v>
      </c>
      <c r="E302" s="13">
        <v>43081344</v>
      </c>
      <c r="F302" s="13">
        <v>17768.089999999997</v>
      </c>
      <c r="G302" s="14">
        <v>0.41243119063323547</v>
      </c>
    </row>
    <row r="303" spans="1:7" x14ac:dyDescent="0.35">
      <c r="A303" t="str">
        <f t="shared" si="4"/>
        <v>20150729SDK天气</v>
      </c>
      <c r="B303" s="73">
        <v>20150729</v>
      </c>
      <c r="C303" s="15" t="s">
        <v>127</v>
      </c>
      <c r="D303" s="15" t="s">
        <v>123</v>
      </c>
      <c r="E303" s="13">
        <v>1022901</v>
      </c>
      <c r="F303" s="13">
        <v>6693.52</v>
      </c>
      <c r="G303" s="14">
        <v>6.5436635607942515</v>
      </c>
    </row>
    <row r="304" spans="1:7" x14ac:dyDescent="0.35">
      <c r="A304" t="str">
        <f t="shared" si="4"/>
        <v>20150729自家直客充电屏保</v>
      </c>
      <c r="B304" s="73">
        <v>20150729</v>
      </c>
      <c r="C304" s="15" t="s">
        <v>14</v>
      </c>
      <c r="D304" s="15" t="s">
        <v>121</v>
      </c>
      <c r="E304" s="13">
        <v>10132765</v>
      </c>
      <c r="F304" s="13">
        <v>4585.1000000000004</v>
      </c>
      <c r="G304" s="14">
        <v>0.45250235251681059</v>
      </c>
    </row>
    <row r="305" spans="1:7" x14ac:dyDescent="0.35">
      <c r="A305" t="str">
        <f t="shared" si="4"/>
        <v>20150729自家直客结果页</v>
      </c>
      <c r="B305" s="73">
        <v>20150729</v>
      </c>
      <c r="C305" s="15" t="s">
        <v>14</v>
      </c>
      <c r="D305" s="15" t="s">
        <v>115</v>
      </c>
      <c r="E305" s="13">
        <v>43201457</v>
      </c>
      <c r="F305" s="13">
        <v>46413.82</v>
      </c>
      <c r="G305" s="14">
        <v>1.0743577467769201</v>
      </c>
    </row>
    <row r="306" spans="1:7" x14ac:dyDescent="0.35">
      <c r="A306" t="str">
        <f t="shared" si="4"/>
        <v>20150729自家直客其他</v>
      </c>
      <c r="B306" s="73">
        <v>20150729</v>
      </c>
      <c r="C306" s="15" t="s">
        <v>14</v>
      </c>
      <c r="D306" s="15" t="s">
        <v>116</v>
      </c>
      <c r="E306" s="13">
        <v>61428214</v>
      </c>
      <c r="F306" s="13">
        <v>31190.610000000004</v>
      </c>
      <c r="G306" s="14">
        <v>0.50775707071672316</v>
      </c>
    </row>
    <row r="307" spans="1:7" x14ac:dyDescent="0.35">
      <c r="A307" t="str">
        <f t="shared" si="4"/>
        <v>20150729自家直客天气</v>
      </c>
      <c r="B307" s="73">
        <v>20150729</v>
      </c>
      <c r="C307" s="15" t="s">
        <v>14</v>
      </c>
      <c r="D307" s="15" t="s">
        <v>123</v>
      </c>
      <c r="E307" s="13">
        <v>306859</v>
      </c>
      <c r="F307" s="13">
        <v>3013.37</v>
      </c>
      <c r="G307" s="14">
        <v>9.8200476440319502</v>
      </c>
    </row>
    <row r="308" spans="1:7" x14ac:dyDescent="0.35">
      <c r="A308" t="str">
        <f t="shared" si="4"/>
        <v>20150728API充电屏保</v>
      </c>
      <c r="B308" s="73">
        <v>20150728</v>
      </c>
      <c r="C308" s="15" t="s">
        <v>37</v>
      </c>
      <c r="D308" s="15" t="s">
        <v>121</v>
      </c>
      <c r="E308" s="13">
        <v>495</v>
      </c>
      <c r="F308" s="13">
        <v>0</v>
      </c>
      <c r="G308" s="13">
        <v>0</v>
      </c>
    </row>
    <row r="309" spans="1:7" x14ac:dyDescent="0.35">
      <c r="A309" t="str">
        <f t="shared" si="4"/>
        <v>20150728API结果页</v>
      </c>
      <c r="B309" s="73">
        <v>20150728</v>
      </c>
      <c r="C309" s="15" t="s">
        <v>37</v>
      </c>
      <c r="D309" s="15" t="s">
        <v>115</v>
      </c>
      <c r="E309" s="13">
        <v>7443648</v>
      </c>
      <c r="F309" s="13">
        <v>5913.3499999999995</v>
      </c>
      <c r="G309" s="13">
        <v>0.79441558762585218</v>
      </c>
    </row>
    <row r="310" spans="1:7" x14ac:dyDescent="0.35">
      <c r="A310" t="str">
        <f t="shared" si="4"/>
        <v>20150728API其他</v>
      </c>
      <c r="B310" s="73">
        <v>20150728</v>
      </c>
      <c r="C310" s="15" t="s">
        <v>37</v>
      </c>
      <c r="D310" s="15" t="s">
        <v>116</v>
      </c>
      <c r="E310" s="13">
        <v>93559519</v>
      </c>
      <c r="F310" s="13">
        <v>13130.330000000002</v>
      </c>
      <c r="G310" s="13">
        <v>0.14034199983435144</v>
      </c>
    </row>
    <row r="311" spans="1:7" x14ac:dyDescent="0.35">
      <c r="A311" t="str">
        <f t="shared" si="4"/>
        <v>20150728API天气</v>
      </c>
      <c r="B311" s="73">
        <v>20150728</v>
      </c>
      <c r="C311" s="15" t="s">
        <v>37</v>
      </c>
      <c r="D311" s="15" t="s">
        <v>123</v>
      </c>
      <c r="E311" s="13">
        <v>0</v>
      </c>
      <c r="F311" s="13">
        <v>0</v>
      </c>
      <c r="G311" s="13" t="e">
        <v>#DIV/0!</v>
      </c>
    </row>
    <row r="312" spans="1:7" x14ac:dyDescent="0.35">
      <c r="A312" t="str">
        <f t="shared" si="4"/>
        <v>20150728SDKApplock</v>
      </c>
      <c r="B312" s="73">
        <v>20150728</v>
      </c>
      <c r="C312" s="15" t="s">
        <v>127</v>
      </c>
      <c r="D312" s="15" t="s">
        <v>119</v>
      </c>
      <c r="E312" s="13">
        <v>613791067</v>
      </c>
      <c r="F312" s="13">
        <v>281220.71999999997</v>
      </c>
      <c r="G312" s="14">
        <v>0.45817010888495052</v>
      </c>
    </row>
    <row r="313" spans="1:7" x14ac:dyDescent="0.35">
      <c r="A313" t="str">
        <f t="shared" si="4"/>
        <v>20150728SDK充电屏保</v>
      </c>
      <c r="B313" s="73">
        <v>20150728</v>
      </c>
      <c r="C313" s="15" t="s">
        <v>127</v>
      </c>
      <c r="D313" s="15" t="s">
        <v>121</v>
      </c>
      <c r="E313" s="13">
        <v>325395482</v>
      </c>
      <c r="F313" s="13">
        <v>108694.41</v>
      </c>
      <c r="G313" s="14">
        <v>0.33403785858342067</v>
      </c>
    </row>
    <row r="314" spans="1:7" x14ac:dyDescent="0.35">
      <c r="A314" t="str">
        <f t="shared" si="4"/>
        <v>20150728SDK结果页</v>
      </c>
      <c r="B314" s="73">
        <v>20150728</v>
      </c>
      <c r="C314" s="15" t="s">
        <v>127</v>
      </c>
      <c r="D314" s="15" t="s">
        <v>115</v>
      </c>
      <c r="E314" s="13">
        <v>53920724</v>
      </c>
      <c r="F314" s="13">
        <v>79481.719999999987</v>
      </c>
      <c r="G314" s="14">
        <v>1.4740477149379521</v>
      </c>
    </row>
    <row r="315" spans="1:7" x14ac:dyDescent="0.35">
      <c r="A315" t="str">
        <f t="shared" si="4"/>
        <v>20150728SDK其他</v>
      </c>
      <c r="B315" s="73">
        <v>20150728</v>
      </c>
      <c r="C315" s="15" t="s">
        <v>127</v>
      </c>
      <c r="D315" s="15" t="s">
        <v>116</v>
      </c>
      <c r="E315" s="13">
        <v>50513192</v>
      </c>
      <c r="F315" s="13">
        <v>19841.419999999998</v>
      </c>
      <c r="G315" s="14">
        <v>0.39279679652792476</v>
      </c>
    </row>
    <row r="316" spans="1:7" x14ac:dyDescent="0.35">
      <c r="A316" t="str">
        <f t="shared" si="4"/>
        <v>20150728SDK天气</v>
      </c>
      <c r="B316" s="73">
        <v>20150728</v>
      </c>
      <c r="C316" s="15" t="s">
        <v>127</v>
      </c>
      <c r="D316" s="15" t="s">
        <v>123</v>
      </c>
      <c r="E316" s="13">
        <v>1006510</v>
      </c>
      <c r="F316" s="13">
        <v>6239.98</v>
      </c>
      <c r="G316" s="14">
        <v>6.1996204707355114</v>
      </c>
    </row>
    <row r="317" spans="1:7" x14ac:dyDescent="0.35">
      <c r="A317" t="str">
        <f t="shared" si="4"/>
        <v>20150728自家直客充电屏保</v>
      </c>
      <c r="B317" s="73">
        <v>20150728</v>
      </c>
      <c r="C317" s="15" t="s">
        <v>14</v>
      </c>
      <c r="D317" s="15" t="s">
        <v>121</v>
      </c>
      <c r="E317" s="13">
        <v>9851009</v>
      </c>
      <c r="F317" s="13">
        <v>4563.7299999999996</v>
      </c>
      <c r="G317" s="14">
        <v>0.46327538630814358</v>
      </c>
    </row>
    <row r="318" spans="1:7" x14ac:dyDescent="0.35">
      <c r="A318" t="str">
        <f t="shared" si="4"/>
        <v>20150728自家直客结果页</v>
      </c>
      <c r="B318" s="73">
        <v>20150728</v>
      </c>
      <c r="C318" s="15" t="s">
        <v>14</v>
      </c>
      <c r="D318" s="15" t="s">
        <v>115</v>
      </c>
      <c r="E318" s="13">
        <v>45463623</v>
      </c>
      <c r="F318" s="13">
        <v>48918.229999999996</v>
      </c>
      <c r="G318" s="14">
        <v>1.0759861791041159</v>
      </c>
    </row>
    <row r="319" spans="1:7" x14ac:dyDescent="0.35">
      <c r="A319" t="str">
        <f t="shared" si="4"/>
        <v>20150728自家直客其他</v>
      </c>
      <c r="B319" s="73">
        <v>20150728</v>
      </c>
      <c r="C319" s="15" t="s">
        <v>14</v>
      </c>
      <c r="D319" s="15" t="s">
        <v>116</v>
      </c>
      <c r="E319" s="13">
        <v>62037833</v>
      </c>
      <c r="F319" s="13">
        <v>31641.79</v>
      </c>
      <c r="G319" s="14">
        <v>0.51004022013470396</v>
      </c>
    </row>
    <row r="320" spans="1:7" x14ac:dyDescent="0.35">
      <c r="A320" t="str">
        <f t="shared" si="4"/>
        <v>20150728自家直客天气</v>
      </c>
      <c r="B320" s="73">
        <v>20150728</v>
      </c>
      <c r="C320" s="15" t="s">
        <v>14</v>
      </c>
      <c r="D320" s="15" t="s">
        <v>123</v>
      </c>
      <c r="E320" s="13">
        <v>302670</v>
      </c>
      <c r="F320" s="13">
        <v>3020.67</v>
      </c>
      <c r="G320" s="14">
        <v>9.9800773119238784</v>
      </c>
    </row>
    <row r="321" spans="1:7" x14ac:dyDescent="0.35">
      <c r="A321" t="str">
        <f t="shared" si="4"/>
        <v>20150727API充电屏保</v>
      </c>
      <c r="B321" s="73">
        <v>20150727</v>
      </c>
      <c r="C321" s="15" t="s">
        <v>37</v>
      </c>
      <c r="D321" s="15" t="s">
        <v>121</v>
      </c>
      <c r="E321" s="13">
        <v>559</v>
      </c>
      <c r="F321" s="13">
        <v>0</v>
      </c>
      <c r="G321" s="13">
        <v>0</v>
      </c>
    </row>
    <row r="322" spans="1:7" x14ac:dyDescent="0.35">
      <c r="A322" t="str">
        <f t="shared" si="4"/>
        <v>20150727API结果页</v>
      </c>
      <c r="B322" s="73">
        <v>20150727</v>
      </c>
      <c r="C322" s="15" t="s">
        <v>37</v>
      </c>
      <c r="D322" s="15" t="s">
        <v>115</v>
      </c>
      <c r="E322" s="13">
        <v>6453548</v>
      </c>
      <c r="F322" s="13">
        <v>4807.05</v>
      </c>
      <c r="G322" s="13">
        <v>0.7448693338919925</v>
      </c>
    </row>
    <row r="323" spans="1:7" x14ac:dyDescent="0.35">
      <c r="A323" t="str">
        <f t="shared" si="4"/>
        <v>20150727API其他</v>
      </c>
      <c r="B323" s="73">
        <v>20150727</v>
      </c>
      <c r="C323" s="15" t="s">
        <v>37</v>
      </c>
      <c r="D323" s="15" t="s">
        <v>116</v>
      </c>
      <c r="E323" s="13">
        <v>85942614</v>
      </c>
      <c r="F323" s="13">
        <v>12319.78</v>
      </c>
      <c r="G323" s="13">
        <v>0.14334890954096419</v>
      </c>
    </row>
    <row r="324" spans="1:7" x14ac:dyDescent="0.35">
      <c r="A324" t="str">
        <f t="shared" si="4"/>
        <v>20150727API天气</v>
      </c>
      <c r="B324" s="73">
        <v>20150727</v>
      </c>
      <c r="C324" s="15" t="s">
        <v>37</v>
      </c>
      <c r="D324" s="15" t="s">
        <v>123</v>
      </c>
      <c r="E324" s="13">
        <v>0</v>
      </c>
      <c r="F324" s="13">
        <v>0</v>
      </c>
      <c r="G324" s="13" t="e">
        <v>#DIV/0!</v>
      </c>
    </row>
    <row r="325" spans="1:7" x14ac:dyDescent="0.35">
      <c r="A325" t="str">
        <f t="shared" si="4"/>
        <v>20150727SDKApplock</v>
      </c>
      <c r="B325" s="73">
        <v>20150727</v>
      </c>
      <c r="C325" s="15" t="s">
        <v>127</v>
      </c>
      <c r="D325" s="15" t="s">
        <v>119</v>
      </c>
      <c r="E325" s="13">
        <v>620730232</v>
      </c>
      <c r="F325" s="13">
        <v>276865.81</v>
      </c>
      <c r="G325" s="14">
        <v>0.44603242395321258</v>
      </c>
    </row>
    <row r="326" spans="1:7" x14ac:dyDescent="0.35">
      <c r="A326" t="str">
        <f t="shared" ref="A326:A389" si="5">B326&amp;C326&amp;D326</f>
        <v>20150727SDK充电屏保</v>
      </c>
      <c r="B326" s="73">
        <v>20150727</v>
      </c>
      <c r="C326" s="15" t="s">
        <v>127</v>
      </c>
      <c r="D326" s="15" t="s">
        <v>121</v>
      </c>
      <c r="E326" s="13">
        <v>324461349</v>
      </c>
      <c r="F326" s="13">
        <v>106008.1</v>
      </c>
      <c r="G326" s="14">
        <v>0.32672027138739412</v>
      </c>
    </row>
    <row r="327" spans="1:7" x14ac:dyDescent="0.35">
      <c r="A327" t="str">
        <f t="shared" si="5"/>
        <v>20150727SDK结果页</v>
      </c>
      <c r="B327" s="73">
        <v>20150727</v>
      </c>
      <c r="C327" s="15" t="s">
        <v>127</v>
      </c>
      <c r="D327" s="15" t="s">
        <v>115</v>
      </c>
      <c r="E327" s="13">
        <v>53535065</v>
      </c>
      <c r="F327" s="13">
        <v>77010.139999999985</v>
      </c>
      <c r="G327" s="14">
        <v>1.4384990473066575</v>
      </c>
    </row>
    <row r="328" spans="1:7" x14ac:dyDescent="0.35">
      <c r="A328" t="str">
        <f t="shared" si="5"/>
        <v>20150727SDK其他</v>
      </c>
      <c r="B328" s="73">
        <v>20150727</v>
      </c>
      <c r="C328" s="15" t="s">
        <v>127</v>
      </c>
      <c r="D328" s="15" t="s">
        <v>116</v>
      </c>
      <c r="E328" s="13">
        <v>53673638</v>
      </c>
      <c r="F328" s="13">
        <v>20032.5</v>
      </c>
      <c r="G328" s="14">
        <v>0.37322791497755381</v>
      </c>
    </row>
    <row r="329" spans="1:7" x14ac:dyDescent="0.35">
      <c r="A329" t="str">
        <f t="shared" si="5"/>
        <v>20150727SDK天气</v>
      </c>
      <c r="B329" s="73">
        <v>20150727</v>
      </c>
      <c r="C329" s="15" t="s">
        <v>127</v>
      </c>
      <c r="D329" s="15" t="s">
        <v>123</v>
      </c>
      <c r="E329" s="13">
        <v>998291</v>
      </c>
      <c r="F329" s="13">
        <v>6206.21</v>
      </c>
      <c r="G329" s="14">
        <v>6.2168345702806089</v>
      </c>
    </row>
    <row r="330" spans="1:7" x14ac:dyDescent="0.35">
      <c r="A330" t="str">
        <f t="shared" si="5"/>
        <v>20150727自家直客充电屏保</v>
      </c>
      <c r="B330" s="73">
        <v>20150727</v>
      </c>
      <c r="C330" s="15" t="s">
        <v>14</v>
      </c>
      <c r="D330" s="15" t="s">
        <v>121</v>
      </c>
      <c r="E330" s="13">
        <v>9009728</v>
      </c>
      <c r="F330" s="13">
        <v>4212.33</v>
      </c>
      <c r="G330" s="14">
        <v>0.46753131726063207</v>
      </c>
    </row>
    <row r="331" spans="1:7" x14ac:dyDescent="0.35">
      <c r="A331" t="str">
        <f t="shared" si="5"/>
        <v>20150727自家直客结果页</v>
      </c>
      <c r="B331" s="73">
        <v>20150727</v>
      </c>
      <c r="C331" s="15" t="s">
        <v>14</v>
      </c>
      <c r="D331" s="15" t="s">
        <v>115</v>
      </c>
      <c r="E331" s="13">
        <v>45317736</v>
      </c>
      <c r="F331" s="13">
        <v>48933.55</v>
      </c>
      <c r="G331" s="14">
        <v>1.0797880547254171</v>
      </c>
    </row>
    <row r="332" spans="1:7" x14ac:dyDescent="0.35">
      <c r="A332" t="str">
        <f t="shared" si="5"/>
        <v>20150727自家直客其他</v>
      </c>
      <c r="B332" s="73">
        <v>20150727</v>
      </c>
      <c r="C332" s="15" t="s">
        <v>14</v>
      </c>
      <c r="D332" s="15" t="s">
        <v>116</v>
      </c>
      <c r="E332" s="13">
        <v>55433531</v>
      </c>
      <c r="F332" s="13">
        <v>28416.629999999997</v>
      </c>
      <c r="G332" s="14">
        <v>0.51262529172099824</v>
      </c>
    </row>
    <row r="333" spans="1:7" x14ac:dyDescent="0.35">
      <c r="A333" t="str">
        <f t="shared" si="5"/>
        <v>20150727自家直客天气</v>
      </c>
      <c r="B333" s="73">
        <v>20150727</v>
      </c>
      <c r="C333" s="15" t="s">
        <v>14</v>
      </c>
      <c r="D333" s="15" t="s">
        <v>123</v>
      </c>
      <c r="E333" s="13">
        <v>297425</v>
      </c>
      <c r="F333" s="13">
        <v>2972.9</v>
      </c>
      <c r="G333" s="14">
        <v>9.9954610405984692</v>
      </c>
    </row>
    <row r="334" spans="1:7" x14ac:dyDescent="0.35">
      <c r="A334" t="str">
        <f t="shared" si="5"/>
        <v>20150726API充电屏保</v>
      </c>
      <c r="B334" s="73">
        <v>20150726</v>
      </c>
      <c r="C334" s="15" t="s">
        <v>37</v>
      </c>
      <c r="D334" s="15" t="s">
        <v>121</v>
      </c>
      <c r="E334" s="13">
        <v>454</v>
      </c>
      <c r="F334" s="13">
        <v>0</v>
      </c>
      <c r="G334" s="13">
        <v>0</v>
      </c>
    </row>
    <row r="335" spans="1:7" x14ac:dyDescent="0.35">
      <c r="A335" t="str">
        <f t="shared" si="5"/>
        <v>20150726API结果页</v>
      </c>
      <c r="B335" s="73">
        <v>20150726</v>
      </c>
      <c r="C335" s="15" t="s">
        <v>37</v>
      </c>
      <c r="D335" s="15" t="s">
        <v>115</v>
      </c>
      <c r="E335" s="13">
        <v>6712773</v>
      </c>
      <c r="F335" s="13">
        <v>5113.4100000000008</v>
      </c>
      <c r="G335" s="13">
        <v>0.761743321277213</v>
      </c>
    </row>
    <row r="336" spans="1:7" x14ac:dyDescent="0.35">
      <c r="A336" t="str">
        <f t="shared" si="5"/>
        <v>20150726API其他</v>
      </c>
      <c r="B336" s="73">
        <v>20150726</v>
      </c>
      <c r="C336" s="15" t="s">
        <v>37</v>
      </c>
      <c r="D336" s="15" t="s">
        <v>116</v>
      </c>
      <c r="E336" s="13">
        <v>88432548</v>
      </c>
      <c r="F336" s="13">
        <v>14403.129999999997</v>
      </c>
      <c r="G336" s="13">
        <v>0.16287136722556039</v>
      </c>
    </row>
    <row r="337" spans="1:7" x14ac:dyDescent="0.35">
      <c r="A337" t="str">
        <f t="shared" si="5"/>
        <v>20150726API天气</v>
      </c>
      <c r="B337" s="73">
        <v>20150726</v>
      </c>
      <c r="C337" s="15" t="s">
        <v>37</v>
      </c>
      <c r="D337" s="15" t="s">
        <v>123</v>
      </c>
      <c r="E337" s="13">
        <v>0</v>
      </c>
      <c r="F337" s="13">
        <v>0</v>
      </c>
      <c r="G337" s="13" t="e">
        <v>#DIV/0!</v>
      </c>
    </row>
    <row r="338" spans="1:7" x14ac:dyDescent="0.35">
      <c r="A338" t="str">
        <f t="shared" si="5"/>
        <v>20150726SDKApplock</v>
      </c>
      <c r="B338" s="73">
        <v>20150726</v>
      </c>
      <c r="C338" s="15" t="s">
        <v>127</v>
      </c>
      <c r="D338" s="15" t="s">
        <v>119</v>
      </c>
      <c r="E338" s="13">
        <v>559437634</v>
      </c>
      <c r="F338" s="13">
        <v>274954.90000000002</v>
      </c>
      <c r="G338" s="14">
        <v>0.4914844538327931</v>
      </c>
    </row>
    <row r="339" spans="1:7" x14ac:dyDescent="0.35">
      <c r="A339" t="str">
        <f t="shared" si="5"/>
        <v>20150726SDK充电屏保</v>
      </c>
      <c r="B339" s="73">
        <v>20150726</v>
      </c>
      <c r="C339" s="15" t="s">
        <v>127</v>
      </c>
      <c r="D339" s="15" t="s">
        <v>121</v>
      </c>
      <c r="E339" s="13">
        <v>291733715</v>
      </c>
      <c r="F339" s="13">
        <v>103050.95000000001</v>
      </c>
      <c r="G339" s="14">
        <v>0.35323634088709976</v>
      </c>
    </row>
    <row r="340" spans="1:7" x14ac:dyDescent="0.35">
      <c r="A340" t="str">
        <f t="shared" si="5"/>
        <v>20150726SDK结果页</v>
      </c>
      <c r="B340" s="73">
        <v>20150726</v>
      </c>
      <c r="C340" s="15" t="s">
        <v>127</v>
      </c>
      <c r="D340" s="15" t="s">
        <v>115</v>
      </c>
      <c r="E340" s="13">
        <v>52005787</v>
      </c>
      <c r="F340" s="13">
        <v>80556.919999999984</v>
      </c>
      <c r="G340" s="14">
        <v>1.5489991527289064</v>
      </c>
    </row>
    <row r="341" spans="1:7" x14ac:dyDescent="0.35">
      <c r="A341" t="str">
        <f t="shared" si="5"/>
        <v>20150726SDK其他</v>
      </c>
      <c r="B341" s="73">
        <v>20150726</v>
      </c>
      <c r="C341" s="15" t="s">
        <v>127</v>
      </c>
      <c r="D341" s="15" t="s">
        <v>116</v>
      </c>
      <c r="E341" s="13">
        <v>57417542</v>
      </c>
      <c r="F341" s="13">
        <v>22620.42</v>
      </c>
      <c r="G341" s="14">
        <v>0.39396357301397539</v>
      </c>
    </row>
    <row r="342" spans="1:7" x14ac:dyDescent="0.35">
      <c r="A342" t="str">
        <f t="shared" si="5"/>
        <v>20150726SDK天气</v>
      </c>
      <c r="B342" s="73">
        <v>20150726</v>
      </c>
      <c r="C342" s="15" t="s">
        <v>127</v>
      </c>
      <c r="D342" s="15" t="s">
        <v>123</v>
      </c>
      <c r="E342" s="13">
        <v>955111</v>
      </c>
      <c r="F342" s="13">
        <v>6093.33</v>
      </c>
      <c r="G342" s="14">
        <v>6.3797087458944564</v>
      </c>
    </row>
    <row r="343" spans="1:7" x14ac:dyDescent="0.35">
      <c r="A343" t="str">
        <f t="shared" si="5"/>
        <v>20150726自家直客充电屏保</v>
      </c>
      <c r="B343" s="73">
        <v>20150726</v>
      </c>
      <c r="C343" s="15" t="s">
        <v>14</v>
      </c>
      <c r="D343" s="15" t="s">
        <v>121</v>
      </c>
      <c r="E343" s="13">
        <v>8127225</v>
      </c>
      <c r="F343" s="13">
        <v>3945.96</v>
      </c>
      <c r="G343" s="14">
        <v>0.48552365659865454</v>
      </c>
    </row>
    <row r="344" spans="1:7" x14ac:dyDescent="0.35">
      <c r="A344" t="str">
        <f t="shared" si="5"/>
        <v>20150726自家直客结果页</v>
      </c>
      <c r="B344" s="73">
        <v>20150726</v>
      </c>
      <c r="C344" s="15" t="s">
        <v>14</v>
      </c>
      <c r="D344" s="15" t="s">
        <v>115</v>
      </c>
      <c r="E344" s="13">
        <v>44180997</v>
      </c>
      <c r="F344" s="13">
        <v>49648.090000000004</v>
      </c>
      <c r="G344" s="14">
        <v>1.1237430880068191</v>
      </c>
    </row>
    <row r="345" spans="1:7" x14ac:dyDescent="0.35">
      <c r="A345" t="str">
        <f t="shared" si="5"/>
        <v>20150726自家直客其他</v>
      </c>
      <c r="B345" s="73">
        <v>20150726</v>
      </c>
      <c r="C345" s="15" t="s">
        <v>14</v>
      </c>
      <c r="D345" s="15" t="s">
        <v>116</v>
      </c>
      <c r="E345" s="13">
        <v>56174499</v>
      </c>
      <c r="F345" s="13">
        <v>29968.550000000003</v>
      </c>
      <c r="G345" s="14">
        <v>0.53349029423475591</v>
      </c>
    </row>
    <row r="346" spans="1:7" x14ac:dyDescent="0.35">
      <c r="A346" t="str">
        <f t="shared" si="5"/>
        <v>20150726自家直客天气</v>
      </c>
      <c r="B346" s="73">
        <v>20150726</v>
      </c>
      <c r="C346" s="15" t="s">
        <v>14</v>
      </c>
      <c r="D346" s="15" t="s">
        <v>123</v>
      </c>
      <c r="E346" s="13">
        <v>284324</v>
      </c>
      <c r="F346" s="13">
        <v>2684.14</v>
      </c>
      <c r="G346" s="14">
        <v>9.4404271183579294</v>
      </c>
    </row>
    <row r="347" spans="1:7" x14ac:dyDescent="0.35">
      <c r="A347" t="str">
        <f t="shared" si="5"/>
        <v>20150725API结果页</v>
      </c>
      <c r="B347" s="73">
        <v>20150725</v>
      </c>
      <c r="C347" s="15" t="s">
        <v>37</v>
      </c>
      <c r="D347" s="15" t="s">
        <v>115</v>
      </c>
      <c r="E347" s="13">
        <v>6524920</v>
      </c>
      <c r="F347" s="13">
        <v>4995.46</v>
      </c>
      <c r="G347" s="13">
        <v>0.7655971260950325</v>
      </c>
    </row>
    <row r="348" spans="1:7" x14ac:dyDescent="0.35">
      <c r="A348" t="str">
        <f t="shared" si="5"/>
        <v>20150725API其他</v>
      </c>
      <c r="B348" s="73">
        <v>20150725</v>
      </c>
      <c r="C348" s="15" t="s">
        <v>37</v>
      </c>
      <c r="D348" s="15" t="s">
        <v>116</v>
      </c>
      <c r="E348" s="13">
        <v>91191856</v>
      </c>
      <c r="F348" s="13">
        <v>19598.670000000002</v>
      </c>
      <c r="G348" s="13">
        <v>0.2149168890695678</v>
      </c>
    </row>
    <row r="349" spans="1:7" x14ac:dyDescent="0.35">
      <c r="A349" t="str">
        <f t="shared" si="5"/>
        <v>20150725SDKApplock</v>
      </c>
      <c r="B349" s="73">
        <v>20150725</v>
      </c>
      <c r="C349" s="15" t="s">
        <v>127</v>
      </c>
      <c r="D349" s="15" t="s">
        <v>119</v>
      </c>
      <c r="E349" s="13">
        <v>566239708</v>
      </c>
      <c r="F349" s="13">
        <v>301737.24</v>
      </c>
      <c r="G349" s="14">
        <v>0.53287898347107787</v>
      </c>
    </row>
    <row r="350" spans="1:7" x14ac:dyDescent="0.35">
      <c r="A350" t="str">
        <f t="shared" si="5"/>
        <v>20150725SDK充电屏保</v>
      </c>
      <c r="B350" s="73">
        <v>20150725</v>
      </c>
      <c r="C350" s="15" t="s">
        <v>127</v>
      </c>
      <c r="D350" s="15" t="s">
        <v>121</v>
      </c>
      <c r="E350" s="13">
        <v>285524239</v>
      </c>
      <c r="F350" s="13">
        <v>107455.56999999999</v>
      </c>
      <c r="G350" s="14">
        <v>0.37634482584156365</v>
      </c>
    </row>
    <row r="351" spans="1:7" x14ac:dyDescent="0.35">
      <c r="A351" t="str">
        <f t="shared" si="5"/>
        <v>20150725SDK结果页</v>
      </c>
      <c r="B351" s="73">
        <v>20150725</v>
      </c>
      <c r="C351" s="15" t="s">
        <v>127</v>
      </c>
      <c r="D351" s="15" t="s">
        <v>115</v>
      </c>
      <c r="E351" s="13">
        <v>50771214</v>
      </c>
      <c r="F351" s="13">
        <v>77341.549999999988</v>
      </c>
      <c r="G351" s="14">
        <v>1.5233346596754609</v>
      </c>
    </row>
    <row r="352" spans="1:7" x14ac:dyDescent="0.35">
      <c r="A352" t="str">
        <f t="shared" si="5"/>
        <v>20150725SDK其他</v>
      </c>
      <c r="B352" s="73">
        <v>20150725</v>
      </c>
      <c r="C352" s="15" t="s">
        <v>127</v>
      </c>
      <c r="D352" s="15" t="s">
        <v>116</v>
      </c>
      <c r="E352" s="13">
        <v>54195692</v>
      </c>
      <c r="F352" s="13">
        <v>23663.71</v>
      </c>
      <c r="G352" s="14">
        <v>0.4366345206921613</v>
      </c>
    </row>
    <row r="353" spans="1:7" x14ac:dyDescent="0.35">
      <c r="A353" t="str">
        <f t="shared" si="5"/>
        <v>20150725SDK天气</v>
      </c>
      <c r="B353" s="73">
        <v>20150725</v>
      </c>
      <c r="C353" s="15" t="s">
        <v>127</v>
      </c>
      <c r="D353" s="15" t="s">
        <v>123</v>
      </c>
      <c r="E353" s="13">
        <v>1012875</v>
      </c>
      <c r="F353" s="13">
        <v>7024.34</v>
      </c>
      <c r="G353" s="14">
        <v>6.9350512155991613</v>
      </c>
    </row>
    <row r="354" spans="1:7" x14ac:dyDescent="0.35">
      <c r="A354" t="str">
        <f t="shared" si="5"/>
        <v>20150725自家直客结果页</v>
      </c>
      <c r="B354" s="73">
        <v>20150725</v>
      </c>
      <c r="C354" s="15" t="s">
        <v>14</v>
      </c>
      <c r="D354" s="15" t="s">
        <v>115</v>
      </c>
      <c r="E354" s="13">
        <v>44288871</v>
      </c>
      <c r="F354" s="13">
        <v>49414.86</v>
      </c>
      <c r="G354" s="14">
        <v>1.1157398886957404</v>
      </c>
    </row>
    <row r="355" spans="1:7" x14ac:dyDescent="0.35">
      <c r="A355" t="str">
        <f t="shared" si="5"/>
        <v>20150725自家直客其他</v>
      </c>
      <c r="B355" s="73">
        <v>20150725</v>
      </c>
      <c r="C355" s="15" t="s">
        <v>14</v>
      </c>
      <c r="D355" s="15" t="s">
        <v>116</v>
      </c>
      <c r="E355" s="13">
        <v>55975122</v>
      </c>
      <c r="F355" s="13">
        <v>28929.309999999998</v>
      </c>
      <c r="G355" s="14">
        <v>0.51682442067745726</v>
      </c>
    </row>
    <row r="356" spans="1:7" x14ac:dyDescent="0.35">
      <c r="A356" t="str">
        <f t="shared" si="5"/>
        <v>20150724API结果页</v>
      </c>
      <c r="B356" s="73">
        <v>20150724</v>
      </c>
      <c r="C356" s="15" t="s">
        <v>37</v>
      </c>
      <c r="D356" s="15" t="s">
        <v>115</v>
      </c>
      <c r="E356" s="13">
        <v>6274002</v>
      </c>
      <c r="F356" s="13">
        <v>4226.38</v>
      </c>
      <c r="G356" s="13">
        <v>0.67363383052794701</v>
      </c>
    </row>
    <row r="357" spans="1:7" x14ac:dyDescent="0.35">
      <c r="A357" t="str">
        <f t="shared" si="5"/>
        <v>20150724API其他</v>
      </c>
      <c r="B357" s="73">
        <v>20150724</v>
      </c>
      <c r="C357" s="15" t="s">
        <v>37</v>
      </c>
      <c r="D357" s="15" t="s">
        <v>116</v>
      </c>
      <c r="E357" s="13">
        <v>92125212</v>
      </c>
      <c r="F357" s="13">
        <v>18871.59</v>
      </c>
      <c r="G357" s="13">
        <v>0.20484718124719214</v>
      </c>
    </row>
    <row r="358" spans="1:7" x14ac:dyDescent="0.35">
      <c r="A358" t="str">
        <f t="shared" si="5"/>
        <v>20150724SDKApplock</v>
      </c>
      <c r="B358" s="73">
        <v>20150724</v>
      </c>
      <c r="C358" s="15" t="s">
        <v>127</v>
      </c>
      <c r="D358" s="15" t="s">
        <v>119</v>
      </c>
      <c r="E358" s="13">
        <v>569523523</v>
      </c>
      <c r="F358" s="13">
        <v>321992.17</v>
      </c>
      <c r="G358" s="14">
        <v>0.56537115149148975</v>
      </c>
    </row>
    <row r="359" spans="1:7" x14ac:dyDescent="0.35">
      <c r="A359" t="str">
        <f t="shared" si="5"/>
        <v>20150724SDK充电屏保</v>
      </c>
      <c r="B359" s="73">
        <v>20150724</v>
      </c>
      <c r="C359" s="15" t="s">
        <v>127</v>
      </c>
      <c r="D359" s="15" t="s">
        <v>121</v>
      </c>
      <c r="E359" s="13">
        <v>285629584</v>
      </c>
      <c r="F359" s="13">
        <v>113715.33</v>
      </c>
      <c r="G359" s="14">
        <v>0.39812168056093239</v>
      </c>
    </row>
    <row r="360" spans="1:7" x14ac:dyDescent="0.35">
      <c r="A360" t="str">
        <f t="shared" si="5"/>
        <v>20150724SDK结果页</v>
      </c>
      <c r="B360" s="73">
        <v>20150724</v>
      </c>
      <c r="C360" s="15" t="s">
        <v>127</v>
      </c>
      <c r="D360" s="15" t="s">
        <v>115</v>
      </c>
      <c r="E360" s="13">
        <v>51707694</v>
      </c>
      <c r="F360" s="13">
        <v>74850.080000000002</v>
      </c>
      <c r="G360" s="14">
        <v>1.447561749707887</v>
      </c>
    </row>
    <row r="361" spans="1:7" x14ac:dyDescent="0.35">
      <c r="A361" t="str">
        <f t="shared" si="5"/>
        <v>20150724SDK其他</v>
      </c>
      <c r="B361" s="73">
        <v>20150724</v>
      </c>
      <c r="C361" s="15" t="s">
        <v>127</v>
      </c>
      <c r="D361" s="15" t="s">
        <v>116</v>
      </c>
      <c r="E361" s="13">
        <v>47755547</v>
      </c>
      <c r="F361" s="13">
        <v>22337.39</v>
      </c>
      <c r="G361" s="14">
        <v>0.46774440673876061</v>
      </c>
    </row>
    <row r="362" spans="1:7" x14ac:dyDescent="0.35">
      <c r="A362" t="str">
        <f t="shared" si="5"/>
        <v>20150724SDK天气</v>
      </c>
      <c r="B362" s="73">
        <v>20150724</v>
      </c>
      <c r="C362" s="15" t="s">
        <v>127</v>
      </c>
      <c r="D362" s="15" t="s">
        <v>123</v>
      </c>
      <c r="E362" s="13">
        <v>1020316</v>
      </c>
      <c r="F362" s="13">
        <v>7630.42</v>
      </c>
      <c r="G362" s="14">
        <v>7.4784870569509838</v>
      </c>
    </row>
    <row r="363" spans="1:7" x14ac:dyDescent="0.35">
      <c r="A363" t="str">
        <f t="shared" si="5"/>
        <v>20150724自家直客结果页</v>
      </c>
      <c r="B363" s="73">
        <v>20150724</v>
      </c>
      <c r="C363" s="15" t="s">
        <v>14</v>
      </c>
      <c r="D363" s="15" t="s">
        <v>115</v>
      </c>
      <c r="E363" s="13">
        <v>45952901</v>
      </c>
      <c r="F363" s="13">
        <v>49655.429999999993</v>
      </c>
      <c r="G363" s="14">
        <v>1.0805722581040094</v>
      </c>
    </row>
    <row r="364" spans="1:7" x14ac:dyDescent="0.35">
      <c r="A364" t="str">
        <f t="shared" si="5"/>
        <v>20150724自家直客其他</v>
      </c>
      <c r="B364" s="73">
        <v>20150724</v>
      </c>
      <c r="C364" s="15" t="s">
        <v>14</v>
      </c>
      <c r="D364" s="15" t="s">
        <v>116</v>
      </c>
      <c r="E364" s="13">
        <v>57458009</v>
      </c>
      <c r="F364" s="13">
        <v>28930.510000000002</v>
      </c>
      <c r="G364" s="14">
        <v>0.50350700456745723</v>
      </c>
    </row>
    <row r="365" spans="1:7" x14ac:dyDescent="0.35">
      <c r="A365" t="str">
        <f t="shared" si="5"/>
        <v>20150723API结果页</v>
      </c>
      <c r="B365" s="73">
        <v>20150723</v>
      </c>
      <c r="C365" s="15" t="s">
        <v>37</v>
      </c>
      <c r="D365" s="15" t="s">
        <v>115</v>
      </c>
      <c r="E365" s="13">
        <v>5989065</v>
      </c>
      <c r="F365" s="13">
        <v>4060.2499999999995</v>
      </c>
      <c r="G365" s="13">
        <v>0.67794388606568801</v>
      </c>
    </row>
    <row r="366" spans="1:7" x14ac:dyDescent="0.35">
      <c r="A366" t="str">
        <f t="shared" si="5"/>
        <v>20150723API其他</v>
      </c>
      <c r="B366" s="73">
        <v>20150723</v>
      </c>
      <c r="C366" s="15" t="s">
        <v>37</v>
      </c>
      <c r="D366" s="15" t="s">
        <v>116</v>
      </c>
      <c r="E366" s="13">
        <v>94044837</v>
      </c>
      <c r="F366" s="13">
        <v>19491.14</v>
      </c>
      <c r="G366" s="13">
        <v>0.20725369538361793</v>
      </c>
    </row>
    <row r="367" spans="1:7" x14ac:dyDescent="0.35">
      <c r="A367" t="str">
        <f t="shared" si="5"/>
        <v>20150723SDKApplock</v>
      </c>
      <c r="B367" s="73">
        <v>20150723</v>
      </c>
      <c r="C367" s="15" t="s">
        <v>127</v>
      </c>
      <c r="D367" s="15" t="s">
        <v>119</v>
      </c>
      <c r="E367" s="13">
        <v>551969218</v>
      </c>
      <c r="F367" s="13">
        <v>315048.32000000001</v>
      </c>
      <c r="G367" s="14">
        <v>0.57077153893027421</v>
      </c>
    </row>
    <row r="368" spans="1:7" x14ac:dyDescent="0.35">
      <c r="A368" t="str">
        <f t="shared" si="5"/>
        <v>20150723SDK充电屏保</v>
      </c>
      <c r="B368" s="73">
        <v>20150723</v>
      </c>
      <c r="C368" s="15" t="s">
        <v>127</v>
      </c>
      <c r="D368" s="15" t="s">
        <v>121</v>
      </c>
      <c r="E368" s="13">
        <v>278736978</v>
      </c>
      <c r="F368" s="13">
        <v>112886.36</v>
      </c>
      <c r="G368" s="14">
        <v>0.40499240829108796</v>
      </c>
    </row>
    <row r="369" spans="1:7" x14ac:dyDescent="0.35">
      <c r="A369" t="str">
        <f t="shared" si="5"/>
        <v>20150723SDK结果页</v>
      </c>
      <c r="B369" s="73">
        <v>20150723</v>
      </c>
      <c r="C369" s="15" t="s">
        <v>127</v>
      </c>
      <c r="D369" s="15" t="s">
        <v>115</v>
      </c>
      <c r="E369" s="13">
        <v>50917316</v>
      </c>
      <c r="F369" s="13">
        <v>74254.95</v>
      </c>
      <c r="G369" s="14">
        <v>1.4583437587322945</v>
      </c>
    </row>
    <row r="370" spans="1:7" x14ac:dyDescent="0.35">
      <c r="A370" t="str">
        <f t="shared" si="5"/>
        <v>20150723SDK其他</v>
      </c>
      <c r="B370" s="73">
        <v>20150723</v>
      </c>
      <c r="C370" s="15" t="s">
        <v>127</v>
      </c>
      <c r="D370" s="15" t="s">
        <v>116</v>
      </c>
      <c r="E370" s="13">
        <v>45687350</v>
      </c>
      <c r="F370" s="13">
        <v>22049.96</v>
      </c>
      <c r="G370" s="14">
        <v>0.48262724802379647</v>
      </c>
    </row>
    <row r="371" spans="1:7" x14ac:dyDescent="0.35">
      <c r="A371" t="str">
        <f t="shared" si="5"/>
        <v>20150723SDK天气</v>
      </c>
      <c r="B371" s="73">
        <v>20150723</v>
      </c>
      <c r="C371" s="15" t="s">
        <v>127</v>
      </c>
      <c r="D371" s="15" t="s">
        <v>123</v>
      </c>
      <c r="E371" s="13">
        <v>982509</v>
      </c>
      <c r="F371" s="13">
        <v>7323.09</v>
      </c>
      <c r="G371" s="14">
        <v>7.4534584416020619</v>
      </c>
    </row>
    <row r="372" spans="1:7" x14ac:dyDescent="0.35">
      <c r="A372" t="str">
        <f t="shared" si="5"/>
        <v>20150723自家直客结果页</v>
      </c>
      <c r="B372" s="73">
        <v>20150723</v>
      </c>
      <c r="C372" s="15" t="s">
        <v>14</v>
      </c>
      <c r="D372" s="15" t="s">
        <v>115</v>
      </c>
      <c r="E372" s="13">
        <v>46829269</v>
      </c>
      <c r="F372" s="13">
        <v>53016.67</v>
      </c>
      <c r="G372" s="14">
        <v>1.132126790191835</v>
      </c>
    </row>
    <row r="373" spans="1:7" x14ac:dyDescent="0.35">
      <c r="A373" t="str">
        <f t="shared" si="5"/>
        <v>20150723自家直客其他</v>
      </c>
      <c r="B373" s="73">
        <v>20150723</v>
      </c>
      <c r="C373" s="15" t="s">
        <v>14</v>
      </c>
      <c r="D373" s="15" t="s">
        <v>116</v>
      </c>
      <c r="E373" s="13">
        <v>59875362</v>
      </c>
      <c r="F373" s="13">
        <v>31089.949999999997</v>
      </c>
      <c r="G373" s="14">
        <v>0.51924445984977918</v>
      </c>
    </row>
    <row r="374" spans="1:7" x14ac:dyDescent="0.35">
      <c r="A374" t="str">
        <f t="shared" si="5"/>
        <v>20150722API结果页</v>
      </c>
      <c r="B374" s="73">
        <v>20150722</v>
      </c>
      <c r="C374" s="15" t="s">
        <v>37</v>
      </c>
      <c r="D374" s="15" t="s">
        <v>115</v>
      </c>
      <c r="E374" s="13">
        <v>5788115</v>
      </c>
      <c r="F374" s="13">
        <v>4436.71</v>
      </c>
      <c r="G374" s="13">
        <v>0.76652070665493</v>
      </c>
    </row>
    <row r="375" spans="1:7" x14ac:dyDescent="0.35">
      <c r="A375" t="str">
        <f t="shared" si="5"/>
        <v>20150722API其他</v>
      </c>
      <c r="B375" s="73">
        <v>20150722</v>
      </c>
      <c r="C375" s="15" t="s">
        <v>37</v>
      </c>
      <c r="D375" s="15" t="s">
        <v>116</v>
      </c>
      <c r="E375" s="13">
        <v>93196384</v>
      </c>
      <c r="F375" s="13">
        <v>20626.920000000002</v>
      </c>
      <c r="G375" s="13">
        <v>0.22132747124609473</v>
      </c>
    </row>
    <row r="376" spans="1:7" x14ac:dyDescent="0.35">
      <c r="A376" t="str">
        <f t="shared" si="5"/>
        <v>20150722SDKApplock</v>
      </c>
      <c r="B376" s="73">
        <v>20150722</v>
      </c>
      <c r="C376" s="15" t="s">
        <v>127</v>
      </c>
      <c r="D376" s="15" t="s">
        <v>119</v>
      </c>
      <c r="E376" s="13">
        <v>503943101</v>
      </c>
      <c r="F376" s="13">
        <v>301345.20999999996</v>
      </c>
      <c r="G376" s="14">
        <v>0.59797467095397339</v>
      </c>
    </row>
    <row r="377" spans="1:7" x14ac:dyDescent="0.35">
      <c r="A377" t="str">
        <f t="shared" si="5"/>
        <v>20150722SDK充电屏保</v>
      </c>
      <c r="B377" s="73">
        <v>20150722</v>
      </c>
      <c r="C377" s="15" t="s">
        <v>127</v>
      </c>
      <c r="D377" s="15" t="s">
        <v>121</v>
      </c>
      <c r="E377" s="13">
        <v>252552971</v>
      </c>
      <c r="F377" s="13">
        <v>105653.22</v>
      </c>
      <c r="G377" s="14">
        <v>0.41834083195164629</v>
      </c>
    </row>
    <row r="378" spans="1:7" x14ac:dyDescent="0.35">
      <c r="A378" t="str">
        <f t="shared" si="5"/>
        <v>20150722SDK结果页</v>
      </c>
      <c r="B378" s="73">
        <v>20150722</v>
      </c>
      <c r="C378" s="15" t="s">
        <v>127</v>
      </c>
      <c r="D378" s="15" t="s">
        <v>115</v>
      </c>
      <c r="E378" s="13">
        <v>48209662</v>
      </c>
      <c r="F378" s="13">
        <v>75263.87</v>
      </c>
      <c r="G378" s="14">
        <v>1.561178130641115</v>
      </c>
    </row>
    <row r="379" spans="1:7" x14ac:dyDescent="0.35">
      <c r="A379" t="str">
        <f t="shared" si="5"/>
        <v>20150722SDK其他</v>
      </c>
      <c r="B379" s="73">
        <v>20150722</v>
      </c>
      <c r="C379" s="15" t="s">
        <v>127</v>
      </c>
      <c r="D379" s="15" t="s">
        <v>116</v>
      </c>
      <c r="E379" s="13">
        <v>43996347</v>
      </c>
      <c r="F379" s="13">
        <v>21583.88</v>
      </c>
      <c r="G379" s="14">
        <v>0.49058345684926985</v>
      </c>
    </row>
    <row r="380" spans="1:7" x14ac:dyDescent="0.35">
      <c r="A380" t="str">
        <f t="shared" si="5"/>
        <v>20150722SDK天气</v>
      </c>
      <c r="B380" s="73">
        <v>20150722</v>
      </c>
      <c r="C380" s="15" t="s">
        <v>127</v>
      </c>
      <c r="D380" s="15" t="s">
        <v>123</v>
      </c>
      <c r="E380" s="13">
        <v>942129</v>
      </c>
      <c r="F380" s="13">
        <v>6309.37</v>
      </c>
      <c r="G380" s="14">
        <v>6.6969279153916288</v>
      </c>
    </row>
    <row r="381" spans="1:7" x14ac:dyDescent="0.35">
      <c r="A381" t="str">
        <f t="shared" si="5"/>
        <v>20150722自家直客结果页</v>
      </c>
      <c r="B381" s="73">
        <v>20150722</v>
      </c>
      <c r="C381" s="15" t="s">
        <v>14</v>
      </c>
      <c r="D381" s="15" t="s">
        <v>115</v>
      </c>
      <c r="E381" s="13">
        <v>48384982</v>
      </c>
      <c r="F381" s="13">
        <v>56677.960000000006</v>
      </c>
      <c r="G381" s="14">
        <v>1.1713957029063276</v>
      </c>
    </row>
    <row r="382" spans="1:7" x14ac:dyDescent="0.35">
      <c r="A382" t="str">
        <f t="shared" si="5"/>
        <v>20150722自家直客其他</v>
      </c>
      <c r="B382" s="73">
        <v>20150722</v>
      </c>
      <c r="C382" s="15" t="s">
        <v>14</v>
      </c>
      <c r="D382" s="15" t="s">
        <v>116</v>
      </c>
      <c r="E382" s="13">
        <v>61935143</v>
      </c>
      <c r="F382" s="13">
        <v>34973.949999999997</v>
      </c>
      <c r="G382" s="14">
        <v>0.56468667554380236</v>
      </c>
    </row>
    <row r="383" spans="1:7" x14ac:dyDescent="0.35">
      <c r="A383" t="str">
        <f t="shared" si="5"/>
        <v>20150721API结果页</v>
      </c>
      <c r="B383" s="73">
        <v>20150721</v>
      </c>
      <c r="C383" s="15" t="s">
        <v>37</v>
      </c>
      <c r="D383" s="15" t="s">
        <v>115</v>
      </c>
      <c r="E383" s="13">
        <v>5339141</v>
      </c>
      <c r="F383" s="13">
        <v>4380.29</v>
      </c>
      <c r="G383" s="13">
        <v>0.82041099869810519</v>
      </c>
    </row>
    <row r="384" spans="1:7" x14ac:dyDescent="0.35">
      <c r="A384" t="str">
        <f t="shared" si="5"/>
        <v>20150721API其他</v>
      </c>
      <c r="B384" s="73">
        <v>20150721</v>
      </c>
      <c r="C384" s="15" t="s">
        <v>37</v>
      </c>
      <c r="D384" s="15" t="s">
        <v>116</v>
      </c>
      <c r="E384" s="13">
        <v>93393474</v>
      </c>
      <c r="F384" s="13">
        <v>19088.130000000005</v>
      </c>
      <c r="G384" s="13">
        <v>0.20438398083360731</v>
      </c>
    </row>
    <row r="385" spans="1:7" x14ac:dyDescent="0.35">
      <c r="A385" t="str">
        <f t="shared" si="5"/>
        <v>20150721SDKApplock</v>
      </c>
      <c r="B385" s="73">
        <v>20150721</v>
      </c>
      <c r="C385" s="15" t="s">
        <v>127</v>
      </c>
      <c r="D385" s="15" t="s">
        <v>119</v>
      </c>
      <c r="E385" s="13">
        <v>513758464</v>
      </c>
      <c r="F385" s="13">
        <v>295858.07</v>
      </c>
      <c r="G385" s="14">
        <v>0.57586996756514752</v>
      </c>
    </row>
    <row r="386" spans="1:7" x14ac:dyDescent="0.35">
      <c r="A386" t="str">
        <f t="shared" si="5"/>
        <v>20150721SDK充电屏保</v>
      </c>
      <c r="B386" s="73">
        <v>20150721</v>
      </c>
      <c r="C386" s="15" t="s">
        <v>127</v>
      </c>
      <c r="D386" s="15" t="s">
        <v>121</v>
      </c>
      <c r="E386" s="13">
        <v>250378604</v>
      </c>
      <c r="F386" s="13">
        <v>106637.01999999999</v>
      </c>
      <c r="G386" s="14">
        <v>0.42590308555278944</v>
      </c>
    </row>
    <row r="387" spans="1:7" x14ac:dyDescent="0.35">
      <c r="A387" t="str">
        <f t="shared" si="5"/>
        <v>20150721SDK结果页</v>
      </c>
      <c r="B387" s="73">
        <v>20150721</v>
      </c>
      <c r="C387" s="15" t="s">
        <v>127</v>
      </c>
      <c r="D387" s="15" t="s">
        <v>115</v>
      </c>
      <c r="E387" s="13">
        <v>47909487</v>
      </c>
      <c r="F387" s="13">
        <v>71695.039999999994</v>
      </c>
      <c r="G387" s="14">
        <v>1.4964685386842065</v>
      </c>
    </row>
    <row r="388" spans="1:7" x14ac:dyDescent="0.35">
      <c r="A388" t="str">
        <f t="shared" si="5"/>
        <v>20150721SDK其他</v>
      </c>
      <c r="B388" s="73">
        <v>20150721</v>
      </c>
      <c r="C388" s="15" t="s">
        <v>127</v>
      </c>
      <c r="D388" s="15" t="s">
        <v>116</v>
      </c>
      <c r="E388" s="13">
        <v>42233771</v>
      </c>
      <c r="F388" s="13">
        <v>21712.67</v>
      </c>
      <c r="G388" s="14">
        <v>0.51410682697502896</v>
      </c>
    </row>
    <row r="389" spans="1:7" x14ac:dyDescent="0.35">
      <c r="A389" t="str">
        <f t="shared" si="5"/>
        <v>20150721SDK天气</v>
      </c>
      <c r="B389" s="73">
        <v>20150721</v>
      </c>
      <c r="C389" s="15" t="s">
        <v>127</v>
      </c>
      <c r="D389" s="15" t="s">
        <v>123</v>
      </c>
      <c r="E389" s="13">
        <v>915448</v>
      </c>
      <c r="F389" s="13">
        <v>5618.13</v>
      </c>
      <c r="G389" s="14">
        <v>6.1370279906668648</v>
      </c>
    </row>
    <row r="390" spans="1:7" x14ac:dyDescent="0.35">
      <c r="A390" t="str">
        <f t="shared" ref="A390:A453" si="6">B390&amp;C390&amp;D390</f>
        <v>20150721自家直客结果页</v>
      </c>
      <c r="B390" s="73">
        <v>20150721</v>
      </c>
      <c r="C390" s="15" t="s">
        <v>14</v>
      </c>
      <c r="D390" s="15" t="s">
        <v>115</v>
      </c>
      <c r="E390" s="13">
        <v>49353824</v>
      </c>
      <c r="F390" s="13">
        <v>56931.319999999992</v>
      </c>
      <c r="G390" s="14">
        <v>1.1535341212871364</v>
      </c>
    </row>
    <row r="391" spans="1:7" x14ac:dyDescent="0.35">
      <c r="A391" t="str">
        <f t="shared" si="6"/>
        <v>20150721自家直客其他</v>
      </c>
      <c r="B391" s="73">
        <v>20150721</v>
      </c>
      <c r="C391" s="15" t="s">
        <v>14</v>
      </c>
      <c r="D391" s="15" t="s">
        <v>116</v>
      </c>
      <c r="E391" s="13">
        <v>62953214</v>
      </c>
      <c r="F391" s="13">
        <v>32503.079999999998</v>
      </c>
      <c r="G391" s="14">
        <v>0.51630533113051225</v>
      </c>
    </row>
    <row r="392" spans="1:7" x14ac:dyDescent="0.35">
      <c r="A392" t="str">
        <f t="shared" si="6"/>
        <v>20150720API结果页</v>
      </c>
      <c r="B392" s="73">
        <v>20150720</v>
      </c>
      <c r="C392" s="15" t="s">
        <v>37</v>
      </c>
      <c r="D392" s="15" t="s">
        <v>115</v>
      </c>
      <c r="E392" s="13">
        <v>5518949</v>
      </c>
      <c r="F392" s="13">
        <v>4141.8599999999997</v>
      </c>
      <c r="G392" s="13">
        <v>0.75047984679691726</v>
      </c>
    </row>
    <row r="393" spans="1:7" x14ac:dyDescent="0.35">
      <c r="A393" t="str">
        <f t="shared" si="6"/>
        <v>20150720API其他</v>
      </c>
      <c r="B393" s="73">
        <v>20150720</v>
      </c>
      <c r="C393" s="15" t="s">
        <v>37</v>
      </c>
      <c r="D393" s="15" t="s">
        <v>116</v>
      </c>
      <c r="E393" s="13">
        <v>93090762</v>
      </c>
      <c r="F393" s="13">
        <v>20367.91</v>
      </c>
      <c r="G393" s="13">
        <v>0.21879625391829965</v>
      </c>
    </row>
    <row r="394" spans="1:7" x14ac:dyDescent="0.35">
      <c r="A394" t="str">
        <f t="shared" si="6"/>
        <v>20150720SDKApplock</v>
      </c>
      <c r="B394" s="73">
        <v>20150720</v>
      </c>
      <c r="C394" s="15" t="s">
        <v>127</v>
      </c>
      <c r="D394" s="15" t="s">
        <v>119</v>
      </c>
      <c r="E394" s="13">
        <v>526225914</v>
      </c>
      <c r="F394" s="13">
        <v>310219.69</v>
      </c>
      <c r="G394" s="14">
        <v>0.58951807911155052</v>
      </c>
    </row>
    <row r="395" spans="1:7" x14ac:dyDescent="0.35">
      <c r="A395" t="str">
        <f t="shared" si="6"/>
        <v>20150720SDK充电屏保</v>
      </c>
      <c r="B395" s="73">
        <v>20150720</v>
      </c>
      <c r="C395" s="15" t="s">
        <v>127</v>
      </c>
      <c r="D395" s="15" t="s">
        <v>121</v>
      </c>
      <c r="E395" s="13">
        <v>249203902</v>
      </c>
      <c r="F395" s="13">
        <v>113701.23000000001</v>
      </c>
      <c r="G395" s="14">
        <v>0.45625782376393131</v>
      </c>
    </row>
    <row r="396" spans="1:7" x14ac:dyDescent="0.35">
      <c r="A396" t="str">
        <f t="shared" si="6"/>
        <v>20150720SDK结果页</v>
      </c>
      <c r="B396" s="73">
        <v>20150720</v>
      </c>
      <c r="C396" s="15" t="s">
        <v>127</v>
      </c>
      <c r="D396" s="15" t="s">
        <v>115</v>
      </c>
      <c r="E396" s="13">
        <v>45997042</v>
      </c>
      <c r="F396" s="13">
        <v>71749.150000000009</v>
      </c>
      <c r="G396" s="14">
        <v>1.5598644365000689</v>
      </c>
    </row>
    <row r="397" spans="1:7" x14ac:dyDescent="0.35">
      <c r="A397" t="str">
        <f t="shared" si="6"/>
        <v>20150720SDK其他</v>
      </c>
      <c r="B397" s="73">
        <v>20150720</v>
      </c>
      <c r="C397" s="15" t="s">
        <v>127</v>
      </c>
      <c r="D397" s="15" t="s">
        <v>116</v>
      </c>
      <c r="E397" s="13">
        <v>43657691</v>
      </c>
      <c r="F397" s="13">
        <v>22838.899999999998</v>
      </c>
      <c r="G397" s="14">
        <v>0.52313577463361494</v>
      </c>
    </row>
    <row r="398" spans="1:7" x14ac:dyDescent="0.35">
      <c r="A398" t="str">
        <f t="shared" si="6"/>
        <v>20150720SDK天气</v>
      </c>
      <c r="B398" s="73">
        <v>20150720</v>
      </c>
      <c r="C398" s="15" t="s">
        <v>127</v>
      </c>
      <c r="D398" s="15" t="s">
        <v>123</v>
      </c>
      <c r="E398" s="13">
        <v>906391</v>
      </c>
      <c r="F398" s="13">
        <v>5449.65</v>
      </c>
      <c r="G398" s="14">
        <v>6.0124714389264673</v>
      </c>
    </row>
    <row r="399" spans="1:7" x14ac:dyDescent="0.35">
      <c r="A399" t="str">
        <f t="shared" si="6"/>
        <v>20150720自家直客结果页</v>
      </c>
      <c r="B399" s="73">
        <v>20150720</v>
      </c>
      <c r="C399" s="15" t="s">
        <v>14</v>
      </c>
      <c r="D399" s="15" t="s">
        <v>115</v>
      </c>
      <c r="E399" s="13">
        <v>50473898</v>
      </c>
      <c r="F399" s="13">
        <v>60354.66</v>
      </c>
      <c r="G399" s="14">
        <v>1.1957598361038018</v>
      </c>
    </row>
    <row r="400" spans="1:7" x14ac:dyDescent="0.35">
      <c r="A400" t="str">
        <f t="shared" si="6"/>
        <v>20150720自家直客其他</v>
      </c>
      <c r="B400" s="73">
        <v>20150720</v>
      </c>
      <c r="C400" s="15" t="s">
        <v>14</v>
      </c>
      <c r="D400" s="15" t="s">
        <v>116</v>
      </c>
      <c r="E400" s="13">
        <v>61067949</v>
      </c>
      <c r="F400" s="13">
        <v>32527.52</v>
      </c>
      <c r="G400" s="14">
        <v>0.53264471023908144</v>
      </c>
    </row>
    <row r="401" spans="1:7" x14ac:dyDescent="0.35">
      <c r="A401" t="str">
        <f t="shared" si="6"/>
        <v>20150719API结果页</v>
      </c>
      <c r="B401" s="73">
        <v>20150719</v>
      </c>
      <c r="C401" s="15" t="s">
        <v>37</v>
      </c>
      <c r="D401" s="15" t="s">
        <v>115</v>
      </c>
      <c r="E401" s="13">
        <v>5639280</v>
      </c>
      <c r="F401" s="13">
        <v>4444.84</v>
      </c>
      <c r="G401" s="13">
        <v>0.78819281894142512</v>
      </c>
    </row>
    <row r="402" spans="1:7" x14ac:dyDescent="0.35">
      <c r="A402" t="str">
        <f t="shared" si="6"/>
        <v>20150719API其他</v>
      </c>
      <c r="B402" s="73">
        <v>20150719</v>
      </c>
      <c r="C402" s="15" t="s">
        <v>37</v>
      </c>
      <c r="D402" s="15" t="s">
        <v>116</v>
      </c>
      <c r="E402" s="13">
        <v>95382500</v>
      </c>
      <c r="F402" s="13">
        <v>23433.63</v>
      </c>
      <c r="G402" s="13">
        <v>0.24568060178753964</v>
      </c>
    </row>
    <row r="403" spans="1:7" x14ac:dyDescent="0.35">
      <c r="A403" t="str">
        <f t="shared" si="6"/>
        <v>20150719SDKApplock</v>
      </c>
      <c r="B403" s="73">
        <v>20150719</v>
      </c>
      <c r="C403" s="15" t="s">
        <v>127</v>
      </c>
      <c r="D403" s="15" t="s">
        <v>119</v>
      </c>
      <c r="E403" s="13">
        <v>474577545</v>
      </c>
      <c r="F403" s="13">
        <v>295659</v>
      </c>
      <c r="G403" s="14">
        <v>0.62299407781714577</v>
      </c>
    </row>
    <row r="404" spans="1:7" x14ac:dyDescent="0.35">
      <c r="A404" t="str">
        <f t="shared" si="6"/>
        <v>20150719SDK充电屏保</v>
      </c>
      <c r="B404" s="73">
        <v>20150719</v>
      </c>
      <c r="C404" s="15" t="s">
        <v>127</v>
      </c>
      <c r="D404" s="15" t="s">
        <v>121</v>
      </c>
      <c r="E404" s="13">
        <v>220467404</v>
      </c>
      <c r="F404" s="13">
        <v>109429.46999999999</v>
      </c>
      <c r="G404" s="14">
        <v>0.49635215008927125</v>
      </c>
    </row>
    <row r="405" spans="1:7" x14ac:dyDescent="0.35">
      <c r="A405" t="str">
        <f t="shared" si="6"/>
        <v>20150719SDK结果页</v>
      </c>
      <c r="B405" s="73">
        <v>20150719</v>
      </c>
      <c r="C405" s="15" t="s">
        <v>127</v>
      </c>
      <c r="D405" s="15" t="s">
        <v>115</v>
      </c>
      <c r="E405" s="13">
        <v>43527775</v>
      </c>
      <c r="F405" s="13">
        <v>66821.16</v>
      </c>
      <c r="G405" s="14">
        <v>1.5351384259820311</v>
      </c>
    </row>
    <row r="406" spans="1:7" x14ac:dyDescent="0.35">
      <c r="A406" t="str">
        <f t="shared" si="6"/>
        <v>20150719SDK其他</v>
      </c>
      <c r="B406" s="73">
        <v>20150719</v>
      </c>
      <c r="C406" s="15" t="s">
        <v>127</v>
      </c>
      <c r="D406" s="15" t="s">
        <v>116</v>
      </c>
      <c r="E406" s="13">
        <v>44961707</v>
      </c>
      <c r="F406" s="13">
        <v>24567.670000000002</v>
      </c>
      <c r="G406" s="14">
        <v>0.54641319556661849</v>
      </c>
    </row>
    <row r="407" spans="1:7" x14ac:dyDescent="0.35">
      <c r="A407" t="str">
        <f t="shared" si="6"/>
        <v>20150719SDK天气</v>
      </c>
      <c r="B407" s="73">
        <v>20150719</v>
      </c>
      <c r="C407" s="15" t="s">
        <v>127</v>
      </c>
      <c r="D407" s="15" t="s">
        <v>123</v>
      </c>
      <c r="E407" s="13">
        <v>838205</v>
      </c>
      <c r="F407" s="13">
        <v>5128.87</v>
      </c>
      <c r="G407" s="14">
        <v>6.1188730680442127</v>
      </c>
    </row>
    <row r="408" spans="1:7" x14ac:dyDescent="0.35">
      <c r="A408" t="str">
        <f t="shared" si="6"/>
        <v>20150719自家直客结果页</v>
      </c>
      <c r="B408" s="73">
        <v>20150719</v>
      </c>
      <c r="C408" s="15" t="s">
        <v>14</v>
      </c>
      <c r="D408" s="15" t="s">
        <v>115</v>
      </c>
      <c r="E408" s="13">
        <v>48785761</v>
      </c>
      <c r="F408" s="13">
        <v>59024.69</v>
      </c>
      <c r="G408" s="14">
        <v>1.2098753568689848</v>
      </c>
    </row>
    <row r="409" spans="1:7" x14ac:dyDescent="0.35">
      <c r="A409" t="str">
        <f t="shared" si="6"/>
        <v>20150719自家直客其他</v>
      </c>
      <c r="B409" s="73">
        <v>20150719</v>
      </c>
      <c r="C409" s="15" t="s">
        <v>14</v>
      </c>
      <c r="D409" s="15" t="s">
        <v>116</v>
      </c>
      <c r="E409" s="13">
        <v>56550317</v>
      </c>
      <c r="F409" s="13">
        <v>31893.65</v>
      </c>
      <c r="G409" s="14">
        <v>0.563987112574453</v>
      </c>
    </row>
    <row r="410" spans="1:7" x14ac:dyDescent="0.35">
      <c r="A410" t="str">
        <f t="shared" si="6"/>
        <v>20150718API结果页</v>
      </c>
      <c r="B410" s="73">
        <v>20150718</v>
      </c>
      <c r="C410" s="15" t="s">
        <v>37</v>
      </c>
      <c r="D410" s="15" t="s">
        <v>115</v>
      </c>
      <c r="E410" s="13">
        <v>5482462</v>
      </c>
      <c r="F410" s="13">
        <v>4171.9199999999992</v>
      </c>
      <c r="G410" s="13">
        <v>0.76095739468873635</v>
      </c>
    </row>
    <row r="411" spans="1:7" x14ac:dyDescent="0.35">
      <c r="A411" t="str">
        <f t="shared" si="6"/>
        <v>20150718API其他</v>
      </c>
      <c r="B411" s="73">
        <v>20150718</v>
      </c>
      <c r="C411" s="15" t="s">
        <v>37</v>
      </c>
      <c r="D411" s="15" t="s">
        <v>116</v>
      </c>
      <c r="E411" s="13">
        <v>92347283</v>
      </c>
      <c r="F411" s="13">
        <v>21163.21</v>
      </c>
      <c r="G411" s="13">
        <v>0.22916981758954402</v>
      </c>
    </row>
    <row r="412" spans="1:7" x14ac:dyDescent="0.35">
      <c r="A412" t="str">
        <f t="shared" si="6"/>
        <v>20150718SDKApplock</v>
      </c>
      <c r="B412" s="73">
        <v>20150718</v>
      </c>
      <c r="C412" s="15" t="s">
        <v>127</v>
      </c>
      <c r="D412" s="15" t="s">
        <v>119</v>
      </c>
      <c r="E412" s="13">
        <v>491227632</v>
      </c>
      <c r="F412" s="13">
        <v>314742.64</v>
      </c>
      <c r="G412" s="14">
        <v>0.64072666009960944</v>
      </c>
    </row>
    <row r="413" spans="1:7" x14ac:dyDescent="0.35">
      <c r="A413" t="str">
        <f t="shared" si="6"/>
        <v>20150718SDK充电屏保</v>
      </c>
      <c r="B413" s="73">
        <v>20150718</v>
      </c>
      <c r="C413" s="15" t="s">
        <v>127</v>
      </c>
      <c r="D413" s="15" t="s">
        <v>121</v>
      </c>
      <c r="E413" s="13">
        <v>219431931</v>
      </c>
      <c r="F413" s="13">
        <v>114614.42</v>
      </c>
      <c r="G413" s="14">
        <v>0.52232334408978975</v>
      </c>
    </row>
    <row r="414" spans="1:7" x14ac:dyDescent="0.35">
      <c r="A414" t="str">
        <f t="shared" si="6"/>
        <v>20150718SDK结果页</v>
      </c>
      <c r="B414" s="73">
        <v>20150718</v>
      </c>
      <c r="C414" s="15" t="s">
        <v>127</v>
      </c>
      <c r="D414" s="15" t="s">
        <v>115</v>
      </c>
      <c r="E414" s="13">
        <v>41974517</v>
      </c>
      <c r="F414" s="13">
        <v>66090.06</v>
      </c>
      <c r="G414" s="14">
        <v>1.5745281833737361</v>
      </c>
    </row>
    <row r="415" spans="1:7" x14ac:dyDescent="0.35">
      <c r="A415" t="str">
        <f t="shared" si="6"/>
        <v>20150718SDK其他</v>
      </c>
      <c r="B415" s="73">
        <v>20150718</v>
      </c>
      <c r="C415" s="15" t="s">
        <v>127</v>
      </c>
      <c r="D415" s="15" t="s">
        <v>116</v>
      </c>
      <c r="E415" s="13">
        <v>42378291</v>
      </c>
      <c r="F415" s="13">
        <v>24185.699999999997</v>
      </c>
      <c r="G415" s="14">
        <v>0.57070965886755554</v>
      </c>
    </row>
    <row r="416" spans="1:7" x14ac:dyDescent="0.35">
      <c r="A416" t="str">
        <f t="shared" si="6"/>
        <v>20150718SDK天气</v>
      </c>
      <c r="B416" s="73">
        <v>20150718</v>
      </c>
      <c r="C416" s="15" t="s">
        <v>127</v>
      </c>
      <c r="D416" s="15" t="s">
        <v>123</v>
      </c>
      <c r="E416" s="13">
        <v>847057</v>
      </c>
      <c r="F416" s="13">
        <v>5809.64</v>
      </c>
      <c r="G416" s="14">
        <v>6.8586175428572105</v>
      </c>
    </row>
    <row r="417" spans="1:7" x14ac:dyDescent="0.35">
      <c r="A417" t="str">
        <f t="shared" si="6"/>
        <v>20150718自家直客结果页</v>
      </c>
      <c r="B417" s="73">
        <v>20150718</v>
      </c>
      <c r="C417" s="15" t="s">
        <v>14</v>
      </c>
      <c r="D417" s="15" t="s">
        <v>115</v>
      </c>
      <c r="E417" s="13">
        <v>48383015</v>
      </c>
      <c r="F417" s="13">
        <v>59836.159999999996</v>
      </c>
      <c r="G417" s="14">
        <v>1.236718298766623</v>
      </c>
    </row>
    <row r="418" spans="1:7" x14ac:dyDescent="0.35">
      <c r="A418" t="str">
        <f t="shared" si="6"/>
        <v>20150718自家直客其他</v>
      </c>
      <c r="B418" s="73">
        <v>20150718</v>
      </c>
      <c r="C418" s="15" t="s">
        <v>14</v>
      </c>
      <c r="D418" s="15" t="s">
        <v>116</v>
      </c>
      <c r="E418" s="13">
        <v>54903762</v>
      </c>
      <c r="F418" s="13">
        <v>31831.170000000002</v>
      </c>
      <c r="G418" s="14">
        <v>0.57976300421818083</v>
      </c>
    </row>
    <row r="419" spans="1:7" x14ac:dyDescent="0.35">
      <c r="A419" t="str">
        <f t="shared" si="6"/>
        <v>20150717API结果页</v>
      </c>
      <c r="B419" s="73">
        <v>20150717</v>
      </c>
      <c r="C419" s="15" t="s">
        <v>37</v>
      </c>
      <c r="D419" s="15" t="s">
        <v>115</v>
      </c>
      <c r="E419" s="13">
        <v>7117308</v>
      </c>
      <c r="F419" s="13">
        <v>4043.87</v>
      </c>
      <c r="G419" s="13">
        <v>0.56817409054097423</v>
      </c>
    </row>
    <row r="420" spans="1:7" x14ac:dyDescent="0.35">
      <c r="A420" t="str">
        <f t="shared" si="6"/>
        <v>20150717API其他</v>
      </c>
      <c r="B420" s="73">
        <v>20150717</v>
      </c>
      <c r="C420" s="15" t="s">
        <v>37</v>
      </c>
      <c r="D420" s="15" t="s">
        <v>116</v>
      </c>
      <c r="E420" s="13">
        <v>95094525</v>
      </c>
      <c r="F420" s="13">
        <v>21004.09</v>
      </c>
      <c r="G420" s="13">
        <v>0.22087591267741227</v>
      </c>
    </row>
    <row r="421" spans="1:7" x14ac:dyDescent="0.35">
      <c r="A421" t="str">
        <f t="shared" si="6"/>
        <v>20150717SDKApplock</v>
      </c>
      <c r="B421" s="73">
        <v>20150717</v>
      </c>
      <c r="C421" s="15" t="s">
        <v>127</v>
      </c>
      <c r="D421" s="15" t="s">
        <v>119</v>
      </c>
      <c r="E421" s="13">
        <v>502847723</v>
      </c>
      <c r="F421" s="13">
        <v>331392.42</v>
      </c>
      <c r="G421" s="14">
        <v>0.65903136246278671</v>
      </c>
    </row>
    <row r="422" spans="1:7" x14ac:dyDescent="0.35">
      <c r="A422" t="str">
        <f t="shared" si="6"/>
        <v>20150717SDK充电屏保</v>
      </c>
      <c r="B422" s="73">
        <v>20150717</v>
      </c>
      <c r="C422" s="15" t="s">
        <v>127</v>
      </c>
      <c r="D422" s="15" t="s">
        <v>121</v>
      </c>
      <c r="E422" s="13">
        <v>226131826</v>
      </c>
      <c r="F422" s="13">
        <v>126130.18</v>
      </c>
      <c r="G422" s="14">
        <v>0.55777279222960852</v>
      </c>
    </row>
    <row r="423" spans="1:7" x14ac:dyDescent="0.35">
      <c r="A423" t="str">
        <f t="shared" si="6"/>
        <v>20150717SDK结果页</v>
      </c>
      <c r="B423" s="73">
        <v>20150717</v>
      </c>
      <c r="C423" s="15" t="s">
        <v>127</v>
      </c>
      <c r="D423" s="15" t="s">
        <v>115</v>
      </c>
      <c r="E423" s="13">
        <v>41653807</v>
      </c>
      <c r="F423" s="13">
        <v>64644.62</v>
      </c>
      <c r="G423" s="14">
        <v>1.5519498613896203</v>
      </c>
    </row>
    <row r="424" spans="1:7" x14ac:dyDescent="0.35">
      <c r="A424" t="str">
        <f t="shared" si="6"/>
        <v>20150717SDK其他</v>
      </c>
      <c r="B424" s="73">
        <v>20150717</v>
      </c>
      <c r="C424" s="15" t="s">
        <v>127</v>
      </c>
      <c r="D424" s="15" t="s">
        <v>116</v>
      </c>
      <c r="E424" s="13">
        <v>39732950</v>
      </c>
      <c r="F424" s="13">
        <v>23233.699999999997</v>
      </c>
      <c r="G424" s="14">
        <v>0.58474641324140286</v>
      </c>
    </row>
    <row r="425" spans="1:7" x14ac:dyDescent="0.35">
      <c r="A425" t="str">
        <f t="shared" si="6"/>
        <v>20150717SDK天气</v>
      </c>
      <c r="B425" s="73">
        <v>20150717</v>
      </c>
      <c r="C425" s="15" t="s">
        <v>127</v>
      </c>
      <c r="D425" s="15" t="s">
        <v>123</v>
      </c>
      <c r="E425" s="13">
        <v>811103</v>
      </c>
      <c r="F425" s="13">
        <v>5804.9</v>
      </c>
      <c r="G425" s="14">
        <v>7.1567975953732139</v>
      </c>
    </row>
    <row r="426" spans="1:7" x14ac:dyDescent="0.35">
      <c r="A426" t="str">
        <f t="shared" si="6"/>
        <v>20150717自家直客结果页</v>
      </c>
      <c r="B426" s="73">
        <v>20150717</v>
      </c>
      <c r="C426" s="15" t="s">
        <v>14</v>
      </c>
      <c r="D426" s="15" t="s">
        <v>115</v>
      </c>
      <c r="E426" s="13">
        <v>48113293</v>
      </c>
      <c r="F426" s="13">
        <v>58519.74</v>
      </c>
      <c r="G426" s="14">
        <v>1.2162904750668386</v>
      </c>
    </row>
    <row r="427" spans="1:7" x14ac:dyDescent="0.35">
      <c r="A427" t="str">
        <f t="shared" si="6"/>
        <v>20150717自家直客其他</v>
      </c>
      <c r="B427" s="73">
        <v>20150717</v>
      </c>
      <c r="C427" s="15" t="s">
        <v>14</v>
      </c>
      <c r="D427" s="15" t="s">
        <v>116</v>
      </c>
      <c r="E427" s="13">
        <v>55509081</v>
      </c>
      <c r="F427" s="13">
        <v>29927.99</v>
      </c>
      <c r="G427" s="14">
        <v>0.53915484567290894</v>
      </c>
    </row>
    <row r="428" spans="1:7" x14ac:dyDescent="0.35">
      <c r="A428" t="str">
        <f t="shared" si="6"/>
        <v>20150716API结果页</v>
      </c>
      <c r="B428" s="73">
        <v>20150716</v>
      </c>
      <c r="C428" s="15" t="s">
        <v>37</v>
      </c>
      <c r="D428" s="15" t="s">
        <v>115</v>
      </c>
      <c r="E428" s="13">
        <v>6593274</v>
      </c>
      <c r="F428" s="13">
        <v>4912.59</v>
      </c>
      <c r="G428" s="13">
        <v>0.74509113378270042</v>
      </c>
    </row>
    <row r="429" spans="1:7" x14ac:dyDescent="0.35">
      <c r="A429" t="str">
        <f t="shared" si="6"/>
        <v>20150716API其他</v>
      </c>
      <c r="B429" s="73">
        <v>20150716</v>
      </c>
      <c r="C429" s="15" t="s">
        <v>37</v>
      </c>
      <c r="D429" s="15" t="s">
        <v>116</v>
      </c>
      <c r="E429" s="13">
        <v>97198692</v>
      </c>
      <c r="F429" s="13">
        <v>21664.080000000002</v>
      </c>
      <c r="G429" s="13">
        <v>0.2228844807911613</v>
      </c>
    </row>
    <row r="430" spans="1:7" x14ac:dyDescent="0.35">
      <c r="A430" t="str">
        <f t="shared" si="6"/>
        <v>20150716SDKApplock</v>
      </c>
      <c r="B430" s="73">
        <v>20150716</v>
      </c>
      <c r="C430" s="15" t="s">
        <v>127</v>
      </c>
      <c r="D430" s="15" t="s">
        <v>119</v>
      </c>
      <c r="E430" s="13">
        <v>484940441</v>
      </c>
      <c r="F430" s="13">
        <v>336312.56</v>
      </c>
      <c r="G430" s="14">
        <v>0.69351312360438921</v>
      </c>
    </row>
    <row r="431" spans="1:7" x14ac:dyDescent="0.35">
      <c r="A431" t="str">
        <f t="shared" si="6"/>
        <v>20150716SDK充电屏保</v>
      </c>
      <c r="B431" s="73">
        <v>20150716</v>
      </c>
      <c r="C431" s="15" t="s">
        <v>127</v>
      </c>
      <c r="D431" s="15" t="s">
        <v>121</v>
      </c>
      <c r="E431" s="13">
        <v>220190450</v>
      </c>
      <c r="F431" s="13">
        <v>129558.37000000001</v>
      </c>
      <c r="G431" s="14">
        <v>0.58839232128368879</v>
      </c>
    </row>
    <row r="432" spans="1:7" x14ac:dyDescent="0.35">
      <c r="A432" t="str">
        <f t="shared" si="6"/>
        <v>20150716SDK结果页</v>
      </c>
      <c r="B432" s="73">
        <v>20150716</v>
      </c>
      <c r="C432" s="15" t="s">
        <v>127</v>
      </c>
      <c r="D432" s="15" t="s">
        <v>115</v>
      </c>
      <c r="E432" s="13">
        <v>39072830</v>
      </c>
      <c r="F432" s="13">
        <v>56951.12</v>
      </c>
      <c r="G432" s="14">
        <v>1.4575632223209838</v>
      </c>
    </row>
    <row r="433" spans="1:7" x14ac:dyDescent="0.35">
      <c r="A433" t="str">
        <f t="shared" si="6"/>
        <v>20150716SDK其他</v>
      </c>
      <c r="B433" s="73">
        <v>20150716</v>
      </c>
      <c r="C433" s="15" t="s">
        <v>127</v>
      </c>
      <c r="D433" s="15" t="s">
        <v>116</v>
      </c>
      <c r="E433" s="13">
        <v>37088770</v>
      </c>
      <c r="F433" s="13">
        <v>22841.300000000003</v>
      </c>
      <c r="G433" s="14">
        <v>0.61585488006207822</v>
      </c>
    </row>
    <row r="434" spans="1:7" x14ac:dyDescent="0.35">
      <c r="A434" t="str">
        <f t="shared" si="6"/>
        <v>20150716SDK天气</v>
      </c>
      <c r="B434" s="73">
        <v>20150716</v>
      </c>
      <c r="C434" s="15" t="s">
        <v>127</v>
      </c>
      <c r="D434" s="15" t="s">
        <v>123</v>
      </c>
      <c r="E434" s="13">
        <v>751461</v>
      </c>
      <c r="F434" s="13">
        <v>4826.1000000000004</v>
      </c>
      <c r="G434" s="14">
        <v>6.422289380287201</v>
      </c>
    </row>
    <row r="435" spans="1:7" x14ac:dyDescent="0.35">
      <c r="A435" t="str">
        <f t="shared" si="6"/>
        <v>20150716自家直客结果页</v>
      </c>
      <c r="B435" s="73">
        <v>20150716</v>
      </c>
      <c r="C435" s="15" t="s">
        <v>14</v>
      </c>
      <c r="D435" s="15" t="s">
        <v>115</v>
      </c>
      <c r="E435" s="13">
        <v>51203647</v>
      </c>
      <c r="F435" s="13">
        <v>61746.509999999995</v>
      </c>
      <c r="G435" s="14">
        <v>1.2059006265706034</v>
      </c>
    </row>
    <row r="436" spans="1:7" x14ac:dyDescent="0.35">
      <c r="A436" t="str">
        <f t="shared" si="6"/>
        <v>20150716自家直客其他</v>
      </c>
      <c r="B436" s="73">
        <v>20150716</v>
      </c>
      <c r="C436" s="15" t="s">
        <v>14</v>
      </c>
      <c r="D436" s="15" t="s">
        <v>116</v>
      </c>
      <c r="E436" s="13">
        <v>59062739</v>
      </c>
      <c r="F436" s="13">
        <v>30372.82</v>
      </c>
      <c r="G436" s="14">
        <v>0.51424672330214816</v>
      </c>
    </row>
    <row r="437" spans="1:7" x14ac:dyDescent="0.35">
      <c r="A437" t="str">
        <f t="shared" si="6"/>
        <v>20150715API结果页</v>
      </c>
      <c r="B437" s="73">
        <v>20150715</v>
      </c>
      <c r="C437" s="15" t="s">
        <v>37</v>
      </c>
      <c r="D437" s="15" t="s">
        <v>115</v>
      </c>
      <c r="E437" s="13">
        <v>6980805</v>
      </c>
      <c r="F437" s="13">
        <v>4600.12</v>
      </c>
      <c r="G437" s="13">
        <v>0.65896698160169209</v>
      </c>
    </row>
    <row r="438" spans="1:7" x14ac:dyDescent="0.35">
      <c r="A438" t="str">
        <f t="shared" si="6"/>
        <v>20150715API其他</v>
      </c>
      <c r="B438" s="73">
        <v>20150715</v>
      </c>
      <c r="C438" s="15" t="s">
        <v>37</v>
      </c>
      <c r="D438" s="15" t="s">
        <v>116</v>
      </c>
      <c r="E438" s="13">
        <v>97749565</v>
      </c>
      <c r="F438" s="13">
        <v>22602.690000000002</v>
      </c>
      <c r="G438" s="13">
        <v>0.23123059422310474</v>
      </c>
    </row>
    <row r="439" spans="1:7" x14ac:dyDescent="0.35">
      <c r="A439" t="str">
        <f t="shared" si="6"/>
        <v>20150715SDKApplock</v>
      </c>
      <c r="B439" s="73">
        <v>20150715</v>
      </c>
      <c r="C439" s="15" t="s">
        <v>127</v>
      </c>
      <c r="D439" s="15" t="s">
        <v>119</v>
      </c>
      <c r="E439" s="13">
        <v>471714968</v>
      </c>
      <c r="F439" s="13">
        <v>331670.07</v>
      </c>
      <c r="G439" s="14">
        <v>0.70311542456715093</v>
      </c>
    </row>
    <row r="440" spans="1:7" x14ac:dyDescent="0.35">
      <c r="A440" t="str">
        <f t="shared" si="6"/>
        <v>20150715SDK充电屏保</v>
      </c>
      <c r="B440" s="73">
        <v>20150715</v>
      </c>
      <c r="C440" s="15" t="s">
        <v>127</v>
      </c>
      <c r="D440" s="15" t="s">
        <v>121</v>
      </c>
      <c r="E440" s="13">
        <v>214830199</v>
      </c>
      <c r="F440" s="13">
        <v>129003.19</v>
      </c>
      <c r="G440" s="14">
        <v>0.60048908673216839</v>
      </c>
    </row>
    <row r="441" spans="1:7" x14ac:dyDescent="0.35">
      <c r="A441" t="str">
        <f t="shared" si="6"/>
        <v>20150715SDK结果页</v>
      </c>
      <c r="B441" s="73">
        <v>20150715</v>
      </c>
      <c r="C441" s="15" t="s">
        <v>127</v>
      </c>
      <c r="D441" s="15" t="s">
        <v>115</v>
      </c>
      <c r="E441" s="13">
        <v>40757240</v>
      </c>
      <c r="F441" s="13">
        <v>58501.270000000004</v>
      </c>
      <c r="G441" s="14">
        <v>1.4353589693512123</v>
      </c>
    </row>
    <row r="442" spans="1:7" x14ac:dyDescent="0.35">
      <c r="A442" t="str">
        <f t="shared" si="6"/>
        <v>20150715SDK其他</v>
      </c>
      <c r="B442" s="73">
        <v>20150715</v>
      </c>
      <c r="C442" s="15" t="s">
        <v>127</v>
      </c>
      <c r="D442" s="15" t="s">
        <v>116</v>
      </c>
      <c r="E442" s="13">
        <v>35226487</v>
      </c>
      <c r="F442" s="13">
        <v>22803.97</v>
      </c>
      <c r="G442" s="14">
        <v>0.64735294211994521</v>
      </c>
    </row>
    <row r="443" spans="1:7" x14ac:dyDescent="0.35">
      <c r="A443" t="str">
        <f t="shared" si="6"/>
        <v>20150715SDK天气</v>
      </c>
      <c r="B443" s="73">
        <v>20150715</v>
      </c>
      <c r="C443" s="15" t="s">
        <v>127</v>
      </c>
      <c r="D443" s="15" t="s">
        <v>123</v>
      </c>
      <c r="E443" s="13">
        <v>662544</v>
      </c>
      <c r="F443" s="13">
        <v>4532.2700000000004</v>
      </c>
      <c r="G443" s="14">
        <v>6.8407079378878999</v>
      </c>
    </row>
    <row r="444" spans="1:7" x14ac:dyDescent="0.35">
      <c r="A444" t="str">
        <f t="shared" si="6"/>
        <v>20150715自家直客结果页</v>
      </c>
      <c r="B444" s="73">
        <v>20150715</v>
      </c>
      <c r="C444" s="15" t="s">
        <v>14</v>
      </c>
      <c r="D444" s="15" t="s">
        <v>115</v>
      </c>
      <c r="E444" s="13">
        <v>54138907</v>
      </c>
      <c r="F444" s="13">
        <v>69033.709999999992</v>
      </c>
      <c r="G444" s="14">
        <v>1.2751219746641724</v>
      </c>
    </row>
    <row r="445" spans="1:7" x14ac:dyDescent="0.35">
      <c r="A445" t="str">
        <f t="shared" si="6"/>
        <v>20150715自家直客其他</v>
      </c>
      <c r="B445" s="73">
        <v>20150715</v>
      </c>
      <c r="C445" s="15" t="s">
        <v>14</v>
      </c>
      <c r="D445" s="15" t="s">
        <v>116</v>
      </c>
      <c r="E445" s="13">
        <v>62262664</v>
      </c>
      <c r="F445" s="13">
        <v>33395.11</v>
      </c>
      <c r="G445" s="14">
        <v>0.53635851495207465</v>
      </c>
    </row>
    <row r="446" spans="1:7" x14ac:dyDescent="0.35">
      <c r="A446" t="str">
        <f t="shared" si="6"/>
        <v>20150714API结果页</v>
      </c>
      <c r="B446" s="73">
        <v>20150714</v>
      </c>
      <c r="C446" s="15" t="s">
        <v>37</v>
      </c>
      <c r="D446" s="15" t="s">
        <v>115</v>
      </c>
      <c r="E446" s="13">
        <v>8131559</v>
      </c>
      <c r="F446" s="13">
        <v>5012.3499999999995</v>
      </c>
      <c r="G446" s="13">
        <v>0.61640701371040896</v>
      </c>
    </row>
    <row r="447" spans="1:7" x14ac:dyDescent="0.35">
      <c r="A447" t="str">
        <f t="shared" si="6"/>
        <v>20150714API其他</v>
      </c>
      <c r="B447" s="73">
        <v>20150714</v>
      </c>
      <c r="C447" s="15" t="s">
        <v>37</v>
      </c>
      <c r="D447" s="15" t="s">
        <v>116</v>
      </c>
      <c r="E447" s="13">
        <v>97941495</v>
      </c>
      <c r="F447" s="13">
        <v>21168.68</v>
      </c>
      <c r="G447" s="13">
        <v>0.21613596974397828</v>
      </c>
    </row>
    <row r="448" spans="1:7" x14ac:dyDescent="0.35">
      <c r="A448" t="str">
        <f t="shared" si="6"/>
        <v>20150714SDKApplock</v>
      </c>
      <c r="B448" s="73">
        <v>20150714</v>
      </c>
      <c r="C448" s="15" t="s">
        <v>127</v>
      </c>
      <c r="D448" s="15" t="s">
        <v>119</v>
      </c>
      <c r="E448" s="13">
        <v>509453310</v>
      </c>
      <c r="F448" s="13">
        <v>321850.56</v>
      </c>
      <c r="G448" s="14">
        <v>0.63175673547002764</v>
      </c>
    </row>
    <row r="449" spans="1:7" x14ac:dyDescent="0.35">
      <c r="A449" t="str">
        <f t="shared" si="6"/>
        <v>20150714SDK充电屏保</v>
      </c>
      <c r="B449" s="73">
        <v>20150714</v>
      </c>
      <c r="C449" s="15" t="s">
        <v>127</v>
      </c>
      <c r="D449" s="15" t="s">
        <v>121</v>
      </c>
      <c r="E449" s="13">
        <v>241270955</v>
      </c>
      <c r="F449" s="13">
        <v>127346.41</v>
      </c>
      <c r="G449" s="14">
        <v>0.52781492078066339</v>
      </c>
    </row>
    <row r="450" spans="1:7" x14ac:dyDescent="0.35">
      <c r="A450" t="str">
        <f t="shared" si="6"/>
        <v>20150714SDK结果页</v>
      </c>
      <c r="B450" s="73">
        <v>20150714</v>
      </c>
      <c r="C450" s="15" t="s">
        <v>127</v>
      </c>
      <c r="D450" s="15" t="s">
        <v>115</v>
      </c>
      <c r="E450" s="13">
        <v>41958843</v>
      </c>
      <c r="F450" s="13">
        <v>61207.61</v>
      </c>
      <c r="G450" s="14">
        <v>1.4587535218738039</v>
      </c>
    </row>
    <row r="451" spans="1:7" x14ac:dyDescent="0.35">
      <c r="A451" t="str">
        <f t="shared" si="6"/>
        <v>20150714SDK其他</v>
      </c>
      <c r="B451" s="73">
        <v>20150714</v>
      </c>
      <c r="C451" s="15" t="s">
        <v>127</v>
      </c>
      <c r="D451" s="15" t="s">
        <v>116</v>
      </c>
      <c r="E451" s="13">
        <v>39179864</v>
      </c>
      <c r="F451" s="13">
        <v>23648.659999999996</v>
      </c>
      <c r="G451" s="14">
        <v>0.6035921921525812</v>
      </c>
    </row>
    <row r="452" spans="1:7" x14ac:dyDescent="0.35">
      <c r="A452" t="str">
        <f t="shared" si="6"/>
        <v>20150714SDK天气</v>
      </c>
      <c r="B452" s="73">
        <v>20150714</v>
      </c>
      <c r="C452" s="15" t="s">
        <v>127</v>
      </c>
      <c r="D452" s="15" t="s">
        <v>123</v>
      </c>
      <c r="E452" s="13">
        <v>583234</v>
      </c>
      <c r="F452" s="13">
        <v>3509.08</v>
      </c>
      <c r="G452" s="14">
        <v>6.0165902536546225</v>
      </c>
    </row>
    <row r="453" spans="1:7" x14ac:dyDescent="0.35">
      <c r="A453" t="str">
        <f t="shared" si="6"/>
        <v>20150714自家直客结果页</v>
      </c>
      <c r="B453" s="73">
        <v>20150714</v>
      </c>
      <c r="C453" s="15" t="s">
        <v>14</v>
      </c>
      <c r="D453" s="15" t="s">
        <v>115</v>
      </c>
      <c r="E453" s="13">
        <v>53397784</v>
      </c>
      <c r="F453" s="13">
        <v>67960.759999999995</v>
      </c>
      <c r="G453" s="14">
        <v>1.2727262239946135</v>
      </c>
    </row>
    <row r="454" spans="1:7" x14ac:dyDescent="0.35">
      <c r="A454" t="str">
        <f t="shared" ref="A454:A517" si="7">B454&amp;C454&amp;D454</f>
        <v>20150714自家直客其他</v>
      </c>
      <c r="B454" s="73">
        <v>20150714</v>
      </c>
      <c r="C454" s="15" t="s">
        <v>14</v>
      </c>
      <c r="D454" s="15" t="s">
        <v>116</v>
      </c>
      <c r="E454" s="13">
        <v>61126105</v>
      </c>
      <c r="F454" s="13">
        <v>33550.870000000003</v>
      </c>
      <c r="G454" s="14">
        <v>0.54887956626714562</v>
      </c>
    </row>
    <row r="455" spans="1:7" x14ac:dyDescent="0.35">
      <c r="A455" t="str">
        <f t="shared" si="7"/>
        <v>20150713API结果页</v>
      </c>
      <c r="B455" s="73">
        <v>20150713</v>
      </c>
      <c r="C455" s="15" t="s">
        <v>37</v>
      </c>
      <c r="D455" s="15" t="s">
        <v>115</v>
      </c>
      <c r="E455" s="13">
        <v>8096204</v>
      </c>
      <c r="F455" s="13">
        <v>5012.119999999999</v>
      </c>
      <c r="G455" s="13">
        <v>0.61907036927429193</v>
      </c>
    </row>
    <row r="456" spans="1:7" x14ac:dyDescent="0.35">
      <c r="A456" t="str">
        <f t="shared" si="7"/>
        <v>20150713API其他</v>
      </c>
      <c r="B456" s="73">
        <v>20150713</v>
      </c>
      <c r="C456" s="15" t="s">
        <v>37</v>
      </c>
      <c r="D456" s="15" t="s">
        <v>116</v>
      </c>
      <c r="E456" s="13">
        <v>93715404</v>
      </c>
      <c r="F456" s="13">
        <v>21785.719999999998</v>
      </c>
      <c r="G456" s="13">
        <v>0.23246679916142704</v>
      </c>
    </row>
    <row r="457" spans="1:7" x14ac:dyDescent="0.35">
      <c r="A457" t="str">
        <f t="shared" si="7"/>
        <v>20150713SDKApplock</v>
      </c>
      <c r="B457" s="73">
        <v>20150713</v>
      </c>
      <c r="C457" s="15" t="s">
        <v>127</v>
      </c>
      <c r="D457" s="15" t="s">
        <v>119</v>
      </c>
      <c r="E457" s="13">
        <v>503830387</v>
      </c>
      <c r="F457" s="13">
        <v>319294.5</v>
      </c>
      <c r="G457" s="14">
        <v>0.63373410623603377</v>
      </c>
    </row>
    <row r="458" spans="1:7" x14ac:dyDescent="0.35">
      <c r="A458" t="str">
        <f t="shared" si="7"/>
        <v>20150713SDK充电屏保</v>
      </c>
      <c r="B458" s="73">
        <v>20150713</v>
      </c>
      <c r="C458" s="15" t="s">
        <v>127</v>
      </c>
      <c r="D458" s="15" t="s">
        <v>121</v>
      </c>
      <c r="E458" s="13">
        <v>226628900</v>
      </c>
      <c r="F458" s="13">
        <v>118020.48999999999</v>
      </c>
      <c r="G458" s="14">
        <v>0.52076540105873526</v>
      </c>
    </row>
    <row r="459" spans="1:7" x14ac:dyDescent="0.35">
      <c r="A459" t="str">
        <f t="shared" si="7"/>
        <v>20150713SDK结果页</v>
      </c>
      <c r="B459" s="73">
        <v>20150713</v>
      </c>
      <c r="C459" s="15" t="s">
        <v>127</v>
      </c>
      <c r="D459" s="15" t="s">
        <v>115</v>
      </c>
      <c r="E459" s="13">
        <v>40590179</v>
      </c>
      <c r="F459" s="13">
        <v>61553.02</v>
      </c>
      <c r="G459" s="14">
        <v>1.5164510607356523</v>
      </c>
    </row>
    <row r="460" spans="1:7" x14ac:dyDescent="0.35">
      <c r="A460" t="str">
        <f t="shared" si="7"/>
        <v>20150713SDK其他</v>
      </c>
      <c r="B460" s="73">
        <v>20150713</v>
      </c>
      <c r="C460" s="15" t="s">
        <v>127</v>
      </c>
      <c r="D460" s="15" t="s">
        <v>116</v>
      </c>
      <c r="E460" s="13">
        <v>38837334</v>
      </c>
      <c r="F460" s="13">
        <v>23971.149999999998</v>
      </c>
      <c r="G460" s="14">
        <v>0.61721924579066101</v>
      </c>
    </row>
    <row r="461" spans="1:7" x14ac:dyDescent="0.35">
      <c r="A461" t="str">
        <f t="shared" si="7"/>
        <v>20150713SDK天气</v>
      </c>
      <c r="B461" s="73">
        <v>20150713</v>
      </c>
      <c r="C461" s="15" t="s">
        <v>127</v>
      </c>
      <c r="D461" s="15" t="s">
        <v>123</v>
      </c>
      <c r="E461" s="13">
        <v>496968</v>
      </c>
      <c r="F461" s="13">
        <v>2878.21</v>
      </c>
      <c r="G461" s="14">
        <v>5.7915398979411146</v>
      </c>
    </row>
    <row r="462" spans="1:7" x14ac:dyDescent="0.35">
      <c r="A462" t="str">
        <f t="shared" si="7"/>
        <v>20150713自家直客结果页</v>
      </c>
      <c r="B462" s="73">
        <v>20150713</v>
      </c>
      <c r="C462" s="15" t="s">
        <v>14</v>
      </c>
      <c r="D462" s="15" t="s">
        <v>115</v>
      </c>
      <c r="E462" s="13">
        <v>52297125</v>
      </c>
      <c r="F462" s="13">
        <v>65937.64</v>
      </c>
      <c r="G462" s="14">
        <v>1.2608272443274846</v>
      </c>
    </row>
    <row r="463" spans="1:7" x14ac:dyDescent="0.35">
      <c r="A463" t="str">
        <f t="shared" si="7"/>
        <v>20150713自家直客其他</v>
      </c>
      <c r="B463" s="73">
        <v>20150713</v>
      </c>
      <c r="C463" s="15" t="s">
        <v>14</v>
      </c>
      <c r="D463" s="15" t="s">
        <v>116</v>
      </c>
      <c r="E463" s="13">
        <v>60214244</v>
      </c>
      <c r="F463" s="13">
        <v>33005.58</v>
      </c>
      <c r="G463" s="14">
        <v>0.54813575339416376</v>
      </c>
    </row>
    <row r="464" spans="1:7" x14ac:dyDescent="0.35">
      <c r="A464" t="str">
        <f t="shared" si="7"/>
        <v>20150712API结果页</v>
      </c>
      <c r="B464" s="73">
        <v>20150712</v>
      </c>
      <c r="C464" s="15" t="s">
        <v>37</v>
      </c>
      <c r="D464" s="15" t="s">
        <v>115</v>
      </c>
      <c r="E464" s="13">
        <v>7630546</v>
      </c>
      <c r="F464" s="13">
        <v>5144.6399999999994</v>
      </c>
      <c r="G464" s="13">
        <v>0.67421649774472225</v>
      </c>
    </row>
    <row r="465" spans="1:7" x14ac:dyDescent="0.35">
      <c r="A465" t="str">
        <f t="shared" si="7"/>
        <v>20150712API其他</v>
      </c>
      <c r="B465" s="73">
        <v>20150712</v>
      </c>
      <c r="C465" s="15" t="s">
        <v>37</v>
      </c>
      <c r="D465" s="15" t="s">
        <v>116</v>
      </c>
      <c r="E465" s="13">
        <v>95114746</v>
      </c>
      <c r="F465" s="13">
        <v>22137.390000000003</v>
      </c>
      <c r="G465" s="13">
        <v>0.23274403739668298</v>
      </c>
    </row>
    <row r="466" spans="1:7" x14ac:dyDescent="0.35">
      <c r="A466" t="str">
        <f t="shared" si="7"/>
        <v>20150712SDKApplock</v>
      </c>
      <c r="B466" s="73">
        <v>20150712</v>
      </c>
      <c r="C466" s="15" t="s">
        <v>127</v>
      </c>
      <c r="D466" s="15" t="s">
        <v>119</v>
      </c>
      <c r="E466" s="13">
        <v>451844730</v>
      </c>
      <c r="F466" s="13">
        <v>296632.21999999997</v>
      </c>
      <c r="G466" s="14">
        <v>0.65649148989742556</v>
      </c>
    </row>
    <row r="467" spans="1:7" x14ac:dyDescent="0.35">
      <c r="A467" t="str">
        <f t="shared" si="7"/>
        <v>20150712SDK充电屏保</v>
      </c>
      <c r="B467" s="73">
        <v>20150712</v>
      </c>
      <c r="C467" s="15" t="s">
        <v>127</v>
      </c>
      <c r="D467" s="15" t="s">
        <v>121</v>
      </c>
      <c r="E467" s="13">
        <v>195650366</v>
      </c>
      <c r="F467" s="13">
        <v>105726.41</v>
      </c>
      <c r="G467" s="14">
        <v>0.5403844222811216</v>
      </c>
    </row>
    <row r="468" spans="1:7" x14ac:dyDescent="0.35">
      <c r="A468" t="str">
        <f t="shared" si="7"/>
        <v>20150712SDK结果页</v>
      </c>
      <c r="B468" s="73">
        <v>20150712</v>
      </c>
      <c r="C468" s="15" t="s">
        <v>127</v>
      </c>
      <c r="D468" s="15" t="s">
        <v>115</v>
      </c>
      <c r="E468" s="13">
        <v>37948102</v>
      </c>
      <c r="F468" s="13">
        <v>60062.659999999996</v>
      </c>
      <c r="G468" s="14">
        <v>1.58275794662932</v>
      </c>
    </row>
    <row r="469" spans="1:7" x14ac:dyDescent="0.35">
      <c r="A469" t="str">
        <f t="shared" si="7"/>
        <v>20150712SDK其他</v>
      </c>
      <c r="B469" s="73">
        <v>20150712</v>
      </c>
      <c r="C469" s="15" t="s">
        <v>127</v>
      </c>
      <c r="D469" s="15" t="s">
        <v>116</v>
      </c>
      <c r="E469" s="13">
        <v>40009657</v>
      </c>
      <c r="F469" s="13">
        <v>26042.63</v>
      </c>
      <c r="G469" s="14">
        <v>0.65090860439018505</v>
      </c>
    </row>
    <row r="470" spans="1:7" x14ac:dyDescent="0.35">
      <c r="A470" t="str">
        <f t="shared" si="7"/>
        <v>20150712SDK天气</v>
      </c>
      <c r="B470" s="73">
        <v>20150712</v>
      </c>
      <c r="C470" s="15" t="s">
        <v>127</v>
      </c>
      <c r="D470" s="15" t="s">
        <v>123</v>
      </c>
      <c r="E470" s="13">
        <v>267511</v>
      </c>
      <c r="F470" s="13">
        <v>1483.6</v>
      </c>
      <c r="G470" s="14">
        <v>5.5459401669464059</v>
      </c>
    </row>
    <row r="471" spans="1:7" x14ac:dyDescent="0.35">
      <c r="A471" t="str">
        <f t="shared" si="7"/>
        <v>20150712自家直客结果页</v>
      </c>
      <c r="B471" s="73">
        <v>20150712</v>
      </c>
      <c r="C471" s="15" t="s">
        <v>14</v>
      </c>
      <c r="D471" s="15" t="s">
        <v>115</v>
      </c>
      <c r="E471" s="13">
        <v>51097662</v>
      </c>
      <c r="F471" s="13">
        <v>64818.83</v>
      </c>
      <c r="G471" s="14">
        <v>1.2685282939168527</v>
      </c>
    </row>
    <row r="472" spans="1:7" x14ac:dyDescent="0.35">
      <c r="A472" t="str">
        <f t="shared" si="7"/>
        <v>20150712自家直客其他</v>
      </c>
      <c r="B472" s="73">
        <v>20150712</v>
      </c>
      <c r="C472" s="15" t="s">
        <v>14</v>
      </c>
      <c r="D472" s="15" t="s">
        <v>116</v>
      </c>
      <c r="E472" s="13">
        <v>62443222</v>
      </c>
      <c r="F472" s="13">
        <v>33956.46</v>
      </c>
      <c r="G472" s="14">
        <v>0.54379737163466679</v>
      </c>
    </row>
    <row r="473" spans="1:7" x14ac:dyDescent="0.35">
      <c r="A473" t="str">
        <f t="shared" si="7"/>
        <v>20150711API结果页</v>
      </c>
      <c r="B473" s="73">
        <v>20150711</v>
      </c>
      <c r="C473" s="15" t="s">
        <v>37</v>
      </c>
      <c r="D473" s="15" t="s">
        <v>115</v>
      </c>
      <c r="E473" s="13">
        <v>7644728</v>
      </c>
      <c r="F473" s="13">
        <v>4914.29</v>
      </c>
      <c r="G473" s="13">
        <v>0.64283385883709654</v>
      </c>
    </row>
    <row r="474" spans="1:7" x14ac:dyDescent="0.35">
      <c r="A474" t="str">
        <f t="shared" si="7"/>
        <v>20150711API其他</v>
      </c>
      <c r="B474" s="73">
        <v>20150711</v>
      </c>
      <c r="C474" s="15" t="s">
        <v>37</v>
      </c>
      <c r="D474" s="15" t="s">
        <v>116</v>
      </c>
      <c r="E474" s="13">
        <v>93591856</v>
      </c>
      <c r="F474" s="13">
        <v>21395.089999999997</v>
      </c>
      <c r="G474" s="13">
        <v>0.22859991151366843</v>
      </c>
    </row>
    <row r="475" spans="1:7" x14ac:dyDescent="0.35">
      <c r="A475" t="str">
        <f t="shared" si="7"/>
        <v>20150711SDKApplock</v>
      </c>
      <c r="B475" s="73">
        <v>20150711</v>
      </c>
      <c r="C475" s="15" t="s">
        <v>127</v>
      </c>
      <c r="D475" s="15" t="s">
        <v>119</v>
      </c>
      <c r="E475" s="13">
        <v>34596249</v>
      </c>
      <c r="F475" s="13">
        <v>23084.65</v>
      </c>
      <c r="G475" s="14">
        <v>0.66725875397647882</v>
      </c>
    </row>
    <row r="476" spans="1:7" x14ac:dyDescent="0.35">
      <c r="A476" t="str">
        <f t="shared" si="7"/>
        <v>20150711SDK充电屏保</v>
      </c>
      <c r="B476" s="73">
        <v>20150711</v>
      </c>
      <c r="C476" s="15" t="s">
        <v>127</v>
      </c>
      <c r="D476" s="15" t="s">
        <v>121</v>
      </c>
      <c r="E476" s="13">
        <v>16521911</v>
      </c>
      <c r="F476" s="13">
        <v>9022.98</v>
      </c>
      <c r="G476" s="14">
        <v>0.54612205573556227</v>
      </c>
    </row>
    <row r="477" spans="1:7" x14ac:dyDescent="0.35">
      <c r="A477" t="str">
        <f t="shared" si="7"/>
        <v>20150711SDK结果页</v>
      </c>
      <c r="B477" s="73">
        <v>20150711</v>
      </c>
      <c r="C477" s="15" t="s">
        <v>127</v>
      </c>
      <c r="D477" s="15" t="s">
        <v>115</v>
      </c>
      <c r="E477" s="13">
        <v>3904567</v>
      </c>
      <c r="F477" s="13">
        <v>5453.26</v>
      </c>
      <c r="G477" s="14">
        <v>1.3966362979557017</v>
      </c>
    </row>
    <row r="478" spans="1:7" x14ac:dyDescent="0.35">
      <c r="A478" t="str">
        <f t="shared" si="7"/>
        <v>20150711SDK其他</v>
      </c>
      <c r="B478" s="73">
        <v>20150711</v>
      </c>
      <c r="C478" s="15" t="s">
        <v>127</v>
      </c>
      <c r="D478" s="15" t="s">
        <v>116</v>
      </c>
      <c r="E478" s="13">
        <v>3617892</v>
      </c>
      <c r="F478" s="13">
        <v>1964.47</v>
      </c>
      <c r="G478" s="14">
        <v>0.54298746341792403</v>
      </c>
    </row>
    <row r="479" spans="1:7" x14ac:dyDescent="0.35">
      <c r="A479" t="str">
        <f t="shared" si="7"/>
        <v>20150711SDK天气</v>
      </c>
      <c r="B479" s="73">
        <v>20150711</v>
      </c>
      <c r="C479" s="15" t="s">
        <v>127</v>
      </c>
      <c r="D479" s="15" t="s">
        <v>123</v>
      </c>
      <c r="E479" s="13">
        <v>2952</v>
      </c>
      <c r="F479" s="13">
        <v>17.600000000000001</v>
      </c>
      <c r="G479" s="14">
        <v>5.9620596205962064</v>
      </c>
    </row>
    <row r="480" spans="1:7" x14ac:dyDescent="0.35">
      <c r="A480" t="str">
        <f t="shared" si="7"/>
        <v>20150711自家直客结果页</v>
      </c>
      <c r="B480" s="73">
        <v>20150711</v>
      </c>
      <c r="C480" s="15" t="s">
        <v>14</v>
      </c>
      <c r="D480" s="15" t="s">
        <v>115</v>
      </c>
      <c r="E480" s="13">
        <v>49211118</v>
      </c>
      <c r="F480" s="13">
        <v>60377.78</v>
      </c>
      <c r="G480" s="14">
        <v>1.2269133979032949</v>
      </c>
    </row>
    <row r="481" spans="1:7" x14ac:dyDescent="0.35">
      <c r="A481" t="str">
        <f t="shared" si="7"/>
        <v>20150711自家直客其他</v>
      </c>
      <c r="B481" s="73">
        <v>20150711</v>
      </c>
      <c r="C481" s="15" t="s">
        <v>14</v>
      </c>
      <c r="D481" s="15" t="s">
        <v>116</v>
      </c>
      <c r="E481" s="13">
        <v>60930063</v>
      </c>
      <c r="F481" s="13">
        <v>32399.83</v>
      </c>
      <c r="G481" s="14">
        <v>0.53175441489367903</v>
      </c>
    </row>
    <row r="482" spans="1:7" x14ac:dyDescent="0.35">
      <c r="A482" t="str">
        <f t="shared" si="7"/>
        <v>20150710API结果页</v>
      </c>
      <c r="B482" s="73">
        <v>20150710</v>
      </c>
      <c r="C482" s="15" t="s">
        <v>37</v>
      </c>
      <c r="D482" s="15" t="s">
        <v>115</v>
      </c>
      <c r="E482" s="13">
        <v>7512375</v>
      </c>
      <c r="F482" s="13">
        <v>4862.38</v>
      </c>
      <c r="G482" s="13">
        <v>0.64724937186974818</v>
      </c>
    </row>
    <row r="483" spans="1:7" x14ac:dyDescent="0.35">
      <c r="A483" t="str">
        <f t="shared" si="7"/>
        <v>20150710API其他</v>
      </c>
      <c r="B483" s="73">
        <v>20150710</v>
      </c>
      <c r="C483" s="15" t="s">
        <v>37</v>
      </c>
      <c r="D483" s="15" t="s">
        <v>116</v>
      </c>
      <c r="E483" s="13">
        <v>91676062</v>
      </c>
      <c r="F483" s="13">
        <v>21589.07</v>
      </c>
      <c r="G483" s="13">
        <v>0.2354929905257056</v>
      </c>
    </row>
    <row r="484" spans="1:7" x14ac:dyDescent="0.35">
      <c r="A484" t="str">
        <f t="shared" si="7"/>
        <v>20150710SDKApplock</v>
      </c>
      <c r="B484" s="73">
        <v>20150710</v>
      </c>
      <c r="C484" s="15" t="s">
        <v>127</v>
      </c>
      <c r="D484" s="15" t="s">
        <v>119</v>
      </c>
      <c r="E484" s="13">
        <v>500181678</v>
      </c>
      <c r="F484" s="13">
        <v>335259.86</v>
      </c>
      <c r="G484" s="14">
        <v>0.67027617113156235</v>
      </c>
    </row>
    <row r="485" spans="1:7" x14ac:dyDescent="0.35">
      <c r="A485" t="str">
        <f t="shared" si="7"/>
        <v>20150710SDK充电屏保</v>
      </c>
      <c r="B485" s="73">
        <v>20150710</v>
      </c>
      <c r="C485" s="15" t="s">
        <v>127</v>
      </c>
      <c r="D485" s="15" t="s">
        <v>121</v>
      </c>
      <c r="E485" s="13">
        <v>210681721</v>
      </c>
      <c r="F485" s="13">
        <v>115015.79000000001</v>
      </c>
      <c r="G485" s="14">
        <v>0.54592201665183859</v>
      </c>
    </row>
    <row r="486" spans="1:7" x14ac:dyDescent="0.35">
      <c r="A486" t="str">
        <f t="shared" si="7"/>
        <v>20150710SDK结果页</v>
      </c>
      <c r="B486" s="73">
        <v>20150710</v>
      </c>
      <c r="C486" s="15" t="s">
        <v>127</v>
      </c>
      <c r="D486" s="15" t="s">
        <v>115</v>
      </c>
      <c r="E486" s="13">
        <v>40351102</v>
      </c>
      <c r="F486" s="13">
        <v>62050.880000000005</v>
      </c>
      <c r="G486" s="14">
        <v>1.5377741108532799</v>
      </c>
    </row>
    <row r="487" spans="1:7" x14ac:dyDescent="0.35">
      <c r="A487" t="str">
        <f t="shared" si="7"/>
        <v>20150710SDK其他</v>
      </c>
      <c r="B487" s="73">
        <v>20150710</v>
      </c>
      <c r="C487" s="15" t="s">
        <v>127</v>
      </c>
      <c r="D487" s="15" t="s">
        <v>116</v>
      </c>
      <c r="E487" s="13">
        <v>37233727</v>
      </c>
      <c r="F487" s="13">
        <v>25592.02</v>
      </c>
      <c r="G487" s="14">
        <v>0.68733436220338617</v>
      </c>
    </row>
    <row r="488" spans="1:7" x14ac:dyDescent="0.35">
      <c r="A488" t="str">
        <f t="shared" si="7"/>
        <v>20150710SDK天气</v>
      </c>
      <c r="B488" s="73">
        <v>20150710</v>
      </c>
      <c r="C488" s="15" t="s">
        <v>127</v>
      </c>
      <c r="D488" s="15" t="s">
        <v>123</v>
      </c>
      <c r="E488" s="13">
        <v>182296</v>
      </c>
      <c r="F488" s="13">
        <v>1275.1099999999999</v>
      </c>
      <c r="G488" s="14">
        <v>6.9947228683021017</v>
      </c>
    </row>
    <row r="489" spans="1:7" x14ac:dyDescent="0.35">
      <c r="A489" t="str">
        <f t="shared" si="7"/>
        <v>20150710自家直客结果页</v>
      </c>
      <c r="B489" s="73">
        <v>20150710</v>
      </c>
      <c r="C489" s="15" t="s">
        <v>14</v>
      </c>
      <c r="D489" s="15" t="s">
        <v>115</v>
      </c>
      <c r="E489" s="13">
        <v>52294971</v>
      </c>
      <c r="F489" s="13">
        <v>69237.14</v>
      </c>
      <c r="G489" s="14">
        <v>1.3239731981111529</v>
      </c>
    </row>
    <row r="490" spans="1:7" x14ac:dyDescent="0.35">
      <c r="A490" t="str">
        <f t="shared" si="7"/>
        <v>20150710自家直客其他</v>
      </c>
      <c r="B490" s="73">
        <v>20150710</v>
      </c>
      <c r="C490" s="15" t="s">
        <v>14</v>
      </c>
      <c r="D490" s="15" t="s">
        <v>116</v>
      </c>
      <c r="E490" s="13">
        <v>66572223</v>
      </c>
      <c r="F490" s="13">
        <v>34950.39</v>
      </c>
      <c r="G490" s="14">
        <v>0.52499959329884482</v>
      </c>
    </row>
    <row r="491" spans="1:7" x14ac:dyDescent="0.35">
      <c r="A491" t="str">
        <f t="shared" si="7"/>
        <v>20150709API结果页</v>
      </c>
      <c r="B491" s="73">
        <v>20150709</v>
      </c>
      <c r="C491" s="15" t="s">
        <v>37</v>
      </c>
      <c r="D491" s="15" t="s">
        <v>115</v>
      </c>
      <c r="E491" s="13">
        <v>7433930</v>
      </c>
      <c r="F491" s="13">
        <v>8088.5199999999995</v>
      </c>
      <c r="G491" s="13">
        <v>1.0880543669364655</v>
      </c>
    </row>
    <row r="492" spans="1:7" x14ac:dyDescent="0.35">
      <c r="A492" t="str">
        <f t="shared" si="7"/>
        <v>20150709API其他</v>
      </c>
      <c r="B492" s="73">
        <v>20150709</v>
      </c>
      <c r="C492" s="15" t="s">
        <v>37</v>
      </c>
      <c r="D492" s="15" t="s">
        <v>116</v>
      </c>
      <c r="E492" s="13">
        <v>88166855</v>
      </c>
      <c r="F492" s="13">
        <v>15475.990000000002</v>
      </c>
      <c r="G492" s="13">
        <v>0.17553070255256356</v>
      </c>
    </row>
    <row r="493" spans="1:7" x14ac:dyDescent="0.35">
      <c r="A493" t="str">
        <f t="shared" si="7"/>
        <v>20150709SDKApplock</v>
      </c>
      <c r="B493" s="73">
        <v>20150709</v>
      </c>
      <c r="C493" s="15" t="s">
        <v>127</v>
      </c>
      <c r="D493" s="15" t="s">
        <v>119</v>
      </c>
      <c r="E493" s="13">
        <v>494520009</v>
      </c>
      <c r="F493" s="13">
        <v>321355.59999999998</v>
      </c>
      <c r="G493" s="14">
        <v>0.6498333619499711</v>
      </c>
    </row>
    <row r="494" spans="1:7" x14ac:dyDescent="0.35">
      <c r="A494" t="str">
        <f t="shared" si="7"/>
        <v>20150709SDK充电屏保</v>
      </c>
      <c r="B494" s="73">
        <v>20150709</v>
      </c>
      <c r="C494" s="15" t="s">
        <v>127</v>
      </c>
      <c r="D494" s="15" t="s">
        <v>121</v>
      </c>
      <c r="E494" s="13">
        <v>199966220</v>
      </c>
      <c r="F494" s="13">
        <v>109179.23999999999</v>
      </c>
      <c r="G494" s="14">
        <v>0.54598841744370619</v>
      </c>
    </row>
    <row r="495" spans="1:7" x14ac:dyDescent="0.35">
      <c r="A495" t="str">
        <f t="shared" si="7"/>
        <v>20150709SDK结果页</v>
      </c>
      <c r="B495" s="73">
        <v>20150709</v>
      </c>
      <c r="C495" s="15" t="s">
        <v>127</v>
      </c>
      <c r="D495" s="15" t="s">
        <v>115</v>
      </c>
      <c r="E495" s="13">
        <v>38984820</v>
      </c>
      <c r="F495" s="13">
        <v>63697.1</v>
      </c>
      <c r="G495" s="14">
        <v>1.6338949365419668</v>
      </c>
    </row>
    <row r="496" spans="1:7" x14ac:dyDescent="0.35">
      <c r="A496" t="str">
        <f t="shared" si="7"/>
        <v>20150709SDK其他</v>
      </c>
      <c r="B496" s="73">
        <v>20150709</v>
      </c>
      <c r="C496" s="15" t="s">
        <v>127</v>
      </c>
      <c r="D496" s="15" t="s">
        <v>116</v>
      </c>
      <c r="E496" s="13">
        <v>35545133</v>
      </c>
      <c r="F496" s="13">
        <v>24628.469999999998</v>
      </c>
      <c r="G496" s="14">
        <v>0.69287882535142009</v>
      </c>
    </row>
    <row r="497" spans="1:7" x14ac:dyDescent="0.35">
      <c r="A497" t="str">
        <f t="shared" si="7"/>
        <v>20150709自家直客结果页</v>
      </c>
      <c r="B497" s="73">
        <v>20150709</v>
      </c>
      <c r="C497" s="15" t="s">
        <v>14</v>
      </c>
      <c r="D497" s="15" t="s">
        <v>115</v>
      </c>
      <c r="E497" s="13">
        <v>53133181</v>
      </c>
      <c r="F497" s="13">
        <v>70346.960000000006</v>
      </c>
      <c r="G497" s="14">
        <v>1.3239741847942439</v>
      </c>
    </row>
    <row r="498" spans="1:7" x14ac:dyDescent="0.35">
      <c r="A498" t="str">
        <f t="shared" si="7"/>
        <v>20150709自家直客其他</v>
      </c>
      <c r="B498" s="73">
        <v>20150709</v>
      </c>
      <c r="C498" s="15" t="s">
        <v>14</v>
      </c>
      <c r="D498" s="15" t="s">
        <v>116</v>
      </c>
      <c r="E498" s="13">
        <v>72035888</v>
      </c>
      <c r="F498" s="13">
        <v>35966.71</v>
      </c>
      <c r="G498" s="14">
        <v>0.49928877117472331</v>
      </c>
    </row>
    <row r="499" spans="1:7" x14ac:dyDescent="0.35">
      <c r="A499" t="str">
        <f t="shared" si="7"/>
        <v>20150708API结果页</v>
      </c>
      <c r="B499" s="73">
        <v>20150708</v>
      </c>
      <c r="C499" s="15" t="s">
        <v>37</v>
      </c>
      <c r="D499" s="15" t="s">
        <v>115</v>
      </c>
      <c r="E499" s="13">
        <v>8331781</v>
      </c>
      <c r="F499" s="13">
        <v>7027.1499999999987</v>
      </c>
      <c r="G499" s="13">
        <v>0.84341511136694536</v>
      </c>
    </row>
    <row r="500" spans="1:7" x14ac:dyDescent="0.35">
      <c r="A500" t="str">
        <f t="shared" si="7"/>
        <v>20150708API其他</v>
      </c>
      <c r="B500" s="73">
        <v>20150708</v>
      </c>
      <c r="C500" s="15" t="s">
        <v>37</v>
      </c>
      <c r="D500" s="15" t="s">
        <v>116</v>
      </c>
      <c r="E500" s="13">
        <v>99201027</v>
      </c>
      <c r="F500" s="13">
        <v>18329.61</v>
      </c>
      <c r="G500" s="13">
        <v>0.18477238143915589</v>
      </c>
    </row>
    <row r="501" spans="1:7" x14ac:dyDescent="0.35">
      <c r="A501" t="str">
        <f t="shared" si="7"/>
        <v>20150708SDKApplock</v>
      </c>
      <c r="B501" s="73">
        <v>20150708</v>
      </c>
      <c r="C501" s="15" t="s">
        <v>127</v>
      </c>
      <c r="D501" s="15" t="s">
        <v>119</v>
      </c>
      <c r="E501" s="13">
        <v>452465287</v>
      </c>
      <c r="F501" s="13">
        <v>286981.95</v>
      </c>
      <c r="G501" s="14">
        <v>0.63426291086944764</v>
      </c>
    </row>
    <row r="502" spans="1:7" x14ac:dyDescent="0.35">
      <c r="A502" t="str">
        <f t="shared" si="7"/>
        <v>20150708SDK充电屏保</v>
      </c>
      <c r="B502" s="73">
        <v>20150708</v>
      </c>
      <c r="C502" s="15" t="s">
        <v>127</v>
      </c>
      <c r="D502" s="15" t="s">
        <v>121</v>
      </c>
      <c r="E502" s="13">
        <v>179780248</v>
      </c>
      <c r="F502" s="13">
        <v>98269.5</v>
      </c>
      <c r="G502" s="14">
        <v>0.54660899121687723</v>
      </c>
    </row>
    <row r="503" spans="1:7" x14ac:dyDescent="0.35">
      <c r="A503" t="str">
        <f t="shared" si="7"/>
        <v>20150708SDK结果页</v>
      </c>
      <c r="B503" s="73">
        <v>20150708</v>
      </c>
      <c r="C503" s="15" t="s">
        <v>127</v>
      </c>
      <c r="D503" s="15" t="s">
        <v>115</v>
      </c>
      <c r="E503" s="13">
        <v>38352437</v>
      </c>
      <c r="F503" s="13">
        <v>63797.280000000006</v>
      </c>
      <c r="G503" s="14">
        <v>1.6634478794659127</v>
      </c>
    </row>
    <row r="504" spans="1:7" x14ac:dyDescent="0.35">
      <c r="A504" t="str">
        <f t="shared" si="7"/>
        <v>20150708SDK其他</v>
      </c>
      <c r="B504" s="73">
        <v>20150708</v>
      </c>
      <c r="C504" s="15" t="s">
        <v>127</v>
      </c>
      <c r="D504" s="15" t="s">
        <v>116</v>
      </c>
      <c r="E504" s="13">
        <v>31965939</v>
      </c>
      <c r="F504" s="13">
        <v>23029.97</v>
      </c>
      <c r="G504" s="14">
        <v>0.72045341762054915</v>
      </c>
    </row>
    <row r="505" spans="1:7" x14ac:dyDescent="0.35">
      <c r="A505" t="str">
        <f t="shared" si="7"/>
        <v>20150708自家直客结果页</v>
      </c>
      <c r="B505" s="73">
        <v>20150708</v>
      </c>
      <c r="C505" s="15" t="s">
        <v>14</v>
      </c>
      <c r="D505" s="15" t="s">
        <v>115</v>
      </c>
      <c r="E505" s="13">
        <v>50566088</v>
      </c>
      <c r="F505" s="13">
        <v>60741.7</v>
      </c>
      <c r="G505" s="14">
        <v>1.2012339178779263</v>
      </c>
    </row>
    <row r="506" spans="1:7" x14ac:dyDescent="0.35">
      <c r="A506" t="str">
        <f t="shared" si="7"/>
        <v>20150708自家直客其他</v>
      </c>
      <c r="B506" s="73">
        <v>20150708</v>
      </c>
      <c r="C506" s="15" t="s">
        <v>14</v>
      </c>
      <c r="D506" s="15" t="s">
        <v>116</v>
      </c>
      <c r="E506" s="13">
        <v>62572803</v>
      </c>
      <c r="F506" s="13">
        <v>30423.95</v>
      </c>
      <c r="G506" s="14">
        <v>0.48621683129649795</v>
      </c>
    </row>
    <row r="507" spans="1:7" x14ac:dyDescent="0.35">
      <c r="A507" t="str">
        <f t="shared" si="7"/>
        <v>20150707API结果页</v>
      </c>
      <c r="B507" s="73">
        <v>20150707</v>
      </c>
      <c r="C507" s="15" t="s">
        <v>37</v>
      </c>
      <c r="D507" s="15" t="s">
        <v>115</v>
      </c>
      <c r="E507" s="13">
        <v>7634007</v>
      </c>
      <c r="F507" s="13">
        <v>4499.8100000000004</v>
      </c>
      <c r="G507" s="13">
        <v>0.58944273957307092</v>
      </c>
    </row>
    <row r="508" spans="1:7" x14ac:dyDescent="0.35">
      <c r="A508" t="str">
        <f t="shared" si="7"/>
        <v>20150707API其他</v>
      </c>
      <c r="B508" s="73">
        <v>20150707</v>
      </c>
      <c r="C508" s="15" t="s">
        <v>37</v>
      </c>
      <c r="D508" s="15" t="s">
        <v>116</v>
      </c>
      <c r="E508" s="13">
        <v>102118355</v>
      </c>
      <c r="F508" s="13">
        <v>16949.84</v>
      </c>
      <c r="G508" s="13">
        <v>0.16598230553165491</v>
      </c>
    </row>
    <row r="509" spans="1:7" x14ac:dyDescent="0.35">
      <c r="A509" t="str">
        <f t="shared" si="7"/>
        <v>20150707SDKApplock</v>
      </c>
      <c r="B509" s="73">
        <v>20150707</v>
      </c>
      <c r="C509" s="15" t="s">
        <v>127</v>
      </c>
      <c r="D509" s="15" t="s">
        <v>119</v>
      </c>
      <c r="E509" s="13">
        <v>478531974</v>
      </c>
      <c r="F509" s="13">
        <v>301590.66000000003</v>
      </c>
      <c r="G509" s="14">
        <v>0.63024139741182694</v>
      </c>
    </row>
    <row r="510" spans="1:7" x14ac:dyDescent="0.35">
      <c r="A510" t="str">
        <f t="shared" si="7"/>
        <v>20150707SDK充电屏保</v>
      </c>
      <c r="B510" s="73">
        <v>20150707</v>
      </c>
      <c r="C510" s="15" t="s">
        <v>127</v>
      </c>
      <c r="D510" s="15" t="s">
        <v>121</v>
      </c>
      <c r="E510" s="13">
        <v>188938062</v>
      </c>
      <c r="F510" s="13">
        <v>104927.75</v>
      </c>
      <c r="G510" s="14">
        <v>0.55535527828162023</v>
      </c>
    </row>
    <row r="511" spans="1:7" x14ac:dyDescent="0.35">
      <c r="A511" t="str">
        <f t="shared" si="7"/>
        <v>20150707SDK结果页</v>
      </c>
      <c r="B511" s="73">
        <v>20150707</v>
      </c>
      <c r="C511" s="15" t="s">
        <v>127</v>
      </c>
      <c r="D511" s="15" t="s">
        <v>115</v>
      </c>
      <c r="E511" s="13">
        <v>42325110</v>
      </c>
      <c r="F511" s="13">
        <v>71743.100000000006</v>
      </c>
      <c r="G511" s="14">
        <v>1.6950481640803772</v>
      </c>
    </row>
    <row r="512" spans="1:7" x14ac:dyDescent="0.35">
      <c r="A512" t="str">
        <f t="shared" si="7"/>
        <v>20150707SDK其他</v>
      </c>
      <c r="B512" s="73">
        <v>20150707</v>
      </c>
      <c r="C512" s="15" t="s">
        <v>127</v>
      </c>
      <c r="D512" s="15" t="s">
        <v>116</v>
      </c>
      <c r="E512" s="13">
        <v>34497297</v>
      </c>
      <c r="F512" s="13">
        <v>25149.089999999997</v>
      </c>
      <c r="G512" s="14">
        <v>0.72901624727293846</v>
      </c>
    </row>
    <row r="513" spans="1:7" x14ac:dyDescent="0.35">
      <c r="A513" t="str">
        <f t="shared" si="7"/>
        <v>20150707自家直客结果页</v>
      </c>
      <c r="B513" s="73">
        <v>20150707</v>
      </c>
      <c r="C513" s="15" t="s">
        <v>14</v>
      </c>
      <c r="D513" s="15" t="s">
        <v>115</v>
      </c>
      <c r="E513" s="13">
        <v>51394109</v>
      </c>
      <c r="F513" s="13">
        <v>60908.689999999995</v>
      </c>
      <c r="G513" s="14">
        <v>1.1851297976583268</v>
      </c>
    </row>
    <row r="514" spans="1:7" x14ac:dyDescent="0.35">
      <c r="A514" t="str">
        <f t="shared" si="7"/>
        <v>20150707自家直客其他</v>
      </c>
      <c r="B514" s="73">
        <v>20150707</v>
      </c>
      <c r="C514" s="15" t="s">
        <v>14</v>
      </c>
      <c r="D514" s="15" t="s">
        <v>116</v>
      </c>
      <c r="E514" s="13">
        <v>61302021</v>
      </c>
      <c r="F514" s="13">
        <v>29358.339999999997</v>
      </c>
      <c r="G514" s="14">
        <v>0.47891308510040798</v>
      </c>
    </row>
    <row r="515" spans="1:7" x14ac:dyDescent="0.35">
      <c r="A515" t="str">
        <f t="shared" si="7"/>
        <v>20150706API结果页</v>
      </c>
      <c r="B515" s="73">
        <v>20150706</v>
      </c>
      <c r="C515" s="15" t="s">
        <v>37</v>
      </c>
      <c r="D515" s="15" t="s">
        <v>115</v>
      </c>
      <c r="E515" s="13">
        <v>6908635</v>
      </c>
      <c r="F515" s="13">
        <v>4724.66</v>
      </c>
      <c r="G515" s="13">
        <v>0.68387749533735676</v>
      </c>
    </row>
    <row r="516" spans="1:7" x14ac:dyDescent="0.35">
      <c r="A516" t="str">
        <f t="shared" si="7"/>
        <v>20150706API其他</v>
      </c>
      <c r="B516" s="73">
        <v>20150706</v>
      </c>
      <c r="C516" s="15" t="s">
        <v>37</v>
      </c>
      <c r="D516" s="15" t="s">
        <v>116</v>
      </c>
      <c r="E516" s="13">
        <v>101189488</v>
      </c>
      <c r="F516" s="13">
        <v>16037.680000000002</v>
      </c>
      <c r="G516" s="13">
        <v>0.15849156189030231</v>
      </c>
    </row>
    <row r="517" spans="1:7" x14ac:dyDescent="0.35">
      <c r="A517" t="str">
        <f t="shared" si="7"/>
        <v>20150706SDKApplock</v>
      </c>
      <c r="B517" s="73">
        <v>20150706</v>
      </c>
      <c r="C517" s="15" t="s">
        <v>127</v>
      </c>
      <c r="D517" s="15" t="s">
        <v>119</v>
      </c>
      <c r="E517" s="13">
        <v>476673348</v>
      </c>
      <c r="F517" s="13">
        <v>297810.8</v>
      </c>
      <c r="G517" s="14">
        <v>0.62476914484423818</v>
      </c>
    </row>
    <row r="518" spans="1:7" x14ac:dyDescent="0.35">
      <c r="A518" t="str">
        <f t="shared" ref="A518:A581" si="8">B518&amp;C518&amp;D518</f>
        <v>20150706SDK充电屏保</v>
      </c>
      <c r="B518" s="73">
        <v>20150706</v>
      </c>
      <c r="C518" s="15" t="s">
        <v>127</v>
      </c>
      <c r="D518" s="15" t="s">
        <v>121</v>
      </c>
      <c r="E518" s="13">
        <v>192573331</v>
      </c>
      <c r="F518" s="13">
        <v>106048.01999999999</v>
      </c>
      <c r="G518" s="14">
        <v>0.55068902557436672</v>
      </c>
    </row>
    <row r="519" spans="1:7" x14ac:dyDescent="0.35">
      <c r="A519" t="str">
        <f t="shared" si="8"/>
        <v>20150706SDK结果页</v>
      </c>
      <c r="B519" s="73">
        <v>20150706</v>
      </c>
      <c r="C519" s="15" t="s">
        <v>127</v>
      </c>
      <c r="D519" s="15" t="s">
        <v>115</v>
      </c>
      <c r="E519" s="13">
        <v>39350605</v>
      </c>
      <c r="F519" s="13">
        <v>65376.14</v>
      </c>
      <c r="G519" s="14">
        <v>1.6613757272601017</v>
      </c>
    </row>
    <row r="520" spans="1:7" x14ac:dyDescent="0.35">
      <c r="A520" t="str">
        <f t="shared" si="8"/>
        <v>20150706SDK其他</v>
      </c>
      <c r="B520" s="73">
        <v>20150706</v>
      </c>
      <c r="C520" s="15" t="s">
        <v>127</v>
      </c>
      <c r="D520" s="15" t="s">
        <v>116</v>
      </c>
      <c r="E520" s="13">
        <v>33649034</v>
      </c>
      <c r="F520" s="13">
        <v>24068.95</v>
      </c>
      <c r="G520" s="14">
        <v>0.71529393681851317</v>
      </c>
    </row>
    <row r="521" spans="1:7" x14ac:dyDescent="0.35">
      <c r="A521" t="str">
        <f t="shared" si="8"/>
        <v>20150706自家直客结果页</v>
      </c>
      <c r="B521" s="73">
        <v>20150706</v>
      </c>
      <c r="C521" s="15" t="s">
        <v>14</v>
      </c>
      <c r="D521" s="15" t="s">
        <v>115</v>
      </c>
      <c r="E521" s="13">
        <v>53599926</v>
      </c>
      <c r="F521" s="13">
        <v>63207.299999999996</v>
      </c>
      <c r="G521" s="14">
        <v>1.1792422997001899</v>
      </c>
    </row>
    <row r="522" spans="1:7" x14ac:dyDescent="0.35">
      <c r="A522" t="str">
        <f t="shared" si="8"/>
        <v>20150706自家直客其他</v>
      </c>
      <c r="B522" s="73">
        <v>20150706</v>
      </c>
      <c r="C522" s="15" t="s">
        <v>14</v>
      </c>
      <c r="D522" s="15" t="s">
        <v>116</v>
      </c>
      <c r="E522" s="13">
        <v>60757898</v>
      </c>
      <c r="F522" s="13">
        <v>28633.87</v>
      </c>
      <c r="G522" s="14">
        <v>0.47127815382948235</v>
      </c>
    </row>
    <row r="523" spans="1:7" x14ac:dyDescent="0.35">
      <c r="A523" t="str">
        <f t="shared" si="8"/>
        <v>20150705API结果页</v>
      </c>
      <c r="B523" s="73">
        <v>20150705</v>
      </c>
      <c r="C523" s="15" t="s">
        <v>37</v>
      </c>
      <c r="D523" s="15" t="s">
        <v>115</v>
      </c>
      <c r="E523" s="13">
        <v>7272922</v>
      </c>
      <c r="F523" s="13">
        <v>5677.5099999999993</v>
      </c>
      <c r="G523" s="13">
        <v>0.78063672345172952</v>
      </c>
    </row>
    <row r="524" spans="1:7" x14ac:dyDescent="0.35">
      <c r="A524" t="str">
        <f t="shared" si="8"/>
        <v>20150705API其他</v>
      </c>
      <c r="B524" s="73">
        <v>20150705</v>
      </c>
      <c r="C524" s="15" t="s">
        <v>37</v>
      </c>
      <c r="D524" s="15" t="s">
        <v>116</v>
      </c>
      <c r="E524" s="13">
        <v>104529888</v>
      </c>
      <c r="F524" s="13">
        <v>18827.050000000003</v>
      </c>
      <c r="G524" s="13">
        <v>0.18011164424092754</v>
      </c>
    </row>
    <row r="525" spans="1:7" x14ac:dyDescent="0.35">
      <c r="A525" t="str">
        <f t="shared" si="8"/>
        <v>20150705SDKApplock</v>
      </c>
      <c r="B525" s="73">
        <v>20150705</v>
      </c>
      <c r="C525" s="15" t="s">
        <v>127</v>
      </c>
      <c r="D525" s="15" t="s">
        <v>119</v>
      </c>
      <c r="E525" s="13">
        <v>448197488</v>
      </c>
      <c r="F525" s="13">
        <v>277286.52</v>
      </c>
      <c r="G525" s="14">
        <v>0.61867040182965061</v>
      </c>
    </row>
    <row r="526" spans="1:7" x14ac:dyDescent="0.35">
      <c r="A526" t="str">
        <f t="shared" si="8"/>
        <v>20150705SDK充电屏保</v>
      </c>
      <c r="B526" s="73">
        <v>20150705</v>
      </c>
      <c r="C526" s="15" t="s">
        <v>127</v>
      </c>
      <c r="D526" s="15" t="s">
        <v>121</v>
      </c>
      <c r="E526" s="13">
        <v>185459225</v>
      </c>
      <c r="F526" s="13">
        <v>100507.06999999999</v>
      </c>
      <c r="G526" s="14">
        <v>0.54193621266345737</v>
      </c>
    </row>
    <row r="527" spans="1:7" x14ac:dyDescent="0.35">
      <c r="A527" t="str">
        <f t="shared" si="8"/>
        <v>20150705SDK结果页</v>
      </c>
      <c r="B527" s="73">
        <v>20150705</v>
      </c>
      <c r="C527" s="15" t="s">
        <v>127</v>
      </c>
      <c r="D527" s="15" t="s">
        <v>115</v>
      </c>
      <c r="E527" s="13">
        <v>39761523</v>
      </c>
      <c r="F527" s="13">
        <v>68939.39</v>
      </c>
      <c r="G527" s="14">
        <v>1.7338216647284863</v>
      </c>
    </row>
    <row r="528" spans="1:7" x14ac:dyDescent="0.35">
      <c r="A528" t="str">
        <f t="shared" si="8"/>
        <v>20150705SDK其他</v>
      </c>
      <c r="B528" s="73">
        <v>20150705</v>
      </c>
      <c r="C528" s="15" t="s">
        <v>127</v>
      </c>
      <c r="D528" s="15" t="s">
        <v>116</v>
      </c>
      <c r="E528" s="13">
        <v>38181624</v>
      </c>
      <c r="F528" s="13">
        <v>25801.52</v>
      </c>
      <c r="G528" s="14">
        <v>0.67575753194782917</v>
      </c>
    </row>
    <row r="529" spans="1:7" x14ac:dyDescent="0.35">
      <c r="A529" t="str">
        <f t="shared" si="8"/>
        <v>20150705自家直客结果页</v>
      </c>
      <c r="B529" s="73">
        <v>20150705</v>
      </c>
      <c r="C529" s="15" t="s">
        <v>14</v>
      </c>
      <c r="D529" s="15" t="s">
        <v>115</v>
      </c>
      <c r="E529" s="13">
        <v>51554710</v>
      </c>
      <c r="F529" s="13">
        <v>70946.33</v>
      </c>
      <c r="G529" s="14">
        <v>1.3761367293114442</v>
      </c>
    </row>
    <row r="530" spans="1:7" x14ac:dyDescent="0.35">
      <c r="A530" t="str">
        <f t="shared" si="8"/>
        <v>20150705自家直客其他</v>
      </c>
      <c r="B530" s="73">
        <v>20150705</v>
      </c>
      <c r="C530" s="15" t="s">
        <v>14</v>
      </c>
      <c r="D530" s="15" t="s">
        <v>116</v>
      </c>
      <c r="E530" s="13">
        <v>61474259</v>
      </c>
      <c r="F530" s="13">
        <v>30935</v>
      </c>
      <c r="G530" s="14">
        <v>0.50321875372259472</v>
      </c>
    </row>
    <row r="531" spans="1:7" x14ac:dyDescent="0.35">
      <c r="A531" t="str">
        <f t="shared" si="8"/>
        <v>20150704API结果页</v>
      </c>
      <c r="B531" s="73">
        <v>20150704</v>
      </c>
      <c r="C531" s="15" t="s">
        <v>37</v>
      </c>
      <c r="D531" s="15" t="s">
        <v>115</v>
      </c>
      <c r="E531" s="13">
        <v>7051371</v>
      </c>
      <c r="F531" s="13">
        <v>6167.72</v>
      </c>
      <c r="G531" s="13">
        <v>0.87468380262504986</v>
      </c>
    </row>
    <row r="532" spans="1:7" x14ac:dyDescent="0.35">
      <c r="A532" t="str">
        <f t="shared" si="8"/>
        <v>20150704API其他</v>
      </c>
      <c r="B532" s="73">
        <v>20150704</v>
      </c>
      <c r="C532" s="15" t="s">
        <v>37</v>
      </c>
      <c r="D532" s="15" t="s">
        <v>116</v>
      </c>
      <c r="E532" s="13">
        <v>101734269</v>
      </c>
      <c r="F532" s="13">
        <v>17165.11</v>
      </c>
      <c r="G532" s="13">
        <v>0.16872495540317886</v>
      </c>
    </row>
    <row r="533" spans="1:7" x14ac:dyDescent="0.35">
      <c r="A533" t="str">
        <f t="shared" si="8"/>
        <v>20150704SDKApplock</v>
      </c>
      <c r="B533" s="73">
        <v>20150704</v>
      </c>
      <c r="C533" s="15" t="s">
        <v>127</v>
      </c>
      <c r="D533" s="15" t="s">
        <v>119</v>
      </c>
      <c r="E533" s="13">
        <v>462425053</v>
      </c>
      <c r="F533" s="13">
        <v>301270.98</v>
      </c>
      <c r="G533" s="14">
        <v>0.65150228787452824</v>
      </c>
    </row>
    <row r="534" spans="1:7" x14ac:dyDescent="0.35">
      <c r="A534" t="str">
        <f t="shared" si="8"/>
        <v>20150704SDK充电屏保</v>
      </c>
      <c r="B534" s="73">
        <v>20150704</v>
      </c>
      <c r="C534" s="15" t="s">
        <v>127</v>
      </c>
      <c r="D534" s="15" t="s">
        <v>121</v>
      </c>
      <c r="E534" s="13">
        <v>182916127</v>
      </c>
      <c r="F534" s="13">
        <v>102766.38</v>
      </c>
      <c r="G534" s="14">
        <v>0.56182241383232445</v>
      </c>
    </row>
    <row r="535" spans="1:7" x14ac:dyDescent="0.35">
      <c r="A535" t="str">
        <f t="shared" si="8"/>
        <v>20150704SDK结果页</v>
      </c>
      <c r="B535" s="73">
        <v>20150704</v>
      </c>
      <c r="C535" s="15" t="s">
        <v>127</v>
      </c>
      <c r="D535" s="15" t="s">
        <v>115</v>
      </c>
      <c r="E535" s="13">
        <v>37561221</v>
      </c>
      <c r="F535" s="13">
        <v>67840.63</v>
      </c>
      <c r="G535" s="14">
        <v>1.8061348431671058</v>
      </c>
    </row>
    <row r="536" spans="1:7" x14ac:dyDescent="0.35">
      <c r="A536" t="str">
        <f t="shared" si="8"/>
        <v>20150704SDK其他</v>
      </c>
      <c r="B536" s="73">
        <v>20150704</v>
      </c>
      <c r="C536" s="15" t="s">
        <v>127</v>
      </c>
      <c r="D536" s="15" t="s">
        <v>116</v>
      </c>
      <c r="E536" s="13">
        <v>40330304</v>
      </c>
      <c r="F536" s="13">
        <v>27408.83</v>
      </c>
      <c r="G536" s="14">
        <v>0.67960881227178449</v>
      </c>
    </row>
    <row r="537" spans="1:7" x14ac:dyDescent="0.35">
      <c r="A537" t="str">
        <f t="shared" si="8"/>
        <v>20150704自家直客结果页</v>
      </c>
      <c r="B537" s="73">
        <v>20150704</v>
      </c>
      <c r="C537" s="15" t="s">
        <v>14</v>
      </c>
      <c r="D537" s="15" t="s">
        <v>115</v>
      </c>
      <c r="E537" s="13">
        <v>52396457</v>
      </c>
      <c r="F537" s="13">
        <v>73047.819999999992</v>
      </c>
      <c r="G537" s="14">
        <v>1.3941366302687219</v>
      </c>
    </row>
    <row r="538" spans="1:7" x14ac:dyDescent="0.35">
      <c r="A538" t="str">
        <f t="shared" si="8"/>
        <v>20150704自家直客其他</v>
      </c>
      <c r="B538" s="73">
        <v>20150704</v>
      </c>
      <c r="C538" s="15" t="s">
        <v>14</v>
      </c>
      <c r="D538" s="15" t="s">
        <v>116</v>
      </c>
      <c r="E538" s="13">
        <v>63969955</v>
      </c>
      <c r="F538" s="13">
        <v>32173.760000000002</v>
      </c>
      <c r="G538" s="14">
        <v>0.5029511119712371</v>
      </c>
    </row>
    <row r="539" spans="1:7" x14ac:dyDescent="0.35">
      <c r="A539" t="str">
        <f t="shared" si="8"/>
        <v>20150703API结果页</v>
      </c>
      <c r="B539" s="73">
        <v>20150703</v>
      </c>
      <c r="C539" s="15" t="s">
        <v>37</v>
      </c>
      <c r="D539" s="15" t="s">
        <v>115</v>
      </c>
      <c r="E539" s="13">
        <v>7115047</v>
      </c>
      <c r="F539" s="13">
        <v>6591.15</v>
      </c>
      <c r="G539" s="13">
        <v>0.92636773868113587</v>
      </c>
    </row>
    <row r="540" spans="1:7" x14ac:dyDescent="0.35">
      <c r="A540" t="str">
        <f t="shared" si="8"/>
        <v>20150703API其他</v>
      </c>
      <c r="B540" s="73">
        <v>20150703</v>
      </c>
      <c r="C540" s="15" t="s">
        <v>37</v>
      </c>
      <c r="D540" s="15" t="s">
        <v>116</v>
      </c>
      <c r="E540" s="13">
        <v>101666701</v>
      </c>
      <c r="F540" s="13">
        <v>17438.900000000001</v>
      </c>
      <c r="G540" s="13">
        <v>0.17153010600786586</v>
      </c>
    </row>
    <row r="541" spans="1:7" x14ac:dyDescent="0.35">
      <c r="A541" t="str">
        <f t="shared" si="8"/>
        <v>20150703SDKApplock</v>
      </c>
      <c r="B541" s="73">
        <v>20150703</v>
      </c>
      <c r="C541" s="15" t="s">
        <v>127</v>
      </c>
      <c r="D541" s="15" t="s">
        <v>119</v>
      </c>
      <c r="E541" s="13">
        <v>478413012</v>
      </c>
      <c r="F541" s="13">
        <v>315224.64</v>
      </c>
      <c r="G541" s="14">
        <v>0.65889645994829249</v>
      </c>
    </row>
    <row r="542" spans="1:7" x14ac:dyDescent="0.35">
      <c r="A542" t="str">
        <f t="shared" si="8"/>
        <v>20150703SDK充电屏保</v>
      </c>
      <c r="B542" s="73">
        <v>20150703</v>
      </c>
      <c r="C542" s="15" t="s">
        <v>127</v>
      </c>
      <c r="D542" s="15" t="s">
        <v>121</v>
      </c>
      <c r="E542" s="13">
        <v>195211629</v>
      </c>
      <c r="F542" s="13">
        <v>111653.09</v>
      </c>
      <c r="G542" s="14">
        <v>0.57195921458142229</v>
      </c>
    </row>
    <row r="543" spans="1:7" x14ac:dyDescent="0.35">
      <c r="A543" t="str">
        <f t="shared" si="8"/>
        <v>20150703SDK结果页</v>
      </c>
      <c r="B543" s="73">
        <v>20150703</v>
      </c>
      <c r="C543" s="15" t="s">
        <v>127</v>
      </c>
      <c r="D543" s="15" t="s">
        <v>115</v>
      </c>
      <c r="E543" s="13">
        <v>33362281</v>
      </c>
      <c r="F543" s="13">
        <v>61505.590000000004</v>
      </c>
      <c r="G543" s="14">
        <v>1.8435666913782065</v>
      </c>
    </row>
    <row r="544" spans="1:7" x14ac:dyDescent="0.35">
      <c r="A544" t="str">
        <f t="shared" si="8"/>
        <v>20150703SDK其他</v>
      </c>
      <c r="B544" s="73">
        <v>20150703</v>
      </c>
      <c r="C544" s="15" t="s">
        <v>127</v>
      </c>
      <c r="D544" s="15" t="s">
        <v>116</v>
      </c>
      <c r="E544" s="13">
        <v>36034639</v>
      </c>
      <c r="F544" s="13">
        <v>24037.429999999997</v>
      </c>
      <c r="G544" s="14">
        <v>0.66706454309144025</v>
      </c>
    </row>
    <row r="545" spans="1:7" x14ac:dyDescent="0.35">
      <c r="A545" t="str">
        <f t="shared" si="8"/>
        <v>20150703自家直客结果页</v>
      </c>
      <c r="B545" s="73">
        <v>20150703</v>
      </c>
      <c r="C545" s="15" t="s">
        <v>14</v>
      </c>
      <c r="D545" s="15" t="s">
        <v>115</v>
      </c>
      <c r="E545" s="13">
        <v>32917843</v>
      </c>
      <c r="F545" s="13">
        <v>49125.66</v>
      </c>
      <c r="G545" s="14">
        <v>1.4923717814681843</v>
      </c>
    </row>
    <row r="546" spans="1:7" x14ac:dyDescent="0.35">
      <c r="A546" t="str">
        <f t="shared" si="8"/>
        <v>20150703自家直客其他</v>
      </c>
      <c r="B546" s="73">
        <v>20150703</v>
      </c>
      <c r="C546" s="15" t="s">
        <v>14</v>
      </c>
      <c r="D546" s="15" t="s">
        <v>116</v>
      </c>
      <c r="E546" s="13">
        <v>66271737</v>
      </c>
      <c r="F546" s="13">
        <v>32941.259999999995</v>
      </c>
      <c r="G546" s="14">
        <v>0.49706347669746442</v>
      </c>
    </row>
    <row r="547" spans="1:7" x14ac:dyDescent="0.35">
      <c r="A547" t="str">
        <f t="shared" si="8"/>
        <v>20150702API结果页</v>
      </c>
      <c r="B547" s="73">
        <v>20150702</v>
      </c>
      <c r="C547" s="15" t="s">
        <v>37</v>
      </c>
      <c r="D547" s="15" t="s">
        <v>115</v>
      </c>
      <c r="E547" s="13">
        <v>5676036</v>
      </c>
      <c r="F547" s="13">
        <v>5979.5800000000008</v>
      </c>
      <c r="G547" s="13">
        <v>1.0534781668051438</v>
      </c>
    </row>
    <row r="548" spans="1:7" x14ac:dyDescent="0.35">
      <c r="A548" t="str">
        <f t="shared" si="8"/>
        <v>20150702API其他</v>
      </c>
      <c r="B548" s="73">
        <v>20150702</v>
      </c>
      <c r="C548" s="15" t="s">
        <v>37</v>
      </c>
      <c r="D548" s="15" t="s">
        <v>116</v>
      </c>
      <c r="E548" s="13">
        <v>104468258</v>
      </c>
      <c r="F548" s="13">
        <v>16513.96</v>
      </c>
      <c r="G548" s="13">
        <v>0.15807634123658881</v>
      </c>
    </row>
    <row r="549" spans="1:7" x14ac:dyDescent="0.35">
      <c r="A549" t="str">
        <f t="shared" si="8"/>
        <v>20150702SDKApplock</v>
      </c>
      <c r="B549" s="73">
        <v>20150702</v>
      </c>
      <c r="C549" s="15" t="s">
        <v>127</v>
      </c>
      <c r="D549" s="15" t="s">
        <v>119</v>
      </c>
      <c r="E549" s="13">
        <v>455873227</v>
      </c>
      <c r="F549" s="13">
        <v>301876.24</v>
      </c>
      <c r="G549" s="14">
        <v>0.66219339527039167</v>
      </c>
    </row>
    <row r="550" spans="1:7" x14ac:dyDescent="0.35">
      <c r="A550" t="str">
        <f t="shared" si="8"/>
        <v>20150702SDK充电屏保</v>
      </c>
      <c r="B550" s="73">
        <v>20150702</v>
      </c>
      <c r="C550" s="15" t="s">
        <v>127</v>
      </c>
      <c r="D550" s="15" t="s">
        <v>121</v>
      </c>
      <c r="E550" s="13">
        <v>193787400</v>
      </c>
      <c r="F550" s="13">
        <v>113652.04999999999</v>
      </c>
      <c r="G550" s="14">
        <v>0.58647801663059618</v>
      </c>
    </row>
    <row r="551" spans="1:7" x14ac:dyDescent="0.35">
      <c r="A551" t="str">
        <f t="shared" si="8"/>
        <v>20150702SDK结果页</v>
      </c>
      <c r="B551" s="73">
        <v>20150702</v>
      </c>
      <c r="C551" s="15" t="s">
        <v>127</v>
      </c>
      <c r="D551" s="15" t="s">
        <v>115</v>
      </c>
      <c r="E551" s="13">
        <v>20097500</v>
      </c>
      <c r="F551" s="13">
        <v>45490.630000000005</v>
      </c>
      <c r="G551" s="14">
        <v>2.2634969523572583</v>
      </c>
    </row>
    <row r="552" spans="1:7" x14ac:dyDescent="0.35">
      <c r="A552" t="str">
        <f t="shared" si="8"/>
        <v>20150702SDK其他</v>
      </c>
      <c r="B552" s="73">
        <v>20150702</v>
      </c>
      <c r="C552" s="15" t="s">
        <v>127</v>
      </c>
      <c r="D552" s="15" t="s">
        <v>116</v>
      </c>
      <c r="E552" s="13">
        <v>31382988</v>
      </c>
      <c r="F552" s="13">
        <v>20822.62</v>
      </c>
      <c r="G552" s="14">
        <v>0.66350023777213307</v>
      </c>
    </row>
    <row r="553" spans="1:7" x14ac:dyDescent="0.35">
      <c r="A553" t="str">
        <f t="shared" si="8"/>
        <v>20150702自家直客结果页</v>
      </c>
      <c r="B553" s="73">
        <v>20150702</v>
      </c>
      <c r="C553" s="15" t="s">
        <v>14</v>
      </c>
      <c r="D553" s="15" t="s">
        <v>115</v>
      </c>
      <c r="E553" s="13">
        <v>13207797</v>
      </c>
      <c r="F553" s="13">
        <v>24331.449999999997</v>
      </c>
      <c r="G553" s="14">
        <v>1.8422035105475953</v>
      </c>
    </row>
    <row r="554" spans="1:7" x14ac:dyDescent="0.35">
      <c r="A554" t="str">
        <f t="shared" si="8"/>
        <v>20150702自家直客其他</v>
      </c>
      <c r="B554" s="73">
        <v>20150702</v>
      </c>
      <c r="C554" s="15" t="s">
        <v>14</v>
      </c>
      <c r="D554" s="15" t="s">
        <v>116</v>
      </c>
      <c r="E554" s="13">
        <v>62839759</v>
      </c>
      <c r="F554" s="13">
        <v>31891.199999999997</v>
      </c>
      <c r="G554" s="14">
        <v>0.50750035499022206</v>
      </c>
    </row>
    <row r="555" spans="1:7" x14ac:dyDescent="0.35">
      <c r="A555" t="str">
        <f t="shared" si="8"/>
        <v>20150701API结果页</v>
      </c>
      <c r="B555" s="73">
        <v>20150701</v>
      </c>
      <c r="C555" s="15" t="s">
        <v>37</v>
      </c>
      <c r="D555" s="15" t="s">
        <v>115</v>
      </c>
      <c r="E555" s="13">
        <v>5494374</v>
      </c>
      <c r="F555" s="13">
        <v>6392.03</v>
      </c>
      <c r="G555" s="13">
        <v>1.1633773019455902</v>
      </c>
    </row>
    <row r="556" spans="1:7" x14ac:dyDescent="0.35">
      <c r="A556" t="str">
        <f t="shared" si="8"/>
        <v>20150701API其他</v>
      </c>
      <c r="B556" s="73">
        <v>20150701</v>
      </c>
      <c r="C556" s="15" t="s">
        <v>37</v>
      </c>
      <c r="D556" s="15" t="s">
        <v>116</v>
      </c>
      <c r="E556" s="13">
        <v>106902631</v>
      </c>
      <c r="F556" s="13">
        <v>16486.629999999997</v>
      </c>
      <c r="G556" s="13">
        <v>0.15422099386871027</v>
      </c>
    </row>
    <row r="557" spans="1:7" x14ac:dyDescent="0.35">
      <c r="A557" t="str">
        <f t="shared" si="8"/>
        <v>20150701SDKApplock</v>
      </c>
      <c r="B557" s="73">
        <v>20150701</v>
      </c>
      <c r="C557" s="15" t="s">
        <v>127</v>
      </c>
      <c r="D557" s="15" t="s">
        <v>119</v>
      </c>
      <c r="E557" s="13">
        <v>451877293</v>
      </c>
      <c r="F557" s="13">
        <v>296047.19</v>
      </c>
      <c r="G557" s="14">
        <v>0.65514951644184516</v>
      </c>
    </row>
    <row r="558" spans="1:7" x14ac:dyDescent="0.35">
      <c r="A558" t="str">
        <f t="shared" si="8"/>
        <v>20150701SDK充电屏保</v>
      </c>
      <c r="B558" s="73">
        <v>20150701</v>
      </c>
      <c r="C558" s="15" t="s">
        <v>127</v>
      </c>
      <c r="D558" s="15" t="s">
        <v>121</v>
      </c>
      <c r="E558" s="13">
        <v>192750537</v>
      </c>
      <c r="F558" s="13">
        <v>111826.84</v>
      </c>
      <c r="G558" s="14">
        <v>0.58016357173624888</v>
      </c>
    </row>
    <row r="559" spans="1:7" x14ac:dyDescent="0.35">
      <c r="A559" t="str">
        <f t="shared" si="8"/>
        <v>20150701SDK结果页</v>
      </c>
      <c r="B559" s="73">
        <v>20150701</v>
      </c>
      <c r="C559" s="15" t="s">
        <v>127</v>
      </c>
      <c r="D559" s="15" t="s">
        <v>115</v>
      </c>
      <c r="E559" s="13">
        <v>20579351</v>
      </c>
      <c r="F559" s="13">
        <v>43029.96</v>
      </c>
      <c r="G559" s="14">
        <v>2.0909289121896992</v>
      </c>
    </row>
    <row r="560" spans="1:7" x14ac:dyDescent="0.35">
      <c r="A560" t="str">
        <f t="shared" si="8"/>
        <v>20150701SDK其他</v>
      </c>
      <c r="B560" s="73">
        <v>20150701</v>
      </c>
      <c r="C560" s="15" t="s">
        <v>127</v>
      </c>
      <c r="D560" s="15" t="s">
        <v>116</v>
      </c>
      <c r="E560" s="13">
        <v>30822549</v>
      </c>
      <c r="F560" s="13">
        <v>20342.759999999998</v>
      </c>
      <c r="G560" s="14">
        <v>0.65999603082794989</v>
      </c>
    </row>
    <row r="561" spans="1:7" x14ac:dyDescent="0.35">
      <c r="A561" t="str">
        <f t="shared" si="8"/>
        <v>20150701自家直客结果页</v>
      </c>
      <c r="B561" s="73">
        <v>20150701</v>
      </c>
      <c r="C561" s="15" t="s">
        <v>14</v>
      </c>
      <c r="D561" s="15" t="s">
        <v>115</v>
      </c>
      <c r="E561" s="13">
        <v>13455729</v>
      </c>
      <c r="F561" s="13">
        <v>24054.71</v>
      </c>
      <c r="G561" s="14">
        <v>1.7876928109952275</v>
      </c>
    </row>
    <row r="562" spans="1:7" x14ac:dyDescent="0.35">
      <c r="A562" t="str">
        <f t="shared" si="8"/>
        <v>20150701自家直客其他</v>
      </c>
      <c r="B562" s="73">
        <v>20150701</v>
      </c>
      <c r="C562" s="15" t="s">
        <v>14</v>
      </c>
      <c r="D562" s="15" t="s">
        <v>116</v>
      </c>
      <c r="E562" s="13">
        <v>64695685</v>
      </c>
      <c r="F562" s="13">
        <v>31601.360000000001</v>
      </c>
      <c r="G562" s="14">
        <v>0.48846163387867364</v>
      </c>
    </row>
    <row r="563" spans="1:7" x14ac:dyDescent="0.35">
      <c r="A563" t="str">
        <f t="shared" si="8"/>
        <v>20150630API结果页</v>
      </c>
      <c r="B563" s="73">
        <v>20150630</v>
      </c>
      <c r="C563" s="15" t="s">
        <v>37</v>
      </c>
      <c r="D563" s="15" t="s">
        <v>115</v>
      </c>
      <c r="E563" s="13">
        <v>6196089</v>
      </c>
      <c r="F563" s="13">
        <v>7361.62</v>
      </c>
      <c r="G563" s="13">
        <v>1.1881075304115225</v>
      </c>
    </row>
    <row r="564" spans="1:7" x14ac:dyDescent="0.35">
      <c r="A564" t="str">
        <f t="shared" si="8"/>
        <v>20150630API其他</v>
      </c>
      <c r="B564" s="73">
        <v>20150630</v>
      </c>
      <c r="C564" s="15" t="s">
        <v>37</v>
      </c>
      <c r="D564" s="15" t="s">
        <v>116</v>
      </c>
      <c r="E564" s="13">
        <v>105924471</v>
      </c>
      <c r="F564" s="13">
        <v>18669.16</v>
      </c>
      <c r="G564" s="13">
        <v>0.1762497355308954</v>
      </c>
    </row>
    <row r="565" spans="1:7" x14ac:dyDescent="0.35">
      <c r="A565" t="str">
        <f t="shared" si="8"/>
        <v>20150630SDKApplock</v>
      </c>
      <c r="B565" s="73">
        <v>20150630</v>
      </c>
      <c r="C565" s="15" t="s">
        <v>127</v>
      </c>
      <c r="D565" s="15" t="s">
        <v>119</v>
      </c>
      <c r="E565" s="13">
        <v>469732392</v>
      </c>
      <c r="F565" s="13">
        <v>321028.71999999997</v>
      </c>
      <c r="G565" s="14">
        <v>0.68342895969584316</v>
      </c>
    </row>
    <row r="566" spans="1:7" x14ac:dyDescent="0.35">
      <c r="A566" t="str">
        <f t="shared" si="8"/>
        <v>20150630SDK充电屏保</v>
      </c>
      <c r="B566" s="73">
        <v>20150630</v>
      </c>
      <c r="C566" s="15" t="s">
        <v>127</v>
      </c>
      <c r="D566" s="15" t="s">
        <v>121</v>
      </c>
      <c r="E566" s="13">
        <v>193475319</v>
      </c>
      <c r="F566" s="13">
        <v>117789.43000000001</v>
      </c>
      <c r="G566" s="14">
        <v>0.60880855816033053</v>
      </c>
    </row>
    <row r="567" spans="1:7" x14ac:dyDescent="0.35">
      <c r="A567" t="str">
        <f t="shared" si="8"/>
        <v>20150630SDK结果页</v>
      </c>
      <c r="B567" s="73">
        <v>20150630</v>
      </c>
      <c r="C567" s="15" t="s">
        <v>127</v>
      </c>
      <c r="D567" s="15" t="s">
        <v>115</v>
      </c>
      <c r="E567" s="13">
        <v>21253974</v>
      </c>
      <c r="F567" s="13">
        <v>44190.100000000006</v>
      </c>
      <c r="G567" s="14">
        <v>2.0791452930167322</v>
      </c>
    </row>
    <row r="568" spans="1:7" x14ac:dyDescent="0.35">
      <c r="A568" t="str">
        <f t="shared" si="8"/>
        <v>20150630SDK其他</v>
      </c>
      <c r="B568" s="73">
        <v>20150630</v>
      </c>
      <c r="C568" s="15" t="s">
        <v>127</v>
      </c>
      <c r="D568" s="15" t="s">
        <v>116</v>
      </c>
      <c r="E568" s="13">
        <v>32111812</v>
      </c>
      <c r="F568" s="13">
        <v>21753.45</v>
      </c>
      <c r="G568" s="14">
        <v>0.67742829336444799</v>
      </c>
    </row>
    <row r="569" spans="1:7" x14ac:dyDescent="0.35">
      <c r="A569" t="str">
        <f t="shared" si="8"/>
        <v>20150630自家直客结果页</v>
      </c>
      <c r="B569" s="73">
        <v>20150630</v>
      </c>
      <c r="C569" s="15" t="s">
        <v>14</v>
      </c>
      <c r="D569" s="15" t="s">
        <v>115</v>
      </c>
      <c r="E569" s="13">
        <v>13471174</v>
      </c>
      <c r="F569" s="13">
        <v>24172</v>
      </c>
      <c r="G569" s="14">
        <v>1.7943499208012605</v>
      </c>
    </row>
    <row r="570" spans="1:7" x14ac:dyDescent="0.35">
      <c r="A570" t="str">
        <f t="shared" si="8"/>
        <v>20150630自家直客其他</v>
      </c>
      <c r="B570" s="73">
        <v>20150630</v>
      </c>
      <c r="C570" s="15" t="s">
        <v>14</v>
      </c>
      <c r="D570" s="15" t="s">
        <v>116</v>
      </c>
      <c r="E570" s="13">
        <v>63162861</v>
      </c>
      <c r="F570" s="13">
        <v>31522.129999999997</v>
      </c>
      <c r="G570" s="14">
        <v>0.49906114924084893</v>
      </c>
    </row>
    <row r="571" spans="1:7" x14ac:dyDescent="0.35">
      <c r="A571" t="str">
        <f t="shared" si="8"/>
        <v>20150629API结果页</v>
      </c>
      <c r="B571" s="73">
        <v>20150629</v>
      </c>
      <c r="C571" s="15" t="s">
        <v>37</v>
      </c>
      <c r="D571" s="15" t="s">
        <v>115</v>
      </c>
      <c r="E571" s="13">
        <v>6026070</v>
      </c>
      <c r="F571" s="13">
        <v>6702.5099999999993</v>
      </c>
      <c r="G571" s="13">
        <v>1.1122522639132966</v>
      </c>
    </row>
    <row r="572" spans="1:7" x14ac:dyDescent="0.35">
      <c r="A572" t="str">
        <f t="shared" si="8"/>
        <v>20150629API其他</v>
      </c>
      <c r="B572" s="73">
        <v>20150629</v>
      </c>
      <c r="C572" s="15" t="s">
        <v>37</v>
      </c>
      <c r="D572" s="15" t="s">
        <v>116</v>
      </c>
      <c r="E572" s="13">
        <v>104272414</v>
      </c>
      <c r="F572" s="13">
        <v>18650.900000000001</v>
      </c>
      <c r="G572" s="13">
        <v>0.1788670587409629</v>
      </c>
    </row>
    <row r="573" spans="1:7" x14ac:dyDescent="0.35">
      <c r="A573" t="str">
        <f t="shared" si="8"/>
        <v>20150629SDKApplock</v>
      </c>
      <c r="B573" s="73">
        <v>20150629</v>
      </c>
      <c r="C573" s="15" t="s">
        <v>127</v>
      </c>
      <c r="D573" s="15" t="s">
        <v>119</v>
      </c>
      <c r="E573" s="13">
        <v>486854015</v>
      </c>
      <c r="F573" s="13">
        <v>347726.79</v>
      </c>
      <c r="G573" s="14">
        <v>0.71423215026787856</v>
      </c>
    </row>
    <row r="574" spans="1:7" x14ac:dyDescent="0.35">
      <c r="A574" t="str">
        <f t="shared" si="8"/>
        <v>20150629SDK充电屏保</v>
      </c>
      <c r="B574" s="73">
        <v>20150629</v>
      </c>
      <c r="C574" s="15" t="s">
        <v>127</v>
      </c>
      <c r="D574" s="15" t="s">
        <v>121</v>
      </c>
      <c r="E574" s="13">
        <v>209266532</v>
      </c>
      <c r="F574" s="13">
        <v>137070.75</v>
      </c>
      <c r="G574" s="14">
        <v>0.6550055983151668</v>
      </c>
    </row>
    <row r="575" spans="1:7" x14ac:dyDescent="0.35">
      <c r="A575" t="str">
        <f t="shared" si="8"/>
        <v>20150629SDK结果页</v>
      </c>
      <c r="B575" s="73">
        <v>20150629</v>
      </c>
      <c r="C575" s="15" t="s">
        <v>127</v>
      </c>
      <c r="D575" s="15" t="s">
        <v>115</v>
      </c>
      <c r="E575" s="13">
        <v>20349658</v>
      </c>
      <c r="F575" s="13">
        <v>45932.67</v>
      </c>
      <c r="G575" s="14">
        <v>2.2571715947265552</v>
      </c>
    </row>
    <row r="576" spans="1:7" x14ac:dyDescent="0.35">
      <c r="A576" t="str">
        <f t="shared" si="8"/>
        <v>20150629SDK其他</v>
      </c>
      <c r="B576" s="73">
        <v>20150629</v>
      </c>
      <c r="C576" s="15" t="s">
        <v>127</v>
      </c>
      <c r="D576" s="15" t="s">
        <v>116</v>
      </c>
      <c r="E576" s="13">
        <v>33066796</v>
      </c>
      <c r="F576" s="13">
        <v>22139.309999999998</v>
      </c>
      <c r="G576" s="14">
        <v>0.66953296593960887</v>
      </c>
    </row>
    <row r="577" spans="1:7" x14ac:dyDescent="0.35">
      <c r="A577" t="str">
        <f t="shared" si="8"/>
        <v>20150629自家直客结果页</v>
      </c>
      <c r="B577" s="73">
        <v>20150629</v>
      </c>
      <c r="C577" s="15" t="s">
        <v>14</v>
      </c>
      <c r="D577" s="15" t="s">
        <v>115</v>
      </c>
      <c r="E577" s="13">
        <v>13267679</v>
      </c>
      <c r="F577" s="13">
        <v>23586.760000000002</v>
      </c>
      <c r="G577" s="14">
        <v>1.7777608276473982</v>
      </c>
    </row>
    <row r="578" spans="1:7" x14ac:dyDescent="0.35">
      <c r="A578" t="str">
        <f t="shared" si="8"/>
        <v>20150629自家直客其他</v>
      </c>
      <c r="B578" s="73">
        <v>20150629</v>
      </c>
      <c r="C578" s="15" t="s">
        <v>14</v>
      </c>
      <c r="D578" s="15" t="s">
        <v>116</v>
      </c>
      <c r="E578" s="13">
        <v>60250125</v>
      </c>
      <c r="F578" s="13">
        <v>30131.430000000004</v>
      </c>
      <c r="G578" s="14">
        <v>0.5001056844280406</v>
      </c>
    </row>
    <row r="579" spans="1:7" x14ac:dyDescent="0.35">
      <c r="A579" t="str">
        <f t="shared" si="8"/>
        <v>20150628API结果页</v>
      </c>
      <c r="B579" s="73">
        <v>20150628</v>
      </c>
      <c r="C579" s="15" t="s">
        <v>37</v>
      </c>
      <c r="D579" s="15" t="s">
        <v>115</v>
      </c>
      <c r="E579" s="13">
        <v>5498718</v>
      </c>
      <c r="F579" s="13">
        <v>5557.4500000000007</v>
      </c>
      <c r="G579" s="13">
        <v>1.0106810351067286</v>
      </c>
    </row>
    <row r="580" spans="1:7" x14ac:dyDescent="0.35">
      <c r="A580" t="str">
        <f t="shared" si="8"/>
        <v>20150628API其他</v>
      </c>
      <c r="B580" s="73">
        <v>20150628</v>
      </c>
      <c r="C580" s="15" t="s">
        <v>37</v>
      </c>
      <c r="D580" s="15" t="s">
        <v>116</v>
      </c>
      <c r="E580" s="13">
        <v>109477601</v>
      </c>
      <c r="F580" s="13">
        <v>21054.179999999997</v>
      </c>
      <c r="G580" s="13">
        <v>0.19231495582370314</v>
      </c>
    </row>
    <row r="581" spans="1:7" x14ac:dyDescent="0.35">
      <c r="A581" t="str">
        <f t="shared" si="8"/>
        <v>20150628SDKApplock</v>
      </c>
      <c r="B581" s="73">
        <v>20150628</v>
      </c>
      <c r="C581" s="15" t="s">
        <v>127</v>
      </c>
      <c r="D581" s="15" t="s">
        <v>119</v>
      </c>
      <c r="E581" s="13">
        <v>453093225</v>
      </c>
      <c r="F581" s="13">
        <v>323382.57</v>
      </c>
      <c r="G581" s="14">
        <v>0.71372192775559606</v>
      </c>
    </row>
    <row r="582" spans="1:7" x14ac:dyDescent="0.35">
      <c r="A582" t="str">
        <f t="shared" ref="A582:A645" si="9">B582&amp;C582&amp;D582</f>
        <v>20150628SDK充电屏保</v>
      </c>
      <c r="B582" s="73">
        <v>20150628</v>
      </c>
      <c r="C582" s="15" t="s">
        <v>127</v>
      </c>
      <c r="D582" s="15" t="s">
        <v>121</v>
      </c>
      <c r="E582" s="13">
        <v>202036626</v>
      </c>
      <c r="F582" s="13">
        <v>133616.46</v>
      </c>
      <c r="G582" s="14">
        <v>0.66134771029090533</v>
      </c>
    </row>
    <row r="583" spans="1:7" x14ac:dyDescent="0.35">
      <c r="A583" t="str">
        <f t="shared" si="9"/>
        <v>20150628SDK结果页</v>
      </c>
      <c r="B583" s="73">
        <v>20150628</v>
      </c>
      <c r="C583" s="15" t="s">
        <v>127</v>
      </c>
      <c r="D583" s="15" t="s">
        <v>115</v>
      </c>
      <c r="E583" s="13">
        <v>20288678</v>
      </c>
      <c r="F583" s="13">
        <v>46149.509999999995</v>
      </c>
      <c r="G583" s="14">
        <v>2.274643522855456</v>
      </c>
    </row>
    <row r="584" spans="1:7" x14ac:dyDescent="0.35">
      <c r="A584" t="str">
        <f t="shared" si="9"/>
        <v>20150628SDK其他</v>
      </c>
      <c r="B584" s="73">
        <v>20150628</v>
      </c>
      <c r="C584" s="15" t="s">
        <v>127</v>
      </c>
      <c r="D584" s="15" t="s">
        <v>116</v>
      </c>
      <c r="E584" s="13">
        <v>35213940</v>
      </c>
      <c r="F584" s="13">
        <v>23251.84</v>
      </c>
      <c r="G584" s="14">
        <v>0.66030214170865298</v>
      </c>
    </row>
    <row r="585" spans="1:7" x14ac:dyDescent="0.35">
      <c r="A585" t="str">
        <f t="shared" si="9"/>
        <v>20150628自家直客结果页</v>
      </c>
      <c r="B585" s="73">
        <v>20150628</v>
      </c>
      <c r="C585" s="15" t="s">
        <v>14</v>
      </c>
      <c r="D585" s="15" t="s">
        <v>115</v>
      </c>
      <c r="E585" s="13">
        <v>13450257</v>
      </c>
      <c r="F585" s="13">
        <v>23979.07</v>
      </c>
      <c r="G585" s="14">
        <v>1.782796417942051</v>
      </c>
    </row>
    <row r="586" spans="1:7" x14ac:dyDescent="0.35">
      <c r="A586" t="str">
        <f t="shared" si="9"/>
        <v>20150628自家直客其他</v>
      </c>
      <c r="B586" s="73">
        <v>20150628</v>
      </c>
      <c r="C586" s="15" t="s">
        <v>14</v>
      </c>
      <c r="D586" s="15" t="s">
        <v>116</v>
      </c>
      <c r="E586" s="13">
        <v>58536134</v>
      </c>
      <c r="F586" s="13">
        <v>31153.710000000003</v>
      </c>
      <c r="G586" s="14">
        <v>0.53221331630817992</v>
      </c>
    </row>
    <row r="587" spans="1:7" x14ac:dyDescent="0.35">
      <c r="A587" t="str">
        <f t="shared" si="9"/>
        <v>20150627API结果页</v>
      </c>
      <c r="B587" s="73">
        <v>20150627</v>
      </c>
      <c r="C587" s="15" t="s">
        <v>37</v>
      </c>
      <c r="D587" s="15" t="s">
        <v>115</v>
      </c>
      <c r="E587" s="13">
        <v>6091227</v>
      </c>
      <c r="F587" s="13">
        <v>8091.7800000000007</v>
      </c>
      <c r="G587" s="13">
        <v>1.3284318578178094</v>
      </c>
    </row>
    <row r="588" spans="1:7" x14ac:dyDescent="0.35">
      <c r="A588" t="str">
        <f t="shared" si="9"/>
        <v>20150627API其他</v>
      </c>
      <c r="B588" s="73">
        <v>20150627</v>
      </c>
      <c r="C588" s="15" t="s">
        <v>37</v>
      </c>
      <c r="D588" s="15" t="s">
        <v>116</v>
      </c>
      <c r="E588" s="13">
        <v>108116081</v>
      </c>
      <c r="F588" s="13">
        <v>20609.400000000001</v>
      </c>
      <c r="G588" s="13">
        <v>0.19062289170470395</v>
      </c>
    </row>
    <row r="589" spans="1:7" x14ac:dyDescent="0.35">
      <c r="A589" t="str">
        <f t="shared" si="9"/>
        <v>20150627SDKApplock</v>
      </c>
      <c r="B589" s="73">
        <v>20150627</v>
      </c>
      <c r="C589" s="15" t="s">
        <v>127</v>
      </c>
      <c r="D589" s="15" t="s">
        <v>119</v>
      </c>
      <c r="E589" s="13">
        <v>483478696</v>
      </c>
      <c r="F589" s="13">
        <v>356293.12</v>
      </c>
      <c r="G589" s="14">
        <v>0.73693654539020259</v>
      </c>
    </row>
    <row r="590" spans="1:7" x14ac:dyDescent="0.35">
      <c r="A590" t="str">
        <f t="shared" si="9"/>
        <v>20150627SDK充电屏保</v>
      </c>
      <c r="B590" s="73">
        <v>20150627</v>
      </c>
      <c r="C590" s="15" t="s">
        <v>127</v>
      </c>
      <c r="D590" s="15" t="s">
        <v>121</v>
      </c>
      <c r="E590" s="13">
        <v>213936327</v>
      </c>
      <c r="F590" s="13">
        <v>143935.21</v>
      </c>
      <c r="G590" s="14">
        <v>0.67279462080322605</v>
      </c>
    </row>
    <row r="591" spans="1:7" x14ac:dyDescent="0.35">
      <c r="A591" t="str">
        <f t="shared" si="9"/>
        <v>20150627SDK结果页</v>
      </c>
      <c r="B591" s="73">
        <v>20150627</v>
      </c>
      <c r="C591" s="15" t="s">
        <v>127</v>
      </c>
      <c r="D591" s="15" t="s">
        <v>115</v>
      </c>
      <c r="E591" s="13">
        <v>19757668</v>
      </c>
      <c r="F591" s="13">
        <v>46514.720000000001</v>
      </c>
      <c r="G591" s="14">
        <v>2.3542616466680175</v>
      </c>
    </row>
    <row r="592" spans="1:7" x14ac:dyDescent="0.35">
      <c r="A592" t="str">
        <f t="shared" si="9"/>
        <v>20150627SDK其他</v>
      </c>
      <c r="B592" s="73">
        <v>20150627</v>
      </c>
      <c r="C592" s="15" t="s">
        <v>127</v>
      </c>
      <c r="D592" s="15" t="s">
        <v>116</v>
      </c>
      <c r="E592" s="13">
        <v>35468498</v>
      </c>
      <c r="F592" s="13">
        <v>23610.260000000002</v>
      </c>
      <c r="G592" s="14">
        <v>0.66566844753335774</v>
      </c>
    </row>
    <row r="593" spans="1:7" x14ac:dyDescent="0.35">
      <c r="A593" t="str">
        <f t="shared" si="9"/>
        <v>20150627自家直客结果页</v>
      </c>
      <c r="B593" s="73">
        <v>20150627</v>
      </c>
      <c r="C593" s="15" t="s">
        <v>14</v>
      </c>
      <c r="D593" s="15" t="s">
        <v>115</v>
      </c>
      <c r="E593" s="13">
        <v>13435978</v>
      </c>
      <c r="F593" s="13">
        <v>23450.370000000003</v>
      </c>
      <c r="G593" s="14">
        <v>1.7453415002614623</v>
      </c>
    </row>
    <row r="594" spans="1:7" x14ac:dyDescent="0.35">
      <c r="A594" t="str">
        <f t="shared" si="9"/>
        <v>20150627自家直客其他</v>
      </c>
      <c r="B594" s="73">
        <v>20150627</v>
      </c>
      <c r="C594" s="15" t="s">
        <v>14</v>
      </c>
      <c r="D594" s="15" t="s">
        <v>116</v>
      </c>
      <c r="E594" s="13">
        <v>56427083</v>
      </c>
      <c r="F594" s="13">
        <v>31899.119999999999</v>
      </c>
      <c r="G594" s="14">
        <v>0.56531577221526763</v>
      </c>
    </row>
    <row r="595" spans="1:7" x14ac:dyDescent="0.35">
      <c r="A595" t="str">
        <f t="shared" si="9"/>
        <v>20150626API结果页</v>
      </c>
      <c r="B595" s="73">
        <v>20150626</v>
      </c>
      <c r="C595" s="15" t="s">
        <v>37</v>
      </c>
      <c r="D595" s="15" t="s">
        <v>115</v>
      </c>
      <c r="E595" s="13">
        <v>6139029</v>
      </c>
      <c r="F595" s="13">
        <v>8986.42</v>
      </c>
      <c r="G595" s="13">
        <v>1.4638178122305661</v>
      </c>
    </row>
    <row r="596" spans="1:7" x14ac:dyDescent="0.35">
      <c r="A596" t="str">
        <f t="shared" si="9"/>
        <v>20150626API其他</v>
      </c>
      <c r="B596" s="73">
        <v>20150626</v>
      </c>
      <c r="C596" s="15" t="s">
        <v>37</v>
      </c>
      <c r="D596" s="15" t="s">
        <v>116</v>
      </c>
      <c r="E596" s="13">
        <v>107064478</v>
      </c>
      <c r="F596" s="13">
        <v>18749.75</v>
      </c>
      <c r="G596" s="13">
        <v>0.17512577794476333</v>
      </c>
    </row>
    <row r="597" spans="1:7" x14ac:dyDescent="0.35">
      <c r="A597" t="str">
        <f t="shared" si="9"/>
        <v>20150626SDKApplock</v>
      </c>
      <c r="B597" s="73">
        <v>20150626</v>
      </c>
      <c r="C597" s="15" t="s">
        <v>127</v>
      </c>
      <c r="D597" s="15" t="s">
        <v>119</v>
      </c>
      <c r="E597" s="13">
        <v>511527987</v>
      </c>
      <c r="F597" s="13">
        <v>387413.66000000003</v>
      </c>
      <c r="G597" s="14">
        <v>0.75736552025647041</v>
      </c>
    </row>
    <row r="598" spans="1:7" x14ac:dyDescent="0.35">
      <c r="A598" t="str">
        <f t="shared" si="9"/>
        <v>20150626SDK充电屏保</v>
      </c>
      <c r="B598" s="73">
        <v>20150626</v>
      </c>
      <c r="C598" s="15" t="s">
        <v>127</v>
      </c>
      <c r="D598" s="15" t="s">
        <v>121</v>
      </c>
      <c r="E598" s="13">
        <v>226166013</v>
      </c>
      <c r="F598" s="13">
        <v>159302.29</v>
      </c>
      <c r="G598" s="14">
        <v>0.70435998710380954</v>
      </c>
    </row>
    <row r="599" spans="1:7" x14ac:dyDescent="0.35">
      <c r="A599" t="str">
        <f t="shared" si="9"/>
        <v>20150626SDK结果页</v>
      </c>
      <c r="B599" s="73">
        <v>20150626</v>
      </c>
      <c r="C599" s="15" t="s">
        <v>127</v>
      </c>
      <c r="D599" s="15" t="s">
        <v>115</v>
      </c>
      <c r="E599" s="13">
        <v>20515762</v>
      </c>
      <c r="F599" s="13">
        <v>46056.74</v>
      </c>
      <c r="G599" s="14">
        <v>2.2449441556204444</v>
      </c>
    </row>
    <row r="600" spans="1:7" x14ac:dyDescent="0.35">
      <c r="A600" t="str">
        <f t="shared" si="9"/>
        <v>20150626SDK其他</v>
      </c>
      <c r="B600" s="73">
        <v>20150626</v>
      </c>
      <c r="C600" s="15" t="s">
        <v>127</v>
      </c>
      <c r="D600" s="15" t="s">
        <v>116</v>
      </c>
      <c r="E600" s="13">
        <v>34279581</v>
      </c>
      <c r="F600" s="13">
        <v>23311.120000000003</v>
      </c>
      <c r="G600" s="14">
        <v>0.68002931541082734</v>
      </c>
    </row>
    <row r="601" spans="1:7" x14ac:dyDescent="0.35">
      <c r="A601" t="str">
        <f t="shared" si="9"/>
        <v>20150626自家直客结果页</v>
      </c>
      <c r="B601" s="73">
        <v>20150626</v>
      </c>
      <c r="C601" s="15" t="s">
        <v>14</v>
      </c>
      <c r="D601" s="15" t="s">
        <v>115</v>
      </c>
      <c r="E601" s="13">
        <v>14346697</v>
      </c>
      <c r="F601" s="13">
        <v>24486.129999999997</v>
      </c>
      <c r="G601" s="14">
        <v>1.7067433709654563</v>
      </c>
    </row>
    <row r="602" spans="1:7" x14ac:dyDescent="0.35">
      <c r="A602" t="str">
        <f t="shared" si="9"/>
        <v>20150626自家直客其他</v>
      </c>
      <c r="B602" s="73">
        <v>20150626</v>
      </c>
      <c r="C602" s="15" t="s">
        <v>14</v>
      </c>
      <c r="D602" s="15" t="s">
        <v>116</v>
      </c>
      <c r="E602" s="13">
        <v>59007635</v>
      </c>
      <c r="F602" s="13">
        <v>30751.729999999996</v>
      </c>
      <c r="G602" s="14">
        <v>0.52114832258571275</v>
      </c>
    </row>
    <row r="603" spans="1:7" x14ac:dyDescent="0.35">
      <c r="A603" t="str">
        <f t="shared" si="9"/>
        <v>20150625API结果页</v>
      </c>
      <c r="B603" s="73">
        <v>20150625</v>
      </c>
      <c r="C603" s="15" t="s">
        <v>37</v>
      </c>
      <c r="D603" s="15" t="s">
        <v>115</v>
      </c>
      <c r="E603" s="13">
        <v>6466688</v>
      </c>
      <c r="F603" s="13">
        <v>10012.43</v>
      </c>
      <c r="G603" s="13">
        <v>1.5483088097028959</v>
      </c>
    </row>
    <row r="604" spans="1:7" x14ac:dyDescent="0.35">
      <c r="A604" t="str">
        <f t="shared" si="9"/>
        <v>20150625API其他</v>
      </c>
      <c r="B604" s="73">
        <v>20150625</v>
      </c>
      <c r="C604" s="15" t="s">
        <v>37</v>
      </c>
      <c r="D604" s="15" t="s">
        <v>116</v>
      </c>
      <c r="E604" s="13">
        <v>110241475</v>
      </c>
      <c r="F604" s="13">
        <v>20109.079999999998</v>
      </c>
      <c r="G604" s="13">
        <v>0.18240938811821955</v>
      </c>
    </row>
    <row r="605" spans="1:7" x14ac:dyDescent="0.35">
      <c r="A605" t="str">
        <f t="shared" si="9"/>
        <v>20150625SDKApplock</v>
      </c>
      <c r="B605" s="73">
        <v>20150625</v>
      </c>
      <c r="C605" s="15" t="s">
        <v>127</v>
      </c>
      <c r="D605" s="15" t="s">
        <v>119</v>
      </c>
      <c r="E605" s="13">
        <v>504212086</v>
      </c>
      <c r="F605" s="13">
        <v>381648.39999999997</v>
      </c>
      <c r="G605" s="14">
        <v>0.75692037259098932</v>
      </c>
    </row>
    <row r="606" spans="1:7" x14ac:dyDescent="0.35">
      <c r="A606" t="str">
        <f t="shared" si="9"/>
        <v>20150625SDK充电屏保</v>
      </c>
      <c r="B606" s="73">
        <v>20150625</v>
      </c>
      <c r="C606" s="15" t="s">
        <v>127</v>
      </c>
      <c r="D606" s="15" t="s">
        <v>121</v>
      </c>
      <c r="E606" s="13">
        <v>223759217</v>
      </c>
      <c r="F606" s="13">
        <v>161252.67000000001</v>
      </c>
      <c r="G606" s="14">
        <v>0.72065263796485313</v>
      </c>
    </row>
    <row r="607" spans="1:7" x14ac:dyDescent="0.35">
      <c r="A607" t="str">
        <f t="shared" si="9"/>
        <v>20150625SDK结果页</v>
      </c>
      <c r="B607" s="73">
        <v>20150625</v>
      </c>
      <c r="C607" s="15" t="s">
        <v>127</v>
      </c>
      <c r="D607" s="15" t="s">
        <v>115</v>
      </c>
      <c r="E607" s="13">
        <v>20911211</v>
      </c>
      <c r="F607" s="13">
        <v>48200.54</v>
      </c>
      <c r="G607" s="14">
        <v>2.3050094994498407</v>
      </c>
    </row>
    <row r="608" spans="1:7" x14ac:dyDescent="0.35">
      <c r="A608" t="str">
        <f t="shared" si="9"/>
        <v>20150625SDK其他</v>
      </c>
      <c r="B608" s="73">
        <v>20150625</v>
      </c>
      <c r="C608" s="15" t="s">
        <v>127</v>
      </c>
      <c r="D608" s="15" t="s">
        <v>116</v>
      </c>
      <c r="E608" s="13">
        <v>32624941</v>
      </c>
      <c r="F608" s="13">
        <v>22687.839999999997</v>
      </c>
      <c r="G608" s="14">
        <v>0.69541397791340054</v>
      </c>
    </row>
    <row r="609" spans="1:7" x14ac:dyDescent="0.35">
      <c r="A609" t="str">
        <f t="shared" si="9"/>
        <v>20150625自家直客结果页</v>
      </c>
      <c r="B609" s="73">
        <v>20150625</v>
      </c>
      <c r="C609" s="15" t="s">
        <v>14</v>
      </c>
      <c r="D609" s="15" t="s">
        <v>115</v>
      </c>
      <c r="E609" s="13">
        <v>14443373</v>
      </c>
      <c r="F609" s="13">
        <v>24930.25</v>
      </c>
      <c r="G609" s="14">
        <v>1.7260684190597309</v>
      </c>
    </row>
    <row r="610" spans="1:7" x14ac:dyDescent="0.35">
      <c r="A610" t="str">
        <f t="shared" si="9"/>
        <v>20150625自家直客其他</v>
      </c>
      <c r="B610" s="73">
        <v>20150625</v>
      </c>
      <c r="C610" s="15" t="s">
        <v>14</v>
      </c>
      <c r="D610" s="15" t="s">
        <v>116</v>
      </c>
      <c r="E610" s="13">
        <v>60758210</v>
      </c>
      <c r="F610" s="13">
        <v>28317.51</v>
      </c>
      <c r="G610" s="14">
        <v>0.46606886542575887</v>
      </c>
    </row>
    <row r="611" spans="1:7" x14ac:dyDescent="0.35">
      <c r="A611" t="str">
        <f t="shared" si="9"/>
        <v>20150624API结果页</v>
      </c>
      <c r="B611" s="73">
        <v>20150624</v>
      </c>
      <c r="C611" s="15" t="s">
        <v>37</v>
      </c>
      <c r="D611" s="15" t="s">
        <v>115</v>
      </c>
      <c r="E611" s="13">
        <v>7907529</v>
      </c>
      <c r="F611" s="13">
        <v>10516.460000000001</v>
      </c>
      <c r="G611" s="13">
        <v>1.3299299945659384</v>
      </c>
    </row>
    <row r="612" spans="1:7" x14ac:dyDescent="0.35">
      <c r="A612" t="str">
        <f t="shared" si="9"/>
        <v>20150624API其他</v>
      </c>
      <c r="B612" s="73">
        <v>20150624</v>
      </c>
      <c r="C612" s="15" t="s">
        <v>37</v>
      </c>
      <c r="D612" s="15" t="s">
        <v>116</v>
      </c>
      <c r="E612" s="13">
        <v>117098202</v>
      </c>
      <c r="F612" s="13">
        <v>20391.07</v>
      </c>
      <c r="G612" s="13">
        <v>0.17413649101119416</v>
      </c>
    </row>
    <row r="613" spans="1:7" x14ac:dyDescent="0.35">
      <c r="A613" t="str">
        <f t="shared" si="9"/>
        <v>20150624SDKApplock</v>
      </c>
      <c r="B613" s="73">
        <v>20150624</v>
      </c>
      <c r="C613" s="15" t="s">
        <v>127</v>
      </c>
      <c r="D613" s="15" t="s">
        <v>119</v>
      </c>
      <c r="E613" s="13">
        <v>487051996</v>
      </c>
      <c r="F613" s="13">
        <v>355135.28</v>
      </c>
      <c r="G613" s="14">
        <v>0.72915270426281142</v>
      </c>
    </row>
    <row r="614" spans="1:7" x14ac:dyDescent="0.35">
      <c r="A614" t="str">
        <f t="shared" si="9"/>
        <v>20150624SDK充电屏保</v>
      </c>
      <c r="B614" s="73">
        <v>20150624</v>
      </c>
      <c r="C614" s="15" t="s">
        <v>127</v>
      </c>
      <c r="D614" s="15" t="s">
        <v>121</v>
      </c>
      <c r="E614" s="13">
        <v>216694912</v>
      </c>
      <c r="F614" s="13">
        <v>152345.17000000001</v>
      </c>
      <c r="G614" s="14">
        <v>0.70303990340114675</v>
      </c>
    </row>
    <row r="615" spans="1:7" x14ac:dyDescent="0.35">
      <c r="A615" t="str">
        <f t="shared" si="9"/>
        <v>20150624SDK结果页</v>
      </c>
      <c r="B615" s="73">
        <v>20150624</v>
      </c>
      <c r="C615" s="15" t="s">
        <v>127</v>
      </c>
      <c r="D615" s="15" t="s">
        <v>115</v>
      </c>
      <c r="E615" s="13">
        <v>20922689</v>
      </c>
      <c r="F615" s="13">
        <v>49783.789999999994</v>
      </c>
      <c r="G615" s="14">
        <v>2.3794164316068551</v>
      </c>
    </row>
    <row r="616" spans="1:7" x14ac:dyDescent="0.35">
      <c r="A616" t="str">
        <f t="shared" si="9"/>
        <v>20150624SDK其他</v>
      </c>
      <c r="B616" s="73">
        <v>20150624</v>
      </c>
      <c r="C616" s="15" t="s">
        <v>127</v>
      </c>
      <c r="D616" s="15" t="s">
        <v>116</v>
      </c>
      <c r="E616" s="13">
        <v>31255482</v>
      </c>
      <c r="F616" s="13">
        <v>22317.27</v>
      </c>
      <c r="G616" s="14">
        <v>0.71402738246045927</v>
      </c>
    </row>
    <row r="617" spans="1:7" x14ac:dyDescent="0.35">
      <c r="A617" t="str">
        <f t="shared" si="9"/>
        <v>20150624自家直客结果页</v>
      </c>
      <c r="B617" s="73">
        <v>20150624</v>
      </c>
      <c r="C617" s="15" t="s">
        <v>14</v>
      </c>
      <c r="D617" s="15" t="s">
        <v>115</v>
      </c>
      <c r="E617" s="13">
        <v>15246224</v>
      </c>
      <c r="F617" s="13">
        <v>25522.799999999996</v>
      </c>
      <c r="G617" s="14">
        <v>1.6740407329709963</v>
      </c>
    </row>
    <row r="618" spans="1:7" x14ac:dyDescent="0.35">
      <c r="A618" t="str">
        <f t="shared" si="9"/>
        <v>20150624自家直客其他</v>
      </c>
      <c r="B618" s="73">
        <v>20150624</v>
      </c>
      <c r="C618" s="15" t="s">
        <v>14</v>
      </c>
      <c r="D618" s="15" t="s">
        <v>116</v>
      </c>
      <c r="E618" s="13">
        <v>54128850</v>
      </c>
      <c r="F618" s="13">
        <v>26728.899999999998</v>
      </c>
      <c r="G618" s="14">
        <v>0.49380136470662134</v>
      </c>
    </row>
    <row r="619" spans="1:7" x14ac:dyDescent="0.35">
      <c r="A619" t="str">
        <f t="shared" si="9"/>
        <v>20150623API结果页</v>
      </c>
      <c r="B619" s="73">
        <v>20150623</v>
      </c>
      <c r="C619" s="15" t="s">
        <v>37</v>
      </c>
      <c r="D619" s="15" t="s">
        <v>115</v>
      </c>
      <c r="E619" s="13">
        <v>10376992</v>
      </c>
      <c r="F619" s="13">
        <v>11060.93</v>
      </c>
      <c r="G619" s="13">
        <v>1.0659090803963229</v>
      </c>
    </row>
    <row r="620" spans="1:7" x14ac:dyDescent="0.35">
      <c r="A620" t="str">
        <f t="shared" si="9"/>
        <v>20150623API其他</v>
      </c>
      <c r="B620" s="73">
        <v>20150623</v>
      </c>
      <c r="C620" s="15" t="s">
        <v>37</v>
      </c>
      <c r="D620" s="15" t="s">
        <v>116</v>
      </c>
      <c r="E620" s="13">
        <v>116015774</v>
      </c>
      <c r="F620" s="13">
        <v>22590.339999999997</v>
      </c>
      <c r="G620" s="13">
        <v>0.19471783207686913</v>
      </c>
    </row>
    <row r="621" spans="1:7" x14ac:dyDescent="0.35">
      <c r="A621" t="str">
        <f t="shared" si="9"/>
        <v>20150623SDKApplock</v>
      </c>
      <c r="B621" s="73">
        <v>20150623</v>
      </c>
      <c r="C621" s="15" t="s">
        <v>127</v>
      </c>
      <c r="D621" s="15" t="s">
        <v>119</v>
      </c>
      <c r="E621" s="13">
        <v>484099049</v>
      </c>
      <c r="F621" s="13">
        <v>338654.36</v>
      </c>
      <c r="G621" s="14">
        <v>0.69955592910078201</v>
      </c>
    </row>
    <row r="622" spans="1:7" x14ac:dyDescent="0.35">
      <c r="A622" t="str">
        <f t="shared" si="9"/>
        <v>20150623SDK充电屏保</v>
      </c>
      <c r="B622" s="73">
        <v>20150623</v>
      </c>
      <c r="C622" s="15" t="s">
        <v>127</v>
      </c>
      <c r="D622" s="15" t="s">
        <v>121</v>
      </c>
      <c r="E622" s="13">
        <v>216813784</v>
      </c>
      <c r="F622" s="13">
        <v>146975.33000000002</v>
      </c>
      <c r="G622" s="14">
        <v>0.67788738929993497</v>
      </c>
    </row>
    <row r="623" spans="1:7" x14ac:dyDescent="0.35">
      <c r="A623" t="str">
        <f t="shared" si="9"/>
        <v>20150623SDK结果页</v>
      </c>
      <c r="B623" s="73">
        <v>20150623</v>
      </c>
      <c r="C623" s="15" t="s">
        <v>127</v>
      </c>
      <c r="D623" s="15" t="s">
        <v>115</v>
      </c>
      <c r="E623" s="13">
        <v>27885343</v>
      </c>
      <c r="F623" s="13">
        <v>57338.700000000004</v>
      </c>
      <c r="G623" s="14">
        <v>2.0562307589331068</v>
      </c>
    </row>
    <row r="624" spans="1:7" x14ac:dyDescent="0.35">
      <c r="A624" t="str">
        <f t="shared" si="9"/>
        <v>20150623SDK其他</v>
      </c>
      <c r="B624" s="73">
        <v>20150623</v>
      </c>
      <c r="C624" s="15" t="s">
        <v>127</v>
      </c>
      <c r="D624" s="15" t="s">
        <v>116</v>
      </c>
      <c r="E624" s="13">
        <v>31403185</v>
      </c>
      <c r="F624" s="13">
        <v>21824.590000000004</v>
      </c>
      <c r="G624" s="14">
        <v>0.6949801429377308</v>
      </c>
    </row>
    <row r="625" spans="1:7" x14ac:dyDescent="0.35">
      <c r="A625" t="str">
        <f t="shared" si="9"/>
        <v>20150623自家直客结果页</v>
      </c>
      <c r="B625" s="73">
        <v>20150623</v>
      </c>
      <c r="C625" s="15" t="s">
        <v>14</v>
      </c>
      <c r="D625" s="15" t="s">
        <v>115</v>
      </c>
      <c r="E625" s="13">
        <v>34665814</v>
      </c>
      <c r="F625" s="13">
        <v>45591.62</v>
      </c>
      <c r="G625" s="14">
        <v>1.3151752328677471</v>
      </c>
    </row>
    <row r="626" spans="1:7" x14ac:dyDescent="0.35">
      <c r="A626" t="str">
        <f t="shared" si="9"/>
        <v>20150623自家直客其他</v>
      </c>
      <c r="B626" s="73">
        <v>20150623</v>
      </c>
      <c r="C626" s="15" t="s">
        <v>14</v>
      </c>
      <c r="D626" s="15" t="s">
        <v>116</v>
      </c>
      <c r="E626" s="13">
        <v>55048010</v>
      </c>
      <c r="F626" s="13">
        <v>26509.57</v>
      </c>
      <c r="G626" s="14">
        <v>0.48157181340433564</v>
      </c>
    </row>
    <row r="627" spans="1:7" x14ac:dyDescent="0.35">
      <c r="A627" t="str">
        <f t="shared" si="9"/>
        <v>20150622API结果页</v>
      </c>
      <c r="B627" s="73">
        <v>20150622</v>
      </c>
      <c r="C627" s="15" t="s">
        <v>37</v>
      </c>
      <c r="D627" s="15" t="s">
        <v>115</v>
      </c>
      <c r="E627" s="13">
        <v>11669478</v>
      </c>
      <c r="F627" s="13">
        <v>9909.3599999999988</v>
      </c>
      <c r="G627" s="13">
        <v>0.84916908879728803</v>
      </c>
    </row>
    <row r="628" spans="1:7" x14ac:dyDescent="0.35">
      <c r="A628" t="str">
        <f t="shared" si="9"/>
        <v>20150622API其他</v>
      </c>
      <c r="B628" s="73">
        <v>20150622</v>
      </c>
      <c r="C628" s="15" t="s">
        <v>37</v>
      </c>
      <c r="D628" s="15" t="s">
        <v>116</v>
      </c>
      <c r="E628" s="13">
        <v>113331895</v>
      </c>
      <c r="F628" s="13">
        <v>20306.710000000003</v>
      </c>
      <c r="G628" s="13">
        <v>0.17917912693509627</v>
      </c>
    </row>
    <row r="629" spans="1:7" x14ac:dyDescent="0.35">
      <c r="A629" t="str">
        <f t="shared" si="9"/>
        <v>20150622SDKApplock</v>
      </c>
      <c r="B629" s="73">
        <v>20150622</v>
      </c>
      <c r="C629" s="15" t="s">
        <v>127</v>
      </c>
      <c r="D629" s="15" t="s">
        <v>119</v>
      </c>
      <c r="E629" s="13">
        <v>478794770</v>
      </c>
      <c r="F629" s="13">
        <v>332785.36</v>
      </c>
      <c r="G629" s="14">
        <v>0.69504802652710673</v>
      </c>
    </row>
    <row r="630" spans="1:7" x14ac:dyDescent="0.35">
      <c r="A630" t="str">
        <f t="shared" si="9"/>
        <v>20150622SDK充电屏保</v>
      </c>
      <c r="B630" s="73">
        <v>20150622</v>
      </c>
      <c r="C630" s="15" t="s">
        <v>127</v>
      </c>
      <c r="D630" s="15" t="s">
        <v>121</v>
      </c>
      <c r="E630" s="13">
        <v>214680292</v>
      </c>
      <c r="F630" s="13">
        <v>141595.18</v>
      </c>
      <c r="G630" s="14">
        <v>0.65956301196012901</v>
      </c>
    </row>
    <row r="631" spans="1:7" x14ac:dyDescent="0.35">
      <c r="A631" t="str">
        <f t="shared" si="9"/>
        <v>20150622SDK结果页</v>
      </c>
      <c r="B631" s="73">
        <v>20150622</v>
      </c>
      <c r="C631" s="15" t="s">
        <v>127</v>
      </c>
      <c r="D631" s="15" t="s">
        <v>115</v>
      </c>
      <c r="E631" s="13">
        <v>40362385</v>
      </c>
      <c r="F631" s="13">
        <v>70884.569999999992</v>
      </c>
      <c r="G631" s="14">
        <v>1.7562037030269642</v>
      </c>
    </row>
    <row r="632" spans="1:7" x14ac:dyDescent="0.35">
      <c r="A632" t="str">
        <f t="shared" si="9"/>
        <v>20150622SDK其他</v>
      </c>
      <c r="B632" s="73">
        <v>20150622</v>
      </c>
      <c r="C632" s="15" t="s">
        <v>127</v>
      </c>
      <c r="D632" s="15" t="s">
        <v>116</v>
      </c>
      <c r="E632" s="13">
        <v>32203524</v>
      </c>
      <c r="F632" s="13">
        <v>22333.87</v>
      </c>
      <c r="G632" s="14">
        <v>0.69352254740816555</v>
      </c>
    </row>
    <row r="633" spans="1:7" x14ac:dyDescent="0.35">
      <c r="A633" t="str">
        <f t="shared" si="9"/>
        <v>20150622自家直客结果页</v>
      </c>
      <c r="B633" s="73">
        <v>20150622</v>
      </c>
      <c r="C633" s="15" t="s">
        <v>14</v>
      </c>
      <c r="D633" s="15" t="s">
        <v>115</v>
      </c>
      <c r="E633" s="13">
        <v>45401867</v>
      </c>
      <c r="F633" s="13">
        <v>57367.66</v>
      </c>
      <c r="G633" s="14">
        <v>1.2635528842899788</v>
      </c>
    </row>
    <row r="634" spans="1:7" x14ac:dyDescent="0.35">
      <c r="A634" t="str">
        <f t="shared" si="9"/>
        <v>20150622自家直客其他</v>
      </c>
      <c r="B634" s="73">
        <v>20150622</v>
      </c>
      <c r="C634" s="15" t="s">
        <v>14</v>
      </c>
      <c r="D634" s="15" t="s">
        <v>116</v>
      </c>
      <c r="E634" s="13">
        <v>56980408</v>
      </c>
      <c r="F634" s="13">
        <v>26723.219999999998</v>
      </c>
      <c r="G634" s="14">
        <v>0.46898962183633358</v>
      </c>
    </row>
    <row r="635" spans="1:7" x14ac:dyDescent="0.35">
      <c r="A635" t="str">
        <f t="shared" si="9"/>
        <v>20150621API结果页</v>
      </c>
      <c r="B635" s="73">
        <v>20150621</v>
      </c>
      <c r="C635" s="15" t="s">
        <v>37</v>
      </c>
      <c r="D635" s="15" t="s">
        <v>115</v>
      </c>
      <c r="E635" s="13">
        <v>12650783</v>
      </c>
      <c r="F635" s="13">
        <v>11737.11</v>
      </c>
      <c r="G635" s="13">
        <v>0.92777735575734721</v>
      </c>
    </row>
    <row r="636" spans="1:7" x14ac:dyDescent="0.35">
      <c r="A636" t="str">
        <f t="shared" si="9"/>
        <v>20150621API其他</v>
      </c>
      <c r="B636" s="73">
        <v>20150621</v>
      </c>
      <c r="C636" s="15" t="s">
        <v>37</v>
      </c>
      <c r="D636" s="15" t="s">
        <v>116</v>
      </c>
      <c r="E636" s="13">
        <v>121808961</v>
      </c>
      <c r="F636" s="13">
        <v>21714.449999999997</v>
      </c>
      <c r="G636" s="13">
        <v>0.17826644133349101</v>
      </c>
    </row>
    <row r="637" spans="1:7" x14ac:dyDescent="0.35">
      <c r="A637" t="str">
        <f t="shared" si="9"/>
        <v>20150621SDKApplock</v>
      </c>
      <c r="B637" s="73">
        <v>20150621</v>
      </c>
      <c r="C637" s="15" t="s">
        <v>127</v>
      </c>
      <c r="D637" s="15" t="s">
        <v>119</v>
      </c>
      <c r="E637" s="13">
        <v>456375395</v>
      </c>
      <c r="F637" s="13">
        <v>330041.88</v>
      </c>
      <c r="G637" s="14">
        <v>0.72318070521746691</v>
      </c>
    </row>
    <row r="638" spans="1:7" x14ac:dyDescent="0.35">
      <c r="A638" t="str">
        <f t="shared" si="9"/>
        <v>20150621SDK充电屏保</v>
      </c>
      <c r="B638" s="73">
        <v>20150621</v>
      </c>
      <c r="C638" s="15" t="s">
        <v>127</v>
      </c>
      <c r="D638" s="15" t="s">
        <v>121</v>
      </c>
      <c r="E638" s="13">
        <v>201729319</v>
      </c>
      <c r="F638" s="13">
        <v>136342.92000000001</v>
      </c>
      <c r="G638" s="14">
        <v>0.67587062047237667</v>
      </c>
    </row>
    <row r="639" spans="1:7" x14ac:dyDescent="0.35">
      <c r="A639" t="str">
        <f t="shared" si="9"/>
        <v>20150621SDK结果页</v>
      </c>
      <c r="B639" s="73">
        <v>20150621</v>
      </c>
      <c r="C639" s="15" t="s">
        <v>127</v>
      </c>
      <c r="D639" s="15" t="s">
        <v>115</v>
      </c>
      <c r="E639" s="13">
        <v>39355563</v>
      </c>
      <c r="F639" s="13">
        <v>70275.19</v>
      </c>
      <c r="G639" s="14">
        <v>1.785648194132047</v>
      </c>
    </row>
    <row r="640" spans="1:7" x14ac:dyDescent="0.35">
      <c r="A640" t="str">
        <f t="shared" si="9"/>
        <v>20150621SDK其他</v>
      </c>
      <c r="B640" s="73">
        <v>20150621</v>
      </c>
      <c r="C640" s="15" t="s">
        <v>127</v>
      </c>
      <c r="D640" s="15" t="s">
        <v>116</v>
      </c>
      <c r="E640" s="13">
        <v>43810926</v>
      </c>
      <c r="F640" s="13">
        <v>32025.700000000004</v>
      </c>
      <c r="G640" s="14">
        <v>0.73099801633957706</v>
      </c>
    </row>
    <row r="641" spans="1:7" x14ac:dyDescent="0.35">
      <c r="A641" t="str">
        <f t="shared" si="9"/>
        <v>20150621自家直客结果页</v>
      </c>
      <c r="B641" s="73">
        <v>20150621</v>
      </c>
      <c r="C641" s="15" t="s">
        <v>14</v>
      </c>
      <c r="D641" s="15" t="s">
        <v>115</v>
      </c>
      <c r="E641" s="13">
        <v>44054529</v>
      </c>
      <c r="F641" s="13">
        <v>57413.35</v>
      </c>
      <c r="G641" s="14">
        <v>1.3032337719465801</v>
      </c>
    </row>
    <row r="642" spans="1:7" x14ac:dyDescent="0.35">
      <c r="A642" t="str">
        <f t="shared" si="9"/>
        <v>20150621自家直客其他</v>
      </c>
      <c r="B642" s="73">
        <v>20150621</v>
      </c>
      <c r="C642" s="15" t="s">
        <v>14</v>
      </c>
      <c r="D642" s="15" t="s">
        <v>116</v>
      </c>
      <c r="E642" s="13">
        <v>54198381</v>
      </c>
      <c r="F642" s="13">
        <v>27017.010000000002</v>
      </c>
      <c r="G642" s="14">
        <v>0.49848370931965669</v>
      </c>
    </row>
    <row r="643" spans="1:7" x14ac:dyDescent="0.35">
      <c r="A643" t="str">
        <f t="shared" si="9"/>
        <v>20150620API结果页</v>
      </c>
      <c r="B643" s="73">
        <v>20150620</v>
      </c>
      <c r="C643" s="15" t="s">
        <v>37</v>
      </c>
      <c r="D643" s="15" t="s">
        <v>115</v>
      </c>
      <c r="E643" s="13">
        <v>12201718</v>
      </c>
      <c r="F643" s="13">
        <v>11232.769999999999</v>
      </c>
      <c r="G643" s="13">
        <v>0.92058921538753802</v>
      </c>
    </row>
    <row r="644" spans="1:7" x14ac:dyDescent="0.35">
      <c r="A644" t="str">
        <f t="shared" si="9"/>
        <v>20150620API其他</v>
      </c>
      <c r="B644" s="73">
        <v>20150620</v>
      </c>
      <c r="C644" s="15" t="s">
        <v>37</v>
      </c>
      <c r="D644" s="15" t="s">
        <v>116</v>
      </c>
      <c r="E644" s="13">
        <v>120283371</v>
      </c>
      <c r="F644" s="13">
        <v>21736.62</v>
      </c>
      <c r="G644" s="13">
        <v>0.18071176272570544</v>
      </c>
    </row>
    <row r="645" spans="1:7" x14ac:dyDescent="0.35">
      <c r="A645" t="str">
        <f t="shared" si="9"/>
        <v>20150620SDKApplock</v>
      </c>
      <c r="B645" s="73">
        <v>20150620</v>
      </c>
      <c r="C645" s="15" t="s">
        <v>127</v>
      </c>
      <c r="D645" s="15" t="s">
        <v>119</v>
      </c>
      <c r="E645" s="13">
        <v>465621026</v>
      </c>
      <c r="F645" s="13">
        <v>352148.35</v>
      </c>
      <c r="G645" s="14">
        <v>0.75629821321685753</v>
      </c>
    </row>
    <row r="646" spans="1:7" x14ac:dyDescent="0.35">
      <c r="A646" t="str">
        <f t="shared" ref="A646:A709" si="10">B646&amp;C646&amp;D646</f>
        <v>20150620SDK充电屏保</v>
      </c>
      <c r="B646" s="73">
        <v>20150620</v>
      </c>
      <c r="C646" s="15" t="s">
        <v>127</v>
      </c>
      <c r="D646" s="15" t="s">
        <v>121</v>
      </c>
      <c r="E646" s="13">
        <v>200181115</v>
      </c>
      <c r="F646" s="13">
        <v>143327.82</v>
      </c>
      <c r="G646" s="14">
        <v>0.71599071670671843</v>
      </c>
    </row>
    <row r="647" spans="1:7" x14ac:dyDescent="0.35">
      <c r="A647" t="str">
        <f t="shared" si="10"/>
        <v>20150620SDK结果页</v>
      </c>
      <c r="B647" s="73">
        <v>20150620</v>
      </c>
      <c r="C647" s="15" t="s">
        <v>127</v>
      </c>
      <c r="D647" s="15" t="s">
        <v>115</v>
      </c>
      <c r="E647" s="13">
        <v>38147868</v>
      </c>
      <c r="F647" s="13">
        <v>67756.17</v>
      </c>
      <c r="G647" s="14">
        <v>1.7761456551123644</v>
      </c>
    </row>
    <row r="648" spans="1:7" x14ac:dyDescent="0.35">
      <c r="A648" t="str">
        <f t="shared" si="10"/>
        <v>20150620SDK其他</v>
      </c>
      <c r="B648" s="73">
        <v>20150620</v>
      </c>
      <c r="C648" s="15" t="s">
        <v>127</v>
      </c>
      <c r="D648" s="15" t="s">
        <v>116</v>
      </c>
      <c r="E648" s="13">
        <v>40189391</v>
      </c>
      <c r="F648" s="13">
        <v>28591.56</v>
      </c>
      <c r="G648" s="14">
        <v>0.71142058360625571</v>
      </c>
    </row>
    <row r="649" spans="1:7" x14ac:dyDescent="0.35">
      <c r="A649" t="str">
        <f t="shared" si="10"/>
        <v>20150620自家直客结果页</v>
      </c>
      <c r="B649" s="73">
        <v>20150620</v>
      </c>
      <c r="C649" s="15" t="s">
        <v>14</v>
      </c>
      <c r="D649" s="15" t="s">
        <v>115</v>
      </c>
      <c r="E649" s="13">
        <v>43337407</v>
      </c>
      <c r="F649" s="13">
        <v>56414.13</v>
      </c>
      <c r="G649" s="14">
        <v>1.3017421646846568</v>
      </c>
    </row>
    <row r="650" spans="1:7" x14ac:dyDescent="0.35">
      <c r="A650" t="str">
        <f t="shared" si="10"/>
        <v>20150620自家直客其他</v>
      </c>
      <c r="B650" s="73">
        <v>20150620</v>
      </c>
      <c r="C650" s="15" t="s">
        <v>14</v>
      </c>
      <c r="D650" s="15" t="s">
        <v>116</v>
      </c>
      <c r="E650" s="13">
        <v>52961489</v>
      </c>
      <c r="F650" s="13">
        <v>27107.24</v>
      </c>
      <c r="G650" s="14">
        <v>0.51182926522326444</v>
      </c>
    </row>
    <row r="651" spans="1:7" x14ac:dyDescent="0.35">
      <c r="A651" t="str">
        <f t="shared" si="10"/>
        <v>20150619API结果页</v>
      </c>
      <c r="B651" s="73">
        <v>20150619</v>
      </c>
      <c r="C651" s="15" t="s">
        <v>37</v>
      </c>
      <c r="D651" s="15" t="s">
        <v>115</v>
      </c>
      <c r="E651" s="13">
        <v>11770679</v>
      </c>
      <c r="F651" s="13">
        <v>10123.86</v>
      </c>
      <c r="G651" s="13">
        <v>0.86009141868536221</v>
      </c>
    </row>
    <row r="652" spans="1:7" x14ac:dyDescent="0.35">
      <c r="A652" t="str">
        <f t="shared" si="10"/>
        <v>20150619API其他</v>
      </c>
      <c r="B652" s="73">
        <v>20150619</v>
      </c>
      <c r="C652" s="15" t="s">
        <v>37</v>
      </c>
      <c r="D652" s="15" t="s">
        <v>116</v>
      </c>
      <c r="E652" s="13">
        <v>119366481</v>
      </c>
      <c r="F652" s="13">
        <v>22630.32</v>
      </c>
      <c r="G652" s="13">
        <v>0.18958689081233784</v>
      </c>
    </row>
    <row r="653" spans="1:7" x14ac:dyDescent="0.35">
      <c r="A653" t="str">
        <f t="shared" si="10"/>
        <v>20150619SDKApplock</v>
      </c>
      <c r="B653" s="73">
        <v>20150619</v>
      </c>
      <c r="C653" s="15" t="s">
        <v>127</v>
      </c>
      <c r="D653" s="15" t="s">
        <v>119</v>
      </c>
      <c r="E653" s="13">
        <v>479287840</v>
      </c>
      <c r="F653" s="13">
        <v>368711.11</v>
      </c>
      <c r="G653" s="14">
        <v>0.76928951504382004</v>
      </c>
    </row>
    <row r="654" spans="1:7" x14ac:dyDescent="0.35">
      <c r="A654" t="str">
        <f t="shared" si="10"/>
        <v>20150619SDK充电屏保</v>
      </c>
      <c r="B654" s="73">
        <v>20150619</v>
      </c>
      <c r="C654" s="15" t="s">
        <v>127</v>
      </c>
      <c r="D654" s="15" t="s">
        <v>121</v>
      </c>
      <c r="E654" s="13">
        <v>213596556</v>
      </c>
      <c r="F654" s="13">
        <v>150927.28</v>
      </c>
      <c r="G654" s="14">
        <v>0.70659978244218502</v>
      </c>
    </row>
    <row r="655" spans="1:7" x14ac:dyDescent="0.35">
      <c r="A655" t="str">
        <f t="shared" si="10"/>
        <v>20150619SDK结果页</v>
      </c>
      <c r="B655" s="73">
        <v>20150619</v>
      </c>
      <c r="C655" s="15" t="s">
        <v>127</v>
      </c>
      <c r="D655" s="15" t="s">
        <v>115</v>
      </c>
      <c r="E655" s="13">
        <v>38566187</v>
      </c>
      <c r="F655" s="13">
        <v>62704.380000000005</v>
      </c>
      <c r="G655" s="14">
        <v>1.6258900575262991</v>
      </c>
    </row>
    <row r="656" spans="1:7" x14ac:dyDescent="0.35">
      <c r="A656" t="str">
        <f t="shared" si="10"/>
        <v>20150619SDK其他</v>
      </c>
      <c r="B656" s="73">
        <v>20150619</v>
      </c>
      <c r="C656" s="15" t="s">
        <v>127</v>
      </c>
      <c r="D656" s="15" t="s">
        <v>116</v>
      </c>
      <c r="E656" s="13">
        <v>33652519</v>
      </c>
      <c r="F656" s="13">
        <v>24836.35</v>
      </c>
      <c r="G656" s="14">
        <v>0.73802350427318675</v>
      </c>
    </row>
    <row r="657" spans="1:7" x14ac:dyDescent="0.35">
      <c r="A657" t="str">
        <f t="shared" si="10"/>
        <v>20150619自家直客结果页</v>
      </c>
      <c r="B657" s="73">
        <v>20150619</v>
      </c>
      <c r="C657" s="15" t="s">
        <v>14</v>
      </c>
      <c r="D657" s="15" t="s">
        <v>115</v>
      </c>
      <c r="E657" s="13">
        <v>44251228</v>
      </c>
      <c r="F657" s="13">
        <v>55379.840000000004</v>
      </c>
      <c r="G657" s="14">
        <v>1.2514870773755702</v>
      </c>
    </row>
    <row r="658" spans="1:7" x14ac:dyDescent="0.35">
      <c r="A658" t="str">
        <f t="shared" si="10"/>
        <v>20150619自家直客其他</v>
      </c>
      <c r="B658" s="73">
        <v>20150619</v>
      </c>
      <c r="C658" s="15" t="s">
        <v>14</v>
      </c>
      <c r="D658" s="15" t="s">
        <v>116</v>
      </c>
      <c r="E658" s="13">
        <v>52825779</v>
      </c>
      <c r="F658" s="13">
        <v>26223.4</v>
      </c>
      <c r="G658" s="14">
        <v>0.49641293505581813</v>
      </c>
    </row>
    <row r="659" spans="1:7" x14ac:dyDescent="0.35">
      <c r="A659" t="str">
        <f t="shared" si="10"/>
        <v>20150618API结果页</v>
      </c>
      <c r="B659" s="73">
        <v>20150618</v>
      </c>
      <c r="C659" s="15" t="s">
        <v>37</v>
      </c>
      <c r="D659" s="15" t="s">
        <v>115</v>
      </c>
      <c r="E659" s="13">
        <v>12180172</v>
      </c>
      <c r="F659" s="13">
        <v>11227.000000000002</v>
      </c>
      <c r="G659" s="13">
        <v>0.92174396223632982</v>
      </c>
    </row>
    <row r="660" spans="1:7" x14ac:dyDescent="0.35">
      <c r="A660" t="str">
        <f t="shared" si="10"/>
        <v>20150618API其他</v>
      </c>
      <c r="B660" s="73">
        <v>20150618</v>
      </c>
      <c r="C660" s="15" t="s">
        <v>37</v>
      </c>
      <c r="D660" s="15" t="s">
        <v>116</v>
      </c>
      <c r="E660" s="13">
        <v>122211228</v>
      </c>
      <c r="F660" s="13">
        <v>26243.690000000002</v>
      </c>
      <c r="G660" s="13">
        <v>0.21474041648611861</v>
      </c>
    </row>
    <row r="661" spans="1:7" x14ac:dyDescent="0.35">
      <c r="A661" t="str">
        <f t="shared" si="10"/>
        <v>20150618SDKApplock</v>
      </c>
      <c r="B661" s="73">
        <v>20150618</v>
      </c>
      <c r="C661" s="15" t="s">
        <v>127</v>
      </c>
      <c r="D661" s="15" t="s">
        <v>119</v>
      </c>
      <c r="E661" s="13">
        <v>468168236</v>
      </c>
      <c r="F661" s="13">
        <v>342847.97000000003</v>
      </c>
      <c r="G661" s="14">
        <v>0.73231787984864494</v>
      </c>
    </row>
    <row r="662" spans="1:7" x14ac:dyDescent="0.35">
      <c r="A662" t="str">
        <f t="shared" si="10"/>
        <v>20150618SDK充电屏保</v>
      </c>
      <c r="B662" s="73">
        <v>20150618</v>
      </c>
      <c r="C662" s="15" t="s">
        <v>127</v>
      </c>
      <c r="D662" s="15" t="s">
        <v>121</v>
      </c>
      <c r="E662" s="13">
        <v>212996257</v>
      </c>
      <c r="F662" s="13">
        <v>144186.71</v>
      </c>
      <c r="G662" s="14">
        <v>0.67694480659347922</v>
      </c>
    </row>
    <row r="663" spans="1:7" x14ac:dyDescent="0.35">
      <c r="A663" t="str">
        <f t="shared" si="10"/>
        <v>20150618SDK结果页</v>
      </c>
      <c r="B663" s="73">
        <v>20150618</v>
      </c>
      <c r="C663" s="15" t="s">
        <v>127</v>
      </c>
      <c r="D663" s="15" t="s">
        <v>115</v>
      </c>
      <c r="E663" s="13">
        <v>38772622</v>
      </c>
      <c r="F663" s="13">
        <v>66022.86</v>
      </c>
      <c r="G663" s="14">
        <v>1.7028216456447025</v>
      </c>
    </row>
    <row r="664" spans="1:7" x14ac:dyDescent="0.35">
      <c r="A664" t="str">
        <f t="shared" si="10"/>
        <v>20150618SDK其他</v>
      </c>
      <c r="B664" s="73">
        <v>20150618</v>
      </c>
      <c r="C664" s="15" t="s">
        <v>127</v>
      </c>
      <c r="D664" s="15" t="s">
        <v>116</v>
      </c>
      <c r="E664" s="13">
        <v>31956523</v>
      </c>
      <c r="F664" s="13">
        <v>24558.59</v>
      </c>
      <c r="G664" s="14">
        <v>0.76850006491632394</v>
      </c>
    </row>
    <row r="665" spans="1:7" x14ac:dyDescent="0.35">
      <c r="A665" t="str">
        <f t="shared" si="10"/>
        <v>20150618自家直客结果页</v>
      </c>
      <c r="B665" s="73">
        <v>20150618</v>
      </c>
      <c r="C665" s="15" t="s">
        <v>14</v>
      </c>
      <c r="D665" s="15" t="s">
        <v>115</v>
      </c>
      <c r="E665" s="13">
        <v>43985309</v>
      </c>
      <c r="F665" s="13">
        <v>54553.83</v>
      </c>
      <c r="G665" s="14">
        <v>1.240273883264069</v>
      </c>
    </row>
    <row r="666" spans="1:7" x14ac:dyDescent="0.35">
      <c r="A666" t="str">
        <f t="shared" si="10"/>
        <v>20150618自家直客其他</v>
      </c>
      <c r="B666" s="73">
        <v>20150618</v>
      </c>
      <c r="C666" s="15" t="s">
        <v>14</v>
      </c>
      <c r="D666" s="15" t="s">
        <v>116</v>
      </c>
      <c r="E666" s="13">
        <v>53008882</v>
      </c>
      <c r="F666" s="13">
        <v>25066.160000000003</v>
      </c>
      <c r="G666" s="14">
        <v>0.47286716969431658</v>
      </c>
    </row>
    <row r="667" spans="1:7" x14ac:dyDescent="0.35">
      <c r="A667" t="str">
        <f t="shared" si="10"/>
        <v>20150617API结果页</v>
      </c>
      <c r="B667" s="73">
        <v>20150617</v>
      </c>
      <c r="C667" s="15" t="s">
        <v>37</v>
      </c>
      <c r="D667" s="15" t="s">
        <v>115</v>
      </c>
      <c r="E667" s="13">
        <v>12391285</v>
      </c>
      <c r="F667" s="13">
        <v>11062.16</v>
      </c>
      <c r="G667" s="13">
        <v>0.8927371132211066</v>
      </c>
    </row>
    <row r="668" spans="1:7" x14ac:dyDescent="0.35">
      <c r="A668" t="str">
        <f t="shared" si="10"/>
        <v>20150617API其他</v>
      </c>
      <c r="B668" s="73">
        <v>20150617</v>
      </c>
      <c r="C668" s="15" t="s">
        <v>37</v>
      </c>
      <c r="D668" s="15" t="s">
        <v>116</v>
      </c>
      <c r="E668" s="13">
        <v>121675025</v>
      </c>
      <c r="F668" s="13">
        <v>26771.049999999996</v>
      </c>
      <c r="G668" s="13">
        <v>0.22002091226198636</v>
      </c>
    </row>
    <row r="669" spans="1:7" x14ac:dyDescent="0.35">
      <c r="A669" t="str">
        <f t="shared" si="10"/>
        <v>20150617SDKApplock</v>
      </c>
      <c r="B669" s="73">
        <v>20150617</v>
      </c>
      <c r="C669" s="15" t="s">
        <v>127</v>
      </c>
      <c r="D669" s="15" t="s">
        <v>119</v>
      </c>
      <c r="E669" s="13">
        <v>457045709</v>
      </c>
      <c r="F669" s="13">
        <v>339260.68</v>
      </c>
      <c r="G669" s="14">
        <v>0.74229048281033094</v>
      </c>
    </row>
    <row r="670" spans="1:7" x14ac:dyDescent="0.35">
      <c r="A670" t="str">
        <f t="shared" si="10"/>
        <v>20150617SDK充电屏保</v>
      </c>
      <c r="B670" s="73">
        <v>20150617</v>
      </c>
      <c r="C670" s="15" t="s">
        <v>127</v>
      </c>
      <c r="D670" s="15" t="s">
        <v>121</v>
      </c>
      <c r="E670" s="13">
        <v>195634815</v>
      </c>
      <c r="F670" s="13">
        <v>135719.82999999999</v>
      </c>
      <c r="G670" s="14">
        <v>0.69374068209689566</v>
      </c>
    </row>
    <row r="671" spans="1:7" x14ac:dyDescent="0.35">
      <c r="A671" t="str">
        <f t="shared" si="10"/>
        <v>20150617SDK结果页</v>
      </c>
      <c r="B671" s="73">
        <v>20150617</v>
      </c>
      <c r="C671" s="15" t="s">
        <v>127</v>
      </c>
      <c r="D671" s="15" t="s">
        <v>115</v>
      </c>
      <c r="E671" s="13">
        <v>38489799</v>
      </c>
      <c r="F671" s="13">
        <v>68142.720000000001</v>
      </c>
      <c r="G671" s="14">
        <v>1.7704098688590189</v>
      </c>
    </row>
    <row r="672" spans="1:7" x14ac:dyDescent="0.35">
      <c r="A672" t="str">
        <f t="shared" si="10"/>
        <v>20150617SDK其他</v>
      </c>
      <c r="B672" s="73">
        <v>20150617</v>
      </c>
      <c r="C672" s="15" t="s">
        <v>127</v>
      </c>
      <c r="D672" s="15" t="s">
        <v>116</v>
      </c>
      <c r="E672" s="13">
        <v>33534502</v>
      </c>
      <c r="F672" s="13">
        <v>26154.590000000004</v>
      </c>
      <c r="G672" s="14">
        <v>0.77993077100116182</v>
      </c>
    </row>
    <row r="673" spans="1:7" x14ac:dyDescent="0.35">
      <c r="A673" t="str">
        <f t="shared" si="10"/>
        <v>20150617自家直客结果页</v>
      </c>
      <c r="B673" s="73">
        <v>20150617</v>
      </c>
      <c r="C673" s="15" t="s">
        <v>14</v>
      </c>
      <c r="D673" s="15" t="s">
        <v>115</v>
      </c>
      <c r="E673" s="13">
        <v>44501178</v>
      </c>
      <c r="F673" s="13">
        <v>53495.989999999991</v>
      </c>
      <c r="G673" s="14">
        <v>1.2021252560999618</v>
      </c>
    </row>
    <row r="674" spans="1:7" x14ac:dyDescent="0.35">
      <c r="A674" t="str">
        <f t="shared" si="10"/>
        <v>20150617自家直客其他</v>
      </c>
      <c r="B674" s="73">
        <v>20150617</v>
      </c>
      <c r="C674" s="15" t="s">
        <v>14</v>
      </c>
      <c r="D674" s="15" t="s">
        <v>116</v>
      </c>
      <c r="E674" s="13">
        <v>53706454</v>
      </c>
      <c r="F674" s="13">
        <v>24179.11</v>
      </c>
      <c r="G674" s="14">
        <v>0.45020864717674342</v>
      </c>
    </row>
    <row r="675" spans="1:7" x14ac:dyDescent="0.35">
      <c r="A675" t="str">
        <f t="shared" si="10"/>
        <v>20150616API结果页</v>
      </c>
      <c r="B675" s="73">
        <v>20150616</v>
      </c>
      <c r="C675" s="15" t="s">
        <v>37</v>
      </c>
      <c r="D675" s="15" t="s">
        <v>115</v>
      </c>
      <c r="E675" s="13">
        <v>11939031</v>
      </c>
      <c r="F675" s="13">
        <v>10131.91</v>
      </c>
      <c r="G675" s="13">
        <v>0.8486375485581702</v>
      </c>
    </row>
    <row r="676" spans="1:7" x14ac:dyDescent="0.35">
      <c r="A676" t="str">
        <f t="shared" si="10"/>
        <v>20150616API其他</v>
      </c>
      <c r="B676" s="73">
        <v>20150616</v>
      </c>
      <c r="C676" s="15" t="s">
        <v>37</v>
      </c>
      <c r="D676" s="15" t="s">
        <v>116</v>
      </c>
      <c r="E676" s="13">
        <v>117568797</v>
      </c>
      <c r="F676" s="13">
        <v>22137.32</v>
      </c>
      <c r="G676" s="13">
        <v>0.18829247695713006</v>
      </c>
    </row>
    <row r="677" spans="1:7" x14ac:dyDescent="0.35">
      <c r="A677" t="str">
        <f t="shared" si="10"/>
        <v>20150616SDKApplock</v>
      </c>
      <c r="B677" s="73">
        <v>20150616</v>
      </c>
      <c r="C677" s="15" t="s">
        <v>127</v>
      </c>
      <c r="D677" s="15" t="s">
        <v>119</v>
      </c>
      <c r="E677" s="13">
        <v>455672881</v>
      </c>
      <c r="F677" s="13">
        <v>322117.34999999998</v>
      </c>
      <c r="G677" s="14">
        <v>0.70690480700342573</v>
      </c>
    </row>
    <row r="678" spans="1:7" x14ac:dyDescent="0.35">
      <c r="A678" t="str">
        <f t="shared" si="10"/>
        <v>20150616SDK充电屏保</v>
      </c>
      <c r="B678" s="73">
        <v>20150616</v>
      </c>
      <c r="C678" s="15" t="s">
        <v>127</v>
      </c>
      <c r="D678" s="15" t="s">
        <v>121</v>
      </c>
      <c r="E678" s="13">
        <v>204405298</v>
      </c>
      <c r="F678" s="13">
        <v>136090.80000000002</v>
      </c>
      <c r="G678" s="14">
        <v>0.66578900513625638</v>
      </c>
    </row>
    <row r="679" spans="1:7" x14ac:dyDescent="0.35">
      <c r="A679" t="str">
        <f t="shared" si="10"/>
        <v>20150616SDK结果页</v>
      </c>
      <c r="B679" s="73">
        <v>20150616</v>
      </c>
      <c r="C679" s="15" t="s">
        <v>127</v>
      </c>
      <c r="D679" s="15" t="s">
        <v>115</v>
      </c>
      <c r="E679" s="13">
        <v>38694429</v>
      </c>
      <c r="F679" s="13">
        <v>65282.6</v>
      </c>
      <c r="G679" s="14">
        <v>1.6871317573907088</v>
      </c>
    </row>
    <row r="680" spans="1:7" x14ac:dyDescent="0.35">
      <c r="A680" t="str">
        <f t="shared" si="10"/>
        <v>20150616SDK其他</v>
      </c>
      <c r="B680" s="73">
        <v>20150616</v>
      </c>
      <c r="C680" s="15" t="s">
        <v>127</v>
      </c>
      <c r="D680" s="15" t="s">
        <v>116</v>
      </c>
      <c r="E680" s="13">
        <v>32474534</v>
      </c>
      <c r="F680" s="13">
        <v>23903.24</v>
      </c>
      <c r="G680" s="14">
        <v>0.73606106249284442</v>
      </c>
    </row>
    <row r="681" spans="1:7" x14ac:dyDescent="0.35">
      <c r="A681" t="str">
        <f t="shared" si="10"/>
        <v>20150616自家直客结果页</v>
      </c>
      <c r="B681" s="73">
        <v>20150616</v>
      </c>
      <c r="C681" s="15" t="s">
        <v>14</v>
      </c>
      <c r="D681" s="15" t="s">
        <v>115</v>
      </c>
      <c r="E681" s="13">
        <v>44228335</v>
      </c>
      <c r="F681" s="13">
        <v>54069.48</v>
      </c>
      <c r="G681" s="14">
        <v>1.2225076978366924</v>
      </c>
    </row>
    <row r="682" spans="1:7" x14ac:dyDescent="0.35">
      <c r="A682" t="str">
        <f t="shared" si="10"/>
        <v>20150616自家直客其他</v>
      </c>
      <c r="B682" s="73">
        <v>20150616</v>
      </c>
      <c r="C682" s="15" t="s">
        <v>14</v>
      </c>
      <c r="D682" s="15" t="s">
        <v>116</v>
      </c>
      <c r="E682" s="13">
        <v>53057372</v>
      </c>
      <c r="F682" s="13">
        <v>23875.3</v>
      </c>
      <c r="G682" s="14">
        <v>0.44999024829198098</v>
      </c>
    </row>
    <row r="683" spans="1:7" x14ac:dyDescent="0.35">
      <c r="A683" t="str">
        <f t="shared" si="10"/>
        <v>20150615API结果页</v>
      </c>
      <c r="B683" s="73">
        <v>20150615</v>
      </c>
      <c r="C683" s="15" t="s">
        <v>37</v>
      </c>
      <c r="D683" s="15" t="s">
        <v>115</v>
      </c>
      <c r="E683" s="13">
        <v>12729594</v>
      </c>
      <c r="F683" s="13">
        <v>9532.15</v>
      </c>
      <c r="G683" s="13">
        <v>0.74881806913873283</v>
      </c>
    </row>
    <row r="684" spans="1:7" x14ac:dyDescent="0.35">
      <c r="A684" t="str">
        <f t="shared" si="10"/>
        <v>20150615API其他</v>
      </c>
      <c r="B684" s="73">
        <v>20150615</v>
      </c>
      <c r="C684" s="15" t="s">
        <v>37</v>
      </c>
      <c r="D684" s="15" t="s">
        <v>116</v>
      </c>
      <c r="E684" s="13">
        <v>117375002</v>
      </c>
      <c r="F684" s="13">
        <v>21772.11</v>
      </c>
      <c r="G684" s="13">
        <v>0.18549188182335452</v>
      </c>
    </row>
    <row r="685" spans="1:7" x14ac:dyDescent="0.35">
      <c r="A685" t="str">
        <f t="shared" si="10"/>
        <v>20150615SDKApplock</v>
      </c>
      <c r="B685" s="73">
        <v>20150615</v>
      </c>
      <c r="C685" s="15" t="s">
        <v>127</v>
      </c>
      <c r="D685" s="15" t="s">
        <v>119</v>
      </c>
      <c r="E685" s="13">
        <v>441606071</v>
      </c>
      <c r="F685" s="13">
        <v>313630.58999999997</v>
      </c>
      <c r="G685" s="14">
        <v>0.71020443466684124</v>
      </c>
    </row>
    <row r="686" spans="1:7" x14ac:dyDescent="0.35">
      <c r="A686" t="str">
        <f t="shared" si="10"/>
        <v>20150615SDK充电屏保</v>
      </c>
      <c r="B686" s="73">
        <v>20150615</v>
      </c>
      <c r="C686" s="15" t="s">
        <v>127</v>
      </c>
      <c r="D686" s="15" t="s">
        <v>121</v>
      </c>
      <c r="E686" s="13">
        <v>198097862</v>
      </c>
      <c r="F686" s="13">
        <v>135500.09999999998</v>
      </c>
      <c r="G686" s="14">
        <v>0.68400586776650818</v>
      </c>
    </row>
    <row r="687" spans="1:7" x14ac:dyDescent="0.35">
      <c r="A687" t="str">
        <f t="shared" si="10"/>
        <v>20150615SDK结果页</v>
      </c>
      <c r="B687" s="73">
        <v>20150615</v>
      </c>
      <c r="C687" s="15" t="s">
        <v>127</v>
      </c>
      <c r="D687" s="15" t="s">
        <v>115</v>
      </c>
      <c r="E687" s="13">
        <v>37746516</v>
      </c>
      <c r="F687" s="13">
        <v>66378.48000000001</v>
      </c>
      <c r="G687" s="14">
        <v>1.7585326285477583</v>
      </c>
    </row>
    <row r="688" spans="1:7" x14ac:dyDescent="0.35">
      <c r="A688" t="str">
        <f t="shared" si="10"/>
        <v>20150615SDK其他</v>
      </c>
      <c r="B688" s="73">
        <v>20150615</v>
      </c>
      <c r="C688" s="15" t="s">
        <v>127</v>
      </c>
      <c r="D688" s="15" t="s">
        <v>116</v>
      </c>
      <c r="E688" s="13">
        <v>32028899</v>
      </c>
      <c r="F688" s="13">
        <v>23069.89</v>
      </c>
      <c r="G688" s="14">
        <v>0.72028357890166628</v>
      </c>
    </row>
    <row r="689" spans="1:7" x14ac:dyDescent="0.35">
      <c r="A689" t="str">
        <f t="shared" si="10"/>
        <v>20150615自家直客结果页</v>
      </c>
      <c r="B689" s="73">
        <v>20150615</v>
      </c>
      <c r="C689" s="15" t="s">
        <v>14</v>
      </c>
      <c r="D689" s="15" t="s">
        <v>115</v>
      </c>
      <c r="E689" s="13">
        <v>43367959</v>
      </c>
      <c r="F689" s="13">
        <v>50432.530000000006</v>
      </c>
      <c r="G689" s="14">
        <v>1.1628983969478481</v>
      </c>
    </row>
    <row r="690" spans="1:7" x14ac:dyDescent="0.35">
      <c r="A690" t="str">
        <f t="shared" si="10"/>
        <v>20150615自家直客其他</v>
      </c>
      <c r="B690" s="73">
        <v>20150615</v>
      </c>
      <c r="C690" s="15" t="s">
        <v>14</v>
      </c>
      <c r="D690" s="15" t="s">
        <v>116</v>
      </c>
      <c r="E690" s="13">
        <v>48183983</v>
      </c>
      <c r="F690" s="13">
        <v>22281.77</v>
      </c>
      <c r="G690" s="14">
        <v>0.46243105307421351</v>
      </c>
    </row>
    <row r="691" spans="1:7" x14ac:dyDescent="0.35">
      <c r="A691" t="str">
        <f t="shared" si="10"/>
        <v>20150614API结果页</v>
      </c>
      <c r="B691" s="73">
        <v>20150614</v>
      </c>
      <c r="C691" s="15" t="s">
        <v>37</v>
      </c>
      <c r="D691" s="15" t="s">
        <v>115</v>
      </c>
      <c r="E691" s="13">
        <v>11873228</v>
      </c>
      <c r="F691" s="13">
        <v>9416.76</v>
      </c>
      <c r="G691" s="13">
        <v>0.79310866429921156</v>
      </c>
    </row>
    <row r="692" spans="1:7" x14ac:dyDescent="0.35">
      <c r="A692" t="str">
        <f t="shared" si="10"/>
        <v>20150614API其他</v>
      </c>
      <c r="B692" s="73">
        <v>20150614</v>
      </c>
      <c r="C692" s="15" t="s">
        <v>37</v>
      </c>
      <c r="D692" s="15" t="s">
        <v>116</v>
      </c>
      <c r="E692" s="13">
        <v>119917399</v>
      </c>
      <c r="F692" s="13">
        <v>25613.079999999998</v>
      </c>
      <c r="G692" s="13">
        <v>0.21358935578647764</v>
      </c>
    </row>
    <row r="693" spans="1:7" x14ac:dyDescent="0.35">
      <c r="A693" t="str">
        <f t="shared" si="10"/>
        <v>20150614SDKApplock</v>
      </c>
      <c r="B693" s="73">
        <v>20150614</v>
      </c>
      <c r="C693" s="15" t="s">
        <v>127</v>
      </c>
      <c r="D693" s="15" t="s">
        <v>119</v>
      </c>
      <c r="E693" s="13">
        <v>420650742</v>
      </c>
      <c r="F693" s="13">
        <v>310697.20999999996</v>
      </c>
      <c r="G693" s="14">
        <v>0.7386108687762637</v>
      </c>
    </row>
    <row r="694" spans="1:7" x14ac:dyDescent="0.35">
      <c r="A694" t="str">
        <f t="shared" si="10"/>
        <v>20150614SDK充电屏保</v>
      </c>
      <c r="B694" s="73">
        <v>20150614</v>
      </c>
      <c r="C694" s="15" t="s">
        <v>127</v>
      </c>
      <c r="D694" s="15" t="s">
        <v>121</v>
      </c>
      <c r="E694" s="13">
        <v>183231358</v>
      </c>
      <c r="F694" s="13">
        <v>130012.56</v>
      </c>
      <c r="G694" s="14">
        <v>0.70955409280981263</v>
      </c>
    </row>
    <row r="695" spans="1:7" x14ac:dyDescent="0.35">
      <c r="A695" t="str">
        <f t="shared" si="10"/>
        <v>20150614SDK结果页</v>
      </c>
      <c r="B695" s="73">
        <v>20150614</v>
      </c>
      <c r="C695" s="15" t="s">
        <v>127</v>
      </c>
      <c r="D695" s="15" t="s">
        <v>115</v>
      </c>
      <c r="E695" s="13">
        <v>37031193</v>
      </c>
      <c r="F695" s="13">
        <v>67801.11</v>
      </c>
      <c r="G695" s="14">
        <v>1.8309188688573981</v>
      </c>
    </row>
    <row r="696" spans="1:7" x14ac:dyDescent="0.35">
      <c r="A696" t="str">
        <f t="shared" si="10"/>
        <v>20150614SDK其他</v>
      </c>
      <c r="B696" s="73">
        <v>20150614</v>
      </c>
      <c r="C696" s="15" t="s">
        <v>127</v>
      </c>
      <c r="D696" s="15" t="s">
        <v>116</v>
      </c>
      <c r="E696" s="13">
        <v>34363454</v>
      </c>
      <c r="F696" s="13">
        <v>24524.42</v>
      </c>
      <c r="G696" s="14">
        <v>0.71367738528263192</v>
      </c>
    </row>
    <row r="697" spans="1:7" x14ac:dyDescent="0.35">
      <c r="A697" t="str">
        <f t="shared" si="10"/>
        <v>20150614自家直客结果页</v>
      </c>
      <c r="B697" s="73">
        <v>20150614</v>
      </c>
      <c r="C697" s="15" t="s">
        <v>14</v>
      </c>
      <c r="D697" s="15" t="s">
        <v>115</v>
      </c>
      <c r="E697" s="13">
        <v>46082411</v>
      </c>
      <c r="F697" s="13">
        <v>58189.85</v>
      </c>
      <c r="G697" s="14">
        <v>1.2627344953804607</v>
      </c>
    </row>
    <row r="698" spans="1:7" x14ac:dyDescent="0.35">
      <c r="A698" t="str">
        <f t="shared" si="10"/>
        <v>20150614自家直客其他</v>
      </c>
      <c r="B698" s="73">
        <v>20150614</v>
      </c>
      <c r="C698" s="15" t="s">
        <v>14</v>
      </c>
      <c r="D698" s="15" t="s">
        <v>116</v>
      </c>
      <c r="E698" s="13">
        <v>49384201</v>
      </c>
      <c r="F698" s="13">
        <v>24625.239999999998</v>
      </c>
      <c r="G698" s="14">
        <v>0.49864611558664274</v>
      </c>
    </row>
    <row r="699" spans="1:7" x14ac:dyDescent="0.35">
      <c r="A699" t="str">
        <f t="shared" si="10"/>
        <v>20150613API结果页</v>
      </c>
      <c r="B699" s="73">
        <v>20150613</v>
      </c>
      <c r="C699" s="15" t="s">
        <v>37</v>
      </c>
      <c r="D699" s="15" t="s">
        <v>115</v>
      </c>
      <c r="E699" s="13">
        <v>13049399</v>
      </c>
      <c r="F699" s="13">
        <v>9962.6200000000008</v>
      </c>
      <c r="G699" s="13">
        <v>0.76345431693827437</v>
      </c>
    </row>
    <row r="700" spans="1:7" x14ac:dyDescent="0.35">
      <c r="A700" t="str">
        <f t="shared" si="10"/>
        <v>20150613API其他</v>
      </c>
      <c r="B700" s="73">
        <v>20150613</v>
      </c>
      <c r="C700" s="15" t="s">
        <v>37</v>
      </c>
      <c r="D700" s="15" t="s">
        <v>116</v>
      </c>
      <c r="E700" s="13">
        <v>120020511</v>
      </c>
      <c r="F700" s="13">
        <v>23814.84</v>
      </c>
      <c r="G700" s="13">
        <v>0.19842308453427598</v>
      </c>
    </row>
    <row r="701" spans="1:7" x14ac:dyDescent="0.35">
      <c r="A701" t="str">
        <f t="shared" si="10"/>
        <v>20150613SDKApplock</v>
      </c>
      <c r="B701" s="73">
        <v>20150613</v>
      </c>
      <c r="C701" s="15" t="s">
        <v>127</v>
      </c>
      <c r="D701" s="15" t="s">
        <v>119</v>
      </c>
      <c r="E701" s="13">
        <v>407307227</v>
      </c>
      <c r="F701" s="13">
        <v>332344.34999999998</v>
      </c>
      <c r="G701" s="14">
        <v>0.81595495480859703</v>
      </c>
    </row>
    <row r="702" spans="1:7" x14ac:dyDescent="0.35">
      <c r="A702" t="str">
        <f t="shared" si="10"/>
        <v>20150613SDK充电屏保</v>
      </c>
      <c r="B702" s="73">
        <v>20150613</v>
      </c>
      <c r="C702" s="15" t="s">
        <v>127</v>
      </c>
      <c r="D702" s="15" t="s">
        <v>121</v>
      </c>
      <c r="E702" s="13">
        <v>173346151</v>
      </c>
      <c r="F702" s="13">
        <v>132432.26</v>
      </c>
      <c r="G702" s="14">
        <v>0.76397577469141509</v>
      </c>
    </row>
    <row r="703" spans="1:7" x14ac:dyDescent="0.35">
      <c r="A703" t="str">
        <f t="shared" si="10"/>
        <v>20150613SDK结果页</v>
      </c>
      <c r="B703" s="73">
        <v>20150613</v>
      </c>
      <c r="C703" s="15" t="s">
        <v>127</v>
      </c>
      <c r="D703" s="15" t="s">
        <v>115</v>
      </c>
      <c r="E703" s="13">
        <v>33579775</v>
      </c>
      <c r="F703" s="13">
        <v>63598.33</v>
      </c>
      <c r="G703" s="14">
        <v>1.8939474728463785</v>
      </c>
    </row>
    <row r="704" spans="1:7" x14ac:dyDescent="0.35">
      <c r="A704" t="str">
        <f t="shared" si="10"/>
        <v>20150613SDK其他</v>
      </c>
      <c r="B704" s="73">
        <v>20150613</v>
      </c>
      <c r="C704" s="15" t="s">
        <v>127</v>
      </c>
      <c r="D704" s="15" t="s">
        <v>116</v>
      </c>
      <c r="E704" s="13">
        <v>34108320</v>
      </c>
      <c r="F704" s="13">
        <v>25626.880000000005</v>
      </c>
      <c r="G704" s="14">
        <v>0.75133808994403728</v>
      </c>
    </row>
    <row r="705" spans="1:7" x14ac:dyDescent="0.35">
      <c r="A705" t="str">
        <f t="shared" si="10"/>
        <v>20150613自家直客结果页</v>
      </c>
      <c r="B705" s="73">
        <v>20150613</v>
      </c>
      <c r="C705" s="15" t="s">
        <v>14</v>
      </c>
      <c r="D705" s="15" t="s">
        <v>115</v>
      </c>
      <c r="E705" s="13">
        <v>45368806</v>
      </c>
      <c r="F705" s="13">
        <v>58525.94</v>
      </c>
      <c r="G705" s="14">
        <v>1.2900039732145474</v>
      </c>
    </row>
    <row r="706" spans="1:7" x14ac:dyDescent="0.35">
      <c r="A706" t="str">
        <f t="shared" si="10"/>
        <v>20150613自家直客其他</v>
      </c>
      <c r="B706" s="73">
        <v>20150613</v>
      </c>
      <c r="C706" s="15" t="s">
        <v>14</v>
      </c>
      <c r="D706" s="15" t="s">
        <v>116</v>
      </c>
      <c r="E706" s="13">
        <v>45888778</v>
      </c>
      <c r="F706" s="13">
        <v>23947.46</v>
      </c>
      <c r="G706" s="14">
        <v>0.52185874289352396</v>
      </c>
    </row>
    <row r="707" spans="1:7" x14ac:dyDescent="0.35">
      <c r="A707" t="str">
        <f t="shared" si="10"/>
        <v>20150612API结果页</v>
      </c>
      <c r="B707" s="73">
        <v>20150612</v>
      </c>
      <c r="C707" s="15" t="s">
        <v>37</v>
      </c>
      <c r="D707" s="15" t="s">
        <v>115</v>
      </c>
      <c r="E707" s="13">
        <v>12331476</v>
      </c>
      <c r="F707" s="13">
        <v>9919.75</v>
      </c>
      <c r="G707" s="13">
        <v>0.80442519614034858</v>
      </c>
    </row>
    <row r="708" spans="1:7" x14ac:dyDescent="0.35">
      <c r="A708" t="str">
        <f t="shared" si="10"/>
        <v>20150612API其他</v>
      </c>
      <c r="B708" s="73">
        <v>20150612</v>
      </c>
      <c r="C708" s="15" t="s">
        <v>37</v>
      </c>
      <c r="D708" s="15" t="s">
        <v>116</v>
      </c>
      <c r="E708" s="13">
        <v>118045673</v>
      </c>
      <c r="F708" s="13">
        <v>23158.68</v>
      </c>
      <c r="G708" s="13">
        <v>0.19618406512875741</v>
      </c>
    </row>
    <row r="709" spans="1:7" x14ac:dyDescent="0.35">
      <c r="A709" t="str">
        <f t="shared" si="10"/>
        <v>20150612SDKApplock</v>
      </c>
      <c r="B709" s="73">
        <v>20150612</v>
      </c>
      <c r="C709" s="15" t="s">
        <v>127</v>
      </c>
      <c r="D709" s="15" t="s">
        <v>119</v>
      </c>
      <c r="E709" s="13">
        <v>443364131</v>
      </c>
      <c r="F709" s="13">
        <v>346458.69</v>
      </c>
      <c r="G709" s="14">
        <v>0.7814314821060705</v>
      </c>
    </row>
    <row r="710" spans="1:7" x14ac:dyDescent="0.35">
      <c r="A710" t="str">
        <f t="shared" ref="A710:A773" si="11">B710&amp;C710&amp;D710</f>
        <v>20150612SDK充电屏保</v>
      </c>
      <c r="B710" s="73">
        <v>20150612</v>
      </c>
      <c r="C710" s="15" t="s">
        <v>127</v>
      </c>
      <c r="D710" s="15" t="s">
        <v>121</v>
      </c>
      <c r="E710" s="13">
        <v>194296203</v>
      </c>
      <c r="F710" s="13">
        <v>144297.71</v>
      </c>
      <c r="G710" s="14">
        <v>0.74266870773588911</v>
      </c>
    </row>
    <row r="711" spans="1:7" x14ac:dyDescent="0.35">
      <c r="A711" t="str">
        <f t="shared" si="11"/>
        <v>20150612SDK结果页</v>
      </c>
      <c r="B711" s="73">
        <v>20150612</v>
      </c>
      <c r="C711" s="15" t="s">
        <v>127</v>
      </c>
      <c r="D711" s="15" t="s">
        <v>115</v>
      </c>
      <c r="E711" s="13">
        <v>37926540</v>
      </c>
      <c r="F711" s="13">
        <v>67647.839999999997</v>
      </c>
      <c r="G711" s="14">
        <v>1.7836544013769777</v>
      </c>
    </row>
    <row r="712" spans="1:7" x14ac:dyDescent="0.35">
      <c r="A712" t="str">
        <f t="shared" si="11"/>
        <v>20150612SDK其他</v>
      </c>
      <c r="B712" s="73">
        <v>20150612</v>
      </c>
      <c r="C712" s="15" t="s">
        <v>127</v>
      </c>
      <c r="D712" s="15" t="s">
        <v>116</v>
      </c>
      <c r="E712" s="13">
        <v>34973088</v>
      </c>
      <c r="F712" s="13">
        <v>24359.140000000003</v>
      </c>
      <c r="G712" s="14">
        <v>0.69651098581858151</v>
      </c>
    </row>
    <row r="713" spans="1:7" x14ac:dyDescent="0.35">
      <c r="A713" t="str">
        <f t="shared" si="11"/>
        <v>20150612自家直客结果页</v>
      </c>
      <c r="B713" s="73">
        <v>20150612</v>
      </c>
      <c r="C713" s="15" t="s">
        <v>14</v>
      </c>
      <c r="D713" s="15" t="s">
        <v>115</v>
      </c>
      <c r="E713" s="13">
        <v>43497168</v>
      </c>
      <c r="F713" s="13">
        <v>59240.61</v>
      </c>
      <c r="G713" s="14">
        <v>1.3619417705538899</v>
      </c>
    </row>
    <row r="714" spans="1:7" x14ac:dyDescent="0.35">
      <c r="A714" t="str">
        <f t="shared" si="11"/>
        <v>20150612自家直客其他</v>
      </c>
      <c r="B714" s="73">
        <v>20150612</v>
      </c>
      <c r="C714" s="15" t="s">
        <v>14</v>
      </c>
      <c r="D714" s="15" t="s">
        <v>116</v>
      </c>
      <c r="E714" s="13">
        <v>49227340</v>
      </c>
      <c r="F714" s="13">
        <v>23771.239999999998</v>
      </c>
      <c r="G714" s="14">
        <v>0.48288694859401293</v>
      </c>
    </row>
    <row r="715" spans="1:7" x14ac:dyDescent="0.35">
      <c r="A715" t="str">
        <f t="shared" si="11"/>
        <v>20150611API结果页</v>
      </c>
      <c r="B715" s="73">
        <v>20150611</v>
      </c>
      <c r="C715" s="15" t="s">
        <v>37</v>
      </c>
      <c r="D715" s="15" t="s">
        <v>115</v>
      </c>
      <c r="E715" s="13">
        <v>12519884</v>
      </c>
      <c r="F715" s="13">
        <v>11796.12</v>
      </c>
      <c r="G715" s="13">
        <v>0.9421908381898747</v>
      </c>
    </row>
    <row r="716" spans="1:7" x14ac:dyDescent="0.35">
      <c r="A716" t="str">
        <f t="shared" si="11"/>
        <v>20150611API其他</v>
      </c>
      <c r="B716" s="73">
        <v>20150611</v>
      </c>
      <c r="C716" s="15" t="s">
        <v>37</v>
      </c>
      <c r="D716" s="15" t="s">
        <v>116</v>
      </c>
      <c r="E716" s="13">
        <v>115571296</v>
      </c>
      <c r="F716" s="13">
        <v>22446.020000000004</v>
      </c>
      <c r="G716" s="13">
        <v>0.19421794837361697</v>
      </c>
    </row>
    <row r="717" spans="1:7" x14ac:dyDescent="0.35">
      <c r="A717" t="str">
        <f t="shared" si="11"/>
        <v>20150611SDKApplock</v>
      </c>
      <c r="B717" s="73">
        <v>20150611</v>
      </c>
      <c r="C717" s="15" t="s">
        <v>127</v>
      </c>
      <c r="D717" s="15" t="s">
        <v>119</v>
      </c>
      <c r="E717" s="13">
        <v>437591755</v>
      </c>
      <c r="F717" s="13">
        <v>340144.51</v>
      </c>
      <c r="G717" s="14">
        <v>0.77731014378915797</v>
      </c>
    </row>
    <row r="718" spans="1:7" x14ac:dyDescent="0.35">
      <c r="A718" t="str">
        <f t="shared" si="11"/>
        <v>20150611SDK充电屏保</v>
      </c>
      <c r="B718" s="73">
        <v>20150611</v>
      </c>
      <c r="C718" s="15" t="s">
        <v>127</v>
      </c>
      <c r="D718" s="15" t="s">
        <v>121</v>
      </c>
      <c r="E718" s="13">
        <v>195699212</v>
      </c>
      <c r="F718" s="13">
        <v>147918.5</v>
      </c>
      <c r="G718" s="14">
        <v>0.75584617070404969</v>
      </c>
    </row>
    <row r="719" spans="1:7" x14ac:dyDescent="0.35">
      <c r="A719" t="str">
        <f t="shared" si="11"/>
        <v>20150611SDK结果页</v>
      </c>
      <c r="B719" s="73">
        <v>20150611</v>
      </c>
      <c r="C719" s="15" t="s">
        <v>127</v>
      </c>
      <c r="D719" s="15" t="s">
        <v>115</v>
      </c>
      <c r="E719" s="13">
        <v>38215693</v>
      </c>
      <c r="F719" s="13">
        <v>67519.81</v>
      </c>
      <c r="G719" s="14">
        <v>1.7668084679244205</v>
      </c>
    </row>
    <row r="720" spans="1:7" x14ac:dyDescent="0.35">
      <c r="A720" t="str">
        <f t="shared" si="11"/>
        <v>20150611SDK其他</v>
      </c>
      <c r="B720" s="73">
        <v>20150611</v>
      </c>
      <c r="C720" s="15" t="s">
        <v>127</v>
      </c>
      <c r="D720" s="15" t="s">
        <v>116</v>
      </c>
      <c r="E720" s="13">
        <v>31524655</v>
      </c>
      <c r="F720" s="13">
        <v>23531.98</v>
      </c>
      <c r="G720" s="14">
        <v>0.74646272893390908</v>
      </c>
    </row>
    <row r="721" spans="1:7" x14ac:dyDescent="0.35">
      <c r="A721" t="str">
        <f t="shared" si="11"/>
        <v>20150611自家直客结果页</v>
      </c>
      <c r="B721" s="73">
        <v>20150611</v>
      </c>
      <c r="C721" s="15" t="s">
        <v>14</v>
      </c>
      <c r="D721" s="15" t="s">
        <v>115</v>
      </c>
      <c r="E721" s="13">
        <v>44289663</v>
      </c>
      <c r="F721" s="13">
        <v>62019.159999999996</v>
      </c>
      <c r="G721" s="14">
        <v>1.4003077873949954</v>
      </c>
    </row>
    <row r="722" spans="1:7" x14ac:dyDescent="0.35">
      <c r="A722" t="str">
        <f t="shared" si="11"/>
        <v>20150611自家直客其他</v>
      </c>
      <c r="B722" s="73">
        <v>20150611</v>
      </c>
      <c r="C722" s="15" t="s">
        <v>14</v>
      </c>
      <c r="D722" s="15" t="s">
        <v>116</v>
      </c>
      <c r="E722" s="13">
        <v>52127082</v>
      </c>
      <c r="F722" s="13">
        <v>24378.410000000003</v>
      </c>
      <c r="G722" s="14">
        <v>0.46767263895569683</v>
      </c>
    </row>
    <row r="723" spans="1:7" x14ac:dyDescent="0.35">
      <c r="A723" t="str">
        <f t="shared" si="11"/>
        <v>20150610API结果页</v>
      </c>
      <c r="B723" s="73">
        <v>20150610</v>
      </c>
      <c r="C723" s="15" t="s">
        <v>37</v>
      </c>
      <c r="D723" s="15" t="s">
        <v>115</v>
      </c>
      <c r="E723" s="13">
        <v>13754200</v>
      </c>
      <c r="F723" s="13">
        <v>13604.460000000001</v>
      </c>
      <c r="G723" s="13">
        <v>0.98911314362158465</v>
      </c>
    </row>
    <row r="724" spans="1:7" x14ac:dyDescent="0.35">
      <c r="A724" t="str">
        <f t="shared" si="11"/>
        <v>20150610API其他</v>
      </c>
      <c r="B724" s="73">
        <v>20150610</v>
      </c>
      <c r="C724" s="15" t="s">
        <v>37</v>
      </c>
      <c r="D724" s="15" t="s">
        <v>116</v>
      </c>
      <c r="E724" s="13">
        <v>117186051</v>
      </c>
      <c r="F724" s="13">
        <v>23813.850000000002</v>
      </c>
      <c r="G724" s="13">
        <v>0.20321403270087157</v>
      </c>
    </row>
    <row r="725" spans="1:7" x14ac:dyDescent="0.35">
      <c r="A725" t="str">
        <f t="shared" si="11"/>
        <v>20150610SDKApplock</v>
      </c>
      <c r="B725" s="73">
        <v>20150610</v>
      </c>
      <c r="C725" s="15" t="s">
        <v>127</v>
      </c>
      <c r="D725" s="15" t="s">
        <v>119</v>
      </c>
      <c r="E725" s="13">
        <v>433003322</v>
      </c>
      <c r="F725" s="13">
        <v>330350.7</v>
      </c>
      <c r="G725" s="14">
        <v>0.76292878880037784</v>
      </c>
    </row>
    <row r="726" spans="1:7" x14ac:dyDescent="0.35">
      <c r="A726" t="str">
        <f t="shared" si="11"/>
        <v>20150610SDK充电屏保</v>
      </c>
      <c r="B726" s="73">
        <v>20150610</v>
      </c>
      <c r="C726" s="15" t="s">
        <v>127</v>
      </c>
      <c r="D726" s="15" t="s">
        <v>121</v>
      </c>
      <c r="E726" s="13">
        <v>190339914</v>
      </c>
      <c r="F726" s="13">
        <v>140587.83000000002</v>
      </c>
      <c r="G726" s="14">
        <v>0.73861455038799695</v>
      </c>
    </row>
    <row r="727" spans="1:7" x14ac:dyDescent="0.35">
      <c r="A727" t="str">
        <f t="shared" si="11"/>
        <v>20150610SDK结果页</v>
      </c>
      <c r="B727" s="73">
        <v>20150610</v>
      </c>
      <c r="C727" s="15" t="s">
        <v>127</v>
      </c>
      <c r="D727" s="15" t="s">
        <v>115</v>
      </c>
      <c r="E727" s="13">
        <v>38043327</v>
      </c>
      <c r="F727" s="13">
        <v>64573.1</v>
      </c>
      <c r="G727" s="14">
        <v>1.6973568058335171</v>
      </c>
    </row>
    <row r="728" spans="1:7" x14ac:dyDescent="0.35">
      <c r="A728" t="str">
        <f t="shared" si="11"/>
        <v>20150610SDK其他</v>
      </c>
      <c r="B728" s="73">
        <v>20150610</v>
      </c>
      <c r="C728" s="15" t="s">
        <v>127</v>
      </c>
      <c r="D728" s="15" t="s">
        <v>116</v>
      </c>
      <c r="E728" s="13">
        <v>30982524</v>
      </c>
      <c r="F728" s="13">
        <v>24040.959999999999</v>
      </c>
      <c r="G728" s="14">
        <v>0.77595227554733759</v>
      </c>
    </row>
    <row r="729" spans="1:7" x14ac:dyDescent="0.35">
      <c r="A729" t="str">
        <f t="shared" si="11"/>
        <v>20150610自家直客结果页</v>
      </c>
      <c r="B729" s="73">
        <v>20150610</v>
      </c>
      <c r="C729" s="15" t="s">
        <v>14</v>
      </c>
      <c r="D729" s="15" t="s">
        <v>115</v>
      </c>
      <c r="E729" s="13">
        <v>42852826</v>
      </c>
      <c r="F729" s="13">
        <v>60783.790000000008</v>
      </c>
      <c r="G729" s="14">
        <v>1.4184313071908026</v>
      </c>
    </row>
    <row r="730" spans="1:7" x14ac:dyDescent="0.35">
      <c r="A730" t="str">
        <f t="shared" si="11"/>
        <v>20150610自家直客其他</v>
      </c>
      <c r="B730" s="73">
        <v>20150610</v>
      </c>
      <c r="C730" s="15" t="s">
        <v>14</v>
      </c>
      <c r="D730" s="15" t="s">
        <v>116</v>
      </c>
      <c r="E730" s="13">
        <v>51898308</v>
      </c>
      <c r="F730" s="13">
        <v>24247.53</v>
      </c>
      <c r="G730" s="14">
        <v>0.467212341489052</v>
      </c>
    </row>
    <row r="731" spans="1:7" x14ac:dyDescent="0.35">
      <c r="A731" t="str">
        <f t="shared" si="11"/>
        <v>20150609API结果页</v>
      </c>
      <c r="B731" s="73">
        <v>20150609</v>
      </c>
      <c r="C731" s="15" t="s">
        <v>37</v>
      </c>
      <c r="D731" s="15" t="s">
        <v>115</v>
      </c>
      <c r="E731" s="13">
        <v>12832152</v>
      </c>
      <c r="F731" s="13">
        <v>7888.88</v>
      </c>
      <c r="G731" s="13">
        <v>0.61477451326948118</v>
      </c>
    </row>
    <row r="732" spans="1:7" x14ac:dyDescent="0.35">
      <c r="A732" t="str">
        <f t="shared" si="11"/>
        <v>20150609API其他</v>
      </c>
      <c r="B732" s="73">
        <v>20150609</v>
      </c>
      <c r="C732" s="15" t="s">
        <v>37</v>
      </c>
      <c r="D732" s="15" t="s">
        <v>116</v>
      </c>
      <c r="E732" s="13">
        <v>117233612</v>
      </c>
      <c r="F732" s="13">
        <v>22881.24</v>
      </c>
      <c r="G732" s="13">
        <v>0.19517644820156185</v>
      </c>
    </row>
    <row r="733" spans="1:7" x14ac:dyDescent="0.35">
      <c r="A733" t="str">
        <f t="shared" si="11"/>
        <v>20150609SDKApplock</v>
      </c>
      <c r="B733" s="73">
        <v>20150609</v>
      </c>
      <c r="C733" s="15" t="s">
        <v>127</v>
      </c>
      <c r="D733" s="15" t="s">
        <v>119</v>
      </c>
      <c r="E733" s="13">
        <v>421338204</v>
      </c>
      <c r="F733" s="13">
        <v>310506.53999999998</v>
      </c>
      <c r="G733" s="14">
        <v>0.73695320541120446</v>
      </c>
    </row>
    <row r="734" spans="1:7" x14ac:dyDescent="0.35">
      <c r="A734" t="str">
        <f t="shared" si="11"/>
        <v>20150609SDK充电屏保</v>
      </c>
      <c r="B734" s="73">
        <v>20150609</v>
      </c>
      <c r="C734" s="15" t="s">
        <v>127</v>
      </c>
      <c r="D734" s="15" t="s">
        <v>121</v>
      </c>
      <c r="E734" s="13">
        <v>187116164</v>
      </c>
      <c r="F734" s="13">
        <v>132414.17000000001</v>
      </c>
      <c r="G734" s="14">
        <v>0.70765757040637078</v>
      </c>
    </row>
    <row r="735" spans="1:7" x14ac:dyDescent="0.35">
      <c r="A735" t="str">
        <f t="shared" si="11"/>
        <v>20150609SDK结果页</v>
      </c>
      <c r="B735" s="73">
        <v>20150609</v>
      </c>
      <c r="C735" s="15" t="s">
        <v>127</v>
      </c>
      <c r="D735" s="15" t="s">
        <v>115</v>
      </c>
      <c r="E735" s="13">
        <v>38039514</v>
      </c>
      <c r="F735" s="13">
        <v>62951.710000000006</v>
      </c>
      <c r="G735" s="14">
        <v>1.6549031094350997</v>
      </c>
    </row>
    <row r="736" spans="1:7" x14ac:dyDescent="0.35">
      <c r="A736" t="str">
        <f t="shared" si="11"/>
        <v>20150609SDK其他</v>
      </c>
      <c r="B736" s="73">
        <v>20150609</v>
      </c>
      <c r="C736" s="15" t="s">
        <v>127</v>
      </c>
      <c r="D736" s="15" t="s">
        <v>116</v>
      </c>
      <c r="E736" s="13">
        <v>29689217</v>
      </c>
      <c r="F736" s="13">
        <v>21929.47</v>
      </c>
      <c r="G736" s="14">
        <v>0.7386341647204776</v>
      </c>
    </row>
    <row r="737" spans="1:7" x14ac:dyDescent="0.35">
      <c r="A737" t="str">
        <f t="shared" si="11"/>
        <v>20150609自家直客结果页</v>
      </c>
      <c r="B737" s="73">
        <v>20150609</v>
      </c>
      <c r="C737" s="15" t="s">
        <v>14</v>
      </c>
      <c r="D737" s="15" t="s">
        <v>115</v>
      </c>
      <c r="E737" s="13">
        <v>44087788</v>
      </c>
      <c r="F737" s="13">
        <v>61683.45</v>
      </c>
      <c r="G737" s="14">
        <v>1.3991051218083337</v>
      </c>
    </row>
    <row r="738" spans="1:7" x14ac:dyDescent="0.35">
      <c r="A738" t="str">
        <f t="shared" si="11"/>
        <v>20150609自家直客其他</v>
      </c>
      <c r="B738" s="73">
        <v>20150609</v>
      </c>
      <c r="C738" s="15" t="s">
        <v>14</v>
      </c>
      <c r="D738" s="15" t="s">
        <v>116</v>
      </c>
      <c r="E738" s="13">
        <v>52416635</v>
      </c>
      <c r="F738" s="13">
        <v>23793.850000000002</v>
      </c>
      <c r="G738" s="14">
        <v>0.45393699919882308</v>
      </c>
    </row>
    <row r="739" spans="1:7" x14ac:dyDescent="0.35">
      <c r="A739" t="str">
        <f t="shared" si="11"/>
        <v>20150608API结果页</v>
      </c>
      <c r="B739" s="73">
        <v>20150608</v>
      </c>
      <c r="C739" s="15" t="s">
        <v>37</v>
      </c>
      <c r="D739" s="15" t="s">
        <v>115</v>
      </c>
      <c r="E739" s="13">
        <v>12332241</v>
      </c>
      <c r="F739" s="13">
        <v>6786.57</v>
      </c>
      <c r="G739" s="13">
        <v>0.55031117215435543</v>
      </c>
    </row>
    <row r="740" spans="1:7" x14ac:dyDescent="0.35">
      <c r="A740" t="str">
        <f t="shared" si="11"/>
        <v>20150608API其他</v>
      </c>
      <c r="B740" s="73">
        <v>20150608</v>
      </c>
      <c r="C740" s="15" t="s">
        <v>37</v>
      </c>
      <c r="D740" s="15" t="s">
        <v>116</v>
      </c>
      <c r="E740" s="13">
        <v>112617957</v>
      </c>
      <c r="F740" s="13">
        <v>24348.51</v>
      </c>
      <c r="G740" s="13">
        <v>0.21620450813186035</v>
      </c>
    </row>
    <row r="741" spans="1:7" x14ac:dyDescent="0.35">
      <c r="A741" t="str">
        <f t="shared" si="11"/>
        <v>20150608SDKApplock</v>
      </c>
      <c r="B741" s="73">
        <v>20150608</v>
      </c>
      <c r="C741" s="15" t="s">
        <v>127</v>
      </c>
      <c r="D741" s="15" t="s">
        <v>119</v>
      </c>
      <c r="E741" s="13">
        <v>411646055</v>
      </c>
      <c r="F741" s="13">
        <v>303916.17</v>
      </c>
      <c r="G741" s="14">
        <v>0.73829486839124447</v>
      </c>
    </row>
    <row r="742" spans="1:7" x14ac:dyDescent="0.35">
      <c r="A742" t="str">
        <f t="shared" si="11"/>
        <v>20150608SDK充电屏保</v>
      </c>
      <c r="B742" s="73">
        <v>20150608</v>
      </c>
      <c r="C742" s="15" t="s">
        <v>127</v>
      </c>
      <c r="D742" s="15" t="s">
        <v>121</v>
      </c>
      <c r="E742" s="13">
        <v>185482486</v>
      </c>
      <c r="F742" s="13">
        <v>131223.83000000002</v>
      </c>
      <c r="G742" s="14">
        <v>0.70747288776364592</v>
      </c>
    </row>
    <row r="743" spans="1:7" x14ac:dyDescent="0.35">
      <c r="A743" t="str">
        <f t="shared" si="11"/>
        <v>20150608SDK结果页</v>
      </c>
      <c r="B743" s="73">
        <v>20150608</v>
      </c>
      <c r="C743" s="15" t="s">
        <v>127</v>
      </c>
      <c r="D743" s="15" t="s">
        <v>115</v>
      </c>
      <c r="E743" s="13">
        <v>39868185</v>
      </c>
      <c r="F743" s="13">
        <v>67575.38</v>
      </c>
      <c r="G743" s="14">
        <v>1.6949700619679577</v>
      </c>
    </row>
    <row r="744" spans="1:7" x14ac:dyDescent="0.35">
      <c r="A744" t="str">
        <f t="shared" si="11"/>
        <v>20150608SDK其他</v>
      </c>
      <c r="B744" s="73">
        <v>20150608</v>
      </c>
      <c r="C744" s="15" t="s">
        <v>127</v>
      </c>
      <c r="D744" s="15" t="s">
        <v>116</v>
      </c>
      <c r="E744" s="13">
        <v>31686499</v>
      </c>
      <c r="F744" s="13">
        <v>22608.800000000003</v>
      </c>
      <c r="G744" s="14">
        <v>0.7135152419331654</v>
      </c>
    </row>
    <row r="745" spans="1:7" x14ac:dyDescent="0.35">
      <c r="A745" t="str">
        <f t="shared" si="11"/>
        <v>20150608自家直客结果页</v>
      </c>
      <c r="B745" s="73">
        <v>20150608</v>
      </c>
      <c r="C745" s="15" t="s">
        <v>14</v>
      </c>
      <c r="D745" s="15" t="s">
        <v>115</v>
      </c>
      <c r="E745" s="13">
        <v>43998988</v>
      </c>
      <c r="F745" s="13">
        <v>55810.92</v>
      </c>
      <c r="G745" s="14">
        <v>1.268459174561015</v>
      </c>
    </row>
    <row r="746" spans="1:7" x14ac:dyDescent="0.35">
      <c r="A746" t="str">
        <f t="shared" si="11"/>
        <v>20150608自家直客其他</v>
      </c>
      <c r="B746" s="73">
        <v>20150608</v>
      </c>
      <c r="C746" s="15" t="s">
        <v>14</v>
      </c>
      <c r="D746" s="15" t="s">
        <v>116</v>
      </c>
      <c r="E746" s="13">
        <v>53298224</v>
      </c>
      <c r="F746" s="13">
        <v>23320.67</v>
      </c>
      <c r="G746" s="14">
        <v>0.43755060206133695</v>
      </c>
    </row>
    <row r="747" spans="1:7" x14ac:dyDescent="0.35">
      <c r="A747" t="str">
        <f t="shared" si="11"/>
        <v>20150607API结果页</v>
      </c>
      <c r="B747" s="73">
        <v>20150607</v>
      </c>
      <c r="C747" s="15" t="s">
        <v>37</v>
      </c>
      <c r="D747" s="15" t="s">
        <v>115</v>
      </c>
      <c r="E747" s="13">
        <v>13913103</v>
      </c>
      <c r="F747" s="13">
        <v>8254.1200000000008</v>
      </c>
      <c r="G747" s="13">
        <v>0.59326233694956487</v>
      </c>
    </row>
    <row r="748" spans="1:7" x14ac:dyDescent="0.35">
      <c r="A748" t="str">
        <f t="shared" si="11"/>
        <v>20150607API其他</v>
      </c>
      <c r="B748" s="73">
        <v>20150607</v>
      </c>
      <c r="C748" s="15" t="s">
        <v>37</v>
      </c>
      <c r="D748" s="15" t="s">
        <v>116</v>
      </c>
      <c r="E748" s="13">
        <v>119816938</v>
      </c>
      <c r="F748" s="13">
        <v>26729.8</v>
      </c>
      <c r="G748" s="13">
        <v>0.22308865880047776</v>
      </c>
    </row>
    <row r="749" spans="1:7" x14ac:dyDescent="0.35">
      <c r="A749" t="str">
        <f t="shared" si="11"/>
        <v>20150607SDKApplock</v>
      </c>
      <c r="B749" s="73">
        <v>20150607</v>
      </c>
      <c r="C749" s="15" t="s">
        <v>127</v>
      </c>
      <c r="D749" s="15" t="s">
        <v>119</v>
      </c>
      <c r="E749" s="13">
        <v>392754130</v>
      </c>
      <c r="F749" s="13">
        <v>297975.32</v>
      </c>
      <c r="G749" s="14">
        <v>0.75868157007031345</v>
      </c>
    </row>
    <row r="750" spans="1:7" x14ac:dyDescent="0.35">
      <c r="A750" t="str">
        <f t="shared" si="11"/>
        <v>20150607SDK充电屏保</v>
      </c>
      <c r="B750" s="73">
        <v>20150607</v>
      </c>
      <c r="C750" s="15" t="s">
        <v>127</v>
      </c>
      <c r="D750" s="15" t="s">
        <v>121</v>
      </c>
      <c r="E750" s="13">
        <v>176665748</v>
      </c>
      <c r="F750" s="13">
        <v>126975.09</v>
      </c>
      <c r="G750" s="14">
        <v>0.71873066192774382</v>
      </c>
    </row>
    <row r="751" spans="1:7" x14ac:dyDescent="0.35">
      <c r="A751" t="str">
        <f t="shared" si="11"/>
        <v>20150607SDK结果页</v>
      </c>
      <c r="B751" s="73">
        <v>20150607</v>
      </c>
      <c r="C751" s="15" t="s">
        <v>127</v>
      </c>
      <c r="D751" s="15" t="s">
        <v>115</v>
      </c>
      <c r="E751" s="13">
        <v>40360974</v>
      </c>
      <c r="F751" s="13">
        <v>67870.41</v>
      </c>
      <c r="G751" s="14">
        <v>1.6815850380617674</v>
      </c>
    </row>
    <row r="752" spans="1:7" x14ac:dyDescent="0.35">
      <c r="A752" t="str">
        <f t="shared" si="11"/>
        <v>20150607SDK其他</v>
      </c>
      <c r="B752" s="73">
        <v>20150607</v>
      </c>
      <c r="C752" s="15" t="s">
        <v>127</v>
      </c>
      <c r="D752" s="15" t="s">
        <v>116</v>
      </c>
      <c r="E752" s="13">
        <v>31872138</v>
      </c>
      <c r="F752" s="13">
        <v>22346.91</v>
      </c>
      <c r="G752" s="14">
        <v>0.70114248375807109</v>
      </c>
    </row>
    <row r="753" spans="1:7" x14ac:dyDescent="0.35">
      <c r="A753" t="str">
        <f t="shared" si="11"/>
        <v>20150607自家直客结果页</v>
      </c>
      <c r="B753" s="73">
        <v>20150607</v>
      </c>
      <c r="C753" s="15" t="s">
        <v>14</v>
      </c>
      <c r="D753" s="15" t="s">
        <v>115</v>
      </c>
      <c r="E753" s="13">
        <v>41465121</v>
      </c>
      <c r="F753" s="13">
        <v>53532.35</v>
      </c>
      <c r="G753" s="14">
        <v>1.2910211934507558</v>
      </c>
    </row>
    <row r="754" spans="1:7" x14ac:dyDescent="0.35">
      <c r="A754" t="str">
        <f t="shared" si="11"/>
        <v>20150607自家直客其他</v>
      </c>
      <c r="B754" s="73">
        <v>20150607</v>
      </c>
      <c r="C754" s="15" t="s">
        <v>14</v>
      </c>
      <c r="D754" s="15" t="s">
        <v>116</v>
      </c>
      <c r="E754" s="13">
        <v>49322482</v>
      </c>
      <c r="F754" s="13">
        <v>23514.65</v>
      </c>
      <c r="G754" s="14">
        <v>0.47675317718195936</v>
      </c>
    </row>
    <row r="755" spans="1:7" x14ac:dyDescent="0.35">
      <c r="A755" t="str">
        <f t="shared" si="11"/>
        <v>20150606API结果页</v>
      </c>
      <c r="B755" s="73">
        <v>20150606</v>
      </c>
      <c r="C755" s="15" t="s">
        <v>37</v>
      </c>
      <c r="D755" s="15" t="s">
        <v>115</v>
      </c>
      <c r="E755" s="13">
        <v>13519689</v>
      </c>
      <c r="F755" s="13">
        <v>8839.5500000000011</v>
      </c>
      <c r="G755" s="13">
        <v>0.65382790979881278</v>
      </c>
    </row>
    <row r="756" spans="1:7" x14ac:dyDescent="0.35">
      <c r="A756" t="str">
        <f t="shared" si="11"/>
        <v>20150606API其他</v>
      </c>
      <c r="B756" s="73">
        <v>20150606</v>
      </c>
      <c r="C756" s="15" t="s">
        <v>37</v>
      </c>
      <c r="D756" s="15" t="s">
        <v>116</v>
      </c>
      <c r="E756" s="13">
        <v>118401290</v>
      </c>
      <c r="F756" s="13">
        <v>25303.350000000002</v>
      </c>
      <c r="G756" s="13">
        <v>0.21370839794059676</v>
      </c>
    </row>
    <row r="757" spans="1:7" x14ac:dyDescent="0.35">
      <c r="A757" t="str">
        <f t="shared" si="11"/>
        <v>20150606SDKApplock</v>
      </c>
      <c r="B757" s="73">
        <v>20150606</v>
      </c>
      <c r="C757" s="15" t="s">
        <v>127</v>
      </c>
      <c r="D757" s="15" t="s">
        <v>119</v>
      </c>
      <c r="E757" s="13">
        <v>407380869</v>
      </c>
      <c r="F757" s="13">
        <v>319103.96000000002</v>
      </c>
      <c r="G757" s="14">
        <v>0.78330619889762176</v>
      </c>
    </row>
    <row r="758" spans="1:7" x14ac:dyDescent="0.35">
      <c r="A758" t="str">
        <f t="shared" si="11"/>
        <v>20150606SDK充电屏保</v>
      </c>
      <c r="B758" s="73">
        <v>20150606</v>
      </c>
      <c r="C758" s="15" t="s">
        <v>127</v>
      </c>
      <c r="D758" s="15" t="s">
        <v>121</v>
      </c>
      <c r="E758" s="13">
        <v>177399640</v>
      </c>
      <c r="F758" s="13">
        <v>133509.25</v>
      </c>
      <c r="G758" s="14">
        <v>0.75259030965339058</v>
      </c>
    </row>
    <row r="759" spans="1:7" x14ac:dyDescent="0.35">
      <c r="A759" t="str">
        <f t="shared" si="11"/>
        <v>20150606SDK结果页</v>
      </c>
      <c r="B759" s="73">
        <v>20150606</v>
      </c>
      <c r="C759" s="15" t="s">
        <v>127</v>
      </c>
      <c r="D759" s="15" t="s">
        <v>115</v>
      </c>
      <c r="E759" s="13">
        <v>38923197</v>
      </c>
      <c r="F759" s="13">
        <v>66356.51999999999</v>
      </c>
      <c r="G759" s="14">
        <v>1.7048065193617059</v>
      </c>
    </row>
    <row r="760" spans="1:7" x14ac:dyDescent="0.35">
      <c r="A760" t="str">
        <f t="shared" si="11"/>
        <v>20150606SDK其他</v>
      </c>
      <c r="B760" s="73">
        <v>20150606</v>
      </c>
      <c r="C760" s="15" t="s">
        <v>127</v>
      </c>
      <c r="D760" s="15" t="s">
        <v>116</v>
      </c>
      <c r="E760" s="13">
        <v>31522698</v>
      </c>
      <c r="F760" s="13">
        <v>22467.91</v>
      </c>
      <c r="G760" s="14">
        <v>0.71275339439536556</v>
      </c>
    </row>
    <row r="761" spans="1:7" x14ac:dyDescent="0.35">
      <c r="A761" t="str">
        <f t="shared" si="11"/>
        <v>20150606自家直客结果页</v>
      </c>
      <c r="B761" s="73">
        <v>20150606</v>
      </c>
      <c r="C761" s="15" t="s">
        <v>14</v>
      </c>
      <c r="D761" s="15" t="s">
        <v>115</v>
      </c>
      <c r="E761" s="13">
        <v>40932009</v>
      </c>
      <c r="F761" s="13">
        <v>51841.919999999998</v>
      </c>
      <c r="G761" s="14">
        <v>1.2665373937546041</v>
      </c>
    </row>
    <row r="762" spans="1:7" x14ac:dyDescent="0.35">
      <c r="A762" t="str">
        <f t="shared" si="11"/>
        <v>20150606自家直客其他</v>
      </c>
      <c r="B762" s="73">
        <v>20150606</v>
      </c>
      <c r="C762" s="15" t="s">
        <v>14</v>
      </c>
      <c r="D762" s="15" t="s">
        <v>116</v>
      </c>
      <c r="E762" s="13">
        <v>48154993</v>
      </c>
      <c r="F762" s="13">
        <v>23195.31</v>
      </c>
      <c r="G762" s="14">
        <v>0.48168026937518194</v>
      </c>
    </row>
    <row r="763" spans="1:7" x14ac:dyDescent="0.35">
      <c r="A763" t="str">
        <f t="shared" si="11"/>
        <v>20150605API结果页</v>
      </c>
      <c r="B763" s="73">
        <v>20150605</v>
      </c>
      <c r="C763" s="15" t="s">
        <v>37</v>
      </c>
      <c r="D763" s="15" t="s">
        <v>115</v>
      </c>
      <c r="E763" s="13">
        <v>12432491</v>
      </c>
      <c r="F763" s="13">
        <v>9317.8899999999976</v>
      </c>
      <c r="G763" s="13">
        <v>0.74947892582427755</v>
      </c>
    </row>
    <row r="764" spans="1:7" x14ac:dyDescent="0.35">
      <c r="A764" t="str">
        <f t="shared" si="11"/>
        <v>20150605API其他</v>
      </c>
      <c r="B764" s="73">
        <v>20150605</v>
      </c>
      <c r="C764" s="15" t="s">
        <v>37</v>
      </c>
      <c r="D764" s="15" t="s">
        <v>116</v>
      </c>
      <c r="E764" s="13">
        <v>105365543</v>
      </c>
      <c r="F764" s="13">
        <v>22409.39</v>
      </c>
      <c r="G764" s="13">
        <v>0.21268233771642023</v>
      </c>
    </row>
    <row r="765" spans="1:7" x14ac:dyDescent="0.35">
      <c r="A765" t="str">
        <f t="shared" si="11"/>
        <v>20150605SDKApplock</v>
      </c>
      <c r="B765" s="73">
        <v>20150605</v>
      </c>
      <c r="C765" s="15" t="s">
        <v>127</v>
      </c>
      <c r="D765" s="15" t="s">
        <v>119</v>
      </c>
      <c r="E765" s="13">
        <v>426988656</v>
      </c>
      <c r="F765" s="13">
        <v>343013.19</v>
      </c>
      <c r="G765" s="14">
        <v>0.80333092034182763</v>
      </c>
    </row>
    <row r="766" spans="1:7" x14ac:dyDescent="0.35">
      <c r="A766" t="str">
        <f t="shared" si="11"/>
        <v>20150605SDK充电屏保</v>
      </c>
      <c r="B766" s="73">
        <v>20150605</v>
      </c>
      <c r="C766" s="15" t="s">
        <v>127</v>
      </c>
      <c r="D766" s="15" t="s">
        <v>121</v>
      </c>
      <c r="E766" s="13">
        <v>186787967</v>
      </c>
      <c r="F766" s="13">
        <v>143385.43</v>
      </c>
      <c r="G766" s="14">
        <v>0.76763740353788412</v>
      </c>
    </row>
    <row r="767" spans="1:7" x14ac:dyDescent="0.35">
      <c r="A767" t="str">
        <f t="shared" si="11"/>
        <v>20150605SDK结果页</v>
      </c>
      <c r="B767" s="73">
        <v>20150605</v>
      </c>
      <c r="C767" s="15" t="s">
        <v>127</v>
      </c>
      <c r="D767" s="15" t="s">
        <v>115</v>
      </c>
      <c r="E767" s="13">
        <v>39837037</v>
      </c>
      <c r="F767" s="13">
        <v>68408.350000000006</v>
      </c>
      <c r="G767" s="14">
        <v>1.7172047710275242</v>
      </c>
    </row>
    <row r="768" spans="1:7" x14ac:dyDescent="0.35">
      <c r="A768" t="str">
        <f t="shared" si="11"/>
        <v>20150605SDK其他</v>
      </c>
      <c r="B768" s="73">
        <v>20150605</v>
      </c>
      <c r="C768" s="15" t="s">
        <v>127</v>
      </c>
      <c r="D768" s="15" t="s">
        <v>116</v>
      </c>
      <c r="E768" s="13">
        <v>29778749</v>
      </c>
      <c r="F768" s="13">
        <v>21611.300000000003</v>
      </c>
      <c r="G768" s="14">
        <v>0.72572894180343184</v>
      </c>
    </row>
    <row r="769" spans="1:7" x14ac:dyDescent="0.35">
      <c r="A769" t="str">
        <f t="shared" si="11"/>
        <v>20150605自家直客结果页</v>
      </c>
      <c r="B769" s="73">
        <v>20150605</v>
      </c>
      <c r="C769" s="15" t="s">
        <v>14</v>
      </c>
      <c r="D769" s="15" t="s">
        <v>115</v>
      </c>
      <c r="E769" s="13">
        <v>41941291</v>
      </c>
      <c r="F769" s="13">
        <v>51716.939999999995</v>
      </c>
      <c r="G769" s="14">
        <v>1.2330793537089737</v>
      </c>
    </row>
    <row r="770" spans="1:7" x14ac:dyDescent="0.35">
      <c r="A770" t="str">
        <f t="shared" si="11"/>
        <v>20150605自家直客其他</v>
      </c>
      <c r="B770" s="73">
        <v>20150605</v>
      </c>
      <c r="C770" s="15" t="s">
        <v>14</v>
      </c>
      <c r="D770" s="15" t="s">
        <v>116</v>
      </c>
      <c r="E770" s="13">
        <v>53195946</v>
      </c>
      <c r="F770" s="13">
        <v>22536.82</v>
      </c>
      <c r="G770" s="14">
        <v>0.42365672000644561</v>
      </c>
    </row>
    <row r="771" spans="1:7" x14ac:dyDescent="0.35">
      <c r="A771" t="str">
        <f t="shared" si="11"/>
        <v>20150604API结果页</v>
      </c>
      <c r="B771" s="73">
        <v>20150604</v>
      </c>
      <c r="C771" s="15" t="s">
        <v>37</v>
      </c>
      <c r="D771" s="15" t="s">
        <v>115</v>
      </c>
      <c r="E771" s="13">
        <v>14246686</v>
      </c>
      <c r="F771" s="13">
        <v>10455.33</v>
      </c>
      <c r="G771" s="13">
        <v>0.73387804012806901</v>
      </c>
    </row>
    <row r="772" spans="1:7" x14ac:dyDescent="0.35">
      <c r="A772" t="str">
        <f t="shared" si="11"/>
        <v>20150604API其他</v>
      </c>
      <c r="B772" s="73">
        <v>20150604</v>
      </c>
      <c r="C772" s="15" t="s">
        <v>37</v>
      </c>
      <c r="D772" s="15" t="s">
        <v>116</v>
      </c>
      <c r="E772" s="13">
        <v>113336022</v>
      </c>
      <c r="F772" s="13">
        <v>25503.670000000002</v>
      </c>
      <c r="G772" s="13">
        <v>0.22502704391724637</v>
      </c>
    </row>
    <row r="773" spans="1:7" x14ac:dyDescent="0.35">
      <c r="A773" t="str">
        <f t="shared" si="11"/>
        <v>20150604SDKApplock</v>
      </c>
      <c r="B773" s="73">
        <v>20150604</v>
      </c>
      <c r="C773" s="15" t="s">
        <v>127</v>
      </c>
      <c r="D773" s="15" t="s">
        <v>119</v>
      </c>
      <c r="E773" s="13">
        <v>407445178</v>
      </c>
      <c r="F773" s="13">
        <v>325960.20999999996</v>
      </c>
      <c r="G773" s="14">
        <v>0.80000998318355354</v>
      </c>
    </row>
    <row r="774" spans="1:7" x14ac:dyDescent="0.35">
      <c r="A774" t="str">
        <f t="shared" ref="A774:A837" si="12">B774&amp;C774&amp;D774</f>
        <v>20150604SDK充电屏保</v>
      </c>
      <c r="B774" s="73">
        <v>20150604</v>
      </c>
      <c r="C774" s="15" t="s">
        <v>127</v>
      </c>
      <c r="D774" s="15" t="s">
        <v>121</v>
      </c>
      <c r="E774" s="13">
        <v>184524180</v>
      </c>
      <c r="F774" s="13">
        <v>143894.89000000001</v>
      </c>
      <c r="G774" s="14">
        <v>0.77981590271800705</v>
      </c>
    </row>
    <row r="775" spans="1:7" x14ac:dyDescent="0.35">
      <c r="A775" t="str">
        <f t="shared" si="12"/>
        <v>20150604SDK结果页</v>
      </c>
      <c r="B775" s="73">
        <v>20150604</v>
      </c>
      <c r="C775" s="15" t="s">
        <v>127</v>
      </c>
      <c r="D775" s="15" t="s">
        <v>115</v>
      </c>
      <c r="E775" s="13">
        <v>39588322</v>
      </c>
      <c r="F775" s="13">
        <v>68494.5</v>
      </c>
      <c r="G775" s="14">
        <v>1.7301693160927609</v>
      </c>
    </row>
    <row r="776" spans="1:7" x14ac:dyDescent="0.35">
      <c r="A776" t="str">
        <f t="shared" si="12"/>
        <v>20150604SDK其他</v>
      </c>
      <c r="B776" s="73">
        <v>20150604</v>
      </c>
      <c r="C776" s="15" t="s">
        <v>127</v>
      </c>
      <c r="D776" s="15" t="s">
        <v>116</v>
      </c>
      <c r="E776" s="13">
        <v>29025495</v>
      </c>
      <c r="F776" s="13">
        <v>21635.71</v>
      </c>
      <c r="G776" s="14">
        <v>0.74540365289205235</v>
      </c>
    </row>
    <row r="777" spans="1:7" x14ac:dyDescent="0.35">
      <c r="A777" t="str">
        <f t="shared" si="12"/>
        <v>20150604自家直客结果页</v>
      </c>
      <c r="B777" s="73">
        <v>20150604</v>
      </c>
      <c r="C777" s="15" t="s">
        <v>14</v>
      </c>
      <c r="D777" s="15" t="s">
        <v>115</v>
      </c>
      <c r="E777" s="13">
        <v>42297728</v>
      </c>
      <c r="F777" s="13">
        <v>55289.53</v>
      </c>
      <c r="G777" s="14">
        <v>1.3071512966370205</v>
      </c>
    </row>
    <row r="778" spans="1:7" x14ac:dyDescent="0.35">
      <c r="A778" t="str">
        <f t="shared" si="12"/>
        <v>20150604自家直客其他</v>
      </c>
      <c r="B778" s="73">
        <v>20150604</v>
      </c>
      <c r="C778" s="15" t="s">
        <v>14</v>
      </c>
      <c r="D778" s="15" t="s">
        <v>116</v>
      </c>
      <c r="E778" s="13">
        <v>50597069</v>
      </c>
      <c r="F778" s="13">
        <v>21550.17</v>
      </c>
      <c r="G778" s="14">
        <v>0.42591735896796706</v>
      </c>
    </row>
    <row r="779" spans="1:7" x14ac:dyDescent="0.35">
      <c r="A779" t="str">
        <f t="shared" si="12"/>
        <v>20150603API结果页</v>
      </c>
      <c r="B779" s="73">
        <v>20150603</v>
      </c>
      <c r="C779" s="15" t="s">
        <v>37</v>
      </c>
      <c r="D779" s="15" t="s">
        <v>115</v>
      </c>
      <c r="E779" s="13">
        <v>14052800</v>
      </c>
      <c r="F779" s="13">
        <v>9683.9100000000017</v>
      </c>
      <c r="G779" s="13">
        <v>0.68910893202778101</v>
      </c>
    </row>
    <row r="780" spans="1:7" x14ac:dyDescent="0.35">
      <c r="A780" t="str">
        <f t="shared" si="12"/>
        <v>20150603API其他</v>
      </c>
      <c r="B780" s="73">
        <v>20150603</v>
      </c>
      <c r="C780" s="15" t="s">
        <v>37</v>
      </c>
      <c r="D780" s="15" t="s">
        <v>116</v>
      </c>
      <c r="E780" s="13">
        <v>118143469</v>
      </c>
      <c r="F780" s="13">
        <v>26299.870000000003</v>
      </c>
      <c r="G780" s="13">
        <v>0.22260959681148354</v>
      </c>
    </row>
    <row r="781" spans="1:7" x14ac:dyDescent="0.35">
      <c r="A781" t="str">
        <f t="shared" si="12"/>
        <v>20150603SDKApplock</v>
      </c>
      <c r="B781" s="73">
        <v>20150603</v>
      </c>
      <c r="C781" s="15" t="s">
        <v>127</v>
      </c>
      <c r="D781" s="15" t="s">
        <v>119</v>
      </c>
      <c r="E781" s="13">
        <v>404022693</v>
      </c>
      <c r="F781" s="13">
        <v>308354.81</v>
      </c>
      <c r="G781" s="14">
        <v>0.76321160999736215</v>
      </c>
    </row>
    <row r="782" spans="1:7" x14ac:dyDescent="0.35">
      <c r="A782" t="str">
        <f t="shared" si="12"/>
        <v>20150603SDK充电屏保</v>
      </c>
      <c r="B782" s="73">
        <v>20150603</v>
      </c>
      <c r="C782" s="15" t="s">
        <v>127</v>
      </c>
      <c r="D782" s="15" t="s">
        <v>121</v>
      </c>
      <c r="E782" s="13">
        <v>187059864</v>
      </c>
      <c r="F782" s="13">
        <v>142799.60999999999</v>
      </c>
      <c r="G782" s="14">
        <v>0.76338989533318591</v>
      </c>
    </row>
    <row r="783" spans="1:7" x14ac:dyDescent="0.35">
      <c r="A783" t="str">
        <f t="shared" si="12"/>
        <v>20150603SDK结果页</v>
      </c>
      <c r="B783" s="73">
        <v>20150603</v>
      </c>
      <c r="C783" s="15" t="s">
        <v>127</v>
      </c>
      <c r="D783" s="15" t="s">
        <v>115</v>
      </c>
      <c r="E783" s="13">
        <v>38863910</v>
      </c>
      <c r="F783" s="13">
        <v>63543.56</v>
      </c>
      <c r="G783" s="14">
        <v>1.6350274586370748</v>
      </c>
    </row>
    <row r="784" spans="1:7" x14ac:dyDescent="0.35">
      <c r="A784" t="str">
        <f t="shared" si="12"/>
        <v>20150603SDK其他</v>
      </c>
      <c r="B784" s="73">
        <v>20150603</v>
      </c>
      <c r="C784" s="15" t="s">
        <v>127</v>
      </c>
      <c r="D784" s="15" t="s">
        <v>116</v>
      </c>
      <c r="E784" s="13">
        <v>27184151</v>
      </c>
      <c r="F784" s="13">
        <v>19701.86</v>
      </c>
      <c r="G784" s="14">
        <v>0.72475539147792412</v>
      </c>
    </row>
    <row r="785" spans="1:7" x14ac:dyDescent="0.35">
      <c r="A785" t="str">
        <f t="shared" si="12"/>
        <v>20150603自家直客结果页</v>
      </c>
      <c r="B785" s="73">
        <v>20150603</v>
      </c>
      <c r="C785" s="15" t="s">
        <v>14</v>
      </c>
      <c r="D785" s="15" t="s">
        <v>115</v>
      </c>
      <c r="E785" s="13">
        <v>40765398</v>
      </c>
      <c r="F785" s="13">
        <v>56881.64</v>
      </c>
      <c r="G785" s="14">
        <v>1.3953412156064315</v>
      </c>
    </row>
    <row r="786" spans="1:7" x14ac:dyDescent="0.35">
      <c r="A786" t="str">
        <f t="shared" si="12"/>
        <v>20150603自家直客其他</v>
      </c>
      <c r="B786" s="73">
        <v>20150603</v>
      </c>
      <c r="C786" s="15" t="s">
        <v>14</v>
      </c>
      <c r="D786" s="15" t="s">
        <v>116</v>
      </c>
      <c r="E786" s="13">
        <v>47014177</v>
      </c>
      <c r="F786" s="13">
        <v>21422.829999999998</v>
      </c>
      <c r="G786" s="14">
        <v>0.45566744686395338</v>
      </c>
    </row>
    <row r="787" spans="1:7" x14ac:dyDescent="0.35">
      <c r="A787" t="str">
        <f t="shared" si="12"/>
        <v>20150602API结果页</v>
      </c>
      <c r="B787" s="73">
        <v>20150602</v>
      </c>
      <c r="C787" s="15" t="s">
        <v>37</v>
      </c>
      <c r="D787" s="15" t="s">
        <v>115</v>
      </c>
      <c r="E787" s="13">
        <v>15112323</v>
      </c>
      <c r="F787" s="13">
        <v>11518.000000000002</v>
      </c>
      <c r="G787" s="13">
        <v>0.76215946416709079</v>
      </c>
    </row>
    <row r="788" spans="1:7" x14ac:dyDescent="0.35">
      <c r="A788" t="str">
        <f t="shared" si="12"/>
        <v>20150602API其他</v>
      </c>
      <c r="B788" s="73">
        <v>20150602</v>
      </c>
      <c r="C788" s="15" t="s">
        <v>37</v>
      </c>
      <c r="D788" s="15" t="s">
        <v>116</v>
      </c>
      <c r="E788" s="13">
        <v>122728237</v>
      </c>
      <c r="F788" s="13">
        <v>27262.010000000002</v>
      </c>
      <c r="G788" s="13">
        <v>0.22213315098790185</v>
      </c>
    </row>
    <row r="789" spans="1:7" x14ac:dyDescent="0.35">
      <c r="A789" t="str">
        <f t="shared" si="12"/>
        <v>20150602SDKApplock</v>
      </c>
      <c r="B789" s="73">
        <v>20150602</v>
      </c>
      <c r="C789" s="15" t="s">
        <v>127</v>
      </c>
      <c r="D789" s="15" t="s">
        <v>119</v>
      </c>
      <c r="E789" s="13">
        <v>418264591</v>
      </c>
      <c r="F789" s="13">
        <v>306758.45</v>
      </c>
      <c r="G789" s="14">
        <v>0.73340764817454984</v>
      </c>
    </row>
    <row r="790" spans="1:7" x14ac:dyDescent="0.35">
      <c r="A790" t="str">
        <f t="shared" si="12"/>
        <v>20150602SDK充电屏保</v>
      </c>
      <c r="B790" s="73">
        <v>20150602</v>
      </c>
      <c r="C790" s="15" t="s">
        <v>127</v>
      </c>
      <c r="D790" s="15" t="s">
        <v>121</v>
      </c>
      <c r="E790" s="13">
        <v>192521020</v>
      </c>
      <c r="F790" s="13">
        <v>143311.49</v>
      </c>
      <c r="G790" s="14">
        <v>0.74439398877068064</v>
      </c>
    </row>
    <row r="791" spans="1:7" x14ac:dyDescent="0.35">
      <c r="A791" t="str">
        <f t="shared" si="12"/>
        <v>20150602SDK结果页</v>
      </c>
      <c r="B791" s="73">
        <v>20150602</v>
      </c>
      <c r="C791" s="15" t="s">
        <v>127</v>
      </c>
      <c r="D791" s="15" t="s">
        <v>115</v>
      </c>
      <c r="E791" s="13">
        <v>43410212</v>
      </c>
      <c r="F791" s="13">
        <v>71547.95</v>
      </c>
      <c r="G791" s="14">
        <v>1.6481824599244068</v>
      </c>
    </row>
    <row r="792" spans="1:7" x14ac:dyDescent="0.35">
      <c r="A792" t="str">
        <f t="shared" si="12"/>
        <v>20150602SDK其他</v>
      </c>
      <c r="B792" s="73">
        <v>20150602</v>
      </c>
      <c r="C792" s="15" t="s">
        <v>127</v>
      </c>
      <c r="D792" s="15" t="s">
        <v>116</v>
      </c>
      <c r="E792" s="13">
        <v>28455502</v>
      </c>
      <c r="F792" s="13">
        <v>20444.489999999998</v>
      </c>
      <c r="G792" s="14">
        <v>0.71847230106852444</v>
      </c>
    </row>
    <row r="793" spans="1:7" x14ac:dyDescent="0.35">
      <c r="A793" t="str">
        <f t="shared" si="12"/>
        <v>20150602自家直客结果页</v>
      </c>
      <c r="B793" s="73">
        <v>20150602</v>
      </c>
      <c r="C793" s="15" t="s">
        <v>14</v>
      </c>
      <c r="D793" s="15" t="s">
        <v>115</v>
      </c>
      <c r="E793" s="13">
        <v>36437300</v>
      </c>
      <c r="F793" s="13">
        <v>51006.31</v>
      </c>
      <c r="G793" s="14">
        <v>1.3998378035694192</v>
      </c>
    </row>
    <row r="794" spans="1:7" x14ac:dyDescent="0.35">
      <c r="A794" t="str">
        <f t="shared" si="12"/>
        <v>20150602自家直客其他</v>
      </c>
      <c r="B794" s="73">
        <v>20150602</v>
      </c>
      <c r="C794" s="15" t="s">
        <v>14</v>
      </c>
      <c r="D794" s="15" t="s">
        <v>116</v>
      </c>
      <c r="E794" s="13">
        <v>47830253</v>
      </c>
      <c r="F794" s="13">
        <v>22372.1</v>
      </c>
      <c r="G794" s="14">
        <v>0.46773952878735553</v>
      </c>
    </row>
    <row r="795" spans="1:7" x14ac:dyDescent="0.35">
      <c r="A795" t="str">
        <f t="shared" si="12"/>
        <v>20150601API结果页</v>
      </c>
      <c r="B795" s="73">
        <v>20150601</v>
      </c>
      <c r="C795" s="15" t="s">
        <v>37</v>
      </c>
      <c r="D795" s="15" t="s">
        <v>115</v>
      </c>
      <c r="E795" s="13">
        <v>16036838</v>
      </c>
      <c r="F795" s="13">
        <v>12728.359999999999</v>
      </c>
      <c r="G795" s="13">
        <v>0.7936951162068232</v>
      </c>
    </row>
    <row r="796" spans="1:7" x14ac:dyDescent="0.35">
      <c r="A796" t="str">
        <f t="shared" si="12"/>
        <v>20150601API其他</v>
      </c>
      <c r="B796" s="73">
        <v>20150601</v>
      </c>
      <c r="C796" s="15" t="s">
        <v>37</v>
      </c>
      <c r="D796" s="15" t="s">
        <v>116</v>
      </c>
      <c r="E796" s="13">
        <v>125680814</v>
      </c>
      <c r="F796" s="13">
        <v>28954.079999999998</v>
      </c>
      <c r="G796" s="13">
        <v>0.23037788408977045</v>
      </c>
    </row>
    <row r="797" spans="1:7" x14ac:dyDescent="0.35">
      <c r="A797" t="str">
        <f t="shared" si="12"/>
        <v>20150601SDKApplock</v>
      </c>
      <c r="B797" s="73">
        <v>20150601</v>
      </c>
      <c r="C797" s="15" t="s">
        <v>127</v>
      </c>
      <c r="D797" s="15" t="s">
        <v>119</v>
      </c>
      <c r="E797" s="13">
        <v>397737965</v>
      </c>
      <c r="F797" s="13">
        <v>292521.44</v>
      </c>
      <c r="G797" s="14">
        <v>0.73546270595516328</v>
      </c>
    </row>
    <row r="798" spans="1:7" x14ac:dyDescent="0.35">
      <c r="A798" t="str">
        <f t="shared" si="12"/>
        <v>20150601SDK充电屏保</v>
      </c>
      <c r="B798" s="73">
        <v>20150601</v>
      </c>
      <c r="C798" s="15" t="s">
        <v>127</v>
      </c>
      <c r="D798" s="15" t="s">
        <v>121</v>
      </c>
      <c r="E798" s="13">
        <v>185025442</v>
      </c>
      <c r="F798" s="13">
        <v>135271.23000000001</v>
      </c>
      <c r="G798" s="14">
        <v>0.73109529445145183</v>
      </c>
    </row>
    <row r="799" spans="1:7" x14ac:dyDescent="0.35">
      <c r="A799" t="str">
        <f t="shared" si="12"/>
        <v>20150601SDK结果页</v>
      </c>
      <c r="B799" s="73">
        <v>20150601</v>
      </c>
      <c r="C799" s="15" t="s">
        <v>127</v>
      </c>
      <c r="D799" s="15" t="s">
        <v>115</v>
      </c>
      <c r="E799" s="13">
        <v>41844720</v>
      </c>
      <c r="F799" s="13">
        <v>69817.390000000014</v>
      </c>
      <c r="G799" s="14">
        <v>1.668487445966899</v>
      </c>
    </row>
    <row r="800" spans="1:7" x14ac:dyDescent="0.35">
      <c r="A800" t="str">
        <f t="shared" si="12"/>
        <v>20150601SDK其他</v>
      </c>
      <c r="B800" s="73">
        <v>20150601</v>
      </c>
      <c r="C800" s="15" t="s">
        <v>127</v>
      </c>
      <c r="D800" s="15" t="s">
        <v>116</v>
      </c>
      <c r="E800" s="13">
        <v>26965527</v>
      </c>
      <c r="F800" s="13">
        <v>20360.210000000003</v>
      </c>
      <c r="G800" s="14">
        <v>0.75504587764963771</v>
      </c>
    </row>
    <row r="801" spans="1:7" x14ac:dyDescent="0.35">
      <c r="A801" t="str">
        <f t="shared" si="12"/>
        <v>20150601自家直客结果页</v>
      </c>
      <c r="B801" s="73">
        <v>20150601</v>
      </c>
      <c r="C801" s="15" t="s">
        <v>14</v>
      </c>
      <c r="D801" s="15" t="s">
        <v>115</v>
      </c>
      <c r="E801" s="13">
        <v>38103385</v>
      </c>
      <c r="F801" s="13">
        <v>51306.359999999993</v>
      </c>
      <c r="G801" s="14">
        <v>1.3465039917057235</v>
      </c>
    </row>
    <row r="802" spans="1:7" x14ac:dyDescent="0.35">
      <c r="A802" t="str">
        <f t="shared" si="12"/>
        <v>20150601自家直客其他</v>
      </c>
      <c r="B802" s="73">
        <v>20150601</v>
      </c>
      <c r="C802" s="15" t="s">
        <v>14</v>
      </c>
      <c r="D802" s="15" t="s">
        <v>116</v>
      </c>
      <c r="E802" s="13">
        <v>46129023</v>
      </c>
      <c r="F802" s="13">
        <v>21913.57</v>
      </c>
      <c r="G802" s="14">
        <v>0.47504951492252506</v>
      </c>
    </row>
    <row r="803" spans="1:7" x14ac:dyDescent="0.35">
      <c r="A803" t="str">
        <f t="shared" si="12"/>
        <v>20150531API结果页</v>
      </c>
      <c r="B803" s="73">
        <v>20150531</v>
      </c>
      <c r="C803" s="15" t="s">
        <v>37</v>
      </c>
      <c r="D803" s="15" t="s">
        <v>115</v>
      </c>
      <c r="E803" s="13">
        <v>20280985</v>
      </c>
      <c r="F803" s="13">
        <v>15811.14</v>
      </c>
      <c r="G803" s="13">
        <v>0.77960414644554987</v>
      </c>
    </row>
    <row r="804" spans="1:7" x14ac:dyDescent="0.35">
      <c r="A804" t="str">
        <f t="shared" si="12"/>
        <v>20150531API其他</v>
      </c>
      <c r="B804" s="73">
        <v>20150531</v>
      </c>
      <c r="C804" s="15" t="s">
        <v>37</v>
      </c>
      <c r="D804" s="15" t="s">
        <v>116</v>
      </c>
      <c r="E804" s="13">
        <v>139872339</v>
      </c>
      <c r="F804" s="13">
        <v>34324.160000000003</v>
      </c>
      <c r="G804" s="13">
        <v>0.24539633958648538</v>
      </c>
    </row>
    <row r="805" spans="1:7" x14ac:dyDescent="0.35">
      <c r="A805" t="str">
        <f t="shared" si="12"/>
        <v>20150531SDKApplock</v>
      </c>
      <c r="B805" s="73">
        <v>20150531</v>
      </c>
      <c r="C805" s="15" t="s">
        <v>127</v>
      </c>
      <c r="D805" s="15" t="s">
        <v>119</v>
      </c>
      <c r="E805" s="13">
        <v>380482119</v>
      </c>
      <c r="F805" s="13">
        <v>294631.46999999997</v>
      </c>
      <c r="G805" s="14">
        <v>0.77436351220489275</v>
      </c>
    </row>
    <row r="806" spans="1:7" x14ac:dyDescent="0.35">
      <c r="A806" t="str">
        <f t="shared" si="12"/>
        <v>20150531SDK充电屏保</v>
      </c>
      <c r="B806" s="73">
        <v>20150531</v>
      </c>
      <c r="C806" s="15" t="s">
        <v>127</v>
      </c>
      <c r="D806" s="15" t="s">
        <v>121</v>
      </c>
      <c r="E806" s="13">
        <v>174341711</v>
      </c>
      <c r="F806" s="13">
        <v>132348.34999999998</v>
      </c>
      <c r="G806" s="14">
        <v>0.7591318752171704</v>
      </c>
    </row>
    <row r="807" spans="1:7" x14ac:dyDescent="0.35">
      <c r="A807" t="str">
        <f t="shared" si="12"/>
        <v>20150531SDK结果页</v>
      </c>
      <c r="B807" s="73">
        <v>20150531</v>
      </c>
      <c r="C807" s="15" t="s">
        <v>127</v>
      </c>
      <c r="D807" s="15" t="s">
        <v>115</v>
      </c>
      <c r="E807" s="13">
        <v>39790570</v>
      </c>
      <c r="F807" s="13">
        <v>71979.38</v>
      </c>
      <c r="G807" s="14">
        <v>1.8089557400157876</v>
      </c>
    </row>
    <row r="808" spans="1:7" x14ac:dyDescent="0.35">
      <c r="A808" t="str">
        <f t="shared" si="12"/>
        <v>20150531SDK其他</v>
      </c>
      <c r="B808" s="73">
        <v>20150531</v>
      </c>
      <c r="C808" s="15" t="s">
        <v>127</v>
      </c>
      <c r="D808" s="15" t="s">
        <v>116</v>
      </c>
      <c r="E808" s="13">
        <v>30363441</v>
      </c>
      <c r="F808" s="13">
        <v>22662.510000000002</v>
      </c>
      <c r="G808" s="14">
        <v>0.74637489209473995</v>
      </c>
    </row>
    <row r="809" spans="1:7" x14ac:dyDescent="0.35">
      <c r="A809" t="str">
        <f t="shared" si="12"/>
        <v>20150531自家直客结果页</v>
      </c>
      <c r="B809" s="73">
        <v>20150531</v>
      </c>
      <c r="C809" s="15" t="s">
        <v>14</v>
      </c>
      <c r="D809" s="15" t="s">
        <v>115</v>
      </c>
      <c r="E809" s="13">
        <v>35329803</v>
      </c>
      <c r="F809" s="13">
        <v>44945.490000000005</v>
      </c>
      <c r="G809" s="14">
        <v>1.2721692787248207</v>
      </c>
    </row>
    <row r="810" spans="1:7" x14ac:dyDescent="0.35">
      <c r="A810" t="str">
        <f t="shared" si="12"/>
        <v>20150531自家直客其他</v>
      </c>
      <c r="B810" s="73">
        <v>20150531</v>
      </c>
      <c r="C810" s="15" t="s">
        <v>14</v>
      </c>
      <c r="D810" s="15" t="s">
        <v>116</v>
      </c>
      <c r="E810" s="13">
        <v>37005567</v>
      </c>
      <c r="F810" s="13">
        <v>20581.420000000002</v>
      </c>
      <c r="G810" s="14">
        <v>0.55617091341959446</v>
      </c>
    </row>
    <row r="811" spans="1:7" x14ac:dyDescent="0.35">
      <c r="A811" t="str">
        <f t="shared" si="12"/>
        <v>20150530API结果页</v>
      </c>
      <c r="B811" s="73">
        <v>20150530</v>
      </c>
      <c r="C811" s="15" t="s">
        <v>37</v>
      </c>
      <c r="D811" s="15" t="s">
        <v>115</v>
      </c>
      <c r="E811" s="13">
        <v>19059468</v>
      </c>
      <c r="F811" s="13">
        <v>15137.800000000003</v>
      </c>
      <c r="G811" s="13">
        <v>0.79424042685766472</v>
      </c>
    </row>
    <row r="812" spans="1:7" x14ac:dyDescent="0.35">
      <c r="A812" t="str">
        <f t="shared" si="12"/>
        <v>20150530API其他</v>
      </c>
      <c r="B812" s="73">
        <v>20150530</v>
      </c>
      <c r="C812" s="15" t="s">
        <v>37</v>
      </c>
      <c r="D812" s="15" t="s">
        <v>116</v>
      </c>
      <c r="E812" s="13">
        <v>136696941</v>
      </c>
      <c r="F812" s="13">
        <v>31370.16</v>
      </c>
      <c r="G812" s="13">
        <v>0.22948692026692827</v>
      </c>
    </row>
    <row r="813" spans="1:7" x14ac:dyDescent="0.35">
      <c r="A813" t="str">
        <f t="shared" si="12"/>
        <v>20150530SDKApplock</v>
      </c>
      <c r="B813" s="73">
        <v>20150530</v>
      </c>
      <c r="C813" s="15" t="s">
        <v>127</v>
      </c>
      <c r="D813" s="15" t="s">
        <v>119</v>
      </c>
      <c r="E813" s="13">
        <v>401629682</v>
      </c>
      <c r="F813" s="13">
        <v>348769.94999999995</v>
      </c>
      <c r="G813" s="14">
        <v>0.86838688879573389</v>
      </c>
    </row>
    <row r="814" spans="1:7" x14ac:dyDescent="0.35">
      <c r="A814" t="str">
        <f t="shared" si="12"/>
        <v>20150530SDK充电屏保</v>
      </c>
      <c r="B814" s="73">
        <v>20150530</v>
      </c>
      <c r="C814" s="15" t="s">
        <v>127</v>
      </c>
      <c r="D814" s="15" t="s">
        <v>121</v>
      </c>
      <c r="E814" s="13">
        <v>179675232</v>
      </c>
      <c r="F814" s="13">
        <v>151703.01</v>
      </c>
      <c r="G814" s="14">
        <v>0.84431787459720664</v>
      </c>
    </row>
    <row r="815" spans="1:7" x14ac:dyDescent="0.35">
      <c r="A815" t="str">
        <f t="shared" si="12"/>
        <v>20150530SDK结果页</v>
      </c>
      <c r="B815" s="73">
        <v>20150530</v>
      </c>
      <c r="C815" s="15" t="s">
        <v>127</v>
      </c>
      <c r="D815" s="15" t="s">
        <v>115</v>
      </c>
      <c r="E815" s="13">
        <v>38798200</v>
      </c>
      <c r="F815" s="13">
        <v>74747.69</v>
      </c>
      <c r="G815" s="14">
        <v>1.926576232918022</v>
      </c>
    </row>
    <row r="816" spans="1:7" x14ac:dyDescent="0.35">
      <c r="A816" t="str">
        <f t="shared" si="12"/>
        <v>20150530SDK其他</v>
      </c>
      <c r="B816" s="73">
        <v>20150530</v>
      </c>
      <c r="C816" s="15" t="s">
        <v>127</v>
      </c>
      <c r="D816" s="15" t="s">
        <v>116</v>
      </c>
      <c r="E816" s="13">
        <v>30869776</v>
      </c>
      <c r="F816" s="13">
        <v>25057.919999999998</v>
      </c>
      <c r="G816" s="14">
        <v>0.8117298939908083</v>
      </c>
    </row>
    <row r="817" spans="1:7" x14ac:dyDescent="0.35">
      <c r="A817" t="str">
        <f t="shared" si="12"/>
        <v>20150530自家直客结果页</v>
      </c>
      <c r="B817" s="73">
        <v>20150530</v>
      </c>
      <c r="C817" s="15" t="s">
        <v>14</v>
      </c>
      <c r="D817" s="15" t="s">
        <v>115</v>
      </c>
      <c r="E817" s="13">
        <v>35588725</v>
      </c>
      <c r="F817" s="13">
        <v>44601.120000000003</v>
      </c>
      <c r="G817" s="14">
        <v>1.2532373666097902</v>
      </c>
    </row>
    <row r="818" spans="1:7" x14ac:dyDescent="0.35">
      <c r="A818" t="str">
        <f t="shared" si="12"/>
        <v>20150530自家直客其他</v>
      </c>
      <c r="B818" s="73">
        <v>20150530</v>
      </c>
      <c r="C818" s="15" t="s">
        <v>14</v>
      </c>
      <c r="D818" s="15" t="s">
        <v>116</v>
      </c>
      <c r="E818" s="13">
        <v>38832538</v>
      </c>
      <c r="F818" s="13">
        <v>21139.73</v>
      </c>
      <c r="G818" s="14">
        <v>0.54438187892843881</v>
      </c>
    </row>
    <row r="819" spans="1:7" x14ac:dyDescent="0.35">
      <c r="A819" t="str">
        <f t="shared" si="12"/>
        <v>20150529API结果页</v>
      </c>
      <c r="B819" s="73">
        <v>20150529</v>
      </c>
      <c r="C819" s="15" t="s">
        <v>37</v>
      </c>
      <c r="D819" s="15" t="s">
        <v>115</v>
      </c>
      <c r="E819" s="13">
        <v>19323024</v>
      </c>
      <c r="F819" s="13">
        <v>14843.909999999998</v>
      </c>
      <c r="G819" s="13">
        <v>0.76819808328137451</v>
      </c>
    </row>
    <row r="820" spans="1:7" x14ac:dyDescent="0.35">
      <c r="A820" t="str">
        <f t="shared" si="12"/>
        <v>20150529API其他</v>
      </c>
      <c r="B820" s="73">
        <v>20150529</v>
      </c>
      <c r="C820" s="15" t="s">
        <v>37</v>
      </c>
      <c r="D820" s="15" t="s">
        <v>116</v>
      </c>
      <c r="E820" s="13">
        <v>131733372</v>
      </c>
      <c r="F820" s="13">
        <v>28590.86</v>
      </c>
      <c r="G820" s="13">
        <v>0.21703581686195661</v>
      </c>
    </row>
    <row r="821" spans="1:7" x14ac:dyDescent="0.35">
      <c r="A821" t="str">
        <f t="shared" si="12"/>
        <v>20150529SDKApplock</v>
      </c>
      <c r="B821" s="73">
        <v>20150529</v>
      </c>
      <c r="C821" s="15" t="s">
        <v>127</v>
      </c>
      <c r="D821" s="15" t="s">
        <v>119</v>
      </c>
      <c r="E821" s="13">
        <v>395880337</v>
      </c>
      <c r="F821" s="13">
        <v>328329.24</v>
      </c>
      <c r="G821" s="14">
        <v>0.82936485931100934</v>
      </c>
    </row>
    <row r="822" spans="1:7" x14ac:dyDescent="0.35">
      <c r="A822" t="str">
        <f t="shared" si="12"/>
        <v>20150529SDK充电屏保</v>
      </c>
      <c r="B822" s="73">
        <v>20150529</v>
      </c>
      <c r="C822" s="15" t="s">
        <v>127</v>
      </c>
      <c r="D822" s="15" t="s">
        <v>121</v>
      </c>
      <c r="E822" s="13">
        <v>186596671</v>
      </c>
      <c r="F822" s="13">
        <v>156028.88</v>
      </c>
      <c r="G822" s="14">
        <v>0.83618254904451117</v>
      </c>
    </row>
    <row r="823" spans="1:7" x14ac:dyDescent="0.35">
      <c r="A823" t="str">
        <f t="shared" si="12"/>
        <v>20150529SDK结果页</v>
      </c>
      <c r="B823" s="73">
        <v>20150529</v>
      </c>
      <c r="C823" s="15" t="s">
        <v>127</v>
      </c>
      <c r="D823" s="15" t="s">
        <v>115</v>
      </c>
      <c r="E823" s="13">
        <v>38998906</v>
      </c>
      <c r="F823" s="13">
        <v>74637.05</v>
      </c>
      <c r="G823" s="14">
        <v>1.9138241980428887</v>
      </c>
    </row>
    <row r="824" spans="1:7" x14ac:dyDescent="0.35">
      <c r="A824" t="str">
        <f t="shared" si="12"/>
        <v>20150529SDK其他</v>
      </c>
      <c r="B824" s="73">
        <v>20150529</v>
      </c>
      <c r="C824" s="15" t="s">
        <v>127</v>
      </c>
      <c r="D824" s="15" t="s">
        <v>116</v>
      </c>
      <c r="E824" s="13">
        <v>27511352</v>
      </c>
      <c r="F824" s="13">
        <v>22613.360000000001</v>
      </c>
      <c r="G824" s="14">
        <v>0.82196469297474006</v>
      </c>
    </row>
    <row r="825" spans="1:7" x14ac:dyDescent="0.35">
      <c r="A825" t="str">
        <f t="shared" si="12"/>
        <v>20150529自家直客结果页</v>
      </c>
      <c r="B825" s="73">
        <v>20150529</v>
      </c>
      <c r="C825" s="15" t="s">
        <v>14</v>
      </c>
      <c r="D825" s="15" t="s">
        <v>115</v>
      </c>
      <c r="E825" s="13">
        <v>34827056</v>
      </c>
      <c r="F825" s="13">
        <v>42319.96</v>
      </c>
      <c r="G825" s="14">
        <v>1.215146063451358</v>
      </c>
    </row>
    <row r="826" spans="1:7" x14ac:dyDescent="0.35">
      <c r="A826" t="str">
        <f t="shared" si="12"/>
        <v>20150529自家直客其他</v>
      </c>
      <c r="B826" s="73">
        <v>20150529</v>
      </c>
      <c r="C826" s="15" t="s">
        <v>14</v>
      </c>
      <c r="D826" s="15" t="s">
        <v>116</v>
      </c>
      <c r="E826" s="13">
        <v>45165715</v>
      </c>
      <c r="F826" s="13">
        <v>21674.17</v>
      </c>
      <c r="G826" s="14">
        <v>0.47988103365572754</v>
      </c>
    </row>
    <row r="827" spans="1:7" x14ac:dyDescent="0.35">
      <c r="A827" t="str">
        <f t="shared" si="12"/>
        <v>20150528API结果页</v>
      </c>
      <c r="B827" s="73">
        <v>20150528</v>
      </c>
      <c r="C827" s="15" t="s">
        <v>37</v>
      </c>
      <c r="D827" s="15" t="s">
        <v>115</v>
      </c>
      <c r="E827" s="13">
        <v>18900170</v>
      </c>
      <c r="F827" s="13">
        <v>14956.23</v>
      </c>
      <c r="G827" s="13">
        <v>0.79132780287161431</v>
      </c>
    </row>
    <row r="828" spans="1:7" x14ac:dyDescent="0.35">
      <c r="A828" t="str">
        <f t="shared" si="12"/>
        <v>20150528API其他</v>
      </c>
      <c r="B828" s="73">
        <v>20150528</v>
      </c>
      <c r="C828" s="15" t="s">
        <v>37</v>
      </c>
      <c r="D828" s="15" t="s">
        <v>116</v>
      </c>
      <c r="E828" s="13">
        <v>129555992</v>
      </c>
      <c r="F828" s="13">
        <v>27176.170000000002</v>
      </c>
      <c r="G828" s="13">
        <v>0.20976389883997029</v>
      </c>
    </row>
    <row r="829" spans="1:7" x14ac:dyDescent="0.35">
      <c r="A829" t="str">
        <f t="shared" si="12"/>
        <v>20150528SDKApplock</v>
      </c>
      <c r="B829" s="73">
        <v>20150528</v>
      </c>
      <c r="C829" s="15" t="s">
        <v>127</v>
      </c>
      <c r="D829" s="15" t="s">
        <v>119</v>
      </c>
      <c r="E829" s="13">
        <v>391551851</v>
      </c>
      <c r="F829" s="13">
        <v>293329.3</v>
      </c>
      <c r="G829" s="14">
        <v>0.74914548162868988</v>
      </c>
    </row>
    <row r="830" spans="1:7" x14ac:dyDescent="0.35">
      <c r="A830" t="str">
        <f t="shared" si="12"/>
        <v>20150528SDK充电屏保</v>
      </c>
      <c r="B830" s="73">
        <v>20150528</v>
      </c>
      <c r="C830" s="15" t="s">
        <v>127</v>
      </c>
      <c r="D830" s="15" t="s">
        <v>121</v>
      </c>
      <c r="E830" s="13">
        <v>187004685</v>
      </c>
      <c r="F830" s="13">
        <v>147045.21</v>
      </c>
      <c r="G830" s="14">
        <v>0.78631832138323154</v>
      </c>
    </row>
    <row r="831" spans="1:7" x14ac:dyDescent="0.35">
      <c r="A831" t="str">
        <f t="shared" si="12"/>
        <v>20150528SDK结果页</v>
      </c>
      <c r="B831" s="73">
        <v>20150528</v>
      </c>
      <c r="C831" s="15" t="s">
        <v>127</v>
      </c>
      <c r="D831" s="15" t="s">
        <v>115</v>
      </c>
      <c r="E831" s="13">
        <v>40399017</v>
      </c>
      <c r="F831" s="13">
        <v>71428.67</v>
      </c>
      <c r="G831" s="14">
        <v>1.768079406486549</v>
      </c>
    </row>
    <row r="832" spans="1:7" x14ac:dyDescent="0.35">
      <c r="A832" t="str">
        <f t="shared" si="12"/>
        <v>20150528SDK其他</v>
      </c>
      <c r="B832" s="73">
        <v>20150528</v>
      </c>
      <c r="C832" s="15" t="s">
        <v>127</v>
      </c>
      <c r="D832" s="15" t="s">
        <v>116</v>
      </c>
      <c r="E832" s="13">
        <v>27985896</v>
      </c>
      <c r="F832" s="13">
        <v>21802.71</v>
      </c>
      <c r="G832" s="14">
        <v>0.7790606382586428</v>
      </c>
    </row>
    <row r="833" spans="1:7" x14ac:dyDescent="0.35">
      <c r="A833" t="str">
        <f t="shared" si="12"/>
        <v>20150528自家直客结果页</v>
      </c>
      <c r="B833" s="73">
        <v>20150528</v>
      </c>
      <c r="C833" s="15" t="s">
        <v>14</v>
      </c>
      <c r="D833" s="15" t="s">
        <v>115</v>
      </c>
      <c r="E833" s="13">
        <v>35088963</v>
      </c>
      <c r="F833" s="13">
        <v>40231.740000000005</v>
      </c>
      <c r="G833" s="14">
        <v>1.1465639494675293</v>
      </c>
    </row>
    <row r="834" spans="1:7" x14ac:dyDescent="0.35">
      <c r="A834" t="str">
        <f t="shared" si="12"/>
        <v>20150528自家直客其他</v>
      </c>
      <c r="B834" s="73">
        <v>20150528</v>
      </c>
      <c r="C834" s="15" t="s">
        <v>14</v>
      </c>
      <c r="D834" s="15" t="s">
        <v>116</v>
      </c>
      <c r="E834" s="13">
        <v>45484614</v>
      </c>
      <c r="F834" s="13">
        <v>21395.52</v>
      </c>
      <c r="G834" s="14">
        <v>0.47039027307124121</v>
      </c>
    </row>
    <row r="835" spans="1:7" x14ac:dyDescent="0.35">
      <c r="A835" t="str">
        <f t="shared" si="12"/>
        <v>20150527API结果页</v>
      </c>
      <c r="B835" s="73">
        <v>20150527</v>
      </c>
      <c r="C835" s="15" t="s">
        <v>37</v>
      </c>
      <c r="D835" s="15" t="s">
        <v>115</v>
      </c>
      <c r="E835" s="13">
        <v>22119234</v>
      </c>
      <c r="F835" s="13">
        <v>16561.010000000002</v>
      </c>
      <c r="G835" s="13">
        <v>0.74871534882265822</v>
      </c>
    </row>
    <row r="836" spans="1:7" x14ac:dyDescent="0.35">
      <c r="A836" t="str">
        <f t="shared" si="12"/>
        <v>20150527API其他</v>
      </c>
      <c r="B836" s="73">
        <v>20150527</v>
      </c>
      <c r="C836" s="15" t="s">
        <v>37</v>
      </c>
      <c r="D836" s="15" t="s">
        <v>116</v>
      </c>
      <c r="E836" s="13">
        <v>134506165</v>
      </c>
      <c r="F836" s="13">
        <v>27536.74</v>
      </c>
      <c r="G836" s="13">
        <v>0.20472474254247008</v>
      </c>
    </row>
    <row r="837" spans="1:7" x14ac:dyDescent="0.35">
      <c r="A837" t="str">
        <f t="shared" si="12"/>
        <v>20150527SDKApplock</v>
      </c>
      <c r="B837" s="73">
        <v>20150527</v>
      </c>
      <c r="C837" s="15" t="s">
        <v>127</v>
      </c>
      <c r="D837" s="15" t="s">
        <v>119</v>
      </c>
      <c r="E837" s="13">
        <v>385569609</v>
      </c>
      <c r="F837" s="13">
        <v>266140.78000000003</v>
      </c>
      <c r="G837" s="14">
        <v>0.69025352047391275</v>
      </c>
    </row>
    <row r="838" spans="1:7" x14ac:dyDescent="0.35">
      <c r="A838" t="str">
        <f t="shared" ref="A838:A901" si="13">B838&amp;C838&amp;D838</f>
        <v>20150527SDK充电屏保</v>
      </c>
      <c r="B838" s="73">
        <v>20150527</v>
      </c>
      <c r="C838" s="15" t="s">
        <v>127</v>
      </c>
      <c r="D838" s="15" t="s">
        <v>121</v>
      </c>
      <c r="E838" s="13">
        <v>178426484</v>
      </c>
      <c r="F838" s="13">
        <v>131614.72</v>
      </c>
      <c r="G838" s="14">
        <v>0.73764116766432497</v>
      </c>
    </row>
    <row r="839" spans="1:7" x14ac:dyDescent="0.35">
      <c r="A839" t="str">
        <f t="shared" si="13"/>
        <v>20150527SDK结果页</v>
      </c>
      <c r="B839" s="73">
        <v>20150527</v>
      </c>
      <c r="C839" s="15" t="s">
        <v>127</v>
      </c>
      <c r="D839" s="15" t="s">
        <v>115</v>
      </c>
      <c r="E839" s="13">
        <v>40251856</v>
      </c>
      <c r="F839" s="13">
        <v>68021.119999999995</v>
      </c>
      <c r="G839" s="14">
        <v>1.6898877905157963</v>
      </c>
    </row>
    <row r="840" spans="1:7" x14ac:dyDescent="0.35">
      <c r="A840" t="str">
        <f t="shared" si="13"/>
        <v>20150527SDK其他</v>
      </c>
      <c r="B840" s="73">
        <v>20150527</v>
      </c>
      <c r="C840" s="15" t="s">
        <v>127</v>
      </c>
      <c r="D840" s="15" t="s">
        <v>116</v>
      </c>
      <c r="E840" s="13">
        <v>28444381</v>
      </c>
      <c r="F840" s="13">
        <v>20831.64</v>
      </c>
      <c r="G840" s="14">
        <v>0.73236397726496494</v>
      </c>
    </row>
    <row r="841" spans="1:7" x14ac:dyDescent="0.35">
      <c r="A841" t="str">
        <f t="shared" si="13"/>
        <v>20150527自家直客结果页</v>
      </c>
      <c r="B841" s="73">
        <v>20150527</v>
      </c>
      <c r="C841" s="15" t="s">
        <v>14</v>
      </c>
      <c r="D841" s="15" t="s">
        <v>115</v>
      </c>
      <c r="E841" s="13">
        <v>32888324</v>
      </c>
      <c r="F841" s="13">
        <v>36046.479999999996</v>
      </c>
      <c r="G841" s="14">
        <v>1.0960266628363304</v>
      </c>
    </row>
    <row r="842" spans="1:7" x14ac:dyDescent="0.35">
      <c r="A842" t="str">
        <f t="shared" si="13"/>
        <v>20150527自家直客其他</v>
      </c>
      <c r="B842" s="73">
        <v>20150527</v>
      </c>
      <c r="C842" s="15" t="s">
        <v>14</v>
      </c>
      <c r="D842" s="15" t="s">
        <v>116</v>
      </c>
      <c r="E842" s="13">
        <v>43237926</v>
      </c>
      <c r="F842" s="13">
        <v>21283.32</v>
      </c>
      <c r="G842" s="14">
        <v>0.49223730111384162</v>
      </c>
    </row>
    <row r="843" spans="1:7" x14ac:dyDescent="0.35">
      <c r="A843" t="str">
        <f t="shared" si="13"/>
        <v>20150526API结果页</v>
      </c>
      <c r="B843" s="73">
        <v>20150526</v>
      </c>
      <c r="C843" s="15" t="s">
        <v>37</v>
      </c>
      <c r="D843" s="15" t="s">
        <v>115</v>
      </c>
      <c r="E843" s="13">
        <v>23009722</v>
      </c>
      <c r="F843" s="13">
        <v>17108.37</v>
      </c>
      <c r="G843" s="13">
        <v>0.74352788790755486</v>
      </c>
    </row>
    <row r="844" spans="1:7" x14ac:dyDescent="0.35">
      <c r="A844" t="str">
        <f t="shared" si="13"/>
        <v>20150526API其他</v>
      </c>
      <c r="B844" s="73">
        <v>20150526</v>
      </c>
      <c r="C844" s="15" t="s">
        <v>37</v>
      </c>
      <c r="D844" s="15" t="s">
        <v>116</v>
      </c>
      <c r="E844" s="13">
        <v>135436796</v>
      </c>
      <c r="F844" s="13">
        <v>28691.53</v>
      </c>
      <c r="G844" s="13">
        <v>0.21184442372662152</v>
      </c>
    </row>
    <row r="845" spans="1:7" x14ac:dyDescent="0.35">
      <c r="A845" t="str">
        <f t="shared" si="13"/>
        <v>20150526SDKApplock</v>
      </c>
      <c r="B845" s="73">
        <v>20150526</v>
      </c>
      <c r="C845" s="15" t="s">
        <v>127</v>
      </c>
      <c r="D845" s="15" t="s">
        <v>119</v>
      </c>
      <c r="E845" s="13">
        <v>376729010</v>
      </c>
      <c r="F845" s="13">
        <v>256792.65</v>
      </c>
      <c r="G845" s="14">
        <v>0.68163757816261616</v>
      </c>
    </row>
    <row r="846" spans="1:7" x14ac:dyDescent="0.35">
      <c r="A846" t="str">
        <f t="shared" si="13"/>
        <v>20150526SDK充电屏保</v>
      </c>
      <c r="B846" s="73">
        <v>20150526</v>
      </c>
      <c r="C846" s="15" t="s">
        <v>127</v>
      </c>
      <c r="D846" s="15" t="s">
        <v>121</v>
      </c>
      <c r="E846" s="13">
        <v>173815245</v>
      </c>
      <c r="F846" s="13">
        <v>124480.26</v>
      </c>
      <c r="G846" s="14">
        <v>0.71616422368475219</v>
      </c>
    </row>
    <row r="847" spans="1:7" x14ac:dyDescent="0.35">
      <c r="A847" t="str">
        <f t="shared" si="13"/>
        <v>20150526SDK结果页</v>
      </c>
      <c r="B847" s="73">
        <v>20150526</v>
      </c>
      <c r="C847" s="15" t="s">
        <v>127</v>
      </c>
      <c r="D847" s="15" t="s">
        <v>115</v>
      </c>
      <c r="E847" s="13">
        <v>41699278</v>
      </c>
      <c r="F847" s="13">
        <v>71851.8</v>
      </c>
      <c r="G847" s="14">
        <v>1.7230945821172252</v>
      </c>
    </row>
    <row r="848" spans="1:7" x14ac:dyDescent="0.35">
      <c r="A848" t="str">
        <f t="shared" si="13"/>
        <v>20150526SDK其他</v>
      </c>
      <c r="B848" s="73">
        <v>20150526</v>
      </c>
      <c r="C848" s="15" t="s">
        <v>127</v>
      </c>
      <c r="D848" s="15" t="s">
        <v>116</v>
      </c>
      <c r="E848" s="13">
        <v>29736900</v>
      </c>
      <c r="F848" s="13">
        <v>21084.300000000003</v>
      </c>
      <c r="G848" s="14">
        <v>0.70902817711328359</v>
      </c>
    </row>
    <row r="849" spans="1:7" x14ac:dyDescent="0.35">
      <c r="A849" t="str">
        <f t="shared" si="13"/>
        <v>20150526自家直客结果页</v>
      </c>
      <c r="B849" s="73">
        <v>20150526</v>
      </c>
      <c r="C849" s="15" t="s">
        <v>14</v>
      </c>
      <c r="D849" s="15" t="s">
        <v>115</v>
      </c>
      <c r="E849" s="13">
        <v>31792273</v>
      </c>
      <c r="F849" s="13">
        <v>32797.58</v>
      </c>
      <c r="G849" s="14">
        <v>1.0316211112052289</v>
      </c>
    </row>
    <row r="850" spans="1:7" x14ac:dyDescent="0.35">
      <c r="A850" t="str">
        <f t="shared" si="13"/>
        <v>20150526自家直客其他</v>
      </c>
      <c r="B850" s="73">
        <v>20150526</v>
      </c>
      <c r="C850" s="15" t="s">
        <v>14</v>
      </c>
      <c r="D850" s="15" t="s">
        <v>116</v>
      </c>
      <c r="E850" s="13">
        <v>43238099</v>
      </c>
      <c r="F850" s="13">
        <v>21856.18</v>
      </c>
      <c r="G850" s="14">
        <v>0.5054842952276879</v>
      </c>
    </row>
    <row r="851" spans="1:7" x14ac:dyDescent="0.35">
      <c r="A851" t="str">
        <f t="shared" si="13"/>
        <v>20150525API结果页</v>
      </c>
      <c r="B851" s="73">
        <v>20150525</v>
      </c>
      <c r="C851" s="15" t="s">
        <v>37</v>
      </c>
      <c r="D851" s="15" t="s">
        <v>115</v>
      </c>
      <c r="E851" s="13">
        <v>22200390</v>
      </c>
      <c r="F851" s="13">
        <v>17232.21</v>
      </c>
      <c r="G851" s="13">
        <v>0.77621203951822459</v>
      </c>
    </row>
    <row r="852" spans="1:7" x14ac:dyDescent="0.35">
      <c r="A852" t="str">
        <f t="shared" si="13"/>
        <v>20150525API其他</v>
      </c>
      <c r="B852" s="73">
        <v>20150525</v>
      </c>
      <c r="C852" s="15" t="s">
        <v>37</v>
      </c>
      <c r="D852" s="15" t="s">
        <v>116</v>
      </c>
      <c r="E852" s="13">
        <v>137306493</v>
      </c>
      <c r="F852" s="13">
        <v>31025.99</v>
      </c>
      <c r="G852" s="13">
        <v>0.22596156468725773</v>
      </c>
    </row>
    <row r="853" spans="1:7" x14ac:dyDescent="0.35">
      <c r="A853" t="str">
        <f t="shared" si="13"/>
        <v>20150525SDKApplock</v>
      </c>
      <c r="B853" s="73">
        <v>20150525</v>
      </c>
      <c r="C853" s="15" t="s">
        <v>127</v>
      </c>
      <c r="D853" s="15" t="s">
        <v>119</v>
      </c>
      <c r="E853" s="13">
        <v>356838113</v>
      </c>
      <c r="F853" s="13">
        <v>238148.90000000002</v>
      </c>
      <c r="G853" s="14">
        <v>0.66738638986133203</v>
      </c>
    </row>
    <row r="854" spans="1:7" x14ac:dyDescent="0.35">
      <c r="A854" t="str">
        <f t="shared" si="13"/>
        <v>20150525SDK充电屏保</v>
      </c>
      <c r="B854" s="73">
        <v>20150525</v>
      </c>
      <c r="C854" s="15" t="s">
        <v>127</v>
      </c>
      <c r="D854" s="15" t="s">
        <v>121</v>
      </c>
      <c r="E854" s="13">
        <v>167118126</v>
      </c>
      <c r="F854" s="13">
        <v>117156.1</v>
      </c>
      <c r="G854" s="14">
        <v>0.70103766003216195</v>
      </c>
    </row>
    <row r="855" spans="1:7" x14ac:dyDescent="0.35">
      <c r="A855" t="str">
        <f t="shared" si="13"/>
        <v>20150525SDK结果页</v>
      </c>
      <c r="B855" s="73">
        <v>20150525</v>
      </c>
      <c r="C855" s="15" t="s">
        <v>127</v>
      </c>
      <c r="D855" s="15" t="s">
        <v>115</v>
      </c>
      <c r="E855" s="13">
        <v>42908351</v>
      </c>
      <c r="F855" s="13">
        <v>76495.5</v>
      </c>
      <c r="G855" s="14">
        <v>1.7827648515320478</v>
      </c>
    </row>
    <row r="856" spans="1:7" x14ac:dyDescent="0.35">
      <c r="A856" t="str">
        <f t="shared" si="13"/>
        <v>20150525SDK其他</v>
      </c>
      <c r="B856" s="73">
        <v>20150525</v>
      </c>
      <c r="C856" s="15" t="s">
        <v>127</v>
      </c>
      <c r="D856" s="15" t="s">
        <v>116</v>
      </c>
      <c r="E856" s="13">
        <v>30718351</v>
      </c>
      <c r="F856" s="13">
        <v>22677.540000000005</v>
      </c>
      <c r="G856" s="14">
        <v>0.73824079944916321</v>
      </c>
    </row>
    <row r="857" spans="1:7" x14ac:dyDescent="0.35">
      <c r="A857" t="str">
        <f t="shared" si="13"/>
        <v>20150525自家直客结果页</v>
      </c>
      <c r="B857" s="73">
        <v>20150525</v>
      </c>
      <c r="C857" s="15" t="s">
        <v>14</v>
      </c>
      <c r="D857" s="15" t="s">
        <v>115</v>
      </c>
      <c r="E857" s="13">
        <v>31105989</v>
      </c>
      <c r="F857" s="13">
        <v>30782.54</v>
      </c>
      <c r="G857" s="14">
        <v>0.98960171303346112</v>
      </c>
    </row>
    <row r="858" spans="1:7" x14ac:dyDescent="0.35">
      <c r="A858" t="str">
        <f t="shared" si="13"/>
        <v>20150525自家直客其他</v>
      </c>
      <c r="B858" s="73">
        <v>20150525</v>
      </c>
      <c r="C858" s="15" t="s">
        <v>14</v>
      </c>
      <c r="D858" s="15" t="s">
        <v>116</v>
      </c>
      <c r="E858" s="13">
        <v>43113390</v>
      </c>
      <c r="F858" s="13">
        <v>22177.78</v>
      </c>
      <c r="G858" s="14">
        <v>0.51440584931966615</v>
      </c>
    </row>
    <row r="859" spans="1:7" x14ac:dyDescent="0.35">
      <c r="A859" t="str">
        <f t="shared" si="13"/>
        <v>20150524API结果页</v>
      </c>
      <c r="B859" s="73">
        <v>20150524</v>
      </c>
      <c r="C859" s="15" t="s">
        <v>37</v>
      </c>
      <c r="D859" s="15" t="s">
        <v>115</v>
      </c>
      <c r="E859" s="13">
        <v>22560809</v>
      </c>
      <c r="F859" s="13">
        <v>18180.510000000002</v>
      </c>
      <c r="G859" s="13">
        <v>0.80584477267636989</v>
      </c>
    </row>
    <row r="860" spans="1:7" x14ac:dyDescent="0.35">
      <c r="A860" t="str">
        <f t="shared" si="13"/>
        <v>20150524API其他</v>
      </c>
      <c r="B860" s="73">
        <v>20150524</v>
      </c>
      <c r="C860" s="15" t="s">
        <v>37</v>
      </c>
      <c r="D860" s="15" t="s">
        <v>116</v>
      </c>
      <c r="E860" s="13">
        <v>143276012</v>
      </c>
      <c r="F860" s="13">
        <v>33715.149999999994</v>
      </c>
      <c r="G860" s="13">
        <v>0.23531608347669528</v>
      </c>
    </row>
    <row r="861" spans="1:7" x14ac:dyDescent="0.35">
      <c r="A861" t="str">
        <f t="shared" si="13"/>
        <v>20150524SDKApplock</v>
      </c>
      <c r="B861" s="73">
        <v>20150524</v>
      </c>
      <c r="C861" s="15" t="s">
        <v>127</v>
      </c>
      <c r="D861" s="15" t="s">
        <v>119</v>
      </c>
      <c r="E861" s="13">
        <v>335150849</v>
      </c>
      <c r="F861" s="13">
        <v>236285.98</v>
      </c>
      <c r="G861" s="14">
        <v>0.70501381901616489</v>
      </c>
    </row>
    <row r="862" spans="1:7" x14ac:dyDescent="0.35">
      <c r="A862" t="str">
        <f t="shared" si="13"/>
        <v>20150524SDK充电屏保</v>
      </c>
      <c r="B862" s="73">
        <v>20150524</v>
      </c>
      <c r="C862" s="15" t="s">
        <v>127</v>
      </c>
      <c r="D862" s="15" t="s">
        <v>121</v>
      </c>
      <c r="E862" s="13">
        <v>158042651</v>
      </c>
      <c r="F862" s="13">
        <v>115953.78000000001</v>
      </c>
      <c r="G862" s="14">
        <v>0.73368662994649469</v>
      </c>
    </row>
    <row r="863" spans="1:7" x14ac:dyDescent="0.35">
      <c r="A863" t="str">
        <f t="shared" si="13"/>
        <v>20150524SDK结果页</v>
      </c>
      <c r="B863" s="73">
        <v>20150524</v>
      </c>
      <c r="C863" s="15" t="s">
        <v>127</v>
      </c>
      <c r="D863" s="15" t="s">
        <v>115</v>
      </c>
      <c r="E863" s="13">
        <v>42468930</v>
      </c>
      <c r="F863" s="13">
        <v>76504.34</v>
      </c>
      <c r="G863" s="14">
        <v>1.8014190609464376</v>
      </c>
    </row>
    <row r="864" spans="1:7" x14ac:dyDescent="0.35">
      <c r="A864" t="str">
        <f t="shared" si="13"/>
        <v>20150524SDK其他</v>
      </c>
      <c r="B864" s="73">
        <v>20150524</v>
      </c>
      <c r="C864" s="15" t="s">
        <v>127</v>
      </c>
      <c r="D864" s="15" t="s">
        <v>116</v>
      </c>
      <c r="E864" s="13">
        <v>32284154</v>
      </c>
      <c r="F864" s="13">
        <v>24847.579999999998</v>
      </c>
      <c r="G864" s="14">
        <v>0.7696525050648686</v>
      </c>
    </row>
    <row r="865" spans="1:7" x14ac:dyDescent="0.35">
      <c r="A865" t="str">
        <f t="shared" si="13"/>
        <v>20150524自家直客结果页</v>
      </c>
      <c r="B865" s="73">
        <v>20150524</v>
      </c>
      <c r="C865" s="15" t="s">
        <v>14</v>
      </c>
      <c r="D865" s="15" t="s">
        <v>115</v>
      </c>
      <c r="E865" s="13">
        <v>31114903</v>
      </c>
      <c r="F865" s="13">
        <v>35155.479999999996</v>
      </c>
      <c r="G865" s="14">
        <v>1.1298598616875006</v>
      </c>
    </row>
    <row r="866" spans="1:7" x14ac:dyDescent="0.35">
      <c r="A866" t="str">
        <f t="shared" si="13"/>
        <v>20150524自家直客其他</v>
      </c>
      <c r="B866" s="73">
        <v>20150524</v>
      </c>
      <c r="C866" s="15" t="s">
        <v>14</v>
      </c>
      <c r="D866" s="15" t="s">
        <v>116</v>
      </c>
      <c r="E866" s="13">
        <v>44000018</v>
      </c>
      <c r="F866" s="13">
        <v>24084.9</v>
      </c>
      <c r="G866" s="14">
        <v>0.54738386697932717</v>
      </c>
    </row>
    <row r="867" spans="1:7" x14ac:dyDescent="0.35">
      <c r="A867" t="str">
        <f t="shared" si="13"/>
        <v>20150523API结果页</v>
      </c>
      <c r="B867" s="73">
        <v>20150523</v>
      </c>
      <c r="C867" s="15" t="s">
        <v>37</v>
      </c>
      <c r="D867" s="15" t="s">
        <v>115</v>
      </c>
      <c r="E867" s="13">
        <v>22713489</v>
      </c>
      <c r="F867" s="13">
        <v>18155.61</v>
      </c>
      <c r="G867" s="13">
        <v>0.79933162183933959</v>
      </c>
    </row>
    <row r="868" spans="1:7" x14ac:dyDescent="0.35">
      <c r="A868" t="str">
        <f t="shared" si="13"/>
        <v>20150523API其他</v>
      </c>
      <c r="B868" s="73">
        <v>20150523</v>
      </c>
      <c r="C868" s="15" t="s">
        <v>37</v>
      </c>
      <c r="D868" s="15" t="s">
        <v>116</v>
      </c>
      <c r="E868" s="13">
        <v>141802670</v>
      </c>
      <c r="F868" s="13">
        <v>33252.879999999997</v>
      </c>
      <c r="G868" s="13">
        <v>0.23450108520523624</v>
      </c>
    </row>
    <row r="869" spans="1:7" x14ac:dyDescent="0.35">
      <c r="A869" t="str">
        <f t="shared" si="13"/>
        <v>20150523SDKApplock</v>
      </c>
      <c r="B869" s="73">
        <v>20150523</v>
      </c>
      <c r="C869" s="15" t="s">
        <v>127</v>
      </c>
      <c r="D869" s="15" t="s">
        <v>119</v>
      </c>
      <c r="E869" s="13">
        <v>345977690</v>
      </c>
      <c r="F869" s="13">
        <v>244385.06</v>
      </c>
      <c r="G869" s="14">
        <v>0.70636074828986806</v>
      </c>
    </row>
    <row r="870" spans="1:7" x14ac:dyDescent="0.35">
      <c r="A870" t="str">
        <f t="shared" si="13"/>
        <v>20150523SDK充电屏保</v>
      </c>
      <c r="B870" s="73">
        <v>20150523</v>
      </c>
      <c r="C870" s="15" t="s">
        <v>127</v>
      </c>
      <c r="D870" s="15" t="s">
        <v>121</v>
      </c>
      <c r="E870" s="13">
        <v>161608818</v>
      </c>
      <c r="F870" s="13">
        <v>120693.60999999999</v>
      </c>
      <c r="G870" s="14">
        <v>0.74682564660549633</v>
      </c>
    </row>
    <row r="871" spans="1:7" x14ac:dyDescent="0.35">
      <c r="A871" t="str">
        <f t="shared" si="13"/>
        <v>20150523SDK结果页</v>
      </c>
      <c r="B871" s="73">
        <v>20150523</v>
      </c>
      <c r="C871" s="15" t="s">
        <v>127</v>
      </c>
      <c r="D871" s="15" t="s">
        <v>115</v>
      </c>
      <c r="E871" s="13">
        <v>42526572</v>
      </c>
      <c r="F871" s="13">
        <v>76958.320000000007</v>
      </c>
      <c r="G871" s="14">
        <v>1.8096525626377786</v>
      </c>
    </row>
    <row r="872" spans="1:7" x14ac:dyDescent="0.35">
      <c r="A872" t="str">
        <f t="shared" si="13"/>
        <v>20150523SDK其他</v>
      </c>
      <c r="B872" s="73">
        <v>20150523</v>
      </c>
      <c r="C872" s="15" t="s">
        <v>127</v>
      </c>
      <c r="D872" s="15" t="s">
        <v>116</v>
      </c>
      <c r="E872" s="13">
        <v>31636832</v>
      </c>
      <c r="F872" s="13">
        <v>24568.63</v>
      </c>
      <c r="G872" s="14">
        <v>0.77658312943596886</v>
      </c>
    </row>
    <row r="873" spans="1:7" x14ac:dyDescent="0.35">
      <c r="A873" t="str">
        <f t="shared" si="13"/>
        <v>20150523自家直客结果页</v>
      </c>
      <c r="B873" s="73">
        <v>20150523</v>
      </c>
      <c r="C873" s="15" t="s">
        <v>14</v>
      </c>
      <c r="D873" s="15" t="s">
        <v>115</v>
      </c>
      <c r="E873" s="13">
        <v>29736441</v>
      </c>
      <c r="F873" s="13">
        <v>33242.629999999997</v>
      </c>
      <c r="G873" s="14">
        <v>1.1179088311207115</v>
      </c>
    </row>
    <row r="874" spans="1:7" x14ac:dyDescent="0.35">
      <c r="A874" t="str">
        <f t="shared" si="13"/>
        <v>20150523自家直客其他</v>
      </c>
      <c r="B874" s="73">
        <v>20150523</v>
      </c>
      <c r="C874" s="15" t="s">
        <v>14</v>
      </c>
      <c r="D874" s="15" t="s">
        <v>116</v>
      </c>
      <c r="E874" s="13">
        <v>42402791</v>
      </c>
      <c r="F874" s="13">
        <v>23100.04</v>
      </c>
      <c r="G874" s="14">
        <v>0.54477640398718086</v>
      </c>
    </row>
    <row r="875" spans="1:7" x14ac:dyDescent="0.35">
      <c r="A875" t="str">
        <f t="shared" si="13"/>
        <v>20150522API结果页</v>
      </c>
      <c r="B875" s="73">
        <v>20150522</v>
      </c>
      <c r="C875" s="15" t="s">
        <v>37</v>
      </c>
      <c r="D875" s="15" t="s">
        <v>115</v>
      </c>
      <c r="E875" s="13">
        <v>22022350</v>
      </c>
      <c r="F875" s="13">
        <v>16347.480000000001</v>
      </c>
      <c r="G875" s="13">
        <v>0.74231315004983578</v>
      </c>
    </row>
    <row r="876" spans="1:7" x14ac:dyDescent="0.35">
      <c r="A876" t="str">
        <f t="shared" si="13"/>
        <v>20150522API其他</v>
      </c>
      <c r="B876" s="73">
        <v>20150522</v>
      </c>
      <c r="C876" s="15" t="s">
        <v>37</v>
      </c>
      <c r="D876" s="15" t="s">
        <v>116</v>
      </c>
      <c r="E876" s="13">
        <v>138973547</v>
      </c>
      <c r="F876" s="13">
        <v>30420.35</v>
      </c>
      <c r="G876" s="13">
        <v>0.2188930962523393</v>
      </c>
    </row>
    <row r="877" spans="1:7" x14ac:dyDescent="0.35">
      <c r="A877" t="str">
        <f t="shared" si="13"/>
        <v>20150522SDKApplock</v>
      </c>
      <c r="B877" s="73">
        <v>20150522</v>
      </c>
      <c r="C877" s="15" t="s">
        <v>127</v>
      </c>
      <c r="D877" s="15" t="s">
        <v>119</v>
      </c>
      <c r="E877" s="13">
        <v>349381073</v>
      </c>
      <c r="F877" s="13">
        <v>250006.96000000002</v>
      </c>
      <c r="G877" s="14">
        <v>0.71557098915887762</v>
      </c>
    </row>
    <row r="878" spans="1:7" x14ac:dyDescent="0.35">
      <c r="A878" t="str">
        <f t="shared" si="13"/>
        <v>20150522SDK充电屏保</v>
      </c>
      <c r="B878" s="73">
        <v>20150522</v>
      </c>
      <c r="C878" s="15" t="s">
        <v>127</v>
      </c>
      <c r="D878" s="15" t="s">
        <v>121</v>
      </c>
      <c r="E878" s="13">
        <v>166429964</v>
      </c>
      <c r="F878" s="13">
        <v>126049.91</v>
      </c>
      <c r="G878" s="14">
        <v>0.75737509622966692</v>
      </c>
    </row>
    <row r="879" spans="1:7" x14ac:dyDescent="0.35">
      <c r="A879" t="str">
        <f t="shared" si="13"/>
        <v>20150522SDK结果页</v>
      </c>
      <c r="B879" s="73">
        <v>20150522</v>
      </c>
      <c r="C879" s="15" t="s">
        <v>127</v>
      </c>
      <c r="D879" s="15" t="s">
        <v>115</v>
      </c>
      <c r="E879" s="13">
        <v>43938285</v>
      </c>
      <c r="F879" s="13">
        <v>79231.180000000008</v>
      </c>
      <c r="G879" s="14">
        <v>1.8032378824071083</v>
      </c>
    </row>
    <row r="880" spans="1:7" x14ac:dyDescent="0.35">
      <c r="A880" t="str">
        <f t="shared" si="13"/>
        <v>20150522SDK其他</v>
      </c>
      <c r="B880" s="73">
        <v>20150522</v>
      </c>
      <c r="C880" s="15" t="s">
        <v>127</v>
      </c>
      <c r="D880" s="15" t="s">
        <v>116</v>
      </c>
      <c r="E880" s="13">
        <v>28777353</v>
      </c>
      <c r="F880" s="13">
        <v>22268.3</v>
      </c>
      <c r="G880" s="14">
        <v>0.77381335246504424</v>
      </c>
    </row>
    <row r="881" spans="1:7" x14ac:dyDescent="0.35">
      <c r="A881" t="str">
        <f t="shared" si="13"/>
        <v>20150522自家直客结果页</v>
      </c>
      <c r="B881" s="73">
        <v>20150522</v>
      </c>
      <c r="C881" s="15" t="s">
        <v>14</v>
      </c>
      <c r="D881" s="15" t="s">
        <v>115</v>
      </c>
      <c r="E881" s="13">
        <v>28650996</v>
      </c>
      <c r="F881" s="13">
        <v>35084.68</v>
      </c>
      <c r="G881" s="14">
        <v>1.2245535896902153</v>
      </c>
    </row>
    <row r="882" spans="1:7" x14ac:dyDescent="0.35">
      <c r="A882" t="str">
        <f t="shared" si="13"/>
        <v>20150522自家直客其他</v>
      </c>
      <c r="B882" s="73">
        <v>20150522</v>
      </c>
      <c r="C882" s="15" t="s">
        <v>14</v>
      </c>
      <c r="D882" s="15" t="s">
        <v>116</v>
      </c>
      <c r="E882" s="13">
        <v>37723954</v>
      </c>
      <c r="F882" s="13">
        <v>20675.36</v>
      </c>
      <c r="G882" s="14">
        <v>0.54806980201492139</v>
      </c>
    </row>
    <row r="883" spans="1:7" x14ac:dyDescent="0.35">
      <c r="A883" t="str">
        <f t="shared" si="13"/>
        <v>20150521API结果页</v>
      </c>
      <c r="B883" s="73">
        <v>20150521</v>
      </c>
      <c r="C883" s="15" t="s">
        <v>37</v>
      </c>
      <c r="D883" s="15" t="s">
        <v>115</v>
      </c>
      <c r="E883" s="13">
        <v>23450919</v>
      </c>
      <c r="F883" s="13">
        <v>18231.64</v>
      </c>
      <c r="G883" s="13">
        <v>0.77743818909612883</v>
      </c>
    </row>
    <row r="884" spans="1:7" x14ac:dyDescent="0.35">
      <c r="A884" t="str">
        <f t="shared" si="13"/>
        <v>20150521API其他</v>
      </c>
      <c r="B884" s="73">
        <v>20150521</v>
      </c>
      <c r="C884" s="15" t="s">
        <v>37</v>
      </c>
      <c r="D884" s="15" t="s">
        <v>116</v>
      </c>
      <c r="E884" s="13">
        <v>140841314</v>
      </c>
      <c r="F884" s="13">
        <v>33922.46</v>
      </c>
      <c r="G884" s="13">
        <v>0.24085588977109371</v>
      </c>
    </row>
    <row r="885" spans="1:7" x14ac:dyDescent="0.35">
      <c r="A885" t="str">
        <f t="shared" si="13"/>
        <v>20150521SDKApplock</v>
      </c>
      <c r="B885" s="73">
        <v>20150521</v>
      </c>
      <c r="C885" s="15" t="s">
        <v>127</v>
      </c>
      <c r="D885" s="15" t="s">
        <v>119</v>
      </c>
      <c r="E885" s="13">
        <v>335709025</v>
      </c>
      <c r="F885" s="13">
        <v>220626.77000000002</v>
      </c>
      <c r="G885" s="14">
        <v>0.65719642181201421</v>
      </c>
    </row>
    <row r="886" spans="1:7" x14ac:dyDescent="0.35">
      <c r="A886" t="str">
        <f t="shared" si="13"/>
        <v>20150521SDK充电屏保</v>
      </c>
      <c r="B886" s="73">
        <v>20150521</v>
      </c>
      <c r="C886" s="15" t="s">
        <v>127</v>
      </c>
      <c r="D886" s="15" t="s">
        <v>121</v>
      </c>
      <c r="E886" s="13">
        <v>161067380</v>
      </c>
      <c r="F886" s="13">
        <v>114065.78</v>
      </c>
      <c r="G886" s="14">
        <v>0.70818672284853712</v>
      </c>
    </row>
    <row r="887" spans="1:7" x14ac:dyDescent="0.35">
      <c r="A887" t="str">
        <f t="shared" si="13"/>
        <v>20150521SDK结果页</v>
      </c>
      <c r="B887" s="73">
        <v>20150521</v>
      </c>
      <c r="C887" s="15" t="s">
        <v>127</v>
      </c>
      <c r="D887" s="15" t="s">
        <v>115</v>
      </c>
      <c r="E887" s="13">
        <v>45754551</v>
      </c>
      <c r="F887" s="13">
        <v>74577.86</v>
      </c>
      <c r="G887" s="14">
        <v>1.6299550180265128</v>
      </c>
    </row>
    <row r="888" spans="1:7" x14ac:dyDescent="0.35">
      <c r="A888" t="str">
        <f t="shared" si="13"/>
        <v>20150521SDK其他</v>
      </c>
      <c r="B888" s="73">
        <v>20150521</v>
      </c>
      <c r="C888" s="15" t="s">
        <v>127</v>
      </c>
      <c r="D888" s="15" t="s">
        <v>116</v>
      </c>
      <c r="E888" s="13">
        <v>27326612</v>
      </c>
      <c r="F888" s="13">
        <v>19834.160000000003</v>
      </c>
      <c r="G888" s="14">
        <v>0.72581848053465259</v>
      </c>
    </row>
    <row r="889" spans="1:7" x14ac:dyDescent="0.35">
      <c r="A889" t="str">
        <f t="shared" si="13"/>
        <v>20150521自家直客结果页</v>
      </c>
      <c r="B889" s="73">
        <v>20150521</v>
      </c>
      <c r="C889" s="15" t="s">
        <v>14</v>
      </c>
      <c r="D889" s="15" t="s">
        <v>115</v>
      </c>
      <c r="E889" s="13">
        <v>27014908</v>
      </c>
      <c r="F889" s="13">
        <v>30010.81</v>
      </c>
      <c r="G889" s="14">
        <v>1.110898101152149</v>
      </c>
    </row>
    <row r="890" spans="1:7" x14ac:dyDescent="0.35">
      <c r="A890" t="str">
        <f t="shared" si="13"/>
        <v>20150521自家直客其他</v>
      </c>
      <c r="B890" s="73">
        <v>20150521</v>
      </c>
      <c r="C890" s="15" t="s">
        <v>14</v>
      </c>
      <c r="D890" s="15" t="s">
        <v>116</v>
      </c>
      <c r="E890" s="13">
        <v>34130925</v>
      </c>
      <c r="F890" s="13">
        <v>17807.330000000002</v>
      </c>
      <c r="G890" s="14">
        <v>0.52173593302847787</v>
      </c>
    </row>
    <row r="891" spans="1:7" x14ac:dyDescent="0.35">
      <c r="A891" t="str">
        <f t="shared" si="13"/>
        <v>20150520API结果页</v>
      </c>
      <c r="B891" s="73">
        <v>20150520</v>
      </c>
      <c r="C891" s="15" t="s">
        <v>37</v>
      </c>
      <c r="D891" s="15" t="s">
        <v>115</v>
      </c>
      <c r="E891" s="13">
        <v>24938213</v>
      </c>
      <c r="F891" s="13">
        <v>19458.36</v>
      </c>
      <c r="G891" s="13">
        <v>0.78026280391461889</v>
      </c>
    </row>
    <row r="892" spans="1:7" x14ac:dyDescent="0.35">
      <c r="A892" t="str">
        <f t="shared" si="13"/>
        <v>20150520API其他</v>
      </c>
      <c r="B892" s="73">
        <v>20150520</v>
      </c>
      <c r="C892" s="15" t="s">
        <v>37</v>
      </c>
      <c r="D892" s="15" t="s">
        <v>116</v>
      </c>
      <c r="E892" s="13">
        <v>144394272</v>
      </c>
      <c r="F892" s="13">
        <v>33024.44</v>
      </c>
      <c r="G892" s="13">
        <v>0.22871018041491287</v>
      </c>
    </row>
    <row r="893" spans="1:7" x14ac:dyDescent="0.35">
      <c r="A893" t="str">
        <f t="shared" si="13"/>
        <v>20150520SDKApplock</v>
      </c>
      <c r="B893" s="73">
        <v>20150520</v>
      </c>
      <c r="C893" s="15" t="s">
        <v>127</v>
      </c>
      <c r="D893" s="15" t="s">
        <v>119</v>
      </c>
      <c r="E893" s="13">
        <v>342705342</v>
      </c>
      <c r="F893" s="13">
        <v>221515.68000000002</v>
      </c>
      <c r="G893" s="14">
        <v>0.64637358352003749</v>
      </c>
    </row>
    <row r="894" spans="1:7" x14ac:dyDescent="0.35">
      <c r="A894" t="str">
        <f t="shared" si="13"/>
        <v>20150520SDK充电屏保</v>
      </c>
      <c r="B894" s="73">
        <v>20150520</v>
      </c>
      <c r="C894" s="15" t="s">
        <v>127</v>
      </c>
      <c r="D894" s="15" t="s">
        <v>121</v>
      </c>
      <c r="E894" s="13">
        <v>161953184</v>
      </c>
      <c r="F894" s="13">
        <v>120090.33000000002</v>
      </c>
      <c r="G894" s="14">
        <v>0.74151262132641993</v>
      </c>
    </row>
    <row r="895" spans="1:7" x14ac:dyDescent="0.35">
      <c r="A895" t="str">
        <f t="shared" si="13"/>
        <v>20150520SDK结果页</v>
      </c>
      <c r="B895" s="73">
        <v>20150520</v>
      </c>
      <c r="C895" s="15" t="s">
        <v>127</v>
      </c>
      <c r="D895" s="15" t="s">
        <v>115</v>
      </c>
      <c r="E895" s="13">
        <v>46001347</v>
      </c>
      <c r="F895" s="13">
        <v>74931.47</v>
      </c>
      <c r="G895" s="14">
        <v>1.6288973016377106</v>
      </c>
    </row>
    <row r="896" spans="1:7" x14ac:dyDescent="0.35">
      <c r="A896" t="str">
        <f t="shared" si="13"/>
        <v>20150520SDK其他</v>
      </c>
      <c r="B896" s="73">
        <v>20150520</v>
      </c>
      <c r="C896" s="15" t="s">
        <v>127</v>
      </c>
      <c r="D896" s="15" t="s">
        <v>116</v>
      </c>
      <c r="E896" s="13">
        <v>28592786</v>
      </c>
      <c r="F896" s="13">
        <v>20748.91</v>
      </c>
      <c r="G896" s="14">
        <v>0.72566940486317077</v>
      </c>
    </row>
    <row r="897" spans="1:7" x14ac:dyDescent="0.35">
      <c r="A897" t="str">
        <f t="shared" si="13"/>
        <v>20150520自家直客结果页</v>
      </c>
      <c r="B897" s="73">
        <v>20150520</v>
      </c>
      <c r="C897" s="15" t="s">
        <v>14</v>
      </c>
      <c r="D897" s="15" t="s">
        <v>115</v>
      </c>
      <c r="E897" s="13">
        <v>24427141</v>
      </c>
      <c r="F897" s="13">
        <v>28277.309999999998</v>
      </c>
      <c r="G897" s="14">
        <v>1.1576184867479986</v>
      </c>
    </row>
    <row r="898" spans="1:7" x14ac:dyDescent="0.35">
      <c r="A898" t="str">
        <f t="shared" si="13"/>
        <v>20150520自家直客其他</v>
      </c>
      <c r="B898" s="73">
        <v>20150520</v>
      </c>
      <c r="C898" s="15" t="s">
        <v>14</v>
      </c>
      <c r="D898" s="15" t="s">
        <v>116</v>
      </c>
      <c r="E898" s="13">
        <v>29031204</v>
      </c>
      <c r="F898" s="13">
        <v>16720.32</v>
      </c>
      <c r="G898" s="14">
        <v>0.57594304390544737</v>
      </c>
    </row>
    <row r="899" spans="1:7" x14ac:dyDescent="0.35">
      <c r="A899" t="str">
        <f t="shared" si="13"/>
        <v>20150519API结果页</v>
      </c>
      <c r="B899" s="73">
        <v>20150519</v>
      </c>
      <c r="C899" s="15" t="s">
        <v>37</v>
      </c>
      <c r="D899" s="15" t="s">
        <v>115</v>
      </c>
      <c r="E899" s="13">
        <v>24741960</v>
      </c>
      <c r="F899" s="13">
        <v>18970.940000000002</v>
      </c>
      <c r="G899" s="13">
        <v>0.76675170439205309</v>
      </c>
    </row>
    <row r="900" spans="1:7" x14ac:dyDescent="0.35">
      <c r="A900" t="str">
        <f t="shared" si="13"/>
        <v>20150519API其他</v>
      </c>
      <c r="B900" s="73">
        <v>20150519</v>
      </c>
      <c r="C900" s="15" t="s">
        <v>37</v>
      </c>
      <c r="D900" s="15" t="s">
        <v>116</v>
      </c>
      <c r="E900" s="13">
        <v>149110233</v>
      </c>
      <c r="F900" s="13">
        <v>33943.299999999996</v>
      </c>
      <c r="G900" s="13">
        <v>0.22763897096183866</v>
      </c>
    </row>
    <row r="901" spans="1:7" x14ac:dyDescent="0.35">
      <c r="A901" t="str">
        <f t="shared" si="13"/>
        <v>20150519SDKApplock</v>
      </c>
      <c r="B901" s="73">
        <v>20150519</v>
      </c>
      <c r="C901" s="15" t="s">
        <v>127</v>
      </c>
      <c r="D901" s="15" t="s">
        <v>119</v>
      </c>
      <c r="E901" s="13">
        <v>337987926</v>
      </c>
      <c r="F901" s="13">
        <v>219273.4</v>
      </c>
      <c r="G901" s="14">
        <v>0.64876104479542851</v>
      </c>
    </row>
    <row r="902" spans="1:7" x14ac:dyDescent="0.35">
      <c r="A902" t="str">
        <f t="shared" ref="A902:A965" si="14">B902&amp;C902&amp;D902</f>
        <v>20150519SDK充电屏保</v>
      </c>
      <c r="B902" s="73">
        <v>20150519</v>
      </c>
      <c r="C902" s="15" t="s">
        <v>127</v>
      </c>
      <c r="D902" s="15" t="s">
        <v>121</v>
      </c>
      <c r="E902" s="13">
        <v>158812441</v>
      </c>
      <c r="F902" s="13">
        <v>118445.41</v>
      </c>
      <c r="G902" s="14">
        <v>0.74581946637291463</v>
      </c>
    </row>
    <row r="903" spans="1:7" x14ac:dyDescent="0.35">
      <c r="A903" t="str">
        <f t="shared" si="14"/>
        <v>20150519SDK结果页</v>
      </c>
      <c r="B903" s="73">
        <v>20150519</v>
      </c>
      <c r="C903" s="15" t="s">
        <v>127</v>
      </c>
      <c r="D903" s="15" t="s">
        <v>115</v>
      </c>
      <c r="E903" s="13">
        <v>46113665</v>
      </c>
      <c r="F903" s="13">
        <v>76693.700000000012</v>
      </c>
      <c r="G903" s="14">
        <v>1.6631447532960135</v>
      </c>
    </row>
    <row r="904" spans="1:7" x14ac:dyDescent="0.35">
      <c r="A904" t="str">
        <f t="shared" si="14"/>
        <v>20150519SDK其他</v>
      </c>
      <c r="B904" s="73">
        <v>20150519</v>
      </c>
      <c r="C904" s="15" t="s">
        <v>127</v>
      </c>
      <c r="D904" s="15" t="s">
        <v>116</v>
      </c>
      <c r="E904" s="13">
        <v>29352614</v>
      </c>
      <c r="F904" s="13">
        <v>21143.420000000002</v>
      </c>
      <c r="G904" s="14">
        <v>0.72032494278022396</v>
      </c>
    </row>
    <row r="905" spans="1:7" x14ac:dyDescent="0.35">
      <c r="A905" t="str">
        <f t="shared" si="14"/>
        <v>20150519自家直客结果页</v>
      </c>
      <c r="B905" s="73">
        <v>20150519</v>
      </c>
      <c r="C905" s="15" t="s">
        <v>14</v>
      </c>
      <c r="D905" s="15" t="s">
        <v>115</v>
      </c>
      <c r="E905" s="13">
        <v>25055427</v>
      </c>
      <c r="F905" s="13">
        <v>27159.119999999999</v>
      </c>
      <c r="G905" s="14">
        <v>1.0839615704813172</v>
      </c>
    </row>
    <row r="906" spans="1:7" x14ac:dyDescent="0.35">
      <c r="A906" t="str">
        <f t="shared" si="14"/>
        <v>20150519自家直客其他</v>
      </c>
      <c r="B906" s="73">
        <v>20150519</v>
      </c>
      <c r="C906" s="15" t="s">
        <v>14</v>
      </c>
      <c r="D906" s="15" t="s">
        <v>116</v>
      </c>
      <c r="E906" s="13">
        <v>33874739</v>
      </c>
      <c r="F906" s="13">
        <v>17787.93</v>
      </c>
      <c r="G906" s="14">
        <v>0.52510899050764648</v>
      </c>
    </row>
    <row r="907" spans="1:7" x14ac:dyDescent="0.35">
      <c r="A907" t="str">
        <f t="shared" si="14"/>
        <v>20150518API结果页</v>
      </c>
      <c r="B907" s="73">
        <v>20150518</v>
      </c>
      <c r="C907" s="15" t="s">
        <v>37</v>
      </c>
      <c r="D907" s="15" t="s">
        <v>115</v>
      </c>
      <c r="E907" s="13">
        <v>20308203</v>
      </c>
      <c r="F907" s="13">
        <v>17061.739999999998</v>
      </c>
      <c r="G907" s="13">
        <v>0.84014031177450799</v>
      </c>
    </row>
    <row r="908" spans="1:7" x14ac:dyDescent="0.35">
      <c r="A908" t="str">
        <f t="shared" si="14"/>
        <v>20150518API其他</v>
      </c>
      <c r="B908" s="73">
        <v>20150518</v>
      </c>
      <c r="C908" s="15" t="s">
        <v>37</v>
      </c>
      <c r="D908" s="15" t="s">
        <v>116</v>
      </c>
      <c r="E908" s="13">
        <v>154403517</v>
      </c>
      <c r="F908" s="13">
        <v>35352.549999999996</v>
      </c>
      <c r="G908" s="13">
        <v>0.22896207733402857</v>
      </c>
    </row>
    <row r="909" spans="1:7" x14ac:dyDescent="0.35">
      <c r="A909" t="str">
        <f t="shared" si="14"/>
        <v>20150518SDKApplock</v>
      </c>
      <c r="B909" s="73">
        <v>20150518</v>
      </c>
      <c r="C909" s="15" t="s">
        <v>127</v>
      </c>
      <c r="D909" s="15" t="s">
        <v>119</v>
      </c>
      <c r="E909" s="13">
        <v>342057806</v>
      </c>
      <c r="F909" s="13">
        <v>233742.89</v>
      </c>
      <c r="G909" s="14">
        <v>0.68334324169757443</v>
      </c>
    </row>
    <row r="910" spans="1:7" x14ac:dyDescent="0.35">
      <c r="A910" t="str">
        <f t="shared" si="14"/>
        <v>20150518SDK充电屏保</v>
      </c>
      <c r="B910" s="73">
        <v>20150518</v>
      </c>
      <c r="C910" s="15" t="s">
        <v>127</v>
      </c>
      <c r="D910" s="15" t="s">
        <v>121</v>
      </c>
      <c r="E910" s="13">
        <v>155856054</v>
      </c>
      <c r="F910" s="13">
        <v>120658.83</v>
      </c>
      <c r="G910" s="14">
        <v>0.77416838745320726</v>
      </c>
    </row>
    <row r="911" spans="1:7" x14ac:dyDescent="0.35">
      <c r="A911" t="str">
        <f t="shared" si="14"/>
        <v>20150518SDK结果页</v>
      </c>
      <c r="B911" s="73">
        <v>20150518</v>
      </c>
      <c r="C911" s="15" t="s">
        <v>127</v>
      </c>
      <c r="D911" s="15" t="s">
        <v>115</v>
      </c>
      <c r="E911" s="13">
        <v>45729715</v>
      </c>
      <c r="F911" s="13">
        <v>74143.8</v>
      </c>
      <c r="G911" s="14">
        <v>1.6213483945832596</v>
      </c>
    </row>
    <row r="912" spans="1:7" x14ac:dyDescent="0.35">
      <c r="A912" t="str">
        <f t="shared" si="14"/>
        <v>20150518SDK其他</v>
      </c>
      <c r="B912" s="73">
        <v>20150518</v>
      </c>
      <c r="C912" s="15" t="s">
        <v>127</v>
      </c>
      <c r="D912" s="15" t="s">
        <v>116</v>
      </c>
      <c r="E912" s="13">
        <v>29833472</v>
      </c>
      <c r="F912" s="13">
        <v>20783.25</v>
      </c>
      <c r="G912" s="14">
        <v>0.69664201337343512</v>
      </c>
    </row>
    <row r="913" spans="1:7" x14ac:dyDescent="0.35">
      <c r="A913" t="str">
        <f t="shared" si="14"/>
        <v>20150518自家直客结果页</v>
      </c>
      <c r="B913" s="73">
        <v>20150518</v>
      </c>
      <c r="C913" s="15" t="s">
        <v>14</v>
      </c>
      <c r="D913" s="15" t="s">
        <v>115</v>
      </c>
      <c r="E913" s="13">
        <v>29408585</v>
      </c>
      <c r="F913" s="13">
        <v>28808.91</v>
      </c>
      <c r="G913" s="14">
        <v>0.97960884551228833</v>
      </c>
    </row>
    <row r="914" spans="1:7" x14ac:dyDescent="0.35">
      <c r="A914" t="str">
        <f t="shared" si="14"/>
        <v>20150518自家直客其他</v>
      </c>
      <c r="B914" s="73">
        <v>20150518</v>
      </c>
      <c r="C914" s="15" t="s">
        <v>14</v>
      </c>
      <c r="D914" s="15" t="s">
        <v>116</v>
      </c>
      <c r="E914" s="13">
        <v>44453403</v>
      </c>
      <c r="F914" s="13">
        <v>20593.63</v>
      </c>
      <c r="G914" s="14">
        <v>0.46326329617554818</v>
      </c>
    </row>
    <row r="915" spans="1:7" x14ac:dyDescent="0.35">
      <c r="A915" t="str">
        <f t="shared" si="14"/>
        <v>20150517API结果页</v>
      </c>
      <c r="B915" s="73">
        <v>20150517</v>
      </c>
      <c r="C915" s="15" t="s">
        <v>37</v>
      </c>
      <c r="D915" s="15" t="s">
        <v>115</v>
      </c>
      <c r="E915" s="13">
        <v>21557148</v>
      </c>
      <c r="F915" s="13">
        <v>17235.760000000002</v>
      </c>
      <c r="G915" s="13">
        <v>0.79953804649854432</v>
      </c>
    </row>
    <row r="916" spans="1:7" x14ac:dyDescent="0.35">
      <c r="A916" t="str">
        <f t="shared" si="14"/>
        <v>20150517API其他</v>
      </c>
      <c r="B916" s="73">
        <v>20150517</v>
      </c>
      <c r="C916" s="15" t="s">
        <v>37</v>
      </c>
      <c r="D916" s="15" t="s">
        <v>116</v>
      </c>
      <c r="E916" s="13">
        <v>166219576</v>
      </c>
      <c r="F916" s="13">
        <v>34323.480000000003</v>
      </c>
      <c r="G916" s="13">
        <v>0.20649481141739889</v>
      </c>
    </row>
    <row r="917" spans="1:7" x14ac:dyDescent="0.35">
      <c r="A917" t="str">
        <f t="shared" si="14"/>
        <v>20150517SDKApplock</v>
      </c>
      <c r="B917" s="73">
        <v>20150517</v>
      </c>
      <c r="C917" s="15" t="s">
        <v>127</v>
      </c>
      <c r="D917" s="15" t="s">
        <v>119</v>
      </c>
      <c r="E917" s="13">
        <v>328931546</v>
      </c>
      <c r="F917" s="13">
        <v>233907.21</v>
      </c>
      <c r="G917" s="14">
        <v>0.71111212300689453</v>
      </c>
    </row>
    <row r="918" spans="1:7" x14ac:dyDescent="0.35">
      <c r="A918" t="str">
        <f t="shared" si="14"/>
        <v>20150517SDK充电屏保</v>
      </c>
      <c r="B918" s="73">
        <v>20150517</v>
      </c>
      <c r="C918" s="15" t="s">
        <v>127</v>
      </c>
      <c r="D918" s="15" t="s">
        <v>121</v>
      </c>
      <c r="E918" s="13">
        <v>148992942</v>
      </c>
      <c r="F918" s="13">
        <v>122532.09999999999</v>
      </c>
      <c r="G918" s="14">
        <v>0.82240204371560088</v>
      </c>
    </row>
    <row r="919" spans="1:7" x14ac:dyDescent="0.35">
      <c r="A919" t="str">
        <f t="shared" si="14"/>
        <v>20150517SDK结果页</v>
      </c>
      <c r="B919" s="73">
        <v>20150517</v>
      </c>
      <c r="C919" s="15" t="s">
        <v>127</v>
      </c>
      <c r="D919" s="15" t="s">
        <v>115</v>
      </c>
      <c r="E919" s="13">
        <v>45670240</v>
      </c>
      <c r="F919" s="13">
        <v>77384.83</v>
      </c>
      <c r="G919" s="14">
        <v>1.6944257354461023</v>
      </c>
    </row>
    <row r="920" spans="1:7" x14ac:dyDescent="0.35">
      <c r="A920" t="str">
        <f t="shared" si="14"/>
        <v>20150517SDK其他</v>
      </c>
      <c r="B920" s="73">
        <v>20150517</v>
      </c>
      <c r="C920" s="15" t="s">
        <v>127</v>
      </c>
      <c r="D920" s="15" t="s">
        <v>116</v>
      </c>
      <c r="E920" s="13">
        <v>33326459</v>
      </c>
      <c r="F920" s="13">
        <v>23433.840000000004</v>
      </c>
      <c r="G920" s="14">
        <v>0.70316021273067164</v>
      </c>
    </row>
    <row r="921" spans="1:7" x14ac:dyDescent="0.35">
      <c r="A921" t="str">
        <f t="shared" si="14"/>
        <v>20150517自家直客结果页</v>
      </c>
      <c r="B921" s="73">
        <v>20150517</v>
      </c>
      <c r="C921" s="15" t="s">
        <v>14</v>
      </c>
      <c r="D921" s="15" t="s">
        <v>115</v>
      </c>
      <c r="E921" s="13">
        <v>28983928</v>
      </c>
      <c r="F921" s="13">
        <v>27263.380000000005</v>
      </c>
      <c r="G921" s="14">
        <v>0.94063785971314884</v>
      </c>
    </row>
    <row r="922" spans="1:7" x14ac:dyDescent="0.35">
      <c r="A922" t="str">
        <f t="shared" si="14"/>
        <v>20150517自家直客其他</v>
      </c>
      <c r="B922" s="73">
        <v>20150517</v>
      </c>
      <c r="C922" s="15" t="s">
        <v>14</v>
      </c>
      <c r="D922" s="15" t="s">
        <v>116</v>
      </c>
      <c r="E922" s="13">
        <v>45687617</v>
      </c>
      <c r="F922" s="13">
        <v>23977.35</v>
      </c>
      <c r="G922" s="14">
        <v>0.52481069432883753</v>
      </c>
    </row>
    <row r="923" spans="1:7" x14ac:dyDescent="0.35">
      <c r="A923" t="str">
        <f t="shared" si="14"/>
        <v>20150516API结果页</v>
      </c>
      <c r="B923" s="73">
        <v>20150516</v>
      </c>
      <c r="C923" s="15" t="s">
        <v>37</v>
      </c>
      <c r="D923" s="15" t="s">
        <v>115</v>
      </c>
      <c r="E923" s="13">
        <v>21140026</v>
      </c>
      <c r="F923" s="13">
        <v>16403.509999999998</v>
      </c>
      <c r="G923" s="13">
        <v>0.77594559249832518</v>
      </c>
    </row>
    <row r="924" spans="1:7" x14ac:dyDescent="0.35">
      <c r="A924" t="str">
        <f t="shared" si="14"/>
        <v>20150516API其他</v>
      </c>
      <c r="B924" s="73">
        <v>20150516</v>
      </c>
      <c r="C924" s="15" t="s">
        <v>37</v>
      </c>
      <c r="D924" s="15" t="s">
        <v>116</v>
      </c>
      <c r="E924" s="13">
        <v>161652116</v>
      </c>
      <c r="F924" s="13">
        <v>30876.86</v>
      </c>
      <c r="G924" s="13">
        <v>0.19100807811263046</v>
      </c>
    </row>
    <row r="925" spans="1:7" x14ac:dyDescent="0.35">
      <c r="A925" t="str">
        <f t="shared" si="14"/>
        <v>20150516SDKApplock</v>
      </c>
      <c r="B925" s="73">
        <v>20150516</v>
      </c>
      <c r="C925" s="15" t="s">
        <v>127</v>
      </c>
      <c r="D925" s="15" t="s">
        <v>119</v>
      </c>
      <c r="E925" s="13">
        <v>339374589</v>
      </c>
      <c r="F925" s="13">
        <v>246177.53000000003</v>
      </c>
      <c r="G925" s="14">
        <v>0.72538586558700779</v>
      </c>
    </row>
    <row r="926" spans="1:7" x14ac:dyDescent="0.35">
      <c r="A926" t="str">
        <f t="shared" si="14"/>
        <v>20150516SDK充电屏保</v>
      </c>
      <c r="B926" s="73">
        <v>20150516</v>
      </c>
      <c r="C926" s="15" t="s">
        <v>127</v>
      </c>
      <c r="D926" s="15" t="s">
        <v>121</v>
      </c>
      <c r="E926" s="13">
        <v>148251950</v>
      </c>
      <c r="F926" s="13">
        <v>126939.22999999998</v>
      </c>
      <c r="G926" s="14">
        <v>0.85623986733395396</v>
      </c>
    </row>
    <row r="927" spans="1:7" x14ac:dyDescent="0.35">
      <c r="A927" t="str">
        <f t="shared" si="14"/>
        <v>20150516SDK结果页</v>
      </c>
      <c r="B927" s="73">
        <v>20150516</v>
      </c>
      <c r="C927" s="15" t="s">
        <v>127</v>
      </c>
      <c r="D927" s="15" t="s">
        <v>115</v>
      </c>
      <c r="E927" s="13">
        <v>44708405</v>
      </c>
      <c r="F927" s="13">
        <v>78628.67</v>
      </c>
      <c r="G927" s="14">
        <v>1.7586999580951277</v>
      </c>
    </row>
    <row r="928" spans="1:7" x14ac:dyDescent="0.35">
      <c r="A928" t="str">
        <f t="shared" si="14"/>
        <v>20150516SDK其他</v>
      </c>
      <c r="B928" s="73">
        <v>20150516</v>
      </c>
      <c r="C928" s="15" t="s">
        <v>127</v>
      </c>
      <c r="D928" s="15" t="s">
        <v>116</v>
      </c>
      <c r="E928" s="13">
        <v>33142378</v>
      </c>
      <c r="F928" s="13">
        <v>24161.699999999997</v>
      </c>
      <c r="G928" s="14">
        <v>0.72902734981780715</v>
      </c>
    </row>
    <row r="929" spans="1:7" x14ac:dyDescent="0.35">
      <c r="A929" t="str">
        <f t="shared" si="14"/>
        <v>20150516自家直客结果页</v>
      </c>
      <c r="B929" s="73">
        <v>20150516</v>
      </c>
      <c r="C929" s="15" t="s">
        <v>14</v>
      </c>
      <c r="D929" s="15" t="s">
        <v>115</v>
      </c>
      <c r="E929" s="13">
        <v>28295554</v>
      </c>
      <c r="F929" s="13">
        <v>28199.94</v>
      </c>
      <c r="G929" s="14">
        <v>0.9966208825598537</v>
      </c>
    </row>
    <row r="930" spans="1:7" x14ac:dyDescent="0.35">
      <c r="A930" t="str">
        <f t="shared" si="14"/>
        <v>20150516自家直客其他</v>
      </c>
      <c r="B930" s="73">
        <v>20150516</v>
      </c>
      <c r="C930" s="15" t="s">
        <v>14</v>
      </c>
      <c r="D930" s="15" t="s">
        <v>116</v>
      </c>
      <c r="E930" s="13">
        <v>47239484</v>
      </c>
      <c r="F930" s="13">
        <v>25925.95</v>
      </c>
      <c r="G930" s="14">
        <v>0.54881950022993486</v>
      </c>
    </row>
    <row r="931" spans="1:7" x14ac:dyDescent="0.35">
      <c r="A931" t="str">
        <f t="shared" si="14"/>
        <v>20150515API结果页</v>
      </c>
      <c r="B931" s="73">
        <v>20150515</v>
      </c>
      <c r="C931" s="15" t="s">
        <v>37</v>
      </c>
      <c r="D931" s="15" t="s">
        <v>115</v>
      </c>
      <c r="E931" s="13">
        <v>21284410</v>
      </c>
      <c r="F931" s="13">
        <v>16833.579999999998</v>
      </c>
      <c r="G931" s="13">
        <v>0.79088779064113113</v>
      </c>
    </row>
    <row r="932" spans="1:7" x14ac:dyDescent="0.35">
      <c r="A932" t="str">
        <f t="shared" si="14"/>
        <v>20150515API其他</v>
      </c>
      <c r="B932" s="73">
        <v>20150515</v>
      </c>
      <c r="C932" s="15" t="s">
        <v>37</v>
      </c>
      <c r="D932" s="15" t="s">
        <v>116</v>
      </c>
      <c r="E932" s="13">
        <v>159346698</v>
      </c>
      <c r="F932" s="13">
        <v>31274.959999999999</v>
      </c>
      <c r="G932" s="13">
        <v>0.19626989697646574</v>
      </c>
    </row>
    <row r="933" spans="1:7" x14ac:dyDescent="0.35">
      <c r="A933" t="str">
        <f t="shared" si="14"/>
        <v>20150515SDKApplock</v>
      </c>
      <c r="B933" s="73">
        <v>20150515</v>
      </c>
      <c r="C933" s="15" t="s">
        <v>127</v>
      </c>
      <c r="D933" s="15" t="s">
        <v>119</v>
      </c>
      <c r="E933" s="13">
        <v>346408224</v>
      </c>
      <c r="F933" s="13">
        <v>255027.53999999998</v>
      </c>
      <c r="G933" s="14">
        <v>0.73620521203330325</v>
      </c>
    </row>
    <row r="934" spans="1:7" x14ac:dyDescent="0.35">
      <c r="A934" t="str">
        <f t="shared" si="14"/>
        <v>20150515SDK充电屏保</v>
      </c>
      <c r="B934" s="73">
        <v>20150515</v>
      </c>
      <c r="C934" s="15" t="s">
        <v>127</v>
      </c>
      <c r="D934" s="15" t="s">
        <v>121</v>
      </c>
      <c r="E934" s="13">
        <v>152654357</v>
      </c>
      <c r="F934" s="13">
        <v>134686.25999999998</v>
      </c>
      <c r="G934" s="14">
        <v>0.88229555085676314</v>
      </c>
    </row>
    <row r="935" spans="1:7" x14ac:dyDescent="0.35">
      <c r="A935" t="str">
        <f t="shared" si="14"/>
        <v>20150515SDK结果页</v>
      </c>
      <c r="B935" s="73">
        <v>20150515</v>
      </c>
      <c r="C935" s="15" t="s">
        <v>127</v>
      </c>
      <c r="D935" s="15" t="s">
        <v>115</v>
      </c>
      <c r="E935" s="13">
        <v>45509223</v>
      </c>
      <c r="F935" s="13">
        <v>81255.47</v>
      </c>
      <c r="G935" s="14">
        <v>1.7854725843154913</v>
      </c>
    </row>
    <row r="936" spans="1:7" x14ac:dyDescent="0.35">
      <c r="A936" t="str">
        <f t="shared" si="14"/>
        <v>20150515SDK其他</v>
      </c>
      <c r="B936" s="73">
        <v>20150515</v>
      </c>
      <c r="C936" s="15" t="s">
        <v>127</v>
      </c>
      <c r="D936" s="15" t="s">
        <v>116</v>
      </c>
      <c r="E936" s="13">
        <v>30674722</v>
      </c>
      <c r="F936" s="13">
        <v>22813.200000000004</v>
      </c>
      <c r="G936" s="14">
        <v>0.74371334155856417</v>
      </c>
    </row>
    <row r="937" spans="1:7" x14ac:dyDescent="0.35">
      <c r="A937" t="str">
        <f t="shared" si="14"/>
        <v>20150515自家直客结果页</v>
      </c>
      <c r="B937" s="73">
        <v>20150515</v>
      </c>
      <c r="C937" s="15" t="s">
        <v>14</v>
      </c>
      <c r="D937" s="15" t="s">
        <v>115</v>
      </c>
      <c r="E937" s="13">
        <v>26861936</v>
      </c>
      <c r="F937" s="13">
        <v>22732.09</v>
      </c>
      <c r="G937" s="14">
        <v>0.84625657659224562</v>
      </c>
    </row>
    <row r="938" spans="1:7" x14ac:dyDescent="0.35">
      <c r="A938" t="str">
        <f t="shared" si="14"/>
        <v>20150515自家直客其他</v>
      </c>
      <c r="B938" s="73">
        <v>20150515</v>
      </c>
      <c r="C938" s="15" t="s">
        <v>14</v>
      </c>
      <c r="D938" s="15" t="s">
        <v>116</v>
      </c>
      <c r="E938" s="13">
        <v>41070745</v>
      </c>
      <c r="F938" s="13">
        <v>21381.599999999999</v>
      </c>
      <c r="G938" s="14">
        <v>0.52060414292460477</v>
      </c>
    </row>
    <row r="939" spans="1:7" x14ac:dyDescent="0.35">
      <c r="A939" t="str">
        <f t="shared" si="14"/>
        <v>20150514API结果页</v>
      </c>
      <c r="B939" s="73">
        <v>20150514</v>
      </c>
      <c r="C939" s="15" t="s">
        <v>37</v>
      </c>
      <c r="D939" s="15" t="s">
        <v>115</v>
      </c>
      <c r="E939" s="13">
        <v>21804967</v>
      </c>
      <c r="F939" s="13">
        <v>16692.009999999998</v>
      </c>
      <c r="G939" s="13">
        <v>0.7655141142841444</v>
      </c>
    </row>
    <row r="940" spans="1:7" x14ac:dyDescent="0.35">
      <c r="A940" t="str">
        <f t="shared" si="14"/>
        <v>20150514API其他</v>
      </c>
      <c r="B940" s="73">
        <v>20150514</v>
      </c>
      <c r="C940" s="15" t="s">
        <v>37</v>
      </c>
      <c r="D940" s="15" t="s">
        <v>116</v>
      </c>
      <c r="E940" s="13">
        <v>152869696</v>
      </c>
      <c r="F940" s="13">
        <v>30698.07</v>
      </c>
      <c r="G940" s="13">
        <v>0.20081200396970764</v>
      </c>
    </row>
    <row r="941" spans="1:7" x14ac:dyDescent="0.35">
      <c r="A941" t="str">
        <f t="shared" si="14"/>
        <v>20150514SDKApplock</v>
      </c>
      <c r="B941" s="73">
        <v>20150514</v>
      </c>
      <c r="C941" s="15" t="s">
        <v>127</v>
      </c>
      <c r="D941" s="15" t="s">
        <v>119</v>
      </c>
      <c r="E941" s="13">
        <v>336966124</v>
      </c>
      <c r="F941" s="13">
        <v>234272.75</v>
      </c>
      <c r="G941" s="14">
        <v>0.69524125220373778</v>
      </c>
    </row>
    <row r="942" spans="1:7" x14ac:dyDescent="0.35">
      <c r="A942" t="str">
        <f t="shared" si="14"/>
        <v>20150514SDK充电屏保</v>
      </c>
      <c r="B942" s="73">
        <v>20150514</v>
      </c>
      <c r="C942" s="15" t="s">
        <v>127</v>
      </c>
      <c r="D942" s="15" t="s">
        <v>121</v>
      </c>
      <c r="E942" s="13">
        <v>146362759</v>
      </c>
      <c r="F942" s="13">
        <v>124309.9</v>
      </c>
      <c r="G942" s="14">
        <v>0.84932738935318919</v>
      </c>
    </row>
    <row r="943" spans="1:7" x14ac:dyDescent="0.35">
      <c r="A943" t="str">
        <f t="shared" si="14"/>
        <v>20150514SDK结果页</v>
      </c>
      <c r="B943" s="73">
        <v>20150514</v>
      </c>
      <c r="C943" s="15" t="s">
        <v>127</v>
      </c>
      <c r="D943" s="15" t="s">
        <v>115</v>
      </c>
      <c r="E943" s="13">
        <v>45962711</v>
      </c>
      <c r="F943" s="13">
        <v>77473.489999999991</v>
      </c>
      <c r="G943" s="14">
        <v>1.6855726808629714</v>
      </c>
    </row>
    <row r="944" spans="1:7" x14ac:dyDescent="0.35">
      <c r="A944" t="str">
        <f t="shared" si="14"/>
        <v>20150514SDK其他</v>
      </c>
      <c r="B944" s="73">
        <v>20150514</v>
      </c>
      <c r="C944" s="15" t="s">
        <v>127</v>
      </c>
      <c r="D944" s="15" t="s">
        <v>116</v>
      </c>
      <c r="E944" s="13">
        <v>28446596</v>
      </c>
      <c r="F944" s="13">
        <v>19937.16</v>
      </c>
      <c r="G944" s="14">
        <v>0.7008627675522231</v>
      </c>
    </row>
    <row r="945" spans="1:7" x14ac:dyDescent="0.35">
      <c r="A945" t="str">
        <f t="shared" si="14"/>
        <v>20150514自家直客结果页</v>
      </c>
      <c r="B945" s="73">
        <v>20150514</v>
      </c>
      <c r="C945" s="15" t="s">
        <v>14</v>
      </c>
      <c r="D945" s="15" t="s">
        <v>115</v>
      </c>
      <c r="E945" s="13">
        <v>26277732</v>
      </c>
      <c r="F945" s="13">
        <v>22489.09</v>
      </c>
      <c r="G945" s="14">
        <v>0.85582309767068176</v>
      </c>
    </row>
    <row r="946" spans="1:7" x14ac:dyDescent="0.35">
      <c r="A946" t="str">
        <f t="shared" si="14"/>
        <v>20150514自家直客其他</v>
      </c>
      <c r="B946" s="73">
        <v>20150514</v>
      </c>
      <c r="C946" s="15" t="s">
        <v>14</v>
      </c>
      <c r="D946" s="15" t="s">
        <v>116</v>
      </c>
      <c r="E946" s="13">
        <v>44149999</v>
      </c>
      <c r="F946" s="13">
        <v>21930.54</v>
      </c>
      <c r="G946" s="14">
        <v>0.49672798407084912</v>
      </c>
    </row>
    <row r="947" spans="1:7" x14ac:dyDescent="0.35">
      <c r="A947" t="str">
        <f t="shared" si="14"/>
        <v>20150513API结果页</v>
      </c>
      <c r="B947" s="73">
        <v>20150513</v>
      </c>
      <c r="C947" s="15" t="s">
        <v>37</v>
      </c>
      <c r="D947" s="15" t="s">
        <v>115</v>
      </c>
      <c r="E947" s="13">
        <v>20917865</v>
      </c>
      <c r="F947" s="13">
        <v>16540.680000000004</v>
      </c>
      <c r="G947" s="13">
        <v>0.7907441796760809</v>
      </c>
    </row>
    <row r="948" spans="1:7" x14ac:dyDescent="0.35">
      <c r="A948" t="str">
        <f t="shared" si="14"/>
        <v>20150513API其他</v>
      </c>
      <c r="B948" s="73">
        <v>20150513</v>
      </c>
      <c r="C948" s="15" t="s">
        <v>37</v>
      </c>
      <c r="D948" s="15" t="s">
        <v>116</v>
      </c>
      <c r="E948" s="13">
        <v>141546264</v>
      </c>
      <c r="F948" s="13">
        <v>30893.08</v>
      </c>
      <c r="G948" s="13">
        <v>0.21825429458173479</v>
      </c>
    </row>
    <row r="949" spans="1:7" x14ac:dyDescent="0.35">
      <c r="A949" t="str">
        <f t="shared" si="14"/>
        <v>20150513SDKApplock</v>
      </c>
      <c r="B949" s="73">
        <v>20150513</v>
      </c>
      <c r="C949" s="15" t="s">
        <v>127</v>
      </c>
      <c r="D949" s="15" t="s">
        <v>119</v>
      </c>
      <c r="E949" s="13">
        <v>328452682</v>
      </c>
      <c r="F949" s="13">
        <v>223279.99</v>
      </c>
      <c r="G949" s="14">
        <v>0.67979347478733632</v>
      </c>
    </row>
    <row r="950" spans="1:7" x14ac:dyDescent="0.35">
      <c r="A950" t="str">
        <f t="shared" si="14"/>
        <v>20150513SDK充电屏保</v>
      </c>
      <c r="B950" s="73">
        <v>20150513</v>
      </c>
      <c r="C950" s="15" t="s">
        <v>127</v>
      </c>
      <c r="D950" s="15" t="s">
        <v>121</v>
      </c>
      <c r="E950" s="13">
        <v>142478618</v>
      </c>
      <c r="F950" s="13">
        <v>120322.54000000001</v>
      </c>
      <c r="G950" s="14">
        <v>0.8444954175510041</v>
      </c>
    </row>
    <row r="951" spans="1:7" x14ac:dyDescent="0.35">
      <c r="A951" t="str">
        <f t="shared" si="14"/>
        <v>20150513SDK结果页</v>
      </c>
      <c r="B951" s="73">
        <v>20150513</v>
      </c>
      <c r="C951" s="15" t="s">
        <v>127</v>
      </c>
      <c r="D951" s="15" t="s">
        <v>115</v>
      </c>
      <c r="E951" s="13">
        <v>44723113</v>
      </c>
      <c r="F951" s="13">
        <v>73035.55</v>
      </c>
      <c r="G951" s="14">
        <v>1.6330605161586136</v>
      </c>
    </row>
    <row r="952" spans="1:7" x14ac:dyDescent="0.35">
      <c r="A952" t="str">
        <f t="shared" si="14"/>
        <v>20150513SDK其他</v>
      </c>
      <c r="B952" s="73">
        <v>20150513</v>
      </c>
      <c r="C952" s="15" t="s">
        <v>127</v>
      </c>
      <c r="D952" s="15" t="s">
        <v>116</v>
      </c>
      <c r="E952" s="13">
        <v>27648254</v>
      </c>
      <c r="F952" s="13">
        <v>19209.04</v>
      </c>
      <c r="G952" s="14">
        <v>0.69476502928539363</v>
      </c>
    </row>
    <row r="953" spans="1:7" x14ac:dyDescent="0.35">
      <c r="A953" t="str">
        <f t="shared" si="14"/>
        <v>20150513自家直客结果页</v>
      </c>
      <c r="B953" s="73">
        <v>20150513</v>
      </c>
      <c r="C953" s="15" t="s">
        <v>14</v>
      </c>
      <c r="D953" s="15" t="s">
        <v>115</v>
      </c>
      <c r="E953" s="13">
        <v>26814351</v>
      </c>
      <c r="F953" s="13">
        <v>23451.809999999998</v>
      </c>
      <c r="G953" s="14">
        <v>0.87459920249421652</v>
      </c>
    </row>
    <row r="954" spans="1:7" x14ac:dyDescent="0.35">
      <c r="A954" t="str">
        <f t="shared" si="14"/>
        <v>20150513自家直客其他</v>
      </c>
      <c r="B954" s="73">
        <v>20150513</v>
      </c>
      <c r="C954" s="15" t="s">
        <v>14</v>
      </c>
      <c r="D954" s="15" t="s">
        <v>116</v>
      </c>
      <c r="E954" s="13">
        <v>43729686</v>
      </c>
      <c r="F954" s="13">
        <v>21816.36</v>
      </c>
      <c r="G954" s="14">
        <v>0.4988913023523654</v>
      </c>
    </row>
    <row r="955" spans="1:7" x14ac:dyDescent="0.35">
      <c r="A955" t="str">
        <f t="shared" si="14"/>
        <v>20150512API结果页</v>
      </c>
      <c r="B955" s="73">
        <v>20150512</v>
      </c>
      <c r="C955" s="15" t="s">
        <v>37</v>
      </c>
      <c r="D955" s="15" t="s">
        <v>115</v>
      </c>
      <c r="E955" s="13">
        <v>22489333</v>
      </c>
      <c r="F955" s="13">
        <v>18060.650000000001</v>
      </c>
      <c r="G955" s="13">
        <v>0.80307628509925133</v>
      </c>
    </row>
    <row r="956" spans="1:7" x14ac:dyDescent="0.35">
      <c r="A956" t="str">
        <f t="shared" si="14"/>
        <v>20150512API其他</v>
      </c>
      <c r="B956" s="73">
        <v>20150512</v>
      </c>
      <c r="C956" s="15" t="s">
        <v>37</v>
      </c>
      <c r="D956" s="15" t="s">
        <v>116</v>
      </c>
      <c r="E956" s="13">
        <v>129737047</v>
      </c>
      <c r="F956" s="13">
        <v>30128.95</v>
      </c>
      <c r="G956" s="13">
        <v>0.23223089084184259</v>
      </c>
    </row>
    <row r="957" spans="1:7" x14ac:dyDescent="0.35">
      <c r="A957" t="str">
        <f t="shared" si="14"/>
        <v>20150512SDKApplock</v>
      </c>
      <c r="B957" s="73">
        <v>20150512</v>
      </c>
      <c r="C957" s="15" t="s">
        <v>127</v>
      </c>
      <c r="D957" s="15" t="s">
        <v>119</v>
      </c>
      <c r="E957" s="13">
        <v>323556217</v>
      </c>
      <c r="F957" s="13">
        <v>209831.69</v>
      </c>
      <c r="G957" s="14">
        <v>0.6485169469019969</v>
      </c>
    </row>
    <row r="958" spans="1:7" x14ac:dyDescent="0.35">
      <c r="A958" t="str">
        <f t="shared" si="14"/>
        <v>20150512SDK充电屏保</v>
      </c>
      <c r="B958" s="73">
        <v>20150512</v>
      </c>
      <c r="C958" s="15" t="s">
        <v>127</v>
      </c>
      <c r="D958" s="15" t="s">
        <v>121</v>
      </c>
      <c r="E958" s="13">
        <v>139964331</v>
      </c>
      <c r="F958" s="13">
        <v>115060.4</v>
      </c>
      <c r="G958" s="14">
        <v>0.82206944567898521</v>
      </c>
    </row>
    <row r="959" spans="1:7" x14ac:dyDescent="0.35">
      <c r="A959" t="str">
        <f t="shared" si="14"/>
        <v>20150512SDK结果页</v>
      </c>
      <c r="B959" s="73">
        <v>20150512</v>
      </c>
      <c r="C959" s="15" t="s">
        <v>127</v>
      </c>
      <c r="D959" s="15" t="s">
        <v>115</v>
      </c>
      <c r="E959" s="13">
        <v>44270654</v>
      </c>
      <c r="F959" s="13">
        <v>73007.89</v>
      </c>
      <c r="G959" s="14">
        <v>1.6491260779657784</v>
      </c>
    </row>
    <row r="960" spans="1:7" x14ac:dyDescent="0.35">
      <c r="A960" t="str">
        <f t="shared" si="14"/>
        <v>20150512SDK其他</v>
      </c>
      <c r="B960" s="73">
        <v>20150512</v>
      </c>
      <c r="C960" s="15" t="s">
        <v>127</v>
      </c>
      <c r="D960" s="15" t="s">
        <v>116</v>
      </c>
      <c r="E960" s="13">
        <v>27961554</v>
      </c>
      <c r="F960" s="13">
        <v>19373.740000000002</v>
      </c>
      <c r="G960" s="14">
        <v>0.69287064660283204</v>
      </c>
    </row>
    <row r="961" spans="1:7" x14ac:dyDescent="0.35">
      <c r="A961" t="str">
        <f t="shared" si="14"/>
        <v>20150512自家直客结果页</v>
      </c>
      <c r="B961" s="73">
        <v>20150512</v>
      </c>
      <c r="C961" s="15" t="s">
        <v>14</v>
      </c>
      <c r="D961" s="15" t="s">
        <v>115</v>
      </c>
      <c r="E961" s="13">
        <v>25104829</v>
      </c>
      <c r="F961" s="13">
        <v>22233.599999999999</v>
      </c>
      <c r="G961" s="14">
        <v>0.88563040999004616</v>
      </c>
    </row>
    <row r="962" spans="1:7" x14ac:dyDescent="0.35">
      <c r="A962" t="str">
        <f t="shared" si="14"/>
        <v>20150512自家直客其他</v>
      </c>
      <c r="B962" s="73">
        <v>20150512</v>
      </c>
      <c r="C962" s="15" t="s">
        <v>14</v>
      </c>
      <c r="D962" s="15" t="s">
        <v>116</v>
      </c>
      <c r="E962" s="13">
        <v>36252479</v>
      </c>
      <c r="F962" s="13">
        <v>21472.390000000003</v>
      </c>
      <c r="G962" s="14">
        <v>0.59230128786503133</v>
      </c>
    </row>
    <row r="963" spans="1:7" x14ac:dyDescent="0.35">
      <c r="A963" t="str">
        <f t="shared" si="14"/>
        <v>20150511API结果页</v>
      </c>
      <c r="B963" s="73">
        <v>20150511</v>
      </c>
      <c r="C963" s="15" t="s">
        <v>37</v>
      </c>
      <c r="D963" s="15" t="s">
        <v>115</v>
      </c>
      <c r="E963" s="13">
        <v>19941556</v>
      </c>
      <c r="F963" s="13">
        <v>17580.599999999999</v>
      </c>
      <c r="G963" s="13">
        <v>0.88160622972450087</v>
      </c>
    </row>
    <row r="964" spans="1:7" x14ac:dyDescent="0.35">
      <c r="A964" t="str">
        <f t="shared" si="14"/>
        <v>20150511API其他</v>
      </c>
      <c r="B964" s="73">
        <v>20150511</v>
      </c>
      <c r="C964" s="15" t="s">
        <v>37</v>
      </c>
      <c r="D964" s="15" t="s">
        <v>116</v>
      </c>
      <c r="E964" s="13">
        <v>127917448</v>
      </c>
      <c r="F964" s="13">
        <v>29439.84</v>
      </c>
      <c r="G964" s="13">
        <v>0.23014718054725419</v>
      </c>
    </row>
    <row r="965" spans="1:7" x14ac:dyDescent="0.35">
      <c r="A965" t="str">
        <f t="shared" si="14"/>
        <v>20150511SDKApplock</v>
      </c>
      <c r="B965" s="73">
        <v>20150511</v>
      </c>
      <c r="C965" s="15" t="s">
        <v>127</v>
      </c>
      <c r="D965" s="15" t="s">
        <v>119</v>
      </c>
      <c r="E965" s="13">
        <v>316991391</v>
      </c>
      <c r="F965" s="13">
        <v>206578.15</v>
      </c>
      <c r="G965" s="14">
        <v>0.65168378657955406</v>
      </c>
    </row>
    <row r="966" spans="1:7" x14ac:dyDescent="0.35">
      <c r="A966" t="str">
        <f t="shared" ref="A966:A1029" si="15">B966&amp;C966&amp;D966</f>
        <v>20150511SDK充电屏保</v>
      </c>
      <c r="B966" s="73">
        <v>20150511</v>
      </c>
      <c r="C966" s="15" t="s">
        <v>127</v>
      </c>
      <c r="D966" s="15" t="s">
        <v>121</v>
      </c>
      <c r="E966" s="13">
        <v>134620898</v>
      </c>
      <c r="F966" s="13">
        <v>112445.26</v>
      </c>
      <c r="G966" s="14">
        <v>0.83527343577815083</v>
      </c>
    </row>
    <row r="967" spans="1:7" x14ac:dyDescent="0.35">
      <c r="A967" t="str">
        <f t="shared" si="15"/>
        <v>20150511SDK结果页</v>
      </c>
      <c r="B967" s="73">
        <v>20150511</v>
      </c>
      <c r="C967" s="15" t="s">
        <v>127</v>
      </c>
      <c r="D967" s="15" t="s">
        <v>115</v>
      </c>
      <c r="E967" s="13">
        <v>45639584</v>
      </c>
      <c r="F967" s="13">
        <v>75358.09</v>
      </c>
      <c r="G967" s="14">
        <v>1.6511563733797399</v>
      </c>
    </row>
    <row r="968" spans="1:7" x14ac:dyDescent="0.35">
      <c r="A968" t="str">
        <f t="shared" si="15"/>
        <v>20150511SDK其他</v>
      </c>
      <c r="B968" s="73">
        <v>20150511</v>
      </c>
      <c r="C968" s="15" t="s">
        <v>127</v>
      </c>
      <c r="D968" s="15" t="s">
        <v>116</v>
      </c>
      <c r="E968" s="13">
        <v>28543293</v>
      </c>
      <c r="F968" s="13">
        <v>18730.38</v>
      </c>
      <c r="G968" s="14">
        <v>0.65620949902311554</v>
      </c>
    </row>
    <row r="969" spans="1:7" x14ac:dyDescent="0.35">
      <c r="A969" t="str">
        <f t="shared" si="15"/>
        <v>20150511自家直客结果页</v>
      </c>
      <c r="B969" s="73">
        <v>20150511</v>
      </c>
      <c r="C969" s="15" t="s">
        <v>14</v>
      </c>
      <c r="D969" s="15" t="s">
        <v>115</v>
      </c>
      <c r="E969" s="13">
        <v>27064197</v>
      </c>
      <c r="F969" s="13">
        <v>21475.29</v>
      </c>
      <c r="G969" s="14">
        <v>0.79349444581710671</v>
      </c>
    </row>
    <row r="970" spans="1:7" x14ac:dyDescent="0.35">
      <c r="A970" t="str">
        <f t="shared" si="15"/>
        <v>20150511自家直客其他</v>
      </c>
      <c r="B970" s="73">
        <v>20150511</v>
      </c>
      <c r="C970" s="15" t="s">
        <v>14</v>
      </c>
      <c r="D970" s="15" t="s">
        <v>116</v>
      </c>
      <c r="E970" s="13">
        <v>36321939</v>
      </c>
      <c r="F970" s="13">
        <v>20778.239999999998</v>
      </c>
      <c r="G970" s="14">
        <v>0.57205756553910847</v>
      </c>
    </row>
    <row r="971" spans="1:7" x14ac:dyDescent="0.35">
      <c r="A971" t="str">
        <f t="shared" si="15"/>
        <v>20150510API结果页</v>
      </c>
      <c r="B971" s="73">
        <v>20150510</v>
      </c>
      <c r="C971" s="15" t="s">
        <v>37</v>
      </c>
      <c r="D971" s="15" t="s">
        <v>115</v>
      </c>
      <c r="E971" s="13">
        <v>20048057</v>
      </c>
      <c r="F971" s="13">
        <v>17720.47</v>
      </c>
      <c r="G971" s="13">
        <v>0.8838996217937729</v>
      </c>
    </row>
    <row r="972" spans="1:7" x14ac:dyDescent="0.35">
      <c r="A972" t="str">
        <f t="shared" si="15"/>
        <v>20150510API其他</v>
      </c>
      <c r="B972" s="73">
        <v>20150510</v>
      </c>
      <c r="C972" s="15" t="s">
        <v>37</v>
      </c>
      <c r="D972" s="15" t="s">
        <v>116</v>
      </c>
      <c r="E972" s="13">
        <v>134932105</v>
      </c>
      <c r="F972" s="13">
        <v>33571.69</v>
      </c>
      <c r="G972" s="13">
        <v>0.24880431532584479</v>
      </c>
    </row>
    <row r="973" spans="1:7" x14ac:dyDescent="0.35">
      <c r="A973" t="str">
        <f t="shared" si="15"/>
        <v>20150510SDKApplock</v>
      </c>
      <c r="B973" s="73">
        <v>20150510</v>
      </c>
      <c r="C973" s="15" t="s">
        <v>127</v>
      </c>
      <c r="D973" s="15" t="s">
        <v>119</v>
      </c>
      <c r="E973" s="13">
        <v>314708373</v>
      </c>
      <c r="F973" s="13">
        <v>215441.52000000002</v>
      </c>
      <c r="G973" s="14">
        <v>0.68457511297292373</v>
      </c>
    </row>
    <row r="974" spans="1:7" x14ac:dyDescent="0.35">
      <c r="A974" t="str">
        <f t="shared" si="15"/>
        <v>20150510SDK充电屏保</v>
      </c>
      <c r="B974" s="73">
        <v>20150510</v>
      </c>
      <c r="C974" s="15" t="s">
        <v>127</v>
      </c>
      <c r="D974" s="15" t="s">
        <v>121</v>
      </c>
      <c r="E974" s="13">
        <v>129360571</v>
      </c>
      <c r="F974" s="13">
        <v>116141.84000000001</v>
      </c>
      <c r="G974" s="14">
        <v>0.8978148372582555</v>
      </c>
    </row>
    <row r="975" spans="1:7" x14ac:dyDescent="0.35">
      <c r="A975" t="str">
        <f t="shared" si="15"/>
        <v>20150510SDK结果页</v>
      </c>
      <c r="B975" s="73">
        <v>20150510</v>
      </c>
      <c r="C975" s="15" t="s">
        <v>127</v>
      </c>
      <c r="D975" s="15" t="s">
        <v>115</v>
      </c>
      <c r="E975" s="13">
        <v>45636730</v>
      </c>
      <c r="F975" s="13">
        <v>75312.89</v>
      </c>
      <c r="G975" s="14">
        <v>1.6502692020221432</v>
      </c>
    </row>
    <row r="976" spans="1:7" x14ac:dyDescent="0.35">
      <c r="A976" t="str">
        <f t="shared" si="15"/>
        <v>20150510SDK其他</v>
      </c>
      <c r="B976" s="73">
        <v>20150510</v>
      </c>
      <c r="C976" s="15" t="s">
        <v>127</v>
      </c>
      <c r="D976" s="15" t="s">
        <v>116</v>
      </c>
      <c r="E976" s="13">
        <v>45162607</v>
      </c>
      <c r="F976" s="13">
        <v>26834.84</v>
      </c>
      <c r="G976" s="14">
        <v>0.59418270517465921</v>
      </c>
    </row>
    <row r="977" spans="1:7" x14ac:dyDescent="0.35">
      <c r="A977" t="str">
        <f t="shared" si="15"/>
        <v>20150510自家直客结果页</v>
      </c>
      <c r="B977" s="73">
        <v>20150510</v>
      </c>
      <c r="C977" s="15" t="s">
        <v>14</v>
      </c>
      <c r="D977" s="15" t="s">
        <v>115</v>
      </c>
      <c r="E977" s="13">
        <v>26798212</v>
      </c>
      <c r="F977" s="13">
        <v>22056.79</v>
      </c>
      <c r="G977" s="14">
        <v>0.82306946448516793</v>
      </c>
    </row>
    <row r="978" spans="1:7" x14ac:dyDescent="0.35">
      <c r="A978" t="str">
        <f t="shared" si="15"/>
        <v>20150510自家直客其他</v>
      </c>
      <c r="B978" s="73">
        <v>20150510</v>
      </c>
      <c r="C978" s="15" t="s">
        <v>14</v>
      </c>
      <c r="D978" s="15" t="s">
        <v>116</v>
      </c>
      <c r="E978" s="13">
        <v>39524228</v>
      </c>
      <c r="F978" s="13">
        <v>23150.61</v>
      </c>
      <c r="G978" s="14">
        <v>0.58573212359770832</v>
      </c>
    </row>
    <row r="979" spans="1:7" x14ac:dyDescent="0.35">
      <c r="A979" t="str">
        <f t="shared" si="15"/>
        <v>20150509API结果页</v>
      </c>
      <c r="B979" s="73">
        <v>20150509</v>
      </c>
      <c r="C979" s="15" t="s">
        <v>37</v>
      </c>
      <c r="D979" s="15" t="s">
        <v>115</v>
      </c>
      <c r="E979" s="13">
        <v>19893299</v>
      </c>
      <c r="F979" s="13">
        <v>16873.710000000003</v>
      </c>
      <c r="G979" s="13">
        <v>0.84821074674441899</v>
      </c>
    </row>
    <row r="980" spans="1:7" x14ac:dyDescent="0.35">
      <c r="A980" t="str">
        <f t="shared" si="15"/>
        <v>20150509API其他</v>
      </c>
      <c r="B980" s="73">
        <v>20150509</v>
      </c>
      <c r="C980" s="15" t="s">
        <v>37</v>
      </c>
      <c r="D980" s="15" t="s">
        <v>116</v>
      </c>
      <c r="E980" s="13">
        <v>135006238</v>
      </c>
      <c r="F980" s="13">
        <v>35448.880000000005</v>
      </c>
      <c r="G980" s="13">
        <v>0.26257216351736284</v>
      </c>
    </row>
    <row r="981" spans="1:7" x14ac:dyDescent="0.35">
      <c r="A981" t="str">
        <f t="shared" si="15"/>
        <v>20150509SDKApplock</v>
      </c>
      <c r="B981" s="73">
        <v>20150509</v>
      </c>
      <c r="C981" s="15" t="s">
        <v>127</v>
      </c>
      <c r="D981" s="15" t="s">
        <v>119</v>
      </c>
      <c r="E981" s="13">
        <v>322724482</v>
      </c>
      <c r="F981" s="13">
        <v>222055.21000000002</v>
      </c>
      <c r="G981" s="14">
        <v>0.68806434709840203</v>
      </c>
    </row>
    <row r="982" spans="1:7" x14ac:dyDescent="0.35">
      <c r="A982" t="str">
        <f t="shared" si="15"/>
        <v>20150509SDK充电屏保</v>
      </c>
      <c r="B982" s="73">
        <v>20150509</v>
      </c>
      <c r="C982" s="15" t="s">
        <v>127</v>
      </c>
      <c r="D982" s="15" t="s">
        <v>121</v>
      </c>
      <c r="E982" s="13">
        <v>120431195</v>
      </c>
      <c r="F982" s="13">
        <v>116019.79</v>
      </c>
      <c r="G982" s="14">
        <v>0.96336991424854657</v>
      </c>
    </row>
    <row r="983" spans="1:7" x14ac:dyDescent="0.35">
      <c r="A983" t="str">
        <f t="shared" si="15"/>
        <v>20150509SDK结果页</v>
      </c>
      <c r="B983" s="73">
        <v>20150509</v>
      </c>
      <c r="C983" s="15" t="s">
        <v>127</v>
      </c>
      <c r="D983" s="15" t="s">
        <v>115</v>
      </c>
      <c r="E983" s="13">
        <v>44552032</v>
      </c>
      <c r="F983" s="13">
        <v>79178.98</v>
      </c>
      <c r="G983" s="14">
        <v>1.7772248861735418</v>
      </c>
    </row>
    <row r="984" spans="1:7" x14ac:dyDescent="0.35">
      <c r="A984" t="str">
        <f t="shared" si="15"/>
        <v>20150509SDK其他</v>
      </c>
      <c r="B984" s="73">
        <v>20150509</v>
      </c>
      <c r="C984" s="15" t="s">
        <v>127</v>
      </c>
      <c r="D984" s="15" t="s">
        <v>116</v>
      </c>
      <c r="E984" s="13">
        <v>41571331</v>
      </c>
      <c r="F984" s="13">
        <v>25488.969999999998</v>
      </c>
      <c r="G984" s="14">
        <v>0.61313817447894559</v>
      </c>
    </row>
    <row r="985" spans="1:7" x14ac:dyDescent="0.35">
      <c r="A985" t="str">
        <f t="shared" si="15"/>
        <v>20150509自家直客结果页</v>
      </c>
      <c r="B985" s="73">
        <v>20150509</v>
      </c>
      <c r="C985" s="15" t="s">
        <v>14</v>
      </c>
      <c r="D985" s="15" t="s">
        <v>115</v>
      </c>
      <c r="E985" s="13">
        <v>25697038</v>
      </c>
      <c r="F985" s="13">
        <v>21024.58</v>
      </c>
      <c r="G985" s="14">
        <v>0.818171339436086</v>
      </c>
    </row>
    <row r="986" spans="1:7" x14ac:dyDescent="0.35">
      <c r="A986" t="str">
        <f t="shared" si="15"/>
        <v>20150509自家直客其他</v>
      </c>
      <c r="B986" s="73">
        <v>20150509</v>
      </c>
      <c r="C986" s="15" t="s">
        <v>14</v>
      </c>
      <c r="D986" s="15" t="s">
        <v>116</v>
      </c>
      <c r="E986" s="13">
        <v>37178772</v>
      </c>
      <c r="F986" s="13">
        <v>22980.170000000006</v>
      </c>
      <c r="G986" s="14">
        <v>0.61809922070583734</v>
      </c>
    </row>
    <row r="987" spans="1:7" x14ac:dyDescent="0.35">
      <c r="A987" t="str">
        <f t="shared" si="15"/>
        <v>20150508API结果页</v>
      </c>
      <c r="B987" s="73">
        <v>20150508</v>
      </c>
      <c r="C987" s="15" t="s">
        <v>37</v>
      </c>
      <c r="D987" s="15" t="s">
        <v>115</v>
      </c>
      <c r="E987" s="13">
        <v>21001383</v>
      </c>
      <c r="F987" s="13">
        <v>18835.710000000003</v>
      </c>
      <c r="G987" s="13">
        <v>0.89687950550685169</v>
      </c>
    </row>
    <row r="988" spans="1:7" x14ac:dyDescent="0.35">
      <c r="A988" t="str">
        <f t="shared" si="15"/>
        <v>20150508API其他</v>
      </c>
      <c r="B988" s="73">
        <v>20150508</v>
      </c>
      <c r="C988" s="15" t="s">
        <v>37</v>
      </c>
      <c r="D988" s="15" t="s">
        <v>116</v>
      </c>
      <c r="E988" s="13">
        <v>135672590</v>
      </c>
      <c r="F988" s="13">
        <v>33812.43</v>
      </c>
      <c r="G988" s="13">
        <v>0.24922078954931132</v>
      </c>
    </row>
    <row r="989" spans="1:7" x14ac:dyDescent="0.35">
      <c r="A989" t="str">
        <f t="shared" si="15"/>
        <v>20150508SDKApplock</v>
      </c>
      <c r="B989" s="73">
        <v>20150508</v>
      </c>
      <c r="C989" s="15" t="s">
        <v>127</v>
      </c>
      <c r="D989" s="15" t="s">
        <v>119</v>
      </c>
      <c r="E989" s="13">
        <v>338676733</v>
      </c>
      <c r="F989" s="13">
        <v>239604.48000000001</v>
      </c>
      <c r="G989" s="14">
        <v>0.70747251480071416</v>
      </c>
    </row>
    <row r="990" spans="1:7" x14ac:dyDescent="0.35">
      <c r="A990" t="str">
        <f t="shared" si="15"/>
        <v>20150508SDK充电屏保</v>
      </c>
      <c r="B990" s="73">
        <v>20150508</v>
      </c>
      <c r="C990" s="15" t="s">
        <v>127</v>
      </c>
      <c r="D990" s="15" t="s">
        <v>121</v>
      </c>
      <c r="E990" s="13">
        <v>119260801</v>
      </c>
      <c r="F990" s="13">
        <v>126019.84000000001</v>
      </c>
      <c r="G990" s="14">
        <v>1.0566744390723992</v>
      </c>
    </row>
    <row r="991" spans="1:7" x14ac:dyDescent="0.35">
      <c r="A991" t="str">
        <f t="shared" si="15"/>
        <v>20150508SDK结果页</v>
      </c>
      <c r="B991" s="73">
        <v>20150508</v>
      </c>
      <c r="C991" s="15" t="s">
        <v>127</v>
      </c>
      <c r="D991" s="15" t="s">
        <v>115</v>
      </c>
      <c r="E991" s="13">
        <v>43981242</v>
      </c>
      <c r="F991" s="13">
        <v>85375.790000000008</v>
      </c>
      <c r="G991" s="14">
        <v>1.9411864267043666</v>
      </c>
    </row>
    <row r="992" spans="1:7" x14ac:dyDescent="0.35">
      <c r="A992" t="str">
        <f t="shared" si="15"/>
        <v>20150508SDK其他</v>
      </c>
      <c r="B992" s="73">
        <v>20150508</v>
      </c>
      <c r="C992" s="15" t="s">
        <v>127</v>
      </c>
      <c r="D992" s="15" t="s">
        <v>116</v>
      </c>
      <c r="E992" s="13">
        <v>35163111</v>
      </c>
      <c r="F992" s="13">
        <v>24355.079999999998</v>
      </c>
      <c r="G992" s="14">
        <v>0.69263154787413428</v>
      </c>
    </row>
    <row r="993" spans="1:7" x14ac:dyDescent="0.35">
      <c r="A993" t="str">
        <f t="shared" si="15"/>
        <v>20150508自家直客结果页</v>
      </c>
      <c r="B993" s="73">
        <v>20150508</v>
      </c>
      <c r="C993" s="15" t="s">
        <v>14</v>
      </c>
      <c r="D993" s="15" t="s">
        <v>115</v>
      </c>
      <c r="E993" s="13">
        <v>25382501</v>
      </c>
      <c r="F993" s="13">
        <v>19271.54</v>
      </c>
      <c r="G993" s="14">
        <v>0.75924511930483141</v>
      </c>
    </row>
    <row r="994" spans="1:7" x14ac:dyDescent="0.35">
      <c r="A994" t="str">
        <f t="shared" si="15"/>
        <v>20150508自家直客其他</v>
      </c>
      <c r="B994" s="73">
        <v>20150508</v>
      </c>
      <c r="C994" s="15" t="s">
        <v>14</v>
      </c>
      <c r="D994" s="15" t="s">
        <v>116</v>
      </c>
      <c r="E994" s="13">
        <v>29991237</v>
      </c>
      <c r="F994" s="13">
        <v>19617.620000000003</v>
      </c>
      <c r="G994" s="14">
        <v>0.65411173270378953</v>
      </c>
    </row>
    <row r="995" spans="1:7" x14ac:dyDescent="0.35">
      <c r="A995" t="str">
        <f t="shared" si="15"/>
        <v>20150507API结果页</v>
      </c>
      <c r="B995" s="73">
        <v>20150507</v>
      </c>
      <c r="C995" s="15" t="s">
        <v>37</v>
      </c>
      <c r="D995" s="15" t="s">
        <v>115</v>
      </c>
      <c r="E995" s="13">
        <v>20415842</v>
      </c>
      <c r="F995" s="13">
        <v>18735.189999999999</v>
      </c>
      <c r="G995" s="13">
        <v>0.91767902592506345</v>
      </c>
    </row>
    <row r="996" spans="1:7" x14ac:dyDescent="0.35">
      <c r="A996" t="str">
        <f t="shared" si="15"/>
        <v>20150507API其他</v>
      </c>
      <c r="B996" s="73">
        <v>20150507</v>
      </c>
      <c r="C996" s="15" t="s">
        <v>37</v>
      </c>
      <c r="D996" s="15" t="s">
        <v>116</v>
      </c>
      <c r="E996" s="13">
        <v>132395749</v>
      </c>
      <c r="F996" s="13">
        <v>33439.659999999996</v>
      </c>
      <c r="G996" s="13">
        <v>0.25257351729623884</v>
      </c>
    </row>
    <row r="997" spans="1:7" x14ac:dyDescent="0.35">
      <c r="A997" t="str">
        <f t="shared" si="15"/>
        <v>20150507SDKApplock</v>
      </c>
      <c r="B997" s="73">
        <v>20150507</v>
      </c>
      <c r="C997" s="15" t="s">
        <v>127</v>
      </c>
      <c r="D997" s="15" t="s">
        <v>119</v>
      </c>
      <c r="E997" s="13">
        <v>319673674</v>
      </c>
      <c r="F997" s="13">
        <v>222363.56</v>
      </c>
      <c r="G997" s="14">
        <v>0.69559547152450218</v>
      </c>
    </row>
    <row r="998" spans="1:7" x14ac:dyDescent="0.35">
      <c r="A998" t="str">
        <f t="shared" si="15"/>
        <v>20150507SDK充电屏保</v>
      </c>
      <c r="B998" s="73">
        <v>20150507</v>
      </c>
      <c r="C998" s="15" t="s">
        <v>127</v>
      </c>
      <c r="D998" s="15" t="s">
        <v>121</v>
      </c>
      <c r="E998" s="13">
        <v>113667989</v>
      </c>
      <c r="F998" s="13">
        <v>120715.15</v>
      </c>
      <c r="G998" s="14">
        <v>1.0619977626242687</v>
      </c>
    </row>
    <row r="999" spans="1:7" x14ac:dyDescent="0.35">
      <c r="A999" t="str">
        <f t="shared" si="15"/>
        <v>20150507SDK结果页</v>
      </c>
      <c r="B999" s="73">
        <v>20150507</v>
      </c>
      <c r="C999" s="15" t="s">
        <v>127</v>
      </c>
      <c r="D999" s="15" t="s">
        <v>115</v>
      </c>
      <c r="E999" s="13">
        <v>41836906</v>
      </c>
      <c r="F999" s="13">
        <v>73484.979999999981</v>
      </c>
      <c r="G999" s="14">
        <v>1.7564630615849073</v>
      </c>
    </row>
    <row r="1000" spans="1:7" x14ac:dyDescent="0.35">
      <c r="A1000" t="str">
        <f t="shared" si="15"/>
        <v>20150507SDK其他</v>
      </c>
      <c r="B1000" s="73">
        <v>20150507</v>
      </c>
      <c r="C1000" s="15" t="s">
        <v>127</v>
      </c>
      <c r="D1000" s="15" t="s">
        <v>116</v>
      </c>
      <c r="E1000" s="13">
        <v>29705842</v>
      </c>
      <c r="F1000" s="13">
        <v>21205.550000000003</v>
      </c>
      <c r="G1000" s="14">
        <v>0.71385116772653678</v>
      </c>
    </row>
    <row r="1001" spans="1:7" x14ac:dyDescent="0.35">
      <c r="A1001" t="str">
        <f t="shared" si="15"/>
        <v>20150507自家直客结果页</v>
      </c>
      <c r="B1001" s="73">
        <v>20150507</v>
      </c>
      <c r="C1001" s="15" t="s">
        <v>14</v>
      </c>
      <c r="D1001" s="15" t="s">
        <v>115</v>
      </c>
      <c r="E1001" s="13">
        <v>26667304</v>
      </c>
      <c r="F1001" s="13">
        <v>21024.93</v>
      </c>
      <c r="G1001" s="14">
        <v>0.78841603185683873</v>
      </c>
    </row>
    <row r="1002" spans="1:7" x14ac:dyDescent="0.35">
      <c r="A1002" t="str">
        <f t="shared" si="15"/>
        <v>20150507自家直客其他</v>
      </c>
      <c r="B1002" s="73">
        <v>20150507</v>
      </c>
      <c r="C1002" s="15" t="s">
        <v>14</v>
      </c>
      <c r="D1002" s="15" t="s">
        <v>116</v>
      </c>
      <c r="E1002" s="13">
        <v>29329156</v>
      </c>
      <c r="F1002" s="13">
        <v>18618.399999999998</v>
      </c>
      <c r="G1002" s="14">
        <v>0.63480858433157761</v>
      </c>
    </row>
    <row r="1003" spans="1:7" x14ac:dyDescent="0.35">
      <c r="A1003" t="str">
        <f t="shared" si="15"/>
        <v>20150506API结果页</v>
      </c>
      <c r="B1003" s="73">
        <v>20150506</v>
      </c>
      <c r="C1003" s="15" t="s">
        <v>37</v>
      </c>
      <c r="D1003" s="15" t="s">
        <v>115</v>
      </c>
      <c r="E1003" s="13">
        <v>21634362</v>
      </c>
      <c r="F1003" s="13">
        <v>19867.669999999998</v>
      </c>
      <c r="G1003" s="13">
        <v>0.91833861335961731</v>
      </c>
    </row>
    <row r="1004" spans="1:7" x14ac:dyDescent="0.35">
      <c r="A1004" t="str">
        <f t="shared" si="15"/>
        <v>20150506API其他</v>
      </c>
      <c r="B1004" s="73">
        <v>20150506</v>
      </c>
      <c r="C1004" s="15" t="s">
        <v>37</v>
      </c>
      <c r="D1004" s="15" t="s">
        <v>116</v>
      </c>
      <c r="E1004" s="13">
        <v>133206984</v>
      </c>
      <c r="F1004" s="13">
        <v>34029.480000000003</v>
      </c>
      <c r="G1004" s="13">
        <v>0.25546318202054635</v>
      </c>
    </row>
    <row r="1005" spans="1:7" x14ac:dyDescent="0.35">
      <c r="A1005" t="str">
        <f t="shared" si="15"/>
        <v>20150506SDKApplock</v>
      </c>
      <c r="B1005" s="73">
        <v>20150506</v>
      </c>
      <c r="C1005" s="15" t="s">
        <v>127</v>
      </c>
      <c r="D1005" s="15" t="s">
        <v>119</v>
      </c>
      <c r="E1005" s="13">
        <v>314304100</v>
      </c>
      <c r="F1005" s="13">
        <v>211711.65000000002</v>
      </c>
      <c r="G1005" s="14">
        <v>0.67358857234124536</v>
      </c>
    </row>
    <row r="1006" spans="1:7" x14ac:dyDescent="0.35">
      <c r="A1006" t="str">
        <f t="shared" si="15"/>
        <v>20150506SDK充电屏保</v>
      </c>
      <c r="B1006" s="73">
        <v>20150506</v>
      </c>
      <c r="C1006" s="15" t="s">
        <v>127</v>
      </c>
      <c r="D1006" s="15" t="s">
        <v>121</v>
      </c>
      <c r="E1006" s="13">
        <v>108706371</v>
      </c>
      <c r="F1006" s="13">
        <v>109201.76000000001</v>
      </c>
      <c r="G1006" s="14">
        <v>1.0045571294068865</v>
      </c>
    </row>
    <row r="1007" spans="1:7" x14ac:dyDescent="0.35">
      <c r="A1007" t="str">
        <f t="shared" si="15"/>
        <v>20150506SDK结果页</v>
      </c>
      <c r="B1007" s="73">
        <v>20150506</v>
      </c>
      <c r="C1007" s="15" t="s">
        <v>127</v>
      </c>
      <c r="D1007" s="15" t="s">
        <v>115</v>
      </c>
      <c r="E1007" s="13">
        <v>41743504</v>
      </c>
      <c r="F1007" s="13">
        <v>72574.09</v>
      </c>
      <c r="G1007" s="14">
        <v>1.7385720662069959</v>
      </c>
    </row>
    <row r="1008" spans="1:7" x14ac:dyDescent="0.35">
      <c r="A1008" t="str">
        <f t="shared" si="15"/>
        <v>20150506SDK其他</v>
      </c>
      <c r="B1008" s="73">
        <v>20150506</v>
      </c>
      <c r="C1008" s="15" t="s">
        <v>127</v>
      </c>
      <c r="D1008" s="15" t="s">
        <v>116</v>
      </c>
      <c r="E1008" s="13">
        <v>28609462</v>
      </c>
      <c r="F1008" s="13">
        <v>20407</v>
      </c>
      <c r="G1008" s="14">
        <v>0.71329548245262353</v>
      </c>
    </row>
    <row r="1009" spans="1:7" x14ac:dyDescent="0.35">
      <c r="A1009" t="str">
        <f t="shared" si="15"/>
        <v>20150506自家直客结果页</v>
      </c>
      <c r="B1009" s="73">
        <v>20150506</v>
      </c>
      <c r="C1009" s="15" t="s">
        <v>14</v>
      </c>
      <c r="D1009" s="15" t="s">
        <v>115</v>
      </c>
      <c r="E1009" s="13">
        <v>26556943</v>
      </c>
      <c r="F1009" s="13">
        <v>19968.440000000002</v>
      </c>
      <c r="G1009" s="14">
        <v>0.75191033847532829</v>
      </c>
    </row>
    <row r="1010" spans="1:7" x14ac:dyDescent="0.35">
      <c r="A1010" t="str">
        <f t="shared" si="15"/>
        <v>20150506自家直客其他</v>
      </c>
      <c r="B1010" s="73">
        <v>20150506</v>
      </c>
      <c r="C1010" s="15" t="s">
        <v>14</v>
      </c>
      <c r="D1010" s="15" t="s">
        <v>116</v>
      </c>
      <c r="E1010" s="13">
        <v>29179529</v>
      </c>
      <c r="F1010" s="13">
        <v>16957.989999999998</v>
      </c>
      <c r="G1010" s="14">
        <v>0.5811605115353301</v>
      </c>
    </row>
    <row r="1011" spans="1:7" x14ac:dyDescent="0.35">
      <c r="A1011" t="str">
        <f t="shared" si="15"/>
        <v>20150505API结果页</v>
      </c>
      <c r="B1011" s="73">
        <v>20150505</v>
      </c>
      <c r="C1011" s="15" t="s">
        <v>37</v>
      </c>
      <c r="D1011" s="15" t="s">
        <v>115</v>
      </c>
      <c r="E1011" s="13">
        <v>24794239</v>
      </c>
      <c r="F1011" s="13">
        <v>21563.640000000003</v>
      </c>
      <c r="G1011" s="13">
        <v>0.86970364365689956</v>
      </c>
    </row>
    <row r="1012" spans="1:7" x14ac:dyDescent="0.35">
      <c r="A1012" t="str">
        <f t="shared" si="15"/>
        <v>20150505API其他</v>
      </c>
      <c r="B1012" s="73">
        <v>20150505</v>
      </c>
      <c r="C1012" s="15" t="s">
        <v>37</v>
      </c>
      <c r="D1012" s="15" t="s">
        <v>116</v>
      </c>
      <c r="E1012" s="13">
        <v>137301023</v>
      </c>
      <c r="F1012" s="13">
        <v>35483.659999999996</v>
      </c>
      <c r="G1012" s="13">
        <v>0.25843696736330946</v>
      </c>
    </row>
    <row r="1013" spans="1:7" x14ac:dyDescent="0.35">
      <c r="A1013" t="str">
        <f t="shared" si="15"/>
        <v>20150505SDKApplock</v>
      </c>
      <c r="B1013" s="73">
        <v>20150505</v>
      </c>
      <c r="C1013" s="15" t="s">
        <v>127</v>
      </c>
      <c r="D1013" s="15" t="s">
        <v>119</v>
      </c>
      <c r="E1013" s="13">
        <v>304547178</v>
      </c>
      <c r="F1013" s="13">
        <v>195942.29</v>
      </c>
      <c r="G1013" s="14">
        <v>0.6433889530245458</v>
      </c>
    </row>
    <row r="1014" spans="1:7" x14ac:dyDescent="0.35">
      <c r="A1014" t="str">
        <f t="shared" si="15"/>
        <v>20150505SDK充电屏保</v>
      </c>
      <c r="B1014" s="73">
        <v>20150505</v>
      </c>
      <c r="C1014" s="15" t="s">
        <v>127</v>
      </c>
      <c r="D1014" s="15" t="s">
        <v>121</v>
      </c>
      <c r="E1014" s="13">
        <v>100393645</v>
      </c>
      <c r="F1014" s="13">
        <v>95673.72</v>
      </c>
      <c r="G1014" s="14">
        <v>0.95298581897290413</v>
      </c>
    </row>
    <row r="1015" spans="1:7" x14ac:dyDescent="0.35">
      <c r="A1015" t="str">
        <f t="shared" si="15"/>
        <v>20150505SDK结果页</v>
      </c>
      <c r="B1015" s="73">
        <v>20150505</v>
      </c>
      <c r="C1015" s="15" t="s">
        <v>127</v>
      </c>
      <c r="D1015" s="15" t="s">
        <v>115</v>
      </c>
      <c r="E1015" s="13">
        <v>41770559</v>
      </c>
      <c r="F1015" s="13">
        <v>68285.329999999987</v>
      </c>
      <c r="G1015" s="14">
        <v>1.634771753952347</v>
      </c>
    </row>
    <row r="1016" spans="1:7" x14ac:dyDescent="0.35">
      <c r="A1016" t="str">
        <f t="shared" si="15"/>
        <v>20150505SDK其他</v>
      </c>
      <c r="B1016" s="73">
        <v>20150505</v>
      </c>
      <c r="C1016" s="15" t="s">
        <v>127</v>
      </c>
      <c r="D1016" s="15" t="s">
        <v>116</v>
      </c>
      <c r="E1016" s="13">
        <v>28139735</v>
      </c>
      <c r="F1016" s="13">
        <v>19866.8</v>
      </c>
      <c r="G1016" s="14">
        <v>0.70600522712811609</v>
      </c>
    </row>
    <row r="1017" spans="1:7" x14ac:dyDescent="0.35">
      <c r="A1017" t="str">
        <f t="shared" si="15"/>
        <v>20150505自家直客结果页</v>
      </c>
      <c r="B1017" s="73">
        <v>20150505</v>
      </c>
      <c r="C1017" s="15" t="s">
        <v>14</v>
      </c>
      <c r="D1017" s="15" t="s">
        <v>115</v>
      </c>
      <c r="E1017" s="13">
        <v>24874579</v>
      </c>
      <c r="F1017" s="13">
        <v>18807.660000000003</v>
      </c>
      <c r="G1017" s="14">
        <v>0.75609963087214471</v>
      </c>
    </row>
    <row r="1018" spans="1:7" x14ac:dyDescent="0.35">
      <c r="A1018" t="str">
        <f t="shared" si="15"/>
        <v>20150505自家直客其他</v>
      </c>
      <c r="B1018" s="73">
        <v>20150505</v>
      </c>
      <c r="C1018" s="15" t="s">
        <v>14</v>
      </c>
      <c r="D1018" s="15" t="s">
        <v>116</v>
      </c>
      <c r="E1018" s="13">
        <v>27678856</v>
      </c>
      <c r="F1018" s="13">
        <v>16399.2</v>
      </c>
      <c r="G1018" s="14">
        <v>0.59248113433589888</v>
      </c>
    </row>
    <row r="1019" spans="1:7" x14ac:dyDescent="0.35">
      <c r="A1019" t="str">
        <f t="shared" si="15"/>
        <v>20150504API结果页</v>
      </c>
      <c r="B1019" s="73">
        <v>20150504</v>
      </c>
      <c r="C1019" s="15" t="s">
        <v>37</v>
      </c>
      <c r="D1019" s="15" t="s">
        <v>115</v>
      </c>
      <c r="E1019" s="13">
        <v>26515912</v>
      </c>
      <c r="F1019" s="13">
        <v>20576.260000000002</v>
      </c>
      <c r="G1019" s="13">
        <v>0.77599669209944588</v>
      </c>
    </row>
    <row r="1020" spans="1:7" x14ac:dyDescent="0.35">
      <c r="A1020" t="str">
        <f t="shared" si="15"/>
        <v>20150504API其他</v>
      </c>
      <c r="B1020" s="73">
        <v>20150504</v>
      </c>
      <c r="C1020" s="15" t="s">
        <v>37</v>
      </c>
      <c r="D1020" s="15" t="s">
        <v>116</v>
      </c>
      <c r="E1020" s="13">
        <v>134968104</v>
      </c>
      <c r="F1020" s="13">
        <v>34256.71</v>
      </c>
      <c r="G1020" s="13">
        <v>0.2538133750474853</v>
      </c>
    </row>
    <row r="1021" spans="1:7" x14ac:dyDescent="0.35">
      <c r="A1021" t="str">
        <f t="shared" si="15"/>
        <v>20150504SDKApplock</v>
      </c>
      <c r="B1021" s="73">
        <v>20150504</v>
      </c>
      <c r="C1021" s="15" t="s">
        <v>127</v>
      </c>
      <c r="D1021" s="15" t="s">
        <v>119</v>
      </c>
      <c r="E1021" s="13">
        <v>291824968</v>
      </c>
      <c r="F1021" s="13">
        <v>188949.14</v>
      </c>
      <c r="G1021" s="14">
        <v>0.64747420789574117</v>
      </c>
    </row>
    <row r="1022" spans="1:7" x14ac:dyDescent="0.35">
      <c r="A1022" t="str">
        <f t="shared" si="15"/>
        <v>20150504SDK充电屏保</v>
      </c>
      <c r="B1022" s="73">
        <v>20150504</v>
      </c>
      <c r="C1022" s="15" t="s">
        <v>127</v>
      </c>
      <c r="D1022" s="15" t="s">
        <v>121</v>
      </c>
      <c r="E1022" s="13">
        <v>91355531</v>
      </c>
      <c r="F1022" s="13">
        <v>83632.14</v>
      </c>
      <c r="G1022" s="14">
        <v>0.91545787194866179</v>
      </c>
    </row>
    <row r="1023" spans="1:7" x14ac:dyDescent="0.35">
      <c r="A1023" t="str">
        <f t="shared" si="15"/>
        <v>20150504SDK结果页</v>
      </c>
      <c r="B1023" s="73">
        <v>20150504</v>
      </c>
      <c r="C1023" s="15" t="s">
        <v>127</v>
      </c>
      <c r="D1023" s="15" t="s">
        <v>115</v>
      </c>
      <c r="E1023" s="13">
        <v>41872915</v>
      </c>
      <c r="F1023" s="13">
        <v>68334.710000000006</v>
      </c>
      <c r="G1023" s="14">
        <v>1.6319549283827028</v>
      </c>
    </row>
    <row r="1024" spans="1:7" x14ac:dyDescent="0.35">
      <c r="A1024" t="str">
        <f t="shared" si="15"/>
        <v>20150504SDK其他</v>
      </c>
      <c r="B1024" s="73">
        <v>20150504</v>
      </c>
      <c r="C1024" s="15" t="s">
        <v>127</v>
      </c>
      <c r="D1024" s="15" t="s">
        <v>116</v>
      </c>
      <c r="E1024" s="13">
        <v>28458524</v>
      </c>
      <c r="F1024" s="13">
        <v>19990.8</v>
      </c>
      <c r="G1024" s="14">
        <v>0.70245385881572775</v>
      </c>
    </row>
    <row r="1025" spans="1:7" x14ac:dyDescent="0.35">
      <c r="A1025" t="str">
        <f t="shared" si="15"/>
        <v>20150504自家直客结果页</v>
      </c>
      <c r="B1025" s="73">
        <v>20150504</v>
      </c>
      <c r="C1025" s="15" t="s">
        <v>14</v>
      </c>
      <c r="D1025" s="15" t="s">
        <v>115</v>
      </c>
      <c r="E1025" s="13">
        <v>22384677</v>
      </c>
      <c r="F1025" s="13">
        <v>16705.400000000001</v>
      </c>
      <c r="G1025" s="14">
        <v>0.74628729286556161</v>
      </c>
    </row>
    <row r="1026" spans="1:7" x14ac:dyDescent="0.35">
      <c r="A1026" t="str">
        <f t="shared" si="15"/>
        <v>20150504自家直客其他</v>
      </c>
      <c r="B1026" s="73">
        <v>20150504</v>
      </c>
      <c r="C1026" s="15" t="s">
        <v>14</v>
      </c>
      <c r="D1026" s="15" t="s">
        <v>116</v>
      </c>
      <c r="E1026" s="13">
        <v>26845228</v>
      </c>
      <c r="F1026" s="13">
        <v>15491.85</v>
      </c>
      <c r="G1026" s="14">
        <v>0.57708021701287104</v>
      </c>
    </row>
    <row r="1027" spans="1:7" x14ac:dyDescent="0.35">
      <c r="A1027" t="str">
        <f t="shared" si="15"/>
        <v>20150503API结果页</v>
      </c>
      <c r="B1027" s="73">
        <v>20150503</v>
      </c>
      <c r="C1027" s="15" t="s">
        <v>37</v>
      </c>
      <c r="D1027" s="15" t="s">
        <v>115</v>
      </c>
      <c r="E1027" s="13">
        <v>26486089</v>
      </c>
      <c r="F1027" s="13">
        <v>21843.02</v>
      </c>
      <c r="G1027" s="13">
        <v>0.82469782533767066</v>
      </c>
    </row>
    <row r="1028" spans="1:7" x14ac:dyDescent="0.35">
      <c r="A1028" t="str">
        <f t="shared" si="15"/>
        <v>20150503API其他</v>
      </c>
      <c r="B1028" s="73">
        <v>20150503</v>
      </c>
      <c r="C1028" s="15" t="s">
        <v>37</v>
      </c>
      <c r="D1028" s="15" t="s">
        <v>116</v>
      </c>
      <c r="E1028" s="13">
        <v>138978309</v>
      </c>
      <c r="F1028" s="13">
        <v>38401.24</v>
      </c>
      <c r="G1028" s="13">
        <v>0.27631103210501717</v>
      </c>
    </row>
    <row r="1029" spans="1:7" x14ac:dyDescent="0.35">
      <c r="A1029" t="str">
        <f t="shared" si="15"/>
        <v>20150503SDKApplock</v>
      </c>
      <c r="B1029" s="73">
        <v>20150503</v>
      </c>
      <c r="C1029" s="15" t="s">
        <v>127</v>
      </c>
      <c r="D1029" s="15" t="s">
        <v>119</v>
      </c>
      <c r="E1029" s="13">
        <v>279059727</v>
      </c>
      <c r="F1029" s="13">
        <v>180513.46000000002</v>
      </c>
      <c r="G1029" s="14">
        <v>0.64686317133822757</v>
      </c>
    </row>
    <row r="1030" spans="1:7" x14ac:dyDescent="0.35">
      <c r="A1030" t="str">
        <f t="shared" ref="A1030:A1093" si="16">B1030&amp;C1030&amp;D1030</f>
        <v>20150503SDK充电屏保</v>
      </c>
      <c r="B1030" s="73">
        <v>20150503</v>
      </c>
      <c r="C1030" s="15" t="s">
        <v>127</v>
      </c>
      <c r="D1030" s="15" t="s">
        <v>121</v>
      </c>
      <c r="E1030" s="13">
        <v>87477855</v>
      </c>
      <c r="F1030" s="13">
        <v>77449.899999999994</v>
      </c>
      <c r="G1030" s="14">
        <v>0.88536578771850305</v>
      </c>
    </row>
    <row r="1031" spans="1:7" x14ac:dyDescent="0.35">
      <c r="A1031" t="str">
        <f t="shared" si="16"/>
        <v>20150503SDK结果页</v>
      </c>
      <c r="B1031" s="73">
        <v>20150503</v>
      </c>
      <c r="C1031" s="15" t="s">
        <v>127</v>
      </c>
      <c r="D1031" s="15" t="s">
        <v>115</v>
      </c>
      <c r="E1031" s="13">
        <v>43722313</v>
      </c>
      <c r="F1031" s="13">
        <v>70272.540000000008</v>
      </c>
      <c r="G1031" s="14">
        <v>1.607246624852624</v>
      </c>
    </row>
    <row r="1032" spans="1:7" x14ac:dyDescent="0.35">
      <c r="A1032" t="str">
        <f t="shared" si="16"/>
        <v>20150503SDK其他</v>
      </c>
      <c r="B1032" s="73">
        <v>20150503</v>
      </c>
      <c r="C1032" s="15" t="s">
        <v>127</v>
      </c>
      <c r="D1032" s="15" t="s">
        <v>116</v>
      </c>
      <c r="E1032" s="13">
        <v>31273720</v>
      </c>
      <c r="F1032" s="13">
        <v>22075.949999999997</v>
      </c>
      <c r="G1032" s="14">
        <v>0.70589459776451269</v>
      </c>
    </row>
    <row r="1033" spans="1:7" x14ac:dyDescent="0.35">
      <c r="A1033" t="str">
        <f t="shared" si="16"/>
        <v>20150503自家直客结果页</v>
      </c>
      <c r="B1033" s="73">
        <v>20150503</v>
      </c>
      <c r="C1033" s="15" t="s">
        <v>14</v>
      </c>
      <c r="D1033" s="15" t="s">
        <v>115</v>
      </c>
      <c r="E1033" s="13">
        <v>21515596</v>
      </c>
      <c r="F1033" s="13">
        <v>17104.61</v>
      </c>
      <c r="G1033" s="14">
        <v>0.79498657624915436</v>
      </c>
    </row>
    <row r="1034" spans="1:7" x14ac:dyDescent="0.35">
      <c r="A1034" t="str">
        <f t="shared" si="16"/>
        <v>20150503自家直客其他</v>
      </c>
      <c r="B1034" s="73">
        <v>20150503</v>
      </c>
      <c r="C1034" s="15" t="s">
        <v>14</v>
      </c>
      <c r="D1034" s="15" t="s">
        <v>116</v>
      </c>
      <c r="E1034" s="13">
        <v>27046335</v>
      </c>
      <c r="F1034" s="13">
        <v>16633.07</v>
      </c>
      <c r="G1034" s="14">
        <v>0.61498424832791576</v>
      </c>
    </row>
    <row r="1035" spans="1:7" x14ac:dyDescent="0.35">
      <c r="A1035" t="str">
        <f t="shared" si="16"/>
        <v>20150502API结果页</v>
      </c>
      <c r="B1035" s="73">
        <v>20150502</v>
      </c>
      <c r="C1035" s="15" t="s">
        <v>37</v>
      </c>
      <c r="D1035" s="15" t="s">
        <v>115</v>
      </c>
      <c r="E1035" s="13">
        <v>25340186</v>
      </c>
      <c r="F1035" s="13">
        <v>21549.5</v>
      </c>
      <c r="G1035" s="13">
        <v>0.85040812249760123</v>
      </c>
    </row>
    <row r="1036" spans="1:7" x14ac:dyDescent="0.35">
      <c r="A1036" t="str">
        <f t="shared" si="16"/>
        <v>20150502API其他</v>
      </c>
      <c r="B1036" s="73">
        <v>20150502</v>
      </c>
      <c r="C1036" s="15" t="s">
        <v>37</v>
      </c>
      <c r="D1036" s="15" t="s">
        <v>116</v>
      </c>
      <c r="E1036" s="13">
        <v>138546603</v>
      </c>
      <c r="F1036" s="13">
        <v>37126.120000000003</v>
      </c>
      <c r="G1036" s="13">
        <v>0.26796846112495454</v>
      </c>
    </row>
    <row r="1037" spans="1:7" x14ac:dyDescent="0.35">
      <c r="A1037" t="str">
        <f t="shared" si="16"/>
        <v>20150502SDKApplock</v>
      </c>
      <c r="B1037" s="73">
        <v>20150502</v>
      </c>
      <c r="C1037" s="15" t="s">
        <v>127</v>
      </c>
      <c r="D1037" s="15" t="s">
        <v>119</v>
      </c>
      <c r="E1037" s="13">
        <v>309953243</v>
      </c>
      <c r="F1037" s="13">
        <v>215401.37</v>
      </c>
      <c r="G1037" s="14">
        <v>0.69494794735862786</v>
      </c>
    </row>
    <row r="1038" spans="1:7" x14ac:dyDescent="0.35">
      <c r="A1038" t="str">
        <f t="shared" si="16"/>
        <v>20150502SDK充电屏保</v>
      </c>
      <c r="B1038" s="73">
        <v>20150502</v>
      </c>
      <c r="C1038" s="15" t="s">
        <v>127</v>
      </c>
      <c r="D1038" s="15" t="s">
        <v>121</v>
      </c>
      <c r="E1038" s="13">
        <v>90438871</v>
      </c>
      <c r="F1038" s="13">
        <v>86711.15</v>
      </c>
      <c r="G1038" s="14">
        <v>0.9587818715693609</v>
      </c>
    </row>
    <row r="1039" spans="1:7" x14ac:dyDescent="0.35">
      <c r="A1039" t="str">
        <f t="shared" si="16"/>
        <v>20150502SDK结果页</v>
      </c>
      <c r="B1039" s="73">
        <v>20150502</v>
      </c>
      <c r="C1039" s="15" t="s">
        <v>127</v>
      </c>
      <c r="D1039" s="15" t="s">
        <v>115</v>
      </c>
      <c r="E1039" s="13">
        <v>42657594</v>
      </c>
      <c r="F1039" s="13">
        <v>64301.53</v>
      </c>
      <c r="G1039" s="14">
        <v>1.5073876412251475</v>
      </c>
    </row>
    <row r="1040" spans="1:7" x14ac:dyDescent="0.35">
      <c r="A1040" t="str">
        <f t="shared" si="16"/>
        <v>20150502SDK其他</v>
      </c>
      <c r="B1040" s="73">
        <v>20150502</v>
      </c>
      <c r="C1040" s="15" t="s">
        <v>127</v>
      </c>
      <c r="D1040" s="15" t="s">
        <v>116</v>
      </c>
      <c r="E1040" s="13">
        <v>31754356</v>
      </c>
      <c r="F1040" s="13">
        <v>22285.08</v>
      </c>
      <c r="G1040" s="14">
        <v>0.70179599926384906</v>
      </c>
    </row>
    <row r="1041" spans="1:7" x14ac:dyDescent="0.35">
      <c r="A1041" t="str">
        <f t="shared" si="16"/>
        <v>20150502自家直客结果页</v>
      </c>
      <c r="B1041" s="73">
        <v>20150502</v>
      </c>
      <c r="C1041" s="15" t="s">
        <v>14</v>
      </c>
      <c r="D1041" s="15" t="s">
        <v>115</v>
      </c>
      <c r="E1041" s="13">
        <v>22022504</v>
      </c>
      <c r="F1041" s="13">
        <v>17509.29</v>
      </c>
      <c r="G1041" s="14">
        <v>0.79506354045843297</v>
      </c>
    </row>
    <row r="1042" spans="1:7" x14ac:dyDescent="0.35">
      <c r="A1042" t="str">
        <f t="shared" si="16"/>
        <v>20150502自家直客其他</v>
      </c>
      <c r="B1042" s="73">
        <v>20150502</v>
      </c>
      <c r="C1042" s="15" t="s">
        <v>14</v>
      </c>
      <c r="D1042" s="15" t="s">
        <v>116</v>
      </c>
      <c r="E1042" s="13">
        <v>26855327</v>
      </c>
      <c r="F1042" s="13">
        <v>16360.670000000002</v>
      </c>
      <c r="G1042" s="14">
        <v>0.60921507304677402</v>
      </c>
    </row>
    <row r="1043" spans="1:7" x14ac:dyDescent="0.35">
      <c r="A1043" t="str">
        <f t="shared" si="16"/>
        <v>20150501API结果页</v>
      </c>
      <c r="B1043" s="73">
        <v>20150501</v>
      </c>
      <c r="C1043" s="15" t="s">
        <v>37</v>
      </c>
      <c r="D1043" s="15" t="s">
        <v>115</v>
      </c>
      <c r="E1043" s="13">
        <v>25812598</v>
      </c>
      <c r="F1043" s="13">
        <v>21681.34</v>
      </c>
      <c r="G1043" s="13">
        <v>0.83995187156287021</v>
      </c>
    </row>
    <row r="1044" spans="1:7" x14ac:dyDescent="0.35">
      <c r="A1044" t="str">
        <f t="shared" si="16"/>
        <v>20150501API其他</v>
      </c>
      <c r="B1044" s="73">
        <v>20150501</v>
      </c>
      <c r="C1044" s="15" t="s">
        <v>37</v>
      </c>
      <c r="D1044" s="15" t="s">
        <v>116</v>
      </c>
      <c r="E1044" s="13">
        <v>139445375</v>
      </c>
      <c r="F1044" s="13">
        <v>35669.919999999998</v>
      </c>
      <c r="G1044" s="13">
        <v>0.25579851608559984</v>
      </c>
    </row>
    <row r="1045" spans="1:7" x14ac:dyDescent="0.35">
      <c r="A1045" t="str">
        <f t="shared" si="16"/>
        <v>20150501SDKApplock</v>
      </c>
      <c r="B1045" s="73">
        <v>20150501</v>
      </c>
      <c r="C1045" s="15" t="s">
        <v>127</v>
      </c>
      <c r="D1045" s="15" t="s">
        <v>119</v>
      </c>
      <c r="E1045" s="13">
        <v>298364392</v>
      </c>
      <c r="F1045" s="13">
        <v>215065.34999999998</v>
      </c>
      <c r="G1045" s="14">
        <v>0.72081439932684721</v>
      </c>
    </row>
    <row r="1046" spans="1:7" x14ac:dyDescent="0.35">
      <c r="A1046" t="str">
        <f t="shared" si="16"/>
        <v>20150501SDK充电屏保</v>
      </c>
      <c r="B1046" s="73">
        <v>20150501</v>
      </c>
      <c r="C1046" s="15" t="s">
        <v>127</v>
      </c>
      <c r="D1046" s="15" t="s">
        <v>121</v>
      </c>
      <c r="E1046" s="13">
        <v>90490458</v>
      </c>
      <c r="F1046" s="13">
        <v>90005.86</v>
      </c>
      <c r="G1046" s="14">
        <v>0.99464476132942103</v>
      </c>
    </row>
    <row r="1047" spans="1:7" x14ac:dyDescent="0.35">
      <c r="A1047" t="str">
        <f t="shared" si="16"/>
        <v>20150501SDK结果页</v>
      </c>
      <c r="B1047" s="73">
        <v>20150501</v>
      </c>
      <c r="C1047" s="15" t="s">
        <v>127</v>
      </c>
      <c r="D1047" s="15" t="s">
        <v>115</v>
      </c>
      <c r="E1047" s="13">
        <v>42777725</v>
      </c>
      <c r="F1047" s="13">
        <v>62909.989999999991</v>
      </c>
      <c r="G1047" s="14">
        <v>1.4706249572645573</v>
      </c>
    </row>
    <row r="1048" spans="1:7" x14ac:dyDescent="0.35">
      <c r="A1048" t="str">
        <f t="shared" si="16"/>
        <v>20150501SDK其他</v>
      </c>
      <c r="B1048" s="73">
        <v>20150501</v>
      </c>
      <c r="C1048" s="15" t="s">
        <v>127</v>
      </c>
      <c r="D1048" s="15" t="s">
        <v>116</v>
      </c>
      <c r="E1048" s="13">
        <v>29235971</v>
      </c>
      <c r="F1048" s="13">
        <v>20874.149999999998</v>
      </c>
      <c r="G1048" s="14">
        <v>0.71398859986555596</v>
      </c>
    </row>
    <row r="1049" spans="1:7" x14ac:dyDescent="0.35">
      <c r="A1049" t="str">
        <f t="shared" si="16"/>
        <v>20150501自家直客结果页</v>
      </c>
      <c r="B1049" s="73">
        <v>20150501</v>
      </c>
      <c r="C1049" s="15" t="s">
        <v>14</v>
      </c>
      <c r="D1049" s="15" t="s">
        <v>115</v>
      </c>
      <c r="E1049" s="13">
        <v>22326402</v>
      </c>
      <c r="F1049" s="13">
        <v>18402.830000000002</v>
      </c>
      <c r="G1049" s="14">
        <v>0.82426313026165177</v>
      </c>
    </row>
    <row r="1050" spans="1:7" x14ac:dyDescent="0.35">
      <c r="A1050" t="str">
        <f t="shared" si="16"/>
        <v>20150501自家直客其他</v>
      </c>
      <c r="B1050" s="73">
        <v>20150501</v>
      </c>
      <c r="C1050" s="15" t="s">
        <v>14</v>
      </c>
      <c r="D1050" s="15" t="s">
        <v>116</v>
      </c>
      <c r="E1050" s="13">
        <v>27425658</v>
      </c>
      <c r="F1050" s="13">
        <v>16508.96</v>
      </c>
      <c r="G1050" s="14">
        <v>0.601953105373078</v>
      </c>
    </row>
    <row r="1051" spans="1:7" x14ac:dyDescent="0.35">
      <c r="A1051" t="str">
        <f t="shared" si="16"/>
        <v>20150430API结果页</v>
      </c>
      <c r="B1051" s="73">
        <v>20150430</v>
      </c>
      <c r="C1051" s="15" t="s">
        <v>37</v>
      </c>
      <c r="D1051" s="15" t="s">
        <v>115</v>
      </c>
      <c r="E1051" s="13">
        <v>26259974</v>
      </c>
      <c r="F1051" s="13">
        <v>21470.879999999997</v>
      </c>
      <c r="G1051" s="13">
        <v>0.81762761836702491</v>
      </c>
    </row>
    <row r="1052" spans="1:7" x14ac:dyDescent="0.35">
      <c r="A1052" t="str">
        <f t="shared" si="16"/>
        <v>20150430API其他</v>
      </c>
      <c r="B1052" s="73">
        <v>20150430</v>
      </c>
      <c r="C1052" s="15" t="s">
        <v>37</v>
      </c>
      <c r="D1052" s="15" t="s">
        <v>116</v>
      </c>
      <c r="E1052" s="13">
        <v>128495659</v>
      </c>
      <c r="F1052" s="13">
        <v>36732.01</v>
      </c>
      <c r="G1052" s="13">
        <v>0.28586187491361092</v>
      </c>
    </row>
    <row r="1053" spans="1:7" x14ac:dyDescent="0.35">
      <c r="A1053" t="str">
        <f t="shared" si="16"/>
        <v>20150430SDKApplock</v>
      </c>
      <c r="B1053" s="73">
        <v>20150430</v>
      </c>
      <c r="C1053" s="15" t="s">
        <v>127</v>
      </c>
      <c r="D1053" s="15" t="s">
        <v>119</v>
      </c>
      <c r="E1053" s="13">
        <v>308682554</v>
      </c>
      <c r="F1053" s="13">
        <v>240655.99</v>
      </c>
      <c r="G1053" s="14">
        <v>0.77962290670952528</v>
      </c>
    </row>
    <row r="1054" spans="1:7" x14ac:dyDescent="0.35">
      <c r="A1054" t="str">
        <f t="shared" si="16"/>
        <v>20150430SDK充电屏保</v>
      </c>
      <c r="B1054" s="73">
        <v>20150430</v>
      </c>
      <c r="C1054" s="15" t="s">
        <v>127</v>
      </c>
      <c r="D1054" s="15" t="s">
        <v>121</v>
      </c>
      <c r="E1054" s="13">
        <v>94018301</v>
      </c>
      <c r="F1054" s="13">
        <v>102843.70999999999</v>
      </c>
      <c r="G1054" s="14">
        <v>1.093869054281251</v>
      </c>
    </row>
    <row r="1055" spans="1:7" x14ac:dyDescent="0.35">
      <c r="A1055" t="str">
        <f t="shared" si="16"/>
        <v>20150430SDK结果页</v>
      </c>
      <c r="B1055" s="73">
        <v>20150430</v>
      </c>
      <c r="C1055" s="15" t="s">
        <v>127</v>
      </c>
      <c r="D1055" s="15" t="s">
        <v>115</v>
      </c>
      <c r="E1055" s="13">
        <v>42855763</v>
      </c>
      <c r="F1055" s="13">
        <v>72740.89</v>
      </c>
      <c r="G1055" s="14">
        <v>1.6973420820905698</v>
      </c>
    </row>
    <row r="1056" spans="1:7" x14ac:dyDescent="0.35">
      <c r="A1056" t="str">
        <f t="shared" si="16"/>
        <v>20150430SDK其他</v>
      </c>
      <c r="B1056" s="73">
        <v>20150430</v>
      </c>
      <c r="C1056" s="15" t="s">
        <v>127</v>
      </c>
      <c r="D1056" s="15" t="s">
        <v>116</v>
      </c>
      <c r="E1056" s="13">
        <v>29258187</v>
      </c>
      <c r="F1056" s="13">
        <v>22260.39</v>
      </c>
      <c r="G1056" s="14">
        <v>0.76082602110650255</v>
      </c>
    </row>
    <row r="1057" spans="1:7" x14ac:dyDescent="0.35">
      <c r="A1057" t="str">
        <f t="shared" si="16"/>
        <v>20150430自家直客结果页</v>
      </c>
      <c r="B1057" s="73">
        <v>20150430</v>
      </c>
      <c r="C1057" s="15" t="s">
        <v>14</v>
      </c>
      <c r="D1057" s="15" t="s">
        <v>115</v>
      </c>
      <c r="E1057" s="13">
        <v>19984818</v>
      </c>
      <c r="F1057" s="13">
        <v>17384.439999999999</v>
      </c>
      <c r="G1057" s="14">
        <v>0.86988232767493801</v>
      </c>
    </row>
    <row r="1058" spans="1:7" x14ac:dyDescent="0.35">
      <c r="A1058" t="str">
        <f t="shared" si="16"/>
        <v>20150430自家直客其他</v>
      </c>
      <c r="B1058" s="73">
        <v>20150430</v>
      </c>
      <c r="C1058" s="15" t="s">
        <v>14</v>
      </c>
      <c r="D1058" s="15" t="s">
        <v>116</v>
      </c>
      <c r="E1058" s="13">
        <v>26552310</v>
      </c>
      <c r="F1058" s="13">
        <v>15898.930000000002</v>
      </c>
      <c r="G1058" s="14">
        <v>0.59877765813972506</v>
      </c>
    </row>
    <row r="1059" spans="1:7" x14ac:dyDescent="0.35">
      <c r="A1059" t="str">
        <f t="shared" si="16"/>
        <v>20150429API结果页</v>
      </c>
      <c r="B1059" s="73">
        <v>20150429</v>
      </c>
      <c r="C1059" s="15" t="s">
        <v>37</v>
      </c>
      <c r="D1059" s="15" t="s">
        <v>115</v>
      </c>
      <c r="E1059" s="13">
        <v>23404230</v>
      </c>
      <c r="F1059" s="13">
        <v>23574.89</v>
      </c>
      <c r="G1059" s="13">
        <v>1.007291844252086</v>
      </c>
    </row>
    <row r="1060" spans="1:7" x14ac:dyDescent="0.35">
      <c r="A1060" t="str">
        <f t="shared" si="16"/>
        <v>20150429API其他</v>
      </c>
      <c r="B1060" s="73">
        <v>20150429</v>
      </c>
      <c r="C1060" s="15" t="s">
        <v>37</v>
      </c>
      <c r="D1060" s="15" t="s">
        <v>116</v>
      </c>
      <c r="E1060" s="13">
        <v>125946936</v>
      </c>
      <c r="F1060" s="13">
        <v>32893.910000000003</v>
      </c>
      <c r="G1060" s="13">
        <v>0.26117276882384816</v>
      </c>
    </row>
    <row r="1061" spans="1:7" x14ac:dyDescent="0.35">
      <c r="A1061" t="str">
        <f t="shared" si="16"/>
        <v>20150429SDKApplock</v>
      </c>
      <c r="B1061" s="73">
        <v>20150429</v>
      </c>
      <c r="C1061" s="15" t="s">
        <v>127</v>
      </c>
      <c r="D1061" s="15" t="s">
        <v>119</v>
      </c>
      <c r="E1061" s="13">
        <v>308913571</v>
      </c>
      <c r="F1061" s="13">
        <v>233490.02</v>
      </c>
      <c r="G1061" s="14">
        <v>0.75584254600455869</v>
      </c>
    </row>
    <row r="1062" spans="1:7" x14ac:dyDescent="0.35">
      <c r="A1062" t="str">
        <f t="shared" si="16"/>
        <v>20150429SDK充电屏保</v>
      </c>
      <c r="B1062" s="73">
        <v>20150429</v>
      </c>
      <c r="C1062" s="15" t="s">
        <v>127</v>
      </c>
      <c r="D1062" s="15" t="s">
        <v>121</v>
      </c>
      <c r="E1062" s="13">
        <v>96244657</v>
      </c>
      <c r="F1062" s="13">
        <v>106232.03</v>
      </c>
      <c r="G1062" s="14">
        <v>1.103770674771068</v>
      </c>
    </row>
    <row r="1063" spans="1:7" x14ac:dyDescent="0.35">
      <c r="A1063" t="str">
        <f t="shared" si="16"/>
        <v>20150429SDK结果页</v>
      </c>
      <c r="B1063" s="73">
        <v>20150429</v>
      </c>
      <c r="C1063" s="15" t="s">
        <v>127</v>
      </c>
      <c r="D1063" s="15" t="s">
        <v>115</v>
      </c>
      <c r="E1063" s="13">
        <v>43223451</v>
      </c>
      <c r="F1063" s="13">
        <v>74749.02</v>
      </c>
      <c r="G1063" s="14">
        <v>1.7293626092002696</v>
      </c>
    </row>
    <row r="1064" spans="1:7" x14ac:dyDescent="0.35">
      <c r="A1064" t="str">
        <f t="shared" si="16"/>
        <v>20150429SDK其他</v>
      </c>
      <c r="B1064" s="73">
        <v>20150429</v>
      </c>
      <c r="C1064" s="15" t="s">
        <v>127</v>
      </c>
      <c r="D1064" s="15" t="s">
        <v>116</v>
      </c>
      <c r="E1064" s="13">
        <v>29340941</v>
      </c>
      <c r="F1064" s="13">
        <v>22151.609999999997</v>
      </c>
      <c r="G1064" s="14">
        <v>0.75497271883679518</v>
      </c>
    </row>
    <row r="1065" spans="1:7" x14ac:dyDescent="0.35">
      <c r="A1065" t="str">
        <f t="shared" si="16"/>
        <v>20150429自家直客结果页</v>
      </c>
      <c r="B1065" s="73">
        <v>20150429</v>
      </c>
      <c r="C1065" s="15" t="s">
        <v>14</v>
      </c>
      <c r="D1065" s="15" t="s">
        <v>115</v>
      </c>
      <c r="E1065" s="13">
        <v>24791582</v>
      </c>
      <c r="F1065" s="13">
        <v>20505.849999999999</v>
      </c>
      <c r="G1065" s="14">
        <v>0.82712954744074008</v>
      </c>
    </row>
    <row r="1066" spans="1:7" x14ac:dyDescent="0.35">
      <c r="A1066" t="str">
        <f t="shared" si="16"/>
        <v>20150429自家直客其他</v>
      </c>
      <c r="B1066" s="73">
        <v>20150429</v>
      </c>
      <c r="C1066" s="15" t="s">
        <v>14</v>
      </c>
      <c r="D1066" s="15" t="s">
        <v>116</v>
      </c>
      <c r="E1066" s="13">
        <v>29859573</v>
      </c>
      <c r="F1066" s="13">
        <v>17171.04</v>
      </c>
      <c r="G1066" s="14">
        <v>0.57505979740567625</v>
      </c>
    </row>
    <row r="1067" spans="1:7" x14ac:dyDescent="0.35">
      <c r="A1067" t="str">
        <f t="shared" si="16"/>
        <v>20150428API结果页</v>
      </c>
      <c r="B1067" s="73">
        <v>20150428</v>
      </c>
      <c r="C1067" s="15" t="s">
        <v>37</v>
      </c>
      <c r="D1067" s="15" t="s">
        <v>115</v>
      </c>
      <c r="E1067" s="13">
        <v>23349077</v>
      </c>
      <c r="F1067" s="13">
        <v>27642.240000000002</v>
      </c>
      <c r="G1067" s="13">
        <v>1.1838686385761632</v>
      </c>
    </row>
    <row r="1068" spans="1:7" x14ac:dyDescent="0.35">
      <c r="A1068" t="str">
        <f t="shared" si="16"/>
        <v>20150428API其他</v>
      </c>
      <c r="B1068" s="73">
        <v>20150428</v>
      </c>
      <c r="C1068" s="15" t="s">
        <v>37</v>
      </c>
      <c r="D1068" s="15" t="s">
        <v>116</v>
      </c>
      <c r="E1068" s="13">
        <v>120719801</v>
      </c>
      <c r="F1068" s="13">
        <v>33530.39</v>
      </c>
      <c r="G1068" s="13">
        <v>0.27775385415024001</v>
      </c>
    </row>
    <row r="1069" spans="1:7" x14ac:dyDescent="0.35">
      <c r="A1069" t="str">
        <f t="shared" si="16"/>
        <v>20150428SDKApplock</v>
      </c>
      <c r="B1069" s="73">
        <v>20150428</v>
      </c>
      <c r="C1069" s="15" t="s">
        <v>127</v>
      </c>
      <c r="D1069" s="15" t="s">
        <v>119</v>
      </c>
      <c r="E1069" s="13">
        <v>306277028</v>
      </c>
      <c r="F1069" s="13">
        <v>220710.08999999997</v>
      </c>
      <c r="G1069" s="14">
        <v>0.72062240985308235</v>
      </c>
    </row>
    <row r="1070" spans="1:7" x14ac:dyDescent="0.35">
      <c r="A1070" t="str">
        <f t="shared" si="16"/>
        <v>20150428SDK充电屏保</v>
      </c>
      <c r="B1070" s="73">
        <v>20150428</v>
      </c>
      <c r="C1070" s="15" t="s">
        <v>127</v>
      </c>
      <c r="D1070" s="15" t="s">
        <v>121</v>
      </c>
      <c r="E1070" s="13">
        <v>96273299</v>
      </c>
      <c r="F1070" s="13">
        <v>101791</v>
      </c>
      <c r="G1070" s="14">
        <v>1.0573128900464914</v>
      </c>
    </row>
    <row r="1071" spans="1:7" x14ac:dyDescent="0.35">
      <c r="A1071" t="str">
        <f t="shared" si="16"/>
        <v>20150428SDK结果页</v>
      </c>
      <c r="B1071" s="73">
        <v>20150428</v>
      </c>
      <c r="C1071" s="15" t="s">
        <v>127</v>
      </c>
      <c r="D1071" s="15" t="s">
        <v>115</v>
      </c>
      <c r="E1071" s="13">
        <v>43834816</v>
      </c>
      <c r="F1071" s="13">
        <v>76229.59</v>
      </c>
      <c r="G1071" s="14">
        <v>1.7390192763669865</v>
      </c>
    </row>
    <row r="1072" spans="1:7" x14ac:dyDescent="0.35">
      <c r="A1072" t="str">
        <f t="shared" si="16"/>
        <v>20150428SDK其他</v>
      </c>
      <c r="B1072" s="73">
        <v>20150428</v>
      </c>
      <c r="C1072" s="15" t="s">
        <v>127</v>
      </c>
      <c r="D1072" s="15" t="s">
        <v>116</v>
      </c>
      <c r="E1072" s="13">
        <v>28658506</v>
      </c>
      <c r="F1072" s="13">
        <v>20520.640000000003</v>
      </c>
      <c r="G1072" s="14">
        <v>0.71604011737387852</v>
      </c>
    </row>
    <row r="1073" spans="1:7" x14ac:dyDescent="0.35">
      <c r="A1073" t="str">
        <f t="shared" si="16"/>
        <v>20150428自家直客结果页</v>
      </c>
      <c r="B1073" s="73">
        <v>20150428</v>
      </c>
      <c r="C1073" s="15" t="s">
        <v>14</v>
      </c>
      <c r="D1073" s="15" t="s">
        <v>115</v>
      </c>
      <c r="E1073" s="13">
        <v>24185032</v>
      </c>
      <c r="F1073" s="13">
        <v>19577.849999999999</v>
      </c>
      <c r="G1073" s="14">
        <v>0.80950275360396451</v>
      </c>
    </row>
    <row r="1074" spans="1:7" x14ac:dyDescent="0.35">
      <c r="A1074" t="str">
        <f t="shared" si="16"/>
        <v>20150428自家直客其他</v>
      </c>
      <c r="B1074" s="73">
        <v>20150428</v>
      </c>
      <c r="C1074" s="15" t="s">
        <v>14</v>
      </c>
      <c r="D1074" s="15" t="s">
        <v>116</v>
      </c>
      <c r="E1074" s="13">
        <v>29745426</v>
      </c>
      <c r="F1074" s="13">
        <v>17313.809999999998</v>
      </c>
      <c r="G1074" s="14">
        <v>0.58206629819320788</v>
      </c>
    </row>
    <row r="1075" spans="1:7" x14ac:dyDescent="0.35">
      <c r="A1075" t="str">
        <f t="shared" si="16"/>
        <v>20150427API结果页</v>
      </c>
      <c r="B1075" s="73">
        <v>20150427</v>
      </c>
      <c r="C1075" s="15" t="s">
        <v>37</v>
      </c>
      <c r="D1075" s="15" t="s">
        <v>115</v>
      </c>
      <c r="E1075" s="13">
        <v>24266099</v>
      </c>
      <c r="F1075" s="13">
        <v>28274.149999999998</v>
      </c>
      <c r="G1075" s="13">
        <v>1.16517080063013</v>
      </c>
    </row>
    <row r="1076" spans="1:7" x14ac:dyDescent="0.35">
      <c r="A1076" t="str">
        <f t="shared" si="16"/>
        <v>20150427API其他</v>
      </c>
      <c r="B1076" s="73">
        <v>20150427</v>
      </c>
      <c r="C1076" s="15" t="s">
        <v>37</v>
      </c>
      <c r="D1076" s="15" t="s">
        <v>116</v>
      </c>
      <c r="E1076" s="13">
        <v>120505093</v>
      </c>
      <c r="F1076" s="13">
        <v>35795.5</v>
      </c>
      <c r="G1076" s="13">
        <v>0.29704553649031246</v>
      </c>
    </row>
    <row r="1077" spans="1:7" x14ac:dyDescent="0.35">
      <c r="A1077" t="str">
        <f t="shared" si="16"/>
        <v>20150427SDKApplock</v>
      </c>
      <c r="B1077" s="73">
        <v>20150427</v>
      </c>
      <c r="C1077" s="15" t="s">
        <v>127</v>
      </c>
      <c r="D1077" s="15" t="s">
        <v>119</v>
      </c>
      <c r="E1077" s="13">
        <v>300235325</v>
      </c>
      <c r="F1077" s="13">
        <v>208925.24</v>
      </c>
      <c r="G1077" s="14">
        <v>0.69587161337527492</v>
      </c>
    </row>
    <row r="1078" spans="1:7" x14ac:dyDescent="0.35">
      <c r="A1078" t="str">
        <f t="shared" si="16"/>
        <v>20150427SDK充电屏保</v>
      </c>
      <c r="B1078" s="73">
        <v>20150427</v>
      </c>
      <c r="C1078" s="15" t="s">
        <v>127</v>
      </c>
      <c r="D1078" s="15" t="s">
        <v>121</v>
      </c>
      <c r="E1078" s="13">
        <v>95457958</v>
      </c>
      <c r="F1078" s="13">
        <v>97600.110000000015</v>
      </c>
      <c r="G1078" s="14">
        <v>1.02244079011202</v>
      </c>
    </row>
    <row r="1079" spans="1:7" x14ac:dyDescent="0.35">
      <c r="A1079" t="str">
        <f t="shared" si="16"/>
        <v>20150427SDK结果页</v>
      </c>
      <c r="B1079" s="73">
        <v>20150427</v>
      </c>
      <c r="C1079" s="15" t="s">
        <v>127</v>
      </c>
      <c r="D1079" s="15" t="s">
        <v>115</v>
      </c>
      <c r="E1079" s="13">
        <v>43927426</v>
      </c>
      <c r="F1079" s="13">
        <v>74572.94</v>
      </c>
      <c r="G1079" s="14">
        <v>1.6976396477225868</v>
      </c>
    </row>
    <row r="1080" spans="1:7" x14ac:dyDescent="0.35">
      <c r="A1080" t="str">
        <f t="shared" si="16"/>
        <v>20150427SDK其他</v>
      </c>
      <c r="B1080" s="73">
        <v>20150427</v>
      </c>
      <c r="C1080" s="15" t="s">
        <v>127</v>
      </c>
      <c r="D1080" s="15" t="s">
        <v>116</v>
      </c>
      <c r="E1080" s="13">
        <v>29668139</v>
      </c>
      <c r="F1080" s="13">
        <v>20295.95</v>
      </c>
      <c r="G1080" s="14">
        <v>0.68409919476243519</v>
      </c>
    </row>
    <row r="1081" spans="1:7" x14ac:dyDescent="0.35">
      <c r="A1081" t="str">
        <f t="shared" si="16"/>
        <v>20150427自家直客结果页</v>
      </c>
      <c r="B1081" s="73">
        <v>20150427</v>
      </c>
      <c r="C1081" s="15" t="s">
        <v>14</v>
      </c>
      <c r="D1081" s="15" t="s">
        <v>115</v>
      </c>
      <c r="E1081" s="13">
        <v>23557578</v>
      </c>
      <c r="F1081" s="13">
        <v>17187.52</v>
      </c>
      <c r="G1081" s="14">
        <v>0.72959622589385043</v>
      </c>
    </row>
    <row r="1082" spans="1:7" x14ac:dyDescent="0.35">
      <c r="A1082" t="str">
        <f t="shared" si="16"/>
        <v>20150427自家直客其他</v>
      </c>
      <c r="B1082" s="73">
        <v>20150427</v>
      </c>
      <c r="C1082" s="15" t="s">
        <v>14</v>
      </c>
      <c r="D1082" s="15" t="s">
        <v>116</v>
      </c>
      <c r="E1082" s="13">
        <v>27822770</v>
      </c>
      <c r="F1082" s="13">
        <v>16583.82</v>
      </c>
      <c r="G1082" s="14">
        <v>0.59605208252089925</v>
      </c>
    </row>
    <row r="1083" spans="1:7" x14ac:dyDescent="0.35">
      <c r="A1083" t="str">
        <f t="shared" si="16"/>
        <v>20150426API结果页</v>
      </c>
      <c r="B1083" s="73">
        <v>20150426</v>
      </c>
      <c r="C1083" s="15" t="s">
        <v>37</v>
      </c>
      <c r="D1083" s="15" t="s">
        <v>115</v>
      </c>
      <c r="E1083" s="13">
        <v>24695099</v>
      </c>
      <c r="F1083" s="13">
        <v>31985.22</v>
      </c>
      <c r="G1083" s="13">
        <v>1.295205174111673</v>
      </c>
    </row>
    <row r="1084" spans="1:7" x14ac:dyDescent="0.35">
      <c r="A1084" t="str">
        <f t="shared" si="16"/>
        <v>20150426API其他</v>
      </c>
      <c r="B1084" s="73">
        <v>20150426</v>
      </c>
      <c r="C1084" s="15" t="s">
        <v>37</v>
      </c>
      <c r="D1084" s="15" t="s">
        <v>116</v>
      </c>
      <c r="E1084" s="13">
        <v>132150431</v>
      </c>
      <c r="F1084" s="13">
        <v>42907.03</v>
      </c>
      <c r="G1084" s="13">
        <v>0.32468323920941278</v>
      </c>
    </row>
    <row r="1085" spans="1:7" x14ac:dyDescent="0.35">
      <c r="A1085" t="str">
        <f t="shared" si="16"/>
        <v>20150426SDKApplock</v>
      </c>
      <c r="B1085" s="73">
        <v>20150426</v>
      </c>
      <c r="C1085" s="15" t="s">
        <v>127</v>
      </c>
      <c r="D1085" s="15" t="s">
        <v>119</v>
      </c>
      <c r="E1085" s="13">
        <v>286291770</v>
      </c>
      <c r="F1085" s="13">
        <v>200995.11</v>
      </c>
      <c r="G1085" s="14">
        <v>0.70206387700212269</v>
      </c>
    </row>
    <row r="1086" spans="1:7" x14ac:dyDescent="0.35">
      <c r="A1086" t="str">
        <f t="shared" si="16"/>
        <v>20150426SDK充电屏保</v>
      </c>
      <c r="B1086" s="73">
        <v>20150426</v>
      </c>
      <c r="C1086" s="15" t="s">
        <v>127</v>
      </c>
      <c r="D1086" s="15" t="s">
        <v>121</v>
      </c>
      <c r="E1086" s="13">
        <v>91477827</v>
      </c>
      <c r="F1086" s="13">
        <v>94428.920000000013</v>
      </c>
      <c r="G1086" s="14">
        <v>1.0322602000591905</v>
      </c>
    </row>
    <row r="1087" spans="1:7" x14ac:dyDescent="0.35">
      <c r="A1087" t="str">
        <f t="shared" si="16"/>
        <v>20150426SDK结果页</v>
      </c>
      <c r="B1087" s="73">
        <v>20150426</v>
      </c>
      <c r="C1087" s="15" t="s">
        <v>127</v>
      </c>
      <c r="D1087" s="15" t="s">
        <v>115</v>
      </c>
      <c r="E1087" s="13">
        <v>44187163</v>
      </c>
      <c r="F1087" s="13">
        <v>76186.959999999992</v>
      </c>
      <c r="G1087" s="14">
        <v>1.7241876334083723</v>
      </c>
    </row>
    <row r="1088" spans="1:7" x14ac:dyDescent="0.35">
      <c r="A1088" t="str">
        <f t="shared" si="16"/>
        <v>20150426SDK其他</v>
      </c>
      <c r="B1088" s="73">
        <v>20150426</v>
      </c>
      <c r="C1088" s="15" t="s">
        <v>127</v>
      </c>
      <c r="D1088" s="15" t="s">
        <v>116</v>
      </c>
      <c r="E1088" s="13">
        <v>34320988</v>
      </c>
      <c r="F1088" s="13">
        <v>23764.47</v>
      </c>
      <c r="G1088" s="14">
        <v>0.69241800381737262</v>
      </c>
    </row>
    <row r="1089" spans="1:7" x14ac:dyDescent="0.35">
      <c r="A1089" t="str">
        <f t="shared" si="16"/>
        <v>20150426自家直客结果页</v>
      </c>
      <c r="B1089" s="73">
        <v>20150426</v>
      </c>
      <c r="C1089" s="15" t="s">
        <v>14</v>
      </c>
      <c r="D1089" s="15" t="s">
        <v>115</v>
      </c>
      <c r="E1089" s="13">
        <v>24203785</v>
      </c>
      <c r="F1089" s="13">
        <v>18933.91</v>
      </c>
      <c r="G1089" s="14">
        <v>0.78227062420195848</v>
      </c>
    </row>
    <row r="1090" spans="1:7" x14ac:dyDescent="0.35">
      <c r="A1090" t="str">
        <f t="shared" si="16"/>
        <v>20150426自家直客其他</v>
      </c>
      <c r="B1090" s="73">
        <v>20150426</v>
      </c>
      <c r="C1090" s="15" t="s">
        <v>14</v>
      </c>
      <c r="D1090" s="15" t="s">
        <v>116</v>
      </c>
      <c r="E1090" s="13">
        <v>29100534</v>
      </c>
      <c r="F1090" s="13">
        <v>18735.240000000002</v>
      </c>
      <c r="G1090" s="14">
        <v>0.64381086615111605</v>
      </c>
    </row>
    <row r="1091" spans="1:7" x14ac:dyDescent="0.35">
      <c r="A1091" t="str">
        <f t="shared" si="16"/>
        <v>20150425API结果页</v>
      </c>
      <c r="B1091" s="73">
        <v>20150425</v>
      </c>
      <c r="C1091" s="15" t="s">
        <v>37</v>
      </c>
      <c r="D1091" s="15" t="s">
        <v>115</v>
      </c>
      <c r="E1091" s="13">
        <v>25248521</v>
      </c>
      <c r="F1091" s="13">
        <v>32369.550000000003</v>
      </c>
      <c r="G1091" s="13">
        <v>1.282037470630458</v>
      </c>
    </row>
    <row r="1092" spans="1:7" x14ac:dyDescent="0.35">
      <c r="A1092" t="str">
        <f t="shared" si="16"/>
        <v>20150425API其他</v>
      </c>
      <c r="B1092" s="73">
        <v>20150425</v>
      </c>
      <c r="C1092" s="15" t="s">
        <v>37</v>
      </c>
      <c r="D1092" s="15" t="s">
        <v>116</v>
      </c>
      <c r="E1092" s="13">
        <v>133863679</v>
      </c>
      <c r="F1092" s="13">
        <v>42349.5</v>
      </c>
      <c r="G1092" s="13">
        <v>0.31636288735199036</v>
      </c>
    </row>
    <row r="1093" spans="1:7" x14ac:dyDescent="0.35">
      <c r="A1093" t="str">
        <f t="shared" si="16"/>
        <v>20150425SDKApplock</v>
      </c>
      <c r="B1093" s="73">
        <v>20150425</v>
      </c>
      <c r="C1093" s="15" t="s">
        <v>127</v>
      </c>
      <c r="D1093" s="15" t="s">
        <v>119</v>
      </c>
      <c r="E1093" s="13">
        <v>297341845</v>
      </c>
      <c r="F1093" s="13">
        <v>220175.66</v>
      </c>
      <c r="G1093" s="14">
        <v>0.74047990117233575</v>
      </c>
    </row>
    <row r="1094" spans="1:7" x14ac:dyDescent="0.35">
      <c r="A1094" t="str">
        <f t="shared" ref="A1094:A1157" si="17">B1094&amp;C1094&amp;D1094</f>
        <v>20150425SDK充电屏保</v>
      </c>
      <c r="B1094" s="73">
        <v>20150425</v>
      </c>
      <c r="C1094" s="15" t="s">
        <v>127</v>
      </c>
      <c r="D1094" s="15" t="s">
        <v>121</v>
      </c>
      <c r="E1094" s="13">
        <v>93258289</v>
      </c>
      <c r="F1094" s="13">
        <v>102562.57</v>
      </c>
      <c r="G1094" s="14">
        <v>1.0997689438629954</v>
      </c>
    </row>
    <row r="1095" spans="1:7" x14ac:dyDescent="0.35">
      <c r="A1095" t="str">
        <f t="shared" si="17"/>
        <v>20150425SDK结果页</v>
      </c>
      <c r="B1095" s="73">
        <v>20150425</v>
      </c>
      <c r="C1095" s="15" t="s">
        <v>127</v>
      </c>
      <c r="D1095" s="15" t="s">
        <v>115</v>
      </c>
      <c r="E1095" s="13">
        <v>43565045</v>
      </c>
      <c r="F1095" s="13">
        <v>77818.64</v>
      </c>
      <c r="G1095" s="14">
        <v>1.7862632759819255</v>
      </c>
    </row>
    <row r="1096" spans="1:7" x14ac:dyDescent="0.35">
      <c r="A1096" t="str">
        <f t="shared" si="17"/>
        <v>20150425SDK其他</v>
      </c>
      <c r="B1096" s="73">
        <v>20150425</v>
      </c>
      <c r="C1096" s="15" t="s">
        <v>127</v>
      </c>
      <c r="D1096" s="15" t="s">
        <v>116</v>
      </c>
      <c r="E1096" s="13">
        <v>34204573</v>
      </c>
      <c r="F1096" s="13">
        <v>24838.920000000002</v>
      </c>
      <c r="G1096" s="14">
        <v>0.72618710954234111</v>
      </c>
    </row>
    <row r="1097" spans="1:7" x14ac:dyDescent="0.35">
      <c r="A1097" t="str">
        <f t="shared" si="17"/>
        <v>20150425自家直客结果页</v>
      </c>
      <c r="B1097" s="73">
        <v>20150425</v>
      </c>
      <c r="C1097" s="15" t="s">
        <v>14</v>
      </c>
      <c r="D1097" s="15" t="s">
        <v>115</v>
      </c>
      <c r="E1097" s="13">
        <v>22777409</v>
      </c>
      <c r="F1097" s="13">
        <v>17784.32</v>
      </c>
      <c r="G1097" s="14">
        <v>0.78078766553298484</v>
      </c>
    </row>
    <row r="1098" spans="1:7" x14ac:dyDescent="0.35">
      <c r="A1098" t="str">
        <f t="shared" si="17"/>
        <v>20150425自家直客其他</v>
      </c>
      <c r="B1098" s="73">
        <v>20150425</v>
      </c>
      <c r="C1098" s="15" t="s">
        <v>14</v>
      </c>
      <c r="D1098" s="15" t="s">
        <v>116</v>
      </c>
      <c r="E1098" s="13">
        <v>28544679</v>
      </c>
      <c r="F1098" s="13">
        <v>18171.719999999998</v>
      </c>
      <c r="G1098" s="14">
        <v>0.63660621301784459</v>
      </c>
    </row>
    <row r="1099" spans="1:7" x14ac:dyDescent="0.35">
      <c r="A1099" t="str">
        <f t="shared" si="17"/>
        <v>20150424API结果页</v>
      </c>
      <c r="B1099" s="73">
        <v>20150424</v>
      </c>
      <c r="C1099" s="15" t="s">
        <v>37</v>
      </c>
      <c r="D1099" s="15" t="s">
        <v>115</v>
      </c>
      <c r="E1099" s="13">
        <v>24015027</v>
      </c>
      <c r="F1099" s="13">
        <v>29316.080000000002</v>
      </c>
      <c r="G1099" s="13">
        <v>1.2207389981281302</v>
      </c>
    </row>
    <row r="1100" spans="1:7" x14ac:dyDescent="0.35">
      <c r="A1100" t="str">
        <f t="shared" si="17"/>
        <v>20150424API其他</v>
      </c>
      <c r="B1100" s="73">
        <v>20150424</v>
      </c>
      <c r="C1100" s="15" t="s">
        <v>37</v>
      </c>
      <c r="D1100" s="15" t="s">
        <v>116</v>
      </c>
      <c r="E1100" s="13">
        <v>118483454</v>
      </c>
      <c r="F1100" s="13">
        <v>37082.68</v>
      </c>
      <c r="G1100" s="13">
        <v>0.31297770910696104</v>
      </c>
    </row>
    <row r="1101" spans="1:7" x14ac:dyDescent="0.35">
      <c r="A1101" t="str">
        <f t="shared" si="17"/>
        <v>20150424SDKApplock</v>
      </c>
      <c r="B1101" s="73">
        <v>20150424</v>
      </c>
      <c r="C1101" s="15" t="s">
        <v>127</v>
      </c>
      <c r="D1101" s="15" t="s">
        <v>119</v>
      </c>
      <c r="E1101" s="13">
        <v>304072470</v>
      </c>
      <c r="F1101" s="13">
        <v>234975.66999999998</v>
      </c>
      <c r="G1101" s="14">
        <v>0.77276206556943472</v>
      </c>
    </row>
    <row r="1102" spans="1:7" x14ac:dyDescent="0.35">
      <c r="A1102" t="str">
        <f t="shared" si="17"/>
        <v>20150424SDK充电屏保</v>
      </c>
      <c r="B1102" s="73">
        <v>20150424</v>
      </c>
      <c r="C1102" s="15" t="s">
        <v>127</v>
      </c>
      <c r="D1102" s="15" t="s">
        <v>121</v>
      </c>
      <c r="E1102" s="13">
        <v>97687744</v>
      </c>
      <c r="F1102" s="13">
        <v>114067.8</v>
      </c>
      <c r="G1102" s="14">
        <v>1.1676776976239722</v>
      </c>
    </row>
    <row r="1103" spans="1:7" x14ac:dyDescent="0.35">
      <c r="A1103" t="str">
        <f t="shared" si="17"/>
        <v>20150424SDK结果页</v>
      </c>
      <c r="B1103" s="73">
        <v>20150424</v>
      </c>
      <c r="C1103" s="15" t="s">
        <v>127</v>
      </c>
      <c r="D1103" s="15" t="s">
        <v>115</v>
      </c>
      <c r="E1103" s="13">
        <v>42762682</v>
      </c>
      <c r="F1103" s="13">
        <v>74336.41</v>
      </c>
      <c r="G1103" s="14">
        <v>1.738347702326061</v>
      </c>
    </row>
    <row r="1104" spans="1:7" x14ac:dyDescent="0.35">
      <c r="A1104" t="str">
        <f t="shared" si="17"/>
        <v>20150424SDK其他</v>
      </c>
      <c r="B1104" s="73">
        <v>20150424</v>
      </c>
      <c r="C1104" s="15" t="s">
        <v>127</v>
      </c>
      <c r="D1104" s="15" t="s">
        <v>116</v>
      </c>
      <c r="E1104" s="13">
        <v>29898903</v>
      </c>
      <c r="F1104" s="13">
        <v>22354.62</v>
      </c>
      <c r="G1104" s="14">
        <v>0.74767358521481531</v>
      </c>
    </row>
    <row r="1105" spans="1:7" x14ac:dyDescent="0.35">
      <c r="A1105" t="str">
        <f t="shared" si="17"/>
        <v>20150424自家直客结果页</v>
      </c>
      <c r="B1105" s="73">
        <v>20150424</v>
      </c>
      <c r="C1105" s="15" t="s">
        <v>14</v>
      </c>
      <c r="D1105" s="15" t="s">
        <v>115</v>
      </c>
      <c r="E1105" s="13">
        <v>23312395</v>
      </c>
      <c r="F1105" s="13">
        <v>18335.32</v>
      </c>
      <c r="G1105" s="14">
        <v>0.78650520463470186</v>
      </c>
    </row>
    <row r="1106" spans="1:7" x14ac:dyDescent="0.35">
      <c r="A1106" t="str">
        <f t="shared" si="17"/>
        <v>20150424自家直客其他</v>
      </c>
      <c r="B1106" s="73">
        <v>20150424</v>
      </c>
      <c r="C1106" s="15" t="s">
        <v>14</v>
      </c>
      <c r="D1106" s="15" t="s">
        <v>116</v>
      </c>
      <c r="E1106" s="13">
        <v>26606076</v>
      </c>
      <c r="F1106" s="13">
        <v>15794.739999999998</v>
      </c>
      <c r="G1106" s="14">
        <v>0.59365161551819956</v>
      </c>
    </row>
    <row r="1107" spans="1:7" x14ac:dyDescent="0.35">
      <c r="A1107" t="str">
        <f t="shared" si="17"/>
        <v>20150423API结果页</v>
      </c>
      <c r="B1107" s="73">
        <v>20150423</v>
      </c>
      <c r="C1107" s="15" t="s">
        <v>37</v>
      </c>
      <c r="D1107" s="15" t="s">
        <v>115</v>
      </c>
      <c r="E1107" s="13">
        <v>24246019</v>
      </c>
      <c r="F1107" s="13">
        <v>29702.040000000005</v>
      </c>
      <c r="G1107" s="13">
        <v>1.2250274983286951</v>
      </c>
    </row>
    <row r="1108" spans="1:7" x14ac:dyDescent="0.35">
      <c r="A1108" t="str">
        <f t="shared" si="17"/>
        <v>20150423API其他</v>
      </c>
      <c r="B1108" s="73">
        <v>20150423</v>
      </c>
      <c r="C1108" s="15" t="s">
        <v>37</v>
      </c>
      <c r="D1108" s="15" t="s">
        <v>116</v>
      </c>
      <c r="E1108" s="13">
        <v>100102713</v>
      </c>
      <c r="F1108" s="13">
        <v>34939.890000000007</v>
      </c>
      <c r="G1108" s="13">
        <v>0.3490403901440714</v>
      </c>
    </row>
    <row r="1109" spans="1:7" x14ac:dyDescent="0.35">
      <c r="A1109" t="str">
        <f t="shared" si="17"/>
        <v>20150423SDKApplock</v>
      </c>
      <c r="B1109" s="73">
        <v>20150423</v>
      </c>
      <c r="C1109" s="15" t="s">
        <v>127</v>
      </c>
      <c r="D1109" s="15" t="s">
        <v>119</v>
      </c>
      <c r="E1109" s="13">
        <v>298821198</v>
      </c>
      <c r="F1109" s="13">
        <v>220697.43</v>
      </c>
      <c r="G1109" s="14">
        <v>0.73856015395534291</v>
      </c>
    </row>
    <row r="1110" spans="1:7" x14ac:dyDescent="0.35">
      <c r="A1110" t="str">
        <f t="shared" si="17"/>
        <v>20150423SDK充电屏保</v>
      </c>
      <c r="B1110" s="73">
        <v>20150423</v>
      </c>
      <c r="C1110" s="15" t="s">
        <v>127</v>
      </c>
      <c r="D1110" s="15" t="s">
        <v>121</v>
      </c>
      <c r="E1110" s="13">
        <v>99834048</v>
      </c>
      <c r="F1110" s="13">
        <v>110989.43999999999</v>
      </c>
      <c r="G1110" s="14">
        <v>1.1117393536922391</v>
      </c>
    </row>
    <row r="1111" spans="1:7" x14ac:dyDescent="0.35">
      <c r="A1111" t="str">
        <f t="shared" si="17"/>
        <v>20150423SDK结果页</v>
      </c>
      <c r="B1111" s="73">
        <v>20150423</v>
      </c>
      <c r="C1111" s="15" t="s">
        <v>127</v>
      </c>
      <c r="D1111" s="15" t="s">
        <v>115</v>
      </c>
      <c r="E1111" s="13">
        <v>43128022</v>
      </c>
      <c r="F1111" s="13">
        <v>73889.429999999993</v>
      </c>
      <c r="G1111" s="14">
        <v>1.7132580297793392</v>
      </c>
    </row>
    <row r="1112" spans="1:7" x14ac:dyDescent="0.35">
      <c r="A1112" t="str">
        <f t="shared" si="17"/>
        <v>20150423SDK其他</v>
      </c>
      <c r="B1112" s="73">
        <v>20150423</v>
      </c>
      <c r="C1112" s="15" t="s">
        <v>127</v>
      </c>
      <c r="D1112" s="15" t="s">
        <v>116</v>
      </c>
      <c r="E1112" s="13">
        <v>29211179</v>
      </c>
      <c r="F1112" s="13">
        <v>21746.300000000003</v>
      </c>
      <c r="G1112" s="14">
        <v>0.74445129380091102</v>
      </c>
    </row>
    <row r="1113" spans="1:7" x14ac:dyDescent="0.35">
      <c r="A1113" t="str">
        <f t="shared" si="17"/>
        <v>20150423自家直客结果页</v>
      </c>
      <c r="B1113" s="73">
        <v>20150423</v>
      </c>
      <c r="C1113" s="15" t="s">
        <v>14</v>
      </c>
      <c r="D1113" s="15" t="s">
        <v>115</v>
      </c>
      <c r="E1113" s="13">
        <v>24211306</v>
      </c>
      <c r="F1113" s="13">
        <v>17038.39</v>
      </c>
      <c r="G1113" s="14">
        <v>0.70373692356785711</v>
      </c>
    </row>
    <row r="1114" spans="1:7" x14ac:dyDescent="0.35">
      <c r="A1114" t="str">
        <f t="shared" si="17"/>
        <v>20150423自家直客其他</v>
      </c>
      <c r="B1114" s="73">
        <v>20150423</v>
      </c>
      <c r="C1114" s="15" t="s">
        <v>14</v>
      </c>
      <c r="D1114" s="15" t="s">
        <v>116</v>
      </c>
      <c r="E1114" s="13">
        <v>26125216</v>
      </c>
      <c r="F1114" s="13">
        <v>15134.48</v>
      </c>
      <c r="G1114" s="14">
        <v>0.57930544957025432</v>
      </c>
    </row>
    <row r="1115" spans="1:7" x14ac:dyDescent="0.35">
      <c r="A1115" t="str">
        <f t="shared" si="17"/>
        <v>20150422API结果页</v>
      </c>
      <c r="B1115" s="73">
        <v>20150422</v>
      </c>
      <c r="C1115" s="15" t="s">
        <v>37</v>
      </c>
      <c r="D1115" s="15" t="s">
        <v>115</v>
      </c>
      <c r="E1115" s="13">
        <v>25303061</v>
      </c>
      <c r="F1115" s="13">
        <v>28303.73</v>
      </c>
      <c r="G1115" s="13">
        <v>1.1185891699031987</v>
      </c>
    </row>
    <row r="1116" spans="1:7" x14ac:dyDescent="0.35">
      <c r="A1116" t="str">
        <f t="shared" si="17"/>
        <v>20150422API其他</v>
      </c>
      <c r="B1116" s="73">
        <v>20150422</v>
      </c>
      <c r="C1116" s="15" t="s">
        <v>37</v>
      </c>
      <c r="D1116" s="15" t="s">
        <v>116</v>
      </c>
      <c r="E1116" s="13">
        <v>104489420</v>
      </c>
      <c r="F1116" s="13">
        <v>35676.230000000003</v>
      </c>
      <c r="G1116" s="13">
        <v>0.34143389828367315</v>
      </c>
    </row>
    <row r="1117" spans="1:7" x14ac:dyDescent="0.35">
      <c r="A1117" t="str">
        <f t="shared" si="17"/>
        <v>20150422SDKApplock</v>
      </c>
      <c r="B1117" s="73">
        <v>20150422</v>
      </c>
      <c r="C1117" s="15" t="s">
        <v>127</v>
      </c>
      <c r="D1117" s="15" t="s">
        <v>119</v>
      </c>
      <c r="E1117" s="13">
        <v>294977467</v>
      </c>
      <c r="F1117" s="13">
        <v>209316.13</v>
      </c>
      <c r="G1117" s="14">
        <v>0.70960040483363429</v>
      </c>
    </row>
    <row r="1118" spans="1:7" x14ac:dyDescent="0.35">
      <c r="A1118" t="str">
        <f t="shared" si="17"/>
        <v>20150422SDK充电屏保</v>
      </c>
      <c r="B1118" s="73">
        <v>20150422</v>
      </c>
      <c r="C1118" s="15" t="s">
        <v>127</v>
      </c>
      <c r="D1118" s="15" t="s">
        <v>121</v>
      </c>
      <c r="E1118" s="13">
        <v>104457834</v>
      </c>
      <c r="F1118" s="13">
        <v>111898.94</v>
      </c>
      <c r="G1118" s="14">
        <v>1.0712354996754001</v>
      </c>
    </row>
    <row r="1119" spans="1:7" x14ac:dyDescent="0.35">
      <c r="A1119" t="str">
        <f t="shared" si="17"/>
        <v>20150422SDK结果页</v>
      </c>
      <c r="B1119" s="73">
        <v>20150422</v>
      </c>
      <c r="C1119" s="15" t="s">
        <v>127</v>
      </c>
      <c r="D1119" s="15" t="s">
        <v>115</v>
      </c>
      <c r="E1119" s="13">
        <v>44366529</v>
      </c>
      <c r="F1119" s="13">
        <v>71641.820000000007</v>
      </c>
      <c r="G1119" s="14">
        <v>1.6147718024098754</v>
      </c>
    </row>
    <row r="1120" spans="1:7" x14ac:dyDescent="0.35">
      <c r="A1120" t="str">
        <f t="shared" si="17"/>
        <v>20150422SDK其他</v>
      </c>
      <c r="B1120" s="73">
        <v>20150422</v>
      </c>
      <c r="C1120" s="15" t="s">
        <v>127</v>
      </c>
      <c r="D1120" s="15" t="s">
        <v>116</v>
      </c>
      <c r="E1120" s="13">
        <v>28881198</v>
      </c>
      <c r="F1120" s="13">
        <v>21485.57</v>
      </c>
      <c r="G1120" s="14">
        <v>0.74392932038345494</v>
      </c>
    </row>
    <row r="1121" spans="1:7" x14ac:dyDescent="0.35">
      <c r="A1121" t="str">
        <f t="shared" si="17"/>
        <v>20150422自家直客结果页</v>
      </c>
      <c r="B1121" s="73">
        <v>20150422</v>
      </c>
      <c r="C1121" s="15" t="s">
        <v>14</v>
      </c>
      <c r="D1121" s="15" t="s">
        <v>115</v>
      </c>
      <c r="E1121" s="13">
        <v>23625235</v>
      </c>
      <c r="F1121" s="13">
        <v>17253.170000000002</v>
      </c>
      <c r="G1121" s="14">
        <v>0.73028564583590394</v>
      </c>
    </row>
    <row r="1122" spans="1:7" x14ac:dyDescent="0.35">
      <c r="A1122" t="str">
        <f t="shared" si="17"/>
        <v>20150422自家直客其他</v>
      </c>
      <c r="B1122" s="73">
        <v>20150422</v>
      </c>
      <c r="C1122" s="15" t="s">
        <v>14</v>
      </c>
      <c r="D1122" s="15" t="s">
        <v>116</v>
      </c>
      <c r="E1122" s="13">
        <v>27683028</v>
      </c>
      <c r="F1122" s="13">
        <v>16666.97</v>
      </c>
      <c r="G1122" s="14">
        <v>0.60206455738873654</v>
      </c>
    </row>
    <row r="1123" spans="1:7" x14ac:dyDescent="0.35">
      <c r="A1123" t="str">
        <f t="shared" si="17"/>
        <v>20150421API结果页</v>
      </c>
      <c r="B1123" s="73">
        <v>20150421</v>
      </c>
      <c r="C1123" s="15" t="s">
        <v>37</v>
      </c>
      <c r="D1123" s="15" t="s">
        <v>115</v>
      </c>
      <c r="E1123" s="13">
        <v>25055375</v>
      </c>
      <c r="F1123" s="13">
        <v>26571.719999999998</v>
      </c>
      <c r="G1123" s="13">
        <v>1.0605197487565043</v>
      </c>
    </row>
    <row r="1124" spans="1:7" x14ac:dyDescent="0.35">
      <c r="A1124" t="str">
        <f t="shared" si="17"/>
        <v>20150421API其他</v>
      </c>
      <c r="B1124" s="73">
        <v>20150421</v>
      </c>
      <c r="C1124" s="15" t="s">
        <v>37</v>
      </c>
      <c r="D1124" s="15" t="s">
        <v>116</v>
      </c>
      <c r="E1124" s="13">
        <v>106934179</v>
      </c>
      <c r="F1124" s="13">
        <v>35782.140000000007</v>
      </c>
      <c r="G1124" s="13">
        <v>0.33461836369454906</v>
      </c>
    </row>
    <row r="1125" spans="1:7" x14ac:dyDescent="0.35">
      <c r="A1125" t="str">
        <f t="shared" si="17"/>
        <v>20150421SDKApplock</v>
      </c>
      <c r="B1125" s="73">
        <v>20150421</v>
      </c>
      <c r="C1125" s="15" t="s">
        <v>127</v>
      </c>
      <c r="D1125" s="15" t="s">
        <v>119</v>
      </c>
      <c r="E1125" s="13">
        <v>291232612</v>
      </c>
      <c r="F1125" s="13">
        <v>206867.46000000002</v>
      </c>
      <c r="G1125" s="14">
        <v>0.71031694760887576</v>
      </c>
    </row>
    <row r="1126" spans="1:7" x14ac:dyDescent="0.35">
      <c r="A1126" t="str">
        <f t="shared" si="17"/>
        <v>20150421SDK充电屏保</v>
      </c>
      <c r="B1126" s="73">
        <v>20150421</v>
      </c>
      <c r="C1126" s="15" t="s">
        <v>127</v>
      </c>
      <c r="D1126" s="15" t="s">
        <v>121</v>
      </c>
      <c r="E1126" s="13">
        <v>106030244</v>
      </c>
      <c r="F1126" s="13">
        <v>116043.22000000002</v>
      </c>
      <c r="G1126" s="14">
        <v>1.0944350934437159</v>
      </c>
    </row>
    <row r="1127" spans="1:7" x14ac:dyDescent="0.35">
      <c r="A1127" t="str">
        <f t="shared" si="17"/>
        <v>20150421SDK结果页</v>
      </c>
      <c r="B1127" s="73">
        <v>20150421</v>
      </c>
      <c r="C1127" s="15" t="s">
        <v>127</v>
      </c>
      <c r="D1127" s="15" t="s">
        <v>115</v>
      </c>
      <c r="E1127" s="13">
        <v>44166940</v>
      </c>
      <c r="F1127" s="13">
        <v>69557.350000000006</v>
      </c>
      <c r="G1127" s="14">
        <v>1.5748736498385445</v>
      </c>
    </row>
    <row r="1128" spans="1:7" x14ac:dyDescent="0.35">
      <c r="A1128" t="str">
        <f t="shared" si="17"/>
        <v>20150421SDK其他</v>
      </c>
      <c r="B1128" s="73">
        <v>20150421</v>
      </c>
      <c r="C1128" s="15" t="s">
        <v>127</v>
      </c>
      <c r="D1128" s="15" t="s">
        <v>116</v>
      </c>
      <c r="E1128" s="13">
        <v>28708182</v>
      </c>
      <c r="F1128" s="13">
        <v>20279.54</v>
      </c>
      <c r="G1128" s="14">
        <v>0.70640279485479085</v>
      </c>
    </row>
    <row r="1129" spans="1:7" x14ac:dyDescent="0.35">
      <c r="A1129" t="str">
        <f t="shared" si="17"/>
        <v>20150421自家直客结果页</v>
      </c>
      <c r="B1129" s="73">
        <v>20150421</v>
      </c>
      <c r="C1129" s="15" t="s">
        <v>14</v>
      </c>
      <c r="D1129" s="15" t="s">
        <v>115</v>
      </c>
      <c r="E1129" s="13">
        <v>24040601</v>
      </c>
      <c r="F1129" s="13">
        <v>17447.63</v>
      </c>
      <c r="G1129" s="14">
        <v>0.72575681448230023</v>
      </c>
    </row>
    <row r="1130" spans="1:7" x14ac:dyDescent="0.35">
      <c r="A1130" t="str">
        <f t="shared" si="17"/>
        <v>20150421自家直客其他</v>
      </c>
      <c r="B1130" s="73">
        <v>20150421</v>
      </c>
      <c r="C1130" s="15" t="s">
        <v>14</v>
      </c>
      <c r="D1130" s="15" t="s">
        <v>116</v>
      </c>
      <c r="E1130" s="13">
        <v>30754534</v>
      </c>
      <c r="F1130" s="13">
        <v>17647.52</v>
      </c>
      <c r="G1130" s="14">
        <v>0.57381848152860981</v>
      </c>
    </row>
    <row r="1131" spans="1:7" x14ac:dyDescent="0.35">
      <c r="A1131" t="str">
        <f t="shared" si="17"/>
        <v>20150420API结果页</v>
      </c>
      <c r="B1131" s="73">
        <v>20150420</v>
      </c>
      <c r="C1131" s="15" t="s">
        <v>37</v>
      </c>
      <c r="D1131" s="15" t="s">
        <v>115</v>
      </c>
      <c r="E1131" s="13">
        <v>26147125</v>
      </c>
      <c r="F1131" s="13">
        <v>24957.86</v>
      </c>
      <c r="G1131" s="13">
        <v>0.95451641432853518</v>
      </c>
    </row>
    <row r="1132" spans="1:7" x14ac:dyDescent="0.35">
      <c r="A1132" t="str">
        <f t="shared" si="17"/>
        <v>20150420API其他</v>
      </c>
      <c r="B1132" s="73">
        <v>20150420</v>
      </c>
      <c r="C1132" s="15" t="s">
        <v>37</v>
      </c>
      <c r="D1132" s="15" t="s">
        <v>116</v>
      </c>
      <c r="E1132" s="13">
        <v>104419233</v>
      </c>
      <c r="F1132" s="13">
        <v>29926.280000000002</v>
      </c>
      <c r="G1132" s="13">
        <v>0.28659739341314644</v>
      </c>
    </row>
    <row r="1133" spans="1:7" x14ac:dyDescent="0.35">
      <c r="A1133" t="str">
        <f t="shared" si="17"/>
        <v>20150420SDKApplock</v>
      </c>
      <c r="B1133" s="73">
        <v>20150420</v>
      </c>
      <c r="C1133" s="15" t="s">
        <v>127</v>
      </c>
      <c r="D1133" s="15" t="s">
        <v>119</v>
      </c>
      <c r="E1133" s="13">
        <v>292232337</v>
      </c>
      <c r="F1133" s="13">
        <v>198608.11000000002</v>
      </c>
      <c r="G1133" s="14">
        <v>0.67962400067997963</v>
      </c>
    </row>
    <row r="1134" spans="1:7" x14ac:dyDescent="0.35">
      <c r="A1134" t="str">
        <f t="shared" si="17"/>
        <v>20150420SDK充电屏保</v>
      </c>
      <c r="B1134" s="73">
        <v>20150420</v>
      </c>
      <c r="C1134" s="15" t="s">
        <v>127</v>
      </c>
      <c r="D1134" s="15" t="s">
        <v>121</v>
      </c>
      <c r="E1134" s="13">
        <v>106751429</v>
      </c>
      <c r="F1134" s="13">
        <v>115110.6</v>
      </c>
      <c r="G1134" s="14">
        <v>1.0783050032988317</v>
      </c>
    </row>
    <row r="1135" spans="1:7" x14ac:dyDescent="0.35">
      <c r="A1135" t="str">
        <f t="shared" si="17"/>
        <v>20150420SDK结果页</v>
      </c>
      <c r="B1135" s="73">
        <v>20150420</v>
      </c>
      <c r="C1135" s="15" t="s">
        <v>127</v>
      </c>
      <c r="D1135" s="15" t="s">
        <v>115</v>
      </c>
      <c r="E1135" s="13">
        <v>44788046</v>
      </c>
      <c r="F1135" s="13">
        <v>68595.350000000006</v>
      </c>
      <c r="G1135" s="14">
        <v>1.5315548706902733</v>
      </c>
    </row>
    <row r="1136" spans="1:7" x14ac:dyDescent="0.35">
      <c r="A1136" t="str">
        <f t="shared" si="17"/>
        <v>20150420SDK其他</v>
      </c>
      <c r="B1136" s="73">
        <v>20150420</v>
      </c>
      <c r="C1136" s="15" t="s">
        <v>127</v>
      </c>
      <c r="D1136" s="15" t="s">
        <v>116</v>
      </c>
      <c r="E1136" s="13">
        <v>28039341</v>
      </c>
      <c r="F1136" s="13">
        <v>20419.920000000002</v>
      </c>
      <c r="G1136" s="14">
        <v>0.72825962635855102</v>
      </c>
    </row>
    <row r="1137" spans="1:7" x14ac:dyDescent="0.35">
      <c r="A1137" t="str">
        <f t="shared" si="17"/>
        <v>20150420自家直客结果页</v>
      </c>
      <c r="B1137" s="73">
        <v>20150420</v>
      </c>
      <c r="C1137" s="15" t="s">
        <v>14</v>
      </c>
      <c r="D1137" s="15" t="s">
        <v>115</v>
      </c>
      <c r="E1137" s="13">
        <v>23995488</v>
      </c>
      <c r="F1137" s="13">
        <v>16326.829999999998</v>
      </c>
      <c r="G1137" s="14">
        <v>0.68041250088349936</v>
      </c>
    </row>
    <row r="1138" spans="1:7" x14ac:dyDescent="0.35">
      <c r="A1138" t="str">
        <f t="shared" si="17"/>
        <v>20150420自家直客其他</v>
      </c>
      <c r="B1138" s="73">
        <v>20150420</v>
      </c>
      <c r="C1138" s="15" t="s">
        <v>14</v>
      </c>
      <c r="D1138" s="15" t="s">
        <v>116</v>
      </c>
      <c r="E1138" s="13">
        <v>30694041</v>
      </c>
      <c r="F1138" s="13">
        <v>16294.76</v>
      </c>
      <c r="G1138" s="14">
        <v>0.53087698683923701</v>
      </c>
    </row>
    <row r="1139" spans="1:7" x14ac:dyDescent="0.35">
      <c r="A1139" t="str">
        <f t="shared" si="17"/>
        <v>20150419API结果页</v>
      </c>
      <c r="B1139" s="73">
        <v>20150419</v>
      </c>
      <c r="C1139" s="15" t="s">
        <v>37</v>
      </c>
      <c r="D1139" s="15" t="s">
        <v>115</v>
      </c>
      <c r="E1139" s="13">
        <v>26657564</v>
      </c>
      <c r="F1139" s="13">
        <v>26670.409999999996</v>
      </c>
      <c r="G1139" s="13">
        <v>1.0004818894929783</v>
      </c>
    </row>
    <row r="1140" spans="1:7" x14ac:dyDescent="0.35">
      <c r="A1140" t="str">
        <f t="shared" si="17"/>
        <v>20150419API其他</v>
      </c>
      <c r="B1140" s="73">
        <v>20150419</v>
      </c>
      <c r="C1140" s="15" t="s">
        <v>37</v>
      </c>
      <c r="D1140" s="15" t="s">
        <v>116</v>
      </c>
      <c r="E1140" s="13">
        <v>112116689</v>
      </c>
      <c r="F1140" s="13">
        <v>35736.43</v>
      </c>
      <c r="G1140" s="13">
        <v>0.31874318015224296</v>
      </c>
    </row>
    <row r="1141" spans="1:7" x14ac:dyDescent="0.35">
      <c r="A1141" t="str">
        <f t="shared" si="17"/>
        <v>20150419SDKApplock</v>
      </c>
      <c r="B1141" s="73">
        <v>20150419</v>
      </c>
      <c r="C1141" s="15" t="s">
        <v>127</v>
      </c>
      <c r="D1141" s="15" t="s">
        <v>119</v>
      </c>
      <c r="E1141" s="13">
        <v>283871249</v>
      </c>
      <c r="F1141" s="13">
        <v>197331.18000000002</v>
      </c>
      <c r="G1141" s="14">
        <v>0.69514324080069145</v>
      </c>
    </row>
    <row r="1142" spans="1:7" x14ac:dyDescent="0.35">
      <c r="A1142" t="str">
        <f t="shared" si="17"/>
        <v>20150419SDK充电屏保</v>
      </c>
      <c r="B1142" s="73">
        <v>20150419</v>
      </c>
      <c r="C1142" s="15" t="s">
        <v>127</v>
      </c>
      <c r="D1142" s="15" t="s">
        <v>121</v>
      </c>
      <c r="E1142" s="13">
        <v>101191033</v>
      </c>
      <c r="F1142" s="13">
        <v>112184.09999999999</v>
      </c>
      <c r="G1142" s="14">
        <v>1.108636770216586</v>
      </c>
    </row>
    <row r="1143" spans="1:7" x14ac:dyDescent="0.35">
      <c r="A1143" t="str">
        <f t="shared" si="17"/>
        <v>20150419SDK结果页</v>
      </c>
      <c r="B1143" s="73">
        <v>20150419</v>
      </c>
      <c r="C1143" s="15" t="s">
        <v>127</v>
      </c>
      <c r="D1143" s="15" t="s">
        <v>115</v>
      </c>
      <c r="E1143" s="13">
        <v>46739089</v>
      </c>
      <c r="F1143" s="13">
        <v>74584.44</v>
      </c>
      <c r="G1143" s="14">
        <v>1.5957615262890554</v>
      </c>
    </row>
    <row r="1144" spans="1:7" x14ac:dyDescent="0.35">
      <c r="A1144" t="str">
        <f t="shared" si="17"/>
        <v>20150419SDK其他</v>
      </c>
      <c r="B1144" s="73">
        <v>20150419</v>
      </c>
      <c r="C1144" s="15" t="s">
        <v>127</v>
      </c>
      <c r="D1144" s="15" t="s">
        <v>116</v>
      </c>
      <c r="E1144" s="13">
        <v>32324065</v>
      </c>
      <c r="F1144" s="13">
        <v>24874.53</v>
      </c>
      <c r="G1144" s="14">
        <v>0.76953594790754198</v>
      </c>
    </row>
    <row r="1145" spans="1:7" x14ac:dyDescent="0.35">
      <c r="A1145" t="str">
        <f t="shared" si="17"/>
        <v>20150419自家直客结果页</v>
      </c>
      <c r="B1145" s="73">
        <v>20150419</v>
      </c>
      <c r="C1145" s="15" t="s">
        <v>14</v>
      </c>
      <c r="D1145" s="15" t="s">
        <v>115</v>
      </c>
      <c r="E1145" s="13">
        <v>24536658</v>
      </c>
      <c r="F1145" s="13">
        <v>18244.2</v>
      </c>
      <c r="G1145" s="14">
        <v>0.74354869355068653</v>
      </c>
    </row>
    <row r="1146" spans="1:7" x14ac:dyDescent="0.35">
      <c r="A1146" t="str">
        <f t="shared" si="17"/>
        <v>20150419自家直客其他</v>
      </c>
      <c r="B1146" s="73">
        <v>20150419</v>
      </c>
      <c r="C1146" s="15" t="s">
        <v>14</v>
      </c>
      <c r="D1146" s="15" t="s">
        <v>116</v>
      </c>
      <c r="E1146" s="13">
        <v>34459993</v>
      </c>
      <c r="F1146" s="13">
        <v>19022.18</v>
      </c>
      <c r="G1146" s="14">
        <v>0.55200765711124788</v>
      </c>
    </row>
    <row r="1147" spans="1:7" x14ac:dyDescent="0.35">
      <c r="A1147" t="str">
        <f t="shared" si="17"/>
        <v>20150418API结果页</v>
      </c>
      <c r="B1147" s="73">
        <v>20150418</v>
      </c>
      <c r="C1147" s="15" t="s">
        <v>37</v>
      </c>
      <c r="D1147" s="15" t="s">
        <v>115</v>
      </c>
      <c r="E1147" s="13">
        <v>25215654</v>
      </c>
      <c r="F1147" s="13">
        <v>29639.05</v>
      </c>
      <c r="G1147" s="13">
        <v>1.1754226164429444</v>
      </c>
    </row>
    <row r="1148" spans="1:7" x14ac:dyDescent="0.35">
      <c r="A1148" t="str">
        <f t="shared" si="17"/>
        <v>20150418API其他</v>
      </c>
      <c r="B1148" s="73">
        <v>20150418</v>
      </c>
      <c r="C1148" s="15" t="s">
        <v>37</v>
      </c>
      <c r="D1148" s="15" t="s">
        <v>116</v>
      </c>
      <c r="E1148" s="13">
        <v>114453686</v>
      </c>
      <c r="F1148" s="13">
        <v>37570.869999999995</v>
      </c>
      <c r="G1148" s="13">
        <v>0.32826264765295543</v>
      </c>
    </row>
    <row r="1149" spans="1:7" x14ac:dyDescent="0.35">
      <c r="A1149" t="str">
        <f t="shared" si="17"/>
        <v>20150418SDKApplock</v>
      </c>
      <c r="B1149" s="73">
        <v>20150418</v>
      </c>
      <c r="C1149" s="15" t="s">
        <v>127</v>
      </c>
      <c r="D1149" s="15" t="s">
        <v>119</v>
      </c>
      <c r="E1149" s="13">
        <v>283871249</v>
      </c>
      <c r="F1149" s="13">
        <v>197331.18000000002</v>
      </c>
      <c r="G1149" s="14">
        <v>0.69514324080069145</v>
      </c>
    </row>
    <row r="1150" spans="1:7" x14ac:dyDescent="0.35">
      <c r="A1150" t="str">
        <f t="shared" si="17"/>
        <v>20150418SDK充电屏保</v>
      </c>
      <c r="B1150" s="73">
        <v>20150418</v>
      </c>
      <c r="C1150" s="15" t="s">
        <v>127</v>
      </c>
      <c r="D1150" s="15" t="s">
        <v>121</v>
      </c>
      <c r="E1150" s="13">
        <v>101191033</v>
      </c>
      <c r="F1150" s="13">
        <v>112184.09999999999</v>
      </c>
      <c r="G1150" s="14">
        <v>1.108636770216586</v>
      </c>
    </row>
    <row r="1151" spans="1:7" x14ac:dyDescent="0.35">
      <c r="A1151" t="str">
        <f t="shared" si="17"/>
        <v>20150418SDK结果页</v>
      </c>
      <c r="B1151" s="73">
        <v>20150418</v>
      </c>
      <c r="C1151" s="15" t="s">
        <v>127</v>
      </c>
      <c r="D1151" s="15" t="s">
        <v>115</v>
      </c>
      <c r="E1151" s="13">
        <v>46739089</v>
      </c>
      <c r="F1151" s="13">
        <v>74584.44</v>
      </c>
      <c r="G1151" s="14">
        <v>1.5957615262890554</v>
      </c>
    </row>
    <row r="1152" spans="1:7" x14ac:dyDescent="0.35">
      <c r="A1152" t="str">
        <f t="shared" si="17"/>
        <v>20150418SDK其他</v>
      </c>
      <c r="B1152" s="73">
        <v>20150418</v>
      </c>
      <c r="C1152" s="15" t="s">
        <v>127</v>
      </c>
      <c r="D1152" s="15" t="s">
        <v>116</v>
      </c>
      <c r="E1152" s="13">
        <v>32324065</v>
      </c>
      <c r="F1152" s="13">
        <v>24874.53</v>
      </c>
      <c r="G1152" s="14">
        <v>0.76953594790754198</v>
      </c>
    </row>
    <row r="1153" spans="1:7" x14ac:dyDescent="0.35">
      <c r="A1153" t="str">
        <f t="shared" si="17"/>
        <v>20150418自家直客结果页</v>
      </c>
      <c r="B1153" s="73">
        <v>20150418</v>
      </c>
      <c r="C1153" s="15" t="s">
        <v>14</v>
      </c>
      <c r="D1153" s="15" t="s">
        <v>115</v>
      </c>
      <c r="E1153" s="13">
        <v>24310719</v>
      </c>
      <c r="F1153" s="13">
        <v>17899.25</v>
      </c>
      <c r="G1153" s="14">
        <v>0.73626987338383532</v>
      </c>
    </row>
    <row r="1154" spans="1:7" x14ac:dyDescent="0.35">
      <c r="A1154" t="str">
        <f t="shared" si="17"/>
        <v>20150418自家直客其他</v>
      </c>
      <c r="B1154" s="73">
        <v>20150418</v>
      </c>
      <c r="C1154" s="15" t="s">
        <v>14</v>
      </c>
      <c r="D1154" s="15" t="s">
        <v>116</v>
      </c>
      <c r="E1154" s="13">
        <v>32762723</v>
      </c>
      <c r="F1154" s="13">
        <v>17795.25</v>
      </c>
      <c r="G1154" s="14">
        <v>0.54315540255918282</v>
      </c>
    </row>
    <row r="1155" spans="1:7" x14ac:dyDescent="0.35">
      <c r="A1155" t="str">
        <f t="shared" si="17"/>
        <v>20150417API结果页</v>
      </c>
      <c r="B1155" s="73">
        <v>20150417</v>
      </c>
      <c r="C1155" s="15" t="s">
        <v>37</v>
      </c>
      <c r="D1155" s="15" t="s">
        <v>115</v>
      </c>
      <c r="E1155" s="13">
        <v>27181852</v>
      </c>
      <c r="F1155" s="13">
        <v>38147.259999999995</v>
      </c>
      <c r="G1155" s="13">
        <v>1.4034091569625202</v>
      </c>
    </row>
    <row r="1156" spans="1:7" x14ac:dyDescent="0.35">
      <c r="A1156" t="str">
        <f t="shared" si="17"/>
        <v>20150417API其他</v>
      </c>
      <c r="B1156" s="73">
        <v>20150417</v>
      </c>
      <c r="C1156" s="15" t="s">
        <v>37</v>
      </c>
      <c r="D1156" s="15" t="s">
        <v>116</v>
      </c>
      <c r="E1156" s="13">
        <v>115860911</v>
      </c>
      <c r="F1156" s="13">
        <v>38526.81</v>
      </c>
      <c r="G1156" s="13">
        <v>0.33252638588350131</v>
      </c>
    </row>
    <row r="1157" spans="1:7" x14ac:dyDescent="0.35">
      <c r="A1157" t="str">
        <f t="shared" si="17"/>
        <v>20150417SDKApplock</v>
      </c>
      <c r="B1157" s="73">
        <v>20150417</v>
      </c>
      <c r="C1157" s="15" t="s">
        <v>127</v>
      </c>
      <c r="D1157" s="15" t="s">
        <v>119</v>
      </c>
      <c r="E1157" s="13">
        <v>292618207</v>
      </c>
      <c r="F1157" s="13">
        <v>224028.67</v>
      </c>
      <c r="G1157" s="14">
        <v>0.7656005834250772</v>
      </c>
    </row>
    <row r="1158" spans="1:7" x14ac:dyDescent="0.35">
      <c r="A1158" t="str">
        <f t="shared" ref="A1158:A1168" si="18">B1158&amp;C1158&amp;D1158</f>
        <v>20150417SDK充电屏保</v>
      </c>
      <c r="B1158" s="73">
        <v>20150417</v>
      </c>
      <c r="C1158" s="15" t="s">
        <v>127</v>
      </c>
      <c r="D1158" s="15" t="s">
        <v>121</v>
      </c>
      <c r="E1158" s="13">
        <v>101475642</v>
      </c>
      <c r="F1158" s="13">
        <v>129872.31</v>
      </c>
      <c r="G1158" s="14">
        <v>1.2798372835128256</v>
      </c>
    </row>
    <row r="1159" spans="1:7" x14ac:dyDescent="0.35">
      <c r="A1159" t="str">
        <f t="shared" si="18"/>
        <v>20150417SDK结果页</v>
      </c>
      <c r="B1159" s="73">
        <v>20150417</v>
      </c>
      <c r="C1159" s="15" t="s">
        <v>127</v>
      </c>
      <c r="D1159" s="15" t="s">
        <v>115</v>
      </c>
      <c r="E1159" s="13">
        <v>46169120</v>
      </c>
      <c r="F1159" s="13">
        <v>78475.509999999995</v>
      </c>
      <c r="G1159" s="14">
        <v>1.6997402159711945</v>
      </c>
    </row>
    <row r="1160" spans="1:7" x14ac:dyDescent="0.35">
      <c r="A1160" t="str">
        <f t="shared" si="18"/>
        <v>20150417SDK其他</v>
      </c>
      <c r="B1160" s="73">
        <v>20150417</v>
      </c>
      <c r="C1160" s="15" t="s">
        <v>127</v>
      </c>
      <c r="D1160" s="15" t="s">
        <v>116</v>
      </c>
      <c r="E1160" s="13">
        <v>29748164</v>
      </c>
      <c r="F1160" s="13">
        <v>23745.4</v>
      </c>
      <c r="G1160" s="14">
        <v>0.79821396708717895</v>
      </c>
    </row>
    <row r="1161" spans="1:7" x14ac:dyDescent="0.35">
      <c r="A1161" t="str">
        <f t="shared" si="18"/>
        <v>20150417自家直客结果页</v>
      </c>
      <c r="B1161" s="73">
        <v>20150417</v>
      </c>
      <c r="C1161" s="15" t="s">
        <v>14</v>
      </c>
      <c r="D1161" s="15" t="s">
        <v>115</v>
      </c>
      <c r="E1161" s="13">
        <v>22176894</v>
      </c>
      <c r="F1161" s="13">
        <v>15359.14</v>
      </c>
      <c r="G1161" s="14">
        <v>0.69257399165094991</v>
      </c>
    </row>
    <row r="1162" spans="1:7" x14ac:dyDescent="0.35">
      <c r="A1162" t="str">
        <f t="shared" si="18"/>
        <v>20150417自家直客其他</v>
      </c>
      <c r="B1162" s="73">
        <v>20150417</v>
      </c>
      <c r="C1162" s="15" t="s">
        <v>14</v>
      </c>
      <c r="D1162" s="15" t="s">
        <v>116</v>
      </c>
      <c r="E1162" s="13">
        <v>30037599</v>
      </c>
      <c r="F1162" s="13">
        <v>15388.130000000001</v>
      </c>
      <c r="G1162" s="14">
        <v>0.51229560658293627</v>
      </c>
    </row>
    <row r="1163" spans="1:7" x14ac:dyDescent="0.35">
      <c r="A1163" t="str">
        <f t="shared" si="18"/>
        <v>20150416API结果页</v>
      </c>
      <c r="B1163" s="73">
        <v>20150416</v>
      </c>
      <c r="C1163" s="15" t="s">
        <v>37</v>
      </c>
      <c r="D1163" s="15" t="s">
        <v>115</v>
      </c>
      <c r="E1163" s="13">
        <v>27498316</v>
      </c>
      <c r="F1163" s="13">
        <v>40390.1</v>
      </c>
      <c r="G1163" s="13">
        <v>1.4688208543388621</v>
      </c>
    </row>
    <row r="1164" spans="1:7" x14ac:dyDescent="0.35">
      <c r="A1164" t="str">
        <f t="shared" si="18"/>
        <v>20150416API其他</v>
      </c>
      <c r="B1164" s="73">
        <v>20150416</v>
      </c>
      <c r="C1164" s="15" t="s">
        <v>37</v>
      </c>
      <c r="D1164" s="15" t="s">
        <v>116</v>
      </c>
      <c r="E1164" s="13">
        <v>117323933</v>
      </c>
      <c r="F1164" s="13">
        <v>43129.100000000006</v>
      </c>
      <c r="G1164" s="13">
        <v>0.36760700819669934</v>
      </c>
    </row>
    <row r="1165" spans="1:7" x14ac:dyDescent="0.35">
      <c r="A1165" t="str">
        <f t="shared" si="18"/>
        <v>20150416SDKApplock</v>
      </c>
      <c r="B1165" s="73">
        <v>20150416</v>
      </c>
      <c r="C1165" s="15" t="s">
        <v>127</v>
      </c>
      <c r="D1165" s="15" t="s">
        <v>119</v>
      </c>
      <c r="E1165" s="13">
        <v>287135165</v>
      </c>
      <c r="F1165" s="13">
        <v>222158.46999999997</v>
      </c>
      <c r="G1165" s="14">
        <v>0.77370694042298849</v>
      </c>
    </row>
    <row r="1166" spans="1:7" x14ac:dyDescent="0.35">
      <c r="A1166" t="str">
        <f t="shared" si="18"/>
        <v>20150416SDK充电屏保</v>
      </c>
      <c r="B1166" s="73">
        <v>20150416</v>
      </c>
      <c r="C1166" s="15" t="s">
        <v>127</v>
      </c>
      <c r="D1166" s="15" t="s">
        <v>121</v>
      </c>
      <c r="E1166" s="13">
        <v>94875572</v>
      </c>
      <c r="F1166" s="13">
        <v>120156.54999999999</v>
      </c>
      <c r="G1166" s="14">
        <v>1.2664645647669981</v>
      </c>
    </row>
    <row r="1167" spans="1:7" x14ac:dyDescent="0.35">
      <c r="A1167" t="str">
        <f t="shared" si="18"/>
        <v>20150416SDK结果页</v>
      </c>
      <c r="B1167" s="73">
        <v>20150416</v>
      </c>
      <c r="C1167" s="15" t="s">
        <v>127</v>
      </c>
      <c r="D1167" s="15" t="s">
        <v>115</v>
      </c>
      <c r="E1167" s="13">
        <v>45625383</v>
      </c>
      <c r="F1167" s="13">
        <v>75998.880000000005</v>
      </c>
      <c r="G1167" s="14">
        <v>1.6657148938344255</v>
      </c>
    </row>
    <row r="1168" spans="1:7" x14ac:dyDescent="0.35">
      <c r="A1168" t="str">
        <f t="shared" si="18"/>
        <v>20150416SDK其他</v>
      </c>
      <c r="B1168" s="73">
        <v>20150416</v>
      </c>
      <c r="C1168" s="15" t="s">
        <v>127</v>
      </c>
      <c r="D1168" s="15" t="s">
        <v>116</v>
      </c>
      <c r="E1168" s="13">
        <v>28226920</v>
      </c>
      <c r="F1168" s="13">
        <v>22282.87</v>
      </c>
      <c r="G1168" s="14">
        <v>0.78941910771703039</v>
      </c>
    </row>
    <row r="1169" spans="2:7" x14ac:dyDescent="0.35">
      <c r="B1169" s="73">
        <v>20150416</v>
      </c>
      <c r="C1169" s="15" t="s">
        <v>14</v>
      </c>
      <c r="D1169" s="15" t="s">
        <v>115</v>
      </c>
      <c r="E1169" s="13">
        <v>21063830</v>
      </c>
      <c r="F1169" s="13">
        <v>14014.16</v>
      </c>
      <c r="G1169" s="14">
        <v>0.66531870035031615</v>
      </c>
    </row>
    <row r="1170" spans="2:7" x14ac:dyDescent="0.35">
      <c r="B1170" s="73">
        <v>20150416</v>
      </c>
      <c r="C1170" s="15" t="s">
        <v>14</v>
      </c>
      <c r="D1170" s="15" t="s">
        <v>116</v>
      </c>
      <c r="E1170" s="13">
        <v>28689548</v>
      </c>
      <c r="F1170" s="13">
        <v>14201.399999999998</v>
      </c>
      <c r="G1170" s="14">
        <v>0.49500257027402444</v>
      </c>
    </row>
    <row r="1171" spans="2:7" x14ac:dyDescent="0.35">
      <c r="B1171" s="73">
        <v>20150415</v>
      </c>
      <c r="C1171" s="15" t="s">
        <v>37</v>
      </c>
      <c r="D1171" s="15" t="s">
        <v>115</v>
      </c>
      <c r="E1171" s="13">
        <v>25890259</v>
      </c>
      <c r="F1171" s="13">
        <v>35002.219999999994</v>
      </c>
      <c r="G1171" s="13">
        <v>1.3519455328739658</v>
      </c>
    </row>
    <row r="1172" spans="2:7" x14ac:dyDescent="0.35">
      <c r="B1172" s="73">
        <v>20150415</v>
      </c>
      <c r="C1172" s="15" t="s">
        <v>37</v>
      </c>
      <c r="D1172" s="15" t="s">
        <v>116</v>
      </c>
      <c r="E1172" s="13">
        <v>127412774</v>
      </c>
      <c r="F1172" s="13">
        <v>36434.659999999996</v>
      </c>
      <c r="G1172" s="13">
        <v>0.28595767014695084</v>
      </c>
    </row>
    <row r="1173" spans="2:7" x14ac:dyDescent="0.35">
      <c r="B1173" s="73">
        <v>20150415</v>
      </c>
      <c r="C1173" s="15" t="s">
        <v>127</v>
      </c>
      <c r="D1173" s="15" t="s">
        <v>119</v>
      </c>
      <c r="E1173" s="13">
        <v>284557037</v>
      </c>
      <c r="F1173" s="13">
        <v>215058.94</v>
      </c>
      <c r="G1173" s="14">
        <v>0.75576742809561936</v>
      </c>
    </row>
    <row r="1174" spans="2:7" x14ac:dyDescent="0.35">
      <c r="B1174" s="73">
        <v>20150415</v>
      </c>
      <c r="C1174" s="15" t="s">
        <v>127</v>
      </c>
      <c r="D1174" s="15" t="s">
        <v>121</v>
      </c>
      <c r="E1174" s="13">
        <v>89142618</v>
      </c>
      <c r="F1174" s="13">
        <v>113694.59</v>
      </c>
      <c r="G1174" s="14">
        <v>1.2754235016970221</v>
      </c>
    </row>
    <row r="1175" spans="2:7" x14ac:dyDescent="0.35">
      <c r="B1175" s="73">
        <v>20150415</v>
      </c>
      <c r="C1175" s="15" t="s">
        <v>127</v>
      </c>
      <c r="D1175" s="15" t="s">
        <v>115</v>
      </c>
      <c r="E1175" s="13">
        <v>45228390</v>
      </c>
      <c r="F1175" s="13">
        <v>75426.86</v>
      </c>
      <c r="G1175" s="14">
        <v>1.6676883700702148</v>
      </c>
    </row>
    <row r="1176" spans="2:7" x14ac:dyDescent="0.35">
      <c r="B1176" s="73">
        <v>20150415</v>
      </c>
      <c r="C1176" s="15" t="s">
        <v>127</v>
      </c>
      <c r="D1176" s="15" t="s">
        <v>116</v>
      </c>
      <c r="E1176" s="13">
        <v>27978347</v>
      </c>
      <c r="F1176" s="13">
        <v>22209.13</v>
      </c>
      <c r="G1176" s="14">
        <v>0.79379707457341919</v>
      </c>
    </row>
    <row r="1177" spans="2:7" x14ac:dyDescent="0.35">
      <c r="B1177" s="73">
        <v>20150415</v>
      </c>
      <c r="C1177" s="15" t="s">
        <v>14</v>
      </c>
      <c r="D1177" s="15" t="s">
        <v>115</v>
      </c>
      <c r="E1177" s="13">
        <v>22776443</v>
      </c>
      <c r="F1177" s="13">
        <v>14837.779999999999</v>
      </c>
      <c r="G1177" s="14">
        <v>0.65145290684765833</v>
      </c>
    </row>
    <row r="1178" spans="2:7" x14ac:dyDescent="0.35">
      <c r="B1178" s="73">
        <v>20150415</v>
      </c>
      <c r="C1178" s="15" t="s">
        <v>14</v>
      </c>
      <c r="D1178" s="15" t="s">
        <v>116</v>
      </c>
      <c r="E1178" s="13">
        <v>30880907</v>
      </c>
      <c r="F1178" s="13">
        <v>14663.12</v>
      </c>
      <c r="G1178" s="14">
        <v>0.47482802237641536</v>
      </c>
    </row>
    <row r="1179" spans="2:7" x14ac:dyDescent="0.35">
      <c r="B1179" s="73">
        <v>20150414</v>
      </c>
      <c r="C1179" s="15" t="s">
        <v>37</v>
      </c>
      <c r="D1179" s="15" t="s">
        <v>115</v>
      </c>
      <c r="E1179" s="13">
        <v>25240970</v>
      </c>
      <c r="F1179" s="13">
        <v>38230.11</v>
      </c>
      <c r="G1179" s="13">
        <v>1.514605421265506</v>
      </c>
    </row>
    <row r="1180" spans="2:7" x14ac:dyDescent="0.35">
      <c r="B1180" s="73">
        <v>20150414</v>
      </c>
      <c r="C1180" s="15" t="s">
        <v>37</v>
      </c>
      <c r="D1180" s="15" t="s">
        <v>116</v>
      </c>
      <c r="E1180" s="13">
        <v>131961962</v>
      </c>
      <c r="F1180" s="13">
        <v>34721.310000000005</v>
      </c>
      <c r="G1180" s="13">
        <v>0.26311604854738369</v>
      </c>
    </row>
    <row r="1181" spans="2:7" x14ac:dyDescent="0.35">
      <c r="B1181" s="73">
        <v>20150414</v>
      </c>
      <c r="C1181" s="15" t="s">
        <v>127</v>
      </c>
      <c r="D1181" s="15" t="s">
        <v>119</v>
      </c>
      <c r="E1181" s="13">
        <v>277908756</v>
      </c>
      <c r="F1181" s="13">
        <v>201552.61</v>
      </c>
      <c r="G1181" s="14">
        <v>0.72524742617321492</v>
      </c>
    </row>
    <row r="1182" spans="2:7" x14ac:dyDescent="0.35">
      <c r="B1182" s="73">
        <v>20150414</v>
      </c>
      <c r="C1182" s="15" t="s">
        <v>127</v>
      </c>
      <c r="D1182" s="15" t="s">
        <v>121</v>
      </c>
      <c r="E1182" s="13">
        <v>87272195</v>
      </c>
      <c r="F1182" s="13">
        <v>108791.16999999998</v>
      </c>
      <c r="G1182" s="14">
        <v>1.246573092380683</v>
      </c>
    </row>
    <row r="1183" spans="2:7" x14ac:dyDescent="0.35">
      <c r="B1183" s="73">
        <v>20150414</v>
      </c>
      <c r="C1183" s="15" t="s">
        <v>127</v>
      </c>
      <c r="D1183" s="15" t="s">
        <v>115</v>
      </c>
      <c r="E1183" s="13">
        <v>45795018</v>
      </c>
      <c r="F1183" s="13">
        <v>77483.799999999988</v>
      </c>
      <c r="G1183" s="14">
        <v>1.6919700741246566</v>
      </c>
    </row>
    <row r="1184" spans="2:7" x14ac:dyDescent="0.35">
      <c r="B1184" s="73">
        <v>20150414</v>
      </c>
      <c r="C1184" s="15" t="s">
        <v>127</v>
      </c>
      <c r="D1184" s="15" t="s">
        <v>116</v>
      </c>
      <c r="E1184" s="13">
        <v>27672787</v>
      </c>
      <c r="F1184" s="13">
        <v>22408.660000000003</v>
      </c>
      <c r="G1184" s="14">
        <v>0.80977243094452334</v>
      </c>
    </row>
    <row r="1185" spans="2:7" x14ac:dyDescent="0.35">
      <c r="B1185" s="73">
        <v>20150414</v>
      </c>
      <c r="C1185" s="15" t="s">
        <v>14</v>
      </c>
      <c r="D1185" s="15" t="s">
        <v>115</v>
      </c>
      <c r="E1185" s="13">
        <v>23780756</v>
      </c>
      <c r="F1185" s="13">
        <v>16039.64</v>
      </c>
      <c r="G1185" s="14">
        <v>0.67447981889221686</v>
      </c>
    </row>
    <row r="1186" spans="2:7" x14ac:dyDescent="0.35">
      <c r="B1186" s="73">
        <v>20150414</v>
      </c>
      <c r="C1186" s="15" t="s">
        <v>14</v>
      </c>
      <c r="D1186" s="15" t="s">
        <v>116</v>
      </c>
      <c r="E1186" s="13">
        <v>32853655</v>
      </c>
      <c r="F1186" s="13">
        <v>15960.91</v>
      </c>
      <c r="G1186" s="14">
        <v>0.48581839676590022</v>
      </c>
    </row>
    <row r="1187" spans="2:7" x14ac:dyDescent="0.35">
      <c r="B1187" s="73">
        <v>20150413</v>
      </c>
      <c r="C1187" s="15" t="s">
        <v>37</v>
      </c>
      <c r="D1187" s="15" t="s">
        <v>115</v>
      </c>
      <c r="E1187" s="13">
        <v>23394490</v>
      </c>
      <c r="F1187" s="13">
        <v>34554.93</v>
      </c>
      <c r="G1187" s="13">
        <v>1.4770542123380335</v>
      </c>
    </row>
    <row r="1188" spans="2:7" x14ac:dyDescent="0.35">
      <c r="B1188" s="73">
        <v>20150413</v>
      </c>
      <c r="C1188" s="15" t="s">
        <v>37</v>
      </c>
      <c r="D1188" s="15" t="s">
        <v>116</v>
      </c>
      <c r="E1188" s="13">
        <v>118523284</v>
      </c>
      <c r="F1188" s="13">
        <v>29305.219999999998</v>
      </c>
      <c r="G1188" s="13">
        <v>0.24725285202188627</v>
      </c>
    </row>
    <row r="1189" spans="2:7" x14ac:dyDescent="0.35">
      <c r="B1189" s="73">
        <v>20150413</v>
      </c>
      <c r="C1189" s="15" t="s">
        <v>127</v>
      </c>
      <c r="D1189" s="15" t="s">
        <v>119</v>
      </c>
      <c r="E1189" s="13">
        <v>274540700</v>
      </c>
      <c r="F1189" s="13">
        <v>193064.53</v>
      </c>
      <c r="G1189" s="14">
        <v>0.70322735390417523</v>
      </c>
    </row>
    <row r="1190" spans="2:7" x14ac:dyDescent="0.35">
      <c r="B1190" s="73">
        <v>20150413</v>
      </c>
      <c r="C1190" s="15" t="s">
        <v>127</v>
      </c>
      <c r="D1190" s="15" t="s">
        <v>121</v>
      </c>
      <c r="E1190" s="13">
        <v>84436545</v>
      </c>
      <c r="F1190" s="13">
        <v>96728.71</v>
      </c>
      <c r="G1190" s="14">
        <v>1.1455787301576588</v>
      </c>
    </row>
    <row r="1191" spans="2:7" x14ac:dyDescent="0.35">
      <c r="B1191" s="73">
        <v>20150413</v>
      </c>
      <c r="C1191" s="15" t="s">
        <v>127</v>
      </c>
      <c r="D1191" s="15" t="s">
        <v>115</v>
      </c>
      <c r="E1191" s="13">
        <v>45013230</v>
      </c>
      <c r="F1191" s="13">
        <v>78392.98000000001</v>
      </c>
      <c r="G1191" s="14">
        <v>1.7415542052858684</v>
      </c>
    </row>
    <row r="1192" spans="2:7" x14ac:dyDescent="0.35">
      <c r="B1192" s="73">
        <v>20150413</v>
      </c>
      <c r="C1192" s="15" t="s">
        <v>127</v>
      </c>
      <c r="D1192" s="15" t="s">
        <v>116</v>
      </c>
      <c r="E1192" s="13">
        <v>27957954</v>
      </c>
      <c r="F1192" s="13">
        <v>22446.35</v>
      </c>
      <c r="G1192" s="14">
        <v>0.80286096758010261</v>
      </c>
    </row>
    <row r="1193" spans="2:7" x14ac:dyDescent="0.35">
      <c r="B1193" s="73">
        <v>20150413</v>
      </c>
      <c r="C1193" s="15" t="s">
        <v>14</v>
      </c>
      <c r="D1193" s="15" t="s">
        <v>115</v>
      </c>
      <c r="E1193" s="13">
        <v>20451230</v>
      </c>
      <c r="F1193" s="13">
        <v>13972.97</v>
      </c>
      <c r="G1193" s="14">
        <v>0.68323372237268853</v>
      </c>
    </row>
    <row r="1194" spans="2:7" x14ac:dyDescent="0.35">
      <c r="B1194" s="73">
        <v>20150413</v>
      </c>
      <c r="C1194" s="15" t="s">
        <v>14</v>
      </c>
      <c r="D1194" s="15" t="s">
        <v>116</v>
      </c>
      <c r="E1194" s="13">
        <v>30422772</v>
      </c>
      <c r="F1194" s="13">
        <v>16428.54</v>
      </c>
      <c r="G1194" s="14">
        <v>0.54000799138224487</v>
      </c>
    </row>
    <row r="1195" spans="2:7" x14ac:dyDescent="0.35">
      <c r="B1195" s="73">
        <v>20150412</v>
      </c>
      <c r="C1195" s="15" t="s">
        <v>37</v>
      </c>
      <c r="D1195" s="15" t="s">
        <v>115</v>
      </c>
      <c r="E1195" s="13">
        <v>24668400</v>
      </c>
      <c r="F1195" s="13">
        <v>37132.399999999994</v>
      </c>
      <c r="G1195" s="13">
        <v>1.5052617924145868</v>
      </c>
    </row>
    <row r="1196" spans="2:7" x14ac:dyDescent="0.35">
      <c r="B1196" s="73">
        <v>20150412</v>
      </c>
      <c r="C1196" s="15" t="s">
        <v>37</v>
      </c>
      <c r="D1196" s="15" t="s">
        <v>116</v>
      </c>
      <c r="E1196" s="13">
        <v>139937636</v>
      </c>
      <c r="F1196" s="13">
        <v>33388.769999999997</v>
      </c>
      <c r="G1196" s="13">
        <v>0.23859749924602128</v>
      </c>
    </row>
    <row r="1197" spans="2:7" x14ac:dyDescent="0.35">
      <c r="B1197" s="73">
        <v>20150412</v>
      </c>
      <c r="C1197" s="15" t="s">
        <v>127</v>
      </c>
      <c r="D1197" s="15" t="s">
        <v>119</v>
      </c>
      <c r="E1197" s="13">
        <v>257968934</v>
      </c>
      <c r="F1197" s="13">
        <v>182318.81</v>
      </c>
      <c r="G1197" s="14">
        <v>0.7067471542910666</v>
      </c>
    </row>
    <row r="1198" spans="2:7" x14ac:dyDescent="0.35">
      <c r="B1198" s="73">
        <v>20150412</v>
      </c>
      <c r="C1198" s="15" t="s">
        <v>127</v>
      </c>
      <c r="D1198" s="15" t="s">
        <v>121</v>
      </c>
      <c r="E1198" s="13">
        <v>78296914</v>
      </c>
      <c r="F1198" s="13">
        <v>79287.649999999994</v>
      </c>
      <c r="G1198" s="14">
        <v>1.0126535766147819</v>
      </c>
    </row>
    <row r="1199" spans="2:7" x14ac:dyDescent="0.35">
      <c r="B1199" s="73">
        <v>20150412</v>
      </c>
      <c r="C1199" s="15" t="s">
        <v>127</v>
      </c>
      <c r="D1199" s="15" t="s">
        <v>115</v>
      </c>
      <c r="E1199" s="13">
        <v>44413193</v>
      </c>
      <c r="F1199" s="13">
        <v>77782.899999999994</v>
      </c>
      <c r="G1199" s="14">
        <v>1.7513467225830845</v>
      </c>
    </row>
    <row r="1200" spans="2:7" x14ac:dyDescent="0.35">
      <c r="B1200" s="73">
        <v>20150412</v>
      </c>
      <c r="C1200" s="15" t="s">
        <v>127</v>
      </c>
      <c r="D1200" s="15" t="s">
        <v>116</v>
      </c>
      <c r="E1200" s="13">
        <v>30844403</v>
      </c>
      <c r="F1200" s="13">
        <v>25455.339999999997</v>
      </c>
      <c r="G1200" s="14">
        <v>0.82528230486419196</v>
      </c>
    </row>
    <row r="1201" spans="2:7" x14ac:dyDescent="0.35">
      <c r="B1201" s="73">
        <v>20150412</v>
      </c>
      <c r="C1201" s="15" t="s">
        <v>14</v>
      </c>
      <c r="D1201" s="15" t="s">
        <v>115</v>
      </c>
      <c r="E1201" s="13">
        <v>25051491</v>
      </c>
      <c r="F1201" s="13">
        <v>17331.45</v>
      </c>
      <c r="G1201" s="14">
        <v>0.69183307292967122</v>
      </c>
    </row>
    <row r="1202" spans="2:7" x14ac:dyDescent="0.35">
      <c r="B1202" s="73">
        <v>20150412</v>
      </c>
      <c r="C1202" s="15" t="s">
        <v>14</v>
      </c>
      <c r="D1202" s="15" t="s">
        <v>116</v>
      </c>
      <c r="E1202" s="13">
        <v>35809368</v>
      </c>
      <c r="F1202" s="13">
        <v>19022.490000000002</v>
      </c>
      <c r="G1202" s="14">
        <v>0.53121546294813138</v>
      </c>
    </row>
    <row r="1203" spans="2:7" x14ac:dyDescent="0.35">
      <c r="B1203" s="73">
        <v>20150411</v>
      </c>
      <c r="C1203" s="15" t="s">
        <v>37</v>
      </c>
      <c r="D1203" s="15" t="s">
        <v>115</v>
      </c>
      <c r="E1203" s="13">
        <v>28620706</v>
      </c>
      <c r="F1203" s="13">
        <v>40504</v>
      </c>
      <c r="G1203" s="13">
        <v>1.4151991918019073</v>
      </c>
    </row>
    <row r="1204" spans="2:7" x14ac:dyDescent="0.35">
      <c r="B1204" s="73">
        <v>20150411</v>
      </c>
      <c r="C1204" s="15" t="s">
        <v>37</v>
      </c>
      <c r="D1204" s="15" t="s">
        <v>116</v>
      </c>
      <c r="E1204" s="13">
        <v>139043513</v>
      </c>
      <c r="F1204" s="13">
        <v>35931.520000000004</v>
      </c>
      <c r="G1204" s="13">
        <v>0.25841924750563522</v>
      </c>
    </row>
    <row r="1205" spans="2:7" x14ac:dyDescent="0.35">
      <c r="B1205" s="73">
        <v>20150411</v>
      </c>
      <c r="C1205" s="15" t="s">
        <v>127</v>
      </c>
      <c r="D1205" s="15" t="s">
        <v>119</v>
      </c>
      <c r="E1205" s="13">
        <v>269833718</v>
      </c>
      <c r="F1205" s="13">
        <v>199605.44</v>
      </c>
      <c r="G1205" s="14">
        <v>0.73973498004426563</v>
      </c>
    </row>
    <row r="1206" spans="2:7" x14ac:dyDescent="0.35">
      <c r="B1206" s="73">
        <v>20150411</v>
      </c>
      <c r="C1206" s="15" t="s">
        <v>127</v>
      </c>
      <c r="D1206" s="15" t="s">
        <v>121</v>
      </c>
      <c r="E1206" s="13">
        <v>78953959</v>
      </c>
      <c r="F1206" s="13">
        <v>83798.22</v>
      </c>
      <c r="G1206" s="14">
        <v>1.0613555173338425</v>
      </c>
    </row>
    <row r="1207" spans="2:7" x14ac:dyDescent="0.35">
      <c r="B1207" s="73">
        <v>20150411</v>
      </c>
      <c r="C1207" s="15" t="s">
        <v>127</v>
      </c>
      <c r="D1207" s="15" t="s">
        <v>115</v>
      </c>
      <c r="E1207" s="13">
        <v>43953856</v>
      </c>
      <c r="F1207" s="13">
        <v>76690.36</v>
      </c>
      <c r="G1207" s="14">
        <v>1.7447925387934109</v>
      </c>
    </row>
    <row r="1208" spans="2:7" x14ac:dyDescent="0.35">
      <c r="B1208" s="73">
        <v>20150411</v>
      </c>
      <c r="C1208" s="15" t="s">
        <v>127</v>
      </c>
      <c r="D1208" s="15" t="s">
        <v>116</v>
      </c>
      <c r="E1208" s="13">
        <v>31011774</v>
      </c>
      <c r="F1208" s="13">
        <v>25679.599999999999</v>
      </c>
      <c r="G1208" s="14">
        <v>0.82805969113537325</v>
      </c>
    </row>
    <row r="1209" spans="2:7" x14ac:dyDescent="0.35">
      <c r="B1209" s="73">
        <v>20150411</v>
      </c>
      <c r="C1209" s="15" t="s">
        <v>14</v>
      </c>
      <c r="D1209" s="15" t="s">
        <v>115</v>
      </c>
      <c r="E1209" s="13">
        <v>19514779</v>
      </c>
      <c r="F1209" s="13">
        <v>14750.579999999998</v>
      </c>
      <c r="G1209" s="14">
        <v>0.75586713024011176</v>
      </c>
    </row>
    <row r="1210" spans="2:7" x14ac:dyDescent="0.35">
      <c r="B1210" s="73">
        <v>20150411</v>
      </c>
      <c r="C1210" s="15" t="s">
        <v>14</v>
      </c>
      <c r="D1210" s="15" t="s">
        <v>116</v>
      </c>
      <c r="E1210" s="13">
        <v>30622297</v>
      </c>
      <c r="F1210" s="13">
        <v>18135.560000000001</v>
      </c>
      <c r="G1210" s="14">
        <v>0.5922338223027489</v>
      </c>
    </row>
    <row r="1211" spans="2:7" x14ac:dyDescent="0.35">
      <c r="B1211" s="73">
        <v>20150410</v>
      </c>
      <c r="C1211" s="15" t="s">
        <v>37</v>
      </c>
      <c r="D1211" s="15" t="s">
        <v>115</v>
      </c>
      <c r="E1211" s="13">
        <v>27366167</v>
      </c>
      <c r="F1211" s="13">
        <v>40552.6</v>
      </c>
      <c r="G1211" s="13">
        <v>1.4818516601173997</v>
      </c>
    </row>
    <row r="1212" spans="2:7" x14ac:dyDescent="0.35">
      <c r="B1212" s="73">
        <v>20150410</v>
      </c>
      <c r="C1212" s="15" t="s">
        <v>37</v>
      </c>
      <c r="D1212" s="15" t="s">
        <v>116</v>
      </c>
      <c r="E1212" s="13">
        <v>134169643</v>
      </c>
      <c r="F1212" s="13">
        <v>32895.15</v>
      </c>
      <c r="G1212" s="13">
        <v>0.24517580329255256</v>
      </c>
    </row>
    <row r="1213" spans="2:7" x14ac:dyDescent="0.35">
      <c r="B1213" s="73">
        <v>20150410</v>
      </c>
      <c r="C1213" s="15" t="s">
        <v>127</v>
      </c>
      <c r="D1213" s="15" t="s">
        <v>119</v>
      </c>
      <c r="E1213" s="13">
        <v>274177804</v>
      </c>
      <c r="F1213" s="13">
        <v>208178.41999999998</v>
      </c>
      <c r="G1213" s="14">
        <v>0.75928254206894152</v>
      </c>
    </row>
    <row r="1214" spans="2:7" x14ac:dyDescent="0.35">
      <c r="B1214" s="73">
        <v>20150410</v>
      </c>
      <c r="C1214" s="15" t="s">
        <v>127</v>
      </c>
      <c r="D1214" s="15" t="s">
        <v>121</v>
      </c>
      <c r="E1214" s="13">
        <v>82208385</v>
      </c>
      <c r="F1214" s="13">
        <v>91791.71</v>
      </c>
      <c r="G1214" s="14">
        <v>1.1165735709319677</v>
      </c>
    </row>
    <row r="1215" spans="2:7" x14ac:dyDescent="0.35">
      <c r="B1215" s="73">
        <v>20150410</v>
      </c>
      <c r="C1215" s="15" t="s">
        <v>127</v>
      </c>
      <c r="D1215" s="15" t="s">
        <v>115</v>
      </c>
      <c r="E1215" s="13">
        <v>44348959</v>
      </c>
      <c r="F1215" s="13">
        <v>75318.210000000006</v>
      </c>
      <c r="G1215" s="14">
        <v>1.6983084089978304</v>
      </c>
    </row>
    <row r="1216" spans="2:7" x14ac:dyDescent="0.35">
      <c r="B1216" s="73">
        <v>20150410</v>
      </c>
      <c r="C1216" s="15" t="s">
        <v>127</v>
      </c>
      <c r="D1216" s="15" t="s">
        <v>116</v>
      </c>
      <c r="E1216" s="13">
        <v>32731273</v>
      </c>
      <c r="F1216" s="13">
        <v>28396.52</v>
      </c>
      <c r="G1216" s="14">
        <v>0.86756540144344529</v>
      </c>
    </row>
    <row r="1217" spans="2:7" x14ac:dyDescent="0.35">
      <c r="B1217" s="73">
        <v>20150410</v>
      </c>
      <c r="C1217" s="15" t="s">
        <v>14</v>
      </c>
      <c r="D1217" s="15" t="s">
        <v>115</v>
      </c>
      <c r="E1217" s="13">
        <v>20717325</v>
      </c>
      <c r="F1217" s="13">
        <v>15736.42</v>
      </c>
      <c r="G1217" s="14">
        <v>0.75957779298244343</v>
      </c>
    </row>
    <row r="1218" spans="2:7" x14ac:dyDescent="0.35">
      <c r="B1218" s="73">
        <v>20150410</v>
      </c>
      <c r="C1218" s="15" t="s">
        <v>14</v>
      </c>
      <c r="D1218" s="15" t="s">
        <v>116</v>
      </c>
      <c r="E1218" s="13">
        <v>29895462</v>
      </c>
      <c r="F1218" s="13">
        <v>17544.11</v>
      </c>
      <c r="G1218" s="14">
        <v>0.58684859929577282</v>
      </c>
    </row>
    <row r="1219" spans="2:7" x14ac:dyDescent="0.35">
      <c r="B1219" s="73">
        <v>20150409</v>
      </c>
      <c r="C1219" s="15" t="s">
        <v>37</v>
      </c>
      <c r="D1219" s="15" t="s">
        <v>115</v>
      </c>
      <c r="E1219" s="13">
        <v>26992521</v>
      </c>
      <c r="F1219" s="13">
        <v>38529.349999999991</v>
      </c>
      <c r="G1219" s="13">
        <v>1.4274083550773191</v>
      </c>
    </row>
    <row r="1220" spans="2:7" x14ac:dyDescent="0.35">
      <c r="B1220" s="73">
        <v>20150409</v>
      </c>
      <c r="C1220" s="15" t="s">
        <v>37</v>
      </c>
      <c r="D1220" s="15" t="s">
        <v>116</v>
      </c>
      <c r="E1220" s="13">
        <v>137156892</v>
      </c>
      <c r="F1220" s="13">
        <v>31603.090000000004</v>
      </c>
      <c r="G1220" s="13">
        <v>0.23041561775838434</v>
      </c>
    </row>
    <row r="1221" spans="2:7" x14ac:dyDescent="0.35">
      <c r="B1221" s="73">
        <v>20150409</v>
      </c>
      <c r="C1221" s="15" t="s">
        <v>127</v>
      </c>
      <c r="D1221" s="15" t="s">
        <v>119</v>
      </c>
      <c r="E1221" s="13">
        <v>266588948</v>
      </c>
      <c r="F1221" s="13">
        <v>195889.38</v>
      </c>
      <c r="G1221" s="14">
        <v>0.73479932859032104</v>
      </c>
    </row>
    <row r="1222" spans="2:7" x14ac:dyDescent="0.35">
      <c r="B1222" s="73">
        <v>20150409</v>
      </c>
      <c r="C1222" s="15" t="s">
        <v>127</v>
      </c>
      <c r="D1222" s="15" t="s">
        <v>121</v>
      </c>
      <c r="E1222" s="13">
        <v>82460026</v>
      </c>
      <c r="F1222" s="13">
        <v>91064.75</v>
      </c>
      <c r="G1222" s="14">
        <v>1.1043502460210235</v>
      </c>
    </row>
    <row r="1223" spans="2:7" x14ac:dyDescent="0.35">
      <c r="B1223" s="73">
        <v>20150409</v>
      </c>
      <c r="C1223" s="15" t="s">
        <v>127</v>
      </c>
      <c r="D1223" s="15" t="s">
        <v>115</v>
      </c>
      <c r="E1223" s="13">
        <v>47177018</v>
      </c>
      <c r="F1223" s="13">
        <v>80963.98000000001</v>
      </c>
      <c r="G1223" s="14">
        <v>1.7161741761634872</v>
      </c>
    </row>
    <row r="1224" spans="2:7" x14ac:dyDescent="0.35">
      <c r="B1224" s="73">
        <v>20150409</v>
      </c>
      <c r="C1224" s="15" t="s">
        <v>127</v>
      </c>
      <c r="D1224" s="15" t="s">
        <v>116</v>
      </c>
      <c r="E1224" s="13">
        <v>27007021</v>
      </c>
      <c r="F1224" s="13">
        <v>23816.079999999998</v>
      </c>
      <c r="G1224" s="14">
        <v>0.88184772396777855</v>
      </c>
    </row>
    <row r="1225" spans="2:7" x14ac:dyDescent="0.35">
      <c r="B1225" s="73">
        <v>20150409</v>
      </c>
      <c r="C1225" s="15" t="s">
        <v>14</v>
      </c>
      <c r="D1225" s="15" t="s">
        <v>115</v>
      </c>
      <c r="E1225" s="13">
        <v>21688813</v>
      </c>
      <c r="F1225" s="13">
        <v>15799.08</v>
      </c>
      <c r="G1225" s="14">
        <v>0.72844373733131451</v>
      </c>
    </row>
    <row r="1226" spans="2:7" x14ac:dyDescent="0.35">
      <c r="B1226" s="73">
        <v>20150409</v>
      </c>
      <c r="C1226" s="15" t="s">
        <v>14</v>
      </c>
      <c r="D1226" s="15" t="s">
        <v>116</v>
      </c>
      <c r="E1226" s="13">
        <v>31720494</v>
      </c>
      <c r="F1226" s="13">
        <v>17742.740000000002</v>
      </c>
      <c r="G1226" s="14">
        <v>0.55934626995405556</v>
      </c>
    </row>
    <row r="1227" spans="2:7" x14ac:dyDescent="0.35">
      <c r="B1227" s="73">
        <v>20150408</v>
      </c>
      <c r="C1227" s="15" t="s">
        <v>37</v>
      </c>
      <c r="D1227" s="15" t="s">
        <v>115</v>
      </c>
      <c r="E1227" s="13">
        <v>28818187</v>
      </c>
      <c r="F1227" s="13">
        <v>42278.929999999993</v>
      </c>
      <c r="G1227" s="13">
        <v>1.4670919444030257</v>
      </c>
    </row>
    <row r="1228" spans="2:7" x14ac:dyDescent="0.35">
      <c r="B1228" s="73">
        <v>20150408</v>
      </c>
      <c r="C1228" s="15" t="s">
        <v>37</v>
      </c>
      <c r="D1228" s="15" t="s">
        <v>116</v>
      </c>
      <c r="E1228" s="13">
        <v>142628800</v>
      </c>
      <c r="F1228" s="13">
        <v>33085.269999999997</v>
      </c>
      <c r="G1228" s="13">
        <v>0.23196766711912317</v>
      </c>
    </row>
    <row r="1229" spans="2:7" x14ac:dyDescent="0.35">
      <c r="B1229" s="73">
        <v>20150408</v>
      </c>
      <c r="C1229" s="15" t="s">
        <v>127</v>
      </c>
      <c r="D1229" s="15" t="s">
        <v>119</v>
      </c>
      <c r="E1229" s="13">
        <v>260112852</v>
      </c>
      <c r="F1229" s="13">
        <v>185099.45</v>
      </c>
      <c r="G1229" s="14">
        <v>0.71161208904817974</v>
      </c>
    </row>
    <row r="1230" spans="2:7" x14ac:dyDescent="0.35">
      <c r="B1230" s="73">
        <v>20150408</v>
      </c>
      <c r="C1230" s="15" t="s">
        <v>127</v>
      </c>
      <c r="D1230" s="15" t="s">
        <v>121</v>
      </c>
      <c r="E1230" s="13">
        <v>72227853</v>
      </c>
      <c r="F1230" s="13">
        <v>72754.73</v>
      </c>
      <c r="G1230" s="14">
        <v>1.0072946512753189</v>
      </c>
    </row>
    <row r="1231" spans="2:7" x14ac:dyDescent="0.35">
      <c r="B1231" s="73">
        <v>20150408</v>
      </c>
      <c r="C1231" s="15" t="s">
        <v>127</v>
      </c>
      <c r="D1231" s="15" t="s">
        <v>115</v>
      </c>
      <c r="E1231" s="13">
        <v>49859646</v>
      </c>
      <c r="F1231" s="13">
        <v>85676.81</v>
      </c>
      <c r="G1231" s="14">
        <v>1.7183597733525826</v>
      </c>
    </row>
    <row r="1232" spans="2:7" x14ac:dyDescent="0.35">
      <c r="B1232" s="73">
        <v>20150408</v>
      </c>
      <c r="C1232" s="15" t="s">
        <v>127</v>
      </c>
      <c r="D1232" s="15" t="s">
        <v>116</v>
      </c>
      <c r="E1232" s="13">
        <v>27234078</v>
      </c>
      <c r="F1232" s="13">
        <v>23464.14</v>
      </c>
      <c r="G1232" s="14">
        <v>0.86157276923419257</v>
      </c>
    </row>
    <row r="1233" spans="2:7" x14ac:dyDescent="0.35">
      <c r="B1233" s="73">
        <v>20150408</v>
      </c>
      <c r="C1233" s="15" t="s">
        <v>14</v>
      </c>
      <c r="D1233" s="15" t="s">
        <v>115</v>
      </c>
      <c r="E1233" s="13">
        <v>22442402</v>
      </c>
      <c r="F1233" s="13">
        <v>16046.13</v>
      </c>
      <c r="G1233" s="14">
        <v>0.71499164839842</v>
      </c>
    </row>
    <row r="1234" spans="2:7" x14ac:dyDescent="0.35">
      <c r="B1234" s="73">
        <v>20150408</v>
      </c>
      <c r="C1234" s="15" t="s">
        <v>14</v>
      </c>
      <c r="D1234" s="15" t="s">
        <v>116</v>
      </c>
      <c r="E1234" s="13">
        <v>31742991</v>
      </c>
      <c r="F1234" s="13">
        <v>18482.98</v>
      </c>
      <c r="G1234" s="14">
        <v>0.58226964182423768</v>
      </c>
    </row>
    <row r="1235" spans="2:7" x14ac:dyDescent="0.35">
      <c r="B1235" s="73">
        <v>20150407</v>
      </c>
      <c r="C1235" s="15" t="s">
        <v>37</v>
      </c>
      <c r="D1235" s="15" t="s">
        <v>115</v>
      </c>
      <c r="E1235" s="13">
        <v>27078253</v>
      </c>
      <c r="F1235" s="13">
        <v>42795.810000000005</v>
      </c>
      <c r="G1235" s="13">
        <v>1.5804494477542552</v>
      </c>
    </row>
    <row r="1236" spans="2:7" x14ac:dyDescent="0.35">
      <c r="B1236" s="73">
        <v>20150407</v>
      </c>
      <c r="C1236" s="15" t="s">
        <v>37</v>
      </c>
      <c r="D1236" s="15" t="s">
        <v>116</v>
      </c>
      <c r="E1236" s="13">
        <v>140900333</v>
      </c>
      <c r="F1236" s="13">
        <v>33010.740000000005</v>
      </c>
      <c r="G1236" s="13">
        <v>0.23428432919317518</v>
      </c>
    </row>
    <row r="1237" spans="2:7" x14ac:dyDescent="0.35">
      <c r="B1237" s="73">
        <v>20150407</v>
      </c>
      <c r="C1237" s="15" t="s">
        <v>127</v>
      </c>
      <c r="D1237" s="15" t="s">
        <v>119</v>
      </c>
      <c r="E1237" s="13">
        <v>262161640</v>
      </c>
      <c r="F1237" s="13">
        <v>178299.05</v>
      </c>
      <c r="G1237" s="14">
        <v>0.68011113296361736</v>
      </c>
    </row>
    <row r="1238" spans="2:7" x14ac:dyDescent="0.35">
      <c r="B1238" s="73">
        <v>20150407</v>
      </c>
      <c r="C1238" s="15" t="s">
        <v>127</v>
      </c>
      <c r="D1238" s="15" t="s">
        <v>121</v>
      </c>
      <c r="E1238" s="13">
        <v>62087423</v>
      </c>
      <c r="F1238" s="13">
        <v>55769.89</v>
      </c>
      <c r="G1238" s="14">
        <v>0.89824778200248379</v>
      </c>
    </row>
    <row r="1239" spans="2:7" x14ac:dyDescent="0.35">
      <c r="B1239" s="73">
        <v>20150407</v>
      </c>
      <c r="C1239" s="15" t="s">
        <v>127</v>
      </c>
      <c r="D1239" s="15" t="s">
        <v>115</v>
      </c>
      <c r="E1239" s="13">
        <v>47377539</v>
      </c>
      <c r="F1239" s="13">
        <v>82928.37</v>
      </c>
      <c r="G1239" s="14">
        <v>1.7503731040145416</v>
      </c>
    </row>
    <row r="1240" spans="2:7" x14ac:dyDescent="0.35">
      <c r="B1240" s="73">
        <v>20150407</v>
      </c>
      <c r="C1240" s="15" t="s">
        <v>127</v>
      </c>
      <c r="D1240" s="15" t="s">
        <v>116</v>
      </c>
      <c r="E1240" s="13">
        <v>27764363</v>
      </c>
      <c r="F1240" s="13">
        <v>23110.720000000001</v>
      </c>
      <c r="G1240" s="14">
        <v>0.8323879067565858</v>
      </c>
    </row>
    <row r="1241" spans="2:7" x14ac:dyDescent="0.35">
      <c r="B1241" s="73">
        <v>20150407</v>
      </c>
      <c r="C1241" s="15" t="s">
        <v>14</v>
      </c>
      <c r="D1241" s="15" t="s">
        <v>115</v>
      </c>
      <c r="E1241" s="13">
        <v>20764788</v>
      </c>
      <c r="F1241" s="13">
        <v>15620.92</v>
      </c>
      <c r="G1241" s="14">
        <v>0.7522792912694316</v>
      </c>
    </row>
    <row r="1242" spans="2:7" x14ac:dyDescent="0.35">
      <c r="B1242" s="73">
        <v>20150407</v>
      </c>
      <c r="C1242" s="15" t="s">
        <v>14</v>
      </c>
      <c r="D1242" s="15" t="s">
        <v>116</v>
      </c>
      <c r="E1242" s="13">
        <v>32653159</v>
      </c>
      <c r="F1242" s="13">
        <v>18973.91</v>
      </c>
      <c r="G1242" s="14">
        <v>0.58107425379578126</v>
      </c>
    </row>
    <row r="1243" spans="2:7" x14ac:dyDescent="0.35">
      <c r="B1243" s="73">
        <v>20150406</v>
      </c>
      <c r="C1243" s="15" t="s">
        <v>37</v>
      </c>
      <c r="D1243" s="15" t="s">
        <v>115</v>
      </c>
      <c r="E1243" s="13">
        <v>26623258</v>
      </c>
      <c r="F1243" s="13">
        <v>45708.759999999995</v>
      </c>
      <c r="G1243" s="13">
        <v>1.7168732692294835</v>
      </c>
    </row>
    <row r="1244" spans="2:7" x14ac:dyDescent="0.35">
      <c r="B1244" s="73">
        <v>20150406</v>
      </c>
      <c r="C1244" s="15" t="s">
        <v>37</v>
      </c>
      <c r="D1244" s="15" t="s">
        <v>116</v>
      </c>
      <c r="E1244" s="13">
        <v>139689390</v>
      </c>
      <c r="F1244" s="13">
        <v>35939.26</v>
      </c>
      <c r="G1244" s="13">
        <v>0.25727981201721906</v>
      </c>
    </row>
    <row r="1245" spans="2:7" x14ac:dyDescent="0.35">
      <c r="B1245" s="73">
        <v>20150406</v>
      </c>
      <c r="C1245" s="15" t="s">
        <v>127</v>
      </c>
      <c r="D1245" s="15" t="s">
        <v>119</v>
      </c>
      <c r="E1245" s="13">
        <v>256599490</v>
      </c>
      <c r="F1245" s="13">
        <v>169439.72</v>
      </c>
      <c r="G1245" s="14">
        <v>0.66032757898310701</v>
      </c>
    </row>
    <row r="1246" spans="2:7" x14ac:dyDescent="0.35">
      <c r="B1246" s="73">
        <v>20150406</v>
      </c>
      <c r="C1246" s="15" t="s">
        <v>127</v>
      </c>
      <c r="D1246" s="15" t="s">
        <v>121</v>
      </c>
      <c r="E1246" s="13">
        <v>62061094</v>
      </c>
      <c r="F1246" s="13">
        <v>54467.37</v>
      </c>
      <c r="G1246" s="14">
        <v>0.87764115147567334</v>
      </c>
    </row>
    <row r="1247" spans="2:7" x14ac:dyDescent="0.35">
      <c r="B1247" s="73">
        <v>20150406</v>
      </c>
      <c r="C1247" s="15" t="s">
        <v>127</v>
      </c>
      <c r="D1247" s="15" t="s">
        <v>115</v>
      </c>
      <c r="E1247" s="13">
        <v>46833114</v>
      </c>
      <c r="F1247" s="13">
        <v>79287.13</v>
      </c>
      <c r="G1247" s="14">
        <v>1.6929715585429574</v>
      </c>
    </row>
    <row r="1248" spans="2:7" x14ac:dyDescent="0.35">
      <c r="B1248" s="73">
        <v>20150406</v>
      </c>
      <c r="C1248" s="15" t="s">
        <v>127</v>
      </c>
      <c r="D1248" s="15" t="s">
        <v>116</v>
      </c>
      <c r="E1248" s="13">
        <v>29814983</v>
      </c>
      <c r="F1248" s="13">
        <v>22885.41</v>
      </c>
      <c r="G1248" s="14">
        <v>0.76758085020541522</v>
      </c>
    </row>
    <row r="1249" spans="2:7" x14ac:dyDescent="0.35">
      <c r="B1249" s="73">
        <v>20150406</v>
      </c>
      <c r="C1249" s="15" t="s">
        <v>14</v>
      </c>
      <c r="D1249" s="15" t="s">
        <v>115</v>
      </c>
      <c r="E1249" s="13">
        <v>21969354</v>
      </c>
      <c r="F1249" s="13">
        <v>16865.420000000002</v>
      </c>
      <c r="G1249" s="14">
        <v>0.76767937737268022</v>
      </c>
    </row>
    <row r="1250" spans="2:7" x14ac:dyDescent="0.35">
      <c r="B1250" s="73">
        <v>20150406</v>
      </c>
      <c r="C1250" s="15" t="s">
        <v>14</v>
      </c>
      <c r="D1250" s="15" t="s">
        <v>116</v>
      </c>
      <c r="E1250" s="13">
        <v>34852827</v>
      </c>
      <c r="F1250" s="13">
        <v>19908.34</v>
      </c>
      <c r="G1250" s="14">
        <v>0.57121162653462809</v>
      </c>
    </row>
    <row r="1251" spans="2:7" x14ac:dyDescent="0.35">
      <c r="B1251" s="73">
        <v>20150405</v>
      </c>
      <c r="C1251" s="15" t="s">
        <v>37</v>
      </c>
      <c r="D1251" s="15" t="s">
        <v>115</v>
      </c>
      <c r="E1251" s="13">
        <v>26245580</v>
      </c>
      <c r="F1251" s="13">
        <v>45198.109999999993</v>
      </c>
      <c r="G1251" s="13">
        <v>1.7221227345709256</v>
      </c>
    </row>
    <row r="1252" spans="2:7" x14ac:dyDescent="0.35">
      <c r="B1252" s="73">
        <v>20150405</v>
      </c>
      <c r="C1252" s="15" t="s">
        <v>37</v>
      </c>
      <c r="D1252" s="15" t="s">
        <v>116</v>
      </c>
      <c r="E1252" s="13">
        <v>144224186</v>
      </c>
      <c r="F1252" s="13">
        <v>38262.949999999997</v>
      </c>
      <c r="G1252" s="13">
        <v>0.26530189603566212</v>
      </c>
    </row>
    <row r="1253" spans="2:7" x14ac:dyDescent="0.35">
      <c r="B1253" s="73">
        <v>20150405</v>
      </c>
      <c r="C1253" s="15" t="s">
        <v>127</v>
      </c>
      <c r="D1253" s="15" t="s">
        <v>119</v>
      </c>
      <c r="E1253" s="13">
        <v>245568575</v>
      </c>
      <c r="F1253" s="13">
        <v>169505.34</v>
      </c>
      <c r="G1253" s="14">
        <v>0.69025664216197036</v>
      </c>
    </row>
    <row r="1254" spans="2:7" x14ac:dyDescent="0.35">
      <c r="B1254" s="73">
        <v>20150405</v>
      </c>
      <c r="C1254" s="15" t="s">
        <v>127</v>
      </c>
      <c r="D1254" s="15" t="s">
        <v>121</v>
      </c>
      <c r="E1254" s="13">
        <v>59895652</v>
      </c>
      <c r="F1254" s="13">
        <v>52451</v>
      </c>
      <c r="G1254" s="14">
        <v>0.87570630335570931</v>
      </c>
    </row>
    <row r="1255" spans="2:7" x14ac:dyDescent="0.35">
      <c r="B1255" s="73">
        <v>20150405</v>
      </c>
      <c r="C1255" s="15" t="s">
        <v>127</v>
      </c>
      <c r="D1255" s="15" t="s">
        <v>115</v>
      </c>
      <c r="E1255" s="13">
        <v>46291298</v>
      </c>
      <c r="F1255" s="13">
        <v>79020.920000000013</v>
      </c>
      <c r="G1255" s="14">
        <v>1.7070361690873306</v>
      </c>
    </row>
    <row r="1256" spans="2:7" x14ac:dyDescent="0.35">
      <c r="B1256" s="73">
        <v>20150405</v>
      </c>
      <c r="C1256" s="15" t="s">
        <v>127</v>
      </c>
      <c r="D1256" s="15" t="s">
        <v>116</v>
      </c>
      <c r="E1256" s="13">
        <v>36208143</v>
      </c>
      <c r="F1256" s="13">
        <v>28217.88</v>
      </c>
      <c r="G1256" s="14">
        <v>0.77932414263830097</v>
      </c>
    </row>
    <row r="1257" spans="2:7" x14ac:dyDescent="0.35">
      <c r="B1257" s="73">
        <v>20150405</v>
      </c>
      <c r="C1257" s="15" t="s">
        <v>14</v>
      </c>
      <c r="D1257" s="15" t="s">
        <v>115</v>
      </c>
      <c r="E1257" s="13">
        <v>22460474</v>
      </c>
      <c r="F1257" s="13">
        <v>17645.95</v>
      </c>
      <c r="G1257" s="14">
        <v>0.78564459503392492</v>
      </c>
    </row>
    <row r="1258" spans="2:7" x14ac:dyDescent="0.35">
      <c r="B1258" s="73">
        <v>20150405</v>
      </c>
      <c r="C1258" s="15" t="s">
        <v>14</v>
      </c>
      <c r="D1258" s="15" t="s">
        <v>116</v>
      </c>
      <c r="E1258" s="13">
        <v>36789171</v>
      </c>
      <c r="F1258" s="13">
        <v>21038.66</v>
      </c>
      <c r="G1258" s="14">
        <v>0.57187099975696654</v>
      </c>
    </row>
    <row r="1259" spans="2:7" x14ac:dyDescent="0.35">
      <c r="B1259" s="73">
        <v>20150404</v>
      </c>
      <c r="C1259" s="15" t="s">
        <v>37</v>
      </c>
      <c r="D1259" s="15" t="s">
        <v>115</v>
      </c>
      <c r="E1259" s="13">
        <v>25140695</v>
      </c>
      <c r="F1259" s="13">
        <v>43625.49</v>
      </c>
      <c r="G1259" s="13">
        <v>1.7352539378883518</v>
      </c>
    </row>
    <row r="1260" spans="2:7" x14ac:dyDescent="0.35">
      <c r="B1260" s="73">
        <v>20150404</v>
      </c>
      <c r="C1260" s="15" t="s">
        <v>37</v>
      </c>
      <c r="D1260" s="15" t="s">
        <v>116</v>
      </c>
      <c r="E1260" s="13">
        <v>142502569</v>
      </c>
      <c r="F1260" s="13">
        <v>35380.67</v>
      </c>
      <c r="G1260" s="13">
        <v>0.24828092748278802</v>
      </c>
    </row>
    <row r="1261" spans="2:7" x14ac:dyDescent="0.35">
      <c r="B1261" s="73">
        <v>20150404</v>
      </c>
      <c r="C1261" s="15" t="s">
        <v>127</v>
      </c>
      <c r="D1261" s="15" t="s">
        <v>119</v>
      </c>
      <c r="E1261" s="13">
        <v>243583011</v>
      </c>
      <c r="F1261" s="13">
        <v>180765.54</v>
      </c>
      <c r="G1261" s="14">
        <v>0.74211062281350981</v>
      </c>
    </row>
    <row r="1262" spans="2:7" x14ac:dyDescent="0.35">
      <c r="B1262" s="73">
        <v>20150404</v>
      </c>
      <c r="C1262" s="15" t="s">
        <v>127</v>
      </c>
      <c r="D1262" s="15" t="s">
        <v>121</v>
      </c>
      <c r="E1262" s="13">
        <v>59450862</v>
      </c>
      <c r="F1262" s="13">
        <v>56149.930000000008</v>
      </c>
      <c r="G1262" s="14">
        <v>0.94447629708043612</v>
      </c>
    </row>
    <row r="1263" spans="2:7" x14ac:dyDescent="0.35">
      <c r="B1263" s="73">
        <v>20150404</v>
      </c>
      <c r="C1263" s="15" t="s">
        <v>127</v>
      </c>
      <c r="D1263" s="15" t="s">
        <v>115</v>
      </c>
      <c r="E1263" s="13">
        <v>44899688</v>
      </c>
      <c r="F1263" s="13">
        <v>78803.299999999988</v>
      </c>
      <c r="G1263" s="14">
        <v>1.7550968282897643</v>
      </c>
    </row>
    <row r="1264" spans="2:7" x14ac:dyDescent="0.35">
      <c r="B1264" s="73">
        <v>20150404</v>
      </c>
      <c r="C1264" s="15" t="s">
        <v>127</v>
      </c>
      <c r="D1264" s="15" t="s">
        <v>116</v>
      </c>
      <c r="E1264" s="13">
        <v>32307138</v>
      </c>
      <c r="F1264" s="13">
        <v>26684.799999999999</v>
      </c>
      <c r="G1264" s="14">
        <v>0.82597226656226874</v>
      </c>
    </row>
    <row r="1265" spans="2:7" x14ac:dyDescent="0.35">
      <c r="B1265" s="73">
        <v>20150404</v>
      </c>
      <c r="C1265" s="15" t="s">
        <v>14</v>
      </c>
      <c r="D1265" s="15" t="s">
        <v>115</v>
      </c>
      <c r="E1265" s="13">
        <v>22482762</v>
      </c>
      <c r="F1265" s="13">
        <v>18275.009999999998</v>
      </c>
      <c r="G1265" s="14">
        <v>0.81284541463366466</v>
      </c>
    </row>
    <row r="1266" spans="2:7" x14ac:dyDescent="0.35">
      <c r="B1266" s="73">
        <v>20150404</v>
      </c>
      <c r="C1266" s="15" t="s">
        <v>14</v>
      </c>
      <c r="D1266" s="15" t="s">
        <v>116</v>
      </c>
      <c r="E1266" s="13">
        <v>36015328</v>
      </c>
      <c r="F1266" s="13">
        <v>20056.21</v>
      </c>
      <c r="G1266" s="14">
        <v>0.55687983738479352</v>
      </c>
    </row>
    <row r="1267" spans="2:7" x14ac:dyDescent="0.35">
      <c r="B1267" s="73">
        <v>20150403</v>
      </c>
      <c r="C1267" s="15" t="s">
        <v>37</v>
      </c>
      <c r="D1267" s="15" t="s">
        <v>115</v>
      </c>
      <c r="E1267" s="13">
        <v>26135820</v>
      </c>
      <c r="F1267" s="13">
        <v>46404.719999999994</v>
      </c>
      <c r="G1267" s="13">
        <v>1.7755218699853303</v>
      </c>
    </row>
    <row r="1268" spans="2:7" x14ac:dyDescent="0.35">
      <c r="B1268" s="73">
        <v>20150403</v>
      </c>
      <c r="C1268" s="15" t="s">
        <v>37</v>
      </c>
      <c r="D1268" s="15" t="s">
        <v>116</v>
      </c>
      <c r="E1268" s="13">
        <v>142542943</v>
      </c>
      <c r="F1268" s="13">
        <v>36493.870000000003</v>
      </c>
      <c r="G1268" s="13">
        <v>0.25602018052903536</v>
      </c>
    </row>
    <row r="1269" spans="2:7" x14ac:dyDescent="0.35">
      <c r="B1269" s="73">
        <v>20150403</v>
      </c>
      <c r="C1269" s="15" t="s">
        <v>127</v>
      </c>
      <c r="D1269" s="15" t="s">
        <v>119</v>
      </c>
      <c r="E1269" s="13">
        <v>240003282</v>
      </c>
      <c r="F1269" s="13">
        <v>171308.25</v>
      </c>
      <c r="G1269" s="14">
        <v>0.71377461413215171</v>
      </c>
    </row>
    <row r="1270" spans="2:7" x14ac:dyDescent="0.35">
      <c r="B1270" s="73">
        <v>20150403</v>
      </c>
      <c r="C1270" s="15" t="s">
        <v>127</v>
      </c>
      <c r="D1270" s="15" t="s">
        <v>121</v>
      </c>
      <c r="E1270" s="13">
        <v>61485598</v>
      </c>
      <c r="F1270" s="13">
        <v>54320.600000000006</v>
      </c>
      <c r="G1270" s="14">
        <v>0.88346867830739817</v>
      </c>
    </row>
    <row r="1271" spans="2:7" x14ac:dyDescent="0.35">
      <c r="B1271" s="73">
        <v>20150403</v>
      </c>
      <c r="C1271" s="15" t="s">
        <v>127</v>
      </c>
      <c r="D1271" s="15" t="s">
        <v>115</v>
      </c>
      <c r="E1271" s="13">
        <v>46282394</v>
      </c>
      <c r="F1271" s="13">
        <v>68670.909999999989</v>
      </c>
      <c r="G1271" s="14">
        <v>1.4837372068523504</v>
      </c>
    </row>
    <row r="1272" spans="2:7" x14ac:dyDescent="0.35">
      <c r="B1272" s="73">
        <v>20150403</v>
      </c>
      <c r="C1272" s="15" t="s">
        <v>127</v>
      </c>
      <c r="D1272" s="15" t="s">
        <v>116</v>
      </c>
      <c r="E1272" s="13">
        <v>31213393</v>
      </c>
      <c r="F1272" s="13">
        <v>21955.89</v>
      </c>
      <c r="G1272" s="14">
        <v>0.70341247425424069</v>
      </c>
    </row>
    <row r="1273" spans="2:7" x14ac:dyDescent="0.35">
      <c r="B1273" s="73">
        <v>20150403</v>
      </c>
      <c r="C1273" s="15" t="s">
        <v>14</v>
      </c>
      <c r="D1273" s="15" t="s">
        <v>115</v>
      </c>
      <c r="E1273" s="13">
        <v>22000539</v>
      </c>
      <c r="F1273" s="13">
        <v>18559.929999999997</v>
      </c>
      <c r="G1273" s="14">
        <v>0.84361251331160558</v>
      </c>
    </row>
    <row r="1274" spans="2:7" x14ac:dyDescent="0.35">
      <c r="B1274" s="73">
        <v>20150403</v>
      </c>
      <c r="C1274" s="15" t="s">
        <v>14</v>
      </c>
      <c r="D1274" s="15" t="s">
        <v>116</v>
      </c>
      <c r="E1274" s="13">
        <v>36191238</v>
      </c>
      <c r="F1274" s="13">
        <v>19971</v>
      </c>
      <c r="G1274" s="14">
        <v>0.55181864737536745</v>
      </c>
    </row>
    <row r="1275" spans="2:7" x14ac:dyDescent="0.35">
      <c r="B1275" s="73">
        <v>20150402</v>
      </c>
      <c r="C1275" s="15" t="s">
        <v>37</v>
      </c>
      <c r="D1275" s="15" t="s">
        <v>115</v>
      </c>
      <c r="E1275" s="13">
        <v>25375773</v>
      </c>
      <c r="F1275" s="13">
        <v>44363.27</v>
      </c>
      <c r="G1275" s="13">
        <v>1.7482529497722097</v>
      </c>
    </row>
    <row r="1276" spans="2:7" x14ac:dyDescent="0.35">
      <c r="B1276" s="73">
        <v>20150402</v>
      </c>
      <c r="C1276" s="15" t="s">
        <v>37</v>
      </c>
      <c r="D1276" s="15" t="s">
        <v>116</v>
      </c>
      <c r="E1276" s="13">
        <v>138684611</v>
      </c>
      <c r="F1276" s="13">
        <v>34384.700000000004</v>
      </c>
      <c r="G1276" s="13">
        <v>0.24793450226427791</v>
      </c>
    </row>
    <row r="1277" spans="2:7" x14ac:dyDescent="0.35">
      <c r="B1277" s="73">
        <v>20150402</v>
      </c>
      <c r="C1277" s="15" t="s">
        <v>127</v>
      </c>
      <c r="D1277" s="15" t="s">
        <v>119</v>
      </c>
      <c r="E1277" s="13">
        <v>246929737</v>
      </c>
      <c r="F1277" s="13">
        <v>180866.96000000002</v>
      </c>
      <c r="G1277" s="14">
        <v>0.73246325937649237</v>
      </c>
    </row>
    <row r="1278" spans="2:7" x14ac:dyDescent="0.35">
      <c r="B1278" s="73">
        <v>20150402</v>
      </c>
      <c r="C1278" s="15" t="s">
        <v>127</v>
      </c>
      <c r="D1278" s="15" t="s">
        <v>121</v>
      </c>
      <c r="E1278" s="13">
        <v>62468475</v>
      </c>
      <c r="F1278" s="13">
        <v>58940.82</v>
      </c>
      <c r="G1278" s="14">
        <v>0.94352903604578153</v>
      </c>
    </row>
    <row r="1279" spans="2:7" x14ac:dyDescent="0.35">
      <c r="B1279" s="73">
        <v>20150402</v>
      </c>
      <c r="C1279" s="15" t="s">
        <v>127</v>
      </c>
      <c r="D1279" s="15" t="s">
        <v>115</v>
      </c>
      <c r="E1279" s="13">
        <v>45613771</v>
      </c>
      <c r="F1279" s="13">
        <v>78679.200000000012</v>
      </c>
      <c r="G1279" s="14">
        <v>1.7249001403545436</v>
      </c>
    </row>
    <row r="1280" spans="2:7" x14ac:dyDescent="0.35">
      <c r="B1280" s="73">
        <v>20150402</v>
      </c>
      <c r="C1280" s="15" t="s">
        <v>127</v>
      </c>
      <c r="D1280" s="15" t="s">
        <v>116</v>
      </c>
      <c r="E1280" s="13">
        <v>28966745</v>
      </c>
      <c r="F1280" s="13">
        <v>23535.58</v>
      </c>
      <c r="G1280" s="14">
        <v>0.81250344144638964</v>
      </c>
    </row>
    <row r="1281" spans="2:7" x14ac:dyDescent="0.35">
      <c r="B1281" s="73">
        <v>20150402</v>
      </c>
      <c r="C1281" s="15" t="s">
        <v>14</v>
      </c>
      <c r="D1281" s="15" t="s">
        <v>115</v>
      </c>
      <c r="E1281" s="13">
        <v>22608912</v>
      </c>
      <c r="F1281" s="13">
        <v>18704.669999999998</v>
      </c>
      <c r="G1281" s="14">
        <v>0.82731402554886313</v>
      </c>
    </row>
    <row r="1282" spans="2:7" x14ac:dyDescent="0.35">
      <c r="B1282" s="73">
        <v>20150402</v>
      </c>
      <c r="C1282" s="15" t="s">
        <v>14</v>
      </c>
      <c r="D1282" s="15" t="s">
        <v>116</v>
      </c>
      <c r="E1282" s="13">
        <v>33468880</v>
      </c>
      <c r="F1282" s="13">
        <v>18255.48</v>
      </c>
      <c r="G1282" s="14">
        <v>0.54544639677216566</v>
      </c>
    </row>
    <row r="1283" spans="2:7" x14ac:dyDescent="0.35">
      <c r="B1283" s="73">
        <v>20150401</v>
      </c>
      <c r="C1283" s="15" t="s">
        <v>37</v>
      </c>
      <c r="D1283" s="15" t="s">
        <v>115</v>
      </c>
      <c r="E1283" s="13">
        <v>27317037</v>
      </c>
      <c r="F1283" s="13">
        <v>37537.710000000006</v>
      </c>
      <c r="G1283" s="13">
        <v>1.3741501320220055</v>
      </c>
    </row>
    <row r="1284" spans="2:7" x14ac:dyDescent="0.35">
      <c r="B1284" s="73">
        <v>20150401</v>
      </c>
      <c r="C1284" s="15" t="s">
        <v>37</v>
      </c>
      <c r="D1284" s="15" t="s">
        <v>116</v>
      </c>
      <c r="E1284" s="13">
        <v>138496518</v>
      </c>
      <c r="F1284" s="13">
        <v>32222.959999999999</v>
      </c>
      <c r="G1284" s="13">
        <v>0.23266260022508289</v>
      </c>
    </row>
    <row r="1285" spans="2:7" x14ac:dyDescent="0.35">
      <c r="B1285" s="73">
        <v>20150401</v>
      </c>
      <c r="C1285" s="15" t="s">
        <v>127</v>
      </c>
      <c r="D1285" s="15" t="s">
        <v>119</v>
      </c>
      <c r="E1285" s="13">
        <v>246719339</v>
      </c>
      <c r="F1285" s="13">
        <v>179169.38</v>
      </c>
      <c r="G1285" s="14">
        <v>0.72620727960040454</v>
      </c>
    </row>
    <row r="1286" spans="2:7" x14ac:dyDescent="0.35">
      <c r="B1286" s="73">
        <v>20150401</v>
      </c>
      <c r="C1286" s="15" t="s">
        <v>127</v>
      </c>
      <c r="D1286" s="15" t="s">
        <v>121</v>
      </c>
      <c r="E1286" s="13">
        <v>61058065</v>
      </c>
      <c r="F1286" s="13">
        <v>58149.57</v>
      </c>
      <c r="G1286" s="14">
        <v>0.95236509705965955</v>
      </c>
    </row>
    <row r="1287" spans="2:7" x14ac:dyDescent="0.35">
      <c r="B1287" s="73">
        <v>20150401</v>
      </c>
      <c r="C1287" s="15" t="s">
        <v>127</v>
      </c>
      <c r="D1287" s="15" t="s">
        <v>115</v>
      </c>
      <c r="E1287" s="13">
        <v>45940655</v>
      </c>
      <c r="F1287" s="13">
        <v>74781.950000000012</v>
      </c>
      <c r="G1287" s="14">
        <v>1.6277945971819516</v>
      </c>
    </row>
    <row r="1288" spans="2:7" x14ac:dyDescent="0.35">
      <c r="B1288" s="73">
        <v>20150401</v>
      </c>
      <c r="C1288" s="15" t="s">
        <v>127</v>
      </c>
      <c r="D1288" s="15" t="s">
        <v>116</v>
      </c>
      <c r="E1288" s="13">
        <v>27319483</v>
      </c>
      <c r="F1288" s="13">
        <v>23251.11</v>
      </c>
      <c r="G1288" s="14">
        <v>0.85108162551978017</v>
      </c>
    </row>
    <row r="1289" spans="2:7" x14ac:dyDescent="0.35">
      <c r="B1289" s="73">
        <v>20150401</v>
      </c>
      <c r="C1289" s="15" t="s">
        <v>14</v>
      </c>
      <c r="D1289" s="15" t="s">
        <v>115</v>
      </c>
      <c r="E1289" s="13">
        <v>21808498</v>
      </c>
      <c r="F1289" s="13">
        <v>17676.580000000002</v>
      </c>
      <c r="G1289" s="14">
        <v>0.81053633313032381</v>
      </c>
    </row>
    <row r="1290" spans="2:7" x14ac:dyDescent="0.35">
      <c r="B1290" s="73">
        <v>20150401</v>
      </c>
      <c r="C1290" s="15" t="s">
        <v>14</v>
      </c>
      <c r="D1290" s="15" t="s">
        <v>116</v>
      </c>
      <c r="E1290" s="13">
        <v>33209733</v>
      </c>
      <c r="F1290" s="13">
        <v>17675.400000000001</v>
      </c>
      <c r="G1290" s="14">
        <v>0.5322355346849672</v>
      </c>
    </row>
    <row r="1291" spans="2:7" x14ac:dyDescent="0.35">
      <c r="B1291" s="73" t="s">
        <v>126</v>
      </c>
      <c r="C1291" s="75"/>
      <c r="D1291" s="75"/>
      <c r="E1291" s="13">
        <v>138443576816</v>
      </c>
      <c r="F1291" s="13">
        <v>84689201.393377885</v>
      </c>
      <c r="G1291" s="13">
        <v>0.61172358690165318</v>
      </c>
    </row>
  </sheetData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8"/>
  <sheetViews>
    <sheetView workbookViewId="0">
      <selection activeCell="C21" sqref="C21"/>
    </sheetView>
  </sheetViews>
  <sheetFormatPr defaultRowHeight="16.5" x14ac:dyDescent="0.35"/>
  <cols>
    <col min="1" max="1" width="9.5" bestFit="1" customWidth="1"/>
    <col min="2" max="2" width="16.625" bestFit="1" customWidth="1"/>
    <col min="3" max="3" width="14.375" bestFit="1" customWidth="1"/>
  </cols>
  <sheetData>
    <row r="1" spans="1:4" x14ac:dyDescent="0.35">
      <c r="A1" s="12" t="s">
        <v>0</v>
      </c>
      <c r="B1" s="16" t="s">
        <v>58</v>
      </c>
    </row>
    <row r="2" spans="1:4" x14ac:dyDescent="0.35">
      <c r="A2" s="12" t="s">
        <v>1</v>
      </c>
      <c r="B2" s="16" t="s">
        <v>41</v>
      </c>
    </row>
    <row r="4" spans="1:4" x14ac:dyDescent="0.35">
      <c r="A4" s="12" t="s">
        <v>125</v>
      </c>
      <c r="B4" t="s">
        <v>128</v>
      </c>
      <c r="C4" t="s">
        <v>129</v>
      </c>
      <c r="D4" t="s">
        <v>135</v>
      </c>
    </row>
    <row r="5" spans="1:4" x14ac:dyDescent="0.35">
      <c r="A5" s="73">
        <v>20150811</v>
      </c>
      <c r="B5" s="13">
        <v>8437385</v>
      </c>
      <c r="C5" s="13">
        <v>593.04645200000004</v>
      </c>
      <c r="D5" s="43">
        <f>C5/B5*1000</f>
        <v>7.0287944902360164E-2</v>
      </c>
    </row>
    <row r="6" spans="1:4" x14ac:dyDescent="0.35">
      <c r="A6" s="73">
        <v>20150810</v>
      </c>
      <c r="B6" s="13">
        <v>8686758</v>
      </c>
      <c r="C6" s="13">
        <v>644.80645500000003</v>
      </c>
      <c r="D6" s="43">
        <f t="shared" ref="D6:D69" si="0">C6/B6*1000</f>
        <v>7.4228665631067434E-2</v>
      </c>
    </row>
    <row r="7" spans="1:4" x14ac:dyDescent="0.35">
      <c r="A7" s="73">
        <v>20150809</v>
      </c>
      <c r="B7" s="13">
        <v>10110693</v>
      </c>
      <c r="C7" s="13">
        <v>663.41418999999996</v>
      </c>
      <c r="D7" s="43">
        <f t="shared" si="0"/>
        <v>6.5615105710360305E-2</v>
      </c>
    </row>
    <row r="8" spans="1:4" x14ac:dyDescent="0.35">
      <c r="A8" s="73">
        <v>20150808</v>
      </c>
      <c r="B8" s="13">
        <v>10142760</v>
      </c>
      <c r="C8" s="13">
        <v>688.50064599999996</v>
      </c>
      <c r="D8" s="43">
        <f t="shared" si="0"/>
        <v>6.7880995508125985E-2</v>
      </c>
    </row>
    <row r="9" spans="1:4" x14ac:dyDescent="0.35">
      <c r="A9" s="73">
        <v>20150807</v>
      </c>
      <c r="B9" s="13">
        <v>9111645</v>
      </c>
      <c r="C9" s="13">
        <v>651.66709900000001</v>
      </c>
      <c r="D9" s="43">
        <f t="shared" si="0"/>
        <v>7.1520246783100094E-2</v>
      </c>
    </row>
    <row r="10" spans="1:4" x14ac:dyDescent="0.35">
      <c r="A10" s="73">
        <v>20150806</v>
      </c>
      <c r="B10" s="13">
        <v>8757109</v>
      </c>
      <c r="C10" s="13">
        <v>668.31871599999999</v>
      </c>
      <c r="D10" s="43">
        <f t="shared" si="0"/>
        <v>7.6317277311496304E-2</v>
      </c>
    </row>
    <row r="11" spans="1:4" x14ac:dyDescent="0.35">
      <c r="A11" s="73">
        <v>20150805</v>
      </c>
      <c r="B11" s="13">
        <v>8443453</v>
      </c>
      <c r="C11" s="13">
        <v>650.73677499999997</v>
      </c>
      <c r="D11" s="43">
        <f t="shared" si="0"/>
        <v>7.706998250597237E-2</v>
      </c>
    </row>
    <row r="12" spans="1:4" x14ac:dyDescent="0.35">
      <c r="A12" s="73">
        <v>20150804</v>
      </c>
      <c r="B12" s="13">
        <v>8539719</v>
      </c>
      <c r="C12" s="13">
        <v>641.37032299999998</v>
      </c>
      <c r="D12" s="43">
        <f t="shared" si="0"/>
        <v>7.510438259151149E-2</v>
      </c>
    </row>
    <row r="13" spans="1:4" x14ac:dyDescent="0.35">
      <c r="A13" s="73">
        <v>20150803</v>
      </c>
      <c r="B13" s="13">
        <v>9197861</v>
      </c>
      <c r="C13" s="13">
        <v>687.39612899999997</v>
      </c>
      <c r="D13" s="43">
        <f t="shared" si="0"/>
        <v>7.4734346278988131E-2</v>
      </c>
    </row>
    <row r="14" spans="1:4" x14ac:dyDescent="0.35">
      <c r="A14" s="73">
        <v>20150802</v>
      </c>
      <c r="B14" s="13">
        <v>10705741</v>
      </c>
      <c r="C14" s="13">
        <v>719.07613000000003</v>
      </c>
      <c r="D14" s="43">
        <f t="shared" si="0"/>
        <v>6.7167338533596133E-2</v>
      </c>
    </row>
    <row r="15" spans="1:4" x14ac:dyDescent="0.35">
      <c r="A15" s="73">
        <v>20150801</v>
      </c>
      <c r="B15" s="13">
        <v>11753034</v>
      </c>
      <c r="C15" s="13">
        <v>748.54580599999997</v>
      </c>
      <c r="D15" s="43">
        <f t="shared" si="0"/>
        <v>6.3689580579789018E-2</v>
      </c>
    </row>
    <row r="16" spans="1:4" x14ac:dyDescent="0.35">
      <c r="A16" s="73">
        <v>20150731</v>
      </c>
      <c r="B16" s="13">
        <v>10271837</v>
      </c>
      <c r="C16" s="13">
        <v>726.65031999999997</v>
      </c>
      <c r="D16" s="43">
        <f t="shared" si="0"/>
        <v>7.0742002623289293E-2</v>
      </c>
    </row>
    <row r="17" spans="1:4" x14ac:dyDescent="0.35">
      <c r="A17" s="73">
        <v>20150730</v>
      </c>
      <c r="B17" s="13">
        <v>9888195</v>
      </c>
      <c r="C17" s="13">
        <v>707.53031899999996</v>
      </c>
      <c r="D17" s="43">
        <f t="shared" si="0"/>
        <v>7.1553030558155456E-2</v>
      </c>
    </row>
    <row r="18" spans="1:4" x14ac:dyDescent="0.35">
      <c r="A18" s="73">
        <v>20150729</v>
      </c>
      <c r="B18" s="13">
        <v>10118819</v>
      </c>
      <c r="C18" s="13">
        <v>733.108383</v>
      </c>
      <c r="D18" s="43">
        <f t="shared" si="0"/>
        <v>7.2449994707880438E-2</v>
      </c>
    </row>
    <row r="19" spans="1:4" x14ac:dyDescent="0.35">
      <c r="A19" s="73">
        <v>20150728</v>
      </c>
      <c r="B19" s="13">
        <v>11161759</v>
      </c>
      <c r="C19" s="13">
        <v>765.61677499999996</v>
      </c>
      <c r="D19" s="43">
        <f t="shared" si="0"/>
        <v>6.8592842310965491E-2</v>
      </c>
    </row>
    <row r="20" spans="1:4" x14ac:dyDescent="0.35">
      <c r="A20" s="73">
        <v>20150727</v>
      </c>
      <c r="B20" s="13">
        <v>32819389</v>
      </c>
      <c r="C20" s="13">
        <v>2070.8270950000001</v>
      </c>
      <c r="D20" s="43">
        <f t="shared" si="0"/>
        <v>6.3097673603856555E-2</v>
      </c>
    </row>
    <row r="21" spans="1:4" x14ac:dyDescent="0.35">
      <c r="A21" s="73">
        <v>20150726</v>
      </c>
      <c r="B21" s="13">
        <v>37845167</v>
      </c>
      <c r="C21" s="13">
        <v>2235</v>
      </c>
      <c r="D21" s="43">
        <f t="shared" si="0"/>
        <v>5.9056417956882046E-2</v>
      </c>
    </row>
    <row r="22" spans="1:4" x14ac:dyDescent="0.35">
      <c r="A22" s="73">
        <v>20150725</v>
      </c>
      <c r="B22" s="13">
        <v>39500810</v>
      </c>
      <c r="C22" s="13">
        <v>2208.8657929999999</v>
      </c>
      <c r="D22" s="43">
        <f t="shared" si="0"/>
        <v>5.5919506283542031E-2</v>
      </c>
    </row>
    <row r="23" spans="1:4" x14ac:dyDescent="0.35">
      <c r="A23" s="73">
        <v>20150724</v>
      </c>
      <c r="B23" s="13">
        <v>39074634</v>
      </c>
      <c r="C23" s="13">
        <v>2147.5986899999998</v>
      </c>
      <c r="D23" s="43">
        <f t="shared" si="0"/>
        <v>5.4961453765632197E-2</v>
      </c>
    </row>
    <row r="24" spans="1:4" x14ac:dyDescent="0.35">
      <c r="A24" s="73">
        <v>20150723</v>
      </c>
      <c r="B24" s="13">
        <v>39075328</v>
      </c>
      <c r="C24" s="13">
        <v>2082.434835</v>
      </c>
      <c r="D24" s="43">
        <f t="shared" si="0"/>
        <v>5.3292830580974268E-2</v>
      </c>
    </row>
    <row r="25" spans="1:4" x14ac:dyDescent="0.35">
      <c r="A25" s="73">
        <v>20150722</v>
      </c>
      <c r="B25" s="13">
        <v>40296493</v>
      </c>
      <c r="C25" s="13">
        <v>2143.2167920000002</v>
      </c>
      <c r="D25" s="43">
        <f t="shared" si="0"/>
        <v>5.3186186500150279E-2</v>
      </c>
    </row>
    <row r="26" spans="1:4" x14ac:dyDescent="0.35">
      <c r="A26" s="73">
        <v>20150721</v>
      </c>
      <c r="B26" s="13">
        <v>42359651</v>
      </c>
      <c r="C26" s="13">
        <v>2155</v>
      </c>
      <c r="D26" s="43">
        <f t="shared" si="0"/>
        <v>5.0873884678606061E-2</v>
      </c>
    </row>
    <row r="27" spans="1:4" x14ac:dyDescent="0.35">
      <c r="A27" s="73">
        <v>20150720</v>
      </c>
      <c r="B27" s="13">
        <v>44246277</v>
      </c>
      <c r="C27" s="13">
        <v>2319</v>
      </c>
      <c r="D27" s="43">
        <f t="shared" si="0"/>
        <v>5.2411189307520721E-2</v>
      </c>
    </row>
    <row r="28" spans="1:4" x14ac:dyDescent="0.35">
      <c r="A28" s="73">
        <v>20150719</v>
      </c>
      <c r="B28" s="13">
        <v>51740168</v>
      </c>
      <c r="C28" s="13">
        <v>2683</v>
      </c>
      <c r="D28" s="43">
        <f t="shared" si="0"/>
        <v>5.1855262626901405E-2</v>
      </c>
    </row>
    <row r="29" spans="1:4" x14ac:dyDescent="0.35">
      <c r="A29" s="73">
        <v>20150718</v>
      </c>
      <c r="B29" s="13">
        <v>48769369</v>
      </c>
      <c r="C29" s="13">
        <v>2537</v>
      </c>
      <c r="D29" s="43">
        <f t="shared" si="0"/>
        <v>5.2020357286148199E-2</v>
      </c>
    </row>
    <row r="30" spans="1:4" x14ac:dyDescent="0.35">
      <c r="A30" s="73">
        <v>20150717</v>
      </c>
      <c r="B30" s="13">
        <v>48027989</v>
      </c>
      <c r="C30" s="13">
        <v>2470</v>
      </c>
      <c r="D30" s="43">
        <f t="shared" si="0"/>
        <v>5.1428345250932747E-2</v>
      </c>
    </row>
    <row r="31" spans="1:4" x14ac:dyDescent="0.35">
      <c r="A31" s="73">
        <v>20150716</v>
      </c>
      <c r="B31" s="13">
        <v>49311417</v>
      </c>
      <c r="C31" s="13">
        <v>2616</v>
      </c>
      <c r="D31" s="43">
        <f t="shared" si="0"/>
        <v>5.3050594753746377E-2</v>
      </c>
    </row>
    <row r="32" spans="1:4" x14ac:dyDescent="0.35">
      <c r="A32" s="73">
        <v>20150715</v>
      </c>
      <c r="B32" s="13">
        <v>42453632</v>
      </c>
      <c r="C32" s="13">
        <v>2455</v>
      </c>
      <c r="D32" s="43">
        <f t="shared" si="0"/>
        <v>5.7827796688867512E-2</v>
      </c>
    </row>
    <row r="33" spans="1:4" x14ac:dyDescent="0.35">
      <c r="A33" s="73">
        <v>20150714</v>
      </c>
      <c r="B33" s="13">
        <v>41047539</v>
      </c>
      <c r="C33" s="13">
        <v>2377</v>
      </c>
      <c r="D33" s="43">
        <f t="shared" si="0"/>
        <v>5.7908465596439286E-2</v>
      </c>
    </row>
    <row r="34" spans="1:4" x14ac:dyDescent="0.35">
      <c r="A34" s="73">
        <v>20150713</v>
      </c>
      <c r="B34" s="13">
        <v>42555995</v>
      </c>
      <c r="C34" s="13">
        <v>2466</v>
      </c>
      <c r="D34" s="43">
        <f t="shared" si="0"/>
        <v>5.7947182294762471E-2</v>
      </c>
    </row>
    <row r="35" spans="1:4" x14ac:dyDescent="0.35">
      <c r="A35" s="73">
        <v>20150712</v>
      </c>
      <c r="B35" s="13">
        <v>47386497</v>
      </c>
      <c r="C35" s="13">
        <v>3175</v>
      </c>
      <c r="D35" s="43">
        <f t="shared" si="0"/>
        <v>6.7002209511287575E-2</v>
      </c>
    </row>
    <row r="36" spans="1:4" x14ac:dyDescent="0.35">
      <c r="A36" s="73">
        <v>20150711</v>
      </c>
      <c r="B36" s="13">
        <v>45081405</v>
      </c>
      <c r="C36" s="13">
        <v>2518</v>
      </c>
      <c r="D36" s="43">
        <f t="shared" si="0"/>
        <v>5.5854514738393798E-2</v>
      </c>
    </row>
    <row r="37" spans="1:4" x14ac:dyDescent="0.35">
      <c r="A37" s="73">
        <v>20150710</v>
      </c>
      <c r="B37" s="13">
        <v>42078208</v>
      </c>
      <c r="C37" s="13">
        <v>2416</v>
      </c>
      <c r="D37" s="43">
        <f t="shared" si="0"/>
        <v>5.7416893799279667E-2</v>
      </c>
    </row>
    <row r="38" spans="1:4" x14ac:dyDescent="0.35">
      <c r="A38" s="73">
        <v>20150709</v>
      </c>
      <c r="B38" s="13">
        <v>41790115</v>
      </c>
      <c r="C38" s="13">
        <v>2350</v>
      </c>
      <c r="D38" s="43">
        <f t="shared" si="0"/>
        <v>5.6233393949741466E-2</v>
      </c>
    </row>
    <row r="39" spans="1:4" x14ac:dyDescent="0.35">
      <c r="A39" s="73">
        <v>20150708</v>
      </c>
      <c r="B39" s="13">
        <v>41978074</v>
      </c>
      <c r="C39" s="13">
        <v>2331</v>
      </c>
      <c r="D39" s="43">
        <f t="shared" si="0"/>
        <v>5.5528988776378831E-2</v>
      </c>
    </row>
    <row r="40" spans="1:4" x14ac:dyDescent="0.35">
      <c r="A40" s="73">
        <v>20150707</v>
      </c>
      <c r="B40" s="13">
        <v>42267969</v>
      </c>
      <c r="C40" s="13">
        <v>2374</v>
      </c>
      <c r="D40" s="43">
        <f t="shared" si="0"/>
        <v>5.6165461841802711E-2</v>
      </c>
    </row>
    <row r="41" spans="1:4" x14ac:dyDescent="0.35">
      <c r="A41" s="73">
        <v>20150706</v>
      </c>
      <c r="B41" s="13">
        <v>44568317</v>
      </c>
      <c r="C41" s="13">
        <v>2533</v>
      </c>
      <c r="D41" s="43">
        <f t="shared" si="0"/>
        <v>5.6834095844364059E-2</v>
      </c>
    </row>
    <row r="42" spans="1:4" x14ac:dyDescent="0.35">
      <c r="A42" s="73">
        <v>20150705</v>
      </c>
      <c r="B42" s="13">
        <v>48357610</v>
      </c>
      <c r="C42" s="13">
        <v>2648</v>
      </c>
      <c r="D42" s="43">
        <f t="shared" si="0"/>
        <v>5.4758702921835885E-2</v>
      </c>
    </row>
    <row r="43" spans="1:4" x14ac:dyDescent="0.35">
      <c r="A43" s="73">
        <v>20150704</v>
      </c>
      <c r="B43" s="13">
        <v>45553490</v>
      </c>
      <c r="C43" s="13">
        <v>2646</v>
      </c>
      <c r="D43" s="43">
        <f t="shared" si="0"/>
        <v>5.8085560513585238E-2</v>
      </c>
    </row>
    <row r="44" spans="1:4" x14ac:dyDescent="0.35">
      <c r="A44" s="73">
        <v>20150703</v>
      </c>
      <c r="B44" s="13">
        <v>41808482</v>
      </c>
      <c r="C44" s="13">
        <v>2456</v>
      </c>
      <c r="D44" s="43">
        <f t="shared" si="0"/>
        <v>5.8744060595168228E-2</v>
      </c>
    </row>
    <row r="45" spans="1:4" x14ac:dyDescent="0.35">
      <c r="A45" s="73">
        <v>20150702</v>
      </c>
      <c r="B45" s="13">
        <v>42132527</v>
      </c>
      <c r="C45" s="13">
        <v>2572</v>
      </c>
      <c r="D45" s="43">
        <f t="shared" si="0"/>
        <v>6.1045472064849095E-2</v>
      </c>
    </row>
    <row r="46" spans="1:4" x14ac:dyDescent="0.35">
      <c r="A46" s="73">
        <v>20150701</v>
      </c>
      <c r="B46" s="13">
        <v>41788711</v>
      </c>
      <c r="C46" s="13">
        <v>2486</v>
      </c>
      <c r="D46" s="43">
        <f t="shared" si="0"/>
        <v>5.9489750712818104E-2</v>
      </c>
    </row>
    <row r="47" spans="1:4" x14ac:dyDescent="0.35">
      <c r="A47" s="73">
        <v>20150630</v>
      </c>
      <c r="B47" s="13">
        <v>41701017</v>
      </c>
      <c r="C47" s="13">
        <v>2681</v>
      </c>
      <c r="D47" s="43">
        <f t="shared" si="0"/>
        <v>6.4290997986931595E-2</v>
      </c>
    </row>
    <row r="48" spans="1:4" x14ac:dyDescent="0.35">
      <c r="A48" s="73">
        <v>20150629</v>
      </c>
      <c r="B48" s="13">
        <v>42009888</v>
      </c>
      <c r="C48" s="13">
        <v>2741</v>
      </c>
      <c r="D48" s="43">
        <f t="shared" si="0"/>
        <v>6.5246543861292847E-2</v>
      </c>
    </row>
    <row r="49" spans="1:4" x14ac:dyDescent="0.35">
      <c r="A49" s="73">
        <v>20150628</v>
      </c>
      <c r="B49" s="13">
        <v>46037271</v>
      </c>
      <c r="C49" s="13">
        <v>2704</v>
      </c>
      <c r="D49" s="43">
        <f t="shared" si="0"/>
        <v>5.8735019284700873E-2</v>
      </c>
    </row>
    <row r="50" spans="1:4" x14ac:dyDescent="0.35">
      <c r="A50" s="73">
        <v>20150627</v>
      </c>
      <c r="B50" s="13">
        <v>44528213</v>
      </c>
      <c r="C50" s="13">
        <v>2762</v>
      </c>
      <c r="D50" s="43">
        <f t="shared" si="0"/>
        <v>6.2028089921326961E-2</v>
      </c>
    </row>
    <row r="51" spans="1:4" x14ac:dyDescent="0.35">
      <c r="A51" s="73">
        <v>20150626</v>
      </c>
      <c r="B51" s="13">
        <v>41283417</v>
      </c>
      <c r="C51" s="13">
        <v>2672</v>
      </c>
      <c r="D51" s="43">
        <f t="shared" si="0"/>
        <v>6.4723324622087353E-2</v>
      </c>
    </row>
    <row r="52" spans="1:4" x14ac:dyDescent="0.35">
      <c r="A52" s="73">
        <v>20150625</v>
      </c>
      <c r="B52" s="13">
        <v>40541995</v>
      </c>
      <c r="C52" s="13">
        <v>2581</v>
      </c>
      <c r="D52" s="43">
        <f t="shared" si="0"/>
        <v>6.3662382672584325E-2</v>
      </c>
    </row>
    <row r="53" spans="1:4" x14ac:dyDescent="0.35">
      <c r="A53" s="73">
        <v>20150624</v>
      </c>
      <c r="B53" s="13">
        <v>40135950</v>
      </c>
      <c r="C53" s="13">
        <v>2568</v>
      </c>
      <c r="D53" s="43">
        <f t="shared" si="0"/>
        <v>6.3982539344403219E-2</v>
      </c>
    </row>
    <row r="54" spans="1:4" x14ac:dyDescent="0.35">
      <c r="A54" s="73">
        <v>20150623</v>
      </c>
      <c r="B54" s="13">
        <v>41076342</v>
      </c>
      <c r="C54" s="13">
        <v>2594</v>
      </c>
      <c r="D54" s="43">
        <f t="shared" si="0"/>
        <v>6.3150706068227785E-2</v>
      </c>
    </row>
    <row r="55" spans="1:4" x14ac:dyDescent="0.35">
      <c r="A55" s="73">
        <v>20150622</v>
      </c>
      <c r="B55" s="13">
        <v>41922825</v>
      </c>
      <c r="C55" s="13">
        <v>2698</v>
      </c>
      <c r="D55" s="43">
        <f t="shared" si="0"/>
        <v>6.4356350031277723E-2</v>
      </c>
    </row>
    <row r="56" spans="1:4" x14ac:dyDescent="0.35">
      <c r="A56" s="73">
        <v>20150621</v>
      </c>
      <c r="B56" s="13">
        <v>49142188</v>
      </c>
      <c r="C56" s="13">
        <v>3298</v>
      </c>
      <c r="D56" s="43">
        <f t="shared" si="0"/>
        <v>6.7111378923543241E-2</v>
      </c>
    </row>
    <row r="57" spans="1:4" x14ac:dyDescent="0.35">
      <c r="A57" s="73">
        <v>20150620</v>
      </c>
      <c r="B57" s="13">
        <v>45707348</v>
      </c>
      <c r="C57" s="13">
        <v>3102</v>
      </c>
      <c r="D57" s="43">
        <f t="shared" si="0"/>
        <v>6.7866549597233247E-2</v>
      </c>
    </row>
    <row r="58" spans="1:4" x14ac:dyDescent="0.35">
      <c r="A58" s="73">
        <v>20150619</v>
      </c>
      <c r="B58" s="13">
        <v>40337020</v>
      </c>
      <c r="C58" s="13">
        <v>2722</v>
      </c>
      <c r="D58" s="43">
        <f t="shared" si="0"/>
        <v>6.7481435167992085E-2</v>
      </c>
    </row>
    <row r="59" spans="1:4" x14ac:dyDescent="0.35">
      <c r="A59" s="73">
        <v>20150618</v>
      </c>
      <c r="B59" s="13">
        <v>39501495</v>
      </c>
      <c r="C59" s="13">
        <v>2803</v>
      </c>
      <c r="D59" s="43">
        <f t="shared" si="0"/>
        <v>7.0959339640183236E-2</v>
      </c>
    </row>
    <row r="60" spans="1:4" x14ac:dyDescent="0.35">
      <c r="A60" s="73">
        <v>20150617</v>
      </c>
      <c r="B60" s="13">
        <v>40556121</v>
      </c>
      <c r="C60" s="13">
        <v>2848</v>
      </c>
      <c r="D60" s="43">
        <f t="shared" si="0"/>
        <v>7.0223678443014803E-2</v>
      </c>
    </row>
    <row r="61" spans="1:4" x14ac:dyDescent="0.35">
      <c r="A61" s="73">
        <v>20150616</v>
      </c>
      <c r="B61" s="13">
        <v>40065795</v>
      </c>
      <c r="C61" s="13">
        <v>2535</v>
      </c>
      <c r="D61" s="43">
        <f t="shared" si="0"/>
        <v>6.3270927233566684E-2</v>
      </c>
    </row>
    <row r="62" spans="1:4" x14ac:dyDescent="0.35">
      <c r="A62" s="73">
        <v>20150615</v>
      </c>
      <c r="B62" s="13">
        <v>42184641</v>
      </c>
      <c r="C62" s="13">
        <v>2628</v>
      </c>
      <c r="D62" s="43">
        <f t="shared" si="0"/>
        <v>6.2297555169427657E-2</v>
      </c>
    </row>
    <row r="63" spans="1:4" x14ac:dyDescent="0.35">
      <c r="A63" s="73">
        <v>20150614</v>
      </c>
      <c r="B63" s="13">
        <v>47710223</v>
      </c>
      <c r="C63" s="13">
        <v>2804</v>
      </c>
      <c r="D63" s="43">
        <f t="shared" si="0"/>
        <v>5.8771471263087578E-2</v>
      </c>
    </row>
    <row r="64" spans="1:4" x14ac:dyDescent="0.35">
      <c r="A64" s="73">
        <v>20150613</v>
      </c>
      <c r="B64" s="13">
        <v>46724117</v>
      </c>
      <c r="C64" s="13">
        <v>2977</v>
      </c>
      <c r="D64" s="43">
        <f t="shared" si="0"/>
        <v>6.3714419686090581E-2</v>
      </c>
    </row>
    <row r="65" spans="1:4" x14ac:dyDescent="0.35">
      <c r="A65" s="73">
        <v>20150612</v>
      </c>
      <c r="B65" s="13">
        <v>45111364</v>
      </c>
      <c r="C65" s="13">
        <v>2792</v>
      </c>
      <c r="D65" s="43">
        <f t="shared" si="0"/>
        <v>6.1891278658743276E-2</v>
      </c>
    </row>
    <row r="66" spans="1:4" x14ac:dyDescent="0.35">
      <c r="A66" s="73">
        <v>20150611</v>
      </c>
      <c r="B66" s="13">
        <v>42036696</v>
      </c>
      <c r="C66" s="13">
        <v>2692</v>
      </c>
      <c r="D66" s="43">
        <f t="shared" si="0"/>
        <v>6.403928605616388E-2</v>
      </c>
    </row>
    <row r="67" spans="1:4" x14ac:dyDescent="0.35">
      <c r="A67" s="73">
        <v>20150610</v>
      </c>
      <c r="B67" s="13">
        <v>42633665</v>
      </c>
      <c r="C67" s="13">
        <v>2677</v>
      </c>
      <c r="D67" s="43">
        <f t="shared" si="0"/>
        <v>6.279075467708442E-2</v>
      </c>
    </row>
    <row r="68" spans="1:4" x14ac:dyDescent="0.35">
      <c r="A68" s="73">
        <v>20150609</v>
      </c>
      <c r="B68" s="13">
        <v>48829559</v>
      </c>
      <c r="C68" s="13">
        <v>3124</v>
      </c>
      <c r="D68" s="43">
        <f t="shared" si="0"/>
        <v>6.3977641084163803E-2</v>
      </c>
    </row>
    <row r="69" spans="1:4" x14ac:dyDescent="0.35">
      <c r="A69" s="73">
        <v>20150608</v>
      </c>
      <c r="B69" s="13">
        <v>54019482</v>
      </c>
      <c r="C69" s="13">
        <v>3158</v>
      </c>
      <c r="D69" s="43">
        <f t="shared" si="0"/>
        <v>5.8460390271791202E-2</v>
      </c>
    </row>
    <row r="70" spans="1:4" x14ac:dyDescent="0.35">
      <c r="A70" s="73">
        <v>20150607</v>
      </c>
      <c r="B70" s="13">
        <v>44102103</v>
      </c>
      <c r="C70" s="13">
        <v>2330</v>
      </c>
      <c r="D70" s="43">
        <f t="shared" ref="D70:D133" si="1">C70/B70*1000</f>
        <v>5.2831947719137108E-2</v>
      </c>
    </row>
    <row r="71" spans="1:4" x14ac:dyDescent="0.35">
      <c r="A71" s="73">
        <v>20150606</v>
      </c>
      <c r="B71" s="13">
        <v>50485289</v>
      </c>
      <c r="C71" s="13">
        <v>2599</v>
      </c>
      <c r="D71" s="43">
        <f t="shared" si="1"/>
        <v>5.1480343115397439E-2</v>
      </c>
    </row>
    <row r="72" spans="1:4" x14ac:dyDescent="0.35">
      <c r="A72" s="73">
        <v>20150605</v>
      </c>
      <c r="B72" s="13">
        <v>46159731</v>
      </c>
      <c r="C72" s="13">
        <v>2425</v>
      </c>
      <c r="D72" s="43">
        <f t="shared" si="1"/>
        <v>5.2534968195546893E-2</v>
      </c>
    </row>
    <row r="73" spans="1:4" x14ac:dyDescent="0.35">
      <c r="A73" s="73">
        <v>20150604</v>
      </c>
      <c r="B73" s="13">
        <v>52990329</v>
      </c>
      <c r="C73" s="13">
        <v>2947</v>
      </c>
      <c r="D73" s="43">
        <f t="shared" si="1"/>
        <v>5.5613921551609914E-2</v>
      </c>
    </row>
    <row r="74" spans="1:4" x14ac:dyDescent="0.35">
      <c r="A74" s="73">
        <v>20150603</v>
      </c>
      <c r="B74" s="13">
        <v>45246446</v>
      </c>
      <c r="C74" s="13">
        <v>2719</v>
      </c>
      <c r="D74" s="43">
        <f t="shared" si="1"/>
        <v>6.0093117589832358E-2</v>
      </c>
    </row>
    <row r="75" spans="1:4" x14ac:dyDescent="0.35">
      <c r="A75" s="73">
        <v>20150602</v>
      </c>
      <c r="B75" s="13">
        <v>44649146</v>
      </c>
      <c r="C75" s="13">
        <v>2609</v>
      </c>
      <c r="D75" s="43">
        <f t="shared" si="1"/>
        <v>5.8433368468010567E-2</v>
      </c>
    </row>
    <row r="76" spans="1:4" x14ac:dyDescent="0.35">
      <c r="A76" s="73">
        <v>20150601</v>
      </c>
      <c r="B76" s="13">
        <v>54242608</v>
      </c>
      <c r="C76" s="13">
        <v>3276</v>
      </c>
      <c r="D76" s="43">
        <f t="shared" si="1"/>
        <v>6.0395326124437085E-2</v>
      </c>
    </row>
    <row r="77" spans="1:4" x14ac:dyDescent="0.35">
      <c r="A77" s="73">
        <v>20150531</v>
      </c>
      <c r="B77" s="13">
        <v>61131192</v>
      </c>
      <c r="C77" s="13">
        <v>3532</v>
      </c>
      <c r="D77" s="43">
        <f t="shared" si="1"/>
        <v>5.7777378199986684E-2</v>
      </c>
    </row>
    <row r="78" spans="1:4" x14ac:dyDescent="0.35">
      <c r="A78" s="73">
        <v>20150530</v>
      </c>
      <c r="B78" s="13">
        <v>64430693</v>
      </c>
      <c r="C78" s="13">
        <v>3746</v>
      </c>
      <c r="D78" s="43">
        <f t="shared" si="1"/>
        <v>5.8139992379097956E-2</v>
      </c>
    </row>
    <row r="79" spans="1:4" x14ac:dyDescent="0.35">
      <c r="A79" s="73">
        <v>20150529</v>
      </c>
      <c r="B79" s="13">
        <v>47964998</v>
      </c>
      <c r="C79" s="13">
        <v>2878</v>
      </c>
      <c r="D79" s="43">
        <f t="shared" si="1"/>
        <v>6.0002087355450318E-2</v>
      </c>
    </row>
    <row r="80" spans="1:4" x14ac:dyDescent="0.35">
      <c r="A80" s="73">
        <v>20150528</v>
      </c>
      <c r="B80" s="13">
        <v>53330141</v>
      </c>
      <c r="C80" s="13">
        <v>3394</v>
      </c>
      <c r="D80" s="43">
        <f t="shared" si="1"/>
        <v>6.364130933012159E-2</v>
      </c>
    </row>
    <row r="81" spans="1:4" x14ac:dyDescent="0.35">
      <c r="A81" s="73">
        <v>20150527</v>
      </c>
      <c r="B81" s="13">
        <v>41446481</v>
      </c>
      <c r="C81" s="13">
        <v>2538</v>
      </c>
      <c r="D81" s="43">
        <f t="shared" si="1"/>
        <v>6.1235596817013245E-2</v>
      </c>
    </row>
    <row r="82" spans="1:4" x14ac:dyDescent="0.35">
      <c r="A82" s="73">
        <v>20150526</v>
      </c>
      <c r="B82" s="13">
        <v>41080804</v>
      </c>
      <c r="C82" s="13">
        <v>2510</v>
      </c>
      <c r="D82" s="43">
        <f t="shared" si="1"/>
        <v>6.1099096307852201E-2</v>
      </c>
    </row>
    <row r="83" spans="1:4" x14ac:dyDescent="0.35">
      <c r="A83" s="73">
        <v>20150525</v>
      </c>
      <c r="B83" s="13">
        <v>45104584</v>
      </c>
      <c r="C83" s="13">
        <v>2729</v>
      </c>
      <c r="D83" s="43">
        <f t="shared" si="1"/>
        <v>6.0503828169660094E-2</v>
      </c>
    </row>
    <row r="84" spans="1:4" x14ac:dyDescent="0.35">
      <c r="A84" s="73">
        <v>20150524</v>
      </c>
      <c r="B84" s="13">
        <v>50762223</v>
      </c>
      <c r="C84" s="13">
        <v>2840</v>
      </c>
      <c r="D84" s="43">
        <f t="shared" si="1"/>
        <v>5.5947116421595645E-2</v>
      </c>
    </row>
    <row r="85" spans="1:4" x14ac:dyDescent="0.35">
      <c r="A85" s="73">
        <v>20150523</v>
      </c>
      <c r="B85" s="13">
        <v>51020066</v>
      </c>
      <c r="C85" s="13">
        <v>2834</v>
      </c>
      <c r="D85" s="43">
        <f t="shared" si="1"/>
        <v>5.5546772518875215E-2</v>
      </c>
    </row>
    <row r="86" spans="1:4" x14ac:dyDescent="0.35">
      <c r="A86" s="73">
        <v>20150522</v>
      </c>
      <c r="B86" s="13">
        <v>45194860</v>
      </c>
      <c r="C86" s="13">
        <v>2634</v>
      </c>
      <c r="D86" s="43">
        <f t="shared" si="1"/>
        <v>5.82809638087163E-2</v>
      </c>
    </row>
    <row r="87" spans="1:4" x14ac:dyDescent="0.35">
      <c r="A87" s="73">
        <v>20150521</v>
      </c>
      <c r="B87" s="13">
        <v>42953245</v>
      </c>
      <c r="C87" s="13">
        <v>2533</v>
      </c>
      <c r="D87" s="43">
        <f t="shared" si="1"/>
        <v>5.8971097527090212E-2</v>
      </c>
    </row>
    <row r="88" spans="1:4" x14ac:dyDescent="0.35">
      <c r="A88" s="73">
        <v>20150520</v>
      </c>
      <c r="B88" s="13">
        <v>40995250</v>
      </c>
      <c r="C88" s="13">
        <v>2477</v>
      </c>
      <c r="D88" s="43">
        <f t="shared" si="1"/>
        <v>6.0421634213719884E-2</v>
      </c>
    </row>
    <row r="89" spans="1:4" x14ac:dyDescent="0.35">
      <c r="A89" s="73">
        <v>20150519</v>
      </c>
      <c r="B89" s="13">
        <v>38299684</v>
      </c>
      <c r="C89" s="13">
        <v>2208</v>
      </c>
      <c r="D89" s="43">
        <f t="shared" si="1"/>
        <v>5.7650606203434998E-2</v>
      </c>
    </row>
    <row r="90" spans="1:4" x14ac:dyDescent="0.35">
      <c r="A90" s="73">
        <v>20150518</v>
      </c>
      <c r="B90" s="13">
        <v>12751920</v>
      </c>
      <c r="C90" s="13">
        <v>1004</v>
      </c>
      <c r="D90" s="43">
        <f t="shared" si="1"/>
        <v>7.8733241739283186E-2</v>
      </c>
    </row>
    <row r="91" spans="1:4" x14ac:dyDescent="0.35">
      <c r="A91" s="73">
        <v>20150517</v>
      </c>
      <c r="B91" s="13">
        <v>15058481</v>
      </c>
      <c r="C91" s="13">
        <v>1070</v>
      </c>
      <c r="D91" s="43">
        <f t="shared" si="1"/>
        <v>7.1056303753346706E-2</v>
      </c>
    </row>
    <row r="92" spans="1:4" x14ac:dyDescent="0.35">
      <c r="A92" s="73">
        <v>20150516</v>
      </c>
      <c r="B92" s="13">
        <v>15731965</v>
      </c>
      <c r="C92" s="13">
        <v>1088</v>
      </c>
      <c r="D92" s="43">
        <f t="shared" si="1"/>
        <v>6.9158557116037328E-2</v>
      </c>
    </row>
    <row r="93" spans="1:4" x14ac:dyDescent="0.35">
      <c r="A93" s="73">
        <v>20150515</v>
      </c>
      <c r="B93" s="13">
        <v>15060285</v>
      </c>
      <c r="C93" s="13">
        <v>1050</v>
      </c>
      <c r="D93" s="43">
        <f t="shared" si="1"/>
        <v>6.9719796139316101E-2</v>
      </c>
    </row>
    <row r="94" spans="1:4" x14ac:dyDescent="0.35">
      <c r="A94" s="73">
        <v>20150514</v>
      </c>
      <c r="B94" s="13">
        <v>14962838</v>
      </c>
      <c r="C94" s="13">
        <v>1113</v>
      </c>
      <c r="D94" s="43">
        <f t="shared" si="1"/>
        <v>7.4384284585584631E-2</v>
      </c>
    </row>
    <row r="95" spans="1:4" x14ac:dyDescent="0.35">
      <c r="A95" s="73">
        <v>20150513</v>
      </c>
      <c r="B95" s="13">
        <v>15597228</v>
      </c>
      <c r="C95" s="13">
        <v>1180</v>
      </c>
      <c r="D95" s="43">
        <f t="shared" si="1"/>
        <v>7.5654468858184276E-2</v>
      </c>
    </row>
    <row r="96" spans="1:4" x14ac:dyDescent="0.35">
      <c r="A96" s="73">
        <v>20150512</v>
      </c>
      <c r="B96" s="13">
        <v>39708190</v>
      </c>
      <c r="C96" s="13">
        <v>2319</v>
      </c>
      <c r="D96" s="43">
        <f t="shared" si="1"/>
        <v>5.8401050261923299E-2</v>
      </c>
    </row>
    <row r="97" spans="1:4" x14ac:dyDescent="0.35">
      <c r="A97" s="73">
        <v>20150511</v>
      </c>
      <c r="B97" s="13">
        <v>44349499</v>
      </c>
      <c r="C97" s="13">
        <v>2727</v>
      </c>
      <c r="D97" s="43">
        <f t="shared" si="1"/>
        <v>6.1488856954167628E-2</v>
      </c>
    </row>
    <row r="98" spans="1:4" x14ac:dyDescent="0.35">
      <c r="A98" s="73">
        <v>20150510</v>
      </c>
      <c r="B98" s="13">
        <v>63525220</v>
      </c>
      <c r="C98" s="13">
        <v>3705</v>
      </c>
      <c r="D98" s="43">
        <f t="shared" si="1"/>
        <v>5.8323292701701779E-2</v>
      </c>
    </row>
    <row r="99" spans="1:4" x14ac:dyDescent="0.35">
      <c r="A99" s="73">
        <v>20150509</v>
      </c>
      <c r="B99" s="13">
        <v>56323441</v>
      </c>
      <c r="C99" s="13">
        <v>3238</v>
      </c>
      <c r="D99" s="43">
        <f t="shared" si="1"/>
        <v>5.748938528098807E-2</v>
      </c>
    </row>
    <row r="100" spans="1:4" x14ac:dyDescent="0.35">
      <c r="A100" s="73">
        <v>20150508</v>
      </c>
      <c r="B100" s="13">
        <v>42522256</v>
      </c>
      <c r="C100" s="13">
        <v>2586</v>
      </c>
      <c r="D100" s="43">
        <f t="shared" si="1"/>
        <v>6.081521168585223E-2</v>
      </c>
    </row>
    <row r="101" spans="1:4" x14ac:dyDescent="0.35">
      <c r="A101" s="73">
        <v>20150507</v>
      </c>
      <c r="B101" s="13">
        <v>41702798</v>
      </c>
      <c r="C101" s="13">
        <v>2370</v>
      </c>
      <c r="D101" s="43">
        <f t="shared" si="1"/>
        <v>5.6830719128246505E-2</v>
      </c>
    </row>
    <row r="102" spans="1:4" x14ac:dyDescent="0.35">
      <c r="A102" s="73">
        <v>20150506</v>
      </c>
      <c r="B102" s="13">
        <v>42216307</v>
      </c>
      <c r="C102" s="13">
        <v>2437</v>
      </c>
      <c r="D102" s="43">
        <f t="shared" si="1"/>
        <v>5.7726508384544392E-2</v>
      </c>
    </row>
    <row r="103" spans="1:4" x14ac:dyDescent="0.35">
      <c r="A103" s="73">
        <v>20150505</v>
      </c>
      <c r="B103" s="13">
        <v>43064528</v>
      </c>
      <c r="C103" s="13">
        <v>2672</v>
      </c>
      <c r="D103" s="43">
        <f t="shared" si="1"/>
        <v>6.204642484413158E-2</v>
      </c>
    </row>
    <row r="104" spans="1:4" x14ac:dyDescent="0.35">
      <c r="A104" s="73">
        <v>20150504</v>
      </c>
      <c r="B104" s="13">
        <v>44413519</v>
      </c>
      <c r="C104" s="13">
        <v>2731</v>
      </c>
      <c r="D104" s="43">
        <f t="shared" si="1"/>
        <v>6.1490286324756206E-2</v>
      </c>
    </row>
    <row r="105" spans="1:4" x14ac:dyDescent="0.35">
      <c r="A105" s="73">
        <v>20150503</v>
      </c>
      <c r="B105" s="13">
        <v>50929423</v>
      </c>
      <c r="C105" s="13">
        <v>2756</v>
      </c>
      <c r="D105" s="43">
        <f t="shared" si="1"/>
        <v>5.411410217626067E-2</v>
      </c>
    </row>
    <row r="106" spans="1:4" x14ac:dyDescent="0.35">
      <c r="A106" s="73">
        <v>20150502</v>
      </c>
      <c r="B106" s="13">
        <v>49908290</v>
      </c>
      <c r="C106" s="13">
        <v>2771</v>
      </c>
      <c r="D106" s="43">
        <f t="shared" si="1"/>
        <v>5.55218381555449E-2</v>
      </c>
    </row>
    <row r="107" spans="1:4" x14ac:dyDescent="0.35">
      <c r="A107" s="73">
        <v>20150501</v>
      </c>
      <c r="B107" s="13">
        <v>48989030</v>
      </c>
      <c r="C107" s="13">
        <v>2702</v>
      </c>
      <c r="D107" s="43">
        <f t="shared" si="1"/>
        <v>5.5155205155113296E-2</v>
      </c>
    </row>
    <row r="108" spans="1:4" x14ac:dyDescent="0.35">
      <c r="A108" s="73">
        <v>20150430</v>
      </c>
      <c r="B108" s="13">
        <v>42837479</v>
      </c>
      <c r="C108" s="13">
        <v>2799</v>
      </c>
      <c r="D108" s="43">
        <f t="shared" si="1"/>
        <v>6.5339979507197429E-2</v>
      </c>
    </row>
    <row r="109" spans="1:4" x14ac:dyDescent="0.35">
      <c r="A109" s="73">
        <v>20150429</v>
      </c>
      <c r="B109" s="13">
        <v>39229197</v>
      </c>
      <c r="C109" s="13">
        <v>2510</v>
      </c>
      <c r="D109" s="43">
        <f t="shared" si="1"/>
        <v>6.3982956367931776E-2</v>
      </c>
    </row>
    <row r="110" spans="1:4" x14ac:dyDescent="0.35">
      <c r="A110" s="73">
        <v>20150428</v>
      </c>
      <c r="B110" s="13">
        <v>38905424</v>
      </c>
      <c r="C110" s="13">
        <v>2419</v>
      </c>
      <c r="D110" s="43">
        <f t="shared" si="1"/>
        <v>6.2176420439473933E-2</v>
      </c>
    </row>
    <row r="111" spans="1:4" x14ac:dyDescent="0.35">
      <c r="A111" s="73">
        <v>20150427</v>
      </c>
      <c r="B111" s="13">
        <v>40235849</v>
      </c>
      <c r="C111" s="13">
        <v>2497</v>
      </c>
      <c r="D111" s="43">
        <f t="shared" si="1"/>
        <v>6.2059085667609502E-2</v>
      </c>
    </row>
    <row r="112" spans="1:4" x14ac:dyDescent="0.35">
      <c r="A112" s="73">
        <v>20150426</v>
      </c>
      <c r="B112" s="13">
        <v>45908760</v>
      </c>
      <c r="C112" s="13">
        <v>2434</v>
      </c>
      <c r="D112" s="43">
        <f t="shared" si="1"/>
        <v>5.3018203933192704E-2</v>
      </c>
    </row>
    <row r="113" spans="1:4" x14ac:dyDescent="0.35">
      <c r="A113" s="73">
        <v>20150425</v>
      </c>
      <c r="B113" s="13">
        <v>46135764</v>
      </c>
      <c r="C113" s="13">
        <v>2488</v>
      </c>
      <c r="D113" s="43">
        <f t="shared" si="1"/>
        <v>5.3927794497995091E-2</v>
      </c>
    </row>
    <row r="114" spans="1:4" x14ac:dyDescent="0.35">
      <c r="A114" s="73">
        <v>20150424</v>
      </c>
      <c r="B114" s="13">
        <v>40937493</v>
      </c>
      <c r="C114" s="13">
        <v>2333</v>
      </c>
      <c r="D114" s="43">
        <f t="shared" si="1"/>
        <v>5.698932272183839E-2</v>
      </c>
    </row>
    <row r="115" spans="1:4" x14ac:dyDescent="0.35">
      <c r="A115" s="73">
        <v>20150423</v>
      </c>
      <c r="B115" s="13">
        <v>40286438</v>
      </c>
      <c r="C115" s="13">
        <v>2246</v>
      </c>
      <c r="D115" s="43">
        <f t="shared" si="1"/>
        <v>5.5750771512735872E-2</v>
      </c>
    </row>
    <row r="116" spans="1:4" x14ac:dyDescent="0.35">
      <c r="A116" s="73">
        <v>20150422</v>
      </c>
      <c r="B116" s="13">
        <v>39507451</v>
      </c>
      <c r="C116" s="13">
        <v>2369</v>
      </c>
      <c r="D116" s="43">
        <f t="shared" si="1"/>
        <v>5.9963372478776221E-2</v>
      </c>
    </row>
    <row r="117" spans="1:4" x14ac:dyDescent="0.35">
      <c r="A117" s="73">
        <v>20150421</v>
      </c>
      <c r="B117" s="13">
        <v>41076288</v>
      </c>
      <c r="C117" s="13">
        <v>2245</v>
      </c>
      <c r="D117" s="43">
        <f t="shared" si="1"/>
        <v>5.4654403046351219E-2</v>
      </c>
    </row>
    <row r="118" spans="1:4" x14ac:dyDescent="0.35">
      <c r="A118" s="73">
        <v>20150420</v>
      </c>
      <c r="B118" s="13">
        <v>43088030</v>
      </c>
      <c r="C118" s="13">
        <v>2311</v>
      </c>
      <c r="D118" s="43">
        <f t="shared" si="1"/>
        <v>5.3634385234135794E-2</v>
      </c>
    </row>
    <row r="119" spans="1:4" x14ac:dyDescent="0.35">
      <c r="A119" s="73">
        <v>20150419</v>
      </c>
      <c r="B119" s="13">
        <v>48351002</v>
      </c>
      <c r="C119" s="13">
        <v>2476</v>
      </c>
      <c r="D119" s="43">
        <f t="shared" si="1"/>
        <v>5.120886636434132E-2</v>
      </c>
    </row>
    <row r="120" spans="1:4" x14ac:dyDescent="0.35">
      <c r="A120" s="73">
        <v>20150418</v>
      </c>
      <c r="B120" s="13">
        <v>47700383</v>
      </c>
      <c r="C120" s="13">
        <v>2445</v>
      </c>
      <c r="D120" s="43">
        <f t="shared" si="1"/>
        <v>5.1257450071208029E-2</v>
      </c>
    </row>
    <row r="121" spans="1:4" x14ac:dyDescent="0.35">
      <c r="A121" s="73">
        <v>20150417</v>
      </c>
      <c r="B121" s="13">
        <v>41860674</v>
      </c>
      <c r="C121" s="13">
        <v>2261</v>
      </c>
      <c r="D121" s="43">
        <f t="shared" si="1"/>
        <v>5.401250825536158E-2</v>
      </c>
    </row>
    <row r="122" spans="1:4" x14ac:dyDescent="0.35">
      <c r="A122" s="73">
        <v>20150416</v>
      </c>
      <c r="B122" s="13">
        <v>40240462</v>
      </c>
      <c r="C122" s="13">
        <v>2189</v>
      </c>
      <c r="D122" s="43">
        <f t="shared" si="1"/>
        <v>5.4397983800484204E-2</v>
      </c>
    </row>
    <row r="123" spans="1:4" x14ac:dyDescent="0.35">
      <c r="A123" s="73">
        <v>20150415</v>
      </c>
      <c r="B123" s="13">
        <v>40063794</v>
      </c>
      <c r="C123" s="13">
        <v>2191</v>
      </c>
      <c r="D123" s="43">
        <f t="shared" si="1"/>
        <v>5.4687781192165677E-2</v>
      </c>
    </row>
    <row r="124" spans="1:4" x14ac:dyDescent="0.35">
      <c r="A124" s="73">
        <v>20150414</v>
      </c>
      <c r="B124" s="13">
        <v>40778966</v>
      </c>
      <c r="C124" s="13">
        <v>2208</v>
      </c>
      <c r="D124" s="43">
        <f t="shared" si="1"/>
        <v>5.4145561218987261E-2</v>
      </c>
    </row>
    <row r="125" spans="1:4" x14ac:dyDescent="0.35">
      <c r="A125" s="73">
        <v>20150413</v>
      </c>
      <c r="B125" s="13">
        <v>43426518</v>
      </c>
      <c r="C125" s="13">
        <v>2328</v>
      </c>
      <c r="D125" s="43">
        <f t="shared" si="1"/>
        <v>5.3607797889759431E-2</v>
      </c>
    </row>
    <row r="126" spans="1:4" x14ac:dyDescent="0.35">
      <c r="A126" s="73">
        <v>20150412</v>
      </c>
      <c r="B126" s="13">
        <v>49472389</v>
      </c>
      <c r="C126" s="13">
        <v>2481</v>
      </c>
      <c r="D126" s="43">
        <f t="shared" si="1"/>
        <v>5.0149185235424956E-2</v>
      </c>
    </row>
    <row r="127" spans="1:4" x14ac:dyDescent="0.35">
      <c r="A127" s="73">
        <v>20150411</v>
      </c>
      <c r="B127" s="13">
        <v>49655325</v>
      </c>
      <c r="C127" s="13">
        <v>2546</v>
      </c>
      <c r="D127" s="43">
        <f t="shared" si="1"/>
        <v>5.127345355206113E-2</v>
      </c>
    </row>
    <row r="128" spans="1:4" x14ac:dyDescent="0.35">
      <c r="A128" s="73">
        <v>20150410</v>
      </c>
      <c r="B128" s="13">
        <v>45459483</v>
      </c>
      <c r="C128" s="13">
        <v>2700</v>
      </c>
      <c r="D128" s="43">
        <f t="shared" si="1"/>
        <v>5.9393548316420582E-2</v>
      </c>
    </row>
    <row r="129" spans="1:4" x14ac:dyDescent="0.35">
      <c r="A129" s="73">
        <v>20150409</v>
      </c>
      <c r="B129" s="13">
        <v>41644933</v>
      </c>
      <c r="C129" s="13">
        <v>2258</v>
      </c>
      <c r="D129" s="43">
        <f t="shared" si="1"/>
        <v>5.4220281732714037E-2</v>
      </c>
    </row>
    <row r="130" spans="1:4" x14ac:dyDescent="0.35">
      <c r="A130" s="73">
        <v>20150408</v>
      </c>
      <c r="B130" s="13">
        <v>40528835</v>
      </c>
      <c r="C130" s="13">
        <v>2296</v>
      </c>
      <c r="D130" s="43">
        <f t="shared" si="1"/>
        <v>5.6651023894469209E-2</v>
      </c>
    </row>
    <row r="131" spans="1:4" x14ac:dyDescent="0.35">
      <c r="A131" s="73">
        <v>20150407</v>
      </c>
      <c r="B131" s="13">
        <v>41668526</v>
      </c>
      <c r="C131" s="13">
        <v>2301</v>
      </c>
      <c r="D131" s="43">
        <f t="shared" si="1"/>
        <v>5.5221535794186719E-2</v>
      </c>
    </row>
    <row r="132" spans="1:4" x14ac:dyDescent="0.35">
      <c r="A132" s="73">
        <v>20150406</v>
      </c>
      <c r="B132" s="13">
        <v>43999071</v>
      </c>
      <c r="C132" s="13">
        <v>2429</v>
      </c>
      <c r="D132" s="43">
        <f t="shared" si="1"/>
        <v>5.5205711047853712E-2</v>
      </c>
    </row>
    <row r="133" spans="1:4" x14ac:dyDescent="0.35">
      <c r="A133" s="73">
        <v>20150405</v>
      </c>
      <c r="B133" s="13">
        <v>51602899</v>
      </c>
      <c r="C133" s="13">
        <v>2713</v>
      </c>
      <c r="D133" s="43">
        <f t="shared" si="1"/>
        <v>5.2574565626632722E-2</v>
      </c>
    </row>
    <row r="134" spans="1:4" x14ac:dyDescent="0.35">
      <c r="A134" s="73">
        <v>20150404</v>
      </c>
      <c r="B134" s="13">
        <v>49075901</v>
      </c>
      <c r="C134" s="13">
        <v>2398</v>
      </c>
      <c r="D134" s="43">
        <f>C134/B134*1000</f>
        <v>4.8863086589077599E-2</v>
      </c>
    </row>
    <row r="135" spans="1:4" x14ac:dyDescent="0.35">
      <c r="A135" s="73">
        <v>20150403</v>
      </c>
      <c r="B135" s="13">
        <v>46719981</v>
      </c>
      <c r="C135" s="13">
        <v>2409</v>
      </c>
      <c r="D135" s="43">
        <f>C135/B135*1000</f>
        <v>5.1562520969347145E-2</v>
      </c>
    </row>
    <row r="136" spans="1:4" x14ac:dyDescent="0.35">
      <c r="A136" s="73">
        <v>20150402</v>
      </c>
      <c r="B136" s="13">
        <v>44235215</v>
      </c>
      <c r="C136" s="13">
        <v>2403</v>
      </c>
      <c r="D136" s="43">
        <f>C136/B136*1000</f>
        <v>5.4323235458446396E-2</v>
      </c>
    </row>
    <row r="137" spans="1:4" x14ac:dyDescent="0.35">
      <c r="A137" s="73">
        <v>20150401</v>
      </c>
      <c r="B137" s="13">
        <v>41227901</v>
      </c>
      <c r="C137" s="13">
        <v>2297</v>
      </c>
      <c r="D137" s="43">
        <f>C137/B137*1000</f>
        <v>5.5714696705029924E-2</v>
      </c>
    </row>
    <row r="138" spans="1:4" x14ac:dyDescent="0.35">
      <c r="A138" s="73" t="s">
        <v>126</v>
      </c>
      <c r="B138" s="13">
        <v>5237304185</v>
      </c>
      <c r="C138" s="13">
        <v>307178.72772299999</v>
      </c>
    </row>
  </sheetData>
  <phoneticPr fontId="6" type="noConversion"/>
  <pageMargins left="0.7" right="0.7" top="0.75" bottom="0.75" header="0.3" footer="0.3"/>
  <pageSetup paperSize="9"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6"/>
  <sheetViews>
    <sheetView zoomScale="160" zoomScaleNormal="160" workbookViewId="0">
      <selection activeCell="E17" sqref="E17"/>
    </sheetView>
  </sheetViews>
  <sheetFormatPr defaultRowHeight="16.5" x14ac:dyDescent="0.35"/>
  <cols>
    <col min="1" max="1" width="16.75" bestFit="1" customWidth="1"/>
    <col min="2" max="2" width="8.875" bestFit="1" customWidth="1"/>
    <col min="5" max="5" width="10" bestFit="1" customWidth="1"/>
    <col min="9" max="9" width="10" bestFit="1" customWidth="1"/>
  </cols>
  <sheetData>
    <row r="1" spans="1:10" x14ac:dyDescent="0.35">
      <c r="A1" s="63" t="s">
        <v>150</v>
      </c>
      <c r="B1" s="64" t="s">
        <v>127</v>
      </c>
      <c r="C1" s="64" t="s">
        <v>37</v>
      </c>
      <c r="D1" s="64" t="s">
        <v>151</v>
      </c>
      <c r="E1" s="64" t="s">
        <v>152</v>
      </c>
      <c r="F1" s="64" t="s">
        <v>153</v>
      </c>
      <c r="G1" s="64" t="s">
        <v>154</v>
      </c>
      <c r="H1" s="64" t="s">
        <v>155</v>
      </c>
      <c r="I1" s="64" t="s">
        <v>156</v>
      </c>
      <c r="J1" s="64" t="s">
        <v>157</v>
      </c>
    </row>
    <row r="2" spans="1:10" x14ac:dyDescent="0.35">
      <c r="A2" s="65">
        <v>42238</v>
      </c>
      <c r="B2" s="66">
        <v>540716</v>
      </c>
      <c r="C2" s="66">
        <v>31371.215000000011</v>
      </c>
      <c r="D2" s="66">
        <v>7002.16</v>
      </c>
      <c r="E2" s="66">
        <v>105895.319</v>
      </c>
      <c r="F2" s="66">
        <v>62093.289999999986</v>
      </c>
      <c r="G2" s="66">
        <v>15867.15</v>
      </c>
      <c r="H2" s="66">
        <v>78997.45</v>
      </c>
      <c r="I2" s="66">
        <f>SUM(B2:H2)</f>
        <v>841942.58400000003</v>
      </c>
      <c r="J2" s="66">
        <f t="shared" ref="J2" si="0">MONTH(A2)</f>
        <v>8</v>
      </c>
    </row>
    <row r="3" spans="1:10" x14ac:dyDescent="0.35">
      <c r="A3" s="65">
        <v>42237</v>
      </c>
      <c r="B3" s="66">
        <v>575292</v>
      </c>
      <c r="C3" s="66">
        <v>31771.082000000009</v>
      </c>
      <c r="D3" s="66">
        <v>10037.06</v>
      </c>
      <c r="E3" s="66">
        <v>106008.70500000002</v>
      </c>
      <c r="F3" s="66">
        <v>61618.62</v>
      </c>
      <c r="G3" s="66">
        <v>15303.69</v>
      </c>
      <c r="H3" s="66">
        <v>80985.2</v>
      </c>
      <c r="I3" s="66">
        <f>SUM(B3:H3)</f>
        <v>881016.35699999996</v>
      </c>
      <c r="J3" s="66">
        <f t="shared" ref="J3" si="1">MONTH(A3)</f>
        <v>8</v>
      </c>
    </row>
    <row r="4" spans="1:10" x14ac:dyDescent="0.35">
      <c r="A4" s="65">
        <v>42236</v>
      </c>
      <c r="B4" s="66">
        <v>562072.21805799997</v>
      </c>
      <c r="C4" s="66">
        <v>31556.565000000013</v>
      </c>
      <c r="D4" s="66">
        <v>10086.26</v>
      </c>
      <c r="E4" s="66">
        <v>101428.364</v>
      </c>
      <c r="F4" s="66">
        <v>62116.647499999999</v>
      </c>
      <c r="G4" s="66">
        <v>15188.5</v>
      </c>
      <c r="H4" s="66">
        <v>85668.41</v>
      </c>
      <c r="I4" s="66">
        <f>SUM(B4:H4)</f>
        <v>868116.96455800009</v>
      </c>
      <c r="J4" s="66">
        <f t="shared" ref="J4" si="2">MONTH(A4)</f>
        <v>8</v>
      </c>
    </row>
    <row r="5" spans="1:10" x14ac:dyDescent="0.35">
      <c r="A5" s="65">
        <v>42235</v>
      </c>
      <c r="B5" s="66">
        <v>552223.29676599998</v>
      </c>
      <c r="C5" s="66">
        <v>29278.109000000004</v>
      </c>
      <c r="D5" s="66">
        <v>9648.24</v>
      </c>
      <c r="E5" s="66">
        <v>96414.395000000004</v>
      </c>
      <c r="F5" s="66">
        <v>62360.409199999995</v>
      </c>
      <c r="G5" s="66">
        <v>13930.85</v>
      </c>
      <c r="H5" s="66">
        <v>81851.399999999994</v>
      </c>
      <c r="I5" s="66">
        <f>SUM(B5:H5)</f>
        <v>845706.69996600004</v>
      </c>
      <c r="J5" s="66">
        <f t="shared" ref="J5" si="3">MONTH(A5)</f>
        <v>8</v>
      </c>
    </row>
    <row r="6" spans="1:10" x14ac:dyDescent="0.35">
      <c r="A6" s="65">
        <v>42234</v>
      </c>
      <c r="B6" s="66">
        <v>540110.51095999999</v>
      </c>
      <c r="C6" s="66">
        <v>26713.569</v>
      </c>
      <c r="D6" s="66">
        <v>9791.11</v>
      </c>
      <c r="E6" s="66">
        <v>97691.008000000002</v>
      </c>
      <c r="F6" s="66">
        <v>63212.811354838719</v>
      </c>
      <c r="G6" s="66">
        <v>11407.75</v>
      </c>
      <c r="H6" s="66">
        <v>76694.789999999994</v>
      </c>
      <c r="I6" s="66">
        <f>SUM(B6:H6)</f>
        <v>825621.54931483883</v>
      </c>
      <c r="J6" s="66">
        <f t="shared" ref="J6" si="4">MONTH(A6)</f>
        <v>8</v>
      </c>
    </row>
    <row r="7" spans="1:10" x14ac:dyDescent="0.35">
      <c r="A7" s="65">
        <v>42233</v>
      </c>
      <c r="B7" s="66">
        <v>524115.630925</v>
      </c>
      <c r="C7" s="66">
        <v>24580.66399999999</v>
      </c>
      <c r="D7" s="66">
        <v>10129.36</v>
      </c>
      <c r="E7" s="66">
        <v>106539.84600000001</v>
      </c>
      <c r="F7" s="66">
        <v>62777.135900000008</v>
      </c>
      <c r="G7" s="66">
        <v>12903.91</v>
      </c>
      <c r="H7" s="66">
        <v>89908.4</v>
      </c>
      <c r="I7" s="66">
        <f>SUM(B7:H7)</f>
        <v>830954.94682500011</v>
      </c>
      <c r="J7" s="66">
        <f t="shared" ref="J7:J18" si="5">MONTH(A7)</f>
        <v>8</v>
      </c>
    </row>
    <row r="8" spans="1:10" x14ac:dyDescent="0.35">
      <c r="A8" s="65">
        <v>42232</v>
      </c>
      <c r="B8" s="66">
        <v>514264.83742599998</v>
      </c>
      <c r="C8" s="66">
        <v>27316.69200000001</v>
      </c>
      <c r="D8" s="66">
        <v>9978.18</v>
      </c>
      <c r="E8" s="66">
        <v>110454.74900000001</v>
      </c>
      <c r="F8" s="66">
        <v>65546.533800000005</v>
      </c>
      <c r="G8" s="66">
        <v>13818.66</v>
      </c>
      <c r="H8" s="66">
        <v>115244.04</v>
      </c>
      <c r="I8" s="66">
        <f t="shared" ref="I8:I71" si="6">SUM(B8:H8)</f>
        <v>856623.69222600013</v>
      </c>
      <c r="J8" s="66">
        <f t="shared" si="5"/>
        <v>8</v>
      </c>
    </row>
    <row r="9" spans="1:10" x14ac:dyDescent="0.35">
      <c r="A9" s="65">
        <v>42231</v>
      </c>
      <c r="B9" s="66">
        <v>542500.78452600003</v>
      </c>
      <c r="C9" s="66">
        <v>28103.145999999993</v>
      </c>
      <c r="D9" s="66">
        <v>9701.06</v>
      </c>
      <c r="E9" s="66">
        <v>103183.84400000001</v>
      </c>
      <c r="F9" s="66">
        <v>63574.821800000005</v>
      </c>
      <c r="G9" s="66">
        <v>12950.55</v>
      </c>
      <c r="H9" s="66">
        <v>91257.26</v>
      </c>
      <c r="I9" s="66">
        <f t="shared" si="6"/>
        <v>851271.46632600017</v>
      </c>
      <c r="J9" s="66">
        <f t="shared" si="5"/>
        <v>8</v>
      </c>
    </row>
    <row r="10" spans="1:10" x14ac:dyDescent="0.35">
      <c r="A10" s="65">
        <v>42230</v>
      </c>
      <c r="B10" s="66">
        <v>586314.72001100006</v>
      </c>
      <c r="C10" s="66">
        <v>25420.879999999997</v>
      </c>
      <c r="D10" s="66">
        <v>8856.91</v>
      </c>
      <c r="E10" s="66">
        <v>101087.32599999999</v>
      </c>
      <c r="F10" s="66">
        <v>61043.389400000007</v>
      </c>
      <c r="G10" s="66">
        <v>15565.87</v>
      </c>
      <c r="H10" s="66">
        <v>77246.53</v>
      </c>
      <c r="I10" s="66">
        <f t="shared" si="6"/>
        <v>875535.6254110001</v>
      </c>
      <c r="J10" s="66">
        <f t="shared" si="5"/>
        <v>8</v>
      </c>
    </row>
    <row r="11" spans="1:10" x14ac:dyDescent="0.35">
      <c r="A11" s="65">
        <v>42229</v>
      </c>
      <c r="B11" s="66">
        <v>593537.92255899997</v>
      </c>
      <c r="C11" s="66">
        <v>24499.182000000001</v>
      </c>
      <c r="D11" s="66">
        <v>9287.2800000000007</v>
      </c>
      <c r="E11" s="66">
        <v>111218.514</v>
      </c>
      <c r="F11" s="66">
        <v>61339.536399999997</v>
      </c>
      <c r="G11" s="66">
        <v>20306.810000000001</v>
      </c>
      <c r="H11" s="66">
        <v>85603.79</v>
      </c>
      <c r="I11" s="66">
        <f t="shared" si="6"/>
        <v>905793.03495900007</v>
      </c>
      <c r="J11" s="66">
        <f t="shared" si="5"/>
        <v>8</v>
      </c>
    </row>
    <row r="12" spans="1:10" x14ac:dyDescent="0.35">
      <c r="A12" s="65">
        <v>42228</v>
      </c>
      <c r="B12" s="66">
        <v>578160.237433</v>
      </c>
      <c r="C12" s="66">
        <v>25481.171999999999</v>
      </c>
      <c r="D12" s="66">
        <v>9470</v>
      </c>
      <c r="E12" s="66">
        <v>92782.741999999998</v>
      </c>
      <c r="F12" s="66">
        <v>62780.999200000006</v>
      </c>
      <c r="G12" s="66">
        <v>17196.53</v>
      </c>
      <c r="H12" s="66">
        <v>92695.79</v>
      </c>
      <c r="I12" s="66">
        <f t="shared" si="6"/>
        <v>878567.47063300002</v>
      </c>
      <c r="J12" s="66">
        <f t="shared" si="5"/>
        <v>8</v>
      </c>
    </row>
    <row r="13" spans="1:10" x14ac:dyDescent="0.35">
      <c r="A13" s="65">
        <v>42227</v>
      </c>
      <c r="B13" s="66">
        <v>542453.63738600002</v>
      </c>
      <c r="C13" s="66">
        <v>23389.600000000006</v>
      </c>
      <c r="D13" s="66">
        <v>12303.56</v>
      </c>
      <c r="E13" s="66">
        <v>92960.5</v>
      </c>
      <c r="F13" s="66">
        <v>62255.936000000002</v>
      </c>
      <c r="G13" s="66">
        <v>21595.63</v>
      </c>
      <c r="H13" s="66">
        <v>87829.24</v>
      </c>
      <c r="I13" s="66">
        <f t="shared" si="6"/>
        <v>842788.10338600003</v>
      </c>
      <c r="J13" s="66">
        <f t="shared" si="5"/>
        <v>8</v>
      </c>
    </row>
    <row r="14" spans="1:10" x14ac:dyDescent="0.35">
      <c r="A14" s="65">
        <v>42226</v>
      </c>
      <c r="B14" s="66">
        <v>545575.01293299999</v>
      </c>
      <c r="C14" s="66">
        <v>24089.609000000004</v>
      </c>
      <c r="D14" s="66">
        <v>17171.060000000001</v>
      </c>
      <c r="E14" s="66">
        <v>87149.593999999997</v>
      </c>
      <c r="F14" s="66">
        <v>58925.998400000004</v>
      </c>
      <c r="G14" s="66">
        <v>16890.04</v>
      </c>
      <c r="H14" s="66">
        <v>92046.21</v>
      </c>
      <c r="I14" s="66">
        <f t="shared" si="6"/>
        <v>841847.52433300018</v>
      </c>
      <c r="J14" s="66">
        <f t="shared" si="5"/>
        <v>8</v>
      </c>
    </row>
    <row r="15" spans="1:10" x14ac:dyDescent="0.35">
      <c r="A15" s="65">
        <v>42225</v>
      </c>
      <c r="B15" s="66">
        <v>515958.93936900003</v>
      </c>
      <c r="C15" s="66">
        <v>26198.647999999997</v>
      </c>
      <c r="D15" s="66">
        <v>15990.99</v>
      </c>
      <c r="E15" s="66">
        <v>81321.356999999989</v>
      </c>
      <c r="F15" s="66">
        <v>57515.3226</v>
      </c>
      <c r="G15" s="66">
        <v>17172.349999999999</v>
      </c>
      <c r="H15" s="66">
        <v>94457.74</v>
      </c>
      <c r="I15" s="66">
        <f t="shared" si="6"/>
        <v>808615.34696899995</v>
      </c>
      <c r="J15" s="66">
        <f t="shared" si="5"/>
        <v>8</v>
      </c>
    </row>
    <row r="16" spans="1:10" x14ac:dyDescent="0.35">
      <c r="A16" s="65">
        <v>42224</v>
      </c>
      <c r="B16" s="66">
        <v>518685.61289799999</v>
      </c>
      <c r="C16" s="66">
        <v>25937.332000000002</v>
      </c>
      <c r="D16" s="66">
        <v>14267.88</v>
      </c>
      <c r="E16" s="66">
        <v>84429.903999999995</v>
      </c>
      <c r="F16" s="66">
        <v>56951.142199999995</v>
      </c>
      <c r="G16" s="66">
        <v>18703.39</v>
      </c>
      <c r="H16" s="66">
        <v>98613.59</v>
      </c>
      <c r="I16" s="66">
        <f t="shared" si="6"/>
        <v>817588.85109799996</v>
      </c>
      <c r="J16" s="66">
        <f t="shared" si="5"/>
        <v>8</v>
      </c>
    </row>
    <row r="17" spans="1:10" x14ac:dyDescent="0.35">
      <c r="A17" s="65">
        <v>42223</v>
      </c>
      <c r="B17" s="66">
        <v>570814.64389299997</v>
      </c>
      <c r="C17" s="66">
        <v>25082.852000000006</v>
      </c>
      <c r="D17" s="66">
        <v>17040.23</v>
      </c>
      <c r="E17" s="66">
        <v>92725.409999999989</v>
      </c>
      <c r="F17" s="66">
        <v>56195.43740000001</v>
      </c>
      <c r="G17" s="66">
        <v>15390.11</v>
      </c>
      <c r="H17" s="66">
        <v>91451.46</v>
      </c>
      <c r="I17" s="66">
        <f t="shared" si="6"/>
        <v>868700.14329299994</v>
      </c>
      <c r="J17" s="66">
        <f t="shared" si="5"/>
        <v>8</v>
      </c>
    </row>
    <row r="18" spans="1:10" x14ac:dyDescent="0.35">
      <c r="A18" s="65">
        <v>42222</v>
      </c>
      <c r="B18" s="66">
        <v>547036.84903799999</v>
      </c>
      <c r="C18" s="66">
        <v>25554.458000000013</v>
      </c>
      <c r="D18" s="66">
        <v>12889.1</v>
      </c>
      <c r="E18" s="66">
        <v>98124.436000000002</v>
      </c>
      <c r="F18" s="66">
        <v>56568.584700000007</v>
      </c>
      <c r="G18" s="66">
        <v>15484.21</v>
      </c>
      <c r="H18" s="66">
        <v>82776.37</v>
      </c>
      <c r="I18" s="66">
        <f t="shared" si="6"/>
        <v>838434.0077379999</v>
      </c>
      <c r="J18" s="66">
        <f t="shared" si="5"/>
        <v>8</v>
      </c>
    </row>
    <row r="19" spans="1:10" x14ac:dyDescent="0.35">
      <c r="A19" s="65">
        <v>42221</v>
      </c>
      <c r="B19" s="66">
        <v>464416.66449699999</v>
      </c>
      <c r="C19" s="66">
        <v>26444.62</v>
      </c>
      <c r="D19" s="66">
        <v>11535.41</v>
      </c>
      <c r="E19" s="66">
        <v>90844.92</v>
      </c>
      <c r="F19" s="66">
        <v>55054.719000000005</v>
      </c>
      <c r="G19" s="66">
        <v>12886.92</v>
      </c>
      <c r="H19" s="66">
        <v>83184.990000000005</v>
      </c>
      <c r="I19" s="66">
        <f t="shared" si="6"/>
        <v>744368.24349700008</v>
      </c>
      <c r="J19" s="66">
        <f t="shared" ref="J19:J82" si="7">MONTH(A19)</f>
        <v>8</v>
      </c>
    </row>
    <row r="20" spans="1:10" x14ac:dyDescent="0.35">
      <c r="A20" s="65">
        <v>42220</v>
      </c>
      <c r="B20" s="66">
        <v>417191.725163</v>
      </c>
      <c r="C20" s="66">
        <v>26270.884999999995</v>
      </c>
      <c r="D20" s="66">
        <v>8486.26</v>
      </c>
      <c r="E20" s="66">
        <v>82011.510000000009</v>
      </c>
      <c r="F20" s="66">
        <v>56000.899099999995</v>
      </c>
      <c r="G20" s="66">
        <v>13273.47</v>
      </c>
      <c r="H20" s="66">
        <v>81623.240000000005</v>
      </c>
      <c r="I20" s="66">
        <f t="shared" si="6"/>
        <v>684857.98926299997</v>
      </c>
      <c r="J20" s="66">
        <f t="shared" si="7"/>
        <v>8</v>
      </c>
    </row>
    <row r="21" spans="1:10" x14ac:dyDescent="0.35">
      <c r="A21" s="65">
        <v>42219</v>
      </c>
      <c r="B21" s="66">
        <v>406523.76648200001</v>
      </c>
      <c r="C21" s="66">
        <v>24328.519999999997</v>
      </c>
      <c r="D21" s="66">
        <v>8710.5300000000007</v>
      </c>
      <c r="E21" s="66">
        <v>84541.450000000012</v>
      </c>
      <c r="F21" s="66">
        <v>54120.123400000004</v>
      </c>
      <c r="G21" s="66">
        <v>15568.49</v>
      </c>
      <c r="H21" s="66">
        <v>85140.28</v>
      </c>
      <c r="I21" s="66">
        <f t="shared" si="6"/>
        <v>678933.15988200007</v>
      </c>
      <c r="J21" s="66">
        <f t="shared" si="7"/>
        <v>8</v>
      </c>
    </row>
    <row r="22" spans="1:10" x14ac:dyDescent="0.35">
      <c r="A22" s="65">
        <v>42218</v>
      </c>
      <c r="B22" s="66">
        <v>400201.03098400001</v>
      </c>
      <c r="C22" s="66">
        <v>26139.562000000002</v>
      </c>
      <c r="D22" s="66">
        <v>4963.01</v>
      </c>
      <c r="E22" s="66">
        <v>84151.299999999988</v>
      </c>
      <c r="F22" s="66">
        <v>54346.013212903221</v>
      </c>
      <c r="G22" s="66">
        <v>15930.61</v>
      </c>
      <c r="H22" s="66">
        <v>94177.63</v>
      </c>
      <c r="I22" s="66">
        <f t="shared" si="6"/>
        <v>679909.1561969032</v>
      </c>
      <c r="J22" s="66">
        <f t="shared" si="7"/>
        <v>8</v>
      </c>
    </row>
    <row r="23" spans="1:10" x14ac:dyDescent="0.35">
      <c r="A23" s="65">
        <v>42217</v>
      </c>
      <c r="B23" s="66">
        <v>410076.43615000002</v>
      </c>
      <c r="C23" s="66">
        <v>25650.221000000005</v>
      </c>
      <c r="D23" s="66">
        <v>5173.78</v>
      </c>
      <c r="E23" s="66">
        <v>75153.039999999994</v>
      </c>
      <c r="F23" s="66">
        <v>49964.157999999996</v>
      </c>
      <c r="G23" s="66">
        <v>18009.84</v>
      </c>
      <c r="H23" s="66">
        <v>100126.61</v>
      </c>
      <c r="I23" s="66">
        <f t="shared" si="6"/>
        <v>684154.08514999994</v>
      </c>
      <c r="J23" s="66">
        <f t="shared" si="7"/>
        <v>8</v>
      </c>
    </row>
    <row r="24" spans="1:10" x14ac:dyDescent="0.35">
      <c r="A24" s="65">
        <v>42216</v>
      </c>
      <c r="B24" s="66">
        <v>448817.61807099998</v>
      </c>
      <c r="C24" s="66">
        <v>26865.153000000002</v>
      </c>
      <c r="D24" s="66">
        <v>5665.67</v>
      </c>
      <c r="E24" s="66">
        <v>73874</v>
      </c>
      <c r="F24" s="66">
        <v>47178.780000000006</v>
      </c>
      <c r="G24" s="66">
        <v>9078.16</v>
      </c>
      <c r="H24" s="66">
        <v>98732.14</v>
      </c>
      <c r="I24" s="66">
        <f t="shared" si="6"/>
        <v>710211.52107100002</v>
      </c>
      <c r="J24" s="66">
        <f t="shared" si="7"/>
        <v>7</v>
      </c>
    </row>
    <row r="25" spans="1:10" x14ac:dyDescent="0.35">
      <c r="A25" s="65">
        <v>42215</v>
      </c>
      <c r="B25" s="66">
        <v>483419.79616700002</v>
      </c>
      <c r="C25" s="66">
        <v>27897.578000000001</v>
      </c>
      <c r="D25" s="66">
        <v>4914.87</v>
      </c>
      <c r="E25" s="66">
        <v>72428.489999999991</v>
      </c>
      <c r="F25" s="66">
        <v>48586.633499999996</v>
      </c>
      <c r="G25" s="66">
        <v>9636.65</v>
      </c>
      <c r="H25" s="66">
        <v>96790.720000000001</v>
      </c>
      <c r="I25" s="66">
        <f t="shared" si="6"/>
        <v>743674.73766700004</v>
      </c>
      <c r="J25" s="66">
        <f t="shared" si="7"/>
        <v>7</v>
      </c>
    </row>
    <row r="26" spans="1:10" x14ac:dyDescent="0.35">
      <c r="A26" s="65">
        <v>42214</v>
      </c>
      <c r="B26" s="66">
        <v>508305.73294199997</v>
      </c>
      <c r="C26" s="66">
        <v>29178.021000000008</v>
      </c>
      <c r="D26" s="66">
        <v>4226.75</v>
      </c>
      <c r="E26" s="66">
        <v>76444.14</v>
      </c>
      <c r="F26" s="66">
        <v>48416.577700000002</v>
      </c>
      <c r="G26" s="66">
        <v>7616.48</v>
      </c>
      <c r="H26" s="66">
        <v>88214.61</v>
      </c>
      <c r="I26" s="66">
        <f t="shared" si="6"/>
        <v>762402.31164199999</v>
      </c>
      <c r="J26" s="66">
        <f t="shared" si="7"/>
        <v>7</v>
      </c>
    </row>
    <row r="27" spans="1:10" x14ac:dyDescent="0.35">
      <c r="A27" s="65">
        <v>42213</v>
      </c>
      <c r="B27" s="66">
        <v>498474.76257399999</v>
      </c>
      <c r="C27" s="66">
        <v>29556.909999999993</v>
      </c>
      <c r="D27" s="66">
        <v>3423.54</v>
      </c>
      <c r="E27" s="66">
        <v>79067.789999999994</v>
      </c>
      <c r="F27" s="66">
        <v>50714.675000000003</v>
      </c>
      <c r="G27" s="66">
        <v>7693.05</v>
      </c>
      <c r="H27" s="66">
        <v>94220.2</v>
      </c>
      <c r="I27" s="66">
        <f t="shared" si="6"/>
        <v>763150.92757400009</v>
      </c>
      <c r="J27" s="66">
        <f t="shared" si="7"/>
        <v>7</v>
      </c>
    </row>
    <row r="28" spans="1:10" x14ac:dyDescent="0.35">
      <c r="A28" s="65">
        <v>42212</v>
      </c>
      <c r="B28" s="66">
        <v>490139.82062200003</v>
      </c>
      <c r="C28" s="66">
        <v>26032.021000000008</v>
      </c>
      <c r="D28" s="66">
        <v>3785.41</v>
      </c>
      <c r="E28" s="66">
        <v>77049.33</v>
      </c>
      <c r="F28" s="66">
        <v>52493.029800000004</v>
      </c>
      <c r="G28" s="66">
        <v>7507.16</v>
      </c>
      <c r="H28" s="66">
        <v>98916.94</v>
      </c>
      <c r="I28" s="66">
        <f t="shared" si="6"/>
        <v>755923.71142200008</v>
      </c>
      <c r="J28" s="66">
        <f t="shared" si="7"/>
        <v>7</v>
      </c>
    </row>
    <row r="29" spans="1:10" x14ac:dyDescent="0.35">
      <c r="A29" s="65">
        <v>42211</v>
      </c>
      <c r="B29" s="66">
        <v>492093.641298</v>
      </c>
      <c r="C29" s="66">
        <v>27776.383999999987</v>
      </c>
      <c r="D29" s="66">
        <v>3666</v>
      </c>
      <c r="E29" s="66">
        <v>79449.460000000006</v>
      </c>
      <c r="F29" s="66">
        <v>50748.737200000003</v>
      </c>
      <c r="G29" s="66">
        <v>7491.74</v>
      </c>
      <c r="H29" s="66">
        <v>101054.16</v>
      </c>
      <c r="I29" s="66">
        <f t="shared" si="6"/>
        <v>762280.12249799992</v>
      </c>
      <c r="J29" s="66">
        <f t="shared" si="7"/>
        <v>7</v>
      </c>
    </row>
    <row r="30" spans="1:10" x14ac:dyDescent="0.35">
      <c r="A30" s="65">
        <v>42210</v>
      </c>
      <c r="B30" s="66">
        <v>521697.043856</v>
      </c>
      <c r="C30" s="66">
        <v>26453.712000000003</v>
      </c>
      <c r="D30" s="66">
        <v>3756</v>
      </c>
      <c r="E30" s="66">
        <v>79972.88</v>
      </c>
      <c r="F30" s="66">
        <v>48039.089899999999</v>
      </c>
      <c r="G30" s="66">
        <v>5987.88</v>
      </c>
      <c r="H30" s="66">
        <v>97736.06</v>
      </c>
      <c r="I30" s="66">
        <f t="shared" si="6"/>
        <v>783642.66575599997</v>
      </c>
      <c r="J30" s="66">
        <f t="shared" si="7"/>
        <v>7</v>
      </c>
    </row>
    <row r="31" spans="1:10" x14ac:dyDescent="0.35">
      <c r="A31" s="65">
        <v>42209</v>
      </c>
      <c r="B31" s="66">
        <v>542374.54450299998</v>
      </c>
      <c r="C31" s="66">
        <v>25062.781999999996</v>
      </c>
      <c r="D31" s="66">
        <v>2779</v>
      </c>
      <c r="E31" s="66">
        <v>79391.7</v>
      </c>
      <c r="F31" s="66">
        <v>49145.276909677421</v>
      </c>
      <c r="G31" s="66">
        <v>5833.56</v>
      </c>
      <c r="H31" s="66">
        <v>88020.26</v>
      </c>
      <c r="I31" s="66">
        <f t="shared" si="6"/>
        <v>792607.12341267744</v>
      </c>
      <c r="J31" s="66">
        <f t="shared" si="7"/>
        <v>7</v>
      </c>
    </row>
    <row r="32" spans="1:10" x14ac:dyDescent="0.35">
      <c r="A32" s="65">
        <v>42208</v>
      </c>
      <c r="B32" s="66">
        <v>535780.21677299996</v>
      </c>
      <c r="C32" s="66">
        <v>25644.696000000004</v>
      </c>
      <c r="D32" s="66">
        <v>2986</v>
      </c>
      <c r="E32" s="66">
        <v>84080.939999999988</v>
      </c>
      <c r="F32" s="66">
        <v>52485.948700000008</v>
      </c>
      <c r="G32" s="66">
        <v>6374.6</v>
      </c>
      <c r="H32" s="66">
        <v>87696.92</v>
      </c>
      <c r="I32" s="66">
        <f t="shared" si="6"/>
        <v>795049.32147299987</v>
      </c>
      <c r="J32" s="66">
        <f t="shared" si="7"/>
        <v>7</v>
      </c>
    </row>
    <row r="33" spans="1:10" x14ac:dyDescent="0.35">
      <c r="A33" s="65">
        <v>42207</v>
      </c>
      <c r="B33" s="66">
        <v>514501.23482999997</v>
      </c>
      <c r="C33" s="66">
        <v>26378.866000000002</v>
      </c>
      <c r="D33" s="66">
        <v>3336</v>
      </c>
      <c r="E33" s="66">
        <v>90414.459999999992</v>
      </c>
      <c r="F33" s="66">
        <v>51591.181900000011</v>
      </c>
      <c r="G33" s="66">
        <v>6728.17</v>
      </c>
      <c r="H33" s="66">
        <v>85231.29</v>
      </c>
      <c r="I33" s="66">
        <f t="shared" si="6"/>
        <v>778181.20273000002</v>
      </c>
      <c r="J33" s="66">
        <f t="shared" si="7"/>
        <v>7</v>
      </c>
    </row>
    <row r="34" spans="1:10" x14ac:dyDescent="0.35">
      <c r="A34" s="65">
        <v>42206</v>
      </c>
      <c r="B34" s="66">
        <v>505898.2</v>
      </c>
      <c r="C34" s="66">
        <v>26933.710000000006</v>
      </c>
      <c r="D34" s="66">
        <v>3161</v>
      </c>
      <c r="E34" s="66">
        <v>84568.51</v>
      </c>
      <c r="F34" s="66">
        <v>54198.571200000006</v>
      </c>
      <c r="G34" s="66">
        <v>7197.51</v>
      </c>
      <c r="H34" s="66">
        <v>85601.18</v>
      </c>
      <c r="I34" s="66">
        <f t="shared" si="6"/>
        <v>767558.68119999999</v>
      </c>
      <c r="J34" s="66">
        <f t="shared" si="7"/>
        <v>7</v>
      </c>
    </row>
    <row r="35" spans="1:10" x14ac:dyDescent="0.35">
      <c r="A35" s="65">
        <v>42205</v>
      </c>
      <c r="B35" s="66">
        <v>528392</v>
      </c>
      <c r="C35" s="66">
        <v>27931.983999999997</v>
      </c>
      <c r="D35" s="66">
        <v>2807</v>
      </c>
      <c r="E35" s="66">
        <v>87869.299999999988</v>
      </c>
      <c r="F35" s="66">
        <v>54431.9061</v>
      </c>
      <c r="G35" s="66">
        <v>6562.12</v>
      </c>
      <c r="H35" s="66">
        <v>90378.72</v>
      </c>
      <c r="I35" s="66">
        <f t="shared" si="6"/>
        <v>798373.03009999997</v>
      </c>
      <c r="J35" s="66">
        <f t="shared" si="7"/>
        <v>7</v>
      </c>
    </row>
    <row r="36" spans="1:10" x14ac:dyDescent="0.35">
      <c r="A36" s="65">
        <v>42204</v>
      </c>
      <c r="B36" s="66">
        <v>510040.83353399998</v>
      </c>
      <c r="C36" s="66">
        <v>32292.644999999997</v>
      </c>
      <c r="D36" s="66">
        <v>1573</v>
      </c>
      <c r="E36" s="66">
        <v>84955.65</v>
      </c>
      <c r="F36" s="66">
        <v>53584.3776</v>
      </c>
      <c r="G36" s="66">
        <v>6602.86</v>
      </c>
      <c r="H36" s="66">
        <v>88675.62</v>
      </c>
      <c r="I36" s="66">
        <f t="shared" si="6"/>
        <v>777724.98613400001</v>
      </c>
      <c r="J36" s="66">
        <f t="shared" si="7"/>
        <v>7</v>
      </c>
    </row>
    <row r="37" spans="1:10" x14ac:dyDescent="0.35">
      <c r="A37" s="65">
        <v>42203</v>
      </c>
      <c r="B37" s="66">
        <v>530588.50453999999</v>
      </c>
      <c r="C37" s="66">
        <v>29631.340000000011</v>
      </c>
      <c r="D37" s="66">
        <v>1876</v>
      </c>
      <c r="E37" s="66">
        <v>85792.21</v>
      </c>
      <c r="F37" s="66">
        <v>52715.950000000004</v>
      </c>
      <c r="G37" s="66">
        <v>6049.22</v>
      </c>
      <c r="H37" s="66">
        <v>92291</v>
      </c>
      <c r="I37" s="66">
        <f t="shared" si="6"/>
        <v>798944.22453999985</v>
      </c>
      <c r="J37" s="66">
        <f t="shared" si="7"/>
        <v>7</v>
      </c>
    </row>
    <row r="38" spans="1:10" x14ac:dyDescent="0.35">
      <c r="A38" s="65">
        <v>42202</v>
      </c>
      <c r="B38" s="66">
        <v>556123.17802899994</v>
      </c>
      <c r="C38" s="66">
        <v>29015.148000000001</v>
      </c>
      <c r="D38" s="66">
        <v>1766</v>
      </c>
      <c r="E38" s="66">
        <v>82924.69</v>
      </c>
      <c r="F38" s="66">
        <v>51742.130000000005</v>
      </c>
      <c r="G38" s="66">
        <v>6626</v>
      </c>
      <c r="H38" s="66">
        <v>83754.31</v>
      </c>
      <c r="I38" s="66">
        <f t="shared" si="6"/>
        <v>811951.45602899999</v>
      </c>
      <c r="J38" s="66">
        <f t="shared" si="7"/>
        <v>7</v>
      </c>
    </row>
    <row r="39" spans="1:10" x14ac:dyDescent="0.35">
      <c r="A39" s="65">
        <v>42201</v>
      </c>
      <c r="B39" s="66">
        <v>555513.21678699995</v>
      </c>
      <c r="C39" s="66">
        <v>31052.230000000007</v>
      </c>
      <c r="D39" s="66">
        <v>1575</v>
      </c>
      <c r="E39" s="66">
        <v>85920.15</v>
      </c>
      <c r="F39" s="66">
        <v>57560.81</v>
      </c>
      <c r="G39" s="66">
        <v>6014.24</v>
      </c>
      <c r="H39" s="66">
        <v>86471.51</v>
      </c>
      <c r="I39" s="66">
        <f t="shared" si="6"/>
        <v>824107.1567869999</v>
      </c>
      <c r="J39" s="66">
        <f t="shared" si="7"/>
        <v>7</v>
      </c>
    </row>
    <row r="40" spans="1:10" x14ac:dyDescent="0.35">
      <c r="A40" s="65">
        <v>42200</v>
      </c>
      <c r="B40" s="66">
        <v>552578.79354600003</v>
      </c>
      <c r="C40" s="66">
        <v>33491.653999999995</v>
      </c>
      <c r="D40" s="66">
        <v>1642</v>
      </c>
      <c r="E40" s="66">
        <v>94475.73000000001</v>
      </c>
      <c r="F40" s="66">
        <v>57279.319500000005</v>
      </c>
      <c r="G40" s="66">
        <v>5789</v>
      </c>
      <c r="H40" s="66">
        <v>87727.46</v>
      </c>
      <c r="I40" s="66">
        <f t="shared" si="6"/>
        <v>832983.95704599994</v>
      </c>
      <c r="J40" s="66">
        <f t="shared" si="7"/>
        <v>7</v>
      </c>
    </row>
    <row r="41" spans="1:10" x14ac:dyDescent="0.35">
      <c r="A41" s="65">
        <v>42199</v>
      </c>
      <c r="B41" s="66">
        <v>542580.76129000005</v>
      </c>
      <c r="C41" s="66">
        <v>32578.023999999998</v>
      </c>
      <c r="D41" s="66">
        <v>2148</v>
      </c>
      <c r="E41" s="66">
        <v>93108.31</v>
      </c>
      <c r="F41" s="66">
        <v>58132.505600000004</v>
      </c>
      <c r="G41" s="66">
        <v>5371.2</v>
      </c>
      <c r="H41" s="66">
        <v>102381.29</v>
      </c>
      <c r="I41" s="66">
        <f t="shared" si="6"/>
        <v>836300.09089000011</v>
      </c>
      <c r="J41" s="66">
        <f t="shared" si="7"/>
        <v>7</v>
      </c>
    </row>
    <row r="42" spans="1:10" x14ac:dyDescent="0.35">
      <c r="A42" s="65">
        <v>42198</v>
      </c>
      <c r="B42" s="66">
        <v>530877.832253</v>
      </c>
      <c r="C42" s="66">
        <v>31706.637999999999</v>
      </c>
      <c r="D42" s="66">
        <v>2007</v>
      </c>
      <c r="E42" s="66">
        <v>91732.670000000013</v>
      </c>
      <c r="F42" s="66">
        <v>56610.727300000006</v>
      </c>
      <c r="G42" s="66">
        <v>6118.52</v>
      </c>
      <c r="H42" s="66">
        <v>98518.38</v>
      </c>
      <c r="I42" s="66">
        <f t="shared" si="6"/>
        <v>817571.76755300013</v>
      </c>
      <c r="J42" s="66">
        <f t="shared" si="7"/>
        <v>7</v>
      </c>
    </row>
    <row r="43" spans="1:10" x14ac:dyDescent="0.35">
      <c r="A43" s="65">
        <v>42197</v>
      </c>
      <c r="B43" s="66">
        <v>495589.11613400001</v>
      </c>
      <c r="C43" s="66">
        <v>32372.548000000003</v>
      </c>
      <c r="D43" s="66">
        <v>1658.1</v>
      </c>
      <c r="E43" s="66">
        <v>92423.93</v>
      </c>
      <c r="F43" s="66">
        <v>55658.088900000002</v>
      </c>
      <c r="G43" s="66">
        <v>7495</v>
      </c>
      <c r="H43" s="66">
        <v>112614.48</v>
      </c>
      <c r="I43" s="66">
        <f t="shared" si="6"/>
        <v>797811.26303399995</v>
      </c>
      <c r="J43" s="66">
        <f t="shared" si="7"/>
        <v>7</v>
      </c>
    </row>
    <row r="44" spans="1:10" x14ac:dyDescent="0.35">
      <c r="A44" s="65">
        <v>42196</v>
      </c>
      <c r="B44" s="66">
        <v>505728.499366</v>
      </c>
      <c r="C44" s="66">
        <v>30653.235000000001</v>
      </c>
      <c r="D44" s="66">
        <v>1952.56</v>
      </c>
      <c r="E44" s="66">
        <v>84385.03</v>
      </c>
      <c r="F44" s="66">
        <v>54249.3122</v>
      </c>
      <c r="G44" s="66">
        <v>6341</v>
      </c>
      <c r="H44" s="66">
        <v>116675.34</v>
      </c>
      <c r="I44" s="66">
        <f t="shared" si="6"/>
        <v>799984.97656600014</v>
      </c>
      <c r="J44" s="66">
        <f t="shared" si="7"/>
        <v>7</v>
      </c>
    </row>
    <row r="45" spans="1:10" x14ac:dyDescent="0.35">
      <c r="A45" s="65">
        <v>42195</v>
      </c>
      <c r="B45" s="66">
        <v>541709.16129099997</v>
      </c>
      <c r="C45" s="66">
        <v>29048.754000000001</v>
      </c>
      <c r="D45" s="66">
        <v>1632.08</v>
      </c>
      <c r="E45" s="66">
        <v>97056.12999999999</v>
      </c>
      <c r="F45" s="66">
        <v>52015.480199999998</v>
      </c>
      <c r="G45" s="66">
        <v>8088.2</v>
      </c>
      <c r="H45" s="66">
        <v>101296.86</v>
      </c>
      <c r="I45" s="66">
        <f t="shared" si="6"/>
        <v>830846.66549099982</v>
      </c>
      <c r="J45" s="66">
        <f t="shared" si="7"/>
        <v>7</v>
      </c>
    </row>
    <row r="46" spans="1:10" x14ac:dyDescent="0.35">
      <c r="A46" s="65">
        <v>42194</v>
      </c>
      <c r="B46" s="66">
        <v>524676.30322600005</v>
      </c>
      <c r="C46" s="66">
        <v>31714.936999999984</v>
      </c>
      <c r="D46" s="66">
        <v>1355</v>
      </c>
      <c r="E46" s="66">
        <v>100570.95000000001</v>
      </c>
      <c r="F46" s="66">
        <v>51454.071700000008</v>
      </c>
      <c r="G46" s="66">
        <v>7002.8</v>
      </c>
      <c r="H46" s="66">
        <v>96090.4</v>
      </c>
      <c r="I46" s="66">
        <f t="shared" si="6"/>
        <v>812864.46192600008</v>
      </c>
      <c r="J46" s="66">
        <f t="shared" si="7"/>
        <v>7</v>
      </c>
    </row>
    <row r="47" spans="1:10" x14ac:dyDescent="0.35">
      <c r="A47" s="65">
        <v>42193</v>
      </c>
      <c r="B47" s="66">
        <v>477500.75354800001</v>
      </c>
      <c r="C47" s="66">
        <v>29298.913999999997</v>
      </c>
      <c r="D47" s="66">
        <v>1422.32</v>
      </c>
      <c r="E47" s="66">
        <v>87001.85</v>
      </c>
      <c r="F47" s="66">
        <v>50843.147100000002</v>
      </c>
      <c r="G47" s="66">
        <v>5804.96</v>
      </c>
      <c r="H47" s="66">
        <v>97201.18</v>
      </c>
      <c r="I47" s="66">
        <f t="shared" si="6"/>
        <v>749073.12464799988</v>
      </c>
      <c r="J47" s="66">
        <f t="shared" si="7"/>
        <v>7</v>
      </c>
    </row>
    <row r="48" spans="1:10" x14ac:dyDescent="0.35">
      <c r="A48" s="65">
        <v>42192</v>
      </c>
      <c r="B48" s="66">
        <v>509143.69032300002</v>
      </c>
      <c r="C48" s="66">
        <v>28077.895000000004</v>
      </c>
      <c r="D48" s="66">
        <v>1048.8800000000001</v>
      </c>
      <c r="E48" s="66">
        <v>85463.03</v>
      </c>
      <c r="F48" s="66">
        <v>50757.815699999992</v>
      </c>
      <c r="G48" s="66">
        <v>6792.63</v>
      </c>
      <c r="H48" s="66">
        <v>99506.47</v>
      </c>
      <c r="I48" s="66">
        <f t="shared" si="6"/>
        <v>780790.41102300002</v>
      </c>
      <c r="J48" s="66">
        <f t="shared" si="7"/>
        <v>7</v>
      </c>
    </row>
    <row r="49" spans="1:10" x14ac:dyDescent="0.35">
      <c r="A49" s="65">
        <v>42191</v>
      </c>
      <c r="B49" s="66">
        <v>498900.621935</v>
      </c>
      <c r="C49" s="66">
        <v>27755.501999999989</v>
      </c>
      <c r="D49" s="66">
        <v>1046</v>
      </c>
      <c r="E49" s="66">
        <v>86711.569999999992</v>
      </c>
      <c r="F49" s="66">
        <v>50719.546399999999</v>
      </c>
      <c r="G49" s="66">
        <v>4310.1099999999997</v>
      </c>
      <c r="H49" s="66">
        <v>106436.67</v>
      </c>
      <c r="I49" s="66">
        <f t="shared" si="6"/>
        <v>775880.02033500001</v>
      </c>
      <c r="J49" s="66">
        <f t="shared" si="7"/>
        <v>7</v>
      </c>
    </row>
    <row r="50" spans="1:10" x14ac:dyDescent="0.35">
      <c r="A50" s="65">
        <v>42190</v>
      </c>
      <c r="B50" s="66">
        <v>477838.553549</v>
      </c>
      <c r="C50" s="66">
        <v>32067.228999999992</v>
      </c>
      <c r="D50" s="66">
        <v>943</v>
      </c>
      <c r="E50" s="66">
        <v>96684.88</v>
      </c>
      <c r="F50" s="66">
        <v>50637.769700000004</v>
      </c>
      <c r="G50" s="66">
        <v>4580.17</v>
      </c>
      <c r="H50" s="66">
        <v>130540.86</v>
      </c>
      <c r="I50" s="66">
        <f t="shared" si="6"/>
        <v>793292.46224900009</v>
      </c>
      <c r="J50" s="66">
        <f t="shared" si="7"/>
        <v>7</v>
      </c>
    </row>
    <row r="51" spans="1:10" x14ac:dyDescent="0.35">
      <c r="A51" s="65">
        <v>42189</v>
      </c>
      <c r="B51" s="66">
        <v>504629.836129</v>
      </c>
      <c r="C51" s="66">
        <v>30863.469999999994</v>
      </c>
      <c r="D51" s="66">
        <v>1008</v>
      </c>
      <c r="E51" s="66">
        <v>100321.33</v>
      </c>
      <c r="F51" s="66">
        <v>51564.929000000004</v>
      </c>
      <c r="G51" s="66">
        <v>3924.2</v>
      </c>
      <c r="H51" s="66">
        <v>151444.48000000001</v>
      </c>
      <c r="I51" s="66">
        <f t="shared" si="6"/>
        <v>843756.24512899993</v>
      </c>
      <c r="J51" s="66">
        <f t="shared" si="7"/>
        <v>7</v>
      </c>
    </row>
    <row r="52" spans="1:10" x14ac:dyDescent="0.35">
      <c r="A52" s="65">
        <v>42188</v>
      </c>
      <c r="B52" s="66">
        <v>517080.72774300002</v>
      </c>
      <c r="C52" s="66">
        <v>30964.911999999993</v>
      </c>
      <c r="D52" s="66">
        <v>1269.6199999999999</v>
      </c>
      <c r="E52" s="66">
        <v>77925.84</v>
      </c>
      <c r="F52" s="66">
        <v>53823.794900000001</v>
      </c>
      <c r="G52" s="66">
        <v>3236.29</v>
      </c>
      <c r="H52" s="66">
        <v>152440.84</v>
      </c>
      <c r="I52" s="66">
        <f t="shared" si="6"/>
        <v>836742.02464299998</v>
      </c>
      <c r="J52" s="66">
        <f t="shared" si="7"/>
        <v>7</v>
      </c>
    </row>
    <row r="53" spans="1:10" x14ac:dyDescent="0.35">
      <c r="A53" s="65">
        <v>42187</v>
      </c>
      <c r="B53" s="66">
        <v>486869.33548399998</v>
      </c>
      <c r="C53" s="66">
        <v>27811.061000000002</v>
      </c>
      <c r="D53" s="66">
        <v>1307</v>
      </c>
      <c r="E53" s="66">
        <v>53762.2</v>
      </c>
      <c r="F53" s="66">
        <v>50684.111499999999</v>
      </c>
      <c r="G53" s="66">
        <v>3139.64</v>
      </c>
      <c r="H53" s="66">
        <v>139051.06</v>
      </c>
      <c r="I53" s="66">
        <f t="shared" si="6"/>
        <v>762624.40798399993</v>
      </c>
      <c r="J53" s="66">
        <f t="shared" si="7"/>
        <v>7</v>
      </c>
    </row>
    <row r="54" spans="1:10" x14ac:dyDescent="0.35">
      <c r="A54" s="65">
        <v>42186</v>
      </c>
      <c r="B54" s="66">
        <v>476033.92387100001</v>
      </c>
      <c r="C54" s="66">
        <v>29485.403999999995</v>
      </c>
      <c r="D54" s="66">
        <v>736</v>
      </c>
      <c r="E54" s="66">
        <v>52653.08</v>
      </c>
      <c r="F54" s="66">
        <v>49225.971799999999</v>
      </c>
      <c r="G54" s="66">
        <v>3680.85</v>
      </c>
      <c r="H54" s="66">
        <v>133401.29</v>
      </c>
      <c r="I54" s="66">
        <f t="shared" si="6"/>
        <v>745216.51967099996</v>
      </c>
      <c r="J54" s="66">
        <f t="shared" si="7"/>
        <v>7</v>
      </c>
    </row>
    <row r="55" spans="1:10" x14ac:dyDescent="0.35">
      <c r="A55" s="65">
        <v>42185</v>
      </c>
      <c r="B55" s="66">
        <v>510127</v>
      </c>
      <c r="C55" s="66">
        <v>27499</v>
      </c>
      <c r="D55" s="66"/>
      <c r="E55" s="66">
        <v>57849</v>
      </c>
      <c r="F55" s="66">
        <v>50874</v>
      </c>
      <c r="G55" s="66">
        <v>3977</v>
      </c>
      <c r="H55" s="66">
        <v>5207</v>
      </c>
      <c r="I55" s="66">
        <f t="shared" si="6"/>
        <v>655533</v>
      </c>
      <c r="J55" s="66">
        <f t="shared" si="7"/>
        <v>6</v>
      </c>
    </row>
    <row r="56" spans="1:10" x14ac:dyDescent="0.35">
      <c r="A56" s="65">
        <v>42184</v>
      </c>
      <c r="B56" s="66">
        <v>558970</v>
      </c>
      <c r="C56" s="66">
        <v>26456</v>
      </c>
      <c r="D56" s="66"/>
      <c r="E56" s="66">
        <v>55742</v>
      </c>
      <c r="F56" s="66">
        <v>49803</v>
      </c>
      <c r="G56" s="66">
        <v>3715</v>
      </c>
      <c r="H56" s="66">
        <v>4288</v>
      </c>
      <c r="I56" s="66">
        <f t="shared" si="6"/>
        <v>698974</v>
      </c>
      <c r="J56" s="66">
        <f t="shared" si="7"/>
        <v>6</v>
      </c>
    </row>
    <row r="57" spans="1:10" x14ac:dyDescent="0.35">
      <c r="A57" s="65">
        <v>42183</v>
      </c>
      <c r="B57" s="66">
        <v>532106</v>
      </c>
      <c r="C57" s="66">
        <v>27791</v>
      </c>
      <c r="D57" s="66"/>
      <c r="E57" s="66">
        <v>57349</v>
      </c>
      <c r="F57" s="66">
        <v>48736</v>
      </c>
      <c r="G57" s="66">
        <v>3955</v>
      </c>
      <c r="H57" s="66">
        <v>4142</v>
      </c>
      <c r="I57" s="66">
        <f t="shared" si="6"/>
        <v>674079</v>
      </c>
      <c r="J57" s="66">
        <f t="shared" si="7"/>
        <v>6</v>
      </c>
    </row>
    <row r="58" spans="1:10" x14ac:dyDescent="0.35">
      <c r="A58" s="65">
        <v>42182</v>
      </c>
      <c r="B58" s="66">
        <v>575723</v>
      </c>
      <c r="C58" s="66">
        <v>29837</v>
      </c>
      <c r="D58" s="66"/>
      <c r="E58" s="66">
        <v>57666</v>
      </c>
      <c r="F58" s="66">
        <v>54837</v>
      </c>
      <c r="G58" s="66">
        <v>3557</v>
      </c>
      <c r="H58" s="66">
        <v>4628</v>
      </c>
      <c r="I58" s="66">
        <f t="shared" si="6"/>
        <v>726248</v>
      </c>
      <c r="J58" s="66">
        <f t="shared" si="7"/>
        <v>6</v>
      </c>
    </row>
    <row r="59" spans="1:10" x14ac:dyDescent="0.35">
      <c r="A59" s="65">
        <v>42181</v>
      </c>
      <c r="B59" s="66">
        <v>621194</v>
      </c>
      <c r="C59" s="66">
        <v>28653</v>
      </c>
      <c r="D59" s="66"/>
      <c r="E59" s="66">
        <v>57675</v>
      </c>
      <c r="F59" s="66">
        <v>55101</v>
      </c>
      <c r="G59" s="66">
        <v>5466</v>
      </c>
      <c r="H59" s="66">
        <v>7119</v>
      </c>
      <c r="I59" s="66">
        <f t="shared" si="6"/>
        <v>775208</v>
      </c>
      <c r="J59" s="66">
        <f t="shared" si="7"/>
        <v>6</v>
      </c>
    </row>
    <row r="60" spans="1:10" x14ac:dyDescent="0.35">
      <c r="A60" s="65">
        <v>42180</v>
      </c>
      <c r="B60" s="66">
        <v>619479</v>
      </c>
      <c r="C60" s="66">
        <v>31548</v>
      </c>
      <c r="D60" s="66"/>
      <c r="E60" s="66">
        <v>55895</v>
      </c>
      <c r="F60" s="66">
        <v>56365</v>
      </c>
      <c r="G60" s="66">
        <v>6750</v>
      </c>
      <c r="H60" s="66">
        <v>7496</v>
      </c>
      <c r="I60" s="66">
        <f t="shared" si="6"/>
        <v>777533</v>
      </c>
      <c r="J60" s="66">
        <f t="shared" si="7"/>
        <v>6</v>
      </c>
    </row>
    <row r="61" spans="1:10" x14ac:dyDescent="0.35">
      <c r="A61" s="65">
        <v>42179</v>
      </c>
      <c r="B61" s="66">
        <v>584932</v>
      </c>
      <c r="C61" s="66">
        <v>32135</v>
      </c>
      <c r="D61" s="66"/>
      <c r="E61" s="66">
        <v>54575</v>
      </c>
      <c r="F61" s="66">
        <v>52125</v>
      </c>
      <c r="G61" s="66">
        <v>6108</v>
      </c>
      <c r="H61" s="66">
        <v>8438</v>
      </c>
      <c r="I61" s="66">
        <f t="shared" si="6"/>
        <v>738313</v>
      </c>
      <c r="J61" s="66">
        <f t="shared" si="7"/>
        <v>6</v>
      </c>
    </row>
    <row r="62" spans="1:10" x14ac:dyDescent="0.35">
      <c r="A62" s="65">
        <v>42178</v>
      </c>
      <c r="B62" s="66">
        <v>570074</v>
      </c>
      <c r="C62" s="66">
        <v>34786</v>
      </c>
      <c r="D62" s="66"/>
      <c r="E62" s="66">
        <v>74441</v>
      </c>
      <c r="F62" s="66">
        <v>57583</v>
      </c>
      <c r="G62" s="66">
        <v>4389</v>
      </c>
      <c r="H62" s="66">
        <v>8494</v>
      </c>
      <c r="I62" s="66">
        <f t="shared" si="6"/>
        <v>749767</v>
      </c>
      <c r="J62" s="66">
        <f t="shared" si="7"/>
        <v>6</v>
      </c>
    </row>
    <row r="63" spans="1:10" x14ac:dyDescent="0.35">
      <c r="A63" s="65">
        <v>42177</v>
      </c>
      <c r="B63" s="66">
        <v>572991</v>
      </c>
      <c r="C63" s="66">
        <v>32117</v>
      </c>
      <c r="D63" s="66"/>
      <c r="E63" s="66">
        <v>86386</v>
      </c>
      <c r="F63" s="66">
        <v>59869</v>
      </c>
      <c r="G63" s="66">
        <v>5784</v>
      </c>
      <c r="H63" s="66">
        <v>9895</v>
      </c>
      <c r="I63" s="66">
        <f t="shared" si="6"/>
        <v>767042</v>
      </c>
      <c r="J63" s="66">
        <f t="shared" si="7"/>
        <v>6</v>
      </c>
    </row>
    <row r="64" spans="1:10" x14ac:dyDescent="0.35">
      <c r="A64" s="65">
        <v>42176</v>
      </c>
      <c r="B64" s="66">
        <v>575080</v>
      </c>
      <c r="C64" s="66">
        <v>33376</v>
      </c>
      <c r="D64" s="66"/>
      <c r="E64" s="66">
        <v>86632</v>
      </c>
      <c r="F64" s="66">
        <v>58897</v>
      </c>
      <c r="G64" s="66">
        <v>6750</v>
      </c>
      <c r="H64" s="66">
        <v>8295</v>
      </c>
      <c r="I64" s="66">
        <f t="shared" si="6"/>
        <v>769030</v>
      </c>
      <c r="J64" s="66">
        <f t="shared" si="7"/>
        <v>6</v>
      </c>
    </row>
    <row r="65" spans="1:10" x14ac:dyDescent="0.35">
      <c r="A65" s="65">
        <v>42175</v>
      </c>
      <c r="B65" s="66">
        <v>597471</v>
      </c>
      <c r="C65" s="66">
        <v>34168</v>
      </c>
      <c r="D65" s="66"/>
      <c r="E65" s="66">
        <v>85876</v>
      </c>
      <c r="F65" s="66">
        <v>57651</v>
      </c>
      <c r="G65" s="66">
        <v>6274</v>
      </c>
      <c r="H65" s="66">
        <v>8283</v>
      </c>
      <c r="I65" s="66">
        <f t="shared" si="6"/>
        <v>789723</v>
      </c>
      <c r="J65" s="66">
        <f t="shared" si="7"/>
        <v>6</v>
      </c>
    </row>
    <row r="66" spans="1:10" x14ac:dyDescent="0.35">
      <c r="A66" s="65">
        <v>42174</v>
      </c>
      <c r="B66" s="66">
        <v>612533</v>
      </c>
      <c r="C66" s="66">
        <v>33649</v>
      </c>
      <c r="D66" s="66"/>
      <c r="E66" s="66">
        <v>84154</v>
      </c>
      <c r="F66" s="66">
        <v>58348</v>
      </c>
      <c r="G66" s="66">
        <v>6956</v>
      </c>
      <c r="H66" s="66">
        <v>8734</v>
      </c>
      <c r="I66" s="66">
        <f t="shared" si="6"/>
        <v>804374</v>
      </c>
      <c r="J66" s="66">
        <f t="shared" si="7"/>
        <v>6</v>
      </c>
    </row>
    <row r="67" spans="1:10" x14ac:dyDescent="0.35">
      <c r="A67" s="65">
        <v>42173</v>
      </c>
      <c r="B67" s="66">
        <v>583262</v>
      </c>
      <c r="C67" s="66">
        <v>38543</v>
      </c>
      <c r="D67" s="66"/>
      <c r="E67" s="66">
        <v>82075</v>
      </c>
      <c r="F67" s="66">
        <v>58410</v>
      </c>
      <c r="G67" s="66">
        <v>6355</v>
      </c>
      <c r="H67" s="66">
        <v>6712</v>
      </c>
      <c r="I67" s="66">
        <f t="shared" si="6"/>
        <v>775357</v>
      </c>
      <c r="J67" s="66">
        <f t="shared" si="7"/>
        <v>6</v>
      </c>
    </row>
    <row r="68" spans="1:10" x14ac:dyDescent="0.35">
      <c r="A68" s="65">
        <v>42172</v>
      </c>
      <c r="B68" s="66">
        <v>576420</v>
      </c>
      <c r="C68" s="66">
        <v>38674</v>
      </c>
      <c r="D68" s="66"/>
      <c r="E68" s="66">
        <v>79810</v>
      </c>
      <c r="F68" s="66">
        <v>53764</v>
      </c>
      <c r="G68" s="66">
        <v>6788</v>
      </c>
      <c r="H68" s="66">
        <v>6317</v>
      </c>
      <c r="I68" s="66">
        <f t="shared" si="6"/>
        <v>761773</v>
      </c>
      <c r="J68" s="66">
        <f t="shared" si="7"/>
        <v>6</v>
      </c>
    </row>
    <row r="69" spans="1:10" x14ac:dyDescent="0.35">
      <c r="A69" s="65">
        <v>42171</v>
      </c>
      <c r="B69" s="66">
        <v>552168</v>
      </c>
      <c r="C69" s="66">
        <v>32481</v>
      </c>
      <c r="D69" s="66"/>
      <c r="E69" s="66">
        <v>79837</v>
      </c>
      <c r="F69" s="66">
        <v>55452</v>
      </c>
      <c r="G69" s="66">
        <v>5643</v>
      </c>
      <c r="H69" s="66">
        <v>8669</v>
      </c>
      <c r="I69" s="66">
        <f t="shared" si="6"/>
        <v>734250</v>
      </c>
      <c r="J69" s="66">
        <f t="shared" si="7"/>
        <v>6</v>
      </c>
    </row>
    <row r="70" spans="1:10" x14ac:dyDescent="0.35">
      <c r="A70" s="65">
        <v>42170</v>
      </c>
      <c r="B70" s="66">
        <v>543447</v>
      </c>
      <c r="C70" s="66">
        <v>31837</v>
      </c>
      <c r="D70" s="66"/>
      <c r="E70" s="66">
        <v>75026</v>
      </c>
      <c r="F70" s="66">
        <v>55463</v>
      </c>
      <c r="G70" s="66">
        <v>7274</v>
      </c>
      <c r="H70" s="66">
        <v>7382</v>
      </c>
      <c r="I70" s="66">
        <f t="shared" si="6"/>
        <v>720429</v>
      </c>
      <c r="J70" s="66">
        <f t="shared" si="7"/>
        <v>6</v>
      </c>
    </row>
    <row r="71" spans="1:10" x14ac:dyDescent="0.35">
      <c r="A71" s="65">
        <v>42169</v>
      </c>
      <c r="B71" s="66">
        <v>539055</v>
      </c>
      <c r="C71" s="66">
        <v>35569</v>
      </c>
      <c r="D71" s="66"/>
      <c r="E71" s="66">
        <v>84869</v>
      </c>
      <c r="F71" s="66">
        <v>53499</v>
      </c>
      <c r="G71" s="66">
        <v>9813</v>
      </c>
      <c r="H71" s="66">
        <v>10413</v>
      </c>
      <c r="I71" s="66">
        <f t="shared" si="6"/>
        <v>733218</v>
      </c>
      <c r="J71" s="66">
        <f t="shared" si="7"/>
        <v>6</v>
      </c>
    </row>
    <row r="72" spans="1:10" x14ac:dyDescent="0.35">
      <c r="A72" s="65">
        <v>42168</v>
      </c>
      <c r="B72" s="66">
        <v>559735</v>
      </c>
      <c r="C72" s="66">
        <v>34315</v>
      </c>
      <c r="D72" s="66"/>
      <c r="E72" s="66">
        <v>84390</v>
      </c>
      <c r="F72" s="66">
        <v>49606</v>
      </c>
      <c r="G72" s="66">
        <v>8807</v>
      </c>
      <c r="H72" s="66">
        <v>11776</v>
      </c>
      <c r="I72" s="66">
        <f t="shared" ref="I72:I135" si="8">SUM(B72:H72)</f>
        <v>748629</v>
      </c>
      <c r="J72" s="66">
        <f t="shared" si="7"/>
        <v>6</v>
      </c>
    </row>
    <row r="73" spans="1:10" x14ac:dyDescent="0.35">
      <c r="A73" s="65">
        <v>42167</v>
      </c>
      <c r="B73" s="66">
        <v>588260</v>
      </c>
      <c r="C73" s="66">
        <v>33675</v>
      </c>
      <c r="D73" s="66"/>
      <c r="E73" s="66">
        <v>84689</v>
      </c>
      <c r="F73" s="66">
        <v>49726</v>
      </c>
      <c r="G73" s="66">
        <v>7653</v>
      </c>
      <c r="H73" s="66">
        <v>12279</v>
      </c>
      <c r="I73" s="66">
        <f t="shared" si="8"/>
        <v>776282</v>
      </c>
      <c r="J73" s="66">
        <f t="shared" si="7"/>
        <v>6</v>
      </c>
    </row>
    <row r="74" spans="1:10" x14ac:dyDescent="0.35">
      <c r="A74" s="65">
        <v>42166</v>
      </c>
      <c r="B74" s="66">
        <v>585303</v>
      </c>
      <c r="C74" s="66">
        <v>34894</v>
      </c>
      <c r="D74" s="66"/>
      <c r="E74" s="66">
        <v>88088</v>
      </c>
      <c r="F74" s="66">
        <v>42409</v>
      </c>
      <c r="G74" s="66">
        <v>10194</v>
      </c>
      <c r="H74" s="66">
        <v>10762</v>
      </c>
      <c r="I74" s="66">
        <f t="shared" si="8"/>
        <v>771650</v>
      </c>
      <c r="J74" s="66">
        <f t="shared" si="7"/>
        <v>6</v>
      </c>
    </row>
    <row r="75" spans="1:10" x14ac:dyDescent="0.35">
      <c r="A75" s="65">
        <v>42165</v>
      </c>
      <c r="B75" s="66">
        <v>563881</v>
      </c>
      <c r="C75" s="66">
        <v>37938</v>
      </c>
      <c r="D75" s="66"/>
      <c r="E75" s="66">
        <v>86645</v>
      </c>
      <c r="F75" s="66">
        <v>41553</v>
      </c>
      <c r="G75" s="66">
        <v>6660</v>
      </c>
      <c r="H75" s="66">
        <v>9239</v>
      </c>
      <c r="I75" s="66">
        <f t="shared" si="8"/>
        <v>745916</v>
      </c>
      <c r="J75" s="66">
        <f t="shared" si="7"/>
        <v>6</v>
      </c>
    </row>
    <row r="76" spans="1:10" x14ac:dyDescent="0.35">
      <c r="A76" s="65">
        <v>42164</v>
      </c>
      <c r="B76" s="66">
        <v>534683</v>
      </c>
      <c r="C76" s="66">
        <v>31209</v>
      </c>
      <c r="D76" s="66"/>
      <c r="E76" s="66">
        <v>86964</v>
      </c>
      <c r="F76" s="66">
        <v>40178</v>
      </c>
      <c r="G76" s="66">
        <v>7575</v>
      </c>
      <c r="H76" s="66">
        <v>11618</v>
      </c>
      <c r="I76" s="66">
        <f t="shared" si="8"/>
        <v>712227</v>
      </c>
      <c r="J76" s="66">
        <f t="shared" si="7"/>
        <v>6</v>
      </c>
    </row>
    <row r="77" spans="1:10" x14ac:dyDescent="0.35">
      <c r="A77" s="65">
        <v>42163</v>
      </c>
      <c r="B77" s="66">
        <v>531949</v>
      </c>
      <c r="C77" s="66">
        <v>31592</v>
      </c>
      <c r="D77" s="66"/>
      <c r="E77" s="66">
        <v>80504</v>
      </c>
      <c r="F77" s="66">
        <v>42362</v>
      </c>
      <c r="G77" s="66">
        <v>6829</v>
      </c>
      <c r="H77" s="66">
        <v>14880</v>
      </c>
      <c r="I77" s="66">
        <f t="shared" si="8"/>
        <v>708116</v>
      </c>
      <c r="J77" s="66">
        <f t="shared" si="7"/>
        <v>6</v>
      </c>
    </row>
    <row r="78" spans="1:10" x14ac:dyDescent="0.35">
      <c r="A78" s="65">
        <v>42162</v>
      </c>
      <c r="B78" s="66">
        <v>520672</v>
      </c>
      <c r="C78" s="66">
        <v>35788</v>
      </c>
      <c r="D78" s="66"/>
      <c r="E78" s="66">
        <v>78427</v>
      </c>
      <c r="F78" s="66">
        <v>43366</v>
      </c>
      <c r="G78" s="66">
        <v>3893</v>
      </c>
      <c r="H78" s="66">
        <v>17781</v>
      </c>
      <c r="I78" s="66">
        <f t="shared" si="8"/>
        <v>699927</v>
      </c>
      <c r="J78" s="66">
        <f t="shared" si="7"/>
        <v>6</v>
      </c>
    </row>
    <row r="79" spans="1:10" x14ac:dyDescent="0.35">
      <c r="A79" s="65">
        <v>42161</v>
      </c>
      <c r="B79" s="66">
        <v>547181</v>
      </c>
      <c r="C79" s="66">
        <v>34650</v>
      </c>
      <c r="D79" s="66"/>
      <c r="E79" s="66">
        <v>76489</v>
      </c>
      <c r="F79" s="66">
        <v>43371</v>
      </c>
      <c r="G79" s="66">
        <v>4312</v>
      </c>
      <c r="H79" s="66">
        <v>20111</v>
      </c>
      <c r="I79" s="66">
        <f t="shared" si="8"/>
        <v>726114</v>
      </c>
      <c r="J79" s="66">
        <f t="shared" si="7"/>
        <v>6</v>
      </c>
    </row>
    <row r="80" spans="1:10" x14ac:dyDescent="0.35">
      <c r="A80" s="65">
        <v>42160</v>
      </c>
      <c r="B80" s="66">
        <v>581825</v>
      </c>
      <c r="C80" s="66">
        <v>32249</v>
      </c>
      <c r="D80" s="66"/>
      <c r="E80" s="66">
        <v>75753</v>
      </c>
      <c r="F80" s="66">
        <v>42951</v>
      </c>
      <c r="G80" s="66">
        <v>2993</v>
      </c>
      <c r="H80" s="66">
        <v>18400</v>
      </c>
      <c r="I80" s="66">
        <f t="shared" si="8"/>
        <v>754171</v>
      </c>
      <c r="J80" s="66">
        <f t="shared" si="7"/>
        <v>6</v>
      </c>
    </row>
    <row r="81" spans="1:10" x14ac:dyDescent="0.35">
      <c r="A81" s="65">
        <v>42159</v>
      </c>
      <c r="B81" s="66">
        <v>565521</v>
      </c>
      <c r="C81" s="66">
        <v>36914</v>
      </c>
      <c r="D81" s="66"/>
      <c r="E81" s="66">
        <v>78319</v>
      </c>
      <c r="F81" s="66">
        <v>42513</v>
      </c>
      <c r="G81" s="66">
        <v>2549</v>
      </c>
      <c r="H81" s="66">
        <v>15239</v>
      </c>
      <c r="I81" s="66">
        <f t="shared" si="8"/>
        <v>741055</v>
      </c>
      <c r="J81" s="66">
        <f t="shared" si="7"/>
        <v>6</v>
      </c>
    </row>
    <row r="82" spans="1:10" x14ac:dyDescent="0.35">
      <c r="A82" s="65">
        <v>42158</v>
      </c>
      <c r="B82" s="66">
        <v>540043</v>
      </c>
      <c r="C82" s="66">
        <v>38297</v>
      </c>
      <c r="D82" s="66"/>
      <c r="E82" s="66">
        <v>78469</v>
      </c>
      <c r="F82" s="66">
        <v>37995</v>
      </c>
      <c r="G82" s="66">
        <v>1262</v>
      </c>
      <c r="H82" s="66">
        <v>22022</v>
      </c>
      <c r="I82" s="66">
        <f t="shared" si="8"/>
        <v>718088</v>
      </c>
      <c r="J82" s="66">
        <f t="shared" si="7"/>
        <v>6</v>
      </c>
    </row>
    <row r="83" spans="1:10" x14ac:dyDescent="0.35">
      <c r="A83" s="65">
        <v>42157</v>
      </c>
      <c r="B83" s="66">
        <v>548144</v>
      </c>
      <c r="C83" s="66">
        <v>41167</v>
      </c>
      <c r="D83" s="66"/>
      <c r="E83" s="66">
        <v>74839</v>
      </c>
      <c r="F83" s="66">
        <v>41206</v>
      </c>
      <c r="G83" s="66">
        <v>627</v>
      </c>
      <c r="H83" s="66">
        <v>27354</v>
      </c>
      <c r="I83" s="66">
        <f t="shared" si="8"/>
        <v>733337</v>
      </c>
      <c r="J83" s="66">
        <f t="shared" ref="J83:J146" si="9">MONTH(A83)</f>
        <v>6</v>
      </c>
    </row>
    <row r="84" spans="1:10" x14ac:dyDescent="0.35">
      <c r="A84" s="65">
        <v>42156</v>
      </c>
      <c r="B84" s="66">
        <v>523958</v>
      </c>
      <c r="C84" s="66">
        <v>42785</v>
      </c>
      <c r="D84" s="66"/>
      <c r="E84" s="66">
        <v>74831</v>
      </c>
      <c r="F84" s="66">
        <v>44509</v>
      </c>
      <c r="G84" s="66">
        <v>0</v>
      </c>
      <c r="H84" s="66">
        <v>29238</v>
      </c>
      <c r="I84" s="66">
        <f t="shared" si="8"/>
        <v>715321</v>
      </c>
      <c r="J84" s="66">
        <f t="shared" si="9"/>
        <v>6</v>
      </c>
    </row>
    <row r="85" spans="1:10" x14ac:dyDescent="0.35">
      <c r="A85" s="65">
        <v>42155</v>
      </c>
      <c r="B85" s="66">
        <v>529445</v>
      </c>
      <c r="C85" s="66">
        <v>51484</v>
      </c>
      <c r="D85" s="66"/>
      <c r="E85" s="66">
        <v>66843</v>
      </c>
      <c r="F85" s="66">
        <v>42701</v>
      </c>
      <c r="G85" s="66"/>
      <c r="H85" s="66">
        <v>36357</v>
      </c>
      <c r="I85" s="66">
        <f t="shared" si="8"/>
        <v>726830</v>
      </c>
      <c r="J85" s="66">
        <f t="shared" si="9"/>
        <v>5</v>
      </c>
    </row>
    <row r="86" spans="1:10" x14ac:dyDescent="0.35">
      <c r="A86" s="65">
        <v>42154</v>
      </c>
      <c r="B86" s="66">
        <v>607430</v>
      </c>
      <c r="C86" s="66">
        <v>47748</v>
      </c>
      <c r="D86" s="66"/>
      <c r="E86" s="66">
        <v>67267</v>
      </c>
      <c r="F86" s="66">
        <v>42772</v>
      </c>
      <c r="G86" s="66"/>
      <c r="H86" s="66">
        <v>35311</v>
      </c>
      <c r="I86" s="66">
        <f t="shared" si="8"/>
        <v>800528</v>
      </c>
      <c r="J86" s="66">
        <f t="shared" si="9"/>
        <v>5</v>
      </c>
    </row>
    <row r="87" spans="1:10" x14ac:dyDescent="0.35">
      <c r="A87" s="65">
        <v>42153</v>
      </c>
      <c r="B87" s="66">
        <v>587884</v>
      </c>
      <c r="C87" s="66">
        <v>44679</v>
      </c>
      <c r="D87" s="66"/>
      <c r="E87" s="66">
        <v>65503</v>
      </c>
      <c r="F87" s="66">
        <v>39751</v>
      </c>
      <c r="G87" s="66"/>
      <c r="H87" s="66">
        <v>28248</v>
      </c>
      <c r="I87" s="66">
        <f t="shared" si="8"/>
        <v>766065</v>
      </c>
      <c r="J87" s="66">
        <f t="shared" si="9"/>
        <v>5</v>
      </c>
    </row>
    <row r="88" spans="1:10" x14ac:dyDescent="0.35">
      <c r="A88" s="65">
        <v>42152</v>
      </c>
      <c r="B88" s="66">
        <v>540345</v>
      </c>
      <c r="C88" s="66">
        <v>43368</v>
      </c>
      <c r="D88" s="66"/>
      <c r="E88" s="66">
        <v>63114</v>
      </c>
      <c r="F88" s="66">
        <v>38110</v>
      </c>
      <c r="G88" s="66"/>
      <c r="H88" s="66">
        <v>32664</v>
      </c>
      <c r="I88" s="66">
        <f t="shared" si="8"/>
        <v>717601</v>
      </c>
      <c r="J88" s="66">
        <f t="shared" si="9"/>
        <v>5</v>
      </c>
    </row>
    <row r="89" spans="1:10" x14ac:dyDescent="0.35">
      <c r="A89" s="65">
        <v>42151</v>
      </c>
      <c r="B89" s="66">
        <v>492487</v>
      </c>
      <c r="C89" s="66">
        <v>46115</v>
      </c>
      <c r="D89" s="66"/>
      <c r="E89" s="66">
        <v>57957</v>
      </c>
      <c r="F89" s="66">
        <v>40801</v>
      </c>
      <c r="G89" s="66"/>
      <c r="H89" s="66">
        <v>33198</v>
      </c>
      <c r="I89" s="66">
        <f t="shared" si="8"/>
        <v>670558</v>
      </c>
      <c r="J89" s="66">
        <f t="shared" si="9"/>
        <v>5</v>
      </c>
    </row>
    <row r="90" spans="1:10" x14ac:dyDescent="0.35">
      <c r="A90" s="65">
        <v>42150</v>
      </c>
      <c r="B90" s="66">
        <v>482866</v>
      </c>
      <c r="C90" s="66">
        <v>47715</v>
      </c>
      <c r="D90" s="66"/>
      <c r="E90" s="66">
        <v>55614</v>
      </c>
      <c r="F90" s="66">
        <v>43280</v>
      </c>
      <c r="G90" s="66"/>
      <c r="H90" s="66">
        <v>31572</v>
      </c>
      <c r="I90" s="66">
        <f t="shared" si="8"/>
        <v>661047</v>
      </c>
      <c r="J90" s="66">
        <f t="shared" si="9"/>
        <v>5</v>
      </c>
    </row>
    <row r="91" spans="1:10" x14ac:dyDescent="0.35">
      <c r="A91" s="65">
        <v>42149</v>
      </c>
      <c r="B91" s="66">
        <v>460620</v>
      </c>
      <c r="C91" s="66">
        <v>50209</v>
      </c>
      <c r="D91" s="66"/>
      <c r="E91" s="66">
        <v>53799</v>
      </c>
      <c r="F91" s="66">
        <v>46552</v>
      </c>
      <c r="G91" s="66"/>
      <c r="H91" s="66">
        <v>34240</v>
      </c>
      <c r="I91" s="66">
        <f t="shared" si="8"/>
        <v>645420</v>
      </c>
      <c r="J91" s="66">
        <f t="shared" si="9"/>
        <v>5</v>
      </c>
    </row>
    <row r="92" spans="1:10" x14ac:dyDescent="0.35">
      <c r="A92" s="65">
        <v>42148</v>
      </c>
      <c r="B92" s="66">
        <v>462546</v>
      </c>
      <c r="C92" s="66">
        <v>54299</v>
      </c>
      <c r="D92" s="66"/>
      <c r="E92" s="66">
        <v>59899</v>
      </c>
      <c r="F92" s="66">
        <v>49616</v>
      </c>
      <c r="G92" s="66"/>
      <c r="H92" s="66">
        <v>34490</v>
      </c>
      <c r="I92" s="66">
        <f t="shared" si="8"/>
        <v>660850</v>
      </c>
      <c r="J92" s="66">
        <f t="shared" si="9"/>
        <v>5</v>
      </c>
    </row>
    <row r="93" spans="1:10" x14ac:dyDescent="0.35">
      <c r="A93" s="65">
        <v>42147</v>
      </c>
      <c r="B93" s="66">
        <v>472713</v>
      </c>
      <c r="C93" s="66">
        <v>54025</v>
      </c>
      <c r="D93" s="66"/>
      <c r="E93" s="66">
        <v>56749</v>
      </c>
      <c r="F93" s="66">
        <v>52854</v>
      </c>
      <c r="G93" s="66"/>
      <c r="H93" s="66">
        <v>35467</v>
      </c>
      <c r="I93" s="66">
        <f t="shared" si="8"/>
        <v>671808</v>
      </c>
      <c r="J93" s="66">
        <f t="shared" si="9"/>
        <v>5</v>
      </c>
    </row>
    <row r="94" spans="1:10" x14ac:dyDescent="0.35">
      <c r="A94" s="65">
        <v>42146</v>
      </c>
      <c r="B94" s="66">
        <v>483178</v>
      </c>
      <c r="C94" s="66">
        <v>49073</v>
      </c>
      <c r="D94" s="66"/>
      <c r="E94" s="66">
        <v>56274</v>
      </c>
      <c r="F94" s="66">
        <v>46205</v>
      </c>
      <c r="G94" s="66"/>
      <c r="H94" s="66">
        <v>34283</v>
      </c>
      <c r="I94" s="66">
        <f t="shared" si="8"/>
        <v>669013</v>
      </c>
      <c r="J94" s="66">
        <f t="shared" si="9"/>
        <v>5</v>
      </c>
    </row>
    <row r="95" spans="1:10" x14ac:dyDescent="0.35">
      <c r="A95" s="65">
        <v>42145</v>
      </c>
      <c r="B95" s="66">
        <v>434141</v>
      </c>
      <c r="C95" s="66">
        <v>55185</v>
      </c>
      <c r="D95" s="66"/>
      <c r="E95" s="66">
        <v>47880</v>
      </c>
      <c r="F95" s="66">
        <v>48347</v>
      </c>
      <c r="G95" s="66"/>
      <c r="H95" s="66">
        <v>35180</v>
      </c>
      <c r="I95" s="66">
        <f t="shared" si="8"/>
        <v>620733</v>
      </c>
      <c r="J95" s="66">
        <f t="shared" si="9"/>
        <v>5</v>
      </c>
    </row>
    <row r="96" spans="1:10" x14ac:dyDescent="0.35">
      <c r="A96" s="65">
        <v>42144</v>
      </c>
      <c r="B96" s="66">
        <v>442105</v>
      </c>
      <c r="C96" s="66">
        <v>55754</v>
      </c>
      <c r="D96" s="66"/>
      <c r="E96" s="66">
        <v>45461</v>
      </c>
      <c r="F96" s="66">
        <v>51153</v>
      </c>
      <c r="G96" s="66"/>
      <c r="H96" s="66">
        <v>34206</v>
      </c>
      <c r="I96" s="66">
        <f t="shared" si="8"/>
        <v>628679</v>
      </c>
      <c r="J96" s="66">
        <f t="shared" si="9"/>
        <v>5</v>
      </c>
    </row>
    <row r="97" spans="1:10" x14ac:dyDescent="0.35">
      <c r="A97" s="65">
        <v>42143</v>
      </c>
      <c r="B97" s="66">
        <v>443025</v>
      </c>
      <c r="C97" s="66">
        <v>56517</v>
      </c>
      <c r="D97" s="66"/>
      <c r="E97" s="66">
        <v>53398</v>
      </c>
      <c r="F97" s="66">
        <v>46797</v>
      </c>
      <c r="G97" s="66"/>
      <c r="H97" s="66">
        <v>35808</v>
      </c>
      <c r="I97" s="66">
        <f t="shared" si="8"/>
        <v>635545</v>
      </c>
      <c r="J97" s="66">
        <f t="shared" si="9"/>
        <v>5</v>
      </c>
    </row>
    <row r="98" spans="1:10" x14ac:dyDescent="0.35">
      <c r="A98" s="65">
        <v>42142</v>
      </c>
      <c r="B98" s="66">
        <v>454048</v>
      </c>
      <c r="C98" s="66">
        <v>55800</v>
      </c>
      <c r="D98" s="66"/>
      <c r="E98" s="66">
        <v>57392</v>
      </c>
      <c r="F98" s="66">
        <v>38845</v>
      </c>
      <c r="G98" s="66"/>
      <c r="H98" s="66">
        <v>36298</v>
      </c>
      <c r="I98" s="66">
        <f t="shared" si="8"/>
        <v>642383</v>
      </c>
      <c r="J98" s="66">
        <f t="shared" si="9"/>
        <v>5</v>
      </c>
    </row>
    <row r="99" spans="1:10" x14ac:dyDescent="0.35">
      <c r="A99" s="65">
        <v>42141</v>
      </c>
      <c r="B99" s="66">
        <v>463810</v>
      </c>
      <c r="C99" s="66">
        <v>54880</v>
      </c>
      <c r="D99" s="66"/>
      <c r="E99" s="66">
        <v>51668</v>
      </c>
      <c r="F99" s="66">
        <v>38133</v>
      </c>
      <c r="G99" s="66"/>
      <c r="H99" s="66">
        <v>35571</v>
      </c>
      <c r="I99" s="66">
        <f t="shared" si="8"/>
        <v>644062</v>
      </c>
      <c r="J99" s="66">
        <f t="shared" si="9"/>
        <v>5</v>
      </c>
    </row>
    <row r="100" spans="1:10" x14ac:dyDescent="0.35">
      <c r="A100" s="65">
        <v>42140</v>
      </c>
      <c r="B100" s="66">
        <v>482165</v>
      </c>
      <c r="C100" s="66">
        <v>50428</v>
      </c>
      <c r="D100" s="66"/>
      <c r="E100" s="66">
        <v>54729</v>
      </c>
      <c r="F100" s="66">
        <v>41823</v>
      </c>
      <c r="G100" s="66"/>
      <c r="H100" s="66">
        <v>36661</v>
      </c>
      <c r="I100" s="66">
        <f t="shared" si="8"/>
        <v>665806</v>
      </c>
      <c r="J100" s="66">
        <f t="shared" si="9"/>
        <v>5</v>
      </c>
    </row>
    <row r="101" spans="1:10" x14ac:dyDescent="0.35">
      <c r="A101" s="65">
        <v>42139</v>
      </c>
      <c r="B101" s="66">
        <v>499952</v>
      </c>
      <c r="C101" s="66">
        <v>51079</v>
      </c>
      <c r="D101" s="66"/>
      <c r="E101" s="66">
        <v>45072</v>
      </c>
      <c r="F101" s="66">
        <v>39288</v>
      </c>
      <c r="G101" s="66"/>
      <c r="H101" s="66">
        <v>35531</v>
      </c>
      <c r="I101" s="66">
        <f t="shared" si="8"/>
        <v>670922</v>
      </c>
      <c r="J101" s="66">
        <f t="shared" si="9"/>
        <v>5</v>
      </c>
    </row>
    <row r="102" spans="1:10" x14ac:dyDescent="0.35">
      <c r="A102" s="65">
        <v>42138</v>
      </c>
      <c r="B102" s="66">
        <v>462297</v>
      </c>
      <c r="C102" s="66">
        <v>50925</v>
      </c>
      <c r="D102" s="66"/>
      <c r="E102" s="66">
        <v>45453</v>
      </c>
      <c r="F102" s="66">
        <v>48024</v>
      </c>
      <c r="G102" s="66"/>
      <c r="H102" s="66">
        <v>36979</v>
      </c>
      <c r="I102" s="66">
        <f t="shared" si="8"/>
        <v>643678</v>
      </c>
      <c r="J102" s="66">
        <f t="shared" si="9"/>
        <v>5</v>
      </c>
    </row>
    <row r="103" spans="1:10" x14ac:dyDescent="0.35">
      <c r="A103" s="65">
        <v>42137</v>
      </c>
      <c r="B103" s="66">
        <v>442171</v>
      </c>
      <c r="C103" s="66">
        <v>50699</v>
      </c>
      <c r="D103" s="66"/>
      <c r="E103" s="66">
        <v>46138</v>
      </c>
      <c r="F103" s="66">
        <v>44021</v>
      </c>
      <c r="G103" s="66"/>
      <c r="H103" s="66">
        <v>36148</v>
      </c>
      <c r="I103" s="66">
        <f t="shared" si="8"/>
        <v>619177</v>
      </c>
      <c r="J103" s="66">
        <f t="shared" si="9"/>
        <v>5</v>
      </c>
    </row>
    <row r="104" spans="1:10" x14ac:dyDescent="0.35">
      <c r="A104" s="65">
        <v>42136</v>
      </c>
      <c r="B104" s="66">
        <v>424542</v>
      </c>
      <c r="C104" s="66">
        <v>52120</v>
      </c>
      <c r="D104" s="66"/>
      <c r="E104" s="66">
        <v>43768</v>
      </c>
      <c r="F104" s="66">
        <v>45319</v>
      </c>
      <c r="G104" s="66"/>
      <c r="H104" s="66">
        <v>34125</v>
      </c>
      <c r="I104" s="66">
        <f t="shared" si="8"/>
        <v>599874</v>
      </c>
      <c r="J104" s="66">
        <f t="shared" si="9"/>
        <v>5</v>
      </c>
    </row>
    <row r="105" spans="1:10" x14ac:dyDescent="0.35">
      <c r="A105" s="65">
        <v>42135</v>
      </c>
      <c r="B105" s="66">
        <v>420884</v>
      </c>
      <c r="C105" s="66">
        <v>50740</v>
      </c>
      <c r="D105" s="66"/>
      <c r="E105" s="66">
        <v>42827</v>
      </c>
      <c r="F105" s="66">
        <v>42862</v>
      </c>
      <c r="G105" s="66"/>
      <c r="H105" s="66">
        <v>33504</v>
      </c>
      <c r="I105" s="66">
        <f t="shared" si="8"/>
        <v>590817</v>
      </c>
      <c r="J105" s="66">
        <f t="shared" si="9"/>
        <v>5</v>
      </c>
    </row>
    <row r="106" spans="1:10" x14ac:dyDescent="0.35">
      <c r="A106" s="65">
        <v>42134</v>
      </c>
      <c r="B106" s="66">
        <v>443924</v>
      </c>
      <c r="C106" s="66">
        <v>55937</v>
      </c>
      <c r="D106" s="66"/>
      <c r="E106" s="66">
        <v>46499</v>
      </c>
      <c r="F106" s="66">
        <v>44252</v>
      </c>
      <c r="G106" s="66"/>
      <c r="H106" s="66">
        <v>35034</v>
      </c>
      <c r="I106" s="66">
        <f t="shared" si="8"/>
        <v>625646</v>
      </c>
      <c r="J106" s="66">
        <f t="shared" si="9"/>
        <v>5</v>
      </c>
    </row>
    <row r="107" spans="1:10" x14ac:dyDescent="0.35">
      <c r="A107" s="65">
        <v>42133</v>
      </c>
      <c r="B107" s="66">
        <v>452079</v>
      </c>
      <c r="C107" s="66">
        <v>56907</v>
      </c>
      <c r="D107" s="66"/>
      <c r="E107" s="66">
        <v>45531</v>
      </c>
      <c r="F107" s="66">
        <v>42848</v>
      </c>
      <c r="G107" s="66"/>
      <c r="H107" s="66">
        <v>34982</v>
      </c>
      <c r="I107" s="66">
        <f t="shared" si="8"/>
        <v>632347</v>
      </c>
      <c r="J107" s="66">
        <f t="shared" si="9"/>
        <v>5</v>
      </c>
    </row>
    <row r="108" spans="1:10" x14ac:dyDescent="0.35">
      <c r="A108" s="65">
        <v>42132</v>
      </c>
      <c r="B108" s="66">
        <v>483617</v>
      </c>
      <c r="C108" s="66">
        <v>56455</v>
      </c>
      <c r="D108" s="66"/>
      <c r="E108" s="66">
        <v>39159</v>
      </c>
      <c r="F108" s="66">
        <v>43308</v>
      </c>
      <c r="G108" s="66"/>
      <c r="H108" s="66">
        <v>35579</v>
      </c>
      <c r="I108" s="66">
        <f t="shared" si="8"/>
        <v>658118</v>
      </c>
      <c r="J108" s="66">
        <f t="shared" si="9"/>
        <v>5</v>
      </c>
    </row>
    <row r="109" spans="1:10" x14ac:dyDescent="0.35">
      <c r="A109" s="65">
        <v>42131</v>
      </c>
      <c r="B109" s="66">
        <v>445517</v>
      </c>
      <c r="C109" s="66">
        <v>56261</v>
      </c>
      <c r="D109" s="66"/>
      <c r="E109" s="66">
        <v>38553</v>
      </c>
      <c r="F109" s="66">
        <v>36248</v>
      </c>
      <c r="G109" s="66"/>
      <c r="H109" s="66">
        <v>31903</v>
      </c>
      <c r="I109" s="66">
        <f t="shared" si="8"/>
        <v>608482</v>
      </c>
      <c r="J109" s="66">
        <f t="shared" si="9"/>
        <v>5</v>
      </c>
    </row>
    <row r="110" spans="1:10" x14ac:dyDescent="0.35">
      <c r="A110" s="65">
        <v>42130</v>
      </c>
      <c r="B110" s="66">
        <v>421025</v>
      </c>
      <c r="C110" s="66">
        <v>58297</v>
      </c>
      <c r="D110" s="66"/>
      <c r="E110" s="66">
        <v>36189</v>
      </c>
      <c r="F110" s="66">
        <v>39570</v>
      </c>
      <c r="G110" s="66"/>
      <c r="H110" s="66">
        <v>32434</v>
      </c>
      <c r="I110" s="66">
        <f t="shared" si="8"/>
        <v>587515</v>
      </c>
      <c r="J110" s="66">
        <f t="shared" si="9"/>
        <v>5</v>
      </c>
    </row>
    <row r="111" spans="1:10" x14ac:dyDescent="0.35">
      <c r="A111" s="65">
        <v>42129</v>
      </c>
      <c r="B111" s="66">
        <v>387483</v>
      </c>
      <c r="C111" s="66">
        <v>61548</v>
      </c>
      <c r="D111" s="66"/>
      <c r="E111" s="66">
        <v>34316</v>
      </c>
      <c r="F111" s="66">
        <v>41814</v>
      </c>
      <c r="G111" s="66"/>
      <c r="H111" s="66">
        <v>35544</v>
      </c>
      <c r="I111" s="66">
        <f t="shared" si="8"/>
        <v>560705</v>
      </c>
      <c r="J111" s="66">
        <f t="shared" si="9"/>
        <v>5</v>
      </c>
    </row>
    <row r="112" spans="1:10" x14ac:dyDescent="0.35">
      <c r="A112" s="65">
        <v>42128</v>
      </c>
      <c r="B112" s="66">
        <v>368689</v>
      </c>
      <c r="C112" s="66">
        <v>59113</v>
      </c>
      <c r="D112" s="66"/>
      <c r="E112" s="66">
        <v>31408</v>
      </c>
      <c r="F112" s="66">
        <v>46570</v>
      </c>
      <c r="G112" s="66"/>
      <c r="H112" s="66">
        <v>35690</v>
      </c>
      <c r="I112" s="66">
        <f t="shared" si="8"/>
        <v>541470</v>
      </c>
      <c r="J112" s="66">
        <f t="shared" si="9"/>
        <v>5</v>
      </c>
    </row>
    <row r="113" spans="1:10" x14ac:dyDescent="0.35">
      <c r="A113" s="65">
        <v>42127</v>
      </c>
      <c r="B113" s="66">
        <v>358446</v>
      </c>
      <c r="C113" s="66">
        <v>65212</v>
      </c>
      <c r="D113" s="66"/>
      <c r="E113" s="66">
        <v>32452</v>
      </c>
      <c r="F113" s="66">
        <v>43013</v>
      </c>
      <c r="G113" s="66"/>
      <c r="H113" s="66">
        <v>42492</v>
      </c>
      <c r="I113" s="66">
        <f t="shared" si="8"/>
        <v>541615</v>
      </c>
      <c r="J113" s="66">
        <f t="shared" si="9"/>
        <v>5</v>
      </c>
    </row>
    <row r="114" spans="1:10" x14ac:dyDescent="0.35">
      <c r="A114" s="65">
        <v>42126</v>
      </c>
      <c r="B114" s="66">
        <v>397427</v>
      </c>
      <c r="C114" s="66">
        <v>63483</v>
      </c>
      <c r="D114" s="66"/>
      <c r="E114" s="66">
        <v>32874</v>
      </c>
      <c r="F114" s="66">
        <v>44202</v>
      </c>
      <c r="G114" s="66"/>
      <c r="H114" s="66">
        <v>40190</v>
      </c>
      <c r="I114" s="66">
        <f t="shared" si="8"/>
        <v>578176</v>
      </c>
      <c r="J114" s="66">
        <f t="shared" si="9"/>
        <v>5</v>
      </c>
    </row>
    <row r="115" spans="1:10" x14ac:dyDescent="0.35">
      <c r="A115" s="65">
        <v>42125</v>
      </c>
      <c r="B115" s="66">
        <v>397154</v>
      </c>
      <c r="C115" s="66">
        <v>62015</v>
      </c>
      <c r="D115" s="66"/>
      <c r="E115" s="66">
        <v>34059</v>
      </c>
      <c r="F115" s="66">
        <v>41977</v>
      </c>
      <c r="G115" s="66"/>
      <c r="H115" s="66">
        <v>37411</v>
      </c>
      <c r="I115" s="66">
        <f t="shared" si="8"/>
        <v>572616</v>
      </c>
      <c r="J115" s="66">
        <f t="shared" si="9"/>
        <v>5</v>
      </c>
    </row>
    <row r="116" spans="1:10" x14ac:dyDescent="0.35">
      <c r="A116" s="65">
        <v>42124</v>
      </c>
      <c r="B116" s="66">
        <v>447402</v>
      </c>
      <c r="C116" s="66">
        <v>63030</v>
      </c>
      <c r="D116" s="66"/>
      <c r="E116" s="66">
        <v>32337</v>
      </c>
      <c r="F116" s="66">
        <v>44454</v>
      </c>
      <c r="G116" s="66"/>
      <c r="H116" s="66"/>
      <c r="I116" s="66">
        <f t="shared" si="8"/>
        <v>587223</v>
      </c>
      <c r="J116" s="66">
        <f t="shared" si="9"/>
        <v>4</v>
      </c>
    </row>
    <row r="117" spans="1:10" x14ac:dyDescent="0.35">
      <c r="A117" s="65">
        <v>42123</v>
      </c>
      <c r="B117" s="66">
        <v>444880</v>
      </c>
      <c r="C117" s="66">
        <v>61063</v>
      </c>
      <c r="D117" s="66"/>
      <c r="E117" s="66">
        <v>36613</v>
      </c>
      <c r="F117" s="66">
        <v>46670</v>
      </c>
      <c r="G117" s="66"/>
      <c r="H117" s="66"/>
      <c r="I117" s="66">
        <f t="shared" si="8"/>
        <v>589226</v>
      </c>
      <c r="J117" s="66">
        <f t="shared" si="9"/>
        <v>4</v>
      </c>
    </row>
    <row r="118" spans="1:10" x14ac:dyDescent="0.35">
      <c r="A118" s="65">
        <v>42122</v>
      </c>
      <c r="B118" s="66">
        <v>427766</v>
      </c>
      <c r="C118" s="66">
        <v>65580</v>
      </c>
      <c r="D118" s="66"/>
      <c r="E118" s="66">
        <v>35796</v>
      </c>
      <c r="F118" s="66">
        <v>48401</v>
      </c>
      <c r="G118" s="66"/>
      <c r="H118" s="66"/>
      <c r="I118" s="66">
        <f t="shared" si="8"/>
        <v>577543</v>
      </c>
      <c r="J118" s="66">
        <f t="shared" si="9"/>
        <v>4</v>
      </c>
    </row>
    <row r="119" spans="1:10" x14ac:dyDescent="0.35">
      <c r="A119" s="65">
        <v>42121</v>
      </c>
      <c r="B119" s="66">
        <v>409619</v>
      </c>
      <c r="C119" s="66">
        <v>68042</v>
      </c>
      <c r="D119" s="66"/>
      <c r="E119" s="66">
        <v>32815</v>
      </c>
      <c r="F119" s="66">
        <v>50618</v>
      </c>
      <c r="G119" s="66"/>
      <c r="H119" s="66"/>
      <c r="I119" s="66">
        <f t="shared" si="8"/>
        <v>561094</v>
      </c>
      <c r="J119" s="66">
        <f t="shared" si="9"/>
        <v>4</v>
      </c>
    </row>
    <row r="120" spans="1:10" x14ac:dyDescent="0.35">
      <c r="A120" s="65">
        <v>42120</v>
      </c>
      <c r="B120" s="66">
        <v>404567</v>
      </c>
      <c r="C120" s="66">
        <v>79599</v>
      </c>
      <c r="D120" s="66"/>
      <c r="E120" s="66">
        <v>36263</v>
      </c>
      <c r="F120" s="66">
        <v>48454</v>
      </c>
      <c r="G120" s="66"/>
      <c r="H120" s="66"/>
      <c r="I120" s="66">
        <f t="shared" si="8"/>
        <v>568883</v>
      </c>
      <c r="J120" s="66">
        <f t="shared" si="9"/>
        <v>4</v>
      </c>
    </row>
    <row r="121" spans="1:10" x14ac:dyDescent="0.35">
      <c r="A121" s="65">
        <v>42119</v>
      </c>
      <c r="B121" s="66">
        <v>434392</v>
      </c>
      <c r="C121" s="66">
        <v>79390</v>
      </c>
      <c r="D121" s="66"/>
      <c r="E121" s="66">
        <v>34433</v>
      </c>
      <c r="F121" s="66">
        <v>46970</v>
      </c>
      <c r="G121" s="66"/>
      <c r="H121" s="66"/>
      <c r="I121" s="66">
        <f t="shared" si="8"/>
        <v>595185</v>
      </c>
      <c r="J121" s="66">
        <f t="shared" si="9"/>
        <v>4</v>
      </c>
    </row>
    <row r="122" spans="1:10" x14ac:dyDescent="0.35">
      <c r="A122" s="65">
        <v>42118</v>
      </c>
      <c r="B122" s="66">
        <v>454577</v>
      </c>
      <c r="C122" s="66">
        <v>70312</v>
      </c>
      <c r="D122" s="66"/>
      <c r="E122" s="66">
        <v>33451</v>
      </c>
      <c r="F122" s="66">
        <v>44580</v>
      </c>
      <c r="G122" s="66"/>
      <c r="H122" s="66"/>
      <c r="I122" s="66">
        <f t="shared" si="8"/>
        <v>602920</v>
      </c>
      <c r="J122" s="66">
        <f t="shared" si="9"/>
        <v>4</v>
      </c>
    </row>
    <row r="123" spans="1:10" x14ac:dyDescent="0.35">
      <c r="A123" s="65">
        <v>42117</v>
      </c>
      <c r="B123" s="66">
        <v>435792</v>
      </c>
      <c r="C123" s="66">
        <v>68527</v>
      </c>
      <c r="D123" s="66"/>
      <c r="E123" s="66">
        <v>31370</v>
      </c>
      <c r="F123" s="66">
        <v>46177</v>
      </c>
      <c r="G123" s="66"/>
      <c r="H123" s="66"/>
      <c r="I123" s="66">
        <f t="shared" si="8"/>
        <v>581866</v>
      </c>
      <c r="J123" s="66">
        <f t="shared" si="9"/>
        <v>4</v>
      </c>
    </row>
    <row r="124" spans="1:10" x14ac:dyDescent="0.35">
      <c r="A124" s="65">
        <v>42116</v>
      </c>
      <c r="B124" s="66">
        <v>422967</v>
      </c>
      <c r="C124" s="66">
        <v>67888</v>
      </c>
      <c r="D124" s="66"/>
      <c r="E124" s="66">
        <v>32969</v>
      </c>
      <c r="F124" s="66">
        <v>47966</v>
      </c>
      <c r="G124" s="66"/>
      <c r="H124" s="66"/>
      <c r="I124" s="66">
        <f t="shared" si="8"/>
        <v>571790</v>
      </c>
      <c r="J124" s="66">
        <f t="shared" si="9"/>
        <v>4</v>
      </c>
    </row>
    <row r="125" spans="1:10" x14ac:dyDescent="0.35">
      <c r="A125" s="65">
        <v>42115</v>
      </c>
      <c r="B125" s="66">
        <v>421104</v>
      </c>
      <c r="C125" s="66">
        <v>66500</v>
      </c>
      <c r="D125" s="66"/>
      <c r="E125" s="66">
        <v>33890</v>
      </c>
      <c r="F125" s="66">
        <v>51159</v>
      </c>
      <c r="G125" s="66"/>
      <c r="H125" s="66"/>
      <c r="I125" s="66">
        <f t="shared" si="8"/>
        <v>572653</v>
      </c>
      <c r="J125" s="66">
        <f t="shared" si="9"/>
        <v>4</v>
      </c>
    </row>
    <row r="126" spans="1:10" x14ac:dyDescent="0.35">
      <c r="A126" s="65">
        <v>42114</v>
      </c>
      <c r="B126" s="66">
        <v>411240</v>
      </c>
      <c r="C126" s="66">
        <v>58990</v>
      </c>
      <c r="D126" s="66"/>
      <c r="E126" s="66">
        <v>31318</v>
      </c>
      <c r="F126" s="66">
        <v>53060</v>
      </c>
      <c r="G126" s="66"/>
      <c r="H126" s="66"/>
      <c r="I126" s="66">
        <f t="shared" si="8"/>
        <v>554608</v>
      </c>
      <c r="J126" s="66">
        <f t="shared" si="9"/>
        <v>4</v>
      </c>
    </row>
    <row r="127" spans="1:10" x14ac:dyDescent="0.35">
      <c r="A127" s="65">
        <v>42113</v>
      </c>
      <c r="B127" s="66">
        <v>417853</v>
      </c>
      <c r="C127" s="66">
        <v>66781</v>
      </c>
      <c r="D127" s="66"/>
      <c r="E127" s="66">
        <v>36173</v>
      </c>
      <c r="F127" s="66">
        <v>53828</v>
      </c>
      <c r="G127" s="66"/>
      <c r="H127" s="66"/>
      <c r="I127" s="66">
        <f t="shared" si="8"/>
        <v>574635</v>
      </c>
      <c r="J127" s="66">
        <f t="shared" si="9"/>
        <v>4</v>
      </c>
    </row>
    <row r="128" spans="1:10" x14ac:dyDescent="0.35">
      <c r="A128" s="65">
        <v>42112</v>
      </c>
      <c r="B128" s="66">
        <v>453772</v>
      </c>
      <c r="C128" s="66">
        <v>70837</v>
      </c>
      <c r="D128" s="66"/>
      <c r="E128" s="66">
        <v>35012</v>
      </c>
      <c r="F128" s="66">
        <v>53509</v>
      </c>
      <c r="G128" s="66"/>
      <c r="H128" s="66"/>
      <c r="I128" s="66">
        <f t="shared" si="8"/>
        <v>613130</v>
      </c>
      <c r="J128" s="66">
        <f t="shared" si="9"/>
        <v>4</v>
      </c>
    </row>
    <row r="129" spans="1:10" x14ac:dyDescent="0.35">
      <c r="A129" s="65">
        <v>42111</v>
      </c>
      <c r="B129" s="66">
        <v>465114</v>
      </c>
      <c r="C129" s="66">
        <v>77669</v>
      </c>
      <c r="D129" s="66"/>
      <c r="E129" s="66">
        <v>30994</v>
      </c>
      <c r="F129" s="66">
        <v>50970</v>
      </c>
      <c r="G129" s="66"/>
      <c r="H129" s="66"/>
      <c r="I129" s="66">
        <f t="shared" si="8"/>
        <v>624747</v>
      </c>
      <c r="J129" s="66">
        <f t="shared" si="9"/>
        <v>4</v>
      </c>
    </row>
    <row r="130" spans="1:10" x14ac:dyDescent="0.35">
      <c r="A130" s="65">
        <v>42110</v>
      </c>
      <c r="B130" s="66">
        <v>449579</v>
      </c>
      <c r="C130" s="66">
        <v>81282</v>
      </c>
      <c r="D130" s="66"/>
      <c r="E130" s="66">
        <v>29694</v>
      </c>
      <c r="F130" s="66">
        <v>48224</v>
      </c>
      <c r="G130" s="66"/>
      <c r="H130" s="66"/>
      <c r="I130" s="66">
        <f t="shared" si="8"/>
        <v>608779</v>
      </c>
      <c r="J130" s="66">
        <f t="shared" si="9"/>
        <v>4</v>
      </c>
    </row>
    <row r="131" spans="1:10" x14ac:dyDescent="0.35">
      <c r="A131" s="65">
        <v>42109</v>
      </c>
      <c r="B131" s="66">
        <v>435424</v>
      </c>
      <c r="C131" s="66">
        <v>73422</v>
      </c>
      <c r="D131" s="66"/>
      <c r="E131" s="66">
        <v>29069</v>
      </c>
      <c r="F131" s="66">
        <v>51628</v>
      </c>
      <c r="G131" s="66"/>
      <c r="H131" s="66"/>
      <c r="I131" s="66">
        <f t="shared" si="8"/>
        <v>589543</v>
      </c>
      <c r="J131" s="66">
        <f t="shared" si="9"/>
        <v>4</v>
      </c>
    </row>
    <row r="132" spans="1:10" x14ac:dyDescent="0.35">
      <c r="A132" s="65">
        <v>42108</v>
      </c>
      <c r="B132" s="66">
        <v>419031</v>
      </c>
      <c r="C132" s="66">
        <v>75802</v>
      </c>
      <c r="D132" s="66"/>
      <c r="E132" s="66">
        <v>30347</v>
      </c>
      <c r="F132" s="66">
        <v>52446</v>
      </c>
      <c r="G132" s="66"/>
      <c r="H132" s="66"/>
      <c r="I132" s="66">
        <f t="shared" si="8"/>
        <v>577626</v>
      </c>
      <c r="J132" s="66">
        <f t="shared" si="9"/>
        <v>4</v>
      </c>
    </row>
    <row r="133" spans="1:10" x14ac:dyDescent="0.35">
      <c r="A133" s="65">
        <v>42107</v>
      </c>
      <c r="B133" s="66">
        <v>399140</v>
      </c>
      <c r="C133" s="66">
        <v>72645</v>
      </c>
      <c r="D133" s="66"/>
      <c r="E133" s="66">
        <v>31325</v>
      </c>
      <c r="F133" s="66">
        <v>53122</v>
      </c>
      <c r="G133" s="66"/>
      <c r="H133" s="66"/>
      <c r="I133" s="66">
        <f t="shared" si="8"/>
        <v>556232</v>
      </c>
      <c r="J133" s="66">
        <f t="shared" si="9"/>
        <v>4</v>
      </c>
    </row>
    <row r="134" spans="1:10" x14ac:dyDescent="0.35">
      <c r="A134" s="65">
        <v>42106</v>
      </c>
      <c r="B134" s="66">
        <v>373839</v>
      </c>
      <c r="C134" s="66">
        <v>76051</v>
      </c>
      <c r="D134" s="66"/>
      <c r="E134" s="66">
        <v>35394</v>
      </c>
      <c r="F134" s="66">
        <v>49060</v>
      </c>
      <c r="G134" s="66"/>
      <c r="H134" s="66"/>
      <c r="I134" s="66">
        <f t="shared" si="8"/>
        <v>534344</v>
      </c>
      <c r="J134" s="66">
        <f t="shared" si="9"/>
        <v>4</v>
      </c>
    </row>
    <row r="135" spans="1:10" x14ac:dyDescent="0.35">
      <c r="A135" s="65">
        <v>42105</v>
      </c>
      <c r="B135" s="66">
        <v>394717</v>
      </c>
      <c r="C135" s="66">
        <v>85246</v>
      </c>
      <c r="D135" s="66"/>
      <c r="E135" s="66">
        <v>26881</v>
      </c>
      <c r="F135" s="66">
        <v>46145</v>
      </c>
      <c r="G135" s="66"/>
      <c r="H135" s="66"/>
      <c r="I135" s="66">
        <f t="shared" si="8"/>
        <v>552989</v>
      </c>
      <c r="J135" s="66">
        <f t="shared" si="9"/>
        <v>4</v>
      </c>
    </row>
    <row r="136" spans="1:10" x14ac:dyDescent="0.35">
      <c r="A136" s="65">
        <v>42104</v>
      </c>
      <c r="B136" s="66">
        <v>412112</v>
      </c>
      <c r="C136" s="66">
        <v>82572</v>
      </c>
      <c r="D136" s="66"/>
      <c r="E136" s="66">
        <v>27292</v>
      </c>
      <c r="F136" s="66">
        <v>47402</v>
      </c>
      <c r="G136" s="66"/>
      <c r="H136" s="66"/>
      <c r="I136" s="66">
        <f t="shared" ref="I136:I176" si="10">SUM(B136:H136)</f>
        <v>569378</v>
      </c>
      <c r="J136" s="66">
        <f t="shared" si="9"/>
        <v>4</v>
      </c>
    </row>
    <row r="137" spans="1:10" x14ac:dyDescent="0.35">
      <c r="A137" s="65">
        <v>42103</v>
      </c>
      <c r="B137" s="66">
        <v>398606</v>
      </c>
      <c r="C137" s="66">
        <v>80724</v>
      </c>
      <c r="D137" s="66"/>
      <c r="E137" s="66">
        <v>28483</v>
      </c>
      <c r="F137" s="66">
        <v>42598</v>
      </c>
      <c r="G137" s="66"/>
      <c r="H137" s="66"/>
      <c r="I137" s="66">
        <f t="shared" si="10"/>
        <v>550411</v>
      </c>
      <c r="J137" s="66">
        <f t="shared" si="9"/>
        <v>4</v>
      </c>
    </row>
    <row r="138" spans="1:10" x14ac:dyDescent="0.35">
      <c r="A138" s="65">
        <v>42102</v>
      </c>
      <c r="B138" s="66">
        <v>375572</v>
      </c>
      <c r="C138" s="66">
        <v>85442</v>
      </c>
      <c r="D138" s="66"/>
      <c r="E138" s="66">
        <v>29005</v>
      </c>
      <c r="F138" s="66">
        <v>39877</v>
      </c>
      <c r="G138" s="66"/>
      <c r="H138" s="66"/>
      <c r="I138" s="66">
        <f t="shared" si="10"/>
        <v>529896</v>
      </c>
      <c r="J138" s="66">
        <f t="shared" si="9"/>
        <v>4</v>
      </c>
    </row>
    <row r="139" spans="1:10" x14ac:dyDescent="0.35">
      <c r="A139" s="65">
        <v>42101</v>
      </c>
      <c r="B139" s="66">
        <v>346504</v>
      </c>
      <c r="C139" s="66">
        <v>84808</v>
      </c>
      <c r="D139" s="66"/>
      <c r="E139" s="66">
        <v>29094</v>
      </c>
      <c r="F139" s="66">
        <v>45070</v>
      </c>
      <c r="G139" s="66"/>
      <c r="H139" s="66"/>
      <c r="I139" s="66">
        <f t="shared" si="10"/>
        <v>505476</v>
      </c>
      <c r="J139" s="66">
        <f t="shared" si="9"/>
        <v>4</v>
      </c>
    </row>
    <row r="140" spans="1:10" x14ac:dyDescent="0.35">
      <c r="A140" s="65">
        <v>42100</v>
      </c>
      <c r="B140" s="66">
        <v>332639</v>
      </c>
      <c r="C140" s="66">
        <v>95245</v>
      </c>
      <c r="D140" s="66"/>
      <c r="E140" s="66">
        <v>31070</v>
      </c>
      <c r="F140" s="66">
        <v>48704</v>
      </c>
      <c r="G140" s="66"/>
      <c r="H140" s="66"/>
      <c r="I140" s="66">
        <f t="shared" si="10"/>
        <v>507658</v>
      </c>
      <c r="J140" s="66">
        <f t="shared" si="9"/>
        <v>4</v>
      </c>
    </row>
    <row r="141" spans="1:10" x14ac:dyDescent="0.35">
      <c r="A141" s="65">
        <v>42099</v>
      </c>
      <c r="B141" s="66">
        <v>336542</v>
      </c>
      <c r="C141" s="66">
        <v>95677</v>
      </c>
      <c r="D141" s="66"/>
      <c r="E141" s="66">
        <v>32549</v>
      </c>
      <c r="F141" s="66">
        <v>49545</v>
      </c>
      <c r="G141" s="66"/>
      <c r="H141" s="66"/>
      <c r="I141" s="66">
        <f t="shared" si="10"/>
        <v>514313</v>
      </c>
      <c r="J141" s="66">
        <f t="shared" si="9"/>
        <v>4</v>
      </c>
    </row>
    <row r="142" spans="1:10" x14ac:dyDescent="0.35">
      <c r="A142" s="65">
        <v>42098</v>
      </c>
      <c r="B142" s="66">
        <v>348874</v>
      </c>
      <c r="C142" s="66">
        <v>91027</v>
      </c>
      <c r="D142" s="66"/>
      <c r="E142" s="66">
        <v>32287</v>
      </c>
      <c r="F142" s="66">
        <v>48592</v>
      </c>
      <c r="G142" s="66"/>
      <c r="H142" s="66"/>
      <c r="I142" s="66">
        <f t="shared" si="10"/>
        <v>520780</v>
      </c>
      <c r="J142" s="66">
        <f t="shared" si="9"/>
        <v>4</v>
      </c>
    </row>
    <row r="143" spans="1:10" x14ac:dyDescent="0.35">
      <c r="A143" s="65">
        <v>42097</v>
      </c>
      <c r="B143" s="66">
        <v>321682</v>
      </c>
      <c r="C143" s="66">
        <v>94646</v>
      </c>
      <c r="D143" s="66"/>
      <c r="E143" s="66">
        <v>32134</v>
      </c>
      <c r="F143" s="66">
        <v>53865</v>
      </c>
      <c r="G143" s="66"/>
      <c r="H143" s="66"/>
      <c r="I143" s="66">
        <f t="shared" si="10"/>
        <v>502327</v>
      </c>
      <c r="J143" s="66">
        <f t="shared" si="9"/>
        <v>4</v>
      </c>
    </row>
    <row r="144" spans="1:10" x14ac:dyDescent="0.35">
      <c r="A144" s="65">
        <v>42096</v>
      </c>
      <c r="B144" s="66">
        <v>347777</v>
      </c>
      <c r="C144" s="66">
        <v>90718</v>
      </c>
      <c r="D144" s="66"/>
      <c r="E144" s="66">
        <v>30724</v>
      </c>
      <c r="F144" s="66">
        <v>47988</v>
      </c>
      <c r="G144" s="66"/>
      <c r="H144" s="66"/>
      <c r="I144" s="66">
        <f t="shared" si="10"/>
        <v>517207</v>
      </c>
      <c r="J144" s="66">
        <f t="shared" si="9"/>
        <v>4</v>
      </c>
    </row>
    <row r="145" spans="1:10" x14ac:dyDescent="0.35">
      <c r="A145" s="65">
        <v>42095</v>
      </c>
      <c r="B145" s="66">
        <v>340410</v>
      </c>
      <c r="C145" s="66">
        <v>81818</v>
      </c>
      <c r="D145" s="66"/>
      <c r="E145" s="66">
        <v>29636</v>
      </c>
      <c r="F145" s="66">
        <v>56692</v>
      </c>
      <c r="G145" s="66"/>
      <c r="H145" s="66"/>
      <c r="I145" s="66">
        <f t="shared" si="10"/>
        <v>508556</v>
      </c>
      <c r="J145" s="66">
        <f t="shared" si="9"/>
        <v>4</v>
      </c>
    </row>
    <row r="146" spans="1:10" x14ac:dyDescent="0.35">
      <c r="A146" s="65">
        <v>42094</v>
      </c>
      <c r="B146" s="66">
        <v>368910</v>
      </c>
      <c r="C146" s="66">
        <v>89582.533099999971</v>
      </c>
      <c r="D146" s="66"/>
      <c r="E146" s="66">
        <v>28382.792000000001</v>
      </c>
      <c r="F146" s="66">
        <v>61533.699490322571</v>
      </c>
      <c r="G146" s="66"/>
      <c r="H146" s="66"/>
      <c r="I146" s="66">
        <f t="shared" si="10"/>
        <v>548409.02459032263</v>
      </c>
      <c r="J146" s="66">
        <f t="shared" si="9"/>
        <v>3</v>
      </c>
    </row>
    <row r="147" spans="1:10" x14ac:dyDescent="0.35">
      <c r="A147" s="65">
        <v>42093</v>
      </c>
      <c r="B147" s="66">
        <v>374165</v>
      </c>
      <c r="C147" s="66">
        <v>97010.872499999998</v>
      </c>
      <c r="D147" s="66"/>
      <c r="E147" s="66">
        <v>27908.944000000003</v>
      </c>
      <c r="F147" s="66">
        <v>44262.673664516129</v>
      </c>
      <c r="G147" s="66"/>
      <c r="H147" s="66"/>
      <c r="I147" s="66">
        <f t="shared" si="10"/>
        <v>543347.49016451614</v>
      </c>
      <c r="J147" s="66">
        <f t="shared" ref="J147:J176" si="11">MONTH(A147)</f>
        <v>3</v>
      </c>
    </row>
    <row r="148" spans="1:10" x14ac:dyDescent="0.35">
      <c r="A148" s="65">
        <v>42092</v>
      </c>
      <c r="B148" s="66">
        <v>369956</v>
      </c>
      <c r="C148" s="66">
        <v>102420.75589999999</v>
      </c>
      <c r="D148" s="66"/>
      <c r="E148" s="66">
        <v>30756.096000000005</v>
      </c>
      <c r="F148" s="66">
        <v>49289.125754838708</v>
      </c>
      <c r="G148" s="66"/>
      <c r="H148" s="66"/>
      <c r="I148" s="66">
        <f t="shared" si="10"/>
        <v>552421.9776548387</v>
      </c>
      <c r="J148" s="66">
        <f t="shared" si="11"/>
        <v>3</v>
      </c>
    </row>
    <row r="149" spans="1:10" x14ac:dyDescent="0.35">
      <c r="A149" s="65">
        <v>42091</v>
      </c>
      <c r="B149" s="66">
        <v>402836</v>
      </c>
      <c r="C149" s="66">
        <v>104156.3842</v>
      </c>
      <c r="D149" s="66"/>
      <c r="E149" s="66">
        <v>29996</v>
      </c>
      <c r="F149" s="66">
        <v>48329.78</v>
      </c>
      <c r="G149" s="66"/>
      <c r="H149" s="66"/>
      <c r="I149" s="66">
        <f t="shared" si="10"/>
        <v>585318.1642</v>
      </c>
      <c r="J149" s="66">
        <f t="shared" si="11"/>
        <v>3</v>
      </c>
    </row>
    <row r="150" spans="1:10" x14ac:dyDescent="0.35">
      <c r="A150" s="65">
        <v>42090</v>
      </c>
      <c r="B150" s="66">
        <v>422873</v>
      </c>
      <c r="C150" s="66">
        <v>99602.033647383709</v>
      </c>
      <c r="D150" s="66"/>
      <c r="E150" s="66">
        <v>27164.584000000003</v>
      </c>
      <c r="F150" s="66">
        <v>48492.281596774192</v>
      </c>
      <c r="G150" s="66"/>
      <c r="H150" s="66"/>
      <c r="I150" s="66">
        <f t="shared" si="10"/>
        <v>598131.89924415795</v>
      </c>
      <c r="J150" s="66">
        <f t="shared" si="11"/>
        <v>3</v>
      </c>
    </row>
    <row r="151" spans="1:10" x14ac:dyDescent="0.35">
      <c r="A151" s="65">
        <v>42089</v>
      </c>
      <c r="B151" s="66">
        <v>397892</v>
      </c>
      <c r="C151" s="66">
        <v>89738.626300000004</v>
      </c>
      <c r="D151" s="66"/>
      <c r="E151" s="66">
        <v>26512.76</v>
      </c>
      <c r="F151" s="66">
        <v>51976.915264516123</v>
      </c>
      <c r="G151" s="66"/>
      <c r="H151" s="66"/>
      <c r="I151" s="66">
        <f t="shared" si="10"/>
        <v>566120.30156451615</v>
      </c>
      <c r="J151" s="66">
        <f t="shared" si="11"/>
        <v>3</v>
      </c>
    </row>
    <row r="152" spans="1:10" x14ac:dyDescent="0.35">
      <c r="A152" s="65">
        <v>42088</v>
      </c>
      <c r="B152" s="66">
        <v>382010</v>
      </c>
      <c r="C152" s="66">
        <v>84380.252400000027</v>
      </c>
      <c r="D152" s="66"/>
      <c r="E152" s="66">
        <v>26609.600000000002</v>
      </c>
      <c r="F152" s="66">
        <v>50573.437861290324</v>
      </c>
      <c r="G152" s="66"/>
      <c r="H152" s="66"/>
      <c r="I152" s="66">
        <f t="shared" si="10"/>
        <v>543573.29026129027</v>
      </c>
      <c r="J152" s="66">
        <f t="shared" si="11"/>
        <v>3</v>
      </c>
    </row>
    <row r="153" spans="1:10" x14ac:dyDescent="0.35">
      <c r="A153" s="65">
        <v>42087</v>
      </c>
      <c r="B153" s="66">
        <v>363619</v>
      </c>
      <c r="C153" s="66">
        <v>76902.453999999983</v>
      </c>
      <c r="D153" s="66"/>
      <c r="E153" s="66">
        <v>27709.072</v>
      </c>
      <c r="F153" s="66">
        <v>48284.019929032249</v>
      </c>
      <c r="G153" s="66"/>
      <c r="H153" s="66"/>
      <c r="I153" s="66">
        <f t="shared" si="10"/>
        <v>516514.5459290322</v>
      </c>
      <c r="J153" s="66">
        <f t="shared" si="11"/>
        <v>3</v>
      </c>
    </row>
    <row r="154" spans="1:10" x14ac:dyDescent="0.35">
      <c r="A154" s="65">
        <v>42086</v>
      </c>
      <c r="B154" s="66">
        <v>349691</v>
      </c>
      <c r="C154" s="66">
        <v>83529.665599999993</v>
      </c>
      <c r="D154" s="66"/>
      <c r="E154" s="66">
        <v>27454.648000000001</v>
      </c>
      <c r="F154" s="66">
        <v>54048.470887096759</v>
      </c>
      <c r="G154" s="66"/>
      <c r="H154" s="66"/>
      <c r="I154" s="66">
        <f t="shared" si="10"/>
        <v>514723.78448709677</v>
      </c>
      <c r="J154" s="66">
        <f t="shared" si="11"/>
        <v>3</v>
      </c>
    </row>
    <row r="155" spans="1:10" x14ac:dyDescent="0.35">
      <c r="A155" s="65">
        <v>42085</v>
      </c>
      <c r="B155" s="66">
        <v>352860</v>
      </c>
      <c r="C155" s="66">
        <v>95371.701000000015</v>
      </c>
      <c r="D155" s="66"/>
      <c r="E155" s="66">
        <v>30485.68</v>
      </c>
      <c r="F155" s="66">
        <v>54886.8761935484</v>
      </c>
      <c r="G155" s="66"/>
      <c r="H155" s="66"/>
      <c r="I155" s="66">
        <f t="shared" si="10"/>
        <v>533604.25719354837</v>
      </c>
      <c r="J155" s="66">
        <f t="shared" si="11"/>
        <v>3</v>
      </c>
    </row>
    <row r="156" spans="1:10" x14ac:dyDescent="0.35">
      <c r="A156" s="65">
        <v>42084</v>
      </c>
      <c r="B156" s="66">
        <v>371087</v>
      </c>
      <c r="C156" s="66">
        <v>97276.156699999978</v>
      </c>
      <c r="D156" s="66"/>
      <c r="E156" s="66">
        <v>30187.744000000002</v>
      </c>
      <c r="F156" s="66">
        <v>51231.427216128985</v>
      </c>
      <c r="G156" s="66"/>
      <c r="H156" s="66"/>
      <c r="I156" s="66">
        <f t="shared" si="10"/>
        <v>549782.32791612903</v>
      </c>
      <c r="J156" s="66">
        <f t="shared" si="11"/>
        <v>3</v>
      </c>
    </row>
    <row r="157" spans="1:10" x14ac:dyDescent="0.35">
      <c r="A157" s="65">
        <v>42083</v>
      </c>
      <c r="B157" s="66">
        <v>389743</v>
      </c>
      <c r="C157" s="66">
        <v>87596.66339999999</v>
      </c>
      <c r="D157" s="66"/>
      <c r="E157" s="66">
        <v>26209.624</v>
      </c>
      <c r="F157" s="66">
        <v>45904.883770967703</v>
      </c>
      <c r="G157" s="66"/>
      <c r="H157" s="66"/>
      <c r="I157" s="66">
        <f t="shared" si="10"/>
        <v>549454.17117096763</v>
      </c>
      <c r="J157" s="66">
        <f t="shared" si="11"/>
        <v>3</v>
      </c>
    </row>
    <row r="158" spans="1:10" x14ac:dyDescent="0.35">
      <c r="A158" s="65">
        <v>42082</v>
      </c>
      <c r="B158" s="66">
        <v>405462</v>
      </c>
      <c r="C158" s="66">
        <v>91204.128399999987</v>
      </c>
      <c r="D158" s="66"/>
      <c r="E158" s="66">
        <v>25440.152000000002</v>
      </c>
      <c r="F158" s="66">
        <v>45481.969100000002</v>
      </c>
      <c r="G158" s="66"/>
      <c r="H158" s="66"/>
      <c r="I158" s="66">
        <f t="shared" si="10"/>
        <v>567588.24950000003</v>
      </c>
      <c r="J158" s="66">
        <f t="shared" si="11"/>
        <v>3</v>
      </c>
    </row>
    <row r="159" spans="1:10" x14ac:dyDescent="0.35">
      <c r="A159" s="65">
        <v>42081</v>
      </c>
      <c r="B159" s="66">
        <v>393602</v>
      </c>
      <c r="C159" s="66">
        <v>80009.607999999993</v>
      </c>
      <c r="D159" s="66"/>
      <c r="E159" s="66">
        <v>24073.616000000002</v>
      </c>
      <c r="F159" s="66">
        <v>49572.68</v>
      </c>
      <c r="G159" s="66"/>
      <c r="H159" s="66"/>
      <c r="I159" s="66">
        <f t="shared" si="10"/>
        <v>547257.90399999998</v>
      </c>
      <c r="J159" s="66">
        <f t="shared" si="11"/>
        <v>3</v>
      </c>
    </row>
    <row r="160" spans="1:10" x14ac:dyDescent="0.35">
      <c r="A160" s="65">
        <v>42080</v>
      </c>
      <c r="B160" s="66">
        <v>362540</v>
      </c>
      <c r="C160" s="66">
        <v>73334.156700000007</v>
      </c>
      <c r="D160" s="66"/>
      <c r="E160" s="66">
        <v>22091.4</v>
      </c>
      <c r="F160" s="66">
        <v>47840.078700000005</v>
      </c>
      <c r="G160" s="66"/>
      <c r="H160" s="66"/>
      <c r="I160" s="66">
        <f t="shared" si="10"/>
        <v>505805.63540000003</v>
      </c>
      <c r="J160" s="66">
        <f t="shared" si="11"/>
        <v>3</v>
      </c>
    </row>
    <row r="161" spans="1:10" x14ac:dyDescent="0.35">
      <c r="A161" s="65">
        <v>42079</v>
      </c>
      <c r="B161" s="66">
        <v>346755</v>
      </c>
      <c r="C161" s="66">
        <v>78701.077000000019</v>
      </c>
      <c r="D161" s="66"/>
      <c r="E161" s="66">
        <v>22189.296000000002</v>
      </c>
      <c r="F161" s="66">
        <v>49861.615099999995</v>
      </c>
      <c r="G161" s="66"/>
      <c r="H161" s="66"/>
      <c r="I161" s="66">
        <f t="shared" si="10"/>
        <v>497506.98810000002</v>
      </c>
      <c r="J161" s="66">
        <f t="shared" si="11"/>
        <v>3</v>
      </c>
    </row>
    <row r="162" spans="1:10" x14ac:dyDescent="0.35">
      <c r="A162" s="65">
        <v>42078</v>
      </c>
      <c r="B162" s="66">
        <v>329665</v>
      </c>
      <c r="C162" s="66">
        <v>87370.459100000036</v>
      </c>
      <c r="D162" s="66"/>
      <c r="E162" s="66">
        <v>26784.76</v>
      </c>
      <c r="F162" s="66">
        <v>60595.515599999999</v>
      </c>
      <c r="G162" s="66"/>
      <c r="H162" s="66"/>
      <c r="I162" s="66">
        <f t="shared" si="10"/>
        <v>504415.73470000003</v>
      </c>
      <c r="J162" s="66">
        <f t="shared" si="11"/>
        <v>3</v>
      </c>
    </row>
    <row r="163" spans="1:10" x14ac:dyDescent="0.35">
      <c r="A163" s="65">
        <v>42077</v>
      </c>
      <c r="B163" s="66">
        <v>350323</v>
      </c>
      <c r="C163" s="66">
        <v>80971.677099999986</v>
      </c>
      <c r="D163" s="66"/>
      <c r="E163" s="66">
        <v>28310.191999999999</v>
      </c>
      <c r="F163" s="66">
        <v>53327.281300000017</v>
      </c>
      <c r="G163" s="66"/>
      <c r="H163" s="66"/>
      <c r="I163" s="66">
        <f t="shared" si="10"/>
        <v>512932.15039999998</v>
      </c>
      <c r="J163" s="66">
        <f t="shared" si="11"/>
        <v>3</v>
      </c>
    </row>
    <row r="164" spans="1:10" x14ac:dyDescent="0.35">
      <c r="A164" s="65">
        <v>42076</v>
      </c>
      <c r="B164" s="66">
        <v>364929</v>
      </c>
      <c r="C164" s="66">
        <v>74757.943100000019</v>
      </c>
      <c r="D164" s="66"/>
      <c r="E164" s="66">
        <v>27086.896000000004</v>
      </c>
      <c r="F164" s="66">
        <v>49548.924700000003</v>
      </c>
      <c r="G164" s="66"/>
      <c r="H164" s="66"/>
      <c r="I164" s="66">
        <f t="shared" si="10"/>
        <v>516322.76380000007</v>
      </c>
      <c r="J164" s="66">
        <f t="shared" si="11"/>
        <v>3</v>
      </c>
    </row>
    <row r="165" spans="1:10" x14ac:dyDescent="0.35">
      <c r="A165" s="65">
        <v>42075</v>
      </c>
      <c r="B165" s="66">
        <v>380111</v>
      </c>
      <c r="C165" s="66">
        <v>78856.558600000004</v>
      </c>
      <c r="D165" s="66"/>
      <c r="E165" s="66">
        <v>26100.664000000004</v>
      </c>
      <c r="F165" s="66">
        <v>50204.260599999994</v>
      </c>
      <c r="G165" s="66"/>
      <c r="H165" s="66"/>
      <c r="I165" s="66">
        <f t="shared" si="10"/>
        <v>535272.48320000002</v>
      </c>
      <c r="J165" s="66">
        <f t="shared" si="11"/>
        <v>3</v>
      </c>
    </row>
    <row r="166" spans="1:10" x14ac:dyDescent="0.35">
      <c r="A166" s="65">
        <v>42074</v>
      </c>
      <c r="B166" s="66">
        <v>398665</v>
      </c>
      <c r="C166" s="66">
        <v>79149.971600000004</v>
      </c>
      <c r="D166" s="66"/>
      <c r="E166" s="66">
        <v>26665.671999999999</v>
      </c>
      <c r="F166" s="66">
        <v>51404.907299999999</v>
      </c>
      <c r="G166" s="66"/>
      <c r="H166" s="66"/>
      <c r="I166" s="66">
        <f t="shared" si="10"/>
        <v>555885.55090000003</v>
      </c>
      <c r="J166" s="66">
        <f t="shared" si="11"/>
        <v>3</v>
      </c>
    </row>
    <row r="167" spans="1:10" x14ac:dyDescent="0.35">
      <c r="A167" s="65">
        <v>42073</v>
      </c>
      <c r="B167" s="66">
        <v>307861</v>
      </c>
      <c r="C167" s="66">
        <v>80978.464099999983</v>
      </c>
      <c r="D167" s="66"/>
      <c r="E167" s="66">
        <v>27084.567999999999</v>
      </c>
      <c r="F167" s="66">
        <v>61573.715200000006</v>
      </c>
      <c r="G167" s="66"/>
      <c r="H167" s="66"/>
      <c r="I167" s="66">
        <f t="shared" si="10"/>
        <v>477497.74729999993</v>
      </c>
      <c r="J167" s="66">
        <f t="shared" si="11"/>
        <v>3</v>
      </c>
    </row>
    <row r="168" spans="1:10" x14ac:dyDescent="0.35">
      <c r="A168" s="65">
        <v>42072</v>
      </c>
      <c r="B168" s="66">
        <v>252756</v>
      </c>
      <c r="C168" s="66">
        <v>88621.777499999997</v>
      </c>
      <c r="D168" s="66"/>
      <c r="E168" s="66">
        <v>25126.144</v>
      </c>
      <c r="F168" s="66">
        <v>65961.180200000003</v>
      </c>
      <c r="G168" s="66"/>
      <c r="H168" s="66"/>
      <c r="I168" s="66">
        <f t="shared" si="10"/>
        <v>432465.10169999994</v>
      </c>
      <c r="J168" s="66">
        <f t="shared" si="11"/>
        <v>3</v>
      </c>
    </row>
    <row r="169" spans="1:10" x14ac:dyDescent="0.35">
      <c r="A169" s="65">
        <v>42071</v>
      </c>
      <c r="B169" s="66">
        <v>247017</v>
      </c>
      <c r="C169" s="66">
        <v>96312.300390624223</v>
      </c>
      <c r="D169" s="66"/>
      <c r="E169" s="66">
        <v>27098.168000000001</v>
      </c>
      <c r="F169" s="66">
        <v>65975.892200000002</v>
      </c>
      <c r="G169" s="66"/>
      <c r="H169" s="66"/>
      <c r="I169" s="66">
        <f t="shared" si="10"/>
        <v>436403.36059062422</v>
      </c>
      <c r="J169" s="66">
        <f t="shared" si="11"/>
        <v>3</v>
      </c>
    </row>
    <row r="170" spans="1:10" x14ac:dyDescent="0.35">
      <c r="A170" s="65">
        <v>42070</v>
      </c>
      <c r="B170" s="66">
        <v>265574</v>
      </c>
      <c r="C170" s="66">
        <v>94608.835199999987</v>
      </c>
      <c r="D170" s="66"/>
      <c r="E170" s="66">
        <v>27748.656000000003</v>
      </c>
      <c r="F170" s="66">
        <v>78134.98000000001</v>
      </c>
      <c r="G170" s="66"/>
      <c r="H170" s="66"/>
      <c r="I170" s="66">
        <f t="shared" si="10"/>
        <v>466066.47120000003</v>
      </c>
      <c r="J170" s="66">
        <f t="shared" si="11"/>
        <v>3</v>
      </c>
    </row>
    <row r="171" spans="1:10" x14ac:dyDescent="0.35">
      <c r="A171" s="65">
        <v>42069</v>
      </c>
      <c r="B171" s="66">
        <v>276003</v>
      </c>
      <c r="C171" s="66">
        <v>88107.27899999998</v>
      </c>
      <c r="D171" s="66"/>
      <c r="E171" s="66">
        <v>27085.728000000003</v>
      </c>
      <c r="F171" s="66">
        <v>73602.200000000012</v>
      </c>
      <c r="G171" s="66"/>
      <c r="H171" s="66"/>
      <c r="I171" s="66">
        <f t="shared" si="10"/>
        <v>464798.20699999999</v>
      </c>
      <c r="J171" s="66">
        <f t="shared" si="11"/>
        <v>3</v>
      </c>
    </row>
    <row r="172" spans="1:10" x14ac:dyDescent="0.35">
      <c r="A172" s="65">
        <v>42068</v>
      </c>
      <c r="B172" s="66">
        <v>255488</v>
      </c>
      <c r="C172" s="66">
        <v>89946.2592</v>
      </c>
      <c r="D172" s="66"/>
      <c r="E172" s="66">
        <v>27366.304</v>
      </c>
      <c r="F172" s="66">
        <v>59181.395545170002</v>
      </c>
      <c r="G172" s="66"/>
      <c r="H172" s="66"/>
      <c r="I172" s="66">
        <f t="shared" si="10"/>
        <v>431981.95874516998</v>
      </c>
      <c r="J172" s="66">
        <f t="shared" si="11"/>
        <v>3</v>
      </c>
    </row>
    <row r="173" spans="1:10" x14ac:dyDescent="0.35">
      <c r="A173" s="65">
        <v>42067</v>
      </c>
      <c r="B173" s="66">
        <v>255852</v>
      </c>
      <c r="C173" s="66">
        <v>85573.948500000013</v>
      </c>
      <c r="D173" s="66"/>
      <c r="E173" s="66">
        <v>30860.320000000003</v>
      </c>
      <c r="F173" s="66">
        <v>59788.867700000003</v>
      </c>
      <c r="G173" s="66"/>
      <c r="H173" s="66"/>
      <c r="I173" s="66">
        <f t="shared" si="10"/>
        <v>432075.13620000001</v>
      </c>
      <c r="J173" s="66">
        <f t="shared" si="11"/>
        <v>3</v>
      </c>
    </row>
    <row r="174" spans="1:10" x14ac:dyDescent="0.35">
      <c r="A174" s="65">
        <v>42066</v>
      </c>
      <c r="B174" s="66">
        <v>244328</v>
      </c>
      <c r="C174" s="66">
        <v>79583.798200000005</v>
      </c>
      <c r="D174" s="66"/>
      <c r="E174" s="66">
        <v>29605.103999999999</v>
      </c>
      <c r="F174" s="66">
        <v>54364.761699999995</v>
      </c>
      <c r="G174" s="66"/>
      <c r="H174" s="66"/>
      <c r="I174" s="66">
        <f t="shared" si="10"/>
        <v>407881.66389999999</v>
      </c>
      <c r="J174" s="66">
        <f t="shared" si="11"/>
        <v>3</v>
      </c>
    </row>
    <row r="175" spans="1:10" x14ac:dyDescent="0.35">
      <c r="A175" s="65">
        <v>42065</v>
      </c>
      <c r="B175" s="66">
        <v>242263</v>
      </c>
      <c r="C175" s="66">
        <v>77287.761999999988</v>
      </c>
      <c r="D175" s="66"/>
      <c r="E175" s="66">
        <v>29452.567999999999</v>
      </c>
      <c r="F175" s="66">
        <v>59615.76604516129</v>
      </c>
      <c r="G175" s="66"/>
      <c r="H175" s="66"/>
      <c r="I175" s="66">
        <f t="shared" si="10"/>
        <v>408619.09604516125</v>
      </c>
      <c r="J175" s="66">
        <f t="shared" si="11"/>
        <v>3</v>
      </c>
    </row>
    <row r="176" spans="1:10" x14ac:dyDescent="0.35">
      <c r="A176" s="65">
        <v>42064</v>
      </c>
      <c r="B176" s="66">
        <v>241269</v>
      </c>
      <c r="C176" s="66">
        <v>88090.051299999992</v>
      </c>
      <c r="D176" s="66"/>
      <c r="E176" s="66">
        <v>32732.936000000002</v>
      </c>
      <c r="F176" s="66">
        <v>59189.416500000007</v>
      </c>
      <c r="G176" s="66"/>
      <c r="H176" s="66"/>
      <c r="I176" s="66">
        <f t="shared" si="10"/>
        <v>421281.40379999997</v>
      </c>
      <c r="J176" s="66">
        <f t="shared" si="11"/>
        <v>3</v>
      </c>
    </row>
  </sheetData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>
      <selection activeCell="I17" sqref="I17"/>
    </sheetView>
  </sheetViews>
  <sheetFormatPr defaultRowHeight="16.5" x14ac:dyDescent="0.35"/>
  <cols>
    <col min="1" max="1" width="8.375" customWidth="1"/>
    <col min="2" max="2" width="16.625" customWidth="1"/>
    <col min="3" max="3" width="14.375" customWidth="1"/>
    <col min="4" max="4" width="18" bestFit="1" customWidth="1"/>
    <col min="5" max="5" width="11.375" bestFit="1" customWidth="1"/>
  </cols>
  <sheetData>
    <row r="1" spans="1:5" x14ac:dyDescent="0.35">
      <c r="A1" s="12" t="s">
        <v>203</v>
      </c>
      <c r="B1" t="s">
        <v>208</v>
      </c>
    </row>
    <row r="3" spans="1:5" x14ac:dyDescent="0.35">
      <c r="A3" s="12" t="s">
        <v>125</v>
      </c>
      <c r="B3" t="s">
        <v>128</v>
      </c>
      <c r="C3" t="s">
        <v>129</v>
      </c>
    </row>
    <row r="4" spans="1:5" x14ac:dyDescent="0.35">
      <c r="A4" s="90" t="s">
        <v>37</v>
      </c>
      <c r="B4" s="13">
        <v>1896090556</v>
      </c>
      <c r="C4" s="13">
        <v>377341.75944380299</v>
      </c>
      <c r="D4" s="133">
        <f>B4/19</f>
        <v>99794239.789473683</v>
      </c>
      <c r="E4" s="133">
        <f>C4/19</f>
        <v>19860.09260230542</v>
      </c>
    </row>
    <row r="5" spans="1:5" x14ac:dyDescent="0.35">
      <c r="A5" s="90" t="s">
        <v>127</v>
      </c>
      <c r="B5" s="13">
        <v>24280135965</v>
      </c>
      <c r="C5" s="13">
        <v>10302454.984453799</v>
      </c>
      <c r="D5" s="133">
        <f t="shared" ref="D5:D8" si="0">B5/19</f>
        <v>1277901892.8947368</v>
      </c>
      <c r="E5" s="133">
        <f t="shared" ref="E5:E8" si="1">C5/19</f>
        <v>542234.47286598943</v>
      </c>
    </row>
    <row r="6" spans="1:5" x14ac:dyDescent="0.35">
      <c r="A6" s="90" t="s">
        <v>14</v>
      </c>
      <c r="B6" s="13">
        <v>5716257565</v>
      </c>
      <c r="C6" s="13">
        <v>1960355.9283140628</v>
      </c>
      <c r="D6" s="133">
        <f t="shared" si="0"/>
        <v>300855661.31578946</v>
      </c>
      <c r="E6" s="133">
        <f t="shared" si="1"/>
        <v>103176.62780600331</v>
      </c>
    </row>
    <row r="7" spans="1:5" x14ac:dyDescent="0.35">
      <c r="A7" s="90" t="s">
        <v>207</v>
      </c>
      <c r="B7" s="13">
        <v>56273542</v>
      </c>
      <c r="C7" s="13">
        <v>15413.75</v>
      </c>
      <c r="D7" s="133">
        <f t="shared" si="0"/>
        <v>2961765.3684210526</v>
      </c>
      <c r="E7" s="133">
        <f t="shared" si="1"/>
        <v>811.25</v>
      </c>
    </row>
    <row r="8" spans="1:5" x14ac:dyDescent="0.35">
      <c r="A8" s="90" t="s">
        <v>126</v>
      </c>
      <c r="B8" s="13">
        <v>31948757628</v>
      </c>
      <c r="C8" s="13">
        <v>12655566.422211666</v>
      </c>
      <c r="D8" s="133">
        <f t="shared" si="0"/>
        <v>1681513559.3684211</v>
      </c>
      <c r="E8" s="133">
        <f t="shared" si="1"/>
        <v>666082.44327429822</v>
      </c>
    </row>
  </sheetData>
  <phoneticPr fontId="6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167"/>
  <sheetViews>
    <sheetView topLeftCell="A7116" workbookViewId="0">
      <selection activeCell="B7151" sqref="B7151"/>
    </sheetView>
  </sheetViews>
  <sheetFormatPr defaultRowHeight="16.5" x14ac:dyDescent="0.3"/>
  <cols>
    <col min="1" max="1" width="9" style="1" bestFit="1" customWidth="1"/>
    <col min="2" max="2" width="15.5" style="1" bestFit="1" customWidth="1"/>
    <col min="3" max="3" width="7.25" style="1" bestFit="1" customWidth="1"/>
    <col min="4" max="4" width="20.75" style="147" bestFit="1" customWidth="1"/>
    <col min="5" max="5" width="10.25" style="1" bestFit="1" customWidth="1"/>
    <col min="6" max="6" width="17.875" style="1" bestFit="1" customWidth="1"/>
    <col min="7" max="7" width="14.25" style="57" bestFit="1" customWidth="1"/>
    <col min="8" max="8" width="13.875" style="3" customWidth="1"/>
    <col min="9" max="9" width="10.25" style="3" bestFit="1" customWidth="1"/>
    <col min="10" max="10" width="9" style="4"/>
    <col min="11" max="11" width="9" style="3"/>
    <col min="12" max="12" width="10.5" style="2" bestFit="1" customWidth="1"/>
    <col min="13" max="13" width="9" style="5"/>
    <col min="14" max="14" width="9" style="3"/>
    <col min="15" max="15" width="14.875" style="2" bestFit="1" customWidth="1"/>
    <col min="16" max="18" width="10.5" style="2" bestFit="1" customWidth="1"/>
    <col min="19" max="16384" width="9" style="1"/>
  </cols>
  <sheetData>
    <row r="1" spans="1:15" x14ac:dyDescent="0.3">
      <c r="A1" s="1" t="s">
        <v>114</v>
      </c>
      <c r="B1" s="1" t="s">
        <v>2</v>
      </c>
      <c r="C1" s="1" t="s">
        <v>3</v>
      </c>
      <c r="D1" s="147" t="s">
        <v>4</v>
      </c>
      <c r="E1" s="1" t="s">
        <v>0</v>
      </c>
      <c r="F1" s="1" t="s">
        <v>1</v>
      </c>
      <c r="G1" s="57" t="s">
        <v>5</v>
      </c>
      <c r="H1" s="3" t="s">
        <v>6</v>
      </c>
      <c r="I1" s="3" t="s">
        <v>7</v>
      </c>
      <c r="J1" s="4" t="s">
        <v>8</v>
      </c>
      <c r="K1" s="3" t="s">
        <v>9</v>
      </c>
      <c r="L1" s="2" t="s">
        <v>10</v>
      </c>
      <c r="M1" s="5" t="s">
        <v>11</v>
      </c>
      <c r="N1" s="3" t="s">
        <v>12</v>
      </c>
      <c r="O1" s="2" t="s">
        <v>13</v>
      </c>
    </row>
    <row r="2" spans="1:15" x14ac:dyDescent="0.3">
      <c r="A2" s="1" t="str">
        <f>VLOOKUP(F2,Sheet2!A:C,2,FALSE)</f>
        <v>结果页</v>
      </c>
      <c r="B2" s="1" t="str">
        <f>VLOOKUP(E2,[1]Sheet4!A:B,2,FALSE)</f>
        <v>自家直客</v>
      </c>
      <c r="C2" s="3" t="s">
        <v>16</v>
      </c>
      <c r="D2" s="147">
        <v>20150430</v>
      </c>
      <c r="E2" s="1" t="s">
        <v>14</v>
      </c>
      <c r="F2" s="1" t="s">
        <v>15</v>
      </c>
      <c r="G2" s="57">
        <v>15886784</v>
      </c>
      <c r="H2" s="3">
        <v>10849.4</v>
      </c>
      <c r="I2" s="3">
        <v>0.68</v>
      </c>
      <c r="J2" s="4">
        <v>1.14E-2</v>
      </c>
      <c r="K2" s="3">
        <v>0.06</v>
      </c>
      <c r="L2" s="2">
        <v>180902</v>
      </c>
      <c r="M2" s="5">
        <v>8.0299999999999996E-2</v>
      </c>
      <c r="N2" s="3">
        <v>0.75</v>
      </c>
      <c r="O2" s="2">
        <v>14534</v>
      </c>
    </row>
    <row r="3" spans="1:15" x14ac:dyDescent="0.3">
      <c r="A3" s="1" t="str">
        <f>VLOOKUP(F3,Sheet2!A:C,2,FALSE)</f>
        <v>结果页</v>
      </c>
      <c r="B3" s="1" t="str">
        <f>VLOOKUP(E3,[1]Sheet4!A:B,2,FALSE)</f>
        <v>自家直客</v>
      </c>
      <c r="C3" s="3" t="s">
        <v>16</v>
      </c>
      <c r="D3" s="147">
        <v>20150429</v>
      </c>
      <c r="E3" s="1" t="s">
        <v>14</v>
      </c>
      <c r="F3" s="1" t="s">
        <v>15</v>
      </c>
      <c r="G3" s="57">
        <v>19687324</v>
      </c>
      <c r="H3" s="3">
        <v>12441.94</v>
      </c>
      <c r="I3" s="3">
        <v>0.63</v>
      </c>
      <c r="J3" s="4">
        <v>1.11E-2</v>
      </c>
      <c r="K3" s="3">
        <v>0.06</v>
      </c>
      <c r="L3" s="2">
        <v>219209</v>
      </c>
      <c r="M3" s="5">
        <v>7.9600000000000004E-2</v>
      </c>
      <c r="N3" s="3">
        <v>0.71</v>
      </c>
      <c r="O3" s="2">
        <v>17456</v>
      </c>
    </row>
    <row r="4" spans="1:15" x14ac:dyDescent="0.3">
      <c r="A4" s="1" t="str">
        <f>VLOOKUP(F4,Sheet2!A:C,2,FALSE)</f>
        <v>结果页</v>
      </c>
      <c r="B4" s="1" t="str">
        <f>VLOOKUP(E4,[1]Sheet4!A:B,2,FALSE)</f>
        <v>自家直客</v>
      </c>
      <c r="C4" s="3" t="s">
        <v>16</v>
      </c>
      <c r="D4" s="147">
        <v>20150428</v>
      </c>
      <c r="E4" s="1" t="s">
        <v>14</v>
      </c>
      <c r="F4" s="1" t="s">
        <v>18</v>
      </c>
      <c r="G4" s="57">
        <v>19097896</v>
      </c>
      <c r="H4" s="3">
        <v>11775.01</v>
      </c>
      <c r="I4" s="3">
        <v>0.62</v>
      </c>
      <c r="J4" s="4">
        <v>1.12E-2</v>
      </c>
      <c r="K4" s="3">
        <v>0.05</v>
      </c>
      <c r="L4" s="2">
        <v>214479</v>
      </c>
      <c r="M4" s="5">
        <v>8.1699999999999995E-2</v>
      </c>
      <c r="N4" s="3">
        <v>0.67</v>
      </c>
      <c r="O4" s="2">
        <v>17520</v>
      </c>
    </row>
    <row r="5" spans="1:15" x14ac:dyDescent="0.3">
      <c r="A5" s="1" t="str">
        <f>VLOOKUP(F5,Sheet2!A:C,2,FALSE)</f>
        <v>结果页</v>
      </c>
      <c r="B5" s="1" t="str">
        <f>VLOOKUP(E5,[1]Sheet4!A:B,2,FALSE)</f>
        <v>自家直客</v>
      </c>
      <c r="C5" s="3" t="s">
        <v>16</v>
      </c>
      <c r="D5" s="147">
        <v>20150427</v>
      </c>
      <c r="E5" s="1" t="s">
        <v>14</v>
      </c>
      <c r="F5" s="1" t="s">
        <v>15</v>
      </c>
      <c r="G5" s="57">
        <v>18633195</v>
      </c>
      <c r="H5" s="3">
        <v>10714.07</v>
      </c>
      <c r="I5" s="3">
        <v>0.57999999999999996</v>
      </c>
      <c r="J5" s="4">
        <v>1.11E-2</v>
      </c>
      <c r="K5" s="3">
        <v>0.05</v>
      </c>
      <c r="L5" s="2">
        <v>206770</v>
      </c>
      <c r="M5" s="5">
        <v>8.4699999999999998E-2</v>
      </c>
      <c r="N5" s="3">
        <v>0.61</v>
      </c>
      <c r="O5" s="2">
        <v>17509</v>
      </c>
    </row>
    <row r="6" spans="1:15" x14ac:dyDescent="0.3">
      <c r="A6" s="1" t="str">
        <f>VLOOKUP(F6,Sheet2!A:C,2,FALSE)</f>
        <v>结果页</v>
      </c>
      <c r="B6" s="1" t="str">
        <f>VLOOKUP(E6,[1]Sheet4!A:B,2,FALSE)</f>
        <v>自家直客</v>
      </c>
      <c r="C6" s="3" t="s">
        <v>16</v>
      </c>
      <c r="D6" s="147">
        <v>20150426</v>
      </c>
      <c r="E6" s="1" t="s">
        <v>14</v>
      </c>
      <c r="F6" s="1" t="s">
        <v>15</v>
      </c>
      <c r="G6" s="57">
        <v>19391704</v>
      </c>
      <c r="H6" s="3">
        <v>12063.57</v>
      </c>
      <c r="I6" s="3">
        <v>0.62</v>
      </c>
      <c r="J6" s="4">
        <v>1.15E-2</v>
      </c>
      <c r="K6" s="3">
        <v>0.05</v>
      </c>
      <c r="L6" s="2">
        <v>223623</v>
      </c>
      <c r="M6" s="5">
        <v>8.77E-2</v>
      </c>
      <c r="N6" s="3">
        <v>0.61</v>
      </c>
      <c r="O6" s="2">
        <v>19618</v>
      </c>
    </row>
    <row r="7" spans="1:15" x14ac:dyDescent="0.3">
      <c r="A7" s="1" t="str">
        <f>VLOOKUP(F7,Sheet2!A:C,2,FALSE)</f>
        <v>结果页</v>
      </c>
      <c r="B7" s="1" t="str">
        <f>VLOOKUP(E7,[1]Sheet4!A:B,2,FALSE)</f>
        <v>自家直客</v>
      </c>
      <c r="C7" s="3" t="s">
        <v>16</v>
      </c>
      <c r="D7" s="147">
        <v>20150425</v>
      </c>
      <c r="E7" s="1" t="s">
        <v>14</v>
      </c>
      <c r="F7" s="1" t="s">
        <v>15</v>
      </c>
      <c r="G7" s="57">
        <v>18139384</v>
      </c>
      <c r="H7" s="3">
        <v>11276.11</v>
      </c>
      <c r="I7" s="3">
        <v>0.62</v>
      </c>
      <c r="J7" s="4">
        <v>1.17E-2</v>
      </c>
      <c r="K7" s="3">
        <v>0.05</v>
      </c>
      <c r="L7" s="2">
        <v>213052</v>
      </c>
      <c r="M7" s="5">
        <v>8.6900000000000005E-2</v>
      </c>
      <c r="N7" s="3">
        <v>0.61</v>
      </c>
      <c r="O7" s="2">
        <v>18514</v>
      </c>
    </row>
    <row r="8" spans="1:15" x14ac:dyDescent="0.3">
      <c r="A8" s="1" t="str">
        <f>VLOOKUP(F8,Sheet2!A:C,2,FALSE)</f>
        <v>结果页</v>
      </c>
      <c r="B8" s="1" t="str">
        <f>VLOOKUP(E8,[1]Sheet4!A:B,2,FALSE)</f>
        <v>自家直客</v>
      </c>
      <c r="C8" s="3" t="s">
        <v>16</v>
      </c>
      <c r="D8" s="147">
        <v>20150424</v>
      </c>
      <c r="E8" s="1" t="s">
        <v>14</v>
      </c>
      <c r="F8" s="1" t="s">
        <v>19</v>
      </c>
      <c r="G8" s="57">
        <v>18485743</v>
      </c>
      <c r="H8" s="3">
        <v>11615.65</v>
      </c>
      <c r="I8" s="3">
        <v>0.63</v>
      </c>
      <c r="J8" s="4">
        <v>1.1599999999999999E-2</v>
      </c>
      <c r="K8" s="3">
        <v>0.05</v>
      </c>
      <c r="L8" s="2">
        <v>214173</v>
      </c>
      <c r="M8" s="5">
        <v>8.4900000000000003E-2</v>
      </c>
      <c r="N8" s="3">
        <v>0.64</v>
      </c>
      <c r="O8" s="2">
        <v>18189</v>
      </c>
    </row>
    <row r="9" spans="1:15" x14ac:dyDescent="0.3">
      <c r="A9" s="1" t="str">
        <f>VLOOKUP(F9,Sheet2!A:C,2,FALSE)</f>
        <v>结果页</v>
      </c>
      <c r="B9" s="1" t="str">
        <f>VLOOKUP(E9,[1]Sheet4!A:B,2,FALSE)</f>
        <v>自家直客</v>
      </c>
      <c r="C9" s="3" t="s">
        <v>16</v>
      </c>
      <c r="D9" s="147">
        <v>20150423</v>
      </c>
      <c r="E9" s="1" t="s">
        <v>14</v>
      </c>
      <c r="F9" s="1" t="s">
        <v>19</v>
      </c>
      <c r="G9" s="57">
        <v>19177739</v>
      </c>
      <c r="H9" s="3">
        <v>10509.13</v>
      </c>
      <c r="I9" s="3">
        <v>0.55000000000000004</v>
      </c>
      <c r="J9" s="4">
        <v>1.09E-2</v>
      </c>
      <c r="K9" s="3">
        <v>0.05</v>
      </c>
      <c r="L9" s="2">
        <v>209609</v>
      </c>
      <c r="M9" s="5">
        <v>8.2299999999999998E-2</v>
      </c>
      <c r="N9" s="3">
        <v>0.61</v>
      </c>
      <c r="O9" s="2">
        <v>17250</v>
      </c>
    </row>
    <row r="10" spans="1:15" x14ac:dyDescent="0.3">
      <c r="A10" s="1" t="str">
        <f>VLOOKUP(F10,Sheet2!A:C,2,FALSE)</f>
        <v>结果页</v>
      </c>
      <c r="B10" s="1" t="str">
        <f>VLOOKUP(E10,[1]Sheet4!A:B,2,FALSE)</f>
        <v>自家直客</v>
      </c>
      <c r="C10" s="3" t="s">
        <v>16</v>
      </c>
      <c r="D10" s="147">
        <v>20150422</v>
      </c>
      <c r="E10" s="1" t="s">
        <v>14</v>
      </c>
      <c r="F10" s="1" t="s">
        <v>19</v>
      </c>
      <c r="G10" s="57">
        <v>18613698</v>
      </c>
      <c r="H10" s="3">
        <v>10428.59</v>
      </c>
      <c r="I10" s="3">
        <v>0.56000000000000005</v>
      </c>
      <c r="J10" s="4">
        <v>1.11E-2</v>
      </c>
      <c r="K10" s="3">
        <v>0.05</v>
      </c>
      <c r="L10" s="2">
        <v>206536</v>
      </c>
      <c r="M10" s="5">
        <v>8.7800000000000003E-2</v>
      </c>
      <c r="N10" s="3">
        <v>0.56999999999999995</v>
      </c>
      <c r="O10" s="2">
        <v>18144</v>
      </c>
    </row>
    <row r="11" spans="1:15" x14ac:dyDescent="0.3">
      <c r="A11" s="1" t="str">
        <f>VLOOKUP(F11,Sheet2!A:C,2,FALSE)</f>
        <v>结果页</v>
      </c>
      <c r="B11" s="1" t="str">
        <f>VLOOKUP(E11,[1]Sheet4!A:B,2,FALSE)</f>
        <v>自家直客</v>
      </c>
      <c r="C11" s="3" t="s">
        <v>16</v>
      </c>
      <c r="D11" s="147">
        <v>20150421</v>
      </c>
      <c r="E11" s="1" t="s">
        <v>14</v>
      </c>
      <c r="F11" s="1" t="s">
        <v>15</v>
      </c>
      <c r="G11" s="57">
        <v>18898906</v>
      </c>
      <c r="H11" s="3">
        <v>10699.29</v>
      </c>
      <c r="I11" s="3">
        <v>0.56999999999999995</v>
      </c>
      <c r="J11" s="4">
        <v>1.06E-2</v>
      </c>
      <c r="K11" s="3">
        <v>0.05</v>
      </c>
      <c r="L11" s="2">
        <v>200443</v>
      </c>
      <c r="M11" s="5">
        <v>8.4099999999999994E-2</v>
      </c>
      <c r="N11" s="3">
        <v>0.63</v>
      </c>
      <c r="O11" s="2">
        <v>16864</v>
      </c>
    </row>
    <row r="12" spans="1:15" x14ac:dyDescent="0.3">
      <c r="A12" s="1" t="str">
        <f>VLOOKUP(F12,Sheet2!A:C,2,FALSE)</f>
        <v>结果页</v>
      </c>
      <c r="B12" s="1" t="str">
        <f>VLOOKUP(E12,[1]Sheet4!A:B,2,FALSE)</f>
        <v>自家直客</v>
      </c>
      <c r="C12" s="3" t="s">
        <v>16</v>
      </c>
      <c r="D12" s="147">
        <v>20150420</v>
      </c>
      <c r="E12" s="1" t="s">
        <v>14</v>
      </c>
      <c r="F12" s="1" t="s">
        <v>15</v>
      </c>
      <c r="G12" s="57">
        <v>18939333</v>
      </c>
      <c r="H12" s="3">
        <v>9799.32</v>
      </c>
      <c r="I12" s="3">
        <v>0.52</v>
      </c>
      <c r="J12" s="4">
        <v>1.03E-2</v>
      </c>
      <c r="K12" s="3">
        <v>0.05</v>
      </c>
      <c r="L12" s="2">
        <v>194338</v>
      </c>
      <c r="M12" s="5">
        <v>7.8600000000000003E-2</v>
      </c>
      <c r="N12" s="3">
        <v>0.64</v>
      </c>
      <c r="O12" s="2">
        <v>15281</v>
      </c>
    </row>
    <row r="13" spans="1:15" x14ac:dyDescent="0.3">
      <c r="A13" s="1" t="str">
        <f>VLOOKUP(F13,Sheet2!A:C,2,FALSE)</f>
        <v>结果页</v>
      </c>
      <c r="B13" s="1" t="str">
        <f>VLOOKUP(E13,[1]Sheet4!A:B,2,FALSE)</f>
        <v>自家直客</v>
      </c>
      <c r="C13" s="3" t="s">
        <v>16</v>
      </c>
      <c r="D13" s="147">
        <v>20150419</v>
      </c>
      <c r="E13" s="1" t="s">
        <v>14</v>
      </c>
      <c r="F13" s="1" t="s">
        <v>15</v>
      </c>
      <c r="G13" s="57">
        <v>18804080</v>
      </c>
      <c r="H13" s="3">
        <v>10933.84</v>
      </c>
      <c r="I13" s="3">
        <v>0.57999999999999996</v>
      </c>
      <c r="J13" s="4">
        <v>1.15E-2</v>
      </c>
      <c r="K13" s="3">
        <v>0.05</v>
      </c>
      <c r="L13" s="2">
        <v>215374</v>
      </c>
      <c r="M13" s="5">
        <v>7.9699999999999993E-2</v>
      </c>
      <c r="N13" s="3">
        <v>0.64</v>
      </c>
      <c r="O13" s="2">
        <v>17159</v>
      </c>
    </row>
    <row r="14" spans="1:15" x14ac:dyDescent="0.3">
      <c r="A14" s="1" t="str">
        <f>VLOOKUP(F14,Sheet2!A:C,2,FALSE)</f>
        <v>结果页</v>
      </c>
      <c r="B14" s="1" t="str">
        <f>VLOOKUP(E14,[1]Sheet4!A:B,2,FALSE)</f>
        <v>自家直客</v>
      </c>
      <c r="C14" s="3" t="s">
        <v>16</v>
      </c>
      <c r="D14" s="147">
        <v>20150418</v>
      </c>
      <c r="E14" s="1" t="s">
        <v>14</v>
      </c>
      <c r="F14" s="1" t="s">
        <v>15</v>
      </c>
      <c r="G14" s="57">
        <v>18662395</v>
      </c>
      <c r="H14" s="3">
        <v>10909.27</v>
      </c>
      <c r="I14" s="3">
        <v>0.57999999999999996</v>
      </c>
      <c r="J14" s="4">
        <v>1.1599999999999999E-2</v>
      </c>
      <c r="K14" s="3">
        <v>0.05</v>
      </c>
      <c r="L14" s="2">
        <v>216234</v>
      </c>
      <c r="M14" s="5">
        <v>7.8600000000000003E-2</v>
      </c>
      <c r="N14" s="3">
        <v>0.64</v>
      </c>
      <c r="O14" s="2">
        <v>17000</v>
      </c>
    </row>
    <row r="15" spans="1:15" x14ac:dyDescent="0.3">
      <c r="A15" s="1" t="str">
        <f>VLOOKUP(F15,Sheet2!A:C,2,FALSE)</f>
        <v>结果页</v>
      </c>
      <c r="B15" s="1" t="str">
        <f>VLOOKUP(E15,[1]Sheet4!A:B,2,FALSE)</f>
        <v>自家直客</v>
      </c>
      <c r="C15" s="3" t="s">
        <v>16</v>
      </c>
      <c r="D15" s="147">
        <v>20150417</v>
      </c>
      <c r="E15" s="1" t="s">
        <v>14</v>
      </c>
      <c r="F15" s="1" t="s">
        <v>15</v>
      </c>
      <c r="G15" s="57">
        <v>16837589</v>
      </c>
      <c r="H15" s="3">
        <v>9350.73</v>
      </c>
      <c r="I15" s="3">
        <v>0.56000000000000005</v>
      </c>
      <c r="J15" s="4">
        <v>1.1599999999999999E-2</v>
      </c>
      <c r="K15" s="3">
        <v>0.05</v>
      </c>
      <c r="L15" s="2">
        <v>195834</v>
      </c>
      <c r="M15" s="5">
        <v>7.4899999999999994E-2</v>
      </c>
      <c r="N15" s="3">
        <v>0.64</v>
      </c>
      <c r="O15" s="2">
        <v>14674</v>
      </c>
    </row>
    <row r="16" spans="1:15" x14ac:dyDescent="0.3">
      <c r="A16" s="1" t="str">
        <f>VLOOKUP(F16,Sheet2!A:C,2,FALSE)</f>
        <v>结果页</v>
      </c>
      <c r="B16" s="1" t="str">
        <f>VLOOKUP(E16,[1]Sheet4!A:B,2,FALSE)</f>
        <v>自家直客</v>
      </c>
      <c r="C16" s="3" t="s">
        <v>16</v>
      </c>
      <c r="D16" s="147">
        <v>20150416</v>
      </c>
      <c r="E16" s="1" t="s">
        <v>14</v>
      </c>
      <c r="F16" s="1" t="s">
        <v>15</v>
      </c>
      <c r="G16" s="57">
        <v>15970330</v>
      </c>
      <c r="H16" s="3">
        <v>8243.68</v>
      </c>
      <c r="I16" s="3">
        <v>0.52</v>
      </c>
      <c r="J16" s="4">
        <v>1.14E-2</v>
      </c>
      <c r="K16" s="3">
        <v>0.05</v>
      </c>
      <c r="L16" s="2">
        <v>182030</v>
      </c>
      <c r="M16" s="5">
        <v>7.3700000000000002E-2</v>
      </c>
      <c r="N16" s="3">
        <v>0.61</v>
      </c>
      <c r="O16" s="2">
        <v>13407</v>
      </c>
    </row>
    <row r="17" spans="1:15" x14ac:dyDescent="0.3">
      <c r="A17" s="1" t="str">
        <f>VLOOKUP(F17,Sheet2!A:C,2,FALSE)</f>
        <v>结果页</v>
      </c>
      <c r="B17" s="1" t="str">
        <f>VLOOKUP(E17,[1]Sheet4!A:B,2,FALSE)</f>
        <v>自家直客</v>
      </c>
      <c r="C17" s="3" t="s">
        <v>16</v>
      </c>
      <c r="D17" s="147">
        <v>20150415</v>
      </c>
      <c r="E17" s="1" t="s">
        <v>14</v>
      </c>
      <c r="F17" s="1" t="s">
        <v>15</v>
      </c>
      <c r="G17" s="57">
        <v>17561862</v>
      </c>
      <c r="H17" s="3">
        <v>8796.85</v>
      </c>
      <c r="I17" s="3">
        <v>0.5</v>
      </c>
      <c r="J17" s="4">
        <v>1.12E-2</v>
      </c>
      <c r="K17" s="3">
        <v>0.04</v>
      </c>
      <c r="L17" s="2">
        <v>197374</v>
      </c>
      <c r="M17" s="5">
        <v>7.0000000000000007E-2</v>
      </c>
      <c r="N17" s="3">
        <v>0.64</v>
      </c>
      <c r="O17" s="2">
        <v>13816</v>
      </c>
    </row>
    <row r="18" spans="1:15" x14ac:dyDescent="0.3">
      <c r="A18" s="1" t="str">
        <f>VLOOKUP(F18,Sheet2!A:C,2,FALSE)</f>
        <v>结果页</v>
      </c>
      <c r="B18" s="1" t="str">
        <f>VLOOKUP(E18,[1]Sheet4!A:B,2,FALSE)</f>
        <v>自家直客</v>
      </c>
      <c r="C18" s="3" t="s">
        <v>16</v>
      </c>
      <c r="D18" s="147">
        <v>20150414</v>
      </c>
      <c r="E18" s="1" t="s">
        <v>14</v>
      </c>
      <c r="F18" s="1" t="s">
        <v>15</v>
      </c>
      <c r="G18" s="57">
        <v>18422628</v>
      </c>
      <c r="H18" s="3">
        <v>9684.9599999999991</v>
      </c>
      <c r="I18" s="3">
        <v>0.53</v>
      </c>
      <c r="J18" s="4">
        <v>1.0999999999999999E-2</v>
      </c>
      <c r="K18" s="3">
        <v>0.05</v>
      </c>
      <c r="L18" s="2">
        <v>202376</v>
      </c>
      <c r="M18" s="5">
        <v>7.4800000000000005E-2</v>
      </c>
      <c r="N18" s="3">
        <v>0.64</v>
      </c>
      <c r="O18" s="2">
        <v>15138</v>
      </c>
    </row>
    <row r="19" spans="1:15" x14ac:dyDescent="0.3">
      <c r="A19" s="1" t="str">
        <f>VLOOKUP(F19,Sheet2!A:C,2,FALSE)</f>
        <v>结果页</v>
      </c>
      <c r="B19" s="1" t="str">
        <f>VLOOKUP(E19,[1]Sheet4!A:B,2,FALSE)</f>
        <v>自家直客</v>
      </c>
      <c r="C19" s="3" t="s">
        <v>16</v>
      </c>
      <c r="D19" s="147">
        <v>20150413</v>
      </c>
      <c r="E19" s="1" t="s">
        <v>14</v>
      </c>
      <c r="F19" s="1" t="s">
        <v>15</v>
      </c>
      <c r="G19" s="57">
        <v>15665653</v>
      </c>
      <c r="H19" s="3">
        <v>8336.91</v>
      </c>
      <c r="I19" s="3">
        <v>0.53</v>
      </c>
      <c r="J19" s="4">
        <v>1.14E-2</v>
      </c>
      <c r="K19" s="3">
        <v>0.05</v>
      </c>
      <c r="L19" s="2">
        <v>178928</v>
      </c>
      <c r="M19" s="5">
        <v>8.8800000000000004E-2</v>
      </c>
      <c r="N19" s="3">
        <v>0.52</v>
      </c>
      <c r="O19" s="2">
        <v>15889</v>
      </c>
    </row>
    <row r="20" spans="1:15" x14ac:dyDescent="0.3">
      <c r="A20" s="1" t="str">
        <f>VLOOKUP(F20,Sheet2!A:C,2,FALSE)</f>
        <v>结果页</v>
      </c>
      <c r="B20" s="1" t="str">
        <f>VLOOKUP(E20,[1]Sheet4!A:B,2,FALSE)</f>
        <v>自家直客</v>
      </c>
      <c r="C20" s="3" t="s">
        <v>16</v>
      </c>
      <c r="D20" s="147">
        <v>20150412</v>
      </c>
      <c r="E20" s="1" t="s">
        <v>14</v>
      </c>
      <c r="F20" s="1" t="s">
        <v>15</v>
      </c>
      <c r="G20" s="57">
        <v>19869687</v>
      </c>
      <c r="H20" s="3">
        <v>10855.82</v>
      </c>
      <c r="I20" s="3">
        <v>0.55000000000000004</v>
      </c>
      <c r="J20" s="4">
        <v>1.21E-2</v>
      </c>
      <c r="K20" s="3">
        <v>0.05</v>
      </c>
      <c r="L20" s="2">
        <v>240848</v>
      </c>
      <c r="M20" s="5">
        <v>9.5399999999999999E-2</v>
      </c>
      <c r="N20" s="3">
        <v>0.47</v>
      </c>
      <c r="O20" s="2">
        <v>22972</v>
      </c>
    </row>
    <row r="21" spans="1:15" x14ac:dyDescent="0.3">
      <c r="A21" s="1" t="str">
        <f>VLOOKUP(F21,Sheet2!A:C,2,FALSE)</f>
        <v>结果页</v>
      </c>
      <c r="B21" s="1" t="str">
        <f>VLOOKUP(E21,[1]Sheet4!A:B,2,FALSE)</f>
        <v>自家直客</v>
      </c>
      <c r="C21" s="3" t="s">
        <v>16</v>
      </c>
      <c r="D21" s="147">
        <v>20150411</v>
      </c>
      <c r="E21" s="1" t="s">
        <v>14</v>
      </c>
      <c r="F21" s="1" t="s">
        <v>15</v>
      </c>
      <c r="G21" s="57">
        <v>14697947</v>
      </c>
      <c r="H21" s="3">
        <v>8508.33</v>
      </c>
      <c r="I21" s="3">
        <v>0.57999999999999996</v>
      </c>
      <c r="J21" s="4">
        <v>1.0699999999999999E-2</v>
      </c>
      <c r="K21" s="3">
        <v>0.05</v>
      </c>
      <c r="L21" s="2">
        <v>157106</v>
      </c>
      <c r="M21" s="5">
        <v>8.5300000000000001E-2</v>
      </c>
      <c r="N21" s="3">
        <v>0.63</v>
      </c>
      <c r="O21" s="2">
        <v>13402</v>
      </c>
    </row>
    <row r="22" spans="1:15" x14ac:dyDescent="0.3">
      <c r="A22" s="1" t="str">
        <f>VLOOKUP(F22,Sheet2!A:C,2,FALSE)</f>
        <v>结果页</v>
      </c>
      <c r="B22" s="1" t="str">
        <f>VLOOKUP(E22,[1]Sheet4!A:B,2,FALSE)</f>
        <v>自家直客</v>
      </c>
      <c r="C22" s="3" t="s">
        <v>16</v>
      </c>
      <c r="D22" s="147">
        <v>20150410</v>
      </c>
      <c r="E22" s="1" t="s">
        <v>14</v>
      </c>
      <c r="F22" s="1" t="s">
        <v>15</v>
      </c>
      <c r="G22" s="57">
        <v>15448293</v>
      </c>
      <c r="H22" s="3">
        <v>8845.94</v>
      </c>
      <c r="I22" s="3">
        <v>0.56999999999999995</v>
      </c>
      <c r="J22" s="4">
        <v>1.0999999999999999E-2</v>
      </c>
      <c r="K22" s="3">
        <v>0.05</v>
      </c>
      <c r="L22" s="2">
        <v>169160</v>
      </c>
      <c r="M22" s="5">
        <v>8.4900000000000003E-2</v>
      </c>
      <c r="N22" s="3">
        <v>0.62</v>
      </c>
      <c r="O22" s="2">
        <v>14366</v>
      </c>
    </row>
    <row r="23" spans="1:15" x14ac:dyDescent="0.3">
      <c r="A23" s="1" t="str">
        <f>VLOOKUP(F23,Sheet2!A:C,2,FALSE)</f>
        <v>结果页</v>
      </c>
      <c r="B23" s="1" t="str">
        <f>VLOOKUP(E23,[1]Sheet4!A:B,2,FALSE)</f>
        <v>自家直客</v>
      </c>
      <c r="C23" s="3" t="s">
        <v>16</v>
      </c>
      <c r="D23" s="147">
        <v>20150409</v>
      </c>
      <c r="E23" s="1" t="s">
        <v>14</v>
      </c>
      <c r="F23" s="1" t="s">
        <v>15</v>
      </c>
      <c r="G23" s="57">
        <v>16055274</v>
      </c>
      <c r="H23" s="3">
        <v>8503.31</v>
      </c>
      <c r="I23" s="3">
        <v>0.53</v>
      </c>
      <c r="J23" s="4">
        <v>1.15E-2</v>
      </c>
      <c r="K23" s="3">
        <v>0.05</v>
      </c>
      <c r="L23" s="2">
        <v>183886</v>
      </c>
      <c r="M23" s="5">
        <v>8.1000000000000003E-2</v>
      </c>
      <c r="N23" s="3">
        <v>0.56999999999999995</v>
      </c>
      <c r="O23" s="2">
        <v>14890</v>
      </c>
    </row>
    <row r="24" spans="1:15" x14ac:dyDescent="0.3">
      <c r="A24" s="1" t="str">
        <f>VLOOKUP(F24,Sheet2!A:C,2,FALSE)</f>
        <v>结果页</v>
      </c>
      <c r="B24" s="1" t="str">
        <f>VLOOKUP(E24,[1]Sheet4!A:B,2,FALSE)</f>
        <v>自家直客</v>
      </c>
      <c r="C24" s="3" t="s">
        <v>16</v>
      </c>
      <c r="D24" s="147">
        <v>20150408</v>
      </c>
      <c r="E24" s="1" t="s">
        <v>14</v>
      </c>
      <c r="F24" s="1" t="s">
        <v>15</v>
      </c>
      <c r="G24" s="57">
        <v>17182584</v>
      </c>
      <c r="H24" s="3">
        <v>9083.77</v>
      </c>
      <c r="I24" s="3">
        <v>0.53</v>
      </c>
      <c r="J24" s="4">
        <v>1.17E-2</v>
      </c>
      <c r="K24" s="3">
        <v>0.05</v>
      </c>
      <c r="L24" s="2">
        <v>200672</v>
      </c>
      <c r="M24" s="5">
        <v>8.0699999999999994E-2</v>
      </c>
      <c r="N24" s="3">
        <v>0.56000000000000005</v>
      </c>
      <c r="O24" s="2">
        <v>16202</v>
      </c>
    </row>
    <row r="25" spans="1:15" x14ac:dyDescent="0.3">
      <c r="A25" s="1" t="str">
        <f>VLOOKUP(F25,Sheet2!A:C,2,FALSE)</f>
        <v>结果页</v>
      </c>
      <c r="B25" s="1" t="str">
        <f>VLOOKUP(E25,[1]Sheet4!A:B,2,FALSE)</f>
        <v>自家直客</v>
      </c>
      <c r="C25" s="3" t="s">
        <v>16</v>
      </c>
      <c r="D25" s="147">
        <v>20150407</v>
      </c>
      <c r="E25" s="1" t="s">
        <v>14</v>
      </c>
      <c r="F25" s="1" t="s">
        <v>15</v>
      </c>
      <c r="G25" s="57">
        <v>15775243</v>
      </c>
      <c r="H25" s="3">
        <v>9111.81</v>
      </c>
      <c r="I25" s="3">
        <v>0.57999999999999996</v>
      </c>
      <c r="J25" s="4">
        <v>1.21E-2</v>
      </c>
      <c r="K25" s="3">
        <v>0.05</v>
      </c>
      <c r="L25" s="2">
        <v>191177</v>
      </c>
      <c r="M25" s="5">
        <v>8.1699999999999995E-2</v>
      </c>
      <c r="N25" s="3">
        <v>0.57999999999999996</v>
      </c>
      <c r="O25" s="2">
        <v>15627</v>
      </c>
    </row>
    <row r="26" spans="1:15" x14ac:dyDescent="0.3">
      <c r="A26" s="1" t="str">
        <f>VLOOKUP(F26,Sheet2!A:C,2,FALSE)</f>
        <v>结果页</v>
      </c>
      <c r="B26" s="1" t="str">
        <f>VLOOKUP(E26,[1]Sheet4!A:B,2,FALSE)</f>
        <v>自家直客</v>
      </c>
      <c r="C26" s="3" t="s">
        <v>16</v>
      </c>
      <c r="D26" s="147">
        <v>20150406</v>
      </c>
      <c r="E26" s="1" t="s">
        <v>14</v>
      </c>
      <c r="F26" s="1" t="s">
        <v>15</v>
      </c>
      <c r="G26" s="57">
        <v>16680118</v>
      </c>
      <c r="H26" s="3">
        <v>9500.35</v>
      </c>
      <c r="I26" s="3">
        <v>0.56999999999999995</v>
      </c>
      <c r="J26" s="4">
        <v>1.1599999999999999E-2</v>
      </c>
      <c r="K26" s="3">
        <v>0.05</v>
      </c>
      <c r="L26" s="2">
        <v>194297</v>
      </c>
      <c r="M26" s="5">
        <v>8.48E-2</v>
      </c>
      <c r="N26" s="3">
        <v>0.57999999999999996</v>
      </c>
      <c r="O26" s="2">
        <v>16473</v>
      </c>
    </row>
    <row r="27" spans="1:15" x14ac:dyDescent="0.3">
      <c r="A27" s="1" t="str">
        <f>VLOOKUP(F27,Sheet2!A:C,2,FALSE)</f>
        <v>结果页</v>
      </c>
      <c r="B27" s="1" t="str">
        <f>VLOOKUP(E27,[1]Sheet4!A:B,2,FALSE)</f>
        <v>自家直客</v>
      </c>
      <c r="C27" s="3" t="s">
        <v>16</v>
      </c>
      <c r="D27" s="147">
        <v>20150405</v>
      </c>
      <c r="E27" s="1" t="s">
        <v>14</v>
      </c>
      <c r="F27" s="1" t="s">
        <v>15</v>
      </c>
      <c r="G27" s="57">
        <v>17354921</v>
      </c>
      <c r="H27" s="3">
        <v>10280.9</v>
      </c>
      <c r="I27" s="3">
        <v>0.59</v>
      </c>
      <c r="J27" s="4">
        <v>1.23E-2</v>
      </c>
      <c r="K27" s="3">
        <v>0.05</v>
      </c>
      <c r="L27" s="2">
        <v>212613</v>
      </c>
      <c r="M27" s="5">
        <v>8.5000000000000006E-2</v>
      </c>
      <c r="N27" s="3">
        <v>0.56999999999999995</v>
      </c>
      <c r="O27" s="2">
        <v>18067</v>
      </c>
    </row>
    <row r="28" spans="1:15" x14ac:dyDescent="0.3">
      <c r="A28" s="1" t="str">
        <f>VLOOKUP(F28,Sheet2!A:C,2,FALSE)</f>
        <v>结果页</v>
      </c>
      <c r="B28" s="1" t="str">
        <f>VLOOKUP(E28,[1]Sheet4!A:B,2,FALSE)</f>
        <v>自家直客</v>
      </c>
      <c r="C28" s="3" t="s">
        <v>16</v>
      </c>
      <c r="D28" s="147">
        <v>20150404</v>
      </c>
      <c r="E28" s="1" t="s">
        <v>14</v>
      </c>
      <c r="F28" s="1" t="s">
        <v>15</v>
      </c>
      <c r="G28" s="57">
        <v>17373884</v>
      </c>
      <c r="H28" s="3">
        <v>10892.01</v>
      </c>
      <c r="I28" s="3">
        <v>0.63</v>
      </c>
      <c r="J28" s="4">
        <v>1.23E-2</v>
      </c>
      <c r="K28" s="3">
        <v>0.05</v>
      </c>
      <c r="L28" s="2">
        <v>214397</v>
      </c>
      <c r="M28" s="5">
        <v>8.8499999999999995E-2</v>
      </c>
      <c r="N28" s="3">
        <v>0.56999999999999995</v>
      </c>
      <c r="O28" s="2">
        <v>18982</v>
      </c>
    </row>
    <row r="29" spans="1:15" x14ac:dyDescent="0.3">
      <c r="A29" s="1" t="str">
        <f>VLOOKUP(F29,Sheet2!A:C,2,FALSE)</f>
        <v>结果页</v>
      </c>
      <c r="B29" s="1" t="str">
        <f>VLOOKUP(E29,[1]Sheet4!A:B,2,FALSE)</f>
        <v>自家直客</v>
      </c>
      <c r="C29" s="3" t="s">
        <v>16</v>
      </c>
      <c r="D29" s="147">
        <v>20150403</v>
      </c>
      <c r="E29" s="1" t="s">
        <v>14</v>
      </c>
      <c r="F29" s="1" t="s">
        <v>15</v>
      </c>
      <c r="G29" s="57">
        <v>16928082</v>
      </c>
      <c r="H29" s="3">
        <v>11180.97</v>
      </c>
      <c r="I29" s="3">
        <v>0.66</v>
      </c>
      <c r="J29" s="4">
        <v>1.24E-2</v>
      </c>
      <c r="K29" s="3">
        <v>0.05</v>
      </c>
      <c r="L29" s="2">
        <v>209174</v>
      </c>
      <c r="M29" s="5">
        <v>9.06E-2</v>
      </c>
      <c r="N29" s="3">
        <v>0.59</v>
      </c>
      <c r="O29" s="2">
        <v>18950</v>
      </c>
    </row>
    <row r="30" spans="1:15" x14ac:dyDescent="0.3">
      <c r="A30" s="1" t="str">
        <f>VLOOKUP(F30,Sheet2!A:C,2,FALSE)</f>
        <v>结果页</v>
      </c>
      <c r="B30" s="1" t="str">
        <f>VLOOKUP(E30,[1]Sheet4!A:B,2,FALSE)</f>
        <v>自家直客</v>
      </c>
      <c r="C30" s="3" t="s">
        <v>16</v>
      </c>
      <c r="D30" s="147">
        <v>20150402</v>
      </c>
      <c r="E30" s="1" t="s">
        <v>14</v>
      </c>
      <c r="F30" s="1" t="s">
        <v>15</v>
      </c>
      <c r="G30" s="57">
        <v>17424408</v>
      </c>
      <c r="H30" s="3">
        <v>11003.16</v>
      </c>
      <c r="I30" s="3">
        <v>0.63</v>
      </c>
      <c r="J30" s="4">
        <v>1.21E-2</v>
      </c>
      <c r="K30" s="3">
        <v>0.05</v>
      </c>
      <c r="L30" s="2">
        <v>210802</v>
      </c>
      <c r="M30" s="5">
        <v>9.01E-2</v>
      </c>
      <c r="N30" s="3">
        <v>0.57999999999999996</v>
      </c>
      <c r="O30" s="2">
        <v>18996</v>
      </c>
    </row>
    <row r="31" spans="1:15" x14ac:dyDescent="0.3">
      <c r="A31" s="1" t="str">
        <f>VLOOKUP(F31,Sheet2!A:C,2,FALSE)</f>
        <v>结果页</v>
      </c>
      <c r="B31" s="1" t="str">
        <f>VLOOKUP(E31,[1]Sheet4!A:B,2,FALSE)</f>
        <v>自家直客</v>
      </c>
      <c r="C31" s="3" t="s">
        <v>16</v>
      </c>
      <c r="D31" s="147">
        <v>20150401</v>
      </c>
      <c r="E31" s="1" t="s">
        <v>14</v>
      </c>
      <c r="F31" s="1" t="s">
        <v>15</v>
      </c>
      <c r="G31" s="57">
        <v>16694909</v>
      </c>
      <c r="H31" s="3">
        <v>10491.33</v>
      </c>
      <c r="I31" s="3">
        <v>0.63</v>
      </c>
      <c r="J31" s="4">
        <v>1.2E-2</v>
      </c>
      <c r="K31" s="3">
        <v>0.05</v>
      </c>
      <c r="L31" s="2">
        <v>200560</v>
      </c>
      <c r="M31" s="5">
        <v>9.5100000000000004E-2</v>
      </c>
      <c r="N31" s="3">
        <v>0.55000000000000004</v>
      </c>
      <c r="O31" s="2">
        <v>19078</v>
      </c>
    </row>
    <row r="32" spans="1:15" x14ac:dyDescent="0.3">
      <c r="A32" s="1" t="str">
        <f>VLOOKUP(F32,Sheet2!A:C,2,FALSE)</f>
        <v>结果页</v>
      </c>
      <c r="B32" s="1" t="str">
        <f>VLOOKUP(E32,[1]Sheet4!A:B,2,FALSE)</f>
        <v>自家直客</v>
      </c>
      <c r="C32" s="3" t="s">
        <v>20</v>
      </c>
      <c r="D32" s="147">
        <v>20150622</v>
      </c>
      <c r="E32" s="1" t="s">
        <v>14</v>
      </c>
      <c r="F32" s="1" t="s">
        <v>15</v>
      </c>
      <c r="G32" s="57">
        <v>34853887</v>
      </c>
      <c r="H32" s="3">
        <v>39605.78</v>
      </c>
      <c r="I32" s="3">
        <v>1.1399999999999999</v>
      </c>
      <c r="J32" s="4">
        <v>1.3899999999999999E-2</v>
      </c>
      <c r="K32" s="3">
        <v>0.08</v>
      </c>
      <c r="L32" s="2">
        <v>483245</v>
      </c>
      <c r="M32" s="5">
        <v>0.1065</v>
      </c>
      <c r="N32" s="3">
        <v>0.77</v>
      </c>
      <c r="O32" s="2">
        <v>51461</v>
      </c>
    </row>
    <row r="33" spans="1:15" x14ac:dyDescent="0.3">
      <c r="A33" s="1" t="str">
        <f>VLOOKUP(F33,Sheet2!A:C,2,FALSE)</f>
        <v>结果页</v>
      </c>
      <c r="B33" s="1" t="str">
        <f>VLOOKUP(E33,[1]Sheet4!A:B,2,FALSE)</f>
        <v>自家直客</v>
      </c>
      <c r="C33" s="3" t="s">
        <v>20</v>
      </c>
      <c r="D33" s="147">
        <v>20150621</v>
      </c>
      <c r="E33" s="1" t="s">
        <v>14</v>
      </c>
      <c r="F33" s="1" t="s">
        <v>15</v>
      </c>
      <c r="G33" s="57">
        <v>33836993</v>
      </c>
      <c r="H33" s="3">
        <v>39777.18</v>
      </c>
      <c r="I33" s="3">
        <v>1.18</v>
      </c>
      <c r="J33" s="4">
        <v>1.47E-2</v>
      </c>
      <c r="K33" s="3">
        <v>0.08</v>
      </c>
      <c r="L33" s="2">
        <v>495719</v>
      </c>
      <c r="M33" s="5">
        <v>0.1118</v>
      </c>
      <c r="N33" s="3">
        <v>0.72</v>
      </c>
      <c r="O33" s="2">
        <v>55408</v>
      </c>
    </row>
    <row r="34" spans="1:15" x14ac:dyDescent="0.3">
      <c r="A34" s="1" t="str">
        <f>VLOOKUP(F34,Sheet2!A:C,2,FALSE)</f>
        <v>结果页</v>
      </c>
      <c r="B34" s="1" t="str">
        <f>VLOOKUP(E34,[1]Sheet4!A:B,2,FALSE)</f>
        <v>自家直客</v>
      </c>
      <c r="C34" s="3" t="s">
        <v>20</v>
      </c>
      <c r="D34" s="147">
        <v>20150620</v>
      </c>
      <c r="E34" s="1" t="s">
        <v>14</v>
      </c>
      <c r="F34" s="1" t="s">
        <v>19</v>
      </c>
      <c r="G34" s="57">
        <v>33188376</v>
      </c>
      <c r="H34" s="3">
        <v>38729.78</v>
      </c>
      <c r="I34" s="3">
        <v>1.17</v>
      </c>
      <c r="J34" s="4">
        <v>1.47E-2</v>
      </c>
      <c r="K34" s="3">
        <v>0.08</v>
      </c>
      <c r="L34" s="2">
        <v>487518</v>
      </c>
      <c r="M34" s="5">
        <v>0.1138</v>
      </c>
      <c r="N34" s="3">
        <v>0.7</v>
      </c>
      <c r="O34" s="2">
        <v>55484</v>
      </c>
    </row>
    <row r="35" spans="1:15" x14ac:dyDescent="0.3">
      <c r="A35" s="1" t="str">
        <f>VLOOKUP(F35,Sheet2!A:C,2,FALSE)</f>
        <v>结果页</v>
      </c>
      <c r="B35" s="1" t="str">
        <f>VLOOKUP(E35,[1]Sheet4!A:B,2,FALSE)</f>
        <v>自家直客</v>
      </c>
      <c r="C35" s="3" t="s">
        <v>20</v>
      </c>
      <c r="D35" s="147">
        <v>20150619</v>
      </c>
      <c r="E35" s="1" t="s">
        <v>14</v>
      </c>
      <c r="F35" s="1" t="s">
        <v>15</v>
      </c>
      <c r="G35" s="57">
        <v>34083552</v>
      </c>
      <c r="H35" s="3">
        <v>38129.03</v>
      </c>
      <c r="I35" s="3">
        <v>1.1200000000000001</v>
      </c>
      <c r="J35" s="4">
        <v>1.43E-2</v>
      </c>
      <c r="K35" s="3">
        <v>0.08</v>
      </c>
      <c r="L35" s="2">
        <v>486567</v>
      </c>
      <c r="M35" s="5">
        <v>0.1105</v>
      </c>
      <c r="N35" s="3">
        <v>0.71</v>
      </c>
      <c r="O35" s="2">
        <v>53777</v>
      </c>
    </row>
    <row r="36" spans="1:15" x14ac:dyDescent="0.3">
      <c r="A36" s="1" t="str">
        <f>VLOOKUP(F36,Sheet2!A:C,2,FALSE)</f>
        <v>结果页</v>
      </c>
      <c r="B36" s="1" t="str">
        <f>VLOOKUP(E36,[1]Sheet4!A:B,2,FALSE)</f>
        <v>自家直客</v>
      </c>
      <c r="C36" s="3" t="s">
        <v>20</v>
      </c>
      <c r="D36" s="147">
        <v>20150618</v>
      </c>
      <c r="E36" s="1" t="s">
        <v>14</v>
      </c>
      <c r="F36" s="1" t="s">
        <v>15</v>
      </c>
      <c r="G36" s="57">
        <v>33622798</v>
      </c>
      <c r="H36" s="3">
        <v>37510.870000000003</v>
      </c>
      <c r="I36" s="3">
        <v>1.1200000000000001</v>
      </c>
      <c r="J36" s="4">
        <v>1.46E-2</v>
      </c>
      <c r="K36" s="3">
        <v>0.08</v>
      </c>
      <c r="L36" s="2">
        <v>491797</v>
      </c>
      <c r="M36" s="5">
        <v>0.11559999999999999</v>
      </c>
      <c r="N36" s="3">
        <v>0.66</v>
      </c>
      <c r="O36" s="2">
        <v>56860</v>
      </c>
    </row>
    <row r="37" spans="1:15" x14ac:dyDescent="0.3">
      <c r="A37" s="1" t="str">
        <f>VLOOKUP(F37,Sheet2!A:C,2,FALSE)</f>
        <v>结果页</v>
      </c>
      <c r="B37" s="1" t="str">
        <f>VLOOKUP(E37,[1]Sheet4!A:B,2,FALSE)</f>
        <v>自家直客</v>
      </c>
      <c r="C37" s="3" t="s">
        <v>20</v>
      </c>
      <c r="D37" s="147">
        <v>20150617</v>
      </c>
      <c r="E37" s="1" t="s">
        <v>14</v>
      </c>
      <c r="F37" s="1" t="s">
        <v>19</v>
      </c>
      <c r="G37" s="57">
        <v>34038945</v>
      </c>
      <c r="H37" s="3">
        <v>36574.49</v>
      </c>
      <c r="I37" s="3">
        <v>1.07</v>
      </c>
      <c r="J37" s="4">
        <v>1.44E-2</v>
      </c>
      <c r="K37" s="3">
        <v>7.0000000000000007E-2</v>
      </c>
      <c r="L37" s="2">
        <v>491165</v>
      </c>
      <c r="M37" s="5">
        <v>0.1137</v>
      </c>
      <c r="N37" s="3">
        <v>0.66</v>
      </c>
      <c r="O37" s="2">
        <v>55824</v>
      </c>
    </row>
    <row r="38" spans="1:15" x14ac:dyDescent="0.3">
      <c r="A38" s="1" t="str">
        <f>VLOOKUP(F38,Sheet2!A:C,2,FALSE)</f>
        <v>结果页</v>
      </c>
      <c r="B38" s="1" t="str">
        <f>VLOOKUP(E38,[1]Sheet4!A:B,2,FALSE)</f>
        <v>自家直客</v>
      </c>
      <c r="C38" s="3" t="s">
        <v>20</v>
      </c>
      <c r="D38" s="147">
        <v>20150616</v>
      </c>
      <c r="E38" s="1" t="s">
        <v>14</v>
      </c>
      <c r="F38" s="1" t="s">
        <v>15</v>
      </c>
      <c r="G38" s="57">
        <v>34018366</v>
      </c>
      <c r="H38" s="3">
        <v>36986.22</v>
      </c>
      <c r="I38" s="3">
        <v>1.0900000000000001</v>
      </c>
      <c r="J38" s="4">
        <v>1.4200000000000001E-2</v>
      </c>
      <c r="K38" s="3">
        <v>0.08</v>
      </c>
      <c r="L38" s="2">
        <v>483536</v>
      </c>
      <c r="M38" s="5">
        <v>0.1119</v>
      </c>
      <c r="N38" s="3">
        <v>0.68</v>
      </c>
      <c r="O38" s="2">
        <v>54084</v>
      </c>
    </row>
    <row r="39" spans="1:15" x14ac:dyDescent="0.3">
      <c r="A39" s="1" t="str">
        <f>VLOOKUP(F39,Sheet2!A:C,2,FALSE)</f>
        <v>结果页</v>
      </c>
      <c r="B39" s="1" t="str">
        <f>VLOOKUP(E39,[1]Sheet4!A:B,2,FALSE)</f>
        <v>自家直客</v>
      </c>
      <c r="C39" s="3" t="s">
        <v>20</v>
      </c>
      <c r="D39" s="147">
        <v>20150615</v>
      </c>
      <c r="E39" s="1" t="s">
        <v>14</v>
      </c>
      <c r="F39" s="1" t="s">
        <v>15</v>
      </c>
      <c r="G39" s="57">
        <v>33627267</v>
      </c>
      <c r="H39" s="3">
        <v>34036.980000000003</v>
      </c>
      <c r="I39" s="3">
        <v>1.01</v>
      </c>
      <c r="J39" s="4">
        <v>1.4E-2</v>
      </c>
      <c r="K39" s="3">
        <v>7.0000000000000007E-2</v>
      </c>
      <c r="L39" s="2">
        <v>471251</v>
      </c>
      <c r="M39" s="5">
        <v>0.1132</v>
      </c>
      <c r="N39" s="3">
        <v>0.64</v>
      </c>
      <c r="O39" s="2">
        <v>53347</v>
      </c>
    </row>
    <row r="40" spans="1:15" x14ac:dyDescent="0.3">
      <c r="A40" s="1" t="str">
        <f>VLOOKUP(F40,Sheet2!A:C,2,FALSE)</f>
        <v>结果页</v>
      </c>
      <c r="B40" s="1" t="str">
        <f>VLOOKUP(E40,[1]Sheet4!A:B,2,FALSE)</f>
        <v>自家直客</v>
      </c>
      <c r="C40" s="3" t="s">
        <v>20</v>
      </c>
      <c r="D40" s="147">
        <v>20150614</v>
      </c>
      <c r="E40" s="1" t="s">
        <v>14</v>
      </c>
      <c r="F40" s="1" t="s">
        <v>15</v>
      </c>
      <c r="G40" s="57">
        <v>36388343</v>
      </c>
      <c r="H40" s="3">
        <v>41379.42</v>
      </c>
      <c r="I40" s="3">
        <v>1.1399999999999999</v>
      </c>
      <c r="J40" s="4">
        <v>1.5900000000000001E-2</v>
      </c>
      <c r="K40" s="3">
        <v>7.0000000000000007E-2</v>
      </c>
      <c r="L40" s="2">
        <v>577874</v>
      </c>
      <c r="M40" s="5">
        <v>0.11849999999999999</v>
      </c>
      <c r="N40" s="3">
        <v>0.6</v>
      </c>
      <c r="O40" s="2">
        <v>68473</v>
      </c>
    </row>
    <row r="41" spans="1:15" x14ac:dyDescent="0.3">
      <c r="A41" s="1" t="str">
        <f>VLOOKUP(F41,Sheet2!A:C,2,FALSE)</f>
        <v>结果页</v>
      </c>
      <c r="B41" s="1" t="str">
        <f>VLOOKUP(E41,[1]Sheet4!A:B,2,FALSE)</f>
        <v>自家直客</v>
      </c>
      <c r="C41" s="3" t="s">
        <v>20</v>
      </c>
      <c r="D41" s="147">
        <v>20150613</v>
      </c>
      <c r="E41" s="1" t="s">
        <v>14</v>
      </c>
      <c r="F41" s="1" t="s">
        <v>15</v>
      </c>
      <c r="G41" s="57">
        <v>35366980</v>
      </c>
      <c r="H41" s="3">
        <v>41075.620000000003</v>
      </c>
      <c r="I41" s="3">
        <v>1.1599999999999999</v>
      </c>
      <c r="J41" s="4">
        <v>1.7100000000000001E-2</v>
      </c>
      <c r="K41" s="3">
        <v>7.0000000000000007E-2</v>
      </c>
      <c r="L41" s="2">
        <v>606431</v>
      </c>
      <c r="M41" s="5">
        <v>9.2799999999999994E-2</v>
      </c>
      <c r="N41" s="3">
        <v>0.73</v>
      </c>
      <c r="O41" s="2">
        <v>56252</v>
      </c>
    </row>
    <row r="42" spans="1:15" x14ac:dyDescent="0.3">
      <c r="A42" s="1" t="str">
        <f>VLOOKUP(F42,Sheet2!A:C,2,FALSE)</f>
        <v>结果页</v>
      </c>
      <c r="B42" s="1" t="str">
        <f>VLOOKUP(E42,[1]Sheet4!A:B,2,FALSE)</f>
        <v>自家直客</v>
      </c>
      <c r="C42" s="3" t="s">
        <v>20</v>
      </c>
      <c r="D42" s="147">
        <v>20150612</v>
      </c>
      <c r="E42" s="1" t="s">
        <v>14</v>
      </c>
      <c r="F42" s="1" t="s">
        <v>15</v>
      </c>
      <c r="G42" s="57">
        <v>34093393</v>
      </c>
      <c r="H42" s="3">
        <v>42638.43</v>
      </c>
      <c r="I42" s="3">
        <v>1.25</v>
      </c>
      <c r="J42" s="4">
        <v>1.7000000000000001E-2</v>
      </c>
      <c r="K42" s="3">
        <v>7.0000000000000007E-2</v>
      </c>
      <c r="L42" s="2">
        <v>580159</v>
      </c>
      <c r="M42" s="5">
        <v>9.8500000000000004E-2</v>
      </c>
      <c r="N42" s="3">
        <v>0.75</v>
      </c>
      <c r="O42" s="2">
        <v>57171</v>
      </c>
    </row>
    <row r="43" spans="1:15" x14ac:dyDescent="0.3">
      <c r="A43" s="1" t="str">
        <f>VLOOKUP(F43,Sheet2!A:C,2,FALSE)</f>
        <v>结果页</v>
      </c>
      <c r="B43" s="1" t="str">
        <f>VLOOKUP(E43,[1]Sheet4!A:B,2,FALSE)</f>
        <v>自家直客</v>
      </c>
      <c r="C43" s="3" t="s">
        <v>20</v>
      </c>
      <c r="D43" s="147">
        <v>20150611</v>
      </c>
      <c r="E43" s="1" t="s">
        <v>14</v>
      </c>
      <c r="F43" s="1" t="s">
        <v>15</v>
      </c>
      <c r="G43" s="57">
        <v>34753307</v>
      </c>
      <c r="H43" s="3">
        <v>45238.559999999998</v>
      </c>
      <c r="I43" s="3">
        <v>1.3</v>
      </c>
      <c r="J43" s="4">
        <v>1.66E-2</v>
      </c>
      <c r="K43" s="3">
        <v>0.08</v>
      </c>
      <c r="L43" s="2">
        <v>577105</v>
      </c>
      <c r="M43" s="5">
        <v>9.9699999999999997E-2</v>
      </c>
      <c r="N43" s="3">
        <v>0.79</v>
      </c>
      <c r="O43" s="2">
        <v>57554</v>
      </c>
    </row>
    <row r="44" spans="1:15" x14ac:dyDescent="0.3">
      <c r="A44" s="1" t="str">
        <f>VLOOKUP(F44,Sheet2!A:C,2,FALSE)</f>
        <v>结果页</v>
      </c>
      <c r="B44" s="1" t="str">
        <f>VLOOKUP(E44,[1]Sheet4!A:B,2,FALSE)</f>
        <v>自家直客</v>
      </c>
      <c r="C44" s="3" t="s">
        <v>20</v>
      </c>
      <c r="D44" s="147">
        <v>20150610</v>
      </c>
      <c r="E44" s="1" t="s">
        <v>14</v>
      </c>
      <c r="F44" s="1" t="s">
        <v>15</v>
      </c>
      <c r="G44" s="57">
        <v>33312769</v>
      </c>
      <c r="H44" s="3">
        <v>43887.18</v>
      </c>
      <c r="I44" s="3">
        <v>1.32</v>
      </c>
      <c r="J44" s="4">
        <v>1.77E-2</v>
      </c>
      <c r="K44" s="3">
        <v>7.0000000000000007E-2</v>
      </c>
      <c r="L44" s="2">
        <v>591057</v>
      </c>
      <c r="M44" s="5">
        <v>9.8599999999999993E-2</v>
      </c>
      <c r="N44" s="3">
        <v>0.75</v>
      </c>
      <c r="O44" s="2">
        <v>58287</v>
      </c>
    </row>
    <row r="45" spans="1:15" x14ac:dyDescent="0.3">
      <c r="A45" s="1" t="str">
        <f>VLOOKUP(F45,Sheet2!A:C,2,FALSE)</f>
        <v>结果页</v>
      </c>
      <c r="B45" s="1" t="str">
        <f>VLOOKUP(E45,[1]Sheet4!A:B,2,FALSE)</f>
        <v>自家直客</v>
      </c>
      <c r="C45" s="3" t="s">
        <v>20</v>
      </c>
      <c r="D45" s="147">
        <v>20150609</v>
      </c>
      <c r="E45" s="1" t="s">
        <v>14</v>
      </c>
      <c r="F45" s="1" t="s">
        <v>15</v>
      </c>
      <c r="G45" s="57">
        <v>34337783</v>
      </c>
      <c r="H45" s="3">
        <v>44627.02</v>
      </c>
      <c r="I45" s="3">
        <v>1.3</v>
      </c>
      <c r="J45" s="4">
        <v>1.7500000000000002E-2</v>
      </c>
      <c r="K45" s="3">
        <v>7.0000000000000007E-2</v>
      </c>
      <c r="L45" s="2">
        <v>599739</v>
      </c>
      <c r="M45" s="5">
        <v>0.1038</v>
      </c>
      <c r="N45" s="3">
        <v>0.72</v>
      </c>
      <c r="O45" s="2">
        <v>62242</v>
      </c>
    </row>
    <row r="46" spans="1:15" x14ac:dyDescent="0.3">
      <c r="A46" s="1" t="str">
        <f>VLOOKUP(F46,Sheet2!A:C,2,FALSE)</f>
        <v>结果页</v>
      </c>
      <c r="B46" s="1" t="str">
        <f>VLOOKUP(E46,[1]Sheet4!A:B,2,FALSE)</f>
        <v>自家直客</v>
      </c>
      <c r="C46" s="3" t="s">
        <v>20</v>
      </c>
      <c r="D46" s="147">
        <v>20150608</v>
      </c>
      <c r="E46" s="1" t="s">
        <v>14</v>
      </c>
      <c r="F46" s="1" t="s">
        <v>15</v>
      </c>
      <c r="G46" s="57">
        <v>33861941</v>
      </c>
      <c r="H46" s="3">
        <v>39562</v>
      </c>
      <c r="I46" s="3">
        <v>1.17</v>
      </c>
      <c r="J46" s="4">
        <v>1.7000000000000001E-2</v>
      </c>
      <c r="K46" s="3">
        <v>7.0000000000000007E-2</v>
      </c>
      <c r="L46" s="2">
        <v>577114</v>
      </c>
      <c r="M46" s="5">
        <v>0.1003</v>
      </c>
      <c r="N46" s="3">
        <v>0.68</v>
      </c>
      <c r="O46" s="2">
        <v>57860</v>
      </c>
    </row>
    <row r="47" spans="1:15" x14ac:dyDescent="0.3">
      <c r="A47" s="1" t="str">
        <f>VLOOKUP(F47,Sheet2!A:C,2,FALSE)</f>
        <v>结果页</v>
      </c>
      <c r="B47" s="1" t="str">
        <f>VLOOKUP(E47,[1]Sheet4!A:B,2,FALSE)</f>
        <v>自家直客</v>
      </c>
      <c r="C47" s="3" t="s">
        <v>20</v>
      </c>
      <c r="D47" s="147">
        <v>20150607</v>
      </c>
      <c r="E47" s="1" t="s">
        <v>14</v>
      </c>
      <c r="F47" s="1" t="s">
        <v>15</v>
      </c>
      <c r="G47" s="57">
        <v>32327391</v>
      </c>
      <c r="H47" s="3">
        <v>38624.74</v>
      </c>
      <c r="I47" s="3">
        <v>1.19</v>
      </c>
      <c r="J47" s="4">
        <v>1.72E-2</v>
      </c>
      <c r="K47" s="3">
        <v>7.0000000000000007E-2</v>
      </c>
      <c r="L47" s="2">
        <v>557360</v>
      </c>
      <c r="M47" s="5">
        <v>8.8800000000000004E-2</v>
      </c>
      <c r="N47" s="3">
        <v>0.78</v>
      </c>
      <c r="O47" s="2">
        <v>49473</v>
      </c>
    </row>
    <row r="48" spans="1:15" x14ac:dyDescent="0.3">
      <c r="A48" s="1" t="str">
        <f>VLOOKUP(F48,Sheet2!A:C,2,FALSE)</f>
        <v>结果页</v>
      </c>
      <c r="B48" s="1" t="str">
        <f>VLOOKUP(E48,[1]Sheet4!A:B,2,FALSE)</f>
        <v>自家直客</v>
      </c>
      <c r="C48" s="3" t="s">
        <v>20</v>
      </c>
      <c r="D48" s="147">
        <v>20150606</v>
      </c>
      <c r="E48" s="1" t="s">
        <v>14</v>
      </c>
      <c r="F48" s="1" t="s">
        <v>15</v>
      </c>
      <c r="G48" s="57">
        <v>31919749</v>
      </c>
      <c r="H48" s="3">
        <v>37411.879999999997</v>
      </c>
      <c r="I48" s="3">
        <v>1.17</v>
      </c>
      <c r="J48" s="4">
        <v>1.7100000000000001E-2</v>
      </c>
      <c r="K48" s="3">
        <v>7.0000000000000007E-2</v>
      </c>
      <c r="L48" s="2">
        <v>545554</v>
      </c>
      <c r="M48" s="5">
        <v>8.7999999999999995E-2</v>
      </c>
      <c r="N48" s="3">
        <v>0.78</v>
      </c>
      <c r="O48" s="2">
        <v>48029</v>
      </c>
    </row>
    <row r="49" spans="1:15" x14ac:dyDescent="0.3">
      <c r="A49" s="1" t="str">
        <f>VLOOKUP(F49,Sheet2!A:C,2,FALSE)</f>
        <v>结果页</v>
      </c>
      <c r="B49" s="1" t="str">
        <f>VLOOKUP(E49,[1]Sheet4!A:B,2,FALSE)</f>
        <v>自家直客</v>
      </c>
      <c r="C49" s="3" t="s">
        <v>20</v>
      </c>
      <c r="D49" s="147">
        <v>20150605</v>
      </c>
      <c r="E49" s="1" t="s">
        <v>14</v>
      </c>
      <c r="F49" s="1" t="s">
        <v>15</v>
      </c>
      <c r="G49" s="57">
        <v>32429653</v>
      </c>
      <c r="H49" s="3">
        <v>37264.769999999997</v>
      </c>
      <c r="I49" s="3">
        <v>1.1499999999999999</v>
      </c>
      <c r="J49" s="4">
        <v>1.67E-2</v>
      </c>
      <c r="K49" s="3">
        <v>7.0000000000000007E-2</v>
      </c>
      <c r="L49" s="2">
        <v>540556</v>
      </c>
      <c r="M49" s="5">
        <v>8.6999999999999994E-2</v>
      </c>
      <c r="N49" s="3">
        <v>0.79</v>
      </c>
      <c r="O49" s="2">
        <v>47014</v>
      </c>
    </row>
    <row r="50" spans="1:15" x14ac:dyDescent="0.3">
      <c r="A50" s="1" t="str">
        <f>VLOOKUP(F50,Sheet2!A:C,2,FALSE)</f>
        <v>结果页</v>
      </c>
      <c r="B50" s="1" t="str">
        <f>VLOOKUP(E50,[1]Sheet4!A:B,2,FALSE)</f>
        <v>自家直客</v>
      </c>
      <c r="C50" s="3" t="s">
        <v>20</v>
      </c>
      <c r="D50" s="147">
        <v>20150604</v>
      </c>
      <c r="E50" s="1" t="s">
        <v>14</v>
      </c>
      <c r="F50" s="1" t="s">
        <v>15</v>
      </c>
      <c r="G50" s="57">
        <v>32953425</v>
      </c>
      <c r="H50" s="3">
        <v>40585.08</v>
      </c>
      <c r="I50" s="3">
        <v>1.23</v>
      </c>
      <c r="J50" s="4">
        <v>1.7000000000000001E-2</v>
      </c>
      <c r="K50" s="3">
        <v>7.0000000000000007E-2</v>
      </c>
      <c r="L50" s="2">
        <v>560769</v>
      </c>
      <c r="M50" s="5">
        <v>8.9599999999999999E-2</v>
      </c>
      <c r="N50" s="3">
        <v>0.81</v>
      </c>
      <c r="O50" s="2">
        <v>50218</v>
      </c>
    </row>
    <row r="51" spans="1:15" x14ac:dyDescent="0.3">
      <c r="A51" s="1" t="str">
        <f>VLOOKUP(F51,Sheet2!A:C,2,FALSE)</f>
        <v>结果页</v>
      </c>
      <c r="B51" s="1" t="str">
        <f>VLOOKUP(E51,[1]Sheet4!A:B,2,FALSE)</f>
        <v>自家直客</v>
      </c>
      <c r="C51" s="3" t="s">
        <v>20</v>
      </c>
      <c r="D51" s="147">
        <v>20150603</v>
      </c>
      <c r="E51" s="1" t="s">
        <v>14</v>
      </c>
      <c r="F51" s="1" t="s">
        <v>15</v>
      </c>
      <c r="G51" s="57">
        <v>31514389</v>
      </c>
      <c r="H51" s="3">
        <v>40567.949999999997</v>
      </c>
      <c r="I51" s="3">
        <v>1.29</v>
      </c>
      <c r="J51" s="4">
        <v>1.7899999999999999E-2</v>
      </c>
      <c r="K51" s="3">
        <v>7.0000000000000007E-2</v>
      </c>
      <c r="L51" s="2">
        <v>564040</v>
      </c>
      <c r="M51" s="5">
        <v>9.6299999999999997E-2</v>
      </c>
      <c r="N51" s="3">
        <v>0.75</v>
      </c>
      <c r="O51" s="2">
        <v>54292</v>
      </c>
    </row>
    <row r="52" spans="1:15" x14ac:dyDescent="0.3">
      <c r="A52" s="1" t="str">
        <f>VLOOKUP(F52,Sheet2!A:C,2,FALSE)</f>
        <v>结果页</v>
      </c>
      <c r="B52" s="1" t="str">
        <f>VLOOKUP(E52,[1]Sheet4!A:B,2,FALSE)</f>
        <v>自家直客</v>
      </c>
      <c r="C52" s="3" t="s">
        <v>20</v>
      </c>
      <c r="D52" s="147">
        <v>20150602</v>
      </c>
      <c r="E52" s="1" t="s">
        <v>14</v>
      </c>
      <c r="F52" s="1" t="s">
        <v>15</v>
      </c>
      <c r="G52" s="57">
        <v>27631532</v>
      </c>
      <c r="H52" s="3">
        <v>34842.720000000001</v>
      </c>
      <c r="I52" s="3">
        <v>1.26</v>
      </c>
      <c r="J52" s="4">
        <v>1.8499999999999999E-2</v>
      </c>
      <c r="K52" s="3">
        <v>7.0000000000000007E-2</v>
      </c>
      <c r="L52" s="2">
        <v>511642</v>
      </c>
      <c r="M52" s="5">
        <v>9.1999999999999998E-2</v>
      </c>
      <c r="N52" s="3">
        <v>0.74</v>
      </c>
      <c r="O52" s="2">
        <v>47060</v>
      </c>
    </row>
    <row r="53" spans="1:15" x14ac:dyDescent="0.3">
      <c r="A53" s="1" t="str">
        <f>VLOOKUP(F53,Sheet2!A:C,2,FALSE)</f>
        <v>结果页</v>
      </c>
      <c r="B53" s="1" t="str">
        <f>VLOOKUP(E53,[1]Sheet4!A:B,2,FALSE)</f>
        <v>自家直客</v>
      </c>
      <c r="C53" s="3" t="s">
        <v>20</v>
      </c>
      <c r="D53" s="147">
        <v>20150601</v>
      </c>
      <c r="E53" s="1" t="s">
        <v>14</v>
      </c>
      <c r="F53" s="1" t="s">
        <v>15</v>
      </c>
      <c r="G53" s="57">
        <v>29316224</v>
      </c>
      <c r="H53" s="3">
        <v>35554.559999999998</v>
      </c>
      <c r="I53" s="3">
        <v>1.21</v>
      </c>
      <c r="J53" s="4">
        <v>1.7500000000000002E-2</v>
      </c>
      <c r="K53" s="3">
        <v>7.0000000000000007E-2</v>
      </c>
      <c r="L53" s="2">
        <v>512268</v>
      </c>
      <c r="M53" s="5">
        <v>9.2399999999999996E-2</v>
      </c>
      <c r="N53" s="3">
        <v>0.75</v>
      </c>
      <c r="O53" s="2">
        <v>47343</v>
      </c>
    </row>
    <row r="54" spans="1:15" x14ac:dyDescent="0.3">
      <c r="A54" s="1" t="str">
        <f>VLOOKUP(F54,Sheet2!A:C,2,FALSE)</f>
        <v>结果页</v>
      </c>
      <c r="B54" s="1" t="str">
        <f>VLOOKUP(E54,[1]Sheet4!A:B,2,FALSE)</f>
        <v>自家直客</v>
      </c>
      <c r="C54" s="3" t="s">
        <v>21</v>
      </c>
      <c r="D54" s="147">
        <v>20150531</v>
      </c>
      <c r="E54" s="1" t="s">
        <v>14</v>
      </c>
      <c r="F54" s="1" t="s">
        <v>15</v>
      </c>
      <c r="G54" s="57">
        <v>27914166</v>
      </c>
      <c r="H54" s="3">
        <v>32445.22</v>
      </c>
      <c r="I54" s="3">
        <v>1.1599999999999999</v>
      </c>
      <c r="J54" s="4">
        <v>1.55E-2</v>
      </c>
      <c r="K54" s="3">
        <v>7.0000000000000007E-2</v>
      </c>
      <c r="L54" s="2">
        <v>433307</v>
      </c>
      <c r="M54" s="5">
        <v>8.6099999999999996E-2</v>
      </c>
      <c r="N54" s="3">
        <v>0.87</v>
      </c>
      <c r="O54" s="2">
        <v>37320</v>
      </c>
    </row>
    <row r="55" spans="1:15" x14ac:dyDescent="0.3">
      <c r="A55" s="1" t="str">
        <f>VLOOKUP(F55,Sheet2!A:C,2,FALSE)</f>
        <v>结果页</v>
      </c>
      <c r="B55" s="1" t="str">
        <f>VLOOKUP(E55,[1]Sheet4!A:B,2,FALSE)</f>
        <v>自家直客</v>
      </c>
      <c r="C55" s="3" t="s">
        <v>21</v>
      </c>
      <c r="D55" s="147">
        <v>20150530</v>
      </c>
      <c r="E55" s="1" t="s">
        <v>14</v>
      </c>
      <c r="F55" s="1" t="s">
        <v>15</v>
      </c>
      <c r="G55" s="57">
        <v>28159645</v>
      </c>
      <c r="H55" s="3">
        <v>32034.32</v>
      </c>
      <c r="I55" s="3">
        <v>1.1399999999999999</v>
      </c>
      <c r="J55" s="4">
        <v>1.5100000000000001E-2</v>
      </c>
      <c r="K55" s="3">
        <v>0.08</v>
      </c>
      <c r="L55" s="2">
        <v>425558</v>
      </c>
      <c r="M55" s="5">
        <v>8.4900000000000003E-2</v>
      </c>
      <c r="N55" s="3">
        <v>0.89</v>
      </c>
      <c r="O55" s="2">
        <v>36137</v>
      </c>
    </row>
    <row r="56" spans="1:15" x14ac:dyDescent="0.3">
      <c r="A56" s="1" t="str">
        <f>VLOOKUP(F56,Sheet2!A:C,2,FALSE)</f>
        <v>结果页</v>
      </c>
      <c r="B56" s="1" t="str">
        <f>VLOOKUP(E56,[1]Sheet4!A:B,2,FALSE)</f>
        <v>自家直客</v>
      </c>
      <c r="C56" s="3" t="s">
        <v>21</v>
      </c>
      <c r="D56" s="147">
        <v>20150529</v>
      </c>
      <c r="E56" s="1" t="s">
        <v>14</v>
      </c>
      <c r="F56" s="1" t="s">
        <v>15</v>
      </c>
      <c r="G56" s="57">
        <v>27428043</v>
      </c>
      <c r="H56" s="3">
        <v>30151.52</v>
      </c>
      <c r="I56" s="3">
        <v>1.1000000000000001</v>
      </c>
      <c r="J56" s="4">
        <v>1.54E-2</v>
      </c>
      <c r="K56" s="3">
        <v>7.0000000000000007E-2</v>
      </c>
      <c r="L56" s="2">
        <v>421038</v>
      </c>
      <c r="M56" s="5">
        <v>8.3299999999999999E-2</v>
      </c>
      <c r="N56" s="3">
        <v>0.86</v>
      </c>
      <c r="O56" s="2">
        <v>35061</v>
      </c>
    </row>
    <row r="57" spans="1:15" x14ac:dyDescent="0.3">
      <c r="A57" s="1" t="str">
        <f>VLOOKUP(F57,Sheet2!A:C,2,FALSE)</f>
        <v>结果页</v>
      </c>
      <c r="B57" s="1" t="str">
        <f>VLOOKUP(E57,[1]Sheet4!A:B,2,FALSE)</f>
        <v>自家直客</v>
      </c>
      <c r="C57" s="3" t="s">
        <v>21</v>
      </c>
      <c r="D57" s="147">
        <v>20150528</v>
      </c>
      <c r="E57" s="1" t="s">
        <v>14</v>
      </c>
      <c r="F57" s="1" t="s">
        <v>15</v>
      </c>
      <c r="G57" s="57">
        <v>27543721</v>
      </c>
      <c r="H57" s="3">
        <v>28330.02</v>
      </c>
      <c r="I57" s="3">
        <v>1.03</v>
      </c>
      <c r="J57" s="4">
        <v>1.6E-2</v>
      </c>
      <c r="K57" s="3">
        <v>0.06</v>
      </c>
      <c r="L57" s="2">
        <v>441970</v>
      </c>
      <c r="M57" s="5">
        <v>8.5599999999999996E-2</v>
      </c>
      <c r="N57" s="3">
        <v>0.75</v>
      </c>
      <c r="O57" s="2">
        <v>37833</v>
      </c>
    </row>
    <row r="58" spans="1:15" x14ac:dyDescent="0.3">
      <c r="A58" s="1" t="str">
        <f>VLOOKUP(F58,Sheet2!A:C,2,FALSE)</f>
        <v>结果页</v>
      </c>
      <c r="B58" s="1" t="str">
        <f>VLOOKUP(E58,[1]Sheet4!A:B,2,FALSE)</f>
        <v>自家直客</v>
      </c>
      <c r="C58" s="3" t="s">
        <v>21</v>
      </c>
      <c r="D58" s="147">
        <v>20150527</v>
      </c>
      <c r="E58" s="1" t="s">
        <v>14</v>
      </c>
      <c r="F58" s="1" t="s">
        <v>15</v>
      </c>
      <c r="G58" s="57">
        <v>26105435</v>
      </c>
      <c r="H58" s="3">
        <v>25416.53</v>
      </c>
      <c r="I58" s="3">
        <v>0.97</v>
      </c>
      <c r="J58" s="4">
        <v>1.5299999999999999E-2</v>
      </c>
      <c r="K58" s="3">
        <v>0.06</v>
      </c>
      <c r="L58" s="2">
        <v>398607</v>
      </c>
      <c r="M58" s="5">
        <v>7.8799999999999995E-2</v>
      </c>
      <c r="N58" s="3">
        <v>0.81</v>
      </c>
      <c r="O58" s="2">
        <v>31407</v>
      </c>
    </row>
    <row r="59" spans="1:15" x14ac:dyDescent="0.3">
      <c r="A59" s="1" t="str">
        <f>VLOOKUP(F59,Sheet2!A:C,2,FALSE)</f>
        <v>结果页</v>
      </c>
      <c r="B59" s="1" t="str">
        <f>VLOOKUP(E59,[1]Sheet4!A:B,2,FALSE)</f>
        <v>自家直客</v>
      </c>
      <c r="C59" s="3" t="s">
        <v>21</v>
      </c>
      <c r="D59" s="147">
        <v>20150526</v>
      </c>
      <c r="E59" s="1" t="s">
        <v>14</v>
      </c>
      <c r="F59" s="1" t="s">
        <v>15</v>
      </c>
      <c r="G59" s="57">
        <v>25308697</v>
      </c>
      <c r="H59" s="3">
        <v>22669.11</v>
      </c>
      <c r="I59" s="3">
        <v>0.9</v>
      </c>
      <c r="J59" s="4">
        <v>1.4E-2</v>
      </c>
      <c r="K59" s="3">
        <v>0.06</v>
      </c>
      <c r="L59" s="2">
        <v>354229</v>
      </c>
      <c r="M59" s="5">
        <v>7.3700000000000002E-2</v>
      </c>
      <c r="N59" s="3">
        <v>0.87</v>
      </c>
      <c r="O59" s="2">
        <v>26123</v>
      </c>
    </row>
    <row r="60" spans="1:15" x14ac:dyDescent="0.3">
      <c r="A60" s="1" t="str">
        <f>VLOOKUP(F60,Sheet2!A:C,2,FALSE)</f>
        <v>结果页</v>
      </c>
      <c r="B60" s="1" t="str">
        <f>VLOOKUP(E60,[1]Sheet4!A:B,2,FALSE)</f>
        <v>自家直客</v>
      </c>
      <c r="C60" s="3" t="s">
        <v>21</v>
      </c>
      <c r="D60" s="147">
        <v>20150525</v>
      </c>
      <c r="E60" s="1" t="s">
        <v>14</v>
      </c>
      <c r="F60" s="1" t="s">
        <v>15</v>
      </c>
      <c r="G60" s="57">
        <v>24908727</v>
      </c>
      <c r="H60" s="3">
        <v>21515.66</v>
      </c>
      <c r="I60" s="3">
        <v>0.86</v>
      </c>
      <c r="J60" s="4">
        <v>1.29E-2</v>
      </c>
      <c r="K60" s="3">
        <v>7.0000000000000007E-2</v>
      </c>
      <c r="L60" s="2">
        <v>322177</v>
      </c>
      <c r="M60" s="5">
        <v>7.0800000000000002E-2</v>
      </c>
      <c r="N60" s="3">
        <v>0.94</v>
      </c>
      <c r="O60" s="2">
        <v>22826</v>
      </c>
    </row>
    <row r="61" spans="1:15" x14ac:dyDescent="0.3">
      <c r="A61" s="1" t="str">
        <f>VLOOKUP(F61,Sheet2!A:C,2,FALSE)</f>
        <v>结果页</v>
      </c>
      <c r="B61" s="1" t="str">
        <f>VLOOKUP(E61,[1]Sheet4!A:B,2,FALSE)</f>
        <v>自家直客</v>
      </c>
      <c r="C61" s="3" t="s">
        <v>21</v>
      </c>
      <c r="D61" s="147">
        <v>20150524</v>
      </c>
      <c r="E61" s="1" t="s">
        <v>14</v>
      </c>
      <c r="F61" s="1" t="s">
        <v>15</v>
      </c>
      <c r="G61" s="57">
        <v>25189541</v>
      </c>
      <c r="H61" s="3">
        <v>25930.44</v>
      </c>
      <c r="I61" s="3">
        <v>1.03</v>
      </c>
      <c r="J61" s="4">
        <v>1.52E-2</v>
      </c>
      <c r="K61" s="3">
        <v>7.0000000000000007E-2</v>
      </c>
      <c r="L61" s="2">
        <v>382250</v>
      </c>
      <c r="M61" s="5">
        <v>8.2299999999999998E-2</v>
      </c>
      <c r="N61" s="3">
        <v>0.82</v>
      </c>
      <c r="O61" s="2">
        <v>31462</v>
      </c>
    </row>
    <row r="62" spans="1:15" x14ac:dyDescent="0.3">
      <c r="A62" s="1" t="str">
        <f>VLOOKUP(F62,Sheet2!A:C,2,FALSE)</f>
        <v>结果页</v>
      </c>
      <c r="B62" s="1" t="str">
        <f>VLOOKUP(E62,[1]Sheet4!A:B,2,FALSE)</f>
        <v>自家直客</v>
      </c>
      <c r="C62" s="3" t="s">
        <v>21</v>
      </c>
      <c r="D62" s="147">
        <v>20150523</v>
      </c>
      <c r="E62" s="1" t="s">
        <v>14</v>
      </c>
      <c r="F62" s="1" t="s">
        <v>15</v>
      </c>
      <c r="G62" s="57">
        <v>23882067</v>
      </c>
      <c r="H62" s="3">
        <v>24250.21</v>
      </c>
      <c r="I62" s="3">
        <v>1.02</v>
      </c>
      <c r="J62" s="4">
        <v>1.54E-2</v>
      </c>
      <c r="K62" s="3">
        <v>7.0000000000000007E-2</v>
      </c>
      <c r="L62" s="2">
        <v>368040</v>
      </c>
      <c r="M62" s="5">
        <v>8.1100000000000005E-2</v>
      </c>
      <c r="N62" s="3">
        <v>0.81</v>
      </c>
      <c r="O62" s="2">
        <v>29853</v>
      </c>
    </row>
    <row r="63" spans="1:15" x14ac:dyDescent="0.3">
      <c r="A63" s="1" t="str">
        <f>VLOOKUP(F63,Sheet2!A:C,2,FALSE)</f>
        <v>结果页</v>
      </c>
      <c r="B63" s="1" t="str">
        <f>VLOOKUP(E63,[1]Sheet4!A:B,2,FALSE)</f>
        <v>自家直客</v>
      </c>
      <c r="C63" s="3" t="s">
        <v>21</v>
      </c>
      <c r="D63" s="147">
        <v>20150522</v>
      </c>
      <c r="E63" s="1" t="s">
        <v>14</v>
      </c>
      <c r="F63" s="1" t="s">
        <v>15</v>
      </c>
      <c r="G63" s="57">
        <v>22545401</v>
      </c>
      <c r="H63" s="3">
        <v>25529.86</v>
      </c>
      <c r="I63" s="3">
        <v>1.1299999999999999</v>
      </c>
      <c r="J63" s="4">
        <v>1.6400000000000001E-2</v>
      </c>
      <c r="K63" s="3">
        <v>7.0000000000000007E-2</v>
      </c>
      <c r="L63" s="2">
        <v>369939</v>
      </c>
      <c r="M63" s="5">
        <v>8.1199999999999994E-2</v>
      </c>
      <c r="N63" s="3">
        <v>0.85</v>
      </c>
      <c r="O63" s="2">
        <v>30028</v>
      </c>
    </row>
    <row r="64" spans="1:15" x14ac:dyDescent="0.3">
      <c r="A64" s="1" t="str">
        <f>VLOOKUP(F64,Sheet2!A:C,2,FALSE)</f>
        <v>结果页</v>
      </c>
      <c r="B64" s="1" t="str">
        <f>VLOOKUP(E64,[1]Sheet4!A:B,2,FALSE)</f>
        <v>自家直客</v>
      </c>
      <c r="C64" s="3" t="s">
        <v>21</v>
      </c>
      <c r="D64" s="147">
        <v>20150521</v>
      </c>
      <c r="E64" s="1" t="s">
        <v>14</v>
      </c>
      <c r="F64" s="1" t="s">
        <v>19</v>
      </c>
      <c r="G64" s="57">
        <v>21169726</v>
      </c>
      <c r="H64" s="3">
        <v>21436.720000000001</v>
      </c>
      <c r="I64" s="3">
        <v>1.01</v>
      </c>
      <c r="J64" s="4">
        <v>1.46E-2</v>
      </c>
      <c r="K64" s="3">
        <v>7.0000000000000007E-2</v>
      </c>
      <c r="L64" s="2">
        <v>309550</v>
      </c>
      <c r="M64" s="5">
        <v>7.8E-2</v>
      </c>
      <c r="N64" s="3">
        <v>0.89</v>
      </c>
      <c r="O64" s="2">
        <v>24144</v>
      </c>
    </row>
    <row r="65" spans="1:15" x14ac:dyDescent="0.3">
      <c r="A65" s="1" t="str">
        <f>VLOOKUP(F65,Sheet2!A:C,2,FALSE)</f>
        <v>结果页</v>
      </c>
      <c r="B65" s="1" t="str">
        <f>VLOOKUP(E65,[1]Sheet4!A:B,2,FALSE)</f>
        <v>自家直客</v>
      </c>
      <c r="C65" s="3" t="s">
        <v>21</v>
      </c>
      <c r="D65" s="147">
        <v>20150520</v>
      </c>
      <c r="E65" s="1" t="s">
        <v>14</v>
      </c>
      <c r="F65" s="1" t="s">
        <v>19</v>
      </c>
      <c r="G65" s="57">
        <v>19451435</v>
      </c>
      <c r="H65" s="3">
        <v>20072.439999999999</v>
      </c>
      <c r="I65" s="3">
        <v>1.03</v>
      </c>
      <c r="J65" s="4">
        <v>1.6199999999999999E-2</v>
      </c>
      <c r="K65" s="3">
        <v>0.06</v>
      </c>
      <c r="L65" s="2">
        <v>315964</v>
      </c>
      <c r="M65" s="5">
        <v>8.3199999999999996E-2</v>
      </c>
      <c r="N65" s="3">
        <v>0.76</v>
      </c>
      <c r="O65" s="2">
        <v>26294</v>
      </c>
    </row>
    <row r="66" spans="1:15" x14ac:dyDescent="0.3">
      <c r="A66" s="1" t="str">
        <f>VLOOKUP(F66,Sheet2!A:C,2,FALSE)</f>
        <v>结果页</v>
      </c>
      <c r="B66" s="1" t="str">
        <f>VLOOKUP(E66,[1]Sheet4!A:B,2,FALSE)</f>
        <v>自家直客</v>
      </c>
      <c r="C66" s="3" t="s">
        <v>21</v>
      </c>
      <c r="D66" s="147">
        <v>20150519</v>
      </c>
      <c r="E66" s="1" t="s">
        <v>14</v>
      </c>
      <c r="F66" s="1" t="s">
        <v>19</v>
      </c>
      <c r="G66" s="57">
        <v>19994346</v>
      </c>
      <c r="H66" s="3">
        <v>18966.509999999998</v>
      </c>
      <c r="I66" s="3">
        <v>0.95</v>
      </c>
      <c r="J66" s="4">
        <v>1.7600000000000001E-2</v>
      </c>
      <c r="K66" s="3">
        <v>0.05</v>
      </c>
      <c r="L66" s="2">
        <v>351924</v>
      </c>
      <c r="M66" s="5">
        <v>8.8300000000000003E-2</v>
      </c>
      <c r="N66" s="3">
        <v>0.61</v>
      </c>
      <c r="O66" s="2">
        <v>31065</v>
      </c>
    </row>
    <row r="67" spans="1:15" x14ac:dyDescent="0.3">
      <c r="A67" s="1" t="str">
        <f>VLOOKUP(F67,Sheet2!A:C,2,FALSE)</f>
        <v>结果页</v>
      </c>
      <c r="B67" s="1" t="str">
        <f>VLOOKUP(E67,[1]Sheet4!A:B,2,FALSE)</f>
        <v>自家直客</v>
      </c>
      <c r="C67" s="3" t="s">
        <v>21</v>
      </c>
      <c r="D67" s="147">
        <v>20150518</v>
      </c>
      <c r="E67" s="1" t="s">
        <v>14</v>
      </c>
      <c r="F67" s="1" t="s">
        <v>15</v>
      </c>
      <c r="G67" s="57">
        <v>23124232</v>
      </c>
      <c r="H67" s="3">
        <v>19750.810000000001</v>
      </c>
      <c r="I67" s="3">
        <v>0.85</v>
      </c>
      <c r="J67" s="4">
        <v>1.47E-2</v>
      </c>
      <c r="K67" s="3">
        <v>0.06</v>
      </c>
      <c r="L67" s="2">
        <v>340814</v>
      </c>
      <c r="M67" s="5">
        <v>8.1000000000000003E-2</v>
      </c>
      <c r="N67" s="3">
        <v>0.72</v>
      </c>
      <c r="O67" s="2">
        <v>27605</v>
      </c>
    </row>
    <row r="68" spans="1:15" x14ac:dyDescent="0.3">
      <c r="A68" s="1" t="str">
        <f>VLOOKUP(F68,Sheet2!A:C,2,FALSE)</f>
        <v>结果页</v>
      </c>
      <c r="B68" s="1" t="str">
        <f>VLOOKUP(E68,[1]Sheet4!A:B,2,FALSE)</f>
        <v>自家直客</v>
      </c>
      <c r="C68" s="3" t="s">
        <v>21</v>
      </c>
      <c r="D68" s="147">
        <v>20150517</v>
      </c>
      <c r="E68" s="1" t="s">
        <v>14</v>
      </c>
      <c r="F68" s="1" t="s">
        <v>19</v>
      </c>
      <c r="G68" s="57">
        <v>22865884</v>
      </c>
      <c r="H68" s="3">
        <v>18263.150000000001</v>
      </c>
      <c r="I68" s="3">
        <v>0.8</v>
      </c>
      <c r="J68" s="4">
        <v>1.09E-2</v>
      </c>
      <c r="K68" s="3">
        <v>7.0000000000000007E-2</v>
      </c>
      <c r="L68" s="2">
        <v>248877</v>
      </c>
      <c r="M68" s="5">
        <v>6.6900000000000001E-2</v>
      </c>
      <c r="N68" s="3">
        <v>1.1000000000000001</v>
      </c>
      <c r="O68" s="2">
        <v>16661</v>
      </c>
    </row>
    <row r="69" spans="1:15" x14ac:dyDescent="0.3">
      <c r="A69" s="1" t="str">
        <f>VLOOKUP(F69,Sheet2!A:C,2,FALSE)</f>
        <v>结果页</v>
      </c>
      <c r="B69" s="1" t="str">
        <f>VLOOKUP(E69,[1]Sheet4!A:B,2,FALSE)</f>
        <v>自家直客</v>
      </c>
      <c r="C69" s="3" t="s">
        <v>21</v>
      </c>
      <c r="D69" s="147">
        <v>20150516</v>
      </c>
      <c r="E69" s="1" t="s">
        <v>14</v>
      </c>
      <c r="F69" s="1" t="s">
        <v>15</v>
      </c>
      <c r="G69" s="57">
        <v>22214988</v>
      </c>
      <c r="H69" s="3">
        <v>18861.8</v>
      </c>
      <c r="I69" s="3">
        <v>0.85</v>
      </c>
      <c r="J69" s="4">
        <v>1.09E-2</v>
      </c>
      <c r="K69" s="3">
        <v>0.08</v>
      </c>
      <c r="L69" s="2">
        <v>242139</v>
      </c>
      <c r="M69" s="5">
        <v>6.9199999999999998E-2</v>
      </c>
      <c r="N69" s="3">
        <v>1.1299999999999999</v>
      </c>
      <c r="O69" s="2">
        <v>16748</v>
      </c>
    </row>
    <row r="70" spans="1:15" x14ac:dyDescent="0.3">
      <c r="A70" s="1" t="str">
        <f>VLOOKUP(F70,Sheet2!A:C,2,FALSE)</f>
        <v>结果页</v>
      </c>
      <c r="B70" s="1" t="str">
        <f>VLOOKUP(E70,[1]Sheet4!A:B,2,FALSE)</f>
        <v>自家直客</v>
      </c>
      <c r="C70" s="3" t="s">
        <v>21</v>
      </c>
      <c r="D70" s="147">
        <v>20150515</v>
      </c>
      <c r="E70" s="1" t="s">
        <v>14</v>
      </c>
      <c r="F70" s="1" t="s">
        <v>19</v>
      </c>
      <c r="G70" s="57">
        <v>20971400</v>
      </c>
      <c r="H70" s="3">
        <v>14543.08</v>
      </c>
      <c r="I70" s="3">
        <v>0.69</v>
      </c>
      <c r="J70" s="4">
        <v>1.0999999999999999E-2</v>
      </c>
      <c r="K70" s="3">
        <v>0.06</v>
      </c>
      <c r="L70" s="2">
        <v>231298</v>
      </c>
      <c r="M70" s="5">
        <v>6.7500000000000004E-2</v>
      </c>
      <c r="N70" s="3">
        <v>0.93</v>
      </c>
      <c r="O70" s="2">
        <v>15606</v>
      </c>
    </row>
    <row r="71" spans="1:15" x14ac:dyDescent="0.3">
      <c r="A71" s="1" t="str">
        <f>VLOOKUP(F71,Sheet2!A:C,2,FALSE)</f>
        <v>结果页</v>
      </c>
      <c r="B71" s="1" t="str">
        <f>VLOOKUP(E71,[1]Sheet4!A:B,2,FALSE)</f>
        <v>自家直客</v>
      </c>
      <c r="C71" s="3" t="s">
        <v>21</v>
      </c>
      <c r="D71" s="147">
        <v>20150514</v>
      </c>
      <c r="E71" s="1" t="s">
        <v>14</v>
      </c>
      <c r="F71" s="1" t="s">
        <v>15</v>
      </c>
      <c r="G71" s="57">
        <v>20367270</v>
      </c>
      <c r="H71" s="3">
        <v>14146.34</v>
      </c>
      <c r="I71" s="3">
        <v>0.69</v>
      </c>
      <c r="J71" s="4">
        <v>1.06E-2</v>
      </c>
      <c r="K71" s="3">
        <v>7.0000000000000007E-2</v>
      </c>
      <c r="L71" s="2">
        <v>216637</v>
      </c>
      <c r="M71" s="5">
        <v>7.51E-2</v>
      </c>
      <c r="N71" s="3">
        <v>0.87</v>
      </c>
      <c r="O71" s="2">
        <v>16271</v>
      </c>
    </row>
    <row r="72" spans="1:15" x14ac:dyDescent="0.3">
      <c r="A72" s="1" t="str">
        <f>VLOOKUP(F72,Sheet2!A:C,2,FALSE)</f>
        <v>结果页</v>
      </c>
      <c r="B72" s="1" t="str">
        <f>VLOOKUP(E72,[1]Sheet4!A:B,2,FALSE)</f>
        <v>自家直客</v>
      </c>
      <c r="C72" s="3" t="s">
        <v>21</v>
      </c>
      <c r="D72" s="147">
        <v>20150513</v>
      </c>
      <c r="E72" s="1" t="s">
        <v>14</v>
      </c>
      <c r="F72" s="1" t="s">
        <v>15</v>
      </c>
      <c r="G72" s="57">
        <v>20327661</v>
      </c>
      <c r="H72" s="3">
        <v>14305.77</v>
      </c>
      <c r="I72" s="3">
        <v>0.7</v>
      </c>
      <c r="J72" s="4">
        <v>1.0999999999999999E-2</v>
      </c>
      <c r="K72" s="3">
        <v>0.06</v>
      </c>
      <c r="L72" s="2">
        <v>224394</v>
      </c>
      <c r="M72" s="5">
        <v>8.48E-2</v>
      </c>
      <c r="N72" s="3">
        <v>0.75</v>
      </c>
      <c r="O72" s="2">
        <v>19030</v>
      </c>
    </row>
    <row r="73" spans="1:15" x14ac:dyDescent="0.3">
      <c r="A73" s="1" t="str">
        <f>VLOOKUP(F73,Sheet2!A:C,2,FALSE)</f>
        <v>结果页</v>
      </c>
      <c r="B73" s="1" t="str">
        <f>VLOOKUP(E73,[1]Sheet4!A:B,2,FALSE)</f>
        <v>自家直客</v>
      </c>
      <c r="C73" s="3" t="s">
        <v>21</v>
      </c>
      <c r="D73" s="147">
        <v>20150512</v>
      </c>
      <c r="E73" s="1" t="s">
        <v>14</v>
      </c>
      <c r="F73" s="1" t="s">
        <v>15</v>
      </c>
      <c r="G73" s="57">
        <v>19606271</v>
      </c>
      <c r="H73" s="3">
        <v>14096.56</v>
      </c>
      <c r="I73" s="3">
        <v>0.72</v>
      </c>
      <c r="J73" s="4">
        <v>1.09E-2</v>
      </c>
      <c r="K73" s="3">
        <v>7.0000000000000007E-2</v>
      </c>
      <c r="L73" s="2">
        <v>213209</v>
      </c>
      <c r="M73" s="5">
        <v>8.0699999999999994E-2</v>
      </c>
      <c r="N73" s="3">
        <v>0.82</v>
      </c>
      <c r="O73" s="2">
        <v>17212</v>
      </c>
    </row>
    <row r="74" spans="1:15" x14ac:dyDescent="0.3">
      <c r="A74" s="1" t="str">
        <f>VLOOKUP(F74,Sheet2!A:C,2,FALSE)</f>
        <v>结果页</v>
      </c>
      <c r="B74" s="1" t="str">
        <f>VLOOKUP(E74,[1]Sheet4!A:B,2,FALSE)</f>
        <v>自家直客</v>
      </c>
      <c r="C74" s="3" t="s">
        <v>21</v>
      </c>
      <c r="D74" s="147">
        <v>20150511</v>
      </c>
      <c r="E74" s="1" t="s">
        <v>14</v>
      </c>
      <c r="F74" s="1" t="s">
        <v>19</v>
      </c>
      <c r="G74" s="57">
        <v>22072275</v>
      </c>
      <c r="H74" s="3">
        <v>14292.09</v>
      </c>
      <c r="I74" s="3">
        <v>0.65</v>
      </c>
      <c r="J74" s="4">
        <v>1.0999999999999999E-2</v>
      </c>
      <c r="K74" s="3">
        <v>0.06</v>
      </c>
      <c r="L74" s="2">
        <v>241897</v>
      </c>
      <c r="M74" s="5">
        <v>7.7200000000000005E-2</v>
      </c>
      <c r="N74" s="3">
        <v>0.77</v>
      </c>
      <c r="O74" s="2">
        <v>18670</v>
      </c>
    </row>
    <row r="75" spans="1:15" x14ac:dyDescent="0.3">
      <c r="A75" s="1" t="str">
        <f>VLOOKUP(F75,Sheet2!A:C,2,FALSE)</f>
        <v>结果页</v>
      </c>
      <c r="B75" s="1" t="str">
        <f>VLOOKUP(E75,[1]Sheet4!A:B,2,FALSE)</f>
        <v>自家直客</v>
      </c>
      <c r="C75" s="3" t="s">
        <v>21</v>
      </c>
      <c r="D75" s="147">
        <v>20150510</v>
      </c>
      <c r="E75" s="1" t="s">
        <v>14</v>
      </c>
      <c r="F75" s="1" t="s">
        <v>19</v>
      </c>
      <c r="G75" s="57">
        <v>21979376</v>
      </c>
      <c r="H75" s="3">
        <v>14790.02</v>
      </c>
      <c r="I75" s="3">
        <v>0.67</v>
      </c>
      <c r="J75" s="4">
        <v>1.1299999999999999E-2</v>
      </c>
      <c r="K75" s="3">
        <v>0.06</v>
      </c>
      <c r="L75" s="2">
        <v>248181</v>
      </c>
      <c r="M75" s="5">
        <v>8.0199999999999994E-2</v>
      </c>
      <c r="N75" s="3">
        <v>0.74</v>
      </c>
      <c r="O75" s="2">
        <v>19896</v>
      </c>
    </row>
    <row r="76" spans="1:15" x14ac:dyDescent="0.3">
      <c r="A76" s="1" t="str">
        <f>VLOOKUP(F76,Sheet2!A:C,2,FALSE)</f>
        <v>结果页</v>
      </c>
      <c r="B76" s="1" t="str">
        <f>VLOOKUP(E76,[1]Sheet4!A:B,2,FALSE)</f>
        <v>自家直客</v>
      </c>
      <c r="C76" s="3" t="s">
        <v>21</v>
      </c>
      <c r="D76" s="147">
        <v>20150509</v>
      </c>
      <c r="E76" s="1" t="s">
        <v>14</v>
      </c>
      <c r="F76" s="1" t="s">
        <v>19</v>
      </c>
      <c r="G76" s="57">
        <v>20823578</v>
      </c>
      <c r="H76" s="3">
        <v>14116.01</v>
      </c>
      <c r="I76" s="3">
        <v>0.68</v>
      </c>
      <c r="J76" s="4">
        <v>1.1299999999999999E-2</v>
      </c>
      <c r="K76" s="3">
        <v>0.06</v>
      </c>
      <c r="L76" s="2">
        <v>236102</v>
      </c>
      <c r="M76" s="5">
        <v>8.14E-2</v>
      </c>
      <c r="N76" s="3">
        <v>0.73</v>
      </c>
      <c r="O76" s="2">
        <v>19225</v>
      </c>
    </row>
    <row r="77" spans="1:15" x14ac:dyDescent="0.3">
      <c r="A77" s="1" t="str">
        <f>VLOOKUP(F77,Sheet2!A:C,2,FALSE)</f>
        <v>结果页</v>
      </c>
      <c r="B77" s="1" t="str">
        <f>VLOOKUP(E77,[1]Sheet4!A:B,2,FALSE)</f>
        <v>自家直客</v>
      </c>
      <c r="C77" s="3" t="s">
        <v>21</v>
      </c>
      <c r="D77" s="147">
        <v>20150508</v>
      </c>
      <c r="E77" s="1" t="s">
        <v>14</v>
      </c>
      <c r="F77" s="1" t="s">
        <v>15</v>
      </c>
      <c r="G77" s="57">
        <v>20773530</v>
      </c>
      <c r="H77" s="3">
        <v>13123.34</v>
      </c>
      <c r="I77" s="3">
        <v>0.63</v>
      </c>
      <c r="J77" s="4">
        <v>1.0999999999999999E-2</v>
      </c>
      <c r="K77" s="3">
        <v>0.06</v>
      </c>
      <c r="L77" s="2">
        <v>228645</v>
      </c>
      <c r="M77" s="5">
        <v>8.2299999999999998E-2</v>
      </c>
      <c r="N77" s="3">
        <v>0.7</v>
      </c>
      <c r="O77" s="2">
        <v>18814</v>
      </c>
    </row>
    <row r="78" spans="1:15" x14ac:dyDescent="0.3">
      <c r="A78" s="1" t="str">
        <f>VLOOKUP(F78,Sheet2!A:C,2,FALSE)</f>
        <v>结果页</v>
      </c>
      <c r="B78" s="1" t="str">
        <f>VLOOKUP(E78,[1]Sheet4!A:B,2,FALSE)</f>
        <v>自家直客</v>
      </c>
      <c r="C78" s="3" t="s">
        <v>21</v>
      </c>
      <c r="D78" s="147">
        <v>20150507</v>
      </c>
      <c r="E78" s="1" t="s">
        <v>14</v>
      </c>
      <c r="F78" s="1" t="s">
        <v>19</v>
      </c>
      <c r="G78" s="57">
        <v>22096129</v>
      </c>
      <c r="H78" s="3">
        <v>14534.63</v>
      </c>
      <c r="I78" s="3">
        <v>0.66</v>
      </c>
      <c r="J78" s="4">
        <v>1.12E-2</v>
      </c>
      <c r="K78" s="3">
        <v>0.06</v>
      </c>
      <c r="L78" s="2">
        <v>246838</v>
      </c>
      <c r="M78" s="5">
        <v>8.8599999999999998E-2</v>
      </c>
      <c r="N78" s="3">
        <v>0.66</v>
      </c>
      <c r="O78" s="2">
        <v>21860</v>
      </c>
    </row>
    <row r="79" spans="1:15" x14ac:dyDescent="0.3">
      <c r="A79" s="1" t="str">
        <f>VLOOKUP(F79,Sheet2!A:C,2,FALSE)</f>
        <v>结果页</v>
      </c>
      <c r="B79" s="1" t="str">
        <f>VLOOKUP(E79,[1]Sheet4!A:B,2,FALSE)</f>
        <v>自家直客</v>
      </c>
      <c r="C79" s="3" t="s">
        <v>21</v>
      </c>
      <c r="D79" s="147">
        <v>20150506</v>
      </c>
      <c r="E79" s="1" t="s">
        <v>14</v>
      </c>
      <c r="F79" s="1" t="s">
        <v>15</v>
      </c>
      <c r="G79" s="57">
        <v>21981489</v>
      </c>
      <c r="H79" s="3">
        <v>13878.77</v>
      </c>
      <c r="I79" s="3">
        <v>0.63</v>
      </c>
      <c r="J79" s="4">
        <v>1.09E-2</v>
      </c>
      <c r="K79" s="3">
        <v>0.06</v>
      </c>
      <c r="L79" s="2">
        <v>240538</v>
      </c>
      <c r="M79" s="5">
        <v>8.4000000000000005E-2</v>
      </c>
      <c r="N79" s="3">
        <v>0.69</v>
      </c>
      <c r="O79" s="2">
        <v>20199</v>
      </c>
    </row>
    <row r="80" spans="1:15" x14ac:dyDescent="0.3">
      <c r="A80" s="1" t="str">
        <f>VLOOKUP(F80,Sheet2!A:C,2,FALSE)</f>
        <v>结果页</v>
      </c>
      <c r="B80" s="1" t="str">
        <f>VLOOKUP(E80,[1]Sheet4!A:B,2,FALSE)</f>
        <v>自家直客</v>
      </c>
      <c r="C80" s="3" t="s">
        <v>21</v>
      </c>
      <c r="D80" s="147">
        <v>20150505</v>
      </c>
      <c r="E80" s="1" t="s">
        <v>14</v>
      </c>
      <c r="F80" s="1" t="s">
        <v>15</v>
      </c>
      <c r="G80" s="57">
        <v>20720881</v>
      </c>
      <c r="H80" s="3">
        <v>13039.2</v>
      </c>
      <c r="I80" s="3">
        <v>0.63</v>
      </c>
      <c r="J80" s="4">
        <v>1.11E-2</v>
      </c>
      <c r="K80" s="3">
        <v>0.06</v>
      </c>
      <c r="L80" s="2">
        <v>230244</v>
      </c>
      <c r="M80" s="5">
        <v>8.8900000000000007E-2</v>
      </c>
      <c r="N80" s="3">
        <v>0.64</v>
      </c>
      <c r="O80" s="2">
        <v>20480</v>
      </c>
    </row>
    <row r="81" spans="1:15" x14ac:dyDescent="0.3">
      <c r="A81" s="1" t="str">
        <f>VLOOKUP(F81,Sheet2!A:C,2,FALSE)</f>
        <v>结果页</v>
      </c>
      <c r="B81" s="1" t="str">
        <f>VLOOKUP(E81,[1]Sheet4!A:B,2,FALSE)</f>
        <v>自家直客</v>
      </c>
      <c r="C81" s="3" t="s">
        <v>21</v>
      </c>
      <c r="D81" s="147">
        <v>20150504</v>
      </c>
      <c r="E81" s="1" t="s">
        <v>14</v>
      </c>
      <c r="F81" s="1" t="s">
        <v>19</v>
      </c>
      <c r="G81" s="57">
        <v>18501440</v>
      </c>
      <c r="H81" s="3">
        <v>11158.37</v>
      </c>
      <c r="I81" s="3">
        <v>0.6</v>
      </c>
      <c r="J81" s="4">
        <v>1.11E-2</v>
      </c>
      <c r="K81" s="3">
        <v>0.05</v>
      </c>
      <c r="L81" s="2">
        <v>205317</v>
      </c>
      <c r="M81" s="5">
        <v>8.0799999999999997E-2</v>
      </c>
      <c r="N81" s="3">
        <v>0.67</v>
      </c>
      <c r="O81" s="2">
        <v>16587</v>
      </c>
    </row>
    <row r="82" spans="1:15" x14ac:dyDescent="0.3">
      <c r="A82" s="1" t="str">
        <f>VLOOKUP(F82,Sheet2!A:C,2,FALSE)</f>
        <v>结果页</v>
      </c>
      <c r="B82" s="1" t="str">
        <f>VLOOKUP(E82,[1]Sheet4!A:B,2,FALSE)</f>
        <v>自家直客</v>
      </c>
      <c r="C82" s="3" t="s">
        <v>21</v>
      </c>
      <c r="D82" s="147">
        <v>20150503</v>
      </c>
      <c r="E82" s="1" t="s">
        <v>14</v>
      </c>
      <c r="F82" s="1" t="s">
        <v>19</v>
      </c>
      <c r="G82" s="57">
        <v>17622583</v>
      </c>
      <c r="H82" s="3">
        <v>11223.63</v>
      </c>
      <c r="I82" s="3">
        <v>0.64</v>
      </c>
      <c r="J82" s="4">
        <v>1.1900000000000001E-2</v>
      </c>
      <c r="K82" s="3">
        <v>0.05</v>
      </c>
      <c r="L82" s="2">
        <v>209581</v>
      </c>
      <c r="M82" s="5">
        <v>7.7499999999999999E-2</v>
      </c>
      <c r="N82" s="3">
        <v>0.69</v>
      </c>
      <c r="O82" s="2">
        <v>16236</v>
      </c>
    </row>
    <row r="83" spans="1:15" x14ac:dyDescent="0.3">
      <c r="A83" s="1" t="str">
        <f>VLOOKUP(F83,Sheet2!A:C,2,FALSE)</f>
        <v>结果页</v>
      </c>
      <c r="B83" s="1" t="str">
        <f>VLOOKUP(E83,[1]Sheet4!A:B,2,FALSE)</f>
        <v>自家直客</v>
      </c>
      <c r="C83" s="3" t="s">
        <v>21</v>
      </c>
      <c r="D83" s="147">
        <v>20150502</v>
      </c>
      <c r="E83" s="1" t="s">
        <v>14</v>
      </c>
      <c r="F83" s="1" t="s">
        <v>15</v>
      </c>
      <c r="G83" s="57">
        <v>18126131</v>
      </c>
      <c r="H83" s="3">
        <v>11669.1</v>
      </c>
      <c r="I83" s="3">
        <v>0.64</v>
      </c>
      <c r="J83" s="4">
        <v>1.18E-2</v>
      </c>
      <c r="K83" s="3">
        <v>0.05</v>
      </c>
      <c r="L83" s="2">
        <v>214003</v>
      </c>
      <c r="M83" s="5">
        <v>7.6799999999999993E-2</v>
      </c>
      <c r="N83" s="3">
        <v>0.71</v>
      </c>
      <c r="O83" s="2">
        <v>16444</v>
      </c>
    </row>
    <row r="84" spans="1:15" x14ac:dyDescent="0.3">
      <c r="A84" s="1" t="str">
        <f>VLOOKUP(F84,Sheet2!A:C,2,FALSE)</f>
        <v>结果页</v>
      </c>
      <c r="B84" s="1" t="str">
        <f>VLOOKUP(E84,[1]Sheet4!A:B,2,FALSE)</f>
        <v>自家直客</v>
      </c>
      <c r="C84" s="3" t="s">
        <v>21</v>
      </c>
      <c r="D84" s="147">
        <v>20150501</v>
      </c>
      <c r="E84" s="1" t="s">
        <v>14</v>
      </c>
      <c r="F84" s="1" t="s">
        <v>19</v>
      </c>
      <c r="G84" s="57">
        <v>18202593</v>
      </c>
      <c r="H84" s="3">
        <v>11959.27</v>
      </c>
      <c r="I84" s="3">
        <v>0.66</v>
      </c>
      <c r="J84" s="4">
        <v>1.1599999999999999E-2</v>
      </c>
      <c r="K84" s="3">
        <v>0.06</v>
      </c>
      <c r="L84" s="2">
        <v>211573</v>
      </c>
      <c r="M84" s="5">
        <v>7.7700000000000005E-2</v>
      </c>
      <c r="N84" s="3">
        <v>0.73</v>
      </c>
      <c r="O84" s="2">
        <v>16435</v>
      </c>
    </row>
    <row r="85" spans="1:15" x14ac:dyDescent="0.3">
      <c r="A85" s="1" t="str">
        <f>VLOOKUP(F85,Sheet2!A:C,2,FALSE)</f>
        <v>结果页</v>
      </c>
      <c r="B85" s="1" t="str">
        <f>VLOOKUP(E85,[1]Sheet4!A:B,2,FALSE)</f>
        <v>API</v>
      </c>
      <c r="C85" s="3" t="s">
        <v>20</v>
      </c>
      <c r="D85" s="147">
        <v>20150622</v>
      </c>
      <c r="E85" s="1" t="s">
        <v>22</v>
      </c>
      <c r="F85" s="1" t="s">
        <v>15</v>
      </c>
      <c r="G85" s="57">
        <v>3401191</v>
      </c>
      <c r="H85" s="3">
        <v>521.82000000000005</v>
      </c>
      <c r="I85" s="3">
        <v>0.15</v>
      </c>
      <c r="J85" s="4">
        <v>8.6E-3</v>
      </c>
      <c r="K85" s="3">
        <v>0.02</v>
      </c>
      <c r="L85" s="2">
        <v>29110</v>
      </c>
      <c r="M85" s="5">
        <v>3.2199999999999999E-2</v>
      </c>
      <c r="N85" s="3">
        <v>0.56000000000000005</v>
      </c>
      <c r="O85" s="2">
        <v>938</v>
      </c>
    </row>
    <row r="86" spans="1:15" x14ac:dyDescent="0.3">
      <c r="A86" s="1" t="str">
        <f>VLOOKUP(F86,Sheet2!A:C,2,FALSE)</f>
        <v>结果页</v>
      </c>
      <c r="B86" s="1" t="str">
        <f>VLOOKUP(E86,[1]Sheet4!A:B,2,FALSE)</f>
        <v>API</v>
      </c>
      <c r="C86" s="3" t="s">
        <v>20</v>
      </c>
      <c r="D86" s="147">
        <v>20150621</v>
      </c>
      <c r="E86" s="1" t="s">
        <v>23</v>
      </c>
      <c r="F86" s="1" t="s">
        <v>15</v>
      </c>
      <c r="G86" s="57">
        <v>3811631</v>
      </c>
      <c r="H86" s="3">
        <v>635.25</v>
      </c>
      <c r="I86" s="3">
        <v>0.17</v>
      </c>
      <c r="J86" s="4">
        <v>8.2000000000000007E-3</v>
      </c>
      <c r="K86" s="3">
        <v>0.02</v>
      </c>
      <c r="L86" s="2">
        <v>31361</v>
      </c>
      <c r="M86" s="5">
        <v>4.0399999999999998E-2</v>
      </c>
      <c r="N86" s="3">
        <v>0.5</v>
      </c>
      <c r="O86" s="2">
        <v>1267</v>
      </c>
    </row>
    <row r="87" spans="1:15" x14ac:dyDescent="0.3">
      <c r="A87" s="1" t="str">
        <f>VLOOKUP(F87,Sheet2!A:C,2,FALSE)</f>
        <v>结果页</v>
      </c>
      <c r="B87" s="1" t="str">
        <f>VLOOKUP(E87,[1]Sheet4!A:B,2,FALSE)</f>
        <v>API</v>
      </c>
      <c r="C87" s="3" t="s">
        <v>20</v>
      </c>
      <c r="D87" s="147">
        <v>20150620</v>
      </c>
      <c r="E87" s="1" t="s">
        <v>23</v>
      </c>
      <c r="F87" s="1" t="s">
        <v>15</v>
      </c>
      <c r="G87" s="57">
        <v>3678681</v>
      </c>
      <c r="H87" s="3">
        <v>841.34</v>
      </c>
      <c r="I87" s="3">
        <v>0.23</v>
      </c>
      <c r="J87" s="4">
        <v>8.0999999999999996E-3</v>
      </c>
      <c r="K87" s="3">
        <v>0.03</v>
      </c>
      <c r="L87" s="2">
        <v>29893</v>
      </c>
      <c r="M87" s="5">
        <v>7.6100000000000001E-2</v>
      </c>
      <c r="N87" s="3">
        <v>0.37</v>
      </c>
      <c r="O87" s="2">
        <v>2275</v>
      </c>
    </row>
    <row r="88" spans="1:15" x14ac:dyDescent="0.3">
      <c r="A88" s="1" t="str">
        <f>VLOOKUP(F88,Sheet2!A:C,2,FALSE)</f>
        <v>结果页</v>
      </c>
      <c r="B88" s="1" t="str">
        <f>VLOOKUP(E88,[1]Sheet4!A:B,2,FALSE)</f>
        <v>API</v>
      </c>
      <c r="C88" s="3" t="s">
        <v>20</v>
      </c>
      <c r="D88" s="147">
        <v>20150619</v>
      </c>
      <c r="E88" s="1" t="s">
        <v>22</v>
      </c>
      <c r="F88" s="1" t="s">
        <v>15</v>
      </c>
      <c r="G88" s="57">
        <v>3775476</v>
      </c>
      <c r="H88" s="3">
        <v>737.42</v>
      </c>
      <c r="I88" s="3">
        <v>0.2</v>
      </c>
      <c r="J88" s="4">
        <v>7.7999999999999996E-3</v>
      </c>
      <c r="K88" s="3">
        <v>0.03</v>
      </c>
      <c r="L88" s="2">
        <v>29419</v>
      </c>
      <c r="M88" s="5">
        <v>7.2099999999999997E-2</v>
      </c>
      <c r="N88" s="3">
        <v>0.35</v>
      </c>
      <c r="O88" s="2">
        <v>2122</v>
      </c>
    </row>
    <row r="89" spans="1:15" x14ac:dyDescent="0.3">
      <c r="A89" s="1" t="str">
        <f>VLOOKUP(F89,Sheet2!A:C,2,FALSE)</f>
        <v>结果页</v>
      </c>
      <c r="B89" s="1" t="str">
        <f>VLOOKUP(E89,[1]Sheet4!A:B,2,FALSE)</f>
        <v>API</v>
      </c>
      <c r="C89" s="3" t="s">
        <v>20</v>
      </c>
      <c r="D89" s="147">
        <v>20150618</v>
      </c>
      <c r="E89" s="1" t="s">
        <v>23</v>
      </c>
      <c r="F89" s="1" t="s">
        <v>19</v>
      </c>
      <c r="G89" s="57">
        <v>4003512</v>
      </c>
      <c r="H89" s="3">
        <v>1117.75</v>
      </c>
      <c r="I89" s="3">
        <v>0.28000000000000003</v>
      </c>
      <c r="J89" s="4">
        <v>7.4000000000000003E-3</v>
      </c>
      <c r="K89" s="3">
        <v>0.04</v>
      </c>
      <c r="L89" s="2">
        <v>29624</v>
      </c>
      <c r="M89" s="5">
        <v>9.3600000000000003E-2</v>
      </c>
      <c r="N89" s="3">
        <v>0.4</v>
      </c>
      <c r="O89" s="2">
        <v>2772</v>
      </c>
    </row>
    <row r="90" spans="1:15" x14ac:dyDescent="0.3">
      <c r="A90" s="1" t="str">
        <f>VLOOKUP(F90,Sheet2!A:C,2,FALSE)</f>
        <v>结果页</v>
      </c>
      <c r="B90" s="1" t="str">
        <f>VLOOKUP(E90,[1]Sheet4!A:B,2,FALSE)</f>
        <v>API</v>
      </c>
      <c r="C90" s="3" t="s">
        <v>20</v>
      </c>
      <c r="D90" s="147">
        <v>20150617</v>
      </c>
      <c r="E90" s="1" t="s">
        <v>23</v>
      </c>
      <c r="F90" s="1" t="s">
        <v>15</v>
      </c>
      <c r="G90" s="57">
        <v>4307535</v>
      </c>
      <c r="H90" s="3">
        <v>1090.06</v>
      </c>
      <c r="I90" s="3">
        <v>0.25</v>
      </c>
      <c r="J90" s="4">
        <v>7.4000000000000003E-3</v>
      </c>
      <c r="K90" s="3">
        <v>0.03</v>
      </c>
      <c r="L90" s="2">
        <v>31700</v>
      </c>
      <c r="M90" s="5">
        <v>7.3200000000000001E-2</v>
      </c>
      <c r="N90" s="3">
        <v>0.47</v>
      </c>
      <c r="O90" s="2">
        <v>2321</v>
      </c>
    </row>
    <row r="91" spans="1:15" x14ac:dyDescent="0.3">
      <c r="A91" s="1" t="str">
        <f>VLOOKUP(F91,Sheet2!A:C,2,FALSE)</f>
        <v>结果页</v>
      </c>
      <c r="B91" s="1" t="str">
        <f>VLOOKUP(E91,[1]Sheet4!A:B,2,FALSE)</f>
        <v>API</v>
      </c>
      <c r="C91" s="3" t="s">
        <v>20</v>
      </c>
      <c r="D91" s="147">
        <v>20150616</v>
      </c>
      <c r="E91" s="1" t="s">
        <v>23</v>
      </c>
      <c r="F91" s="1" t="s">
        <v>19</v>
      </c>
      <c r="G91" s="57">
        <v>3960506</v>
      </c>
      <c r="H91" s="3">
        <v>698.17</v>
      </c>
      <c r="I91" s="3">
        <v>0.18</v>
      </c>
      <c r="J91" s="4">
        <v>7.6E-3</v>
      </c>
      <c r="K91" s="3">
        <v>0.02</v>
      </c>
      <c r="L91" s="2">
        <v>29918</v>
      </c>
      <c r="M91" s="5">
        <v>4.8300000000000003E-2</v>
      </c>
      <c r="N91" s="3">
        <v>0.48</v>
      </c>
      <c r="O91" s="2">
        <v>1445</v>
      </c>
    </row>
    <row r="92" spans="1:15" x14ac:dyDescent="0.3">
      <c r="A92" s="1" t="str">
        <f>VLOOKUP(F92,Sheet2!A:C,2,FALSE)</f>
        <v>结果页</v>
      </c>
      <c r="B92" s="1" t="str">
        <f>VLOOKUP(E92,[1]Sheet4!A:B,2,FALSE)</f>
        <v>API</v>
      </c>
      <c r="C92" s="3" t="s">
        <v>20</v>
      </c>
      <c r="D92" s="147">
        <v>20150615</v>
      </c>
      <c r="E92" s="1" t="s">
        <v>23</v>
      </c>
      <c r="F92" s="1" t="s">
        <v>19</v>
      </c>
      <c r="G92" s="57">
        <v>4572068</v>
      </c>
      <c r="H92" s="3">
        <v>764.07</v>
      </c>
      <c r="I92" s="3">
        <v>0.17</v>
      </c>
      <c r="J92" s="4">
        <v>7.3000000000000001E-3</v>
      </c>
      <c r="K92" s="3">
        <v>0.02</v>
      </c>
      <c r="L92" s="2">
        <v>33185</v>
      </c>
      <c r="M92" s="5">
        <v>4.2700000000000002E-2</v>
      </c>
      <c r="N92" s="3">
        <v>0.54</v>
      </c>
      <c r="O92" s="2">
        <v>1416</v>
      </c>
    </row>
    <row r="93" spans="1:15" x14ac:dyDescent="0.3">
      <c r="A93" s="1" t="str">
        <f>VLOOKUP(F93,Sheet2!A:C,2,FALSE)</f>
        <v>结果页</v>
      </c>
      <c r="B93" s="1" t="str">
        <f>VLOOKUP(E93,[1]Sheet4!A:B,2,FALSE)</f>
        <v>API</v>
      </c>
      <c r="C93" s="3" t="s">
        <v>20</v>
      </c>
      <c r="D93" s="147">
        <v>20150614</v>
      </c>
      <c r="E93" s="1" t="s">
        <v>23</v>
      </c>
      <c r="F93" s="1" t="s">
        <v>15</v>
      </c>
      <c r="G93" s="57">
        <v>4046463</v>
      </c>
      <c r="H93" s="3">
        <v>825.48</v>
      </c>
      <c r="I93" s="3">
        <v>0.2</v>
      </c>
      <c r="J93" s="4">
        <v>7.1999999999999998E-3</v>
      </c>
      <c r="K93" s="3">
        <v>0.03</v>
      </c>
      <c r="L93" s="2">
        <v>28946</v>
      </c>
      <c r="M93" s="5">
        <v>4.1200000000000001E-2</v>
      </c>
      <c r="N93" s="3">
        <v>0.69</v>
      </c>
      <c r="O93" s="2">
        <v>1193</v>
      </c>
    </row>
    <row r="94" spans="1:15" x14ac:dyDescent="0.3">
      <c r="A94" s="1" t="str">
        <f>VLOOKUP(F94,Sheet2!A:C,2,FALSE)</f>
        <v>结果页</v>
      </c>
      <c r="B94" s="1" t="str">
        <f>VLOOKUP(E94,[1]Sheet4!A:B,2,FALSE)</f>
        <v>API</v>
      </c>
      <c r="C94" s="3" t="s">
        <v>20</v>
      </c>
      <c r="D94" s="147">
        <v>20150613</v>
      </c>
      <c r="E94" s="1" t="s">
        <v>23</v>
      </c>
      <c r="F94" s="1" t="s">
        <v>15</v>
      </c>
      <c r="G94" s="57">
        <v>4529606</v>
      </c>
      <c r="H94" s="3">
        <v>815.53</v>
      </c>
      <c r="I94" s="3">
        <v>0.18</v>
      </c>
      <c r="J94" s="4">
        <v>7.0000000000000001E-3</v>
      </c>
      <c r="K94" s="3">
        <v>0.03</v>
      </c>
      <c r="L94" s="2">
        <v>31851</v>
      </c>
      <c r="M94" s="5">
        <v>4.3499999999999997E-2</v>
      </c>
      <c r="N94" s="3">
        <v>0.59</v>
      </c>
      <c r="O94" s="2">
        <v>1387</v>
      </c>
    </row>
    <row r="95" spans="1:15" x14ac:dyDescent="0.3">
      <c r="A95" s="1" t="str">
        <f>VLOOKUP(F95,Sheet2!A:C,2,FALSE)</f>
        <v>结果页</v>
      </c>
      <c r="B95" s="1" t="str">
        <f>VLOOKUP(E95,[1]Sheet4!A:B,2,FALSE)</f>
        <v>API</v>
      </c>
      <c r="C95" s="3" t="s">
        <v>20</v>
      </c>
      <c r="D95" s="147">
        <v>20150612</v>
      </c>
      <c r="E95" s="1" t="s">
        <v>22</v>
      </c>
      <c r="F95" s="1" t="s">
        <v>19</v>
      </c>
      <c r="G95" s="57">
        <v>4276482</v>
      </c>
      <c r="H95" s="3">
        <v>678.84</v>
      </c>
      <c r="I95" s="3">
        <v>0.16</v>
      </c>
      <c r="J95" s="4">
        <v>6.8999999999999999E-3</v>
      </c>
      <c r="K95" s="3">
        <v>0.02</v>
      </c>
      <c r="L95" s="2">
        <v>29688</v>
      </c>
      <c r="M95" s="5">
        <v>3.6200000000000003E-2</v>
      </c>
      <c r="N95" s="3">
        <v>0.63</v>
      </c>
      <c r="O95" s="2">
        <v>1076</v>
      </c>
    </row>
    <row r="96" spans="1:15" x14ac:dyDescent="0.3">
      <c r="A96" s="1" t="str">
        <f>VLOOKUP(F96,Sheet2!A:C,2,FALSE)</f>
        <v>结果页</v>
      </c>
      <c r="B96" s="1" t="str">
        <f>VLOOKUP(E96,[1]Sheet4!A:B,2,FALSE)</f>
        <v>API</v>
      </c>
      <c r="C96" s="3" t="s">
        <v>20</v>
      </c>
      <c r="D96" s="147">
        <v>20150611</v>
      </c>
      <c r="E96" s="1" t="s">
        <v>23</v>
      </c>
      <c r="F96" s="1" t="s">
        <v>15</v>
      </c>
      <c r="G96" s="57">
        <v>3889000</v>
      </c>
      <c r="H96" s="3">
        <v>720.54</v>
      </c>
      <c r="I96" s="3">
        <v>0.19</v>
      </c>
      <c r="J96" s="4">
        <v>6.7000000000000002E-3</v>
      </c>
      <c r="K96" s="3">
        <v>0.03</v>
      </c>
      <c r="L96" s="2">
        <v>26205</v>
      </c>
      <c r="M96" s="5">
        <v>4.0599999999999997E-2</v>
      </c>
      <c r="N96" s="3">
        <v>0.68</v>
      </c>
      <c r="O96" s="2">
        <v>1063</v>
      </c>
    </row>
    <row r="97" spans="1:15" x14ac:dyDescent="0.3">
      <c r="A97" s="1" t="str">
        <f>VLOOKUP(F97,Sheet2!A:C,2,FALSE)</f>
        <v>结果页</v>
      </c>
      <c r="B97" s="1" t="str">
        <f>VLOOKUP(E97,[1]Sheet4!A:B,2,FALSE)</f>
        <v>API</v>
      </c>
      <c r="C97" s="3" t="s">
        <v>20</v>
      </c>
      <c r="D97" s="147">
        <v>20150610</v>
      </c>
      <c r="E97" s="1" t="s">
        <v>23</v>
      </c>
      <c r="F97" s="1" t="s">
        <v>15</v>
      </c>
      <c r="G97" s="57">
        <v>4224394</v>
      </c>
      <c r="H97" s="3">
        <v>688.95</v>
      </c>
      <c r="I97" s="3">
        <v>0.16</v>
      </c>
      <c r="J97" s="4">
        <v>6.4999999999999997E-3</v>
      </c>
      <c r="K97" s="3">
        <v>0.03</v>
      </c>
      <c r="L97" s="2">
        <v>27357</v>
      </c>
      <c r="M97" s="5">
        <v>4.7699999999999999E-2</v>
      </c>
      <c r="N97" s="3">
        <v>0.53</v>
      </c>
      <c r="O97" s="2">
        <v>1305</v>
      </c>
    </row>
    <row r="98" spans="1:15" x14ac:dyDescent="0.3">
      <c r="A98" s="1" t="str">
        <f>VLOOKUP(F98,Sheet2!A:C,2,FALSE)</f>
        <v>结果页</v>
      </c>
      <c r="B98" s="1" t="str">
        <f>VLOOKUP(E98,[1]Sheet4!A:B,2,FALSE)</f>
        <v>API</v>
      </c>
      <c r="C98" s="3" t="s">
        <v>20</v>
      </c>
      <c r="D98" s="147">
        <v>20150609</v>
      </c>
      <c r="E98" s="1" t="s">
        <v>23</v>
      </c>
      <c r="F98" s="1" t="s">
        <v>15</v>
      </c>
      <c r="G98" s="57">
        <v>4577881</v>
      </c>
      <c r="H98" s="3">
        <v>756.28</v>
      </c>
      <c r="I98" s="3">
        <v>0.17</v>
      </c>
      <c r="J98" s="4">
        <v>6.3E-3</v>
      </c>
      <c r="K98" s="3">
        <v>0.03</v>
      </c>
      <c r="L98" s="2">
        <v>28681</v>
      </c>
      <c r="M98" s="5">
        <v>3.9399999999999998E-2</v>
      </c>
      <c r="N98" s="3">
        <v>0.67</v>
      </c>
      <c r="O98" s="2">
        <v>1130</v>
      </c>
    </row>
    <row r="99" spans="1:15" x14ac:dyDescent="0.3">
      <c r="A99" s="1" t="str">
        <f>VLOOKUP(F99,Sheet2!A:C,2,FALSE)</f>
        <v>结果页</v>
      </c>
      <c r="B99" s="1" t="str">
        <f>VLOOKUP(E99,[1]Sheet4!A:B,2,FALSE)</f>
        <v>API</v>
      </c>
      <c r="C99" s="3" t="s">
        <v>20</v>
      </c>
      <c r="D99" s="147">
        <v>20150608</v>
      </c>
      <c r="E99" s="1" t="s">
        <v>22</v>
      </c>
      <c r="F99" s="1" t="s">
        <v>19</v>
      </c>
      <c r="G99" s="57">
        <v>5155057</v>
      </c>
      <c r="H99" s="3">
        <v>767.08</v>
      </c>
      <c r="I99" s="3">
        <v>0.15</v>
      </c>
      <c r="J99" s="4">
        <v>5.4999999999999997E-3</v>
      </c>
      <c r="K99" s="3">
        <v>0.03</v>
      </c>
      <c r="L99" s="2">
        <v>28422</v>
      </c>
      <c r="M99" s="5">
        <v>4.1200000000000001E-2</v>
      </c>
      <c r="N99" s="3">
        <v>0.66</v>
      </c>
      <c r="O99" s="2">
        <v>1171</v>
      </c>
    </row>
    <row r="100" spans="1:15" x14ac:dyDescent="0.3">
      <c r="A100" s="1" t="str">
        <f>VLOOKUP(F100,Sheet2!A:C,2,FALSE)</f>
        <v>结果页</v>
      </c>
      <c r="B100" s="1" t="str">
        <f>VLOOKUP(E100,[1]Sheet4!A:B,2,FALSE)</f>
        <v>API</v>
      </c>
      <c r="C100" s="3" t="s">
        <v>20</v>
      </c>
      <c r="D100" s="147">
        <v>20150607</v>
      </c>
      <c r="E100" s="1" t="s">
        <v>23</v>
      </c>
      <c r="F100" s="1" t="s">
        <v>19</v>
      </c>
      <c r="G100" s="57">
        <v>5656956</v>
      </c>
      <c r="H100" s="3">
        <v>865.47</v>
      </c>
      <c r="I100" s="3">
        <v>0.15</v>
      </c>
      <c r="J100" s="4">
        <v>5.4999999999999997E-3</v>
      </c>
      <c r="K100" s="3">
        <v>0.03</v>
      </c>
      <c r="L100" s="2">
        <v>31151</v>
      </c>
      <c r="M100" s="5">
        <v>4.1599999999999998E-2</v>
      </c>
      <c r="N100" s="3">
        <v>0.67</v>
      </c>
      <c r="O100" s="2">
        <v>1296</v>
      </c>
    </row>
    <row r="101" spans="1:15" x14ac:dyDescent="0.3">
      <c r="A101" s="1" t="str">
        <f>VLOOKUP(F101,Sheet2!A:C,2,FALSE)</f>
        <v>结果页</v>
      </c>
      <c r="B101" s="1" t="str">
        <f>VLOOKUP(E101,[1]Sheet4!A:B,2,FALSE)</f>
        <v>API</v>
      </c>
      <c r="C101" s="3" t="s">
        <v>20</v>
      </c>
      <c r="D101" s="147">
        <v>20150606</v>
      </c>
      <c r="E101" s="1" t="s">
        <v>22</v>
      </c>
      <c r="F101" s="1" t="s">
        <v>15</v>
      </c>
      <c r="G101" s="57">
        <v>5528314</v>
      </c>
      <c r="H101" s="3">
        <v>804.79</v>
      </c>
      <c r="I101" s="3">
        <v>0.15</v>
      </c>
      <c r="J101" s="4">
        <v>5.4000000000000003E-3</v>
      </c>
      <c r="K101" s="3">
        <v>0.03</v>
      </c>
      <c r="L101" s="2">
        <v>29640</v>
      </c>
      <c r="M101" s="5">
        <v>4.0599999999999997E-2</v>
      </c>
      <c r="N101" s="3">
        <v>0.67</v>
      </c>
      <c r="O101" s="2">
        <v>1202</v>
      </c>
    </row>
    <row r="102" spans="1:15" x14ac:dyDescent="0.3">
      <c r="A102" s="1" t="str">
        <f>VLOOKUP(F102,Sheet2!A:C,2,FALSE)</f>
        <v>结果页</v>
      </c>
      <c r="B102" s="1" t="str">
        <f>VLOOKUP(E102,[1]Sheet4!A:B,2,FALSE)</f>
        <v>API</v>
      </c>
      <c r="C102" s="3" t="s">
        <v>20</v>
      </c>
      <c r="D102" s="147">
        <v>20150605</v>
      </c>
      <c r="E102" s="1" t="s">
        <v>22</v>
      </c>
      <c r="F102" s="1" t="s">
        <v>19</v>
      </c>
      <c r="G102" s="57">
        <v>4448644</v>
      </c>
      <c r="H102" s="3">
        <v>606.87</v>
      </c>
      <c r="I102" s="3">
        <v>0.14000000000000001</v>
      </c>
      <c r="J102" s="4">
        <v>5.7999999999999996E-3</v>
      </c>
      <c r="K102" s="3">
        <v>0.02</v>
      </c>
      <c r="L102" s="2">
        <v>25786</v>
      </c>
      <c r="M102" s="5">
        <v>4.7199999999999999E-2</v>
      </c>
      <c r="N102" s="3">
        <v>0.5</v>
      </c>
      <c r="O102" s="2">
        <v>1218</v>
      </c>
    </row>
    <row r="103" spans="1:15" x14ac:dyDescent="0.3">
      <c r="A103" s="1" t="str">
        <f>VLOOKUP(F103,Sheet2!A:C,2,FALSE)</f>
        <v>结果页</v>
      </c>
      <c r="B103" s="1" t="str">
        <f>VLOOKUP(E103,[1]Sheet4!A:B,2,FALSE)</f>
        <v>API</v>
      </c>
      <c r="C103" s="3" t="s">
        <v>20</v>
      </c>
      <c r="D103" s="147">
        <v>20150604</v>
      </c>
      <c r="E103" s="1" t="s">
        <v>22</v>
      </c>
      <c r="F103" s="1" t="s">
        <v>19</v>
      </c>
      <c r="G103" s="57">
        <v>5338636</v>
      </c>
      <c r="H103" s="3">
        <v>743.62</v>
      </c>
      <c r="I103" s="3">
        <v>0.14000000000000001</v>
      </c>
      <c r="J103" s="4">
        <v>6.3E-3</v>
      </c>
      <c r="K103" s="3">
        <v>0.02</v>
      </c>
      <c r="L103" s="2">
        <v>33538</v>
      </c>
      <c r="M103" s="5">
        <v>4.53E-2</v>
      </c>
      <c r="N103" s="3">
        <v>0.49</v>
      </c>
      <c r="O103" s="2">
        <v>1519</v>
      </c>
    </row>
    <row r="104" spans="1:15" x14ac:dyDescent="0.3">
      <c r="A104" s="1" t="str">
        <f>VLOOKUP(F104,Sheet2!A:C,2,FALSE)</f>
        <v>结果页</v>
      </c>
      <c r="B104" s="1" t="str">
        <f>VLOOKUP(E104,[1]Sheet4!A:B,2,FALSE)</f>
        <v>API</v>
      </c>
      <c r="C104" s="3" t="s">
        <v>20</v>
      </c>
      <c r="D104" s="147">
        <v>20150603</v>
      </c>
      <c r="E104" s="1" t="s">
        <v>22</v>
      </c>
      <c r="F104" s="1" t="s">
        <v>15</v>
      </c>
      <c r="G104" s="57">
        <v>5710284</v>
      </c>
      <c r="H104" s="3">
        <v>813.05</v>
      </c>
      <c r="I104" s="3">
        <v>0.14000000000000001</v>
      </c>
      <c r="J104" s="4">
        <v>6.1999999999999998E-3</v>
      </c>
      <c r="K104" s="3">
        <v>0.02</v>
      </c>
      <c r="L104" s="2">
        <v>35249</v>
      </c>
      <c r="M104" s="5">
        <v>4.5100000000000001E-2</v>
      </c>
      <c r="N104" s="3">
        <v>0.51</v>
      </c>
      <c r="O104" s="2">
        <v>1591</v>
      </c>
    </row>
    <row r="105" spans="1:15" x14ac:dyDescent="0.3">
      <c r="A105" s="1" t="str">
        <f>VLOOKUP(F105,Sheet2!A:C,2,FALSE)</f>
        <v>结果页</v>
      </c>
      <c r="B105" s="1" t="str">
        <f>VLOOKUP(E105,[1]Sheet4!A:B,2,FALSE)</f>
        <v>API</v>
      </c>
      <c r="C105" s="3" t="s">
        <v>20</v>
      </c>
      <c r="D105" s="147">
        <v>20150602</v>
      </c>
      <c r="E105" s="1" t="s">
        <v>22</v>
      </c>
      <c r="F105" s="1" t="s">
        <v>19</v>
      </c>
      <c r="G105" s="57">
        <v>5830358</v>
      </c>
      <c r="H105" s="3">
        <v>839.9</v>
      </c>
      <c r="I105" s="3">
        <v>0.14000000000000001</v>
      </c>
      <c r="J105" s="4">
        <v>6.3E-3</v>
      </c>
      <c r="K105" s="3">
        <v>0.02</v>
      </c>
      <c r="L105" s="2">
        <v>36846</v>
      </c>
      <c r="M105" s="5">
        <v>4.8899999999999999E-2</v>
      </c>
      <c r="N105" s="3">
        <v>0.47</v>
      </c>
      <c r="O105" s="2">
        <v>1803</v>
      </c>
    </row>
    <row r="106" spans="1:15" x14ac:dyDescent="0.3">
      <c r="A106" s="1" t="str">
        <f>VLOOKUP(F106,Sheet2!A:C,2,FALSE)</f>
        <v>结果页</v>
      </c>
      <c r="B106" s="1" t="str">
        <f>VLOOKUP(E106,[1]Sheet4!A:B,2,FALSE)</f>
        <v>API</v>
      </c>
      <c r="C106" s="3" t="s">
        <v>20</v>
      </c>
      <c r="D106" s="147">
        <v>20150601</v>
      </c>
      <c r="E106" s="1" t="s">
        <v>23</v>
      </c>
      <c r="F106" s="1" t="s">
        <v>15</v>
      </c>
      <c r="G106" s="57">
        <v>5938537</v>
      </c>
      <c r="H106" s="3">
        <v>961.15</v>
      </c>
      <c r="I106" s="3">
        <v>0.16</v>
      </c>
      <c r="J106" s="4">
        <v>6.6E-3</v>
      </c>
      <c r="K106" s="3">
        <v>0.02</v>
      </c>
      <c r="L106" s="2">
        <v>38954</v>
      </c>
      <c r="M106" s="5">
        <v>5.0700000000000002E-2</v>
      </c>
      <c r="N106" s="3">
        <v>0.49</v>
      </c>
      <c r="O106" s="2">
        <v>1976</v>
      </c>
    </row>
    <row r="107" spans="1:15" x14ac:dyDescent="0.3">
      <c r="A107" s="1" t="str">
        <f>VLOOKUP(F107,Sheet2!A:C,2,FALSE)</f>
        <v>结果页</v>
      </c>
      <c r="B107" s="1" t="str">
        <f>VLOOKUP(E107,[1]Sheet4!A:B,2,FALSE)</f>
        <v>API</v>
      </c>
      <c r="C107" s="3" t="s">
        <v>21</v>
      </c>
      <c r="D107" s="147">
        <v>20150531</v>
      </c>
      <c r="E107" s="1" t="s">
        <v>22</v>
      </c>
      <c r="F107" s="1" t="s">
        <v>15</v>
      </c>
      <c r="G107" s="57">
        <v>8619930</v>
      </c>
      <c r="H107" s="3">
        <v>1479.18</v>
      </c>
      <c r="I107" s="3">
        <v>0.17</v>
      </c>
      <c r="J107" s="4">
        <v>7.0000000000000001E-3</v>
      </c>
      <c r="K107" s="3">
        <v>0.02</v>
      </c>
      <c r="L107" s="2">
        <v>60679</v>
      </c>
      <c r="M107" s="5">
        <v>5.11E-2</v>
      </c>
      <c r="N107" s="3">
        <v>0.48</v>
      </c>
      <c r="O107" s="2">
        <v>3101</v>
      </c>
    </row>
    <row r="108" spans="1:15" x14ac:dyDescent="0.3">
      <c r="A108" s="1" t="str">
        <f>VLOOKUP(F108,Sheet2!A:C,2,FALSE)</f>
        <v>结果页</v>
      </c>
      <c r="B108" s="1" t="str">
        <f>VLOOKUP(E108,[1]Sheet4!A:B,2,FALSE)</f>
        <v>API</v>
      </c>
      <c r="C108" s="3" t="s">
        <v>21</v>
      </c>
      <c r="D108" s="147">
        <v>20150530</v>
      </c>
      <c r="E108" s="1" t="s">
        <v>22</v>
      </c>
      <c r="F108" s="1" t="s">
        <v>19</v>
      </c>
      <c r="G108" s="57">
        <v>7780285</v>
      </c>
      <c r="H108" s="3">
        <v>1432.54</v>
      </c>
      <c r="I108" s="3">
        <v>0.18</v>
      </c>
      <c r="J108" s="4">
        <v>7.3000000000000001E-3</v>
      </c>
      <c r="K108" s="3">
        <v>0.03</v>
      </c>
      <c r="L108" s="2">
        <v>56853</v>
      </c>
      <c r="M108" s="5">
        <v>4.9500000000000002E-2</v>
      </c>
      <c r="N108" s="3">
        <v>0.51</v>
      </c>
      <c r="O108" s="2">
        <v>2813</v>
      </c>
    </row>
    <row r="109" spans="1:15" x14ac:dyDescent="0.3">
      <c r="A109" s="1" t="str">
        <f>VLOOKUP(F109,Sheet2!A:C,2,FALSE)</f>
        <v>结果页</v>
      </c>
      <c r="B109" s="1" t="str">
        <f>VLOOKUP(E109,[1]Sheet4!A:B,2,FALSE)</f>
        <v>API</v>
      </c>
      <c r="C109" s="3" t="s">
        <v>21</v>
      </c>
      <c r="D109" s="147">
        <v>20150529</v>
      </c>
      <c r="E109" s="1" t="s">
        <v>22</v>
      </c>
      <c r="F109" s="1" t="s">
        <v>15</v>
      </c>
      <c r="G109" s="57">
        <v>8090027</v>
      </c>
      <c r="H109" s="3">
        <v>1217.5</v>
      </c>
      <c r="I109" s="3">
        <v>0.15</v>
      </c>
      <c r="J109" s="4">
        <v>6.8999999999999999E-3</v>
      </c>
      <c r="K109" s="3">
        <v>0.02</v>
      </c>
      <c r="L109" s="2">
        <v>55946</v>
      </c>
      <c r="M109" s="5">
        <v>4.5499999999999999E-2</v>
      </c>
      <c r="N109" s="3">
        <v>0.48</v>
      </c>
      <c r="O109" s="2">
        <v>2547</v>
      </c>
    </row>
    <row r="110" spans="1:15" x14ac:dyDescent="0.3">
      <c r="A110" s="1" t="str">
        <f>VLOOKUP(F110,Sheet2!A:C,2,FALSE)</f>
        <v>结果页</v>
      </c>
      <c r="B110" s="1" t="str">
        <f>VLOOKUP(E110,[1]Sheet4!A:B,2,FALSE)</f>
        <v>API</v>
      </c>
      <c r="C110" s="3" t="s">
        <v>21</v>
      </c>
      <c r="D110" s="147">
        <v>20150528</v>
      </c>
      <c r="E110" s="1" t="s">
        <v>23</v>
      </c>
      <c r="F110" s="1" t="s">
        <v>15</v>
      </c>
      <c r="G110" s="57">
        <v>7083988</v>
      </c>
      <c r="H110" s="3">
        <v>974.83</v>
      </c>
      <c r="I110" s="3">
        <v>0.14000000000000001</v>
      </c>
      <c r="J110" s="4">
        <v>6.3E-3</v>
      </c>
      <c r="K110" s="3">
        <v>0.02</v>
      </c>
      <c r="L110" s="2">
        <v>44682</v>
      </c>
      <c r="M110" s="5">
        <v>4.36E-2</v>
      </c>
      <c r="N110" s="3">
        <v>0.5</v>
      </c>
      <c r="O110" s="2">
        <v>1949</v>
      </c>
    </row>
    <row r="111" spans="1:15" x14ac:dyDescent="0.3">
      <c r="A111" s="1" t="str">
        <f>VLOOKUP(F111,Sheet2!A:C,2,FALSE)</f>
        <v>结果页</v>
      </c>
      <c r="B111" s="1" t="str">
        <f>VLOOKUP(E111,[1]Sheet4!A:B,2,FALSE)</f>
        <v>API</v>
      </c>
      <c r="C111" s="3" t="s">
        <v>21</v>
      </c>
      <c r="D111" s="147">
        <v>20150527</v>
      </c>
      <c r="E111" s="1" t="s">
        <v>23</v>
      </c>
      <c r="F111" s="1" t="s">
        <v>15</v>
      </c>
      <c r="G111" s="57">
        <v>9329845</v>
      </c>
      <c r="H111" s="3">
        <v>1385.06</v>
      </c>
      <c r="I111" s="3">
        <v>0.15</v>
      </c>
      <c r="J111" s="4">
        <v>6.6E-3</v>
      </c>
      <c r="K111" s="3">
        <v>0.02</v>
      </c>
      <c r="L111" s="2">
        <v>61727</v>
      </c>
      <c r="M111" s="5">
        <v>4.4600000000000001E-2</v>
      </c>
      <c r="N111" s="3">
        <v>0.5</v>
      </c>
      <c r="O111" s="2">
        <v>2756</v>
      </c>
    </row>
    <row r="112" spans="1:15" x14ac:dyDescent="0.3">
      <c r="A112" s="1" t="str">
        <f>VLOOKUP(F112,Sheet2!A:C,2,FALSE)</f>
        <v>结果页</v>
      </c>
      <c r="B112" s="1" t="str">
        <f>VLOOKUP(E112,[1]Sheet4!A:B,2,FALSE)</f>
        <v>API</v>
      </c>
      <c r="C112" s="3" t="s">
        <v>21</v>
      </c>
      <c r="D112" s="147">
        <v>20150526</v>
      </c>
      <c r="E112" s="1" t="s">
        <v>23</v>
      </c>
      <c r="F112" s="1" t="s">
        <v>15</v>
      </c>
      <c r="G112" s="57">
        <v>9745268</v>
      </c>
      <c r="H112" s="3">
        <v>1473.79</v>
      </c>
      <c r="I112" s="3">
        <v>0.15</v>
      </c>
      <c r="J112" s="4">
        <v>6.4999999999999997E-3</v>
      </c>
      <c r="K112" s="3">
        <v>0.02</v>
      </c>
      <c r="L112" s="2">
        <v>63813</v>
      </c>
      <c r="M112" s="5">
        <v>4.36E-2</v>
      </c>
      <c r="N112" s="3">
        <v>0.53</v>
      </c>
      <c r="O112" s="2">
        <v>2783</v>
      </c>
    </row>
    <row r="113" spans="1:15" x14ac:dyDescent="0.3">
      <c r="A113" s="1" t="str">
        <f>VLOOKUP(F113,Sheet2!A:C,2,FALSE)</f>
        <v>结果页</v>
      </c>
      <c r="B113" s="1" t="str">
        <f>VLOOKUP(E113,[1]Sheet4!A:B,2,FALSE)</f>
        <v>API</v>
      </c>
      <c r="C113" s="3" t="s">
        <v>21</v>
      </c>
      <c r="D113" s="147">
        <v>20150525</v>
      </c>
      <c r="E113" s="1" t="s">
        <v>22</v>
      </c>
      <c r="F113" s="1" t="s">
        <v>15</v>
      </c>
      <c r="G113" s="57">
        <v>9199289</v>
      </c>
      <c r="H113" s="3">
        <v>1342.04</v>
      </c>
      <c r="I113" s="3">
        <v>0.15</v>
      </c>
      <c r="J113" s="4">
        <v>6.4999999999999997E-3</v>
      </c>
      <c r="K113" s="3">
        <v>0.02</v>
      </c>
      <c r="L113" s="2">
        <v>59890</v>
      </c>
      <c r="M113" s="5">
        <v>4.3099999999999999E-2</v>
      </c>
      <c r="N113" s="3">
        <v>0.52</v>
      </c>
      <c r="O113" s="2">
        <v>2580</v>
      </c>
    </row>
    <row r="114" spans="1:15" x14ac:dyDescent="0.3">
      <c r="A114" s="1" t="str">
        <f>VLOOKUP(F114,Sheet2!A:C,2,FALSE)</f>
        <v>结果页</v>
      </c>
      <c r="B114" s="1" t="str">
        <f>VLOOKUP(E114,[1]Sheet4!A:B,2,FALSE)</f>
        <v>API</v>
      </c>
      <c r="C114" s="3" t="s">
        <v>21</v>
      </c>
      <c r="D114" s="147">
        <v>20150524</v>
      </c>
      <c r="E114" s="1" t="s">
        <v>22</v>
      </c>
      <c r="F114" s="1" t="s">
        <v>15</v>
      </c>
      <c r="G114" s="57">
        <v>9363157</v>
      </c>
      <c r="H114" s="3">
        <v>1646.91</v>
      </c>
      <c r="I114" s="3">
        <v>0.18</v>
      </c>
      <c r="J114" s="4">
        <v>6.7000000000000002E-3</v>
      </c>
      <c r="K114" s="3">
        <v>0.03</v>
      </c>
      <c r="L114" s="2">
        <v>62896</v>
      </c>
      <c r="M114" s="5">
        <v>4.7899999999999998E-2</v>
      </c>
      <c r="N114" s="3">
        <v>0.55000000000000004</v>
      </c>
      <c r="O114" s="2">
        <v>3010</v>
      </c>
    </row>
    <row r="115" spans="1:15" x14ac:dyDescent="0.3">
      <c r="A115" s="1" t="str">
        <f>VLOOKUP(F115,Sheet2!A:C,2,FALSE)</f>
        <v>结果页</v>
      </c>
      <c r="B115" s="1" t="str">
        <f>VLOOKUP(E115,[1]Sheet4!A:B,2,FALSE)</f>
        <v>API</v>
      </c>
      <c r="C115" s="3" t="s">
        <v>21</v>
      </c>
      <c r="D115" s="147">
        <v>20150523</v>
      </c>
      <c r="E115" s="1" t="s">
        <v>22</v>
      </c>
      <c r="F115" s="1" t="s">
        <v>19</v>
      </c>
      <c r="G115" s="57">
        <v>9688039</v>
      </c>
      <c r="H115" s="3">
        <v>1726.67</v>
      </c>
      <c r="I115" s="3">
        <v>0.18</v>
      </c>
      <c r="J115" s="4">
        <v>6.7999999999999996E-3</v>
      </c>
      <c r="K115" s="3">
        <v>0.03</v>
      </c>
      <c r="L115" s="2">
        <v>66342</v>
      </c>
      <c r="M115" s="5">
        <v>4.6199999999999998E-2</v>
      </c>
      <c r="N115" s="3">
        <v>0.56000000000000005</v>
      </c>
      <c r="O115" s="2">
        <v>3066</v>
      </c>
    </row>
    <row r="116" spans="1:15" x14ac:dyDescent="0.3">
      <c r="A116" s="1" t="str">
        <f>VLOOKUP(F116,Sheet2!A:C,2,FALSE)</f>
        <v>结果页</v>
      </c>
      <c r="B116" s="1" t="str">
        <f>VLOOKUP(E116,[1]Sheet4!A:B,2,FALSE)</f>
        <v>API</v>
      </c>
      <c r="C116" s="3" t="s">
        <v>21</v>
      </c>
      <c r="D116" s="147">
        <v>20150522</v>
      </c>
      <c r="E116" s="1" t="s">
        <v>22</v>
      </c>
      <c r="F116" s="1" t="s">
        <v>19</v>
      </c>
      <c r="G116" s="57">
        <v>9807018</v>
      </c>
      <c r="H116" s="3">
        <v>1566.44</v>
      </c>
      <c r="I116" s="3">
        <v>0.16</v>
      </c>
      <c r="J116" s="4">
        <v>6.8999999999999999E-3</v>
      </c>
      <c r="K116" s="3">
        <v>0.02</v>
      </c>
      <c r="L116" s="2">
        <v>67486</v>
      </c>
      <c r="M116" s="5">
        <v>4.1500000000000002E-2</v>
      </c>
      <c r="N116" s="3">
        <v>0.56000000000000005</v>
      </c>
      <c r="O116" s="2">
        <v>2798</v>
      </c>
    </row>
    <row r="117" spans="1:15" x14ac:dyDescent="0.3">
      <c r="A117" s="1" t="str">
        <f>VLOOKUP(F117,Sheet2!A:C,2,FALSE)</f>
        <v>结果页</v>
      </c>
      <c r="B117" s="1" t="str">
        <f>VLOOKUP(E117,[1]Sheet4!A:B,2,FALSE)</f>
        <v>API</v>
      </c>
      <c r="C117" s="3" t="s">
        <v>21</v>
      </c>
      <c r="D117" s="147">
        <v>20150521</v>
      </c>
      <c r="E117" s="1" t="s">
        <v>22</v>
      </c>
      <c r="F117" s="1" t="s">
        <v>15</v>
      </c>
      <c r="G117" s="57">
        <v>10650427</v>
      </c>
      <c r="H117" s="3">
        <v>1904.39</v>
      </c>
      <c r="I117" s="3">
        <v>0.18</v>
      </c>
      <c r="J117" s="4">
        <v>6.6E-3</v>
      </c>
      <c r="K117" s="3">
        <v>0.03</v>
      </c>
      <c r="L117" s="2">
        <v>69934</v>
      </c>
      <c r="M117" s="5">
        <v>4.07E-2</v>
      </c>
      <c r="N117" s="3">
        <v>0.67</v>
      </c>
      <c r="O117" s="2">
        <v>2849</v>
      </c>
    </row>
    <row r="118" spans="1:15" x14ac:dyDescent="0.3">
      <c r="A118" s="1" t="str">
        <f>VLOOKUP(F118,Sheet2!A:C,2,FALSE)</f>
        <v>结果页</v>
      </c>
      <c r="B118" s="1" t="str">
        <f>VLOOKUP(E118,[1]Sheet4!A:B,2,FALSE)</f>
        <v>API</v>
      </c>
      <c r="C118" s="3" t="s">
        <v>21</v>
      </c>
      <c r="D118" s="147">
        <v>20150520</v>
      </c>
      <c r="E118" s="1" t="s">
        <v>23</v>
      </c>
      <c r="F118" s="1" t="s">
        <v>19</v>
      </c>
      <c r="G118" s="57">
        <v>11412506</v>
      </c>
      <c r="H118" s="3">
        <v>2176.71</v>
      </c>
      <c r="I118" s="3">
        <v>0.19</v>
      </c>
      <c r="J118" s="4">
        <v>6.4999999999999997E-3</v>
      </c>
      <c r="K118" s="3">
        <v>0.03</v>
      </c>
      <c r="L118" s="2">
        <v>74568</v>
      </c>
      <c r="M118" s="5">
        <v>4.8800000000000003E-2</v>
      </c>
      <c r="N118" s="3">
        <v>0.6</v>
      </c>
      <c r="O118" s="2">
        <v>3640</v>
      </c>
    </row>
    <row r="119" spans="1:15" x14ac:dyDescent="0.3">
      <c r="A119" s="1" t="str">
        <f>VLOOKUP(F119,Sheet2!A:C,2,FALSE)</f>
        <v>结果页</v>
      </c>
      <c r="B119" s="1" t="str">
        <f>VLOOKUP(E119,[1]Sheet4!A:B,2,FALSE)</f>
        <v>API</v>
      </c>
      <c r="C119" s="3" t="s">
        <v>21</v>
      </c>
      <c r="D119" s="147">
        <v>20150519</v>
      </c>
      <c r="E119" s="1" t="s">
        <v>23</v>
      </c>
      <c r="F119" s="1" t="s">
        <v>15</v>
      </c>
      <c r="G119" s="57">
        <v>11235092</v>
      </c>
      <c r="H119" s="3">
        <v>2110.5500000000002</v>
      </c>
      <c r="I119" s="3">
        <v>0.19</v>
      </c>
      <c r="J119" s="4">
        <v>6.4999999999999997E-3</v>
      </c>
      <c r="K119" s="3">
        <v>0.03</v>
      </c>
      <c r="L119" s="2">
        <v>73286</v>
      </c>
      <c r="M119" s="5">
        <v>4.4200000000000003E-2</v>
      </c>
      <c r="N119" s="3">
        <v>0.65</v>
      </c>
      <c r="O119" s="2">
        <v>3242</v>
      </c>
    </row>
    <row r="120" spans="1:15" x14ac:dyDescent="0.3">
      <c r="A120" s="1" t="str">
        <f>VLOOKUP(F120,Sheet2!A:C,2,FALSE)</f>
        <v>结果页</v>
      </c>
      <c r="B120" s="1" t="str">
        <f>VLOOKUP(E120,[1]Sheet4!A:B,2,FALSE)</f>
        <v>API</v>
      </c>
      <c r="C120" s="3" t="s">
        <v>21</v>
      </c>
      <c r="D120" s="147">
        <v>20150518</v>
      </c>
      <c r="E120" s="1" t="s">
        <v>23</v>
      </c>
      <c r="F120" s="1" t="s">
        <v>15</v>
      </c>
      <c r="G120" s="57">
        <v>8099762</v>
      </c>
      <c r="H120" s="3">
        <v>1774.85</v>
      </c>
      <c r="I120" s="3">
        <v>0.22</v>
      </c>
      <c r="J120" s="4">
        <v>6.7999999999999996E-3</v>
      </c>
      <c r="K120" s="3">
        <v>0.03</v>
      </c>
      <c r="L120" s="2">
        <v>54978</v>
      </c>
      <c r="M120" s="5">
        <v>5.5E-2</v>
      </c>
      <c r="N120" s="3">
        <v>0.59</v>
      </c>
      <c r="O120" s="2">
        <v>3026</v>
      </c>
    </row>
    <row r="121" spans="1:15" x14ac:dyDescent="0.3">
      <c r="A121" s="1" t="str">
        <f>VLOOKUP(F121,Sheet2!A:C,2,FALSE)</f>
        <v>结果页</v>
      </c>
      <c r="B121" s="1" t="str">
        <f>VLOOKUP(E121,[1]Sheet4!A:B,2,FALSE)</f>
        <v>API</v>
      </c>
      <c r="C121" s="3" t="s">
        <v>21</v>
      </c>
      <c r="D121" s="147">
        <v>20150517</v>
      </c>
      <c r="E121" s="1" t="s">
        <v>23</v>
      </c>
      <c r="F121" s="1" t="s">
        <v>19</v>
      </c>
      <c r="G121" s="57">
        <v>8968781</v>
      </c>
      <c r="H121" s="3">
        <v>1863.2</v>
      </c>
      <c r="I121" s="3">
        <v>0.21</v>
      </c>
      <c r="J121" s="4">
        <v>7.7000000000000002E-3</v>
      </c>
      <c r="K121" s="3">
        <v>0.03</v>
      </c>
      <c r="L121" s="2">
        <v>68672</v>
      </c>
      <c r="M121" s="5">
        <v>3.95E-2</v>
      </c>
      <c r="N121" s="3">
        <v>0.69</v>
      </c>
      <c r="O121" s="2">
        <v>2711</v>
      </c>
    </row>
    <row r="122" spans="1:15" x14ac:dyDescent="0.3">
      <c r="A122" s="1" t="str">
        <f>VLOOKUP(F122,Sheet2!A:C,2,FALSE)</f>
        <v>结果页</v>
      </c>
      <c r="B122" s="1" t="str">
        <f>VLOOKUP(E122,[1]Sheet4!A:B,2,FALSE)</f>
        <v>API</v>
      </c>
      <c r="C122" s="3" t="s">
        <v>21</v>
      </c>
      <c r="D122" s="147">
        <v>20150516</v>
      </c>
      <c r="E122" s="1" t="s">
        <v>22</v>
      </c>
      <c r="F122" s="1" t="s">
        <v>15</v>
      </c>
      <c r="G122" s="57">
        <v>8879531</v>
      </c>
      <c r="H122" s="3">
        <v>1646.37</v>
      </c>
      <c r="I122" s="3">
        <v>0.19</v>
      </c>
      <c r="J122" s="4">
        <v>7.7999999999999996E-3</v>
      </c>
      <c r="K122" s="3">
        <v>0.02</v>
      </c>
      <c r="L122" s="2">
        <v>69397</v>
      </c>
      <c r="M122" s="5">
        <v>3.0599999999999999E-2</v>
      </c>
      <c r="N122" s="3">
        <v>0.78</v>
      </c>
      <c r="O122" s="2">
        <v>2123</v>
      </c>
    </row>
    <row r="123" spans="1:15" x14ac:dyDescent="0.3">
      <c r="A123" s="1" t="str">
        <f>VLOOKUP(F123,Sheet2!A:C,2,FALSE)</f>
        <v>结果页</v>
      </c>
      <c r="B123" s="1" t="str">
        <f>VLOOKUP(E123,[1]Sheet4!A:B,2,FALSE)</f>
        <v>API</v>
      </c>
      <c r="C123" s="3" t="s">
        <v>21</v>
      </c>
      <c r="D123" s="147">
        <v>20150515</v>
      </c>
      <c r="E123" s="1" t="s">
        <v>22</v>
      </c>
      <c r="F123" s="1" t="s">
        <v>19</v>
      </c>
      <c r="G123" s="57">
        <v>9086495</v>
      </c>
      <c r="H123" s="3">
        <v>1476.51</v>
      </c>
      <c r="I123" s="3">
        <v>0.16</v>
      </c>
      <c r="J123" s="4">
        <v>7.7000000000000002E-3</v>
      </c>
      <c r="K123" s="3">
        <v>0.02</v>
      </c>
      <c r="L123" s="2">
        <v>70246</v>
      </c>
      <c r="M123" s="5">
        <v>3.5900000000000001E-2</v>
      </c>
      <c r="N123" s="3">
        <v>0.59</v>
      </c>
      <c r="O123" s="2">
        <v>2521</v>
      </c>
    </row>
    <row r="124" spans="1:15" x14ac:dyDescent="0.3">
      <c r="A124" s="1" t="str">
        <f>VLOOKUP(F124,Sheet2!A:C,2,FALSE)</f>
        <v>结果页</v>
      </c>
      <c r="B124" s="1" t="str">
        <f>VLOOKUP(E124,[1]Sheet4!A:B,2,FALSE)</f>
        <v>API</v>
      </c>
      <c r="C124" s="3" t="s">
        <v>21</v>
      </c>
      <c r="D124" s="147">
        <v>20150514</v>
      </c>
      <c r="E124" s="1" t="s">
        <v>22</v>
      </c>
      <c r="F124" s="1" t="s">
        <v>19</v>
      </c>
      <c r="G124" s="57">
        <v>8740697</v>
      </c>
      <c r="H124" s="3">
        <v>1519.26</v>
      </c>
      <c r="I124" s="3">
        <v>0.17</v>
      </c>
      <c r="J124" s="4">
        <v>6.8999999999999999E-3</v>
      </c>
      <c r="K124" s="3">
        <v>0.03</v>
      </c>
      <c r="L124" s="2">
        <v>60729</v>
      </c>
      <c r="M124" s="5">
        <v>4.0899999999999999E-2</v>
      </c>
      <c r="N124" s="3">
        <v>0.61</v>
      </c>
      <c r="O124" s="2">
        <v>2483</v>
      </c>
    </row>
    <row r="125" spans="1:15" x14ac:dyDescent="0.3">
      <c r="A125" s="1" t="str">
        <f>VLOOKUP(F125,Sheet2!A:C,2,FALSE)</f>
        <v>结果页</v>
      </c>
      <c r="B125" s="1" t="str">
        <f>VLOOKUP(E125,[1]Sheet4!A:B,2,FALSE)</f>
        <v>API</v>
      </c>
      <c r="C125" s="3" t="s">
        <v>21</v>
      </c>
      <c r="D125" s="147">
        <v>20150513</v>
      </c>
      <c r="E125" s="1" t="s">
        <v>22</v>
      </c>
      <c r="F125" s="1" t="s">
        <v>19</v>
      </c>
      <c r="G125" s="57">
        <v>7871330</v>
      </c>
      <c r="H125" s="3">
        <v>1215.8399999999999</v>
      </c>
      <c r="I125" s="3">
        <v>0.15</v>
      </c>
      <c r="J125" s="4">
        <v>7.7999999999999996E-3</v>
      </c>
      <c r="K125" s="3">
        <v>0.02</v>
      </c>
      <c r="L125" s="2">
        <v>61164</v>
      </c>
      <c r="M125" s="5">
        <v>3.4000000000000002E-2</v>
      </c>
      <c r="N125" s="3">
        <v>0.57999999999999996</v>
      </c>
      <c r="O125" s="2">
        <v>2080</v>
      </c>
    </row>
    <row r="126" spans="1:15" x14ac:dyDescent="0.3">
      <c r="A126" s="1" t="str">
        <f>VLOOKUP(F126,Sheet2!A:C,2,FALSE)</f>
        <v>结果页</v>
      </c>
      <c r="B126" s="1" t="str">
        <f>VLOOKUP(E126,[1]Sheet4!A:B,2,FALSE)</f>
        <v>API</v>
      </c>
      <c r="C126" s="3" t="s">
        <v>21</v>
      </c>
      <c r="D126" s="147">
        <v>20150512</v>
      </c>
      <c r="E126" s="1" t="s">
        <v>23</v>
      </c>
      <c r="F126" s="1" t="s">
        <v>15</v>
      </c>
      <c r="G126" s="57">
        <v>8535237</v>
      </c>
      <c r="H126" s="3">
        <v>1419.3</v>
      </c>
      <c r="I126" s="3">
        <v>0.17</v>
      </c>
      <c r="J126" s="4">
        <v>7.4999999999999997E-3</v>
      </c>
      <c r="K126" s="3">
        <v>0.02</v>
      </c>
      <c r="L126" s="2">
        <v>64069</v>
      </c>
      <c r="M126" s="5">
        <v>0.03</v>
      </c>
      <c r="N126" s="3">
        <v>0.74</v>
      </c>
      <c r="O126" s="2">
        <v>1925</v>
      </c>
    </row>
    <row r="127" spans="1:15" x14ac:dyDescent="0.3">
      <c r="A127" s="1" t="str">
        <f>VLOOKUP(F127,Sheet2!A:C,2,FALSE)</f>
        <v>结果页</v>
      </c>
      <c r="B127" s="1" t="str">
        <f>VLOOKUP(E127,[1]Sheet4!A:B,2,FALSE)</f>
        <v>API</v>
      </c>
      <c r="C127" s="3" t="s">
        <v>21</v>
      </c>
      <c r="D127" s="147">
        <v>20150511</v>
      </c>
      <c r="E127" s="1" t="s">
        <v>23</v>
      </c>
      <c r="F127" s="1" t="s">
        <v>19</v>
      </c>
      <c r="G127" s="57">
        <v>6289583</v>
      </c>
      <c r="H127" s="3">
        <v>1523.19</v>
      </c>
      <c r="I127" s="3">
        <v>0.24</v>
      </c>
      <c r="J127" s="4">
        <v>7.3000000000000001E-3</v>
      </c>
      <c r="K127" s="3">
        <v>0.03</v>
      </c>
      <c r="L127" s="2">
        <v>45683</v>
      </c>
      <c r="M127" s="5">
        <v>3.6999999999999998E-2</v>
      </c>
      <c r="N127" s="3">
        <v>0.9</v>
      </c>
      <c r="O127" s="2">
        <v>1691</v>
      </c>
    </row>
    <row r="128" spans="1:15" x14ac:dyDescent="0.3">
      <c r="A128" s="1" t="str">
        <f>VLOOKUP(F128,Sheet2!A:C,2,FALSE)</f>
        <v>结果页</v>
      </c>
      <c r="B128" s="1" t="str">
        <f>VLOOKUP(E128,[1]Sheet4!A:B,2,FALSE)</f>
        <v>API</v>
      </c>
      <c r="C128" s="3" t="s">
        <v>21</v>
      </c>
      <c r="D128" s="147">
        <v>20150510</v>
      </c>
      <c r="E128" s="1" t="s">
        <v>23</v>
      </c>
      <c r="F128" s="1" t="s">
        <v>15</v>
      </c>
      <c r="G128" s="57">
        <v>6480813</v>
      </c>
      <c r="H128" s="3">
        <v>1902.84</v>
      </c>
      <c r="I128" s="3">
        <v>0.28999999999999998</v>
      </c>
      <c r="J128" s="4">
        <v>7.1999999999999998E-3</v>
      </c>
      <c r="K128" s="3">
        <v>0.04</v>
      </c>
      <c r="L128" s="2">
        <v>46787</v>
      </c>
      <c r="M128" s="5">
        <v>4.19E-2</v>
      </c>
      <c r="N128" s="3">
        <v>0.97</v>
      </c>
      <c r="O128" s="2">
        <v>1961</v>
      </c>
    </row>
    <row r="129" spans="1:15" x14ac:dyDescent="0.3">
      <c r="A129" s="1" t="str">
        <f>VLOOKUP(F129,Sheet2!A:C,2,FALSE)</f>
        <v>结果页</v>
      </c>
      <c r="B129" s="1" t="str">
        <f>VLOOKUP(E129,[1]Sheet4!A:B,2,FALSE)</f>
        <v>API</v>
      </c>
      <c r="C129" s="3" t="s">
        <v>21</v>
      </c>
      <c r="D129" s="147">
        <v>20150509</v>
      </c>
      <c r="E129" s="1" t="s">
        <v>23</v>
      </c>
      <c r="F129" s="1" t="s">
        <v>19</v>
      </c>
      <c r="G129" s="57">
        <v>6580910</v>
      </c>
      <c r="H129" s="3">
        <v>1721.58</v>
      </c>
      <c r="I129" s="3">
        <v>0.26</v>
      </c>
      <c r="J129" s="4">
        <v>7.3000000000000001E-3</v>
      </c>
      <c r="K129" s="3">
        <v>0.04</v>
      </c>
      <c r="L129" s="2">
        <v>48367</v>
      </c>
      <c r="M129" s="5">
        <v>3.8699999999999998E-2</v>
      </c>
      <c r="N129" s="3">
        <v>0.92</v>
      </c>
      <c r="O129" s="2">
        <v>1870</v>
      </c>
    </row>
    <row r="130" spans="1:15" x14ac:dyDescent="0.3">
      <c r="A130" s="1" t="str">
        <f>VLOOKUP(F130,Sheet2!A:C,2,FALSE)</f>
        <v>结果页</v>
      </c>
      <c r="B130" s="1" t="str">
        <f>VLOOKUP(E130,[1]Sheet4!A:B,2,FALSE)</f>
        <v>API</v>
      </c>
      <c r="C130" s="3" t="s">
        <v>21</v>
      </c>
      <c r="D130" s="147">
        <v>20150508</v>
      </c>
      <c r="E130" s="1" t="s">
        <v>23</v>
      </c>
      <c r="F130" s="1" t="s">
        <v>19</v>
      </c>
      <c r="G130" s="57">
        <v>6968727</v>
      </c>
      <c r="H130" s="3">
        <v>1658.69</v>
      </c>
      <c r="I130" s="3">
        <v>0.24</v>
      </c>
      <c r="J130" s="4">
        <v>7.3000000000000001E-3</v>
      </c>
      <c r="K130" s="3">
        <v>0.03</v>
      </c>
      <c r="L130" s="2">
        <v>51128</v>
      </c>
      <c r="M130" s="5">
        <v>3.6400000000000002E-2</v>
      </c>
      <c r="N130" s="3">
        <v>0.89</v>
      </c>
      <c r="O130" s="2">
        <v>1862</v>
      </c>
    </row>
    <row r="131" spans="1:15" x14ac:dyDescent="0.3">
      <c r="A131" s="1" t="str">
        <f>VLOOKUP(F131,Sheet2!A:C,2,FALSE)</f>
        <v>结果页</v>
      </c>
      <c r="B131" s="1" t="str">
        <f>VLOOKUP(E131,[1]Sheet4!A:B,2,FALSE)</f>
        <v>API</v>
      </c>
      <c r="C131" s="3" t="s">
        <v>21</v>
      </c>
      <c r="D131" s="147">
        <v>20150507</v>
      </c>
      <c r="E131" s="1" t="s">
        <v>23</v>
      </c>
      <c r="F131" s="1" t="s">
        <v>15</v>
      </c>
      <c r="G131" s="57">
        <v>7059089</v>
      </c>
      <c r="H131" s="3">
        <v>1980.22</v>
      </c>
      <c r="I131" s="3">
        <v>0.28000000000000003</v>
      </c>
      <c r="J131" s="4">
        <v>7.1999999999999998E-3</v>
      </c>
      <c r="K131" s="3">
        <v>0.04</v>
      </c>
      <c r="L131" s="2">
        <v>50818</v>
      </c>
      <c r="M131" s="5">
        <v>4.2200000000000001E-2</v>
      </c>
      <c r="N131" s="3">
        <v>0.92</v>
      </c>
      <c r="O131" s="2">
        <v>2143</v>
      </c>
    </row>
    <row r="132" spans="1:15" x14ac:dyDescent="0.3">
      <c r="A132" s="1" t="str">
        <f>VLOOKUP(F132,Sheet2!A:C,2,FALSE)</f>
        <v>结果页</v>
      </c>
      <c r="B132" s="1" t="str">
        <f>VLOOKUP(E132,[1]Sheet4!A:B,2,FALSE)</f>
        <v>API</v>
      </c>
      <c r="C132" s="3" t="s">
        <v>21</v>
      </c>
      <c r="D132" s="147">
        <v>20150506</v>
      </c>
      <c r="E132" s="1" t="s">
        <v>22</v>
      </c>
      <c r="F132" s="1" t="s">
        <v>19</v>
      </c>
      <c r="G132" s="57">
        <v>7644271</v>
      </c>
      <c r="H132" s="3">
        <v>2200.23</v>
      </c>
      <c r="I132" s="3">
        <v>0.28999999999999998</v>
      </c>
      <c r="J132" s="4">
        <v>7.1000000000000004E-3</v>
      </c>
      <c r="K132" s="3">
        <v>0.04</v>
      </c>
      <c r="L132" s="2">
        <v>54475</v>
      </c>
      <c r="M132" s="5">
        <v>3.85E-2</v>
      </c>
      <c r="N132" s="3">
        <v>1.05</v>
      </c>
      <c r="O132" s="2">
        <v>2099</v>
      </c>
    </row>
    <row r="133" spans="1:15" x14ac:dyDescent="0.3">
      <c r="A133" s="1" t="str">
        <f>VLOOKUP(F133,Sheet2!A:C,2,FALSE)</f>
        <v>结果页</v>
      </c>
      <c r="B133" s="1" t="str">
        <f>VLOOKUP(E133,[1]Sheet4!A:B,2,FALSE)</f>
        <v>API</v>
      </c>
      <c r="C133" s="3" t="s">
        <v>21</v>
      </c>
      <c r="D133" s="147">
        <v>20150505</v>
      </c>
      <c r="E133" s="1" t="s">
        <v>22</v>
      </c>
      <c r="F133" s="1" t="s">
        <v>19</v>
      </c>
      <c r="G133" s="57">
        <v>9273858</v>
      </c>
      <c r="H133" s="3">
        <v>2675.64</v>
      </c>
      <c r="I133" s="3">
        <v>0.28999999999999998</v>
      </c>
      <c r="J133" s="4">
        <v>7.1000000000000004E-3</v>
      </c>
      <c r="K133" s="3">
        <v>0.04</v>
      </c>
      <c r="L133" s="2">
        <v>65740</v>
      </c>
      <c r="M133" s="5">
        <v>4.0800000000000003E-2</v>
      </c>
      <c r="N133" s="3">
        <v>1</v>
      </c>
      <c r="O133" s="2">
        <v>2685</v>
      </c>
    </row>
    <row r="134" spans="1:15" x14ac:dyDescent="0.3">
      <c r="A134" s="1" t="str">
        <f>VLOOKUP(F134,Sheet2!A:C,2,FALSE)</f>
        <v>结果页</v>
      </c>
      <c r="B134" s="1" t="str">
        <f>VLOOKUP(E134,[1]Sheet4!A:B,2,FALSE)</f>
        <v>API</v>
      </c>
      <c r="C134" s="3" t="s">
        <v>21</v>
      </c>
      <c r="D134" s="147">
        <v>20150504</v>
      </c>
      <c r="E134" s="1" t="s">
        <v>22</v>
      </c>
      <c r="F134" s="1" t="s">
        <v>19</v>
      </c>
      <c r="G134" s="57">
        <v>10353732</v>
      </c>
      <c r="H134" s="3">
        <v>2603.13</v>
      </c>
      <c r="I134" s="3">
        <v>0.25</v>
      </c>
      <c r="J134" s="4">
        <v>7.0000000000000001E-3</v>
      </c>
      <c r="K134" s="3">
        <v>0.04</v>
      </c>
      <c r="L134" s="2">
        <v>72133</v>
      </c>
      <c r="M134" s="5">
        <v>3.6499999999999998E-2</v>
      </c>
      <c r="N134" s="3">
        <v>0.99</v>
      </c>
      <c r="O134" s="2">
        <v>2635</v>
      </c>
    </row>
    <row r="135" spans="1:15" x14ac:dyDescent="0.3">
      <c r="A135" s="1" t="str">
        <f>VLOOKUP(F135,Sheet2!A:C,2,FALSE)</f>
        <v>结果页</v>
      </c>
      <c r="B135" s="1" t="str">
        <f>VLOOKUP(E135,[1]Sheet4!A:B,2,FALSE)</f>
        <v>API</v>
      </c>
      <c r="C135" s="3" t="s">
        <v>21</v>
      </c>
      <c r="D135" s="147">
        <v>20150503</v>
      </c>
      <c r="E135" s="1" t="s">
        <v>22</v>
      </c>
      <c r="F135" s="1" t="s">
        <v>19</v>
      </c>
      <c r="G135" s="57">
        <v>10444804</v>
      </c>
      <c r="H135" s="3">
        <v>2836.28</v>
      </c>
      <c r="I135" s="3">
        <v>0.27</v>
      </c>
      <c r="J135" s="4">
        <v>6.8999999999999999E-3</v>
      </c>
      <c r="K135" s="3">
        <v>0.04</v>
      </c>
      <c r="L135" s="2">
        <v>72363</v>
      </c>
      <c r="M135" s="5">
        <v>3.4500000000000003E-2</v>
      </c>
      <c r="N135" s="3">
        <v>1.1399999999999999</v>
      </c>
      <c r="O135" s="2">
        <v>2493</v>
      </c>
    </row>
    <row r="136" spans="1:15" x14ac:dyDescent="0.3">
      <c r="A136" s="1" t="str">
        <f>VLOOKUP(F136,Sheet2!A:C,2,FALSE)</f>
        <v>结果页</v>
      </c>
      <c r="B136" s="1" t="str">
        <f>VLOOKUP(E136,[1]Sheet4!A:B,2,FALSE)</f>
        <v>API</v>
      </c>
      <c r="C136" s="3" t="s">
        <v>21</v>
      </c>
      <c r="D136" s="147">
        <v>20150502</v>
      </c>
      <c r="E136" s="1" t="s">
        <v>22</v>
      </c>
      <c r="F136" s="1" t="s">
        <v>15</v>
      </c>
      <c r="G136" s="57">
        <v>9735548</v>
      </c>
      <c r="H136" s="3">
        <v>2506.13</v>
      </c>
      <c r="I136" s="3">
        <v>0.26</v>
      </c>
      <c r="J136" s="4">
        <v>7.0000000000000001E-3</v>
      </c>
      <c r="K136" s="3">
        <v>0.04</v>
      </c>
      <c r="L136" s="2">
        <v>68537</v>
      </c>
      <c r="M136" s="5">
        <v>3.5799999999999998E-2</v>
      </c>
      <c r="N136" s="3">
        <v>1.02</v>
      </c>
      <c r="O136" s="2">
        <v>2456</v>
      </c>
    </row>
    <row r="137" spans="1:15" x14ac:dyDescent="0.3">
      <c r="A137" s="1" t="str">
        <f>VLOOKUP(F137,Sheet2!A:C,2,FALSE)</f>
        <v>结果页</v>
      </c>
      <c r="B137" s="1" t="str">
        <f>VLOOKUP(E137,[1]Sheet4!A:B,2,FALSE)</f>
        <v>API</v>
      </c>
      <c r="C137" s="3" t="s">
        <v>21</v>
      </c>
      <c r="D137" s="147">
        <v>20150501</v>
      </c>
      <c r="E137" s="1" t="s">
        <v>22</v>
      </c>
      <c r="F137" s="1" t="s">
        <v>15</v>
      </c>
      <c r="G137" s="57">
        <v>10097369</v>
      </c>
      <c r="H137" s="3">
        <v>2550.4899999999998</v>
      </c>
      <c r="I137" s="3">
        <v>0.25</v>
      </c>
      <c r="J137" s="4">
        <v>7.1000000000000004E-3</v>
      </c>
      <c r="K137" s="3">
        <v>0.04</v>
      </c>
      <c r="L137" s="2">
        <v>71999</v>
      </c>
      <c r="M137" s="5">
        <v>3.73E-2</v>
      </c>
      <c r="N137" s="3">
        <v>0.95</v>
      </c>
      <c r="O137" s="2">
        <v>2687</v>
      </c>
    </row>
    <row r="138" spans="1:15" x14ac:dyDescent="0.3">
      <c r="A138" s="1" t="str">
        <f>VLOOKUP(F138,Sheet2!A:C,2,FALSE)</f>
        <v>结果页</v>
      </c>
      <c r="B138" s="1" t="str">
        <f>VLOOKUP(E138,[1]Sheet4!A:B,2,FALSE)</f>
        <v>API</v>
      </c>
      <c r="C138" s="3" t="s">
        <v>16</v>
      </c>
      <c r="D138" s="147">
        <v>20150430</v>
      </c>
      <c r="E138" s="1" t="s">
        <v>23</v>
      </c>
      <c r="F138" s="1" t="s">
        <v>19</v>
      </c>
      <c r="G138" s="57">
        <v>10927826</v>
      </c>
      <c r="H138" s="3">
        <v>2645.33</v>
      </c>
      <c r="I138" s="3">
        <v>0.24</v>
      </c>
      <c r="J138" s="4">
        <v>7.6E-3</v>
      </c>
      <c r="K138" s="3">
        <v>0.03</v>
      </c>
      <c r="L138" s="2">
        <v>82853</v>
      </c>
      <c r="M138" s="5">
        <v>3.6200000000000003E-2</v>
      </c>
      <c r="N138" s="3">
        <v>0.88</v>
      </c>
      <c r="O138" s="2">
        <v>2997</v>
      </c>
    </row>
    <row r="139" spans="1:15" x14ac:dyDescent="0.3">
      <c r="A139" s="1" t="str">
        <f>VLOOKUP(F139,Sheet2!A:C,2,FALSE)</f>
        <v>结果页</v>
      </c>
      <c r="B139" s="1" t="str">
        <f>VLOOKUP(E139,[1]Sheet4!A:B,2,FALSE)</f>
        <v>API</v>
      </c>
      <c r="C139" s="3" t="s">
        <v>16</v>
      </c>
      <c r="D139" s="147">
        <v>20150429</v>
      </c>
      <c r="E139" s="1" t="s">
        <v>22</v>
      </c>
      <c r="F139" s="1" t="s">
        <v>15</v>
      </c>
      <c r="G139" s="57">
        <v>8257012</v>
      </c>
      <c r="H139" s="3">
        <v>4035.28</v>
      </c>
      <c r="I139" s="3">
        <v>0.49</v>
      </c>
      <c r="J139" s="4">
        <v>6.7999999999999996E-3</v>
      </c>
      <c r="K139" s="3">
        <v>7.0000000000000007E-2</v>
      </c>
      <c r="L139" s="2">
        <v>56159</v>
      </c>
      <c r="M139" s="5">
        <v>0.1132</v>
      </c>
      <c r="N139" s="3">
        <v>0.63</v>
      </c>
      <c r="O139" s="2">
        <v>6355</v>
      </c>
    </row>
    <row r="140" spans="1:15" x14ac:dyDescent="0.3">
      <c r="A140" s="1" t="str">
        <f>VLOOKUP(F140,Sheet2!A:C,2,FALSE)</f>
        <v>结果页</v>
      </c>
      <c r="B140" s="1" t="str">
        <f>VLOOKUP(E140,[1]Sheet4!A:B,2,FALSE)</f>
        <v>API</v>
      </c>
      <c r="C140" s="3" t="s">
        <v>16</v>
      </c>
      <c r="D140" s="147">
        <v>20150428</v>
      </c>
      <c r="E140" s="1" t="s">
        <v>22</v>
      </c>
      <c r="F140" s="1" t="s">
        <v>19</v>
      </c>
      <c r="G140" s="57">
        <v>8675998</v>
      </c>
      <c r="H140" s="3">
        <v>8190.83</v>
      </c>
      <c r="I140" s="3">
        <v>0.94</v>
      </c>
      <c r="J140" s="4">
        <v>6.8999999999999999E-3</v>
      </c>
      <c r="K140" s="3">
        <v>0.14000000000000001</v>
      </c>
      <c r="L140" s="2">
        <v>59888</v>
      </c>
      <c r="M140" s="5">
        <v>0.2414</v>
      </c>
      <c r="N140" s="3">
        <v>0.56999999999999995</v>
      </c>
      <c r="O140" s="2">
        <v>14454</v>
      </c>
    </row>
    <row r="141" spans="1:15" x14ac:dyDescent="0.3">
      <c r="A141" s="1" t="str">
        <f>VLOOKUP(F141,Sheet2!A:C,2,FALSE)</f>
        <v>结果页</v>
      </c>
      <c r="B141" s="1" t="str">
        <f>VLOOKUP(E141,[1]Sheet4!A:B,2,FALSE)</f>
        <v>API</v>
      </c>
      <c r="C141" s="3" t="s">
        <v>16</v>
      </c>
      <c r="D141" s="147">
        <v>20150427</v>
      </c>
      <c r="E141" s="1" t="s">
        <v>23</v>
      </c>
      <c r="F141" s="1" t="s">
        <v>15</v>
      </c>
      <c r="G141" s="57">
        <v>9027311</v>
      </c>
      <c r="H141" s="3">
        <v>8958.57</v>
      </c>
      <c r="I141" s="3">
        <v>0.99</v>
      </c>
      <c r="J141" s="4">
        <v>7.0000000000000001E-3</v>
      </c>
      <c r="K141" s="3">
        <v>0.14000000000000001</v>
      </c>
      <c r="L141" s="2">
        <v>63135</v>
      </c>
      <c r="M141" s="5">
        <v>0.25209999999999999</v>
      </c>
      <c r="N141" s="3">
        <v>0.56000000000000005</v>
      </c>
      <c r="O141" s="2">
        <v>15914</v>
      </c>
    </row>
    <row r="142" spans="1:15" x14ac:dyDescent="0.3">
      <c r="A142" s="1" t="str">
        <f>VLOOKUP(F142,Sheet2!A:C,2,FALSE)</f>
        <v>结果页</v>
      </c>
      <c r="B142" s="1" t="str">
        <f>VLOOKUP(E142,[1]Sheet4!A:B,2,FALSE)</f>
        <v>API</v>
      </c>
      <c r="C142" s="3" t="s">
        <v>16</v>
      </c>
      <c r="D142" s="147">
        <v>20150426</v>
      </c>
      <c r="E142" s="1" t="s">
        <v>22</v>
      </c>
      <c r="F142" s="1" t="s">
        <v>15</v>
      </c>
      <c r="G142" s="57">
        <v>9169013</v>
      </c>
      <c r="H142" s="3">
        <v>10396.65</v>
      </c>
      <c r="I142" s="3">
        <v>1.1299999999999999</v>
      </c>
      <c r="J142" s="4">
        <v>7.1999999999999998E-3</v>
      </c>
      <c r="K142" s="3">
        <v>0.16</v>
      </c>
      <c r="L142" s="2">
        <v>66107</v>
      </c>
      <c r="M142" s="5">
        <v>0.28160000000000002</v>
      </c>
      <c r="N142" s="3">
        <v>0.56000000000000005</v>
      </c>
      <c r="O142" s="2">
        <v>18613</v>
      </c>
    </row>
    <row r="143" spans="1:15" x14ac:dyDescent="0.3">
      <c r="A143" s="1" t="str">
        <f>VLOOKUP(F143,Sheet2!A:C,2,FALSE)</f>
        <v>结果页</v>
      </c>
      <c r="B143" s="1" t="str">
        <f>VLOOKUP(E143,[1]Sheet4!A:B,2,FALSE)</f>
        <v>API</v>
      </c>
      <c r="C143" s="3" t="s">
        <v>16</v>
      </c>
      <c r="D143" s="147">
        <v>20150425</v>
      </c>
      <c r="E143" s="1" t="s">
        <v>22</v>
      </c>
      <c r="F143" s="1" t="s">
        <v>15</v>
      </c>
      <c r="G143" s="57">
        <v>9807616</v>
      </c>
      <c r="H143" s="3">
        <v>10028.969999999999</v>
      </c>
      <c r="I143" s="3">
        <v>1.02</v>
      </c>
      <c r="J143" s="4">
        <v>7.1000000000000004E-3</v>
      </c>
      <c r="K143" s="3">
        <v>0.14000000000000001</v>
      </c>
      <c r="L143" s="2">
        <v>69642</v>
      </c>
      <c r="M143" s="5">
        <v>0.25430000000000003</v>
      </c>
      <c r="N143" s="3">
        <v>0.56999999999999995</v>
      </c>
      <c r="O143" s="2">
        <v>17709</v>
      </c>
    </row>
    <row r="144" spans="1:15" x14ac:dyDescent="0.3">
      <c r="A144" s="1" t="str">
        <f>VLOOKUP(F144,Sheet2!A:C,2,FALSE)</f>
        <v>结果页</v>
      </c>
      <c r="B144" s="1" t="str">
        <f>VLOOKUP(E144,[1]Sheet4!A:B,2,FALSE)</f>
        <v>API</v>
      </c>
      <c r="C144" s="3" t="s">
        <v>16</v>
      </c>
      <c r="D144" s="147">
        <v>20150424</v>
      </c>
      <c r="E144" s="1" t="s">
        <v>23</v>
      </c>
      <c r="F144" s="1" t="s">
        <v>15</v>
      </c>
      <c r="G144" s="57">
        <v>9459917</v>
      </c>
      <c r="H144" s="3">
        <v>9720.2800000000007</v>
      </c>
      <c r="I144" s="3">
        <v>1.03</v>
      </c>
      <c r="J144" s="4">
        <v>7.3000000000000001E-3</v>
      </c>
      <c r="K144" s="3">
        <v>0.14000000000000001</v>
      </c>
      <c r="L144" s="2">
        <v>69081</v>
      </c>
      <c r="M144" s="5">
        <v>0.24579999999999999</v>
      </c>
      <c r="N144" s="3">
        <v>0.56999999999999995</v>
      </c>
      <c r="O144" s="2">
        <v>16982</v>
      </c>
    </row>
    <row r="145" spans="1:15" x14ac:dyDescent="0.3">
      <c r="A145" s="1" t="str">
        <f>VLOOKUP(F145,Sheet2!A:C,2,FALSE)</f>
        <v>结果页</v>
      </c>
      <c r="B145" s="1" t="str">
        <f>VLOOKUP(E145,[1]Sheet4!A:B,2,FALSE)</f>
        <v>API</v>
      </c>
      <c r="C145" s="3" t="s">
        <v>16</v>
      </c>
      <c r="D145" s="147">
        <v>20150423</v>
      </c>
      <c r="E145" s="1" t="s">
        <v>23</v>
      </c>
      <c r="F145" s="1" t="s">
        <v>19</v>
      </c>
      <c r="G145" s="57">
        <v>9882184</v>
      </c>
      <c r="H145" s="3">
        <v>10183.040000000001</v>
      </c>
      <c r="I145" s="3">
        <v>1.03</v>
      </c>
      <c r="J145" s="4">
        <v>7.1000000000000004E-3</v>
      </c>
      <c r="K145" s="3">
        <v>0.14000000000000001</v>
      </c>
      <c r="L145" s="2">
        <v>70313</v>
      </c>
      <c r="M145" s="5">
        <v>0.24729999999999999</v>
      </c>
      <c r="N145" s="3">
        <v>0.59</v>
      </c>
      <c r="O145" s="2">
        <v>17388</v>
      </c>
    </row>
    <row r="146" spans="1:15" x14ac:dyDescent="0.3">
      <c r="A146" s="1" t="str">
        <f>VLOOKUP(F146,Sheet2!A:C,2,FALSE)</f>
        <v>结果页</v>
      </c>
      <c r="B146" s="1" t="str">
        <f>VLOOKUP(E146,[1]Sheet4!A:B,2,FALSE)</f>
        <v>API</v>
      </c>
      <c r="C146" s="3" t="s">
        <v>16</v>
      </c>
      <c r="D146" s="147">
        <v>20150422</v>
      </c>
      <c r="E146" s="1" t="s">
        <v>22</v>
      </c>
      <c r="F146" s="1" t="s">
        <v>15</v>
      </c>
      <c r="G146" s="57">
        <v>10975717</v>
      </c>
      <c r="H146" s="3">
        <v>9482.99</v>
      </c>
      <c r="I146" s="3">
        <v>0.86</v>
      </c>
      <c r="J146" s="4">
        <v>6.7999999999999996E-3</v>
      </c>
      <c r="K146" s="3">
        <v>0.13</v>
      </c>
      <c r="L146" s="2">
        <v>74382</v>
      </c>
      <c r="M146" s="5">
        <v>0.2069</v>
      </c>
      <c r="N146" s="3">
        <v>0.62</v>
      </c>
      <c r="O146" s="2">
        <v>15392</v>
      </c>
    </row>
    <row r="147" spans="1:15" x14ac:dyDescent="0.3">
      <c r="A147" s="1" t="str">
        <f>VLOOKUP(F147,Sheet2!A:C,2,FALSE)</f>
        <v>结果页</v>
      </c>
      <c r="B147" s="1" t="str">
        <f>VLOOKUP(E147,[1]Sheet4!A:B,2,FALSE)</f>
        <v>API</v>
      </c>
      <c r="C147" s="3" t="s">
        <v>16</v>
      </c>
      <c r="D147" s="147">
        <v>20150421</v>
      </c>
      <c r="E147" s="1" t="s">
        <v>23</v>
      </c>
      <c r="F147" s="1" t="s">
        <v>19</v>
      </c>
      <c r="G147" s="57">
        <v>10989519</v>
      </c>
      <c r="H147" s="3">
        <v>7628.42</v>
      </c>
      <c r="I147" s="3">
        <v>0.69</v>
      </c>
      <c r="J147" s="4">
        <v>7.1000000000000004E-3</v>
      </c>
      <c r="K147" s="3">
        <v>0.1</v>
      </c>
      <c r="L147" s="2">
        <v>78066</v>
      </c>
      <c r="M147" s="5">
        <v>0.13789999999999999</v>
      </c>
      <c r="N147" s="3">
        <v>0.71</v>
      </c>
      <c r="O147" s="2">
        <v>10763</v>
      </c>
    </row>
    <row r="148" spans="1:15" x14ac:dyDescent="0.3">
      <c r="A148" s="1" t="str">
        <f>VLOOKUP(F148,Sheet2!A:C,2,FALSE)</f>
        <v>结果页</v>
      </c>
      <c r="B148" s="1" t="str">
        <f>VLOOKUP(E148,[1]Sheet4!A:B,2,FALSE)</f>
        <v>API</v>
      </c>
      <c r="C148" s="3" t="s">
        <v>16</v>
      </c>
      <c r="D148" s="147">
        <v>20150420</v>
      </c>
      <c r="E148" s="1" t="s">
        <v>22</v>
      </c>
      <c r="F148" s="1" t="s">
        <v>19</v>
      </c>
      <c r="G148" s="57">
        <v>11230574</v>
      </c>
      <c r="H148" s="3">
        <v>5039.8999999999996</v>
      </c>
      <c r="I148" s="3">
        <v>0.45</v>
      </c>
      <c r="J148" s="4">
        <v>7.0000000000000001E-3</v>
      </c>
      <c r="K148" s="3">
        <v>0.06</v>
      </c>
      <c r="L148" s="2">
        <v>78285</v>
      </c>
      <c r="M148" s="5">
        <v>7.6399999999999996E-2</v>
      </c>
      <c r="N148" s="3">
        <v>0.84</v>
      </c>
      <c r="O148" s="2">
        <v>5978</v>
      </c>
    </row>
    <row r="149" spans="1:15" x14ac:dyDescent="0.3">
      <c r="A149" s="1" t="str">
        <f>VLOOKUP(F149,Sheet2!A:C,2,FALSE)</f>
        <v>结果页</v>
      </c>
      <c r="B149" s="1" t="str">
        <f>VLOOKUP(E149,[1]Sheet4!A:B,2,FALSE)</f>
        <v>API</v>
      </c>
      <c r="C149" s="3" t="s">
        <v>16</v>
      </c>
      <c r="D149" s="147">
        <v>20150419</v>
      </c>
      <c r="E149" s="1" t="s">
        <v>22</v>
      </c>
      <c r="F149" s="1" t="s">
        <v>19</v>
      </c>
      <c r="G149" s="57">
        <v>12996759</v>
      </c>
      <c r="H149" s="3">
        <v>6232.09</v>
      </c>
      <c r="I149" s="3">
        <v>0.48</v>
      </c>
      <c r="J149" s="4">
        <v>7.3000000000000001E-3</v>
      </c>
      <c r="K149" s="3">
        <v>7.0000000000000007E-2</v>
      </c>
      <c r="L149" s="2">
        <v>94779</v>
      </c>
      <c r="M149" s="5">
        <v>8.09E-2</v>
      </c>
      <c r="N149" s="3">
        <v>0.81</v>
      </c>
      <c r="O149" s="2">
        <v>7669</v>
      </c>
    </row>
    <row r="150" spans="1:15" x14ac:dyDescent="0.3">
      <c r="A150" s="1" t="str">
        <f>VLOOKUP(F150,Sheet2!A:C,2,FALSE)</f>
        <v>结果页</v>
      </c>
      <c r="B150" s="1" t="str">
        <f>VLOOKUP(E150,[1]Sheet4!A:B,2,FALSE)</f>
        <v>API</v>
      </c>
      <c r="C150" s="3" t="s">
        <v>16</v>
      </c>
      <c r="D150" s="147">
        <v>20150418</v>
      </c>
      <c r="E150" s="1" t="s">
        <v>23</v>
      </c>
      <c r="F150" s="1" t="s">
        <v>19</v>
      </c>
      <c r="G150" s="57">
        <v>12697601</v>
      </c>
      <c r="H150" s="3">
        <v>10442.07</v>
      </c>
      <c r="I150" s="3">
        <v>0.82</v>
      </c>
      <c r="J150" s="4">
        <v>7.1999999999999998E-3</v>
      </c>
      <c r="K150" s="3">
        <v>0.11</v>
      </c>
      <c r="L150" s="2">
        <v>91528</v>
      </c>
      <c r="M150" s="5">
        <v>0.16900000000000001</v>
      </c>
      <c r="N150" s="3">
        <v>0.67</v>
      </c>
      <c r="O150" s="2">
        <v>15470</v>
      </c>
    </row>
    <row r="151" spans="1:15" x14ac:dyDescent="0.3">
      <c r="A151" s="1" t="str">
        <f>VLOOKUP(F151,Sheet2!A:C,2,FALSE)</f>
        <v>结果页</v>
      </c>
      <c r="B151" s="1" t="str">
        <f>VLOOKUP(E151,[1]Sheet4!A:B,2,FALSE)</f>
        <v>API</v>
      </c>
      <c r="C151" s="3" t="s">
        <v>16</v>
      </c>
      <c r="D151" s="147">
        <v>20150417</v>
      </c>
      <c r="E151" s="1" t="s">
        <v>22</v>
      </c>
      <c r="F151" s="1" t="s">
        <v>15</v>
      </c>
      <c r="G151" s="57">
        <v>14172910</v>
      </c>
      <c r="H151" s="3">
        <v>19588.32</v>
      </c>
      <c r="I151" s="3">
        <v>1.38</v>
      </c>
      <c r="J151" s="4">
        <v>7.0000000000000001E-3</v>
      </c>
      <c r="K151" s="3">
        <v>0.2</v>
      </c>
      <c r="L151" s="2">
        <v>99211</v>
      </c>
      <c r="M151" s="5">
        <v>0.34339999999999998</v>
      </c>
      <c r="N151" s="3">
        <v>0.56999999999999995</v>
      </c>
      <c r="O151" s="2">
        <v>34073</v>
      </c>
    </row>
    <row r="152" spans="1:15" x14ac:dyDescent="0.3">
      <c r="A152" s="1" t="str">
        <f>VLOOKUP(F152,Sheet2!A:C,2,FALSE)</f>
        <v>结果页</v>
      </c>
      <c r="B152" s="1" t="str">
        <f>VLOOKUP(E152,[1]Sheet4!A:B,2,FALSE)</f>
        <v>API</v>
      </c>
      <c r="C152" s="3" t="s">
        <v>16</v>
      </c>
      <c r="D152" s="147">
        <v>20150416</v>
      </c>
      <c r="E152" s="1" t="s">
        <v>22</v>
      </c>
      <c r="F152" s="1" t="s">
        <v>19</v>
      </c>
      <c r="G152" s="57">
        <v>14446893</v>
      </c>
      <c r="H152" s="3">
        <v>22511</v>
      </c>
      <c r="I152" s="3">
        <v>1.56</v>
      </c>
      <c r="J152" s="4">
        <v>6.7999999999999996E-3</v>
      </c>
      <c r="K152" s="3">
        <v>0.23</v>
      </c>
      <c r="L152" s="2">
        <v>98115</v>
      </c>
      <c r="M152" s="5">
        <v>0.35759999999999997</v>
      </c>
      <c r="N152" s="3">
        <v>0.64</v>
      </c>
      <c r="O152" s="2">
        <v>35085</v>
      </c>
    </row>
    <row r="153" spans="1:15" x14ac:dyDescent="0.3">
      <c r="A153" s="1" t="str">
        <f>VLOOKUP(F153,Sheet2!A:C,2,FALSE)</f>
        <v>结果页</v>
      </c>
      <c r="B153" s="1" t="str">
        <f>VLOOKUP(E153,[1]Sheet4!A:B,2,FALSE)</f>
        <v>API</v>
      </c>
      <c r="C153" s="3" t="s">
        <v>16</v>
      </c>
      <c r="D153" s="147">
        <v>20150415</v>
      </c>
      <c r="E153" s="1" t="s">
        <v>23</v>
      </c>
      <c r="F153" s="1" t="s">
        <v>15</v>
      </c>
      <c r="G153" s="57">
        <v>13110796</v>
      </c>
      <c r="H153" s="3">
        <v>17784.78</v>
      </c>
      <c r="I153" s="3">
        <v>1.36</v>
      </c>
      <c r="J153" s="4">
        <v>7.1000000000000004E-3</v>
      </c>
      <c r="K153" s="3">
        <v>0.19</v>
      </c>
      <c r="L153" s="2">
        <v>92619</v>
      </c>
      <c r="M153" s="5">
        <v>0.32479999999999998</v>
      </c>
      <c r="N153" s="3">
        <v>0.59</v>
      </c>
      <c r="O153" s="2">
        <v>30079</v>
      </c>
    </row>
    <row r="154" spans="1:15" x14ac:dyDescent="0.3">
      <c r="A154" s="1" t="str">
        <f>VLOOKUP(F154,Sheet2!A:C,2,FALSE)</f>
        <v>结果页</v>
      </c>
      <c r="B154" s="1" t="str">
        <f>VLOOKUP(E154,[1]Sheet4!A:B,2,FALSE)</f>
        <v>API</v>
      </c>
      <c r="C154" s="3" t="s">
        <v>16</v>
      </c>
      <c r="D154" s="147">
        <v>20150414</v>
      </c>
      <c r="E154" s="1" t="s">
        <v>22</v>
      </c>
      <c r="F154" s="1" t="s">
        <v>19</v>
      </c>
      <c r="G154" s="57">
        <v>12596539</v>
      </c>
      <c r="H154" s="3">
        <v>22103.45</v>
      </c>
      <c r="I154" s="3">
        <v>1.75</v>
      </c>
      <c r="J154" s="4">
        <v>7.1000000000000004E-3</v>
      </c>
      <c r="K154" s="3">
        <v>0.25</v>
      </c>
      <c r="L154" s="2">
        <v>89911</v>
      </c>
      <c r="M154" s="5">
        <v>0.43830000000000002</v>
      </c>
      <c r="N154" s="3">
        <v>0.56000000000000005</v>
      </c>
      <c r="O154" s="2">
        <v>39409</v>
      </c>
    </row>
    <row r="155" spans="1:15" x14ac:dyDescent="0.3">
      <c r="A155" s="1" t="str">
        <f>VLOOKUP(F155,Sheet2!A:C,2,FALSE)</f>
        <v>结果页</v>
      </c>
      <c r="B155" s="1" t="str">
        <f>VLOOKUP(E155,[1]Sheet4!A:B,2,FALSE)</f>
        <v>API</v>
      </c>
      <c r="C155" s="3" t="s">
        <v>16</v>
      </c>
      <c r="D155" s="147">
        <v>20150413</v>
      </c>
      <c r="E155" s="1" t="s">
        <v>22</v>
      </c>
      <c r="F155" s="1" t="s">
        <v>19</v>
      </c>
      <c r="G155" s="57">
        <v>12477076</v>
      </c>
      <c r="H155" s="3">
        <v>19560.97</v>
      </c>
      <c r="I155" s="3">
        <v>1.57</v>
      </c>
      <c r="J155" s="4">
        <v>7.4000000000000003E-3</v>
      </c>
      <c r="K155" s="3">
        <v>0.21</v>
      </c>
      <c r="L155" s="2">
        <v>92486</v>
      </c>
      <c r="M155" s="5">
        <v>0.39250000000000002</v>
      </c>
      <c r="N155" s="3">
        <v>0.54</v>
      </c>
      <c r="O155" s="2">
        <v>36300</v>
      </c>
    </row>
    <row r="156" spans="1:15" x14ac:dyDescent="0.3">
      <c r="A156" s="1" t="str">
        <f>VLOOKUP(F156,Sheet2!A:C,2,FALSE)</f>
        <v>结果页</v>
      </c>
      <c r="B156" s="1" t="str">
        <f>VLOOKUP(E156,[1]Sheet4!A:B,2,FALSE)</f>
        <v>API</v>
      </c>
      <c r="C156" s="3" t="s">
        <v>16</v>
      </c>
      <c r="D156" s="147">
        <v>20150412</v>
      </c>
      <c r="E156" s="1" t="s">
        <v>23</v>
      </c>
      <c r="F156" s="1" t="s">
        <v>19</v>
      </c>
      <c r="G156" s="57">
        <v>12505710</v>
      </c>
      <c r="H156" s="3">
        <v>21452.959999999999</v>
      </c>
      <c r="I156" s="3">
        <v>1.72</v>
      </c>
      <c r="J156" s="4">
        <v>6.1999999999999998E-3</v>
      </c>
      <c r="K156" s="3">
        <v>0.28000000000000003</v>
      </c>
      <c r="L156" s="2">
        <v>77345</v>
      </c>
      <c r="M156" s="5">
        <v>0.52590000000000003</v>
      </c>
      <c r="N156" s="3">
        <v>0.53</v>
      </c>
      <c r="O156" s="2">
        <v>40679</v>
      </c>
    </row>
    <row r="157" spans="1:15" x14ac:dyDescent="0.3">
      <c r="A157" s="1" t="str">
        <f>VLOOKUP(F157,Sheet2!A:C,2,FALSE)</f>
        <v>结果页</v>
      </c>
      <c r="B157" s="1" t="str">
        <f>VLOOKUP(E157,[1]Sheet4!A:B,2,FALSE)</f>
        <v>API</v>
      </c>
      <c r="C157" s="3" t="s">
        <v>16</v>
      </c>
      <c r="D157" s="147">
        <v>20150411</v>
      </c>
      <c r="E157" s="1" t="s">
        <v>22</v>
      </c>
      <c r="F157" s="1" t="s">
        <v>15</v>
      </c>
      <c r="G157" s="57">
        <v>15963306</v>
      </c>
      <c r="H157" s="3">
        <v>23587.73</v>
      </c>
      <c r="I157" s="3">
        <v>1.48</v>
      </c>
      <c r="J157" s="4">
        <v>6.8999999999999999E-3</v>
      </c>
      <c r="K157" s="3">
        <v>0.21</v>
      </c>
      <c r="L157" s="2">
        <v>109866</v>
      </c>
      <c r="M157" s="5">
        <v>0.38650000000000001</v>
      </c>
      <c r="N157" s="3">
        <v>0.56000000000000005</v>
      </c>
      <c r="O157" s="2">
        <v>42462</v>
      </c>
    </row>
    <row r="158" spans="1:15" x14ac:dyDescent="0.3">
      <c r="A158" s="1" t="str">
        <f>VLOOKUP(F158,Sheet2!A:C,2,FALSE)</f>
        <v>结果页</v>
      </c>
      <c r="B158" s="1" t="str">
        <f>VLOOKUP(E158,[1]Sheet4!A:B,2,FALSE)</f>
        <v>API</v>
      </c>
      <c r="C158" s="3" t="s">
        <v>16</v>
      </c>
      <c r="D158" s="147">
        <v>20150410</v>
      </c>
      <c r="E158" s="1" t="s">
        <v>22</v>
      </c>
      <c r="F158" s="1" t="s">
        <v>15</v>
      </c>
      <c r="G158" s="57">
        <v>15059406</v>
      </c>
      <c r="H158" s="3">
        <v>23425.02</v>
      </c>
      <c r="I158" s="3">
        <v>1.56</v>
      </c>
      <c r="J158" s="4">
        <v>7.1000000000000004E-3</v>
      </c>
      <c r="K158" s="3">
        <v>0.22</v>
      </c>
      <c r="L158" s="2">
        <v>107608</v>
      </c>
      <c r="M158" s="5">
        <v>0.38679999999999998</v>
      </c>
      <c r="N158" s="3">
        <v>0.56000000000000005</v>
      </c>
      <c r="O158" s="2">
        <v>41619</v>
      </c>
    </row>
    <row r="159" spans="1:15" x14ac:dyDescent="0.3">
      <c r="A159" s="1" t="str">
        <f>VLOOKUP(F159,Sheet2!A:C,2,FALSE)</f>
        <v>结果页</v>
      </c>
      <c r="B159" s="1" t="str">
        <f>VLOOKUP(E159,[1]Sheet4!A:B,2,FALSE)</f>
        <v>API</v>
      </c>
      <c r="C159" s="3" t="s">
        <v>16</v>
      </c>
      <c r="D159" s="147">
        <v>20150409</v>
      </c>
      <c r="E159" s="1" t="s">
        <v>22</v>
      </c>
      <c r="F159" s="1" t="s">
        <v>15</v>
      </c>
      <c r="G159" s="57">
        <v>16139720</v>
      </c>
      <c r="H159" s="3">
        <v>24546.17</v>
      </c>
      <c r="I159" s="3">
        <v>1.52</v>
      </c>
      <c r="J159" s="4">
        <v>7.0000000000000001E-3</v>
      </c>
      <c r="K159" s="3">
        <v>0.22</v>
      </c>
      <c r="L159" s="2">
        <v>113233</v>
      </c>
      <c r="M159" s="5">
        <v>0.37319999999999998</v>
      </c>
      <c r="N159" s="3">
        <v>0.57999999999999996</v>
      </c>
      <c r="O159" s="2">
        <v>42253</v>
      </c>
    </row>
    <row r="160" spans="1:15" x14ac:dyDescent="0.3">
      <c r="A160" s="1" t="str">
        <f>VLOOKUP(F160,Sheet2!A:C,2,FALSE)</f>
        <v>结果页</v>
      </c>
      <c r="B160" s="1" t="str">
        <f>VLOOKUP(E160,[1]Sheet4!A:B,2,FALSE)</f>
        <v>API</v>
      </c>
      <c r="C160" s="3" t="s">
        <v>16</v>
      </c>
      <c r="D160" s="147">
        <v>20150408</v>
      </c>
      <c r="E160" s="1" t="s">
        <v>22</v>
      </c>
      <c r="F160" s="1" t="s">
        <v>15</v>
      </c>
      <c r="G160" s="57">
        <v>17741155</v>
      </c>
      <c r="H160" s="3">
        <v>28109.8</v>
      </c>
      <c r="I160" s="3">
        <v>1.58</v>
      </c>
      <c r="J160" s="4">
        <v>6.8999999999999999E-3</v>
      </c>
      <c r="K160" s="3">
        <v>0.23</v>
      </c>
      <c r="L160" s="2">
        <v>122267</v>
      </c>
      <c r="M160" s="5">
        <v>0.3861</v>
      </c>
      <c r="N160" s="3">
        <v>0.6</v>
      </c>
      <c r="O160" s="2">
        <v>47205</v>
      </c>
    </row>
    <row r="161" spans="1:15" x14ac:dyDescent="0.3">
      <c r="A161" s="1" t="str">
        <f>VLOOKUP(F161,Sheet2!A:C,2,FALSE)</f>
        <v>结果页</v>
      </c>
      <c r="B161" s="1" t="str">
        <f>VLOOKUP(E161,[1]Sheet4!A:B,2,FALSE)</f>
        <v>API</v>
      </c>
      <c r="C161" s="3" t="s">
        <v>16</v>
      </c>
      <c r="D161" s="147">
        <v>20150407</v>
      </c>
      <c r="E161" s="1" t="s">
        <v>22</v>
      </c>
      <c r="F161" s="1" t="s">
        <v>15</v>
      </c>
      <c r="G161" s="57">
        <v>15992563</v>
      </c>
      <c r="H161" s="3">
        <v>29471.4</v>
      </c>
      <c r="I161" s="3">
        <v>1.84</v>
      </c>
      <c r="J161" s="4">
        <v>6.8999999999999999E-3</v>
      </c>
      <c r="K161" s="3">
        <v>0.27</v>
      </c>
      <c r="L161" s="2">
        <v>110930</v>
      </c>
      <c r="M161" s="5">
        <v>0.4476</v>
      </c>
      <c r="N161" s="3">
        <v>0.59</v>
      </c>
      <c r="O161" s="2">
        <v>49650</v>
      </c>
    </row>
    <row r="162" spans="1:15" x14ac:dyDescent="0.3">
      <c r="A162" s="1" t="str">
        <f>VLOOKUP(F162,Sheet2!A:C,2,FALSE)</f>
        <v>结果页</v>
      </c>
      <c r="B162" s="1" t="str">
        <f>VLOOKUP(E162,[1]Sheet4!A:B,2,FALSE)</f>
        <v>API</v>
      </c>
      <c r="C162" s="3" t="s">
        <v>16</v>
      </c>
      <c r="D162" s="147">
        <v>20150406</v>
      </c>
      <c r="E162" s="1" t="s">
        <v>23</v>
      </c>
      <c r="F162" s="1" t="s">
        <v>15</v>
      </c>
      <c r="G162" s="57">
        <v>15540445</v>
      </c>
      <c r="H162" s="3">
        <v>31995</v>
      </c>
      <c r="I162" s="3">
        <v>2.06</v>
      </c>
      <c r="J162" s="4">
        <v>7.1999999999999998E-3</v>
      </c>
      <c r="K162" s="3">
        <v>0.28999999999999998</v>
      </c>
      <c r="L162" s="2">
        <v>111423</v>
      </c>
      <c r="M162" s="5">
        <v>0.48080000000000001</v>
      </c>
      <c r="N162" s="3">
        <v>0.6</v>
      </c>
      <c r="O162" s="2">
        <v>53567</v>
      </c>
    </row>
    <row r="163" spans="1:15" x14ac:dyDescent="0.3">
      <c r="A163" s="1" t="str">
        <f>VLOOKUP(F163,Sheet2!A:C,2,FALSE)</f>
        <v>结果页</v>
      </c>
      <c r="B163" s="1" t="str">
        <f>VLOOKUP(E163,[1]Sheet4!A:B,2,FALSE)</f>
        <v>API</v>
      </c>
      <c r="C163" s="3" t="s">
        <v>16</v>
      </c>
      <c r="D163" s="147">
        <v>20150405</v>
      </c>
      <c r="E163" s="1" t="s">
        <v>23</v>
      </c>
      <c r="F163" s="1" t="s">
        <v>15</v>
      </c>
      <c r="G163" s="57">
        <v>15345358</v>
      </c>
      <c r="H163" s="3">
        <v>30638.959999999999</v>
      </c>
      <c r="I163" s="3">
        <v>2</v>
      </c>
      <c r="J163" s="4">
        <v>7.4999999999999997E-3</v>
      </c>
      <c r="K163" s="3">
        <v>0.27</v>
      </c>
      <c r="L163" s="2">
        <v>115338</v>
      </c>
      <c r="M163" s="5">
        <v>0.45960000000000001</v>
      </c>
      <c r="N163" s="3">
        <v>0.57999999999999996</v>
      </c>
      <c r="O163" s="2">
        <v>53013</v>
      </c>
    </row>
    <row r="164" spans="1:15" x14ac:dyDescent="0.3">
      <c r="A164" s="1" t="str">
        <f>VLOOKUP(F164,Sheet2!A:C,2,FALSE)</f>
        <v>结果页</v>
      </c>
      <c r="B164" s="1" t="str">
        <f>VLOOKUP(E164,[1]Sheet4!A:B,2,FALSE)</f>
        <v>API</v>
      </c>
      <c r="C164" s="3" t="s">
        <v>16</v>
      </c>
      <c r="D164" s="147">
        <v>20150404</v>
      </c>
      <c r="E164" s="1" t="s">
        <v>23</v>
      </c>
      <c r="F164" s="1" t="s">
        <v>19</v>
      </c>
      <c r="G164" s="57">
        <v>14424394</v>
      </c>
      <c r="H164" s="3">
        <v>29243.93</v>
      </c>
      <c r="I164" s="3">
        <v>2.0299999999999998</v>
      </c>
      <c r="J164" s="4">
        <v>7.6E-3</v>
      </c>
      <c r="K164" s="3">
        <v>0.27</v>
      </c>
      <c r="L164" s="2">
        <v>109678</v>
      </c>
      <c r="M164" s="5">
        <v>0.46879999999999999</v>
      </c>
      <c r="N164" s="3">
        <v>0.56999999999999995</v>
      </c>
      <c r="O164" s="2">
        <v>51418</v>
      </c>
    </row>
    <row r="165" spans="1:15" x14ac:dyDescent="0.3">
      <c r="A165" s="1" t="str">
        <f>VLOOKUP(F165,Sheet2!A:C,2,FALSE)</f>
        <v>结果页</v>
      </c>
      <c r="B165" s="1" t="str">
        <f>VLOOKUP(E165,[1]Sheet4!A:B,2,FALSE)</f>
        <v>API</v>
      </c>
      <c r="C165" s="3" t="s">
        <v>16</v>
      </c>
      <c r="D165" s="147">
        <v>20150403</v>
      </c>
      <c r="E165" s="1" t="s">
        <v>22</v>
      </c>
      <c r="F165" s="1" t="s">
        <v>15</v>
      </c>
      <c r="G165" s="57">
        <v>15143487</v>
      </c>
      <c r="H165" s="3">
        <v>31716.93</v>
      </c>
      <c r="I165" s="3">
        <v>2.09</v>
      </c>
      <c r="J165" s="4">
        <v>7.6E-3</v>
      </c>
      <c r="K165" s="3">
        <v>0.27</v>
      </c>
      <c r="L165" s="2">
        <v>115703</v>
      </c>
      <c r="M165" s="5">
        <v>0.46729999999999999</v>
      </c>
      <c r="N165" s="3">
        <v>0.59</v>
      </c>
      <c r="O165" s="2">
        <v>54067</v>
      </c>
    </row>
    <row r="166" spans="1:15" x14ac:dyDescent="0.3">
      <c r="A166" s="1" t="str">
        <f>VLOOKUP(F166,Sheet2!A:C,2,FALSE)</f>
        <v>结果页</v>
      </c>
      <c r="B166" s="1" t="str">
        <f>VLOOKUP(E166,[1]Sheet4!A:B,2,FALSE)</f>
        <v>API</v>
      </c>
      <c r="C166" s="3" t="s">
        <v>16</v>
      </c>
      <c r="D166" s="147">
        <v>20150402</v>
      </c>
      <c r="E166" s="1" t="s">
        <v>22</v>
      </c>
      <c r="F166" s="1" t="s">
        <v>15</v>
      </c>
      <c r="G166" s="57">
        <v>14574247</v>
      </c>
      <c r="H166" s="3">
        <v>29962.37</v>
      </c>
      <c r="I166" s="3">
        <v>2.06</v>
      </c>
      <c r="J166" s="4">
        <v>7.6E-3</v>
      </c>
      <c r="K166" s="3">
        <v>0.27</v>
      </c>
      <c r="L166" s="2">
        <v>110816</v>
      </c>
      <c r="M166" s="5">
        <v>0.45610000000000001</v>
      </c>
      <c r="N166" s="3">
        <v>0.59</v>
      </c>
      <c r="O166" s="2">
        <v>50542</v>
      </c>
    </row>
    <row r="167" spans="1:15" x14ac:dyDescent="0.3">
      <c r="A167" s="1" t="str">
        <f>VLOOKUP(F167,Sheet2!A:C,2,FALSE)</f>
        <v>结果页</v>
      </c>
      <c r="B167" s="1" t="str">
        <f>VLOOKUP(E167,[1]Sheet4!A:B,2,FALSE)</f>
        <v>API</v>
      </c>
      <c r="C167" s="3" t="s">
        <v>16</v>
      </c>
      <c r="D167" s="147">
        <v>20150401</v>
      </c>
      <c r="E167" s="1" t="s">
        <v>23</v>
      </c>
      <c r="F167" s="1" t="s">
        <v>19</v>
      </c>
      <c r="G167" s="57">
        <v>16358119</v>
      </c>
      <c r="H167" s="3">
        <v>22625.83</v>
      </c>
      <c r="I167" s="3">
        <v>1.38</v>
      </c>
      <c r="J167" s="4">
        <v>7.3000000000000001E-3</v>
      </c>
      <c r="K167" s="3">
        <v>0.19</v>
      </c>
      <c r="L167" s="2">
        <v>118940</v>
      </c>
      <c r="M167" s="5">
        <v>0.32650000000000001</v>
      </c>
      <c r="N167" s="3">
        <v>0.57999999999999996</v>
      </c>
      <c r="O167" s="2">
        <v>38835</v>
      </c>
    </row>
    <row r="168" spans="1:15" x14ac:dyDescent="0.3">
      <c r="A168" s="1" t="str">
        <f>VLOOKUP(F168,Sheet2!A:C,2,FALSE)</f>
        <v>其他</v>
      </c>
      <c r="B168" s="1" t="str">
        <f>VLOOKUP(E168,[1]Sheet4!A:B,2,FALSE)</f>
        <v>自家直客</v>
      </c>
      <c r="C168" s="3" t="s">
        <v>20</v>
      </c>
      <c r="D168" s="147">
        <v>20150622</v>
      </c>
      <c r="E168" s="1" t="s">
        <v>14</v>
      </c>
      <c r="F168" s="1" t="s">
        <v>24</v>
      </c>
      <c r="G168" s="57">
        <v>2042426</v>
      </c>
      <c r="H168" s="3">
        <v>779.89</v>
      </c>
      <c r="I168" s="3">
        <v>0.38</v>
      </c>
      <c r="J168" s="4">
        <v>6.7999999999999996E-3</v>
      </c>
      <c r="K168" s="3">
        <v>0.06</v>
      </c>
      <c r="L168" s="2">
        <v>13934</v>
      </c>
      <c r="M168" s="5">
        <v>3.0499999999999999E-2</v>
      </c>
      <c r="N168" s="3">
        <v>1.84</v>
      </c>
      <c r="O168" s="2">
        <v>425</v>
      </c>
    </row>
    <row r="169" spans="1:15" x14ac:dyDescent="0.3">
      <c r="A169" s="1" t="str">
        <f>VLOOKUP(F169,Sheet2!A:C,2,FALSE)</f>
        <v>其他</v>
      </c>
      <c r="B169" s="1" t="str">
        <f>VLOOKUP(E169,[1]Sheet4!A:B,2,FALSE)</f>
        <v>自家直客</v>
      </c>
      <c r="C169" s="3" t="s">
        <v>20</v>
      </c>
      <c r="D169" s="147">
        <v>20150621</v>
      </c>
      <c r="E169" s="1" t="s">
        <v>14</v>
      </c>
      <c r="F169" s="1" t="s">
        <v>25</v>
      </c>
      <c r="G169" s="57">
        <v>2038820</v>
      </c>
      <c r="H169" s="3">
        <v>789.59</v>
      </c>
      <c r="I169" s="3">
        <v>0.39</v>
      </c>
      <c r="J169" s="4">
        <v>7.1000000000000004E-3</v>
      </c>
      <c r="K169" s="3">
        <v>0.05</v>
      </c>
      <c r="L169" s="2">
        <v>14566</v>
      </c>
      <c r="M169" s="5">
        <v>3.44E-2</v>
      </c>
      <c r="N169" s="3">
        <v>1.58</v>
      </c>
      <c r="O169" s="2">
        <v>501</v>
      </c>
    </row>
    <row r="170" spans="1:15" x14ac:dyDescent="0.3">
      <c r="A170" s="1" t="str">
        <f>VLOOKUP(F170,Sheet2!A:C,2,FALSE)</f>
        <v>其他</v>
      </c>
      <c r="B170" s="1" t="str">
        <f>VLOOKUP(E170,[1]Sheet4!A:B,2,FALSE)</f>
        <v>自家直客</v>
      </c>
      <c r="C170" s="3" t="s">
        <v>20</v>
      </c>
      <c r="D170" s="147">
        <v>20150620</v>
      </c>
      <c r="E170" s="1" t="s">
        <v>14</v>
      </c>
      <c r="F170" s="1" t="s">
        <v>24</v>
      </c>
      <c r="G170" s="57">
        <v>2046469</v>
      </c>
      <c r="H170" s="3">
        <v>810.79</v>
      </c>
      <c r="I170" s="3">
        <v>0.4</v>
      </c>
      <c r="J170" s="4">
        <v>7.1999999999999998E-3</v>
      </c>
      <c r="K170" s="3">
        <v>0.06</v>
      </c>
      <c r="L170" s="2">
        <v>14737</v>
      </c>
      <c r="M170" s="5">
        <v>3.32E-2</v>
      </c>
      <c r="N170" s="3">
        <v>1.66</v>
      </c>
      <c r="O170" s="2">
        <v>489</v>
      </c>
    </row>
    <row r="171" spans="1:15" x14ac:dyDescent="0.3">
      <c r="A171" s="1" t="str">
        <f>VLOOKUP(F171,Sheet2!A:C,2,FALSE)</f>
        <v>其他</v>
      </c>
      <c r="B171" s="1" t="str">
        <f>VLOOKUP(E171,[1]Sheet4!A:B,2,FALSE)</f>
        <v>自家直客</v>
      </c>
      <c r="C171" s="3" t="s">
        <v>20</v>
      </c>
      <c r="D171" s="147">
        <v>20150619</v>
      </c>
      <c r="E171" s="1" t="s">
        <v>14</v>
      </c>
      <c r="F171" s="1" t="s">
        <v>24</v>
      </c>
      <c r="G171" s="57">
        <v>2031566</v>
      </c>
      <c r="H171" s="3">
        <v>813.48</v>
      </c>
      <c r="I171" s="3">
        <v>0.4</v>
      </c>
      <c r="J171" s="4">
        <v>7.1999999999999998E-3</v>
      </c>
      <c r="K171" s="3">
        <v>0.06</v>
      </c>
      <c r="L171" s="2">
        <v>14702</v>
      </c>
      <c r="M171" s="5">
        <v>3.1300000000000001E-2</v>
      </c>
      <c r="N171" s="3">
        <v>1.77</v>
      </c>
      <c r="O171" s="2">
        <v>460</v>
      </c>
    </row>
    <row r="172" spans="1:15" x14ac:dyDescent="0.3">
      <c r="A172" s="1" t="str">
        <f>VLOOKUP(F172,Sheet2!A:C,2,FALSE)</f>
        <v>其他</v>
      </c>
      <c r="B172" s="1" t="str">
        <f>VLOOKUP(E172,[1]Sheet4!A:B,2,FALSE)</f>
        <v>自家直客</v>
      </c>
      <c r="C172" s="3" t="s">
        <v>20</v>
      </c>
      <c r="D172" s="147">
        <v>20150618</v>
      </c>
      <c r="E172" s="1" t="s">
        <v>14</v>
      </c>
      <c r="F172" s="1" t="s">
        <v>25</v>
      </c>
      <c r="G172" s="57">
        <v>1879981</v>
      </c>
      <c r="H172" s="3">
        <v>719.7</v>
      </c>
      <c r="I172" s="3">
        <v>0.38</v>
      </c>
      <c r="J172" s="4">
        <v>7.3000000000000001E-3</v>
      </c>
      <c r="K172" s="3">
        <v>0.05</v>
      </c>
      <c r="L172" s="2">
        <v>13710</v>
      </c>
      <c r="M172" s="5">
        <v>3.15E-2</v>
      </c>
      <c r="N172" s="3">
        <v>1.67</v>
      </c>
      <c r="O172" s="2">
        <v>432</v>
      </c>
    </row>
    <row r="173" spans="1:15" x14ac:dyDescent="0.3">
      <c r="A173" s="1" t="str">
        <f>VLOOKUP(F173,Sheet2!A:C,2,FALSE)</f>
        <v>其他</v>
      </c>
      <c r="B173" s="1" t="str">
        <f>VLOOKUP(E173,[1]Sheet4!A:B,2,FALSE)</f>
        <v>自家直客</v>
      </c>
      <c r="C173" s="3" t="s">
        <v>20</v>
      </c>
      <c r="D173" s="147">
        <v>20150617</v>
      </c>
      <c r="E173" s="1" t="s">
        <v>14</v>
      </c>
      <c r="F173" s="1" t="s">
        <v>25</v>
      </c>
      <c r="G173" s="57">
        <v>1922541</v>
      </c>
      <c r="H173" s="3">
        <v>727.5</v>
      </c>
      <c r="I173" s="3">
        <v>0.38</v>
      </c>
      <c r="J173" s="4">
        <v>7.4000000000000003E-3</v>
      </c>
      <c r="K173" s="3">
        <v>0.05</v>
      </c>
      <c r="L173" s="2">
        <v>14137</v>
      </c>
      <c r="M173" s="5">
        <v>2.9899999999999999E-2</v>
      </c>
      <c r="N173" s="3">
        <v>1.72</v>
      </c>
      <c r="O173" s="2">
        <v>422</v>
      </c>
    </row>
    <row r="174" spans="1:15" x14ac:dyDescent="0.3">
      <c r="A174" s="1" t="str">
        <f>VLOOKUP(F174,Sheet2!A:C,2,FALSE)</f>
        <v>其他</v>
      </c>
      <c r="B174" s="1" t="str">
        <f>VLOOKUP(E174,[1]Sheet4!A:B,2,FALSE)</f>
        <v>自家直客</v>
      </c>
      <c r="C174" s="3" t="s">
        <v>20</v>
      </c>
      <c r="D174" s="147">
        <v>20150616</v>
      </c>
      <c r="E174" s="1" t="s">
        <v>14</v>
      </c>
      <c r="F174" s="1" t="s">
        <v>25</v>
      </c>
      <c r="G174" s="57">
        <v>2017245</v>
      </c>
      <c r="H174" s="3">
        <v>704.45</v>
      </c>
      <c r="I174" s="3">
        <v>0.35</v>
      </c>
      <c r="J174" s="4">
        <v>7.0000000000000001E-3</v>
      </c>
      <c r="K174" s="3">
        <v>0.05</v>
      </c>
      <c r="L174" s="2">
        <v>14158</v>
      </c>
      <c r="M174" s="5">
        <v>2.6700000000000002E-2</v>
      </c>
      <c r="N174" s="3">
        <v>1.86</v>
      </c>
      <c r="O174" s="2">
        <v>378</v>
      </c>
    </row>
    <row r="175" spans="1:15" x14ac:dyDescent="0.3">
      <c r="A175" s="1" t="str">
        <f>VLOOKUP(F175,Sheet2!A:C,2,FALSE)</f>
        <v>其他</v>
      </c>
      <c r="B175" s="1" t="str">
        <f>VLOOKUP(E175,[1]Sheet4!A:B,2,FALSE)</f>
        <v>自家直客</v>
      </c>
      <c r="C175" s="3" t="s">
        <v>20</v>
      </c>
      <c r="D175" s="147">
        <v>20150615</v>
      </c>
      <c r="E175" s="1" t="s">
        <v>14</v>
      </c>
      <c r="F175" s="1" t="s">
        <v>25</v>
      </c>
      <c r="G175" s="57">
        <v>1876550</v>
      </c>
      <c r="H175" s="3">
        <v>706.25</v>
      </c>
      <c r="I175" s="3">
        <v>0.38</v>
      </c>
      <c r="J175" s="4">
        <v>7.3000000000000001E-3</v>
      </c>
      <c r="K175" s="3">
        <v>0.05</v>
      </c>
      <c r="L175" s="2">
        <v>13771</v>
      </c>
      <c r="M175" s="5">
        <v>2.75E-2</v>
      </c>
      <c r="N175" s="3">
        <v>1.86</v>
      </c>
      <c r="O175" s="2">
        <v>379</v>
      </c>
    </row>
    <row r="176" spans="1:15" x14ac:dyDescent="0.3">
      <c r="A176" s="1" t="str">
        <f>VLOOKUP(F176,Sheet2!A:C,2,FALSE)</f>
        <v>其他</v>
      </c>
      <c r="B176" s="1" t="str">
        <f>VLOOKUP(E176,[1]Sheet4!A:B,2,FALSE)</f>
        <v>自家直客</v>
      </c>
      <c r="C176" s="3" t="s">
        <v>20</v>
      </c>
      <c r="D176" s="147">
        <v>20150614</v>
      </c>
      <c r="E176" s="1" t="s">
        <v>14</v>
      </c>
      <c r="F176" s="1" t="s">
        <v>24</v>
      </c>
      <c r="G176" s="57">
        <v>2057709</v>
      </c>
      <c r="H176" s="3">
        <v>816.91</v>
      </c>
      <c r="I176" s="3">
        <v>0.4</v>
      </c>
      <c r="J176" s="4">
        <v>8.0999999999999996E-3</v>
      </c>
      <c r="K176" s="3">
        <v>0.05</v>
      </c>
      <c r="L176" s="2">
        <v>16689</v>
      </c>
      <c r="M176" s="5">
        <v>3.1199999999999999E-2</v>
      </c>
      <c r="N176" s="3">
        <v>1.57</v>
      </c>
      <c r="O176" s="2">
        <v>520</v>
      </c>
    </row>
    <row r="177" spans="1:15" x14ac:dyDescent="0.3">
      <c r="A177" s="1" t="str">
        <f>VLOOKUP(F177,Sheet2!A:C,2,FALSE)</f>
        <v>其他</v>
      </c>
      <c r="B177" s="1" t="str">
        <f>VLOOKUP(E177,[1]Sheet4!A:B,2,FALSE)</f>
        <v>自家直客</v>
      </c>
      <c r="C177" s="3" t="s">
        <v>20</v>
      </c>
      <c r="D177" s="147">
        <v>20150613</v>
      </c>
      <c r="E177" s="1" t="s">
        <v>14</v>
      </c>
      <c r="F177" s="1" t="s">
        <v>25</v>
      </c>
      <c r="G177" s="57">
        <v>1906280</v>
      </c>
      <c r="H177" s="3">
        <v>796.39</v>
      </c>
      <c r="I177" s="3">
        <v>0.42</v>
      </c>
      <c r="J177" s="4">
        <v>8.9999999999999993E-3</v>
      </c>
      <c r="K177" s="3">
        <v>0.05</v>
      </c>
      <c r="L177" s="2">
        <v>17207</v>
      </c>
      <c r="M177" s="5">
        <v>2.75E-2</v>
      </c>
      <c r="N177" s="3">
        <v>1.68</v>
      </c>
      <c r="O177" s="2">
        <v>473</v>
      </c>
    </row>
    <row r="178" spans="1:15" x14ac:dyDescent="0.3">
      <c r="A178" s="1" t="str">
        <f>VLOOKUP(F178,Sheet2!A:C,2,FALSE)</f>
        <v>其他</v>
      </c>
      <c r="B178" s="1" t="str">
        <f>VLOOKUP(E178,[1]Sheet4!A:B,2,FALSE)</f>
        <v>自家直客</v>
      </c>
      <c r="C178" s="3" t="s">
        <v>20</v>
      </c>
      <c r="D178" s="147">
        <v>20150612</v>
      </c>
      <c r="E178" s="1" t="s">
        <v>14</v>
      </c>
      <c r="F178" s="1" t="s">
        <v>24</v>
      </c>
      <c r="G178" s="57">
        <v>1953247</v>
      </c>
      <c r="H178" s="3">
        <v>811.25</v>
      </c>
      <c r="I178" s="3">
        <v>0.42</v>
      </c>
      <c r="J178" s="4">
        <v>8.8000000000000005E-3</v>
      </c>
      <c r="K178" s="3">
        <v>0.05</v>
      </c>
      <c r="L178" s="2">
        <v>17167</v>
      </c>
      <c r="M178" s="5">
        <v>2.6200000000000001E-2</v>
      </c>
      <c r="N178" s="3">
        <v>1.8</v>
      </c>
      <c r="O178" s="2">
        <v>450</v>
      </c>
    </row>
    <row r="179" spans="1:15" x14ac:dyDescent="0.3">
      <c r="A179" s="1" t="str">
        <f>VLOOKUP(F179,Sheet2!A:C,2,FALSE)</f>
        <v>其他</v>
      </c>
      <c r="B179" s="1" t="str">
        <f>VLOOKUP(E179,[1]Sheet4!A:B,2,FALSE)</f>
        <v>自家直客</v>
      </c>
      <c r="C179" s="3" t="s">
        <v>20</v>
      </c>
      <c r="D179" s="147">
        <v>20150611</v>
      </c>
      <c r="E179" s="1" t="s">
        <v>14</v>
      </c>
      <c r="F179" s="1" t="s">
        <v>25</v>
      </c>
      <c r="G179" s="57">
        <v>2046016</v>
      </c>
      <c r="H179" s="3">
        <v>792.93</v>
      </c>
      <c r="I179" s="3">
        <v>0.39</v>
      </c>
      <c r="J179" s="4">
        <v>8.0000000000000002E-3</v>
      </c>
      <c r="K179" s="3">
        <v>0.05</v>
      </c>
      <c r="L179" s="2">
        <v>16434</v>
      </c>
      <c r="M179" s="5">
        <v>2.69E-2</v>
      </c>
      <c r="N179" s="3">
        <v>1.79</v>
      </c>
      <c r="O179" s="2">
        <v>442</v>
      </c>
    </row>
    <row r="180" spans="1:15" x14ac:dyDescent="0.3">
      <c r="A180" s="1" t="str">
        <f>VLOOKUP(F180,Sheet2!A:C,2,FALSE)</f>
        <v>其他</v>
      </c>
      <c r="B180" s="1" t="str">
        <f>VLOOKUP(E180,[1]Sheet4!A:B,2,FALSE)</f>
        <v>自家直客</v>
      </c>
      <c r="C180" s="3" t="s">
        <v>20</v>
      </c>
      <c r="D180" s="147">
        <v>20150610</v>
      </c>
      <c r="E180" s="1" t="s">
        <v>14</v>
      </c>
      <c r="F180" s="1" t="s">
        <v>25</v>
      </c>
      <c r="G180" s="57">
        <v>1967161</v>
      </c>
      <c r="H180" s="3">
        <v>758.25</v>
      </c>
      <c r="I180" s="3">
        <v>0.39</v>
      </c>
      <c r="J180" s="4">
        <v>8.0999999999999996E-3</v>
      </c>
      <c r="K180" s="3">
        <v>0.05</v>
      </c>
      <c r="L180" s="2">
        <v>15998</v>
      </c>
      <c r="M180" s="5">
        <v>2.47E-2</v>
      </c>
      <c r="N180" s="3">
        <v>1.92</v>
      </c>
      <c r="O180" s="2">
        <v>395</v>
      </c>
    </row>
    <row r="181" spans="1:15" x14ac:dyDescent="0.3">
      <c r="A181" s="1" t="str">
        <f>VLOOKUP(F181,Sheet2!A:C,2,FALSE)</f>
        <v>其他</v>
      </c>
      <c r="B181" s="1" t="str">
        <f>VLOOKUP(E181,[1]Sheet4!A:B,2,FALSE)</f>
        <v>自家直客</v>
      </c>
      <c r="C181" s="3" t="s">
        <v>20</v>
      </c>
      <c r="D181" s="147">
        <v>20150609</v>
      </c>
      <c r="E181" s="1" t="s">
        <v>14</v>
      </c>
      <c r="F181" s="1" t="s">
        <v>24</v>
      </c>
      <c r="G181" s="57">
        <v>1968407</v>
      </c>
      <c r="H181" s="3">
        <v>746.53</v>
      </c>
      <c r="I181" s="3">
        <v>0.38</v>
      </c>
      <c r="J181" s="4">
        <v>8.0999999999999996E-3</v>
      </c>
      <c r="K181" s="3">
        <v>0.05</v>
      </c>
      <c r="L181" s="2">
        <v>15982</v>
      </c>
      <c r="M181" s="5">
        <v>2.5999999999999999E-2</v>
      </c>
      <c r="N181" s="3">
        <v>1.79</v>
      </c>
      <c r="O181" s="2">
        <v>416</v>
      </c>
    </row>
    <row r="182" spans="1:15" x14ac:dyDescent="0.3">
      <c r="A182" s="1" t="str">
        <f>VLOOKUP(F182,Sheet2!A:C,2,FALSE)</f>
        <v>其他</v>
      </c>
      <c r="B182" s="1" t="str">
        <f>VLOOKUP(E182,[1]Sheet4!A:B,2,FALSE)</f>
        <v>自家直客</v>
      </c>
      <c r="C182" s="3" t="s">
        <v>20</v>
      </c>
      <c r="D182" s="147">
        <v>20150608</v>
      </c>
      <c r="E182" s="1" t="s">
        <v>14</v>
      </c>
      <c r="F182" s="1" t="s">
        <v>24</v>
      </c>
      <c r="G182" s="57">
        <v>2120924</v>
      </c>
      <c r="H182" s="3">
        <v>747.53</v>
      </c>
      <c r="I182" s="3">
        <v>0.35</v>
      </c>
      <c r="J182" s="4">
        <v>7.7999999999999996E-3</v>
      </c>
      <c r="K182" s="3">
        <v>0.05</v>
      </c>
      <c r="L182" s="2">
        <v>16586</v>
      </c>
      <c r="M182" s="5">
        <v>2.8199999999999999E-2</v>
      </c>
      <c r="N182" s="3">
        <v>1.6</v>
      </c>
      <c r="O182" s="2">
        <v>467</v>
      </c>
    </row>
    <row r="183" spans="1:15" x14ac:dyDescent="0.3">
      <c r="A183" s="1" t="str">
        <f>VLOOKUP(F183,Sheet2!A:C,2,FALSE)</f>
        <v>其他</v>
      </c>
      <c r="B183" s="1" t="str">
        <f>VLOOKUP(E183,[1]Sheet4!A:B,2,FALSE)</f>
        <v>自家直客</v>
      </c>
      <c r="C183" s="3" t="s">
        <v>20</v>
      </c>
      <c r="D183" s="147">
        <v>20150607</v>
      </c>
      <c r="E183" s="1" t="s">
        <v>14</v>
      </c>
      <c r="F183" s="1" t="s">
        <v>25</v>
      </c>
      <c r="G183" s="57">
        <v>1999231</v>
      </c>
      <c r="H183" s="3">
        <v>703.8</v>
      </c>
      <c r="I183" s="3">
        <v>0.35</v>
      </c>
      <c r="J183" s="4">
        <v>8.2000000000000007E-3</v>
      </c>
      <c r="K183" s="3">
        <v>0.04</v>
      </c>
      <c r="L183" s="2">
        <v>16422</v>
      </c>
      <c r="M183" s="5">
        <v>3.2199999999999999E-2</v>
      </c>
      <c r="N183" s="3">
        <v>1.33</v>
      </c>
      <c r="O183" s="2">
        <v>529</v>
      </c>
    </row>
    <row r="184" spans="1:15" x14ac:dyDescent="0.3">
      <c r="A184" s="1" t="str">
        <f>VLOOKUP(F184,Sheet2!A:C,2,FALSE)</f>
        <v>其他</v>
      </c>
      <c r="B184" s="1" t="str">
        <f>VLOOKUP(E184,[1]Sheet4!A:B,2,FALSE)</f>
        <v>自家直客</v>
      </c>
      <c r="C184" s="3" t="s">
        <v>20</v>
      </c>
      <c r="D184" s="147">
        <v>20150606</v>
      </c>
      <c r="E184" s="1" t="s">
        <v>14</v>
      </c>
      <c r="F184" s="1" t="s">
        <v>24</v>
      </c>
      <c r="G184" s="57">
        <v>1994482</v>
      </c>
      <c r="H184" s="3">
        <v>693.4</v>
      </c>
      <c r="I184" s="3">
        <v>0.35</v>
      </c>
      <c r="J184" s="4">
        <v>8.0999999999999996E-3</v>
      </c>
      <c r="K184" s="3">
        <v>0.04</v>
      </c>
      <c r="L184" s="2">
        <v>16186</v>
      </c>
      <c r="M184" s="5">
        <v>3.0499999999999999E-2</v>
      </c>
      <c r="N184" s="3">
        <v>1.4</v>
      </c>
      <c r="O184" s="2">
        <v>494</v>
      </c>
    </row>
    <row r="185" spans="1:15" x14ac:dyDescent="0.3">
      <c r="A185" s="1" t="str">
        <f>VLOOKUP(F185,Sheet2!A:C,2,FALSE)</f>
        <v>其他</v>
      </c>
      <c r="B185" s="1" t="str">
        <f>VLOOKUP(E185,[1]Sheet4!A:B,2,FALSE)</f>
        <v>自家直客</v>
      </c>
      <c r="C185" s="3" t="s">
        <v>20</v>
      </c>
      <c r="D185" s="147">
        <v>20150605</v>
      </c>
      <c r="E185" s="1" t="s">
        <v>14</v>
      </c>
      <c r="F185" s="1" t="s">
        <v>24</v>
      </c>
      <c r="G185" s="57">
        <v>2258248</v>
      </c>
      <c r="H185" s="3">
        <v>700.7</v>
      </c>
      <c r="I185" s="3">
        <v>0.31</v>
      </c>
      <c r="J185" s="4">
        <v>7.4000000000000003E-3</v>
      </c>
      <c r="K185" s="3">
        <v>0.04</v>
      </c>
      <c r="L185" s="2">
        <v>16611</v>
      </c>
      <c r="M185" s="5">
        <v>2.8400000000000002E-2</v>
      </c>
      <c r="N185" s="3">
        <v>1.49</v>
      </c>
      <c r="O185" s="2">
        <v>471</v>
      </c>
    </row>
    <row r="186" spans="1:15" x14ac:dyDescent="0.3">
      <c r="A186" s="1" t="str">
        <f>VLOOKUP(F186,Sheet2!A:C,2,FALSE)</f>
        <v>其他</v>
      </c>
      <c r="B186" s="1" t="str">
        <f>VLOOKUP(E186,[1]Sheet4!A:B,2,FALSE)</f>
        <v>自家直客</v>
      </c>
      <c r="C186" s="3" t="s">
        <v>20</v>
      </c>
      <c r="D186" s="147">
        <v>20150604</v>
      </c>
      <c r="E186" s="1" t="s">
        <v>14</v>
      </c>
      <c r="F186" s="1" t="s">
        <v>24</v>
      </c>
      <c r="G186" s="57">
        <v>2122898</v>
      </c>
      <c r="H186" s="3">
        <v>702.24</v>
      </c>
      <c r="I186" s="3">
        <v>0.33</v>
      </c>
      <c r="J186" s="4">
        <v>6.8999999999999999E-3</v>
      </c>
      <c r="K186" s="3">
        <v>0.05</v>
      </c>
      <c r="L186" s="2">
        <v>14670</v>
      </c>
      <c r="M186" s="5">
        <v>2.86E-2</v>
      </c>
      <c r="N186" s="3">
        <v>1.68</v>
      </c>
      <c r="O186" s="2">
        <v>419</v>
      </c>
    </row>
    <row r="187" spans="1:15" x14ac:dyDescent="0.3">
      <c r="A187" s="1" t="str">
        <f>VLOOKUP(F187,Sheet2!A:C,2,FALSE)</f>
        <v>其他</v>
      </c>
      <c r="B187" s="1" t="str">
        <f>VLOOKUP(E187,[1]Sheet4!A:B,2,FALSE)</f>
        <v>自家直客</v>
      </c>
      <c r="C187" s="3" t="s">
        <v>20</v>
      </c>
      <c r="D187" s="147">
        <v>20150603</v>
      </c>
      <c r="E187" s="1" t="s">
        <v>14</v>
      </c>
      <c r="F187" s="1" t="s">
        <v>25</v>
      </c>
      <c r="G187" s="57">
        <v>2045433</v>
      </c>
      <c r="H187" s="3">
        <v>731.21</v>
      </c>
      <c r="I187" s="3">
        <v>0.36</v>
      </c>
      <c r="J187" s="4">
        <v>6.7999999999999996E-3</v>
      </c>
      <c r="K187" s="3">
        <v>0.05</v>
      </c>
      <c r="L187" s="2">
        <v>13930</v>
      </c>
      <c r="M187" s="5">
        <v>3.04E-2</v>
      </c>
      <c r="N187" s="3">
        <v>1.72</v>
      </c>
      <c r="O187" s="2">
        <v>424</v>
      </c>
    </row>
    <row r="188" spans="1:15" x14ac:dyDescent="0.3">
      <c r="A188" s="1" t="str">
        <f>VLOOKUP(F188,Sheet2!A:C,2,FALSE)</f>
        <v>其他</v>
      </c>
      <c r="B188" s="1" t="str">
        <f>VLOOKUP(E188,[1]Sheet4!A:B,2,FALSE)</f>
        <v>自家直客</v>
      </c>
      <c r="C188" s="3" t="s">
        <v>20</v>
      </c>
      <c r="D188" s="147">
        <v>20150602</v>
      </c>
      <c r="E188" s="1" t="s">
        <v>14</v>
      </c>
      <c r="F188" s="1" t="s">
        <v>24</v>
      </c>
      <c r="G188" s="57">
        <v>2009371</v>
      </c>
      <c r="H188" s="3">
        <v>736.13</v>
      </c>
      <c r="I188" s="3">
        <v>0.37</v>
      </c>
      <c r="J188" s="4">
        <v>7.0000000000000001E-3</v>
      </c>
      <c r="K188" s="3">
        <v>0.05</v>
      </c>
      <c r="L188" s="2">
        <v>14063</v>
      </c>
      <c r="M188" s="5">
        <v>2.53E-2</v>
      </c>
      <c r="N188" s="3">
        <v>2.0699999999999998</v>
      </c>
      <c r="O188" s="2">
        <v>356</v>
      </c>
    </row>
    <row r="189" spans="1:15" x14ac:dyDescent="0.3">
      <c r="A189" s="1" t="str">
        <f>VLOOKUP(F189,Sheet2!A:C,2,FALSE)</f>
        <v>其他</v>
      </c>
      <c r="B189" s="1" t="str">
        <f>VLOOKUP(E189,[1]Sheet4!A:B,2,FALSE)</f>
        <v>自家直客</v>
      </c>
      <c r="C189" s="3" t="s">
        <v>20</v>
      </c>
      <c r="D189" s="147">
        <v>20150601</v>
      </c>
      <c r="E189" s="1" t="s">
        <v>14</v>
      </c>
      <c r="F189" s="1" t="s">
        <v>24</v>
      </c>
      <c r="G189" s="57">
        <v>2295999</v>
      </c>
      <c r="H189" s="3">
        <v>759.02</v>
      </c>
      <c r="I189" s="3">
        <v>0.33</v>
      </c>
      <c r="J189" s="4">
        <v>6.1999999999999998E-3</v>
      </c>
      <c r="K189" s="3">
        <v>0.05</v>
      </c>
      <c r="L189" s="2">
        <v>14290</v>
      </c>
      <c r="M189" s="5">
        <v>2.81E-2</v>
      </c>
      <c r="N189" s="3">
        <v>1.89</v>
      </c>
      <c r="O189" s="2">
        <v>402</v>
      </c>
    </row>
    <row r="190" spans="1:15" x14ac:dyDescent="0.3">
      <c r="A190" s="1" t="str">
        <f>VLOOKUP(F190,Sheet2!A:C,2,FALSE)</f>
        <v>其他</v>
      </c>
      <c r="B190" s="1" t="str">
        <f>VLOOKUP(E190,[1]Sheet4!A:B,2,FALSE)</f>
        <v>自家直客</v>
      </c>
      <c r="C190" s="3" t="s">
        <v>21</v>
      </c>
      <c r="D190" s="147">
        <v>20150531</v>
      </c>
      <c r="E190" s="1" t="s">
        <v>14</v>
      </c>
      <c r="F190" s="1" t="s">
        <v>24</v>
      </c>
      <c r="G190" s="57">
        <v>1815094</v>
      </c>
      <c r="H190" s="3">
        <v>635.37</v>
      </c>
      <c r="I190" s="3">
        <v>0.35</v>
      </c>
      <c r="J190" s="4">
        <v>6.7999999999999996E-3</v>
      </c>
      <c r="K190" s="3">
        <v>0.05</v>
      </c>
      <c r="L190" s="2">
        <v>12386</v>
      </c>
      <c r="M190" s="5">
        <v>2.81E-2</v>
      </c>
      <c r="N190" s="3">
        <v>1.83</v>
      </c>
      <c r="O190" s="2">
        <v>348</v>
      </c>
    </row>
    <row r="191" spans="1:15" x14ac:dyDescent="0.3">
      <c r="A191" s="1" t="str">
        <f>VLOOKUP(F191,Sheet2!A:C,2,FALSE)</f>
        <v>其他</v>
      </c>
      <c r="B191" s="1" t="str">
        <f>VLOOKUP(E191,[1]Sheet4!A:B,2,FALSE)</f>
        <v>自家直客</v>
      </c>
      <c r="C191" s="3" t="s">
        <v>21</v>
      </c>
      <c r="D191" s="147">
        <v>20150530</v>
      </c>
      <c r="E191" s="1" t="s">
        <v>14</v>
      </c>
      <c r="F191" s="1" t="s">
        <v>24</v>
      </c>
      <c r="G191" s="57">
        <v>1872740</v>
      </c>
      <c r="H191" s="3">
        <v>722.53</v>
      </c>
      <c r="I191" s="3">
        <v>0.39</v>
      </c>
      <c r="J191" s="4">
        <v>6.7999999999999996E-3</v>
      </c>
      <c r="K191" s="3">
        <v>0.06</v>
      </c>
      <c r="L191" s="2">
        <v>12668</v>
      </c>
      <c r="M191" s="5">
        <v>3.0300000000000001E-2</v>
      </c>
      <c r="N191" s="3">
        <v>1.88</v>
      </c>
      <c r="O191" s="2">
        <v>384</v>
      </c>
    </row>
    <row r="192" spans="1:15" x14ac:dyDescent="0.3">
      <c r="A192" s="1" t="str">
        <f>VLOOKUP(F192,Sheet2!A:C,2,FALSE)</f>
        <v>其他</v>
      </c>
      <c r="B192" s="1" t="str">
        <f>VLOOKUP(E192,[1]Sheet4!A:B,2,FALSE)</f>
        <v>自家直客</v>
      </c>
      <c r="C192" s="3" t="s">
        <v>21</v>
      </c>
      <c r="D192" s="147">
        <v>20150529</v>
      </c>
      <c r="E192" s="1" t="s">
        <v>14</v>
      </c>
      <c r="F192" s="1" t="s">
        <v>24</v>
      </c>
      <c r="G192" s="57">
        <v>2037709</v>
      </c>
      <c r="H192" s="3">
        <v>762.2</v>
      </c>
      <c r="I192" s="3">
        <v>0.37</v>
      </c>
      <c r="J192" s="4">
        <v>6.4999999999999997E-3</v>
      </c>
      <c r="K192" s="3">
        <v>0.06</v>
      </c>
      <c r="L192" s="2">
        <v>13267</v>
      </c>
      <c r="M192" s="5">
        <v>2.7099999999999999E-2</v>
      </c>
      <c r="N192" s="3">
        <v>2.12</v>
      </c>
      <c r="O192" s="2">
        <v>359</v>
      </c>
    </row>
    <row r="193" spans="1:15" x14ac:dyDescent="0.3">
      <c r="A193" s="1" t="str">
        <f>VLOOKUP(F193,Sheet2!A:C,2,FALSE)</f>
        <v>其他</v>
      </c>
      <c r="B193" s="1" t="str">
        <f>VLOOKUP(E193,[1]Sheet4!A:B,2,FALSE)</f>
        <v>自家直客</v>
      </c>
      <c r="C193" s="3" t="s">
        <v>21</v>
      </c>
      <c r="D193" s="147">
        <v>20150528</v>
      </c>
      <c r="E193" s="1" t="s">
        <v>14</v>
      </c>
      <c r="F193" s="1" t="s">
        <v>25</v>
      </c>
      <c r="G193" s="57">
        <v>1984974</v>
      </c>
      <c r="H193" s="3">
        <v>738.62</v>
      </c>
      <c r="I193" s="3">
        <v>0.37</v>
      </c>
      <c r="J193" s="4">
        <v>6.6E-3</v>
      </c>
      <c r="K193" s="3">
        <v>0.06</v>
      </c>
      <c r="L193" s="2">
        <v>13086</v>
      </c>
      <c r="M193" s="5">
        <v>0.03</v>
      </c>
      <c r="N193" s="3">
        <v>1.88</v>
      </c>
      <c r="O193" s="2">
        <v>392</v>
      </c>
    </row>
    <row r="194" spans="1:15" x14ac:dyDescent="0.3">
      <c r="A194" s="1" t="str">
        <f>VLOOKUP(F194,Sheet2!A:C,2,FALSE)</f>
        <v>其他</v>
      </c>
      <c r="B194" s="1" t="str">
        <f>VLOOKUP(E194,[1]Sheet4!A:B,2,FALSE)</f>
        <v>自家直客</v>
      </c>
      <c r="C194" s="3" t="s">
        <v>21</v>
      </c>
      <c r="D194" s="147">
        <v>20150527</v>
      </c>
      <c r="E194" s="1" t="s">
        <v>14</v>
      </c>
      <c r="F194" s="1" t="s">
        <v>25</v>
      </c>
      <c r="G194" s="57">
        <v>1994608</v>
      </c>
      <c r="H194" s="3">
        <v>749.69</v>
      </c>
      <c r="I194" s="3">
        <v>0.38</v>
      </c>
      <c r="J194" s="4">
        <v>6.4999999999999997E-3</v>
      </c>
      <c r="K194" s="3">
        <v>0.06</v>
      </c>
      <c r="L194" s="2">
        <v>12866</v>
      </c>
      <c r="M194" s="5">
        <v>2.7699999999999999E-2</v>
      </c>
      <c r="N194" s="3">
        <v>2.1</v>
      </c>
      <c r="O194" s="2">
        <v>357</v>
      </c>
    </row>
    <row r="195" spans="1:15" x14ac:dyDescent="0.3">
      <c r="A195" s="1" t="str">
        <f>VLOOKUP(F195,Sheet2!A:C,2,FALSE)</f>
        <v>其他</v>
      </c>
      <c r="B195" s="1" t="str">
        <f>VLOOKUP(E195,[1]Sheet4!A:B,2,FALSE)</f>
        <v>自家直客</v>
      </c>
      <c r="C195" s="3" t="s">
        <v>21</v>
      </c>
      <c r="D195" s="147">
        <v>20150526</v>
      </c>
      <c r="E195" s="1" t="s">
        <v>14</v>
      </c>
      <c r="F195" s="1" t="s">
        <v>25</v>
      </c>
      <c r="G195" s="57">
        <v>2072727</v>
      </c>
      <c r="H195" s="3">
        <v>764.5</v>
      </c>
      <c r="I195" s="3">
        <v>0.37</v>
      </c>
      <c r="J195" s="4">
        <v>6.4999999999999997E-3</v>
      </c>
      <c r="K195" s="3">
        <v>0.06</v>
      </c>
      <c r="L195" s="2">
        <v>13435</v>
      </c>
      <c r="M195" s="5">
        <v>2.6599999999999999E-2</v>
      </c>
      <c r="N195" s="3">
        <v>2.14</v>
      </c>
      <c r="O195" s="2">
        <v>358</v>
      </c>
    </row>
    <row r="196" spans="1:15" x14ac:dyDescent="0.3">
      <c r="A196" s="1" t="str">
        <f>VLOOKUP(F196,Sheet2!A:C,2,FALSE)</f>
        <v>其他</v>
      </c>
      <c r="B196" s="1" t="str">
        <f>VLOOKUP(E196,[1]Sheet4!A:B,2,FALSE)</f>
        <v>自家直客</v>
      </c>
      <c r="C196" s="3" t="s">
        <v>21</v>
      </c>
      <c r="D196" s="147">
        <v>20150525</v>
      </c>
      <c r="E196" s="1" t="s">
        <v>14</v>
      </c>
      <c r="F196" s="1" t="s">
        <v>25</v>
      </c>
      <c r="G196" s="57">
        <v>2111310</v>
      </c>
      <c r="H196" s="3">
        <v>736.74</v>
      </c>
      <c r="I196" s="3">
        <v>0.35</v>
      </c>
      <c r="J196" s="4">
        <v>6.4999999999999997E-3</v>
      </c>
      <c r="K196" s="3">
        <v>0.05</v>
      </c>
      <c r="L196" s="2">
        <v>13689</v>
      </c>
      <c r="M196" s="5">
        <v>2.7799999999999998E-2</v>
      </c>
      <c r="N196" s="3">
        <v>1.93</v>
      </c>
      <c r="O196" s="2">
        <v>381</v>
      </c>
    </row>
    <row r="197" spans="1:15" x14ac:dyDescent="0.3">
      <c r="A197" s="1" t="str">
        <f>VLOOKUP(F197,Sheet2!A:C,2,FALSE)</f>
        <v>其他</v>
      </c>
      <c r="B197" s="1" t="str">
        <f>VLOOKUP(E197,[1]Sheet4!A:B,2,FALSE)</f>
        <v>自家直客</v>
      </c>
      <c r="C197" s="3" t="s">
        <v>21</v>
      </c>
      <c r="D197" s="147">
        <v>20150524</v>
      </c>
      <c r="E197" s="1" t="s">
        <v>14</v>
      </c>
      <c r="F197" s="1" t="s">
        <v>25</v>
      </c>
      <c r="G197" s="57">
        <v>2145433</v>
      </c>
      <c r="H197" s="3">
        <v>764.13</v>
      </c>
      <c r="I197" s="3">
        <v>0.36</v>
      </c>
      <c r="J197" s="4">
        <v>6.6E-3</v>
      </c>
      <c r="K197" s="3">
        <v>0.05</v>
      </c>
      <c r="L197" s="2">
        <v>14204</v>
      </c>
      <c r="M197" s="5">
        <v>3.2199999999999999E-2</v>
      </c>
      <c r="N197" s="3">
        <v>1.67</v>
      </c>
      <c r="O197" s="2">
        <v>457</v>
      </c>
    </row>
    <row r="198" spans="1:15" x14ac:dyDescent="0.3">
      <c r="A198" s="1" t="str">
        <f>VLOOKUP(F198,Sheet2!A:C,2,FALSE)</f>
        <v>其他</v>
      </c>
      <c r="B198" s="1" t="str">
        <f>VLOOKUP(E198,[1]Sheet4!A:B,2,FALSE)</f>
        <v>自家直客</v>
      </c>
      <c r="C198" s="3" t="s">
        <v>21</v>
      </c>
      <c r="D198" s="147">
        <v>20150523</v>
      </c>
      <c r="E198" s="1" t="s">
        <v>14</v>
      </c>
      <c r="F198" s="1" t="s">
        <v>25</v>
      </c>
      <c r="G198" s="57">
        <v>2123626</v>
      </c>
      <c r="H198" s="3">
        <v>722.6</v>
      </c>
      <c r="I198" s="3">
        <v>0.34</v>
      </c>
      <c r="J198" s="4">
        <v>6.7000000000000002E-3</v>
      </c>
      <c r="K198" s="3">
        <v>0.05</v>
      </c>
      <c r="L198" s="2">
        <v>14166</v>
      </c>
      <c r="M198" s="5">
        <v>2.6800000000000001E-2</v>
      </c>
      <c r="N198" s="3">
        <v>1.9</v>
      </c>
      <c r="O198" s="2">
        <v>380</v>
      </c>
    </row>
    <row r="199" spans="1:15" x14ac:dyDescent="0.3">
      <c r="A199" s="1" t="str">
        <f>VLOOKUP(F199,Sheet2!A:C,2,FALSE)</f>
        <v>其他</v>
      </c>
      <c r="B199" s="1" t="str">
        <f>VLOOKUP(E199,[1]Sheet4!A:B,2,FALSE)</f>
        <v>自家直客</v>
      </c>
      <c r="C199" s="3" t="s">
        <v>21</v>
      </c>
      <c r="D199" s="147">
        <v>20150522</v>
      </c>
      <c r="E199" s="1" t="s">
        <v>14</v>
      </c>
      <c r="F199" s="1" t="s">
        <v>24</v>
      </c>
      <c r="G199" s="57">
        <v>1913177</v>
      </c>
      <c r="H199" s="3">
        <v>645.21</v>
      </c>
      <c r="I199" s="3">
        <v>0.34</v>
      </c>
      <c r="J199" s="4">
        <v>6.7000000000000002E-3</v>
      </c>
      <c r="K199" s="3">
        <v>0.05</v>
      </c>
      <c r="L199" s="2">
        <v>12781</v>
      </c>
      <c r="M199" s="5">
        <v>2.7300000000000001E-2</v>
      </c>
      <c r="N199" s="3">
        <v>1.85</v>
      </c>
      <c r="O199" s="2">
        <v>349</v>
      </c>
    </row>
    <row r="200" spans="1:15" x14ac:dyDescent="0.3">
      <c r="A200" s="1" t="str">
        <f>VLOOKUP(F200,Sheet2!A:C,2,FALSE)</f>
        <v>其他</v>
      </c>
      <c r="B200" s="1" t="str">
        <f>VLOOKUP(E200,[1]Sheet4!A:B,2,FALSE)</f>
        <v>自家直客</v>
      </c>
      <c r="C200" s="3" t="s">
        <v>21</v>
      </c>
      <c r="D200" s="147">
        <v>20150521</v>
      </c>
      <c r="E200" s="1" t="s">
        <v>14</v>
      </c>
      <c r="F200" s="1" t="s">
        <v>26</v>
      </c>
      <c r="G200" s="57">
        <v>1753850</v>
      </c>
      <c r="H200" s="3">
        <v>597.28</v>
      </c>
      <c r="I200" s="3">
        <v>0.34</v>
      </c>
      <c r="J200" s="4">
        <v>6.6E-3</v>
      </c>
      <c r="K200" s="3">
        <v>0.05</v>
      </c>
      <c r="L200" s="2">
        <v>11540</v>
      </c>
      <c r="M200" s="5">
        <v>3.2399999999999998E-2</v>
      </c>
      <c r="N200" s="3">
        <v>1.6</v>
      </c>
      <c r="O200" s="2">
        <v>374</v>
      </c>
    </row>
    <row r="201" spans="1:15" x14ac:dyDescent="0.3">
      <c r="A201" s="1" t="str">
        <f>VLOOKUP(F201,Sheet2!A:C,2,FALSE)</f>
        <v>其他</v>
      </c>
      <c r="B201" s="1" t="str">
        <f>VLOOKUP(E201,[1]Sheet4!A:B,2,FALSE)</f>
        <v>自家直客</v>
      </c>
      <c r="C201" s="3" t="s">
        <v>21</v>
      </c>
      <c r="D201" s="147">
        <v>20150520</v>
      </c>
      <c r="E201" s="1" t="s">
        <v>14</v>
      </c>
      <c r="F201" s="1" t="s">
        <v>27</v>
      </c>
      <c r="G201" s="57">
        <v>1516492</v>
      </c>
      <c r="H201" s="3">
        <v>510.91</v>
      </c>
      <c r="I201" s="3">
        <v>0.34</v>
      </c>
      <c r="J201" s="4">
        <v>6.8999999999999999E-3</v>
      </c>
      <c r="K201" s="3">
        <v>0.05</v>
      </c>
      <c r="L201" s="2">
        <v>10428</v>
      </c>
      <c r="M201" s="5">
        <v>3.0099999999999998E-2</v>
      </c>
      <c r="N201" s="3">
        <v>1.63</v>
      </c>
      <c r="O201" s="2">
        <v>314</v>
      </c>
    </row>
    <row r="202" spans="1:15" x14ac:dyDescent="0.3">
      <c r="A202" s="1" t="str">
        <f>VLOOKUP(F202,Sheet2!A:C,2,FALSE)</f>
        <v>其他</v>
      </c>
      <c r="B202" s="1" t="str">
        <f>VLOOKUP(E202,[1]Sheet4!A:B,2,FALSE)</f>
        <v>自家直客</v>
      </c>
      <c r="C202" s="3" t="s">
        <v>21</v>
      </c>
      <c r="D202" s="147">
        <v>20150519</v>
      </c>
      <c r="E202" s="1" t="s">
        <v>14</v>
      </c>
      <c r="F202" s="1" t="s">
        <v>27</v>
      </c>
      <c r="G202" s="57">
        <v>1658405</v>
      </c>
      <c r="H202" s="3">
        <v>510.96</v>
      </c>
      <c r="I202" s="3">
        <v>0.31</v>
      </c>
      <c r="J202" s="4">
        <v>6.7999999999999996E-3</v>
      </c>
      <c r="K202" s="3">
        <v>0.05</v>
      </c>
      <c r="L202" s="2">
        <v>11290</v>
      </c>
      <c r="M202" s="5">
        <v>2.9600000000000001E-2</v>
      </c>
      <c r="N202" s="3">
        <v>1.53</v>
      </c>
      <c r="O202" s="2">
        <v>334</v>
      </c>
    </row>
    <row r="203" spans="1:15" x14ac:dyDescent="0.3">
      <c r="A203" s="1" t="str">
        <f>VLOOKUP(F203,Sheet2!A:C,2,FALSE)</f>
        <v>其他</v>
      </c>
      <c r="B203" s="1" t="str">
        <f>VLOOKUP(E203,[1]Sheet4!A:B,2,FALSE)</f>
        <v>自家直客</v>
      </c>
      <c r="C203" s="3" t="s">
        <v>21</v>
      </c>
      <c r="D203" s="147">
        <v>20150518</v>
      </c>
      <c r="E203" s="1" t="s">
        <v>14</v>
      </c>
      <c r="F203" s="1" t="s">
        <v>28</v>
      </c>
      <c r="G203" s="57">
        <v>2125349</v>
      </c>
      <c r="H203" s="3">
        <v>741.88</v>
      </c>
      <c r="I203" s="3">
        <v>0.35</v>
      </c>
      <c r="J203" s="4">
        <v>6.1999999999999998E-3</v>
      </c>
      <c r="K203" s="3">
        <v>0.06</v>
      </c>
      <c r="L203" s="2">
        <v>13260</v>
      </c>
      <c r="M203" s="5">
        <v>2.7900000000000001E-2</v>
      </c>
      <c r="N203" s="3">
        <v>2.0099999999999998</v>
      </c>
      <c r="O203" s="2">
        <v>370</v>
      </c>
    </row>
    <row r="204" spans="1:15" x14ac:dyDescent="0.3">
      <c r="A204" s="1" t="str">
        <f>VLOOKUP(F204,Sheet2!A:C,2,FALSE)</f>
        <v>其他</v>
      </c>
      <c r="B204" s="1" t="str">
        <f>VLOOKUP(E204,[1]Sheet4!A:B,2,FALSE)</f>
        <v>自家直客</v>
      </c>
      <c r="C204" s="3" t="s">
        <v>21</v>
      </c>
      <c r="D204" s="147">
        <v>20150517</v>
      </c>
      <c r="E204" s="1" t="s">
        <v>14</v>
      </c>
      <c r="F204" s="1" t="s">
        <v>29</v>
      </c>
      <c r="G204" s="57">
        <v>2319714</v>
      </c>
      <c r="H204" s="3">
        <v>880.44</v>
      </c>
      <c r="I204" s="3">
        <v>0.38</v>
      </c>
      <c r="J204" s="4">
        <v>6.7999999999999996E-3</v>
      </c>
      <c r="K204" s="3">
        <v>0.06</v>
      </c>
      <c r="L204" s="2">
        <v>15664</v>
      </c>
      <c r="M204" s="5">
        <v>2.8199999999999999E-2</v>
      </c>
      <c r="N204" s="3">
        <v>1.99</v>
      </c>
      <c r="O204" s="2">
        <v>442</v>
      </c>
    </row>
    <row r="205" spans="1:15" x14ac:dyDescent="0.3">
      <c r="A205" s="1" t="str">
        <f>VLOOKUP(F205,Sheet2!A:C,2,FALSE)</f>
        <v>其他</v>
      </c>
      <c r="B205" s="1" t="str">
        <f>VLOOKUP(E205,[1]Sheet4!A:B,2,FALSE)</f>
        <v>自家直客</v>
      </c>
      <c r="C205" s="3" t="s">
        <v>21</v>
      </c>
      <c r="D205" s="147">
        <v>20150516</v>
      </c>
      <c r="E205" s="1" t="s">
        <v>14</v>
      </c>
      <c r="F205" s="1" t="s">
        <v>30</v>
      </c>
      <c r="G205" s="57">
        <v>2426637</v>
      </c>
      <c r="H205" s="3">
        <v>1160.71</v>
      </c>
      <c r="I205" s="3">
        <v>0.48</v>
      </c>
      <c r="J205" s="4">
        <v>6.6E-3</v>
      </c>
      <c r="K205" s="3">
        <v>7.0000000000000007E-2</v>
      </c>
      <c r="L205" s="2">
        <v>16021</v>
      </c>
      <c r="M205" s="5">
        <v>2.2800000000000001E-2</v>
      </c>
      <c r="N205" s="3">
        <v>3.18</v>
      </c>
      <c r="O205" s="2">
        <v>365</v>
      </c>
    </row>
    <row r="206" spans="1:15" x14ac:dyDescent="0.3">
      <c r="A206" s="1" t="str">
        <f>VLOOKUP(F206,Sheet2!A:C,2,FALSE)</f>
        <v>其他</v>
      </c>
      <c r="B206" s="1" t="str">
        <f>VLOOKUP(E206,[1]Sheet4!A:B,2,FALSE)</f>
        <v>自家直客</v>
      </c>
      <c r="C206" s="3" t="s">
        <v>21</v>
      </c>
      <c r="D206" s="147">
        <v>20150515</v>
      </c>
      <c r="E206" s="1" t="s">
        <v>14</v>
      </c>
      <c r="F206" s="1" t="s">
        <v>30</v>
      </c>
      <c r="G206" s="57">
        <v>2051049</v>
      </c>
      <c r="H206" s="3">
        <v>765.18</v>
      </c>
      <c r="I206" s="3">
        <v>0.37</v>
      </c>
      <c r="J206" s="4">
        <v>6.4999999999999997E-3</v>
      </c>
      <c r="K206" s="3">
        <v>0.06</v>
      </c>
      <c r="L206" s="2">
        <v>13249</v>
      </c>
      <c r="M206" s="5">
        <v>2.4400000000000002E-2</v>
      </c>
      <c r="N206" s="3">
        <v>2.37</v>
      </c>
      <c r="O206" s="2">
        <v>323</v>
      </c>
    </row>
    <row r="207" spans="1:15" x14ac:dyDescent="0.3">
      <c r="A207" s="1" t="str">
        <f>VLOOKUP(F207,Sheet2!A:C,2,FALSE)</f>
        <v>其他</v>
      </c>
      <c r="B207" s="1" t="str">
        <f>VLOOKUP(E207,[1]Sheet4!A:B,2,FALSE)</f>
        <v>自家直客</v>
      </c>
      <c r="C207" s="3" t="s">
        <v>21</v>
      </c>
      <c r="D207" s="147">
        <v>20150514</v>
      </c>
      <c r="E207" s="1" t="s">
        <v>14</v>
      </c>
      <c r="F207" s="1" t="s">
        <v>31</v>
      </c>
      <c r="G207" s="57">
        <v>2193440</v>
      </c>
      <c r="H207" s="3">
        <v>753.53</v>
      </c>
      <c r="I207" s="3">
        <v>0.34</v>
      </c>
      <c r="J207" s="4">
        <v>6.1999999999999998E-3</v>
      </c>
      <c r="K207" s="3">
        <v>0.06</v>
      </c>
      <c r="L207" s="2">
        <v>13562</v>
      </c>
      <c r="M207" s="5">
        <v>3.1399999999999997E-2</v>
      </c>
      <c r="N207" s="3">
        <v>1.77</v>
      </c>
      <c r="O207" s="2">
        <v>426</v>
      </c>
    </row>
    <row r="208" spans="1:15" x14ac:dyDescent="0.3">
      <c r="A208" s="1" t="str">
        <f>VLOOKUP(F208,Sheet2!A:C,2,FALSE)</f>
        <v>其他</v>
      </c>
      <c r="B208" s="1" t="str">
        <f>VLOOKUP(E208,[1]Sheet4!A:B,2,FALSE)</f>
        <v>自家直客</v>
      </c>
      <c r="C208" s="3" t="s">
        <v>21</v>
      </c>
      <c r="D208" s="147">
        <v>20150513</v>
      </c>
      <c r="E208" s="1" t="s">
        <v>14</v>
      </c>
      <c r="F208" s="1" t="s">
        <v>31</v>
      </c>
      <c r="G208" s="57">
        <v>2461527</v>
      </c>
      <c r="H208" s="3">
        <v>801.68</v>
      </c>
      <c r="I208" s="3">
        <v>0.33</v>
      </c>
      <c r="J208" s="4">
        <v>6.1999999999999998E-3</v>
      </c>
      <c r="K208" s="3">
        <v>0.05</v>
      </c>
      <c r="L208" s="2">
        <v>15290</v>
      </c>
      <c r="M208" s="5">
        <v>3.32E-2</v>
      </c>
      <c r="N208" s="3">
        <v>1.58</v>
      </c>
      <c r="O208" s="2">
        <v>508</v>
      </c>
    </row>
    <row r="209" spans="1:15" x14ac:dyDescent="0.3">
      <c r="A209" s="1" t="str">
        <f>VLOOKUP(F209,Sheet2!A:C,2,FALSE)</f>
        <v>其他</v>
      </c>
      <c r="B209" s="1" t="str">
        <f>VLOOKUP(E209,[1]Sheet4!A:B,2,FALSE)</f>
        <v>自家直客</v>
      </c>
      <c r="C209" s="3" t="s">
        <v>21</v>
      </c>
      <c r="D209" s="147">
        <v>20150512</v>
      </c>
      <c r="E209" s="1" t="s">
        <v>14</v>
      </c>
      <c r="F209" s="1" t="s">
        <v>31</v>
      </c>
      <c r="G209" s="57">
        <v>2270051</v>
      </c>
      <c r="H209" s="3">
        <v>786.5</v>
      </c>
      <c r="I209" s="3">
        <v>0.35</v>
      </c>
      <c r="J209" s="4">
        <v>6.4999999999999997E-3</v>
      </c>
      <c r="K209" s="3">
        <v>0.05</v>
      </c>
      <c r="L209" s="2">
        <v>14831</v>
      </c>
      <c r="M209" s="5">
        <v>3.2599999999999997E-2</v>
      </c>
      <c r="N209" s="3">
        <v>1.63</v>
      </c>
      <c r="O209" s="2">
        <v>484</v>
      </c>
    </row>
    <row r="210" spans="1:15" x14ac:dyDescent="0.3">
      <c r="A210" s="1" t="str">
        <f>VLOOKUP(F210,Sheet2!A:C,2,FALSE)</f>
        <v>其他</v>
      </c>
      <c r="B210" s="1" t="str">
        <f>VLOOKUP(E210,[1]Sheet4!A:B,2,FALSE)</f>
        <v>自家直客</v>
      </c>
      <c r="C210" s="3" t="s">
        <v>21</v>
      </c>
      <c r="D210" s="147">
        <v>20150511</v>
      </c>
      <c r="E210" s="1" t="s">
        <v>14</v>
      </c>
      <c r="F210" s="1" t="s">
        <v>31</v>
      </c>
      <c r="G210" s="57">
        <v>2448753</v>
      </c>
      <c r="H210" s="3">
        <v>816.66</v>
      </c>
      <c r="I210" s="3">
        <v>0.33</v>
      </c>
      <c r="J210" s="4">
        <v>6.4000000000000003E-3</v>
      </c>
      <c r="K210" s="3">
        <v>0.05</v>
      </c>
      <c r="L210" s="2">
        <v>15661</v>
      </c>
      <c r="M210" s="5">
        <v>3.3099999999999997E-2</v>
      </c>
      <c r="N210" s="3">
        <v>1.57</v>
      </c>
      <c r="O210" s="2">
        <v>519</v>
      </c>
    </row>
    <row r="211" spans="1:15" x14ac:dyDescent="0.3">
      <c r="A211" s="1" t="str">
        <f>VLOOKUP(F211,Sheet2!A:C,2,FALSE)</f>
        <v>其他</v>
      </c>
      <c r="B211" s="1" t="str">
        <f>VLOOKUP(E211,[1]Sheet4!A:B,2,FALSE)</f>
        <v>自家直客</v>
      </c>
      <c r="C211" s="3" t="s">
        <v>21</v>
      </c>
      <c r="D211" s="147">
        <v>20150510</v>
      </c>
      <c r="E211" s="1" t="s">
        <v>14</v>
      </c>
      <c r="F211" s="1" t="s">
        <v>31</v>
      </c>
      <c r="G211" s="57">
        <v>2780203</v>
      </c>
      <c r="H211" s="3">
        <v>971.78</v>
      </c>
      <c r="I211" s="3">
        <v>0.35</v>
      </c>
      <c r="J211" s="4">
        <v>6.6E-3</v>
      </c>
      <c r="K211" s="3">
        <v>0.05</v>
      </c>
      <c r="L211" s="2">
        <v>18328</v>
      </c>
      <c r="M211" s="5">
        <v>3.4500000000000003E-2</v>
      </c>
      <c r="N211" s="3">
        <v>1.54</v>
      </c>
      <c r="O211" s="2">
        <v>633</v>
      </c>
    </row>
    <row r="212" spans="1:15" x14ac:dyDescent="0.3">
      <c r="A212" s="1" t="str">
        <f>VLOOKUP(F212,Sheet2!A:C,2,FALSE)</f>
        <v>其他</v>
      </c>
      <c r="B212" s="1" t="str">
        <f>VLOOKUP(E212,[1]Sheet4!A:B,2,FALSE)</f>
        <v>自家直客</v>
      </c>
      <c r="C212" s="3" t="s">
        <v>21</v>
      </c>
      <c r="D212" s="147">
        <v>20150509</v>
      </c>
      <c r="E212" s="1" t="s">
        <v>14</v>
      </c>
      <c r="F212" s="1" t="s">
        <v>31</v>
      </c>
      <c r="G212" s="57">
        <v>2589123</v>
      </c>
      <c r="H212" s="3">
        <v>872.31</v>
      </c>
      <c r="I212" s="3">
        <v>0.34</v>
      </c>
      <c r="J212" s="4">
        <v>6.4999999999999997E-3</v>
      </c>
      <c r="K212" s="3">
        <v>0.05</v>
      </c>
      <c r="L212" s="2">
        <v>16942</v>
      </c>
      <c r="M212" s="5">
        <v>3.3500000000000002E-2</v>
      </c>
      <c r="N212" s="3">
        <v>1.54</v>
      </c>
      <c r="O212" s="2">
        <v>567</v>
      </c>
    </row>
    <row r="213" spans="1:15" x14ac:dyDescent="0.3">
      <c r="A213" s="1" t="str">
        <f>VLOOKUP(F213,Sheet2!A:C,2,FALSE)</f>
        <v>其他</v>
      </c>
      <c r="B213" s="1" t="str">
        <f>VLOOKUP(E213,[1]Sheet4!A:B,2,FALSE)</f>
        <v>自家直客</v>
      </c>
      <c r="C213" s="3" t="s">
        <v>21</v>
      </c>
      <c r="D213" s="147">
        <v>20150508</v>
      </c>
      <c r="E213" s="1" t="s">
        <v>14</v>
      </c>
      <c r="F213" s="1" t="s">
        <v>31</v>
      </c>
      <c r="G213" s="57">
        <v>1813406</v>
      </c>
      <c r="H213" s="3">
        <v>395.6</v>
      </c>
      <c r="I213" s="3">
        <v>0.22</v>
      </c>
      <c r="J213" s="4">
        <v>6.7000000000000002E-3</v>
      </c>
      <c r="K213" s="3">
        <v>0.03</v>
      </c>
      <c r="L213" s="2">
        <v>12199</v>
      </c>
      <c r="M213" s="5">
        <v>3.4299999999999997E-2</v>
      </c>
      <c r="N213" s="3">
        <v>0.95</v>
      </c>
      <c r="O213" s="2">
        <v>418</v>
      </c>
    </row>
    <row r="214" spans="1:15" x14ac:dyDescent="0.3">
      <c r="A214" s="1" t="str">
        <f>VLOOKUP(F214,Sheet2!A:C,2,FALSE)</f>
        <v>其他</v>
      </c>
      <c r="B214" s="1" t="str">
        <f>VLOOKUP(E214,[1]Sheet4!A:B,2,FALSE)</f>
        <v>自家直客</v>
      </c>
      <c r="C214" s="3" t="s">
        <v>21</v>
      </c>
      <c r="D214" s="147">
        <v>20150507</v>
      </c>
      <c r="E214" s="1" t="s">
        <v>14</v>
      </c>
      <c r="F214" s="1" t="s">
        <v>31</v>
      </c>
      <c r="G214" s="57">
        <v>1886951</v>
      </c>
      <c r="H214" s="3">
        <v>497.75</v>
      </c>
      <c r="I214" s="3">
        <v>0.26</v>
      </c>
      <c r="J214" s="4">
        <v>6.8999999999999999E-3</v>
      </c>
      <c r="K214" s="3">
        <v>0.04</v>
      </c>
      <c r="L214" s="2">
        <v>13053</v>
      </c>
      <c r="M214" s="5">
        <v>3.5499999999999997E-2</v>
      </c>
      <c r="N214" s="3">
        <v>1.08</v>
      </c>
      <c r="O214" s="2">
        <v>463</v>
      </c>
    </row>
    <row r="215" spans="1:15" x14ac:dyDescent="0.3">
      <c r="A215" s="1" t="str">
        <f>VLOOKUP(F215,Sheet2!A:C,2,FALSE)</f>
        <v>其他</v>
      </c>
      <c r="B215" s="1" t="str">
        <f>VLOOKUP(E215,[1]Sheet4!A:B,2,FALSE)</f>
        <v>自家直客</v>
      </c>
      <c r="C215" s="3" t="s">
        <v>21</v>
      </c>
      <c r="D215" s="147">
        <v>20150506</v>
      </c>
      <c r="E215" s="1" t="s">
        <v>14</v>
      </c>
      <c r="F215" s="1" t="s">
        <v>30</v>
      </c>
      <c r="G215" s="57">
        <v>2001404</v>
      </c>
      <c r="H215" s="3">
        <v>471.77</v>
      </c>
      <c r="I215" s="3">
        <v>0.24</v>
      </c>
      <c r="J215" s="4">
        <v>6.7999999999999996E-3</v>
      </c>
      <c r="K215" s="3">
        <v>0.03</v>
      </c>
      <c r="L215" s="2">
        <v>13560</v>
      </c>
      <c r="M215" s="5">
        <v>3.56E-2</v>
      </c>
      <c r="N215" s="3">
        <v>0.98</v>
      </c>
      <c r="O215" s="2">
        <v>483</v>
      </c>
    </row>
    <row r="216" spans="1:15" x14ac:dyDescent="0.3">
      <c r="A216" s="1" t="str">
        <f>VLOOKUP(F216,Sheet2!A:C,2,FALSE)</f>
        <v>其他</v>
      </c>
      <c r="B216" s="1" t="str">
        <f>VLOOKUP(E216,[1]Sheet4!A:B,2,FALSE)</f>
        <v>自家直客</v>
      </c>
      <c r="C216" s="3" t="s">
        <v>21</v>
      </c>
      <c r="D216" s="147">
        <v>20150505</v>
      </c>
      <c r="E216" s="1" t="s">
        <v>14</v>
      </c>
      <c r="F216" s="1" t="s">
        <v>30</v>
      </c>
      <c r="G216" s="57">
        <v>1938454</v>
      </c>
      <c r="H216" s="3">
        <v>505.64</v>
      </c>
      <c r="I216" s="3">
        <v>0.26</v>
      </c>
      <c r="J216" s="4">
        <v>6.7000000000000002E-3</v>
      </c>
      <c r="K216" s="3">
        <v>0.04</v>
      </c>
      <c r="L216" s="2">
        <v>12985</v>
      </c>
      <c r="M216" s="5">
        <v>3.44E-2</v>
      </c>
      <c r="N216" s="3">
        <v>1.1299999999999999</v>
      </c>
      <c r="O216" s="2">
        <v>447</v>
      </c>
    </row>
    <row r="217" spans="1:15" x14ac:dyDescent="0.3">
      <c r="A217" s="1" t="str">
        <f>VLOOKUP(F217,Sheet2!A:C,2,FALSE)</f>
        <v>其他</v>
      </c>
      <c r="B217" s="1" t="str">
        <f>VLOOKUP(E217,[1]Sheet4!A:B,2,FALSE)</f>
        <v>自家直客</v>
      </c>
      <c r="C217" s="3" t="s">
        <v>21</v>
      </c>
      <c r="D217" s="147">
        <v>20150504</v>
      </c>
      <c r="E217" s="1" t="s">
        <v>14</v>
      </c>
      <c r="F217" s="1" t="s">
        <v>31</v>
      </c>
      <c r="G217" s="57">
        <v>1976542</v>
      </c>
      <c r="H217" s="3">
        <v>429.93</v>
      </c>
      <c r="I217" s="3">
        <v>0.22</v>
      </c>
      <c r="J217" s="4">
        <v>6.8999999999999999E-3</v>
      </c>
      <c r="K217" s="3">
        <v>0.03</v>
      </c>
      <c r="L217" s="2">
        <v>13638</v>
      </c>
      <c r="M217" s="5">
        <v>3.3500000000000002E-2</v>
      </c>
      <c r="N217" s="3">
        <v>0.94</v>
      </c>
      <c r="O217" s="2">
        <v>457</v>
      </c>
    </row>
    <row r="218" spans="1:15" x14ac:dyDescent="0.3">
      <c r="A218" s="1" t="str">
        <f>VLOOKUP(F218,Sheet2!A:C,2,FALSE)</f>
        <v>其他</v>
      </c>
      <c r="B218" s="1" t="str">
        <f>VLOOKUP(E218,[1]Sheet4!A:B,2,FALSE)</f>
        <v>自家直客</v>
      </c>
      <c r="C218" s="3" t="s">
        <v>21</v>
      </c>
      <c r="D218" s="147">
        <v>20150503</v>
      </c>
      <c r="E218" s="1" t="s">
        <v>14</v>
      </c>
      <c r="F218" s="1" t="s">
        <v>30</v>
      </c>
      <c r="G218" s="57">
        <v>2061867</v>
      </c>
      <c r="H218" s="3">
        <v>560.05999999999995</v>
      </c>
      <c r="I218" s="3">
        <v>0.27</v>
      </c>
      <c r="J218" s="4">
        <v>6.8999999999999999E-3</v>
      </c>
      <c r="K218" s="3">
        <v>0.04</v>
      </c>
      <c r="L218" s="2">
        <v>14140</v>
      </c>
      <c r="M218" s="5">
        <v>3.8100000000000002E-2</v>
      </c>
      <c r="N218" s="3">
        <v>1.04</v>
      </c>
      <c r="O218" s="2">
        <v>539</v>
      </c>
    </row>
    <row r="219" spans="1:15" x14ac:dyDescent="0.3">
      <c r="A219" s="1" t="str">
        <f>VLOOKUP(F219,Sheet2!A:C,2,FALSE)</f>
        <v>其他</v>
      </c>
      <c r="B219" s="1" t="str">
        <f>VLOOKUP(E219,[1]Sheet4!A:B,2,FALSE)</f>
        <v>自家直客</v>
      </c>
      <c r="C219" s="3" t="s">
        <v>21</v>
      </c>
      <c r="D219" s="147">
        <v>20150502</v>
      </c>
      <c r="E219" s="1" t="s">
        <v>14</v>
      </c>
      <c r="F219" s="1" t="s">
        <v>31</v>
      </c>
      <c r="G219" s="57">
        <v>2075252</v>
      </c>
      <c r="H219" s="3">
        <v>535.24</v>
      </c>
      <c r="I219" s="3">
        <v>0.26</v>
      </c>
      <c r="J219" s="4">
        <v>6.7000000000000002E-3</v>
      </c>
      <c r="K219" s="3">
        <v>0.04</v>
      </c>
      <c r="L219" s="2">
        <v>13976</v>
      </c>
      <c r="M219" s="5">
        <v>3.73E-2</v>
      </c>
      <c r="N219" s="3">
        <v>1.03</v>
      </c>
      <c r="O219" s="2">
        <v>521</v>
      </c>
    </row>
    <row r="220" spans="1:15" x14ac:dyDescent="0.3">
      <c r="A220" s="1" t="str">
        <f>VLOOKUP(F220,Sheet2!A:C,2,FALSE)</f>
        <v>其他</v>
      </c>
      <c r="B220" s="1" t="str">
        <f>VLOOKUP(E220,[1]Sheet4!A:B,2,FALSE)</f>
        <v>自家直客</v>
      </c>
      <c r="C220" s="3" t="s">
        <v>21</v>
      </c>
      <c r="D220" s="147">
        <v>20150501</v>
      </c>
      <c r="E220" s="1" t="s">
        <v>14</v>
      </c>
      <c r="F220" s="1" t="s">
        <v>31</v>
      </c>
      <c r="G220" s="57">
        <v>2100062</v>
      </c>
      <c r="H220" s="3">
        <v>541.54999999999995</v>
      </c>
      <c r="I220" s="3">
        <v>0.26</v>
      </c>
      <c r="J220" s="4">
        <v>6.7999999999999996E-3</v>
      </c>
      <c r="K220" s="3">
        <v>0.04</v>
      </c>
      <c r="L220" s="2">
        <v>14243</v>
      </c>
      <c r="M220" s="5">
        <v>3.8199999999999998E-2</v>
      </c>
      <c r="N220" s="3">
        <v>1</v>
      </c>
      <c r="O220" s="2">
        <v>544</v>
      </c>
    </row>
    <row r="221" spans="1:15" x14ac:dyDescent="0.3">
      <c r="A221" s="1" t="str">
        <f>VLOOKUP(F221,Sheet2!A:C,2,FALSE)</f>
        <v>其他</v>
      </c>
      <c r="B221" s="1" t="str">
        <f>VLOOKUP(E221,[1]Sheet4!A:B,2,FALSE)</f>
        <v>自家直客</v>
      </c>
      <c r="C221" s="3" t="s">
        <v>16</v>
      </c>
      <c r="D221" s="147">
        <v>20150430</v>
      </c>
      <c r="E221" s="1" t="s">
        <v>14</v>
      </c>
      <c r="F221" s="1" t="s">
        <v>31</v>
      </c>
      <c r="G221" s="57">
        <v>1951844</v>
      </c>
      <c r="H221" s="3">
        <v>487.07</v>
      </c>
      <c r="I221" s="3">
        <v>0.25</v>
      </c>
      <c r="J221" s="4">
        <v>6.6E-3</v>
      </c>
      <c r="K221" s="3">
        <v>0.04</v>
      </c>
      <c r="L221" s="2">
        <v>12853</v>
      </c>
      <c r="M221" s="5">
        <v>3.85E-2</v>
      </c>
      <c r="N221" s="3">
        <v>0.98</v>
      </c>
      <c r="O221" s="2">
        <v>495</v>
      </c>
    </row>
    <row r="222" spans="1:15" x14ac:dyDescent="0.3">
      <c r="A222" s="1" t="str">
        <f>VLOOKUP(F222,Sheet2!A:C,2,FALSE)</f>
        <v>其他</v>
      </c>
      <c r="B222" s="1" t="str">
        <f>VLOOKUP(E222,[1]Sheet4!A:B,2,FALSE)</f>
        <v>自家直客</v>
      </c>
      <c r="C222" s="3" t="s">
        <v>16</v>
      </c>
      <c r="D222" s="147">
        <v>20150429</v>
      </c>
      <c r="E222" s="1" t="s">
        <v>14</v>
      </c>
      <c r="F222" s="1" t="s">
        <v>31</v>
      </c>
      <c r="G222" s="57">
        <v>2335330</v>
      </c>
      <c r="H222" s="3">
        <v>486.29</v>
      </c>
      <c r="I222" s="3">
        <v>0.21</v>
      </c>
      <c r="J222" s="4">
        <v>6.4000000000000003E-3</v>
      </c>
      <c r="K222" s="3">
        <v>0.03</v>
      </c>
      <c r="L222" s="2">
        <v>15026</v>
      </c>
      <c r="M222" s="5">
        <v>3.61E-2</v>
      </c>
      <c r="N222" s="3">
        <v>0.9</v>
      </c>
      <c r="O222" s="2">
        <v>542</v>
      </c>
    </row>
    <row r="223" spans="1:15" x14ac:dyDescent="0.3">
      <c r="A223" s="1" t="str">
        <f>VLOOKUP(F223,Sheet2!A:C,2,FALSE)</f>
        <v>其他</v>
      </c>
      <c r="B223" s="1" t="str">
        <f>VLOOKUP(E223,[1]Sheet4!A:B,2,FALSE)</f>
        <v>自家直客</v>
      </c>
      <c r="C223" s="3" t="s">
        <v>16</v>
      </c>
      <c r="D223" s="147">
        <v>20150428</v>
      </c>
      <c r="E223" s="1" t="s">
        <v>14</v>
      </c>
      <c r="F223" s="1" t="s">
        <v>31</v>
      </c>
      <c r="G223" s="57">
        <v>2415640</v>
      </c>
      <c r="H223" s="3">
        <v>630.21</v>
      </c>
      <c r="I223" s="3">
        <v>0.26</v>
      </c>
      <c r="J223" s="4">
        <v>6.4999999999999997E-3</v>
      </c>
      <c r="K223" s="3">
        <v>0.04</v>
      </c>
      <c r="L223" s="2">
        <v>15768</v>
      </c>
      <c r="M223" s="5">
        <v>4.1300000000000003E-2</v>
      </c>
      <c r="N223" s="3">
        <v>0.97</v>
      </c>
      <c r="O223" s="2">
        <v>652</v>
      </c>
    </row>
    <row r="224" spans="1:15" x14ac:dyDescent="0.3">
      <c r="A224" s="1" t="str">
        <f>VLOOKUP(F224,Sheet2!A:C,2,FALSE)</f>
        <v>其他</v>
      </c>
      <c r="B224" s="1" t="str">
        <f>VLOOKUP(E224,[1]Sheet4!A:B,2,FALSE)</f>
        <v>自家直客</v>
      </c>
      <c r="C224" s="3" t="s">
        <v>16</v>
      </c>
      <c r="D224" s="147">
        <v>20150427</v>
      </c>
      <c r="E224" s="1" t="s">
        <v>14</v>
      </c>
      <c r="F224" s="1" t="s">
        <v>30</v>
      </c>
      <c r="G224" s="57">
        <v>2424777</v>
      </c>
      <c r="H224" s="3">
        <v>588.80999999999995</v>
      </c>
      <c r="I224" s="3">
        <v>0.24</v>
      </c>
      <c r="J224" s="4">
        <v>6.7999999999999996E-3</v>
      </c>
      <c r="K224" s="3">
        <v>0.04</v>
      </c>
      <c r="L224" s="2">
        <v>16393</v>
      </c>
      <c r="M224" s="5">
        <v>0.04</v>
      </c>
      <c r="N224" s="3">
        <v>0.9</v>
      </c>
      <c r="O224" s="2">
        <v>655</v>
      </c>
    </row>
    <row r="225" spans="1:15" x14ac:dyDescent="0.3">
      <c r="A225" s="1" t="str">
        <f>VLOOKUP(F225,Sheet2!A:C,2,FALSE)</f>
        <v>其他</v>
      </c>
      <c r="B225" s="1" t="str">
        <f>VLOOKUP(E225,[1]Sheet4!A:B,2,FALSE)</f>
        <v>自家直客</v>
      </c>
      <c r="C225" s="3" t="s">
        <v>16</v>
      </c>
      <c r="D225" s="147">
        <v>20150426</v>
      </c>
      <c r="E225" s="1" t="s">
        <v>14</v>
      </c>
      <c r="F225" s="1" t="s">
        <v>31</v>
      </c>
      <c r="G225" s="57">
        <v>2632135</v>
      </c>
      <c r="H225" s="3">
        <v>642.54</v>
      </c>
      <c r="I225" s="3">
        <v>0.24</v>
      </c>
      <c r="J225" s="4">
        <v>6.7999999999999996E-3</v>
      </c>
      <c r="K225" s="3">
        <v>0.04</v>
      </c>
      <c r="L225" s="2">
        <v>18025</v>
      </c>
      <c r="M225" s="5">
        <v>4.24E-2</v>
      </c>
      <c r="N225" s="3">
        <v>0.84</v>
      </c>
      <c r="O225" s="2">
        <v>765</v>
      </c>
    </row>
    <row r="226" spans="1:15" x14ac:dyDescent="0.3">
      <c r="A226" s="1" t="str">
        <f>VLOOKUP(F226,Sheet2!A:C,2,FALSE)</f>
        <v>其他</v>
      </c>
      <c r="B226" s="1" t="str">
        <f>VLOOKUP(E226,[1]Sheet4!A:B,2,FALSE)</f>
        <v>自家直客</v>
      </c>
      <c r="C226" s="3" t="s">
        <v>16</v>
      </c>
      <c r="D226" s="147">
        <v>20150425</v>
      </c>
      <c r="E226" s="1" t="s">
        <v>14</v>
      </c>
      <c r="F226" s="1" t="s">
        <v>31</v>
      </c>
      <c r="G226" s="57">
        <v>2612706</v>
      </c>
      <c r="H226" s="3">
        <v>653.92999999999995</v>
      </c>
      <c r="I226" s="3">
        <v>0.25</v>
      </c>
      <c r="J226" s="4">
        <v>7.1000000000000004E-3</v>
      </c>
      <c r="K226" s="3">
        <v>0.04</v>
      </c>
      <c r="L226" s="2">
        <v>18422</v>
      </c>
      <c r="M226" s="5">
        <v>4.1000000000000002E-2</v>
      </c>
      <c r="N226" s="3">
        <v>0.87</v>
      </c>
      <c r="O226" s="2">
        <v>755</v>
      </c>
    </row>
    <row r="227" spans="1:15" x14ac:dyDescent="0.3">
      <c r="A227" s="1" t="str">
        <f>VLOOKUP(F227,Sheet2!A:C,2,FALSE)</f>
        <v>其他</v>
      </c>
      <c r="B227" s="1" t="str">
        <f>VLOOKUP(E227,[1]Sheet4!A:B,2,FALSE)</f>
        <v>自家直客</v>
      </c>
      <c r="C227" s="3" t="s">
        <v>16</v>
      </c>
      <c r="D227" s="147">
        <v>20150424</v>
      </c>
      <c r="E227" s="1" t="s">
        <v>14</v>
      </c>
      <c r="F227" s="1" t="s">
        <v>31</v>
      </c>
      <c r="G227" s="57">
        <v>2654323</v>
      </c>
      <c r="H227" s="3">
        <v>574.47</v>
      </c>
      <c r="I227" s="3">
        <v>0.22</v>
      </c>
      <c r="J227" s="4">
        <v>6.7999999999999996E-3</v>
      </c>
      <c r="K227" s="3">
        <v>0.03</v>
      </c>
      <c r="L227" s="2">
        <v>17957</v>
      </c>
      <c r="M227" s="5">
        <v>4.0500000000000001E-2</v>
      </c>
      <c r="N227" s="3">
        <v>0.79</v>
      </c>
      <c r="O227" s="2">
        <v>727</v>
      </c>
    </row>
    <row r="228" spans="1:15" x14ac:dyDescent="0.3">
      <c r="A228" s="1" t="str">
        <f>VLOOKUP(F228,Sheet2!A:C,2,FALSE)</f>
        <v>其他</v>
      </c>
      <c r="B228" s="1" t="str">
        <f>VLOOKUP(E228,[1]Sheet4!A:B,2,FALSE)</f>
        <v>自家直客</v>
      </c>
      <c r="C228" s="3" t="s">
        <v>16</v>
      </c>
      <c r="D228" s="147">
        <v>20150423</v>
      </c>
      <c r="E228" s="1" t="s">
        <v>14</v>
      </c>
      <c r="F228" s="1" t="s">
        <v>31</v>
      </c>
      <c r="G228" s="57">
        <v>2881708</v>
      </c>
      <c r="H228" s="3">
        <v>574.88</v>
      </c>
      <c r="I228" s="3">
        <v>0.2</v>
      </c>
      <c r="J228" s="4">
        <v>6.6E-3</v>
      </c>
      <c r="K228" s="3">
        <v>0.03</v>
      </c>
      <c r="L228" s="2">
        <v>18949</v>
      </c>
      <c r="M228" s="5">
        <v>4.1500000000000002E-2</v>
      </c>
      <c r="N228" s="3">
        <v>0.73</v>
      </c>
      <c r="O228" s="2">
        <v>786</v>
      </c>
    </row>
    <row r="229" spans="1:15" x14ac:dyDescent="0.3">
      <c r="A229" s="1" t="str">
        <f>VLOOKUP(F229,Sheet2!A:C,2,FALSE)</f>
        <v>其他</v>
      </c>
      <c r="B229" s="1" t="str">
        <f>VLOOKUP(E229,[1]Sheet4!A:B,2,FALSE)</f>
        <v>自家直客</v>
      </c>
      <c r="C229" s="3" t="s">
        <v>16</v>
      </c>
      <c r="D229" s="147">
        <v>20150422</v>
      </c>
      <c r="E229" s="1" t="s">
        <v>14</v>
      </c>
      <c r="F229" s="1" t="s">
        <v>31</v>
      </c>
      <c r="G229" s="57">
        <v>2985912</v>
      </c>
      <c r="H229" s="3">
        <v>689.68</v>
      </c>
      <c r="I229" s="3">
        <v>0.23</v>
      </c>
      <c r="J229" s="4">
        <v>6.4999999999999997E-3</v>
      </c>
      <c r="K229" s="3">
        <v>0.04</v>
      </c>
      <c r="L229" s="2">
        <v>19426</v>
      </c>
      <c r="M229" s="5">
        <v>4.41E-2</v>
      </c>
      <c r="N229" s="3">
        <v>0.8</v>
      </c>
      <c r="O229" s="2">
        <v>857</v>
      </c>
    </row>
    <row r="230" spans="1:15" x14ac:dyDescent="0.3">
      <c r="A230" s="1" t="str">
        <f>VLOOKUP(F230,Sheet2!A:C,2,FALSE)</f>
        <v>其他</v>
      </c>
      <c r="B230" s="1" t="str">
        <f>VLOOKUP(E230,[1]Sheet4!A:B,2,FALSE)</f>
        <v>自家直客</v>
      </c>
      <c r="C230" s="3" t="s">
        <v>16</v>
      </c>
      <c r="D230" s="147">
        <v>20150421</v>
      </c>
      <c r="E230" s="1" t="s">
        <v>14</v>
      </c>
      <c r="F230" s="1" t="s">
        <v>30</v>
      </c>
      <c r="G230" s="57">
        <v>3072327</v>
      </c>
      <c r="H230" s="3">
        <v>828.29</v>
      </c>
      <c r="I230" s="3">
        <v>0.27</v>
      </c>
      <c r="J230" s="4">
        <v>6.7999999999999996E-3</v>
      </c>
      <c r="K230" s="3">
        <v>0.04</v>
      </c>
      <c r="L230" s="2">
        <v>20756</v>
      </c>
      <c r="M230" s="5">
        <v>4.53E-2</v>
      </c>
      <c r="N230" s="3">
        <v>0.88</v>
      </c>
      <c r="O230" s="2">
        <v>940</v>
      </c>
    </row>
    <row r="231" spans="1:15" x14ac:dyDescent="0.3">
      <c r="A231" s="1" t="str">
        <f>VLOOKUP(F231,Sheet2!A:C,2,FALSE)</f>
        <v>其他</v>
      </c>
      <c r="B231" s="1" t="str">
        <f>VLOOKUP(E231,[1]Sheet4!A:B,2,FALSE)</f>
        <v>自家直客</v>
      </c>
      <c r="C231" s="3" t="s">
        <v>16</v>
      </c>
      <c r="D231" s="147">
        <v>20150420</v>
      </c>
      <c r="E231" s="1" t="s">
        <v>14</v>
      </c>
      <c r="F231" s="1" t="s">
        <v>31</v>
      </c>
      <c r="G231" s="57">
        <v>3163113</v>
      </c>
      <c r="H231" s="3">
        <v>817.17</v>
      </c>
      <c r="I231" s="3">
        <v>0.26</v>
      </c>
      <c r="J231" s="4">
        <v>6.4999999999999997E-3</v>
      </c>
      <c r="K231" s="3">
        <v>0.04</v>
      </c>
      <c r="L231" s="2">
        <v>20537</v>
      </c>
      <c r="M231" s="5">
        <v>4.4900000000000002E-2</v>
      </c>
      <c r="N231" s="3">
        <v>0.89</v>
      </c>
      <c r="O231" s="2">
        <v>922</v>
      </c>
    </row>
    <row r="232" spans="1:15" x14ac:dyDescent="0.3">
      <c r="A232" s="1" t="str">
        <f>VLOOKUP(F232,Sheet2!A:C,2,FALSE)</f>
        <v>其他</v>
      </c>
      <c r="B232" s="1" t="str">
        <f>VLOOKUP(E232,[1]Sheet4!A:B,2,FALSE)</f>
        <v>自家直客</v>
      </c>
      <c r="C232" s="3" t="s">
        <v>16</v>
      </c>
      <c r="D232" s="147">
        <v>20150419</v>
      </c>
      <c r="E232" s="1" t="s">
        <v>14</v>
      </c>
      <c r="F232" s="1" t="s">
        <v>31</v>
      </c>
      <c r="G232" s="57">
        <v>3384001</v>
      </c>
      <c r="H232" s="3">
        <v>894.91</v>
      </c>
      <c r="I232" s="3">
        <v>0.26</v>
      </c>
      <c r="J232" s="4">
        <v>6.7999999999999996E-3</v>
      </c>
      <c r="K232" s="3">
        <v>0.04</v>
      </c>
      <c r="L232" s="2">
        <v>23135</v>
      </c>
      <c r="M232" s="5">
        <v>4.5699999999999998E-2</v>
      </c>
      <c r="N232" s="3">
        <v>0.85</v>
      </c>
      <c r="O232" s="2">
        <v>1058</v>
      </c>
    </row>
    <row r="233" spans="1:15" x14ac:dyDescent="0.3">
      <c r="A233" s="1" t="str">
        <f>VLOOKUP(F233,Sheet2!A:C,2,FALSE)</f>
        <v>其他</v>
      </c>
      <c r="B233" s="1" t="str">
        <f>VLOOKUP(E233,[1]Sheet4!A:B,2,FALSE)</f>
        <v>自家直客</v>
      </c>
      <c r="C233" s="3" t="s">
        <v>16</v>
      </c>
      <c r="D233" s="147">
        <v>20150418</v>
      </c>
      <c r="E233" s="1" t="s">
        <v>14</v>
      </c>
      <c r="F233" s="1" t="s">
        <v>31</v>
      </c>
      <c r="G233" s="57">
        <v>3286186</v>
      </c>
      <c r="H233" s="3">
        <v>751.11</v>
      </c>
      <c r="I233" s="3">
        <v>0.23</v>
      </c>
      <c r="J233" s="4">
        <v>6.7999999999999996E-3</v>
      </c>
      <c r="K233" s="3">
        <v>0.03</v>
      </c>
      <c r="L233" s="2">
        <v>22423</v>
      </c>
      <c r="M233" s="5">
        <v>3.8699999999999998E-2</v>
      </c>
      <c r="N233" s="3">
        <v>0.87</v>
      </c>
      <c r="O233" s="2">
        <v>868</v>
      </c>
    </row>
    <row r="234" spans="1:15" x14ac:dyDescent="0.3">
      <c r="A234" s="1" t="str">
        <f>VLOOKUP(F234,Sheet2!A:C,2,FALSE)</f>
        <v>其他</v>
      </c>
      <c r="B234" s="1" t="str">
        <f>VLOOKUP(E234,[1]Sheet4!A:B,2,FALSE)</f>
        <v>自家直客</v>
      </c>
      <c r="C234" s="3" t="s">
        <v>16</v>
      </c>
      <c r="D234" s="147">
        <v>20150417</v>
      </c>
      <c r="E234" s="1" t="s">
        <v>14</v>
      </c>
      <c r="F234" s="1" t="s">
        <v>31</v>
      </c>
      <c r="G234" s="57">
        <v>3118397</v>
      </c>
      <c r="H234" s="3">
        <v>759.31</v>
      </c>
      <c r="I234" s="3">
        <v>0.24</v>
      </c>
      <c r="J234" s="4">
        <v>7.1999999999999998E-3</v>
      </c>
      <c r="K234" s="3">
        <v>0.03</v>
      </c>
      <c r="L234" s="2">
        <v>22391</v>
      </c>
      <c r="M234" s="5">
        <v>4.2099999999999999E-2</v>
      </c>
      <c r="N234" s="3">
        <v>0.81</v>
      </c>
      <c r="O234" s="2">
        <v>943</v>
      </c>
    </row>
    <row r="235" spans="1:15" x14ac:dyDescent="0.3">
      <c r="A235" s="1" t="str">
        <f>VLOOKUP(F235,Sheet2!A:C,2,FALSE)</f>
        <v>其他</v>
      </c>
      <c r="B235" s="1" t="str">
        <f>VLOOKUP(E235,[1]Sheet4!A:B,2,FALSE)</f>
        <v>自家直客</v>
      </c>
      <c r="C235" s="3" t="s">
        <v>16</v>
      </c>
      <c r="D235" s="147">
        <v>20150416</v>
      </c>
      <c r="E235" s="1" t="s">
        <v>14</v>
      </c>
      <c r="F235" s="1" t="s">
        <v>31</v>
      </c>
      <c r="G235" s="57">
        <v>3150015</v>
      </c>
      <c r="H235" s="3">
        <v>756.92</v>
      </c>
      <c r="I235" s="3">
        <v>0.24</v>
      </c>
      <c r="J235" s="4">
        <v>7.0000000000000001E-3</v>
      </c>
      <c r="K235" s="3">
        <v>0.03</v>
      </c>
      <c r="L235" s="2">
        <v>22146</v>
      </c>
      <c r="M235" s="5">
        <v>4.5400000000000003E-2</v>
      </c>
      <c r="N235" s="3">
        <v>0.75</v>
      </c>
      <c r="O235" s="2">
        <v>1005</v>
      </c>
    </row>
    <row r="236" spans="1:15" x14ac:dyDescent="0.3">
      <c r="A236" s="1" t="str">
        <f>VLOOKUP(F236,Sheet2!A:C,2,FALSE)</f>
        <v>其他</v>
      </c>
      <c r="B236" s="1" t="str">
        <f>VLOOKUP(E236,[1]Sheet4!A:B,2,FALSE)</f>
        <v>自家直客</v>
      </c>
      <c r="C236" s="3" t="s">
        <v>16</v>
      </c>
      <c r="D236" s="147">
        <v>20150415</v>
      </c>
      <c r="E236" s="1" t="s">
        <v>14</v>
      </c>
      <c r="F236" s="1" t="s">
        <v>31</v>
      </c>
      <c r="G236" s="57">
        <v>3295840</v>
      </c>
      <c r="H236" s="3">
        <v>825.1</v>
      </c>
      <c r="I236" s="3">
        <v>0.25</v>
      </c>
      <c r="J236" s="4">
        <v>6.8999999999999999E-3</v>
      </c>
      <c r="K236" s="3">
        <v>0.04</v>
      </c>
      <c r="L236" s="2">
        <v>22578</v>
      </c>
      <c r="M236" s="5">
        <v>4.4699999999999997E-2</v>
      </c>
      <c r="N236" s="3">
        <v>0.82</v>
      </c>
      <c r="O236" s="2">
        <v>1010</v>
      </c>
    </row>
    <row r="237" spans="1:15" x14ac:dyDescent="0.3">
      <c r="A237" s="1" t="str">
        <f>VLOOKUP(F237,Sheet2!A:C,2,FALSE)</f>
        <v>其他</v>
      </c>
      <c r="B237" s="1" t="str">
        <f>VLOOKUP(E237,[1]Sheet4!A:B,2,FALSE)</f>
        <v>自家直客</v>
      </c>
      <c r="C237" s="3" t="s">
        <v>16</v>
      </c>
      <c r="D237" s="147">
        <v>20150414</v>
      </c>
      <c r="E237" s="1" t="s">
        <v>14</v>
      </c>
      <c r="F237" s="1" t="s">
        <v>31</v>
      </c>
      <c r="G237" s="57">
        <v>3631341</v>
      </c>
      <c r="H237" s="3">
        <v>973.41</v>
      </c>
      <c r="I237" s="3">
        <v>0.27</v>
      </c>
      <c r="J237" s="4">
        <v>6.8999999999999999E-3</v>
      </c>
      <c r="K237" s="3">
        <v>0.04</v>
      </c>
      <c r="L237" s="2">
        <v>25212</v>
      </c>
      <c r="M237" s="5">
        <v>4.4400000000000002E-2</v>
      </c>
      <c r="N237" s="3">
        <v>0.87</v>
      </c>
      <c r="O237" s="2">
        <v>1119</v>
      </c>
    </row>
    <row r="238" spans="1:15" x14ac:dyDescent="0.3">
      <c r="A238" s="1" t="str">
        <f>VLOOKUP(F238,Sheet2!A:C,2,FALSE)</f>
        <v>其他</v>
      </c>
      <c r="B238" s="1" t="str">
        <f>VLOOKUP(E238,[1]Sheet4!A:B,2,FALSE)</f>
        <v>自家直客</v>
      </c>
      <c r="C238" s="3" t="s">
        <v>16</v>
      </c>
      <c r="D238" s="147">
        <v>20150413</v>
      </c>
      <c r="E238" s="1" t="s">
        <v>14</v>
      </c>
      <c r="F238" s="1" t="s">
        <v>31</v>
      </c>
      <c r="G238" s="57">
        <v>3295128</v>
      </c>
      <c r="H238" s="3">
        <v>1061.68</v>
      </c>
      <c r="I238" s="3">
        <v>0.32</v>
      </c>
      <c r="J238" s="4">
        <v>7.4000000000000003E-3</v>
      </c>
      <c r="K238" s="3">
        <v>0.04</v>
      </c>
      <c r="L238" s="2">
        <v>24491</v>
      </c>
      <c r="M238" s="5">
        <v>4.0399999999999998E-2</v>
      </c>
      <c r="N238" s="3">
        <v>1.07</v>
      </c>
      <c r="O238" s="2">
        <v>989</v>
      </c>
    </row>
    <row r="239" spans="1:15" x14ac:dyDescent="0.3">
      <c r="A239" s="1" t="str">
        <f>VLOOKUP(F239,Sheet2!A:C,2,FALSE)</f>
        <v>其他</v>
      </c>
      <c r="B239" s="1" t="str">
        <f>VLOOKUP(E239,[1]Sheet4!A:B,2,FALSE)</f>
        <v>自家直客</v>
      </c>
      <c r="C239" s="3" t="s">
        <v>16</v>
      </c>
      <c r="D239" s="147">
        <v>20150412</v>
      </c>
      <c r="E239" s="1" t="s">
        <v>14</v>
      </c>
      <c r="F239" s="1" t="s">
        <v>30</v>
      </c>
      <c r="G239" s="57">
        <v>4198353</v>
      </c>
      <c r="H239" s="3">
        <v>1102.22</v>
      </c>
      <c r="I239" s="3">
        <v>0.26</v>
      </c>
      <c r="J239" s="4">
        <v>6.4999999999999997E-3</v>
      </c>
      <c r="K239" s="3">
        <v>0.04</v>
      </c>
      <c r="L239" s="2">
        <v>27186</v>
      </c>
      <c r="M239" s="5">
        <v>4.7500000000000001E-2</v>
      </c>
      <c r="N239" s="3">
        <v>0.85</v>
      </c>
      <c r="O239" s="2">
        <v>1292</v>
      </c>
    </row>
    <row r="240" spans="1:15" x14ac:dyDescent="0.3">
      <c r="A240" s="1" t="str">
        <f>VLOOKUP(F240,Sheet2!A:C,2,FALSE)</f>
        <v>其他</v>
      </c>
      <c r="B240" s="1" t="str">
        <f>VLOOKUP(E240,[1]Sheet4!A:B,2,FALSE)</f>
        <v>自家直客</v>
      </c>
      <c r="C240" s="3" t="s">
        <v>16</v>
      </c>
      <c r="D240" s="147">
        <v>20150411</v>
      </c>
      <c r="E240" s="1" t="s">
        <v>14</v>
      </c>
      <c r="F240" s="1" t="s">
        <v>30</v>
      </c>
      <c r="G240" s="57">
        <v>3071669</v>
      </c>
      <c r="H240" s="3">
        <v>1069.78</v>
      </c>
      <c r="I240" s="3">
        <v>0.35</v>
      </c>
      <c r="J240" s="4">
        <v>7.4999999999999997E-3</v>
      </c>
      <c r="K240" s="3">
        <v>0.05</v>
      </c>
      <c r="L240" s="2">
        <v>22941</v>
      </c>
      <c r="M240" s="5">
        <v>4.4900000000000002E-2</v>
      </c>
      <c r="N240" s="3">
        <v>1.04</v>
      </c>
      <c r="O240" s="2">
        <v>1031</v>
      </c>
    </row>
    <row r="241" spans="1:15" x14ac:dyDescent="0.3">
      <c r="A241" s="1" t="str">
        <f>VLOOKUP(F241,Sheet2!A:C,2,FALSE)</f>
        <v>其他</v>
      </c>
      <c r="B241" s="1" t="str">
        <f>VLOOKUP(E241,[1]Sheet4!A:B,2,FALSE)</f>
        <v>自家直客</v>
      </c>
      <c r="C241" s="3" t="s">
        <v>16</v>
      </c>
      <c r="D241" s="147">
        <v>20150410</v>
      </c>
      <c r="E241" s="1" t="s">
        <v>14</v>
      </c>
      <c r="F241" s="1" t="s">
        <v>31</v>
      </c>
      <c r="G241" s="57">
        <v>3221423</v>
      </c>
      <c r="H241" s="3">
        <v>1230.19</v>
      </c>
      <c r="I241" s="3">
        <v>0.38</v>
      </c>
      <c r="J241" s="4">
        <v>7.3000000000000001E-3</v>
      </c>
      <c r="K241" s="3">
        <v>0.05</v>
      </c>
      <c r="L241" s="2">
        <v>23508</v>
      </c>
      <c r="M241" s="5">
        <v>4.2999999999999997E-2</v>
      </c>
      <c r="N241" s="3">
        <v>1.22</v>
      </c>
      <c r="O241" s="2">
        <v>1012</v>
      </c>
    </row>
    <row r="242" spans="1:15" x14ac:dyDescent="0.3">
      <c r="A242" s="1" t="str">
        <f>VLOOKUP(F242,Sheet2!A:C,2,FALSE)</f>
        <v>其他</v>
      </c>
      <c r="B242" s="1" t="str">
        <f>VLOOKUP(E242,[1]Sheet4!A:B,2,FALSE)</f>
        <v>自家直客</v>
      </c>
      <c r="C242" s="3" t="s">
        <v>16</v>
      </c>
      <c r="D242" s="147">
        <v>20150409</v>
      </c>
      <c r="E242" s="1" t="s">
        <v>14</v>
      </c>
      <c r="F242" s="1" t="s">
        <v>30</v>
      </c>
      <c r="G242" s="57">
        <v>3635104</v>
      </c>
      <c r="H242" s="3">
        <v>1224.4000000000001</v>
      </c>
      <c r="I242" s="3">
        <v>0.34</v>
      </c>
      <c r="J242" s="4">
        <v>7.1999999999999998E-3</v>
      </c>
      <c r="K242" s="3">
        <v>0.05</v>
      </c>
      <c r="L242" s="2">
        <v>26281</v>
      </c>
      <c r="M242" s="5">
        <v>3.9600000000000003E-2</v>
      </c>
      <c r="N242" s="3">
        <v>1.18</v>
      </c>
      <c r="O242" s="2">
        <v>1041</v>
      </c>
    </row>
    <row r="243" spans="1:15" x14ac:dyDescent="0.3">
      <c r="A243" s="1" t="str">
        <f>VLOOKUP(F243,Sheet2!A:C,2,FALSE)</f>
        <v>其他</v>
      </c>
      <c r="B243" s="1" t="str">
        <f>VLOOKUP(E243,[1]Sheet4!A:B,2,FALSE)</f>
        <v>自家直客</v>
      </c>
      <c r="C243" s="3" t="s">
        <v>16</v>
      </c>
      <c r="D243" s="147">
        <v>20150408</v>
      </c>
      <c r="E243" s="1" t="s">
        <v>14</v>
      </c>
      <c r="F243" s="1" t="s">
        <v>30</v>
      </c>
      <c r="G243" s="57">
        <v>3810955</v>
      </c>
      <c r="H243" s="3">
        <v>1332.11</v>
      </c>
      <c r="I243" s="3">
        <v>0.35</v>
      </c>
      <c r="J243" s="4">
        <v>7.1000000000000004E-3</v>
      </c>
      <c r="K243" s="3">
        <v>0.05</v>
      </c>
      <c r="L243" s="2">
        <v>27061</v>
      </c>
      <c r="M243" s="5">
        <v>4.2799999999999998E-2</v>
      </c>
      <c r="N243" s="3">
        <v>1.1499999999999999</v>
      </c>
      <c r="O243" s="2">
        <v>1159</v>
      </c>
    </row>
    <row r="244" spans="1:15" x14ac:dyDescent="0.3">
      <c r="A244" s="1" t="str">
        <f>VLOOKUP(F244,Sheet2!A:C,2,FALSE)</f>
        <v>其他</v>
      </c>
      <c r="B244" s="1" t="str">
        <f>VLOOKUP(E244,[1]Sheet4!A:B,2,FALSE)</f>
        <v>自家直客</v>
      </c>
      <c r="C244" s="3" t="s">
        <v>16</v>
      </c>
      <c r="D244" s="147">
        <v>20150407</v>
      </c>
      <c r="E244" s="1" t="s">
        <v>14</v>
      </c>
      <c r="F244" s="1" t="s">
        <v>30</v>
      </c>
      <c r="G244" s="57">
        <v>3972522</v>
      </c>
      <c r="H244" s="3">
        <v>1370.1</v>
      </c>
      <c r="I244" s="3">
        <v>0.34</v>
      </c>
      <c r="J244" s="4">
        <v>7.1000000000000004E-3</v>
      </c>
      <c r="K244" s="3">
        <v>0.05</v>
      </c>
      <c r="L244" s="2">
        <v>28228</v>
      </c>
      <c r="M244" s="5">
        <v>4.0800000000000003E-2</v>
      </c>
      <c r="N244" s="3">
        <v>1.19</v>
      </c>
      <c r="O244" s="2">
        <v>1152</v>
      </c>
    </row>
    <row r="245" spans="1:15" x14ac:dyDescent="0.3">
      <c r="A245" s="1" t="str">
        <f>VLOOKUP(F245,Sheet2!A:C,2,FALSE)</f>
        <v>其他</v>
      </c>
      <c r="B245" s="1" t="str">
        <f>VLOOKUP(E245,[1]Sheet4!A:B,2,FALSE)</f>
        <v>自家直客</v>
      </c>
      <c r="C245" s="3" t="s">
        <v>16</v>
      </c>
      <c r="D245" s="147">
        <v>20150406</v>
      </c>
      <c r="E245" s="1" t="s">
        <v>14</v>
      </c>
      <c r="F245" s="1" t="s">
        <v>31</v>
      </c>
      <c r="G245" s="57">
        <v>4181826</v>
      </c>
      <c r="H245" s="3">
        <v>1431.05</v>
      </c>
      <c r="I245" s="3">
        <v>0.34</v>
      </c>
      <c r="J245" s="4">
        <v>7.3000000000000001E-3</v>
      </c>
      <c r="K245" s="3">
        <v>0.05</v>
      </c>
      <c r="L245" s="2">
        <v>30331</v>
      </c>
      <c r="M245" s="5">
        <v>4.0300000000000002E-2</v>
      </c>
      <c r="N245" s="3">
        <v>1.17</v>
      </c>
      <c r="O245" s="2">
        <v>1221</v>
      </c>
    </row>
    <row r="246" spans="1:15" x14ac:dyDescent="0.3">
      <c r="A246" s="1" t="str">
        <f>VLOOKUP(F246,Sheet2!A:C,2,FALSE)</f>
        <v>其他</v>
      </c>
      <c r="B246" s="1" t="str">
        <f>VLOOKUP(E246,[1]Sheet4!A:B,2,FALSE)</f>
        <v>自家直客</v>
      </c>
      <c r="C246" s="3" t="s">
        <v>16</v>
      </c>
      <c r="D246" s="147">
        <v>20150405</v>
      </c>
      <c r="E246" s="1" t="s">
        <v>14</v>
      </c>
      <c r="F246" s="1" t="s">
        <v>31</v>
      </c>
      <c r="G246" s="57">
        <v>4310117</v>
      </c>
      <c r="H246" s="3">
        <v>1528.02</v>
      </c>
      <c r="I246" s="3">
        <v>0.35</v>
      </c>
      <c r="J246" s="4">
        <v>7.4999999999999997E-3</v>
      </c>
      <c r="K246" s="3">
        <v>0.05</v>
      </c>
      <c r="L246" s="2">
        <v>32136</v>
      </c>
      <c r="M246" s="5">
        <v>4.02E-2</v>
      </c>
      <c r="N246" s="3">
        <v>1.18</v>
      </c>
      <c r="O246" s="2">
        <v>1293</v>
      </c>
    </row>
    <row r="247" spans="1:15" x14ac:dyDescent="0.3">
      <c r="A247" s="1" t="str">
        <f>VLOOKUP(F247,Sheet2!A:C,2,FALSE)</f>
        <v>其他</v>
      </c>
      <c r="B247" s="1" t="str">
        <f>VLOOKUP(E247,[1]Sheet4!A:B,2,FALSE)</f>
        <v>自家直客</v>
      </c>
      <c r="C247" s="3" t="s">
        <v>16</v>
      </c>
      <c r="D247" s="147">
        <v>20150404</v>
      </c>
      <c r="E247" s="1" t="s">
        <v>14</v>
      </c>
      <c r="F247" s="1" t="s">
        <v>31</v>
      </c>
      <c r="G247" s="57">
        <v>4193990</v>
      </c>
      <c r="H247" s="3">
        <v>1438.62</v>
      </c>
      <c r="I247" s="3">
        <v>0.34</v>
      </c>
      <c r="J247" s="4">
        <v>7.4000000000000003E-3</v>
      </c>
      <c r="K247" s="3">
        <v>0.05</v>
      </c>
      <c r="L247" s="2">
        <v>31127</v>
      </c>
      <c r="M247" s="5">
        <v>3.8399999999999997E-2</v>
      </c>
      <c r="N247" s="3">
        <v>1.2</v>
      </c>
      <c r="O247" s="2">
        <v>1196</v>
      </c>
    </row>
    <row r="248" spans="1:15" x14ac:dyDescent="0.3">
      <c r="A248" s="1" t="str">
        <f>VLOOKUP(F248,Sheet2!A:C,2,FALSE)</f>
        <v>其他</v>
      </c>
      <c r="B248" s="1" t="str">
        <f>VLOOKUP(E248,[1]Sheet4!A:B,2,FALSE)</f>
        <v>自家直客</v>
      </c>
      <c r="C248" s="3" t="s">
        <v>16</v>
      </c>
      <c r="D248" s="147">
        <v>20150403</v>
      </c>
      <c r="E248" s="1" t="s">
        <v>14</v>
      </c>
      <c r="F248" s="1" t="s">
        <v>31</v>
      </c>
      <c r="G248" s="57">
        <v>4149287</v>
      </c>
      <c r="H248" s="3">
        <v>1337.44</v>
      </c>
      <c r="I248" s="3">
        <v>0.32</v>
      </c>
      <c r="J248" s="4">
        <v>7.3000000000000001E-3</v>
      </c>
      <c r="K248" s="3">
        <v>0.04</v>
      </c>
      <c r="L248" s="2">
        <v>30455</v>
      </c>
      <c r="M248" s="5">
        <v>3.5999999999999997E-2</v>
      </c>
      <c r="N248" s="3">
        <v>1.22</v>
      </c>
      <c r="O248" s="2">
        <v>1096</v>
      </c>
    </row>
    <row r="249" spans="1:15" x14ac:dyDescent="0.3">
      <c r="A249" s="1" t="str">
        <f>VLOOKUP(F249,Sheet2!A:C,2,FALSE)</f>
        <v>其他</v>
      </c>
      <c r="B249" s="1" t="str">
        <f>VLOOKUP(E249,[1]Sheet4!A:B,2,FALSE)</f>
        <v>自家直客</v>
      </c>
      <c r="C249" s="3" t="s">
        <v>16</v>
      </c>
      <c r="D249" s="147">
        <v>20150402</v>
      </c>
      <c r="E249" s="1" t="s">
        <v>14</v>
      </c>
      <c r="F249" s="1" t="s">
        <v>31</v>
      </c>
      <c r="G249" s="57">
        <v>4086596</v>
      </c>
      <c r="H249" s="3">
        <v>1300.03</v>
      </c>
      <c r="I249" s="3">
        <v>0.32</v>
      </c>
      <c r="J249" s="4">
        <v>7.1999999999999998E-3</v>
      </c>
      <c r="K249" s="3">
        <v>0.04</v>
      </c>
      <c r="L249" s="2">
        <v>29534</v>
      </c>
      <c r="M249" s="5">
        <v>3.5299999999999998E-2</v>
      </c>
      <c r="N249" s="3">
        <v>1.25</v>
      </c>
      <c r="O249" s="2">
        <v>1042</v>
      </c>
    </row>
    <row r="250" spans="1:15" x14ac:dyDescent="0.3">
      <c r="A250" s="1" t="str">
        <f>VLOOKUP(F250,Sheet2!A:C,2,FALSE)</f>
        <v>其他</v>
      </c>
      <c r="B250" s="1" t="str">
        <f>VLOOKUP(E250,[1]Sheet4!A:B,2,FALSE)</f>
        <v>自家直客</v>
      </c>
      <c r="C250" s="3" t="s">
        <v>16</v>
      </c>
      <c r="D250" s="147">
        <v>20150401</v>
      </c>
      <c r="E250" s="1" t="s">
        <v>14</v>
      </c>
      <c r="F250" s="1" t="s">
        <v>30</v>
      </c>
      <c r="G250" s="57">
        <v>4147165</v>
      </c>
      <c r="H250" s="3">
        <v>1341.22</v>
      </c>
      <c r="I250" s="3">
        <v>0.32</v>
      </c>
      <c r="J250" s="4">
        <v>7.3000000000000001E-3</v>
      </c>
      <c r="K250" s="3">
        <v>0.04</v>
      </c>
      <c r="L250" s="2">
        <v>30441</v>
      </c>
      <c r="M250" s="5">
        <v>4.1099999999999998E-2</v>
      </c>
      <c r="N250" s="3">
        <v>1.07</v>
      </c>
      <c r="O250" s="2">
        <v>1251</v>
      </c>
    </row>
    <row r="251" spans="1:15" x14ac:dyDescent="0.3">
      <c r="A251" s="1" t="str">
        <f>VLOOKUP(F251,Sheet2!A:C,2,FALSE)</f>
        <v>其他</v>
      </c>
      <c r="B251" s="1" t="str">
        <f>VLOOKUP(E251,[1]Sheet4!A:B,2,FALSE)</f>
        <v>API</v>
      </c>
      <c r="C251" s="3" t="s">
        <v>20</v>
      </c>
      <c r="D251" s="147">
        <v>20150622</v>
      </c>
      <c r="E251" s="1" t="s">
        <v>32</v>
      </c>
      <c r="F251" s="1" t="s">
        <v>31</v>
      </c>
      <c r="G251" s="57">
        <v>2732040</v>
      </c>
      <c r="H251" s="3">
        <v>216.24</v>
      </c>
      <c r="I251" s="3">
        <v>0.08</v>
      </c>
      <c r="J251" s="4">
        <v>5.1999999999999998E-3</v>
      </c>
      <c r="K251" s="3">
        <v>0.02</v>
      </c>
      <c r="L251" s="2">
        <v>14225</v>
      </c>
      <c r="M251" s="5">
        <v>1.5299999999999999E-2</v>
      </c>
      <c r="N251" s="3">
        <v>1</v>
      </c>
      <c r="O251" s="2">
        <v>217</v>
      </c>
    </row>
    <row r="252" spans="1:15" x14ac:dyDescent="0.3">
      <c r="A252" s="1" t="str">
        <f>VLOOKUP(F252,Sheet2!A:C,2,FALSE)</f>
        <v>其他</v>
      </c>
      <c r="B252" s="1" t="str">
        <f>VLOOKUP(E252,[1]Sheet4!A:B,2,FALSE)</f>
        <v>API</v>
      </c>
      <c r="C252" s="3" t="s">
        <v>20</v>
      </c>
      <c r="D252" s="147">
        <v>20150621</v>
      </c>
      <c r="E252" s="1" t="s">
        <v>32</v>
      </c>
      <c r="F252" s="1" t="s">
        <v>31</v>
      </c>
      <c r="G252" s="57">
        <v>2887364</v>
      </c>
      <c r="H252" s="3">
        <v>231.59</v>
      </c>
      <c r="I252" s="3">
        <v>0.08</v>
      </c>
      <c r="J252" s="4">
        <v>5.4000000000000003E-3</v>
      </c>
      <c r="K252" s="3">
        <v>0.01</v>
      </c>
      <c r="L252" s="2">
        <v>15547</v>
      </c>
      <c r="M252" s="5">
        <v>1.38E-2</v>
      </c>
      <c r="N252" s="3">
        <v>1.08</v>
      </c>
      <c r="O252" s="2">
        <v>214</v>
      </c>
    </row>
    <row r="253" spans="1:15" x14ac:dyDescent="0.3">
      <c r="A253" s="1" t="str">
        <f>VLOOKUP(F253,Sheet2!A:C,2,FALSE)</f>
        <v>其他</v>
      </c>
      <c r="B253" s="1" t="str">
        <f>VLOOKUP(E253,[1]Sheet4!A:B,2,FALSE)</f>
        <v>API</v>
      </c>
      <c r="C253" s="3" t="s">
        <v>20</v>
      </c>
      <c r="D253" s="147">
        <v>20150620</v>
      </c>
      <c r="E253" s="1" t="s">
        <v>32</v>
      </c>
      <c r="F253" s="1" t="s">
        <v>31</v>
      </c>
      <c r="G253" s="57">
        <v>2867786</v>
      </c>
      <c r="H253" s="3">
        <v>271.92</v>
      </c>
      <c r="I253" s="3">
        <v>0.09</v>
      </c>
      <c r="J253" s="4">
        <v>5.3E-3</v>
      </c>
      <c r="K253" s="3">
        <v>0.02</v>
      </c>
      <c r="L253" s="2">
        <v>15095</v>
      </c>
      <c r="M253" s="5">
        <v>1.8200000000000001E-2</v>
      </c>
      <c r="N253" s="3">
        <v>0.99</v>
      </c>
      <c r="O253" s="2">
        <v>274</v>
      </c>
    </row>
    <row r="254" spans="1:15" x14ac:dyDescent="0.3">
      <c r="A254" s="1" t="str">
        <f>VLOOKUP(F254,Sheet2!A:C,2,FALSE)</f>
        <v>其他</v>
      </c>
      <c r="B254" s="1" t="str">
        <f>VLOOKUP(E254,[1]Sheet4!A:B,2,FALSE)</f>
        <v>API</v>
      </c>
      <c r="C254" s="3" t="s">
        <v>20</v>
      </c>
      <c r="D254" s="147">
        <v>20150619</v>
      </c>
      <c r="E254" s="1" t="s">
        <v>32</v>
      </c>
      <c r="F254" s="1" t="s">
        <v>31</v>
      </c>
      <c r="G254" s="57">
        <v>2863887</v>
      </c>
      <c r="H254" s="3">
        <v>238.87</v>
      </c>
      <c r="I254" s="3">
        <v>0.08</v>
      </c>
      <c r="J254" s="4">
        <v>5.3E-3</v>
      </c>
      <c r="K254" s="3">
        <v>0.02</v>
      </c>
      <c r="L254" s="2">
        <v>15286</v>
      </c>
      <c r="M254" s="5">
        <v>1.9E-2</v>
      </c>
      <c r="N254" s="3">
        <v>0.82</v>
      </c>
      <c r="O254" s="2">
        <v>291</v>
      </c>
    </row>
    <row r="255" spans="1:15" x14ac:dyDescent="0.3">
      <c r="A255" s="1" t="str">
        <f>VLOOKUP(F255,Sheet2!A:C,2,FALSE)</f>
        <v>其他</v>
      </c>
      <c r="B255" s="1" t="str">
        <f>VLOOKUP(E255,[1]Sheet4!A:B,2,FALSE)</f>
        <v>API</v>
      </c>
      <c r="C255" s="3" t="s">
        <v>20</v>
      </c>
      <c r="D255" s="147">
        <v>20150618</v>
      </c>
      <c r="E255" s="1" t="s">
        <v>32</v>
      </c>
      <c r="F255" s="1" t="s">
        <v>31</v>
      </c>
      <c r="G255" s="57">
        <v>2995767</v>
      </c>
      <c r="H255" s="3">
        <v>594.66999999999996</v>
      </c>
      <c r="I255" s="3">
        <v>0.2</v>
      </c>
      <c r="J255" s="4">
        <v>5.1000000000000004E-3</v>
      </c>
      <c r="K255" s="3">
        <v>0.04</v>
      </c>
      <c r="L255" s="2">
        <v>15407</v>
      </c>
      <c r="M255" s="5">
        <v>6.0400000000000002E-2</v>
      </c>
      <c r="N255" s="3">
        <v>0.64</v>
      </c>
      <c r="O255" s="2">
        <v>931</v>
      </c>
    </row>
    <row r="256" spans="1:15" x14ac:dyDescent="0.3">
      <c r="A256" s="1" t="str">
        <f>VLOOKUP(F256,Sheet2!A:C,2,FALSE)</f>
        <v>其他</v>
      </c>
      <c r="B256" s="1" t="str">
        <f>VLOOKUP(E256,[1]Sheet4!A:B,2,FALSE)</f>
        <v>API</v>
      </c>
      <c r="C256" s="3" t="s">
        <v>20</v>
      </c>
      <c r="D256" s="147">
        <v>20150617</v>
      </c>
      <c r="E256" s="1" t="s">
        <v>32</v>
      </c>
      <c r="F256" s="1" t="s">
        <v>31</v>
      </c>
      <c r="G256" s="57">
        <v>2996752</v>
      </c>
      <c r="H256" s="3">
        <v>586.99</v>
      </c>
      <c r="I256" s="3">
        <v>0.2</v>
      </c>
      <c r="J256" s="4">
        <v>5.0000000000000001E-3</v>
      </c>
      <c r="K256" s="3">
        <v>0.04</v>
      </c>
      <c r="L256" s="2">
        <v>15105</v>
      </c>
      <c r="M256" s="5">
        <v>6.1800000000000001E-2</v>
      </c>
      <c r="N256" s="3">
        <v>0.63</v>
      </c>
      <c r="O256" s="2">
        <v>934</v>
      </c>
    </row>
    <row r="257" spans="1:15" x14ac:dyDescent="0.3">
      <c r="A257" s="1" t="str">
        <f>VLOOKUP(F257,Sheet2!A:C,2,FALSE)</f>
        <v>其他</v>
      </c>
      <c r="B257" s="1" t="str">
        <f>VLOOKUP(E257,[1]Sheet4!A:B,2,FALSE)</f>
        <v>API</v>
      </c>
      <c r="C257" s="3" t="s">
        <v>20</v>
      </c>
      <c r="D257" s="147">
        <v>20150616</v>
      </c>
      <c r="E257" s="1" t="s">
        <v>33</v>
      </c>
      <c r="F257" s="1" t="s">
        <v>31</v>
      </c>
      <c r="G257" s="57">
        <v>2867686</v>
      </c>
      <c r="H257" s="3">
        <v>428.85</v>
      </c>
      <c r="I257" s="3">
        <v>0.15</v>
      </c>
      <c r="J257" s="4">
        <v>5.1000000000000004E-3</v>
      </c>
      <c r="K257" s="3">
        <v>0.03</v>
      </c>
      <c r="L257" s="2">
        <v>14620</v>
      </c>
      <c r="M257" s="5">
        <v>6.0400000000000002E-2</v>
      </c>
      <c r="N257" s="3">
        <v>0.49</v>
      </c>
      <c r="O257" s="2">
        <v>883</v>
      </c>
    </row>
    <row r="258" spans="1:15" x14ac:dyDescent="0.3">
      <c r="A258" s="1" t="str">
        <f>VLOOKUP(F258,Sheet2!A:C,2,FALSE)</f>
        <v>其他</v>
      </c>
      <c r="B258" s="1" t="str">
        <f>VLOOKUP(E258,[1]Sheet4!A:B,2,FALSE)</f>
        <v>API</v>
      </c>
      <c r="C258" s="3" t="s">
        <v>20</v>
      </c>
      <c r="D258" s="147">
        <v>20150615</v>
      </c>
      <c r="E258" s="1" t="s">
        <v>32</v>
      </c>
      <c r="F258" s="1" t="s">
        <v>31</v>
      </c>
      <c r="G258" s="57">
        <v>3028908</v>
      </c>
      <c r="H258" s="3">
        <v>429.29</v>
      </c>
      <c r="I258" s="3">
        <v>0.14000000000000001</v>
      </c>
      <c r="J258" s="4">
        <v>5.1000000000000004E-3</v>
      </c>
      <c r="K258" s="3">
        <v>0.03</v>
      </c>
      <c r="L258" s="2">
        <v>15415</v>
      </c>
      <c r="M258" s="5">
        <v>5.4399999999999997E-2</v>
      </c>
      <c r="N258" s="3">
        <v>0.51</v>
      </c>
      <c r="O258" s="2">
        <v>839</v>
      </c>
    </row>
    <row r="259" spans="1:15" x14ac:dyDescent="0.3">
      <c r="A259" s="1" t="str">
        <f>VLOOKUP(F259,Sheet2!A:C,2,FALSE)</f>
        <v>其他</v>
      </c>
      <c r="B259" s="1" t="str">
        <f>VLOOKUP(E259,[1]Sheet4!A:B,2,FALSE)</f>
        <v>API</v>
      </c>
      <c r="C259" s="3" t="s">
        <v>20</v>
      </c>
      <c r="D259" s="147">
        <v>20150614</v>
      </c>
      <c r="E259" s="1" t="s">
        <v>32</v>
      </c>
      <c r="F259" s="1" t="s">
        <v>31</v>
      </c>
      <c r="G259" s="57">
        <v>2973107</v>
      </c>
      <c r="H259" s="3">
        <v>465.56</v>
      </c>
      <c r="I259" s="3">
        <v>0.16</v>
      </c>
      <c r="J259" s="4">
        <v>5.3E-3</v>
      </c>
      <c r="K259" s="3">
        <v>0.03</v>
      </c>
      <c r="L259" s="2">
        <v>15645</v>
      </c>
      <c r="M259" s="5">
        <v>5.16E-2</v>
      </c>
      <c r="N259" s="3">
        <v>0.57999999999999996</v>
      </c>
      <c r="O259" s="2">
        <v>808</v>
      </c>
    </row>
    <row r="260" spans="1:15" x14ac:dyDescent="0.3">
      <c r="A260" s="1" t="str">
        <f>VLOOKUP(F260,Sheet2!A:C,2,FALSE)</f>
        <v>其他</v>
      </c>
      <c r="B260" s="1" t="str">
        <f>VLOOKUP(E260,[1]Sheet4!A:B,2,FALSE)</f>
        <v>API</v>
      </c>
      <c r="C260" s="3" t="s">
        <v>20</v>
      </c>
      <c r="D260" s="147">
        <v>20150613</v>
      </c>
      <c r="E260" s="1" t="s">
        <v>33</v>
      </c>
      <c r="F260" s="1" t="s">
        <v>30</v>
      </c>
      <c r="G260" s="57">
        <v>3080973</v>
      </c>
      <c r="H260" s="3">
        <v>477.31</v>
      </c>
      <c r="I260" s="3">
        <v>0.15</v>
      </c>
      <c r="J260" s="4">
        <v>5.3E-3</v>
      </c>
      <c r="K260" s="3">
        <v>0.03</v>
      </c>
      <c r="L260" s="2">
        <v>16224</v>
      </c>
      <c r="M260" s="5">
        <v>5.4199999999999998E-2</v>
      </c>
      <c r="N260" s="3">
        <v>0.54</v>
      </c>
      <c r="O260" s="2">
        <v>879</v>
      </c>
    </row>
    <row r="261" spans="1:15" x14ac:dyDescent="0.3">
      <c r="A261" s="1" t="str">
        <f>VLOOKUP(F261,Sheet2!A:C,2,FALSE)</f>
        <v>其他</v>
      </c>
      <c r="B261" s="1" t="str">
        <f>VLOOKUP(E261,[1]Sheet4!A:B,2,FALSE)</f>
        <v>API</v>
      </c>
      <c r="C261" s="3" t="s">
        <v>20</v>
      </c>
      <c r="D261" s="147">
        <v>20150612</v>
      </c>
      <c r="E261" s="1" t="s">
        <v>33</v>
      </c>
      <c r="F261" s="1" t="s">
        <v>31</v>
      </c>
      <c r="G261" s="57">
        <v>3012630</v>
      </c>
      <c r="H261" s="3">
        <v>482.93</v>
      </c>
      <c r="I261" s="3">
        <v>0.16</v>
      </c>
      <c r="J261" s="4">
        <v>5.1999999999999998E-3</v>
      </c>
      <c r="K261" s="3">
        <v>0.03</v>
      </c>
      <c r="L261" s="2">
        <v>15669</v>
      </c>
      <c r="M261" s="5">
        <v>6.1699999999999998E-2</v>
      </c>
      <c r="N261" s="3">
        <v>0.5</v>
      </c>
      <c r="O261" s="2">
        <v>966</v>
      </c>
    </row>
    <row r="262" spans="1:15" x14ac:dyDescent="0.3">
      <c r="A262" s="1" t="str">
        <f>VLOOKUP(F262,Sheet2!A:C,2,FALSE)</f>
        <v>其他</v>
      </c>
      <c r="B262" s="1" t="str">
        <f>VLOOKUP(E262,[1]Sheet4!A:B,2,FALSE)</f>
        <v>API</v>
      </c>
      <c r="C262" s="3" t="s">
        <v>20</v>
      </c>
      <c r="D262" s="147">
        <v>20150611</v>
      </c>
      <c r="E262" s="1" t="s">
        <v>33</v>
      </c>
      <c r="F262" s="1" t="s">
        <v>31</v>
      </c>
      <c r="G262" s="57">
        <v>2899079</v>
      </c>
      <c r="H262" s="3">
        <v>569.64</v>
      </c>
      <c r="I262" s="3">
        <v>0.2</v>
      </c>
      <c r="J262" s="4">
        <v>5.1999999999999998E-3</v>
      </c>
      <c r="K262" s="3">
        <v>0.04</v>
      </c>
      <c r="L262" s="2">
        <v>15184</v>
      </c>
      <c r="M262" s="5">
        <v>6.9099999999999995E-2</v>
      </c>
      <c r="N262" s="3">
        <v>0.54</v>
      </c>
      <c r="O262" s="2">
        <v>1049</v>
      </c>
    </row>
    <row r="263" spans="1:15" x14ac:dyDescent="0.3">
      <c r="A263" s="1" t="str">
        <f>VLOOKUP(F263,Sheet2!A:C,2,FALSE)</f>
        <v>其他</v>
      </c>
      <c r="B263" s="1" t="str">
        <f>VLOOKUP(E263,[1]Sheet4!A:B,2,FALSE)</f>
        <v>API</v>
      </c>
      <c r="C263" s="3" t="s">
        <v>20</v>
      </c>
      <c r="D263" s="147">
        <v>20150610</v>
      </c>
      <c r="E263" s="1" t="s">
        <v>33</v>
      </c>
      <c r="F263" s="1" t="s">
        <v>30</v>
      </c>
      <c r="G263" s="57">
        <v>3083213</v>
      </c>
      <c r="H263" s="3">
        <v>510.41</v>
      </c>
      <c r="I263" s="3">
        <v>0.17</v>
      </c>
      <c r="J263" s="4">
        <v>5.1000000000000004E-3</v>
      </c>
      <c r="K263" s="3">
        <v>0.03</v>
      </c>
      <c r="L263" s="2">
        <v>15677</v>
      </c>
      <c r="M263" s="5">
        <v>5.2299999999999999E-2</v>
      </c>
      <c r="N263" s="3">
        <v>0.62</v>
      </c>
      <c r="O263" s="2">
        <v>820</v>
      </c>
    </row>
    <row r="264" spans="1:15" x14ac:dyDescent="0.3">
      <c r="A264" s="1" t="str">
        <f>VLOOKUP(F264,Sheet2!A:C,2,FALSE)</f>
        <v>其他</v>
      </c>
      <c r="B264" s="1" t="str">
        <f>VLOOKUP(E264,[1]Sheet4!A:B,2,FALSE)</f>
        <v>API</v>
      </c>
      <c r="C264" s="3" t="s">
        <v>20</v>
      </c>
      <c r="D264" s="147">
        <v>20150609</v>
      </c>
      <c r="E264" s="1" t="s">
        <v>32</v>
      </c>
      <c r="F264" s="1" t="s">
        <v>31</v>
      </c>
      <c r="G264" s="57">
        <v>3124307</v>
      </c>
      <c r="H264" s="3">
        <v>322.04000000000002</v>
      </c>
      <c r="I264" s="3">
        <v>0.1</v>
      </c>
      <c r="J264" s="4">
        <v>5.0000000000000001E-3</v>
      </c>
      <c r="K264" s="3">
        <v>0.02</v>
      </c>
      <c r="L264" s="2">
        <v>15634</v>
      </c>
      <c r="M264" s="5">
        <v>1.9800000000000002E-2</v>
      </c>
      <c r="N264" s="3">
        <v>1.04</v>
      </c>
      <c r="O264" s="2">
        <v>310</v>
      </c>
    </row>
    <row r="265" spans="1:15" x14ac:dyDescent="0.3">
      <c r="A265" s="1" t="str">
        <f>VLOOKUP(F265,Sheet2!A:C,2,FALSE)</f>
        <v>其他</v>
      </c>
      <c r="B265" s="1" t="str">
        <f>VLOOKUP(E265,[1]Sheet4!A:B,2,FALSE)</f>
        <v>API</v>
      </c>
      <c r="C265" s="3" t="s">
        <v>20</v>
      </c>
      <c r="D265" s="147">
        <v>20150608</v>
      </c>
      <c r="E265" s="1" t="s">
        <v>32</v>
      </c>
      <c r="F265" s="1" t="s">
        <v>31</v>
      </c>
      <c r="G265" s="57">
        <v>3076293</v>
      </c>
      <c r="H265" s="3">
        <v>485.1</v>
      </c>
      <c r="I265" s="3">
        <v>0.16</v>
      </c>
      <c r="J265" s="4">
        <v>5.1000000000000004E-3</v>
      </c>
      <c r="K265" s="3">
        <v>0.03</v>
      </c>
      <c r="L265" s="2">
        <v>15699</v>
      </c>
      <c r="M265" s="5">
        <v>2.1499999999999998E-2</v>
      </c>
      <c r="N265" s="3">
        <v>1.44</v>
      </c>
      <c r="O265" s="2">
        <v>337</v>
      </c>
    </row>
    <row r="266" spans="1:15" x14ac:dyDescent="0.3">
      <c r="A266" s="1" t="str">
        <f>VLOOKUP(F266,Sheet2!A:C,2,FALSE)</f>
        <v>其他</v>
      </c>
      <c r="B266" s="1" t="str">
        <f>VLOOKUP(E266,[1]Sheet4!A:B,2,FALSE)</f>
        <v>API</v>
      </c>
      <c r="C266" s="3" t="s">
        <v>20</v>
      </c>
      <c r="D266" s="147">
        <v>20150607</v>
      </c>
      <c r="E266" s="1" t="s">
        <v>32</v>
      </c>
      <c r="F266" s="1" t="s">
        <v>31</v>
      </c>
      <c r="G266" s="57">
        <v>3262376</v>
      </c>
      <c r="H266" s="3">
        <v>491.67</v>
      </c>
      <c r="I266" s="3">
        <v>0.15</v>
      </c>
      <c r="J266" s="4">
        <v>5.3E-3</v>
      </c>
      <c r="K266" s="3">
        <v>0.03</v>
      </c>
      <c r="L266" s="2">
        <v>17177</v>
      </c>
      <c r="M266" s="5">
        <v>2.1499999999999998E-2</v>
      </c>
      <c r="N266" s="3">
        <v>1.33</v>
      </c>
      <c r="O266" s="2">
        <v>370</v>
      </c>
    </row>
    <row r="267" spans="1:15" x14ac:dyDescent="0.3">
      <c r="A267" s="1" t="str">
        <f>VLOOKUP(F267,Sheet2!A:C,2,FALSE)</f>
        <v>其他</v>
      </c>
      <c r="B267" s="1" t="str">
        <f>VLOOKUP(E267,[1]Sheet4!A:B,2,FALSE)</f>
        <v>API</v>
      </c>
      <c r="C267" s="3" t="s">
        <v>20</v>
      </c>
      <c r="D267" s="147">
        <v>20150606</v>
      </c>
      <c r="E267" s="1" t="s">
        <v>32</v>
      </c>
      <c r="F267" s="1" t="s">
        <v>31</v>
      </c>
      <c r="G267" s="57">
        <v>3288135</v>
      </c>
      <c r="H267" s="3">
        <v>460.4</v>
      </c>
      <c r="I267" s="3">
        <v>0.14000000000000001</v>
      </c>
      <c r="J267" s="4">
        <v>5.4000000000000003E-3</v>
      </c>
      <c r="K267" s="3">
        <v>0.03</v>
      </c>
      <c r="L267" s="2">
        <v>17646</v>
      </c>
      <c r="M267" s="5">
        <v>2.1899999999999999E-2</v>
      </c>
      <c r="N267" s="3">
        <v>1.19</v>
      </c>
      <c r="O267" s="2">
        <v>386</v>
      </c>
    </row>
    <row r="268" spans="1:15" x14ac:dyDescent="0.3">
      <c r="A268" s="1" t="str">
        <f>VLOOKUP(F268,Sheet2!A:C,2,FALSE)</f>
        <v>其他</v>
      </c>
      <c r="B268" s="1" t="str">
        <f>VLOOKUP(E268,[1]Sheet4!A:B,2,FALSE)</f>
        <v>API</v>
      </c>
      <c r="C268" s="3" t="s">
        <v>20</v>
      </c>
      <c r="D268" s="147">
        <v>20150605</v>
      </c>
      <c r="E268" s="1" t="s">
        <v>32</v>
      </c>
      <c r="F268" s="1" t="s">
        <v>30</v>
      </c>
      <c r="G268" s="57">
        <v>2929150</v>
      </c>
      <c r="H268" s="3">
        <v>359.46</v>
      </c>
      <c r="I268" s="3">
        <v>0.12</v>
      </c>
      <c r="J268" s="4">
        <v>5.3E-3</v>
      </c>
      <c r="K268" s="3">
        <v>0.02</v>
      </c>
      <c r="L268" s="2">
        <v>15471</v>
      </c>
      <c r="M268" s="5">
        <v>0.02</v>
      </c>
      <c r="N268" s="3">
        <v>1.1599999999999999</v>
      </c>
      <c r="O268" s="2">
        <v>309</v>
      </c>
    </row>
    <row r="269" spans="1:15" x14ac:dyDescent="0.3">
      <c r="A269" s="1" t="str">
        <f>VLOOKUP(F269,Sheet2!A:C,2,FALSE)</f>
        <v>其他</v>
      </c>
      <c r="B269" s="1" t="str">
        <f>VLOOKUP(E269,[1]Sheet4!A:B,2,FALSE)</f>
        <v>API</v>
      </c>
      <c r="C269" s="3" t="s">
        <v>20</v>
      </c>
      <c r="D269" s="147">
        <v>20150604</v>
      </c>
      <c r="E269" s="1" t="s">
        <v>32</v>
      </c>
      <c r="F269" s="1" t="s">
        <v>31</v>
      </c>
      <c r="G269" s="57">
        <v>3086367</v>
      </c>
      <c r="H269" s="3">
        <v>467.37</v>
      </c>
      <c r="I269" s="3">
        <v>0.15</v>
      </c>
      <c r="J269" s="4">
        <v>5.4000000000000003E-3</v>
      </c>
      <c r="K269" s="3">
        <v>0.03</v>
      </c>
      <c r="L269" s="2">
        <v>16621</v>
      </c>
      <c r="M269" s="5">
        <v>2.24E-2</v>
      </c>
      <c r="N269" s="3">
        <v>1.25</v>
      </c>
      <c r="O269" s="2">
        <v>373</v>
      </c>
    </row>
    <row r="270" spans="1:15" x14ac:dyDescent="0.3">
      <c r="A270" s="1" t="str">
        <f>VLOOKUP(F270,Sheet2!A:C,2,FALSE)</f>
        <v>其他</v>
      </c>
      <c r="B270" s="1" t="str">
        <f>VLOOKUP(E270,[1]Sheet4!A:B,2,FALSE)</f>
        <v>API</v>
      </c>
      <c r="C270" s="3" t="s">
        <v>20</v>
      </c>
      <c r="D270" s="147">
        <v>20150603</v>
      </c>
      <c r="E270" s="1" t="s">
        <v>32</v>
      </c>
      <c r="F270" s="1" t="s">
        <v>31</v>
      </c>
      <c r="G270" s="57">
        <v>3175929</v>
      </c>
      <c r="H270" s="3">
        <v>454.78</v>
      </c>
      <c r="I270" s="3">
        <v>0.14000000000000001</v>
      </c>
      <c r="J270" s="4">
        <v>5.4000000000000003E-3</v>
      </c>
      <c r="K270" s="3">
        <v>0.03</v>
      </c>
      <c r="L270" s="2">
        <v>17063</v>
      </c>
      <c r="M270" s="5">
        <v>2.29E-2</v>
      </c>
      <c r="N270" s="3">
        <v>1.17</v>
      </c>
      <c r="O270" s="2">
        <v>390</v>
      </c>
    </row>
    <row r="271" spans="1:15" x14ac:dyDescent="0.3">
      <c r="A271" s="1" t="str">
        <f>VLOOKUP(F271,Sheet2!A:C,2,FALSE)</f>
        <v>其他</v>
      </c>
      <c r="B271" s="1" t="str">
        <f>VLOOKUP(E271,[1]Sheet4!A:B,2,FALSE)</f>
        <v>API</v>
      </c>
      <c r="C271" s="3" t="s">
        <v>20</v>
      </c>
      <c r="D271" s="147">
        <v>20150602</v>
      </c>
      <c r="E271" s="1" t="s">
        <v>32</v>
      </c>
      <c r="F271" s="1" t="s">
        <v>30</v>
      </c>
      <c r="G271" s="57">
        <v>3272122</v>
      </c>
      <c r="H271" s="3">
        <v>432.79</v>
      </c>
      <c r="I271" s="3">
        <v>0.13</v>
      </c>
      <c r="J271" s="4">
        <v>5.4000000000000003E-3</v>
      </c>
      <c r="K271" s="3">
        <v>0.02</v>
      </c>
      <c r="L271" s="2">
        <v>17758</v>
      </c>
      <c r="M271" s="5">
        <v>2.1399999999999999E-2</v>
      </c>
      <c r="N271" s="3">
        <v>1.1399999999999999</v>
      </c>
      <c r="O271" s="2">
        <v>380</v>
      </c>
    </row>
    <row r="272" spans="1:15" x14ac:dyDescent="0.3">
      <c r="A272" s="1" t="str">
        <f>VLOOKUP(F272,Sheet2!A:C,2,FALSE)</f>
        <v>其他</v>
      </c>
      <c r="B272" s="1" t="str">
        <f>VLOOKUP(E272,[1]Sheet4!A:B,2,FALSE)</f>
        <v>API</v>
      </c>
      <c r="C272" s="3" t="s">
        <v>20</v>
      </c>
      <c r="D272" s="147">
        <v>20150601</v>
      </c>
      <c r="E272" s="1" t="s">
        <v>32</v>
      </c>
      <c r="F272" s="1" t="s">
        <v>30</v>
      </c>
      <c r="G272" s="57">
        <v>3094298</v>
      </c>
      <c r="H272" s="3">
        <v>523.20000000000005</v>
      </c>
      <c r="I272" s="3">
        <v>0.17</v>
      </c>
      <c r="J272" s="4">
        <v>5.7000000000000002E-3</v>
      </c>
      <c r="K272" s="3">
        <v>0.03</v>
      </c>
      <c r="L272" s="2">
        <v>17720</v>
      </c>
      <c r="M272" s="5">
        <v>2.5999999999999999E-2</v>
      </c>
      <c r="N272" s="3">
        <v>1.1299999999999999</v>
      </c>
      <c r="O272" s="2">
        <v>461</v>
      </c>
    </row>
    <row r="273" spans="1:15" x14ac:dyDescent="0.3">
      <c r="A273" s="1" t="str">
        <f>VLOOKUP(F273,Sheet2!A:C,2,FALSE)</f>
        <v>其他</v>
      </c>
      <c r="B273" s="1" t="str">
        <f>VLOOKUP(E273,[1]Sheet4!A:B,2,FALSE)</f>
        <v>API</v>
      </c>
      <c r="C273" s="3" t="s">
        <v>21</v>
      </c>
      <c r="D273" s="147">
        <v>20150531</v>
      </c>
      <c r="E273" s="1" t="s">
        <v>32</v>
      </c>
      <c r="F273" s="1" t="s">
        <v>30</v>
      </c>
      <c r="G273" s="57">
        <v>3683059</v>
      </c>
      <c r="H273" s="3">
        <v>635.98</v>
      </c>
      <c r="I273" s="3">
        <v>0.17</v>
      </c>
      <c r="J273" s="4">
        <v>5.7999999999999996E-3</v>
      </c>
      <c r="K273" s="3">
        <v>0.03</v>
      </c>
      <c r="L273" s="2">
        <v>21513</v>
      </c>
      <c r="M273" s="5">
        <v>2.7699999999999999E-2</v>
      </c>
      <c r="N273" s="3">
        <v>1.07</v>
      </c>
      <c r="O273" s="2">
        <v>595</v>
      </c>
    </row>
    <row r="274" spans="1:15" x14ac:dyDescent="0.3">
      <c r="A274" s="1" t="str">
        <f>VLOOKUP(F274,Sheet2!A:C,2,FALSE)</f>
        <v>其他</v>
      </c>
      <c r="B274" s="1" t="str">
        <f>VLOOKUP(E274,[1]Sheet4!A:B,2,FALSE)</f>
        <v>API</v>
      </c>
      <c r="C274" s="3" t="s">
        <v>21</v>
      </c>
      <c r="D274" s="147">
        <v>20150530</v>
      </c>
      <c r="E274" s="1" t="s">
        <v>32</v>
      </c>
      <c r="F274" s="1" t="s">
        <v>31</v>
      </c>
      <c r="G274" s="57">
        <v>3620076</v>
      </c>
      <c r="H274" s="3">
        <v>594.19000000000005</v>
      </c>
      <c r="I274" s="3">
        <v>0.16</v>
      </c>
      <c r="J274" s="4">
        <v>5.8999999999999999E-3</v>
      </c>
      <c r="K274" s="3">
        <v>0.03</v>
      </c>
      <c r="L274" s="2">
        <v>21497</v>
      </c>
      <c r="M274" s="5">
        <v>2.6100000000000002E-2</v>
      </c>
      <c r="N274" s="3">
        <v>1.06</v>
      </c>
      <c r="O274" s="2">
        <v>561</v>
      </c>
    </row>
    <row r="275" spans="1:15" x14ac:dyDescent="0.3">
      <c r="A275" s="1" t="str">
        <f>VLOOKUP(F275,Sheet2!A:C,2,FALSE)</f>
        <v>其他</v>
      </c>
      <c r="B275" s="1" t="str">
        <f>VLOOKUP(E275,[1]Sheet4!A:B,2,FALSE)</f>
        <v>API</v>
      </c>
      <c r="C275" s="3" t="s">
        <v>21</v>
      </c>
      <c r="D275" s="147">
        <v>20150529</v>
      </c>
      <c r="E275" s="1" t="s">
        <v>32</v>
      </c>
      <c r="F275" s="1" t="s">
        <v>31</v>
      </c>
      <c r="G275" s="57">
        <v>3447296</v>
      </c>
      <c r="H275" s="3">
        <v>534.27</v>
      </c>
      <c r="I275" s="3">
        <v>0.16</v>
      </c>
      <c r="J275" s="4">
        <v>5.5999999999999999E-3</v>
      </c>
      <c r="K275" s="3">
        <v>0.03</v>
      </c>
      <c r="L275" s="2">
        <v>19461</v>
      </c>
      <c r="M275" s="5">
        <v>2.7699999999999999E-2</v>
      </c>
      <c r="N275" s="3">
        <v>0.99</v>
      </c>
      <c r="O275" s="2">
        <v>539</v>
      </c>
    </row>
    <row r="276" spans="1:15" x14ac:dyDescent="0.3">
      <c r="A276" s="1" t="str">
        <f>VLOOKUP(F276,Sheet2!A:C,2,FALSE)</f>
        <v>其他</v>
      </c>
      <c r="B276" s="1" t="str">
        <f>VLOOKUP(E276,[1]Sheet4!A:B,2,FALSE)</f>
        <v>API</v>
      </c>
      <c r="C276" s="3" t="s">
        <v>21</v>
      </c>
      <c r="D276" s="147">
        <v>20150528</v>
      </c>
      <c r="E276" s="1" t="s">
        <v>32</v>
      </c>
      <c r="F276" s="1" t="s">
        <v>30</v>
      </c>
      <c r="G276" s="57">
        <v>3440039</v>
      </c>
      <c r="H276" s="3">
        <v>455.91</v>
      </c>
      <c r="I276" s="3">
        <v>0.13</v>
      </c>
      <c r="J276" s="4">
        <v>5.5999999999999999E-3</v>
      </c>
      <c r="K276" s="3">
        <v>0.02</v>
      </c>
      <c r="L276" s="2">
        <v>19301</v>
      </c>
      <c r="M276" s="5">
        <v>2.2599999999999999E-2</v>
      </c>
      <c r="N276" s="3">
        <v>1.05</v>
      </c>
      <c r="O276" s="2">
        <v>436</v>
      </c>
    </row>
    <row r="277" spans="1:15" x14ac:dyDescent="0.3">
      <c r="A277" s="1" t="str">
        <f>VLOOKUP(F277,Sheet2!A:C,2,FALSE)</f>
        <v>其他</v>
      </c>
      <c r="B277" s="1" t="str">
        <f>VLOOKUP(E277,[1]Sheet4!A:B,2,FALSE)</f>
        <v>API</v>
      </c>
      <c r="C277" s="3" t="s">
        <v>21</v>
      </c>
      <c r="D277" s="147">
        <v>20150527</v>
      </c>
      <c r="E277" s="1" t="s">
        <v>32</v>
      </c>
      <c r="F277" s="1" t="s">
        <v>31</v>
      </c>
      <c r="G277" s="57">
        <v>3520895</v>
      </c>
      <c r="H277" s="3">
        <v>480.7</v>
      </c>
      <c r="I277" s="3">
        <v>0.14000000000000001</v>
      </c>
      <c r="J277" s="4">
        <v>5.4999999999999997E-3</v>
      </c>
      <c r="K277" s="3">
        <v>0.02</v>
      </c>
      <c r="L277" s="2">
        <v>19474</v>
      </c>
      <c r="M277" s="5">
        <v>2.3199999999999998E-2</v>
      </c>
      <c r="N277" s="3">
        <v>1.06</v>
      </c>
      <c r="O277" s="2">
        <v>452</v>
      </c>
    </row>
    <row r="278" spans="1:15" x14ac:dyDescent="0.3">
      <c r="A278" s="1" t="str">
        <f>VLOOKUP(F278,Sheet2!A:C,2,FALSE)</f>
        <v>其他</v>
      </c>
      <c r="B278" s="1" t="str">
        <f>VLOOKUP(E278,[1]Sheet4!A:B,2,FALSE)</f>
        <v>API</v>
      </c>
      <c r="C278" s="3" t="s">
        <v>21</v>
      </c>
      <c r="D278" s="147">
        <v>20150526</v>
      </c>
      <c r="E278" s="1" t="s">
        <v>32</v>
      </c>
      <c r="F278" s="1" t="s">
        <v>31</v>
      </c>
      <c r="G278" s="57">
        <v>3518810</v>
      </c>
      <c r="H278" s="3">
        <v>487.53</v>
      </c>
      <c r="I278" s="3">
        <v>0.14000000000000001</v>
      </c>
      <c r="J278" s="4">
        <v>5.4999999999999997E-3</v>
      </c>
      <c r="K278" s="3">
        <v>0.03</v>
      </c>
      <c r="L278" s="2">
        <v>19393</v>
      </c>
      <c r="M278" s="5">
        <v>2.1499999999999998E-2</v>
      </c>
      <c r="N278" s="3">
        <v>1.17</v>
      </c>
      <c r="O278" s="2">
        <v>416</v>
      </c>
    </row>
    <row r="279" spans="1:15" x14ac:dyDescent="0.3">
      <c r="A279" s="1" t="str">
        <f>VLOOKUP(F279,Sheet2!A:C,2,FALSE)</f>
        <v>其他</v>
      </c>
      <c r="B279" s="1" t="str">
        <f>VLOOKUP(E279,[1]Sheet4!A:B,2,FALSE)</f>
        <v>API</v>
      </c>
      <c r="C279" s="3" t="s">
        <v>21</v>
      </c>
      <c r="D279" s="147">
        <v>20150525</v>
      </c>
      <c r="E279" s="1" t="s">
        <v>32</v>
      </c>
      <c r="F279" s="1" t="s">
        <v>31</v>
      </c>
      <c r="G279" s="57">
        <v>3522279</v>
      </c>
      <c r="H279" s="3">
        <v>525.55999999999995</v>
      </c>
      <c r="I279" s="3">
        <v>0.15</v>
      </c>
      <c r="J279" s="4">
        <v>5.5999999999999999E-3</v>
      </c>
      <c r="K279" s="3">
        <v>0.03</v>
      </c>
      <c r="L279" s="2">
        <v>19602</v>
      </c>
      <c r="M279" s="5">
        <v>2.3800000000000002E-2</v>
      </c>
      <c r="N279" s="3">
        <v>1.1299999999999999</v>
      </c>
      <c r="O279" s="2">
        <v>466</v>
      </c>
    </row>
    <row r="280" spans="1:15" x14ac:dyDescent="0.3">
      <c r="A280" s="1" t="str">
        <f>VLOOKUP(F280,Sheet2!A:C,2,FALSE)</f>
        <v>其他</v>
      </c>
      <c r="B280" s="1" t="str">
        <f>VLOOKUP(E280,[1]Sheet4!A:B,2,FALSE)</f>
        <v>API</v>
      </c>
      <c r="C280" s="3" t="s">
        <v>21</v>
      </c>
      <c r="D280" s="147">
        <v>20150524</v>
      </c>
      <c r="E280" s="1" t="s">
        <v>32</v>
      </c>
      <c r="F280" s="1" t="s">
        <v>31</v>
      </c>
      <c r="G280" s="57">
        <v>3668926</v>
      </c>
      <c r="H280" s="3">
        <v>576.80999999999995</v>
      </c>
      <c r="I280" s="3">
        <v>0.16</v>
      </c>
      <c r="J280" s="4">
        <v>5.7999999999999996E-3</v>
      </c>
      <c r="K280" s="3">
        <v>0.03</v>
      </c>
      <c r="L280" s="2">
        <v>21287</v>
      </c>
      <c r="M280" s="5">
        <v>2.3900000000000001E-2</v>
      </c>
      <c r="N280" s="3">
        <v>1.1399999999999999</v>
      </c>
      <c r="O280" s="2">
        <v>508</v>
      </c>
    </row>
    <row r="281" spans="1:15" x14ac:dyDescent="0.3">
      <c r="A281" s="1" t="str">
        <f>VLOOKUP(F281,Sheet2!A:C,2,FALSE)</f>
        <v>其他</v>
      </c>
      <c r="B281" s="1" t="str">
        <f>VLOOKUP(E281,[1]Sheet4!A:B,2,FALSE)</f>
        <v>API</v>
      </c>
      <c r="C281" s="3" t="s">
        <v>21</v>
      </c>
      <c r="D281" s="147">
        <v>20150523</v>
      </c>
      <c r="E281" s="1" t="s">
        <v>32</v>
      </c>
      <c r="F281" s="1" t="s">
        <v>31</v>
      </c>
      <c r="G281" s="57">
        <v>3707588</v>
      </c>
      <c r="H281" s="3">
        <v>572.79999999999995</v>
      </c>
      <c r="I281" s="3">
        <v>0.15</v>
      </c>
      <c r="J281" s="4">
        <v>6.0000000000000001E-3</v>
      </c>
      <c r="K281" s="3">
        <v>0.03</v>
      </c>
      <c r="L281" s="2">
        <v>22167</v>
      </c>
      <c r="M281" s="5">
        <v>2.2599999999999999E-2</v>
      </c>
      <c r="N281" s="3">
        <v>1.1499999999999999</v>
      </c>
      <c r="O281" s="2">
        <v>500</v>
      </c>
    </row>
    <row r="282" spans="1:15" x14ac:dyDescent="0.3">
      <c r="A282" s="1" t="str">
        <f>VLOOKUP(F282,Sheet2!A:C,2,FALSE)</f>
        <v>其他</v>
      </c>
      <c r="B282" s="1" t="str">
        <f>VLOOKUP(E282,[1]Sheet4!A:B,2,FALSE)</f>
        <v>API</v>
      </c>
      <c r="C282" s="3" t="s">
        <v>21</v>
      </c>
      <c r="D282" s="147">
        <v>20150522</v>
      </c>
      <c r="E282" s="1" t="s">
        <v>33</v>
      </c>
      <c r="F282" s="1" t="s">
        <v>31</v>
      </c>
      <c r="G282" s="57">
        <v>3811281</v>
      </c>
      <c r="H282" s="3">
        <v>502.74</v>
      </c>
      <c r="I282" s="3">
        <v>0.13</v>
      </c>
      <c r="J282" s="4">
        <v>5.7000000000000002E-3</v>
      </c>
      <c r="K282" s="3">
        <v>0.02</v>
      </c>
      <c r="L282" s="2">
        <v>21741</v>
      </c>
      <c r="M282" s="5">
        <v>1.9599999999999999E-2</v>
      </c>
      <c r="N282" s="3">
        <v>1.18</v>
      </c>
      <c r="O282" s="2">
        <v>427</v>
      </c>
    </row>
    <row r="283" spans="1:15" x14ac:dyDescent="0.3">
      <c r="A283" s="1" t="str">
        <f>VLOOKUP(F283,Sheet2!A:C,2,FALSE)</f>
        <v>其他</v>
      </c>
      <c r="B283" s="1" t="str">
        <f>VLOOKUP(E283,[1]Sheet4!A:B,2,FALSE)</f>
        <v>API</v>
      </c>
      <c r="C283" s="3" t="s">
        <v>21</v>
      </c>
      <c r="D283" s="147">
        <v>20150521</v>
      </c>
      <c r="E283" s="1" t="s">
        <v>32</v>
      </c>
      <c r="F283" s="1" t="s">
        <v>31</v>
      </c>
      <c r="G283" s="57">
        <v>3808957</v>
      </c>
      <c r="H283" s="3">
        <v>657.67</v>
      </c>
      <c r="I283" s="3">
        <v>0.17</v>
      </c>
      <c r="J283" s="4">
        <v>5.7000000000000002E-3</v>
      </c>
      <c r="K283" s="3">
        <v>0.03</v>
      </c>
      <c r="L283" s="2">
        <v>21762</v>
      </c>
      <c r="M283" s="5">
        <v>2.5100000000000001E-2</v>
      </c>
      <c r="N283" s="3">
        <v>1.2</v>
      </c>
      <c r="O283" s="2">
        <v>547</v>
      </c>
    </row>
    <row r="284" spans="1:15" x14ac:dyDescent="0.3">
      <c r="A284" s="1" t="str">
        <f>VLOOKUP(F284,Sheet2!A:C,2,FALSE)</f>
        <v>其他</v>
      </c>
      <c r="B284" s="1" t="str">
        <f>VLOOKUP(E284,[1]Sheet4!A:B,2,FALSE)</f>
        <v>API</v>
      </c>
      <c r="C284" s="3" t="s">
        <v>21</v>
      </c>
      <c r="D284" s="147">
        <v>20150520</v>
      </c>
      <c r="E284" s="1" t="s">
        <v>32</v>
      </c>
      <c r="F284" s="1" t="s">
        <v>31</v>
      </c>
      <c r="G284" s="57">
        <v>4018600</v>
      </c>
      <c r="H284" s="3">
        <v>678.5</v>
      </c>
      <c r="I284" s="3">
        <v>0.17</v>
      </c>
      <c r="J284" s="4">
        <v>5.7000000000000002E-3</v>
      </c>
      <c r="K284" s="3">
        <v>0.03</v>
      </c>
      <c r="L284" s="2">
        <v>22911</v>
      </c>
      <c r="M284" s="5">
        <v>2.4899999999999999E-2</v>
      </c>
      <c r="N284" s="3">
        <v>1.19</v>
      </c>
      <c r="O284" s="2">
        <v>570</v>
      </c>
    </row>
    <row r="285" spans="1:15" x14ac:dyDescent="0.3">
      <c r="A285" s="1" t="str">
        <f>VLOOKUP(F285,Sheet2!A:C,2,FALSE)</f>
        <v>其他</v>
      </c>
      <c r="B285" s="1" t="str">
        <f>VLOOKUP(E285,[1]Sheet4!A:B,2,FALSE)</f>
        <v>API</v>
      </c>
      <c r="C285" s="3" t="s">
        <v>21</v>
      </c>
      <c r="D285" s="147">
        <v>20150519</v>
      </c>
      <c r="E285" s="1" t="s">
        <v>33</v>
      </c>
      <c r="F285" s="1" t="s">
        <v>31</v>
      </c>
      <c r="G285" s="57">
        <v>4143492</v>
      </c>
      <c r="H285" s="3">
        <v>661.96</v>
      </c>
      <c r="I285" s="3">
        <v>0.16</v>
      </c>
      <c r="J285" s="4">
        <v>5.7000000000000002E-3</v>
      </c>
      <c r="K285" s="3">
        <v>0.03</v>
      </c>
      <c r="L285" s="2">
        <v>23655</v>
      </c>
      <c r="M285" s="5">
        <v>2.2200000000000001E-2</v>
      </c>
      <c r="N285" s="3">
        <v>1.26</v>
      </c>
      <c r="O285" s="2">
        <v>526</v>
      </c>
    </row>
    <row r="286" spans="1:15" x14ac:dyDescent="0.3">
      <c r="A286" s="1" t="str">
        <f>VLOOKUP(F286,Sheet2!A:C,2,FALSE)</f>
        <v>其他</v>
      </c>
      <c r="B286" s="1" t="str">
        <f>VLOOKUP(E286,[1]Sheet4!A:B,2,FALSE)</f>
        <v>API</v>
      </c>
      <c r="C286" s="3" t="s">
        <v>21</v>
      </c>
      <c r="D286" s="147">
        <v>20150518</v>
      </c>
      <c r="E286" s="1" t="s">
        <v>32</v>
      </c>
      <c r="F286" s="1" t="s">
        <v>31</v>
      </c>
      <c r="G286" s="57">
        <v>3753609</v>
      </c>
      <c r="H286" s="3">
        <v>676.82</v>
      </c>
      <c r="I286" s="3">
        <v>0.18</v>
      </c>
      <c r="J286" s="4">
        <v>5.5999999999999999E-3</v>
      </c>
      <c r="K286" s="3">
        <v>0.03</v>
      </c>
      <c r="L286" s="2">
        <v>21165</v>
      </c>
      <c r="M286" s="5">
        <v>2.69E-2</v>
      </c>
      <c r="N286" s="3">
        <v>1.19</v>
      </c>
      <c r="O286" s="2">
        <v>569</v>
      </c>
    </row>
    <row r="287" spans="1:15" x14ac:dyDescent="0.3">
      <c r="A287" s="1" t="str">
        <f>VLOOKUP(F287,Sheet2!A:C,2,FALSE)</f>
        <v>其他</v>
      </c>
      <c r="B287" s="1" t="str">
        <f>VLOOKUP(E287,[1]Sheet4!A:B,2,FALSE)</f>
        <v>API</v>
      </c>
      <c r="C287" s="3" t="s">
        <v>21</v>
      </c>
      <c r="D287" s="147">
        <v>20150517</v>
      </c>
      <c r="E287" s="1" t="s">
        <v>32</v>
      </c>
      <c r="F287" s="1" t="s">
        <v>30</v>
      </c>
      <c r="G287" s="57">
        <v>3857379</v>
      </c>
      <c r="H287" s="3">
        <v>617.89</v>
      </c>
      <c r="I287" s="3">
        <v>0.16</v>
      </c>
      <c r="J287" s="4">
        <v>6.3E-3</v>
      </c>
      <c r="K287" s="3">
        <v>0.03</v>
      </c>
      <c r="L287" s="2">
        <v>24133</v>
      </c>
      <c r="M287" s="5">
        <v>2.0500000000000001E-2</v>
      </c>
      <c r="N287" s="3">
        <v>1.25</v>
      </c>
      <c r="O287" s="2">
        <v>495</v>
      </c>
    </row>
    <row r="288" spans="1:15" x14ac:dyDescent="0.3">
      <c r="A288" s="1" t="str">
        <f>VLOOKUP(F288,Sheet2!A:C,2,FALSE)</f>
        <v>其他</v>
      </c>
      <c r="B288" s="1" t="str">
        <f>VLOOKUP(E288,[1]Sheet4!A:B,2,FALSE)</f>
        <v>API</v>
      </c>
      <c r="C288" s="3" t="s">
        <v>21</v>
      </c>
      <c r="D288" s="147">
        <v>20150516</v>
      </c>
      <c r="E288" s="1" t="s">
        <v>32</v>
      </c>
      <c r="F288" s="1" t="s">
        <v>30</v>
      </c>
      <c r="G288" s="57">
        <v>3797486</v>
      </c>
      <c r="H288" s="3">
        <v>496.4</v>
      </c>
      <c r="I288" s="3">
        <v>0.13</v>
      </c>
      <c r="J288" s="4">
        <v>6.3E-3</v>
      </c>
      <c r="K288" s="3">
        <v>0.02</v>
      </c>
      <c r="L288" s="2">
        <v>24073</v>
      </c>
      <c r="M288" s="5">
        <v>1.6400000000000001E-2</v>
      </c>
      <c r="N288" s="3">
        <v>1.26</v>
      </c>
      <c r="O288" s="2">
        <v>395</v>
      </c>
    </row>
    <row r="289" spans="1:15" x14ac:dyDescent="0.3">
      <c r="A289" s="1" t="str">
        <f>VLOOKUP(F289,Sheet2!A:C,2,FALSE)</f>
        <v>其他</v>
      </c>
      <c r="B289" s="1" t="str">
        <f>VLOOKUP(E289,[1]Sheet4!A:B,2,FALSE)</f>
        <v>API</v>
      </c>
      <c r="C289" s="3" t="s">
        <v>21</v>
      </c>
      <c r="D289" s="147">
        <v>20150515</v>
      </c>
      <c r="E289" s="1" t="s">
        <v>32</v>
      </c>
      <c r="F289" s="1" t="s">
        <v>31</v>
      </c>
      <c r="G289" s="57">
        <v>4128670</v>
      </c>
      <c r="H289" s="3">
        <v>640.29999999999995</v>
      </c>
      <c r="I289" s="3">
        <v>0.16</v>
      </c>
      <c r="J289" s="4">
        <v>6.1999999999999998E-3</v>
      </c>
      <c r="K289" s="3">
        <v>0.03</v>
      </c>
      <c r="L289" s="2">
        <v>25495</v>
      </c>
      <c r="M289" s="5">
        <v>1.95E-2</v>
      </c>
      <c r="N289" s="3">
        <v>1.29</v>
      </c>
      <c r="O289" s="2">
        <v>497</v>
      </c>
    </row>
    <row r="290" spans="1:15" x14ac:dyDescent="0.3">
      <c r="A290" s="1" t="str">
        <f>VLOOKUP(F290,Sheet2!A:C,2,FALSE)</f>
        <v>其他</v>
      </c>
      <c r="B290" s="1" t="str">
        <f>VLOOKUP(E290,[1]Sheet4!A:B,2,FALSE)</f>
        <v>API</v>
      </c>
      <c r="C290" s="3" t="s">
        <v>21</v>
      </c>
      <c r="D290" s="147">
        <v>20150514</v>
      </c>
      <c r="E290" s="1" t="s">
        <v>32</v>
      </c>
      <c r="F290" s="1" t="s">
        <v>31</v>
      </c>
      <c r="G290" s="57">
        <v>4011576</v>
      </c>
      <c r="H290" s="3">
        <v>696.04</v>
      </c>
      <c r="I290" s="3">
        <v>0.17</v>
      </c>
      <c r="J290" s="4">
        <v>5.7999999999999996E-3</v>
      </c>
      <c r="K290" s="3">
        <v>0.03</v>
      </c>
      <c r="L290" s="2">
        <v>23255</v>
      </c>
      <c r="M290" s="5">
        <v>2.3199999999999998E-2</v>
      </c>
      <c r="N290" s="3">
        <v>1.29</v>
      </c>
      <c r="O290" s="2">
        <v>539</v>
      </c>
    </row>
    <row r="291" spans="1:15" x14ac:dyDescent="0.3">
      <c r="A291" s="1" t="str">
        <f>VLOOKUP(F291,Sheet2!A:C,2,FALSE)</f>
        <v>其他</v>
      </c>
      <c r="B291" s="1" t="str">
        <f>VLOOKUP(E291,[1]Sheet4!A:B,2,FALSE)</f>
        <v>API</v>
      </c>
      <c r="C291" s="3" t="s">
        <v>21</v>
      </c>
      <c r="D291" s="147">
        <v>20150513</v>
      </c>
      <c r="E291" s="1" t="s">
        <v>32</v>
      </c>
      <c r="F291" s="1" t="s">
        <v>31</v>
      </c>
      <c r="G291" s="57">
        <v>3768681</v>
      </c>
      <c r="H291" s="3">
        <v>633.20000000000005</v>
      </c>
      <c r="I291" s="3">
        <v>0.17</v>
      </c>
      <c r="J291" s="4">
        <v>6.6E-3</v>
      </c>
      <c r="K291" s="3">
        <v>0.03</v>
      </c>
      <c r="L291" s="2">
        <v>24695</v>
      </c>
      <c r="M291" s="5">
        <v>2.0500000000000001E-2</v>
      </c>
      <c r="N291" s="3">
        <v>1.25</v>
      </c>
      <c r="O291" s="2">
        <v>506</v>
      </c>
    </row>
    <row r="292" spans="1:15" x14ac:dyDescent="0.3">
      <c r="A292" s="1" t="str">
        <f>VLOOKUP(F292,Sheet2!A:C,2,FALSE)</f>
        <v>其他</v>
      </c>
      <c r="B292" s="1" t="str">
        <f>VLOOKUP(E292,[1]Sheet4!A:B,2,FALSE)</f>
        <v>API</v>
      </c>
      <c r="C292" s="3" t="s">
        <v>21</v>
      </c>
      <c r="D292" s="147">
        <v>20150512</v>
      </c>
      <c r="E292" s="1" t="s">
        <v>32</v>
      </c>
      <c r="F292" s="1" t="s">
        <v>30</v>
      </c>
      <c r="G292" s="57">
        <v>4005713</v>
      </c>
      <c r="H292" s="3">
        <v>605</v>
      </c>
      <c r="I292" s="3">
        <v>0.15</v>
      </c>
      <c r="J292" s="4">
        <v>6.3E-3</v>
      </c>
      <c r="K292" s="3">
        <v>0.02</v>
      </c>
      <c r="L292" s="2">
        <v>25109</v>
      </c>
      <c r="M292" s="5">
        <v>1.9E-2</v>
      </c>
      <c r="N292" s="3">
        <v>1.27</v>
      </c>
      <c r="O292" s="2">
        <v>476</v>
      </c>
    </row>
    <row r="293" spans="1:15" x14ac:dyDescent="0.3">
      <c r="A293" s="1" t="str">
        <f>VLOOKUP(F293,Sheet2!A:C,2,FALSE)</f>
        <v>其他</v>
      </c>
      <c r="B293" s="1" t="str">
        <f>VLOOKUP(E293,[1]Sheet4!A:B,2,FALSE)</f>
        <v>API</v>
      </c>
      <c r="C293" s="3" t="s">
        <v>21</v>
      </c>
      <c r="D293" s="147">
        <v>20150511</v>
      </c>
      <c r="E293" s="1" t="s">
        <v>32</v>
      </c>
      <c r="F293" s="1" t="s">
        <v>30</v>
      </c>
      <c r="G293" s="57">
        <v>3952458</v>
      </c>
      <c r="H293" s="3">
        <v>671.19</v>
      </c>
      <c r="I293" s="3">
        <v>0.17</v>
      </c>
      <c r="J293" s="4">
        <v>6.4000000000000003E-3</v>
      </c>
      <c r="K293" s="3">
        <v>0.03</v>
      </c>
      <c r="L293" s="2">
        <v>25108</v>
      </c>
      <c r="M293" s="5">
        <v>2.0799999999999999E-2</v>
      </c>
      <c r="N293" s="3">
        <v>1.29</v>
      </c>
      <c r="O293" s="2">
        <v>522</v>
      </c>
    </row>
    <row r="294" spans="1:15" x14ac:dyDescent="0.3">
      <c r="A294" s="1" t="str">
        <f>VLOOKUP(F294,Sheet2!A:C,2,FALSE)</f>
        <v>其他</v>
      </c>
      <c r="B294" s="1" t="str">
        <f>VLOOKUP(E294,[1]Sheet4!A:B,2,FALSE)</f>
        <v>API</v>
      </c>
      <c r="C294" s="3" t="s">
        <v>21</v>
      </c>
      <c r="D294" s="147">
        <v>20150510</v>
      </c>
      <c r="E294" s="1" t="s">
        <v>32</v>
      </c>
      <c r="F294" s="1" t="s">
        <v>31</v>
      </c>
      <c r="G294" s="57">
        <v>4045954</v>
      </c>
      <c r="H294" s="3">
        <v>771.24</v>
      </c>
      <c r="I294" s="3">
        <v>0.19</v>
      </c>
      <c r="J294" s="4">
        <v>6.6E-3</v>
      </c>
      <c r="K294" s="3">
        <v>0.03</v>
      </c>
      <c r="L294" s="2">
        <v>26603</v>
      </c>
      <c r="M294" s="5">
        <v>2.3300000000000001E-2</v>
      </c>
      <c r="N294" s="3">
        <v>1.24</v>
      </c>
      <c r="O294" s="2">
        <v>620</v>
      </c>
    </row>
    <row r="295" spans="1:15" x14ac:dyDescent="0.3">
      <c r="A295" s="1" t="str">
        <f>VLOOKUP(F295,Sheet2!A:C,2,FALSE)</f>
        <v>其他</v>
      </c>
      <c r="B295" s="1" t="str">
        <f>VLOOKUP(E295,[1]Sheet4!A:B,2,FALSE)</f>
        <v>API</v>
      </c>
      <c r="C295" s="3" t="s">
        <v>21</v>
      </c>
      <c r="D295" s="147">
        <v>20150509</v>
      </c>
      <c r="E295" s="1" t="s">
        <v>32</v>
      </c>
      <c r="F295" s="1" t="s">
        <v>31</v>
      </c>
      <c r="G295" s="57">
        <v>4231252</v>
      </c>
      <c r="H295" s="3">
        <v>895.12</v>
      </c>
      <c r="I295" s="3">
        <v>0.21</v>
      </c>
      <c r="J295" s="4">
        <v>6.8999999999999999E-3</v>
      </c>
      <c r="K295" s="3">
        <v>0.03</v>
      </c>
      <c r="L295" s="2">
        <v>29037</v>
      </c>
      <c r="M295" s="5">
        <v>2.2599999999999999E-2</v>
      </c>
      <c r="N295" s="3">
        <v>1.37</v>
      </c>
      <c r="O295" s="2">
        <v>655</v>
      </c>
    </row>
    <row r="296" spans="1:15" x14ac:dyDescent="0.3">
      <c r="A296" s="1" t="str">
        <f>VLOOKUP(F296,Sheet2!A:C,2,FALSE)</f>
        <v>其他</v>
      </c>
      <c r="B296" s="1" t="str">
        <f>VLOOKUP(E296,[1]Sheet4!A:B,2,FALSE)</f>
        <v>API</v>
      </c>
      <c r="C296" s="3" t="s">
        <v>21</v>
      </c>
      <c r="D296" s="147">
        <v>20150508</v>
      </c>
      <c r="E296" s="1" t="s">
        <v>32</v>
      </c>
      <c r="F296" s="1" t="s">
        <v>30</v>
      </c>
      <c r="G296" s="57">
        <v>4774569</v>
      </c>
      <c r="H296" s="3">
        <v>1060.22</v>
      </c>
      <c r="I296" s="3">
        <v>0.22</v>
      </c>
      <c r="J296" s="4">
        <v>7.0000000000000001E-3</v>
      </c>
      <c r="K296" s="3">
        <v>0.03</v>
      </c>
      <c r="L296" s="2">
        <v>33229</v>
      </c>
      <c r="M296" s="5">
        <v>2.4799999999999999E-2</v>
      </c>
      <c r="N296" s="3">
        <v>1.29</v>
      </c>
      <c r="O296" s="2">
        <v>825</v>
      </c>
    </row>
    <row r="297" spans="1:15" x14ac:dyDescent="0.3">
      <c r="A297" s="1" t="str">
        <f>VLOOKUP(F297,Sheet2!A:C,2,FALSE)</f>
        <v>其他</v>
      </c>
      <c r="B297" s="1" t="str">
        <f>VLOOKUP(E297,[1]Sheet4!A:B,2,FALSE)</f>
        <v>API</v>
      </c>
      <c r="C297" s="3" t="s">
        <v>21</v>
      </c>
      <c r="D297" s="147">
        <v>20150507</v>
      </c>
      <c r="E297" s="1" t="s">
        <v>32</v>
      </c>
      <c r="F297" s="1" t="s">
        <v>30</v>
      </c>
      <c r="G297" s="57">
        <v>4840501</v>
      </c>
      <c r="H297" s="3">
        <v>1167.8499999999999</v>
      </c>
      <c r="I297" s="3">
        <v>0.24</v>
      </c>
      <c r="J297" s="4">
        <v>6.7999999999999996E-3</v>
      </c>
      <c r="K297" s="3">
        <v>0.04</v>
      </c>
      <c r="L297" s="2">
        <v>32922</v>
      </c>
      <c r="M297" s="5">
        <v>2.5999999999999999E-2</v>
      </c>
      <c r="N297" s="3">
        <v>1.36</v>
      </c>
      <c r="O297" s="2">
        <v>857</v>
      </c>
    </row>
    <row r="298" spans="1:15" x14ac:dyDescent="0.3">
      <c r="A298" s="1" t="str">
        <f>VLOOKUP(F298,Sheet2!A:C,2,FALSE)</f>
        <v>其他</v>
      </c>
      <c r="B298" s="1" t="str">
        <f>VLOOKUP(E298,[1]Sheet4!A:B,2,FALSE)</f>
        <v>API</v>
      </c>
      <c r="C298" s="3" t="s">
        <v>21</v>
      </c>
      <c r="D298" s="147">
        <v>20150506</v>
      </c>
      <c r="E298" s="1" t="s">
        <v>32</v>
      </c>
      <c r="F298" s="1" t="s">
        <v>30</v>
      </c>
      <c r="G298" s="57">
        <v>4869574</v>
      </c>
      <c r="H298" s="3">
        <v>1181.77</v>
      </c>
      <c r="I298" s="3">
        <v>0.24</v>
      </c>
      <c r="J298" s="4">
        <v>6.7999999999999996E-3</v>
      </c>
      <c r="K298" s="3">
        <v>0.04</v>
      </c>
      <c r="L298" s="2">
        <v>32942</v>
      </c>
      <c r="M298" s="5">
        <v>2.5000000000000001E-2</v>
      </c>
      <c r="N298" s="3">
        <v>1.44</v>
      </c>
      <c r="O298" s="2">
        <v>823</v>
      </c>
    </row>
    <row r="299" spans="1:15" x14ac:dyDescent="0.3">
      <c r="A299" s="1" t="str">
        <f>VLOOKUP(F299,Sheet2!A:C,2,FALSE)</f>
        <v>其他</v>
      </c>
      <c r="B299" s="1" t="str">
        <f>VLOOKUP(E299,[1]Sheet4!A:B,2,FALSE)</f>
        <v>API</v>
      </c>
      <c r="C299" s="3" t="s">
        <v>21</v>
      </c>
      <c r="D299" s="147">
        <v>20150505</v>
      </c>
      <c r="E299" s="1" t="s">
        <v>32</v>
      </c>
      <c r="F299" s="1" t="s">
        <v>31</v>
      </c>
      <c r="G299" s="57">
        <v>5120926</v>
      </c>
      <c r="H299" s="3">
        <v>1297.83</v>
      </c>
      <c r="I299" s="3">
        <v>0.25</v>
      </c>
      <c r="J299" s="4">
        <v>7.0000000000000001E-3</v>
      </c>
      <c r="K299" s="3">
        <v>0.04</v>
      </c>
      <c r="L299" s="2">
        <v>35792</v>
      </c>
      <c r="M299" s="5">
        <v>2.4799999999999999E-2</v>
      </c>
      <c r="N299" s="3">
        <v>1.46</v>
      </c>
      <c r="O299" s="2">
        <v>889</v>
      </c>
    </row>
    <row r="300" spans="1:15" x14ac:dyDescent="0.3">
      <c r="A300" s="1" t="str">
        <f>VLOOKUP(F300,Sheet2!A:C,2,FALSE)</f>
        <v>其他</v>
      </c>
      <c r="B300" s="1" t="str">
        <f>VLOOKUP(E300,[1]Sheet4!A:B,2,FALSE)</f>
        <v>API</v>
      </c>
      <c r="C300" s="3" t="s">
        <v>21</v>
      </c>
      <c r="D300" s="147">
        <v>20150504</v>
      </c>
      <c r="E300" s="1" t="s">
        <v>33</v>
      </c>
      <c r="F300" s="1" t="s">
        <v>30</v>
      </c>
      <c r="G300" s="57">
        <v>5238627</v>
      </c>
      <c r="H300" s="3">
        <v>1165.8</v>
      </c>
      <c r="I300" s="3">
        <v>0.22</v>
      </c>
      <c r="J300" s="4">
        <v>6.8999999999999999E-3</v>
      </c>
      <c r="K300" s="3">
        <v>0.03</v>
      </c>
      <c r="L300" s="2">
        <v>35938</v>
      </c>
      <c r="M300" s="5">
        <v>2.1999999999999999E-2</v>
      </c>
      <c r="N300" s="3">
        <v>1.48</v>
      </c>
      <c r="O300" s="2">
        <v>789</v>
      </c>
    </row>
    <row r="301" spans="1:15" x14ac:dyDescent="0.3">
      <c r="A301" s="1" t="str">
        <f>VLOOKUP(F301,Sheet2!A:C,2,FALSE)</f>
        <v>其他</v>
      </c>
      <c r="B301" s="1" t="str">
        <f>VLOOKUP(E301,[1]Sheet4!A:B,2,FALSE)</f>
        <v>API</v>
      </c>
      <c r="C301" s="3" t="s">
        <v>21</v>
      </c>
      <c r="D301" s="147">
        <v>20150503</v>
      </c>
      <c r="E301" s="1" t="s">
        <v>32</v>
      </c>
      <c r="F301" s="1" t="s">
        <v>31</v>
      </c>
      <c r="G301" s="57">
        <v>5375678</v>
      </c>
      <c r="H301" s="3">
        <v>1406.85</v>
      </c>
      <c r="I301" s="3">
        <v>0.26</v>
      </c>
      <c r="J301" s="4">
        <v>7.1000000000000004E-3</v>
      </c>
      <c r="K301" s="3">
        <v>0.04</v>
      </c>
      <c r="L301" s="2">
        <v>37938</v>
      </c>
      <c r="M301" s="5">
        <v>2.53E-2</v>
      </c>
      <c r="N301" s="3">
        <v>1.47</v>
      </c>
      <c r="O301" s="2">
        <v>960</v>
      </c>
    </row>
    <row r="302" spans="1:15" x14ac:dyDescent="0.3">
      <c r="A302" s="1" t="str">
        <f>VLOOKUP(F302,Sheet2!A:C,2,FALSE)</f>
        <v>其他</v>
      </c>
      <c r="B302" s="1" t="str">
        <f>VLOOKUP(E302,[1]Sheet4!A:B,2,FALSE)</f>
        <v>API</v>
      </c>
      <c r="C302" s="3" t="s">
        <v>21</v>
      </c>
      <c r="D302" s="147">
        <v>20150502</v>
      </c>
      <c r="E302" s="1" t="s">
        <v>32</v>
      </c>
      <c r="F302" s="1" t="s">
        <v>31</v>
      </c>
      <c r="G302" s="57">
        <v>5372041</v>
      </c>
      <c r="H302" s="3">
        <v>1301.74</v>
      </c>
      <c r="I302" s="3">
        <v>0.24</v>
      </c>
      <c r="J302" s="4">
        <v>7.1000000000000004E-3</v>
      </c>
      <c r="K302" s="3">
        <v>0.03</v>
      </c>
      <c r="L302" s="2">
        <v>38146</v>
      </c>
      <c r="M302" s="5">
        <v>2.4E-2</v>
      </c>
      <c r="N302" s="3">
        <v>1.42</v>
      </c>
      <c r="O302" s="2">
        <v>916</v>
      </c>
    </row>
    <row r="303" spans="1:15" x14ac:dyDescent="0.3">
      <c r="A303" s="1" t="str">
        <f>VLOOKUP(F303,Sheet2!A:C,2,FALSE)</f>
        <v>其他</v>
      </c>
      <c r="B303" s="1" t="str">
        <f>VLOOKUP(E303,[1]Sheet4!A:B,2,FALSE)</f>
        <v>API</v>
      </c>
      <c r="C303" s="3" t="s">
        <v>21</v>
      </c>
      <c r="D303" s="147">
        <v>20150501</v>
      </c>
      <c r="E303" s="1" t="s">
        <v>32</v>
      </c>
      <c r="F303" s="1" t="s">
        <v>31</v>
      </c>
      <c r="G303" s="57">
        <v>5425974</v>
      </c>
      <c r="H303" s="3">
        <v>1245.48</v>
      </c>
      <c r="I303" s="3">
        <v>0.23</v>
      </c>
      <c r="J303" s="4">
        <v>7.1000000000000004E-3</v>
      </c>
      <c r="K303" s="3">
        <v>0.03</v>
      </c>
      <c r="L303" s="2">
        <v>38397</v>
      </c>
      <c r="M303" s="5">
        <v>2.1999999999999999E-2</v>
      </c>
      <c r="N303" s="3">
        <v>1.47</v>
      </c>
      <c r="O303" s="2">
        <v>845</v>
      </c>
    </row>
    <row r="304" spans="1:15" x14ac:dyDescent="0.3">
      <c r="A304" s="1" t="str">
        <f>VLOOKUP(F304,Sheet2!A:C,2,FALSE)</f>
        <v>其他</v>
      </c>
      <c r="B304" s="1" t="str">
        <f>VLOOKUP(E304,[1]Sheet4!A:B,2,FALSE)</f>
        <v>API</v>
      </c>
      <c r="C304" s="3" t="s">
        <v>16</v>
      </c>
      <c r="D304" s="147">
        <v>20150430</v>
      </c>
      <c r="E304" s="1" t="s">
        <v>33</v>
      </c>
      <c r="F304" s="1" t="s">
        <v>31</v>
      </c>
      <c r="G304" s="57">
        <v>5177577</v>
      </c>
      <c r="H304" s="3">
        <v>1275.6300000000001</v>
      </c>
      <c r="I304" s="3">
        <v>0.25</v>
      </c>
      <c r="J304" s="4">
        <v>6.8999999999999999E-3</v>
      </c>
      <c r="K304" s="3">
        <v>0.04</v>
      </c>
      <c r="L304" s="2">
        <v>35824</v>
      </c>
      <c r="M304" s="5">
        <v>2.4799999999999999E-2</v>
      </c>
      <c r="N304" s="3">
        <v>1.43</v>
      </c>
      <c r="O304" s="2">
        <v>889</v>
      </c>
    </row>
    <row r="305" spans="1:15" x14ac:dyDescent="0.3">
      <c r="A305" s="1" t="str">
        <f>VLOOKUP(F305,Sheet2!A:C,2,FALSE)</f>
        <v>其他</v>
      </c>
      <c r="B305" s="1" t="str">
        <f>VLOOKUP(E305,[1]Sheet4!A:B,2,FALSE)</f>
        <v>API</v>
      </c>
      <c r="C305" s="3" t="s">
        <v>16</v>
      </c>
      <c r="D305" s="147">
        <v>20150429</v>
      </c>
      <c r="E305" s="1" t="s">
        <v>32</v>
      </c>
      <c r="F305" s="1" t="s">
        <v>31</v>
      </c>
      <c r="G305" s="57">
        <v>5127763</v>
      </c>
      <c r="H305" s="3">
        <v>1236.8699999999999</v>
      </c>
      <c r="I305" s="3">
        <v>0.24</v>
      </c>
      <c r="J305" s="4">
        <v>6.7999999999999996E-3</v>
      </c>
      <c r="K305" s="3">
        <v>0.04</v>
      </c>
      <c r="L305" s="2">
        <v>35037</v>
      </c>
      <c r="M305" s="5">
        <v>2.3199999999999998E-2</v>
      </c>
      <c r="N305" s="3">
        <v>1.52</v>
      </c>
      <c r="O305" s="2">
        <v>812</v>
      </c>
    </row>
    <row r="306" spans="1:15" x14ac:dyDescent="0.3">
      <c r="A306" s="1" t="str">
        <f>VLOOKUP(F306,Sheet2!A:C,2,FALSE)</f>
        <v>其他</v>
      </c>
      <c r="B306" s="1" t="str">
        <f>VLOOKUP(E306,[1]Sheet4!A:B,2,FALSE)</f>
        <v>API</v>
      </c>
      <c r="C306" s="3" t="s">
        <v>16</v>
      </c>
      <c r="D306" s="147">
        <v>20150428</v>
      </c>
      <c r="E306" s="1" t="s">
        <v>32</v>
      </c>
      <c r="F306" s="1" t="s">
        <v>31</v>
      </c>
      <c r="G306" s="57">
        <v>5130172</v>
      </c>
      <c r="H306" s="3">
        <v>1189.53</v>
      </c>
      <c r="I306" s="3">
        <v>0.23</v>
      </c>
      <c r="J306" s="4">
        <v>6.8999999999999999E-3</v>
      </c>
      <c r="K306" s="3">
        <v>0.03</v>
      </c>
      <c r="L306" s="2">
        <v>35514</v>
      </c>
      <c r="M306" s="5">
        <v>2.0899999999999998E-2</v>
      </c>
      <c r="N306" s="3">
        <v>1.6</v>
      </c>
      <c r="O306" s="2">
        <v>744</v>
      </c>
    </row>
    <row r="307" spans="1:15" x14ac:dyDescent="0.3">
      <c r="A307" s="1" t="str">
        <f>VLOOKUP(F307,Sheet2!A:C,2,FALSE)</f>
        <v>其他</v>
      </c>
      <c r="B307" s="1" t="str">
        <f>VLOOKUP(E307,[1]Sheet4!A:B,2,FALSE)</f>
        <v>API</v>
      </c>
      <c r="C307" s="3" t="s">
        <v>16</v>
      </c>
      <c r="D307" s="147">
        <v>20150427</v>
      </c>
      <c r="E307" s="1" t="s">
        <v>33</v>
      </c>
      <c r="F307" s="1" t="s">
        <v>31</v>
      </c>
      <c r="G307" s="57">
        <v>5214792</v>
      </c>
      <c r="H307" s="3">
        <v>1438.94</v>
      </c>
      <c r="I307" s="3">
        <v>0.28000000000000003</v>
      </c>
      <c r="J307" s="4">
        <v>6.8999999999999999E-3</v>
      </c>
      <c r="K307" s="3">
        <v>0.04</v>
      </c>
      <c r="L307" s="2">
        <v>35901</v>
      </c>
      <c r="M307" s="5">
        <v>2.4E-2</v>
      </c>
      <c r="N307" s="3">
        <v>1.67</v>
      </c>
      <c r="O307" s="2">
        <v>861</v>
      </c>
    </row>
    <row r="308" spans="1:15" x14ac:dyDescent="0.3">
      <c r="A308" s="1" t="str">
        <f>VLOOKUP(F308,Sheet2!A:C,2,FALSE)</f>
        <v>其他</v>
      </c>
      <c r="B308" s="1" t="str">
        <f>VLOOKUP(E308,[1]Sheet4!A:B,2,FALSE)</f>
        <v>API</v>
      </c>
      <c r="C308" s="3" t="s">
        <v>16</v>
      </c>
      <c r="D308" s="147">
        <v>20150426</v>
      </c>
      <c r="E308" s="1" t="s">
        <v>32</v>
      </c>
      <c r="F308" s="1" t="s">
        <v>31</v>
      </c>
      <c r="G308" s="57">
        <v>5531177</v>
      </c>
      <c r="H308" s="3">
        <v>1599.69</v>
      </c>
      <c r="I308" s="3">
        <v>0.28999999999999998</v>
      </c>
      <c r="J308" s="4">
        <v>7.1999999999999998E-3</v>
      </c>
      <c r="K308" s="3">
        <v>0.04</v>
      </c>
      <c r="L308" s="2">
        <v>39637</v>
      </c>
      <c r="M308" s="5">
        <v>2.53E-2</v>
      </c>
      <c r="N308" s="3">
        <v>1.59</v>
      </c>
      <c r="O308" s="2">
        <v>1003</v>
      </c>
    </row>
    <row r="309" spans="1:15" x14ac:dyDescent="0.3">
      <c r="A309" s="1" t="str">
        <f>VLOOKUP(F309,Sheet2!A:C,2,FALSE)</f>
        <v>其他</v>
      </c>
      <c r="B309" s="1" t="str">
        <f>VLOOKUP(E309,[1]Sheet4!A:B,2,FALSE)</f>
        <v>API</v>
      </c>
      <c r="C309" s="3" t="s">
        <v>16</v>
      </c>
      <c r="D309" s="147">
        <v>20150425</v>
      </c>
      <c r="E309" s="1" t="s">
        <v>32</v>
      </c>
      <c r="F309" s="1" t="s">
        <v>31</v>
      </c>
      <c r="G309" s="57">
        <v>5642533</v>
      </c>
      <c r="H309" s="3">
        <v>1627.84</v>
      </c>
      <c r="I309" s="3">
        <v>0.28999999999999998</v>
      </c>
      <c r="J309" s="4">
        <v>7.1999999999999998E-3</v>
      </c>
      <c r="K309" s="3">
        <v>0.04</v>
      </c>
      <c r="L309" s="2">
        <v>40567</v>
      </c>
      <c r="M309" s="5">
        <v>2.5399999999999999E-2</v>
      </c>
      <c r="N309" s="3">
        <v>1.58</v>
      </c>
      <c r="O309" s="2">
        <v>1032</v>
      </c>
    </row>
    <row r="310" spans="1:15" x14ac:dyDescent="0.3">
      <c r="A310" s="1" t="str">
        <f>VLOOKUP(F310,Sheet2!A:C,2,FALSE)</f>
        <v>其他</v>
      </c>
      <c r="B310" s="1" t="str">
        <f>VLOOKUP(E310,[1]Sheet4!A:B,2,FALSE)</f>
        <v>API</v>
      </c>
      <c r="C310" s="3" t="s">
        <v>16</v>
      </c>
      <c r="D310" s="147">
        <v>20150424</v>
      </c>
      <c r="E310" s="1" t="s">
        <v>32</v>
      </c>
      <c r="F310" s="1" t="s">
        <v>31</v>
      </c>
      <c r="G310" s="57">
        <v>5574741</v>
      </c>
      <c r="H310" s="3">
        <v>1586.78</v>
      </c>
      <c r="I310" s="3">
        <v>0.28000000000000003</v>
      </c>
      <c r="J310" s="4">
        <v>7.1999999999999998E-3</v>
      </c>
      <c r="K310" s="3">
        <v>0.04</v>
      </c>
      <c r="L310" s="2">
        <v>39985</v>
      </c>
      <c r="M310" s="5">
        <v>2.69E-2</v>
      </c>
      <c r="N310" s="3">
        <v>1.48</v>
      </c>
      <c r="O310" s="2">
        <v>1074</v>
      </c>
    </row>
    <row r="311" spans="1:15" x14ac:dyDescent="0.3">
      <c r="A311" s="1" t="str">
        <f>VLOOKUP(F311,Sheet2!A:C,2,FALSE)</f>
        <v>其他</v>
      </c>
      <c r="B311" s="1" t="str">
        <f>VLOOKUP(E311,[1]Sheet4!A:B,2,FALSE)</f>
        <v>API</v>
      </c>
      <c r="C311" s="3" t="s">
        <v>16</v>
      </c>
      <c r="D311" s="147">
        <v>20150423</v>
      </c>
      <c r="E311" s="1" t="s">
        <v>32</v>
      </c>
      <c r="F311" s="1" t="s">
        <v>30</v>
      </c>
      <c r="G311" s="57">
        <v>5655809</v>
      </c>
      <c r="H311" s="3">
        <v>1539.34</v>
      </c>
      <c r="I311" s="3">
        <v>0.27</v>
      </c>
      <c r="J311" s="4">
        <v>7.0000000000000001E-3</v>
      </c>
      <c r="K311" s="3">
        <v>0.04</v>
      </c>
      <c r="L311" s="2">
        <v>39719</v>
      </c>
      <c r="M311" s="5">
        <v>2.63E-2</v>
      </c>
      <c r="N311" s="3">
        <v>1.48</v>
      </c>
      <c r="O311" s="2">
        <v>1043</v>
      </c>
    </row>
    <row r="312" spans="1:15" x14ac:dyDescent="0.3">
      <c r="A312" s="1" t="str">
        <f>VLOOKUP(F312,Sheet2!A:C,2,FALSE)</f>
        <v>其他</v>
      </c>
      <c r="B312" s="1" t="str">
        <f>VLOOKUP(E312,[1]Sheet4!A:B,2,FALSE)</f>
        <v>API</v>
      </c>
      <c r="C312" s="3" t="s">
        <v>16</v>
      </c>
      <c r="D312" s="147">
        <v>20150422</v>
      </c>
      <c r="E312" s="1" t="s">
        <v>32</v>
      </c>
      <c r="F312" s="1" t="s">
        <v>30</v>
      </c>
      <c r="G312" s="57">
        <v>5801769</v>
      </c>
      <c r="H312" s="3">
        <v>1705.37</v>
      </c>
      <c r="I312" s="3">
        <v>0.28999999999999998</v>
      </c>
      <c r="J312" s="4">
        <v>7.3000000000000001E-3</v>
      </c>
      <c r="K312" s="3">
        <v>0.04</v>
      </c>
      <c r="L312" s="2">
        <v>42476</v>
      </c>
      <c r="M312" s="5">
        <v>3.0099999999999998E-2</v>
      </c>
      <c r="N312" s="3">
        <v>1.33</v>
      </c>
      <c r="O312" s="2">
        <v>1278</v>
      </c>
    </row>
    <row r="313" spans="1:15" x14ac:dyDescent="0.3">
      <c r="A313" s="1" t="str">
        <f>VLOOKUP(F313,Sheet2!A:C,2,FALSE)</f>
        <v>其他</v>
      </c>
      <c r="B313" s="1" t="str">
        <f>VLOOKUP(E313,[1]Sheet4!A:B,2,FALSE)</f>
        <v>API</v>
      </c>
      <c r="C313" s="3" t="s">
        <v>16</v>
      </c>
      <c r="D313" s="147">
        <v>20150421</v>
      </c>
      <c r="E313" s="1" t="s">
        <v>32</v>
      </c>
      <c r="F313" s="1" t="s">
        <v>30</v>
      </c>
      <c r="G313" s="57">
        <v>5828370</v>
      </c>
      <c r="H313" s="3">
        <v>1790.52</v>
      </c>
      <c r="I313" s="3">
        <v>0.31</v>
      </c>
      <c r="J313" s="4">
        <v>7.1999999999999998E-3</v>
      </c>
      <c r="K313" s="3">
        <v>0.04</v>
      </c>
      <c r="L313" s="2">
        <v>42009</v>
      </c>
      <c r="M313" s="5">
        <v>3.1600000000000003E-2</v>
      </c>
      <c r="N313" s="3">
        <v>1.35</v>
      </c>
      <c r="O313" s="2">
        <v>1328</v>
      </c>
    </row>
    <row r="314" spans="1:15" x14ac:dyDescent="0.3">
      <c r="A314" s="1" t="str">
        <f>VLOOKUP(F314,Sheet2!A:C,2,FALSE)</f>
        <v>其他</v>
      </c>
      <c r="B314" s="1" t="str">
        <f>VLOOKUP(E314,[1]Sheet4!A:B,2,FALSE)</f>
        <v>API</v>
      </c>
      <c r="C314" s="3" t="s">
        <v>16</v>
      </c>
      <c r="D314" s="147">
        <v>20150420</v>
      </c>
      <c r="E314" s="1" t="s">
        <v>33</v>
      </c>
      <c r="F314" s="1" t="s">
        <v>30</v>
      </c>
      <c r="G314" s="57">
        <v>5847699</v>
      </c>
      <c r="H314" s="3">
        <v>1507.59</v>
      </c>
      <c r="I314" s="3">
        <v>0.26</v>
      </c>
      <c r="J314" s="4">
        <v>7.1999999999999998E-3</v>
      </c>
      <c r="K314" s="3">
        <v>0.04</v>
      </c>
      <c r="L314" s="2">
        <v>41986</v>
      </c>
      <c r="M314" s="5">
        <v>2.4799999999999999E-2</v>
      </c>
      <c r="N314" s="3">
        <v>1.45</v>
      </c>
      <c r="O314" s="2">
        <v>1042</v>
      </c>
    </row>
    <row r="315" spans="1:15" x14ac:dyDescent="0.3">
      <c r="A315" s="1" t="str">
        <f>VLOOKUP(F315,Sheet2!A:C,2,FALSE)</f>
        <v>其他</v>
      </c>
      <c r="B315" s="1" t="str">
        <f>VLOOKUP(E315,[1]Sheet4!A:B,2,FALSE)</f>
        <v>API</v>
      </c>
      <c r="C315" s="3" t="s">
        <v>16</v>
      </c>
      <c r="D315" s="147">
        <v>20150419</v>
      </c>
      <c r="E315" s="1" t="s">
        <v>32</v>
      </c>
      <c r="F315" s="1" t="s">
        <v>30</v>
      </c>
      <c r="G315" s="57">
        <v>6077444</v>
      </c>
      <c r="H315" s="3">
        <v>1632.47</v>
      </c>
      <c r="I315" s="3">
        <v>0.27</v>
      </c>
      <c r="J315" s="4">
        <v>7.3000000000000001E-3</v>
      </c>
      <c r="K315" s="3">
        <v>0.04</v>
      </c>
      <c r="L315" s="2">
        <v>44078</v>
      </c>
      <c r="M315" s="5">
        <v>2.6200000000000001E-2</v>
      </c>
      <c r="N315" s="3">
        <v>1.41</v>
      </c>
      <c r="O315" s="2">
        <v>1157</v>
      </c>
    </row>
    <row r="316" spans="1:15" x14ac:dyDescent="0.3">
      <c r="A316" s="1" t="str">
        <f>VLOOKUP(F316,Sheet2!A:C,2,FALSE)</f>
        <v>其他</v>
      </c>
      <c r="B316" s="1" t="str">
        <f>VLOOKUP(E316,[1]Sheet4!A:B,2,FALSE)</f>
        <v>API</v>
      </c>
      <c r="C316" s="3" t="s">
        <v>16</v>
      </c>
      <c r="D316" s="147">
        <v>20150418</v>
      </c>
      <c r="E316" s="1" t="s">
        <v>32</v>
      </c>
      <c r="F316" s="1" t="s">
        <v>31</v>
      </c>
      <c r="G316" s="57">
        <v>6085822</v>
      </c>
      <c r="H316" s="3">
        <v>1489.31</v>
      </c>
      <c r="I316" s="3">
        <v>0.24</v>
      </c>
      <c r="J316" s="4">
        <v>7.3000000000000001E-3</v>
      </c>
      <c r="K316" s="3">
        <v>0.03</v>
      </c>
      <c r="L316" s="2">
        <v>44444</v>
      </c>
      <c r="M316" s="5">
        <v>2.52E-2</v>
      </c>
      <c r="N316" s="3">
        <v>1.33</v>
      </c>
      <c r="O316" s="2">
        <v>1121</v>
      </c>
    </row>
    <row r="317" spans="1:15" x14ac:dyDescent="0.3">
      <c r="A317" s="1" t="str">
        <f>VLOOKUP(F317,Sheet2!A:C,2,FALSE)</f>
        <v>其他</v>
      </c>
      <c r="B317" s="1" t="str">
        <f>VLOOKUP(E317,[1]Sheet4!A:B,2,FALSE)</f>
        <v>API</v>
      </c>
      <c r="C317" s="3" t="s">
        <v>16</v>
      </c>
      <c r="D317" s="147">
        <v>20150417</v>
      </c>
      <c r="E317" s="1" t="s">
        <v>32</v>
      </c>
      <c r="F317" s="1" t="s">
        <v>31</v>
      </c>
      <c r="G317" s="57">
        <v>6011952</v>
      </c>
      <c r="H317" s="3">
        <v>1406.2</v>
      </c>
      <c r="I317" s="3">
        <v>0.23</v>
      </c>
      <c r="J317" s="4">
        <v>7.0000000000000001E-3</v>
      </c>
      <c r="K317" s="3">
        <v>0.03</v>
      </c>
      <c r="L317" s="2">
        <v>42119</v>
      </c>
      <c r="M317" s="5">
        <v>2.6200000000000001E-2</v>
      </c>
      <c r="N317" s="3">
        <v>1.28</v>
      </c>
      <c r="O317" s="2">
        <v>1102</v>
      </c>
    </row>
    <row r="318" spans="1:15" x14ac:dyDescent="0.3">
      <c r="A318" s="1" t="str">
        <f>VLOOKUP(F318,Sheet2!A:C,2,FALSE)</f>
        <v>其他</v>
      </c>
      <c r="B318" s="1" t="str">
        <f>VLOOKUP(E318,[1]Sheet4!A:B,2,FALSE)</f>
        <v>API</v>
      </c>
      <c r="C318" s="3" t="s">
        <v>16</v>
      </c>
      <c r="D318" s="147">
        <v>20150416</v>
      </c>
      <c r="E318" s="1" t="s">
        <v>32</v>
      </c>
      <c r="F318" s="1" t="s">
        <v>30</v>
      </c>
      <c r="G318" s="57">
        <v>5596087</v>
      </c>
      <c r="H318" s="3">
        <v>1422.78</v>
      </c>
      <c r="I318" s="3">
        <v>0.25</v>
      </c>
      <c r="J318" s="4">
        <v>6.8999999999999999E-3</v>
      </c>
      <c r="K318" s="3">
        <v>0.04</v>
      </c>
      <c r="L318" s="2">
        <v>38628</v>
      </c>
      <c r="M318" s="5">
        <v>2.8400000000000002E-2</v>
      </c>
      <c r="N318" s="3">
        <v>1.3</v>
      </c>
      <c r="O318" s="2">
        <v>1098</v>
      </c>
    </row>
    <row r="319" spans="1:15" x14ac:dyDescent="0.3">
      <c r="A319" s="1" t="str">
        <f>VLOOKUP(F319,Sheet2!A:C,2,FALSE)</f>
        <v>其他</v>
      </c>
      <c r="B319" s="1" t="str">
        <f>VLOOKUP(E319,[1]Sheet4!A:B,2,FALSE)</f>
        <v>API</v>
      </c>
      <c r="C319" s="3" t="s">
        <v>16</v>
      </c>
      <c r="D319" s="147">
        <v>20150415</v>
      </c>
      <c r="E319" s="1" t="s">
        <v>33</v>
      </c>
      <c r="F319" s="1" t="s">
        <v>31</v>
      </c>
      <c r="G319" s="57">
        <v>5600356</v>
      </c>
      <c r="H319" s="3">
        <v>1275.48</v>
      </c>
      <c r="I319" s="3">
        <v>0.23</v>
      </c>
      <c r="J319" s="4">
        <v>6.7999999999999996E-3</v>
      </c>
      <c r="K319" s="3">
        <v>0.03</v>
      </c>
      <c r="L319" s="2">
        <v>37916</v>
      </c>
      <c r="M319" s="5">
        <v>2.53E-2</v>
      </c>
      <c r="N319" s="3">
        <v>1.33</v>
      </c>
      <c r="O319" s="2">
        <v>958</v>
      </c>
    </row>
    <row r="320" spans="1:15" x14ac:dyDescent="0.3">
      <c r="A320" s="1" t="str">
        <f>VLOOKUP(F320,Sheet2!A:C,2,FALSE)</f>
        <v>其他</v>
      </c>
      <c r="B320" s="1" t="str">
        <f>VLOOKUP(E320,[1]Sheet4!A:B,2,FALSE)</f>
        <v>API</v>
      </c>
      <c r="C320" s="3" t="s">
        <v>16</v>
      </c>
      <c r="D320" s="147">
        <v>20150414</v>
      </c>
      <c r="E320" s="1" t="s">
        <v>32</v>
      </c>
      <c r="F320" s="1" t="s">
        <v>30</v>
      </c>
      <c r="G320" s="57">
        <v>5275700</v>
      </c>
      <c r="H320" s="3">
        <v>1312.42</v>
      </c>
      <c r="I320" s="3">
        <v>0.25</v>
      </c>
      <c r="J320" s="4">
        <v>6.7999999999999996E-3</v>
      </c>
      <c r="K320" s="3">
        <v>0.04</v>
      </c>
      <c r="L320" s="2">
        <v>36058</v>
      </c>
      <c r="M320" s="5">
        <v>2.8000000000000001E-2</v>
      </c>
      <c r="N320" s="3">
        <v>1.3</v>
      </c>
      <c r="O320" s="2">
        <v>1008</v>
      </c>
    </row>
    <row r="321" spans="1:15" x14ac:dyDescent="0.3">
      <c r="A321" s="1" t="str">
        <f>VLOOKUP(F321,Sheet2!A:C,2,FALSE)</f>
        <v>其他</v>
      </c>
      <c r="B321" s="1" t="str">
        <f>VLOOKUP(E321,[1]Sheet4!A:B,2,FALSE)</f>
        <v>API</v>
      </c>
      <c r="C321" s="3" t="s">
        <v>16</v>
      </c>
      <c r="D321" s="147">
        <v>20150413</v>
      </c>
      <c r="E321" s="1" t="s">
        <v>32</v>
      </c>
      <c r="F321" s="1" t="s">
        <v>31</v>
      </c>
      <c r="G321" s="57">
        <v>4630853</v>
      </c>
      <c r="H321" s="3">
        <v>1102.9100000000001</v>
      </c>
      <c r="I321" s="3">
        <v>0.24</v>
      </c>
      <c r="J321" s="4">
        <v>6.7999999999999996E-3</v>
      </c>
      <c r="K321" s="3">
        <v>0.04</v>
      </c>
      <c r="L321" s="2">
        <v>31500</v>
      </c>
      <c r="M321" s="5">
        <v>2.9700000000000001E-2</v>
      </c>
      <c r="N321" s="3">
        <v>1.18</v>
      </c>
      <c r="O321" s="2">
        <v>935</v>
      </c>
    </row>
    <row r="322" spans="1:15" x14ac:dyDescent="0.3">
      <c r="A322" s="1" t="str">
        <f>VLOOKUP(F322,Sheet2!A:C,2,FALSE)</f>
        <v>其他</v>
      </c>
      <c r="B322" s="1" t="str">
        <f>VLOOKUP(E322,[1]Sheet4!A:B,2,FALSE)</f>
        <v>API</v>
      </c>
      <c r="C322" s="3" t="s">
        <v>16</v>
      </c>
      <c r="D322" s="147">
        <v>20150412</v>
      </c>
      <c r="E322" s="1" t="s">
        <v>32</v>
      </c>
      <c r="F322" s="1" t="s">
        <v>30</v>
      </c>
      <c r="G322" s="57">
        <v>4831001</v>
      </c>
      <c r="H322" s="3">
        <v>1016.88</v>
      </c>
      <c r="I322" s="3">
        <v>0.21</v>
      </c>
      <c r="J322" s="4">
        <v>6.7000000000000002E-3</v>
      </c>
      <c r="K322" s="3">
        <v>0.03</v>
      </c>
      <c r="L322" s="2">
        <v>32143</v>
      </c>
      <c r="M322" s="5">
        <v>2.5100000000000001E-2</v>
      </c>
      <c r="N322" s="3">
        <v>1.26</v>
      </c>
      <c r="O322" s="2">
        <v>808</v>
      </c>
    </row>
    <row r="323" spans="1:15" x14ac:dyDescent="0.3">
      <c r="A323" s="1" t="str">
        <f>VLOOKUP(F323,Sheet2!A:C,2,FALSE)</f>
        <v>其他</v>
      </c>
      <c r="B323" s="1" t="str">
        <f>VLOOKUP(E323,[1]Sheet4!A:B,2,FALSE)</f>
        <v>API</v>
      </c>
      <c r="C323" s="3" t="s">
        <v>16</v>
      </c>
      <c r="D323" s="147">
        <v>20150411</v>
      </c>
      <c r="E323" s="1" t="s">
        <v>32</v>
      </c>
      <c r="F323" s="1" t="s">
        <v>30</v>
      </c>
      <c r="G323" s="57">
        <v>5576796</v>
      </c>
      <c r="H323" s="3">
        <v>1219.43</v>
      </c>
      <c r="I323" s="3">
        <v>0.22</v>
      </c>
      <c r="J323" s="4">
        <v>6.6E-3</v>
      </c>
      <c r="K323" s="3">
        <v>0.03</v>
      </c>
      <c r="L323" s="2">
        <v>36818</v>
      </c>
      <c r="M323" s="5">
        <v>2.8000000000000001E-2</v>
      </c>
      <c r="N323" s="3">
        <v>1.18</v>
      </c>
      <c r="O323" s="2">
        <v>1030</v>
      </c>
    </row>
    <row r="324" spans="1:15" x14ac:dyDescent="0.3">
      <c r="A324" s="1" t="str">
        <f>VLOOKUP(F324,Sheet2!A:C,2,FALSE)</f>
        <v>其他</v>
      </c>
      <c r="B324" s="1" t="str">
        <f>VLOOKUP(E324,[1]Sheet4!A:B,2,FALSE)</f>
        <v>API</v>
      </c>
      <c r="C324" s="3" t="s">
        <v>16</v>
      </c>
      <c r="D324" s="147">
        <v>20150410</v>
      </c>
      <c r="E324" s="1" t="s">
        <v>32</v>
      </c>
      <c r="F324" s="1" t="s">
        <v>31</v>
      </c>
      <c r="G324" s="57">
        <v>5154112</v>
      </c>
      <c r="H324" s="3">
        <v>1187.78</v>
      </c>
      <c r="I324" s="3">
        <v>0.23</v>
      </c>
      <c r="J324" s="4">
        <v>6.7000000000000002E-3</v>
      </c>
      <c r="K324" s="3">
        <v>0.03</v>
      </c>
      <c r="L324" s="2">
        <v>34596</v>
      </c>
      <c r="M324" s="5">
        <v>3.0300000000000001E-2</v>
      </c>
      <c r="N324" s="3">
        <v>1.1299999999999999</v>
      </c>
      <c r="O324" s="2">
        <v>1048</v>
      </c>
    </row>
    <row r="325" spans="1:15" x14ac:dyDescent="0.3">
      <c r="A325" s="1" t="str">
        <f>VLOOKUP(F325,Sheet2!A:C,2,FALSE)</f>
        <v>其他</v>
      </c>
      <c r="B325" s="1" t="str">
        <f>VLOOKUP(E325,[1]Sheet4!A:B,2,FALSE)</f>
        <v>API</v>
      </c>
      <c r="C325" s="3" t="s">
        <v>16</v>
      </c>
      <c r="D325" s="147">
        <v>20150409</v>
      </c>
      <c r="E325" s="1" t="s">
        <v>33</v>
      </c>
      <c r="F325" s="1" t="s">
        <v>30</v>
      </c>
      <c r="G325" s="57">
        <v>5036354</v>
      </c>
      <c r="H325" s="3">
        <v>1038.94</v>
      </c>
      <c r="I325" s="3">
        <v>0.21</v>
      </c>
      <c r="J325" s="4">
        <v>6.7999999999999996E-3</v>
      </c>
      <c r="K325" s="3">
        <v>0.03</v>
      </c>
      <c r="L325" s="2">
        <v>34191</v>
      </c>
      <c r="M325" s="5">
        <v>2.6100000000000002E-2</v>
      </c>
      <c r="N325" s="3">
        <v>1.1599999999999999</v>
      </c>
      <c r="O325" s="2">
        <v>894</v>
      </c>
    </row>
    <row r="326" spans="1:15" x14ac:dyDescent="0.3">
      <c r="A326" s="1" t="str">
        <f>VLOOKUP(F326,Sheet2!A:C,2,FALSE)</f>
        <v>其他</v>
      </c>
      <c r="B326" s="1" t="str">
        <f>VLOOKUP(E326,[1]Sheet4!A:B,2,FALSE)</f>
        <v>API</v>
      </c>
      <c r="C326" s="3" t="s">
        <v>16</v>
      </c>
      <c r="D326" s="147">
        <v>20150408</v>
      </c>
      <c r="E326" s="1" t="s">
        <v>33</v>
      </c>
      <c r="F326" s="1" t="s">
        <v>30</v>
      </c>
      <c r="G326" s="57">
        <v>5108540</v>
      </c>
      <c r="H326" s="3">
        <v>1141.8599999999999</v>
      </c>
      <c r="I326" s="3">
        <v>0.22</v>
      </c>
      <c r="J326" s="4">
        <v>6.7000000000000002E-3</v>
      </c>
      <c r="K326" s="3">
        <v>0.03</v>
      </c>
      <c r="L326" s="2">
        <v>34381</v>
      </c>
      <c r="M326" s="5">
        <v>3.1E-2</v>
      </c>
      <c r="N326" s="3">
        <v>1.07</v>
      </c>
      <c r="O326" s="2">
        <v>1065</v>
      </c>
    </row>
    <row r="327" spans="1:15" x14ac:dyDescent="0.3">
      <c r="A327" s="1" t="str">
        <f>VLOOKUP(F327,Sheet2!A:C,2,FALSE)</f>
        <v>其他</v>
      </c>
      <c r="B327" s="1" t="str">
        <f>VLOOKUP(E327,[1]Sheet4!A:B,2,FALSE)</f>
        <v>API</v>
      </c>
      <c r="C327" s="3" t="s">
        <v>16</v>
      </c>
      <c r="D327" s="147">
        <v>20150407</v>
      </c>
      <c r="E327" s="1" t="s">
        <v>32</v>
      </c>
      <c r="F327" s="1" t="s">
        <v>31</v>
      </c>
      <c r="G327" s="57">
        <v>4786860</v>
      </c>
      <c r="H327" s="3">
        <v>986.31</v>
      </c>
      <c r="I327" s="3">
        <v>0.21</v>
      </c>
      <c r="J327" s="4">
        <v>6.7000000000000002E-3</v>
      </c>
      <c r="K327" s="3">
        <v>0.03</v>
      </c>
      <c r="L327" s="2">
        <v>32121</v>
      </c>
      <c r="M327" s="5">
        <v>2.7699999999999999E-2</v>
      </c>
      <c r="N327" s="3">
        <v>1.1100000000000001</v>
      </c>
      <c r="O327" s="2">
        <v>890</v>
      </c>
    </row>
    <row r="328" spans="1:15" x14ac:dyDescent="0.3">
      <c r="A328" s="1" t="str">
        <f>VLOOKUP(F328,Sheet2!A:C,2,FALSE)</f>
        <v>其他</v>
      </c>
      <c r="B328" s="1" t="str">
        <f>VLOOKUP(E328,[1]Sheet4!A:B,2,FALSE)</f>
        <v>API</v>
      </c>
      <c r="C328" s="3" t="s">
        <v>16</v>
      </c>
      <c r="D328" s="147">
        <v>20150406</v>
      </c>
      <c r="E328" s="1" t="s">
        <v>32</v>
      </c>
      <c r="F328" s="1" t="s">
        <v>30</v>
      </c>
      <c r="G328" s="57">
        <v>4713505</v>
      </c>
      <c r="H328" s="3">
        <v>1087.67</v>
      </c>
      <c r="I328" s="3">
        <v>0.23</v>
      </c>
      <c r="J328" s="4">
        <v>6.6E-3</v>
      </c>
      <c r="K328" s="3">
        <v>0.03</v>
      </c>
      <c r="L328" s="2">
        <v>31316</v>
      </c>
      <c r="M328" s="5">
        <v>2.92E-2</v>
      </c>
      <c r="N328" s="3">
        <v>1.19</v>
      </c>
      <c r="O328" s="2">
        <v>914</v>
      </c>
    </row>
    <row r="329" spans="1:15" x14ac:dyDescent="0.3">
      <c r="A329" s="1" t="str">
        <f>VLOOKUP(F329,Sheet2!A:C,2,FALSE)</f>
        <v>其他</v>
      </c>
      <c r="B329" s="1" t="str">
        <f>VLOOKUP(E329,[1]Sheet4!A:B,2,FALSE)</f>
        <v>API</v>
      </c>
      <c r="C329" s="3" t="s">
        <v>16</v>
      </c>
      <c r="D329" s="147">
        <v>20150405</v>
      </c>
      <c r="E329" s="1" t="s">
        <v>33</v>
      </c>
      <c r="F329" s="1" t="s">
        <v>31</v>
      </c>
      <c r="G329" s="57">
        <v>4893853</v>
      </c>
      <c r="H329" s="3">
        <v>992.05</v>
      </c>
      <c r="I329" s="3">
        <v>0.2</v>
      </c>
      <c r="J329" s="4">
        <v>6.7999999999999996E-3</v>
      </c>
      <c r="K329" s="3">
        <v>0.03</v>
      </c>
      <c r="L329" s="2">
        <v>33461</v>
      </c>
      <c r="M329" s="5">
        <v>2.6800000000000001E-2</v>
      </c>
      <c r="N329" s="3">
        <v>1.1000000000000001</v>
      </c>
      <c r="O329" s="2">
        <v>898</v>
      </c>
    </row>
    <row r="330" spans="1:15" x14ac:dyDescent="0.3">
      <c r="A330" s="1" t="str">
        <f>VLOOKUP(F330,Sheet2!A:C,2,FALSE)</f>
        <v>其他</v>
      </c>
      <c r="B330" s="1" t="str">
        <f>VLOOKUP(E330,[1]Sheet4!A:B,2,FALSE)</f>
        <v>API</v>
      </c>
      <c r="C330" s="3" t="s">
        <v>16</v>
      </c>
      <c r="D330" s="147">
        <v>20150404</v>
      </c>
      <c r="E330" s="1" t="s">
        <v>32</v>
      </c>
      <c r="F330" s="1" t="s">
        <v>31</v>
      </c>
      <c r="G330" s="57">
        <v>4953802</v>
      </c>
      <c r="H330" s="3">
        <v>1091.27</v>
      </c>
      <c r="I330" s="3">
        <v>0.22</v>
      </c>
      <c r="J330" s="4">
        <v>6.8999999999999999E-3</v>
      </c>
      <c r="K330" s="3">
        <v>0.03</v>
      </c>
      <c r="L330" s="2">
        <v>34249</v>
      </c>
      <c r="M330" s="5">
        <v>2.6599999999999999E-2</v>
      </c>
      <c r="N330" s="3">
        <v>1.2</v>
      </c>
      <c r="O330" s="2">
        <v>911</v>
      </c>
    </row>
    <row r="331" spans="1:15" x14ac:dyDescent="0.3">
      <c r="A331" s="1" t="str">
        <f>VLOOKUP(F331,Sheet2!A:C,2,FALSE)</f>
        <v>其他</v>
      </c>
      <c r="B331" s="1" t="str">
        <f>VLOOKUP(E331,[1]Sheet4!A:B,2,FALSE)</f>
        <v>API</v>
      </c>
      <c r="C331" s="3" t="s">
        <v>16</v>
      </c>
      <c r="D331" s="147">
        <v>20150403</v>
      </c>
      <c r="E331" s="1" t="s">
        <v>32</v>
      </c>
      <c r="F331" s="1" t="s">
        <v>31</v>
      </c>
      <c r="G331" s="57">
        <v>4983880</v>
      </c>
      <c r="H331" s="3">
        <v>1124.31</v>
      </c>
      <c r="I331" s="3">
        <v>0.23</v>
      </c>
      <c r="J331" s="4">
        <v>7.0000000000000001E-3</v>
      </c>
      <c r="K331" s="3">
        <v>0.03</v>
      </c>
      <c r="L331" s="2">
        <v>35109</v>
      </c>
      <c r="M331" s="5">
        <v>2.7699999999999999E-2</v>
      </c>
      <c r="N331" s="3">
        <v>1.1599999999999999</v>
      </c>
      <c r="O331" s="2">
        <v>972</v>
      </c>
    </row>
    <row r="332" spans="1:15" x14ac:dyDescent="0.3">
      <c r="A332" s="1" t="str">
        <f>VLOOKUP(F332,Sheet2!A:C,2,FALSE)</f>
        <v>其他</v>
      </c>
      <c r="B332" s="1" t="str">
        <f>VLOOKUP(E332,[1]Sheet4!A:B,2,FALSE)</f>
        <v>API</v>
      </c>
      <c r="C332" s="3" t="s">
        <v>16</v>
      </c>
      <c r="D332" s="147">
        <v>20150402</v>
      </c>
      <c r="E332" s="1" t="s">
        <v>33</v>
      </c>
      <c r="F332" s="1" t="s">
        <v>31</v>
      </c>
      <c r="G332" s="57">
        <v>4783524</v>
      </c>
      <c r="H332" s="3">
        <v>1087.4100000000001</v>
      </c>
      <c r="I332" s="3">
        <v>0.23</v>
      </c>
      <c r="J332" s="4">
        <v>6.8999999999999999E-3</v>
      </c>
      <c r="K332" s="3">
        <v>0.03</v>
      </c>
      <c r="L332" s="2">
        <v>33083</v>
      </c>
      <c r="M332" s="5">
        <v>2.9000000000000001E-2</v>
      </c>
      <c r="N332" s="3">
        <v>1.1299999999999999</v>
      </c>
      <c r="O332" s="2">
        <v>959</v>
      </c>
    </row>
    <row r="333" spans="1:15" x14ac:dyDescent="0.3">
      <c r="A333" s="1" t="str">
        <f>VLOOKUP(F333,Sheet2!A:C,2,FALSE)</f>
        <v>其他</v>
      </c>
      <c r="B333" s="1" t="str">
        <f>VLOOKUP(E333,[1]Sheet4!A:B,2,FALSE)</f>
        <v>API</v>
      </c>
      <c r="C333" s="3" t="s">
        <v>16</v>
      </c>
      <c r="D333" s="147">
        <v>20150401</v>
      </c>
      <c r="E333" s="1" t="s">
        <v>32</v>
      </c>
      <c r="F333" s="1" t="s">
        <v>30</v>
      </c>
      <c r="G333" s="57">
        <v>4747542</v>
      </c>
      <c r="H333" s="3">
        <v>982.94</v>
      </c>
      <c r="I333" s="3">
        <v>0.21</v>
      </c>
      <c r="J333" s="4">
        <v>6.7000000000000002E-3</v>
      </c>
      <c r="K333" s="3">
        <v>0.03</v>
      </c>
      <c r="L333" s="2">
        <v>32043</v>
      </c>
      <c r="M333" s="5">
        <v>2.7300000000000001E-2</v>
      </c>
      <c r="N333" s="3">
        <v>1.1200000000000001</v>
      </c>
      <c r="O333" s="2">
        <v>874</v>
      </c>
    </row>
    <row r="334" spans="1:15" x14ac:dyDescent="0.3">
      <c r="A334" s="1" t="str">
        <f>VLOOKUP(F334,Sheet2!A:C,2,FALSE)</f>
        <v>其他</v>
      </c>
      <c r="B334" s="1" t="str">
        <f>VLOOKUP(E334,[1]Sheet4!A:B,2,FALSE)</f>
        <v>自家直客</v>
      </c>
      <c r="C334" s="3" t="s">
        <v>20</v>
      </c>
      <c r="D334" s="147">
        <v>20150622</v>
      </c>
      <c r="E334" s="1" t="s">
        <v>14</v>
      </c>
      <c r="F334" s="1" t="s">
        <v>34</v>
      </c>
      <c r="G334" s="57">
        <v>9179724</v>
      </c>
      <c r="H334" s="3">
        <v>1658.03</v>
      </c>
      <c r="I334" s="3">
        <v>0.18</v>
      </c>
      <c r="J334" s="4">
        <v>4.1000000000000003E-3</v>
      </c>
      <c r="K334" s="3">
        <v>0.04</v>
      </c>
      <c r="L334" s="2">
        <v>37224</v>
      </c>
      <c r="M334" s="5">
        <v>4.0899999999999999E-2</v>
      </c>
      <c r="N334" s="3">
        <v>1.0900000000000001</v>
      </c>
      <c r="O334" s="2">
        <v>1521</v>
      </c>
    </row>
    <row r="335" spans="1:15" x14ac:dyDescent="0.3">
      <c r="A335" s="1" t="str">
        <f>VLOOKUP(F335,Sheet2!A:C,2,FALSE)</f>
        <v>其他</v>
      </c>
      <c r="B335" s="1" t="str">
        <f>VLOOKUP(E335,[1]Sheet4!A:B,2,FALSE)</f>
        <v>自家直客</v>
      </c>
      <c r="C335" s="3" t="s">
        <v>20</v>
      </c>
      <c r="D335" s="147">
        <v>20150621</v>
      </c>
      <c r="E335" s="1" t="s">
        <v>14</v>
      </c>
      <c r="F335" s="1" t="s">
        <v>35</v>
      </c>
      <c r="G335" s="57">
        <v>8508553</v>
      </c>
      <c r="H335" s="3">
        <v>1662.25</v>
      </c>
      <c r="I335" s="3">
        <v>0.2</v>
      </c>
      <c r="J335" s="4">
        <v>4.4000000000000003E-3</v>
      </c>
      <c r="K335" s="3">
        <v>0.04</v>
      </c>
      <c r="L335" s="2">
        <v>37457</v>
      </c>
      <c r="M335" s="5">
        <v>4.3299999999999998E-2</v>
      </c>
      <c r="N335" s="3">
        <v>1.02</v>
      </c>
      <c r="O335" s="2">
        <v>1623</v>
      </c>
    </row>
    <row r="336" spans="1:15" x14ac:dyDescent="0.3">
      <c r="A336" s="1" t="str">
        <f>VLOOKUP(F336,Sheet2!A:C,2,FALSE)</f>
        <v>其他</v>
      </c>
      <c r="B336" s="1" t="str">
        <f>VLOOKUP(E336,[1]Sheet4!A:B,2,FALSE)</f>
        <v>自家直客</v>
      </c>
      <c r="C336" s="3" t="s">
        <v>20</v>
      </c>
      <c r="D336" s="147">
        <v>20150620</v>
      </c>
      <c r="E336" s="1" t="s">
        <v>14</v>
      </c>
      <c r="F336" s="1" t="s">
        <v>34</v>
      </c>
      <c r="G336" s="57">
        <v>8478507</v>
      </c>
      <c r="H336" s="3">
        <v>1720.03</v>
      </c>
      <c r="I336" s="3">
        <v>0.2</v>
      </c>
      <c r="J336" s="4">
        <v>4.4000000000000003E-3</v>
      </c>
      <c r="K336" s="3">
        <v>0.05</v>
      </c>
      <c r="L336" s="2">
        <v>37433</v>
      </c>
      <c r="M336" s="5">
        <v>4.41E-2</v>
      </c>
      <c r="N336" s="3">
        <v>1.04</v>
      </c>
      <c r="O336" s="2">
        <v>1649</v>
      </c>
    </row>
    <row r="337" spans="1:15" x14ac:dyDescent="0.3">
      <c r="A337" s="1" t="str">
        <f>VLOOKUP(F337,Sheet2!A:C,2,FALSE)</f>
        <v>其他</v>
      </c>
      <c r="B337" s="1" t="str">
        <f>VLOOKUP(E337,[1]Sheet4!A:B,2,FALSE)</f>
        <v>自家直客</v>
      </c>
      <c r="C337" s="3" t="s">
        <v>20</v>
      </c>
      <c r="D337" s="147">
        <v>20150619</v>
      </c>
      <c r="E337" s="1" t="s">
        <v>14</v>
      </c>
      <c r="F337" s="1" t="s">
        <v>34</v>
      </c>
      <c r="G337" s="57">
        <v>8489229</v>
      </c>
      <c r="H337" s="3">
        <v>1719.87</v>
      </c>
      <c r="I337" s="3">
        <v>0.2</v>
      </c>
      <c r="J337" s="4">
        <v>4.5999999999999999E-3</v>
      </c>
      <c r="K337" s="3">
        <v>0.04</v>
      </c>
      <c r="L337" s="2">
        <v>39425</v>
      </c>
      <c r="M337" s="5">
        <v>4.1300000000000003E-2</v>
      </c>
      <c r="N337" s="3">
        <v>1.06</v>
      </c>
      <c r="O337" s="2">
        <v>1628</v>
      </c>
    </row>
    <row r="338" spans="1:15" x14ac:dyDescent="0.3">
      <c r="A338" s="1" t="str">
        <f>VLOOKUP(F338,Sheet2!A:C,2,FALSE)</f>
        <v>其他</v>
      </c>
      <c r="B338" s="1" t="str">
        <f>VLOOKUP(E338,[1]Sheet4!A:B,2,FALSE)</f>
        <v>自家直客</v>
      </c>
      <c r="C338" s="3" t="s">
        <v>20</v>
      </c>
      <c r="D338" s="147">
        <v>20150618</v>
      </c>
      <c r="E338" s="1" t="s">
        <v>14</v>
      </c>
      <c r="F338" s="1" t="s">
        <v>34</v>
      </c>
      <c r="G338" s="57">
        <v>7963564</v>
      </c>
      <c r="H338" s="3">
        <v>1771.09</v>
      </c>
      <c r="I338" s="3">
        <v>0.22</v>
      </c>
      <c r="J338" s="4">
        <v>5.1999999999999998E-3</v>
      </c>
      <c r="K338" s="3">
        <v>0.04</v>
      </c>
      <c r="L338" s="2">
        <v>41228</v>
      </c>
      <c r="M338" s="5">
        <v>3.8899999999999997E-2</v>
      </c>
      <c r="N338" s="3">
        <v>1.1000000000000001</v>
      </c>
      <c r="O338" s="2">
        <v>1604</v>
      </c>
    </row>
    <row r="339" spans="1:15" x14ac:dyDescent="0.3">
      <c r="A339" s="1" t="str">
        <f>VLOOKUP(F339,Sheet2!A:C,2,FALSE)</f>
        <v>其他</v>
      </c>
      <c r="B339" s="1" t="str">
        <f>VLOOKUP(E339,[1]Sheet4!A:B,2,FALSE)</f>
        <v>自家直客</v>
      </c>
      <c r="C339" s="3" t="s">
        <v>20</v>
      </c>
      <c r="D339" s="147">
        <v>20150617</v>
      </c>
      <c r="E339" s="1" t="s">
        <v>14</v>
      </c>
      <c r="F339" s="1" t="s">
        <v>34</v>
      </c>
      <c r="G339" s="57">
        <v>8504177</v>
      </c>
      <c r="H339" s="3">
        <v>1637.67</v>
      </c>
      <c r="I339" s="3">
        <v>0.19</v>
      </c>
      <c r="J339" s="4">
        <v>4.5999999999999999E-3</v>
      </c>
      <c r="K339" s="3">
        <v>0.04</v>
      </c>
      <c r="L339" s="2">
        <v>38770</v>
      </c>
      <c r="M339" s="5">
        <v>4.1500000000000002E-2</v>
      </c>
      <c r="N339" s="3">
        <v>1.02</v>
      </c>
      <c r="O339" s="2">
        <v>1610</v>
      </c>
    </row>
    <row r="340" spans="1:15" x14ac:dyDescent="0.3">
      <c r="A340" s="1" t="str">
        <f>VLOOKUP(F340,Sheet2!A:C,2,FALSE)</f>
        <v>其他</v>
      </c>
      <c r="B340" s="1" t="str">
        <f>VLOOKUP(E340,[1]Sheet4!A:B,2,FALSE)</f>
        <v>自家直客</v>
      </c>
      <c r="C340" s="3" t="s">
        <v>20</v>
      </c>
      <c r="D340" s="147">
        <v>20150616</v>
      </c>
      <c r="E340" s="1" t="s">
        <v>14</v>
      </c>
      <c r="F340" s="1" t="s">
        <v>34</v>
      </c>
      <c r="G340" s="57">
        <v>8763082</v>
      </c>
      <c r="H340" s="3">
        <v>1643.65</v>
      </c>
      <c r="I340" s="3">
        <v>0.19</v>
      </c>
      <c r="J340" s="4">
        <v>4.3E-3</v>
      </c>
      <c r="K340" s="3">
        <v>0.04</v>
      </c>
      <c r="L340" s="2">
        <v>37978</v>
      </c>
      <c r="M340" s="5">
        <v>0.04</v>
      </c>
      <c r="N340" s="3">
        <v>1.08</v>
      </c>
      <c r="O340" s="2">
        <v>1518</v>
      </c>
    </row>
    <row r="341" spans="1:15" x14ac:dyDescent="0.3">
      <c r="A341" s="1" t="str">
        <f>VLOOKUP(F341,Sheet2!A:C,2,FALSE)</f>
        <v>其他</v>
      </c>
      <c r="B341" s="1" t="str">
        <f>VLOOKUP(E341,[1]Sheet4!A:B,2,FALSE)</f>
        <v>自家直客</v>
      </c>
      <c r="C341" s="3" t="s">
        <v>20</v>
      </c>
      <c r="D341" s="147">
        <v>20150615</v>
      </c>
      <c r="E341" s="1" t="s">
        <v>14</v>
      </c>
      <c r="F341" s="1" t="s">
        <v>35</v>
      </c>
      <c r="G341" s="57">
        <v>7441187</v>
      </c>
      <c r="H341" s="3">
        <v>1543.23</v>
      </c>
      <c r="I341" s="3">
        <v>0.21</v>
      </c>
      <c r="J341" s="4">
        <v>4.5999999999999999E-3</v>
      </c>
      <c r="K341" s="3">
        <v>0.05</v>
      </c>
      <c r="L341" s="2">
        <v>34058</v>
      </c>
      <c r="M341" s="5">
        <v>4.3200000000000002E-2</v>
      </c>
      <c r="N341" s="3">
        <v>1.05</v>
      </c>
      <c r="O341" s="2">
        <v>1471</v>
      </c>
    </row>
    <row r="342" spans="1:15" x14ac:dyDescent="0.3">
      <c r="A342" s="1" t="str">
        <f>VLOOKUP(F342,Sheet2!A:C,2,FALSE)</f>
        <v>其他</v>
      </c>
      <c r="B342" s="1" t="str">
        <f>VLOOKUP(E342,[1]Sheet4!A:B,2,FALSE)</f>
        <v>自家直客</v>
      </c>
      <c r="C342" s="3" t="s">
        <v>20</v>
      </c>
      <c r="D342" s="147">
        <v>20150614</v>
      </c>
      <c r="E342" s="1" t="s">
        <v>14</v>
      </c>
      <c r="F342" s="1" t="s">
        <v>35</v>
      </c>
      <c r="G342" s="57">
        <v>8320246</v>
      </c>
      <c r="H342" s="3">
        <v>1860.1</v>
      </c>
      <c r="I342" s="3">
        <v>0.22</v>
      </c>
      <c r="J342" s="4">
        <v>5.1000000000000004E-3</v>
      </c>
      <c r="K342" s="3">
        <v>0.04</v>
      </c>
      <c r="L342" s="2">
        <v>42781</v>
      </c>
      <c r="M342" s="5">
        <v>4.8800000000000003E-2</v>
      </c>
      <c r="N342" s="3">
        <v>0.89</v>
      </c>
      <c r="O342" s="2">
        <v>2088</v>
      </c>
    </row>
    <row r="343" spans="1:15" x14ac:dyDescent="0.3">
      <c r="A343" s="1" t="str">
        <f>VLOOKUP(F343,Sheet2!A:C,2,FALSE)</f>
        <v>其他</v>
      </c>
      <c r="B343" s="1" t="str">
        <f>VLOOKUP(E343,[1]Sheet4!A:B,2,FALSE)</f>
        <v>自家直客</v>
      </c>
      <c r="C343" s="3" t="s">
        <v>20</v>
      </c>
      <c r="D343" s="147">
        <v>20150613</v>
      </c>
      <c r="E343" s="1" t="s">
        <v>14</v>
      </c>
      <c r="F343" s="1" t="s">
        <v>34</v>
      </c>
      <c r="G343" s="57">
        <v>7135310</v>
      </c>
      <c r="H343" s="3">
        <v>1884.66</v>
      </c>
      <c r="I343" s="3">
        <v>0.26</v>
      </c>
      <c r="J343" s="4">
        <v>6.0000000000000001E-3</v>
      </c>
      <c r="K343" s="3">
        <v>0.04</v>
      </c>
      <c r="L343" s="2">
        <v>42846</v>
      </c>
      <c r="M343" s="5">
        <v>4.6699999999999998E-2</v>
      </c>
      <c r="N343" s="3">
        <v>0.94</v>
      </c>
      <c r="O343" s="2">
        <v>2000</v>
      </c>
    </row>
    <row r="344" spans="1:15" x14ac:dyDescent="0.3">
      <c r="A344" s="1" t="str">
        <f>VLOOKUP(F344,Sheet2!A:C,2,FALSE)</f>
        <v>其他</v>
      </c>
      <c r="B344" s="1" t="str">
        <f>VLOOKUP(E344,[1]Sheet4!A:B,2,FALSE)</f>
        <v>自家直客</v>
      </c>
      <c r="C344" s="3" t="s">
        <v>20</v>
      </c>
      <c r="D344" s="147">
        <v>20150612</v>
      </c>
      <c r="E344" s="1" t="s">
        <v>14</v>
      </c>
      <c r="F344" s="1" t="s">
        <v>34</v>
      </c>
      <c r="G344" s="57">
        <v>8409848</v>
      </c>
      <c r="H344" s="3">
        <v>1990.54</v>
      </c>
      <c r="I344" s="3">
        <v>0.24</v>
      </c>
      <c r="J344" s="4">
        <v>5.7000000000000002E-3</v>
      </c>
      <c r="K344" s="3">
        <v>0.04</v>
      </c>
      <c r="L344" s="2">
        <v>48132</v>
      </c>
      <c r="M344" s="5">
        <v>4.4600000000000001E-2</v>
      </c>
      <c r="N344" s="3">
        <v>0.93</v>
      </c>
      <c r="O344" s="2">
        <v>2149</v>
      </c>
    </row>
    <row r="345" spans="1:15" x14ac:dyDescent="0.3">
      <c r="A345" s="1" t="str">
        <f>VLOOKUP(F345,Sheet2!A:C,2,FALSE)</f>
        <v>其他</v>
      </c>
      <c r="B345" s="1" t="str">
        <f>VLOOKUP(E345,[1]Sheet4!A:B,2,FALSE)</f>
        <v>自家直客</v>
      </c>
      <c r="C345" s="3" t="s">
        <v>20</v>
      </c>
      <c r="D345" s="147">
        <v>20150611</v>
      </c>
      <c r="E345" s="1" t="s">
        <v>14</v>
      </c>
      <c r="F345" s="1" t="s">
        <v>34</v>
      </c>
      <c r="G345" s="57">
        <v>9140628</v>
      </c>
      <c r="H345" s="3">
        <v>2134.4899999999998</v>
      </c>
      <c r="I345" s="3">
        <v>0.23</v>
      </c>
      <c r="J345" s="4">
        <v>5.3E-3</v>
      </c>
      <c r="K345" s="3">
        <v>0.04</v>
      </c>
      <c r="L345" s="2">
        <v>48622</v>
      </c>
      <c r="M345" s="5">
        <v>4.2700000000000002E-2</v>
      </c>
      <c r="N345" s="3">
        <v>1.03</v>
      </c>
      <c r="O345" s="2">
        <v>2076</v>
      </c>
    </row>
    <row r="346" spans="1:15" x14ac:dyDescent="0.3">
      <c r="A346" s="1" t="str">
        <f>VLOOKUP(F346,Sheet2!A:C,2,FALSE)</f>
        <v>其他</v>
      </c>
      <c r="B346" s="1" t="str">
        <f>VLOOKUP(E346,[1]Sheet4!A:B,2,FALSE)</f>
        <v>自家直客</v>
      </c>
      <c r="C346" s="3" t="s">
        <v>20</v>
      </c>
      <c r="D346" s="147">
        <v>20150610</v>
      </c>
      <c r="E346" s="1" t="s">
        <v>14</v>
      </c>
      <c r="F346" s="1" t="s">
        <v>34</v>
      </c>
      <c r="G346" s="57">
        <v>9209043</v>
      </c>
      <c r="H346" s="3">
        <v>2125.09</v>
      </c>
      <c r="I346" s="3">
        <v>0.23</v>
      </c>
      <c r="J346" s="4">
        <v>5.3E-3</v>
      </c>
      <c r="K346" s="3">
        <v>0.04</v>
      </c>
      <c r="L346" s="2">
        <v>49010</v>
      </c>
      <c r="M346" s="5">
        <v>4.3400000000000001E-2</v>
      </c>
      <c r="N346" s="3">
        <v>1</v>
      </c>
      <c r="O346" s="2">
        <v>2129</v>
      </c>
    </row>
    <row r="347" spans="1:15" x14ac:dyDescent="0.3">
      <c r="A347" s="1" t="str">
        <f>VLOOKUP(F347,Sheet2!A:C,2,FALSE)</f>
        <v>其他</v>
      </c>
      <c r="B347" s="1" t="str">
        <f>VLOOKUP(E347,[1]Sheet4!A:B,2,FALSE)</f>
        <v>自家直客</v>
      </c>
      <c r="C347" s="3" t="s">
        <v>20</v>
      </c>
      <c r="D347" s="147">
        <v>20150609</v>
      </c>
      <c r="E347" s="1" t="s">
        <v>14</v>
      </c>
      <c r="F347" s="1" t="s">
        <v>35</v>
      </c>
      <c r="G347" s="57">
        <v>9585235</v>
      </c>
      <c r="H347" s="3">
        <v>2155.27</v>
      </c>
      <c r="I347" s="3">
        <v>0.22</v>
      </c>
      <c r="J347" s="4">
        <v>5.3E-3</v>
      </c>
      <c r="K347" s="3">
        <v>0.04</v>
      </c>
      <c r="L347" s="2">
        <v>51190</v>
      </c>
      <c r="M347" s="5">
        <v>4.3299999999999998E-2</v>
      </c>
      <c r="N347" s="3">
        <v>0.97</v>
      </c>
      <c r="O347" s="2">
        <v>2218</v>
      </c>
    </row>
    <row r="348" spans="1:15" x14ac:dyDescent="0.3">
      <c r="A348" s="1" t="str">
        <f>VLOOKUP(F348,Sheet2!A:C,2,FALSE)</f>
        <v>其他</v>
      </c>
      <c r="B348" s="1" t="str">
        <f>VLOOKUP(E348,[1]Sheet4!A:B,2,FALSE)</f>
        <v>自家直客</v>
      </c>
      <c r="C348" s="3" t="s">
        <v>20</v>
      </c>
      <c r="D348" s="147">
        <v>20150608</v>
      </c>
      <c r="E348" s="1" t="s">
        <v>14</v>
      </c>
      <c r="F348" s="1" t="s">
        <v>34</v>
      </c>
      <c r="G348" s="57">
        <v>10249825</v>
      </c>
      <c r="H348" s="3">
        <v>2240.92</v>
      </c>
      <c r="I348" s="3">
        <v>0.22</v>
      </c>
      <c r="J348" s="4">
        <v>5.1999999999999998E-3</v>
      </c>
      <c r="K348" s="3">
        <v>0.04</v>
      </c>
      <c r="L348" s="2">
        <v>52926</v>
      </c>
      <c r="M348" s="5">
        <v>4.4699999999999997E-2</v>
      </c>
      <c r="N348" s="3">
        <v>0.95</v>
      </c>
      <c r="O348" s="2">
        <v>2367</v>
      </c>
    </row>
    <row r="349" spans="1:15" x14ac:dyDescent="0.3">
      <c r="A349" s="1" t="str">
        <f>VLOOKUP(F349,Sheet2!A:C,2,FALSE)</f>
        <v>其他</v>
      </c>
      <c r="B349" s="1" t="str">
        <f>VLOOKUP(E349,[1]Sheet4!A:B,2,FALSE)</f>
        <v>自家直客</v>
      </c>
      <c r="C349" s="3" t="s">
        <v>20</v>
      </c>
      <c r="D349" s="147">
        <v>20150607</v>
      </c>
      <c r="E349" s="1" t="s">
        <v>14</v>
      </c>
      <c r="F349" s="1" t="s">
        <v>34</v>
      </c>
      <c r="G349" s="57">
        <v>8170536</v>
      </c>
      <c r="H349" s="3">
        <v>2057.31</v>
      </c>
      <c r="I349" s="3">
        <v>0.25</v>
      </c>
      <c r="J349" s="4">
        <v>6.1000000000000004E-3</v>
      </c>
      <c r="K349" s="3">
        <v>0.04</v>
      </c>
      <c r="L349" s="2">
        <v>49611</v>
      </c>
      <c r="M349" s="5">
        <v>4.8800000000000003E-2</v>
      </c>
      <c r="N349" s="3">
        <v>0.85</v>
      </c>
      <c r="O349" s="2">
        <v>2421</v>
      </c>
    </row>
    <row r="350" spans="1:15" x14ac:dyDescent="0.3">
      <c r="A350" s="1" t="str">
        <f>VLOOKUP(F350,Sheet2!A:C,2,FALSE)</f>
        <v>其他</v>
      </c>
      <c r="B350" s="1" t="str">
        <f>VLOOKUP(E350,[1]Sheet4!A:B,2,FALSE)</f>
        <v>自家直客</v>
      </c>
      <c r="C350" s="3" t="s">
        <v>20</v>
      </c>
      <c r="D350" s="147">
        <v>20150606</v>
      </c>
      <c r="E350" s="1" t="s">
        <v>14</v>
      </c>
      <c r="F350" s="1" t="s">
        <v>34</v>
      </c>
      <c r="G350" s="57">
        <v>8051494</v>
      </c>
      <c r="H350" s="3">
        <v>2072.25</v>
      </c>
      <c r="I350" s="3">
        <v>0.26</v>
      </c>
      <c r="J350" s="4">
        <v>6.1000000000000004E-3</v>
      </c>
      <c r="K350" s="3">
        <v>0.04</v>
      </c>
      <c r="L350" s="2">
        <v>49368</v>
      </c>
      <c r="M350" s="5">
        <v>4.7600000000000003E-2</v>
      </c>
      <c r="N350" s="3">
        <v>0.88</v>
      </c>
      <c r="O350" s="2">
        <v>2349</v>
      </c>
    </row>
    <row r="351" spans="1:15" x14ac:dyDescent="0.3">
      <c r="A351" s="1" t="str">
        <f>VLOOKUP(F351,Sheet2!A:C,2,FALSE)</f>
        <v>其他</v>
      </c>
      <c r="B351" s="1" t="str">
        <f>VLOOKUP(E351,[1]Sheet4!A:B,2,FALSE)</f>
        <v>自家直客</v>
      </c>
      <c r="C351" s="3" t="s">
        <v>20</v>
      </c>
      <c r="D351" s="147">
        <v>20150605</v>
      </c>
      <c r="E351" s="1" t="s">
        <v>14</v>
      </c>
      <c r="F351" s="1" t="s">
        <v>36</v>
      </c>
      <c r="G351" s="57">
        <v>10757890</v>
      </c>
      <c r="H351" s="3">
        <v>2070.81</v>
      </c>
      <c r="I351" s="3">
        <v>0.19</v>
      </c>
      <c r="J351" s="4">
        <v>4.8999999999999998E-3</v>
      </c>
      <c r="K351" s="3">
        <v>0.04</v>
      </c>
      <c r="L351" s="2">
        <v>53034</v>
      </c>
      <c r="M351" s="5">
        <v>4.4699999999999997E-2</v>
      </c>
      <c r="N351" s="3">
        <v>0.87</v>
      </c>
      <c r="O351" s="2">
        <v>2371</v>
      </c>
    </row>
    <row r="352" spans="1:15" x14ac:dyDescent="0.3">
      <c r="A352" s="1" t="str">
        <f>VLOOKUP(F352,Sheet2!A:C,2,FALSE)</f>
        <v>其他</v>
      </c>
      <c r="B352" s="1" t="str">
        <f>VLOOKUP(E352,[1]Sheet4!A:B,2,FALSE)</f>
        <v>自家直客</v>
      </c>
      <c r="C352" s="3" t="s">
        <v>20</v>
      </c>
      <c r="D352" s="147">
        <v>20150604</v>
      </c>
      <c r="E352" s="1" t="s">
        <v>14</v>
      </c>
      <c r="F352" s="1" t="s">
        <v>34</v>
      </c>
      <c r="G352" s="57">
        <v>10113222</v>
      </c>
      <c r="H352" s="3">
        <v>1912.51</v>
      </c>
      <c r="I352" s="3">
        <v>0.19</v>
      </c>
      <c r="J352" s="4">
        <v>4.4999999999999997E-3</v>
      </c>
      <c r="K352" s="3">
        <v>0.04</v>
      </c>
      <c r="L352" s="2">
        <v>45329</v>
      </c>
      <c r="M352" s="5">
        <v>4.6199999999999998E-2</v>
      </c>
      <c r="N352" s="3">
        <v>0.91</v>
      </c>
      <c r="O352" s="2">
        <v>2092</v>
      </c>
    </row>
    <row r="353" spans="1:15" x14ac:dyDescent="0.3">
      <c r="A353" s="1" t="str">
        <f>VLOOKUP(F353,Sheet2!A:C,2,FALSE)</f>
        <v>其他</v>
      </c>
      <c r="B353" s="1" t="str">
        <f>VLOOKUP(E353,[1]Sheet4!A:B,2,FALSE)</f>
        <v>自家直客</v>
      </c>
      <c r="C353" s="3" t="s">
        <v>20</v>
      </c>
      <c r="D353" s="147">
        <v>20150603</v>
      </c>
      <c r="E353" s="1" t="s">
        <v>14</v>
      </c>
      <c r="F353" s="1" t="s">
        <v>34</v>
      </c>
      <c r="G353" s="57">
        <v>8770295</v>
      </c>
      <c r="H353" s="3">
        <v>1805.38</v>
      </c>
      <c r="I353" s="3">
        <v>0.21</v>
      </c>
      <c r="J353" s="4">
        <v>4.4000000000000003E-3</v>
      </c>
      <c r="K353" s="3">
        <v>0.05</v>
      </c>
      <c r="L353" s="2">
        <v>38517</v>
      </c>
      <c r="M353" s="5">
        <v>4.5699999999999998E-2</v>
      </c>
      <c r="N353" s="3">
        <v>1.03</v>
      </c>
      <c r="O353" s="2">
        <v>1759</v>
      </c>
    </row>
    <row r="354" spans="1:15" x14ac:dyDescent="0.3">
      <c r="A354" s="1" t="str">
        <f>VLOOKUP(F354,Sheet2!A:C,2,FALSE)</f>
        <v>其他</v>
      </c>
      <c r="B354" s="1" t="str">
        <f>VLOOKUP(E354,[1]Sheet4!A:B,2,FALSE)</f>
        <v>自家直客</v>
      </c>
      <c r="C354" s="3" t="s">
        <v>20</v>
      </c>
      <c r="D354" s="147">
        <v>20150602</v>
      </c>
      <c r="E354" s="1" t="s">
        <v>14</v>
      </c>
      <c r="F354" s="1" t="s">
        <v>34</v>
      </c>
      <c r="G354" s="57">
        <v>9925880</v>
      </c>
      <c r="H354" s="3">
        <v>1976.54</v>
      </c>
      <c r="I354" s="3">
        <v>0.2</v>
      </c>
      <c r="J354" s="4">
        <v>4.1999999999999997E-3</v>
      </c>
      <c r="K354" s="3">
        <v>0.05</v>
      </c>
      <c r="L354" s="2">
        <v>41856</v>
      </c>
      <c r="M354" s="5">
        <v>4.1599999999999998E-2</v>
      </c>
      <c r="N354" s="3">
        <v>1.1299999999999999</v>
      </c>
      <c r="O354" s="2">
        <v>1742</v>
      </c>
    </row>
    <row r="355" spans="1:15" x14ac:dyDescent="0.3">
      <c r="A355" s="1" t="str">
        <f>VLOOKUP(F355,Sheet2!A:C,2,FALSE)</f>
        <v>其他</v>
      </c>
      <c r="B355" s="1" t="str">
        <f>VLOOKUP(E355,[1]Sheet4!A:B,2,FALSE)</f>
        <v>自家直客</v>
      </c>
      <c r="C355" s="3" t="s">
        <v>20</v>
      </c>
      <c r="D355" s="147">
        <v>20150601</v>
      </c>
      <c r="E355" s="1" t="s">
        <v>14</v>
      </c>
      <c r="F355" s="1" t="s">
        <v>36</v>
      </c>
      <c r="G355" s="57">
        <v>11295835</v>
      </c>
      <c r="H355" s="3">
        <v>2156.1799999999998</v>
      </c>
      <c r="I355" s="3">
        <v>0.19</v>
      </c>
      <c r="J355" s="4">
        <v>3.8999999999999998E-3</v>
      </c>
      <c r="K355" s="3">
        <v>0.05</v>
      </c>
      <c r="L355" s="2">
        <v>43842</v>
      </c>
      <c r="M355" s="5">
        <v>4.0099999999999997E-2</v>
      </c>
      <c r="N355" s="3">
        <v>1.23</v>
      </c>
      <c r="O355" s="2">
        <v>1758</v>
      </c>
    </row>
    <row r="356" spans="1:15" x14ac:dyDescent="0.3">
      <c r="A356" s="1" t="str">
        <f>VLOOKUP(F356,Sheet2!A:C,2,FALSE)</f>
        <v>其他</v>
      </c>
      <c r="B356" s="1" t="str">
        <f>VLOOKUP(E356,[1]Sheet4!A:B,2,FALSE)</f>
        <v>自家直客</v>
      </c>
      <c r="C356" s="3" t="s">
        <v>21</v>
      </c>
      <c r="D356" s="147">
        <v>20150531</v>
      </c>
      <c r="E356" s="1" t="s">
        <v>14</v>
      </c>
      <c r="F356" s="1" t="s">
        <v>35</v>
      </c>
      <c r="G356" s="57">
        <v>4988211</v>
      </c>
      <c r="H356" s="3">
        <v>1396.36</v>
      </c>
      <c r="I356" s="3">
        <v>0.28000000000000003</v>
      </c>
      <c r="J356" s="4">
        <v>5.1999999999999998E-3</v>
      </c>
      <c r="K356" s="3">
        <v>0.05</v>
      </c>
      <c r="L356" s="2">
        <v>25726</v>
      </c>
      <c r="M356" s="5">
        <v>4.4699999999999997E-2</v>
      </c>
      <c r="N356" s="3">
        <v>1.21</v>
      </c>
      <c r="O356" s="2">
        <v>1151</v>
      </c>
    </row>
    <row r="357" spans="1:15" x14ac:dyDescent="0.3">
      <c r="A357" s="1" t="str">
        <f>VLOOKUP(F357,Sheet2!A:C,2,FALSE)</f>
        <v>其他</v>
      </c>
      <c r="B357" s="1" t="str">
        <f>VLOOKUP(E357,[1]Sheet4!A:B,2,FALSE)</f>
        <v>自家直客</v>
      </c>
      <c r="C357" s="3" t="s">
        <v>21</v>
      </c>
      <c r="D357" s="147">
        <v>20150530</v>
      </c>
      <c r="E357" s="1" t="s">
        <v>14</v>
      </c>
      <c r="F357" s="1" t="s">
        <v>35</v>
      </c>
      <c r="G357" s="57">
        <v>5588280</v>
      </c>
      <c r="H357" s="3">
        <v>1529.32</v>
      </c>
      <c r="I357" s="3">
        <v>0.27</v>
      </c>
      <c r="J357" s="4">
        <v>5.0000000000000001E-3</v>
      </c>
      <c r="K357" s="3">
        <v>0.06</v>
      </c>
      <c r="L357" s="2">
        <v>27687</v>
      </c>
      <c r="M357" s="5">
        <v>4.0399999999999998E-2</v>
      </c>
      <c r="N357" s="3">
        <v>1.37</v>
      </c>
      <c r="O357" s="2">
        <v>1119</v>
      </c>
    </row>
    <row r="358" spans="1:15" x14ac:dyDescent="0.3">
      <c r="A358" s="1" t="str">
        <f>VLOOKUP(F358,Sheet2!A:C,2,FALSE)</f>
        <v>其他</v>
      </c>
      <c r="B358" s="1" t="str">
        <f>VLOOKUP(E358,[1]Sheet4!A:B,2,FALSE)</f>
        <v>自家直客</v>
      </c>
      <c r="C358" s="3" t="s">
        <v>21</v>
      </c>
      <c r="D358" s="147">
        <v>20150529</v>
      </c>
      <c r="E358" s="1" t="s">
        <v>14</v>
      </c>
      <c r="F358" s="1" t="s">
        <v>34</v>
      </c>
      <c r="G358" s="57">
        <v>7722827</v>
      </c>
      <c r="H358" s="3">
        <v>1809.65</v>
      </c>
      <c r="I358" s="3">
        <v>0.23</v>
      </c>
      <c r="J358" s="4">
        <v>4.1999999999999997E-3</v>
      </c>
      <c r="K358" s="3">
        <v>0.06</v>
      </c>
      <c r="L358" s="2">
        <v>32820</v>
      </c>
      <c r="M358" s="5">
        <v>3.7600000000000001E-2</v>
      </c>
      <c r="N358" s="3">
        <v>1.47</v>
      </c>
      <c r="O358" s="2">
        <v>1234</v>
      </c>
    </row>
    <row r="359" spans="1:15" x14ac:dyDescent="0.3">
      <c r="A359" s="1" t="str">
        <f>VLOOKUP(F359,Sheet2!A:C,2,FALSE)</f>
        <v>其他</v>
      </c>
      <c r="B359" s="1" t="str">
        <f>VLOOKUP(E359,[1]Sheet4!A:B,2,FALSE)</f>
        <v>自家直客</v>
      </c>
      <c r="C359" s="3" t="s">
        <v>21</v>
      </c>
      <c r="D359" s="147">
        <v>20150528</v>
      </c>
      <c r="E359" s="1" t="s">
        <v>14</v>
      </c>
      <c r="F359" s="1" t="s">
        <v>34</v>
      </c>
      <c r="G359" s="57">
        <v>7773285</v>
      </c>
      <c r="H359" s="3">
        <v>1947.7</v>
      </c>
      <c r="I359" s="3">
        <v>0.25</v>
      </c>
      <c r="J359" s="4">
        <v>4.4999999999999997E-3</v>
      </c>
      <c r="K359" s="3">
        <v>0.06</v>
      </c>
      <c r="L359" s="2">
        <v>35213</v>
      </c>
      <c r="M359" s="5">
        <v>3.9100000000000003E-2</v>
      </c>
      <c r="N359" s="3">
        <v>1.42</v>
      </c>
      <c r="O359" s="2">
        <v>1376</v>
      </c>
    </row>
    <row r="360" spans="1:15" x14ac:dyDescent="0.3">
      <c r="A360" s="1" t="str">
        <f>VLOOKUP(F360,Sheet2!A:C,2,FALSE)</f>
        <v>其他</v>
      </c>
      <c r="B360" s="1" t="str">
        <f>VLOOKUP(E360,[1]Sheet4!A:B,2,FALSE)</f>
        <v>自家直客</v>
      </c>
      <c r="C360" s="3" t="s">
        <v>21</v>
      </c>
      <c r="D360" s="147">
        <v>20150527</v>
      </c>
      <c r="E360" s="1" t="s">
        <v>14</v>
      </c>
      <c r="F360" s="1" t="s">
        <v>34</v>
      </c>
      <c r="G360" s="57">
        <v>7768755</v>
      </c>
      <c r="H360" s="3">
        <v>1977.64</v>
      </c>
      <c r="I360" s="3">
        <v>0.25</v>
      </c>
      <c r="J360" s="4">
        <v>4.1000000000000003E-3</v>
      </c>
      <c r="K360" s="3">
        <v>0.06</v>
      </c>
      <c r="L360" s="2">
        <v>32108</v>
      </c>
      <c r="M360" s="5">
        <v>3.8699999999999998E-2</v>
      </c>
      <c r="N360" s="3">
        <v>1.59</v>
      </c>
      <c r="O360" s="2">
        <v>1241</v>
      </c>
    </row>
    <row r="361" spans="1:15" x14ac:dyDescent="0.3">
      <c r="A361" s="1" t="str">
        <f>VLOOKUP(F361,Sheet2!A:C,2,FALSE)</f>
        <v>其他</v>
      </c>
      <c r="B361" s="1" t="str">
        <f>VLOOKUP(E361,[1]Sheet4!A:B,2,FALSE)</f>
        <v>自家直客</v>
      </c>
      <c r="C361" s="3" t="s">
        <v>21</v>
      </c>
      <c r="D361" s="147">
        <v>20150526</v>
      </c>
      <c r="E361" s="1" t="s">
        <v>14</v>
      </c>
      <c r="F361" s="1" t="s">
        <v>35</v>
      </c>
      <c r="G361" s="57">
        <v>7903754</v>
      </c>
      <c r="H361" s="3">
        <v>2063.3200000000002</v>
      </c>
      <c r="I361" s="3">
        <v>0.26</v>
      </c>
      <c r="J361" s="4">
        <v>4.4000000000000003E-3</v>
      </c>
      <c r="K361" s="3">
        <v>0.06</v>
      </c>
      <c r="L361" s="2">
        <v>34393</v>
      </c>
      <c r="M361" s="5">
        <v>3.8800000000000001E-2</v>
      </c>
      <c r="N361" s="3">
        <v>1.55</v>
      </c>
      <c r="O361" s="2">
        <v>1333</v>
      </c>
    </row>
    <row r="362" spans="1:15" x14ac:dyDescent="0.3">
      <c r="A362" s="1" t="str">
        <f>VLOOKUP(F362,Sheet2!A:C,2,FALSE)</f>
        <v>其他</v>
      </c>
      <c r="B362" s="1" t="str">
        <f>VLOOKUP(E362,[1]Sheet4!A:B,2,FALSE)</f>
        <v>自家直客</v>
      </c>
      <c r="C362" s="3" t="s">
        <v>21</v>
      </c>
      <c r="D362" s="147">
        <v>20150525</v>
      </c>
      <c r="E362" s="1" t="s">
        <v>14</v>
      </c>
      <c r="F362" s="1" t="s">
        <v>34</v>
      </c>
      <c r="G362" s="57">
        <v>7963760</v>
      </c>
      <c r="H362" s="3">
        <v>2139.41</v>
      </c>
      <c r="I362" s="3">
        <v>0.27</v>
      </c>
      <c r="J362" s="4">
        <v>4.7000000000000002E-3</v>
      </c>
      <c r="K362" s="3">
        <v>0.06</v>
      </c>
      <c r="L362" s="2">
        <v>37084</v>
      </c>
      <c r="M362" s="5">
        <v>4.0399999999999998E-2</v>
      </c>
      <c r="N362" s="3">
        <v>1.43</v>
      </c>
      <c r="O362" s="2">
        <v>1497</v>
      </c>
    </row>
    <row r="363" spans="1:15" x14ac:dyDescent="0.3">
      <c r="A363" s="1" t="str">
        <f>VLOOKUP(F363,Sheet2!A:C,2,FALSE)</f>
        <v>其他</v>
      </c>
      <c r="B363" s="1" t="str">
        <f>VLOOKUP(E363,[1]Sheet4!A:B,2,FALSE)</f>
        <v>自家直客</v>
      </c>
      <c r="C363" s="3" t="s">
        <v>21</v>
      </c>
      <c r="D363" s="147">
        <v>20150524</v>
      </c>
      <c r="E363" s="1" t="s">
        <v>14</v>
      </c>
      <c r="F363" s="1" t="s">
        <v>35</v>
      </c>
      <c r="G363" s="57">
        <v>7872006</v>
      </c>
      <c r="H363" s="3">
        <v>2293.85</v>
      </c>
      <c r="I363" s="3">
        <v>0.28999999999999998</v>
      </c>
      <c r="J363" s="4">
        <v>4.8999999999999998E-3</v>
      </c>
      <c r="K363" s="3">
        <v>0.06</v>
      </c>
      <c r="L363" s="2">
        <v>38210</v>
      </c>
      <c r="M363" s="5">
        <v>4.3499999999999997E-2</v>
      </c>
      <c r="N363" s="3">
        <v>1.38</v>
      </c>
      <c r="O363" s="2">
        <v>1662</v>
      </c>
    </row>
    <row r="364" spans="1:15" x14ac:dyDescent="0.3">
      <c r="A364" s="1" t="str">
        <f>VLOOKUP(F364,Sheet2!A:C,2,FALSE)</f>
        <v>其他</v>
      </c>
      <c r="B364" s="1" t="str">
        <f>VLOOKUP(E364,[1]Sheet4!A:B,2,FALSE)</f>
        <v>自家直客</v>
      </c>
      <c r="C364" s="3" t="s">
        <v>21</v>
      </c>
      <c r="D364" s="147">
        <v>20150523</v>
      </c>
      <c r="E364" s="1" t="s">
        <v>14</v>
      </c>
      <c r="F364" s="1" t="s">
        <v>34</v>
      </c>
      <c r="G364" s="57">
        <v>8167819</v>
      </c>
      <c r="H364" s="3">
        <v>2290.06</v>
      </c>
      <c r="I364" s="3">
        <v>0.28000000000000003</v>
      </c>
      <c r="J364" s="4">
        <v>4.5999999999999999E-3</v>
      </c>
      <c r="K364" s="3">
        <v>0.06</v>
      </c>
      <c r="L364" s="2">
        <v>37980</v>
      </c>
      <c r="M364" s="5">
        <v>4.3200000000000002E-2</v>
      </c>
      <c r="N364" s="3">
        <v>1.4</v>
      </c>
      <c r="O364" s="2">
        <v>1640</v>
      </c>
    </row>
    <row r="365" spans="1:15" x14ac:dyDescent="0.3">
      <c r="A365" s="1" t="str">
        <f>VLOOKUP(F365,Sheet2!A:C,2,FALSE)</f>
        <v>其他</v>
      </c>
      <c r="B365" s="1" t="str">
        <f>VLOOKUP(E365,[1]Sheet4!A:B,2,FALSE)</f>
        <v>自家直客</v>
      </c>
      <c r="C365" s="3" t="s">
        <v>21</v>
      </c>
      <c r="D365" s="147">
        <v>20150522</v>
      </c>
      <c r="E365" s="1" t="s">
        <v>14</v>
      </c>
      <c r="F365" s="1" t="s">
        <v>35</v>
      </c>
      <c r="G365" s="57">
        <v>7240928</v>
      </c>
      <c r="H365" s="3">
        <v>1944.3</v>
      </c>
      <c r="I365" s="3">
        <v>0.27</v>
      </c>
      <c r="J365" s="4">
        <v>4.5999999999999999E-3</v>
      </c>
      <c r="K365" s="3">
        <v>0.06</v>
      </c>
      <c r="L365" s="2">
        <v>33459</v>
      </c>
      <c r="M365" s="5">
        <v>4.2599999999999999E-2</v>
      </c>
      <c r="N365" s="3">
        <v>1.36</v>
      </c>
      <c r="O365" s="2">
        <v>1425</v>
      </c>
    </row>
    <row r="366" spans="1:15" x14ac:dyDescent="0.3">
      <c r="A366" s="1" t="str">
        <f>VLOOKUP(F366,Sheet2!A:C,2,FALSE)</f>
        <v>其他</v>
      </c>
      <c r="B366" s="1" t="str">
        <f>VLOOKUP(E366,[1]Sheet4!A:B,2,FALSE)</f>
        <v>自家直客</v>
      </c>
      <c r="C366" s="3" t="s">
        <v>21</v>
      </c>
      <c r="D366" s="147">
        <v>20150521</v>
      </c>
      <c r="E366" s="1" t="s">
        <v>14</v>
      </c>
      <c r="F366" s="1" t="s">
        <v>35</v>
      </c>
      <c r="G366" s="57">
        <v>6923619</v>
      </c>
      <c r="H366" s="3">
        <v>1643.71</v>
      </c>
      <c r="I366" s="3">
        <v>0.24</v>
      </c>
      <c r="J366" s="4">
        <v>4.4999999999999997E-3</v>
      </c>
      <c r="K366" s="3">
        <v>0.05</v>
      </c>
      <c r="L366" s="2">
        <v>31479</v>
      </c>
      <c r="M366" s="5">
        <v>3.7100000000000001E-2</v>
      </c>
      <c r="N366" s="3">
        <v>1.41</v>
      </c>
      <c r="O366" s="2">
        <v>1168</v>
      </c>
    </row>
    <row r="367" spans="1:15" x14ac:dyDescent="0.3">
      <c r="A367" s="1" t="str">
        <f>VLOOKUP(F367,Sheet2!A:C,2,FALSE)</f>
        <v>其他</v>
      </c>
      <c r="B367" s="1" t="str">
        <f>VLOOKUP(E367,[1]Sheet4!A:B,2,FALSE)</f>
        <v>自家直客</v>
      </c>
      <c r="C367" s="3" t="s">
        <v>21</v>
      </c>
      <c r="D367" s="147">
        <v>20150520</v>
      </c>
      <c r="E367" s="1" t="s">
        <v>14</v>
      </c>
      <c r="F367" s="1" t="s">
        <v>36</v>
      </c>
      <c r="G367" s="57">
        <v>4575504</v>
      </c>
      <c r="H367" s="3">
        <v>1388.79</v>
      </c>
      <c r="I367" s="3">
        <v>0.3</v>
      </c>
      <c r="J367" s="4">
        <v>5.5999999999999999E-3</v>
      </c>
      <c r="K367" s="3">
        <v>0.05</v>
      </c>
      <c r="L367" s="2">
        <v>25766</v>
      </c>
      <c r="M367" s="5">
        <v>3.9899999999999998E-2</v>
      </c>
      <c r="N367" s="3">
        <v>1.35</v>
      </c>
      <c r="O367" s="2">
        <v>1027</v>
      </c>
    </row>
    <row r="368" spans="1:15" x14ac:dyDescent="0.3">
      <c r="A368" s="1" t="str">
        <f>VLOOKUP(F368,Sheet2!A:C,2,FALSE)</f>
        <v>其他</v>
      </c>
      <c r="B368" s="1" t="str">
        <f>VLOOKUP(E368,[1]Sheet4!A:B,2,FALSE)</f>
        <v>自家直客</v>
      </c>
      <c r="C368" s="3" t="s">
        <v>21</v>
      </c>
      <c r="D368" s="147">
        <v>20150519</v>
      </c>
      <c r="E368" s="1" t="s">
        <v>14</v>
      </c>
      <c r="F368" s="1" t="s">
        <v>34</v>
      </c>
      <c r="G368" s="57">
        <v>5174095</v>
      </c>
      <c r="H368" s="3">
        <v>1436.73</v>
      </c>
      <c r="I368" s="3">
        <v>0.28000000000000003</v>
      </c>
      <c r="J368" s="4">
        <v>5.0000000000000001E-3</v>
      </c>
      <c r="K368" s="3">
        <v>0.06</v>
      </c>
      <c r="L368" s="2">
        <v>25969</v>
      </c>
      <c r="M368" s="5">
        <v>4.3200000000000002E-2</v>
      </c>
      <c r="N368" s="3">
        <v>1.28</v>
      </c>
      <c r="O368" s="2">
        <v>1122</v>
      </c>
    </row>
    <row r="369" spans="1:15" x14ac:dyDescent="0.3">
      <c r="A369" s="1" t="str">
        <f>VLOOKUP(F369,Sheet2!A:C,2,FALSE)</f>
        <v>其他</v>
      </c>
      <c r="B369" s="1" t="str">
        <f>VLOOKUP(E369,[1]Sheet4!A:B,2,FALSE)</f>
        <v>自家直客</v>
      </c>
      <c r="C369" s="3" t="s">
        <v>21</v>
      </c>
      <c r="D369" s="147">
        <v>20150518</v>
      </c>
      <c r="E369" s="1" t="s">
        <v>14</v>
      </c>
      <c r="F369" s="1" t="s">
        <v>34</v>
      </c>
      <c r="G369" s="57">
        <v>8147972</v>
      </c>
      <c r="H369" s="3">
        <v>1900.78</v>
      </c>
      <c r="I369" s="3">
        <v>0.23</v>
      </c>
      <c r="J369" s="4">
        <v>4.1999999999999997E-3</v>
      </c>
      <c r="K369" s="3">
        <v>0.06</v>
      </c>
      <c r="L369" s="2">
        <v>33923</v>
      </c>
      <c r="M369" s="5">
        <v>3.9100000000000003E-2</v>
      </c>
      <c r="N369" s="3">
        <v>1.43</v>
      </c>
      <c r="O369" s="2">
        <v>1328</v>
      </c>
    </row>
    <row r="370" spans="1:15" x14ac:dyDescent="0.3">
      <c r="A370" s="1" t="str">
        <f>VLOOKUP(F370,Sheet2!A:C,2,FALSE)</f>
        <v>其他</v>
      </c>
      <c r="B370" s="1" t="str">
        <f>VLOOKUP(E370,[1]Sheet4!A:B,2,FALSE)</f>
        <v>自家直客</v>
      </c>
      <c r="C370" s="3" t="s">
        <v>21</v>
      </c>
      <c r="D370" s="147">
        <v>20150517</v>
      </c>
      <c r="E370" s="1" t="s">
        <v>14</v>
      </c>
      <c r="F370" s="1" t="s">
        <v>34</v>
      </c>
      <c r="G370" s="57">
        <v>7949863</v>
      </c>
      <c r="H370" s="3">
        <v>2408.16</v>
      </c>
      <c r="I370" s="3">
        <v>0.3</v>
      </c>
      <c r="J370" s="4">
        <v>5.0000000000000001E-3</v>
      </c>
      <c r="K370" s="3">
        <v>0.06</v>
      </c>
      <c r="L370" s="2">
        <v>39565</v>
      </c>
      <c r="M370" s="5">
        <v>3.8600000000000002E-2</v>
      </c>
      <c r="N370" s="3">
        <v>1.58</v>
      </c>
      <c r="O370" s="2">
        <v>1526</v>
      </c>
    </row>
    <row r="371" spans="1:15" x14ac:dyDescent="0.3">
      <c r="A371" s="1" t="str">
        <f>VLOOKUP(F371,Sheet2!A:C,2,FALSE)</f>
        <v>其他</v>
      </c>
      <c r="B371" s="1" t="str">
        <f>VLOOKUP(E371,[1]Sheet4!A:B,2,FALSE)</f>
        <v>自家直客</v>
      </c>
      <c r="C371" s="3" t="s">
        <v>21</v>
      </c>
      <c r="D371" s="147">
        <v>20150516</v>
      </c>
      <c r="E371" s="1" t="s">
        <v>14</v>
      </c>
      <c r="F371" s="1" t="s">
        <v>34</v>
      </c>
      <c r="G371" s="57">
        <v>9378179</v>
      </c>
      <c r="H371" s="3">
        <v>3026.67</v>
      </c>
      <c r="I371" s="3">
        <v>0.32</v>
      </c>
      <c r="J371" s="4">
        <v>4.5999999999999999E-3</v>
      </c>
      <c r="K371" s="3">
        <v>7.0000000000000007E-2</v>
      </c>
      <c r="L371" s="2">
        <v>43024</v>
      </c>
      <c r="M371" s="5">
        <v>3.8699999999999998E-2</v>
      </c>
      <c r="N371" s="3">
        <v>1.82</v>
      </c>
      <c r="O371" s="2">
        <v>1666</v>
      </c>
    </row>
    <row r="372" spans="1:15" x14ac:dyDescent="0.3">
      <c r="A372" s="1" t="str">
        <f>VLOOKUP(F372,Sheet2!A:C,2,FALSE)</f>
        <v>其他</v>
      </c>
      <c r="B372" s="1" t="str">
        <f>VLOOKUP(E372,[1]Sheet4!A:B,2,FALSE)</f>
        <v>自家直客</v>
      </c>
      <c r="C372" s="3" t="s">
        <v>21</v>
      </c>
      <c r="D372" s="147">
        <v>20150515</v>
      </c>
      <c r="E372" s="1" t="s">
        <v>14</v>
      </c>
      <c r="F372" s="1" t="s">
        <v>34</v>
      </c>
      <c r="G372" s="57">
        <v>7351519</v>
      </c>
      <c r="H372" s="3">
        <v>2323.4299999999998</v>
      </c>
      <c r="I372" s="3">
        <v>0.32</v>
      </c>
      <c r="J372" s="4">
        <v>5.0000000000000001E-3</v>
      </c>
      <c r="K372" s="3">
        <v>0.06</v>
      </c>
      <c r="L372" s="2">
        <v>36940</v>
      </c>
      <c r="M372" s="5">
        <v>3.7900000000000003E-2</v>
      </c>
      <c r="N372" s="3">
        <v>1.66</v>
      </c>
      <c r="O372" s="2">
        <v>1399</v>
      </c>
    </row>
    <row r="373" spans="1:15" x14ac:dyDescent="0.3">
      <c r="A373" s="1" t="str">
        <f>VLOOKUP(F373,Sheet2!A:C,2,FALSE)</f>
        <v>其他</v>
      </c>
      <c r="B373" s="1" t="str">
        <f>VLOOKUP(E373,[1]Sheet4!A:B,2,FALSE)</f>
        <v>自家直客</v>
      </c>
      <c r="C373" s="3" t="s">
        <v>21</v>
      </c>
      <c r="D373" s="147">
        <v>20150514</v>
      </c>
      <c r="E373" s="1" t="s">
        <v>14</v>
      </c>
      <c r="F373" s="1" t="s">
        <v>34</v>
      </c>
      <c r="G373" s="57">
        <v>7155962</v>
      </c>
      <c r="H373" s="3">
        <v>2054.21</v>
      </c>
      <c r="I373" s="3">
        <v>0.28999999999999998</v>
      </c>
      <c r="J373" s="4">
        <v>4.8999999999999998E-3</v>
      </c>
      <c r="K373" s="3">
        <v>0.06</v>
      </c>
      <c r="L373" s="2">
        <v>35130</v>
      </c>
      <c r="M373" s="5">
        <v>4.5600000000000002E-2</v>
      </c>
      <c r="N373" s="3">
        <v>1.28</v>
      </c>
      <c r="O373" s="2">
        <v>1602</v>
      </c>
    </row>
    <row r="374" spans="1:15" x14ac:dyDescent="0.3">
      <c r="A374" s="1" t="str">
        <f>VLOOKUP(F374,Sheet2!A:C,2,FALSE)</f>
        <v>其他</v>
      </c>
      <c r="B374" s="1" t="str">
        <f>VLOOKUP(E374,[1]Sheet4!A:B,2,FALSE)</f>
        <v>自家直客</v>
      </c>
      <c r="C374" s="3" t="s">
        <v>21</v>
      </c>
      <c r="D374" s="147">
        <v>20150513</v>
      </c>
      <c r="E374" s="1" t="s">
        <v>14</v>
      </c>
      <c r="F374" s="1" t="s">
        <v>34</v>
      </c>
      <c r="G374" s="57">
        <v>8602801</v>
      </c>
      <c r="H374" s="3">
        <v>2106.7800000000002</v>
      </c>
      <c r="I374" s="3">
        <v>0.24</v>
      </c>
      <c r="J374" s="4">
        <v>4.4999999999999997E-3</v>
      </c>
      <c r="K374" s="3">
        <v>0.05</v>
      </c>
      <c r="L374" s="2">
        <v>39013</v>
      </c>
      <c r="M374" s="5">
        <v>4.3400000000000001E-2</v>
      </c>
      <c r="N374" s="3">
        <v>1.24</v>
      </c>
      <c r="O374" s="2">
        <v>1693</v>
      </c>
    </row>
    <row r="375" spans="1:15" x14ac:dyDescent="0.3">
      <c r="A375" s="1" t="str">
        <f>VLOOKUP(F375,Sheet2!A:C,2,FALSE)</f>
        <v>其他</v>
      </c>
      <c r="B375" s="1" t="str">
        <f>VLOOKUP(E375,[1]Sheet4!A:B,2,FALSE)</f>
        <v>自家直客</v>
      </c>
      <c r="C375" s="3" t="s">
        <v>21</v>
      </c>
      <c r="D375" s="147">
        <v>20150512</v>
      </c>
      <c r="E375" s="1" t="s">
        <v>14</v>
      </c>
      <c r="F375" s="1" t="s">
        <v>35</v>
      </c>
      <c r="G375" s="57">
        <v>6572519</v>
      </c>
      <c r="H375" s="3">
        <v>1935.91</v>
      </c>
      <c r="I375" s="3">
        <v>0.28999999999999998</v>
      </c>
      <c r="J375" s="4">
        <v>5.0000000000000001E-3</v>
      </c>
      <c r="K375" s="3">
        <v>0.06</v>
      </c>
      <c r="L375" s="2">
        <v>33165</v>
      </c>
      <c r="M375" s="5">
        <v>4.7899999999999998E-2</v>
      </c>
      <c r="N375" s="3">
        <v>1.22</v>
      </c>
      <c r="O375" s="2">
        <v>1589</v>
      </c>
    </row>
    <row r="376" spans="1:15" x14ac:dyDescent="0.3">
      <c r="A376" s="1" t="str">
        <f>VLOOKUP(F376,Sheet2!A:C,2,FALSE)</f>
        <v>其他</v>
      </c>
      <c r="B376" s="1" t="str">
        <f>VLOOKUP(E376,[1]Sheet4!A:B,2,FALSE)</f>
        <v>自家直客</v>
      </c>
      <c r="C376" s="3" t="s">
        <v>21</v>
      </c>
      <c r="D376" s="147">
        <v>20150511</v>
      </c>
      <c r="E376" s="1" t="s">
        <v>14</v>
      </c>
      <c r="F376" s="1" t="s">
        <v>34</v>
      </c>
      <c r="G376" s="57">
        <v>6594289</v>
      </c>
      <c r="H376" s="3">
        <v>2057.39</v>
      </c>
      <c r="I376" s="3">
        <v>0.31</v>
      </c>
      <c r="J376" s="4">
        <v>5.5999999999999999E-3</v>
      </c>
      <c r="K376" s="3">
        <v>0.06</v>
      </c>
      <c r="L376" s="2">
        <v>37255</v>
      </c>
      <c r="M376" s="5">
        <v>5.5899999999999998E-2</v>
      </c>
      <c r="N376" s="3">
        <v>0.99</v>
      </c>
      <c r="O376" s="2">
        <v>2081</v>
      </c>
    </row>
    <row r="377" spans="1:15" x14ac:dyDescent="0.3">
      <c r="A377" s="1" t="str">
        <f>VLOOKUP(F377,Sheet2!A:C,2,FALSE)</f>
        <v>其他</v>
      </c>
      <c r="B377" s="1" t="str">
        <f>VLOOKUP(E377,[1]Sheet4!A:B,2,FALSE)</f>
        <v>自家直客</v>
      </c>
      <c r="C377" s="3" t="s">
        <v>21</v>
      </c>
      <c r="D377" s="147">
        <v>20150510</v>
      </c>
      <c r="E377" s="1" t="s">
        <v>14</v>
      </c>
      <c r="F377" s="1" t="s">
        <v>35</v>
      </c>
      <c r="G377" s="57">
        <v>7539058</v>
      </c>
      <c r="H377" s="3">
        <v>2420.16</v>
      </c>
      <c r="I377" s="3">
        <v>0.32</v>
      </c>
      <c r="J377" s="4">
        <v>5.4999999999999997E-3</v>
      </c>
      <c r="K377" s="3">
        <v>0.06</v>
      </c>
      <c r="L377" s="2">
        <v>41247</v>
      </c>
      <c r="M377" s="5">
        <v>5.5399999999999998E-2</v>
      </c>
      <c r="N377" s="3">
        <v>1.06</v>
      </c>
      <c r="O377" s="2">
        <v>2287</v>
      </c>
    </row>
    <row r="378" spans="1:15" x14ac:dyDescent="0.3">
      <c r="A378" s="1" t="str">
        <f>VLOOKUP(F378,Sheet2!A:C,2,FALSE)</f>
        <v>其他</v>
      </c>
      <c r="B378" s="1" t="str">
        <f>VLOOKUP(E378,[1]Sheet4!A:B,2,FALSE)</f>
        <v>自家直客</v>
      </c>
      <c r="C378" s="3" t="s">
        <v>21</v>
      </c>
      <c r="D378" s="147">
        <v>20150509</v>
      </c>
      <c r="E378" s="1" t="s">
        <v>14</v>
      </c>
      <c r="F378" s="1" t="s">
        <v>35</v>
      </c>
      <c r="G378" s="57">
        <v>6776508</v>
      </c>
      <c r="H378" s="3">
        <v>2151.92</v>
      </c>
      <c r="I378" s="3">
        <v>0.32</v>
      </c>
      <c r="J378" s="4">
        <v>5.5999999999999999E-3</v>
      </c>
      <c r="K378" s="3">
        <v>0.06</v>
      </c>
      <c r="L378" s="2">
        <v>38119</v>
      </c>
      <c r="M378" s="5">
        <v>5.3100000000000001E-2</v>
      </c>
      <c r="N378" s="3">
        <v>1.06</v>
      </c>
      <c r="O378" s="2">
        <v>2023</v>
      </c>
    </row>
    <row r="379" spans="1:15" x14ac:dyDescent="0.3">
      <c r="A379" s="1" t="str">
        <f>VLOOKUP(F379,Sheet2!A:C,2,FALSE)</f>
        <v>其他</v>
      </c>
      <c r="B379" s="1" t="str">
        <f>VLOOKUP(E379,[1]Sheet4!A:B,2,FALSE)</f>
        <v>自家直客</v>
      </c>
      <c r="C379" s="3" t="s">
        <v>21</v>
      </c>
      <c r="D379" s="147">
        <v>20150508</v>
      </c>
      <c r="E379" s="1" t="s">
        <v>14</v>
      </c>
      <c r="F379" s="1" t="s">
        <v>34</v>
      </c>
      <c r="G379" s="57">
        <v>3256346</v>
      </c>
      <c r="H379" s="3">
        <v>1200.1199999999999</v>
      </c>
      <c r="I379" s="3">
        <v>0.37</v>
      </c>
      <c r="J379" s="4">
        <v>8.2000000000000007E-3</v>
      </c>
      <c r="K379" s="3">
        <v>0.05</v>
      </c>
      <c r="L379" s="2">
        <v>26606</v>
      </c>
      <c r="M379" s="5">
        <v>5.8000000000000003E-2</v>
      </c>
      <c r="N379" s="3">
        <v>0.78</v>
      </c>
      <c r="O379" s="2">
        <v>1543</v>
      </c>
    </row>
    <row r="380" spans="1:15" x14ac:dyDescent="0.3">
      <c r="A380" s="1" t="str">
        <f>VLOOKUP(F380,Sheet2!A:C,2,FALSE)</f>
        <v>其他</v>
      </c>
      <c r="B380" s="1" t="str">
        <f>VLOOKUP(E380,[1]Sheet4!A:B,2,FALSE)</f>
        <v>自家直客</v>
      </c>
      <c r="C380" s="3" t="s">
        <v>21</v>
      </c>
      <c r="D380" s="147">
        <v>20150507</v>
      </c>
      <c r="E380" s="1" t="s">
        <v>14</v>
      </c>
      <c r="F380" s="1" t="s">
        <v>34</v>
      </c>
      <c r="G380" s="57">
        <v>3359123</v>
      </c>
      <c r="H380" s="3">
        <v>1180.3699999999999</v>
      </c>
      <c r="I380" s="3">
        <v>0.35</v>
      </c>
      <c r="J380" s="4">
        <v>8.0000000000000002E-3</v>
      </c>
      <c r="K380" s="3">
        <v>0.04</v>
      </c>
      <c r="L380" s="2">
        <v>26717</v>
      </c>
      <c r="M380" s="5">
        <v>5.96E-2</v>
      </c>
      <c r="N380" s="3">
        <v>0.74</v>
      </c>
      <c r="O380" s="2">
        <v>1592</v>
      </c>
    </row>
    <row r="381" spans="1:15" x14ac:dyDescent="0.3">
      <c r="A381" s="1" t="str">
        <f>VLOOKUP(F381,Sheet2!A:C,2,FALSE)</f>
        <v>其他</v>
      </c>
      <c r="B381" s="1" t="str">
        <f>VLOOKUP(E381,[1]Sheet4!A:B,2,FALSE)</f>
        <v>自家直客</v>
      </c>
      <c r="C381" s="3" t="s">
        <v>21</v>
      </c>
      <c r="D381" s="147">
        <v>20150506</v>
      </c>
      <c r="E381" s="1" t="s">
        <v>14</v>
      </c>
      <c r="F381" s="1" t="s">
        <v>34</v>
      </c>
      <c r="G381" s="57">
        <v>3214009</v>
      </c>
      <c r="H381" s="3">
        <v>1223.6400000000001</v>
      </c>
      <c r="I381" s="3">
        <v>0.38</v>
      </c>
      <c r="J381" s="4">
        <v>8.2000000000000007E-3</v>
      </c>
      <c r="K381" s="3">
        <v>0.05</v>
      </c>
      <c r="L381" s="2">
        <v>26206</v>
      </c>
      <c r="M381" s="5">
        <v>5.9299999999999999E-2</v>
      </c>
      <c r="N381" s="3">
        <v>0.79</v>
      </c>
      <c r="O381" s="2">
        <v>1554</v>
      </c>
    </row>
    <row r="382" spans="1:15" x14ac:dyDescent="0.3">
      <c r="A382" s="1" t="str">
        <f>VLOOKUP(F382,Sheet2!A:C,2,FALSE)</f>
        <v>其他</v>
      </c>
      <c r="B382" s="1" t="str">
        <f>VLOOKUP(E382,[1]Sheet4!A:B,2,FALSE)</f>
        <v>自家直客</v>
      </c>
      <c r="C382" s="3" t="s">
        <v>21</v>
      </c>
      <c r="D382" s="147">
        <v>20150505</v>
      </c>
      <c r="E382" s="1" t="s">
        <v>14</v>
      </c>
      <c r="F382" s="1" t="s">
        <v>34</v>
      </c>
      <c r="G382" s="57">
        <v>3283027</v>
      </c>
      <c r="H382" s="3">
        <v>1285.52</v>
      </c>
      <c r="I382" s="3">
        <v>0.39</v>
      </c>
      <c r="J382" s="4">
        <v>7.7999999999999996E-3</v>
      </c>
      <c r="K382" s="3">
        <v>0.05</v>
      </c>
      <c r="L382" s="2">
        <v>25725</v>
      </c>
      <c r="M382" s="5">
        <v>6.3799999999999996E-2</v>
      </c>
      <c r="N382" s="3">
        <v>0.78</v>
      </c>
      <c r="O382" s="2">
        <v>1642</v>
      </c>
    </row>
    <row r="383" spans="1:15" x14ac:dyDescent="0.3">
      <c r="A383" s="1" t="str">
        <f>VLOOKUP(F383,Sheet2!A:C,2,FALSE)</f>
        <v>其他</v>
      </c>
      <c r="B383" s="1" t="str">
        <f>VLOOKUP(E383,[1]Sheet4!A:B,2,FALSE)</f>
        <v>自家直客</v>
      </c>
      <c r="C383" s="3" t="s">
        <v>21</v>
      </c>
      <c r="D383" s="147">
        <v>20150504</v>
      </c>
      <c r="E383" s="1" t="s">
        <v>14</v>
      </c>
      <c r="F383" s="1" t="s">
        <v>34</v>
      </c>
      <c r="G383" s="57">
        <v>3366329</v>
      </c>
      <c r="H383" s="3">
        <v>1295.21</v>
      </c>
      <c r="I383" s="3">
        <v>0.38</v>
      </c>
      <c r="J383" s="4">
        <v>7.7999999999999996E-3</v>
      </c>
      <c r="K383" s="3">
        <v>0.05</v>
      </c>
      <c r="L383" s="2">
        <v>26266</v>
      </c>
      <c r="M383" s="5">
        <v>5.9799999999999999E-2</v>
      </c>
      <c r="N383" s="3">
        <v>0.82</v>
      </c>
      <c r="O383" s="2">
        <v>1571</v>
      </c>
    </row>
    <row r="384" spans="1:15" x14ac:dyDescent="0.3">
      <c r="A384" s="1" t="str">
        <f>VLOOKUP(F384,Sheet2!A:C,2,FALSE)</f>
        <v>其他</v>
      </c>
      <c r="B384" s="1" t="str">
        <f>VLOOKUP(E384,[1]Sheet4!A:B,2,FALSE)</f>
        <v>自家直客</v>
      </c>
      <c r="C384" s="3" t="s">
        <v>21</v>
      </c>
      <c r="D384" s="147">
        <v>20150503</v>
      </c>
      <c r="E384" s="1" t="s">
        <v>14</v>
      </c>
      <c r="F384" s="1" t="s">
        <v>34</v>
      </c>
      <c r="G384" s="57">
        <v>3233719</v>
      </c>
      <c r="H384" s="3">
        <v>1284.72</v>
      </c>
      <c r="I384" s="3">
        <v>0.4</v>
      </c>
      <c r="J384" s="4">
        <v>8.3999999999999995E-3</v>
      </c>
      <c r="K384" s="3">
        <v>0.05</v>
      </c>
      <c r="L384" s="2">
        <v>27025</v>
      </c>
      <c r="M384" s="5">
        <v>5.9400000000000001E-2</v>
      </c>
      <c r="N384" s="3">
        <v>0.8</v>
      </c>
      <c r="O384" s="2">
        <v>1605</v>
      </c>
    </row>
    <row r="385" spans="1:15" x14ac:dyDescent="0.3">
      <c r="A385" s="1" t="str">
        <f>VLOOKUP(F385,Sheet2!A:C,2,FALSE)</f>
        <v>其他</v>
      </c>
      <c r="B385" s="1" t="str">
        <f>VLOOKUP(E385,[1]Sheet4!A:B,2,FALSE)</f>
        <v>自家直客</v>
      </c>
      <c r="C385" s="3" t="s">
        <v>21</v>
      </c>
      <c r="D385" s="147">
        <v>20150502</v>
      </c>
      <c r="E385" s="1" t="s">
        <v>14</v>
      </c>
      <c r="F385" s="1" t="s">
        <v>34</v>
      </c>
      <c r="G385" s="57">
        <v>3434292</v>
      </c>
      <c r="H385" s="3">
        <v>1319.41</v>
      </c>
      <c r="I385" s="3">
        <v>0.38</v>
      </c>
      <c r="J385" s="4">
        <v>8.2000000000000007E-3</v>
      </c>
      <c r="K385" s="3">
        <v>0.05</v>
      </c>
      <c r="L385" s="2">
        <v>28179</v>
      </c>
      <c r="M385" s="5">
        <v>5.7700000000000001E-2</v>
      </c>
      <c r="N385" s="3">
        <v>0.81</v>
      </c>
      <c r="O385" s="2">
        <v>1627</v>
      </c>
    </row>
    <row r="386" spans="1:15" x14ac:dyDescent="0.3">
      <c r="A386" s="1" t="str">
        <f>VLOOKUP(F386,Sheet2!A:C,2,FALSE)</f>
        <v>其他</v>
      </c>
      <c r="B386" s="1" t="str">
        <f>VLOOKUP(E386,[1]Sheet4!A:B,2,FALSE)</f>
        <v>自家直客</v>
      </c>
      <c r="C386" s="3" t="s">
        <v>21</v>
      </c>
      <c r="D386" s="147">
        <v>20150501</v>
      </c>
      <c r="E386" s="1" t="s">
        <v>14</v>
      </c>
      <c r="F386" s="1" t="s">
        <v>34</v>
      </c>
      <c r="G386" s="57">
        <v>3734464</v>
      </c>
      <c r="H386" s="3">
        <v>1394.38</v>
      </c>
      <c r="I386" s="3">
        <v>0.37</v>
      </c>
      <c r="J386" s="4">
        <v>8.3000000000000001E-3</v>
      </c>
      <c r="K386" s="3">
        <v>0.04</v>
      </c>
      <c r="L386" s="2">
        <v>31063</v>
      </c>
      <c r="M386" s="5">
        <v>6.0199999999999997E-2</v>
      </c>
      <c r="N386" s="3">
        <v>0.75</v>
      </c>
      <c r="O386" s="2">
        <v>1871</v>
      </c>
    </row>
    <row r="387" spans="1:15" x14ac:dyDescent="0.3">
      <c r="A387" s="1" t="str">
        <f>VLOOKUP(F387,Sheet2!A:C,2,FALSE)</f>
        <v>其他</v>
      </c>
      <c r="B387" s="1" t="str">
        <f>VLOOKUP(E387,[1]Sheet4!A:B,2,FALSE)</f>
        <v>自家直客</v>
      </c>
      <c r="C387" s="3" t="s">
        <v>16</v>
      </c>
      <c r="D387" s="147">
        <v>20150430</v>
      </c>
      <c r="E387" s="1" t="s">
        <v>14</v>
      </c>
      <c r="F387" s="1" t="s">
        <v>35</v>
      </c>
      <c r="G387" s="57">
        <v>3729785</v>
      </c>
      <c r="H387" s="3">
        <v>1354.41</v>
      </c>
      <c r="I387" s="3">
        <v>0.36</v>
      </c>
      <c r="J387" s="4">
        <v>8.0999999999999996E-3</v>
      </c>
      <c r="K387" s="3">
        <v>0.04</v>
      </c>
      <c r="L387" s="2">
        <v>30213</v>
      </c>
      <c r="M387" s="5">
        <v>6.2300000000000001E-2</v>
      </c>
      <c r="N387" s="3">
        <v>0.72</v>
      </c>
      <c r="O387" s="2">
        <v>1881</v>
      </c>
    </row>
    <row r="388" spans="1:15" x14ac:dyDescent="0.3">
      <c r="A388" s="1" t="str">
        <f>VLOOKUP(F388,Sheet2!A:C,2,FALSE)</f>
        <v>其他</v>
      </c>
      <c r="B388" s="1" t="str">
        <f>VLOOKUP(E388,[1]Sheet4!A:B,2,FALSE)</f>
        <v>自家直客</v>
      </c>
      <c r="C388" s="3" t="s">
        <v>16</v>
      </c>
      <c r="D388" s="147">
        <v>20150429</v>
      </c>
      <c r="E388" s="1" t="s">
        <v>14</v>
      </c>
      <c r="F388" s="1" t="s">
        <v>34</v>
      </c>
      <c r="G388" s="57">
        <v>4345658</v>
      </c>
      <c r="H388" s="3">
        <v>1445.6</v>
      </c>
      <c r="I388" s="3">
        <v>0.33</v>
      </c>
      <c r="J388" s="4">
        <v>8.3000000000000001E-3</v>
      </c>
      <c r="K388" s="3">
        <v>0.04</v>
      </c>
      <c r="L388" s="2">
        <v>35990</v>
      </c>
      <c r="M388" s="5">
        <v>6.1499999999999999E-2</v>
      </c>
      <c r="N388" s="3">
        <v>0.65</v>
      </c>
      <c r="O388" s="2">
        <v>2215</v>
      </c>
    </row>
    <row r="389" spans="1:15" x14ac:dyDescent="0.3">
      <c r="A389" s="1" t="str">
        <f>VLOOKUP(F389,Sheet2!A:C,2,FALSE)</f>
        <v>其他</v>
      </c>
      <c r="B389" s="1" t="str">
        <f>VLOOKUP(E389,[1]Sheet4!A:B,2,FALSE)</f>
        <v>自家直客</v>
      </c>
      <c r="C389" s="3" t="s">
        <v>16</v>
      </c>
      <c r="D389" s="147">
        <v>20150428</v>
      </c>
      <c r="E389" s="1" t="s">
        <v>14</v>
      </c>
      <c r="F389" s="1" t="s">
        <v>34</v>
      </c>
      <c r="G389" s="57">
        <v>4068042</v>
      </c>
      <c r="H389" s="3">
        <v>1422.64</v>
      </c>
      <c r="I389" s="3">
        <v>0.35</v>
      </c>
      <c r="J389" s="4">
        <v>7.7999999999999996E-3</v>
      </c>
      <c r="K389" s="3">
        <v>0.04</v>
      </c>
      <c r="L389" s="2">
        <v>31765</v>
      </c>
      <c r="M389" s="5">
        <v>6.3200000000000006E-2</v>
      </c>
      <c r="N389" s="3">
        <v>0.71</v>
      </c>
      <c r="O389" s="2">
        <v>2007</v>
      </c>
    </row>
    <row r="390" spans="1:15" x14ac:dyDescent="0.3">
      <c r="A390" s="1" t="str">
        <f>VLOOKUP(F390,Sheet2!A:C,2,FALSE)</f>
        <v>其他</v>
      </c>
      <c r="B390" s="1" t="str">
        <f>VLOOKUP(E390,[1]Sheet4!A:B,2,FALSE)</f>
        <v>自家直客</v>
      </c>
      <c r="C390" s="3" t="s">
        <v>16</v>
      </c>
      <c r="D390" s="147">
        <v>20150427</v>
      </c>
      <c r="E390" s="1" t="s">
        <v>14</v>
      </c>
      <c r="F390" s="1" t="s">
        <v>35</v>
      </c>
      <c r="G390" s="57">
        <v>3653680</v>
      </c>
      <c r="H390" s="3">
        <v>1164.49</v>
      </c>
      <c r="I390" s="3">
        <v>0.32</v>
      </c>
      <c r="J390" s="4">
        <v>7.4999999999999997E-3</v>
      </c>
      <c r="K390" s="3">
        <v>0.04</v>
      </c>
      <c r="L390" s="2">
        <v>27440</v>
      </c>
      <c r="M390" s="5">
        <v>6.3E-2</v>
      </c>
      <c r="N390" s="3">
        <v>0.67</v>
      </c>
      <c r="O390" s="2">
        <v>1729</v>
      </c>
    </row>
    <row r="391" spans="1:15" x14ac:dyDescent="0.3">
      <c r="A391" s="1" t="str">
        <f>VLOOKUP(F391,Sheet2!A:C,2,FALSE)</f>
        <v>其他</v>
      </c>
      <c r="B391" s="1" t="str">
        <f>VLOOKUP(E391,[1]Sheet4!A:B,2,FALSE)</f>
        <v>自家直客</v>
      </c>
      <c r="C391" s="3" t="s">
        <v>16</v>
      </c>
      <c r="D391" s="147">
        <v>20150426</v>
      </c>
      <c r="E391" s="1" t="s">
        <v>14</v>
      </c>
      <c r="F391" s="1" t="s">
        <v>34</v>
      </c>
      <c r="G391" s="57">
        <v>4052822</v>
      </c>
      <c r="H391" s="3">
        <v>1442.42</v>
      </c>
      <c r="I391" s="3">
        <v>0.36</v>
      </c>
      <c r="J391" s="4">
        <v>7.6E-3</v>
      </c>
      <c r="K391" s="3">
        <v>0.05</v>
      </c>
      <c r="L391" s="2">
        <v>30796</v>
      </c>
      <c r="M391" s="5">
        <v>6.4299999999999996E-2</v>
      </c>
      <c r="N391" s="3">
        <v>0.73</v>
      </c>
      <c r="O391" s="2">
        <v>1979</v>
      </c>
    </row>
    <row r="392" spans="1:15" x14ac:dyDescent="0.3">
      <c r="A392" s="1" t="str">
        <f>VLOOKUP(F392,Sheet2!A:C,2,FALSE)</f>
        <v>其他</v>
      </c>
      <c r="B392" s="1" t="str">
        <f>VLOOKUP(E392,[1]Sheet4!A:B,2,FALSE)</f>
        <v>自家直客</v>
      </c>
      <c r="C392" s="3" t="s">
        <v>16</v>
      </c>
      <c r="D392" s="147">
        <v>20150425</v>
      </c>
      <c r="E392" s="1" t="s">
        <v>14</v>
      </c>
      <c r="F392" s="1" t="s">
        <v>34</v>
      </c>
      <c r="G392" s="57">
        <v>3980412</v>
      </c>
      <c r="H392" s="3">
        <v>1452.7</v>
      </c>
      <c r="I392" s="3">
        <v>0.37</v>
      </c>
      <c r="J392" s="4">
        <v>7.7000000000000002E-3</v>
      </c>
      <c r="K392" s="3">
        <v>0.05</v>
      </c>
      <c r="L392" s="2">
        <v>30457</v>
      </c>
      <c r="M392" s="5">
        <v>6.4399999999999999E-2</v>
      </c>
      <c r="N392" s="3">
        <v>0.74</v>
      </c>
      <c r="O392" s="2">
        <v>1960</v>
      </c>
    </row>
    <row r="393" spans="1:15" x14ac:dyDescent="0.3">
      <c r="A393" s="1" t="str">
        <f>VLOOKUP(F393,Sheet2!A:C,2,FALSE)</f>
        <v>其他</v>
      </c>
      <c r="B393" s="1" t="str">
        <f>VLOOKUP(E393,[1]Sheet4!A:B,2,FALSE)</f>
        <v>自家直客</v>
      </c>
      <c r="C393" s="3" t="s">
        <v>16</v>
      </c>
      <c r="D393" s="147">
        <v>20150424</v>
      </c>
      <c r="E393" s="1" t="s">
        <v>14</v>
      </c>
      <c r="F393" s="1" t="s">
        <v>34</v>
      </c>
      <c r="G393" s="57">
        <v>3088808</v>
      </c>
      <c r="H393" s="3">
        <v>1157.75</v>
      </c>
      <c r="I393" s="3">
        <v>0.37</v>
      </c>
      <c r="J393" s="4">
        <v>8.6E-3</v>
      </c>
      <c r="K393" s="3">
        <v>0.04</v>
      </c>
      <c r="L393" s="2">
        <v>26491</v>
      </c>
      <c r="M393" s="5">
        <v>6.6799999999999998E-2</v>
      </c>
      <c r="N393" s="3">
        <v>0.65</v>
      </c>
      <c r="O393" s="2">
        <v>1769</v>
      </c>
    </row>
    <row r="394" spans="1:15" x14ac:dyDescent="0.3">
      <c r="A394" s="1" t="str">
        <f>VLOOKUP(F394,Sheet2!A:C,2,FALSE)</f>
        <v>其他</v>
      </c>
      <c r="B394" s="1" t="str">
        <f>VLOOKUP(E394,[1]Sheet4!A:B,2,FALSE)</f>
        <v>自家直客</v>
      </c>
      <c r="C394" s="3" t="s">
        <v>16</v>
      </c>
      <c r="D394" s="147">
        <v>20150423</v>
      </c>
      <c r="E394" s="1" t="s">
        <v>14</v>
      </c>
      <c r="F394" s="1" t="s">
        <v>34</v>
      </c>
      <c r="G394" s="57">
        <v>2148005</v>
      </c>
      <c r="H394" s="3">
        <v>917.49</v>
      </c>
      <c r="I394" s="3">
        <v>0.43</v>
      </c>
      <c r="J394" s="4">
        <v>1.03E-2</v>
      </c>
      <c r="K394" s="3">
        <v>0.04</v>
      </c>
      <c r="L394" s="2">
        <v>22196</v>
      </c>
      <c r="M394" s="5">
        <v>7.3800000000000004E-2</v>
      </c>
      <c r="N394" s="3">
        <v>0.56000000000000005</v>
      </c>
      <c r="O394" s="2">
        <v>1637</v>
      </c>
    </row>
    <row r="395" spans="1:15" x14ac:dyDescent="0.3">
      <c r="A395" s="1" t="str">
        <f>VLOOKUP(F395,Sheet2!A:C,2,FALSE)</f>
        <v>其他</v>
      </c>
      <c r="B395" s="1" t="str">
        <f>VLOOKUP(E395,[1]Sheet4!A:B,2,FALSE)</f>
        <v>自家直客</v>
      </c>
      <c r="C395" s="3" t="s">
        <v>16</v>
      </c>
      <c r="D395" s="147">
        <v>20150422</v>
      </c>
      <c r="E395" s="1" t="s">
        <v>14</v>
      </c>
      <c r="F395" s="1" t="s">
        <v>34</v>
      </c>
      <c r="G395" s="57">
        <v>3168593</v>
      </c>
      <c r="H395" s="3">
        <v>1197.42</v>
      </c>
      <c r="I395" s="3">
        <v>0.38</v>
      </c>
      <c r="J395" s="4">
        <v>7.7999999999999996E-3</v>
      </c>
      <c r="K395" s="3">
        <v>0.05</v>
      </c>
      <c r="L395" s="2">
        <v>24734</v>
      </c>
      <c r="M395" s="5">
        <v>7.1499999999999994E-2</v>
      </c>
      <c r="N395" s="3">
        <v>0.68</v>
      </c>
      <c r="O395" s="2">
        <v>1769</v>
      </c>
    </row>
    <row r="396" spans="1:15" x14ac:dyDescent="0.3">
      <c r="A396" s="1" t="str">
        <f>VLOOKUP(F396,Sheet2!A:C,2,FALSE)</f>
        <v>其他</v>
      </c>
      <c r="B396" s="1" t="str">
        <f>VLOOKUP(E396,[1]Sheet4!A:B,2,FALSE)</f>
        <v>自家直客</v>
      </c>
      <c r="C396" s="3" t="s">
        <v>16</v>
      </c>
      <c r="D396" s="147">
        <v>20150421</v>
      </c>
      <c r="E396" s="1" t="s">
        <v>14</v>
      </c>
      <c r="F396" s="1" t="s">
        <v>34</v>
      </c>
      <c r="G396" s="57">
        <v>3956042</v>
      </c>
      <c r="H396" s="3">
        <v>1423.09</v>
      </c>
      <c r="I396" s="3">
        <v>0.36</v>
      </c>
      <c r="J396" s="4">
        <v>7.4000000000000003E-3</v>
      </c>
      <c r="K396" s="3">
        <v>0.05</v>
      </c>
      <c r="L396" s="2">
        <v>29228</v>
      </c>
      <c r="M396" s="5">
        <v>6.7299999999999999E-2</v>
      </c>
      <c r="N396" s="3">
        <v>0.72</v>
      </c>
      <c r="O396" s="2">
        <v>1968</v>
      </c>
    </row>
    <row r="397" spans="1:15" x14ac:dyDescent="0.3">
      <c r="A397" s="1" t="str">
        <f>VLOOKUP(F397,Sheet2!A:C,2,FALSE)</f>
        <v>其他</v>
      </c>
      <c r="B397" s="1" t="str">
        <f>VLOOKUP(E397,[1]Sheet4!A:B,2,FALSE)</f>
        <v>自家直客</v>
      </c>
      <c r="C397" s="3" t="s">
        <v>16</v>
      </c>
      <c r="D397" s="147">
        <v>20150420</v>
      </c>
      <c r="E397" s="1" t="s">
        <v>14</v>
      </c>
      <c r="F397" s="1" t="s">
        <v>34</v>
      </c>
      <c r="G397" s="57">
        <v>4080014</v>
      </c>
      <c r="H397" s="3">
        <v>1428.12</v>
      </c>
      <c r="I397" s="3">
        <v>0.35</v>
      </c>
      <c r="J397" s="4">
        <v>7.1000000000000004E-3</v>
      </c>
      <c r="K397" s="3">
        <v>0.05</v>
      </c>
      <c r="L397" s="2">
        <v>28794</v>
      </c>
      <c r="M397" s="5">
        <v>6.7699999999999996E-2</v>
      </c>
      <c r="N397" s="3">
        <v>0.73</v>
      </c>
      <c r="O397" s="2">
        <v>1950</v>
      </c>
    </row>
    <row r="398" spans="1:15" x14ac:dyDescent="0.3">
      <c r="A398" s="1" t="str">
        <f>VLOOKUP(F398,Sheet2!A:C,2,FALSE)</f>
        <v>其他</v>
      </c>
      <c r="B398" s="1" t="str">
        <f>VLOOKUP(E398,[1]Sheet4!A:B,2,FALSE)</f>
        <v>自家直客</v>
      </c>
      <c r="C398" s="3" t="s">
        <v>16</v>
      </c>
      <c r="D398" s="147">
        <v>20150419</v>
      </c>
      <c r="E398" s="1" t="s">
        <v>14</v>
      </c>
      <c r="F398" s="1" t="s">
        <v>34</v>
      </c>
      <c r="G398" s="57">
        <v>5362263</v>
      </c>
      <c r="H398" s="3">
        <v>1611.28</v>
      </c>
      <c r="I398" s="3">
        <v>0.3</v>
      </c>
      <c r="J398" s="4">
        <v>6.3E-3</v>
      </c>
      <c r="K398" s="3">
        <v>0.05</v>
      </c>
      <c r="L398" s="2">
        <v>34010</v>
      </c>
      <c r="M398" s="5">
        <v>6.2899999999999998E-2</v>
      </c>
      <c r="N398" s="3">
        <v>0.75</v>
      </c>
      <c r="O398" s="2">
        <v>2140</v>
      </c>
    </row>
    <row r="399" spans="1:15" x14ac:dyDescent="0.3">
      <c r="A399" s="1" t="str">
        <f>VLOOKUP(F399,Sheet2!A:C,2,FALSE)</f>
        <v>其他</v>
      </c>
      <c r="B399" s="1" t="str">
        <f>VLOOKUP(E399,[1]Sheet4!A:B,2,FALSE)</f>
        <v>自家直客</v>
      </c>
      <c r="C399" s="3" t="s">
        <v>16</v>
      </c>
      <c r="D399" s="147">
        <v>20150418</v>
      </c>
      <c r="E399" s="1" t="s">
        <v>14</v>
      </c>
      <c r="F399" s="1" t="s">
        <v>35</v>
      </c>
      <c r="G399" s="57">
        <v>5196084</v>
      </c>
      <c r="H399" s="3">
        <v>1665.18</v>
      </c>
      <c r="I399" s="3">
        <v>0.32</v>
      </c>
      <c r="J399" s="4">
        <v>6.1999999999999998E-3</v>
      </c>
      <c r="K399" s="3">
        <v>0.05</v>
      </c>
      <c r="L399" s="2">
        <v>32471</v>
      </c>
      <c r="M399" s="5">
        <v>6.1800000000000001E-2</v>
      </c>
      <c r="N399" s="3">
        <v>0.83</v>
      </c>
      <c r="O399" s="2">
        <v>2007</v>
      </c>
    </row>
    <row r="400" spans="1:15" x14ac:dyDescent="0.3">
      <c r="A400" s="1" t="str">
        <f>VLOOKUP(F400,Sheet2!A:C,2,FALSE)</f>
        <v>其他</v>
      </c>
      <c r="B400" s="1" t="str">
        <f>VLOOKUP(E400,[1]Sheet4!A:B,2,FALSE)</f>
        <v>自家直客</v>
      </c>
      <c r="C400" s="3" t="s">
        <v>16</v>
      </c>
      <c r="D400" s="147">
        <v>20150417</v>
      </c>
      <c r="E400" s="1" t="s">
        <v>14</v>
      </c>
      <c r="F400" s="1" t="s">
        <v>34</v>
      </c>
      <c r="G400" s="57">
        <v>4733694</v>
      </c>
      <c r="H400" s="3">
        <v>1236.6600000000001</v>
      </c>
      <c r="I400" s="3">
        <v>0.26</v>
      </c>
      <c r="J400" s="4">
        <v>6.4000000000000003E-3</v>
      </c>
      <c r="K400" s="3">
        <v>0.04</v>
      </c>
      <c r="L400" s="2">
        <v>30138</v>
      </c>
      <c r="M400" s="5">
        <v>6.1199999999999997E-2</v>
      </c>
      <c r="N400" s="3">
        <v>0.67</v>
      </c>
      <c r="O400" s="2">
        <v>1844</v>
      </c>
    </row>
    <row r="401" spans="1:15" x14ac:dyDescent="0.3">
      <c r="A401" s="1" t="str">
        <f>VLOOKUP(F401,Sheet2!A:C,2,FALSE)</f>
        <v>其他</v>
      </c>
      <c r="B401" s="1" t="str">
        <f>VLOOKUP(E401,[1]Sheet4!A:B,2,FALSE)</f>
        <v>自家直客</v>
      </c>
      <c r="C401" s="3" t="s">
        <v>16</v>
      </c>
      <c r="D401" s="147">
        <v>20150416</v>
      </c>
      <c r="E401" s="1" t="s">
        <v>14</v>
      </c>
      <c r="F401" s="1" t="s">
        <v>34</v>
      </c>
      <c r="G401" s="57">
        <v>5340707</v>
      </c>
      <c r="H401" s="3">
        <v>1197.82</v>
      </c>
      <c r="I401" s="3">
        <v>0.22</v>
      </c>
      <c r="J401" s="4">
        <v>5.7000000000000002E-3</v>
      </c>
      <c r="K401" s="3">
        <v>0.04</v>
      </c>
      <c r="L401" s="2">
        <v>30200</v>
      </c>
      <c r="M401" s="5">
        <v>6.6000000000000003E-2</v>
      </c>
      <c r="N401" s="3">
        <v>0.6</v>
      </c>
      <c r="O401" s="2">
        <v>1992</v>
      </c>
    </row>
    <row r="402" spans="1:15" x14ac:dyDescent="0.3">
      <c r="A402" s="1" t="str">
        <f>VLOOKUP(F402,Sheet2!A:C,2,FALSE)</f>
        <v>其他</v>
      </c>
      <c r="B402" s="1" t="str">
        <f>VLOOKUP(E402,[1]Sheet4!A:B,2,FALSE)</f>
        <v>自家直客</v>
      </c>
      <c r="C402" s="3" t="s">
        <v>16</v>
      </c>
      <c r="D402" s="147">
        <v>20150415</v>
      </c>
      <c r="E402" s="1" t="s">
        <v>14</v>
      </c>
      <c r="F402" s="1" t="s">
        <v>34</v>
      </c>
      <c r="G402" s="57">
        <v>6250203</v>
      </c>
      <c r="H402" s="3">
        <v>1229.5</v>
      </c>
      <c r="I402" s="3">
        <v>0.2</v>
      </c>
      <c r="J402" s="4">
        <v>4.8999999999999998E-3</v>
      </c>
      <c r="K402" s="3">
        <v>0.04</v>
      </c>
      <c r="L402" s="2">
        <v>30648</v>
      </c>
      <c r="M402" s="5">
        <v>6.4600000000000005E-2</v>
      </c>
      <c r="N402" s="3">
        <v>0.62</v>
      </c>
      <c r="O402" s="2">
        <v>1980</v>
      </c>
    </row>
    <row r="403" spans="1:15" x14ac:dyDescent="0.3">
      <c r="A403" s="1" t="str">
        <f>VLOOKUP(F403,Sheet2!A:C,2,FALSE)</f>
        <v>其他</v>
      </c>
      <c r="B403" s="1" t="str">
        <f>VLOOKUP(E403,[1]Sheet4!A:B,2,FALSE)</f>
        <v>自家直客</v>
      </c>
      <c r="C403" s="3" t="s">
        <v>16</v>
      </c>
      <c r="D403" s="147">
        <v>20150414</v>
      </c>
      <c r="E403" s="1" t="s">
        <v>14</v>
      </c>
      <c r="F403" s="1" t="s">
        <v>34</v>
      </c>
      <c r="G403" s="57">
        <v>6358335</v>
      </c>
      <c r="H403" s="3">
        <v>1225.6199999999999</v>
      </c>
      <c r="I403" s="3">
        <v>0.19</v>
      </c>
      <c r="J403" s="4">
        <v>4.7000000000000002E-3</v>
      </c>
      <c r="K403" s="3">
        <v>0.04</v>
      </c>
      <c r="L403" s="2">
        <v>29685</v>
      </c>
      <c r="M403" s="5">
        <v>6.4799999999999996E-2</v>
      </c>
      <c r="N403" s="3">
        <v>0.64</v>
      </c>
      <c r="O403" s="2">
        <v>1925</v>
      </c>
    </row>
    <row r="404" spans="1:15" x14ac:dyDescent="0.3">
      <c r="A404" s="1" t="str">
        <f>VLOOKUP(F404,Sheet2!A:C,2,FALSE)</f>
        <v>其他</v>
      </c>
      <c r="B404" s="1" t="str">
        <f>VLOOKUP(E404,[1]Sheet4!A:B,2,FALSE)</f>
        <v>自家直客</v>
      </c>
      <c r="C404" s="3" t="s">
        <v>16</v>
      </c>
      <c r="D404" s="147">
        <v>20150413</v>
      </c>
      <c r="E404" s="1" t="s">
        <v>14</v>
      </c>
      <c r="F404" s="1" t="s">
        <v>34</v>
      </c>
      <c r="G404" s="57">
        <v>5074190</v>
      </c>
      <c r="H404" s="3">
        <v>1091.3900000000001</v>
      </c>
      <c r="I404" s="3">
        <v>0.22</v>
      </c>
      <c r="J404" s="4">
        <v>5.1000000000000004E-3</v>
      </c>
      <c r="K404" s="3">
        <v>0.04</v>
      </c>
      <c r="L404" s="2">
        <v>25914</v>
      </c>
      <c r="M404" s="5">
        <v>6.4600000000000005E-2</v>
      </c>
      <c r="N404" s="3">
        <v>0.65</v>
      </c>
      <c r="O404" s="2">
        <v>1675</v>
      </c>
    </row>
    <row r="405" spans="1:15" x14ac:dyDescent="0.3">
      <c r="A405" s="1" t="str">
        <f>VLOOKUP(F405,Sheet2!A:C,2,FALSE)</f>
        <v>其他</v>
      </c>
      <c r="B405" s="1" t="str">
        <f>VLOOKUP(E405,[1]Sheet4!A:B,2,FALSE)</f>
        <v>自家直客</v>
      </c>
      <c r="C405" s="3" t="s">
        <v>16</v>
      </c>
      <c r="D405" s="147">
        <v>20150412</v>
      </c>
      <c r="E405" s="1" t="s">
        <v>14</v>
      </c>
      <c r="F405" s="1" t="s">
        <v>34</v>
      </c>
      <c r="G405" s="57">
        <v>5258147</v>
      </c>
      <c r="H405" s="3">
        <v>1063.81</v>
      </c>
      <c r="I405" s="3">
        <v>0.2</v>
      </c>
      <c r="J405" s="4">
        <v>5.1000000000000004E-3</v>
      </c>
      <c r="K405" s="3">
        <v>0.04</v>
      </c>
      <c r="L405" s="2">
        <v>26665</v>
      </c>
      <c r="M405" s="5">
        <v>6.0999999999999999E-2</v>
      </c>
      <c r="N405" s="3">
        <v>0.65</v>
      </c>
      <c r="O405" s="2">
        <v>1627</v>
      </c>
    </row>
    <row r="406" spans="1:15" x14ac:dyDescent="0.3">
      <c r="A406" s="1" t="str">
        <f>VLOOKUP(F406,Sheet2!A:C,2,FALSE)</f>
        <v>其他</v>
      </c>
      <c r="B406" s="1" t="str">
        <f>VLOOKUP(E406,[1]Sheet4!A:B,2,FALSE)</f>
        <v>自家直客</v>
      </c>
      <c r="C406" s="3" t="s">
        <v>16</v>
      </c>
      <c r="D406" s="147">
        <v>20150411</v>
      </c>
      <c r="E406" s="1" t="s">
        <v>14</v>
      </c>
      <c r="F406" s="1" t="s">
        <v>35</v>
      </c>
      <c r="G406" s="57">
        <v>5436888</v>
      </c>
      <c r="H406" s="3">
        <v>1175.25</v>
      </c>
      <c r="I406" s="3">
        <v>0.22</v>
      </c>
      <c r="J406" s="4">
        <v>4.8999999999999998E-3</v>
      </c>
      <c r="K406" s="3">
        <v>0.04</v>
      </c>
      <c r="L406" s="2">
        <v>26512</v>
      </c>
      <c r="M406" s="5">
        <v>6.1899999999999997E-2</v>
      </c>
      <c r="N406" s="3">
        <v>0.72</v>
      </c>
      <c r="O406" s="2">
        <v>1642</v>
      </c>
    </row>
    <row r="407" spans="1:15" x14ac:dyDescent="0.3">
      <c r="A407" s="1" t="str">
        <f>VLOOKUP(F407,Sheet2!A:C,2,FALSE)</f>
        <v>其他</v>
      </c>
      <c r="B407" s="1" t="str">
        <f>VLOOKUP(E407,[1]Sheet4!A:B,2,FALSE)</f>
        <v>自家直客</v>
      </c>
      <c r="C407" s="3" t="s">
        <v>16</v>
      </c>
      <c r="D407" s="147">
        <v>20150410</v>
      </c>
      <c r="E407" s="1" t="s">
        <v>14</v>
      </c>
      <c r="F407" s="1" t="s">
        <v>34</v>
      </c>
      <c r="G407" s="57">
        <v>4841503</v>
      </c>
      <c r="H407" s="3">
        <v>1047.0999999999999</v>
      </c>
      <c r="I407" s="3">
        <v>0.22</v>
      </c>
      <c r="J407" s="4">
        <v>5.1000000000000004E-3</v>
      </c>
      <c r="K407" s="3">
        <v>0.04</v>
      </c>
      <c r="L407" s="2">
        <v>24824</v>
      </c>
      <c r="M407" s="5">
        <v>5.8500000000000003E-2</v>
      </c>
      <c r="N407" s="3">
        <v>0.72</v>
      </c>
      <c r="O407" s="2">
        <v>1453</v>
      </c>
    </row>
    <row r="408" spans="1:15" x14ac:dyDescent="0.3">
      <c r="A408" s="1" t="str">
        <f>VLOOKUP(F408,Sheet2!A:C,2,FALSE)</f>
        <v>其他</v>
      </c>
      <c r="B408" s="1" t="str">
        <f>VLOOKUP(E408,[1]Sheet4!A:B,2,FALSE)</f>
        <v>自家直客</v>
      </c>
      <c r="C408" s="3" t="s">
        <v>16</v>
      </c>
      <c r="D408" s="147">
        <v>20150409</v>
      </c>
      <c r="E408" s="1" t="s">
        <v>14</v>
      </c>
      <c r="F408" s="1" t="s">
        <v>34</v>
      </c>
      <c r="G408" s="57">
        <v>5210043</v>
      </c>
      <c r="H408" s="3">
        <v>1099.1600000000001</v>
      </c>
      <c r="I408" s="3">
        <v>0.21</v>
      </c>
      <c r="J408" s="4">
        <v>5.0000000000000001E-3</v>
      </c>
      <c r="K408" s="3">
        <v>0.04</v>
      </c>
      <c r="L408" s="2">
        <v>26235</v>
      </c>
      <c r="M408" s="5">
        <v>5.9400000000000001E-2</v>
      </c>
      <c r="N408" s="3">
        <v>0.71</v>
      </c>
      <c r="O408" s="2">
        <v>1559</v>
      </c>
    </row>
    <row r="409" spans="1:15" x14ac:dyDescent="0.3">
      <c r="A409" s="1" t="str">
        <f>VLOOKUP(F409,Sheet2!A:C,2,FALSE)</f>
        <v>其他</v>
      </c>
      <c r="B409" s="1" t="str">
        <f>VLOOKUP(E409,[1]Sheet4!A:B,2,FALSE)</f>
        <v>自家直客</v>
      </c>
      <c r="C409" s="3" t="s">
        <v>16</v>
      </c>
      <c r="D409" s="147">
        <v>20150408</v>
      </c>
      <c r="E409" s="1" t="s">
        <v>14</v>
      </c>
      <c r="F409" s="1" t="s">
        <v>34</v>
      </c>
      <c r="G409" s="57">
        <v>4553878</v>
      </c>
      <c r="H409" s="3">
        <v>930.68</v>
      </c>
      <c r="I409" s="3">
        <v>0.2</v>
      </c>
      <c r="J409" s="4">
        <v>4.3E-3</v>
      </c>
      <c r="K409" s="3">
        <v>0.05</v>
      </c>
      <c r="L409" s="2">
        <v>19790</v>
      </c>
      <c r="M409" s="5">
        <v>5.6800000000000003E-2</v>
      </c>
      <c r="N409" s="3">
        <v>0.83</v>
      </c>
      <c r="O409" s="2">
        <v>1124</v>
      </c>
    </row>
    <row r="410" spans="1:15" x14ac:dyDescent="0.3">
      <c r="A410" s="1" t="str">
        <f>VLOOKUP(F410,Sheet2!A:C,2,FALSE)</f>
        <v>其他</v>
      </c>
      <c r="B410" s="1" t="str">
        <f>VLOOKUP(E410,[1]Sheet4!A:B,2,FALSE)</f>
        <v>自家直客</v>
      </c>
      <c r="C410" s="3" t="s">
        <v>16</v>
      </c>
      <c r="D410" s="147">
        <v>20150407</v>
      </c>
      <c r="E410" s="1" t="s">
        <v>14</v>
      </c>
      <c r="F410" s="1" t="s">
        <v>34</v>
      </c>
      <c r="G410" s="57">
        <v>4223043</v>
      </c>
      <c r="H410" s="3">
        <v>701.73</v>
      </c>
      <c r="I410" s="3">
        <v>0.17</v>
      </c>
      <c r="J410" s="4">
        <v>2.5000000000000001E-3</v>
      </c>
      <c r="K410" s="3">
        <v>7.0000000000000007E-2</v>
      </c>
      <c r="L410" s="2">
        <v>10743</v>
      </c>
      <c r="M410" s="5">
        <v>5.3499999999999999E-2</v>
      </c>
      <c r="N410" s="3">
        <v>1.22</v>
      </c>
      <c r="O410" s="2">
        <v>575</v>
      </c>
    </row>
    <row r="411" spans="1:15" x14ac:dyDescent="0.3">
      <c r="A411" s="1" t="str">
        <f>VLOOKUP(F411,Sheet2!A:C,2,FALSE)</f>
        <v>其他</v>
      </c>
      <c r="B411" s="1" t="str">
        <f>VLOOKUP(E411,[1]Sheet4!A:B,2,FALSE)</f>
        <v>自家直客</v>
      </c>
      <c r="C411" s="3" t="s">
        <v>16</v>
      </c>
      <c r="D411" s="147">
        <v>20150406</v>
      </c>
      <c r="E411" s="1" t="s">
        <v>14</v>
      </c>
      <c r="F411" s="1" t="s">
        <v>34</v>
      </c>
      <c r="G411" s="57">
        <v>4045318</v>
      </c>
      <c r="H411" s="3">
        <v>698.46</v>
      </c>
      <c r="I411" s="3">
        <v>0.17</v>
      </c>
      <c r="J411" s="4">
        <v>2.5999999999999999E-3</v>
      </c>
      <c r="K411" s="3">
        <v>7.0000000000000007E-2</v>
      </c>
      <c r="L411" s="2">
        <v>10487</v>
      </c>
      <c r="M411" s="5">
        <v>4.8800000000000003E-2</v>
      </c>
      <c r="N411" s="3">
        <v>1.36</v>
      </c>
      <c r="O411" s="2">
        <v>512</v>
      </c>
    </row>
    <row r="412" spans="1:15" x14ac:dyDescent="0.3">
      <c r="A412" s="1" t="str">
        <f>VLOOKUP(F412,Sheet2!A:C,2,FALSE)</f>
        <v>其他</v>
      </c>
      <c r="B412" s="1" t="str">
        <f>VLOOKUP(E412,[1]Sheet4!A:B,2,FALSE)</f>
        <v>自家直客</v>
      </c>
      <c r="C412" s="3" t="s">
        <v>16</v>
      </c>
      <c r="D412" s="147">
        <v>20150405</v>
      </c>
      <c r="E412" s="1" t="s">
        <v>14</v>
      </c>
      <c r="F412" s="1" t="s">
        <v>34</v>
      </c>
      <c r="G412" s="57">
        <v>3847946</v>
      </c>
      <c r="H412" s="3">
        <v>678</v>
      </c>
      <c r="I412" s="3">
        <v>0.18</v>
      </c>
      <c r="J412" s="4">
        <v>2.8999999999999998E-3</v>
      </c>
      <c r="K412" s="3">
        <v>0.06</v>
      </c>
      <c r="L412" s="2">
        <v>11133</v>
      </c>
      <c r="M412" s="5">
        <v>4.7100000000000003E-2</v>
      </c>
      <c r="N412" s="3">
        <v>1.29</v>
      </c>
      <c r="O412" s="2">
        <v>524</v>
      </c>
    </row>
    <row r="413" spans="1:15" x14ac:dyDescent="0.3">
      <c r="A413" s="1" t="str">
        <f>VLOOKUP(F413,Sheet2!A:C,2,FALSE)</f>
        <v>其他</v>
      </c>
      <c r="B413" s="1" t="str">
        <f>VLOOKUP(E413,[1]Sheet4!A:B,2,FALSE)</f>
        <v>自家直客</v>
      </c>
      <c r="C413" s="3" t="s">
        <v>16</v>
      </c>
      <c r="D413" s="147">
        <v>20150404</v>
      </c>
      <c r="E413" s="1" t="s">
        <v>14</v>
      </c>
      <c r="F413" s="1" t="s">
        <v>34</v>
      </c>
      <c r="G413" s="57">
        <v>4132207</v>
      </c>
      <c r="H413" s="3">
        <v>701.91</v>
      </c>
      <c r="I413" s="3">
        <v>0.17</v>
      </c>
      <c r="J413" s="4">
        <v>3.0999999999999999E-3</v>
      </c>
      <c r="K413" s="3">
        <v>0.05</v>
      </c>
      <c r="L413" s="2">
        <v>12879</v>
      </c>
      <c r="M413" s="5">
        <v>4.4900000000000002E-2</v>
      </c>
      <c r="N413" s="3">
        <v>1.21</v>
      </c>
      <c r="O413" s="2">
        <v>578</v>
      </c>
    </row>
    <row r="414" spans="1:15" x14ac:dyDescent="0.3">
      <c r="A414" s="1" t="str">
        <f>VLOOKUP(F414,Sheet2!A:C,2,FALSE)</f>
        <v>其他</v>
      </c>
      <c r="B414" s="1" t="str">
        <f>VLOOKUP(E414,[1]Sheet4!A:B,2,FALSE)</f>
        <v>自家直客</v>
      </c>
      <c r="C414" s="3" t="s">
        <v>16</v>
      </c>
      <c r="D414" s="147">
        <v>20150403</v>
      </c>
      <c r="E414" s="1" t="s">
        <v>14</v>
      </c>
      <c r="F414" s="1" t="s">
        <v>34</v>
      </c>
      <c r="G414" s="57">
        <v>4520284</v>
      </c>
      <c r="H414" s="3">
        <v>908.08</v>
      </c>
      <c r="I414" s="3">
        <v>0.2</v>
      </c>
      <c r="J414" s="4">
        <v>3.0000000000000001E-3</v>
      </c>
      <c r="K414" s="3">
        <v>7.0000000000000007E-2</v>
      </c>
      <c r="L414" s="2">
        <v>13500</v>
      </c>
      <c r="M414" s="5">
        <v>5.3900000000000003E-2</v>
      </c>
      <c r="N414" s="3">
        <v>1.25</v>
      </c>
      <c r="O414" s="2">
        <v>728</v>
      </c>
    </row>
    <row r="415" spans="1:15" x14ac:dyDescent="0.3">
      <c r="A415" s="1" t="str">
        <f>VLOOKUP(F415,Sheet2!A:C,2,FALSE)</f>
        <v>其他</v>
      </c>
      <c r="B415" s="1" t="str">
        <f>VLOOKUP(E415,[1]Sheet4!A:B,2,FALSE)</f>
        <v>自家直客</v>
      </c>
      <c r="C415" s="3" t="s">
        <v>16</v>
      </c>
      <c r="D415" s="147">
        <v>20150402</v>
      </c>
      <c r="E415" s="1" t="s">
        <v>14</v>
      </c>
      <c r="F415" s="1" t="s">
        <v>35</v>
      </c>
      <c r="G415" s="57">
        <v>4428456</v>
      </c>
      <c r="H415" s="3">
        <v>816.22</v>
      </c>
      <c r="I415" s="3">
        <v>0.18</v>
      </c>
      <c r="J415" s="4">
        <v>3.0000000000000001E-3</v>
      </c>
      <c r="K415" s="3">
        <v>0.06</v>
      </c>
      <c r="L415" s="2">
        <v>13235</v>
      </c>
      <c r="M415" s="5">
        <v>4.8500000000000001E-2</v>
      </c>
      <c r="N415" s="3">
        <v>1.27</v>
      </c>
      <c r="O415" s="2">
        <v>642</v>
      </c>
    </row>
    <row r="416" spans="1:15" x14ac:dyDescent="0.3">
      <c r="A416" s="1" t="str">
        <f>VLOOKUP(F416,Sheet2!A:C,2,FALSE)</f>
        <v>其他</v>
      </c>
      <c r="B416" s="1" t="str">
        <f>VLOOKUP(E416,[1]Sheet4!A:B,2,FALSE)</f>
        <v>自家直客</v>
      </c>
      <c r="C416" s="3" t="s">
        <v>16</v>
      </c>
      <c r="D416" s="147">
        <v>20150401</v>
      </c>
      <c r="E416" s="1" t="s">
        <v>14</v>
      </c>
      <c r="F416" s="1" t="s">
        <v>35</v>
      </c>
      <c r="G416" s="57">
        <v>4335592</v>
      </c>
      <c r="H416" s="3">
        <v>803.72</v>
      </c>
      <c r="I416" s="3">
        <v>0.19</v>
      </c>
      <c r="J416" s="4">
        <v>2.8999999999999998E-3</v>
      </c>
      <c r="K416" s="3">
        <v>0.06</v>
      </c>
      <c r="L416" s="2">
        <v>12516</v>
      </c>
      <c r="M416" s="5">
        <v>5.5399999999999998E-2</v>
      </c>
      <c r="N416" s="3">
        <v>1.1599999999999999</v>
      </c>
      <c r="O416" s="2">
        <v>693</v>
      </c>
    </row>
    <row r="417" spans="1:15" x14ac:dyDescent="0.3">
      <c r="A417" s="1" t="str">
        <f>VLOOKUP(F417,Sheet2!A:C,2,FALSE)</f>
        <v>其他</v>
      </c>
      <c r="B417" s="1" t="str">
        <f>VLOOKUP(E417,[1]Sheet4!A:B,2,FALSE)</f>
        <v>API</v>
      </c>
      <c r="C417" s="3" t="s">
        <v>20</v>
      </c>
      <c r="D417" s="147">
        <v>20150622</v>
      </c>
      <c r="E417" s="1" t="s">
        <v>37</v>
      </c>
      <c r="F417" s="1" t="s">
        <v>38</v>
      </c>
      <c r="G417" s="57">
        <v>49302571</v>
      </c>
      <c r="H417" s="3">
        <v>4821.75</v>
      </c>
      <c r="I417" s="3">
        <v>0.1</v>
      </c>
      <c r="J417" s="4">
        <v>2.8999999999999998E-3</v>
      </c>
      <c r="K417" s="3">
        <v>0.03</v>
      </c>
      <c r="L417" s="2">
        <v>143575</v>
      </c>
      <c r="M417" s="5">
        <v>3.2300000000000002E-2</v>
      </c>
      <c r="N417" s="3">
        <v>1.04</v>
      </c>
      <c r="O417" s="2">
        <v>4639</v>
      </c>
    </row>
    <row r="418" spans="1:15" x14ac:dyDescent="0.3">
      <c r="A418" s="1" t="str">
        <f>VLOOKUP(F418,Sheet2!A:C,2,FALSE)</f>
        <v>其他</v>
      </c>
      <c r="B418" s="1" t="str">
        <f>VLOOKUP(E418,[1]Sheet4!A:B,2,FALSE)</f>
        <v>API</v>
      </c>
      <c r="C418" s="3" t="s">
        <v>20</v>
      </c>
      <c r="D418" s="147">
        <v>20150621</v>
      </c>
      <c r="E418" s="1" t="s">
        <v>37</v>
      </c>
      <c r="F418" s="1" t="s">
        <v>38</v>
      </c>
      <c r="G418" s="57">
        <v>52768591</v>
      </c>
      <c r="H418" s="3">
        <v>5214.57</v>
      </c>
      <c r="I418" s="3">
        <v>0.1</v>
      </c>
      <c r="J418" s="4">
        <v>3.0999999999999999E-3</v>
      </c>
      <c r="K418" s="3">
        <v>0.03</v>
      </c>
      <c r="L418" s="2">
        <v>163876</v>
      </c>
      <c r="M418" s="5">
        <v>3.1399999999999997E-2</v>
      </c>
      <c r="N418" s="3">
        <v>1.01</v>
      </c>
      <c r="O418" s="2">
        <v>5140</v>
      </c>
    </row>
    <row r="419" spans="1:15" x14ac:dyDescent="0.3">
      <c r="A419" s="1" t="str">
        <f>VLOOKUP(F419,Sheet2!A:C,2,FALSE)</f>
        <v>其他</v>
      </c>
      <c r="B419" s="1" t="str">
        <f>VLOOKUP(E419,[1]Sheet4!A:B,2,FALSE)</f>
        <v>API</v>
      </c>
      <c r="C419" s="3" t="s">
        <v>20</v>
      </c>
      <c r="D419" s="147">
        <v>20150620</v>
      </c>
      <c r="E419" s="1" t="s">
        <v>37</v>
      </c>
      <c r="F419" s="1" t="s">
        <v>38</v>
      </c>
      <c r="G419" s="57">
        <v>53057560</v>
      </c>
      <c r="H419" s="3">
        <v>5242.13</v>
      </c>
      <c r="I419" s="3">
        <v>0.1</v>
      </c>
      <c r="J419" s="4">
        <v>3.2000000000000002E-3</v>
      </c>
      <c r="K419" s="3">
        <v>0.03</v>
      </c>
      <c r="L419" s="2">
        <v>170038</v>
      </c>
      <c r="M419" s="5">
        <v>3.4200000000000001E-2</v>
      </c>
      <c r="N419" s="3">
        <v>0.9</v>
      </c>
      <c r="O419" s="2">
        <v>5819</v>
      </c>
    </row>
    <row r="420" spans="1:15" x14ac:dyDescent="0.3">
      <c r="A420" s="1" t="str">
        <f>VLOOKUP(F420,Sheet2!A:C,2,FALSE)</f>
        <v>其他</v>
      </c>
      <c r="B420" s="1" t="str">
        <f>VLOOKUP(E420,[1]Sheet4!A:B,2,FALSE)</f>
        <v>API</v>
      </c>
      <c r="C420" s="3" t="s">
        <v>20</v>
      </c>
      <c r="D420" s="147">
        <v>20150619</v>
      </c>
      <c r="E420" s="1" t="s">
        <v>37</v>
      </c>
      <c r="F420" s="1" t="s">
        <v>38</v>
      </c>
      <c r="G420" s="57">
        <v>52866807</v>
      </c>
      <c r="H420" s="3">
        <v>5675.81</v>
      </c>
      <c r="I420" s="3">
        <v>0.11</v>
      </c>
      <c r="J420" s="4">
        <v>3.3999999999999998E-3</v>
      </c>
      <c r="K420" s="3">
        <v>0.03</v>
      </c>
      <c r="L420" s="2">
        <v>177129</v>
      </c>
      <c r="M420" s="5">
        <v>3.7199999999999997E-2</v>
      </c>
      <c r="N420" s="3">
        <v>0.86</v>
      </c>
      <c r="O420" s="2">
        <v>6585</v>
      </c>
    </row>
    <row r="421" spans="1:15" x14ac:dyDescent="0.3">
      <c r="A421" s="1" t="str">
        <f>VLOOKUP(F421,Sheet2!A:C,2,FALSE)</f>
        <v>其他</v>
      </c>
      <c r="B421" s="1" t="str">
        <f>VLOOKUP(E421,[1]Sheet4!A:B,2,FALSE)</f>
        <v>API</v>
      </c>
      <c r="C421" s="3" t="s">
        <v>20</v>
      </c>
      <c r="D421" s="147">
        <v>20150618</v>
      </c>
      <c r="E421" s="1" t="s">
        <v>37</v>
      </c>
      <c r="F421" s="1" t="s">
        <v>38</v>
      </c>
      <c r="G421" s="57">
        <v>52811613</v>
      </c>
      <c r="H421" s="3">
        <v>6356.87</v>
      </c>
      <c r="I421" s="3">
        <v>0.12</v>
      </c>
      <c r="J421" s="4">
        <v>3.3999999999999998E-3</v>
      </c>
      <c r="K421" s="3">
        <v>0.04</v>
      </c>
      <c r="L421" s="2">
        <v>179437</v>
      </c>
      <c r="M421" s="5">
        <v>4.8000000000000001E-2</v>
      </c>
      <c r="N421" s="3">
        <v>0.74</v>
      </c>
      <c r="O421" s="2">
        <v>8610</v>
      </c>
    </row>
    <row r="422" spans="1:15" x14ac:dyDescent="0.3">
      <c r="A422" s="1" t="str">
        <f>VLOOKUP(F422,Sheet2!A:C,2,FALSE)</f>
        <v>其他</v>
      </c>
      <c r="B422" s="1" t="str">
        <f>VLOOKUP(E422,[1]Sheet4!A:B,2,FALSE)</f>
        <v>API</v>
      </c>
      <c r="C422" s="3" t="s">
        <v>20</v>
      </c>
      <c r="D422" s="147">
        <v>20150617</v>
      </c>
      <c r="E422" s="1" t="s">
        <v>37</v>
      </c>
      <c r="F422" s="1" t="s">
        <v>38</v>
      </c>
      <c r="G422" s="57">
        <v>50316256</v>
      </c>
      <c r="H422" s="3">
        <v>6221.23</v>
      </c>
      <c r="I422" s="3">
        <v>0.12</v>
      </c>
      <c r="J422" s="4">
        <v>3.0999999999999999E-3</v>
      </c>
      <c r="K422" s="3">
        <v>0.04</v>
      </c>
      <c r="L422" s="2">
        <v>156841</v>
      </c>
      <c r="M422" s="5">
        <v>4.8300000000000003E-2</v>
      </c>
      <c r="N422" s="3">
        <v>0.82</v>
      </c>
      <c r="O422" s="2">
        <v>7573</v>
      </c>
    </row>
    <row r="423" spans="1:15" x14ac:dyDescent="0.3">
      <c r="A423" s="1" t="str">
        <f>VLOOKUP(F423,Sheet2!A:C,2,FALSE)</f>
        <v>其他</v>
      </c>
      <c r="B423" s="1" t="str">
        <f>VLOOKUP(E423,[1]Sheet4!A:B,2,FALSE)</f>
        <v>API</v>
      </c>
      <c r="C423" s="3" t="s">
        <v>20</v>
      </c>
      <c r="D423" s="147">
        <v>20150616</v>
      </c>
      <c r="E423" s="1" t="s">
        <v>37</v>
      </c>
      <c r="F423" s="1" t="s">
        <v>38</v>
      </c>
      <c r="G423" s="57">
        <v>49084837</v>
      </c>
      <c r="H423" s="3">
        <v>5219.55</v>
      </c>
      <c r="I423" s="3">
        <v>0.11</v>
      </c>
      <c r="J423" s="4">
        <v>3.0000000000000001E-3</v>
      </c>
      <c r="K423" s="3">
        <v>0.04</v>
      </c>
      <c r="L423" s="2">
        <v>144941</v>
      </c>
      <c r="M423" s="5">
        <v>4.6899999999999997E-2</v>
      </c>
      <c r="N423" s="3">
        <v>0.77</v>
      </c>
      <c r="O423" s="2">
        <v>6804</v>
      </c>
    </row>
    <row r="424" spans="1:15" x14ac:dyDescent="0.3">
      <c r="A424" s="1" t="str">
        <f>VLOOKUP(F424,Sheet2!A:C,2,FALSE)</f>
        <v>其他</v>
      </c>
      <c r="B424" s="1" t="str">
        <f>VLOOKUP(E424,[1]Sheet4!A:B,2,FALSE)</f>
        <v>API</v>
      </c>
      <c r="C424" s="3" t="s">
        <v>20</v>
      </c>
      <c r="D424" s="147">
        <v>20150615</v>
      </c>
      <c r="E424" s="1" t="s">
        <v>37</v>
      </c>
      <c r="F424" s="1" t="s">
        <v>38</v>
      </c>
      <c r="G424" s="57">
        <v>50752953</v>
      </c>
      <c r="H424" s="3">
        <v>5305.14</v>
      </c>
      <c r="I424" s="3">
        <v>0.1</v>
      </c>
      <c r="J424" s="4">
        <v>2.8999999999999998E-3</v>
      </c>
      <c r="K424" s="3">
        <v>0.04</v>
      </c>
      <c r="L424" s="2">
        <v>147029</v>
      </c>
      <c r="M424" s="5">
        <v>4.5699999999999998E-2</v>
      </c>
      <c r="N424" s="3">
        <v>0.79</v>
      </c>
      <c r="O424" s="2">
        <v>6717</v>
      </c>
    </row>
    <row r="425" spans="1:15" x14ac:dyDescent="0.3">
      <c r="A425" s="1" t="str">
        <f>VLOOKUP(F425,Sheet2!A:C,2,FALSE)</f>
        <v>其他</v>
      </c>
      <c r="B425" s="1" t="str">
        <f>VLOOKUP(E425,[1]Sheet4!A:B,2,FALSE)</f>
        <v>API</v>
      </c>
      <c r="C425" s="3" t="s">
        <v>20</v>
      </c>
      <c r="D425" s="147">
        <v>20150614</v>
      </c>
      <c r="E425" s="1" t="s">
        <v>37</v>
      </c>
      <c r="F425" s="1" t="s">
        <v>38</v>
      </c>
      <c r="G425" s="57">
        <v>52323466</v>
      </c>
      <c r="H425" s="3">
        <v>6331.89</v>
      </c>
      <c r="I425" s="3">
        <v>0.12</v>
      </c>
      <c r="J425" s="4">
        <v>3.0000000000000001E-3</v>
      </c>
      <c r="K425" s="3">
        <v>0.04</v>
      </c>
      <c r="L425" s="2">
        <v>159456</v>
      </c>
      <c r="M425" s="5">
        <v>4.82E-2</v>
      </c>
      <c r="N425" s="3">
        <v>0.82</v>
      </c>
      <c r="O425" s="2">
        <v>7679</v>
      </c>
    </row>
    <row r="426" spans="1:15" x14ac:dyDescent="0.3">
      <c r="A426" s="1" t="str">
        <f>VLOOKUP(F426,Sheet2!A:C,2,FALSE)</f>
        <v>其他</v>
      </c>
      <c r="B426" s="1" t="str">
        <f>VLOOKUP(E426,[1]Sheet4!A:B,2,FALSE)</f>
        <v>API</v>
      </c>
      <c r="C426" s="3" t="s">
        <v>20</v>
      </c>
      <c r="D426" s="147">
        <v>20150613</v>
      </c>
      <c r="E426" s="1" t="s">
        <v>37</v>
      </c>
      <c r="F426" s="1" t="s">
        <v>38</v>
      </c>
      <c r="G426" s="57">
        <v>53956291</v>
      </c>
      <c r="H426" s="3">
        <v>6036.37</v>
      </c>
      <c r="I426" s="3">
        <v>0.11</v>
      </c>
      <c r="J426" s="4">
        <v>3.0000000000000001E-3</v>
      </c>
      <c r="K426" s="3">
        <v>0.04</v>
      </c>
      <c r="L426" s="2">
        <v>161297</v>
      </c>
      <c r="M426" s="5">
        <v>4.7500000000000001E-2</v>
      </c>
      <c r="N426" s="3">
        <v>0.79</v>
      </c>
      <c r="O426" s="2">
        <v>7655</v>
      </c>
    </row>
    <row r="427" spans="1:15" x14ac:dyDescent="0.3">
      <c r="A427" s="1" t="str">
        <f>VLOOKUP(F427,Sheet2!A:C,2,FALSE)</f>
        <v>其他</v>
      </c>
      <c r="B427" s="1" t="str">
        <f>VLOOKUP(E427,[1]Sheet4!A:B,2,FALSE)</f>
        <v>API</v>
      </c>
      <c r="C427" s="3" t="s">
        <v>20</v>
      </c>
      <c r="D427" s="147">
        <v>20150612</v>
      </c>
      <c r="E427" s="1" t="s">
        <v>37</v>
      </c>
      <c r="F427" s="1" t="s">
        <v>38</v>
      </c>
      <c r="G427" s="57">
        <v>53621673</v>
      </c>
      <c r="H427" s="3">
        <v>6156.64</v>
      </c>
      <c r="I427" s="3">
        <v>0.11</v>
      </c>
      <c r="J427" s="4">
        <v>2.8999999999999998E-3</v>
      </c>
      <c r="K427" s="3">
        <v>0.04</v>
      </c>
      <c r="L427" s="2">
        <v>157714</v>
      </c>
      <c r="M427" s="5">
        <v>5.1200000000000002E-2</v>
      </c>
      <c r="N427" s="3">
        <v>0.76</v>
      </c>
      <c r="O427" s="2">
        <v>8080</v>
      </c>
    </row>
    <row r="428" spans="1:15" x14ac:dyDescent="0.3">
      <c r="A428" s="1" t="str">
        <f>VLOOKUP(F428,Sheet2!A:C,2,FALSE)</f>
        <v>其他</v>
      </c>
      <c r="B428" s="1" t="str">
        <f>VLOOKUP(E428,[1]Sheet4!A:B,2,FALSE)</f>
        <v>API</v>
      </c>
      <c r="C428" s="3" t="s">
        <v>20</v>
      </c>
      <c r="D428" s="147">
        <v>20150611</v>
      </c>
      <c r="E428" s="1" t="s">
        <v>37</v>
      </c>
      <c r="F428" s="1" t="s">
        <v>38</v>
      </c>
      <c r="G428" s="57">
        <v>53419469</v>
      </c>
      <c r="H428" s="3">
        <v>6376.01</v>
      </c>
      <c r="I428" s="3">
        <v>0.12</v>
      </c>
      <c r="J428" s="4">
        <v>2.8999999999999998E-3</v>
      </c>
      <c r="K428" s="3">
        <v>0.04</v>
      </c>
      <c r="L428" s="2">
        <v>156711</v>
      </c>
      <c r="M428" s="5">
        <v>5.1299999999999998E-2</v>
      </c>
      <c r="N428" s="3">
        <v>0.79</v>
      </c>
      <c r="O428" s="2">
        <v>8037</v>
      </c>
    </row>
    <row r="429" spans="1:15" x14ac:dyDescent="0.3">
      <c r="A429" s="1" t="str">
        <f>VLOOKUP(F429,Sheet2!A:C,2,FALSE)</f>
        <v>其他</v>
      </c>
      <c r="B429" s="1" t="str">
        <f>VLOOKUP(E429,[1]Sheet4!A:B,2,FALSE)</f>
        <v>API</v>
      </c>
      <c r="C429" s="3" t="s">
        <v>20</v>
      </c>
      <c r="D429" s="147">
        <v>20150610</v>
      </c>
      <c r="E429" s="1" t="s">
        <v>37</v>
      </c>
      <c r="F429" s="1" t="s">
        <v>38</v>
      </c>
      <c r="G429" s="57">
        <v>54679525</v>
      </c>
      <c r="H429" s="3">
        <v>6585.88</v>
      </c>
      <c r="I429" s="3">
        <v>0.12</v>
      </c>
      <c r="J429" s="4">
        <v>2.8999999999999998E-3</v>
      </c>
      <c r="K429" s="3">
        <v>0.04</v>
      </c>
      <c r="L429" s="2">
        <v>161232</v>
      </c>
      <c r="M429" s="5">
        <v>4.87E-2</v>
      </c>
      <c r="N429" s="3">
        <v>0.84</v>
      </c>
      <c r="O429" s="2">
        <v>7857</v>
      </c>
    </row>
    <row r="430" spans="1:15" x14ac:dyDescent="0.3">
      <c r="A430" s="1" t="str">
        <f>VLOOKUP(F430,Sheet2!A:C,2,FALSE)</f>
        <v>其他</v>
      </c>
      <c r="B430" s="1" t="str">
        <f>VLOOKUP(E430,[1]Sheet4!A:B,2,FALSE)</f>
        <v>API</v>
      </c>
      <c r="C430" s="3" t="s">
        <v>20</v>
      </c>
      <c r="D430" s="147">
        <v>20150609</v>
      </c>
      <c r="E430" s="1" t="s">
        <v>37</v>
      </c>
      <c r="F430" s="1" t="s">
        <v>38</v>
      </c>
      <c r="G430" s="57">
        <v>55203345</v>
      </c>
      <c r="H430" s="3">
        <v>6167.87</v>
      </c>
      <c r="I430" s="3">
        <v>0.11</v>
      </c>
      <c r="J430" s="4">
        <v>2.8999999999999998E-3</v>
      </c>
      <c r="K430" s="3">
        <v>0.04</v>
      </c>
      <c r="L430" s="2">
        <v>159699</v>
      </c>
      <c r="M430" s="5">
        <v>3.95E-2</v>
      </c>
      <c r="N430" s="3">
        <v>0.98</v>
      </c>
      <c r="O430" s="2">
        <v>6302</v>
      </c>
    </row>
    <row r="431" spans="1:15" x14ac:dyDescent="0.3">
      <c r="A431" s="1" t="str">
        <f>VLOOKUP(F431,Sheet2!A:C,2,FALSE)</f>
        <v>其他</v>
      </c>
      <c r="B431" s="1" t="str">
        <f>VLOOKUP(E431,[1]Sheet4!A:B,2,FALSE)</f>
        <v>API</v>
      </c>
      <c r="C431" s="3" t="s">
        <v>20</v>
      </c>
      <c r="D431" s="147">
        <v>20150608</v>
      </c>
      <c r="E431" s="1" t="s">
        <v>37</v>
      </c>
      <c r="F431" s="1" t="s">
        <v>38</v>
      </c>
      <c r="G431" s="57">
        <v>54425063</v>
      </c>
      <c r="H431" s="3">
        <v>6549.15</v>
      </c>
      <c r="I431" s="3">
        <v>0.12</v>
      </c>
      <c r="J431" s="4">
        <v>2.8999999999999998E-3</v>
      </c>
      <c r="K431" s="3">
        <v>0.04</v>
      </c>
      <c r="L431" s="2">
        <v>158451</v>
      </c>
      <c r="M431" s="5">
        <v>3.9199999999999999E-2</v>
      </c>
      <c r="N431" s="3">
        <v>1.05</v>
      </c>
      <c r="O431" s="2">
        <v>6216</v>
      </c>
    </row>
    <row r="432" spans="1:15" x14ac:dyDescent="0.3">
      <c r="A432" s="1" t="str">
        <f>VLOOKUP(F432,Sheet2!A:C,2,FALSE)</f>
        <v>其他</v>
      </c>
      <c r="B432" s="1" t="str">
        <f>VLOOKUP(E432,[1]Sheet4!A:B,2,FALSE)</f>
        <v>API</v>
      </c>
      <c r="C432" s="3" t="s">
        <v>20</v>
      </c>
      <c r="D432" s="147">
        <v>20150607</v>
      </c>
      <c r="E432" s="1" t="s">
        <v>37</v>
      </c>
      <c r="F432" s="1" t="s">
        <v>38</v>
      </c>
      <c r="G432" s="57">
        <v>58059306</v>
      </c>
      <c r="H432" s="3">
        <v>7377.99</v>
      </c>
      <c r="I432" s="3">
        <v>0.13</v>
      </c>
      <c r="J432" s="4">
        <v>3.0999999999999999E-3</v>
      </c>
      <c r="K432" s="3">
        <v>0.04</v>
      </c>
      <c r="L432" s="2">
        <v>181692</v>
      </c>
      <c r="M432" s="5">
        <v>3.8100000000000002E-2</v>
      </c>
      <c r="N432" s="3">
        <v>1.06</v>
      </c>
      <c r="O432" s="2">
        <v>6929</v>
      </c>
    </row>
    <row r="433" spans="1:15" x14ac:dyDescent="0.3">
      <c r="A433" s="1" t="str">
        <f>VLOOKUP(F433,Sheet2!A:C,2,FALSE)</f>
        <v>其他</v>
      </c>
      <c r="B433" s="1" t="str">
        <f>VLOOKUP(E433,[1]Sheet4!A:B,2,FALSE)</f>
        <v>API</v>
      </c>
      <c r="C433" s="3" t="s">
        <v>20</v>
      </c>
      <c r="D433" s="147">
        <v>20150606</v>
      </c>
      <c r="E433" s="1" t="s">
        <v>37</v>
      </c>
      <c r="F433" s="1" t="s">
        <v>38</v>
      </c>
      <c r="G433" s="57">
        <v>59200280</v>
      </c>
      <c r="H433" s="3">
        <v>7174.49</v>
      </c>
      <c r="I433" s="3">
        <v>0.12</v>
      </c>
      <c r="J433" s="4">
        <v>3.0999999999999999E-3</v>
      </c>
      <c r="K433" s="3">
        <v>0.04</v>
      </c>
      <c r="L433" s="2">
        <v>181912</v>
      </c>
      <c r="M433" s="5">
        <v>3.7999999999999999E-2</v>
      </c>
      <c r="N433" s="3">
        <v>1.04</v>
      </c>
      <c r="O433" s="2">
        <v>6906</v>
      </c>
    </row>
    <row r="434" spans="1:15" x14ac:dyDescent="0.3">
      <c r="A434" s="1" t="str">
        <f>VLOOKUP(F434,Sheet2!A:C,2,FALSE)</f>
        <v>其他</v>
      </c>
      <c r="B434" s="1" t="str">
        <f>VLOOKUP(E434,[1]Sheet4!A:B,2,FALSE)</f>
        <v>API</v>
      </c>
      <c r="C434" s="3" t="s">
        <v>20</v>
      </c>
      <c r="D434" s="147">
        <v>20150605</v>
      </c>
      <c r="E434" s="1" t="s">
        <v>37</v>
      </c>
      <c r="F434" s="1" t="s">
        <v>38</v>
      </c>
      <c r="G434" s="57">
        <v>52989162</v>
      </c>
      <c r="H434" s="3">
        <v>6346.85</v>
      </c>
      <c r="I434" s="3">
        <v>0.12</v>
      </c>
      <c r="J434" s="4">
        <v>3.0000000000000001E-3</v>
      </c>
      <c r="K434" s="3">
        <v>0.04</v>
      </c>
      <c r="L434" s="2">
        <v>159866</v>
      </c>
      <c r="M434" s="5">
        <v>3.9300000000000002E-2</v>
      </c>
      <c r="N434" s="3">
        <v>1.01</v>
      </c>
      <c r="O434" s="2">
        <v>6283</v>
      </c>
    </row>
    <row r="435" spans="1:15" x14ac:dyDescent="0.3">
      <c r="A435" s="1" t="str">
        <f>VLOOKUP(F435,Sheet2!A:C,2,FALSE)</f>
        <v>其他</v>
      </c>
      <c r="B435" s="1" t="str">
        <f>VLOOKUP(E435,[1]Sheet4!A:B,2,FALSE)</f>
        <v>API</v>
      </c>
      <c r="C435" s="3" t="s">
        <v>20</v>
      </c>
      <c r="D435" s="147">
        <v>20150604</v>
      </c>
      <c r="E435" s="1" t="s">
        <v>37</v>
      </c>
      <c r="F435" s="1" t="s">
        <v>38</v>
      </c>
      <c r="G435" s="57">
        <v>57469257</v>
      </c>
      <c r="H435" s="3">
        <v>7390.79</v>
      </c>
      <c r="I435" s="3">
        <v>0.13</v>
      </c>
      <c r="J435" s="4">
        <v>3.0999999999999999E-3</v>
      </c>
      <c r="K435" s="3">
        <v>0.04</v>
      </c>
      <c r="L435" s="2">
        <v>180433</v>
      </c>
      <c r="M435" s="5">
        <v>4.02E-2</v>
      </c>
      <c r="N435" s="3">
        <v>1.02</v>
      </c>
      <c r="O435" s="2">
        <v>7259</v>
      </c>
    </row>
    <row r="436" spans="1:15" x14ac:dyDescent="0.3">
      <c r="A436" s="1" t="str">
        <f>VLOOKUP(F436,Sheet2!A:C,2,FALSE)</f>
        <v>其他</v>
      </c>
      <c r="B436" s="1" t="str">
        <f>VLOOKUP(E436,[1]Sheet4!A:B,2,FALSE)</f>
        <v>API</v>
      </c>
      <c r="C436" s="3" t="s">
        <v>20</v>
      </c>
      <c r="D436" s="147">
        <v>20150603</v>
      </c>
      <c r="E436" s="1" t="s">
        <v>37</v>
      </c>
      <c r="F436" s="1" t="s">
        <v>38</v>
      </c>
      <c r="G436" s="57">
        <v>60768975</v>
      </c>
      <c r="H436" s="3">
        <v>7177.11</v>
      </c>
      <c r="I436" s="3">
        <v>0.12</v>
      </c>
      <c r="J436" s="4">
        <v>3.0999999999999999E-3</v>
      </c>
      <c r="K436" s="3">
        <v>0.04</v>
      </c>
      <c r="L436" s="2">
        <v>186377</v>
      </c>
      <c r="M436" s="5">
        <v>3.9600000000000003E-2</v>
      </c>
      <c r="N436" s="3">
        <v>0.97</v>
      </c>
      <c r="O436" s="2">
        <v>7376</v>
      </c>
    </row>
    <row r="437" spans="1:15" x14ac:dyDescent="0.3">
      <c r="A437" s="1" t="str">
        <f>VLOOKUP(F437,Sheet2!A:C,2,FALSE)</f>
        <v>其他</v>
      </c>
      <c r="B437" s="1" t="str">
        <f>VLOOKUP(E437,[1]Sheet4!A:B,2,FALSE)</f>
        <v>API</v>
      </c>
      <c r="C437" s="3" t="s">
        <v>20</v>
      </c>
      <c r="D437" s="147">
        <v>20150602</v>
      </c>
      <c r="E437" s="1" t="s">
        <v>37</v>
      </c>
      <c r="F437" s="1" t="s">
        <v>38</v>
      </c>
      <c r="G437" s="57">
        <v>62797257</v>
      </c>
      <c r="H437" s="3">
        <v>7099.39</v>
      </c>
      <c r="I437" s="3">
        <v>0.11</v>
      </c>
      <c r="J437" s="4">
        <v>3.0000000000000001E-3</v>
      </c>
      <c r="K437" s="3">
        <v>0.04</v>
      </c>
      <c r="L437" s="2">
        <v>189927</v>
      </c>
      <c r="M437" s="5">
        <v>4.0300000000000002E-2</v>
      </c>
      <c r="N437" s="3">
        <v>0.93</v>
      </c>
      <c r="O437" s="2">
        <v>7660</v>
      </c>
    </row>
    <row r="438" spans="1:15" x14ac:dyDescent="0.3">
      <c r="A438" s="1" t="str">
        <f>VLOOKUP(F438,Sheet2!A:C,2,FALSE)</f>
        <v>其他</v>
      </c>
      <c r="B438" s="1" t="str">
        <f>VLOOKUP(E438,[1]Sheet4!A:B,2,FALSE)</f>
        <v>API</v>
      </c>
      <c r="C438" s="3" t="s">
        <v>20</v>
      </c>
      <c r="D438" s="147">
        <v>20150601</v>
      </c>
      <c r="E438" s="1" t="s">
        <v>37</v>
      </c>
      <c r="F438" s="1" t="s">
        <v>38</v>
      </c>
      <c r="G438" s="57">
        <v>66855691</v>
      </c>
      <c r="H438" s="3">
        <v>8097.07</v>
      </c>
      <c r="I438" s="3">
        <v>0.12</v>
      </c>
      <c r="J438" s="4">
        <v>3.0000000000000001E-3</v>
      </c>
      <c r="K438" s="3">
        <v>0.04</v>
      </c>
      <c r="L438" s="2">
        <v>198263</v>
      </c>
      <c r="M438" s="5">
        <v>4.2999999999999997E-2</v>
      </c>
      <c r="N438" s="3">
        <v>0.95</v>
      </c>
      <c r="O438" s="2">
        <v>8527</v>
      </c>
    </row>
    <row r="439" spans="1:15" x14ac:dyDescent="0.3">
      <c r="A439" s="1" t="str">
        <f>VLOOKUP(F439,Sheet2!A:C,2,FALSE)</f>
        <v>其他</v>
      </c>
      <c r="B439" s="1" t="str">
        <f>VLOOKUP(E439,[1]Sheet4!A:B,2,FALSE)</f>
        <v>API</v>
      </c>
      <c r="C439" s="3" t="s">
        <v>21</v>
      </c>
      <c r="D439" s="147">
        <v>20150531</v>
      </c>
      <c r="E439" s="1" t="s">
        <v>37</v>
      </c>
      <c r="F439" s="1" t="s">
        <v>38</v>
      </c>
      <c r="G439" s="57">
        <v>75679969</v>
      </c>
      <c r="H439" s="3">
        <v>9888.5</v>
      </c>
      <c r="I439" s="3">
        <v>0.13</v>
      </c>
      <c r="J439" s="4">
        <v>3.0999999999999999E-3</v>
      </c>
      <c r="K439" s="3">
        <v>0.04</v>
      </c>
      <c r="L439" s="2">
        <v>236419</v>
      </c>
      <c r="M439" s="5">
        <v>4.3400000000000001E-2</v>
      </c>
      <c r="N439" s="3">
        <v>0.96</v>
      </c>
      <c r="O439" s="2">
        <v>10249</v>
      </c>
    </row>
    <row r="440" spans="1:15" x14ac:dyDescent="0.3">
      <c r="A440" s="1" t="str">
        <f>VLOOKUP(F440,Sheet2!A:C,2,FALSE)</f>
        <v>其他</v>
      </c>
      <c r="B440" s="1" t="str">
        <f>VLOOKUP(E440,[1]Sheet4!A:B,2,FALSE)</f>
        <v>API</v>
      </c>
      <c r="C440" s="3" t="s">
        <v>21</v>
      </c>
      <c r="D440" s="147">
        <v>20150530</v>
      </c>
      <c r="E440" s="1" t="s">
        <v>37</v>
      </c>
      <c r="F440" s="1" t="s">
        <v>38</v>
      </c>
      <c r="G440" s="57">
        <v>75410042</v>
      </c>
      <c r="H440" s="3">
        <v>9336.92</v>
      </c>
      <c r="I440" s="3">
        <v>0.12</v>
      </c>
      <c r="J440" s="4">
        <v>3.0999999999999999E-3</v>
      </c>
      <c r="K440" s="3">
        <v>0.04</v>
      </c>
      <c r="L440" s="2">
        <v>234399</v>
      </c>
      <c r="M440" s="5">
        <v>4.2299999999999997E-2</v>
      </c>
      <c r="N440" s="3">
        <v>0.94</v>
      </c>
      <c r="O440" s="2">
        <v>9906</v>
      </c>
    </row>
    <row r="441" spans="1:15" x14ac:dyDescent="0.3">
      <c r="A441" s="1" t="str">
        <f>VLOOKUP(F441,Sheet2!A:C,2,FALSE)</f>
        <v>其他</v>
      </c>
      <c r="B441" s="1" t="str">
        <f>VLOOKUP(E441,[1]Sheet4!A:B,2,FALSE)</f>
        <v>API</v>
      </c>
      <c r="C441" s="3" t="s">
        <v>21</v>
      </c>
      <c r="D441" s="147">
        <v>20150529</v>
      </c>
      <c r="E441" s="1" t="s">
        <v>37</v>
      </c>
      <c r="F441" s="1" t="s">
        <v>38</v>
      </c>
      <c r="G441" s="57">
        <v>72618305</v>
      </c>
      <c r="H441" s="3">
        <v>8373.07</v>
      </c>
      <c r="I441" s="3">
        <v>0.12</v>
      </c>
      <c r="J441" s="4">
        <v>3.0000000000000001E-3</v>
      </c>
      <c r="K441" s="3">
        <v>0.04</v>
      </c>
      <c r="L441" s="2">
        <v>217012</v>
      </c>
      <c r="M441" s="5">
        <v>4.1700000000000001E-2</v>
      </c>
      <c r="N441" s="3">
        <v>0.92</v>
      </c>
      <c r="O441" s="2">
        <v>9058</v>
      </c>
    </row>
    <row r="442" spans="1:15" x14ac:dyDescent="0.3">
      <c r="A442" s="1" t="str">
        <f>VLOOKUP(F442,Sheet2!A:C,2,FALSE)</f>
        <v>其他</v>
      </c>
      <c r="B442" s="1" t="str">
        <f>VLOOKUP(E442,[1]Sheet4!A:B,2,FALSE)</f>
        <v>API</v>
      </c>
      <c r="C442" s="3" t="s">
        <v>21</v>
      </c>
      <c r="D442" s="147">
        <v>20150528</v>
      </c>
      <c r="E442" s="1" t="s">
        <v>37</v>
      </c>
      <c r="F442" s="1" t="s">
        <v>38</v>
      </c>
      <c r="G442" s="57">
        <v>71986764</v>
      </c>
      <c r="H442" s="3">
        <v>8475.93</v>
      </c>
      <c r="I442" s="3">
        <v>0.12</v>
      </c>
      <c r="J442" s="4">
        <v>3.0000000000000001E-3</v>
      </c>
      <c r="K442" s="3">
        <v>0.04</v>
      </c>
      <c r="L442" s="2">
        <v>213322</v>
      </c>
      <c r="M442" s="5">
        <v>3.9800000000000002E-2</v>
      </c>
      <c r="N442" s="3">
        <v>1</v>
      </c>
      <c r="O442" s="2">
        <v>8495</v>
      </c>
    </row>
    <row r="443" spans="1:15" x14ac:dyDescent="0.3">
      <c r="A443" s="1" t="str">
        <f>VLOOKUP(F443,Sheet2!A:C,2,FALSE)</f>
        <v>其他</v>
      </c>
      <c r="B443" s="1" t="str">
        <f>VLOOKUP(E443,[1]Sheet4!A:B,2,FALSE)</f>
        <v>API</v>
      </c>
      <c r="C443" s="3" t="s">
        <v>21</v>
      </c>
      <c r="D443" s="147">
        <v>20150527</v>
      </c>
      <c r="E443" s="1" t="s">
        <v>37</v>
      </c>
      <c r="F443" s="1" t="s">
        <v>38</v>
      </c>
      <c r="G443" s="57">
        <v>74429826</v>
      </c>
      <c r="H443" s="3">
        <v>8709.2999999999993</v>
      </c>
      <c r="I443" s="3">
        <v>0.12</v>
      </c>
      <c r="J443" s="4">
        <v>3.0999999999999999E-3</v>
      </c>
      <c r="K443" s="3">
        <v>0.04</v>
      </c>
      <c r="L443" s="2">
        <v>228872</v>
      </c>
      <c r="M443" s="5">
        <v>4.1300000000000003E-2</v>
      </c>
      <c r="N443" s="3">
        <v>0.92</v>
      </c>
      <c r="O443" s="2">
        <v>9461</v>
      </c>
    </row>
    <row r="444" spans="1:15" x14ac:dyDescent="0.3">
      <c r="A444" s="1" t="str">
        <f>VLOOKUP(F444,Sheet2!A:C,2,FALSE)</f>
        <v>其他</v>
      </c>
      <c r="B444" s="1" t="str">
        <f>VLOOKUP(E444,[1]Sheet4!A:B,2,FALSE)</f>
        <v>API</v>
      </c>
      <c r="C444" s="3" t="s">
        <v>21</v>
      </c>
      <c r="D444" s="147">
        <v>20150526</v>
      </c>
      <c r="E444" s="1" t="s">
        <v>37</v>
      </c>
      <c r="F444" s="1" t="s">
        <v>38</v>
      </c>
      <c r="G444" s="57">
        <v>74970539</v>
      </c>
      <c r="H444" s="3">
        <v>8780.8799999999992</v>
      </c>
      <c r="I444" s="3">
        <v>0.12</v>
      </c>
      <c r="J444" s="4">
        <v>3.0999999999999999E-3</v>
      </c>
      <c r="K444" s="3">
        <v>0.04</v>
      </c>
      <c r="L444" s="2">
        <v>234118</v>
      </c>
      <c r="M444" s="5">
        <v>4.0099999999999997E-2</v>
      </c>
      <c r="N444" s="3">
        <v>0.94</v>
      </c>
      <c r="O444" s="2">
        <v>9379</v>
      </c>
    </row>
    <row r="445" spans="1:15" x14ac:dyDescent="0.3">
      <c r="A445" s="1" t="str">
        <f>VLOOKUP(F445,Sheet2!A:C,2,FALSE)</f>
        <v>其他</v>
      </c>
      <c r="B445" s="1" t="str">
        <f>VLOOKUP(E445,[1]Sheet4!A:B,2,FALSE)</f>
        <v>API</v>
      </c>
      <c r="C445" s="3" t="s">
        <v>21</v>
      </c>
      <c r="D445" s="147">
        <v>20150525</v>
      </c>
      <c r="E445" s="1" t="s">
        <v>37</v>
      </c>
      <c r="F445" s="1" t="s">
        <v>38</v>
      </c>
      <c r="G445" s="57">
        <v>76043456</v>
      </c>
      <c r="H445" s="3">
        <v>9211.36</v>
      </c>
      <c r="I445" s="3">
        <v>0.12</v>
      </c>
      <c r="J445" s="4">
        <v>3.0999999999999999E-3</v>
      </c>
      <c r="K445" s="3">
        <v>0.04</v>
      </c>
      <c r="L445" s="2">
        <v>238238</v>
      </c>
      <c r="M445" s="5">
        <v>3.9800000000000002E-2</v>
      </c>
      <c r="N445" s="3">
        <v>0.97</v>
      </c>
      <c r="O445" s="2">
        <v>9491</v>
      </c>
    </row>
    <row r="446" spans="1:15" x14ac:dyDescent="0.3">
      <c r="A446" s="1" t="str">
        <f>VLOOKUP(F446,Sheet2!A:C,2,FALSE)</f>
        <v>其他</v>
      </c>
      <c r="B446" s="1" t="str">
        <f>VLOOKUP(E446,[1]Sheet4!A:B,2,FALSE)</f>
        <v>API</v>
      </c>
      <c r="C446" s="3" t="s">
        <v>21</v>
      </c>
      <c r="D446" s="147">
        <v>20150524</v>
      </c>
      <c r="E446" s="1" t="s">
        <v>37</v>
      </c>
      <c r="F446" s="1" t="s">
        <v>38</v>
      </c>
      <c r="G446" s="57">
        <v>78535290</v>
      </c>
      <c r="H446" s="3">
        <v>10106.299999999999</v>
      </c>
      <c r="I446" s="3">
        <v>0.13</v>
      </c>
      <c r="J446" s="4">
        <v>3.3E-3</v>
      </c>
      <c r="K446" s="3">
        <v>0.04</v>
      </c>
      <c r="L446" s="2">
        <v>260469</v>
      </c>
      <c r="M446" s="5">
        <v>3.9300000000000002E-2</v>
      </c>
      <c r="N446" s="3">
        <v>0.99</v>
      </c>
      <c r="O446" s="2">
        <v>10237</v>
      </c>
    </row>
    <row r="447" spans="1:15" x14ac:dyDescent="0.3">
      <c r="A447" s="1" t="str">
        <f>VLOOKUP(F447,Sheet2!A:C,2,FALSE)</f>
        <v>其他</v>
      </c>
      <c r="B447" s="1" t="str">
        <f>VLOOKUP(E447,[1]Sheet4!A:B,2,FALSE)</f>
        <v>API</v>
      </c>
      <c r="C447" s="3" t="s">
        <v>21</v>
      </c>
      <c r="D447" s="147">
        <v>20150523</v>
      </c>
      <c r="E447" s="1" t="s">
        <v>37</v>
      </c>
      <c r="F447" s="1" t="s">
        <v>38</v>
      </c>
      <c r="G447" s="57">
        <v>78793868</v>
      </c>
      <c r="H447" s="3">
        <v>9848.08</v>
      </c>
      <c r="I447" s="3">
        <v>0.13</v>
      </c>
      <c r="J447" s="4">
        <v>3.3E-3</v>
      </c>
      <c r="K447" s="3">
        <v>0.04</v>
      </c>
      <c r="L447" s="2">
        <v>261040</v>
      </c>
      <c r="M447" s="5">
        <v>3.9199999999999999E-2</v>
      </c>
      <c r="N447" s="3">
        <v>0.96</v>
      </c>
      <c r="O447" s="2">
        <v>10245</v>
      </c>
    </row>
    <row r="448" spans="1:15" x14ac:dyDescent="0.3">
      <c r="A448" s="1" t="str">
        <f>VLOOKUP(F448,Sheet2!A:C,2,FALSE)</f>
        <v>其他</v>
      </c>
      <c r="B448" s="1" t="str">
        <f>VLOOKUP(E448,[1]Sheet4!A:B,2,FALSE)</f>
        <v>API</v>
      </c>
      <c r="C448" s="3" t="s">
        <v>21</v>
      </c>
      <c r="D448" s="147">
        <v>20150522</v>
      </c>
      <c r="E448" s="1" t="s">
        <v>37</v>
      </c>
      <c r="F448" s="1" t="s">
        <v>38</v>
      </c>
      <c r="G448" s="57">
        <v>76795181</v>
      </c>
      <c r="H448" s="3">
        <v>8869.7800000000007</v>
      </c>
      <c r="I448" s="3">
        <v>0.12</v>
      </c>
      <c r="J448" s="4">
        <v>3.2000000000000002E-3</v>
      </c>
      <c r="K448" s="3">
        <v>0.04</v>
      </c>
      <c r="L448" s="2">
        <v>247716</v>
      </c>
      <c r="M448" s="5">
        <v>3.73E-2</v>
      </c>
      <c r="N448" s="3">
        <v>0.96</v>
      </c>
      <c r="O448" s="2">
        <v>9228</v>
      </c>
    </row>
    <row r="449" spans="1:15" x14ac:dyDescent="0.3">
      <c r="A449" s="1" t="str">
        <f>VLOOKUP(F449,Sheet2!A:C,2,FALSE)</f>
        <v>其他</v>
      </c>
      <c r="B449" s="1" t="str">
        <f>VLOOKUP(E449,[1]Sheet4!A:B,2,FALSE)</f>
        <v>API</v>
      </c>
      <c r="C449" s="3" t="s">
        <v>21</v>
      </c>
      <c r="D449" s="147">
        <v>20150521</v>
      </c>
      <c r="E449" s="1" t="s">
        <v>37</v>
      </c>
      <c r="F449" s="1" t="s">
        <v>38</v>
      </c>
      <c r="G449" s="57">
        <v>75032343</v>
      </c>
      <c r="H449" s="3">
        <v>9264.69</v>
      </c>
      <c r="I449" s="3">
        <v>0.12</v>
      </c>
      <c r="J449" s="4">
        <v>3.2000000000000002E-3</v>
      </c>
      <c r="K449" s="3">
        <v>0.04</v>
      </c>
      <c r="L449" s="2">
        <v>242502</v>
      </c>
      <c r="M449" s="5">
        <v>3.9199999999999999E-2</v>
      </c>
      <c r="N449" s="3">
        <v>0.97</v>
      </c>
      <c r="O449" s="2">
        <v>9507</v>
      </c>
    </row>
    <row r="450" spans="1:15" x14ac:dyDescent="0.3">
      <c r="A450" s="1" t="str">
        <f>VLOOKUP(F450,Sheet2!A:C,2,FALSE)</f>
        <v>其他</v>
      </c>
      <c r="B450" s="1" t="str">
        <f>VLOOKUP(E450,[1]Sheet4!A:B,2,FALSE)</f>
        <v>API</v>
      </c>
      <c r="C450" s="3" t="s">
        <v>21</v>
      </c>
      <c r="D450" s="147">
        <v>20150520</v>
      </c>
      <c r="E450" s="1" t="s">
        <v>37</v>
      </c>
      <c r="F450" s="1" t="s">
        <v>38</v>
      </c>
      <c r="G450" s="57">
        <v>75123352</v>
      </c>
      <c r="H450" s="3">
        <v>8730.85</v>
      </c>
      <c r="I450" s="3">
        <v>0.12</v>
      </c>
      <c r="J450" s="4">
        <v>3.2000000000000002E-3</v>
      </c>
      <c r="K450" s="3">
        <v>0.04</v>
      </c>
      <c r="L450" s="2">
        <v>241702</v>
      </c>
      <c r="M450" s="5">
        <v>3.9699999999999999E-2</v>
      </c>
      <c r="N450" s="3">
        <v>0.91</v>
      </c>
      <c r="O450" s="2">
        <v>9599</v>
      </c>
    </row>
    <row r="451" spans="1:15" x14ac:dyDescent="0.3">
      <c r="A451" s="1" t="str">
        <f>VLOOKUP(F451,Sheet2!A:C,2,FALSE)</f>
        <v>其他</v>
      </c>
      <c r="B451" s="1" t="str">
        <f>VLOOKUP(E451,[1]Sheet4!A:B,2,FALSE)</f>
        <v>API</v>
      </c>
      <c r="C451" s="3" t="s">
        <v>21</v>
      </c>
      <c r="D451" s="147">
        <v>20150519</v>
      </c>
      <c r="E451" s="1" t="s">
        <v>37</v>
      </c>
      <c r="F451" s="1" t="s">
        <v>38</v>
      </c>
      <c r="G451" s="57">
        <v>75266308</v>
      </c>
      <c r="H451" s="3">
        <v>8697.82</v>
      </c>
      <c r="I451" s="3">
        <v>0.12</v>
      </c>
      <c r="J451" s="4">
        <v>3.0999999999999999E-3</v>
      </c>
      <c r="K451" s="3">
        <v>0.04</v>
      </c>
      <c r="L451" s="2">
        <v>230488</v>
      </c>
      <c r="M451" s="5">
        <v>3.6799999999999999E-2</v>
      </c>
      <c r="N451" s="3">
        <v>1.02</v>
      </c>
      <c r="O451" s="2">
        <v>8487</v>
      </c>
    </row>
    <row r="452" spans="1:15" x14ac:dyDescent="0.3">
      <c r="A452" s="1" t="str">
        <f>VLOOKUP(F452,Sheet2!A:C,2,FALSE)</f>
        <v>其他</v>
      </c>
      <c r="B452" s="1" t="str">
        <f>VLOOKUP(E452,[1]Sheet4!A:B,2,FALSE)</f>
        <v>API</v>
      </c>
      <c r="C452" s="3" t="s">
        <v>21</v>
      </c>
      <c r="D452" s="147">
        <v>20150518</v>
      </c>
      <c r="E452" s="1" t="s">
        <v>37</v>
      </c>
      <c r="F452" s="1" t="s">
        <v>38</v>
      </c>
      <c r="G452" s="57">
        <v>71839599</v>
      </c>
      <c r="H452" s="3">
        <v>9666.16</v>
      </c>
      <c r="I452" s="3">
        <v>0.13</v>
      </c>
      <c r="J452" s="4">
        <v>3.0999999999999999E-3</v>
      </c>
      <c r="K452" s="3">
        <v>0.04</v>
      </c>
      <c r="L452" s="2">
        <v>220195</v>
      </c>
      <c r="M452" s="5">
        <v>4.2599999999999999E-2</v>
      </c>
      <c r="N452" s="3">
        <v>1.03</v>
      </c>
      <c r="O452" s="2">
        <v>9380</v>
      </c>
    </row>
    <row r="453" spans="1:15" x14ac:dyDescent="0.3">
      <c r="A453" s="1" t="str">
        <f>VLOOKUP(F453,Sheet2!A:C,2,FALSE)</f>
        <v>其他</v>
      </c>
      <c r="B453" s="1" t="str">
        <f>VLOOKUP(E453,[1]Sheet4!A:B,2,FALSE)</f>
        <v>API</v>
      </c>
      <c r="C453" s="3" t="s">
        <v>21</v>
      </c>
      <c r="D453" s="147">
        <v>20150517</v>
      </c>
      <c r="E453" s="1" t="s">
        <v>37</v>
      </c>
      <c r="F453" s="1" t="s">
        <v>38</v>
      </c>
      <c r="G453" s="57">
        <v>76032819</v>
      </c>
      <c r="H453" s="3">
        <v>8908.7099999999991</v>
      </c>
      <c r="I453" s="3">
        <v>0.12</v>
      </c>
      <c r="J453" s="4">
        <v>3.5000000000000001E-3</v>
      </c>
      <c r="K453" s="3">
        <v>0.03</v>
      </c>
      <c r="L453" s="2">
        <v>265967</v>
      </c>
      <c r="M453" s="5">
        <v>3.1600000000000003E-2</v>
      </c>
      <c r="N453" s="3">
        <v>1.06</v>
      </c>
      <c r="O453" s="2">
        <v>8398</v>
      </c>
    </row>
    <row r="454" spans="1:15" x14ac:dyDescent="0.3">
      <c r="A454" s="1" t="str">
        <f>VLOOKUP(F454,Sheet2!A:C,2,FALSE)</f>
        <v>其他</v>
      </c>
      <c r="B454" s="1" t="str">
        <f>VLOOKUP(E454,[1]Sheet4!A:B,2,FALSE)</f>
        <v>API</v>
      </c>
      <c r="C454" s="3" t="s">
        <v>21</v>
      </c>
      <c r="D454" s="147">
        <v>20150516</v>
      </c>
      <c r="E454" s="1" t="s">
        <v>37</v>
      </c>
      <c r="F454" s="1" t="s">
        <v>38</v>
      </c>
      <c r="G454" s="57">
        <v>74356938</v>
      </c>
      <c r="H454" s="3">
        <v>8142.12</v>
      </c>
      <c r="I454" s="3">
        <v>0.11</v>
      </c>
      <c r="J454" s="4">
        <v>3.5000000000000001E-3</v>
      </c>
      <c r="K454" s="3">
        <v>0.03</v>
      </c>
      <c r="L454" s="2">
        <v>257538</v>
      </c>
      <c r="M454" s="5">
        <v>2.8500000000000001E-2</v>
      </c>
      <c r="N454" s="3">
        <v>1.1100000000000001</v>
      </c>
      <c r="O454" s="2">
        <v>7343</v>
      </c>
    </row>
    <row r="455" spans="1:15" x14ac:dyDescent="0.3">
      <c r="A455" s="1" t="str">
        <f>VLOOKUP(F455,Sheet2!A:C,2,FALSE)</f>
        <v>其他</v>
      </c>
      <c r="B455" s="1" t="str">
        <f>VLOOKUP(E455,[1]Sheet4!A:B,2,FALSE)</f>
        <v>API</v>
      </c>
      <c r="C455" s="3" t="s">
        <v>21</v>
      </c>
      <c r="D455" s="147">
        <v>20150515</v>
      </c>
      <c r="E455" s="1" t="s">
        <v>37</v>
      </c>
      <c r="F455" s="1" t="s">
        <v>38</v>
      </c>
      <c r="G455" s="57">
        <v>73964539</v>
      </c>
      <c r="H455" s="3">
        <v>8184.26</v>
      </c>
      <c r="I455" s="3">
        <v>0.11</v>
      </c>
      <c r="J455" s="4">
        <v>3.3E-3</v>
      </c>
      <c r="K455" s="3">
        <v>0.03</v>
      </c>
      <c r="L455" s="2">
        <v>244314</v>
      </c>
      <c r="M455" s="5">
        <v>3.3799999999999997E-2</v>
      </c>
      <c r="N455" s="3">
        <v>0.99</v>
      </c>
      <c r="O455" s="2">
        <v>8267</v>
      </c>
    </row>
    <row r="456" spans="1:15" x14ac:dyDescent="0.3">
      <c r="A456" s="1" t="str">
        <f>VLOOKUP(F456,Sheet2!A:C,2,FALSE)</f>
        <v>其他</v>
      </c>
      <c r="B456" s="1" t="str">
        <f>VLOOKUP(E456,[1]Sheet4!A:B,2,FALSE)</f>
        <v>API</v>
      </c>
      <c r="C456" s="3" t="s">
        <v>21</v>
      </c>
      <c r="D456" s="147">
        <v>20150514</v>
      </c>
      <c r="E456" s="1" t="s">
        <v>37</v>
      </c>
      <c r="F456" s="1" t="s">
        <v>38</v>
      </c>
      <c r="G456" s="57">
        <v>71489765</v>
      </c>
      <c r="H456" s="3">
        <v>8423.9699999999993</v>
      </c>
      <c r="I456" s="3">
        <v>0.12</v>
      </c>
      <c r="J456" s="4">
        <v>3.2000000000000002E-3</v>
      </c>
      <c r="K456" s="3">
        <v>0.04</v>
      </c>
      <c r="L456" s="2">
        <v>230256</v>
      </c>
      <c r="M456" s="5">
        <v>3.61E-2</v>
      </c>
      <c r="N456" s="3">
        <v>1.01</v>
      </c>
      <c r="O456" s="2">
        <v>8313</v>
      </c>
    </row>
    <row r="457" spans="1:15" x14ac:dyDescent="0.3">
      <c r="A457" s="1" t="str">
        <f>VLOOKUP(F457,Sheet2!A:C,2,FALSE)</f>
        <v>其他</v>
      </c>
      <c r="B457" s="1" t="str">
        <f>VLOOKUP(E457,[1]Sheet4!A:B,2,FALSE)</f>
        <v>API</v>
      </c>
      <c r="C457" s="3" t="s">
        <v>21</v>
      </c>
      <c r="D457" s="147">
        <v>20150513</v>
      </c>
      <c r="E457" s="1" t="s">
        <v>37</v>
      </c>
      <c r="F457" s="1" t="s">
        <v>38</v>
      </c>
      <c r="G457" s="57">
        <v>67802881</v>
      </c>
      <c r="H457" s="3">
        <v>8043.39</v>
      </c>
      <c r="I457" s="3">
        <v>0.12</v>
      </c>
      <c r="J457" s="4">
        <v>3.5000000000000001E-3</v>
      </c>
      <c r="K457" s="3">
        <v>0.03</v>
      </c>
      <c r="L457" s="2">
        <v>235594</v>
      </c>
      <c r="M457" s="5">
        <v>3.4700000000000002E-2</v>
      </c>
      <c r="N457" s="3">
        <v>0.98</v>
      </c>
      <c r="O457" s="2">
        <v>8170</v>
      </c>
    </row>
    <row r="458" spans="1:15" x14ac:dyDescent="0.3">
      <c r="A458" s="1" t="str">
        <f>VLOOKUP(F458,Sheet2!A:C,2,FALSE)</f>
        <v>其他</v>
      </c>
      <c r="B458" s="1" t="str">
        <f>VLOOKUP(E458,[1]Sheet4!A:B,2,FALSE)</f>
        <v>API</v>
      </c>
      <c r="C458" s="3" t="s">
        <v>21</v>
      </c>
      <c r="D458" s="147">
        <v>20150512</v>
      </c>
      <c r="E458" s="1" t="s">
        <v>37</v>
      </c>
      <c r="F458" s="1" t="s">
        <v>38</v>
      </c>
      <c r="G458" s="57">
        <v>68152928</v>
      </c>
      <c r="H458" s="3">
        <v>7966.68</v>
      </c>
      <c r="I458" s="3">
        <v>0.12</v>
      </c>
      <c r="J458" s="4">
        <v>3.3999999999999998E-3</v>
      </c>
      <c r="K458" s="3">
        <v>0.03</v>
      </c>
      <c r="L458" s="2">
        <v>231359</v>
      </c>
      <c r="M458" s="5">
        <v>3.4000000000000002E-2</v>
      </c>
      <c r="N458" s="3">
        <v>1.01</v>
      </c>
      <c r="O458" s="2">
        <v>7855</v>
      </c>
    </row>
    <row r="459" spans="1:15" x14ac:dyDescent="0.3">
      <c r="A459" s="1" t="str">
        <f>VLOOKUP(F459,Sheet2!A:C,2,FALSE)</f>
        <v>其他</v>
      </c>
      <c r="B459" s="1" t="str">
        <f>VLOOKUP(E459,[1]Sheet4!A:B,2,FALSE)</f>
        <v>API</v>
      </c>
      <c r="C459" s="3" t="s">
        <v>21</v>
      </c>
      <c r="D459" s="147">
        <v>20150511</v>
      </c>
      <c r="E459" s="1" t="s">
        <v>37</v>
      </c>
      <c r="F459" s="1" t="s">
        <v>38</v>
      </c>
      <c r="G459" s="57">
        <v>67564914</v>
      </c>
      <c r="H459" s="3">
        <v>7823.78</v>
      </c>
      <c r="I459" s="3">
        <v>0.12</v>
      </c>
      <c r="J459" s="4">
        <v>3.3999999999999998E-3</v>
      </c>
      <c r="K459" s="3">
        <v>0.03</v>
      </c>
      <c r="L459" s="2">
        <v>226596</v>
      </c>
      <c r="M459" s="5">
        <v>3.4599999999999999E-2</v>
      </c>
      <c r="N459" s="3">
        <v>1</v>
      </c>
      <c r="O459" s="2">
        <v>7848</v>
      </c>
    </row>
    <row r="460" spans="1:15" x14ac:dyDescent="0.3">
      <c r="A460" s="1" t="str">
        <f>VLOOKUP(F460,Sheet2!A:C,2,FALSE)</f>
        <v>其他</v>
      </c>
      <c r="B460" s="1" t="str">
        <f>VLOOKUP(E460,[1]Sheet4!A:B,2,FALSE)</f>
        <v>API</v>
      </c>
      <c r="C460" s="3" t="s">
        <v>21</v>
      </c>
      <c r="D460" s="147">
        <v>20150510</v>
      </c>
      <c r="E460" s="1" t="s">
        <v>37</v>
      </c>
      <c r="F460" s="1" t="s">
        <v>38</v>
      </c>
      <c r="G460" s="57">
        <v>71146870</v>
      </c>
      <c r="H460" s="3">
        <v>9097.56</v>
      </c>
      <c r="I460" s="3">
        <v>0.13</v>
      </c>
      <c r="J460" s="4">
        <v>3.5000000000000001E-3</v>
      </c>
      <c r="K460" s="3">
        <v>0.04</v>
      </c>
      <c r="L460" s="2">
        <v>246884</v>
      </c>
      <c r="M460" s="5">
        <v>3.5400000000000001E-2</v>
      </c>
      <c r="N460" s="3">
        <v>1.04</v>
      </c>
      <c r="O460" s="2">
        <v>8743</v>
      </c>
    </row>
    <row r="461" spans="1:15" x14ac:dyDescent="0.3">
      <c r="A461" s="1" t="str">
        <f>VLOOKUP(F461,Sheet2!A:C,2,FALSE)</f>
        <v>其他</v>
      </c>
      <c r="B461" s="1" t="str">
        <f>VLOOKUP(E461,[1]Sheet4!A:B,2,FALSE)</f>
        <v>API</v>
      </c>
      <c r="C461" s="3" t="s">
        <v>21</v>
      </c>
      <c r="D461" s="147">
        <v>20150509</v>
      </c>
      <c r="E461" s="1" t="s">
        <v>37</v>
      </c>
      <c r="F461" s="1" t="s">
        <v>38</v>
      </c>
      <c r="G461" s="57">
        <v>70240302</v>
      </c>
      <c r="H461" s="3">
        <v>9199.44</v>
      </c>
      <c r="I461" s="3">
        <v>0.13</v>
      </c>
      <c r="J461" s="4">
        <v>3.5000000000000001E-3</v>
      </c>
      <c r="K461" s="3">
        <v>0.04</v>
      </c>
      <c r="L461" s="2">
        <v>242987</v>
      </c>
      <c r="M461" s="5">
        <v>3.6200000000000003E-2</v>
      </c>
      <c r="N461" s="3">
        <v>1.05</v>
      </c>
      <c r="O461" s="2">
        <v>8791</v>
      </c>
    </row>
    <row r="462" spans="1:15" x14ac:dyDescent="0.3">
      <c r="A462" s="1" t="str">
        <f>VLOOKUP(F462,Sheet2!A:C,2,FALSE)</f>
        <v>其他</v>
      </c>
      <c r="B462" s="1" t="str">
        <f>VLOOKUP(E462,[1]Sheet4!A:B,2,FALSE)</f>
        <v>API</v>
      </c>
      <c r="C462" s="3" t="s">
        <v>21</v>
      </c>
      <c r="D462" s="147">
        <v>20150508</v>
      </c>
      <c r="E462" s="1" t="s">
        <v>37</v>
      </c>
      <c r="F462" s="1" t="s">
        <v>38</v>
      </c>
      <c r="G462" s="57">
        <v>71009193</v>
      </c>
      <c r="H462" s="3">
        <v>9340.68</v>
      </c>
      <c r="I462" s="3">
        <v>0.13</v>
      </c>
      <c r="J462" s="4">
        <v>3.5000000000000001E-3</v>
      </c>
      <c r="K462" s="3">
        <v>0.04</v>
      </c>
      <c r="L462" s="2">
        <v>245878</v>
      </c>
      <c r="M462" s="5">
        <v>3.9300000000000002E-2</v>
      </c>
      <c r="N462" s="3">
        <v>0.97</v>
      </c>
      <c r="O462" s="2">
        <v>9663</v>
      </c>
    </row>
    <row r="463" spans="1:15" x14ac:dyDescent="0.3">
      <c r="A463" s="1" t="str">
        <f>VLOOKUP(F463,Sheet2!A:C,2,FALSE)</f>
        <v>其他</v>
      </c>
      <c r="B463" s="1" t="str">
        <f>VLOOKUP(E463,[1]Sheet4!A:B,2,FALSE)</f>
        <v>API</v>
      </c>
      <c r="C463" s="3" t="s">
        <v>21</v>
      </c>
      <c r="D463" s="147">
        <v>20150507</v>
      </c>
      <c r="E463" s="1" t="s">
        <v>37</v>
      </c>
      <c r="F463" s="1" t="s">
        <v>38</v>
      </c>
      <c r="G463" s="57">
        <v>70631771</v>
      </c>
      <c r="H463" s="3">
        <v>9132.0400000000009</v>
      </c>
      <c r="I463" s="3">
        <v>0.13</v>
      </c>
      <c r="J463" s="4">
        <v>3.3999999999999998E-3</v>
      </c>
      <c r="K463" s="3">
        <v>0.04</v>
      </c>
      <c r="L463" s="2">
        <v>238969</v>
      </c>
      <c r="M463" s="5">
        <v>3.9E-2</v>
      </c>
      <c r="N463" s="3">
        <v>0.98</v>
      </c>
      <c r="O463" s="2">
        <v>9309</v>
      </c>
    </row>
    <row r="464" spans="1:15" x14ac:dyDescent="0.3">
      <c r="A464" s="1" t="str">
        <f>VLOOKUP(F464,Sheet2!A:C,2,FALSE)</f>
        <v>其他</v>
      </c>
      <c r="B464" s="1" t="str">
        <f>VLOOKUP(E464,[1]Sheet4!A:B,2,FALSE)</f>
        <v>API</v>
      </c>
      <c r="C464" s="3" t="s">
        <v>21</v>
      </c>
      <c r="D464" s="147">
        <v>20150506</v>
      </c>
      <c r="E464" s="1" t="s">
        <v>37</v>
      </c>
      <c r="F464" s="1" t="s">
        <v>38</v>
      </c>
      <c r="G464" s="57">
        <v>70636781</v>
      </c>
      <c r="H464" s="3">
        <v>8743.08</v>
      </c>
      <c r="I464" s="3">
        <v>0.12</v>
      </c>
      <c r="J464" s="4">
        <v>3.3E-3</v>
      </c>
      <c r="K464" s="3">
        <v>0.04</v>
      </c>
      <c r="L464" s="2">
        <v>234701</v>
      </c>
      <c r="M464" s="5">
        <v>3.4500000000000003E-2</v>
      </c>
      <c r="N464" s="3">
        <v>1.08</v>
      </c>
      <c r="O464" s="2">
        <v>8095</v>
      </c>
    </row>
    <row r="465" spans="1:15" x14ac:dyDescent="0.3">
      <c r="A465" s="1" t="str">
        <f>VLOOKUP(F465,Sheet2!A:C,2,FALSE)</f>
        <v>其他</v>
      </c>
      <c r="B465" s="1" t="str">
        <f>VLOOKUP(E465,[1]Sheet4!A:B,2,FALSE)</f>
        <v>API</v>
      </c>
      <c r="C465" s="3" t="s">
        <v>21</v>
      </c>
      <c r="D465" s="147">
        <v>20150505</v>
      </c>
      <c r="E465" s="1" t="s">
        <v>37</v>
      </c>
      <c r="F465" s="1" t="s">
        <v>38</v>
      </c>
      <c r="G465" s="57">
        <v>71847993</v>
      </c>
      <c r="H465" s="3">
        <v>9080.5</v>
      </c>
      <c r="I465" s="3">
        <v>0.13</v>
      </c>
      <c r="J465" s="4">
        <v>3.3999999999999998E-3</v>
      </c>
      <c r="K465" s="3">
        <v>0.04</v>
      </c>
      <c r="L465" s="2">
        <v>245793</v>
      </c>
      <c r="M465" s="5">
        <v>3.5099999999999999E-2</v>
      </c>
      <c r="N465" s="3">
        <v>1.05</v>
      </c>
      <c r="O465" s="2">
        <v>8639</v>
      </c>
    </row>
    <row r="466" spans="1:15" x14ac:dyDescent="0.3">
      <c r="A466" s="1" t="str">
        <f>VLOOKUP(F466,Sheet2!A:C,2,FALSE)</f>
        <v>其他</v>
      </c>
      <c r="B466" s="1" t="str">
        <f>VLOOKUP(E466,[1]Sheet4!A:B,2,FALSE)</f>
        <v>API</v>
      </c>
      <c r="C466" s="3" t="s">
        <v>21</v>
      </c>
      <c r="D466" s="147">
        <v>20150504</v>
      </c>
      <c r="E466" s="1" t="s">
        <v>37</v>
      </c>
      <c r="F466" s="1" t="s">
        <v>38</v>
      </c>
      <c r="G466" s="57">
        <v>69275157</v>
      </c>
      <c r="H466" s="3">
        <v>8700.26</v>
      </c>
      <c r="I466" s="3">
        <v>0.13</v>
      </c>
      <c r="J466" s="4">
        <v>3.3999999999999998E-3</v>
      </c>
      <c r="K466" s="3">
        <v>0.04</v>
      </c>
      <c r="L466" s="2">
        <v>236969</v>
      </c>
      <c r="M466" s="5">
        <v>3.5200000000000002E-2</v>
      </c>
      <c r="N466" s="3">
        <v>1.04</v>
      </c>
      <c r="O466" s="2">
        <v>8350</v>
      </c>
    </row>
    <row r="467" spans="1:15" x14ac:dyDescent="0.3">
      <c r="A467" s="1" t="str">
        <f>VLOOKUP(F467,Sheet2!A:C,2,FALSE)</f>
        <v>其他</v>
      </c>
      <c r="B467" s="1" t="str">
        <f>VLOOKUP(E467,[1]Sheet4!A:B,2,FALSE)</f>
        <v>API</v>
      </c>
      <c r="C467" s="3" t="s">
        <v>21</v>
      </c>
      <c r="D467" s="147">
        <v>20150503</v>
      </c>
      <c r="E467" s="1" t="s">
        <v>37</v>
      </c>
      <c r="F467" s="1" t="s">
        <v>38</v>
      </c>
      <c r="G467" s="57">
        <v>69813033</v>
      </c>
      <c r="H467" s="3">
        <v>9540.39</v>
      </c>
      <c r="I467" s="3">
        <v>0.14000000000000001</v>
      </c>
      <c r="J467" s="4">
        <v>3.5000000000000001E-3</v>
      </c>
      <c r="K467" s="3">
        <v>0.04</v>
      </c>
      <c r="L467" s="2">
        <v>245005</v>
      </c>
      <c r="M467" s="5">
        <v>3.6900000000000002E-2</v>
      </c>
      <c r="N467" s="3">
        <v>1.06</v>
      </c>
      <c r="O467" s="2">
        <v>9029</v>
      </c>
    </row>
    <row r="468" spans="1:15" x14ac:dyDescent="0.3">
      <c r="A468" s="1" t="str">
        <f>VLOOKUP(F468,Sheet2!A:C,2,FALSE)</f>
        <v>其他</v>
      </c>
      <c r="B468" s="1" t="str">
        <f>VLOOKUP(E468,[1]Sheet4!A:B,2,FALSE)</f>
        <v>API</v>
      </c>
      <c r="C468" s="3" t="s">
        <v>21</v>
      </c>
      <c r="D468" s="147">
        <v>20150502</v>
      </c>
      <c r="E468" s="1" t="s">
        <v>37</v>
      </c>
      <c r="F468" s="1" t="s">
        <v>38</v>
      </c>
      <c r="G468" s="57">
        <v>70364579</v>
      </c>
      <c r="H468" s="3">
        <v>9242.7099999999991</v>
      </c>
      <c r="I468" s="3">
        <v>0.13</v>
      </c>
      <c r="J468" s="4">
        <v>3.5000000000000001E-3</v>
      </c>
      <c r="K468" s="3">
        <v>0.04</v>
      </c>
      <c r="L468" s="2">
        <v>246378</v>
      </c>
      <c r="M468" s="5">
        <v>3.7100000000000001E-2</v>
      </c>
      <c r="N468" s="3">
        <v>1.01</v>
      </c>
      <c r="O468" s="2">
        <v>9139</v>
      </c>
    </row>
    <row r="469" spans="1:15" x14ac:dyDescent="0.3">
      <c r="A469" s="1" t="str">
        <f>VLOOKUP(F469,Sheet2!A:C,2,FALSE)</f>
        <v>其他</v>
      </c>
      <c r="B469" s="1" t="str">
        <f>VLOOKUP(E469,[1]Sheet4!A:B,2,FALSE)</f>
        <v>API</v>
      </c>
      <c r="C469" s="3" t="s">
        <v>21</v>
      </c>
      <c r="D469" s="147">
        <v>20150501</v>
      </c>
      <c r="E469" s="1" t="s">
        <v>37</v>
      </c>
      <c r="F469" s="1" t="s">
        <v>38</v>
      </c>
      <c r="G469" s="57">
        <v>70656213</v>
      </c>
      <c r="H469" s="3">
        <v>9018.39</v>
      </c>
      <c r="I469" s="3">
        <v>0.13</v>
      </c>
      <c r="J469" s="4">
        <v>3.7000000000000002E-3</v>
      </c>
      <c r="K469" s="3">
        <v>0.03</v>
      </c>
      <c r="L469" s="2">
        <v>261132</v>
      </c>
      <c r="M469" s="5">
        <v>3.85E-2</v>
      </c>
      <c r="N469" s="3">
        <v>0.9</v>
      </c>
      <c r="O469" s="2">
        <v>10044</v>
      </c>
    </row>
    <row r="470" spans="1:15" x14ac:dyDescent="0.3">
      <c r="A470" s="1" t="str">
        <f>VLOOKUP(F470,Sheet2!A:C,2,FALSE)</f>
        <v>其他</v>
      </c>
      <c r="B470" s="1" t="str">
        <f>VLOOKUP(E470,[1]Sheet4!A:B,2,FALSE)</f>
        <v>API</v>
      </c>
      <c r="C470" s="3" t="s">
        <v>16</v>
      </c>
      <c r="D470" s="147">
        <v>20150430</v>
      </c>
      <c r="E470" s="1" t="s">
        <v>37</v>
      </c>
      <c r="F470" s="1" t="s">
        <v>38</v>
      </c>
      <c r="G470" s="57">
        <v>64759831</v>
      </c>
      <c r="H470" s="3">
        <v>8725.27</v>
      </c>
      <c r="I470" s="3">
        <v>0.13</v>
      </c>
      <c r="J470" s="4">
        <v>3.7000000000000002E-3</v>
      </c>
      <c r="K470" s="3">
        <v>0.04</v>
      </c>
      <c r="L470" s="2">
        <v>241271</v>
      </c>
      <c r="M470" s="5">
        <v>4.1000000000000002E-2</v>
      </c>
      <c r="N470" s="3">
        <v>0.88</v>
      </c>
      <c r="O470" s="2">
        <v>9890</v>
      </c>
    </row>
    <row r="471" spans="1:15" x14ac:dyDescent="0.3">
      <c r="A471" s="1" t="str">
        <f>VLOOKUP(F471,Sheet2!A:C,2,FALSE)</f>
        <v>其他</v>
      </c>
      <c r="B471" s="1" t="str">
        <f>VLOOKUP(E471,[1]Sheet4!A:B,2,FALSE)</f>
        <v>API</v>
      </c>
      <c r="C471" s="3" t="s">
        <v>16</v>
      </c>
      <c r="D471" s="147">
        <v>20150429</v>
      </c>
      <c r="E471" s="1" t="s">
        <v>37</v>
      </c>
      <c r="F471" s="1" t="s">
        <v>38</v>
      </c>
      <c r="G471" s="57">
        <v>65181451</v>
      </c>
      <c r="H471" s="3">
        <v>7990.05</v>
      </c>
      <c r="I471" s="3">
        <v>0.12</v>
      </c>
      <c r="J471" s="4">
        <v>3.8999999999999998E-3</v>
      </c>
      <c r="K471" s="3">
        <v>0.03</v>
      </c>
      <c r="L471" s="2">
        <v>251497</v>
      </c>
      <c r="M471" s="5">
        <v>3.4200000000000001E-2</v>
      </c>
      <c r="N471" s="3">
        <v>0.93</v>
      </c>
      <c r="O471" s="2">
        <v>8593</v>
      </c>
    </row>
    <row r="472" spans="1:15" x14ac:dyDescent="0.3">
      <c r="A472" s="1" t="str">
        <f>VLOOKUP(F472,Sheet2!A:C,2,FALSE)</f>
        <v>其他</v>
      </c>
      <c r="B472" s="1" t="str">
        <f>VLOOKUP(E472,[1]Sheet4!A:B,2,FALSE)</f>
        <v>API</v>
      </c>
      <c r="C472" s="3" t="s">
        <v>16</v>
      </c>
      <c r="D472" s="147">
        <v>20150428</v>
      </c>
      <c r="E472" s="1" t="s">
        <v>37</v>
      </c>
      <c r="F472" s="1" t="s">
        <v>38</v>
      </c>
      <c r="G472" s="57">
        <v>62298162</v>
      </c>
      <c r="H472" s="3">
        <v>7580.44</v>
      </c>
      <c r="I472" s="3">
        <v>0.12</v>
      </c>
      <c r="J472" s="4">
        <v>3.5000000000000001E-3</v>
      </c>
      <c r="K472" s="3">
        <v>0.03</v>
      </c>
      <c r="L472" s="2">
        <v>220026</v>
      </c>
      <c r="M472" s="5">
        <v>3.3799999999999997E-2</v>
      </c>
      <c r="N472" s="3">
        <v>1.02</v>
      </c>
      <c r="O472" s="2">
        <v>7435</v>
      </c>
    </row>
    <row r="473" spans="1:15" x14ac:dyDescent="0.3">
      <c r="A473" s="1" t="str">
        <f>VLOOKUP(F473,Sheet2!A:C,2,FALSE)</f>
        <v>其他</v>
      </c>
      <c r="B473" s="1" t="str">
        <f>VLOOKUP(E473,[1]Sheet4!A:B,2,FALSE)</f>
        <v>API</v>
      </c>
      <c r="C473" s="3" t="s">
        <v>16</v>
      </c>
      <c r="D473" s="147">
        <v>20150427</v>
      </c>
      <c r="E473" s="1" t="s">
        <v>37</v>
      </c>
      <c r="F473" s="1" t="s">
        <v>38</v>
      </c>
      <c r="G473" s="57">
        <v>61747601</v>
      </c>
      <c r="H473" s="3">
        <v>7916.22</v>
      </c>
      <c r="I473" s="3">
        <v>0.13</v>
      </c>
      <c r="J473" s="4">
        <v>3.3999999999999998E-3</v>
      </c>
      <c r="K473" s="3">
        <v>0.04</v>
      </c>
      <c r="L473" s="2">
        <v>210362</v>
      </c>
      <c r="M473" s="5">
        <v>3.4000000000000002E-2</v>
      </c>
      <c r="N473" s="3">
        <v>1.1100000000000001</v>
      </c>
      <c r="O473" s="2">
        <v>7161</v>
      </c>
    </row>
    <row r="474" spans="1:15" x14ac:dyDescent="0.3">
      <c r="A474" s="1" t="str">
        <f>VLOOKUP(F474,Sheet2!A:C,2,FALSE)</f>
        <v>其他</v>
      </c>
      <c r="B474" s="1" t="str">
        <f>VLOOKUP(E474,[1]Sheet4!A:B,2,FALSE)</f>
        <v>API</v>
      </c>
      <c r="C474" s="3" t="s">
        <v>16</v>
      </c>
      <c r="D474" s="147">
        <v>20150426</v>
      </c>
      <c r="E474" s="1" t="s">
        <v>37</v>
      </c>
      <c r="F474" s="1" t="s">
        <v>38</v>
      </c>
      <c r="G474" s="57">
        <v>67846399</v>
      </c>
      <c r="H474" s="3">
        <v>9268.73</v>
      </c>
      <c r="I474" s="3">
        <v>0.14000000000000001</v>
      </c>
      <c r="J474" s="4">
        <v>3.5000000000000001E-3</v>
      </c>
      <c r="K474" s="3">
        <v>0.04</v>
      </c>
      <c r="L474" s="2">
        <v>237758</v>
      </c>
      <c r="M474" s="5">
        <v>3.4099999999999998E-2</v>
      </c>
      <c r="N474" s="3">
        <v>1.1399999999999999</v>
      </c>
      <c r="O474" s="2">
        <v>8118</v>
      </c>
    </row>
    <row r="475" spans="1:15" x14ac:dyDescent="0.3">
      <c r="A475" s="1" t="str">
        <f>VLOOKUP(F475,Sheet2!A:C,2,FALSE)</f>
        <v>其他</v>
      </c>
      <c r="B475" s="1" t="str">
        <f>VLOOKUP(E475,[1]Sheet4!A:B,2,FALSE)</f>
        <v>API</v>
      </c>
      <c r="C475" s="3" t="s">
        <v>16</v>
      </c>
      <c r="D475" s="147">
        <v>20150425</v>
      </c>
      <c r="E475" s="1" t="s">
        <v>37</v>
      </c>
      <c r="F475" s="1" t="s">
        <v>38</v>
      </c>
      <c r="G475" s="57">
        <v>69952001</v>
      </c>
      <c r="H475" s="3">
        <v>9252.26</v>
      </c>
      <c r="I475" s="3">
        <v>0.13</v>
      </c>
      <c r="J475" s="4">
        <v>3.5000000000000001E-3</v>
      </c>
      <c r="K475" s="3">
        <v>0.04</v>
      </c>
      <c r="L475" s="2">
        <v>242501</v>
      </c>
      <c r="M475" s="5">
        <v>3.3399999999999999E-2</v>
      </c>
      <c r="N475" s="3">
        <v>1.1399999999999999</v>
      </c>
      <c r="O475" s="2">
        <v>8107</v>
      </c>
    </row>
    <row r="476" spans="1:15" x14ac:dyDescent="0.3">
      <c r="A476" s="1" t="str">
        <f>VLOOKUP(F476,Sheet2!A:C,2,FALSE)</f>
        <v>其他</v>
      </c>
      <c r="B476" s="1" t="str">
        <f>VLOOKUP(E476,[1]Sheet4!A:B,2,FALSE)</f>
        <v>API</v>
      </c>
      <c r="C476" s="3" t="s">
        <v>16</v>
      </c>
      <c r="D476" s="147">
        <v>20150424</v>
      </c>
      <c r="E476" s="1" t="s">
        <v>37</v>
      </c>
      <c r="F476" s="1" t="s">
        <v>38</v>
      </c>
      <c r="G476" s="57">
        <v>56258129</v>
      </c>
      <c r="H476" s="3">
        <v>7428.68</v>
      </c>
      <c r="I476" s="3">
        <v>0.13</v>
      </c>
      <c r="J476" s="4">
        <v>3.5999999999999999E-3</v>
      </c>
      <c r="K476" s="3">
        <v>0.04</v>
      </c>
      <c r="L476" s="2">
        <v>204661</v>
      </c>
      <c r="M476" s="5">
        <v>3.4500000000000003E-2</v>
      </c>
      <c r="N476" s="3">
        <v>1.05</v>
      </c>
      <c r="O476" s="2">
        <v>7054</v>
      </c>
    </row>
    <row r="477" spans="1:15" x14ac:dyDescent="0.3">
      <c r="A477" s="1" t="str">
        <f>VLOOKUP(F477,Sheet2!A:C,2,FALSE)</f>
        <v>其他</v>
      </c>
      <c r="B477" s="1" t="str">
        <f>VLOOKUP(E477,[1]Sheet4!A:B,2,FALSE)</f>
        <v>API</v>
      </c>
      <c r="C477" s="3" t="s">
        <v>16</v>
      </c>
      <c r="D477" s="147">
        <v>20150423</v>
      </c>
      <c r="E477" s="1" t="s">
        <v>37</v>
      </c>
      <c r="F477" s="1" t="s">
        <v>38</v>
      </c>
      <c r="G477" s="57">
        <v>36001833</v>
      </c>
      <c r="H477" s="3">
        <v>5732.93</v>
      </c>
      <c r="I477" s="3">
        <v>0.16</v>
      </c>
      <c r="J477" s="4">
        <v>4.4000000000000003E-3</v>
      </c>
      <c r="K477" s="3">
        <v>0.04</v>
      </c>
      <c r="L477" s="2">
        <v>159049</v>
      </c>
      <c r="M477" s="5">
        <v>3.6200000000000003E-2</v>
      </c>
      <c r="N477" s="3">
        <v>0.99</v>
      </c>
      <c r="O477" s="2">
        <v>5765</v>
      </c>
    </row>
    <row r="478" spans="1:15" x14ac:dyDescent="0.3">
      <c r="A478" s="1" t="str">
        <f>VLOOKUP(F478,Sheet2!A:C,2,FALSE)</f>
        <v>其他</v>
      </c>
      <c r="B478" s="1" t="str">
        <f>VLOOKUP(E478,[1]Sheet4!A:B,2,FALSE)</f>
        <v>API</v>
      </c>
      <c r="C478" s="3" t="s">
        <v>16</v>
      </c>
      <c r="D478" s="147">
        <v>20150422</v>
      </c>
      <c r="E478" s="1" t="s">
        <v>37</v>
      </c>
      <c r="F478" s="1" t="s">
        <v>38</v>
      </c>
      <c r="G478" s="57">
        <v>40339668</v>
      </c>
      <c r="H478" s="3">
        <v>6790.26</v>
      </c>
      <c r="I478" s="3">
        <v>0.17</v>
      </c>
      <c r="J478" s="4">
        <v>4.4000000000000003E-3</v>
      </c>
      <c r="K478" s="3">
        <v>0.04</v>
      </c>
      <c r="L478" s="2">
        <v>179423</v>
      </c>
      <c r="M478" s="5">
        <v>3.9E-2</v>
      </c>
      <c r="N478" s="3">
        <v>0.97</v>
      </c>
      <c r="O478" s="2">
        <v>6992</v>
      </c>
    </row>
    <row r="479" spans="1:15" x14ac:dyDescent="0.3">
      <c r="A479" s="1" t="str">
        <f>VLOOKUP(F479,Sheet2!A:C,2,FALSE)</f>
        <v>其他</v>
      </c>
      <c r="B479" s="1" t="str">
        <f>VLOOKUP(E479,[1]Sheet4!A:B,2,FALSE)</f>
        <v>API</v>
      </c>
      <c r="C479" s="3" t="s">
        <v>16</v>
      </c>
      <c r="D479" s="147">
        <v>20150421</v>
      </c>
      <c r="E479" s="1" t="s">
        <v>37</v>
      </c>
      <c r="F479" s="1" t="s">
        <v>38</v>
      </c>
      <c r="G479" s="57">
        <v>43997624</v>
      </c>
      <c r="H479" s="3">
        <v>7330.1</v>
      </c>
      <c r="I479" s="3">
        <v>0.17</v>
      </c>
      <c r="J479" s="4">
        <v>4.3E-3</v>
      </c>
      <c r="K479" s="3">
        <v>0.04</v>
      </c>
      <c r="L479" s="2">
        <v>191105</v>
      </c>
      <c r="M479" s="5">
        <v>3.7699999999999997E-2</v>
      </c>
      <c r="N479" s="3">
        <v>1.02</v>
      </c>
      <c r="O479" s="2">
        <v>7205</v>
      </c>
    </row>
    <row r="480" spans="1:15" x14ac:dyDescent="0.3">
      <c r="A480" s="1" t="str">
        <f>VLOOKUP(F480,Sheet2!A:C,2,FALSE)</f>
        <v>其他</v>
      </c>
      <c r="B480" s="1" t="str">
        <f>VLOOKUP(E480,[1]Sheet4!A:B,2,FALSE)</f>
        <v>API</v>
      </c>
      <c r="C480" s="3" t="s">
        <v>16</v>
      </c>
      <c r="D480" s="147">
        <v>20150420</v>
      </c>
      <c r="E480" s="1" t="s">
        <v>37</v>
      </c>
      <c r="F480" s="1" t="s">
        <v>38</v>
      </c>
      <c r="G480" s="57">
        <v>41440999</v>
      </c>
      <c r="H480" s="3">
        <v>5592.67</v>
      </c>
      <c r="I480" s="3">
        <v>0.14000000000000001</v>
      </c>
      <c r="J480" s="4">
        <v>4.1000000000000003E-3</v>
      </c>
      <c r="K480" s="3">
        <v>0.03</v>
      </c>
      <c r="L480" s="2">
        <v>169972</v>
      </c>
      <c r="M480" s="5">
        <v>3.0200000000000001E-2</v>
      </c>
      <c r="N480" s="3">
        <v>1.0900000000000001</v>
      </c>
      <c r="O480" s="2">
        <v>5141</v>
      </c>
    </row>
    <row r="481" spans="1:15" x14ac:dyDescent="0.3">
      <c r="A481" s="1" t="str">
        <f>VLOOKUP(F481,Sheet2!A:C,2,FALSE)</f>
        <v>其他</v>
      </c>
      <c r="B481" s="1" t="str">
        <f>VLOOKUP(E481,[1]Sheet4!A:B,2,FALSE)</f>
        <v>API</v>
      </c>
      <c r="C481" s="3" t="s">
        <v>16</v>
      </c>
      <c r="D481" s="147">
        <v>20150419</v>
      </c>
      <c r="E481" s="1" t="s">
        <v>37</v>
      </c>
      <c r="F481" s="1" t="s">
        <v>38</v>
      </c>
      <c r="G481" s="57">
        <v>43755689</v>
      </c>
      <c r="H481" s="3">
        <v>6256.77</v>
      </c>
      <c r="I481" s="3">
        <v>0.14000000000000001</v>
      </c>
      <c r="J481" s="4">
        <v>4.1000000000000003E-3</v>
      </c>
      <c r="K481" s="3">
        <v>0.03</v>
      </c>
      <c r="L481" s="2">
        <v>181580</v>
      </c>
      <c r="M481" s="5">
        <v>3.1600000000000003E-2</v>
      </c>
      <c r="N481" s="3">
        <v>1.0900000000000001</v>
      </c>
      <c r="O481" s="2">
        <v>5740</v>
      </c>
    </row>
    <row r="482" spans="1:15" x14ac:dyDescent="0.3">
      <c r="A482" s="1" t="str">
        <f>VLOOKUP(F482,Sheet2!A:C,2,FALSE)</f>
        <v>其他</v>
      </c>
      <c r="B482" s="1" t="str">
        <f>VLOOKUP(E482,[1]Sheet4!A:B,2,FALSE)</f>
        <v>API</v>
      </c>
      <c r="C482" s="3" t="s">
        <v>16</v>
      </c>
      <c r="D482" s="147">
        <v>20150418</v>
      </c>
      <c r="E482" s="1" t="s">
        <v>37</v>
      </c>
      <c r="F482" s="1" t="s">
        <v>38</v>
      </c>
      <c r="G482" s="57">
        <v>45705295</v>
      </c>
      <c r="H482" s="3">
        <v>6063.67</v>
      </c>
      <c r="I482" s="3">
        <v>0.13</v>
      </c>
      <c r="J482" s="4">
        <v>4.0000000000000001E-3</v>
      </c>
      <c r="K482" s="3">
        <v>0.03</v>
      </c>
      <c r="L482" s="2">
        <v>184208</v>
      </c>
      <c r="M482" s="5">
        <v>3.1300000000000001E-2</v>
      </c>
      <c r="N482" s="3">
        <v>1.05</v>
      </c>
      <c r="O482" s="2">
        <v>5764</v>
      </c>
    </row>
    <row r="483" spans="1:15" x14ac:dyDescent="0.3">
      <c r="A483" s="1" t="str">
        <f>VLOOKUP(F483,Sheet2!A:C,2,FALSE)</f>
        <v>其他</v>
      </c>
      <c r="B483" s="1" t="str">
        <f>VLOOKUP(E483,[1]Sheet4!A:B,2,FALSE)</f>
        <v>API</v>
      </c>
      <c r="C483" s="3" t="s">
        <v>16</v>
      </c>
      <c r="D483" s="147">
        <v>20150417</v>
      </c>
      <c r="E483" s="1" t="s">
        <v>37</v>
      </c>
      <c r="F483" s="1" t="s">
        <v>38</v>
      </c>
      <c r="G483" s="57">
        <v>47478530</v>
      </c>
      <c r="H483" s="3">
        <v>5944.47</v>
      </c>
      <c r="I483" s="3">
        <v>0.13</v>
      </c>
      <c r="J483" s="4">
        <v>3.8E-3</v>
      </c>
      <c r="K483" s="3">
        <v>0.03</v>
      </c>
      <c r="L483" s="2">
        <v>179869</v>
      </c>
      <c r="M483" s="5">
        <v>3.2599999999999997E-2</v>
      </c>
      <c r="N483" s="3">
        <v>1.01</v>
      </c>
      <c r="O483" s="2">
        <v>5866</v>
      </c>
    </row>
    <row r="484" spans="1:15" x14ac:dyDescent="0.3">
      <c r="A484" s="1" t="str">
        <f>VLOOKUP(F484,Sheet2!A:C,2,FALSE)</f>
        <v>其他</v>
      </c>
      <c r="B484" s="1" t="str">
        <f>VLOOKUP(E484,[1]Sheet4!A:B,2,FALSE)</f>
        <v>API</v>
      </c>
      <c r="C484" s="3" t="s">
        <v>16</v>
      </c>
      <c r="D484" s="147">
        <v>20150416</v>
      </c>
      <c r="E484" s="1" t="s">
        <v>37</v>
      </c>
      <c r="F484" s="1" t="s">
        <v>38</v>
      </c>
      <c r="G484" s="57">
        <v>50683810</v>
      </c>
      <c r="H484" s="3">
        <v>6155.76</v>
      </c>
      <c r="I484" s="3">
        <v>0.12</v>
      </c>
      <c r="J484" s="4">
        <v>3.3999999999999998E-3</v>
      </c>
      <c r="K484" s="3">
        <v>0.04</v>
      </c>
      <c r="L484" s="2">
        <v>169951</v>
      </c>
      <c r="M484" s="5">
        <v>3.4200000000000001E-2</v>
      </c>
      <c r="N484" s="3">
        <v>1.06</v>
      </c>
      <c r="O484" s="2">
        <v>5808</v>
      </c>
    </row>
    <row r="485" spans="1:15" x14ac:dyDescent="0.3">
      <c r="A485" s="1" t="str">
        <f>VLOOKUP(F485,Sheet2!A:C,2,FALSE)</f>
        <v>其他</v>
      </c>
      <c r="B485" s="1" t="str">
        <f>VLOOKUP(E485,[1]Sheet4!A:B,2,FALSE)</f>
        <v>API</v>
      </c>
      <c r="C485" s="3" t="s">
        <v>16</v>
      </c>
      <c r="D485" s="147">
        <v>20150415</v>
      </c>
      <c r="E485" s="1" t="s">
        <v>37</v>
      </c>
      <c r="F485" s="1" t="s">
        <v>38</v>
      </c>
      <c r="G485" s="57">
        <v>62574493</v>
      </c>
      <c r="H485" s="3">
        <v>6080.32</v>
      </c>
      <c r="I485" s="3">
        <v>0.1</v>
      </c>
      <c r="J485" s="4">
        <v>2.8E-3</v>
      </c>
      <c r="K485" s="3">
        <v>0.03</v>
      </c>
      <c r="L485" s="2">
        <v>175112</v>
      </c>
      <c r="M485" s="5">
        <v>3.1300000000000001E-2</v>
      </c>
      <c r="N485" s="3">
        <v>1.1100000000000001</v>
      </c>
      <c r="O485" s="2">
        <v>5474</v>
      </c>
    </row>
    <row r="486" spans="1:15" x14ac:dyDescent="0.3">
      <c r="A486" s="1" t="str">
        <f>VLOOKUP(F486,Sheet2!A:C,2,FALSE)</f>
        <v>其他</v>
      </c>
      <c r="B486" s="1" t="str">
        <f>VLOOKUP(E486,[1]Sheet4!A:B,2,FALSE)</f>
        <v>API</v>
      </c>
      <c r="C486" s="3" t="s">
        <v>16</v>
      </c>
      <c r="D486" s="147">
        <v>20150414</v>
      </c>
      <c r="E486" s="1" t="s">
        <v>37</v>
      </c>
      <c r="F486" s="1" t="s">
        <v>38</v>
      </c>
      <c r="G486" s="57">
        <v>68553235</v>
      </c>
      <c r="H486" s="3">
        <v>6082.31</v>
      </c>
      <c r="I486" s="3">
        <v>0.09</v>
      </c>
      <c r="J486" s="4">
        <v>2.5999999999999999E-3</v>
      </c>
      <c r="K486" s="3">
        <v>0.03</v>
      </c>
      <c r="L486" s="2">
        <v>179076</v>
      </c>
      <c r="M486" s="5">
        <v>3.15E-2</v>
      </c>
      <c r="N486" s="3">
        <v>1.08</v>
      </c>
      <c r="O486" s="2">
        <v>5638</v>
      </c>
    </row>
    <row r="487" spans="1:15" x14ac:dyDescent="0.3">
      <c r="A487" s="1" t="str">
        <f>VLOOKUP(F487,Sheet2!A:C,2,FALSE)</f>
        <v>其他</v>
      </c>
      <c r="B487" s="1" t="str">
        <f>VLOOKUP(E487,[1]Sheet4!A:B,2,FALSE)</f>
        <v>API</v>
      </c>
      <c r="C487" s="3" t="s">
        <v>16</v>
      </c>
      <c r="D487" s="147">
        <v>20150413</v>
      </c>
      <c r="E487" s="1" t="s">
        <v>37</v>
      </c>
      <c r="F487" s="1" t="s">
        <v>38</v>
      </c>
      <c r="G487" s="57">
        <v>63152044</v>
      </c>
      <c r="H487" s="3">
        <v>5481.73</v>
      </c>
      <c r="I487" s="3">
        <v>0.09</v>
      </c>
      <c r="J487" s="4">
        <v>2.5000000000000001E-3</v>
      </c>
      <c r="K487" s="3">
        <v>0.03</v>
      </c>
      <c r="L487" s="2">
        <v>159550</v>
      </c>
      <c r="M487" s="5">
        <v>3.1300000000000001E-2</v>
      </c>
      <c r="N487" s="3">
        <v>1.1000000000000001</v>
      </c>
      <c r="O487" s="2">
        <v>5001</v>
      </c>
    </row>
    <row r="488" spans="1:15" x14ac:dyDescent="0.3">
      <c r="A488" s="1" t="str">
        <f>VLOOKUP(F488,Sheet2!A:C,2,FALSE)</f>
        <v>其他</v>
      </c>
      <c r="B488" s="1" t="str">
        <f>VLOOKUP(E488,[1]Sheet4!A:B,2,FALSE)</f>
        <v>API</v>
      </c>
      <c r="C488" s="3" t="s">
        <v>16</v>
      </c>
      <c r="D488" s="147">
        <v>20150412</v>
      </c>
      <c r="E488" s="1" t="s">
        <v>37</v>
      </c>
      <c r="F488" s="1" t="s">
        <v>38</v>
      </c>
      <c r="G488" s="57">
        <v>74775616</v>
      </c>
      <c r="H488" s="3">
        <v>6190.08</v>
      </c>
      <c r="I488" s="3">
        <v>0.08</v>
      </c>
      <c r="J488" s="4">
        <v>2.5000000000000001E-3</v>
      </c>
      <c r="K488" s="3">
        <v>0.03</v>
      </c>
      <c r="L488" s="2">
        <v>187901</v>
      </c>
      <c r="M488" s="5">
        <v>3.0099999999999998E-2</v>
      </c>
      <c r="N488" s="3">
        <v>1.1000000000000001</v>
      </c>
      <c r="O488" s="2">
        <v>5647</v>
      </c>
    </row>
    <row r="489" spans="1:15" x14ac:dyDescent="0.3">
      <c r="A489" s="1" t="str">
        <f>VLOOKUP(F489,Sheet2!A:C,2,FALSE)</f>
        <v>其他</v>
      </c>
      <c r="B489" s="1" t="str">
        <f>VLOOKUP(E489,[1]Sheet4!A:B,2,FALSE)</f>
        <v>API</v>
      </c>
      <c r="C489" s="3" t="s">
        <v>16</v>
      </c>
      <c r="D489" s="147">
        <v>20150411</v>
      </c>
      <c r="E489" s="1" t="s">
        <v>37</v>
      </c>
      <c r="F489" s="1" t="s">
        <v>38</v>
      </c>
      <c r="G489" s="57">
        <v>71641490</v>
      </c>
      <c r="H489" s="3">
        <v>6267.42</v>
      </c>
      <c r="I489" s="3">
        <v>0.09</v>
      </c>
      <c r="J489" s="4">
        <v>2.5999999999999999E-3</v>
      </c>
      <c r="K489" s="3">
        <v>0.03</v>
      </c>
      <c r="L489" s="2">
        <v>183106</v>
      </c>
      <c r="M489" s="5">
        <v>3.2199999999999999E-2</v>
      </c>
      <c r="N489" s="3">
        <v>1.06</v>
      </c>
      <c r="O489" s="2">
        <v>5894</v>
      </c>
    </row>
    <row r="490" spans="1:15" x14ac:dyDescent="0.3">
      <c r="A490" s="1" t="str">
        <f>VLOOKUP(F490,Sheet2!A:C,2,FALSE)</f>
        <v>其他</v>
      </c>
      <c r="B490" s="1" t="str">
        <f>VLOOKUP(E490,[1]Sheet4!A:B,2,FALSE)</f>
        <v>API</v>
      </c>
      <c r="C490" s="3" t="s">
        <v>16</v>
      </c>
      <c r="D490" s="147">
        <v>20150410</v>
      </c>
      <c r="E490" s="1" t="s">
        <v>37</v>
      </c>
      <c r="F490" s="1" t="s">
        <v>38</v>
      </c>
      <c r="G490" s="57">
        <v>69944513</v>
      </c>
      <c r="H490" s="3">
        <v>6045.2</v>
      </c>
      <c r="I490" s="3">
        <v>0.09</v>
      </c>
      <c r="J490" s="4">
        <v>2.5000000000000001E-3</v>
      </c>
      <c r="K490" s="3">
        <v>0.03</v>
      </c>
      <c r="L490" s="2">
        <v>177039</v>
      </c>
      <c r="M490" s="5">
        <v>3.4099999999999998E-2</v>
      </c>
      <c r="N490" s="3">
        <v>1</v>
      </c>
      <c r="O490" s="2">
        <v>6033</v>
      </c>
    </row>
    <row r="491" spans="1:15" x14ac:dyDescent="0.3">
      <c r="A491" s="1" t="str">
        <f>VLOOKUP(F491,Sheet2!A:C,2,FALSE)</f>
        <v>其他</v>
      </c>
      <c r="B491" s="1" t="str">
        <f>VLOOKUP(E491,[1]Sheet4!A:B,2,FALSE)</f>
        <v>API</v>
      </c>
      <c r="C491" s="3" t="s">
        <v>16</v>
      </c>
      <c r="D491" s="147">
        <v>20150409</v>
      </c>
      <c r="E491" s="1" t="s">
        <v>37</v>
      </c>
      <c r="F491" s="1" t="s">
        <v>38</v>
      </c>
      <c r="G491" s="57">
        <v>71645199</v>
      </c>
      <c r="H491" s="3">
        <v>5514.19</v>
      </c>
      <c r="I491" s="3">
        <v>0.08</v>
      </c>
      <c r="J491" s="4">
        <v>2.3999999999999998E-3</v>
      </c>
      <c r="K491" s="3">
        <v>0.03</v>
      </c>
      <c r="L491" s="2">
        <v>174097</v>
      </c>
      <c r="M491" s="5">
        <v>2.9899999999999999E-2</v>
      </c>
      <c r="N491" s="3">
        <v>1.06</v>
      </c>
      <c r="O491" s="2">
        <v>5212</v>
      </c>
    </row>
    <row r="492" spans="1:15" x14ac:dyDescent="0.3">
      <c r="A492" s="1" t="str">
        <f>VLOOKUP(F492,Sheet2!A:C,2,FALSE)</f>
        <v>其他</v>
      </c>
      <c r="B492" s="1" t="str">
        <f>VLOOKUP(E492,[1]Sheet4!A:B,2,FALSE)</f>
        <v>API</v>
      </c>
      <c r="C492" s="3" t="s">
        <v>16</v>
      </c>
      <c r="D492" s="147">
        <v>20150408</v>
      </c>
      <c r="E492" s="1" t="s">
        <v>37</v>
      </c>
      <c r="F492" s="1" t="s">
        <v>38</v>
      </c>
      <c r="G492" s="57">
        <v>74066463</v>
      </c>
      <c r="H492" s="3">
        <v>5859.2</v>
      </c>
      <c r="I492" s="3">
        <v>0.08</v>
      </c>
      <c r="J492" s="4">
        <v>2.3999999999999998E-3</v>
      </c>
      <c r="K492" s="3">
        <v>0.03</v>
      </c>
      <c r="L492" s="2">
        <v>181185</v>
      </c>
      <c r="M492" s="5">
        <v>3.3399999999999999E-2</v>
      </c>
      <c r="N492" s="3">
        <v>0.97</v>
      </c>
      <c r="O492" s="2">
        <v>6056</v>
      </c>
    </row>
    <row r="493" spans="1:15" x14ac:dyDescent="0.3">
      <c r="A493" s="1" t="str">
        <f>VLOOKUP(F493,Sheet2!A:C,2,FALSE)</f>
        <v>其他</v>
      </c>
      <c r="B493" s="1" t="str">
        <f>VLOOKUP(E493,[1]Sheet4!A:B,2,FALSE)</f>
        <v>API</v>
      </c>
      <c r="C493" s="3" t="s">
        <v>16</v>
      </c>
      <c r="D493" s="147">
        <v>20150407</v>
      </c>
      <c r="E493" s="1" t="s">
        <v>37</v>
      </c>
      <c r="F493" s="1" t="s">
        <v>38</v>
      </c>
      <c r="G493" s="57">
        <v>74067976</v>
      </c>
      <c r="H493" s="3">
        <v>5981.73</v>
      </c>
      <c r="I493" s="3">
        <v>0.08</v>
      </c>
      <c r="J493" s="4">
        <v>2.5000000000000001E-3</v>
      </c>
      <c r="K493" s="3">
        <v>0.03</v>
      </c>
      <c r="L493" s="2">
        <v>182447</v>
      </c>
      <c r="M493" s="5">
        <v>3.2199999999999999E-2</v>
      </c>
      <c r="N493" s="3">
        <v>1.02</v>
      </c>
      <c r="O493" s="2">
        <v>5871</v>
      </c>
    </row>
    <row r="494" spans="1:15" x14ac:dyDescent="0.3">
      <c r="A494" s="1" t="str">
        <f>VLOOKUP(F494,Sheet2!A:C,2,FALSE)</f>
        <v>其他</v>
      </c>
      <c r="B494" s="1" t="str">
        <f>VLOOKUP(E494,[1]Sheet4!A:B,2,FALSE)</f>
        <v>API</v>
      </c>
      <c r="C494" s="3" t="s">
        <v>16</v>
      </c>
      <c r="D494" s="147">
        <v>20150406</v>
      </c>
      <c r="E494" s="1" t="s">
        <v>37</v>
      </c>
      <c r="F494" s="1" t="s">
        <v>38</v>
      </c>
      <c r="G494" s="57">
        <v>72987578</v>
      </c>
      <c r="H494" s="3">
        <v>6224.99</v>
      </c>
      <c r="I494" s="3">
        <v>0.09</v>
      </c>
      <c r="J494" s="4">
        <v>2.5000000000000001E-3</v>
      </c>
      <c r="K494" s="3">
        <v>0.03</v>
      </c>
      <c r="L494" s="2">
        <v>180570</v>
      </c>
      <c r="M494" s="5">
        <v>3.0300000000000001E-2</v>
      </c>
      <c r="N494" s="3">
        <v>1.1399999999999999</v>
      </c>
      <c r="O494" s="2">
        <v>5467</v>
      </c>
    </row>
    <row r="495" spans="1:15" x14ac:dyDescent="0.3">
      <c r="A495" s="1" t="str">
        <f>VLOOKUP(F495,Sheet2!A:C,2,FALSE)</f>
        <v>其他</v>
      </c>
      <c r="B495" s="1" t="str">
        <f>VLOOKUP(E495,[1]Sheet4!A:B,2,FALSE)</f>
        <v>API</v>
      </c>
      <c r="C495" s="3" t="s">
        <v>16</v>
      </c>
      <c r="D495" s="147">
        <v>20150405</v>
      </c>
      <c r="E495" s="1" t="s">
        <v>37</v>
      </c>
      <c r="F495" s="1" t="s">
        <v>38</v>
      </c>
      <c r="G495" s="57">
        <v>74284234</v>
      </c>
      <c r="H495" s="3">
        <v>6606.76</v>
      </c>
      <c r="I495" s="3">
        <v>0.09</v>
      </c>
      <c r="J495" s="4">
        <v>2.5999999999999999E-3</v>
      </c>
      <c r="K495" s="3">
        <v>0.03</v>
      </c>
      <c r="L495" s="2">
        <v>192788</v>
      </c>
      <c r="M495" s="5">
        <v>3.0099999999999998E-2</v>
      </c>
      <c r="N495" s="3">
        <v>1.1399999999999999</v>
      </c>
      <c r="O495" s="2">
        <v>5812</v>
      </c>
    </row>
    <row r="496" spans="1:15" x14ac:dyDescent="0.3">
      <c r="A496" s="1" t="str">
        <f>VLOOKUP(F496,Sheet2!A:C,2,FALSE)</f>
        <v>其他</v>
      </c>
      <c r="B496" s="1" t="str">
        <f>VLOOKUP(E496,[1]Sheet4!A:B,2,FALSE)</f>
        <v>API</v>
      </c>
      <c r="C496" s="3" t="s">
        <v>16</v>
      </c>
      <c r="D496" s="147">
        <v>20150404</v>
      </c>
      <c r="E496" s="1" t="s">
        <v>37</v>
      </c>
      <c r="F496" s="1" t="s">
        <v>38</v>
      </c>
      <c r="G496" s="57">
        <v>72226477</v>
      </c>
      <c r="H496" s="3">
        <v>6032.62</v>
      </c>
      <c r="I496" s="3">
        <v>0.08</v>
      </c>
      <c r="J496" s="4">
        <v>2.5999999999999999E-3</v>
      </c>
      <c r="K496" s="3">
        <v>0.03</v>
      </c>
      <c r="L496" s="2">
        <v>186180</v>
      </c>
      <c r="M496" s="5">
        <v>2.8799999999999999E-2</v>
      </c>
      <c r="N496" s="3">
        <v>1.1299999999999999</v>
      </c>
      <c r="O496" s="2">
        <v>5355</v>
      </c>
    </row>
    <row r="497" spans="1:15" x14ac:dyDescent="0.3">
      <c r="A497" s="1" t="str">
        <f>VLOOKUP(F497,Sheet2!A:C,2,FALSE)</f>
        <v>其他</v>
      </c>
      <c r="B497" s="1" t="str">
        <f>VLOOKUP(E497,[1]Sheet4!A:B,2,FALSE)</f>
        <v>API</v>
      </c>
      <c r="C497" s="3" t="s">
        <v>16</v>
      </c>
      <c r="D497" s="147">
        <v>20150403</v>
      </c>
      <c r="E497" s="1" t="s">
        <v>37</v>
      </c>
      <c r="F497" s="1" t="s">
        <v>38</v>
      </c>
      <c r="G497" s="57">
        <v>71093292</v>
      </c>
      <c r="H497" s="3">
        <v>6491.86</v>
      </c>
      <c r="I497" s="3">
        <v>0.09</v>
      </c>
      <c r="J497" s="4">
        <v>2.5999999999999999E-3</v>
      </c>
      <c r="K497" s="3">
        <v>0.03</v>
      </c>
      <c r="L497" s="2">
        <v>186997</v>
      </c>
      <c r="M497" s="5">
        <v>3.1600000000000003E-2</v>
      </c>
      <c r="N497" s="3">
        <v>1.1000000000000001</v>
      </c>
      <c r="O497" s="2">
        <v>5900</v>
      </c>
    </row>
    <row r="498" spans="1:15" x14ac:dyDescent="0.3">
      <c r="A498" s="1" t="str">
        <f>VLOOKUP(F498,Sheet2!A:C,2,FALSE)</f>
        <v>其他</v>
      </c>
      <c r="B498" s="1" t="str">
        <f>VLOOKUP(E498,[1]Sheet4!A:B,2,FALSE)</f>
        <v>API</v>
      </c>
      <c r="C498" s="3" t="s">
        <v>16</v>
      </c>
      <c r="D498" s="147">
        <v>20150402</v>
      </c>
      <c r="E498" s="1" t="s">
        <v>37</v>
      </c>
      <c r="F498" s="1" t="s">
        <v>38</v>
      </c>
      <c r="G498" s="57">
        <v>68693269</v>
      </c>
      <c r="H498" s="3">
        <v>5946.89</v>
      </c>
      <c r="I498" s="3">
        <v>0.09</v>
      </c>
      <c r="J498" s="4">
        <v>2.5000000000000001E-3</v>
      </c>
      <c r="K498" s="3">
        <v>0.03</v>
      </c>
      <c r="L498" s="2">
        <v>175079</v>
      </c>
      <c r="M498" s="5">
        <v>3.2099999999999997E-2</v>
      </c>
      <c r="N498" s="3">
        <v>1.06</v>
      </c>
      <c r="O498" s="2">
        <v>5614</v>
      </c>
    </row>
    <row r="499" spans="1:15" x14ac:dyDescent="0.3">
      <c r="A499" s="1" t="str">
        <f>VLOOKUP(F499,Sheet2!A:C,2,FALSE)</f>
        <v>其他</v>
      </c>
      <c r="B499" s="1" t="str">
        <f>VLOOKUP(E499,[1]Sheet4!A:B,2,FALSE)</f>
        <v>API</v>
      </c>
      <c r="C499" s="3" t="s">
        <v>16</v>
      </c>
      <c r="D499" s="147">
        <v>20150401</v>
      </c>
      <c r="E499" s="1" t="s">
        <v>37</v>
      </c>
      <c r="F499" s="1" t="s">
        <v>38</v>
      </c>
      <c r="G499" s="57">
        <v>68722097</v>
      </c>
      <c r="H499" s="3">
        <v>5493.27</v>
      </c>
      <c r="I499" s="3">
        <v>0.08</v>
      </c>
      <c r="J499" s="4">
        <v>2.3999999999999998E-3</v>
      </c>
      <c r="K499" s="3">
        <v>0.03</v>
      </c>
      <c r="L499" s="2">
        <v>167153</v>
      </c>
      <c r="M499" s="5">
        <v>3.09E-2</v>
      </c>
      <c r="N499" s="3">
        <v>1.07</v>
      </c>
      <c r="O499" s="2">
        <v>5157</v>
      </c>
    </row>
    <row r="500" spans="1:15" x14ac:dyDescent="0.3">
      <c r="A500" s="1" t="str">
        <f>VLOOKUP(F500,Sheet2!A:C,2,FALSE)</f>
        <v>结果页</v>
      </c>
      <c r="B500" s="1" t="str">
        <f>VLOOKUP(E500,[1]Sheet4!A:B,2,FALSE)</f>
        <v>自家直客</v>
      </c>
      <c r="C500" s="3" t="s">
        <v>20</v>
      </c>
      <c r="D500" s="147">
        <v>20150622</v>
      </c>
      <c r="E500" s="1" t="s">
        <v>14</v>
      </c>
      <c r="F500" s="1" t="s">
        <v>39</v>
      </c>
      <c r="G500" s="57">
        <v>7484430</v>
      </c>
      <c r="H500" s="3">
        <v>10054.65</v>
      </c>
      <c r="I500" s="3">
        <v>1.34</v>
      </c>
      <c r="J500" s="4">
        <v>2.1299999999999999E-2</v>
      </c>
      <c r="K500" s="3">
        <v>0.06</v>
      </c>
      <c r="L500" s="2">
        <v>159454</v>
      </c>
      <c r="M500" s="5">
        <v>0.1174</v>
      </c>
      <c r="N500" s="3">
        <v>0.54</v>
      </c>
      <c r="O500" s="2">
        <v>18727</v>
      </c>
    </row>
    <row r="501" spans="1:15" x14ac:dyDescent="0.3">
      <c r="A501" s="1" t="str">
        <f>VLOOKUP(F501,Sheet2!A:C,2,FALSE)</f>
        <v>结果页</v>
      </c>
      <c r="B501" s="1" t="str">
        <f>VLOOKUP(E501,[1]Sheet4!A:B,2,FALSE)</f>
        <v>自家直客</v>
      </c>
      <c r="C501" s="3" t="s">
        <v>20</v>
      </c>
      <c r="D501" s="147">
        <v>20150621</v>
      </c>
      <c r="E501" s="1" t="s">
        <v>14</v>
      </c>
      <c r="F501" s="1" t="s">
        <v>40</v>
      </c>
      <c r="G501" s="57">
        <v>7262385</v>
      </c>
      <c r="H501" s="3">
        <v>9964.31</v>
      </c>
      <c r="I501" s="3">
        <v>1.37</v>
      </c>
      <c r="J501" s="4">
        <v>2.23E-2</v>
      </c>
      <c r="K501" s="3">
        <v>0.06</v>
      </c>
      <c r="L501" s="2">
        <v>162091</v>
      </c>
      <c r="M501" s="5">
        <v>0.1203</v>
      </c>
      <c r="N501" s="3">
        <v>0.51</v>
      </c>
      <c r="O501" s="2">
        <v>19503</v>
      </c>
    </row>
    <row r="502" spans="1:15" x14ac:dyDescent="0.3">
      <c r="A502" s="1" t="str">
        <f>VLOOKUP(F502,Sheet2!A:C,2,FALSE)</f>
        <v>结果页</v>
      </c>
      <c r="B502" s="1" t="str">
        <f>VLOOKUP(E502,[1]Sheet4!A:B,2,FALSE)</f>
        <v>自家直客</v>
      </c>
      <c r="C502" s="3" t="s">
        <v>20</v>
      </c>
      <c r="D502" s="147">
        <v>20150620</v>
      </c>
      <c r="E502" s="1" t="s">
        <v>14</v>
      </c>
      <c r="F502" s="1" t="s">
        <v>39</v>
      </c>
      <c r="G502" s="57">
        <v>7216608</v>
      </c>
      <c r="H502" s="3">
        <v>10083.15</v>
      </c>
      <c r="I502" s="3">
        <v>1.4</v>
      </c>
      <c r="J502" s="4">
        <v>2.2499999999999999E-2</v>
      </c>
      <c r="K502" s="3">
        <v>0.06</v>
      </c>
      <c r="L502" s="2">
        <v>162426</v>
      </c>
      <c r="M502" s="5">
        <v>0.1241</v>
      </c>
      <c r="N502" s="3">
        <v>0.5</v>
      </c>
      <c r="O502" s="2">
        <v>20158</v>
      </c>
    </row>
    <row r="503" spans="1:15" x14ac:dyDescent="0.3">
      <c r="A503" s="1" t="str">
        <f>VLOOKUP(F503,Sheet2!A:C,2,FALSE)</f>
        <v>结果页</v>
      </c>
      <c r="B503" s="1" t="str">
        <f>VLOOKUP(E503,[1]Sheet4!A:B,2,FALSE)</f>
        <v>自家直客</v>
      </c>
      <c r="C503" s="3" t="s">
        <v>20</v>
      </c>
      <c r="D503" s="147">
        <v>20150619</v>
      </c>
      <c r="E503" s="1" t="s">
        <v>14</v>
      </c>
      <c r="F503" s="1" t="s">
        <v>40</v>
      </c>
      <c r="G503" s="57">
        <v>7236931</v>
      </c>
      <c r="H503" s="3">
        <v>9927.19</v>
      </c>
      <c r="I503" s="3">
        <v>1.37</v>
      </c>
      <c r="J503" s="4">
        <v>2.23E-2</v>
      </c>
      <c r="K503" s="3">
        <v>0.06</v>
      </c>
      <c r="L503" s="2">
        <v>161354</v>
      </c>
      <c r="M503" s="5">
        <v>0.12180000000000001</v>
      </c>
      <c r="N503" s="3">
        <v>0.5</v>
      </c>
      <c r="O503" s="2">
        <v>19660</v>
      </c>
    </row>
    <row r="504" spans="1:15" x14ac:dyDescent="0.3">
      <c r="A504" s="1" t="str">
        <f>VLOOKUP(F504,Sheet2!A:C,2,FALSE)</f>
        <v>结果页</v>
      </c>
      <c r="B504" s="1" t="str">
        <f>VLOOKUP(E504,[1]Sheet4!A:B,2,FALSE)</f>
        <v>自家直客</v>
      </c>
      <c r="C504" s="3" t="s">
        <v>20</v>
      </c>
      <c r="D504" s="147">
        <v>20150618</v>
      </c>
      <c r="E504" s="1" t="s">
        <v>14</v>
      </c>
      <c r="F504" s="1" t="s">
        <v>39</v>
      </c>
      <c r="G504" s="57">
        <v>7467030</v>
      </c>
      <c r="H504" s="3">
        <v>9901</v>
      </c>
      <c r="I504" s="3">
        <v>1.33</v>
      </c>
      <c r="J504" s="4">
        <v>2.2700000000000001E-2</v>
      </c>
      <c r="K504" s="3">
        <v>0.06</v>
      </c>
      <c r="L504" s="2">
        <v>169322</v>
      </c>
      <c r="M504" s="5">
        <v>0.1246</v>
      </c>
      <c r="N504" s="3">
        <v>0.47</v>
      </c>
      <c r="O504" s="2">
        <v>21101</v>
      </c>
    </row>
    <row r="505" spans="1:15" x14ac:dyDescent="0.3">
      <c r="A505" s="1" t="str">
        <f>VLOOKUP(F505,Sheet2!A:C,2,FALSE)</f>
        <v>结果页</v>
      </c>
      <c r="B505" s="1" t="str">
        <f>VLOOKUP(E505,[1]Sheet4!A:B,2,FALSE)</f>
        <v>自家直客</v>
      </c>
      <c r="C505" s="3" t="s">
        <v>20</v>
      </c>
      <c r="D505" s="147">
        <v>20150617</v>
      </c>
      <c r="E505" s="1" t="s">
        <v>14</v>
      </c>
      <c r="F505" s="1" t="s">
        <v>39</v>
      </c>
      <c r="G505" s="57">
        <v>7592044</v>
      </c>
      <c r="H505" s="3">
        <v>9911.91</v>
      </c>
      <c r="I505" s="3">
        <v>1.31</v>
      </c>
      <c r="J505" s="4">
        <v>2.2499999999999999E-2</v>
      </c>
      <c r="K505" s="3">
        <v>0.06</v>
      </c>
      <c r="L505" s="2">
        <v>170571</v>
      </c>
      <c r="M505" s="5">
        <v>0.1187</v>
      </c>
      <c r="N505" s="3">
        <v>0.49</v>
      </c>
      <c r="O505" s="2">
        <v>20246</v>
      </c>
    </row>
    <row r="506" spans="1:15" x14ac:dyDescent="0.3">
      <c r="A506" s="1" t="str">
        <f>VLOOKUP(F506,Sheet2!A:C,2,FALSE)</f>
        <v>结果页</v>
      </c>
      <c r="B506" s="1" t="str">
        <f>VLOOKUP(E506,[1]Sheet4!A:B,2,FALSE)</f>
        <v>自家直客</v>
      </c>
      <c r="C506" s="3" t="s">
        <v>20</v>
      </c>
      <c r="D506" s="147">
        <v>20150616</v>
      </c>
      <c r="E506" s="1" t="s">
        <v>14</v>
      </c>
      <c r="F506" s="1" t="s">
        <v>39</v>
      </c>
      <c r="G506" s="57">
        <v>7372385</v>
      </c>
      <c r="H506" s="3">
        <v>10088.66</v>
      </c>
      <c r="I506" s="3">
        <v>1.37</v>
      </c>
      <c r="J506" s="4">
        <v>2.2100000000000002E-2</v>
      </c>
      <c r="K506" s="3">
        <v>0.06</v>
      </c>
      <c r="L506" s="2">
        <v>163227</v>
      </c>
      <c r="M506" s="5">
        <v>0.1096</v>
      </c>
      <c r="N506" s="3">
        <v>0.56000000000000005</v>
      </c>
      <c r="O506" s="2">
        <v>17892</v>
      </c>
    </row>
    <row r="507" spans="1:15" x14ac:dyDescent="0.3">
      <c r="A507" s="1" t="str">
        <f>VLOOKUP(F507,Sheet2!A:C,2,FALSE)</f>
        <v>结果页</v>
      </c>
      <c r="B507" s="1" t="str">
        <f>VLOOKUP(E507,[1]Sheet4!A:B,2,FALSE)</f>
        <v>自家直客</v>
      </c>
      <c r="C507" s="3" t="s">
        <v>20</v>
      </c>
      <c r="D507" s="147">
        <v>20150615</v>
      </c>
      <c r="E507" s="1" t="s">
        <v>14</v>
      </c>
      <c r="F507" s="1" t="s">
        <v>39</v>
      </c>
      <c r="G507" s="57">
        <v>7133831</v>
      </c>
      <c r="H507" s="3">
        <v>9863.76</v>
      </c>
      <c r="I507" s="3">
        <v>1.38</v>
      </c>
      <c r="J507" s="4">
        <v>2.1600000000000001E-2</v>
      </c>
      <c r="K507" s="3">
        <v>0.06</v>
      </c>
      <c r="L507" s="2">
        <v>154194</v>
      </c>
      <c r="M507" s="5">
        <v>0.112</v>
      </c>
      <c r="N507" s="3">
        <v>0.56999999999999995</v>
      </c>
      <c r="O507" s="2">
        <v>17266</v>
      </c>
    </row>
    <row r="508" spans="1:15" x14ac:dyDescent="0.3">
      <c r="A508" s="1" t="str">
        <f>VLOOKUP(F508,Sheet2!A:C,2,FALSE)</f>
        <v>结果页</v>
      </c>
      <c r="B508" s="1" t="str">
        <f>VLOOKUP(E508,[1]Sheet4!A:B,2,FALSE)</f>
        <v>自家直客</v>
      </c>
      <c r="C508" s="3" t="s">
        <v>20</v>
      </c>
      <c r="D508" s="147">
        <v>20150614</v>
      </c>
      <c r="E508" s="1" t="s">
        <v>14</v>
      </c>
      <c r="F508" s="1" t="s">
        <v>40</v>
      </c>
      <c r="G508" s="57">
        <v>7165364</v>
      </c>
      <c r="H508" s="3">
        <v>10506.38</v>
      </c>
      <c r="I508" s="3">
        <v>1.47</v>
      </c>
      <c r="J508" s="4">
        <v>2.4400000000000002E-2</v>
      </c>
      <c r="K508" s="3">
        <v>0.06</v>
      </c>
      <c r="L508" s="2">
        <v>174857</v>
      </c>
      <c r="M508" s="5">
        <v>0.12429999999999999</v>
      </c>
      <c r="N508" s="3">
        <v>0.48</v>
      </c>
      <c r="O508" s="2">
        <v>21741</v>
      </c>
    </row>
    <row r="509" spans="1:15" x14ac:dyDescent="0.3">
      <c r="A509" s="1" t="str">
        <f>VLOOKUP(F509,Sheet2!A:C,2,FALSE)</f>
        <v>结果页</v>
      </c>
      <c r="B509" s="1" t="str">
        <f>VLOOKUP(E509,[1]Sheet4!A:B,2,FALSE)</f>
        <v>自家直客</v>
      </c>
      <c r="C509" s="3" t="s">
        <v>20</v>
      </c>
      <c r="D509" s="147">
        <v>20150613</v>
      </c>
      <c r="E509" s="1" t="s">
        <v>14</v>
      </c>
      <c r="F509" s="1" t="s">
        <v>39</v>
      </c>
      <c r="G509" s="57">
        <v>7462280</v>
      </c>
      <c r="H509" s="3">
        <v>11293.23</v>
      </c>
      <c r="I509" s="3">
        <v>1.51</v>
      </c>
      <c r="J509" s="4">
        <v>2.6700000000000002E-2</v>
      </c>
      <c r="K509" s="3">
        <v>0.06</v>
      </c>
      <c r="L509" s="2">
        <v>199237</v>
      </c>
      <c r="M509" s="5">
        <v>0.1084</v>
      </c>
      <c r="N509" s="3">
        <v>0.52</v>
      </c>
      <c r="O509" s="2">
        <v>21594</v>
      </c>
    </row>
    <row r="510" spans="1:15" x14ac:dyDescent="0.3">
      <c r="A510" s="1" t="str">
        <f>VLOOKUP(F510,Sheet2!A:C,2,FALSE)</f>
        <v>结果页</v>
      </c>
      <c r="B510" s="1" t="str">
        <f>VLOOKUP(E510,[1]Sheet4!A:B,2,FALSE)</f>
        <v>自家直客</v>
      </c>
      <c r="C510" s="3" t="s">
        <v>20</v>
      </c>
      <c r="D510" s="147">
        <v>20150612</v>
      </c>
      <c r="E510" s="1" t="s">
        <v>14</v>
      </c>
      <c r="F510" s="1" t="s">
        <v>39</v>
      </c>
      <c r="G510" s="57">
        <v>6819835</v>
      </c>
      <c r="H510" s="3">
        <v>10456.66</v>
      </c>
      <c r="I510" s="3">
        <v>1.53</v>
      </c>
      <c r="J510" s="4">
        <v>2.5600000000000001E-2</v>
      </c>
      <c r="K510" s="3">
        <v>0.06</v>
      </c>
      <c r="L510" s="2">
        <v>174741</v>
      </c>
      <c r="M510" s="5">
        <v>0.10970000000000001</v>
      </c>
      <c r="N510" s="3">
        <v>0.55000000000000004</v>
      </c>
      <c r="O510" s="2">
        <v>19164</v>
      </c>
    </row>
    <row r="511" spans="1:15" x14ac:dyDescent="0.3">
      <c r="A511" s="1" t="str">
        <f>VLOOKUP(F511,Sheet2!A:C,2,FALSE)</f>
        <v>结果页</v>
      </c>
      <c r="B511" s="1" t="str">
        <f>VLOOKUP(E511,[1]Sheet4!A:B,2,FALSE)</f>
        <v>自家直客</v>
      </c>
      <c r="C511" s="3" t="s">
        <v>20</v>
      </c>
      <c r="D511" s="147">
        <v>20150611</v>
      </c>
      <c r="E511" s="1" t="s">
        <v>14</v>
      </c>
      <c r="F511" s="1" t="s">
        <v>39</v>
      </c>
      <c r="G511" s="57">
        <v>7125373</v>
      </c>
      <c r="H511" s="3">
        <v>11131.54</v>
      </c>
      <c r="I511" s="3">
        <v>1.56</v>
      </c>
      <c r="J511" s="4">
        <v>2.5000000000000001E-2</v>
      </c>
      <c r="K511" s="3">
        <v>0.06</v>
      </c>
      <c r="L511" s="2">
        <v>178087</v>
      </c>
      <c r="M511" s="5">
        <v>0.10589999999999999</v>
      </c>
      <c r="N511" s="3">
        <v>0.59</v>
      </c>
      <c r="O511" s="2">
        <v>18853</v>
      </c>
    </row>
    <row r="512" spans="1:15" x14ac:dyDescent="0.3">
      <c r="A512" s="1" t="str">
        <f>VLOOKUP(F512,Sheet2!A:C,2,FALSE)</f>
        <v>结果页</v>
      </c>
      <c r="B512" s="1" t="str">
        <f>VLOOKUP(E512,[1]Sheet4!A:B,2,FALSE)</f>
        <v>自家直客</v>
      </c>
      <c r="C512" s="3" t="s">
        <v>20</v>
      </c>
      <c r="D512" s="147">
        <v>20150610</v>
      </c>
      <c r="E512" s="1" t="s">
        <v>14</v>
      </c>
      <c r="F512" s="1" t="s">
        <v>39</v>
      </c>
      <c r="G512" s="57">
        <v>7146452</v>
      </c>
      <c r="H512" s="3">
        <v>11357.95</v>
      </c>
      <c r="I512" s="3">
        <v>1.59</v>
      </c>
      <c r="J512" s="4">
        <v>2.5999999999999999E-2</v>
      </c>
      <c r="K512" s="3">
        <v>0.06</v>
      </c>
      <c r="L512" s="2">
        <v>186042</v>
      </c>
      <c r="M512" s="5">
        <v>0.10580000000000001</v>
      </c>
      <c r="N512" s="3">
        <v>0.57999999999999996</v>
      </c>
      <c r="O512" s="2">
        <v>19686</v>
      </c>
    </row>
    <row r="513" spans="1:15" x14ac:dyDescent="0.3">
      <c r="A513" s="1" t="str">
        <f>VLOOKUP(F513,Sheet2!A:C,2,FALSE)</f>
        <v>结果页</v>
      </c>
      <c r="B513" s="1" t="str">
        <f>VLOOKUP(E513,[1]Sheet4!A:B,2,FALSE)</f>
        <v>自家直客</v>
      </c>
      <c r="C513" s="3" t="s">
        <v>20</v>
      </c>
      <c r="D513" s="147">
        <v>20150609</v>
      </c>
      <c r="E513" s="1" t="s">
        <v>14</v>
      </c>
      <c r="F513" s="1" t="s">
        <v>39</v>
      </c>
      <c r="G513" s="57">
        <v>7337415</v>
      </c>
      <c r="H513" s="3">
        <v>11547.85</v>
      </c>
      <c r="I513" s="3">
        <v>1.57</v>
      </c>
      <c r="J513" s="4">
        <v>2.5899999999999999E-2</v>
      </c>
      <c r="K513" s="3">
        <v>0.06</v>
      </c>
      <c r="L513" s="2">
        <v>189798</v>
      </c>
      <c r="M513" s="5">
        <v>0.11219999999999999</v>
      </c>
      <c r="N513" s="3">
        <v>0.54</v>
      </c>
      <c r="O513" s="2">
        <v>21287</v>
      </c>
    </row>
    <row r="514" spans="1:15" x14ac:dyDescent="0.3">
      <c r="A514" s="1" t="str">
        <f>VLOOKUP(F514,Sheet2!A:C,2,FALSE)</f>
        <v>结果页</v>
      </c>
      <c r="B514" s="1" t="str">
        <f>VLOOKUP(E514,[1]Sheet4!A:B,2,FALSE)</f>
        <v>自家直客</v>
      </c>
      <c r="C514" s="3" t="s">
        <v>20</v>
      </c>
      <c r="D514" s="147">
        <v>20150608</v>
      </c>
      <c r="E514" s="1" t="s">
        <v>14</v>
      </c>
      <c r="F514" s="1" t="s">
        <v>40</v>
      </c>
      <c r="G514" s="57">
        <v>7314821</v>
      </c>
      <c r="H514" s="3">
        <v>10143.17</v>
      </c>
      <c r="I514" s="3">
        <v>1.39</v>
      </c>
      <c r="J514" s="4">
        <v>2.53E-2</v>
      </c>
      <c r="K514" s="3">
        <v>0.05</v>
      </c>
      <c r="L514" s="2">
        <v>184848</v>
      </c>
      <c r="M514" s="5">
        <v>0.11650000000000001</v>
      </c>
      <c r="N514" s="3">
        <v>0.47</v>
      </c>
      <c r="O514" s="2">
        <v>21526</v>
      </c>
    </row>
    <row r="515" spans="1:15" x14ac:dyDescent="0.3">
      <c r="A515" s="1" t="str">
        <f>VLOOKUP(F515,Sheet2!A:C,2,FALSE)</f>
        <v>结果页</v>
      </c>
      <c r="B515" s="1" t="str">
        <f>VLOOKUP(E515,[1]Sheet4!A:B,2,FALSE)</f>
        <v>自家直客</v>
      </c>
      <c r="C515" s="3" t="s">
        <v>20</v>
      </c>
      <c r="D515" s="147">
        <v>20150607</v>
      </c>
      <c r="E515" s="1" t="s">
        <v>14</v>
      </c>
      <c r="F515" s="1" t="s">
        <v>39</v>
      </c>
      <c r="G515" s="57">
        <v>6646593</v>
      </c>
      <c r="H515" s="3">
        <v>9490.08</v>
      </c>
      <c r="I515" s="3">
        <v>1.43</v>
      </c>
      <c r="J515" s="4">
        <v>2.5600000000000001E-2</v>
      </c>
      <c r="K515" s="3">
        <v>0.06</v>
      </c>
      <c r="L515" s="2">
        <v>170463</v>
      </c>
      <c r="M515" s="5">
        <v>0.1148</v>
      </c>
      <c r="N515" s="3">
        <v>0.48</v>
      </c>
      <c r="O515" s="2">
        <v>19572</v>
      </c>
    </row>
    <row r="516" spans="1:15" x14ac:dyDescent="0.3">
      <c r="A516" s="1" t="str">
        <f>VLOOKUP(F516,Sheet2!A:C,2,FALSE)</f>
        <v>结果页</v>
      </c>
      <c r="B516" s="1" t="str">
        <f>VLOOKUP(E516,[1]Sheet4!A:B,2,FALSE)</f>
        <v>自家直客</v>
      </c>
      <c r="C516" s="3" t="s">
        <v>20</v>
      </c>
      <c r="D516" s="147">
        <v>20150606</v>
      </c>
      <c r="E516" s="1" t="s">
        <v>14</v>
      </c>
      <c r="F516" s="1" t="s">
        <v>39</v>
      </c>
      <c r="G516" s="57">
        <v>6461920</v>
      </c>
      <c r="H516" s="3">
        <v>9030.98</v>
      </c>
      <c r="I516" s="3">
        <v>1.4</v>
      </c>
      <c r="J516" s="4">
        <v>2.6100000000000002E-2</v>
      </c>
      <c r="K516" s="3">
        <v>0.05</v>
      </c>
      <c r="L516" s="2">
        <v>168385</v>
      </c>
      <c r="M516" s="5">
        <v>0.1129</v>
      </c>
      <c r="N516" s="3">
        <v>0.48</v>
      </c>
      <c r="O516" s="2">
        <v>19004</v>
      </c>
    </row>
    <row r="517" spans="1:15" x14ac:dyDescent="0.3">
      <c r="A517" s="1" t="str">
        <f>VLOOKUP(F517,Sheet2!A:C,2,FALSE)</f>
        <v>结果页</v>
      </c>
      <c r="B517" s="1" t="str">
        <f>VLOOKUP(E517,[1]Sheet4!A:B,2,FALSE)</f>
        <v>自家直客</v>
      </c>
      <c r="C517" s="3" t="s">
        <v>20</v>
      </c>
      <c r="D517" s="147">
        <v>20150605</v>
      </c>
      <c r="E517" s="1" t="s">
        <v>14</v>
      </c>
      <c r="F517" s="1" t="s">
        <v>40</v>
      </c>
      <c r="G517" s="57">
        <v>6770984</v>
      </c>
      <c r="H517" s="3">
        <v>9008.3799999999992</v>
      </c>
      <c r="I517" s="3">
        <v>1.33</v>
      </c>
      <c r="J517" s="4">
        <v>2.52E-2</v>
      </c>
      <c r="K517" s="3">
        <v>0.05</v>
      </c>
      <c r="L517" s="2">
        <v>170432</v>
      </c>
      <c r="M517" s="5">
        <v>0.11020000000000001</v>
      </c>
      <c r="N517" s="3">
        <v>0.48</v>
      </c>
      <c r="O517" s="2">
        <v>18775</v>
      </c>
    </row>
    <row r="518" spans="1:15" x14ac:dyDescent="0.3">
      <c r="A518" s="1" t="str">
        <f>VLOOKUP(F518,Sheet2!A:C,2,FALSE)</f>
        <v>结果页</v>
      </c>
      <c r="B518" s="1" t="str">
        <f>VLOOKUP(E518,[1]Sheet4!A:B,2,FALSE)</f>
        <v>自家直客</v>
      </c>
      <c r="C518" s="3" t="s">
        <v>20</v>
      </c>
      <c r="D518" s="147">
        <v>20150604</v>
      </c>
      <c r="E518" s="1" t="s">
        <v>14</v>
      </c>
      <c r="F518" s="1" t="s">
        <v>40</v>
      </c>
      <c r="G518" s="57">
        <v>6667423</v>
      </c>
      <c r="H518" s="3">
        <v>9142.9599999999991</v>
      </c>
      <c r="I518" s="3">
        <v>1.37</v>
      </c>
      <c r="J518" s="4">
        <v>2.4299999999999999E-2</v>
      </c>
      <c r="K518" s="3">
        <v>0.06</v>
      </c>
      <c r="L518" s="2">
        <v>161933</v>
      </c>
      <c r="M518" s="5">
        <v>0.11210000000000001</v>
      </c>
      <c r="N518" s="3">
        <v>0.5</v>
      </c>
      <c r="O518" s="2">
        <v>18157</v>
      </c>
    </row>
    <row r="519" spans="1:15" x14ac:dyDescent="0.3">
      <c r="A519" s="1" t="str">
        <f>VLOOKUP(F519,Sheet2!A:C,2,FALSE)</f>
        <v>结果页</v>
      </c>
      <c r="B519" s="1" t="str">
        <f>VLOOKUP(E519,[1]Sheet4!A:B,2,FALSE)</f>
        <v>自家直客</v>
      </c>
      <c r="C519" s="3" t="s">
        <v>20</v>
      </c>
      <c r="D519" s="147">
        <v>20150603</v>
      </c>
      <c r="E519" s="1" t="s">
        <v>14</v>
      </c>
      <c r="F519" s="1" t="s">
        <v>39</v>
      </c>
      <c r="G519" s="57">
        <v>6384728</v>
      </c>
      <c r="H519" s="3">
        <v>9746.57</v>
      </c>
      <c r="I519" s="3">
        <v>1.53</v>
      </c>
      <c r="J519" s="4">
        <v>2.53E-2</v>
      </c>
      <c r="K519" s="3">
        <v>0.06</v>
      </c>
      <c r="L519" s="2">
        <v>161373</v>
      </c>
      <c r="M519" s="5">
        <v>0.1216</v>
      </c>
      <c r="N519" s="3">
        <v>0.5</v>
      </c>
      <c r="O519" s="2">
        <v>19625</v>
      </c>
    </row>
    <row r="520" spans="1:15" x14ac:dyDescent="0.3">
      <c r="A520" s="1" t="str">
        <f>VLOOKUP(F520,Sheet2!A:C,2,FALSE)</f>
        <v>结果页</v>
      </c>
      <c r="B520" s="1" t="str">
        <f>VLOOKUP(E520,[1]Sheet4!A:B,2,FALSE)</f>
        <v>自家直客</v>
      </c>
      <c r="C520" s="3" t="s">
        <v>20</v>
      </c>
      <c r="D520" s="147">
        <v>20150602</v>
      </c>
      <c r="E520" s="1" t="s">
        <v>14</v>
      </c>
      <c r="F520" s="1" t="s">
        <v>39</v>
      </c>
      <c r="G520" s="57">
        <v>6196570</v>
      </c>
      <c r="H520" s="3">
        <v>9961.56</v>
      </c>
      <c r="I520" s="3">
        <v>1.61</v>
      </c>
      <c r="J520" s="4">
        <v>2.6100000000000002E-2</v>
      </c>
      <c r="K520" s="3">
        <v>0.06</v>
      </c>
      <c r="L520" s="2">
        <v>161782</v>
      </c>
      <c r="M520" s="5">
        <v>0.1216</v>
      </c>
      <c r="N520" s="3">
        <v>0.51</v>
      </c>
      <c r="O520" s="2">
        <v>19668</v>
      </c>
    </row>
    <row r="521" spans="1:15" x14ac:dyDescent="0.3">
      <c r="A521" s="1" t="str">
        <f>VLOOKUP(F521,Sheet2!A:C,2,FALSE)</f>
        <v>结果页</v>
      </c>
      <c r="B521" s="1" t="str">
        <f>VLOOKUP(E521,[1]Sheet4!A:B,2,FALSE)</f>
        <v>自家直客</v>
      </c>
      <c r="C521" s="3" t="s">
        <v>20</v>
      </c>
      <c r="D521" s="147">
        <v>20150601</v>
      </c>
      <c r="E521" s="1" t="s">
        <v>14</v>
      </c>
      <c r="F521" s="1" t="s">
        <v>39</v>
      </c>
      <c r="G521" s="57">
        <v>6208290</v>
      </c>
      <c r="H521" s="3">
        <v>9840.42</v>
      </c>
      <c r="I521" s="3">
        <v>1.59</v>
      </c>
      <c r="J521" s="4">
        <v>2.5100000000000001E-2</v>
      </c>
      <c r="K521" s="3">
        <v>0.06</v>
      </c>
      <c r="L521" s="2">
        <v>156119</v>
      </c>
      <c r="M521" s="5">
        <v>0.1203</v>
      </c>
      <c r="N521" s="3">
        <v>0.52</v>
      </c>
      <c r="O521" s="2">
        <v>18776</v>
      </c>
    </row>
    <row r="522" spans="1:15" x14ac:dyDescent="0.3">
      <c r="A522" s="1" t="str">
        <f>VLOOKUP(F522,Sheet2!A:C,2,FALSE)</f>
        <v>结果页</v>
      </c>
      <c r="B522" s="1" t="str">
        <f>VLOOKUP(E522,[1]Sheet4!A:B,2,FALSE)</f>
        <v>自家直客</v>
      </c>
      <c r="C522" s="3" t="s">
        <v>21</v>
      </c>
      <c r="D522" s="147">
        <v>20150531</v>
      </c>
      <c r="E522" s="1" t="s">
        <v>14</v>
      </c>
      <c r="F522" s="1" t="s">
        <v>39</v>
      </c>
      <c r="G522" s="57">
        <v>5117609</v>
      </c>
      <c r="H522" s="3">
        <v>7486.66</v>
      </c>
      <c r="I522" s="3">
        <v>1.46</v>
      </c>
      <c r="J522" s="4">
        <v>2.1299999999999999E-2</v>
      </c>
      <c r="K522" s="3">
        <v>7.0000000000000007E-2</v>
      </c>
      <c r="L522" s="2">
        <v>108809</v>
      </c>
      <c r="M522" s="5">
        <v>9.4600000000000004E-2</v>
      </c>
      <c r="N522" s="3">
        <v>0.73</v>
      </c>
      <c r="O522" s="2">
        <v>10289</v>
      </c>
    </row>
    <row r="523" spans="1:15" x14ac:dyDescent="0.3">
      <c r="A523" s="1" t="str">
        <f>VLOOKUP(F523,Sheet2!A:C,2,FALSE)</f>
        <v>结果页</v>
      </c>
      <c r="B523" s="1" t="str">
        <f>VLOOKUP(E523,[1]Sheet4!A:B,2,FALSE)</f>
        <v>自家直客</v>
      </c>
      <c r="C523" s="3" t="s">
        <v>21</v>
      </c>
      <c r="D523" s="147">
        <v>20150530</v>
      </c>
      <c r="E523" s="1" t="s">
        <v>14</v>
      </c>
      <c r="F523" s="1" t="s">
        <v>39</v>
      </c>
      <c r="G523" s="57">
        <v>5106017</v>
      </c>
      <c r="H523" s="3">
        <v>7476.3</v>
      </c>
      <c r="I523" s="3">
        <v>1.46</v>
      </c>
      <c r="J523" s="4">
        <v>2.0799999999999999E-2</v>
      </c>
      <c r="K523" s="3">
        <v>7.0000000000000007E-2</v>
      </c>
      <c r="L523" s="2">
        <v>106363</v>
      </c>
      <c r="M523" s="5">
        <v>9.1399999999999995E-2</v>
      </c>
      <c r="N523" s="3">
        <v>0.77</v>
      </c>
      <c r="O523" s="2">
        <v>9719</v>
      </c>
    </row>
    <row r="524" spans="1:15" x14ac:dyDescent="0.3">
      <c r="A524" s="1" t="str">
        <f>VLOOKUP(F524,Sheet2!A:C,2,FALSE)</f>
        <v>结果页</v>
      </c>
      <c r="B524" s="1" t="str">
        <f>VLOOKUP(E524,[1]Sheet4!A:B,2,FALSE)</f>
        <v>自家直客</v>
      </c>
      <c r="C524" s="3" t="s">
        <v>21</v>
      </c>
      <c r="D524" s="147">
        <v>20150529</v>
      </c>
      <c r="E524" s="1" t="s">
        <v>14</v>
      </c>
      <c r="F524" s="1" t="s">
        <v>39</v>
      </c>
      <c r="G524" s="57">
        <v>5053379</v>
      </c>
      <c r="H524" s="3">
        <v>7037.34</v>
      </c>
      <c r="I524" s="3">
        <v>1.39</v>
      </c>
      <c r="J524" s="4">
        <v>2.0199999999999999E-2</v>
      </c>
      <c r="K524" s="3">
        <v>7.0000000000000007E-2</v>
      </c>
      <c r="L524" s="2">
        <v>102204</v>
      </c>
      <c r="M524" s="5">
        <v>9.0300000000000005E-2</v>
      </c>
      <c r="N524" s="3">
        <v>0.76</v>
      </c>
      <c r="O524" s="2">
        <v>9225</v>
      </c>
    </row>
    <row r="525" spans="1:15" x14ac:dyDescent="0.3">
      <c r="A525" s="1" t="str">
        <f>VLOOKUP(F525,Sheet2!A:C,2,FALSE)</f>
        <v>结果页</v>
      </c>
      <c r="B525" s="1" t="str">
        <f>VLOOKUP(E525,[1]Sheet4!A:B,2,FALSE)</f>
        <v>自家直客</v>
      </c>
      <c r="C525" s="3" t="s">
        <v>21</v>
      </c>
      <c r="D525" s="147">
        <v>20150528</v>
      </c>
      <c r="E525" s="1" t="s">
        <v>14</v>
      </c>
      <c r="F525" s="1" t="s">
        <v>39</v>
      </c>
      <c r="G525" s="57">
        <v>5178111</v>
      </c>
      <c r="H525" s="3">
        <v>6797.28</v>
      </c>
      <c r="I525" s="3">
        <v>1.31</v>
      </c>
      <c r="J525" s="4">
        <v>2.1700000000000001E-2</v>
      </c>
      <c r="K525" s="3">
        <v>0.06</v>
      </c>
      <c r="L525" s="2">
        <v>112531</v>
      </c>
      <c r="M525" s="5">
        <v>9.2200000000000004E-2</v>
      </c>
      <c r="N525" s="3">
        <v>0.66</v>
      </c>
      <c r="O525" s="2">
        <v>10377</v>
      </c>
    </row>
    <row r="526" spans="1:15" x14ac:dyDescent="0.3">
      <c r="A526" s="1" t="str">
        <f>VLOOKUP(F526,Sheet2!A:C,2,FALSE)</f>
        <v>结果页</v>
      </c>
      <c r="B526" s="1" t="str">
        <f>VLOOKUP(E526,[1]Sheet4!A:B,2,FALSE)</f>
        <v>自家直客</v>
      </c>
      <c r="C526" s="3" t="s">
        <v>21</v>
      </c>
      <c r="D526" s="147">
        <v>20150527</v>
      </c>
      <c r="E526" s="1" t="s">
        <v>14</v>
      </c>
      <c r="F526" s="1" t="s">
        <v>39</v>
      </c>
      <c r="G526" s="57">
        <v>4594747</v>
      </c>
      <c r="H526" s="3">
        <v>5915.12</v>
      </c>
      <c r="I526" s="3">
        <v>1.29</v>
      </c>
      <c r="J526" s="4">
        <v>1.9400000000000001E-2</v>
      </c>
      <c r="K526" s="3">
        <v>7.0000000000000007E-2</v>
      </c>
      <c r="L526" s="2">
        <v>89038</v>
      </c>
      <c r="M526" s="5">
        <v>7.5899999999999995E-2</v>
      </c>
      <c r="N526" s="3">
        <v>0.88</v>
      </c>
      <c r="O526" s="2">
        <v>6757</v>
      </c>
    </row>
    <row r="527" spans="1:15" x14ac:dyDescent="0.3">
      <c r="A527" s="1" t="str">
        <f>VLOOKUP(F527,Sheet2!A:C,2,FALSE)</f>
        <v>结果页</v>
      </c>
      <c r="B527" s="1" t="str">
        <f>VLOOKUP(E527,[1]Sheet4!A:B,2,FALSE)</f>
        <v>自家直客</v>
      </c>
      <c r="C527" s="3" t="s">
        <v>21</v>
      </c>
      <c r="D527" s="147">
        <v>20150526</v>
      </c>
      <c r="E527" s="1" t="s">
        <v>14</v>
      </c>
      <c r="F527" s="1" t="s">
        <v>39</v>
      </c>
      <c r="G527" s="57">
        <v>4335878</v>
      </c>
      <c r="H527" s="3">
        <v>5554.74</v>
      </c>
      <c r="I527" s="3">
        <v>1.28</v>
      </c>
      <c r="J527" s="4">
        <v>1.8499999999999999E-2</v>
      </c>
      <c r="K527" s="3">
        <v>7.0000000000000007E-2</v>
      </c>
      <c r="L527" s="2">
        <v>80268</v>
      </c>
      <c r="M527" s="5">
        <v>6.8699999999999997E-2</v>
      </c>
      <c r="N527" s="3">
        <v>1.01</v>
      </c>
      <c r="O527" s="2">
        <v>5513</v>
      </c>
    </row>
    <row r="528" spans="1:15" x14ac:dyDescent="0.3">
      <c r="A528" s="1" t="str">
        <f>VLOOKUP(F528,Sheet2!A:C,2,FALSE)</f>
        <v>结果页</v>
      </c>
      <c r="B528" s="1" t="str">
        <f>VLOOKUP(E528,[1]Sheet4!A:B,2,FALSE)</f>
        <v>自家直客</v>
      </c>
      <c r="C528" s="3" t="s">
        <v>21</v>
      </c>
      <c r="D528" s="147">
        <v>20150525</v>
      </c>
      <c r="E528" s="1" t="s">
        <v>14</v>
      </c>
      <c r="F528" s="1" t="s">
        <v>40</v>
      </c>
      <c r="G528" s="57">
        <v>4050428</v>
      </c>
      <c r="H528" s="3">
        <v>4754.18</v>
      </c>
      <c r="I528" s="3">
        <v>1.17</v>
      </c>
      <c r="J528" s="4">
        <v>1.7600000000000001E-2</v>
      </c>
      <c r="K528" s="3">
        <v>7.0000000000000007E-2</v>
      </c>
      <c r="L528" s="2">
        <v>71419</v>
      </c>
      <c r="M528" s="5">
        <v>5.62E-2</v>
      </c>
      <c r="N528" s="3">
        <v>1.18</v>
      </c>
      <c r="O528" s="2">
        <v>4015</v>
      </c>
    </row>
    <row r="529" spans="1:15" x14ac:dyDescent="0.3">
      <c r="A529" s="1" t="str">
        <f>VLOOKUP(F529,Sheet2!A:C,2,FALSE)</f>
        <v>结果页</v>
      </c>
      <c r="B529" s="1" t="str">
        <f>VLOOKUP(E529,[1]Sheet4!A:B,2,FALSE)</f>
        <v>自家直客</v>
      </c>
      <c r="C529" s="3" t="s">
        <v>21</v>
      </c>
      <c r="D529" s="147">
        <v>20150524</v>
      </c>
      <c r="E529" s="1" t="s">
        <v>14</v>
      </c>
      <c r="F529" s="1" t="s">
        <v>39</v>
      </c>
      <c r="G529" s="57">
        <v>3875114</v>
      </c>
      <c r="H529" s="3">
        <v>4576.1099999999997</v>
      </c>
      <c r="I529" s="3">
        <v>1.18</v>
      </c>
      <c r="J529" s="4">
        <v>1.8200000000000001E-2</v>
      </c>
      <c r="K529" s="3">
        <v>7.0000000000000007E-2</v>
      </c>
      <c r="L529" s="2">
        <v>70394</v>
      </c>
      <c r="M529" s="5">
        <v>6.1499999999999999E-2</v>
      </c>
      <c r="N529" s="3">
        <v>1.06</v>
      </c>
      <c r="O529" s="2">
        <v>4328</v>
      </c>
    </row>
    <row r="530" spans="1:15" x14ac:dyDescent="0.3">
      <c r="A530" s="1" t="str">
        <f>VLOOKUP(F530,Sheet2!A:C,2,FALSE)</f>
        <v>结果页</v>
      </c>
      <c r="B530" s="1" t="str">
        <f>VLOOKUP(E530,[1]Sheet4!A:B,2,FALSE)</f>
        <v>自家直客</v>
      </c>
      <c r="C530" s="3" t="s">
        <v>21</v>
      </c>
      <c r="D530" s="147">
        <v>20150523</v>
      </c>
      <c r="E530" s="1" t="s">
        <v>14</v>
      </c>
      <c r="F530" s="1" t="s">
        <v>39</v>
      </c>
      <c r="G530" s="57">
        <v>3856046</v>
      </c>
      <c r="H530" s="3">
        <v>4548.72</v>
      </c>
      <c r="I530" s="3">
        <v>1.18</v>
      </c>
      <c r="J530" s="4">
        <v>1.7600000000000001E-2</v>
      </c>
      <c r="K530" s="3">
        <v>7.0000000000000007E-2</v>
      </c>
      <c r="L530" s="2">
        <v>67765</v>
      </c>
      <c r="M530" s="5">
        <v>6.3500000000000001E-2</v>
      </c>
      <c r="N530" s="3">
        <v>1.06</v>
      </c>
      <c r="O530" s="2">
        <v>4301</v>
      </c>
    </row>
    <row r="531" spans="1:15" x14ac:dyDescent="0.3">
      <c r="A531" s="1" t="str">
        <f>VLOOKUP(F531,Sheet2!A:C,2,FALSE)</f>
        <v>结果页</v>
      </c>
      <c r="B531" s="1" t="str">
        <f>VLOOKUP(E531,[1]Sheet4!A:B,2,FALSE)</f>
        <v>自家直客</v>
      </c>
      <c r="C531" s="3" t="s">
        <v>21</v>
      </c>
      <c r="D531" s="147">
        <v>20150522</v>
      </c>
      <c r="E531" s="1" t="s">
        <v>14</v>
      </c>
      <c r="F531" s="1" t="s">
        <v>40</v>
      </c>
      <c r="G531" s="57">
        <v>3884279</v>
      </c>
      <c r="H531" s="3">
        <v>4543.95</v>
      </c>
      <c r="I531" s="3">
        <v>1.17</v>
      </c>
      <c r="J531" s="4">
        <v>1.7899999999999999E-2</v>
      </c>
      <c r="K531" s="3">
        <v>7.0000000000000007E-2</v>
      </c>
      <c r="L531" s="2">
        <v>69658</v>
      </c>
      <c r="M531" s="5">
        <v>7.3899999999999993E-2</v>
      </c>
      <c r="N531" s="3">
        <v>0.88</v>
      </c>
      <c r="O531" s="2">
        <v>5148</v>
      </c>
    </row>
    <row r="532" spans="1:15" x14ac:dyDescent="0.3">
      <c r="A532" s="1" t="str">
        <f>VLOOKUP(F532,Sheet2!A:C,2,FALSE)</f>
        <v>结果页</v>
      </c>
      <c r="B532" s="1" t="str">
        <f>VLOOKUP(E532,[1]Sheet4!A:B,2,FALSE)</f>
        <v>自家直客</v>
      </c>
      <c r="C532" s="3" t="s">
        <v>21</v>
      </c>
      <c r="D532" s="147">
        <v>20150521</v>
      </c>
      <c r="E532" s="1" t="s">
        <v>14</v>
      </c>
      <c r="F532" s="1" t="s">
        <v>39</v>
      </c>
      <c r="G532" s="57">
        <v>3765692</v>
      </c>
      <c r="H532" s="3">
        <v>4322.18</v>
      </c>
      <c r="I532" s="3">
        <v>1.1499999999999999</v>
      </c>
      <c r="J532" s="4">
        <v>1.78E-2</v>
      </c>
      <c r="K532" s="3">
        <v>0.06</v>
      </c>
      <c r="L532" s="2">
        <v>67083</v>
      </c>
      <c r="M532" s="5">
        <v>7.7299999999999994E-2</v>
      </c>
      <c r="N532" s="3">
        <v>0.83</v>
      </c>
      <c r="O532" s="2">
        <v>5186</v>
      </c>
    </row>
    <row r="533" spans="1:15" x14ac:dyDescent="0.3">
      <c r="A533" s="1" t="str">
        <f>VLOOKUP(F533,Sheet2!A:C,2,FALSE)</f>
        <v>结果页</v>
      </c>
      <c r="B533" s="1" t="str">
        <f>VLOOKUP(E533,[1]Sheet4!A:B,2,FALSE)</f>
        <v>自家直客</v>
      </c>
      <c r="C533" s="3" t="s">
        <v>21</v>
      </c>
      <c r="D533" s="147">
        <v>20150520</v>
      </c>
      <c r="E533" s="1" t="s">
        <v>14</v>
      </c>
      <c r="F533" s="1" t="s">
        <v>39</v>
      </c>
      <c r="G533" s="57">
        <v>3078358</v>
      </c>
      <c r="H533" s="3">
        <v>4295.96</v>
      </c>
      <c r="I533" s="3">
        <v>1.4</v>
      </c>
      <c r="J533" s="4">
        <v>1.9599999999999999E-2</v>
      </c>
      <c r="K533" s="3">
        <v>7.0000000000000007E-2</v>
      </c>
      <c r="L533" s="2">
        <v>60432</v>
      </c>
      <c r="M533" s="5">
        <v>7.6799999999999993E-2</v>
      </c>
      <c r="N533" s="3">
        <v>0.93</v>
      </c>
      <c r="O533" s="2">
        <v>4642</v>
      </c>
    </row>
    <row r="534" spans="1:15" x14ac:dyDescent="0.3">
      <c r="A534" s="1" t="str">
        <f>VLOOKUP(F534,Sheet2!A:C,2,FALSE)</f>
        <v>结果页</v>
      </c>
      <c r="B534" s="1" t="str">
        <f>VLOOKUP(E534,[1]Sheet4!A:B,2,FALSE)</f>
        <v>自家直客</v>
      </c>
      <c r="C534" s="3" t="s">
        <v>21</v>
      </c>
      <c r="D534" s="147">
        <v>20150519</v>
      </c>
      <c r="E534" s="1" t="s">
        <v>14</v>
      </c>
      <c r="F534" s="1" t="s">
        <v>39</v>
      </c>
      <c r="G534" s="57">
        <v>3061442</v>
      </c>
      <c r="H534" s="3">
        <v>4289.34</v>
      </c>
      <c r="I534" s="3">
        <v>1.4</v>
      </c>
      <c r="J534" s="4">
        <v>2.1000000000000001E-2</v>
      </c>
      <c r="K534" s="3">
        <v>7.0000000000000007E-2</v>
      </c>
      <c r="L534" s="2">
        <v>64173</v>
      </c>
      <c r="M534" s="5">
        <v>8.2600000000000007E-2</v>
      </c>
      <c r="N534" s="3">
        <v>0.81</v>
      </c>
      <c r="O534" s="2">
        <v>5298</v>
      </c>
    </row>
    <row r="535" spans="1:15" x14ac:dyDescent="0.3">
      <c r="A535" s="1" t="str">
        <f>VLOOKUP(F535,Sheet2!A:C,2,FALSE)</f>
        <v>结果页</v>
      </c>
      <c r="B535" s="1" t="str">
        <f>VLOOKUP(E535,[1]Sheet4!A:B,2,FALSE)</f>
        <v>自家直客</v>
      </c>
      <c r="C535" s="3" t="s">
        <v>21</v>
      </c>
      <c r="D535" s="147">
        <v>20150518</v>
      </c>
      <c r="E535" s="1" t="s">
        <v>14</v>
      </c>
      <c r="F535" s="1" t="s">
        <v>39</v>
      </c>
      <c r="G535" s="57">
        <v>3970857</v>
      </c>
      <c r="H535" s="3">
        <v>4551.58</v>
      </c>
      <c r="I535" s="3">
        <v>1.1499999999999999</v>
      </c>
      <c r="J535" s="4">
        <v>1.8800000000000001E-2</v>
      </c>
      <c r="K535" s="3">
        <v>0.06</v>
      </c>
      <c r="L535" s="2">
        <v>74752</v>
      </c>
      <c r="M535" s="5">
        <v>8.0600000000000005E-2</v>
      </c>
      <c r="N535" s="3">
        <v>0.76</v>
      </c>
      <c r="O535" s="2">
        <v>6024</v>
      </c>
    </row>
    <row r="536" spans="1:15" x14ac:dyDescent="0.3">
      <c r="A536" s="1" t="str">
        <f>VLOOKUP(F536,Sheet2!A:C,2,FALSE)</f>
        <v>结果页</v>
      </c>
      <c r="B536" s="1" t="str">
        <f>VLOOKUP(E536,[1]Sheet4!A:B,2,FALSE)</f>
        <v>自家直客</v>
      </c>
      <c r="C536" s="3" t="s">
        <v>21</v>
      </c>
      <c r="D536" s="147">
        <v>20150517</v>
      </c>
      <c r="E536" s="1" t="s">
        <v>14</v>
      </c>
      <c r="F536" s="1" t="s">
        <v>39</v>
      </c>
      <c r="G536" s="57">
        <v>3958388</v>
      </c>
      <c r="H536" s="3">
        <v>4574.26</v>
      </c>
      <c r="I536" s="3">
        <v>1.1599999999999999</v>
      </c>
      <c r="J536" s="4">
        <v>1.7999999999999999E-2</v>
      </c>
      <c r="K536" s="3">
        <v>0.06</v>
      </c>
      <c r="L536" s="2">
        <v>71281</v>
      </c>
      <c r="M536" s="5">
        <v>7.6600000000000001E-2</v>
      </c>
      <c r="N536" s="3">
        <v>0.84</v>
      </c>
      <c r="O536" s="2">
        <v>5457</v>
      </c>
    </row>
    <row r="537" spans="1:15" x14ac:dyDescent="0.3">
      <c r="A537" s="1" t="str">
        <f>VLOOKUP(F537,Sheet2!A:C,2,FALSE)</f>
        <v>结果页</v>
      </c>
      <c r="B537" s="1" t="str">
        <f>VLOOKUP(E537,[1]Sheet4!A:B,2,FALSE)</f>
        <v>自家直客</v>
      </c>
      <c r="C537" s="3" t="s">
        <v>21</v>
      </c>
      <c r="D537" s="147">
        <v>20150516</v>
      </c>
      <c r="E537" s="1" t="s">
        <v>14</v>
      </c>
      <c r="F537" s="1" t="s">
        <v>39</v>
      </c>
      <c r="G537" s="57">
        <v>3867462</v>
      </c>
      <c r="H537" s="3">
        <v>4939.57</v>
      </c>
      <c r="I537" s="3">
        <v>1.28</v>
      </c>
      <c r="J537" s="4">
        <v>1.8100000000000002E-2</v>
      </c>
      <c r="K537" s="3">
        <v>7.0000000000000007E-2</v>
      </c>
      <c r="L537" s="2">
        <v>69967</v>
      </c>
      <c r="M537" s="5">
        <v>8.1699999999999995E-2</v>
      </c>
      <c r="N537" s="3">
        <v>0.86</v>
      </c>
      <c r="O537" s="2">
        <v>5718</v>
      </c>
    </row>
    <row r="538" spans="1:15" x14ac:dyDescent="0.3">
      <c r="A538" s="1" t="str">
        <f>VLOOKUP(F538,Sheet2!A:C,2,FALSE)</f>
        <v>结果页</v>
      </c>
      <c r="B538" s="1" t="str">
        <f>VLOOKUP(E538,[1]Sheet4!A:B,2,FALSE)</f>
        <v>自家直客</v>
      </c>
      <c r="C538" s="3" t="s">
        <v>21</v>
      </c>
      <c r="D538" s="147">
        <v>20150515</v>
      </c>
      <c r="E538" s="1" t="s">
        <v>14</v>
      </c>
      <c r="F538" s="1" t="s">
        <v>40</v>
      </c>
      <c r="G538" s="57">
        <v>3595149</v>
      </c>
      <c r="H538" s="3">
        <v>4134.1499999999996</v>
      </c>
      <c r="I538" s="3">
        <v>1.1499999999999999</v>
      </c>
      <c r="J538" s="4">
        <v>1.84E-2</v>
      </c>
      <c r="K538" s="3">
        <v>0.06</v>
      </c>
      <c r="L538" s="2">
        <v>66316</v>
      </c>
      <c r="M538" s="5">
        <v>8.0399999999999999E-2</v>
      </c>
      <c r="N538" s="3">
        <v>0.78</v>
      </c>
      <c r="O538" s="2">
        <v>5331</v>
      </c>
    </row>
    <row r="539" spans="1:15" x14ac:dyDescent="0.3">
      <c r="A539" s="1" t="str">
        <f>VLOOKUP(F539,Sheet2!A:C,2,FALSE)</f>
        <v>结果页</v>
      </c>
      <c r="B539" s="1" t="str">
        <f>VLOOKUP(E539,[1]Sheet4!A:B,2,FALSE)</f>
        <v>自家直客</v>
      </c>
      <c r="C539" s="3" t="s">
        <v>21</v>
      </c>
      <c r="D539" s="147">
        <v>20150514</v>
      </c>
      <c r="E539" s="1" t="s">
        <v>14</v>
      </c>
      <c r="F539" s="1" t="s">
        <v>39</v>
      </c>
      <c r="G539" s="57">
        <v>3621972</v>
      </c>
      <c r="H539" s="3">
        <v>4254.82</v>
      </c>
      <c r="I539" s="3">
        <v>1.17</v>
      </c>
      <c r="J539" s="4">
        <v>1.8800000000000001E-2</v>
      </c>
      <c r="K539" s="3">
        <v>0.06</v>
      </c>
      <c r="L539" s="2">
        <v>68142</v>
      </c>
      <c r="M539" s="5">
        <v>9.1200000000000003E-2</v>
      </c>
      <c r="N539" s="3">
        <v>0.68</v>
      </c>
      <c r="O539" s="2">
        <v>6213</v>
      </c>
    </row>
    <row r="540" spans="1:15" x14ac:dyDescent="0.3">
      <c r="A540" s="1" t="str">
        <f>VLOOKUP(F540,Sheet2!A:C,2,FALSE)</f>
        <v>结果页</v>
      </c>
      <c r="B540" s="1" t="str">
        <f>VLOOKUP(E540,[1]Sheet4!A:B,2,FALSE)</f>
        <v>自家直客</v>
      </c>
      <c r="C540" s="3" t="s">
        <v>21</v>
      </c>
      <c r="D540" s="147">
        <v>20150513</v>
      </c>
      <c r="E540" s="1" t="s">
        <v>14</v>
      </c>
      <c r="F540" s="1" t="s">
        <v>39</v>
      </c>
      <c r="G540" s="57">
        <v>3789201</v>
      </c>
      <c r="H540" s="3">
        <v>4536.3999999999996</v>
      </c>
      <c r="I540" s="3">
        <v>1.2</v>
      </c>
      <c r="J540" s="4">
        <v>1.9300000000000001E-2</v>
      </c>
      <c r="K540" s="3">
        <v>0.06</v>
      </c>
      <c r="L540" s="2">
        <v>73018</v>
      </c>
      <c r="M540" s="5">
        <v>9.7100000000000006E-2</v>
      </c>
      <c r="N540" s="3">
        <v>0.64</v>
      </c>
      <c r="O540" s="2">
        <v>7087</v>
      </c>
    </row>
    <row r="541" spans="1:15" x14ac:dyDescent="0.3">
      <c r="A541" s="1" t="str">
        <f>VLOOKUP(F541,Sheet2!A:C,2,FALSE)</f>
        <v>结果页</v>
      </c>
      <c r="B541" s="1" t="str">
        <f>VLOOKUP(E541,[1]Sheet4!A:B,2,FALSE)</f>
        <v>自家直客</v>
      </c>
      <c r="C541" s="3" t="s">
        <v>21</v>
      </c>
      <c r="D541" s="147">
        <v>20150512</v>
      </c>
      <c r="E541" s="1" t="s">
        <v>14</v>
      </c>
      <c r="F541" s="1" t="s">
        <v>39</v>
      </c>
      <c r="G541" s="57">
        <v>3200629</v>
      </c>
      <c r="H541" s="3">
        <v>4312.55</v>
      </c>
      <c r="I541" s="3">
        <v>1.35</v>
      </c>
      <c r="J541" s="4">
        <v>1.7600000000000001E-2</v>
      </c>
      <c r="K541" s="3">
        <v>0.08</v>
      </c>
      <c r="L541" s="2">
        <v>56190</v>
      </c>
      <c r="M541" s="5">
        <v>8.6499999999999994E-2</v>
      </c>
      <c r="N541" s="3">
        <v>0.89</v>
      </c>
      <c r="O541" s="2">
        <v>4862</v>
      </c>
    </row>
    <row r="542" spans="1:15" x14ac:dyDescent="0.3">
      <c r="A542" s="1" t="str">
        <f>VLOOKUP(F542,Sheet2!A:C,2,FALSE)</f>
        <v>结果页</v>
      </c>
      <c r="B542" s="1" t="str">
        <f>VLOOKUP(E542,[1]Sheet4!A:B,2,FALSE)</f>
        <v>自家直客</v>
      </c>
      <c r="C542" s="3" t="s">
        <v>21</v>
      </c>
      <c r="D542" s="147">
        <v>20150511</v>
      </c>
      <c r="E542" s="1" t="s">
        <v>14</v>
      </c>
      <c r="F542" s="1" t="s">
        <v>39</v>
      </c>
      <c r="G542" s="57">
        <v>3015362</v>
      </c>
      <c r="H542" s="3">
        <v>4036.66</v>
      </c>
      <c r="I542" s="3">
        <v>1.34</v>
      </c>
      <c r="J542" s="4">
        <v>1.7100000000000001E-2</v>
      </c>
      <c r="K542" s="3">
        <v>0.08</v>
      </c>
      <c r="L542" s="2">
        <v>51447</v>
      </c>
      <c r="M542" s="5">
        <v>9.2600000000000002E-2</v>
      </c>
      <c r="N542" s="3">
        <v>0.85</v>
      </c>
      <c r="O542" s="2">
        <v>4764</v>
      </c>
    </row>
    <row r="543" spans="1:15" x14ac:dyDescent="0.3">
      <c r="A543" s="1" t="str">
        <f>VLOOKUP(F543,Sheet2!A:C,2,FALSE)</f>
        <v>结果页</v>
      </c>
      <c r="B543" s="1" t="str">
        <f>VLOOKUP(E543,[1]Sheet4!A:B,2,FALSE)</f>
        <v>自家直客</v>
      </c>
      <c r="C543" s="3" t="s">
        <v>21</v>
      </c>
      <c r="D543" s="147">
        <v>20150510</v>
      </c>
      <c r="E543" s="1" t="s">
        <v>14</v>
      </c>
      <c r="F543" s="1" t="s">
        <v>39</v>
      </c>
      <c r="G543" s="57">
        <v>2857544</v>
      </c>
      <c r="H543" s="3">
        <v>4051.75</v>
      </c>
      <c r="I543" s="3">
        <v>1.42</v>
      </c>
      <c r="J543" s="4">
        <v>1.7399999999999999E-2</v>
      </c>
      <c r="K543" s="3">
        <v>0.08</v>
      </c>
      <c r="L543" s="2">
        <v>49713</v>
      </c>
      <c r="M543" s="5">
        <v>9.7500000000000003E-2</v>
      </c>
      <c r="N543" s="3">
        <v>0.84</v>
      </c>
      <c r="O543" s="2">
        <v>4849</v>
      </c>
    </row>
    <row r="544" spans="1:15" x14ac:dyDescent="0.3">
      <c r="A544" s="1" t="str">
        <f>VLOOKUP(F544,Sheet2!A:C,2,FALSE)</f>
        <v>结果页</v>
      </c>
      <c r="B544" s="1" t="str">
        <f>VLOOKUP(E544,[1]Sheet4!A:B,2,FALSE)</f>
        <v>自家直客</v>
      </c>
      <c r="C544" s="3" t="s">
        <v>21</v>
      </c>
      <c r="D544" s="147">
        <v>20150509</v>
      </c>
      <c r="E544" s="1" t="s">
        <v>14</v>
      </c>
      <c r="F544" s="1" t="s">
        <v>40</v>
      </c>
      <c r="G544" s="57">
        <v>2886177</v>
      </c>
      <c r="H544" s="3">
        <v>3912.51</v>
      </c>
      <c r="I544" s="3">
        <v>1.36</v>
      </c>
      <c r="J544" s="4">
        <v>1.6899999999999998E-2</v>
      </c>
      <c r="K544" s="3">
        <v>0.08</v>
      </c>
      <c r="L544" s="2">
        <v>48833</v>
      </c>
      <c r="M544" s="5">
        <v>9.4E-2</v>
      </c>
      <c r="N544" s="3">
        <v>0.85</v>
      </c>
      <c r="O544" s="2">
        <v>4591</v>
      </c>
    </row>
    <row r="545" spans="1:15" x14ac:dyDescent="0.3">
      <c r="A545" s="1" t="str">
        <f>VLOOKUP(F545,Sheet2!A:C,2,FALSE)</f>
        <v>结果页</v>
      </c>
      <c r="B545" s="1" t="str">
        <f>VLOOKUP(E545,[1]Sheet4!A:B,2,FALSE)</f>
        <v>自家直客</v>
      </c>
      <c r="C545" s="3" t="s">
        <v>21</v>
      </c>
      <c r="D545" s="147">
        <v>20150508</v>
      </c>
      <c r="E545" s="1" t="s">
        <v>14</v>
      </c>
      <c r="F545" s="1" t="s">
        <v>40</v>
      </c>
      <c r="G545" s="57">
        <v>2640682</v>
      </c>
      <c r="H545" s="3">
        <v>3255.69</v>
      </c>
      <c r="I545" s="3">
        <v>1.23</v>
      </c>
      <c r="J545" s="4">
        <v>1.61E-2</v>
      </c>
      <c r="K545" s="3">
        <v>0.08</v>
      </c>
      <c r="L545" s="2">
        <v>42483</v>
      </c>
      <c r="M545" s="5">
        <v>9.8100000000000007E-2</v>
      </c>
      <c r="N545" s="3">
        <v>0.78</v>
      </c>
      <c r="O545" s="2">
        <v>4166</v>
      </c>
    </row>
    <row r="546" spans="1:15" x14ac:dyDescent="0.3">
      <c r="A546" s="1" t="str">
        <f>VLOOKUP(F546,Sheet2!A:C,2,FALSE)</f>
        <v>结果页</v>
      </c>
      <c r="B546" s="1" t="str">
        <f>VLOOKUP(E546,[1]Sheet4!A:B,2,FALSE)</f>
        <v>自家直客</v>
      </c>
      <c r="C546" s="3" t="s">
        <v>21</v>
      </c>
      <c r="D546" s="147">
        <v>20150507</v>
      </c>
      <c r="E546" s="1" t="s">
        <v>14</v>
      </c>
      <c r="F546" s="1" t="s">
        <v>40</v>
      </c>
      <c r="G546" s="57">
        <v>2598140</v>
      </c>
      <c r="H546" s="3">
        <v>3456.74</v>
      </c>
      <c r="I546" s="3">
        <v>1.33</v>
      </c>
      <c r="J546" s="4">
        <v>1.5699999999999999E-2</v>
      </c>
      <c r="K546" s="3">
        <v>0.08</v>
      </c>
      <c r="L546" s="2">
        <v>40796</v>
      </c>
      <c r="M546" s="5">
        <v>0.1018</v>
      </c>
      <c r="N546" s="3">
        <v>0.83</v>
      </c>
      <c r="O546" s="2">
        <v>4151</v>
      </c>
    </row>
    <row r="547" spans="1:15" x14ac:dyDescent="0.3">
      <c r="A547" s="1" t="str">
        <f>VLOOKUP(F547,Sheet2!A:C,2,FALSE)</f>
        <v>结果页</v>
      </c>
      <c r="B547" s="1" t="str">
        <f>VLOOKUP(E547,[1]Sheet4!A:B,2,FALSE)</f>
        <v>自家直客</v>
      </c>
      <c r="C547" s="3" t="s">
        <v>21</v>
      </c>
      <c r="D547" s="147">
        <v>20150506</v>
      </c>
      <c r="E547" s="1" t="s">
        <v>14</v>
      </c>
      <c r="F547" s="1" t="s">
        <v>40</v>
      </c>
      <c r="G547" s="57">
        <v>2644030</v>
      </c>
      <c r="H547" s="3">
        <v>3265.24</v>
      </c>
      <c r="I547" s="3">
        <v>1.23</v>
      </c>
      <c r="J547" s="4">
        <v>1.46E-2</v>
      </c>
      <c r="K547" s="3">
        <v>0.08</v>
      </c>
      <c r="L547" s="2">
        <v>38493</v>
      </c>
      <c r="M547" s="5">
        <v>9.35E-2</v>
      </c>
      <c r="N547" s="3">
        <v>0.91</v>
      </c>
      <c r="O547" s="2">
        <v>3599</v>
      </c>
    </row>
    <row r="548" spans="1:15" x14ac:dyDescent="0.3">
      <c r="A548" s="1" t="str">
        <f>VLOOKUP(F548,Sheet2!A:C,2,FALSE)</f>
        <v>结果页</v>
      </c>
      <c r="B548" s="1" t="str">
        <f>VLOOKUP(E548,[1]Sheet4!A:B,2,FALSE)</f>
        <v>自家直客</v>
      </c>
      <c r="C548" s="3" t="s">
        <v>21</v>
      </c>
      <c r="D548" s="147">
        <v>20150505</v>
      </c>
      <c r="E548" s="1" t="s">
        <v>14</v>
      </c>
      <c r="F548" s="1" t="s">
        <v>39</v>
      </c>
      <c r="G548" s="57">
        <v>2440821</v>
      </c>
      <c r="H548" s="3">
        <v>3296.63</v>
      </c>
      <c r="I548" s="3">
        <v>1.35</v>
      </c>
      <c r="J548" s="4">
        <v>1.44E-2</v>
      </c>
      <c r="K548" s="3">
        <v>0.09</v>
      </c>
      <c r="L548" s="2">
        <v>35223</v>
      </c>
      <c r="M548" s="5">
        <v>8.3799999999999999E-2</v>
      </c>
      <c r="N548" s="3">
        <v>1.1200000000000001</v>
      </c>
      <c r="O548" s="2">
        <v>2950</v>
      </c>
    </row>
    <row r="549" spans="1:15" x14ac:dyDescent="0.3">
      <c r="A549" s="1" t="str">
        <f>VLOOKUP(F549,Sheet2!A:C,2,FALSE)</f>
        <v>结果页</v>
      </c>
      <c r="B549" s="1" t="str">
        <f>VLOOKUP(E549,[1]Sheet4!A:B,2,FALSE)</f>
        <v>自家直客</v>
      </c>
      <c r="C549" s="3" t="s">
        <v>21</v>
      </c>
      <c r="D549" s="147">
        <v>20150504</v>
      </c>
      <c r="E549" s="1" t="s">
        <v>14</v>
      </c>
      <c r="F549" s="1" t="s">
        <v>39</v>
      </c>
      <c r="G549" s="57">
        <v>2287399</v>
      </c>
      <c r="H549" s="3">
        <v>3259.29</v>
      </c>
      <c r="I549" s="3">
        <v>1.42</v>
      </c>
      <c r="J549" s="4">
        <v>1.4E-2</v>
      </c>
      <c r="K549" s="3">
        <v>0.1</v>
      </c>
      <c r="L549" s="2">
        <v>31939</v>
      </c>
      <c r="M549" s="5">
        <v>8.3900000000000002E-2</v>
      </c>
      <c r="N549" s="3">
        <v>1.22</v>
      </c>
      <c r="O549" s="2">
        <v>2680</v>
      </c>
    </row>
    <row r="550" spans="1:15" x14ac:dyDescent="0.3">
      <c r="A550" s="1" t="str">
        <f>VLOOKUP(F550,Sheet2!A:C,2,FALSE)</f>
        <v>结果页</v>
      </c>
      <c r="B550" s="1" t="str">
        <f>VLOOKUP(E550,[1]Sheet4!A:B,2,FALSE)</f>
        <v>自家直客</v>
      </c>
      <c r="C550" s="3" t="s">
        <v>21</v>
      </c>
      <c r="D550" s="147">
        <v>20150503</v>
      </c>
      <c r="E550" s="1" t="s">
        <v>14</v>
      </c>
      <c r="F550" s="1" t="s">
        <v>40</v>
      </c>
      <c r="G550" s="57">
        <v>2349167</v>
      </c>
      <c r="H550" s="3">
        <v>3541.43</v>
      </c>
      <c r="I550" s="3">
        <v>1.51</v>
      </c>
      <c r="J550" s="4">
        <v>1.4800000000000001E-2</v>
      </c>
      <c r="K550" s="3">
        <v>0.1</v>
      </c>
      <c r="L550" s="2">
        <v>34668</v>
      </c>
      <c r="M550" s="5">
        <v>8.77E-2</v>
      </c>
      <c r="N550" s="3">
        <v>1.17</v>
      </c>
      <c r="O550" s="2">
        <v>3039</v>
      </c>
    </row>
    <row r="551" spans="1:15" x14ac:dyDescent="0.3">
      <c r="A551" s="1" t="str">
        <f>VLOOKUP(F551,Sheet2!A:C,2,FALSE)</f>
        <v>结果页</v>
      </c>
      <c r="B551" s="1" t="str">
        <f>VLOOKUP(E551,[1]Sheet4!A:B,2,FALSE)</f>
        <v>自家直客</v>
      </c>
      <c r="C551" s="3" t="s">
        <v>21</v>
      </c>
      <c r="D551" s="147">
        <v>20150502</v>
      </c>
      <c r="E551" s="1" t="s">
        <v>14</v>
      </c>
      <c r="F551" s="1" t="s">
        <v>40</v>
      </c>
      <c r="G551" s="57">
        <v>2291596</v>
      </c>
      <c r="H551" s="3">
        <v>3332.93</v>
      </c>
      <c r="I551" s="3">
        <v>1.45</v>
      </c>
      <c r="J551" s="4">
        <v>1.4800000000000001E-2</v>
      </c>
      <c r="K551" s="3">
        <v>0.1</v>
      </c>
      <c r="L551" s="2">
        <v>33828</v>
      </c>
      <c r="M551" s="5">
        <v>8.7499999999999994E-2</v>
      </c>
      <c r="N551" s="3">
        <v>1.1299999999999999</v>
      </c>
      <c r="O551" s="2">
        <v>2959</v>
      </c>
    </row>
    <row r="552" spans="1:15" x14ac:dyDescent="0.3">
      <c r="A552" s="1" t="str">
        <f>VLOOKUP(F552,Sheet2!A:C,2,FALSE)</f>
        <v>结果页</v>
      </c>
      <c r="B552" s="1" t="str">
        <f>VLOOKUP(E552,[1]Sheet4!A:B,2,FALSE)</f>
        <v>自家直客</v>
      </c>
      <c r="C552" s="3" t="s">
        <v>21</v>
      </c>
      <c r="D552" s="147">
        <v>20150501</v>
      </c>
      <c r="E552" s="1" t="s">
        <v>14</v>
      </c>
      <c r="F552" s="1" t="s">
        <v>39</v>
      </c>
      <c r="G552" s="57">
        <v>2419664</v>
      </c>
      <c r="H552" s="3">
        <v>3695.79</v>
      </c>
      <c r="I552" s="3">
        <v>1.53</v>
      </c>
      <c r="J552" s="4">
        <v>1.5100000000000001E-2</v>
      </c>
      <c r="K552" s="3">
        <v>0.1</v>
      </c>
      <c r="L552" s="2">
        <v>36571</v>
      </c>
      <c r="M552" s="5">
        <v>8.6599999999999996E-2</v>
      </c>
      <c r="N552" s="3">
        <v>1.17</v>
      </c>
      <c r="O552" s="2">
        <v>3168</v>
      </c>
    </row>
    <row r="553" spans="1:15" x14ac:dyDescent="0.3">
      <c r="A553" s="1" t="str">
        <f>VLOOKUP(F553,Sheet2!A:C,2,FALSE)</f>
        <v>结果页</v>
      </c>
      <c r="B553" s="1" t="str">
        <f>VLOOKUP(E553,[1]Sheet4!A:B,2,FALSE)</f>
        <v>自家直客</v>
      </c>
      <c r="C553" s="3" t="s">
        <v>16</v>
      </c>
      <c r="D553" s="147">
        <v>20150430</v>
      </c>
      <c r="E553" s="1" t="s">
        <v>14</v>
      </c>
      <c r="F553" s="1" t="s">
        <v>39</v>
      </c>
      <c r="G553" s="57">
        <v>2306082</v>
      </c>
      <c r="H553" s="3">
        <v>3668.16</v>
      </c>
      <c r="I553" s="3">
        <v>1.59</v>
      </c>
      <c r="J553" s="4">
        <v>1.55E-2</v>
      </c>
      <c r="K553" s="3">
        <v>0.1</v>
      </c>
      <c r="L553" s="2">
        <v>35857</v>
      </c>
      <c r="M553" s="5">
        <v>0.10050000000000001</v>
      </c>
      <c r="N553" s="3">
        <v>1.02</v>
      </c>
      <c r="O553" s="2">
        <v>3603</v>
      </c>
    </row>
    <row r="554" spans="1:15" x14ac:dyDescent="0.3">
      <c r="A554" s="1" t="str">
        <f>VLOOKUP(F554,Sheet2!A:C,2,FALSE)</f>
        <v>结果页</v>
      </c>
      <c r="B554" s="1" t="str">
        <f>VLOOKUP(E554,[1]Sheet4!A:B,2,FALSE)</f>
        <v>自家直客</v>
      </c>
      <c r="C554" s="3" t="s">
        <v>16</v>
      </c>
      <c r="D554" s="147">
        <v>20150429</v>
      </c>
      <c r="E554" s="1" t="s">
        <v>14</v>
      </c>
      <c r="F554" s="1" t="s">
        <v>39</v>
      </c>
      <c r="G554" s="57">
        <v>2891369</v>
      </c>
      <c r="H554" s="3">
        <v>4776.9799999999996</v>
      </c>
      <c r="I554" s="3">
        <v>1.65</v>
      </c>
      <c r="J554" s="4">
        <v>1.77E-2</v>
      </c>
      <c r="K554" s="3">
        <v>0.09</v>
      </c>
      <c r="L554" s="2">
        <v>51104</v>
      </c>
      <c r="M554" s="5">
        <v>0.11840000000000001</v>
      </c>
      <c r="N554" s="3">
        <v>0.79</v>
      </c>
      <c r="O554" s="2">
        <v>6051</v>
      </c>
    </row>
    <row r="555" spans="1:15" x14ac:dyDescent="0.3">
      <c r="A555" s="1" t="str">
        <f>VLOOKUP(F555,Sheet2!A:C,2,FALSE)</f>
        <v>结果页</v>
      </c>
      <c r="B555" s="1" t="str">
        <f>VLOOKUP(E555,[1]Sheet4!A:B,2,FALSE)</f>
        <v>自家直客</v>
      </c>
      <c r="C555" s="3" t="s">
        <v>16</v>
      </c>
      <c r="D555" s="147">
        <v>20150428</v>
      </c>
      <c r="E555" s="1" t="s">
        <v>14</v>
      </c>
      <c r="F555" s="1" t="s">
        <v>40</v>
      </c>
      <c r="G555" s="57">
        <v>2771247</v>
      </c>
      <c r="H555" s="3">
        <v>4573.09</v>
      </c>
      <c r="I555" s="3">
        <v>1.65</v>
      </c>
      <c r="J555" s="4">
        <v>1.6899999999999998E-2</v>
      </c>
      <c r="K555" s="3">
        <v>0.1</v>
      </c>
      <c r="L555" s="2">
        <v>46713</v>
      </c>
      <c r="M555" s="5">
        <v>0.10589999999999999</v>
      </c>
      <c r="N555" s="3">
        <v>0.92</v>
      </c>
      <c r="O555" s="2">
        <v>4946</v>
      </c>
    </row>
    <row r="556" spans="1:15" x14ac:dyDescent="0.3">
      <c r="A556" s="1" t="str">
        <f>VLOOKUP(F556,Sheet2!A:C,2,FALSE)</f>
        <v>结果页</v>
      </c>
      <c r="B556" s="1" t="str">
        <f>VLOOKUP(E556,[1]Sheet4!A:B,2,FALSE)</f>
        <v>自家直客</v>
      </c>
      <c r="C556" s="3" t="s">
        <v>16</v>
      </c>
      <c r="D556" s="147">
        <v>20150427</v>
      </c>
      <c r="E556" s="1" t="s">
        <v>14</v>
      </c>
      <c r="F556" s="1" t="s">
        <v>39</v>
      </c>
      <c r="G556" s="57">
        <v>2728496</v>
      </c>
      <c r="H556" s="3">
        <v>3805.82</v>
      </c>
      <c r="I556" s="3">
        <v>1.39</v>
      </c>
      <c r="J556" s="4">
        <v>1.47E-2</v>
      </c>
      <c r="K556" s="3">
        <v>0.09</v>
      </c>
      <c r="L556" s="2">
        <v>40154</v>
      </c>
      <c r="M556" s="5">
        <v>8.8800000000000004E-2</v>
      </c>
      <c r="N556" s="3">
        <v>1.07</v>
      </c>
      <c r="O556" s="2">
        <v>3565</v>
      </c>
    </row>
    <row r="557" spans="1:15" x14ac:dyDescent="0.3">
      <c r="A557" s="1" t="str">
        <f>VLOOKUP(F557,Sheet2!A:C,2,FALSE)</f>
        <v>结果页</v>
      </c>
      <c r="B557" s="1" t="str">
        <f>VLOOKUP(E557,[1]Sheet4!A:B,2,FALSE)</f>
        <v>自家直客</v>
      </c>
      <c r="C557" s="3" t="s">
        <v>16</v>
      </c>
      <c r="D557" s="147">
        <v>20150426</v>
      </c>
      <c r="E557" s="1" t="s">
        <v>14</v>
      </c>
      <c r="F557" s="1" t="s">
        <v>40</v>
      </c>
      <c r="G557" s="57">
        <v>2724534</v>
      </c>
      <c r="H557" s="3">
        <v>4108.83</v>
      </c>
      <c r="I557" s="3">
        <v>1.51</v>
      </c>
      <c r="J557" s="4">
        <v>1.4999999999999999E-2</v>
      </c>
      <c r="K557" s="3">
        <v>0.1</v>
      </c>
      <c r="L557" s="2">
        <v>40874</v>
      </c>
      <c r="M557" s="5">
        <v>9.3299999999999994E-2</v>
      </c>
      <c r="N557" s="3">
        <v>1.08</v>
      </c>
      <c r="O557" s="2">
        <v>3814</v>
      </c>
    </row>
    <row r="558" spans="1:15" x14ac:dyDescent="0.3">
      <c r="A558" s="1" t="str">
        <f>VLOOKUP(F558,Sheet2!A:C,2,FALSE)</f>
        <v>结果页</v>
      </c>
      <c r="B558" s="1" t="str">
        <f>VLOOKUP(E558,[1]Sheet4!A:B,2,FALSE)</f>
        <v>自家直客</v>
      </c>
      <c r="C558" s="3" t="s">
        <v>16</v>
      </c>
      <c r="D558" s="147">
        <v>20150425</v>
      </c>
      <c r="E558" s="1" t="s">
        <v>14</v>
      </c>
      <c r="F558" s="1" t="s">
        <v>40</v>
      </c>
      <c r="G558" s="57">
        <v>2620483</v>
      </c>
      <c r="H558" s="3">
        <v>3908.5</v>
      </c>
      <c r="I558" s="3">
        <v>1.49</v>
      </c>
      <c r="J558" s="4">
        <v>1.54E-2</v>
      </c>
      <c r="K558" s="3">
        <v>0.1</v>
      </c>
      <c r="L558" s="2">
        <v>40408</v>
      </c>
      <c r="M558" s="5">
        <v>9.01E-2</v>
      </c>
      <c r="N558" s="3">
        <v>1.07</v>
      </c>
      <c r="O558" s="2">
        <v>3642</v>
      </c>
    </row>
    <row r="559" spans="1:15" x14ac:dyDescent="0.3">
      <c r="A559" s="1" t="str">
        <f>VLOOKUP(F559,Sheet2!A:C,2,FALSE)</f>
        <v>结果页</v>
      </c>
      <c r="B559" s="1" t="str">
        <f>VLOOKUP(E559,[1]Sheet4!A:B,2,FALSE)</f>
        <v>自家直客</v>
      </c>
      <c r="C559" s="3" t="s">
        <v>16</v>
      </c>
      <c r="D559" s="147">
        <v>20150424</v>
      </c>
      <c r="E559" s="1" t="s">
        <v>14</v>
      </c>
      <c r="F559" s="1" t="s">
        <v>39</v>
      </c>
      <c r="G559" s="57">
        <v>2708891</v>
      </c>
      <c r="H559" s="3">
        <v>3952.13</v>
      </c>
      <c r="I559" s="3">
        <v>1.46</v>
      </c>
      <c r="J559" s="4">
        <v>1.5299999999999999E-2</v>
      </c>
      <c r="K559" s="3">
        <v>0.1</v>
      </c>
      <c r="L559" s="2">
        <v>41556</v>
      </c>
      <c r="M559" s="5">
        <v>9.1200000000000003E-2</v>
      </c>
      <c r="N559" s="3">
        <v>1.04</v>
      </c>
      <c r="O559" s="2">
        <v>3788</v>
      </c>
    </row>
    <row r="560" spans="1:15" x14ac:dyDescent="0.3">
      <c r="A560" s="1" t="str">
        <f>VLOOKUP(F560,Sheet2!A:C,2,FALSE)</f>
        <v>结果页</v>
      </c>
      <c r="B560" s="1" t="str">
        <f>VLOOKUP(E560,[1]Sheet4!A:B,2,FALSE)</f>
        <v>自家直客</v>
      </c>
      <c r="C560" s="3" t="s">
        <v>16</v>
      </c>
      <c r="D560" s="147">
        <v>20150423</v>
      </c>
      <c r="E560" s="1" t="s">
        <v>14</v>
      </c>
      <c r="F560" s="1" t="s">
        <v>39</v>
      </c>
      <c r="G560" s="57">
        <v>2881586</v>
      </c>
      <c r="H560" s="3">
        <v>3862.32</v>
      </c>
      <c r="I560" s="3">
        <v>1.34</v>
      </c>
      <c r="J560" s="4">
        <v>1.5299999999999999E-2</v>
      </c>
      <c r="K560" s="3">
        <v>0.09</v>
      </c>
      <c r="L560" s="2">
        <v>44144</v>
      </c>
      <c r="M560" s="5">
        <v>9.9400000000000002E-2</v>
      </c>
      <c r="N560" s="3">
        <v>0.88</v>
      </c>
      <c r="O560" s="2">
        <v>4388</v>
      </c>
    </row>
    <row r="561" spans="1:15" x14ac:dyDescent="0.3">
      <c r="A561" s="1" t="str">
        <f>VLOOKUP(F561,Sheet2!A:C,2,FALSE)</f>
        <v>结果页</v>
      </c>
      <c r="B561" s="1" t="str">
        <f>VLOOKUP(E561,[1]Sheet4!A:B,2,FALSE)</f>
        <v>自家直客</v>
      </c>
      <c r="C561" s="3" t="s">
        <v>16</v>
      </c>
      <c r="D561" s="147">
        <v>20150422</v>
      </c>
      <c r="E561" s="1" t="s">
        <v>14</v>
      </c>
      <c r="F561" s="1" t="s">
        <v>40</v>
      </c>
      <c r="G561" s="57">
        <v>2763527</v>
      </c>
      <c r="H561" s="3">
        <v>4137.45</v>
      </c>
      <c r="I561" s="3">
        <v>1.5</v>
      </c>
      <c r="J561" s="4">
        <v>1.5599999999999999E-2</v>
      </c>
      <c r="K561" s="3">
        <v>0.1</v>
      </c>
      <c r="L561" s="2">
        <v>43077</v>
      </c>
      <c r="M561" s="5">
        <v>0.1057</v>
      </c>
      <c r="N561" s="3">
        <v>0.91</v>
      </c>
      <c r="O561" s="2">
        <v>4553</v>
      </c>
    </row>
    <row r="562" spans="1:15" x14ac:dyDescent="0.3">
      <c r="A562" s="1" t="str">
        <f>VLOOKUP(F562,Sheet2!A:C,2,FALSE)</f>
        <v>结果页</v>
      </c>
      <c r="B562" s="1" t="str">
        <f>VLOOKUP(E562,[1]Sheet4!A:B,2,FALSE)</f>
        <v>自家直客</v>
      </c>
      <c r="C562" s="3" t="s">
        <v>16</v>
      </c>
      <c r="D562" s="147">
        <v>20150421</v>
      </c>
      <c r="E562" s="1" t="s">
        <v>14</v>
      </c>
      <c r="F562" s="1" t="s">
        <v>39</v>
      </c>
      <c r="G562" s="57">
        <v>2856998</v>
      </c>
      <c r="H562" s="3">
        <v>4021.84</v>
      </c>
      <c r="I562" s="3">
        <v>1.41</v>
      </c>
      <c r="J562" s="4">
        <v>1.52E-2</v>
      </c>
      <c r="K562" s="3">
        <v>0.09</v>
      </c>
      <c r="L562" s="2">
        <v>43330</v>
      </c>
      <c r="M562" s="5">
        <v>0.10059999999999999</v>
      </c>
      <c r="N562" s="3">
        <v>0.92</v>
      </c>
      <c r="O562" s="2">
        <v>4361</v>
      </c>
    </row>
    <row r="563" spans="1:15" x14ac:dyDescent="0.3">
      <c r="A563" s="1" t="str">
        <f>VLOOKUP(F563,Sheet2!A:C,2,FALSE)</f>
        <v>结果页</v>
      </c>
      <c r="B563" s="1" t="str">
        <f>VLOOKUP(E563,[1]Sheet4!A:B,2,FALSE)</f>
        <v>自家直客</v>
      </c>
      <c r="C563" s="3" t="s">
        <v>16</v>
      </c>
      <c r="D563" s="147">
        <v>20150420</v>
      </c>
      <c r="E563" s="1" t="s">
        <v>14</v>
      </c>
      <c r="F563" s="1" t="s">
        <v>40</v>
      </c>
      <c r="G563" s="57">
        <v>2685909</v>
      </c>
      <c r="H563" s="3">
        <v>3783.72</v>
      </c>
      <c r="I563" s="3">
        <v>1.41</v>
      </c>
      <c r="J563" s="4">
        <v>1.5299999999999999E-2</v>
      </c>
      <c r="K563" s="3">
        <v>0.09</v>
      </c>
      <c r="L563" s="2">
        <v>41047</v>
      </c>
      <c r="M563" s="5">
        <v>9.5200000000000007E-2</v>
      </c>
      <c r="N563" s="3">
        <v>0.97</v>
      </c>
      <c r="O563" s="2">
        <v>3908</v>
      </c>
    </row>
    <row r="564" spans="1:15" x14ac:dyDescent="0.3">
      <c r="A564" s="1" t="str">
        <f>VLOOKUP(F564,Sheet2!A:C,2,FALSE)</f>
        <v>结果页</v>
      </c>
      <c r="B564" s="1" t="str">
        <f>VLOOKUP(E564,[1]Sheet4!A:B,2,FALSE)</f>
        <v>自家直客</v>
      </c>
      <c r="C564" s="3" t="s">
        <v>16</v>
      </c>
      <c r="D564" s="147">
        <v>20150419</v>
      </c>
      <c r="E564" s="1" t="s">
        <v>14</v>
      </c>
      <c r="F564" s="1" t="s">
        <v>39</v>
      </c>
      <c r="G564" s="57">
        <v>2946254</v>
      </c>
      <c r="H564" s="3">
        <v>3888.35</v>
      </c>
      <c r="I564" s="3">
        <v>1.32</v>
      </c>
      <c r="J564" s="4">
        <v>1.6400000000000001E-2</v>
      </c>
      <c r="K564" s="3">
        <v>0.08</v>
      </c>
      <c r="L564" s="2">
        <v>48330</v>
      </c>
      <c r="M564" s="5">
        <v>9.6299999999999997E-2</v>
      </c>
      <c r="N564" s="3">
        <v>0.84</v>
      </c>
      <c r="O564" s="2">
        <v>4655</v>
      </c>
    </row>
    <row r="565" spans="1:15" x14ac:dyDescent="0.3">
      <c r="A565" s="1" t="str">
        <f>VLOOKUP(F565,Sheet2!A:C,2,FALSE)</f>
        <v>结果页</v>
      </c>
      <c r="B565" s="1" t="str">
        <f>VLOOKUP(E565,[1]Sheet4!A:B,2,FALSE)</f>
        <v>自家直客</v>
      </c>
      <c r="C565" s="3" t="s">
        <v>16</v>
      </c>
      <c r="D565" s="147">
        <v>20150418</v>
      </c>
      <c r="E565" s="1" t="s">
        <v>14</v>
      </c>
      <c r="F565" s="1" t="s">
        <v>40</v>
      </c>
      <c r="G565" s="57">
        <v>2948701</v>
      </c>
      <c r="H565" s="3">
        <v>3626.79</v>
      </c>
      <c r="I565" s="3">
        <v>1.23</v>
      </c>
      <c r="J565" s="4">
        <v>1.66E-2</v>
      </c>
      <c r="K565" s="3">
        <v>7.0000000000000007E-2</v>
      </c>
      <c r="L565" s="2">
        <v>48818</v>
      </c>
      <c r="M565" s="5">
        <v>9.0300000000000005E-2</v>
      </c>
      <c r="N565" s="3">
        <v>0.82</v>
      </c>
      <c r="O565" s="2">
        <v>4406</v>
      </c>
    </row>
    <row r="566" spans="1:15" x14ac:dyDescent="0.3">
      <c r="A566" s="1" t="str">
        <f>VLOOKUP(F566,Sheet2!A:C,2,FALSE)</f>
        <v>结果页</v>
      </c>
      <c r="B566" s="1" t="str">
        <f>VLOOKUP(E566,[1]Sheet4!A:B,2,FALSE)</f>
        <v>自家直客</v>
      </c>
      <c r="C566" s="3" t="s">
        <v>16</v>
      </c>
      <c r="D566" s="147">
        <v>20150417</v>
      </c>
      <c r="E566" s="1" t="s">
        <v>14</v>
      </c>
      <c r="F566" s="1" t="s">
        <v>39</v>
      </c>
      <c r="G566" s="57">
        <v>2717618</v>
      </c>
      <c r="H566" s="3">
        <v>3166.41</v>
      </c>
      <c r="I566" s="3">
        <v>1.17</v>
      </c>
      <c r="J566" s="4">
        <v>1.6199999999999999E-2</v>
      </c>
      <c r="K566" s="3">
        <v>7.0000000000000007E-2</v>
      </c>
      <c r="L566" s="2">
        <v>44022</v>
      </c>
      <c r="M566" s="5">
        <v>8.4699999999999998E-2</v>
      </c>
      <c r="N566" s="3">
        <v>0.85</v>
      </c>
      <c r="O566" s="2">
        <v>3727</v>
      </c>
    </row>
    <row r="567" spans="1:15" x14ac:dyDescent="0.3">
      <c r="A567" s="1" t="str">
        <f>VLOOKUP(F567,Sheet2!A:C,2,FALSE)</f>
        <v>结果页</v>
      </c>
      <c r="B567" s="1" t="str">
        <f>VLOOKUP(E567,[1]Sheet4!A:B,2,FALSE)</f>
        <v>自家直客</v>
      </c>
      <c r="C567" s="3" t="s">
        <v>16</v>
      </c>
      <c r="D567" s="147">
        <v>20150416</v>
      </c>
      <c r="E567" s="1" t="s">
        <v>14</v>
      </c>
      <c r="F567" s="1" t="s">
        <v>39</v>
      </c>
      <c r="G567" s="57">
        <v>2486442</v>
      </c>
      <c r="H567" s="3">
        <v>2870.01</v>
      </c>
      <c r="I567" s="3">
        <v>1.1499999999999999</v>
      </c>
      <c r="J567" s="4">
        <v>1.6400000000000001E-2</v>
      </c>
      <c r="K567" s="3">
        <v>7.0000000000000007E-2</v>
      </c>
      <c r="L567" s="2">
        <v>40764</v>
      </c>
      <c r="M567" s="5">
        <v>8.72E-2</v>
      </c>
      <c r="N567" s="3">
        <v>0.81</v>
      </c>
      <c r="O567" s="2">
        <v>3553</v>
      </c>
    </row>
    <row r="568" spans="1:15" x14ac:dyDescent="0.3">
      <c r="A568" s="1" t="str">
        <f>VLOOKUP(F568,Sheet2!A:C,2,FALSE)</f>
        <v>结果页</v>
      </c>
      <c r="B568" s="1" t="str">
        <f>VLOOKUP(E568,[1]Sheet4!A:B,2,FALSE)</f>
        <v>自家直客</v>
      </c>
      <c r="C568" s="3" t="s">
        <v>16</v>
      </c>
      <c r="D568" s="147">
        <v>20150415</v>
      </c>
      <c r="E568" s="1" t="s">
        <v>14</v>
      </c>
      <c r="F568" s="1" t="s">
        <v>39</v>
      </c>
      <c r="G568" s="57">
        <v>2563160</v>
      </c>
      <c r="H568" s="3">
        <v>3025.22</v>
      </c>
      <c r="I568" s="3">
        <v>1.18</v>
      </c>
      <c r="J568" s="4">
        <v>1.6E-2</v>
      </c>
      <c r="K568" s="3">
        <v>7.0000000000000007E-2</v>
      </c>
      <c r="L568" s="2">
        <v>40978</v>
      </c>
      <c r="M568" s="5">
        <v>8.6699999999999999E-2</v>
      </c>
      <c r="N568" s="3">
        <v>0.85</v>
      </c>
      <c r="O568" s="2">
        <v>3551</v>
      </c>
    </row>
    <row r="569" spans="1:15" x14ac:dyDescent="0.3">
      <c r="A569" s="1" t="str">
        <f>VLOOKUP(F569,Sheet2!A:C,2,FALSE)</f>
        <v>结果页</v>
      </c>
      <c r="B569" s="1" t="str">
        <f>VLOOKUP(E569,[1]Sheet4!A:B,2,FALSE)</f>
        <v>自家直客</v>
      </c>
      <c r="C569" s="3" t="s">
        <v>16</v>
      </c>
      <c r="D569" s="147">
        <v>20150414</v>
      </c>
      <c r="E569" s="1" t="s">
        <v>14</v>
      </c>
      <c r="F569" s="1" t="s">
        <v>39</v>
      </c>
      <c r="G569" s="57">
        <v>2882059</v>
      </c>
      <c r="H569" s="3">
        <v>3573.19</v>
      </c>
      <c r="I569" s="3">
        <v>1.24</v>
      </c>
      <c r="J569" s="4">
        <v>1.52E-2</v>
      </c>
      <c r="K569" s="3">
        <v>0.08</v>
      </c>
      <c r="L569" s="2">
        <v>43838</v>
      </c>
      <c r="M569" s="5">
        <v>9.3299999999999994E-2</v>
      </c>
      <c r="N569" s="3">
        <v>0.87</v>
      </c>
      <c r="O569" s="2">
        <v>4092</v>
      </c>
    </row>
    <row r="570" spans="1:15" x14ac:dyDescent="0.3">
      <c r="A570" s="1" t="str">
        <f>VLOOKUP(F570,Sheet2!A:C,2,FALSE)</f>
        <v>结果页</v>
      </c>
      <c r="B570" s="1" t="str">
        <f>VLOOKUP(E570,[1]Sheet4!A:B,2,FALSE)</f>
        <v>自家直客</v>
      </c>
      <c r="C570" s="3" t="s">
        <v>16</v>
      </c>
      <c r="D570" s="147">
        <v>20150413</v>
      </c>
      <c r="E570" s="1" t="s">
        <v>14</v>
      </c>
      <c r="F570" s="1" t="s">
        <v>39</v>
      </c>
      <c r="G570" s="57">
        <v>2547866</v>
      </c>
      <c r="H570" s="3">
        <v>3240.12</v>
      </c>
      <c r="I570" s="3">
        <v>1.27</v>
      </c>
      <c r="J570" s="4">
        <v>1.49E-2</v>
      </c>
      <c r="K570" s="3">
        <v>0.09</v>
      </c>
      <c r="L570" s="2">
        <v>37912</v>
      </c>
      <c r="M570" s="5">
        <v>8.43E-2</v>
      </c>
      <c r="N570" s="3">
        <v>1.01</v>
      </c>
      <c r="O570" s="2">
        <v>3195</v>
      </c>
    </row>
    <row r="571" spans="1:15" x14ac:dyDescent="0.3">
      <c r="A571" s="1" t="str">
        <f>VLOOKUP(F571,Sheet2!A:C,2,FALSE)</f>
        <v>结果页</v>
      </c>
      <c r="B571" s="1" t="str">
        <f>VLOOKUP(E571,[1]Sheet4!A:B,2,FALSE)</f>
        <v>自家直客</v>
      </c>
      <c r="C571" s="3" t="s">
        <v>16</v>
      </c>
      <c r="D571" s="147">
        <v>20150412</v>
      </c>
      <c r="E571" s="1" t="s">
        <v>14</v>
      </c>
      <c r="F571" s="1" t="s">
        <v>39</v>
      </c>
      <c r="G571" s="57">
        <v>2761616</v>
      </c>
      <c r="H571" s="3">
        <v>3818.88</v>
      </c>
      <c r="I571" s="3">
        <v>1.38</v>
      </c>
      <c r="J571" s="4">
        <v>1.4800000000000001E-2</v>
      </c>
      <c r="K571" s="3">
        <v>0.09</v>
      </c>
      <c r="L571" s="2">
        <v>40808</v>
      </c>
      <c r="M571" s="5">
        <v>7.6700000000000004E-2</v>
      </c>
      <c r="N571" s="3">
        <v>1.22</v>
      </c>
      <c r="O571" s="2">
        <v>3131</v>
      </c>
    </row>
    <row r="572" spans="1:15" x14ac:dyDescent="0.3">
      <c r="A572" s="1" t="str">
        <f>VLOOKUP(F572,Sheet2!A:C,2,FALSE)</f>
        <v>结果页</v>
      </c>
      <c r="B572" s="1" t="str">
        <f>VLOOKUP(E572,[1]Sheet4!A:B,2,FALSE)</f>
        <v>自家直客</v>
      </c>
      <c r="C572" s="3" t="s">
        <v>16</v>
      </c>
      <c r="D572" s="147">
        <v>20150411</v>
      </c>
      <c r="E572" s="1" t="s">
        <v>14</v>
      </c>
      <c r="F572" s="1" t="s">
        <v>39</v>
      </c>
      <c r="G572" s="57">
        <v>2892642</v>
      </c>
      <c r="H572" s="3">
        <v>3966.38</v>
      </c>
      <c r="I572" s="3">
        <v>1.37</v>
      </c>
      <c r="J572" s="4">
        <v>1.35E-2</v>
      </c>
      <c r="K572" s="3">
        <v>0.1</v>
      </c>
      <c r="L572" s="2">
        <v>38943</v>
      </c>
      <c r="M572" s="5">
        <v>7.4700000000000003E-2</v>
      </c>
      <c r="N572" s="3">
        <v>1.36</v>
      </c>
      <c r="O572" s="2">
        <v>2909</v>
      </c>
    </row>
    <row r="573" spans="1:15" x14ac:dyDescent="0.3">
      <c r="A573" s="1" t="str">
        <f>VLOOKUP(F573,Sheet2!A:C,2,FALSE)</f>
        <v>结果页</v>
      </c>
      <c r="B573" s="1" t="str">
        <f>VLOOKUP(E573,[1]Sheet4!A:B,2,FALSE)</f>
        <v>自家直客</v>
      </c>
      <c r="C573" s="3" t="s">
        <v>16</v>
      </c>
      <c r="D573" s="147">
        <v>20150410</v>
      </c>
      <c r="E573" s="1" t="s">
        <v>14</v>
      </c>
      <c r="F573" s="1" t="s">
        <v>39</v>
      </c>
      <c r="G573" s="57">
        <v>2775414</v>
      </c>
      <c r="H573" s="3">
        <v>3969.66</v>
      </c>
      <c r="I573" s="3">
        <v>1.43</v>
      </c>
      <c r="J573" s="4">
        <v>1.37E-2</v>
      </c>
      <c r="K573" s="3">
        <v>0.1</v>
      </c>
      <c r="L573" s="2">
        <v>38049</v>
      </c>
      <c r="M573" s="5">
        <v>7.3899999999999993E-2</v>
      </c>
      <c r="N573" s="3">
        <v>1.41</v>
      </c>
      <c r="O573" s="2">
        <v>2813</v>
      </c>
    </row>
    <row r="574" spans="1:15" x14ac:dyDescent="0.3">
      <c r="A574" s="1" t="str">
        <f>VLOOKUP(F574,Sheet2!A:C,2,FALSE)</f>
        <v>结果页</v>
      </c>
      <c r="B574" s="1" t="str">
        <f>VLOOKUP(E574,[1]Sheet4!A:B,2,FALSE)</f>
        <v>自家直客</v>
      </c>
      <c r="C574" s="3" t="s">
        <v>16</v>
      </c>
      <c r="D574" s="147">
        <v>20150409</v>
      </c>
      <c r="E574" s="1" t="s">
        <v>14</v>
      </c>
      <c r="F574" s="1" t="s">
        <v>40</v>
      </c>
      <c r="G574" s="57">
        <v>2835131</v>
      </c>
      <c r="H574" s="3">
        <v>3977.42</v>
      </c>
      <c r="I574" s="3">
        <v>1.4</v>
      </c>
      <c r="J574" s="4">
        <v>1.4E-2</v>
      </c>
      <c r="K574" s="3">
        <v>0.1</v>
      </c>
      <c r="L574" s="2">
        <v>39601</v>
      </c>
      <c r="M574" s="5">
        <v>7.2099999999999997E-2</v>
      </c>
      <c r="N574" s="3">
        <v>1.39</v>
      </c>
      <c r="O574" s="2">
        <v>2854</v>
      </c>
    </row>
    <row r="575" spans="1:15" x14ac:dyDescent="0.3">
      <c r="A575" s="1" t="str">
        <f>VLOOKUP(F575,Sheet2!A:C,2,FALSE)</f>
        <v>结果页</v>
      </c>
      <c r="B575" s="1" t="str">
        <f>VLOOKUP(E575,[1]Sheet4!A:B,2,FALSE)</f>
        <v>自家直客</v>
      </c>
      <c r="C575" s="3" t="s">
        <v>16</v>
      </c>
      <c r="D575" s="147">
        <v>20150408</v>
      </c>
      <c r="E575" s="1" t="s">
        <v>14</v>
      </c>
      <c r="F575" s="1" t="s">
        <v>39</v>
      </c>
      <c r="G575" s="57">
        <v>2574429</v>
      </c>
      <c r="H575" s="3">
        <v>3705.3</v>
      </c>
      <c r="I575" s="3">
        <v>1.44</v>
      </c>
      <c r="J575" s="4">
        <v>1.35E-2</v>
      </c>
      <c r="K575" s="3">
        <v>0.11</v>
      </c>
      <c r="L575" s="2">
        <v>34811</v>
      </c>
      <c r="M575" s="5">
        <v>7.4200000000000002E-2</v>
      </c>
      <c r="N575" s="3">
        <v>1.43</v>
      </c>
      <c r="O575" s="2">
        <v>2584</v>
      </c>
    </row>
    <row r="576" spans="1:15" x14ac:dyDescent="0.3">
      <c r="A576" s="1" t="str">
        <f>VLOOKUP(F576,Sheet2!A:C,2,FALSE)</f>
        <v>结果页</v>
      </c>
      <c r="B576" s="1" t="str">
        <f>VLOOKUP(E576,[1]Sheet4!A:B,2,FALSE)</f>
        <v>自家直客</v>
      </c>
      <c r="C576" s="3" t="s">
        <v>16</v>
      </c>
      <c r="D576" s="147">
        <v>20150407</v>
      </c>
      <c r="E576" s="1" t="s">
        <v>14</v>
      </c>
      <c r="F576" s="1" t="s">
        <v>39</v>
      </c>
      <c r="G576" s="57">
        <v>2284858</v>
      </c>
      <c r="H576" s="3">
        <v>3481.25</v>
      </c>
      <c r="I576" s="3">
        <v>1.52</v>
      </c>
      <c r="J576" s="4">
        <v>1.41E-2</v>
      </c>
      <c r="K576" s="3">
        <v>0.11</v>
      </c>
      <c r="L576" s="2">
        <v>32122</v>
      </c>
      <c r="M576" s="5">
        <v>8.0199999999999994E-2</v>
      </c>
      <c r="N576" s="3">
        <v>1.35</v>
      </c>
      <c r="O576" s="2">
        <v>2575</v>
      </c>
    </row>
    <row r="577" spans="1:15" x14ac:dyDescent="0.3">
      <c r="A577" s="1" t="str">
        <f>VLOOKUP(F577,Sheet2!A:C,2,FALSE)</f>
        <v>结果页</v>
      </c>
      <c r="B577" s="1" t="str">
        <f>VLOOKUP(E577,[1]Sheet4!A:B,2,FALSE)</f>
        <v>自家直客</v>
      </c>
      <c r="C577" s="3" t="s">
        <v>16</v>
      </c>
      <c r="D577" s="147">
        <v>20150406</v>
      </c>
      <c r="E577" s="1" t="s">
        <v>14</v>
      </c>
      <c r="F577" s="1" t="s">
        <v>39</v>
      </c>
      <c r="G577" s="57">
        <v>2489797</v>
      </c>
      <c r="H577" s="3">
        <v>4065.94</v>
      </c>
      <c r="I577" s="3">
        <v>1.63</v>
      </c>
      <c r="J577" s="4">
        <v>1.4500000000000001E-2</v>
      </c>
      <c r="K577" s="3">
        <v>0.11</v>
      </c>
      <c r="L577" s="2">
        <v>36140</v>
      </c>
      <c r="M577" s="5">
        <v>8.4900000000000003E-2</v>
      </c>
      <c r="N577" s="3">
        <v>1.32</v>
      </c>
      <c r="O577" s="2">
        <v>3070</v>
      </c>
    </row>
    <row r="578" spans="1:15" x14ac:dyDescent="0.3">
      <c r="A578" s="1" t="str">
        <f>VLOOKUP(F578,Sheet2!A:C,2,FALSE)</f>
        <v>结果页</v>
      </c>
      <c r="B578" s="1" t="str">
        <f>VLOOKUP(E578,[1]Sheet4!A:B,2,FALSE)</f>
        <v>自家直客</v>
      </c>
      <c r="C578" s="3" t="s">
        <v>16</v>
      </c>
      <c r="D578" s="147">
        <v>20150405</v>
      </c>
      <c r="E578" s="1" t="s">
        <v>14</v>
      </c>
      <c r="F578" s="1" t="s">
        <v>39</v>
      </c>
      <c r="G578" s="57">
        <v>2511133</v>
      </c>
      <c r="H578" s="3">
        <v>4114.66</v>
      </c>
      <c r="I578" s="3">
        <v>1.64</v>
      </c>
      <c r="J578" s="4">
        <v>1.46E-2</v>
      </c>
      <c r="K578" s="3">
        <v>0.11</v>
      </c>
      <c r="L578" s="2">
        <v>36583</v>
      </c>
      <c r="M578" s="5">
        <v>8.7400000000000005E-2</v>
      </c>
      <c r="N578" s="3">
        <v>1.29</v>
      </c>
      <c r="O578" s="2">
        <v>3197</v>
      </c>
    </row>
    <row r="579" spans="1:15" x14ac:dyDescent="0.3">
      <c r="A579" s="1" t="str">
        <f>VLOOKUP(F579,Sheet2!A:C,2,FALSE)</f>
        <v>结果页</v>
      </c>
      <c r="B579" s="1" t="str">
        <f>VLOOKUP(E579,[1]Sheet4!A:B,2,FALSE)</f>
        <v>自家直客</v>
      </c>
      <c r="C579" s="3" t="s">
        <v>16</v>
      </c>
      <c r="D579" s="147">
        <v>20150404</v>
      </c>
      <c r="E579" s="1" t="s">
        <v>14</v>
      </c>
      <c r="F579" s="1" t="s">
        <v>39</v>
      </c>
      <c r="G579" s="57">
        <v>2574966</v>
      </c>
      <c r="H579" s="3">
        <v>4238.7</v>
      </c>
      <c r="I579" s="3">
        <v>1.65</v>
      </c>
      <c r="J579" s="4">
        <v>1.49E-2</v>
      </c>
      <c r="K579" s="3">
        <v>0.11</v>
      </c>
      <c r="L579" s="2">
        <v>38492</v>
      </c>
      <c r="M579" s="5">
        <v>9.0700000000000003E-2</v>
      </c>
      <c r="N579" s="3">
        <v>1.21</v>
      </c>
      <c r="O579" s="2">
        <v>3492</v>
      </c>
    </row>
    <row r="580" spans="1:15" x14ac:dyDescent="0.3">
      <c r="A580" s="1" t="str">
        <f>VLOOKUP(F580,Sheet2!A:C,2,FALSE)</f>
        <v>结果页</v>
      </c>
      <c r="B580" s="1" t="str">
        <f>VLOOKUP(E580,[1]Sheet4!A:B,2,FALSE)</f>
        <v>自家直客</v>
      </c>
      <c r="C580" s="3" t="s">
        <v>16</v>
      </c>
      <c r="D580" s="147">
        <v>20150403</v>
      </c>
      <c r="E580" s="1" t="s">
        <v>14</v>
      </c>
      <c r="F580" s="1" t="s">
        <v>39</v>
      </c>
      <c r="G580" s="57">
        <v>2477969</v>
      </c>
      <c r="H580" s="3">
        <v>4225.3599999999997</v>
      </c>
      <c r="I580" s="3">
        <v>1.71</v>
      </c>
      <c r="J580" s="4">
        <v>1.52E-2</v>
      </c>
      <c r="K580" s="3">
        <v>0.11</v>
      </c>
      <c r="L580" s="2">
        <v>37624</v>
      </c>
      <c r="M580" s="5">
        <v>9.1499999999999998E-2</v>
      </c>
      <c r="N580" s="3">
        <v>1.23</v>
      </c>
      <c r="O580" s="2">
        <v>3444</v>
      </c>
    </row>
    <row r="581" spans="1:15" x14ac:dyDescent="0.3">
      <c r="A581" s="1" t="str">
        <f>VLOOKUP(F581,Sheet2!A:C,2,FALSE)</f>
        <v>结果页</v>
      </c>
      <c r="B581" s="1" t="str">
        <f>VLOOKUP(E581,[1]Sheet4!A:B,2,FALSE)</f>
        <v>自家直客</v>
      </c>
      <c r="C581" s="3" t="s">
        <v>16</v>
      </c>
      <c r="D581" s="147">
        <v>20150402</v>
      </c>
      <c r="E581" s="1" t="s">
        <v>14</v>
      </c>
      <c r="F581" s="1" t="s">
        <v>40</v>
      </c>
      <c r="G581" s="57">
        <v>2665774</v>
      </c>
      <c r="H581" s="3">
        <v>4594.3500000000004</v>
      </c>
      <c r="I581" s="3">
        <v>1.72</v>
      </c>
      <c r="J581" s="4">
        <v>1.49E-2</v>
      </c>
      <c r="K581" s="3">
        <v>0.12</v>
      </c>
      <c r="L581" s="2">
        <v>39698</v>
      </c>
      <c r="M581" s="5">
        <v>9.5399999999999999E-2</v>
      </c>
      <c r="N581" s="3">
        <v>1.21</v>
      </c>
      <c r="O581" s="2">
        <v>3788</v>
      </c>
    </row>
    <row r="582" spans="1:15" x14ac:dyDescent="0.3">
      <c r="A582" s="1" t="str">
        <f>VLOOKUP(F582,Sheet2!A:C,2,FALSE)</f>
        <v>结果页</v>
      </c>
      <c r="B582" s="1" t="str">
        <f>VLOOKUP(E582,[1]Sheet4!A:B,2,FALSE)</f>
        <v>自家直客</v>
      </c>
      <c r="C582" s="3" t="s">
        <v>16</v>
      </c>
      <c r="D582" s="147">
        <v>20150401</v>
      </c>
      <c r="E582" s="1" t="s">
        <v>14</v>
      </c>
      <c r="F582" s="1" t="s">
        <v>40</v>
      </c>
      <c r="G582" s="57">
        <v>2581828</v>
      </c>
      <c r="H582" s="3">
        <v>4150.8500000000004</v>
      </c>
      <c r="I582" s="3">
        <v>1.61</v>
      </c>
      <c r="J582" s="4">
        <v>1.5100000000000001E-2</v>
      </c>
      <c r="K582" s="3">
        <v>0.11</v>
      </c>
      <c r="L582" s="2">
        <v>38860</v>
      </c>
      <c r="M582" s="5">
        <v>0.1038</v>
      </c>
      <c r="N582" s="3">
        <v>1.03</v>
      </c>
      <c r="O582" s="2">
        <v>4032</v>
      </c>
    </row>
    <row r="583" spans="1:15" x14ac:dyDescent="0.3">
      <c r="A583" s="1" t="str">
        <f>VLOOKUP(F583,Sheet2!A:C,2,FALSE)</f>
        <v>结果页</v>
      </c>
      <c r="B583" s="1" t="str">
        <f>VLOOKUP(E583,[1]Sheet4!A:B,2,FALSE)</f>
        <v>API</v>
      </c>
      <c r="C583" s="3" t="s">
        <v>20</v>
      </c>
      <c r="D583" s="147">
        <v>20150622</v>
      </c>
      <c r="E583" s="1" t="s">
        <v>33</v>
      </c>
      <c r="F583" s="1" t="s">
        <v>39</v>
      </c>
      <c r="G583" s="57">
        <v>2110135</v>
      </c>
      <c r="H583" s="3">
        <v>1195.95</v>
      </c>
      <c r="I583" s="3">
        <v>0.56999999999999995</v>
      </c>
      <c r="J583" s="4">
        <v>1.8700000000000001E-2</v>
      </c>
      <c r="K583" s="3">
        <v>0.03</v>
      </c>
      <c r="L583" s="2">
        <v>39543</v>
      </c>
      <c r="M583" s="5">
        <v>5.6899999999999999E-2</v>
      </c>
      <c r="N583" s="3">
        <v>0.53</v>
      </c>
      <c r="O583" s="2">
        <v>2250</v>
      </c>
    </row>
    <row r="584" spans="1:15" x14ac:dyDescent="0.3">
      <c r="A584" s="1" t="str">
        <f>VLOOKUP(F584,Sheet2!A:C,2,FALSE)</f>
        <v>结果页</v>
      </c>
      <c r="B584" s="1" t="str">
        <f>VLOOKUP(E584,[1]Sheet4!A:B,2,FALSE)</f>
        <v>API</v>
      </c>
      <c r="C584" s="3" t="s">
        <v>20</v>
      </c>
      <c r="D584" s="147">
        <v>20150621</v>
      </c>
      <c r="E584" s="1" t="s">
        <v>32</v>
      </c>
      <c r="F584" s="1" t="s">
        <v>39</v>
      </c>
      <c r="G584" s="57">
        <v>2216609</v>
      </c>
      <c r="H584" s="3">
        <v>1357.35</v>
      </c>
      <c r="I584" s="3">
        <v>0.61</v>
      </c>
      <c r="J584" s="4">
        <v>1.8499999999999999E-2</v>
      </c>
      <c r="K584" s="3">
        <v>0.03</v>
      </c>
      <c r="L584" s="2">
        <v>41028</v>
      </c>
      <c r="M584" s="5">
        <v>6.0999999999999999E-2</v>
      </c>
      <c r="N584" s="3">
        <v>0.54</v>
      </c>
      <c r="O584" s="2">
        <v>2503</v>
      </c>
    </row>
    <row r="585" spans="1:15" x14ac:dyDescent="0.3">
      <c r="A585" s="1" t="str">
        <f>VLOOKUP(F585,Sheet2!A:C,2,FALSE)</f>
        <v>结果页</v>
      </c>
      <c r="B585" s="1" t="str">
        <f>VLOOKUP(E585,[1]Sheet4!A:B,2,FALSE)</f>
        <v>API</v>
      </c>
      <c r="C585" s="3" t="s">
        <v>20</v>
      </c>
      <c r="D585" s="147">
        <v>20150620</v>
      </c>
      <c r="E585" s="1" t="s">
        <v>32</v>
      </c>
      <c r="F585" s="1" t="s">
        <v>39</v>
      </c>
      <c r="G585" s="57">
        <v>2179176</v>
      </c>
      <c r="H585" s="3">
        <v>1705.47</v>
      </c>
      <c r="I585" s="3">
        <v>0.78</v>
      </c>
      <c r="J585" s="4">
        <v>1.8499999999999999E-2</v>
      </c>
      <c r="K585" s="3">
        <v>0.04</v>
      </c>
      <c r="L585" s="2">
        <v>40215</v>
      </c>
      <c r="M585" s="5">
        <v>0.10920000000000001</v>
      </c>
      <c r="N585" s="3">
        <v>0.39</v>
      </c>
      <c r="O585" s="2">
        <v>4392</v>
      </c>
    </row>
    <row r="586" spans="1:15" x14ac:dyDescent="0.3">
      <c r="A586" s="1" t="str">
        <f>VLOOKUP(F586,Sheet2!A:C,2,FALSE)</f>
        <v>结果页</v>
      </c>
      <c r="B586" s="1" t="str">
        <f>VLOOKUP(E586,[1]Sheet4!A:B,2,FALSE)</f>
        <v>API</v>
      </c>
      <c r="C586" s="3" t="s">
        <v>20</v>
      </c>
      <c r="D586" s="147">
        <v>20150619</v>
      </c>
      <c r="E586" s="1" t="s">
        <v>33</v>
      </c>
      <c r="F586" s="1" t="s">
        <v>39</v>
      </c>
      <c r="G586" s="57">
        <v>2238215</v>
      </c>
      <c r="H586" s="3">
        <v>1771.51</v>
      </c>
      <c r="I586" s="3">
        <v>0.79</v>
      </c>
      <c r="J586" s="4">
        <v>1.8100000000000002E-2</v>
      </c>
      <c r="K586" s="3">
        <v>0.04</v>
      </c>
      <c r="L586" s="2">
        <v>40561</v>
      </c>
      <c r="M586" s="5">
        <v>0.1123</v>
      </c>
      <c r="N586" s="3">
        <v>0.39</v>
      </c>
      <c r="O586" s="2">
        <v>4557</v>
      </c>
    </row>
    <row r="587" spans="1:15" x14ac:dyDescent="0.3">
      <c r="A587" s="1" t="str">
        <f>VLOOKUP(F587,Sheet2!A:C,2,FALSE)</f>
        <v>结果页</v>
      </c>
      <c r="B587" s="1" t="str">
        <f>VLOOKUP(E587,[1]Sheet4!A:B,2,FALSE)</f>
        <v>API</v>
      </c>
      <c r="C587" s="3" t="s">
        <v>20</v>
      </c>
      <c r="D587" s="147">
        <v>20150618</v>
      </c>
      <c r="E587" s="1" t="s">
        <v>32</v>
      </c>
      <c r="F587" s="1" t="s">
        <v>39</v>
      </c>
      <c r="G587" s="57">
        <v>2333379</v>
      </c>
      <c r="H587" s="3">
        <v>1942.56</v>
      </c>
      <c r="I587" s="3">
        <v>0.83</v>
      </c>
      <c r="J587" s="4">
        <v>1.7600000000000001E-2</v>
      </c>
      <c r="K587" s="3">
        <v>0.05</v>
      </c>
      <c r="L587" s="2">
        <v>41093</v>
      </c>
      <c r="M587" s="5">
        <v>0.11550000000000001</v>
      </c>
      <c r="N587" s="3">
        <v>0.41</v>
      </c>
      <c r="O587" s="2">
        <v>4747</v>
      </c>
    </row>
    <row r="588" spans="1:15" x14ac:dyDescent="0.3">
      <c r="A588" s="1" t="str">
        <f>VLOOKUP(F588,Sheet2!A:C,2,FALSE)</f>
        <v>结果页</v>
      </c>
      <c r="B588" s="1" t="str">
        <f>VLOOKUP(E588,[1]Sheet4!A:B,2,FALSE)</f>
        <v>API</v>
      </c>
      <c r="C588" s="3" t="s">
        <v>20</v>
      </c>
      <c r="D588" s="147">
        <v>20150617</v>
      </c>
      <c r="E588" s="1" t="s">
        <v>32</v>
      </c>
      <c r="F588" s="1" t="s">
        <v>39</v>
      </c>
      <c r="G588" s="57">
        <v>2480285</v>
      </c>
      <c r="H588" s="3">
        <v>1671.62</v>
      </c>
      <c r="I588" s="3">
        <v>0.67</v>
      </c>
      <c r="J588" s="4">
        <v>1.6799999999999999E-2</v>
      </c>
      <c r="K588" s="3">
        <v>0.04</v>
      </c>
      <c r="L588" s="2">
        <v>41660</v>
      </c>
      <c r="M588" s="5">
        <v>9.2600000000000002E-2</v>
      </c>
      <c r="N588" s="3">
        <v>0.43</v>
      </c>
      <c r="O588" s="2">
        <v>3858</v>
      </c>
    </row>
    <row r="589" spans="1:15" x14ac:dyDescent="0.3">
      <c r="A589" s="1" t="str">
        <f>VLOOKUP(F589,Sheet2!A:C,2,FALSE)</f>
        <v>结果页</v>
      </c>
      <c r="B589" s="1" t="str">
        <f>VLOOKUP(E589,[1]Sheet4!A:B,2,FALSE)</f>
        <v>API</v>
      </c>
      <c r="C589" s="3" t="s">
        <v>20</v>
      </c>
      <c r="D589" s="147">
        <v>20150616</v>
      </c>
      <c r="E589" s="1" t="s">
        <v>32</v>
      </c>
      <c r="F589" s="1" t="s">
        <v>39</v>
      </c>
      <c r="G589" s="57">
        <v>2384632</v>
      </c>
      <c r="H589" s="3">
        <v>1254.1600000000001</v>
      </c>
      <c r="I589" s="3">
        <v>0.53</v>
      </c>
      <c r="J589" s="4">
        <v>1.78E-2</v>
      </c>
      <c r="K589" s="3">
        <v>0.03</v>
      </c>
      <c r="L589" s="2">
        <v>42539</v>
      </c>
      <c r="M589" s="5">
        <v>7.9799999999999996E-2</v>
      </c>
      <c r="N589" s="3">
        <v>0.37</v>
      </c>
      <c r="O589" s="2">
        <v>3396</v>
      </c>
    </row>
    <row r="590" spans="1:15" x14ac:dyDescent="0.3">
      <c r="A590" s="1" t="str">
        <f>VLOOKUP(F590,Sheet2!A:C,2,FALSE)</f>
        <v>结果页</v>
      </c>
      <c r="B590" s="1" t="str">
        <f>VLOOKUP(E590,[1]Sheet4!A:B,2,FALSE)</f>
        <v>API</v>
      </c>
      <c r="C590" s="3" t="s">
        <v>20</v>
      </c>
      <c r="D590" s="147">
        <v>20150615</v>
      </c>
      <c r="E590" s="1" t="s">
        <v>32</v>
      </c>
      <c r="F590" s="1" t="s">
        <v>39</v>
      </c>
      <c r="G590" s="57">
        <v>2630532</v>
      </c>
      <c r="H590" s="3">
        <v>1135.57</v>
      </c>
      <c r="I590" s="3">
        <v>0.43</v>
      </c>
      <c r="J590" s="4">
        <v>1.6299999999999999E-2</v>
      </c>
      <c r="K590" s="3">
        <v>0.03</v>
      </c>
      <c r="L590" s="2">
        <v>42768</v>
      </c>
      <c r="M590" s="5">
        <v>5.6800000000000003E-2</v>
      </c>
      <c r="N590" s="3">
        <v>0.47</v>
      </c>
      <c r="O590" s="2">
        <v>2430</v>
      </c>
    </row>
    <row r="591" spans="1:15" x14ac:dyDescent="0.3">
      <c r="A591" s="1" t="str">
        <f>VLOOKUP(F591,Sheet2!A:C,2,FALSE)</f>
        <v>结果页</v>
      </c>
      <c r="B591" s="1" t="str">
        <f>VLOOKUP(E591,[1]Sheet4!A:B,2,FALSE)</f>
        <v>API</v>
      </c>
      <c r="C591" s="3" t="s">
        <v>20</v>
      </c>
      <c r="D591" s="147">
        <v>20150614</v>
      </c>
      <c r="E591" s="1" t="s">
        <v>33</v>
      </c>
      <c r="F591" s="1" t="s">
        <v>39</v>
      </c>
      <c r="G591" s="57">
        <v>2355183</v>
      </c>
      <c r="H591" s="3">
        <v>1079.68</v>
      </c>
      <c r="I591" s="3">
        <v>0.46</v>
      </c>
      <c r="J591" s="4">
        <v>1.6299999999999999E-2</v>
      </c>
      <c r="K591" s="3">
        <v>0.03</v>
      </c>
      <c r="L591" s="2">
        <v>38296</v>
      </c>
      <c r="M591" s="5">
        <v>5.4399999999999997E-2</v>
      </c>
      <c r="N591" s="3">
        <v>0.52</v>
      </c>
      <c r="O591" s="2">
        <v>2082</v>
      </c>
    </row>
    <row r="592" spans="1:15" x14ac:dyDescent="0.3">
      <c r="A592" s="1" t="str">
        <f>VLOOKUP(F592,Sheet2!A:C,2,FALSE)</f>
        <v>结果页</v>
      </c>
      <c r="B592" s="1" t="str">
        <f>VLOOKUP(E592,[1]Sheet4!A:B,2,FALSE)</f>
        <v>API</v>
      </c>
      <c r="C592" s="3" t="s">
        <v>20</v>
      </c>
      <c r="D592" s="147">
        <v>20150613</v>
      </c>
      <c r="E592" s="1" t="s">
        <v>32</v>
      </c>
      <c r="F592" s="1" t="s">
        <v>39</v>
      </c>
      <c r="G592" s="57">
        <v>2797578</v>
      </c>
      <c r="H592" s="3">
        <v>1215.33</v>
      </c>
      <c r="I592" s="3">
        <v>0.43</v>
      </c>
      <c r="J592" s="4">
        <v>1.5900000000000001E-2</v>
      </c>
      <c r="K592" s="3">
        <v>0.03</v>
      </c>
      <c r="L592" s="2">
        <v>44522</v>
      </c>
      <c r="M592" s="5">
        <v>5.8700000000000002E-2</v>
      </c>
      <c r="N592" s="3">
        <v>0.46</v>
      </c>
      <c r="O592" s="2">
        <v>2614</v>
      </c>
    </row>
    <row r="593" spans="1:15" x14ac:dyDescent="0.3">
      <c r="A593" s="1" t="str">
        <f>VLOOKUP(F593,Sheet2!A:C,2,FALSE)</f>
        <v>结果页</v>
      </c>
      <c r="B593" s="1" t="str">
        <f>VLOOKUP(E593,[1]Sheet4!A:B,2,FALSE)</f>
        <v>API</v>
      </c>
      <c r="C593" s="3" t="s">
        <v>20</v>
      </c>
      <c r="D593" s="147">
        <v>20150612</v>
      </c>
      <c r="E593" s="1" t="s">
        <v>33</v>
      </c>
      <c r="F593" s="1" t="s">
        <v>39</v>
      </c>
      <c r="G593" s="57">
        <v>2497774</v>
      </c>
      <c r="H593" s="3">
        <v>1041.95</v>
      </c>
      <c r="I593" s="3">
        <v>0.42</v>
      </c>
      <c r="J593" s="4">
        <v>1.55E-2</v>
      </c>
      <c r="K593" s="3">
        <v>0.03</v>
      </c>
      <c r="L593" s="2">
        <v>38782</v>
      </c>
      <c r="M593" s="5">
        <v>5.5800000000000002E-2</v>
      </c>
      <c r="N593" s="3">
        <v>0.48</v>
      </c>
      <c r="O593" s="2">
        <v>2165</v>
      </c>
    </row>
    <row r="594" spans="1:15" x14ac:dyDescent="0.3">
      <c r="A594" s="1" t="str">
        <f>VLOOKUP(F594,Sheet2!A:C,2,FALSE)</f>
        <v>结果页</v>
      </c>
      <c r="B594" s="1" t="str">
        <f>VLOOKUP(E594,[1]Sheet4!A:B,2,FALSE)</f>
        <v>API</v>
      </c>
      <c r="C594" s="3" t="s">
        <v>20</v>
      </c>
      <c r="D594" s="147">
        <v>20150611</v>
      </c>
      <c r="E594" s="1" t="s">
        <v>32</v>
      </c>
      <c r="F594" s="1" t="s">
        <v>39</v>
      </c>
      <c r="G594" s="57">
        <v>2259904</v>
      </c>
      <c r="H594" s="3">
        <v>960.98</v>
      </c>
      <c r="I594" s="3">
        <v>0.43</v>
      </c>
      <c r="J594" s="4">
        <v>1.5100000000000001E-2</v>
      </c>
      <c r="K594" s="3">
        <v>0.03</v>
      </c>
      <c r="L594" s="2">
        <v>34114</v>
      </c>
      <c r="M594" s="5">
        <v>5.21E-2</v>
      </c>
      <c r="N594" s="3">
        <v>0.54</v>
      </c>
      <c r="O594" s="2">
        <v>1779</v>
      </c>
    </row>
    <row r="595" spans="1:15" x14ac:dyDescent="0.3">
      <c r="A595" s="1" t="str">
        <f>VLOOKUP(F595,Sheet2!A:C,2,FALSE)</f>
        <v>结果页</v>
      </c>
      <c r="B595" s="1" t="str">
        <f>VLOOKUP(E595,[1]Sheet4!A:B,2,FALSE)</f>
        <v>API</v>
      </c>
      <c r="C595" s="3" t="s">
        <v>20</v>
      </c>
      <c r="D595" s="147">
        <v>20150610</v>
      </c>
      <c r="E595" s="1" t="s">
        <v>32</v>
      </c>
      <c r="F595" s="1" t="s">
        <v>39</v>
      </c>
      <c r="G595" s="57">
        <v>2314755</v>
      </c>
      <c r="H595" s="3">
        <v>1010.56</v>
      </c>
      <c r="I595" s="3">
        <v>0.44</v>
      </c>
      <c r="J595" s="4">
        <v>1.47E-2</v>
      </c>
      <c r="K595" s="3">
        <v>0.03</v>
      </c>
      <c r="L595" s="2">
        <v>33912</v>
      </c>
      <c r="M595" s="5">
        <v>5.6099999999999997E-2</v>
      </c>
      <c r="N595" s="3">
        <v>0.53</v>
      </c>
      <c r="O595" s="2">
        <v>1904</v>
      </c>
    </row>
    <row r="596" spans="1:15" x14ac:dyDescent="0.3">
      <c r="A596" s="1" t="str">
        <f>VLOOKUP(F596,Sheet2!A:C,2,FALSE)</f>
        <v>结果页</v>
      </c>
      <c r="B596" s="1" t="str">
        <f>VLOOKUP(E596,[1]Sheet4!A:B,2,FALSE)</f>
        <v>API</v>
      </c>
      <c r="C596" s="3" t="s">
        <v>20</v>
      </c>
      <c r="D596" s="147">
        <v>20150609</v>
      </c>
      <c r="E596" s="1" t="s">
        <v>32</v>
      </c>
      <c r="F596" s="1" t="s">
        <v>40</v>
      </c>
      <c r="G596" s="57">
        <v>2448589</v>
      </c>
      <c r="H596" s="3">
        <v>1124.07</v>
      </c>
      <c r="I596" s="3">
        <v>0.46</v>
      </c>
      <c r="J596" s="4">
        <v>1.4800000000000001E-2</v>
      </c>
      <c r="K596" s="3">
        <v>0.03</v>
      </c>
      <c r="L596" s="2">
        <v>36269</v>
      </c>
      <c r="M596" s="5">
        <v>5.0700000000000002E-2</v>
      </c>
      <c r="N596" s="3">
        <v>0.61</v>
      </c>
      <c r="O596" s="2">
        <v>1838</v>
      </c>
    </row>
    <row r="597" spans="1:15" x14ac:dyDescent="0.3">
      <c r="A597" s="1" t="str">
        <f>VLOOKUP(F597,Sheet2!A:C,2,FALSE)</f>
        <v>结果页</v>
      </c>
      <c r="B597" s="1" t="str">
        <f>VLOOKUP(E597,[1]Sheet4!A:B,2,FALSE)</f>
        <v>API</v>
      </c>
      <c r="C597" s="3" t="s">
        <v>20</v>
      </c>
      <c r="D597" s="147">
        <v>20150608</v>
      </c>
      <c r="E597" s="1" t="s">
        <v>32</v>
      </c>
      <c r="F597" s="1" t="s">
        <v>39</v>
      </c>
      <c r="G597" s="57">
        <v>2373884</v>
      </c>
      <c r="H597" s="3">
        <v>1179.75</v>
      </c>
      <c r="I597" s="3">
        <v>0.5</v>
      </c>
      <c r="J597" s="4">
        <v>1.4500000000000001E-2</v>
      </c>
      <c r="K597" s="3">
        <v>0.03</v>
      </c>
      <c r="L597" s="2">
        <v>34535</v>
      </c>
      <c r="M597" s="5">
        <v>5.4100000000000002E-2</v>
      </c>
      <c r="N597" s="3">
        <v>0.63</v>
      </c>
      <c r="O597" s="2">
        <v>1867</v>
      </c>
    </row>
    <row r="598" spans="1:15" x14ac:dyDescent="0.3">
      <c r="A598" s="1" t="str">
        <f>VLOOKUP(F598,Sheet2!A:C,2,FALSE)</f>
        <v>结果页</v>
      </c>
      <c r="B598" s="1" t="str">
        <f>VLOOKUP(E598,[1]Sheet4!A:B,2,FALSE)</f>
        <v>API</v>
      </c>
      <c r="C598" s="3" t="s">
        <v>20</v>
      </c>
      <c r="D598" s="147">
        <v>20150607</v>
      </c>
      <c r="E598" s="1" t="s">
        <v>32</v>
      </c>
      <c r="F598" s="1" t="s">
        <v>39</v>
      </c>
      <c r="G598" s="57">
        <v>2575475</v>
      </c>
      <c r="H598" s="3">
        <v>1285.8499999999999</v>
      </c>
      <c r="I598" s="3">
        <v>0.5</v>
      </c>
      <c r="J598" s="4">
        <v>1.4E-2</v>
      </c>
      <c r="K598" s="3">
        <v>0.04</v>
      </c>
      <c r="L598" s="2">
        <v>36133</v>
      </c>
      <c r="M598" s="5">
        <v>5.45E-2</v>
      </c>
      <c r="N598" s="3">
        <v>0.65</v>
      </c>
      <c r="O598" s="2">
        <v>1970</v>
      </c>
    </row>
    <row r="599" spans="1:15" x14ac:dyDescent="0.3">
      <c r="A599" s="1" t="str">
        <f>VLOOKUP(F599,Sheet2!A:C,2,FALSE)</f>
        <v>结果页</v>
      </c>
      <c r="B599" s="1" t="str">
        <f>VLOOKUP(E599,[1]Sheet4!A:B,2,FALSE)</f>
        <v>API</v>
      </c>
      <c r="C599" s="3" t="s">
        <v>20</v>
      </c>
      <c r="D599" s="147">
        <v>20150606</v>
      </c>
      <c r="E599" s="1" t="s">
        <v>32</v>
      </c>
      <c r="F599" s="1" t="s">
        <v>40</v>
      </c>
      <c r="G599" s="57">
        <v>2516921</v>
      </c>
      <c r="H599" s="3">
        <v>1257.73</v>
      </c>
      <c r="I599" s="3">
        <v>0.5</v>
      </c>
      <c r="J599" s="4">
        <v>1.4200000000000001E-2</v>
      </c>
      <c r="K599" s="3">
        <v>0.04</v>
      </c>
      <c r="L599" s="2">
        <v>35771</v>
      </c>
      <c r="M599" s="5">
        <v>5.1700000000000003E-2</v>
      </c>
      <c r="N599" s="3">
        <v>0.68</v>
      </c>
      <c r="O599" s="2">
        <v>1850</v>
      </c>
    </row>
    <row r="600" spans="1:15" x14ac:dyDescent="0.3">
      <c r="A600" s="1" t="str">
        <f>VLOOKUP(F600,Sheet2!A:C,2,FALSE)</f>
        <v>结果页</v>
      </c>
      <c r="B600" s="1" t="str">
        <f>VLOOKUP(E600,[1]Sheet4!A:B,2,FALSE)</f>
        <v>API</v>
      </c>
      <c r="C600" s="3" t="s">
        <v>20</v>
      </c>
      <c r="D600" s="147">
        <v>20150605</v>
      </c>
      <c r="E600" s="1" t="s">
        <v>32</v>
      </c>
      <c r="F600" s="1" t="s">
        <v>39</v>
      </c>
      <c r="G600" s="57">
        <v>2279091</v>
      </c>
      <c r="H600" s="3">
        <v>1693.71</v>
      </c>
      <c r="I600" s="3">
        <v>0.74</v>
      </c>
      <c r="J600" s="4">
        <v>1.5100000000000001E-2</v>
      </c>
      <c r="K600" s="3">
        <v>0.05</v>
      </c>
      <c r="L600" s="2">
        <v>34456</v>
      </c>
      <c r="M600" s="5">
        <v>6.3500000000000001E-2</v>
      </c>
      <c r="N600" s="3">
        <v>0.77</v>
      </c>
      <c r="O600" s="2">
        <v>2189</v>
      </c>
    </row>
    <row r="601" spans="1:15" x14ac:dyDescent="0.3">
      <c r="A601" s="1" t="str">
        <f>VLOOKUP(F601,Sheet2!A:C,2,FALSE)</f>
        <v>结果页</v>
      </c>
      <c r="B601" s="1" t="str">
        <f>VLOOKUP(E601,[1]Sheet4!A:B,2,FALSE)</f>
        <v>API</v>
      </c>
      <c r="C601" s="3" t="s">
        <v>20</v>
      </c>
      <c r="D601" s="147">
        <v>20150604</v>
      </c>
      <c r="E601" s="1" t="s">
        <v>32</v>
      </c>
      <c r="F601" s="1" t="s">
        <v>39</v>
      </c>
      <c r="G601" s="57">
        <v>2604200</v>
      </c>
      <c r="H601" s="3">
        <v>1799.29</v>
      </c>
      <c r="I601" s="3">
        <v>0.69</v>
      </c>
      <c r="J601" s="4">
        <v>1.5599999999999999E-2</v>
      </c>
      <c r="K601" s="3">
        <v>0.04</v>
      </c>
      <c r="L601" s="2">
        <v>40590</v>
      </c>
      <c r="M601" s="5">
        <v>6.3799999999999996E-2</v>
      </c>
      <c r="N601" s="3">
        <v>0.7</v>
      </c>
      <c r="O601" s="2">
        <v>2588</v>
      </c>
    </row>
    <row r="602" spans="1:15" x14ac:dyDescent="0.3">
      <c r="A602" s="1" t="str">
        <f>VLOOKUP(F602,Sheet2!A:C,2,FALSE)</f>
        <v>结果页</v>
      </c>
      <c r="B602" s="1" t="str">
        <f>VLOOKUP(E602,[1]Sheet4!A:B,2,FALSE)</f>
        <v>API</v>
      </c>
      <c r="C602" s="3" t="s">
        <v>20</v>
      </c>
      <c r="D602" s="147">
        <v>20150603</v>
      </c>
      <c r="E602" s="1" t="s">
        <v>32</v>
      </c>
      <c r="F602" s="1" t="s">
        <v>39</v>
      </c>
      <c r="G602" s="57">
        <v>2792949</v>
      </c>
      <c r="H602" s="3">
        <v>1450.17</v>
      </c>
      <c r="I602" s="3">
        <v>0.52</v>
      </c>
      <c r="J602" s="4">
        <v>1.5100000000000001E-2</v>
      </c>
      <c r="K602" s="3">
        <v>0.03</v>
      </c>
      <c r="L602" s="2">
        <v>42258</v>
      </c>
      <c r="M602" s="5">
        <v>6.1699999999999998E-2</v>
      </c>
      <c r="N602" s="3">
        <v>0.56000000000000005</v>
      </c>
      <c r="O602" s="2">
        <v>2607</v>
      </c>
    </row>
    <row r="603" spans="1:15" x14ac:dyDescent="0.3">
      <c r="A603" s="1" t="str">
        <f>VLOOKUP(F603,Sheet2!A:C,2,FALSE)</f>
        <v>结果页</v>
      </c>
      <c r="B603" s="1" t="str">
        <f>VLOOKUP(E603,[1]Sheet4!A:B,2,FALSE)</f>
        <v>API</v>
      </c>
      <c r="C603" s="3" t="s">
        <v>20</v>
      </c>
      <c r="D603" s="147">
        <v>20150602</v>
      </c>
      <c r="E603" s="1" t="s">
        <v>33</v>
      </c>
      <c r="F603" s="1" t="s">
        <v>39</v>
      </c>
      <c r="G603" s="57">
        <v>2931405</v>
      </c>
      <c r="H603" s="3">
        <v>1699.34</v>
      </c>
      <c r="I603" s="3">
        <v>0.57999999999999996</v>
      </c>
      <c r="J603" s="4">
        <v>1.5699999999999999E-2</v>
      </c>
      <c r="K603" s="3">
        <v>0.04</v>
      </c>
      <c r="L603" s="2">
        <v>46065</v>
      </c>
      <c r="M603" s="5">
        <v>7.2099999999999997E-2</v>
      </c>
      <c r="N603" s="3">
        <v>0.51</v>
      </c>
      <c r="O603" s="2">
        <v>3322</v>
      </c>
    </row>
    <row r="604" spans="1:15" x14ac:dyDescent="0.3">
      <c r="A604" s="1" t="str">
        <f>VLOOKUP(F604,Sheet2!A:C,2,FALSE)</f>
        <v>结果页</v>
      </c>
      <c r="B604" s="1" t="str">
        <f>VLOOKUP(E604,[1]Sheet4!A:B,2,FALSE)</f>
        <v>API</v>
      </c>
      <c r="C604" s="3" t="s">
        <v>20</v>
      </c>
      <c r="D604" s="147">
        <v>20150601</v>
      </c>
      <c r="E604" s="1" t="s">
        <v>32</v>
      </c>
      <c r="F604" s="1" t="s">
        <v>40</v>
      </c>
      <c r="G604" s="57">
        <v>3108636</v>
      </c>
      <c r="H604" s="3">
        <v>1992.99</v>
      </c>
      <c r="I604" s="3">
        <v>0.64</v>
      </c>
      <c r="J604" s="4">
        <v>1.6299999999999999E-2</v>
      </c>
      <c r="K604" s="3">
        <v>0.04</v>
      </c>
      <c r="L604" s="2">
        <v>50532</v>
      </c>
      <c r="M604" s="5">
        <v>8.4699999999999998E-2</v>
      </c>
      <c r="N604" s="3">
        <v>0.47</v>
      </c>
      <c r="O604" s="2">
        <v>4282</v>
      </c>
    </row>
    <row r="605" spans="1:15" x14ac:dyDescent="0.3">
      <c r="A605" s="1" t="str">
        <f>VLOOKUP(F605,Sheet2!A:C,2,FALSE)</f>
        <v>结果页</v>
      </c>
      <c r="B605" s="1" t="str">
        <f>VLOOKUP(E605,[1]Sheet4!A:B,2,FALSE)</f>
        <v>API</v>
      </c>
      <c r="C605" s="3" t="s">
        <v>21</v>
      </c>
      <c r="D605" s="147">
        <v>20150531</v>
      </c>
      <c r="E605" s="1" t="s">
        <v>32</v>
      </c>
      <c r="F605" s="1" t="s">
        <v>39</v>
      </c>
      <c r="G605" s="57">
        <v>3983713</v>
      </c>
      <c r="H605" s="3">
        <v>2883.11</v>
      </c>
      <c r="I605" s="3">
        <v>0.72</v>
      </c>
      <c r="J605" s="4">
        <v>1.7600000000000001E-2</v>
      </c>
      <c r="K605" s="3">
        <v>0.04</v>
      </c>
      <c r="L605" s="2">
        <v>70002</v>
      </c>
      <c r="M605" s="5">
        <v>8.4599999999999995E-2</v>
      </c>
      <c r="N605" s="3">
        <v>0.49</v>
      </c>
      <c r="O605" s="2">
        <v>5924</v>
      </c>
    </row>
    <row r="606" spans="1:15" x14ac:dyDescent="0.3">
      <c r="A606" s="1" t="str">
        <f>VLOOKUP(F606,Sheet2!A:C,2,FALSE)</f>
        <v>结果页</v>
      </c>
      <c r="B606" s="1" t="str">
        <f>VLOOKUP(E606,[1]Sheet4!A:B,2,FALSE)</f>
        <v>API</v>
      </c>
      <c r="C606" s="3" t="s">
        <v>21</v>
      </c>
      <c r="D606" s="147">
        <v>20150530</v>
      </c>
      <c r="E606" s="1" t="s">
        <v>33</v>
      </c>
      <c r="F606" s="1" t="s">
        <v>39</v>
      </c>
      <c r="G606" s="57">
        <v>3816035</v>
      </c>
      <c r="H606" s="3">
        <v>2803.15</v>
      </c>
      <c r="I606" s="3">
        <v>0.73</v>
      </c>
      <c r="J606" s="4">
        <v>1.7500000000000002E-2</v>
      </c>
      <c r="K606" s="3">
        <v>0.04</v>
      </c>
      <c r="L606" s="2">
        <v>66747</v>
      </c>
      <c r="M606" s="5">
        <v>8.2299999999999998E-2</v>
      </c>
      <c r="N606" s="3">
        <v>0.51</v>
      </c>
      <c r="O606" s="2">
        <v>5494</v>
      </c>
    </row>
    <row r="607" spans="1:15" x14ac:dyDescent="0.3">
      <c r="A607" s="1" t="str">
        <f>VLOOKUP(F607,Sheet2!A:C,2,FALSE)</f>
        <v>结果页</v>
      </c>
      <c r="B607" s="1" t="str">
        <f>VLOOKUP(E607,[1]Sheet4!A:B,2,FALSE)</f>
        <v>API</v>
      </c>
      <c r="C607" s="3" t="s">
        <v>21</v>
      </c>
      <c r="D607" s="147">
        <v>20150529</v>
      </c>
      <c r="E607" s="1" t="s">
        <v>32</v>
      </c>
      <c r="F607" s="1" t="s">
        <v>39</v>
      </c>
      <c r="G607" s="57">
        <v>3711074</v>
      </c>
      <c r="H607" s="3">
        <v>2498.44</v>
      </c>
      <c r="I607" s="3">
        <v>0.67</v>
      </c>
      <c r="J607" s="4">
        <v>1.6799999999999999E-2</v>
      </c>
      <c r="K607" s="3">
        <v>0.04</v>
      </c>
      <c r="L607" s="2">
        <v>62249</v>
      </c>
      <c r="M607" s="5">
        <v>7.5700000000000003E-2</v>
      </c>
      <c r="N607" s="3">
        <v>0.53</v>
      </c>
      <c r="O607" s="2">
        <v>4710</v>
      </c>
    </row>
    <row r="608" spans="1:15" x14ac:dyDescent="0.3">
      <c r="A608" s="1" t="str">
        <f>VLOOKUP(F608,Sheet2!A:C,2,FALSE)</f>
        <v>结果页</v>
      </c>
      <c r="B608" s="1" t="str">
        <f>VLOOKUP(E608,[1]Sheet4!A:B,2,FALSE)</f>
        <v>API</v>
      </c>
      <c r="C608" s="3" t="s">
        <v>21</v>
      </c>
      <c r="D608" s="147">
        <v>20150528</v>
      </c>
      <c r="E608" s="1" t="s">
        <v>32</v>
      </c>
      <c r="F608" s="1" t="s">
        <v>39</v>
      </c>
      <c r="G608" s="57">
        <v>3449381</v>
      </c>
      <c r="H608" s="3">
        <v>2171.0700000000002</v>
      </c>
      <c r="I608" s="3">
        <v>0.63</v>
      </c>
      <c r="J608" s="4">
        <v>1.47E-2</v>
      </c>
      <c r="K608" s="3">
        <v>0.04</v>
      </c>
      <c r="L608" s="2">
        <v>50755</v>
      </c>
      <c r="M608" s="5">
        <v>7.0300000000000001E-2</v>
      </c>
      <c r="N608" s="3">
        <v>0.61</v>
      </c>
      <c r="O608" s="2">
        <v>3568</v>
      </c>
    </row>
    <row r="609" spans="1:15" x14ac:dyDescent="0.3">
      <c r="A609" s="1" t="str">
        <f>VLOOKUP(F609,Sheet2!A:C,2,FALSE)</f>
        <v>结果页</v>
      </c>
      <c r="B609" s="1" t="str">
        <f>VLOOKUP(E609,[1]Sheet4!A:B,2,FALSE)</f>
        <v>API</v>
      </c>
      <c r="C609" s="3" t="s">
        <v>21</v>
      </c>
      <c r="D609" s="147">
        <v>20150527</v>
      </c>
      <c r="E609" s="1" t="s">
        <v>32</v>
      </c>
      <c r="F609" s="1" t="s">
        <v>39</v>
      </c>
      <c r="G609" s="57">
        <v>4258901</v>
      </c>
      <c r="H609" s="3">
        <v>2871.32</v>
      </c>
      <c r="I609" s="3">
        <v>0.67</v>
      </c>
      <c r="J609" s="4">
        <v>1.6E-2</v>
      </c>
      <c r="K609" s="3">
        <v>0.04</v>
      </c>
      <c r="L609" s="2">
        <v>67987</v>
      </c>
      <c r="M609" s="5">
        <v>7.0499999999999993E-2</v>
      </c>
      <c r="N609" s="3">
        <v>0.6</v>
      </c>
      <c r="O609" s="2">
        <v>4791</v>
      </c>
    </row>
    <row r="610" spans="1:15" x14ac:dyDescent="0.3">
      <c r="A610" s="1" t="str">
        <f>VLOOKUP(F610,Sheet2!A:C,2,FALSE)</f>
        <v>结果页</v>
      </c>
      <c r="B610" s="1" t="str">
        <f>VLOOKUP(E610,[1]Sheet4!A:B,2,FALSE)</f>
        <v>API</v>
      </c>
      <c r="C610" s="3" t="s">
        <v>21</v>
      </c>
      <c r="D610" s="147">
        <v>20150526</v>
      </c>
      <c r="E610" s="1" t="s">
        <v>32</v>
      </c>
      <c r="F610" s="1" t="s">
        <v>39</v>
      </c>
      <c r="G610" s="57">
        <v>4736755</v>
      </c>
      <c r="H610" s="3">
        <v>3390.44</v>
      </c>
      <c r="I610" s="3">
        <v>0.72</v>
      </c>
      <c r="J610" s="4">
        <v>1.5800000000000002E-2</v>
      </c>
      <c r="K610" s="3">
        <v>0.05</v>
      </c>
      <c r="L610" s="2">
        <v>74866</v>
      </c>
      <c r="M610" s="5">
        <v>7.3099999999999998E-2</v>
      </c>
      <c r="N610" s="3">
        <v>0.62</v>
      </c>
      <c r="O610" s="2">
        <v>5471</v>
      </c>
    </row>
    <row r="611" spans="1:15" x14ac:dyDescent="0.3">
      <c r="A611" s="1" t="str">
        <f>VLOOKUP(F611,Sheet2!A:C,2,FALSE)</f>
        <v>结果页</v>
      </c>
      <c r="B611" s="1" t="str">
        <f>VLOOKUP(E611,[1]Sheet4!A:B,2,FALSE)</f>
        <v>API</v>
      </c>
      <c r="C611" s="3" t="s">
        <v>21</v>
      </c>
      <c r="D611" s="147">
        <v>20150525</v>
      </c>
      <c r="E611" s="1" t="s">
        <v>32</v>
      </c>
      <c r="F611" s="1" t="s">
        <v>39</v>
      </c>
      <c r="G611" s="57">
        <v>4926712</v>
      </c>
      <c r="H611" s="3">
        <v>3928.97</v>
      </c>
      <c r="I611" s="3">
        <v>0.8</v>
      </c>
      <c r="J611" s="4">
        <v>1.54E-2</v>
      </c>
      <c r="K611" s="3">
        <v>0.05</v>
      </c>
      <c r="L611" s="2">
        <v>76063</v>
      </c>
      <c r="M611" s="5">
        <v>7.5999999999999998E-2</v>
      </c>
      <c r="N611" s="3">
        <v>0.68</v>
      </c>
      <c r="O611" s="2">
        <v>5782</v>
      </c>
    </row>
    <row r="612" spans="1:15" x14ac:dyDescent="0.3">
      <c r="A612" s="1" t="str">
        <f>VLOOKUP(F612,Sheet2!A:C,2,FALSE)</f>
        <v>结果页</v>
      </c>
      <c r="B612" s="1" t="str">
        <f>VLOOKUP(E612,[1]Sheet4!A:B,2,FALSE)</f>
        <v>API</v>
      </c>
      <c r="C612" s="3" t="s">
        <v>21</v>
      </c>
      <c r="D612" s="147">
        <v>20150524</v>
      </c>
      <c r="E612" s="1" t="s">
        <v>32</v>
      </c>
      <c r="F612" s="1" t="s">
        <v>39</v>
      </c>
      <c r="G612" s="57">
        <v>4950451</v>
      </c>
      <c r="H612" s="3">
        <v>4327.45</v>
      </c>
      <c r="I612" s="3">
        <v>0.87</v>
      </c>
      <c r="J612" s="4">
        <v>1.5599999999999999E-2</v>
      </c>
      <c r="K612" s="3">
        <v>0.06</v>
      </c>
      <c r="L612" s="2">
        <v>77271</v>
      </c>
      <c r="M612" s="5">
        <v>8.0100000000000005E-2</v>
      </c>
      <c r="N612" s="3">
        <v>0.7</v>
      </c>
      <c r="O612" s="2">
        <v>6186</v>
      </c>
    </row>
    <row r="613" spans="1:15" x14ac:dyDescent="0.3">
      <c r="A613" s="1" t="str">
        <f>VLOOKUP(F613,Sheet2!A:C,2,FALSE)</f>
        <v>结果页</v>
      </c>
      <c r="B613" s="1" t="str">
        <f>VLOOKUP(E613,[1]Sheet4!A:B,2,FALSE)</f>
        <v>API</v>
      </c>
      <c r="C613" s="3" t="s">
        <v>21</v>
      </c>
      <c r="D613" s="147">
        <v>20150523</v>
      </c>
      <c r="E613" s="1" t="s">
        <v>32</v>
      </c>
      <c r="F613" s="1" t="s">
        <v>40</v>
      </c>
      <c r="G613" s="57">
        <v>4840079</v>
      </c>
      <c r="H613" s="3">
        <v>4345.12</v>
      </c>
      <c r="I613" s="3">
        <v>0.9</v>
      </c>
      <c r="J613" s="4">
        <v>1.5900000000000001E-2</v>
      </c>
      <c r="K613" s="3">
        <v>0.06</v>
      </c>
      <c r="L613" s="2">
        <v>76972</v>
      </c>
      <c r="M613" s="5">
        <v>7.7799999999999994E-2</v>
      </c>
      <c r="N613" s="3">
        <v>0.73</v>
      </c>
      <c r="O613" s="2">
        <v>5992</v>
      </c>
    </row>
    <row r="614" spans="1:15" x14ac:dyDescent="0.3">
      <c r="A614" s="1" t="str">
        <f>VLOOKUP(F614,Sheet2!A:C,2,FALSE)</f>
        <v>结果页</v>
      </c>
      <c r="B614" s="1" t="str">
        <f>VLOOKUP(E614,[1]Sheet4!A:B,2,FALSE)</f>
        <v>API</v>
      </c>
      <c r="C614" s="3" t="s">
        <v>21</v>
      </c>
      <c r="D614" s="147">
        <v>20150522</v>
      </c>
      <c r="E614" s="1" t="s">
        <v>32</v>
      </c>
      <c r="F614" s="1" t="s">
        <v>39</v>
      </c>
      <c r="G614" s="57">
        <v>4853708</v>
      </c>
      <c r="H614" s="3">
        <v>3664.46</v>
      </c>
      <c r="I614" s="3">
        <v>0.76</v>
      </c>
      <c r="J614" s="4">
        <v>1.61E-2</v>
      </c>
      <c r="K614" s="3">
        <v>0.05</v>
      </c>
      <c r="L614" s="2">
        <v>77913</v>
      </c>
      <c r="M614" s="5">
        <v>7.3099999999999998E-2</v>
      </c>
      <c r="N614" s="3">
        <v>0.64</v>
      </c>
      <c r="O614" s="2">
        <v>5695</v>
      </c>
    </row>
    <row r="615" spans="1:15" x14ac:dyDescent="0.3">
      <c r="A615" s="1" t="str">
        <f>VLOOKUP(F615,Sheet2!A:C,2,FALSE)</f>
        <v>结果页</v>
      </c>
      <c r="B615" s="1" t="str">
        <f>VLOOKUP(E615,[1]Sheet4!A:B,2,FALSE)</f>
        <v>API</v>
      </c>
      <c r="C615" s="3" t="s">
        <v>21</v>
      </c>
      <c r="D615" s="147">
        <v>20150521</v>
      </c>
      <c r="E615" s="1" t="s">
        <v>32</v>
      </c>
      <c r="F615" s="1" t="s">
        <v>39</v>
      </c>
      <c r="G615" s="57">
        <v>4973008</v>
      </c>
      <c r="H615" s="3">
        <v>4197.97</v>
      </c>
      <c r="I615" s="3">
        <v>0.84</v>
      </c>
      <c r="J615" s="4">
        <v>1.61E-2</v>
      </c>
      <c r="K615" s="3">
        <v>0.05</v>
      </c>
      <c r="L615" s="2">
        <v>79925</v>
      </c>
      <c r="M615" s="5">
        <v>7.7399999999999997E-2</v>
      </c>
      <c r="N615" s="3">
        <v>0.68</v>
      </c>
      <c r="O615" s="2">
        <v>6185</v>
      </c>
    </row>
    <row r="616" spans="1:15" x14ac:dyDescent="0.3">
      <c r="A616" s="1" t="str">
        <f>VLOOKUP(F616,Sheet2!A:C,2,FALSE)</f>
        <v>结果页</v>
      </c>
      <c r="B616" s="1" t="str">
        <f>VLOOKUP(E616,[1]Sheet4!A:B,2,FALSE)</f>
        <v>API</v>
      </c>
      <c r="C616" s="3" t="s">
        <v>21</v>
      </c>
      <c r="D616" s="147">
        <v>20150520</v>
      </c>
      <c r="E616" s="1" t="s">
        <v>32</v>
      </c>
      <c r="F616" s="1" t="s">
        <v>39</v>
      </c>
      <c r="G616" s="57">
        <v>5484655</v>
      </c>
      <c r="H616" s="3">
        <v>4424.47</v>
      </c>
      <c r="I616" s="3">
        <v>0.81</v>
      </c>
      <c r="J616" s="4">
        <v>1.5299999999999999E-2</v>
      </c>
      <c r="K616" s="3">
        <v>0.05</v>
      </c>
      <c r="L616" s="2">
        <v>83698</v>
      </c>
      <c r="M616" s="5">
        <v>7.7499999999999999E-2</v>
      </c>
      <c r="N616" s="3">
        <v>0.68</v>
      </c>
      <c r="O616" s="2">
        <v>6485</v>
      </c>
    </row>
    <row r="617" spans="1:15" x14ac:dyDescent="0.3">
      <c r="A617" s="1" t="str">
        <f>VLOOKUP(F617,Sheet2!A:C,2,FALSE)</f>
        <v>结果页</v>
      </c>
      <c r="B617" s="1" t="str">
        <f>VLOOKUP(E617,[1]Sheet4!A:B,2,FALSE)</f>
        <v>API</v>
      </c>
      <c r="C617" s="3" t="s">
        <v>21</v>
      </c>
      <c r="D617" s="147">
        <v>20150519</v>
      </c>
      <c r="E617" s="1" t="s">
        <v>33</v>
      </c>
      <c r="F617" s="1" t="s">
        <v>39</v>
      </c>
      <c r="G617" s="57">
        <v>5403723</v>
      </c>
      <c r="H617" s="3">
        <v>4041.52</v>
      </c>
      <c r="I617" s="3">
        <v>0.75</v>
      </c>
      <c r="J617" s="4">
        <v>1.4999999999999999E-2</v>
      </c>
      <c r="K617" s="3">
        <v>0.05</v>
      </c>
      <c r="L617" s="2">
        <v>81150</v>
      </c>
      <c r="M617" s="5">
        <v>7.6399999999999996E-2</v>
      </c>
      <c r="N617" s="3">
        <v>0.65</v>
      </c>
      <c r="O617" s="2">
        <v>6197</v>
      </c>
    </row>
    <row r="618" spans="1:15" x14ac:dyDescent="0.3">
      <c r="A618" s="1" t="str">
        <f>VLOOKUP(F618,Sheet2!A:C,2,FALSE)</f>
        <v>结果页</v>
      </c>
      <c r="B618" s="1" t="str">
        <f>VLOOKUP(E618,[1]Sheet4!A:B,2,FALSE)</f>
        <v>API</v>
      </c>
      <c r="C618" s="3" t="s">
        <v>21</v>
      </c>
      <c r="D618" s="147">
        <v>20150518</v>
      </c>
      <c r="E618" s="1" t="s">
        <v>32</v>
      </c>
      <c r="F618" s="1" t="s">
        <v>39</v>
      </c>
      <c r="G618" s="57">
        <v>4621947</v>
      </c>
      <c r="H618" s="3">
        <v>3846.15</v>
      </c>
      <c r="I618" s="3">
        <v>0.83</v>
      </c>
      <c r="J618" s="4">
        <v>1.46E-2</v>
      </c>
      <c r="K618" s="3">
        <v>0.06</v>
      </c>
      <c r="L618" s="2">
        <v>67693</v>
      </c>
      <c r="M618" s="5">
        <v>9.1600000000000001E-2</v>
      </c>
      <c r="N618" s="3">
        <v>0.62</v>
      </c>
      <c r="O618" s="2">
        <v>6199</v>
      </c>
    </row>
    <row r="619" spans="1:15" x14ac:dyDescent="0.3">
      <c r="A619" s="1" t="str">
        <f>VLOOKUP(F619,Sheet2!A:C,2,FALSE)</f>
        <v>结果页</v>
      </c>
      <c r="B619" s="1" t="str">
        <f>VLOOKUP(E619,[1]Sheet4!A:B,2,FALSE)</f>
        <v>API</v>
      </c>
      <c r="C619" s="3" t="s">
        <v>21</v>
      </c>
      <c r="D619" s="147">
        <v>20150517</v>
      </c>
      <c r="E619" s="1" t="s">
        <v>33</v>
      </c>
      <c r="F619" s="1" t="s">
        <v>39</v>
      </c>
      <c r="G619" s="57">
        <v>4686642</v>
      </c>
      <c r="H619" s="3">
        <v>3316.64</v>
      </c>
      <c r="I619" s="3">
        <v>0.71</v>
      </c>
      <c r="J619" s="4">
        <v>1.6E-2</v>
      </c>
      <c r="K619" s="3">
        <v>0.04</v>
      </c>
      <c r="L619" s="2">
        <v>74879</v>
      </c>
      <c r="M619" s="5">
        <v>5.9799999999999999E-2</v>
      </c>
      <c r="N619" s="3">
        <v>0.74</v>
      </c>
      <c r="O619" s="2">
        <v>4481</v>
      </c>
    </row>
    <row r="620" spans="1:15" x14ac:dyDescent="0.3">
      <c r="A620" s="1" t="str">
        <f>VLOOKUP(F620,Sheet2!A:C,2,FALSE)</f>
        <v>结果页</v>
      </c>
      <c r="B620" s="1" t="str">
        <f>VLOOKUP(E620,[1]Sheet4!A:B,2,FALSE)</f>
        <v>API</v>
      </c>
      <c r="C620" s="3" t="s">
        <v>21</v>
      </c>
      <c r="D620" s="147">
        <v>20150516</v>
      </c>
      <c r="E620" s="1" t="s">
        <v>32</v>
      </c>
      <c r="F620" s="1" t="s">
        <v>39</v>
      </c>
      <c r="G620" s="57">
        <v>4564163</v>
      </c>
      <c r="H620" s="3">
        <v>2883.94</v>
      </c>
      <c r="I620" s="3">
        <v>0.63</v>
      </c>
      <c r="J620" s="4">
        <v>1.66E-2</v>
      </c>
      <c r="K620" s="3">
        <v>0.04</v>
      </c>
      <c r="L620" s="2">
        <v>75593</v>
      </c>
      <c r="M620" s="5">
        <v>4.3799999999999999E-2</v>
      </c>
      <c r="N620" s="3">
        <v>0.87</v>
      </c>
      <c r="O620" s="2">
        <v>3314</v>
      </c>
    </row>
    <row r="621" spans="1:15" x14ac:dyDescent="0.3">
      <c r="A621" s="1" t="str">
        <f>VLOOKUP(F621,Sheet2!A:C,2,FALSE)</f>
        <v>结果页</v>
      </c>
      <c r="B621" s="1" t="str">
        <f>VLOOKUP(E621,[1]Sheet4!A:B,2,FALSE)</f>
        <v>API</v>
      </c>
      <c r="C621" s="3" t="s">
        <v>21</v>
      </c>
      <c r="D621" s="147">
        <v>20150515</v>
      </c>
      <c r="E621" s="1" t="s">
        <v>33</v>
      </c>
      <c r="F621" s="1" t="s">
        <v>39</v>
      </c>
      <c r="G621" s="57">
        <v>4637603</v>
      </c>
      <c r="H621" s="3">
        <v>3113.31</v>
      </c>
      <c r="I621" s="3">
        <v>0.67</v>
      </c>
      <c r="J621" s="4">
        <v>1.67E-2</v>
      </c>
      <c r="K621" s="3">
        <v>0.04</v>
      </c>
      <c r="L621" s="2">
        <v>77363</v>
      </c>
      <c r="M621" s="5">
        <v>6.0900000000000003E-2</v>
      </c>
      <c r="N621" s="3">
        <v>0.66</v>
      </c>
      <c r="O621" s="2">
        <v>4710</v>
      </c>
    </row>
    <row r="622" spans="1:15" x14ac:dyDescent="0.3">
      <c r="A622" s="1" t="str">
        <f>VLOOKUP(F622,Sheet2!A:C,2,FALSE)</f>
        <v>结果页</v>
      </c>
      <c r="B622" s="1" t="str">
        <f>VLOOKUP(E622,[1]Sheet4!A:B,2,FALSE)</f>
        <v>API</v>
      </c>
      <c r="C622" s="3" t="s">
        <v>21</v>
      </c>
      <c r="D622" s="147">
        <v>20150514</v>
      </c>
      <c r="E622" s="1" t="s">
        <v>33</v>
      </c>
      <c r="F622" s="1" t="s">
        <v>39</v>
      </c>
      <c r="G622" s="57">
        <v>4156185</v>
      </c>
      <c r="H622" s="3">
        <v>2772.07</v>
      </c>
      <c r="I622" s="3">
        <v>0.67</v>
      </c>
      <c r="J622" s="4">
        <v>1.5800000000000002E-2</v>
      </c>
      <c r="K622" s="3">
        <v>0.04</v>
      </c>
      <c r="L622" s="2">
        <v>65477</v>
      </c>
      <c r="M622" s="5">
        <v>6.0699999999999997E-2</v>
      </c>
      <c r="N622" s="3">
        <v>0.7</v>
      </c>
      <c r="O622" s="2">
        <v>3975</v>
      </c>
    </row>
    <row r="623" spans="1:15" x14ac:dyDescent="0.3">
      <c r="A623" s="1" t="str">
        <f>VLOOKUP(F623,Sheet2!A:C,2,FALSE)</f>
        <v>结果页</v>
      </c>
      <c r="B623" s="1" t="str">
        <f>VLOOKUP(E623,[1]Sheet4!A:B,2,FALSE)</f>
        <v>API</v>
      </c>
      <c r="C623" s="3" t="s">
        <v>21</v>
      </c>
      <c r="D623" s="147">
        <v>20150513</v>
      </c>
      <c r="E623" s="1" t="s">
        <v>32</v>
      </c>
      <c r="F623" s="1" t="s">
        <v>39</v>
      </c>
      <c r="G623" s="57">
        <v>3788235</v>
      </c>
      <c r="H623" s="3">
        <v>2340.4699999999998</v>
      </c>
      <c r="I623" s="3">
        <v>0.62</v>
      </c>
      <c r="J623" s="4">
        <v>1.66E-2</v>
      </c>
      <c r="K623" s="3">
        <v>0.04</v>
      </c>
      <c r="L623" s="2">
        <v>62929</v>
      </c>
      <c r="M623" s="5">
        <v>5.6399999999999999E-2</v>
      </c>
      <c r="N623" s="3">
        <v>0.66</v>
      </c>
      <c r="O623" s="2">
        <v>3548</v>
      </c>
    </row>
    <row r="624" spans="1:15" x14ac:dyDescent="0.3">
      <c r="A624" s="1" t="str">
        <f>VLOOKUP(F624,Sheet2!A:C,2,FALSE)</f>
        <v>结果页</v>
      </c>
      <c r="B624" s="1" t="str">
        <f>VLOOKUP(E624,[1]Sheet4!A:B,2,FALSE)</f>
        <v>API</v>
      </c>
      <c r="C624" s="3" t="s">
        <v>21</v>
      </c>
      <c r="D624" s="147">
        <v>20150512</v>
      </c>
      <c r="E624" s="1" t="s">
        <v>32</v>
      </c>
      <c r="F624" s="1" t="s">
        <v>39</v>
      </c>
      <c r="G624" s="57">
        <v>4383118</v>
      </c>
      <c r="H624" s="3">
        <v>2679.6</v>
      </c>
      <c r="I624" s="3">
        <v>0.61</v>
      </c>
      <c r="J624" s="4">
        <v>1.5800000000000002E-2</v>
      </c>
      <c r="K624" s="3">
        <v>0.04</v>
      </c>
      <c r="L624" s="2">
        <v>69187</v>
      </c>
      <c r="M624" s="5">
        <v>4.6300000000000001E-2</v>
      </c>
      <c r="N624" s="3">
        <v>0.84</v>
      </c>
      <c r="O624" s="2">
        <v>3203</v>
      </c>
    </row>
    <row r="625" spans="1:15" x14ac:dyDescent="0.3">
      <c r="A625" s="1" t="str">
        <f>VLOOKUP(F625,Sheet2!A:C,2,FALSE)</f>
        <v>结果页</v>
      </c>
      <c r="B625" s="1" t="str">
        <f>VLOOKUP(E625,[1]Sheet4!A:B,2,FALSE)</f>
        <v>API</v>
      </c>
      <c r="C625" s="3" t="s">
        <v>21</v>
      </c>
      <c r="D625" s="147">
        <v>20150511</v>
      </c>
      <c r="E625" s="1" t="s">
        <v>32</v>
      </c>
      <c r="F625" s="1" t="s">
        <v>39</v>
      </c>
      <c r="G625" s="57">
        <v>4537109</v>
      </c>
      <c r="H625" s="3">
        <v>3289.12</v>
      </c>
      <c r="I625" s="3">
        <v>0.72</v>
      </c>
      <c r="J625" s="4">
        <v>1.6400000000000001E-2</v>
      </c>
      <c r="K625" s="3">
        <v>0.04</v>
      </c>
      <c r="L625" s="2">
        <v>74393</v>
      </c>
      <c r="M625" s="5">
        <v>5.2200000000000003E-2</v>
      </c>
      <c r="N625" s="3">
        <v>0.85</v>
      </c>
      <c r="O625" s="2">
        <v>3884</v>
      </c>
    </row>
    <row r="626" spans="1:15" x14ac:dyDescent="0.3">
      <c r="A626" s="1" t="str">
        <f>VLOOKUP(F626,Sheet2!A:C,2,FALSE)</f>
        <v>结果页</v>
      </c>
      <c r="B626" s="1" t="str">
        <f>VLOOKUP(E626,[1]Sheet4!A:B,2,FALSE)</f>
        <v>API</v>
      </c>
      <c r="C626" s="3" t="s">
        <v>21</v>
      </c>
      <c r="D626" s="147">
        <v>20150510</v>
      </c>
      <c r="E626" s="1" t="s">
        <v>32</v>
      </c>
      <c r="F626" s="1" t="s">
        <v>39</v>
      </c>
      <c r="G626" s="57">
        <v>4570844</v>
      </c>
      <c r="H626" s="3">
        <v>3350.74</v>
      </c>
      <c r="I626" s="3">
        <v>0.73</v>
      </c>
      <c r="J626" s="4">
        <v>1.6199999999999999E-2</v>
      </c>
      <c r="K626" s="3">
        <v>0.05</v>
      </c>
      <c r="L626" s="2">
        <v>74269</v>
      </c>
      <c r="M626" s="5">
        <v>5.5500000000000001E-2</v>
      </c>
      <c r="N626" s="3">
        <v>0.81</v>
      </c>
      <c r="O626" s="2">
        <v>4121</v>
      </c>
    </row>
    <row r="627" spans="1:15" x14ac:dyDescent="0.3">
      <c r="A627" s="1" t="str">
        <f>VLOOKUP(F627,Sheet2!A:C,2,FALSE)</f>
        <v>结果页</v>
      </c>
      <c r="B627" s="1" t="str">
        <f>VLOOKUP(E627,[1]Sheet4!A:B,2,FALSE)</f>
        <v>API</v>
      </c>
      <c r="C627" s="3" t="s">
        <v>21</v>
      </c>
      <c r="D627" s="147">
        <v>20150509</v>
      </c>
      <c r="E627" s="1" t="s">
        <v>33</v>
      </c>
      <c r="F627" s="1" t="s">
        <v>39</v>
      </c>
      <c r="G627" s="57">
        <v>4436819</v>
      </c>
      <c r="H627" s="3">
        <v>2957.53</v>
      </c>
      <c r="I627" s="3">
        <v>0.67</v>
      </c>
      <c r="J627" s="4">
        <v>1.5599999999999999E-2</v>
      </c>
      <c r="K627" s="3">
        <v>0.04</v>
      </c>
      <c r="L627" s="2">
        <v>69407</v>
      </c>
      <c r="M627" s="5">
        <v>5.0200000000000002E-2</v>
      </c>
      <c r="N627" s="3">
        <v>0.85</v>
      </c>
      <c r="O627" s="2">
        <v>3486</v>
      </c>
    </row>
    <row r="628" spans="1:15" x14ac:dyDescent="0.3">
      <c r="A628" s="1" t="str">
        <f>VLOOKUP(F628,Sheet2!A:C,2,FALSE)</f>
        <v>结果页</v>
      </c>
      <c r="B628" s="1" t="str">
        <f>VLOOKUP(E628,[1]Sheet4!A:B,2,FALSE)</f>
        <v>API</v>
      </c>
      <c r="C628" s="3" t="s">
        <v>21</v>
      </c>
      <c r="D628" s="147">
        <v>20150508</v>
      </c>
      <c r="E628" s="1" t="s">
        <v>33</v>
      </c>
      <c r="F628" s="1" t="s">
        <v>39</v>
      </c>
      <c r="G628" s="57">
        <v>4575666</v>
      </c>
      <c r="H628" s="3">
        <v>2916.9</v>
      </c>
      <c r="I628" s="3">
        <v>0.64</v>
      </c>
      <c r="J628" s="4">
        <v>1.5599999999999999E-2</v>
      </c>
      <c r="K628" s="3">
        <v>0.04</v>
      </c>
      <c r="L628" s="2">
        <v>71578</v>
      </c>
      <c r="M628" s="5">
        <v>5.2299999999999999E-2</v>
      </c>
      <c r="N628" s="3">
        <v>0.78</v>
      </c>
      <c r="O628" s="2">
        <v>3747</v>
      </c>
    </row>
    <row r="629" spans="1:15" x14ac:dyDescent="0.3">
      <c r="A629" s="1" t="str">
        <f>VLOOKUP(F629,Sheet2!A:C,2,FALSE)</f>
        <v>结果页</v>
      </c>
      <c r="B629" s="1" t="str">
        <f>VLOOKUP(E629,[1]Sheet4!A:B,2,FALSE)</f>
        <v>API</v>
      </c>
      <c r="C629" s="3" t="s">
        <v>21</v>
      </c>
      <c r="D629" s="147">
        <v>20150507</v>
      </c>
      <c r="E629" s="1" t="s">
        <v>32</v>
      </c>
      <c r="F629" s="1" t="s">
        <v>39</v>
      </c>
      <c r="G629" s="57">
        <v>4684927</v>
      </c>
      <c r="H629" s="3">
        <v>3240.24</v>
      </c>
      <c r="I629" s="3">
        <v>0.69</v>
      </c>
      <c r="J629" s="4">
        <v>1.5100000000000001E-2</v>
      </c>
      <c r="K629" s="3">
        <v>0.05</v>
      </c>
      <c r="L629" s="2">
        <v>70889</v>
      </c>
      <c r="M629" s="5">
        <v>5.3100000000000001E-2</v>
      </c>
      <c r="N629" s="3">
        <v>0.86</v>
      </c>
      <c r="O629" s="2">
        <v>3765</v>
      </c>
    </row>
    <row r="630" spans="1:15" x14ac:dyDescent="0.3">
      <c r="A630" s="1" t="str">
        <f>VLOOKUP(F630,Sheet2!A:C,2,FALSE)</f>
        <v>结果页</v>
      </c>
      <c r="B630" s="1" t="str">
        <f>VLOOKUP(E630,[1]Sheet4!A:B,2,FALSE)</f>
        <v>API</v>
      </c>
      <c r="C630" s="3" t="s">
        <v>21</v>
      </c>
      <c r="D630" s="147">
        <v>20150506</v>
      </c>
      <c r="E630" s="1" t="s">
        <v>32</v>
      </c>
      <c r="F630" s="1" t="s">
        <v>39</v>
      </c>
      <c r="G630" s="57">
        <v>4712380</v>
      </c>
      <c r="H630" s="3">
        <v>3405.94</v>
      </c>
      <c r="I630" s="3">
        <v>0.72</v>
      </c>
      <c r="J630" s="4">
        <v>1.4800000000000001E-2</v>
      </c>
      <c r="K630" s="3">
        <v>0.05</v>
      </c>
      <c r="L630" s="2">
        <v>69792</v>
      </c>
      <c r="M630" s="5">
        <v>4.9500000000000002E-2</v>
      </c>
      <c r="N630" s="3">
        <v>0.99</v>
      </c>
      <c r="O630" s="2">
        <v>3453</v>
      </c>
    </row>
    <row r="631" spans="1:15" x14ac:dyDescent="0.3">
      <c r="A631" s="1" t="str">
        <f>VLOOKUP(F631,Sheet2!A:C,2,FALSE)</f>
        <v>结果页</v>
      </c>
      <c r="B631" s="1" t="str">
        <f>VLOOKUP(E631,[1]Sheet4!A:B,2,FALSE)</f>
        <v>API</v>
      </c>
      <c r="C631" s="3" t="s">
        <v>21</v>
      </c>
      <c r="D631" s="147">
        <v>20150505</v>
      </c>
      <c r="E631" s="1" t="s">
        <v>32</v>
      </c>
      <c r="F631" s="1" t="s">
        <v>39</v>
      </c>
      <c r="G631" s="57">
        <v>4850971</v>
      </c>
      <c r="H631" s="3">
        <v>3356.54</v>
      </c>
      <c r="I631" s="3">
        <v>0.69</v>
      </c>
      <c r="J631" s="4">
        <v>1.47E-2</v>
      </c>
      <c r="K631" s="3">
        <v>0.05</v>
      </c>
      <c r="L631" s="2">
        <v>71442</v>
      </c>
      <c r="M631" s="5">
        <v>4.9700000000000001E-2</v>
      </c>
      <c r="N631" s="3">
        <v>0.94</v>
      </c>
      <c r="O631" s="2">
        <v>3553</v>
      </c>
    </row>
    <row r="632" spans="1:15" x14ac:dyDescent="0.3">
      <c r="A632" s="1" t="str">
        <f>VLOOKUP(F632,Sheet2!A:C,2,FALSE)</f>
        <v>结果页</v>
      </c>
      <c r="B632" s="1" t="str">
        <f>VLOOKUP(E632,[1]Sheet4!A:B,2,FALSE)</f>
        <v>API</v>
      </c>
      <c r="C632" s="3" t="s">
        <v>21</v>
      </c>
      <c r="D632" s="147">
        <v>20150504</v>
      </c>
      <c r="E632" s="1" t="s">
        <v>33</v>
      </c>
      <c r="F632" s="1" t="s">
        <v>39</v>
      </c>
      <c r="G632" s="57">
        <v>4976535</v>
      </c>
      <c r="H632" s="3">
        <v>3120.57</v>
      </c>
      <c r="I632" s="3">
        <v>0.63</v>
      </c>
      <c r="J632" s="4">
        <v>1.4999999999999999E-2</v>
      </c>
      <c r="K632" s="3">
        <v>0.04</v>
      </c>
      <c r="L632" s="2">
        <v>74554</v>
      </c>
      <c r="M632" s="5">
        <v>4.5999999999999999E-2</v>
      </c>
      <c r="N632" s="3">
        <v>0.91</v>
      </c>
      <c r="O632" s="2">
        <v>3432</v>
      </c>
    </row>
    <row r="633" spans="1:15" x14ac:dyDescent="0.3">
      <c r="A633" s="1" t="str">
        <f>VLOOKUP(F633,Sheet2!A:C,2,FALSE)</f>
        <v>结果页</v>
      </c>
      <c r="B633" s="1" t="str">
        <f>VLOOKUP(E633,[1]Sheet4!A:B,2,FALSE)</f>
        <v>API</v>
      </c>
      <c r="C633" s="3" t="s">
        <v>21</v>
      </c>
      <c r="D633" s="147">
        <v>20150503</v>
      </c>
      <c r="E633" s="1" t="s">
        <v>32</v>
      </c>
      <c r="F633" s="1" t="s">
        <v>39</v>
      </c>
      <c r="G633" s="57">
        <v>4868640</v>
      </c>
      <c r="H633" s="3">
        <v>3317.84</v>
      </c>
      <c r="I633" s="3">
        <v>0.68</v>
      </c>
      <c r="J633" s="4">
        <v>1.5100000000000001E-2</v>
      </c>
      <c r="K633" s="3">
        <v>0.05</v>
      </c>
      <c r="L633" s="2">
        <v>73299</v>
      </c>
      <c r="M633" s="5">
        <v>4.6199999999999998E-2</v>
      </c>
      <c r="N633" s="3">
        <v>0.98</v>
      </c>
      <c r="O633" s="2">
        <v>3384</v>
      </c>
    </row>
    <row r="634" spans="1:15" x14ac:dyDescent="0.3">
      <c r="A634" s="1" t="str">
        <f>VLOOKUP(F634,Sheet2!A:C,2,FALSE)</f>
        <v>结果页</v>
      </c>
      <c r="B634" s="1" t="str">
        <f>VLOOKUP(E634,[1]Sheet4!A:B,2,FALSE)</f>
        <v>API</v>
      </c>
      <c r="C634" s="3" t="s">
        <v>21</v>
      </c>
      <c r="D634" s="147">
        <v>20150502</v>
      </c>
      <c r="E634" s="1" t="s">
        <v>32</v>
      </c>
      <c r="F634" s="1" t="s">
        <v>40</v>
      </c>
      <c r="G634" s="57">
        <v>4761013</v>
      </c>
      <c r="H634" s="3">
        <v>3347.79</v>
      </c>
      <c r="I634" s="3">
        <v>0.7</v>
      </c>
      <c r="J634" s="4">
        <v>1.5299999999999999E-2</v>
      </c>
      <c r="K634" s="3">
        <v>0.05</v>
      </c>
      <c r="L634" s="2">
        <v>73049</v>
      </c>
      <c r="M634" s="5">
        <v>4.8800000000000003E-2</v>
      </c>
      <c r="N634" s="3">
        <v>0.94</v>
      </c>
      <c r="O634" s="2">
        <v>3566</v>
      </c>
    </row>
    <row r="635" spans="1:15" x14ac:dyDescent="0.3">
      <c r="A635" s="1" t="str">
        <f>VLOOKUP(F635,Sheet2!A:C,2,FALSE)</f>
        <v>结果页</v>
      </c>
      <c r="B635" s="1" t="str">
        <f>VLOOKUP(E635,[1]Sheet4!A:B,2,FALSE)</f>
        <v>API</v>
      </c>
      <c r="C635" s="3" t="s">
        <v>21</v>
      </c>
      <c r="D635" s="147">
        <v>20150501</v>
      </c>
      <c r="E635" s="1" t="s">
        <v>33</v>
      </c>
      <c r="F635" s="1" t="s">
        <v>39</v>
      </c>
      <c r="G635" s="57">
        <v>4818113</v>
      </c>
      <c r="H635" s="3">
        <v>3189.21</v>
      </c>
      <c r="I635" s="3">
        <v>0.66</v>
      </c>
      <c r="J635" s="4">
        <v>1.5100000000000001E-2</v>
      </c>
      <c r="K635" s="3">
        <v>0.04</v>
      </c>
      <c r="L635" s="2">
        <v>72990</v>
      </c>
      <c r="M635" s="5">
        <v>4.7800000000000002E-2</v>
      </c>
      <c r="N635" s="3">
        <v>0.91</v>
      </c>
      <c r="O635" s="2">
        <v>3489</v>
      </c>
    </row>
    <row r="636" spans="1:15" x14ac:dyDescent="0.3">
      <c r="A636" s="1" t="str">
        <f>VLOOKUP(F636,Sheet2!A:C,2,FALSE)</f>
        <v>结果页</v>
      </c>
      <c r="B636" s="1" t="str">
        <f>VLOOKUP(E636,[1]Sheet4!A:B,2,FALSE)</f>
        <v>API</v>
      </c>
      <c r="C636" s="3" t="s">
        <v>16</v>
      </c>
      <c r="D636" s="147">
        <v>20150430</v>
      </c>
      <c r="E636" s="1" t="s">
        <v>32</v>
      </c>
      <c r="F636" s="1" t="s">
        <v>39</v>
      </c>
      <c r="G636" s="57">
        <v>4712722</v>
      </c>
      <c r="H636" s="3">
        <v>3027.97</v>
      </c>
      <c r="I636" s="3">
        <v>0.64</v>
      </c>
      <c r="J636" s="4">
        <v>1.47E-2</v>
      </c>
      <c r="K636" s="3">
        <v>0.04</v>
      </c>
      <c r="L636" s="2">
        <v>69310</v>
      </c>
      <c r="M636" s="5">
        <v>4.7899999999999998E-2</v>
      </c>
      <c r="N636" s="3">
        <v>0.91</v>
      </c>
      <c r="O636" s="2">
        <v>3320</v>
      </c>
    </row>
    <row r="637" spans="1:15" x14ac:dyDescent="0.3">
      <c r="A637" s="1" t="str">
        <f>VLOOKUP(F637,Sheet2!A:C,2,FALSE)</f>
        <v>结果页</v>
      </c>
      <c r="B637" s="1" t="str">
        <f>VLOOKUP(E637,[1]Sheet4!A:B,2,FALSE)</f>
        <v>API</v>
      </c>
      <c r="C637" s="3" t="s">
        <v>16</v>
      </c>
      <c r="D637" s="147">
        <v>20150429</v>
      </c>
      <c r="E637" s="1" t="s">
        <v>33</v>
      </c>
      <c r="F637" s="1" t="s">
        <v>39</v>
      </c>
      <c r="G637" s="57">
        <v>4242176</v>
      </c>
      <c r="H637" s="3">
        <v>2528.31</v>
      </c>
      <c r="I637" s="3">
        <v>0.6</v>
      </c>
      <c r="J637" s="4">
        <v>1.4800000000000001E-2</v>
      </c>
      <c r="K637" s="3">
        <v>0.04</v>
      </c>
      <c r="L637" s="2">
        <v>62655</v>
      </c>
      <c r="M637" s="5">
        <v>4.4499999999999998E-2</v>
      </c>
      <c r="N637" s="3">
        <v>0.91</v>
      </c>
      <c r="O637" s="2">
        <v>2789</v>
      </c>
    </row>
    <row r="638" spans="1:15" x14ac:dyDescent="0.3">
      <c r="A638" s="1" t="str">
        <f>VLOOKUP(F638,Sheet2!A:C,2,FALSE)</f>
        <v>结果页</v>
      </c>
      <c r="B638" s="1" t="str">
        <f>VLOOKUP(E638,[1]Sheet4!A:B,2,FALSE)</f>
        <v>API</v>
      </c>
      <c r="C638" s="3" t="s">
        <v>16</v>
      </c>
      <c r="D638" s="147">
        <v>20150428</v>
      </c>
      <c r="E638" s="1" t="s">
        <v>32</v>
      </c>
      <c r="F638" s="1" t="s">
        <v>39</v>
      </c>
      <c r="G638" s="57">
        <v>4505111</v>
      </c>
      <c r="H638" s="3">
        <v>2715.94</v>
      </c>
      <c r="I638" s="3">
        <v>0.6</v>
      </c>
      <c r="J638" s="4">
        <v>1.47E-2</v>
      </c>
      <c r="K638" s="3">
        <v>0.04</v>
      </c>
      <c r="L638" s="2">
        <v>66123</v>
      </c>
      <c r="M638" s="5">
        <v>4.3799999999999999E-2</v>
      </c>
      <c r="N638" s="3">
        <v>0.94</v>
      </c>
      <c r="O638" s="2">
        <v>2893</v>
      </c>
    </row>
    <row r="639" spans="1:15" x14ac:dyDescent="0.3">
      <c r="A639" s="1" t="str">
        <f>VLOOKUP(F639,Sheet2!A:C,2,FALSE)</f>
        <v>结果页</v>
      </c>
      <c r="B639" s="1" t="str">
        <f>VLOOKUP(E639,[1]Sheet4!A:B,2,FALSE)</f>
        <v>API</v>
      </c>
      <c r="C639" s="3" t="s">
        <v>16</v>
      </c>
      <c r="D639" s="147">
        <v>20150427</v>
      </c>
      <c r="E639" s="1" t="s">
        <v>32</v>
      </c>
      <c r="F639" s="1" t="s">
        <v>39</v>
      </c>
      <c r="G639" s="57">
        <v>4721948</v>
      </c>
      <c r="H639" s="3">
        <v>2978.54</v>
      </c>
      <c r="I639" s="3">
        <v>0.63</v>
      </c>
      <c r="J639" s="4">
        <v>1.4500000000000001E-2</v>
      </c>
      <c r="K639" s="3">
        <v>0.04</v>
      </c>
      <c r="L639" s="2">
        <v>68615</v>
      </c>
      <c r="M639" s="5">
        <v>4.7300000000000002E-2</v>
      </c>
      <c r="N639" s="3">
        <v>0.92</v>
      </c>
      <c r="O639" s="2">
        <v>3248</v>
      </c>
    </row>
    <row r="640" spans="1:15" x14ac:dyDescent="0.3">
      <c r="A640" s="1" t="str">
        <f>VLOOKUP(F640,Sheet2!A:C,2,FALSE)</f>
        <v>结果页</v>
      </c>
      <c r="B640" s="1" t="str">
        <f>VLOOKUP(E640,[1]Sheet4!A:B,2,FALSE)</f>
        <v>API</v>
      </c>
      <c r="C640" s="3" t="s">
        <v>16</v>
      </c>
      <c r="D640" s="147">
        <v>20150426</v>
      </c>
      <c r="E640" s="1" t="s">
        <v>33</v>
      </c>
      <c r="F640" s="1" t="s">
        <v>39</v>
      </c>
      <c r="G640" s="57">
        <v>5078907</v>
      </c>
      <c r="H640" s="3">
        <v>3667.78</v>
      </c>
      <c r="I640" s="3">
        <v>0.72</v>
      </c>
      <c r="J640" s="4">
        <v>1.43E-2</v>
      </c>
      <c r="K640" s="3">
        <v>0.05</v>
      </c>
      <c r="L640" s="2">
        <v>72736</v>
      </c>
      <c r="M640" s="5">
        <v>5.2600000000000001E-2</v>
      </c>
      <c r="N640" s="3">
        <v>0.96</v>
      </c>
      <c r="O640" s="2">
        <v>3826</v>
      </c>
    </row>
    <row r="641" spans="1:15" x14ac:dyDescent="0.3">
      <c r="A641" s="1" t="str">
        <f>VLOOKUP(F641,Sheet2!A:C,2,FALSE)</f>
        <v>结果页</v>
      </c>
      <c r="B641" s="1" t="str">
        <f>VLOOKUP(E641,[1]Sheet4!A:B,2,FALSE)</f>
        <v>API</v>
      </c>
      <c r="C641" s="3" t="s">
        <v>16</v>
      </c>
      <c r="D641" s="147">
        <v>20150425</v>
      </c>
      <c r="E641" s="1" t="s">
        <v>32</v>
      </c>
      <c r="F641" s="1" t="s">
        <v>39</v>
      </c>
      <c r="G641" s="57">
        <v>4981971</v>
      </c>
      <c r="H641" s="3">
        <v>3648.93</v>
      </c>
      <c r="I641" s="3">
        <v>0.73</v>
      </c>
      <c r="J641" s="4">
        <v>1.4800000000000001E-2</v>
      </c>
      <c r="K641" s="3">
        <v>0.05</v>
      </c>
      <c r="L641" s="2">
        <v>73517</v>
      </c>
      <c r="M641" s="5">
        <v>5.1499999999999997E-2</v>
      </c>
      <c r="N641" s="3">
        <v>0.96</v>
      </c>
      <c r="O641" s="2">
        <v>3783</v>
      </c>
    </row>
    <row r="642" spans="1:15" x14ac:dyDescent="0.3">
      <c r="A642" s="1" t="str">
        <f>VLOOKUP(F642,Sheet2!A:C,2,FALSE)</f>
        <v>结果页</v>
      </c>
      <c r="B642" s="1" t="str">
        <f>VLOOKUP(E642,[1]Sheet4!A:B,2,FALSE)</f>
        <v>API</v>
      </c>
      <c r="C642" s="3" t="s">
        <v>16</v>
      </c>
      <c r="D642" s="147">
        <v>20150424</v>
      </c>
      <c r="E642" s="1" t="s">
        <v>32</v>
      </c>
      <c r="F642" s="1" t="s">
        <v>39</v>
      </c>
      <c r="G642" s="57">
        <v>4832807</v>
      </c>
      <c r="H642" s="3">
        <v>3489.17</v>
      </c>
      <c r="I642" s="3">
        <v>0.72</v>
      </c>
      <c r="J642" s="4">
        <v>1.5100000000000001E-2</v>
      </c>
      <c r="K642" s="3">
        <v>0.05</v>
      </c>
      <c r="L642" s="2">
        <v>73151</v>
      </c>
      <c r="M642" s="5">
        <v>5.4199999999999998E-2</v>
      </c>
      <c r="N642" s="3">
        <v>0.88</v>
      </c>
      <c r="O642" s="2">
        <v>3965</v>
      </c>
    </row>
    <row r="643" spans="1:15" x14ac:dyDescent="0.3">
      <c r="A643" s="1" t="str">
        <f>VLOOKUP(F643,Sheet2!A:C,2,FALSE)</f>
        <v>结果页</v>
      </c>
      <c r="B643" s="1" t="str">
        <f>VLOOKUP(E643,[1]Sheet4!A:B,2,FALSE)</f>
        <v>API</v>
      </c>
      <c r="C643" s="3" t="s">
        <v>16</v>
      </c>
      <c r="D643" s="147">
        <v>20150423</v>
      </c>
      <c r="E643" s="1" t="s">
        <v>32</v>
      </c>
      <c r="F643" s="1" t="s">
        <v>39</v>
      </c>
      <c r="G643" s="57">
        <v>5045362</v>
      </c>
      <c r="H643" s="3">
        <v>3673.17</v>
      </c>
      <c r="I643" s="3">
        <v>0.73</v>
      </c>
      <c r="J643" s="4">
        <v>1.4999999999999999E-2</v>
      </c>
      <c r="K643" s="3">
        <v>0.05</v>
      </c>
      <c r="L643" s="2">
        <v>75839</v>
      </c>
      <c r="M643" s="5">
        <v>5.1299999999999998E-2</v>
      </c>
      <c r="N643" s="3">
        <v>0.94</v>
      </c>
      <c r="O643" s="2">
        <v>3890</v>
      </c>
    </row>
    <row r="644" spans="1:15" x14ac:dyDescent="0.3">
      <c r="A644" s="1" t="str">
        <f>VLOOKUP(F644,Sheet2!A:C,2,FALSE)</f>
        <v>结果页</v>
      </c>
      <c r="B644" s="1" t="str">
        <f>VLOOKUP(E644,[1]Sheet4!A:B,2,FALSE)</f>
        <v>API</v>
      </c>
      <c r="C644" s="3" t="s">
        <v>16</v>
      </c>
      <c r="D644" s="147">
        <v>20150422</v>
      </c>
      <c r="E644" s="1" t="s">
        <v>32</v>
      </c>
      <c r="F644" s="1" t="s">
        <v>39</v>
      </c>
      <c r="G644" s="57">
        <v>5246501</v>
      </c>
      <c r="H644" s="3">
        <v>3631.37</v>
      </c>
      <c r="I644" s="3">
        <v>0.69</v>
      </c>
      <c r="J644" s="4">
        <v>1.4500000000000001E-2</v>
      </c>
      <c r="K644" s="3">
        <v>0.05</v>
      </c>
      <c r="L644" s="2">
        <v>75916</v>
      </c>
      <c r="M644" s="5">
        <v>5.5300000000000002E-2</v>
      </c>
      <c r="N644" s="3">
        <v>0.87</v>
      </c>
      <c r="O644" s="2">
        <v>4196</v>
      </c>
    </row>
    <row r="645" spans="1:15" x14ac:dyDescent="0.3">
      <c r="A645" s="1" t="str">
        <f>VLOOKUP(F645,Sheet2!A:C,2,FALSE)</f>
        <v>结果页</v>
      </c>
      <c r="B645" s="1" t="str">
        <f>VLOOKUP(E645,[1]Sheet4!A:B,2,FALSE)</f>
        <v>API</v>
      </c>
      <c r="C645" s="3" t="s">
        <v>16</v>
      </c>
      <c r="D645" s="147">
        <v>20150421</v>
      </c>
      <c r="E645" s="1" t="s">
        <v>33</v>
      </c>
      <c r="F645" s="1" t="s">
        <v>39</v>
      </c>
      <c r="G645" s="57">
        <v>4961015</v>
      </c>
      <c r="H645" s="3">
        <v>3690.03</v>
      </c>
      <c r="I645" s="3">
        <v>0.74</v>
      </c>
      <c r="J645" s="4">
        <v>1.46E-2</v>
      </c>
      <c r="K645" s="3">
        <v>0.05</v>
      </c>
      <c r="L645" s="2">
        <v>72273</v>
      </c>
      <c r="M645" s="5">
        <v>5.3100000000000001E-2</v>
      </c>
      <c r="N645" s="3">
        <v>0.96</v>
      </c>
      <c r="O645" s="2">
        <v>3836</v>
      </c>
    </row>
    <row r="646" spans="1:15" x14ac:dyDescent="0.3">
      <c r="A646" s="1" t="str">
        <f>VLOOKUP(F646,Sheet2!A:C,2,FALSE)</f>
        <v>结果页</v>
      </c>
      <c r="B646" s="1" t="str">
        <f>VLOOKUP(E646,[1]Sheet4!A:B,2,FALSE)</f>
        <v>API</v>
      </c>
      <c r="C646" s="3" t="s">
        <v>16</v>
      </c>
      <c r="D646" s="147">
        <v>20150420</v>
      </c>
      <c r="E646" s="1" t="s">
        <v>32</v>
      </c>
      <c r="F646" s="1" t="s">
        <v>39</v>
      </c>
      <c r="G646" s="57">
        <v>5288573</v>
      </c>
      <c r="H646" s="3">
        <v>3275.47</v>
      </c>
      <c r="I646" s="3">
        <v>0.62</v>
      </c>
      <c r="J646" s="4">
        <v>1.41E-2</v>
      </c>
      <c r="K646" s="3">
        <v>0.04</v>
      </c>
      <c r="L646" s="2">
        <v>74823</v>
      </c>
      <c r="M646" s="5">
        <v>4.3099999999999999E-2</v>
      </c>
      <c r="N646" s="3">
        <v>1.02</v>
      </c>
      <c r="O646" s="2">
        <v>3226</v>
      </c>
    </row>
    <row r="647" spans="1:15" x14ac:dyDescent="0.3">
      <c r="A647" s="1" t="str">
        <f>VLOOKUP(F647,Sheet2!A:C,2,FALSE)</f>
        <v>结果页</v>
      </c>
      <c r="B647" s="1" t="str">
        <f>VLOOKUP(E647,[1]Sheet4!A:B,2,FALSE)</f>
        <v>API</v>
      </c>
      <c r="C647" s="3" t="s">
        <v>16</v>
      </c>
      <c r="D647" s="147">
        <v>20150419</v>
      </c>
      <c r="E647" s="1" t="s">
        <v>32</v>
      </c>
      <c r="F647" s="1" t="s">
        <v>40</v>
      </c>
      <c r="G647" s="57">
        <v>5405803</v>
      </c>
      <c r="H647" s="3">
        <v>3643.21</v>
      </c>
      <c r="I647" s="3">
        <v>0.67</v>
      </c>
      <c r="J647" s="4">
        <v>1.44E-2</v>
      </c>
      <c r="K647" s="3">
        <v>0.05</v>
      </c>
      <c r="L647" s="2">
        <v>77887</v>
      </c>
      <c r="M647" s="5">
        <v>4.6600000000000003E-2</v>
      </c>
      <c r="N647" s="3">
        <v>1</v>
      </c>
      <c r="O647" s="2">
        <v>3632</v>
      </c>
    </row>
    <row r="648" spans="1:15" x14ac:dyDescent="0.3">
      <c r="A648" s="1" t="str">
        <f>VLOOKUP(F648,Sheet2!A:C,2,FALSE)</f>
        <v>结果页</v>
      </c>
      <c r="B648" s="1" t="str">
        <f>VLOOKUP(E648,[1]Sheet4!A:B,2,FALSE)</f>
        <v>API</v>
      </c>
      <c r="C648" s="3" t="s">
        <v>16</v>
      </c>
      <c r="D648" s="147">
        <v>20150418</v>
      </c>
      <c r="E648" s="1" t="s">
        <v>32</v>
      </c>
      <c r="F648" s="1" t="s">
        <v>39</v>
      </c>
      <c r="G648" s="57">
        <v>5350550</v>
      </c>
      <c r="H648" s="3">
        <v>3999.79</v>
      </c>
      <c r="I648" s="3">
        <v>0.75</v>
      </c>
      <c r="J648" s="4">
        <v>1.46E-2</v>
      </c>
      <c r="K648" s="3">
        <v>0.05</v>
      </c>
      <c r="L648" s="2">
        <v>77922</v>
      </c>
      <c r="M648" s="5">
        <v>5.3499999999999999E-2</v>
      </c>
      <c r="N648" s="3">
        <v>0.96</v>
      </c>
      <c r="O648" s="2">
        <v>4171</v>
      </c>
    </row>
    <row r="649" spans="1:15" x14ac:dyDescent="0.3">
      <c r="A649" s="1" t="str">
        <f>VLOOKUP(F649,Sheet2!A:C,2,FALSE)</f>
        <v>结果页</v>
      </c>
      <c r="B649" s="1" t="str">
        <f>VLOOKUP(E649,[1]Sheet4!A:B,2,FALSE)</f>
        <v>API</v>
      </c>
      <c r="C649" s="3" t="s">
        <v>16</v>
      </c>
      <c r="D649" s="147">
        <v>20150417</v>
      </c>
      <c r="E649" s="1" t="s">
        <v>32</v>
      </c>
      <c r="F649" s="1" t="s">
        <v>39</v>
      </c>
      <c r="G649" s="57">
        <v>5369650</v>
      </c>
      <c r="H649" s="3">
        <v>3795</v>
      </c>
      <c r="I649" s="3">
        <v>0.71</v>
      </c>
      <c r="J649" s="4">
        <v>1.4800000000000001E-2</v>
      </c>
      <c r="K649" s="3">
        <v>0.05</v>
      </c>
      <c r="L649" s="2">
        <v>79501</v>
      </c>
      <c r="M649" s="5">
        <v>5.7299999999999997E-2</v>
      </c>
      <c r="N649" s="3">
        <v>0.83</v>
      </c>
      <c r="O649" s="2">
        <v>4552</v>
      </c>
    </row>
    <row r="650" spans="1:15" x14ac:dyDescent="0.3">
      <c r="A650" s="1" t="str">
        <f>VLOOKUP(F650,Sheet2!A:C,2,FALSE)</f>
        <v>结果页</v>
      </c>
      <c r="B650" s="1" t="str">
        <f>VLOOKUP(E650,[1]Sheet4!A:B,2,FALSE)</f>
        <v>API</v>
      </c>
      <c r="C650" s="3" t="s">
        <v>16</v>
      </c>
      <c r="D650" s="147">
        <v>20150416</v>
      </c>
      <c r="E650" s="1" t="s">
        <v>32</v>
      </c>
      <c r="F650" s="1" t="s">
        <v>39</v>
      </c>
      <c r="G650" s="57">
        <v>5357810</v>
      </c>
      <c r="H650" s="3">
        <v>3623.91</v>
      </c>
      <c r="I650" s="3">
        <v>0.68</v>
      </c>
      <c r="J650" s="4">
        <v>1.43E-2</v>
      </c>
      <c r="K650" s="3">
        <v>0.05</v>
      </c>
      <c r="L650" s="2">
        <v>76395</v>
      </c>
      <c r="M650" s="5">
        <v>4.9299999999999997E-2</v>
      </c>
      <c r="N650" s="3">
        <v>0.96</v>
      </c>
      <c r="O650" s="2">
        <v>3770</v>
      </c>
    </row>
    <row r="651" spans="1:15" x14ac:dyDescent="0.3">
      <c r="A651" s="1" t="str">
        <f>VLOOKUP(F651,Sheet2!A:C,2,FALSE)</f>
        <v>结果页</v>
      </c>
      <c r="B651" s="1" t="str">
        <f>VLOOKUP(E651,[1]Sheet4!A:B,2,FALSE)</f>
        <v>API</v>
      </c>
      <c r="C651" s="3" t="s">
        <v>16</v>
      </c>
      <c r="D651" s="147">
        <v>20150415</v>
      </c>
      <c r="E651" s="1" t="s">
        <v>32</v>
      </c>
      <c r="F651" s="1" t="s">
        <v>39</v>
      </c>
      <c r="G651" s="57">
        <v>5346095</v>
      </c>
      <c r="H651" s="3">
        <v>3732.12</v>
      </c>
      <c r="I651" s="3">
        <v>0.7</v>
      </c>
      <c r="J651" s="4">
        <v>1.41E-2</v>
      </c>
      <c r="K651" s="3">
        <v>0.05</v>
      </c>
      <c r="L651" s="2">
        <v>75605</v>
      </c>
      <c r="M651" s="5">
        <v>5.5800000000000002E-2</v>
      </c>
      <c r="N651" s="3">
        <v>0.89</v>
      </c>
      <c r="O651" s="2">
        <v>4215</v>
      </c>
    </row>
    <row r="652" spans="1:15" x14ac:dyDescent="0.3">
      <c r="A652" s="1" t="str">
        <f>VLOOKUP(F652,Sheet2!A:C,2,FALSE)</f>
        <v>结果页</v>
      </c>
      <c r="B652" s="1" t="str">
        <f>VLOOKUP(E652,[1]Sheet4!A:B,2,FALSE)</f>
        <v>API</v>
      </c>
      <c r="C652" s="3" t="s">
        <v>16</v>
      </c>
      <c r="D652" s="147">
        <v>20150414</v>
      </c>
      <c r="E652" s="1" t="s">
        <v>33</v>
      </c>
      <c r="F652" s="1" t="s">
        <v>39</v>
      </c>
      <c r="G652" s="57">
        <v>5433215</v>
      </c>
      <c r="H652" s="3">
        <v>3683.17</v>
      </c>
      <c r="I652" s="3">
        <v>0.68</v>
      </c>
      <c r="J652" s="4">
        <v>1.41E-2</v>
      </c>
      <c r="K652" s="3">
        <v>0.05</v>
      </c>
      <c r="L652" s="2">
        <v>76638</v>
      </c>
      <c r="M652" s="5">
        <v>5.57E-2</v>
      </c>
      <c r="N652" s="3">
        <v>0.86</v>
      </c>
      <c r="O652" s="2">
        <v>4271</v>
      </c>
    </row>
    <row r="653" spans="1:15" x14ac:dyDescent="0.3">
      <c r="A653" s="1" t="str">
        <f>VLOOKUP(F653,Sheet2!A:C,2,FALSE)</f>
        <v>结果页</v>
      </c>
      <c r="B653" s="1" t="str">
        <f>VLOOKUP(E653,[1]Sheet4!A:B,2,FALSE)</f>
        <v>API</v>
      </c>
      <c r="C653" s="3" t="s">
        <v>16</v>
      </c>
      <c r="D653" s="147">
        <v>20150413</v>
      </c>
      <c r="E653" s="1" t="s">
        <v>32</v>
      </c>
      <c r="F653" s="1" t="s">
        <v>39</v>
      </c>
      <c r="G653" s="57">
        <v>4884773</v>
      </c>
      <c r="H653" s="3">
        <v>3531.55</v>
      </c>
      <c r="I653" s="3">
        <v>0.72</v>
      </c>
      <c r="J653" s="4">
        <v>1.41E-2</v>
      </c>
      <c r="K653" s="3">
        <v>0.05</v>
      </c>
      <c r="L653" s="2">
        <v>69064</v>
      </c>
      <c r="M653" s="5">
        <v>5.96E-2</v>
      </c>
      <c r="N653" s="3">
        <v>0.86</v>
      </c>
      <c r="O653" s="2">
        <v>4113</v>
      </c>
    </row>
    <row r="654" spans="1:15" x14ac:dyDescent="0.3">
      <c r="A654" s="1" t="str">
        <f>VLOOKUP(F654,Sheet2!A:C,2,FALSE)</f>
        <v>结果页</v>
      </c>
      <c r="B654" s="1" t="str">
        <f>VLOOKUP(E654,[1]Sheet4!A:B,2,FALSE)</f>
        <v>API</v>
      </c>
      <c r="C654" s="3" t="s">
        <v>16</v>
      </c>
      <c r="D654" s="147">
        <v>20150412</v>
      </c>
      <c r="E654" s="1" t="s">
        <v>32</v>
      </c>
      <c r="F654" s="1" t="s">
        <v>39</v>
      </c>
      <c r="G654" s="57">
        <v>5547052</v>
      </c>
      <c r="H654" s="3">
        <v>3435.93</v>
      </c>
      <c r="I654" s="3">
        <v>0.62</v>
      </c>
      <c r="J654" s="4">
        <v>1.4E-2</v>
      </c>
      <c r="K654" s="3">
        <v>0.04</v>
      </c>
      <c r="L654" s="2">
        <v>77707</v>
      </c>
      <c r="M654" s="5">
        <v>4.99E-2</v>
      </c>
      <c r="N654" s="3">
        <v>0.89</v>
      </c>
      <c r="O654" s="2">
        <v>3880</v>
      </c>
    </row>
    <row r="655" spans="1:15" x14ac:dyDescent="0.3">
      <c r="A655" s="1" t="str">
        <f>VLOOKUP(F655,Sheet2!A:C,2,FALSE)</f>
        <v>结果页</v>
      </c>
      <c r="B655" s="1" t="str">
        <f>VLOOKUP(E655,[1]Sheet4!A:B,2,FALSE)</f>
        <v>API</v>
      </c>
      <c r="C655" s="3" t="s">
        <v>16</v>
      </c>
      <c r="D655" s="147">
        <v>20150411</v>
      </c>
      <c r="E655" s="1" t="s">
        <v>32</v>
      </c>
      <c r="F655" s="1" t="s">
        <v>39</v>
      </c>
      <c r="G655" s="57">
        <v>5199906</v>
      </c>
      <c r="H655" s="3">
        <v>3847.18</v>
      </c>
      <c r="I655" s="3">
        <v>0.74</v>
      </c>
      <c r="J655" s="4">
        <v>1.46E-2</v>
      </c>
      <c r="K655" s="3">
        <v>0.05</v>
      </c>
      <c r="L655" s="2">
        <v>75687</v>
      </c>
      <c r="M655" s="5">
        <v>5.67E-2</v>
      </c>
      <c r="N655" s="3">
        <v>0.9</v>
      </c>
      <c r="O655" s="2">
        <v>4289</v>
      </c>
    </row>
    <row r="656" spans="1:15" x14ac:dyDescent="0.3">
      <c r="A656" s="1" t="str">
        <f>VLOOKUP(F656,Sheet2!A:C,2,FALSE)</f>
        <v>结果页</v>
      </c>
      <c r="B656" s="1" t="str">
        <f>VLOOKUP(E656,[1]Sheet4!A:B,2,FALSE)</f>
        <v>API</v>
      </c>
      <c r="C656" s="3" t="s">
        <v>16</v>
      </c>
      <c r="D656" s="147">
        <v>20150410</v>
      </c>
      <c r="E656" s="1" t="s">
        <v>32</v>
      </c>
      <c r="F656" s="1" t="s">
        <v>39</v>
      </c>
      <c r="G656" s="57">
        <v>5371440</v>
      </c>
      <c r="H656" s="3">
        <v>3840.76</v>
      </c>
      <c r="I656" s="3">
        <v>0.72</v>
      </c>
      <c r="J656" s="4">
        <v>1.54E-2</v>
      </c>
      <c r="K656" s="3">
        <v>0.05</v>
      </c>
      <c r="L656" s="2">
        <v>82691</v>
      </c>
      <c r="M656" s="5">
        <v>6.0900000000000003E-2</v>
      </c>
      <c r="N656" s="3">
        <v>0.76</v>
      </c>
      <c r="O656" s="2">
        <v>5037</v>
      </c>
    </row>
    <row r="657" spans="1:15" x14ac:dyDescent="0.3">
      <c r="A657" s="1" t="str">
        <f>VLOOKUP(F657,Sheet2!A:C,2,FALSE)</f>
        <v>结果页</v>
      </c>
      <c r="B657" s="1" t="str">
        <f>VLOOKUP(E657,[1]Sheet4!A:B,2,FALSE)</f>
        <v>API</v>
      </c>
      <c r="C657" s="3" t="s">
        <v>16</v>
      </c>
      <c r="D657" s="147">
        <v>20150409</v>
      </c>
      <c r="E657" s="1" t="s">
        <v>32</v>
      </c>
      <c r="F657" s="1" t="s">
        <v>39</v>
      </c>
      <c r="G657" s="57">
        <v>5494562</v>
      </c>
      <c r="H657" s="3">
        <v>3515.62</v>
      </c>
      <c r="I657" s="3">
        <v>0.64</v>
      </c>
      <c r="J657" s="4">
        <v>1.47E-2</v>
      </c>
      <c r="K657" s="3">
        <v>0.04</v>
      </c>
      <c r="L657" s="2">
        <v>80544</v>
      </c>
      <c r="M657" s="5">
        <v>4.9299999999999997E-2</v>
      </c>
      <c r="N657" s="3">
        <v>0.89</v>
      </c>
      <c r="O657" s="2">
        <v>3968</v>
      </c>
    </row>
    <row r="658" spans="1:15" x14ac:dyDescent="0.3">
      <c r="A658" s="1" t="str">
        <f>VLOOKUP(F658,Sheet2!A:C,2,FALSE)</f>
        <v>结果页</v>
      </c>
      <c r="B658" s="1" t="str">
        <f>VLOOKUP(E658,[1]Sheet4!A:B,2,FALSE)</f>
        <v>API</v>
      </c>
      <c r="C658" s="3" t="s">
        <v>16</v>
      </c>
      <c r="D658" s="147">
        <v>20150408</v>
      </c>
      <c r="E658" s="1" t="s">
        <v>32</v>
      </c>
      <c r="F658" s="1" t="s">
        <v>39</v>
      </c>
      <c r="G658" s="57">
        <v>5596378</v>
      </c>
      <c r="H658" s="3">
        <v>3612.2</v>
      </c>
      <c r="I658" s="3">
        <v>0.65</v>
      </c>
      <c r="J658" s="4">
        <v>1.4800000000000001E-2</v>
      </c>
      <c r="K658" s="3">
        <v>0.04</v>
      </c>
      <c r="L658" s="2">
        <v>82796</v>
      </c>
      <c r="M658" s="5">
        <v>5.4800000000000001E-2</v>
      </c>
      <c r="N658" s="3">
        <v>0.8</v>
      </c>
      <c r="O658" s="2">
        <v>4538</v>
      </c>
    </row>
    <row r="659" spans="1:15" x14ac:dyDescent="0.3">
      <c r="A659" s="1" t="str">
        <f>VLOOKUP(F659,Sheet2!A:C,2,FALSE)</f>
        <v>结果页</v>
      </c>
      <c r="B659" s="1" t="str">
        <f>VLOOKUP(E659,[1]Sheet4!A:B,2,FALSE)</f>
        <v>API</v>
      </c>
      <c r="C659" s="3" t="s">
        <v>16</v>
      </c>
      <c r="D659" s="147">
        <v>20150407</v>
      </c>
      <c r="E659" s="1" t="s">
        <v>32</v>
      </c>
      <c r="F659" s="1" t="s">
        <v>39</v>
      </c>
      <c r="G659" s="57">
        <v>5863311</v>
      </c>
      <c r="H659" s="3">
        <v>3733.18</v>
      </c>
      <c r="I659" s="3">
        <v>0.64</v>
      </c>
      <c r="J659" s="4">
        <v>1.4200000000000001E-2</v>
      </c>
      <c r="K659" s="3">
        <v>0.04</v>
      </c>
      <c r="L659" s="2">
        <v>83255</v>
      </c>
      <c r="M659" s="5">
        <v>4.7800000000000002E-2</v>
      </c>
      <c r="N659" s="3">
        <v>0.94</v>
      </c>
      <c r="O659" s="2">
        <v>3982</v>
      </c>
    </row>
    <row r="660" spans="1:15" x14ac:dyDescent="0.3">
      <c r="A660" s="1" t="str">
        <f>VLOOKUP(F660,Sheet2!A:C,2,FALSE)</f>
        <v>结果页</v>
      </c>
      <c r="B660" s="1" t="str">
        <f>VLOOKUP(E660,[1]Sheet4!A:B,2,FALSE)</f>
        <v>API</v>
      </c>
      <c r="C660" s="3" t="s">
        <v>16</v>
      </c>
      <c r="D660" s="147">
        <v>20150406</v>
      </c>
      <c r="E660" s="1" t="s">
        <v>32</v>
      </c>
      <c r="F660" s="1" t="s">
        <v>39</v>
      </c>
      <c r="G660" s="57">
        <v>5899940</v>
      </c>
      <c r="H660" s="3">
        <v>3692.64</v>
      </c>
      <c r="I660" s="3">
        <v>0.63</v>
      </c>
      <c r="J660" s="4">
        <v>1.37E-2</v>
      </c>
      <c r="K660" s="3">
        <v>0.05</v>
      </c>
      <c r="L660" s="2">
        <v>80866</v>
      </c>
      <c r="M660" s="5">
        <v>5.2200000000000003E-2</v>
      </c>
      <c r="N660" s="3">
        <v>0.87</v>
      </c>
      <c r="O660" s="2">
        <v>4223</v>
      </c>
    </row>
    <row r="661" spans="1:15" x14ac:dyDescent="0.3">
      <c r="A661" s="1" t="str">
        <f>VLOOKUP(F661,Sheet2!A:C,2,FALSE)</f>
        <v>结果页</v>
      </c>
      <c r="B661" s="1" t="str">
        <f>VLOOKUP(E661,[1]Sheet4!A:B,2,FALSE)</f>
        <v>API</v>
      </c>
      <c r="C661" s="3" t="s">
        <v>16</v>
      </c>
      <c r="D661" s="147">
        <v>20150405</v>
      </c>
      <c r="E661" s="1" t="s">
        <v>32</v>
      </c>
      <c r="F661" s="1" t="s">
        <v>39</v>
      </c>
      <c r="G661" s="57">
        <v>5559998</v>
      </c>
      <c r="H661" s="3">
        <v>3792.95</v>
      </c>
      <c r="I661" s="3">
        <v>0.68</v>
      </c>
      <c r="J661" s="4">
        <v>1.46E-2</v>
      </c>
      <c r="K661" s="3">
        <v>0.05</v>
      </c>
      <c r="L661" s="2">
        <v>81253</v>
      </c>
      <c r="M661" s="5">
        <v>5.4600000000000003E-2</v>
      </c>
      <c r="N661" s="3">
        <v>0.85</v>
      </c>
      <c r="O661" s="2">
        <v>4440</v>
      </c>
    </row>
    <row r="662" spans="1:15" x14ac:dyDescent="0.3">
      <c r="A662" s="1" t="str">
        <f>VLOOKUP(F662,Sheet2!A:C,2,FALSE)</f>
        <v>结果页</v>
      </c>
      <c r="B662" s="1" t="str">
        <f>VLOOKUP(E662,[1]Sheet4!A:B,2,FALSE)</f>
        <v>API</v>
      </c>
      <c r="C662" s="3" t="s">
        <v>16</v>
      </c>
      <c r="D662" s="147">
        <v>20150404</v>
      </c>
      <c r="E662" s="1" t="s">
        <v>32</v>
      </c>
      <c r="F662" s="1" t="s">
        <v>39</v>
      </c>
      <c r="G662" s="57">
        <v>5363973</v>
      </c>
      <c r="H662" s="3">
        <v>3618.96</v>
      </c>
      <c r="I662" s="3">
        <v>0.67</v>
      </c>
      <c r="J662" s="4">
        <v>1.5100000000000001E-2</v>
      </c>
      <c r="K662" s="3">
        <v>0.04</v>
      </c>
      <c r="L662" s="2">
        <v>80822</v>
      </c>
      <c r="M662" s="5">
        <v>5.3699999999999998E-2</v>
      </c>
      <c r="N662" s="3">
        <v>0.83</v>
      </c>
      <c r="O662" s="2">
        <v>4337</v>
      </c>
    </row>
    <row r="663" spans="1:15" x14ac:dyDescent="0.3">
      <c r="A663" s="1" t="str">
        <f>VLOOKUP(F663,Sheet2!A:C,2,FALSE)</f>
        <v>结果页</v>
      </c>
      <c r="B663" s="1" t="str">
        <f>VLOOKUP(E663,[1]Sheet4!A:B,2,FALSE)</f>
        <v>API</v>
      </c>
      <c r="C663" s="3" t="s">
        <v>16</v>
      </c>
      <c r="D663" s="147">
        <v>20150403</v>
      </c>
      <c r="E663" s="1" t="s">
        <v>32</v>
      </c>
      <c r="F663" s="1" t="s">
        <v>39</v>
      </c>
      <c r="G663" s="57">
        <v>5684810</v>
      </c>
      <c r="H663" s="3">
        <v>4159.5200000000004</v>
      </c>
      <c r="I663" s="3">
        <v>0.73</v>
      </c>
      <c r="J663" s="4">
        <v>1.46E-2</v>
      </c>
      <c r="K663" s="3">
        <v>0.05</v>
      </c>
      <c r="L663" s="2">
        <v>83142</v>
      </c>
      <c r="M663" s="5">
        <v>5.2499999999999998E-2</v>
      </c>
      <c r="N663" s="3">
        <v>0.95</v>
      </c>
      <c r="O663" s="2">
        <v>4363</v>
      </c>
    </row>
    <row r="664" spans="1:15" x14ac:dyDescent="0.3">
      <c r="A664" s="1" t="str">
        <f>VLOOKUP(F664,Sheet2!A:C,2,FALSE)</f>
        <v>结果页</v>
      </c>
      <c r="B664" s="1" t="str">
        <f>VLOOKUP(E664,[1]Sheet4!A:B,2,FALSE)</f>
        <v>API</v>
      </c>
      <c r="C664" s="3" t="s">
        <v>16</v>
      </c>
      <c r="D664" s="147">
        <v>20150402</v>
      </c>
      <c r="E664" s="1" t="s">
        <v>33</v>
      </c>
      <c r="F664" s="1" t="s">
        <v>39</v>
      </c>
      <c r="G664" s="57">
        <v>5584045</v>
      </c>
      <c r="H664" s="3">
        <v>4261.74</v>
      </c>
      <c r="I664" s="3">
        <v>0.76</v>
      </c>
      <c r="J664" s="4">
        <v>1.4800000000000001E-2</v>
      </c>
      <c r="K664" s="3">
        <v>0.05</v>
      </c>
      <c r="L664" s="2">
        <v>82788</v>
      </c>
      <c r="M664" s="5">
        <v>5.3699999999999998E-2</v>
      </c>
      <c r="N664" s="3">
        <v>0.96</v>
      </c>
      <c r="O664" s="2">
        <v>4449</v>
      </c>
    </row>
    <row r="665" spans="1:15" x14ac:dyDescent="0.3">
      <c r="A665" s="1" t="str">
        <f>VLOOKUP(F665,Sheet2!A:C,2,FALSE)</f>
        <v>结果页</v>
      </c>
      <c r="B665" s="1" t="str">
        <f>VLOOKUP(E665,[1]Sheet4!A:B,2,FALSE)</f>
        <v>API</v>
      </c>
      <c r="C665" s="3" t="s">
        <v>16</v>
      </c>
      <c r="D665" s="147">
        <v>20150401</v>
      </c>
      <c r="E665" s="1" t="s">
        <v>32</v>
      </c>
      <c r="F665" s="1" t="s">
        <v>39</v>
      </c>
      <c r="G665" s="57">
        <v>5566057</v>
      </c>
      <c r="H665" s="3">
        <v>4382.97</v>
      </c>
      <c r="I665" s="3">
        <v>0.79</v>
      </c>
      <c r="J665" s="4">
        <v>1.49E-2</v>
      </c>
      <c r="K665" s="3">
        <v>0.05</v>
      </c>
      <c r="L665" s="2">
        <v>82767</v>
      </c>
      <c r="M665" s="5">
        <v>4.9799999999999997E-2</v>
      </c>
      <c r="N665" s="3">
        <v>1.06</v>
      </c>
      <c r="O665" s="2">
        <v>4121</v>
      </c>
    </row>
    <row r="666" spans="1:15" x14ac:dyDescent="0.3">
      <c r="A666" s="1" t="str">
        <f>VLOOKUP(F666,Sheet2!A:C,2,FALSE)</f>
        <v>其他</v>
      </c>
      <c r="B666" s="1" t="str">
        <f>VLOOKUP(E666,[1]Sheet4!A:B,2,FALSE)</f>
        <v>自家直客</v>
      </c>
      <c r="C666" s="3" t="s">
        <v>20</v>
      </c>
      <c r="D666" s="147">
        <v>20150622</v>
      </c>
      <c r="E666" s="1" t="s">
        <v>14</v>
      </c>
      <c r="F666" s="1" t="s">
        <v>41</v>
      </c>
      <c r="G666" s="57">
        <v>2835085</v>
      </c>
      <c r="H666" s="3">
        <v>362.98</v>
      </c>
      <c r="I666" s="3">
        <v>0.13</v>
      </c>
      <c r="J666" s="4">
        <v>5.5999999999999999E-3</v>
      </c>
      <c r="K666" s="3">
        <v>0.02</v>
      </c>
      <c r="L666" s="2">
        <v>15835</v>
      </c>
      <c r="M666" s="5">
        <v>2.7E-2</v>
      </c>
      <c r="N666" s="3">
        <v>0.85</v>
      </c>
      <c r="O666" s="2">
        <v>428</v>
      </c>
    </row>
    <row r="667" spans="1:15" x14ac:dyDescent="0.3">
      <c r="A667" s="1" t="str">
        <f>VLOOKUP(F667,Sheet2!A:C,2,FALSE)</f>
        <v>其他</v>
      </c>
      <c r="B667" s="1" t="str">
        <f>VLOOKUP(E667,[1]Sheet4!A:B,2,FALSE)</f>
        <v>自家直客</v>
      </c>
      <c r="C667" s="3" t="s">
        <v>20</v>
      </c>
      <c r="D667" s="147">
        <v>20150621</v>
      </c>
      <c r="E667" s="1" t="s">
        <v>14</v>
      </c>
      <c r="F667" s="1" t="s">
        <v>41</v>
      </c>
      <c r="G667" s="57">
        <v>3151106</v>
      </c>
      <c r="H667" s="3">
        <v>425.49</v>
      </c>
      <c r="I667" s="3">
        <v>0.14000000000000001</v>
      </c>
      <c r="J667" s="4">
        <v>5.4999999999999997E-3</v>
      </c>
      <c r="K667" s="3">
        <v>0.02</v>
      </c>
      <c r="L667" s="2">
        <v>17449</v>
      </c>
      <c r="M667" s="5">
        <v>2.5399999999999999E-2</v>
      </c>
      <c r="N667" s="3">
        <v>0.96</v>
      </c>
      <c r="O667" s="2">
        <v>444</v>
      </c>
    </row>
    <row r="668" spans="1:15" x14ac:dyDescent="0.3">
      <c r="A668" s="1" t="str">
        <f>VLOOKUP(F668,Sheet2!A:C,2,FALSE)</f>
        <v>其他</v>
      </c>
      <c r="B668" s="1" t="str">
        <f>VLOOKUP(E668,[1]Sheet4!A:B,2,FALSE)</f>
        <v>自家直客</v>
      </c>
      <c r="C668" s="3" t="s">
        <v>20</v>
      </c>
      <c r="D668" s="147">
        <v>20150620</v>
      </c>
      <c r="E668" s="1" t="s">
        <v>14</v>
      </c>
      <c r="F668" s="1" t="s">
        <v>41</v>
      </c>
      <c r="G668" s="57">
        <v>2740953</v>
      </c>
      <c r="H668" s="3">
        <v>369.89</v>
      </c>
      <c r="I668" s="3">
        <v>0.13</v>
      </c>
      <c r="J668" s="4">
        <v>5.7999999999999996E-3</v>
      </c>
      <c r="K668" s="3">
        <v>0.02</v>
      </c>
      <c r="L668" s="2">
        <v>15769</v>
      </c>
      <c r="M668" s="5">
        <v>2.8799999999999999E-2</v>
      </c>
      <c r="N668" s="3">
        <v>0.81</v>
      </c>
      <c r="O668" s="2">
        <v>454</v>
      </c>
    </row>
    <row r="669" spans="1:15" x14ac:dyDescent="0.3">
      <c r="A669" s="1" t="str">
        <f>VLOOKUP(F669,Sheet2!A:C,2,FALSE)</f>
        <v>其他</v>
      </c>
      <c r="B669" s="1" t="str">
        <f>VLOOKUP(E669,[1]Sheet4!A:B,2,FALSE)</f>
        <v>自家直客</v>
      </c>
      <c r="C669" s="3" t="s">
        <v>20</v>
      </c>
      <c r="D669" s="147">
        <v>20150619</v>
      </c>
      <c r="E669" s="1" t="s">
        <v>14</v>
      </c>
      <c r="F669" s="1" t="s">
        <v>41</v>
      </c>
      <c r="G669" s="57">
        <v>2695824</v>
      </c>
      <c r="H669" s="3">
        <v>351.14</v>
      </c>
      <c r="I669" s="3">
        <v>0.13</v>
      </c>
      <c r="J669" s="4">
        <v>5.7000000000000002E-3</v>
      </c>
      <c r="K669" s="3">
        <v>0.02</v>
      </c>
      <c r="L669" s="2">
        <v>15336</v>
      </c>
      <c r="M669" s="5">
        <v>2.6100000000000002E-2</v>
      </c>
      <c r="N669" s="3">
        <v>0.88</v>
      </c>
      <c r="O669" s="2">
        <v>400</v>
      </c>
    </row>
    <row r="670" spans="1:15" x14ac:dyDescent="0.3">
      <c r="A670" s="1" t="str">
        <f>VLOOKUP(F670,Sheet2!A:C,2,FALSE)</f>
        <v>其他</v>
      </c>
      <c r="B670" s="1" t="str">
        <f>VLOOKUP(E670,[1]Sheet4!A:B,2,FALSE)</f>
        <v>自家直客</v>
      </c>
      <c r="C670" s="3" t="s">
        <v>20</v>
      </c>
      <c r="D670" s="147">
        <v>20150618</v>
      </c>
      <c r="E670" s="1" t="s">
        <v>14</v>
      </c>
      <c r="F670" s="1" t="s">
        <v>41</v>
      </c>
      <c r="G670" s="57">
        <v>2599534</v>
      </c>
      <c r="H670" s="3">
        <v>340.14</v>
      </c>
      <c r="I670" s="3">
        <v>0.13</v>
      </c>
      <c r="J670" s="4">
        <v>6.0000000000000001E-3</v>
      </c>
      <c r="K670" s="3">
        <v>0.02</v>
      </c>
      <c r="L670" s="2">
        <v>15481</v>
      </c>
      <c r="M670" s="5">
        <v>2.6499999999999999E-2</v>
      </c>
      <c r="N670" s="3">
        <v>0.83</v>
      </c>
      <c r="O670" s="2">
        <v>411</v>
      </c>
    </row>
    <row r="671" spans="1:15" x14ac:dyDescent="0.3">
      <c r="A671" s="1" t="str">
        <f>VLOOKUP(F671,Sheet2!A:C,2,FALSE)</f>
        <v>其他</v>
      </c>
      <c r="B671" s="1" t="str">
        <f>VLOOKUP(E671,[1]Sheet4!A:B,2,FALSE)</f>
        <v>自家直客</v>
      </c>
      <c r="C671" s="3" t="s">
        <v>20</v>
      </c>
      <c r="D671" s="147">
        <v>20150617</v>
      </c>
      <c r="E671" s="1" t="s">
        <v>14</v>
      </c>
      <c r="F671" s="1" t="s">
        <v>41</v>
      </c>
      <c r="G671" s="57">
        <v>2469501</v>
      </c>
      <c r="H671" s="3">
        <v>302.32</v>
      </c>
      <c r="I671" s="3">
        <v>0.12</v>
      </c>
      <c r="J671" s="4">
        <v>5.7999999999999996E-3</v>
      </c>
      <c r="K671" s="3">
        <v>0.02</v>
      </c>
      <c r="L671" s="2">
        <v>14418</v>
      </c>
      <c r="M671" s="5">
        <v>2.7400000000000001E-2</v>
      </c>
      <c r="N671" s="3">
        <v>0.77</v>
      </c>
      <c r="O671" s="2">
        <v>395</v>
      </c>
    </row>
    <row r="672" spans="1:15" x14ac:dyDescent="0.3">
      <c r="A672" s="1" t="str">
        <f>VLOOKUP(F672,Sheet2!A:C,2,FALSE)</f>
        <v>其他</v>
      </c>
      <c r="B672" s="1" t="str">
        <f>VLOOKUP(E672,[1]Sheet4!A:B,2,FALSE)</f>
        <v>自家直客</v>
      </c>
      <c r="C672" s="3" t="s">
        <v>20</v>
      </c>
      <c r="D672" s="147">
        <v>20150616</v>
      </c>
      <c r="E672" s="1" t="s">
        <v>14</v>
      </c>
      <c r="F672" s="1" t="s">
        <v>41</v>
      </c>
      <c r="G672" s="57">
        <v>2479645</v>
      </c>
      <c r="H672" s="3">
        <v>326.13</v>
      </c>
      <c r="I672" s="3">
        <v>0.13</v>
      </c>
      <c r="J672" s="4">
        <v>5.7000000000000002E-3</v>
      </c>
      <c r="K672" s="3">
        <v>0.02</v>
      </c>
      <c r="L672" s="2">
        <v>14172</v>
      </c>
      <c r="M672" s="5">
        <v>2.4799999999999999E-2</v>
      </c>
      <c r="N672" s="3">
        <v>0.93</v>
      </c>
      <c r="O672" s="2">
        <v>351</v>
      </c>
    </row>
    <row r="673" spans="1:15" x14ac:dyDescent="0.3">
      <c r="A673" s="1" t="str">
        <f>VLOOKUP(F673,Sheet2!A:C,2,FALSE)</f>
        <v>其他</v>
      </c>
      <c r="B673" s="1" t="str">
        <f>VLOOKUP(E673,[1]Sheet4!A:B,2,FALSE)</f>
        <v>自家直客</v>
      </c>
      <c r="C673" s="3" t="s">
        <v>20</v>
      </c>
      <c r="D673" s="147">
        <v>20150615</v>
      </c>
      <c r="E673" s="1" t="s">
        <v>14</v>
      </c>
      <c r="F673" s="1" t="s">
        <v>41</v>
      </c>
      <c r="G673" s="57">
        <v>2438359</v>
      </c>
      <c r="H673" s="3">
        <v>272.89999999999998</v>
      </c>
      <c r="I673" s="3">
        <v>0.11</v>
      </c>
      <c r="J673" s="4">
        <v>5.4000000000000003E-3</v>
      </c>
      <c r="K673" s="3">
        <v>0.02</v>
      </c>
      <c r="L673" s="2">
        <v>13281</v>
      </c>
      <c r="M673" s="5">
        <v>2.4799999999999999E-2</v>
      </c>
      <c r="N673" s="3">
        <v>0.83</v>
      </c>
      <c r="O673" s="2">
        <v>330</v>
      </c>
    </row>
    <row r="674" spans="1:15" x14ac:dyDescent="0.3">
      <c r="A674" s="1" t="str">
        <f>VLOOKUP(F674,Sheet2!A:C,2,FALSE)</f>
        <v>其他</v>
      </c>
      <c r="B674" s="1" t="str">
        <f>VLOOKUP(E674,[1]Sheet4!A:B,2,FALSE)</f>
        <v>自家直客</v>
      </c>
      <c r="C674" s="3" t="s">
        <v>20</v>
      </c>
      <c r="D674" s="147">
        <v>20150614</v>
      </c>
      <c r="E674" s="1" t="s">
        <v>14</v>
      </c>
      <c r="F674" s="1" t="s">
        <v>41</v>
      </c>
      <c r="G674" s="57">
        <v>2739115</v>
      </c>
      <c r="H674" s="3">
        <v>324.27</v>
      </c>
      <c r="I674" s="3">
        <v>0.12</v>
      </c>
      <c r="J674" s="4">
        <v>5.7999999999999996E-3</v>
      </c>
      <c r="K674" s="3">
        <v>0.02</v>
      </c>
      <c r="L674" s="2">
        <v>15862</v>
      </c>
      <c r="M674" s="5">
        <v>2.4500000000000001E-2</v>
      </c>
      <c r="N674" s="3">
        <v>0.83</v>
      </c>
      <c r="O674" s="2">
        <v>389</v>
      </c>
    </row>
    <row r="675" spans="1:15" x14ac:dyDescent="0.3">
      <c r="A675" s="1" t="str">
        <f>VLOOKUP(F675,Sheet2!A:C,2,FALSE)</f>
        <v>其他</v>
      </c>
      <c r="B675" s="1" t="str">
        <f>VLOOKUP(E675,[1]Sheet4!A:B,2,FALSE)</f>
        <v>自家直客</v>
      </c>
      <c r="C675" s="3" t="s">
        <v>20</v>
      </c>
      <c r="D675" s="147">
        <v>20150613</v>
      </c>
      <c r="E675" s="1" t="s">
        <v>14</v>
      </c>
      <c r="F675" s="1" t="s">
        <v>41</v>
      </c>
      <c r="G675" s="57">
        <v>2315130</v>
      </c>
      <c r="H675" s="3">
        <v>303</v>
      </c>
      <c r="I675" s="3">
        <v>0.13</v>
      </c>
      <c r="J675" s="4">
        <v>6.1999999999999998E-3</v>
      </c>
      <c r="K675" s="3">
        <v>0.02</v>
      </c>
      <c r="L675" s="2">
        <v>14403</v>
      </c>
      <c r="M675" s="5">
        <v>2.3E-2</v>
      </c>
      <c r="N675" s="3">
        <v>0.92</v>
      </c>
      <c r="O675" s="2">
        <v>331</v>
      </c>
    </row>
    <row r="676" spans="1:15" x14ac:dyDescent="0.3">
      <c r="A676" s="1" t="str">
        <f>VLOOKUP(F676,Sheet2!A:C,2,FALSE)</f>
        <v>其他</v>
      </c>
      <c r="B676" s="1" t="str">
        <f>VLOOKUP(E676,[1]Sheet4!A:B,2,FALSE)</f>
        <v>自家直客</v>
      </c>
      <c r="C676" s="3" t="s">
        <v>20</v>
      </c>
      <c r="D676" s="147">
        <v>20150612</v>
      </c>
      <c r="E676" s="1" t="s">
        <v>14</v>
      </c>
      <c r="F676" s="1" t="s">
        <v>41</v>
      </c>
      <c r="G676" s="57">
        <v>2313429</v>
      </c>
      <c r="H676" s="3">
        <v>272.68</v>
      </c>
      <c r="I676" s="3">
        <v>0.12</v>
      </c>
      <c r="J676" s="4">
        <v>6.3E-3</v>
      </c>
      <c r="K676" s="3">
        <v>0.02</v>
      </c>
      <c r="L676" s="2">
        <v>14620</v>
      </c>
      <c r="M676" s="5">
        <v>2.4799999999999999E-2</v>
      </c>
      <c r="N676" s="3">
        <v>0.75</v>
      </c>
      <c r="O676" s="2">
        <v>362</v>
      </c>
    </row>
    <row r="677" spans="1:15" x14ac:dyDescent="0.3">
      <c r="A677" s="1" t="str">
        <f>VLOOKUP(F677,Sheet2!A:C,2,FALSE)</f>
        <v>其他</v>
      </c>
      <c r="B677" s="1" t="str">
        <f>VLOOKUP(E677,[1]Sheet4!A:B,2,FALSE)</f>
        <v>自家直客</v>
      </c>
      <c r="C677" s="3" t="s">
        <v>20</v>
      </c>
      <c r="D677" s="147">
        <v>20150611</v>
      </c>
      <c r="E677" s="1" t="s">
        <v>14</v>
      </c>
      <c r="F677" s="1" t="s">
        <v>41</v>
      </c>
      <c r="G677" s="57">
        <v>2456544</v>
      </c>
      <c r="H677" s="3">
        <v>301.60000000000002</v>
      </c>
      <c r="I677" s="3">
        <v>0.12</v>
      </c>
      <c r="J677" s="4">
        <v>6.0000000000000001E-3</v>
      </c>
      <c r="K677" s="3">
        <v>0.02</v>
      </c>
      <c r="L677" s="2">
        <v>14633</v>
      </c>
      <c r="M677" s="5">
        <v>2.1700000000000001E-2</v>
      </c>
      <c r="N677" s="3">
        <v>0.95</v>
      </c>
      <c r="O677" s="2">
        <v>317</v>
      </c>
    </row>
    <row r="678" spans="1:15" x14ac:dyDescent="0.3">
      <c r="A678" s="1" t="str">
        <f>VLOOKUP(F678,Sheet2!A:C,2,FALSE)</f>
        <v>其他</v>
      </c>
      <c r="B678" s="1" t="str">
        <f>VLOOKUP(E678,[1]Sheet4!A:B,2,FALSE)</f>
        <v>自家直客</v>
      </c>
      <c r="C678" s="3" t="s">
        <v>20</v>
      </c>
      <c r="D678" s="147">
        <v>20150610</v>
      </c>
      <c r="E678" s="1" t="s">
        <v>14</v>
      </c>
      <c r="F678" s="1" t="s">
        <v>41</v>
      </c>
      <c r="G678" s="57">
        <v>2462672</v>
      </c>
      <c r="H678" s="3">
        <v>300.47000000000003</v>
      </c>
      <c r="I678" s="3">
        <v>0.12</v>
      </c>
      <c r="J678" s="4">
        <v>5.7000000000000002E-3</v>
      </c>
      <c r="K678" s="3">
        <v>0.02</v>
      </c>
      <c r="L678" s="2">
        <v>14156</v>
      </c>
      <c r="M678" s="5">
        <v>1.89E-2</v>
      </c>
      <c r="N678" s="3">
        <v>1.1299999999999999</v>
      </c>
      <c r="O678" s="2">
        <v>267</v>
      </c>
    </row>
    <row r="679" spans="1:15" x14ac:dyDescent="0.3">
      <c r="A679" s="1" t="str">
        <f>VLOOKUP(F679,Sheet2!A:C,2,FALSE)</f>
        <v>其他</v>
      </c>
      <c r="B679" s="1" t="str">
        <f>VLOOKUP(E679,[1]Sheet4!A:B,2,FALSE)</f>
        <v>自家直客</v>
      </c>
      <c r="C679" s="3" t="s">
        <v>20</v>
      </c>
      <c r="D679" s="147">
        <v>20150609</v>
      </c>
      <c r="E679" s="1" t="s">
        <v>14</v>
      </c>
      <c r="F679" s="1" t="s">
        <v>41</v>
      </c>
      <c r="G679" s="57">
        <v>2185860</v>
      </c>
      <c r="H679" s="3">
        <v>269.33999999999997</v>
      </c>
      <c r="I679" s="3">
        <v>0.12</v>
      </c>
      <c r="J679" s="4">
        <v>6.1999999999999998E-3</v>
      </c>
      <c r="K679" s="3">
        <v>0.02</v>
      </c>
      <c r="L679" s="2">
        <v>13485</v>
      </c>
      <c r="M679" s="5">
        <v>2.3199999999999998E-2</v>
      </c>
      <c r="N679" s="3">
        <v>0.86</v>
      </c>
      <c r="O679" s="2">
        <v>313</v>
      </c>
    </row>
    <row r="680" spans="1:15" x14ac:dyDescent="0.3">
      <c r="A680" s="1" t="str">
        <f>VLOOKUP(F680,Sheet2!A:C,2,FALSE)</f>
        <v>其他</v>
      </c>
      <c r="B680" s="1" t="str">
        <f>VLOOKUP(E680,[1]Sheet4!A:B,2,FALSE)</f>
        <v>自家直客</v>
      </c>
      <c r="C680" s="3" t="s">
        <v>20</v>
      </c>
      <c r="D680" s="147">
        <v>20150608</v>
      </c>
      <c r="E680" s="1" t="s">
        <v>14</v>
      </c>
      <c r="F680" s="1" t="s">
        <v>41</v>
      </c>
      <c r="G680" s="57">
        <v>2292057</v>
      </c>
      <c r="H680" s="3">
        <v>342.5</v>
      </c>
      <c r="I680" s="3">
        <v>0.15</v>
      </c>
      <c r="J680" s="4">
        <v>6.7000000000000002E-3</v>
      </c>
      <c r="K680" s="3">
        <v>0.02</v>
      </c>
      <c r="L680" s="2">
        <v>15460</v>
      </c>
      <c r="M680" s="5">
        <v>3.0300000000000001E-2</v>
      </c>
      <c r="N680" s="3">
        <v>0.73</v>
      </c>
      <c r="O680" s="2">
        <v>469</v>
      </c>
    </row>
    <row r="681" spans="1:15" x14ac:dyDescent="0.3">
      <c r="A681" s="1" t="str">
        <f>VLOOKUP(F681,Sheet2!A:C,2,FALSE)</f>
        <v>其他</v>
      </c>
      <c r="B681" s="1" t="str">
        <f>VLOOKUP(E681,[1]Sheet4!A:B,2,FALSE)</f>
        <v>自家直客</v>
      </c>
      <c r="C681" s="3" t="s">
        <v>20</v>
      </c>
      <c r="D681" s="147">
        <v>20150607</v>
      </c>
      <c r="E681" s="1" t="s">
        <v>14</v>
      </c>
      <c r="F681" s="1" t="s">
        <v>41</v>
      </c>
      <c r="G681" s="57">
        <v>2338925</v>
      </c>
      <c r="H681" s="3">
        <v>354.71</v>
      </c>
      <c r="I681" s="3">
        <v>0.15</v>
      </c>
      <c r="J681" s="4">
        <v>6.7999999999999996E-3</v>
      </c>
      <c r="K681" s="3">
        <v>0.02</v>
      </c>
      <c r="L681" s="2">
        <v>15893</v>
      </c>
      <c r="M681" s="5">
        <v>3.5700000000000003E-2</v>
      </c>
      <c r="N681" s="3">
        <v>0.63</v>
      </c>
      <c r="O681" s="2">
        <v>567</v>
      </c>
    </row>
    <row r="682" spans="1:15" x14ac:dyDescent="0.3">
      <c r="A682" s="1" t="str">
        <f>VLOOKUP(F682,Sheet2!A:C,2,FALSE)</f>
        <v>其他</v>
      </c>
      <c r="B682" s="1" t="str">
        <f>VLOOKUP(E682,[1]Sheet4!A:B,2,FALSE)</f>
        <v>自家直客</v>
      </c>
      <c r="C682" s="3" t="s">
        <v>20</v>
      </c>
      <c r="D682" s="147">
        <v>20150606</v>
      </c>
      <c r="E682" s="1" t="s">
        <v>14</v>
      </c>
      <c r="F682" s="1" t="s">
        <v>41</v>
      </c>
      <c r="G682" s="57">
        <v>2158815</v>
      </c>
      <c r="H682" s="3">
        <v>370.6</v>
      </c>
      <c r="I682" s="3">
        <v>0.17</v>
      </c>
      <c r="J682" s="4">
        <v>6.8999999999999999E-3</v>
      </c>
      <c r="K682" s="3">
        <v>0.02</v>
      </c>
      <c r="L682" s="2">
        <v>14963</v>
      </c>
      <c r="M682" s="5">
        <v>3.6400000000000002E-2</v>
      </c>
      <c r="N682" s="3">
        <v>0.68</v>
      </c>
      <c r="O682" s="2">
        <v>544</v>
      </c>
    </row>
    <row r="683" spans="1:15" x14ac:dyDescent="0.3">
      <c r="A683" s="1" t="str">
        <f>VLOOKUP(F683,Sheet2!A:C,2,FALSE)</f>
        <v>其他</v>
      </c>
      <c r="B683" s="1" t="str">
        <f>VLOOKUP(E683,[1]Sheet4!A:B,2,FALSE)</f>
        <v>自家直客</v>
      </c>
      <c r="C683" s="3" t="s">
        <v>20</v>
      </c>
      <c r="D683" s="147">
        <v>20150605</v>
      </c>
      <c r="E683" s="1" t="s">
        <v>14</v>
      </c>
      <c r="F683" s="1" t="s">
        <v>41</v>
      </c>
      <c r="G683" s="57">
        <v>2578887</v>
      </c>
      <c r="H683" s="3">
        <v>360.79</v>
      </c>
      <c r="I683" s="3">
        <v>0.14000000000000001</v>
      </c>
      <c r="J683" s="4">
        <v>6.7999999999999996E-3</v>
      </c>
      <c r="K683" s="3">
        <v>0.02</v>
      </c>
      <c r="L683" s="2">
        <v>17590</v>
      </c>
      <c r="M683" s="5">
        <v>3.0800000000000001E-2</v>
      </c>
      <c r="N683" s="3">
        <v>0.67</v>
      </c>
      <c r="O683" s="2">
        <v>541</v>
      </c>
    </row>
    <row r="684" spans="1:15" x14ac:dyDescent="0.3">
      <c r="A684" s="1" t="str">
        <f>VLOOKUP(F684,Sheet2!A:C,2,FALSE)</f>
        <v>其他</v>
      </c>
      <c r="B684" s="1" t="str">
        <f>VLOOKUP(E684,[1]Sheet4!A:B,2,FALSE)</f>
        <v>自家直客</v>
      </c>
      <c r="C684" s="3" t="s">
        <v>20</v>
      </c>
      <c r="D684" s="147">
        <v>20150604</v>
      </c>
      <c r="E684" s="1" t="s">
        <v>14</v>
      </c>
      <c r="F684" s="1" t="s">
        <v>41</v>
      </c>
      <c r="G684" s="57">
        <v>2113414</v>
      </c>
      <c r="H684" s="3">
        <v>337.32</v>
      </c>
      <c r="I684" s="3">
        <v>0.16</v>
      </c>
      <c r="J684" s="4">
        <v>6.7000000000000002E-3</v>
      </c>
      <c r="K684" s="3">
        <v>0.02</v>
      </c>
      <c r="L684" s="2">
        <v>14263</v>
      </c>
      <c r="M684" s="5">
        <v>3.1800000000000002E-2</v>
      </c>
      <c r="N684" s="3">
        <v>0.74</v>
      </c>
      <c r="O684" s="2">
        <v>454</v>
      </c>
    </row>
    <row r="685" spans="1:15" x14ac:dyDescent="0.3">
      <c r="A685" s="1" t="str">
        <f>VLOOKUP(F685,Sheet2!A:C,2,FALSE)</f>
        <v>其他</v>
      </c>
      <c r="B685" s="1" t="str">
        <f>VLOOKUP(E685,[1]Sheet4!A:B,2,FALSE)</f>
        <v>自家直客</v>
      </c>
      <c r="C685" s="3" t="s">
        <v>20</v>
      </c>
      <c r="D685" s="147">
        <v>20150603</v>
      </c>
      <c r="E685" s="1" t="s">
        <v>14</v>
      </c>
      <c r="F685" s="1" t="s">
        <v>41</v>
      </c>
      <c r="G685" s="57">
        <v>1864282</v>
      </c>
      <c r="H685" s="3">
        <v>344.51</v>
      </c>
      <c r="I685" s="3">
        <v>0.18</v>
      </c>
      <c r="J685" s="4">
        <v>6.8999999999999999E-3</v>
      </c>
      <c r="K685" s="3">
        <v>0.03</v>
      </c>
      <c r="L685" s="2">
        <v>12947</v>
      </c>
      <c r="M685" s="5">
        <v>3.7900000000000003E-2</v>
      </c>
      <c r="N685" s="3">
        <v>0.7</v>
      </c>
      <c r="O685" s="2">
        <v>491</v>
      </c>
    </row>
    <row r="686" spans="1:15" x14ac:dyDescent="0.3">
      <c r="A686" s="1" t="str">
        <f>VLOOKUP(F686,Sheet2!A:C,2,FALSE)</f>
        <v>其他</v>
      </c>
      <c r="B686" s="1" t="str">
        <f>VLOOKUP(E686,[1]Sheet4!A:B,2,FALSE)</f>
        <v>自家直客</v>
      </c>
      <c r="C686" s="3" t="s">
        <v>20</v>
      </c>
      <c r="D686" s="147">
        <v>20150602</v>
      </c>
      <c r="E686" s="1" t="s">
        <v>14</v>
      </c>
      <c r="F686" s="1" t="s">
        <v>41</v>
      </c>
      <c r="G686" s="57">
        <v>1891982</v>
      </c>
      <c r="H686" s="3">
        <v>349.75</v>
      </c>
      <c r="I686" s="3">
        <v>0.18</v>
      </c>
      <c r="J686" s="4">
        <v>6.8999999999999999E-3</v>
      </c>
      <c r="K686" s="3">
        <v>0.03</v>
      </c>
      <c r="L686" s="2">
        <v>13021</v>
      </c>
      <c r="M686" s="5">
        <v>3.8899999999999997E-2</v>
      </c>
      <c r="N686" s="3">
        <v>0.69</v>
      </c>
      <c r="O686" s="2">
        <v>506</v>
      </c>
    </row>
    <row r="687" spans="1:15" x14ac:dyDescent="0.3">
      <c r="A687" s="1" t="str">
        <f>VLOOKUP(F687,Sheet2!A:C,2,FALSE)</f>
        <v>其他</v>
      </c>
      <c r="B687" s="1" t="str">
        <f>VLOOKUP(E687,[1]Sheet4!A:B,2,FALSE)</f>
        <v>自家直客</v>
      </c>
      <c r="C687" s="3" t="s">
        <v>20</v>
      </c>
      <c r="D687" s="147">
        <v>20150601</v>
      </c>
      <c r="E687" s="1" t="s">
        <v>14</v>
      </c>
      <c r="F687" s="1" t="s">
        <v>41</v>
      </c>
      <c r="G687" s="57">
        <v>1775002</v>
      </c>
      <c r="H687" s="3">
        <v>317.88</v>
      </c>
      <c r="I687" s="3">
        <v>0.18</v>
      </c>
      <c r="J687" s="4">
        <v>6.8999999999999999E-3</v>
      </c>
      <c r="K687" s="3">
        <v>0.03</v>
      </c>
      <c r="L687" s="2">
        <v>12285</v>
      </c>
      <c r="M687" s="5">
        <v>3.8300000000000001E-2</v>
      </c>
      <c r="N687" s="3">
        <v>0.68</v>
      </c>
      <c r="O687" s="2">
        <v>470</v>
      </c>
    </row>
    <row r="688" spans="1:15" x14ac:dyDescent="0.3">
      <c r="A688" s="1" t="str">
        <f>VLOOKUP(F688,Sheet2!A:C,2,FALSE)</f>
        <v>其他</v>
      </c>
      <c r="B688" s="1" t="str">
        <f>VLOOKUP(E688,[1]Sheet4!A:B,2,FALSE)</f>
        <v>自家直客</v>
      </c>
      <c r="C688" s="3" t="s">
        <v>21</v>
      </c>
      <c r="D688" s="147">
        <v>20150531</v>
      </c>
      <c r="E688" s="1" t="s">
        <v>14</v>
      </c>
      <c r="F688" s="1" t="s">
        <v>41</v>
      </c>
      <c r="G688" s="57">
        <v>1571983</v>
      </c>
      <c r="H688" s="3">
        <v>291.17</v>
      </c>
      <c r="I688" s="3">
        <v>0.19</v>
      </c>
      <c r="J688" s="4">
        <v>6.7999999999999996E-3</v>
      </c>
      <c r="K688" s="3">
        <v>0.03</v>
      </c>
      <c r="L688" s="2">
        <v>10693</v>
      </c>
      <c r="M688" s="5">
        <v>3.6499999999999998E-2</v>
      </c>
      <c r="N688" s="3">
        <v>0.75</v>
      </c>
      <c r="O688" s="2">
        <v>390</v>
      </c>
    </row>
    <row r="689" spans="1:15" x14ac:dyDescent="0.3">
      <c r="A689" s="1" t="str">
        <f>VLOOKUP(F689,Sheet2!A:C,2,FALSE)</f>
        <v>其他</v>
      </c>
      <c r="B689" s="1" t="str">
        <f>VLOOKUP(E689,[1]Sheet4!A:B,2,FALSE)</f>
        <v>自家直客</v>
      </c>
      <c r="C689" s="3" t="s">
        <v>21</v>
      </c>
      <c r="D689" s="147">
        <v>20150530</v>
      </c>
      <c r="E689" s="1" t="s">
        <v>14</v>
      </c>
      <c r="F689" s="1" t="s">
        <v>41</v>
      </c>
      <c r="G689" s="57">
        <v>1429168</v>
      </c>
      <c r="H689" s="3">
        <v>261.91000000000003</v>
      </c>
      <c r="I689" s="3">
        <v>0.18</v>
      </c>
      <c r="J689" s="4">
        <v>7.1000000000000004E-3</v>
      </c>
      <c r="K689" s="3">
        <v>0.03</v>
      </c>
      <c r="L689" s="2">
        <v>10186</v>
      </c>
      <c r="M689" s="5">
        <v>3.6400000000000002E-2</v>
      </c>
      <c r="N689" s="3">
        <v>0.71</v>
      </c>
      <c r="O689" s="2">
        <v>371</v>
      </c>
    </row>
    <row r="690" spans="1:15" x14ac:dyDescent="0.3">
      <c r="A690" s="1" t="str">
        <f>VLOOKUP(F690,Sheet2!A:C,2,FALSE)</f>
        <v>其他</v>
      </c>
      <c r="B690" s="1" t="str">
        <f>VLOOKUP(E690,[1]Sheet4!A:B,2,FALSE)</f>
        <v>自家直客</v>
      </c>
      <c r="C690" s="3" t="s">
        <v>21</v>
      </c>
      <c r="D690" s="147">
        <v>20150529</v>
      </c>
      <c r="E690" s="1" t="s">
        <v>14</v>
      </c>
      <c r="F690" s="1" t="s">
        <v>41</v>
      </c>
      <c r="G690" s="57">
        <v>1415022</v>
      </c>
      <c r="H690" s="3">
        <v>271.95</v>
      </c>
      <c r="I690" s="3">
        <v>0.19</v>
      </c>
      <c r="J690" s="4">
        <v>6.8999999999999999E-3</v>
      </c>
      <c r="K690" s="3">
        <v>0.03</v>
      </c>
      <c r="L690" s="2">
        <v>9774</v>
      </c>
      <c r="M690" s="5">
        <v>3.8800000000000001E-2</v>
      </c>
      <c r="N690" s="3">
        <v>0.72</v>
      </c>
      <c r="O690" s="2">
        <v>379</v>
      </c>
    </row>
    <row r="691" spans="1:15" x14ac:dyDescent="0.3">
      <c r="A691" s="1" t="str">
        <f>VLOOKUP(F691,Sheet2!A:C,2,FALSE)</f>
        <v>其他</v>
      </c>
      <c r="B691" s="1" t="str">
        <f>VLOOKUP(E691,[1]Sheet4!A:B,2,FALSE)</f>
        <v>自家直客</v>
      </c>
      <c r="C691" s="3" t="s">
        <v>21</v>
      </c>
      <c r="D691" s="147">
        <v>20150528</v>
      </c>
      <c r="E691" s="1" t="s">
        <v>14</v>
      </c>
      <c r="F691" s="1" t="s">
        <v>41</v>
      </c>
      <c r="G691" s="57">
        <v>1327041</v>
      </c>
      <c r="H691" s="3">
        <v>238.18</v>
      </c>
      <c r="I691" s="3">
        <v>0.18</v>
      </c>
      <c r="J691" s="4">
        <v>7.1999999999999998E-3</v>
      </c>
      <c r="K691" s="3">
        <v>0.03</v>
      </c>
      <c r="L691" s="2">
        <v>9533</v>
      </c>
      <c r="M691" s="5">
        <v>3.6900000000000002E-2</v>
      </c>
      <c r="N691" s="3">
        <v>0.68</v>
      </c>
      <c r="O691" s="2">
        <v>352</v>
      </c>
    </row>
    <row r="692" spans="1:15" x14ac:dyDescent="0.3">
      <c r="A692" s="1" t="str">
        <f>VLOOKUP(F692,Sheet2!A:C,2,FALSE)</f>
        <v>其他</v>
      </c>
      <c r="B692" s="1" t="str">
        <f>VLOOKUP(E692,[1]Sheet4!A:B,2,FALSE)</f>
        <v>自家直客</v>
      </c>
      <c r="C692" s="3" t="s">
        <v>21</v>
      </c>
      <c r="D692" s="147">
        <v>20150527</v>
      </c>
      <c r="E692" s="1" t="s">
        <v>14</v>
      </c>
      <c r="F692" s="1" t="s">
        <v>41</v>
      </c>
      <c r="G692" s="57">
        <v>1131573</v>
      </c>
      <c r="H692" s="3">
        <v>237.22</v>
      </c>
      <c r="I692" s="3">
        <v>0.21</v>
      </c>
      <c r="J692" s="4">
        <v>7.4000000000000003E-3</v>
      </c>
      <c r="K692" s="3">
        <v>0.03</v>
      </c>
      <c r="L692" s="2">
        <v>8423</v>
      </c>
      <c r="M692" s="5">
        <v>3.8600000000000002E-2</v>
      </c>
      <c r="N692" s="3">
        <v>0.73</v>
      </c>
      <c r="O692" s="2">
        <v>325</v>
      </c>
    </row>
    <row r="693" spans="1:15" x14ac:dyDescent="0.3">
      <c r="A693" s="1" t="str">
        <f>VLOOKUP(F693,Sheet2!A:C,2,FALSE)</f>
        <v>其他</v>
      </c>
      <c r="B693" s="1" t="str">
        <f>VLOOKUP(E693,[1]Sheet4!A:B,2,FALSE)</f>
        <v>自家直客</v>
      </c>
      <c r="C693" s="3" t="s">
        <v>21</v>
      </c>
      <c r="D693" s="147">
        <v>20150526</v>
      </c>
      <c r="E693" s="1" t="s">
        <v>14</v>
      </c>
      <c r="F693" s="1" t="s">
        <v>41</v>
      </c>
      <c r="G693" s="57">
        <v>1195121</v>
      </c>
      <c r="H693" s="3">
        <v>245.97</v>
      </c>
      <c r="I693" s="3">
        <v>0.21</v>
      </c>
      <c r="J693" s="4">
        <v>7.3000000000000001E-3</v>
      </c>
      <c r="K693" s="3">
        <v>0.03</v>
      </c>
      <c r="L693" s="2">
        <v>8735</v>
      </c>
      <c r="M693" s="5">
        <v>3.6900000000000002E-2</v>
      </c>
      <c r="N693" s="3">
        <v>0.76</v>
      </c>
      <c r="O693" s="2">
        <v>322</v>
      </c>
    </row>
    <row r="694" spans="1:15" x14ac:dyDescent="0.3">
      <c r="A694" s="1" t="str">
        <f>VLOOKUP(F694,Sheet2!A:C,2,FALSE)</f>
        <v>其他</v>
      </c>
      <c r="B694" s="1" t="str">
        <f>VLOOKUP(E694,[1]Sheet4!A:B,2,FALSE)</f>
        <v>自家直客</v>
      </c>
      <c r="C694" s="3" t="s">
        <v>21</v>
      </c>
      <c r="D694" s="147">
        <v>20150525</v>
      </c>
      <c r="E694" s="1" t="s">
        <v>14</v>
      </c>
      <c r="F694" s="1" t="s">
        <v>41</v>
      </c>
      <c r="G694" s="57">
        <v>1379808</v>
      </c>
      <c r="H694" s="3">
        <v>277.27999999999997</v>
      </c>
      <c r="I694" s="3">
        <v>0.2</v>
      </c>
      <c r="J694" s="4">
        <v>6.8999999999999999E-3</v>
      </c>
      <c r="K694" s="3">
        <v>0.03</v>
      </c>
      <c r="L694" s="2">
        <v>9581</v>
      </c>
      <c r="M694" s="5">
        <v>3.8600000000000002E-2</v>
      </c>
      <c r="N694" s="3">
        <v>0.75</v>
      </c>
      <c r="O694" s="2">
        <v>370</v>
      </c>
    </row>
    <row r="695" spans="1:15" x14ac:dyDescent="0.3">
      <c r="A695" s="1" t="str">
        <f>VLOOKUP(F695,Sheet2!A:C,2,FALSE)</f>
        <v>其他</v>
      </c>
      <c r="B695" s="1" t="str">
        <f>VLOOKUP(E695,[1]Sheet4!A:B,2,FALSE)</f>
        <v>自家直客</v>
      </c>
      <c r="C695" s="3" t="s">
        <v>21</v>
      </c>
      <c r="D695" s="147">
        <v>20150524</v>
      </c>
      <c r="E695" s="1" t="s">
        <v>14</v>
      </c>
      <c r="F695" s="1" t="s">
        <v>41</v>
      </c>
      <c r="G695" s="57">
        <v>1487458</v>
      </c>
      <c r="H695" s="3">
        <v>258.94</v>
      </c>
      <c r="I695" s="3">
        <v>0.17</v>
      </c>
      <c r="J695" s="4">
        <v>6.8999999999999999E-3</v>
      </c>
      <c r="K695" s="3">
        <v>0.03</v>
      </c>
      <c r="L695" s="2">
        <v>10232</v>
      </c>
      <c r="M695" s="5">
        <v>3.6600000000000001E-2</v>
      </c>
      <c r="N695" s="3">
        <v>0.69</v>
      </c>
      <c r="O695" s="2">
        <v>374</v>
      </c>
    </row>
    <row r="696" spans="1:15" x14ac:dyDescent="0.3">
      <c r="A696" s="1" t="str">
        <f>VLOOKUP(F696,Sheet2!A:C,2,FALSE)</f>
        <v>其他</v>
      </c>
      <c r="B696" s="1" t="str">
        <f>VLOOKUP(E696,[1]Sheet4!A:B,2,FALSE)</f>
        <v>自家直客</v>
      </c>
      <c r="C696" s="3" t="s">
        <v>21</v>
      </c>
      <c r="D696" s="147">
        <v>20150523</v>
      </c>
      <c r="E696" s="1" t="s">
        <v>14</v>
      </c>
      <c r="F696" s="1" t="s">
        <v>41</v>
      </c>
      <c r="G696" s="57">
        <v>1351850</v>
      </c>
      <c r="H696" s="3">
        <v>249.85</v>
      </c>
      <c r="I696" s="3">
        <v>0.18</v>
      </c>
      <c r="J696" s="4">
        <v>7.3000000000000001E-3</v>
      </c>
      <c r="K696" s="3">
        <v>0.03</v>
      </c>
      <c r="L696" s="2">
        <v>9861</v>
      </c>
      <c r="M696" s="5">
        <v>3.9100000000000003E-2</v>
      </c>
      <c r="N696" s="3">
        <v>0.65</v>
      </c>
      <c r="O696" s="2">
        <v>386</v>
      </c>
    </row>
    <row r="697" spans="1:15" x14ac:dyDescent="0.3">
      <c r="A697" s="1" t="str">
        <f>VLOOKUP(F697,Sheet2!A:C,2,FALSE)</f>
        <v>其他</v>
      </c>
      <c r="B697" s="1" t="str">
        <f>VLOOKUP(E697,[1]Sheet4!A:B,2,FALSE)</f>
        <v>自家直客</v>
      </c>
      <c r="C697" s="3" t="s">
        <v>21</v>
      </c>
      <c r="D697" s="147">
        <v>20150522</v>
      </c>
      <c r="E697" s="1" t="s">
        <v>14</v>
      </c>
      <c r="F697" s="1" t="s">
        <v>41</v>
      </c>
      <c r="G697" s="57">
        <v>1014019</v>
      </c>
      <c r="H697" s="3">
        <v>219.55</v>
      </c>
      <c r="I697" s="3">
        <v>0.22</v>
      </c>
      <c r="J697" s="4">
        <v>8.2000000000000007E-3</v>
      </c>
      <c r="K697" s="3">
        <v>0.03</v>
      </c>
      <c r="L697" s="2">
        <v>8299</v>
      </c>
      <c r="M697" s="5">
        <v>4.3099999999999999E-2</v>
      </c>
      <c r="N697" s="3">
        <v>0.61</v>
      </c>
      <c r="O697" s="2">
        <v>358</v>
      </c>
    </row>
    <row r="698" spans="1:15" x14ac:dyDescent="0.3">
      <c r="A698" s="1" t="str">
        <f>VLOOKUP(F698,Sheet2!A:C,2,FALSE)</f>
        <v>其他</v>
      </c>
      <c r="B698" s="1" t="str">
        <f>VLOOKUP(E698,[1]Sheet4!A:B,2,FALSE)</f>
        <v>自家直客</v>
      </c>
      <c r="C698" s="3" t="s">
        <v>21</v>
      </c>
      <c r="D698" s="147">
        <v>20150521</v>
      </c>
      <c r="E698" s="1" t="s">
        <v>14</v>
      </c>
      <c r="F698" s="1" t="s">
        <v>41</v>
      </c>
      <c r="G698" s="57">
        <v>976596</v>
      </c>
      <c r="H698" s="3">
        <v>204.89</v>
      </c>
      <c r="I698" s="3">
        <v>0.21</v>
      </c>
      <c r="J698" s="4">
        <v>8.3000000000000001E-3</v>
      </c>
      <c r="K698" s="3">
        <v>0.03</v>
      </c>
      <c r="L698" s="2">
        <v>8101</v>
      </c>
      <c r="M698" s="5">
        <v>4.1599999999999998E-2</v>
      </c>
      <c r="N698" s="3">
        <v>0.61</v>
      </c>
      <c r="O698" s="2">
        <v>337</v>
      </c>
    </row>
    <row r="699" spans="1:15" x14ac:dyDescent="0.3">
      <c r="A699" s="1" t="str">
        <f>VLOOKUP(F699,Sheet2!A:C,2,FALSE)</f>
        <v>其他</v>
      </c>
      <c r="B699" s="1" t="str">
        <f>VLOOKUP(E699,[1]Sheet4!A:B,2,FALSE)</f>
        <v>自家直客</v>
      </c>
      <c r="C699" s="3" t="s">
        <v>21</v>
      </c>
      <c r="D699" s="147">
        <v>20150520</v>
      </c>
      <c r="E699" s="1" t="s">
        <v>14</v>
      </c>
      <c r="F699" s="1" t="s">
        <v>41</v>
      </c>
      <c r="G699" s="57">
        <v>996384</v>
      </c>
      <c r="H699" s="3">
        <v>205.1</v>
      </c>
      <c r="I699" s="3">
        <v>0.21</v>
      </c>
      <c r="J699" s="4">
        <v>8.6E-3</v>
      </c>
      <c r="K699" s="3">
        <v>0.02</v>
      </c>
      <c r="L699" s="2">
        <v>8527</v>
      </c>
      <c r="M699" s="5">
        <v>4.5499999999999999E-2</v>
      </c>
      <c r="N699" s="3">
        <v>0.53</v>
      </c>
      <c r="O699" s="2">
        <v>388</v>
      </c>
    </row>
    <row r="700" spans="1:15" x14ac:dyDescent="0.3">
      <c r="A700" s="1" t="str">
        <f>VLOOKUP(F700,Sheet2!A:C,2,FALSE)</f>
        <v>其他</v>
      </c>
      <c r="B700" s="1" t="str">
        <f>VLOOKUP(E700,[1]Sheet4!A:B,2,FALSE)</f>
        <v>自家直客</v>
      </c>
      <c r="C700" s="3" t="s">
        <v>21</v>
      </c>
      <c r="D700" s="147">
        <v>20150519</v>
      </c>
      <c r="E700" s="1" t="s">
        <v>14</v>
      </c>
      <c r="F700" s="1" t="s">
        <v>41</v>
      </c>
      <c r="G700" s="57">
        <v>2459446</v>
      </c>
      <c r="H700" s="3">
        <v>392.21</v>
      </c>
      <c r="I700" s="3">
        <v>0.16</v>
      </c>
      <c r="J700" s="4">
        <v>7.4000000000000003E-3</v>
      </c>
      <c r="K700" s="3">
        <v>0.02</v>
      </c>
      <c r="L700" s="2">
        <v>18100</v>
      </c>
      <c r="M700" s="5">
        <v>3.4500000000000003E-2</v>
      </c>
      <c r="N700" s="3">
        <v>0.63</v>
      </c>
      <c r="O700" s="2">
        <v>625</v>
      </c>
    </row>
    <row r="701" spans="1:15" x14ac:dyDescent="0.3">
      <c r="A701" s="1" t="str">
        <f>VLOOKUP(F701,Sheet2!A:C,2,FALSE)</f>
        <v>其他</v>
      </c>
      <c r="B701" s="1" t="str">
        <f>VLOOKUP(E701,[1]Sheet4!A:B,2,FALSE)</f>
        <v>自家直客</v>
      </c>
      <c r="C701" s="3" t="s">
        <v>21</v>
      </c>
      <c r="D701" s="147">
        <v>20150518</v>
      </c>
      <c r="E701" s="1" t="s">
        <v>14</v>
      </c>
      <c r="F701" s="1" t="s">
        <v>41</v>
      </c>
      <c r="G701" s="57">
        <v>5649453</v>
      </c>
      <c r="H701" s="3">
        <v>718.03</v>
      </c>
      <c r="I701" s="3">
        <v>0.13</v>
      </c>
      <c r="J701" s="4">
        <v>6.4999999999999997E-3</v>
      </c>
      <c r="K701" s="3">
        <v>0.02</v>
      </c>
      <c r="L701" s="2">
        <v>36885</v>
      </c>
      <c r="M701" s="5">
        <v>2.3800000000000002E-2</v>
      </c>
      <c r="N701" s="3">
        <v>0.82</v>
      </c>
      <c r="O701" s="2">
        <v>879</v>
      </c>
    </row>
    <row r="702" spans="1:15" x14ac:dyDescent="0.3">
      <c r="A702" s="1" t="str">
        <f>VLOOKUP(F702,Sheet2!A:C,2,FALSE)</f>
        <v>其他</v>
      </c>
      <c r="B702" s="1" t="str">
        <f>VLOOKUP(E702,[1]Sheet4!A:B,2,FALSE)</f>
        <v>自家直客</v>
      </c>
      <c r="C702" s="3" t="s">
        <v>21</v>
      </c>
      <c r="D702" s="147">
        <v>20150517</v>
      </c>
      <c r="E702" s="1" t="s">
        <v>14</v>
      </c>
      <c r="F702" s="1" t="s">
        <v>41</v>
      </c>
      <c r="G702" s="57">
        <v>6123224</v>
      </c>
      <c r="H702" s="3">
        <v>770.74</v>
      </c>
      <c r="I702" s="3">
        <v>0.13</v>
      </c>
      <c r="J702" s="4">
        <v>7.1000000000000004E-3</v>
      </c>
      <c r="K702" s="3">
        <v>0.02</v>
      </c>
      <c r="L702" s="2">
        <v>43366</v>
      </c>
      <c r="M702" s="5">
        <v>1.95E-2</v>
      </c>
      <c r="N702" s="3">
        <v>0.91</v>
      </c>
      <c r="O702" s="2">
        <v>845</v>
      </c>
    </row>
    <row r="703" spans="1:15" x14ac:dyDescent="0.3">
      <c r="A703" s="1" t="str">
        <f>VLOOKUP(F703,Sheet2!A:C,2,FALSE)</f>
        <v>其他</v>
      </c>
      <c r="B703" s="1" t="str">
        <f>VLOOKUP(E703,[1]Sheet4!A:B,2,FALSE)</f>
        <v>自家直客</v>
      </c>
      <c r="C703" s="3" t="s">
        <v>21</v>
      </c>
      <c r="D703" s="147">
        <v>20150516</v>
      </c>
      <c r="E703" s="1" t="s">
        <v>14</v>
      </c>
      <c r="F703" s="1" t="s">
        <v>41</v>
      </c>
      <c r="G703" s="57">
        <v>5961856</v>
      </c>
      <c r="H703" s="3">
        <v>823.01</v>
      </c>
      <c r="I703" s="3">
        <v>0.14000000000000001</v>
      </c>
      <c r="J703" s="4">
        <v>7.1999999999999998E-3</v>
      </c>
      <c r="K703" s="3">
        <v>0.02</v>
      </c>
      <c r="L703" s="2">
        <v>43033</v>
      </c>
      <c r="M703" s="5">
        <v>2.0799999999999999E-2</v>
      </c>
      <c r="N703" s="3">
        <v>0.92</v>
      </c>
      <c r="O703" s="2">
        <v>893</v>
      </c>
    </row>
    <row r="704" spans="1:15" x14ac:dyDescent="0.3">
      <c r="A704" s="1" t="str">
        <f>VLOOKUP(F704,Sheet2!A:C,2,FALSE)</f>
        <v>其他</v>
      </c>
      <c r="B704" s="1" t="str">
        <f>VLOOKUP(E704,[1]Sheet4!A:B,2,FALSE)</f>
        <v>自家直客</v>
      </c>
      <c r="C704" s="3" t="s">
        <v>21</v>
      </c>
      <c r="D704" s="147">
        <v>20150515</v>
      </c>
      <c r="E704" s="1" t="s">
        <v>14</v>
      </c>
      <c r="F704" s="1" t="s">
        <v>41</v>
      </c>
      <c r="G704" s="57">
        <v>4371922</v>
      </c>
      <c r="H704" s="3">
        <v>555.9</v>
      </c>
      <c r="I704" s="3">
        <v>0.13</v>
      </c>
      <c r="J704" s="4">
        <v>7.1000000000000004E-3</v>
      </c>
      <c r="K704" s="3">
        <v>0.02</v>
      </c>
      <c r="L704" s="2">
        <v>30948</v>
      </c>
      <c r="M704" s="5">
        <v>1.8200000000000001E-2</v>
      </c>
      <c r="N704" s="3">
        <v>0.99</v>
      </c>
      <c r="O704" s="2">
        <v>563</v>
      </c>
    </row>
    <row r="705" spans="1:15" x14ac:dyDescent="0.3">
      <c r="A705" s="1" t="str">
        <f>VLOOKUP(F705,Sheet2!A:C,2,FALSE)</f>
        <v>其他</v>
      </c>
      <c r="B705" s="1" t="str">
        <f>VLOOKUP(E705,[1]Sheet4!A:B,2,FALSE)</f>
        <v>自家直客</v>
      </c>
      <c r="C705" s="3" t="s">
        <v>21</v>
      </c>
      <c r="D705" s="147">
        <v>20150514</v>
      </c>
      <c r="E705" s="1" t="s">
        <v>14</v>
      </c>
      <c r="F705" s="1" t="s">
        <v>41</v>
      </c>
      <c r="G705" s="57">
        <v>5886765</v>
      </c>
      <c r="H705" s="3">
        <v>692.59</v>
      </c>
      <c r="I705" s="3">
        <v>0.12</v>
      </c>
      <c r="J705" s="4">
        <v>6.4999999999999997E-3</v>
      </c>
      <c r="K705" s="3">
        <v>0.02</v>
      </c>
      <c r="L705" s="2">
        <v>38053</v>
      </c>
      <c r="M705" s="5">
        <v>2.52E-2</v>
      </c>
      <c r="N705" s="3">
        <v>0.72</v>
      </c>
      <c r="O705" s="2">
        <v>960</v>
      </c>
    </row>
    <row r="706" spans="1:15" x14ac:dyDescent="0.3">
      <c r="A706" s="1" t="str">
        <f>VLOOKUP(F706,Sheet2!A:C,2,FALSE)</f>
        <v>其他</v>
      </c>
      <c r="B706" s="1" t="str">
        <f>VLOOKUP(E706,[1]Sheet4!A:B,2,FALSE)</f>
        <v>自家直客</v>
      </c>
      <c r="C706" s="3" t="s">
        <v>21</v>
      </c>
      <c r="D706" s="147">
        <v>20150513</v>
      </c>
      <c r="E706" s="1" t="s">
        <v>14</v>
      </c>
      <c r="F706" s="1" t="s">
        <v>41</v>
      </c>
      <c r="G706" s="57">
        <v>5221270</v>
      </c>
      <c r="H706" s="3">
        <v>656.14</v>
      </c>
      <c r="I706" s="3">
        <v>0.13</v>
      </c>
      <c r="J706" s="4">
        <v>7.3000000000000001E-3</v>
      </c>
      <c r="K706" s="3">
        <v>0.02</v>
      </c>
      <c r="L706" s="2">
        <v>38315</v>
      </c>
      <c r="M706" s="5">
        <v>2.1000000000000001E-2</v>
      </c>
      <c r="N706" s="3">
        <v>0.82</v>
      </c>
      <c r="O706" s="2">
        <v>804</v>
      </c>
    </row>
    <row r="707" spans="1:15" x14ac:dyDescent="0.3">
      <c r="A707" s="1" t="str">
        <f>VLOOKUP(F707,Sheet2!A:C,2,FALSE)</f>
        <v>其他</v>
      </c>
      <c r="B707" s="1" t="str">
        <f>VLOOKUP(E707,[1]Sheet4!A:B,2,FALSE)</f>
        <v>自家直客</v>
      </c>
      <c r="C707" s="3" t="s">
        <v>21</v>
      </c>
      <c r="D707" s="147">
        <v>20150512</v>
      </c>
      <c r="E707" s="1" t="s">
        <v>14</v>
      </c>
      <c r="F707" s="1" t="s">
        <v>41</v>
      </c>
      <c r="G707" s="57">
        <v>1404006</v>
      </c>
      <c r="H707" s="3">
        <v>327.35000000000002</v>
      </c>
      <c r="I707" s="3">
        <v>0.23</v>
      </c>
      <c r="J707" s="4">
        <v>8.8999999999999999E-3</v>
      </c>
      <c r="K707" s="3">
        <v>0.03</v>
      </c>
      <c r="L707" s="2">
        <v>12456</v>
      </c>
      <c r="M707" s="5">
        <v>4.2599999999999999E-2</v>
      </c>
      <c r="N707" s="3">
        <v>0.62</v>
      </c>
      <c r="O707" s="2">
        <v>531</v>
      </c>
    </row>
    <row r="708" spans="1:15" x14ac:dyDescent="0.3">
      <c r="A708" s="1" t="str">
        <f>VLOOKUP(F708,Sheet2!A:C,2,FALSE)</f>
        <v>其他</v>
      </c>
      <c r="B708" s="1" t="str">
        <f>VLOOKUP(E708,[1]Sheet4!A:B,2,FALSE)</f>
        <v>自家直客</v>
      </c>
      <c r="C708" s="3" t="s">
        <v>21</v>
      </c>
      <c r="D708" s="147">
        <v>20150511</v>
      </c>
      <c r="E708" s="1" t="s">
        <v>14</v>
      </c>
      <c r="F708" s="1" t="s">
        <v>41</v>
      </c>
      <c r="G708" s="57">
        <v>1601847</v>
      </c>
      <c r="H708" s="3">
        <v>322.68</v>
      </c>
      <c r="I708" s="3">
        <v>0.2</v>
      </c>
      <c r="J708" s="4">
        <v>8.6E-3</v>
      </c>
      <c r="K708" s="3">
        <v>0.02</v>
      </c>
      <c r="L708" s="2">
        <v>13753</v>
      </c>
      <c r="M708" s="5">
        <v>4.1599999999999998E-2</v>
      </c>
      <c r="N708" s="3">
        <v>0.56000000000000005</v>
      </c>
      <c r="O708" s="2">
        <v>572</v>
      </c>
    </row>
    <row r="709" spans="1:15" x14ac:dyDescent="0.3">
      <c r="A709" s="1" t="str">
        <f>VLOOKUP(F709,Sheet2!A:C,2,FALSE)</f>
        <v>其他</v>
      </c>
      <c r="B709" s="1" t="str">
        <f>VLOOKUP(E709,[1]Sheet4!A:B,2,FALSE)</f>
        <v>自家直客</v>
      </c>
      <c r="C709" s="3" t="s">
        <v>21</v>
      </c>
      <c r="D709" s="147">
        <v>20150510</v>
      </c>
      <c r="E709" s="1" t="s">
        <v>14</v>
      </c>
      <c r="F709" s="1" t="s">
        <v>41</v>
      </c>
      <c r="G709" s="57">
        <v>2102025</v>
      </c>
      <c r="H709" s="3">
        <v>399.57</v>
      </c>
      <c r="I709" s="3">
        <v>0.19</v>
      </c>
      <c r="J709" s="4">
        <v>8.2000000000000007E-3</v>
      </c>
      <c r="K709" s="3">
        <v>0.02</v>
      </c>
      <c r="L709" s="2">
        <v>17288</v>
      </c>
      <c r="M709" s="5">
        <v>4.2299999999999997E-2</v>
      </c>
      <c r="N709" s="3">
        <v>0.55000000000000004</v>
      </c>
      <c r="O709" s="2">
        <v>731</v>
      </c>
    </row>
    <row r="710" spans="1:15" x14ac:dyDescent="0.3">
      <c r="A710" s="1" t="str">
        <f>VLOOKUP(F710,Sheet2!A:C,2,FALSE)</f>
        <v>其他</v>
      </c>
      <c r="B710" s="1" t="str">
        <f>VLOOKUP(E710,[1]Sheet4!A:B,2,FALSE)</f>
        <v>自家直客</v>
      </c>
      <c r="C710" s="3" t="s">
        <v>21</v>
      </c>
      <c r="D710" s="147">
        <v>20150509</v>
      </c>
      <c r="E710" s="1" t="s">
        <v>14</v>
      </c>
      <c r="F710" s="1" t="s">
        <v>41</v>
      </c>
      <c r="G710" s="57">
        <v>1759058</v>
      </c>
      <c r="H710" s="3">
        <v>333</v>
      </c>
      <c r="I710" s="3">
        <v>0.19</v>
      </c>
      <c r="J710" s="4">
        <v>8.5000000000000006E-3</v>
      </c>
      <c r="K710" s="3">
        <v>0.02</v>
      </c>
      <c r="L710" s="2">
        <v>14943</v>
      </c>
      <c r="M710" s="5">
        <v>4.0399999999999998E-2</v>
      </c>
      <c r="N710" s="3">
        <v>0.55000000000000004</v>
      </c>
      <c r="O710" s="2">
        <v>603</v>
      </c>
    </row>
    <row r="711" spans="1:15" x14ac:dyDescent="0.3">
      <c r="A711" s="1" t="str">
        <f>VLOOKUP(F711,Sheet2!A:C,2,FALSE)</f>
        <v>其他</v>
      </c>
      <c r="B711" s="1" t="str">
        <f>VLOOKUP(E711,[1]Sheet4!A:B,2,FALSE)</f>
        <v>自家直客</v>
      </c>
      <c r="C711" s="3" t="s">
        <v>21</v>
      </c>
      <c r="D711" s="147">
        <v>20150508</v>
      </c>
      <c r="E711" s="1" t="s">
        <v>14</v>
      </c>
      <c r="F711" s="1" t="s">
        <v>41</v>
      </c>
      <c r="G711" s="57">
        <v>1500607</v>
      </c>
      <c r="H711" s="3">
        <v>334.99</v>
      </c>
      <c r="I711" s="3">
        <v>0.22</v>
      </c>
      <c r="J711" s="4">
        <v>9.1999999999999998E-3</v>
      </c>
      <c r="K711" s="3">
        <v>0.02</v>
      </c>
      <c r="L711" s="2">
        <v>13841</v>
      </c>
      <c r="M711" s="5">
        <v>4.2900000000000001E-2</v>
      </c>
      <c r="N711" s="3">
        <v>0.56000000000000005</v>
      </c>
      <c r="O711" s="2">
        <v>594</v>
      </c>
    </row>
    <row r="712" spans="1:15" x14ac:dyDescent="0.3">
      <c r="A712" s="1" t="str">
        <f>VLOOKUP(F712,Sheet2!A:C,2,FALSE)</f>
        <v>其他</v>
      </c>
      <c r="B712" s="1" t="str">
        <f>VLOOKUP(E712,[1]Sheet4!A:B,2,FALSE)</f>
        <v>自家直客</v>
      </c>
      <c r="C712" s="3" t="s">
        <v>21</v>
      </c>
      <c r="D712" s="147">
        <v>20150507</v>
      </c>
      <c r="E712" s="1" t="s">
        <v>14</v>
      </c>
      <c r="F712" s="1" t="s">
        <v>41</v>
      </c>
      <c r="G712" s="57">
        <v>1461483</v>
      </c>
      <c r="H712" s="3">
        <v>261.85000000000002</v>
      </c>
      <c r="I712" s="3">
        <v>0.18</v>
      </c>
      <c r="J712" s="4">
        <v>8.8999999999999999E-3</v>
      </c>
      <c r="K712" s="3">
        <v>0.02</v>
      </c>
      <c r="L712" s="2">
        <v>13002</v>
      </c>
      <c r="M712" s="5">
        <v>3.8800000000000001E-2</v>
      </c>
      <c r="N712" s="3">
        <v>0.52</v>
      </c>
      <c r="O712" s="2">
        <v>504</v>
      </c>
    </row>
    <row r="713" spans="1:15" x14ac:dyDescent="0.3">
      <c r="A713" s="1" t="str">
        <f>VLOOKUP(F713,Sheet2!A:C,2,FALSE)</f>
        <v>其他</v>
      </c>
      <c r="B713" s="1" t="str">
        <f>VLOOKUP(E713,[1]Sheet4!A:B,2,FALSE)</f>
        <v>自家直客</v>
      </c>
      <c r="C713" s="3" t="s">
        <v>21</v>
      </c>
      <c r="D713" s="147">
        <v>20150506</v>
      </c>
      <c r="E713" s="1" t="s">
        <v>14</v>
      </c>
      <c r="F713" s="1" t="s">
        <v>41</v>
      </c>
      <c r="G713" s="57">
        <v>1448282</v>
      </c>
      <c r="H713" s="3">
        <v>265.99</v>
      </c>
      <c r="I713" s="3">
        <v>0.18</v>
      </c>
      <c r="J713" s="4">
        <v>8.8000000000000005E-3</v>
      </c>
      <c r="K713" s="3">
        <v>0.02</v>
      </c>
      <c r="L713" s="2">
        <v>12739</v>
      </c>
      <c r="M713" s="5">
        <v>3.9100000000000003E-2</v>
      </c>
      <c r="N713" s="3">
        <v>0.53</v>
      </c>
      <c r="O713" s="2">
        <v>498</v>
      </c>
    </row>
    <row r="714" spans="1:15" x14ac:dyDescent="0.3">
      <c r="A714" s="1" t="str">
        <f>VLOOKUP(F714,Sheet2!A:C,2,FALSE)</f>
        <v>其他</v>
      </c>
      <c r="B714" s="1" t="str">
        <f>VLOOKUP(E714,[1]Sheet4!A:B,2,FALSE)</f>
        <v>自家直客</v>
      </c>
      <c r="C714" s="3" t="s">
        <v>21</v>
      </c>
      <c r="D714" s="147">
        <v>20150505</v>
      </c>
      <c r="E714" s="1" t="s">
        <v>14</v>
      </c>
      <c r="F714" s="1" t="s">
        <v>41</v>
      </c>
      <c r="G714" s="57">
        <v>1333477</v>
      </c>
      <c r="H714" s="3">
        <v>189.28</v>
      </c>
      <c r="I714" s="3">
        <v>0.14000000000000001</v>
      </c>
      <c r="J714" s="4">
        <v>8.2000000000000007E-3</v>
      </c>
      <c r="K714" s="3">
        <v>0.02</v>
      </c>
      <c r="L714" s="2">
        <v>10924</v>
      </c>
      <c r="M714" s="5">
        <v>2.93E-2</v>
      </c>
      <c r="N714" s="3">
        <v>0.59</v>
      </c>
      <c r="O714" s="2">
        <v>320</v>
      </c>
    </row>
    <row r="715" spans="1:15" x14ac:dyDescent="0.3">
      <c r="A715" s="1" t="str">
        <f>VLOOKUP(F715,Sheet2!A:C,2,FALSE)</f>
        <v>其他</v>
      </c>
      <c r="B715" s="1" t="str">
        <f>VLOOKUP(E715,[1]Sheet4!A:B,2,FALSE)</f>
        <v>自家直客</v>
      </c>
      <c r="C715" s="3" t="s">
        <v>21</v>
      </c>
      <c r="D715" s="147">
        <v>20150504</v>
      </c>
      <c r="E715" s="1" t="s">
        <v>14</v>
      </c>
      <c r="F715" s="1" t="s">
        <v>41</v>
      </c>
      <c r="G715" s="57">
        <v>1292720</v>
      </c>
      <c r="H715" s="3">
        <v>174.96</v>
      </c>
      <c r="I715" s="3">
        <v>0.14000000000000001</v>
      </c>
      <c r="J715" s="4">
        <v>8.0999999999999996E-3</v>
      </c>
      <c r="K715" s="3">
        <v>0.02</v>
      </c>
      <c r="L715" s="2">
        <v>10471</v>
      </c>
      <c r="M715" s="5">
        <v>3.0800000000000001E-2</v>
      </c>
      <c r="N715" s="3">
        <v>0.54</v>
      </c>
      <c r="O715" s="2">
        <v>323</v>
      </c>
    </row>
    <row r="716" spans="1:15" x14ac:dyDescent="0.3">
      <c r="A716" s="1" t="str">
        <f>VLOOKUP(F716,Sheet2!A:C,2,FALSE)</f>
        <v>其他</v>
      </c>
      <c r="B716" s="1" t="str">
        <f>VLOOKUP(E716,[1]Sheet4!A:B,2,FALSE)</f>
        <v>自家直客</v>
      </c>
      <c r="C716" s="3" t="s">
        <v>21</v>
      </c>
      <c r="D716" s="147">
        <v>20150503</v>
      </c>
      <c r="E716" s="1" t="s">
        <v>14</v>
      </c>
      <c r="F716" s="1" t="s">
        <v>41</v>
      </c>
      <c r="G716" s="57">
        <v>1321467</v>
      </c>
      <c r="H716" s="3">
        <v>151.76</v>
      </c>
      <c r="I716" s="3">
        <v>0.11</v>
      </c>
      <c r="J716" s="4">
        <v>8.3000000000000001E-3</v>
      </c>
      <c r="K716" s="3">
        <v>0.01</v>
      </c>
      <c r="L716" s="2">
        <v>10964</v>
      </c>
      <c r="M716" s="5">
        <v>2.69E-2</v>
      </c>
      <c r="N716" s="3">
        <v>0.51</v>
      </c>
      <c r="O716" s="2">
        <v>295</v>
      </c>
    </row>
    <row r="717" spans="1:15" x14ac:dyDescent="0.3">
      <c r="A717" s="1" t="str">
        <f>VLOOKUP(F717,Sheet2!A:C,2,FALSE)</f>
        <v>其他</v>
      </c>
      <c r="B717" s="1" t="str">
        <f>VLOOKUP(E717,[1]Sheet4!A:B,2,FALSE)</f>
        <v>自家直客</v>
      </c>
      <c r="C717" s="3" t="s">
        <v>21</v>
      </c>
      <c r="D717" s="147">
        <v>20150502</v>
      </c>
      <c r="E717" s="1" t="s">
        <v>14</v>
      </c>
      <c r="F717" s="1" t="s">
        <v>41</v>
      </c>
      <c r="G717" s="57">
        <v>1192723</v>
      </c>
      <c r="H717" s="3">
        <v>161.22</v>
      </c>
      <c r="I717" s="3">
        <v>0.14000000000000001</v>
      </c>
      <c r="J717" s="4">
        <v>8.5000000000000006E-3</v>
      </c>
      <c r="K717" s="3">
        <v>0.02</v>
      </c>
      <c r="L717" s="2">
        <v>10184</v>
      </c>
      <c r="M717" s="5">
        <v>2.81E-2</v>
      </c>
      <c r="N717" s="3">
        <v>0.56000000000000005</v>
      </c>
      <c r="O717" s="2">
        <v>286</v>
      </c>
    </row>
    <row r="718" spans="1:15" x14ac:dyDescent="0.3">
      <c r="A718" s="1" t="str">
        <f>VLOOKUP(F718,Sheet2!A:C,2,FALSE)</f>
        <v>其他</v>
      </c>
      <c r="B718" s="1" t="str">
        <f>VLOOKUP(E718,[1]Sheet4!A:B,2,FALSE)</f>
        <v>自家直客</v>
      </c>
      <c r="C718" s="3" t="s">
        <v>21</v>
      </c>
      <c r="D718" s="147">
        <v>20150501</v>
      </c>
      <c r="E718" s="1" t="s">
        <v>14</v>
      </c>
      <c r="F718" s="1" t="s">
        <v>41</v>
      </c>
      <c r="G718" s="57">
        <v>1211354</v>
      </c>
      <c r="H718" s="3">
        <v>169.61</v>
      </c>
      <c r="I718" s="3">
        <v>0.14000000000000001</v>
      </c>
      <c r="J718" s="4">
        <v>8.6E-3</v>
      </c>
      <c r="K718" s="3">
        <v>0.02</v>
      </c>
      <c r="L718" s="2">
        <v>10415</v>
      </c>
      <c r="M718" s="5">
        <v>2.87E-2</v>
      </c>
      <c r="N718" s="3">
        <v>0.56999999999999995</v>
      </c>
      <c r="O718" s="2">
        <v>299</v>
      </c>
    </row>
    <row r="719" spans="1:15" x14ac:dyDescent="0.3">
      <c r="A719" s="1" t="str">
        <f>VLOOKUP(F719,Sheet2!A:C,2,FALSE)</f>
        <v>其他</v>
      </c>
      <c r="B719" s="1" t="str">
        <f>VLOOKUP(E719,[1]Sheet4!A:B,2,FALSE)</f>
        <v>自家直客</v>
      </c>
      <c r="C719" s="3" t="s">
        <v>16</v>
      </c>
      <c r="D719" s="147">
        <v>20150430</v>
      </c>
      <c r="E719" s="1" t="s">
        <v>14</v>
      </c>
      <c r="F719" s="1" t="s">
        <v>41</v>
      </c>
      <c r="G719" s="57">
        <v>1118581</v>
      </c>
      <c r="H719" s="3">
        <v>156.12</v>
      </c>
      <c r="I719" s="3">
        <v>0.14000000000000001</v>
      </c>
      <c r="J719" s="4">
        <v>8.8999999999999999E-3</v>
      </c>
      <c r="K719" s="3">
        <v>0.02</v>
      </c>
      <c r="L719" s="2">
        <v>9996</v>
      </c>
      <c r="M719" s="5">
        <v>3.0200000000000001E-2</v>
      </c>
      <c r="N719" s="3">
        <v>0.52</v>
      </c>
      <c r="O719" s="2">
        <v>302</v>
      </c>
    </row>
    <row r="720" spans="1:15" x14ac:dyDescent="0.3">
      <c r="A720" s="1" t="str">
        <f>VLOOKUP(F720,Sheet2!A:C,2,FALSE)</f>
        <v>其他</v>
      </c>
      <c r="B720" s="1" t="str">
        <f>VLOOKUP(E720,[1]Sheet4!A:B,2,FALSE)</f>
        <v>自家直客</v>
      </c>
      <c r="C720" s="3" t="s">
        <v>16</v>
      </c>
      <c r="D720" s="147">
        <v>20150429</v>
      </c>
      <c r="E720" s="1" t="s">
        <v>14</v>
      </c>
      <c r="F720" s="1" t="s">
        <v>41</v>
      </c>
      <c r="G720" s="57">
        <v>1441656</v>
      </c>
      <c r="H720" s="3">
        <v>190.86</v>
      </c>
      <c r="I720" s="3">
        <v>0.13</v>
      </c>
      <c r="J720" s="4">
        <v>8.5000000000000006E-3</v>
      </c>
      <c r="K720" s="3">
        <v>0.02</v>
      </c>
      <c r="L720" s="2">
        <v>12200</v>
      </c>
      <c r="M720" s="5">
        <v>3.2599999999999997E-2</v>
      </c>
      <c r="N720" s="3">
        <v>0.48</v>
      </c>
      <c r="O720" s="2">
        <v>398</v>
      </c>
    </row>
    <row r="721" spans="1:15" x14ac:dyDescent="0.3">
      <c r="A721" s="1" t="str">
        <f>VLOOKUP(F721,Sheet2!A:C,2,FALSE)</f>
        <v>其他</v>
      </c>
      <c r="B721" s="1" t="str">
        <f>VLOOKUP(E721,[1]Sheet4!A:B,2,FALSE)</f>
        <v>自家直客</v>
      </c>
      <c r="C721" s="3" t="s">
        <v>16</v>
      </c>
      <c r="D721" s="147">
        <v>20150428</v>
      </c>
      <c r="E721" s="1" t="s">
        <v>14</v>
      </c>
      <c r="F721" s="1" t="s">
        <v>41</v>
      </c>
      <c r="G721" s="57">
        <v>1431710</v>
      </c>
      <c r="H721" s="3">
        <v>165.65</v>
      </c>
      <c r="I721" s="3">
        <v>0.12</v>
      </c>
      <c r="J721" s="4">
        <v>8.8000000000000005E-3</v>
      </c>
      <c r="K721" s="3">
        <v>0.01</v>
      </c>
      <c r="L721" s="2">
        <v>12661</v>
      </c>
      <c r="M721" s="5">
        <v>2.9100000000000001E-2</v>
      </c>
      <c r="N721" s="3">
        <v>0.45</v>
      </c>
      <c r="O721" s="2">
        <v>368</v>
      </c>
    </row>
    <row r="722" spans="1:15" x14ac:dyDescent="0.3">
      <c r="A722" s="1" t="str">
        <f>VLOOKUP(F722,Sheet2!A:C,2,FALSE)</f>
        <v>其他</v>
      </c>
      <c r="B722" s="1" t="str">
        <f>VLOOKUP(E722,[1]Sheet4!A:B,2,FALSE)</f>
        <v>自家直客</v>
      </c>
      <c r="C722" s="3" t="s">
        <v>16</v>
      </c>
      <c r="D722" s="147">
        <v>20150427</v>
      </c>
      <c r="E722" s="1" t="s">
        <v>14</v>
      </c>
      <c r="F722" s="1" t="s">
        <v>41</v>
      </c>
      <c r="G722" s="57">
        <v>1523274</v>
      </c>
      <c r="H722" s="3">
        <v>211.09</v>
      </c>
      <c r="I722" s="3">
        <v>0.14000000000000001</v>
      </c>
      <c r="J722" s="4">
        <v>8.6E-3</v>
      </c>
      <c r="K722" s="3">
        <v>0.02</v>
      </c>
      <c r="L722" s="2">
        <v>13059</v>
      </c>
      <c r="M722" s="5">
        <v>3.3799999999999997E-2</v>
      </c>
      <c r="N722" s="3">
        <v>0.48</v>
      </c>
      <c r="O722" s="2">
        <v>441</v>
      </c>
    </row>
    <row r="723" spans="1:15" x14ac:dyDescent="0.3">
      <c r="A723" s="1" t="str">
        <f>VLOOKUP(F723,Sheet2!A:C,2,FALSE)</f>
        <v>其他</v>
      </c>
      <c r="B723" s="1" t="str">
        <f>VLOOKUP(E723,[1]Sheet4!A:B,2,FALSE)</f>
        <v>自家直客</v>
      </c>
      <c r="C723" s="3" t="s">
        <v>16</v>
      </c>
      <c r="D723" s="147">
        <v>20150426</v>
      </c>
      <c r="E723" s="1" t="s">
        <v>14</v>
      </c>
      <c r="F723" s="1" t="s">
        <v>41</v>
      </c>
      <c r="G723" s="57">
        <v>1746921</v>
      </c>
      <c r="H723" s="3">
        <v>282.04000000000002</v>
      </c>
      <c r="I723" s="3">
        <v>0.16</v>
      </c>
      <c r="J723" s="4">
        <v>8.3000000000000001E-3</v>
      </c>
      <c r="K723" s="3">
        <v>0.02</v>
      </c>
      <c r="L723" s="2">
        <v>14558</v>
      </c>
      <c r="M723" s="5">
        <v>4.0399999999999998E-2</v>
      </c>
      <c r="N723" s="3">
        <v>0.48</v>
      </c>
      <c r="O723" s="2">
        <v>588</v>
      </c>
    </row>
    <row r="724" spans="1:15" x14ac:dyDescent="0.3">
      <c r="A724" s="1" t="str">
        <f>VLOOKUP(F724,Sheet2!A:C,2,FALSE)</f>
        <v>其他</v>
      </c>
      <c r="B724" s="1" t="str">
        <f>VLOOKUP(E724,[1]Sheet4!A:B,2,FALSE)</f>
        <v>自家直客</v>
      </c>
      <c r="C724" s="3" t="s">
        <v>16</v>
      </c>
      <c r="D724" s="147">
        <v>20150425</v>
      </c>
      <c r="E724" s="1" t="s">
        <v>14</v>
      </c>
      <c r="F724" s="1" t="s">
        <v>41</v>
      </c>
      <c r="G724" s="57">
        <v>1611609</v>
      </c>
      <c r="H724" s="3">
        <v>274.44</v>
      </c>
      <c r="I724" s="3">
        <v>0.17</v>
      </c>
      <c r="J724" s="4">
        <v>8.5000000000000006E-3</v>
      </c>
      <c r="K724" s="3">
        <v>0.02</v>
      </c>
      <c r="L724" s="2">
        <v>13746</v>
      </c>
      <c r="M724" s="5">
        <v>3.85E-2</v>
      </c>
      <c r="N724" s="3">
        <v>0.52</v>
      </c>
      <c r="O724" s="2">
        <v>529</v>
      </c>
    </row>
    <row r="725" spans="1:15" x14ac:dyDescent="0.3">
      <c r="A725" s="1" t="str">
        <f>VLOOKUP(F725,Sheet2!A:C,2,FALSE)</f>
        <v>其他</v>
      </c>
      <c r="B725" s="1" t="str">
        <f>VLOOKUP(E725,[1]Sheet4!A:B,2,FALSE)</f>
        <v>自家直客</v>
      </c>
      <c r="C725" s="3" t="s">
        <v>16</v>
      </c>
      <c r="D725" s="147">
        <v>20150424</v>
      </c>
      <c r="E725" s="1" t="s">
        <v>14</v>
      </c>
      <c r="F725" s="1" t="s">
        <v>41</v>
      </c>
      <c r="G725" s="57">
        <v>1488171</v>
      </c>
      <c r="H725" s="3">
        <v>240.71</v>
      </c>
      <c r="I725" s="3">
        <v>0.16</v>
      </c>
      <c r="J725" s="4">
        <v>9.1000000000000004E-3</v>
      </c>
      <c r="K725" s="3">
        <v>0.02</v>
      </c>
      <c r="L725" s="2">
        <v>13616</v>
      </c>
      <c r="M725" s="5">
        <v>3.7900000000000003E-2</v>
      </c>
      <c r="N725" s="3">
        <v>0.47</v>
      </c>
      <c r="O725" s="2">
        <v>516</v>
      </c>
    </row>
    <row r="726" spans="1:15" x14ac:dyDescent="0.3">
      <c r="A726" s="1" t="str">
        <f>VLOOKUP(F726,Sheet2!A:C,2,FALSE)</f>
        <v>其他</v>
      </c>
      <c r="B726" s="1" t="str">
        <f>VLOOKUP(E726,[1]Sheet4!A:B,2,FALSE)</f>
        <v>自家直客</v>
      </c>
      <c r="C726" s="3" t="s">
        <v>16</v>
      </c>
      <c r="D726" s="147">
        <v>20150423</v>
      </c>
      <c r="E726" s="1" t="s">
        <v>14</v>
      </c>
      <c r="F726" s="1" t="s">
        <v>41</v>
      </c>
      <c r="G726" s="57">
        <v>1459972</v>
      </c>
      <c r="H726" s="3">
        <v>243.49</v>
      </c>
      <c r="I726" s="3">
        <v>0.17</v>
      </c>
      <c r="J726" s="4">
        <v>9.2999999999999992E-3</v>
      </c>
      <c r="K726" s="3">
        <v>0.02</v>
      </c>
      <c r="L726" s="2">
        <v>13555</v>
      </c>
      <c r="M726" s="5">
        <v>4.0099999999999997E-2</v>
      </c>
      <c r="N726" s="3">
        <v>0.45</v>
      </c>
      <c r="O726" s="2">
        <v>544</v>
      </c>
    </row>
    <row r="727" spans="1:15" x14ac:dyDescent="0.3">
      <c r="A727" s="1" t="str">
        <f>VLOOKUP(F727,Sheet2!A:C,2,FALSE)</f>
        <v>其他</v>
      </c>
      <c r="B727" s="1" t="str">
        <f>VLOOKUP(E727,[1]Sheet4!A:B,2,FALSE)</f>
        <v>自家直客</v>
      </c>
      <c r="C727" s="3" t="s">
        <v>16</v>
      </c>
      <c r="D727" s="147">
        <v>20150422</v>
      </c>
      <c r="E727" s="1" t="s">
        <v>14</v>
      </c>
      <c r="F727" s="1" t="s">
        <v>41</v>
      </c>
      <c r="G727" s="57">
        <v>1468669</v>
      </c>
      <c r="H727" s="3">
        <v>245.27</v>
      </c>
      <c r="I727" s="3">
        <v>0.17</v>
      </c>
      <c r="J727" s="4">
        <v>9.1000000000000004E-3</v>
      </c>
      <c r="K727" s="3">
        <v>0.02</v>
      </c>
      <c r="L727" s="2">
        <v>13292</v>
      </c>
      <c r="M727" s="5">
        <v>4.2700000000000002E-2</v>
      </c>
      <c r="N727" s="3">
        <v>0.43</v>
      </c>
      <c r="O727" s="2">
        <v>568</v>
      </c>
    </row>
    <row r="728" spans="1:15" x14ac:dyDescent="0.3">
      <c r="A728" s="1" t="str">
        <f>VLOOKUP(F728,Sheet2!A:C,2,FALSE)</f>
        <v>其他</v>
      </c>
      <c r="B728" s="1" t="str">
        <f>VLOOKUP(E728,[1]Sheet4!A:B,2,FALSE)</f>
        <v>自家直客</v>
      </c>
      <c r="C728" s="3" t="s">
        <v>16</v>
      </c>
      <c r="D728" s="147">
        <v>20150421</v>
      </c>
      <c r="E728" s="1" t="s">
        <v>14</v>
      </c>
      <c r="F728" s="1" t="s">
        <v>41</v>
      </c>
      <c r="G728" s="57">
        <v>1631574</v>
      </c>
      <c r="H728" s="3">
        <v>259.29000000000002</v>
      </c>
      <c r="I728" s="3">
        <v>0.16</v>
      </c>
      <c r="J728" s="4">
        <v>8.6999999999999994E-3</v>
      </c>
      <c r="K728" s="3">
        <v>0.02</v>
      </c>
      <c r="L728" s="2">
        <v>14225</v>
      </c>
      <c r="M728" s="5">
        <v>3.8600000000000002E-2</v>
      </c>
      <c r="N728" s="3">
        <v>0.47</v>
      </c>
      <c r="O728" s="2">
        <v>549</v>
      </c>
    </row>
    <row r="729" spans="1:15" x14ac:dyDescent="0.3">
      <c r="A729" s="1" t="str">
        <f>VLOOKUP(F729,Sheet2!A:C,2,FALSE)</f>
        <v>其他</v>
      </c>
      <c r="B729" s="1" t="str">
        <f>VLOOKUP(E729,[1]Sheet4!A:B,2,FALSE)</f>
        <v>自家直客</v>
      </c>
      <c r="C729" s="3" t="s">
        <v>16</v>
      </c>
      <c r="D729" s="147">
        <v>20150420</v>
      </c>
      <c r="E729" s="1" t="s">
        <v>14</v>
      </c>
      <c r="F729" s="1" t="s">
        <v>41</v>
      </c>
      <c r="G729" s="57">
        <v>1637854</v>
      </c>
      <c r="H729" s="3">
        <v>217.07</v>
      </c>
      <c r="I729" s="3">
        <v>0.13</v>
      </c>
      <c r="J729" s="4">
        <v>8.6E-3</v>
      </c>
      <c r="K729" s="3">
        <v>0.02</v>
      </c>
      <c r="L729" s="2">
        <v>14047</v>
      </c>
      <c r="M729" s="5">
        <v>3.9199999999999999E-2</v>
      </c>
      <c r="N729" s="3">
        <v>0.39</v>
      </c>
      <c r="O729" s="2">
        <v>550</v>
      </c>
    </row>
    <row r="730" spans="1:15" x14ac:dyDescent="0.3">
      <c r="A730" s="1" t="str">
        <f>VLOOKUP(F730,Sheet2!A:C,2,FALSE)</f>
        <v>其他</v>
      </c>
      <c r="B730" s="1" t="str">
        <f>VLOOKUP(E730,[1]Sheet4!A:B,2,FALSE)</f>
        <v>自家直客</v>
      </c>
      <c r="C730" s="3" t="s">
        <v>16</v>
      </c>
      <c r="D730" s="147">
        <v>20150419</v>
      </c>
      <c r="E730" s="1" t="s">
        <v>14</v>
      </c>
      <c r="F730" s="1" t="s">
        <v>41</v>
      </c>
      <c r="G730" s="57">
        <v>1979743</v>
      </c>
      <c r="H730" s="3">
        <v>151.1</v>
      </c>
      <c r="I730" s="3">
        <v>0.08</v>
      </c>
      <c r="J730" s="4">
        <v>7.9000000000000008E-3</v>
      </c>
      <c r="K730" s="3">
        <v>0.01</v>
      </c>
      <c r="L730" s="2">
        <v>15654</v>
      </c>
      <c r="M730" s="5">
        <v>2.5399999999999999E-2</v>
      </c>
      <c r="N730" s="3">
        <v>0.38</v>
      </c>
      <c r="O730" s="2">
        <v>397</v>
      </c>
    </row>
    <row r="731" spans="1:15" x14ac:dyDescent="0.3">
      <c r="A731" s="1" t="str">
        <f>VLOOKUP(F731,Sheet2!A:C,2,FALSE)</f>
        <v>其他</v>
      </c>
      <c r="B731" s="1" t="str">
        <f>VLOOKUP(E731,[1]Sheet4!A:B,2,FALSE)</f>
        <v>自家直客</v>
      </c>
      <c r="C731" s="3" t="s">
        <v>16</v>
      </c>
      <c r="D731" s="147">
        <v>20150418</v>
      </c>
      <c r="E731" s="1" t="s">
        <v>14</v>
      </c>
      <c r="F731" s="1" t="s">
        <v>41</v>
      </c>
      <c r="G731" s="57">
        <v>1833273</v>
      </c>
      <c r="H731" s="3">
        <v>180.62</v>
      </c>
      <c r="I731" s="3">
        <v>0.1</v>
      </c>
      <c r="J731" s="4">
        <v>8.0999999999999996E-3</v>
      </c>
      <c r="K731" s="3">
        <v>0.01</v>
      </c>
      <c r="L731" s="2">
        <v>14818</v>
      </c>
      <c r="M731" s="5">
        <v>2.63E-2</v>
      </c>
      <c r="N731" s="3">
        <v>0.46</v>
      </c>
      <c r="O731" s="2">
        <v>389</v>
      </c>
    </row>
    <row r="732" spans="1:15" x14ac:dyDescent="0.3">
      <c r="A732" s="1" t="str">
        <f>VLOOKUP(F732,Sheet2!A:C,2,FALSE)</f>
        <v>其他</v>
      </c>
      <c r="B732" s="1" t="str">
        <f>VLOOKUP(E732,[1]Sheet4!A:B,2,FALSE)</f>
        <v>自家直客</v>
      </c>
      <c r="C732" s="3" t="s">
        <v>16</v>
      </c>
      <c r="D732" s="147">
        <v>20150417</v>
      </c>
      <c r="E732" s="1" t="s">
        <v>14</v>
      </c>
      <c r="F732" s="1" t="s">
        <v>41</v>
      </c>
      <c r="G732" s="57">
        <v>1542425</v>
      </c>
      <c r="H732" s="3">
        <v>151.79</v>
      </c>
      <c r="I732" s="3">
        <v>0.1</v>
      </c>
      <c r="J732" s="4">
        <v>8.6999999999999994E-3</v>
      </c>
      <c r="K732" s="3">
        <v>0.01</v>
      </c>
      <c r="L732" s="2">
        <v>13468</v>
      </c>
      <c r="M732" s="5">
        <v>2.98E-2</v>
      </c>
      <c r="N732" s="3">
        <v>0.38</v>
      </c>
      <c r="O732" s="2">
        <v>402</v>
      </c>
    </row>
    <row r="733" spans="1:15" x14ac:dyDescent="0.3">
      <c r="A733" s="1" t="str">
        <f>VLOOKUP(F733,Sheet2!A:C,2,FALSE)</f>
        <v>其他</v>
      </c>
      <c r="B733" s="1" t="str">
        <f>VLOOKUP(E733,[1]Sheet4!A:B,2,FALSE)</f>
        <v>自家直客</v>
      </c>
      <c r="C733" s="3" t="s">
        <v>16</v>
      </c>
      <c r="D733" s="147">
        <v>20150416</v>
      </c>
      <c r="E733" s="1" t="s">
        <v>14</v>
      </c>
      <c r="F733" s="1" t="s">
        <v>41</v>
      </c>
      <c r="G733" s="57">
        <v>1313192</v>
      </c>
      <c r="H733" s="3">
        <v>136.6</v>
      </c>
      <c r="I733" s="3">
        <v>0.1</v>
      </c>
      <c r="J733" s="4">
        <v>8.2000000000000007E-3</v>
      </c>
      <c r="K733" s="3">
        <v>0.01</v>
      </c>
      <c r="L733" s="2">
        <v>10737</v>
      </c>
      <c r="M733" s="5">
        <v>2.8899999999999999E-2</v>
      </c>
      <c r="N733" s="3">
        <v>0.44</v>
      </c>
      <c r="O733" s="2">
        <v>310</v>
      </c>
    </row>
    <row r="734" spans="1:15" x14ac:dyDescent="0.3">
      <c r="A734" s="1" t="str">
        <f>VLOOKUP(F734,Sheet2!A:C,2,FALSE)</f>
        <v>其他</v>
      </c>
      <c r="B734" s="1" t="str">
        <f>VLOOKUP(E734,[1]Sheet4!A:B,2,FALSE)</f>
        <v>自家直客</v>
      </c>
      <c r="C734" s="3" t="s">
        <v>16</v>
      </c>
      <c r="D734" s="147">
        <v>20150415</v>
      </c>
      <c r="E734" s="1" t="s">
        <v>14</v>
      </c>
      <c r="F734" s="1" t="s">
        <v>41</v>
      </c>
      <c r="G734" s="57">
        <v>1575553</v>
      </c>
      <c r="H734" s="3">
        <v>166.03</v>
      </c>
      <c r="I734" s="3">
        <v>0.11</v>
      </c>
      <c r="J734" s="4">
        <v>7.9000000000000008E-3</v>
      </c>
      <c r="K734" s="3">
        <v>0.01</v>
      </c>
      <c r="L734" s="2">
        <v>12390</v>
      </c>
      <c r="M734" s="5">
        <v>3.2599999999999997E-2</v>
      </c>
      <c r="N734" s="3">
        <v>0.41</v>
      </c>
      <c r="O734" s="2">
        <v>404</v>
      </c>
    </row>
    <row r="735" spans="1:15" x14ac:dyDescent="0.3">
      <c r="A735" s="1" t="str">
        <f>VLOOKUP(F735,Sheet2!A:C,2,FALSE)</f>
        <v>其他</v>
      </c>
      <c r="B735" s="1" t="str">
        <f>VLOOKUP(E735,[1]Sheet4!A:B,2,FALSE)</f>
        <v>自家直客</v>
      </c>
      <c r="C735" s="3" t="s">
        <v>16</v>
      </c>
      <c r="D735" s="147">
        <v>20150414</v>
      </c>
      <c r="E735" s="1" t="s">
        <v>14</v>
      </c>
      <c r="F735" s="1" t="s">
        <v>41</v>
      </c>
      <c r="G735" s="57">
        <v>1766184</v>
      </c>
      <c r="H735" s="3">
        <v>163.27000000000001</v>
      </c>
      <c r="I735" s="3">
        <v>0.09</v>
      </c>
      <c r="J735" s="4">
        <v>7.7999999999999996E-3</v>
      </c>
      <c r="K735" s="3">
        <v>0.01</v>
      </c>
      <c r="L735" s="2">
        <v>13854</v>
      </c>
      <c r="M735" s="5">
        <v>3.09E-2</v>
      </c>
      <c r="N735" s="3">
        <v>0.38</v>
      </c>
      <c r="O735" s="2">
        <v>428</v>
      </c>
    </row>
    <row r="736" spans="1:15" x14ac:dyDescent="0.3">
      <c r="A736" s="1" t="str">
        <f>VLOOKUP(F736,Sheet2!A:C,2,FALSE)</f>
        <v>其他</v>
      </c>
      <c r="B736" s="1" t="str">
        <f>VLOOKUP(E736,[1]Sheet4!A:B,2,FALSE)</f>
        <v>自家直客</v>
      </c>
      <c r="C736" s="3" t="s">
        <v>16</v>
      </c>
      <c r="D736" s="147">
        <v>20150413</v>
      </c>
      <c r="E736" s="1" t="s">
        <v>14</v>
      </c>
      <c r="F736" s="1" t="s">
        <v>41</v>
      </c>
      <c r="G736" s="57">
        <v>1828992</v>
      </c>
      <c r="H736" s="3">
        <v>162.24</v>
      </c>
      <c r="I736" s="3">
        <v>0.09</v>
      </c>
      <c r="J736" s="4">
        <v>7.6E-3</v>
      </c>
      <c r="K736" s="3">
        <v>0.01</v>
      </c>
      <c r="L736" s="2">
        <v>13929</v>
      </c>
      <c r="M736" s="5">
        <v>3.15E-2</v>
      </c>
      <c r="N736" s="3">
        <v>0.37</v>
      </c>
      <c r="O736" s="2">
        <v>439</v>
      </c>
    </row>
    <row r="737" spans="1:15" x14ac:dyDescent="0.3">
      <c r="A737" s="1" t="str">
        <f>VLOOKUP(F737,Sheet2!A:C,2,FALSE)</f>
        <v>其他</v>
      </c>
      <c r="B737" s="1" t="str">
        <f>VLOOKUP(E737,[1]Sheet4!A:B,2,FALSE)</f>
        <v>自家直客</v>
      </c>
      <c r="C737" s="3" t="s">
        <v>16</v>
      </c>
      <c r="D737" s="147">
        <v>20150412</v>
      </c>
      <c r="E737" s="1" t="s">
        <v>14</v>
      </c>
      <c r="F737" s="1" t="s">
        <v>41</v>
      </c>
      <c r="G737" s="57">
        <v>2278154</v>
      </c>
      <c r="H737" s="3">
        <v>162.34</v>
      </c>
      <c r="I737" s="3">
        <v>7.0000000000000007E-2</v>
      </c>
      <c r="J737" s="4">
        <v>7.0000000000000001E-3</v>
      </c>
      <c r="K737" s="3">
        <v>0.01</v>
      </c>
      <c r="L737" s="2">
        <v>15963</v>
      </c>
      <c r="M737" s="5">
        <v>2.6100000000000002E-2</v>
      </c>
      <c r="N737" s="3">
        <v>0.39</v>
      </c>
      <c r="O737" s="2">
        <v>417</v>
      </c>
    </row>
    <row r="738" spans="1:15" x14ac:dyDescent="0.3">
      <c r="A738" s="1" t="str">
        <f>VLOOKUP(F738,Sheet2!A:C,2,FALSE)</f>
        <v>其他</v>
      </c>
      <c r="B738" s="1" t="str">
        <f>VLOOKUP(E738,[1]Sheet4!A:B,2,FALSE)</f>
        <v>自家直客</v>
      </c>
      <c r="C738" s="3" t="s">
        <v>16</v>
      </c>
      <c r="D738" s="147">
        <v>20150411</v>
      </c>
      <c r="E738" s="1" t="s">
        <v>14</v>
      </c>
      <c r="F738" s="1" t="s">
        <v>41</v>
      </c>
      <c r="G738" s="57">
        <v>1763747</v>
      </c>
      <c r="H738" s="3">
        <v>154.97</v>
      </c>
      <c r="I738" s="3">
        <v>0.09</v>
      </c>
      <c r="J738" s="4">
        <v>7.1000000000000004E-3</v>
      </c>
      <c r="K738" s="3">
        <v>0.01</v>
      </c>
      <c r="L738" s="2">
        <v>12533</v>
      </c>
      <c r="M738" s="5">
        <v>2.7900000000000001E-2</v>
      </c>
      <c r="N738" s="3">
        <v>0.44</v>
      </c>
      <c r="O738" s="2">
        <v>350</v>
      </c>
    </row>
    <row r="739" spans="1:15" x14ac:dyDescent="0.3">
      <c r="A739" s="1" t="str">
        <f>VLOOKUP(F739,Sheet2!A:C,2,FALSE)</f>
        <v>其他</v>
      </c>
      <c r="B739" s="1" t="str">
        <f>VLOOKUP(E739,[1]Sheet4!A:B,2,FALSE)</f>
        <v>自家直客</v>
      </c>
      <c r="C739" s="3" t="s">
        <v>16</v>
      </c>
      <c r="D739" s="147">
        <v>20150410</v>
      </c>
      <c r="E739" s="1" t="s">
        <v>14</v>
      </c>
      <c r="F739" s="1" t="s">
        <v>41</v>
      </c>
      <c r="G739" s="57">
        <v>1571640</v>
      </c>
      <c r="H739" s="3">
        <v>141.57</v>
      </c>
      <c r="I739" s="3">
        <v>0.09</v>
      </c>
      <c r="J739" s="4">
        <v>7.3000000000000001E-3</v>
      </c>
      <c r="K739" s="3">
        <v>0.01</v>
      </c>
      <c r="L739" s="2">
        <v>11436</v>
      </c>
      <c r="M739" s="5">
        <v>2.8199999999999999E-2</v>
      </c>
      <c r="N739" s="3">
        <v>0.44</v>
      </c>
      <c r="O739" s="2">
        <v>323</v>
      </c>
    </row>
    <row r="740" spans="1:15" x14ac:dyDescent="0.3">
      <c r="A740" s="1" t="str">
        <f>VLOOKUP(F740,Sheet2!A:C,2,FALSE)</f>
        <v>其他</v>
      </c>
      <c r="B740" s="1" t="str">
        <f>VLOOKUP(E740,[1]Sheet4!A:B,2,FALSE)</f>
        <v>自家直客</v>
      </c>
      <c r="C740" s="3" t="s">
        <v>16</v>
      </c>
      <c r="D740" s="147">
        <v>20150409</v>
      </c>
      <c r="E740" s="1" t="s">
        <v>14</v>
      </c>
      <c r="F740" s="1" t="s">
        <v>41</v>
      </c>
      <c r="G740" s="57">
        <v>1610393</v>
      </c>
      <c r="H740" s="3">
        <v>134.99</v>
      </c>
      <c r="I740" s="3">
        <v>0.08</v>
      </c>
      <c r="J740" s="4">
        <v>8.0999999999999996E-3</v>
      </c>
      <c r="K740" s="3">
        <v>0.01</v>
      </c>
      <c r="L740" s="2">
        <v>13123</v>
      </c>
      <c r="M740" s="5">
        <v>2.5700000000000001E-2</v>
      </c>
      <c r="N740" s="3">
        <v>0.4</v>
      </c>
      <c r="O740" s="2">
        <v>337</v>
      </c>
    </row>
    <row r="741" spans="1:15" x14ac:dyDescent="0.3">
      <c r="A741" s="1" t="str">
        <f>VLOOKUP(F741,Sheet2!A:C,2,FALSE)</f>
        <v>其他</v>
      </c>
      <c r="B741" s="1" t="str">
        <f>VLOOKUP(E741,[1]Sheet4!A:B,2,FALSE)</f>
        <v>自家直客</v>
      </c>
      <c r="C741" s="3" t="s">
        <v>16</v>
      </c>
      <c r="D741" s="147">
        <v>20150408</v>
      </c>
      <c r="E741" s="1" t="s">
        <v>14</v>
      </c>
      <c r="F741" s="1" t="s">
        <v>41</v>
      </c>
      <c r="G741" s="57">
        <v>1472318</v>
      </c>
      <c r="H741" s="3">
        <v>147.68</v>
      </c>
      <c r="I741" s="3">
        <v>0.1</v>
      </c>
      <c r="J741" s="4">
        <v>8.0999999999999996E-3</v>
      </c>
      <c r="K741" s="3">
        <v>0.01</v>
      </c>
      <c r="L741" s="2">
        <v>11855</v>
      </c>
      <c r="M741" s="5">
        <v>2.75E-2</v>
      </c>
      <c r="N741" s="3">
        <v>0.45</v>
      </c>
      <c r="O741" s="2">
        <v>326</v>
      </c>
    </row>
    <row r="742" spans="1:15" x14ac:dyDescent="0.3">
      <c r="A742" s="1" t="str">
        <f>VLOOKUP(F742,Sheet2!A:C,2,FALSE)</f>
        <v>其他</v>
      </c>
      <c r="B742" s="1" t="str">
        <f>VLOOKUP(E742,[1]Sheet4!A:B,2,FALSE)</f>
        <v>自家直客</v>
      </c>
      <c r="C742" s="3" t="s">
        <v>16</v>
      </c>
      <c r="D742" s="147">
        <v>20150407</v>
      </c>
      <c r="E742" s="1" t="s">
        <v>14</v>
      </c>
      <c r="F742" s="1" t="s">
        <v>41</v>
      </c>
      <c r="G742" s="57">
        <v>1376615</v>
      </c>
      <c r="H742" s="3">
        <v>147.72999999999999</v>
      </c>
      <c r="I742" s="3">
        <v>0.11</v>
      </c>
      <c r="J742" s="4">
        <v>7.7000000000000002E-3</v>
      </c>
      <c r="K742" s="3">
        <v>0.01</v>
      </c>
      <c r="L742" s="2">
        <v>10546</v>
      </c>
      <c r="M742" s="5">
        <v>3.0800000000000001E-2</v>
      </c>
      <c r="N742" s="3">
        <v>0.45</v>
      </c>
      <c r="O742" s="2">
        <v>325</v>
      </c>
    </row>
    <row r="743" spans="1:15" x14ac:dyDescent="0.3">
      <c r="A743" s="1" t="str">
        <f>VLOOKUP(F743,Sheet2!A:C,2,FALSE)</f>
        <v>其他</v>
      </c>
      <c r="B743" s="1" t="str">
        <f>VLOOKUP(E743,[1]Sheet4!A:B,2,FALSE)</f>
        <v>自家直客</v>
      </c>
      <c r="C743" s="3" t="s">
        <v>16</v>
      </c>
      <c r="D743" s="147">
        <v>20150406</v>
      </c>
      <c r="E743" s="1" t="s">
        <v>14</v>
      </c>
      <c r="F743" s="1" t="s">
        <v>41</v>
      </c>
      <c r="G743" s="57">
        <v>1422358</v>
      </c>
      <c r="H743" s="3">
        <v>144.55000000000001</v>
      </c>
      <c r="I743" s="3">
        <v>0.1</v>
      </c>
      <c r="J743" s="4">
        <v>7.3000000000000001E-3</v>
      </c>
      <c r="K743" s="3">
        <v>0.01</v>
      </c>
      <c r="L743" s="2">
        <v>10398</v>
      </c>
      <c r="M743" s="5">
        <v>2.3900000000000001E-2</v>
      </c>
      <c r="N743" s="3">
        <v>0.57999999999999996</v>
      </c>
      <c r="O743" s="2">
        <v>249</v>
      </c>
    </row>
    <row r="744" spans="1:15" x14ac:dyDescent="0.3">
      <c r="A744" s="1" t="str">
        <f>VLOOKUP(F744,Sheet2!A:C,2,FALSE)</f>
        <v>其他</v>
      </c>
      <c r="B744" s="1" t="str">
        <f>VLOOKUP(E744,[1]Sheet4!A:B,2,FALSE)</f>
        <v>自家直客</v>
      </c>
      <c r="C744" s="3" t="s">
        <v>16</v>
      </c>
      <c r="D744" s="147">
        <v>20150405</v>
      </c>
      <c r="E744" s="1" t="s">
        <v>14</v>
      </c>
      <c r="F744" s="1" t="s">
        <v>41</v>
      </c>
      <c r="G744" s="57">
        <v>1676883</v>
      </c>
      <c r="H744" s="3">
        <v>138.74</v>
      </c>
      <c r="I744" s="3">
        <v>0.08</v>
      </c>
      <c r="J744" s="4">
        <v>7.0000000000000001E-3</v>
      </c>
      <c r="K744" s="3">
        <v>0.01</v>
      </c>
      <c r="L744" s="2">
        <v>11722</v>
      </c>
      <c r="M744" s="5">
        <v>2.46E-2</v>
      </c>
      <c r="N744" s="3">
        <v>0.48</v>
      </c>
      <c r="O744" s="2">
        <v>288</v>
      </c>
    </row>
    <row r="745" spans="1:15" x14ac:dyDescent="0.3">
      <c r="A745" s="1" t="str">
        <f>VLOOKUP(F745,Sheet2!A:C,2,FALSE)</f>
        <v>其他</v>
      </c>
      <c r="B745" s="1" t="str">
        <f>VLOOKUP(E745,[1]Sheet4!A:B,2,FALSE)</f>
        <v>自家直客</v>
      </c>
      <c r="C745" s="3" t="s">
        <v>16</v>
      </c>
      <c r="D745" s="147">
        <v>20150404</v>
      </c>
      <c r="E745" s="1" t="s">
        <v>14</v>
      </c>
      <c r="F745" s="1" t="s">
        <v>41</v>
      </c>
      <c r="G745" s="57">
        <v>1576780</v>
      </c>
      <c r="H745" s="3">
        <v>138.84</v>
      </c>
      <c r="I745" s="3">
        <v>0.09</v>
      </c>
      <c r="J745" s="4">
        <v>7.3000000000000001E-3</v>
      </c>
      <c r="K745" s="3">
        <v>0.01</v>
      </c>
      <c r="L745" s="2">
        <v>11476</v>
      </c>
      <c r="M745" s="5">
        <v>2.3400000000000001E-2</v>
      </c>
      <c r="N745" s="3">
        <v>0.52</v>
      </c>
      <c r="O745" s="2">
        <v>268</v>
      </c>
    </row>
    <row r="746" spans="1:15" x14ac:dyDescent="0.3">
      <c r="A746" s="1" t="str">
        <f>VLOOKUP(F746,Sheet2!A:C,2,FALSE)</f>
        <v>其他</v>
      </c>
      <c r="B746" s="1" t="str">
        <f>VLOOKUP(E746,[1]Sheet4!A:B,2,FALSE)</f>
        <v>自家直客</v>
      </c>
      <c r="C746" s="3" t="s">
        <v>16</v>
      </c>
      <c r="D746" s="147">
        <v>20150403</v>
      </c>
      <c r="E746" s="1" t="s">
        <v>14</v>
      </c>
      <c r="F746" s="1" t="s">
        <v>41</v>
      </c>
      <c r="G746" s="57">
        <v>1754358</v>
      </c>
      <c r="H746" s="3">
        <v>127.33</v>
      </c>
      <c r="I746" s="3">
        <v>7.0000000000000007E-2</v>
      </c>
      <c r="J746" s="4">
        <v>7.4000000000000003E-3</v>
      </c>
      <c r="K746" s="3">
        <v>0.01</v>
      </c>
      <c r="L746" s="2">
        <v>12977</v>
      </c>
      <c r="M746" s="5">
        <v>2.3099999999999999E-2</v>
      </c>
      <c r="N746" s="3">
        <v>0.42</v>
      </c>
      <c r="O746" s="2">
        <v>300</v>
      </c>
    </row>
    <row r="747" spans="1:15" x14ac:dyDescent="0.3">
      <c r="A747" s="1" t="str">
        <f>VLOOKUP(F747,Sheet2!A:C,2,FALSE)</f>
        <v>其他</v>
      </c>
      <c r="B747" s="1" t="str">
        <f>VLOOKUP(E747,[1]Sheet4!A:B,2,FALSE)</f>
        <v>自家直客</v>
      </c>
      <c r="C747" s="3" t="s">
        <v>16</v>
      </c>
      <c r="D747" s="147">
        <v>20150402</v>
      </c>
      <c r="E747" s="1" t="s">
        <v>14</v>
      </c>
      <c r="F747" s="1" t="s">
        <v>41</v>
      </c>
      <c r="G747" s="57">
        <v>1590734</v>
      </c>
      <c r="H747" s="3">
        <v>125.99</v>
      </c>
      <c r="I747" s="3">
        <v>0.08</v>
      </c>
      <c r="J747" s="4">
        <v>7.7000000000000002E-3</v>
      </c>
      <c r="K747" s="3">
        <v>0.01</v>
      </c>
      <c r="L747" s="2">
        <v>12238</v>
      </c>
      <c r="M747" s="5">
        <v>2.6100000000000002E-2</v>
      </c>
      <c r="N747" s="3">
        <v>0.39</v>
      </c>
      <c r="O747" s="2">
        <v>319</v>
      </c>
    </row>
    <row r="748" spans="1:15" x14ac:dyDescent="0.3">
      <c r="A748" s="1" t="str">
        <f>VLOOKUP(F748,Sheet2!A:C,2,FALSE)</f>
        <v>其他</v>
      </c>
      <c r="B748" s="1" t="str">
        <f>VLOOKUP(E748,[1]Sheet4!A:B,2,FALSE)</f>
        <v>自家直客</v>
      </c>
      <c r="C748" s="3" t="s">
        <v>16</v>
      </c>
      <c r="D748" s="147">
        <v>20150401</v>
      </c>
      <c r="E748" s="1" t="s">
        <v>14</v>
      </c>
      <c r="F748" s="1" t="s">
        <v>41</v>
      </c>
      <c r="G748" s="57">
        <v>1551177</v>
      </c>
      <c r="H748" s="3">
        <v>149</v>
      </c>
      <c r="I748" s="3">
        <v>0.1</v>
      </c>
      <c r="J748" s="4">
        <v>8.0999999999999996E-3</v>
      </c>
      <c r="K748" s="3">
        <v>0.01</v>
      </c>
      <c r="L748" s="2">
        <v>12633</v>
      </c>
      <c r="M748" s="5">
        <v>3.1300000000000001E-2</v>
      </c>
      <c r="N748" s="3">
        <v>0.38</v>
      </c>
      <c r="O748" s="2">
        <v>396</v>
      </c>
    </row>
    <row r="749" spans="1:15" x14ac:dyDescent="0.3">
      <c r="A749" s="1" t="str">
        <f>VLOOKUP(F749,Sheet2!A:C,2,FALSE)</f>
        <v>其他</v>
      </c>
      <c r="B749" s="1" t="str">
        <f>VLOOKUP(E749,[1]Sheet4!A:B,2,FALSE)</f>
        <v>API</v>
      </c>
      <c r="C749" s="3" t="s">
        <v>20</v>
      </c>
      <c r="D749" s="147">
        <v>20150622</v>
      </c>
      <c r="E749" s="1" t="s">
        <v>33</v>
      </c>
      <c r="F749" s="1" t="s">
        <v>41</v>
      </c>
      <c r="G749" s="57">
        <v>3876638</v>
      </c>
      <c r="H749" s="3">
        <v>154.31</v>
      </c>
      <c r="I749" s="3">
        <v>0.04</v>
      </c>
      <c r="J749" s="4">
        <v>5.8999999999999999E-3</v>
      </c>
      <c r="K749" s="3">
        <v>0.01</v>
      </c>
      <c r="L749" s="2">
        <v>22752</v>
      </c>
      <c r="M749" s="5">
        <v>1.0500000000000001E-2</v>
      </c>
      <c r="N749" s="3">
        <v>0.65</v>
      </c>
      <c r="O749" s="2">
        <v>239</v>
      </c>
    </row>
    <row r="750" spans="1:15" x14ac:dyDescent="0.3">
      <c r="A750" s="1" t="str">
        <f>VLOOKUP(F750,Sheet2!A:C,2,FALSE)</f>
        <v>其他</v>
      </c>
      <c r="B750" s="1" t="str">
        <f>VLOOKUP(E750,[1]Sheet4!A:B,2,FALSE)</f>
        <v>API</v>
      </c>
      <c r="C750" s="3" t="s">
        <v>20</v>
      </c>
      <c r="D750" s="147">
        <v>20150621</v>
      </c>
      <c r="E750" s="1" t="s">
        <v>33</v>
      </c>
      <c r="F750" s="1" t="s">
        <v>41</v>
      </c>
      <c r="G750" s="57">
        <v>4443053</v>
      </c>
      <c r="H750" s="3">
        <v>160.32</v>
      </c>
      <c r="I750" s="3">
        <v>0.04</v>
      </c>
      <c r="J750" s="4">
        <v>5.7999999999999996E-3</v>
      </c>
      <c r="K750" s="3">
        <v>0.01</v>
      </c>
      <c r="L750" s="2">
        <v>25884</v>
      </c>
      <c r="M750" s="5">
        <v>1.03E-2</v>
      </c>
      <c r="N750" s="3">
        <v>0.6</v>
      </c>
      <c r="O750" s="2">
        <v>266</v>
      </c>
    </row>
    <row r="751" spans="1:15" x14ac:dyDescent="0.3">
      <c r="A751" s="1" t="str">
        <f>VLOOKUP(F751,Sheet2!A:C,2,FALSE)</f>
        <v>其他</v>
      </c>
      <c r="B751" s="1" t="str">
        <f>VLOOKUP(E751,[1]Sheet4!A:B,2,FALSE)</f>
        <v>API</v>
      </c>
      <c r="C751" s="3" t="s">
        <v>20</v>
      </c>
      <c r="D751" s="147">
        <v>20150620</v>
      </c>
      <c r="E751" s="1" t="s">
        <v>32</v>
      </c>
      <c r="F751" s="1" t="s">
        <v>41</v>
      </c>
      <c r="G751" s="57">
        <v>3914374</v>
      </c>
      <c r="H751" s="3">
        <v>169.56</v>
      </c>
      <c r="I751" s="3">
        <v>0.04</v>
      </c>
      <c r="J751" s="4">
        <v>6.1000000000000004E-3</v>
      </c>
      <c r="K751" s="3">
        <v>0.01</v>
      </c>
      <c r="L751" s="2">
        <v>23870</v>
      </c>
      <c r="M751" s="5">
        <v>1.2200000000000001E-2</v>
      </c>
      <c r="N751" s="3">
        <v>0.57999999999999996</v>
      </c>
      <c r="O751" s="2">
        <v>291</v>
      </c>
    </row>
    <row r="752" spans="1:15" x14ac:dyDescent="0.3">
      <c r="A752" s="1" t="str">
        <f>VLOOKUP(F752,Sheet2!A:C,2,FALSE)</f>
        <v>其他</v>
      </c>
      <c r="B752" s="1" t="str">
        <f>VLOOKUP(E752,[1]Sheet4!A:B,2,FALSE)</f>
        <v>API</v>
      </c>
      <c r="C752" s="3" t="s">
        <v>20</v>
      </c>
      <c r="D752" s="147">
        <v>20150619</v>
      </c>
      <c r="E752" s="1" t="s">
        <v>32</v>
      </c>
      <c r="F752" s="1" t="s">
        <v>41</v>
      </c>
      <c r="G752" s="57">
        <v>3723869</v>
      </c>
      <c r="H752" s="3">
        <v>193.43</v>
      </c>
      <c r="I752" s="3">
        <v>0.05</v>
      </c>
      <c r="J752" s="4">
        <v>6.1000000000000004E-3</v>
      </c>
      <c r="K752" s="3">
        <v>0.01</v>
      </c>
      <c r="L752" s="2">
        <v>22846</v>
      </c>
      <c r="M752" s="5">
        <v>1.7600000000000001E-2</v>
      </c>
      <c r="N752" s="3">
        <v>0.48</v>
      </c>
      <c r="O752" s="2">
        <v>402</v>
      </c>
    </row>
    <row r="753" spans="1:15" x14ac:dyDescent="0.3">
      <c r="A753" s="1" t="str">
        <f>VLOOKUP(F753,Sheet2!A:C,2,FALSE)</f>
        <v>其他</v>
      </c>
      <c r="B753" s="1" t="str">
        <f>VLOOKUP(E753,[1]Sheet4!A:B,2,FALSE)</f>
        <v>API</v>
      </c>
      <c r="C753" s="3" t="s">
        <v>20</v>
      </c>
      <c r="D753" s="147">
        <v>20150618</v>
      </c>
      <c r="E753" s="1" t="s">
        <v>32</v>
      </c>
      <c r="F753" s="1" t="s">
        <v>41</v>
      </c>
      <c r="G753" s="57">
        <v>3497391</v>
      </c>
      <c r="H753" s="3">
        <v>206.89</v>
      </c>
      <c r="I753" s="3">
        <v>0.06</v>
      </c>
      <c r="J753" s="4">
        <v>6.1999999999999998E-3</v>
      </c>
      <c r="K753" s="3">
        <v>0.01</v>
      </c>
      <c r="L753" s="2">
        <v>21616</v>
      </c>
      <c r="M753" s="5">
        <v>2.0400000000000001E-2</v>
      </c>
      <c r="N753" s="3">
        <v>0.47</v>
      </c>
      <c r="O753" s="2">
        <v>440</v>
      </c>
    </row>
    <row r="754" spans="1:15" x14ac:dyDescent="0.3">
      <c r="A754" s="1" t="str">
        <f>VLOOKUP(F754,Sheet2!A:C,2,FALSE)</f>
        <v>其他</v>
      </c>
      <c r="B754" s="1" t="str">
        <f>VLOOKUP(E754,[1]Sheet4!A:B,2,FALSE)</f>
        <v>API</v>
      </c>
      <c r="C754" s="3" t="s">
        <v>20</v>
      </c>
      <c r="D754" s="147">
        <v>20150617</v>
      </c>
      <c r="E754" s="1" t="s">
        <v>32</v>
      </c>
      <c r="F754" s="1" t="s">
        <v>41</v>
      </c>
      <c r="G754" s="57">
        <v>3694385</v>
      </c>
      <c r="H754" s="3">
        <v>229</v>
      </c>
      <c r="I754" s="3">
        <v>0.06</v>
      </c>
      <c r="J754" s="4">
        <v>6.1000000000000004E-3</v>
      </c>
      <c r="K754" s="3">
        <v>0.01</v>
      </c>
      <c r="L754" s="2">
        <v>22718</v>
      </c>
      <c r="M754" s="5">
        <v>1.9099999999999999E-2</v>
      </c>
      <c r="N754" s="3">
        <v>0.53</v>
      </c>
      <c r="O754" s="2">
        <v>435</v>
      </c>
    </row>
    <row r="755" spans="1:15" x14ac:dyDescent="0.3">
      <c r="A755" s="1" t="str">
        <f>VLOOKUP(F755,Sheet2!A:C,2,FALSE)</f>
        <v>其他</v>
      </c>
      <c r="B755" s="1" t="str">
        <f>VLOOKUP(E755,[1]Sheet4!A:B,2,FALSE)</f>
        <v>API</v>
      </c>
      <c r="C755" s="3" t="s">
        <v>20</v>
      </c>
      <c r="D755" s="147">
        <v>20150616</v>
      </c>
      <c r="E755" s="1" t="s">
        <v>32</v>
      </c>
      <c r="F755" s="1" t="s">
        <v>41</v>
      </c>
      <c r="G755" s="57">
        <v>3718175</v>
      </c>
      <c r="H755" s="3">
        <v>190.78</v>
      </c>
      <c r="I755" s="3">
        <v>0.05</v>
      </c>
      <c r="J755" s="4">
        <v>6.1000000000000004E-3</v>
      </c>
      <c r="K755" s="3">
        <v>0.01</v>
      </c>
      <c r="L755" s="2">
        <v>22817</v>
      </c>
      <c r="M755" s="5">
        <v>1.8800000000000001E-2</v>
      </c>
      <c r="N755" s="3">
        <v>0.44</v>
      </c>
      <c r="O755" s="2">
        <v>429</v>
      </c>
    </row>
    <row r="756" spans="1:15" x14ac:dyDescent="0.3">
      <c r="A756" s="1" t="str">
        <f>VLOOKUP(F756,Sheet2!A:C,2,FALSE)</f>
        <v>其他</v>
      </c>
      <c r="B756" s="1" t="str">
        <f>VLOOKUP(E756,[1]Sheet4!A:B,2,FALSE)</f>
        <v>API</v>
      </c>
      <c r="C756" s="3" t="s">
        <v>20</v>
      </c>
      <c r="D756" s="147">
        <v>20150615</v>
      </c>
      <c r="E756" s="1" t="s">
        <v>33</v>
      </c>
      <c r="F756" s="1" t="s">
        <v>41</v>
      </c>
      <c r="G756" s="57">
        <v>4146018</v>
      </c>
      <c r="H756" s="3">
        <v>218.14</v>
      </c>
      <c r="I756" s="3">
        <v>0.05</v>
      </c>
      <c r="J756" s="4">
        <v>6.0000000000000001E-3</v>
      </c>
      <c r="K756" s="3">
        <v>0.01</v>
      </c>
      <c r="L756" s="2">
        <v>24956</v>
      </c>
      <c r="M756" s="5">
        <v>1.7399999999999999E-2</v>
      </c>
      <c r="N756" s="3">
        <v>0.5</v>
      </c>
      <c r="O756" s="2">
        <v>435</v>
      </c>
    </row>
    <row r="757" spans="1:15" x14ac:dyDescent="0.3">
      <c r="A757" s="1" t="str">
        <f>VLOOKUP(F757,Sheet2!A:C,2,FALSE)</f>
        <v>其他</v>
      </c>
      <c r="B757" s="1" t="str">
        <f>VLOOKUP(E757,[1]Sheet4!A:B,2,FALSE)</f>
        <v>API</v>
      </c>
      <c r="C757" s="3" t="s">
        <v>20</v>
      </c>
      <c r="D757" s="147">
        <v>20150614</v>
      </c>
      <c r="E757" s="1" t="s">
        <v>33</v>
      </c>
      <c r="F757" s="1" t="s">
        <v>41</v>
      </c>
      <c r="G757" s="57">
        <v>4380712</v>
      </c>
      <c r="H757" s="3">
        <v>163.44</v>
      </c>
      <c r="I757" s="3">
        <v>0.04</v>
      </c>
      <c r="J757" s="4">
        <v>5.7999999999999996E-3</v>
      </c>
      <c r="K757" s="3">
        <v>0.01</v>
      </c>
      <c r="L757" s="2">
        <v>25375</v>
      </c>
      <c r="M757" s="5">
        <v>1.49E-2</v>
      </c>
      <c r="N757" s="3">
        <v>0.43</v>
      </c>
      <c r="O757" s="2">
        <v>378</v>
      </c>
    </row>
    <row r="758" spans="1:15" x14ac:dyDescent="0.3">
      <c r="A758" s="1" t="str">
        <f>VLOOKUP(F758,Sheet2!A:C,2,FALSE)</f>
        <v>其他</v>
      </c>
      <c r="B758" s="1" t="str">
        <f>VLOOKUP(E758,[1]Sheet4!A:B,2,FALSE)</f>
        <v>API</v>
      </c>
      <c r="C758" s="3" t="s">
        <v>20</v>
      </c>
      <c r="D758" s="147">
        <v>20150613</v>
      </c>
      <c r="E758" s="1" t="s">
        <v>32</v>
      </c>
      <c r="F758" s="1" t="s">
        <v>41</v>
      </c>
      <c r="G758" s="57">
        <v>4532366</v>
      </c>
      <c r="H758" s="3">
        <v>204.15</v>
      </c>
      <c r="I758" s="3">
        <v>0.05</v>
      </c>
      <c r="J758" s="4">
        <v>6.0000000000000001E-3</v>
      </c>
      <c r="K758" s="3">
        <v>0.01</v>
      </c>
      <c r="L758" s="2">
        <v>27041</v>
      </c>
      <c r="M758" s="5">
        <v>1.5900000000000001E-2</v>
      </c>
      <c r="N758" s="3">
        <v>0.47</v>
      </c>
      <c r="O758" s="2">
        <v>431</v>
      </c>
    </row>
    <row r="759" spans="1:15" x14ac:dyDescent="0.3">
      <c r="A759" s="1" t="str">
        <f>VLOOKUP(F759,Sheet2!A:C,2,FALSE)</f>
        <v>其他</v>
      </c>
      <c r="B759" s="1" t="str">
        <f>VLOOKUP(E759,[1]Sheet4!A:B,2,FALSE)</f>
        <v>API</v>
      </c>
      <c r="C759" s="3" t="s">
        <v>20</v>
      </c>
      <c r="D759" s="147">
        <v>20150612</v>
      </c>
      <c r="E759" s="1" t="s">
        <v>32</v>
      </c>
      <c r="F759" s="1" t="s">
        <v>41</v>
      </c>
      <c r="G759" s="57">
        <v>3996318</v>
      </c>
      <c r="H759" s="3">
        <v>234.74</v>
      </c>
      <c r="I759" s="3">
        <v>0.06</v>
      </c>
      <c r="J759" s="4">
        <v>6.1999999999999998E-3</v>
      </c>
      <c r="K759" s="3">
        <v>0.01</v>
      </c>
      <c r="L759" s="2">
        <v>24787</v>
      </c>
      <c r="M759" s="5">
        <v>1.8499999999999999E-2</v>
      </c>
      <c r="N759" s="3">
        <v>0.51</v>
      </c>
      <c r="O759" s="2">
        <v>459</v>
      </c>
    </row>
    <row r="760" spans="1:15" x14ac:dyDescent="0.3">
      <c r="A760" s="1" t="str">
        <f>VLOOKUP(F760,Sheet2!A:C,2,FALSE)</f>
        <v>其他</v>
      </c>
      <c r="B760" s="1" t="str">
        <f>VLOOKUP(E760,[1]Sheet4!A:B,2,FALSE)</f>
        <v>API</v>
      </c>
      <c r="C760" s="3" t="s">
        <v>20</v>
      </c>
      <c r="D760" s="147">
        <v>20150611</v>
      </c>
      <c r="E760" s="1" t="s">
        <v>32</v>
      </c>
      <c r="F760" s="1" t="s">
        <v>41</v>
      </c>
      <c r="G760" s="57">
        <v>3444386</v>
      </c>
      <c r="H760" s="3">
        <v>205.26</v>
      </c>
      <c r="I760" s="3">
        <v>0.06</v>
      </c>
      <c r="J760" s="4">
        <v>6.6E-3</v>
      </c>
      <c r="K760" s="3">
        <v>0.01</v>
      </c>
      <c r="L760" s="2">
        <v>22663</v>
      </c>
      <c r="M760" s="5">
        <v>1.9900000000000001E-2</v>
      </c>
      <c r="N760" s="3">
        <v>0.46</v>
      </c>
      <c r="O760" s="2">
        <v>450</v>
      </c>
    </row>
    <row r="761" spans="1:15" x14ac:dyDescent="0.3">
      <c r="A761" s="1" t="str">
        <f>VLOOKUP(F761,Sheet2!A:C,2,FALSE)</f>
        <v>其他</v>
      </c>
      <c r="B761" s="1" t="str">
        <f>VLOOKUP(E761,[1]Sheet4!A:B,2,FALSE)</f>
        <v>API</v>
      </c>
      <c r="C761" s="3" t="s">
        <v>20</v>
      </c>
      <c r="D761" s="147">
        <v>20150610</v>
      </c>
      <c r="E761" s="1" t="s">
        <v>33</v>
      </c>
      <c r="F761" s="1" t="s">
        <v>41</v>
      </c>
      <c r="G761" s="57">
        <v>3274403</v>
      </c>
      <c r="H761" s="3">
        <v>226.54</v>
      </c>
      <c r="I761" s="3">
        <v>7.0000000000000007E-2</v>
      </c>
      <c r="J761" s="4">
        <v>7.1000000000000004E-3</v>
      </c>
      <c r="K761" s="3">
        <v>0.01</v>
      </c>
      <c r="L761" s="2">
        <v>23098</v>
      </c>
      <c r="M761" s="5">
        <v>1.8100000000000002E-2</v>
      </c>
      <c r="N761" s="3">
        <v>0.54</v>
      </c>
      <c r="O761" s="2">
        <v>419</v>
      </c>
    </row>
    <row r="762" spans="1:15" x14ac:dyDescent="0.3">
      <c r="A762" s="1" t="str">
        <f>VLOOKUP(F762,Sheet2!A:C,2,FALSE)</f>
        <v>其他</v>
      </c>
      <c r="B762" s="1" t="str">
        <f>VLOOKUP(E762,[1]Sheet4!A:B,2,FALSE)</f>
        <v>API</v>
      </c>
      <c r="C762" s="3" t="s">
        <v>20</v>
      </c>
      <c r="D762" s="147">
        <v>20150609</v>
      </c>
      <c r="E762" s="1" t="s">
        <v>32</v>
      </c>
      <c r="F762" s="1" t="s">
        <v>41</v>
      </c>
      <c r="G762" s="57">
        <v>3519313</v>
      </c>
      <c r="H762" s="3">
        <v>215.5</v>
      </c>
      <c r="I762" s="3">
        <v>0.06</v>
      </c>
      <c r="J762" s="4">
        <v>6.6E-3</v>
      </c>
      <c r="K762" s="3">
        <v>0.01</v>
      </c>
      <c r="L762" s="2">
        <v>23403</v>
      </c>
      <c r="M762" s="5">
        <v>1.47E-2</v>
      </c>
      <c r="N762" s="3">
        <v>0.63</v>
      </c>
      <c r="O762" s="2">
        <v>344</v>
      </c>
    </row>
    <row r="763" spans="1:15" x14ac:dyDescent="0.3">
      <c r="A763" s="1" t="str">
        <f>VLOOKUP(F763,Sheet2!A:C,2,FALSE)</f>
        <v>其他</v>
      </c>
      <c r="B763" s="1" t="str">
        <f>VLOOKUP(E763,[1]Sheet4!A:B,2,FALSE)</f>
        <v>API</v>
      </c>
      <c r="C763" s="3" t="s">
        <v>20</v>
      </c>
      <c r="D763" s="147">
        <v>20150608</v>
      </c>
      <c r="E763" s="1" t="s">
        <v>32</v>
      </c>
      <c r="F763" s="1" t="s">
        <v>41</v>
      </c>
      <c r="G763" s="57">
        <v>3545348</v>
      </c>
      <c r="H763" s="3">
        <v>222.32</v>
      </c>
      <c r="I763" s="3">
        <v>0.06</v>
      </c>
      <c r="J763" s="4">
        <v>6.4999999999999997E-3</v>
      </c>
      <c r="K763" s="3">
        <v>0.01</v>
      </c>
      <c r="L763" s="2">
        <v>23067</v>
      </c>
      <c r="M763" s="5">
        <v>1.43E-2</v>
      </c>
      <c r="N763" s="3">
        <v>0.67</v>
      </c>
      <c r="O763" s="2">
        <v>330</v>
      </c>
    </row>
    <row r="764" spans="1:15" x14ac:dyDescent="0.3">
      <c r="A764" s="1" t="str">
        <f>VLOOKUP(F764,Sheet2!A:C,2,FALSE)</f>
        <v>其他</v>
      </c>
      <c r="B764" s="1" t="str">
        <f>VLOOKUP(E764,[1]Sheet4!A:B,2,FALSE)</f>
        <v>API</v>
      </c>
      <c r="C764" s="3" t="s">
        <v>20</v>
      </c>
      <c r="D764" s="147">
        <v>20150607</v>
      </c>
      <c r="E764" s="1" t="s">
        <v>33</v>
      </c>
      <c r="F764" s="1" t="s">
        <v>41</v>
      </c>
      <c r="G764" s="57">
        <v>4149707</v>
      </c>
      <c r="H764" s="3">
        <v>235.76</v>
      </c>
      <c r="I764" s="3">
        <v>0.06</v>
      </c>
      <c r="J764" s="4">
        <v>6.3E-3</v>
      </c>
      <c r="K764" s="3">
        <v>0.01</v>
      </c>
      <c r="L764" s="2">
        <v>25960</v>
      </c>
      <c r="M764" s="5">
        <v>1.41E-2</v>
      </c>
      <c r="N764" s="3">
        <v>0.65</v>
      </c>
      <c r="O764" s="2">
        <v>365</v>
      </c>
    </row>
    <row r="765" spans="1:15" x14ac:dyDescent="0.3">
      <c r="A765" s="1" t="str">
        <f>VLOOKUP(F765,Sheet2!A:C,2,FALSE)</f>
        <v>其他</v>
      </c>
      <c r="B765" s="1" t="str">
        <f>VLOOKUP(E765,[1]Sheet4!A:B,2,FALSE)</f>
        <v>API</v>
      </c>
      <c r="C765" s="3" t="s">
        <v>20</v>
      </c>
      <c r="D765" s="147">
        <v>20150606</v>
      </c>
      <c r="E765" s="1" t="s">
        <v>32</v>
      </c>
      <c r="F765" s="1" t="s">
        <v>41</v>
      </c>
      <c r="G765" s="57">
        <v>3860477</v>
      </c>
      <c r="H765" s="3">
        <v>255.38</v>
      </c>
      <c r="I765" s="3">
        <v>7.0000000000000007E-2</v>
      </c>
      <c r="J765" s="4">
        <v>6.6E-3</v>
      </c>
      <c r="K765" s="3">
        <v>0.01</v>
      </c>
      <c r="L765" s="2">
        <v>25423</v>
      </c>
      <c r="M765" s="5">
        <v>1.4800000000000001E-2</v>
      </c>
      <c r="N765" s="3">
        <v>0.68</v>
      </c>
      <c r="O765" s="2">
        <v>377</v>
      </c>
    </row>
    <row r="766" spans="1:15" x14ac:dyDescent="0.3">
      <c r="A766" s="1" t="str">
        <f>VLOOKUP(F766,Sheet2!A:C,2,FALSE)</f>
        <v>其他</v>
      </c>
      <c r="B766" s="1" t="str">
        <f>VLOOKUP(E766,[1]Sheet4!A:B,2,FALSE)</f>
        <v>API</v>
      </c>
      <c r="C766" s="3" t="s">
        <v>20</v>
      </c>
      <c r="D766" s="147">
        <v>20150605</v>
      </c>
      <c r="E766" s="1" t="s">
        <v>33</v>
      </c>
      <c r="F766" s="1" t="s">
        <v>41</v>
      </c>
      <c r="G766" s="57">
        <v>3037971</v>
      </c>
      <c r="H766" s="3">
        <v>230.84</v>
      </c>
      <c r="I766" s="3">
        <v>0.08</v>
      </c>
      <c r="J766" s="4">
        <v>6.7999999999999996E-3</v>
      </c>
      <c r="K766" s="3">
        <v>0.01</v>
      </c>
      <c r="L766" s="2">
        <v>20751</v>
      </c>
      <c r="M766" s="5">
        <v>1.72E-2</v>
      </c>
      <c r="N766" s="3">
        <v>0.65</v>
      </c>
      <c r="O766" s="2">
        <v>357</v>
      </c>
    </row>
    <row r="767" spans="1:15" x14ac:dyDescent="0.3">
      <c r="A767" s="1" t="str">
        <f>VLOOKUP(F767,Sheet2!A:C,2,FALSE)</f>
        <v>其他</v>
      </c>
      <c r="B767" s="1" t="str">
        <f>VLOOKUP(E767,[1]Sheet4!A:B,2,FALSE)</f>
        <v>API</v>
      </c>
      <c r="C767" s="3" t="s">
        <v>20</v>
      </c>
      <c r="D767" s="147">
        <v>20150604</v>
      </c>
      <c r="E767" s="1" t="s">
        <v>32</v>
      </c>
      <c r="F767" s="1" t="s">
        <v>41</v>
      </c>
      <c r="G767" s="57">
        <v>3437650</v>
      </c>
      <c r="H767" s="3">
        <v>248.3</v>
      </c>
      <c r="I767" s="3">
        <v>7.0000000000000007E-2</v>
      </c>
      <c r="J767" s="4">
        <v>6.8999999999999999E-3</v>
      </c>
      <c r="K767" s="3">
        <v>0.01</v>
      </c>
      <c r="L767" s="2">
        <v>23713</v>
      </c>
      <c r="M767" s="5">
        <v>1.7299999999999999E-2</v>
      </c>
      <c r="N767" s="3">
        <v>0.61</v>
      </c>
      <c r="O767" s="2">
        <v>410</v>
      </c>
    </row>
    <row r="768" spans="1:15" x14ac:dyDescent="0.3">
      <c r="A768" s="1" t="str">
        <f>VLOOKUP(F768,Sheet2!A:C,2,FALSE)</f>
        <v>其他</v>
      </c>
      <c r="B768" s="1" t="str">
        <f>VLOOKUP(E768,[1]Sheet4!A:B,2,FALSE)</f>
        <v>API</v>
      </c>
      <c r="C768" s="3" t="s">
        <v>20</v>
      </c>
      <c r="D768" s="147">
        <v>20150603</v>
      </c>
      <c r="E768" s="1" t="s">
        <v>32</v>
      </c>
      <c r="F768" s="1" t="s">
        <v>41</v>
      </c>
      <c r="G768" s="57">
        <v>3497193</v>
      </c>
      <c r="H768" s="3">
        <v>273.99</v>
      </c>
      <c r="I768" s="3">
        <v>0.08</v>
      </c>
      <c r="J768" s="4">
        <v>6.7999999999999996E-3</v>
      </c>
      <c r="K768" s="3">
        <v>0.01</v>
      </c>
      <c r="L768" s="2">
        <v>23932</v>
      </c>
      <c r="M768" s="5">
        <v>1.8599999999999998E-2</v>
      </c>
      <c r="N768" s="3">
        <v>0.62</v>
      </c>
      <c r="O768" s="2">
        <v>445</v>
      </c>
    </row>
    <row r="769" spans="1:15" x14ac:dyDescent="0.3">
      <c r="A769" s="1" t="str">
        <f>VLOOKUP(F769,Sheet2!A:C,2,FALSE)</f>
        <v>其他</v>
      </c>
      <c r="B769" s="1" t="str">
        <f>VLOOKUP(E769,[1]Sheet4!A:B,2,FALSE)</f>
        <v>API</v>
      </c>
      <c r="C769" s="3" t="s">
        <v>20</v>
      </c>
      <c r="D769" s="147">
        <v>20150602</v>
      </c>
      <c r="E769" s="1" t="s">
        <v>33</v>
      </c>
      <c r="F769" s="1" t="s">
        <v>41</v>
      </c>
      <c r="G769" s="57">
        <v>3573004</v>
      </c>
      <c r="H769" s="3">
        <v>234.62</v>
      </c>
      <c r="I769" s="3">
        <v>7.0000000000000007E-2</v>
      </c>
      <c r="J769" s="4">
        <v>6.7999999999999996E-3</v>
      </c>
      <c r="K769" s="3">
        <v>0.01</v>
      </c>
      <c r="L769" s="2">
        <v>24213</v>
      </c>
      <c r="M769" s="5">
        <v>1.61E-2</v>
      </c>
      <c r="N769" s="3">
        <v>0.6</v>
      </c>
      <c r="O769" s="2">
        <v>390</v>
      </c>
    </row>
    <row r="770" spans="1:15" x14ac:dyDescent="0.3">
      <c r="A770" s="1" t="str">
        <f>VLOOKUP(F770,Sheet2!A:C,2,FALSE)</f>
        <v>其他</v>
      </c>
      <c r="B770" s="1" t="str">
        <f>VLOOKUP(E770,[1]Sheet4!A:B,2,FALSE)</f>
        <v>API</v>
      </c>
      <c r="C770" s="3" t="s">
        <v>20</v>
      </c>
      <c r="D770" s="147">
        <v>20150601</v>
      </c>
      <c r="E770" s="1" t="s">
        <v>33</v>
      </c>
      <c r="F770" s="1" t="s">
        <v>41</v>
      </c>
      <c r="G770" s="57">
        <v>3935335</v>
      </c>
      <c r="H770" s="3">
        <v>234.59</v>
      </c>
      <c r="I770" s="3">
        <v>0.06</v>
      </c>
      <c r="J770" s="4">
        <v>6.7999999999999996E-3</v>
      </c>
      <c r="K770" s="3">
        <v>0.01</v>
      </c>
      <c r="L770" s="2">
        <v>26818</v>
      </c>
      <c r="M770" s="5">
        <v>1.66E-2</v>
      </c>
      <c r="N770" s="3">
        <v>0.53</v>
      </c>
      <c r="O770" s="2">
        <v>445</v>
      </c>
    </row>
    <row r="771" spans="1:15" x14ac:dyDescent="0.3">
      <c r="A771" s="1" t="str">
        <f>VLOOKUP(F771,Sheet2!A:C,2,FALSE)</f>
        <v>其他</v>
      </c>
      <c r="B771" s="1" t="str">
        <f>VLOOKUP(E771,[1]Sheet4!A:B,2,FALSE)</f>
        <v>API</v>
      </c>
      <c r="C771" s="3" t="s">
        <v>21</v>
      </c>
      <c r="D771" s="147">
        <v>20150531</v>
      </c>
      <c r="E771" s="1" t="s">
        <v>33</v>
      </c>
      <c r="F771" s="1" t="s">
        <v>41</v>
      </c>
      <c r="G771" s="57">
        <v>4649573</v>
      </c>
      <c r="H771" s="3">
        <v>315.77</v>
      </c>
      <c r="I771" s="3">
        <v>7.0000000000000007E-2</v>
      </c>
      <c r="J771" s="4">
        <v>6.4000000000000003E-3</v>
      </c>
      <c r="K771" s="3">
        <v>0.01</v>
      </c>
      <c r="L771" s="2">
        <v>29623</v>
      </c>
      <c r="M771" s="5">
        <v>1.8499999999999999E-2</v>
      </c>
      <c r="N771" s="3">
        <v>0.57999999999999996</v>
      </c>
      <c r="O771" s="2">
        <v>549</v>
      </c>
    </row>
    <row r="772" spans="1:15" x14ac:dyDescent="0.3">
      <c r="A772" s="1" t="str">
        <f>VLOOKUP(F772,Sheet2!A:C,2,FALSE)</f>
        <v>其他</v>
      </c>
      <c r="B772" s="1" t="str">
        <f>VLOOKUP(E772,[1]Sheet4!A:B,2,FALSE)</f>
        <v>API</v>
      </c>
      <c r="C772" s="3" t="s">
        <v>21</v>
      </c>
      <c r="D772" s="147">
        <v>20150530</v>
      </c>
      <c r="E772" s="1" t="s">
        <v>32</v>
      </c>
      <c r="F772" s="1" t="s">
        <v>41</v>
      </c>
      <c r="G772" s="57">
        <v>4284101</v>
      </c>
      <c r="H772" s="3">
        <v>287.12</v>
      </c>
      <c r="I772" s="3">
        <v>7.0000000000000007E-2</v>
      </c>
      <c r="J772" s="4">
        <v>6.6E-3</v>
      </c>
      <c r="K772" s="3">
        <v>0.01</v>
      </c>
      <c r="L772" s="2">
        <v>28365</v>
      </c>
      <c r="M772" s="5">
        <v>1.89E-2</v>
      </c>
      <c r="N772" s="3">
        <v>0.54</v>
      </c>
      <c r="O772" s="2">
        <v>536</v>
      </c>
    </row>
    <row r="773" spans="1:15" x14ac:dyDescent="0.3">
      <c r="A773" s="1" t="str">
        <f>VLOOKUP(F773,Sheet2!A:C,2,FALSE)</f>
        <v>其他</v>
      </c>
      <c r="B773" s="1" t="str">
        <f>VLOOKUP(E773,[1]Sheet4!A:B,2,FALSE)</f>
        <v>API</v>
      </c>
      <c r="C773" s="3" t="s">
        <v>21</v>
      </c>
      <c r="D773" s="147">
        <v>20150529</v>
      </c>
      <c r="E773" s="1" t="s">
        <v>32</v>
      </c>
      <c r="F773" s="1" t="s">
        <v>41</v>
      </c>
      <c r="G773" s="57">
        <v>3834953</v>
      </c>
      <c r="H773" s="3">
        <v>287.55</v>
      </c>
      <c r="I773" s="3">
        <v>0.08</v>
      </c>
      <c r="J773" s="4">
        <v>6.8999999999999999E-3</v>
      </c>
      <c r="K773" s="3">
        <v>0.01</v>
      </c>
      <c r="L773" s="2">
        <v>26341</v>
      </c>
      <c r="M773" s="5">
        <v>1.8100000000000002E-2</v>
      </c>
      <c r="N773" s="3">
        <v>0.6</v>
      </c>
      <c r="O773" s="2">
        <v>476</v>
      </c>
    </row>
    <row r="774" spans="1:15" x14ac:dyDescent="0.3">
      <c r="A774" s="1" t="str">
        <f>VLOOKUP(F774,Sheet2!A:C,2,FALSE)</f>
        <v>其他</v>
      </c>
      <c r="B774" s="1" t="str">
        <f>VLOOKUP(E774,[1]Sheet4!A:B,2,FALSE)</f>
        <v>API</v>
      </c>
      <c r="C774" s="3" t="s">
        <v>21</v>
      </c>
      <c r="D774" s="147">
        <v>20150528</v>
      </c>
      <c r="E774" s="1" t="s">
        <v>32</v>
      </c>
      <c r="F774" s="1" t="s">
        <v>41</v>
      </c>
      <c r="G774" s="57">
        <v>3619909</v>
      </c>
      <c r="H774" s="3">
        <v>377.61</v>
      </c>
      <c r="I774" s="3">
        <v>0.1</v>
      </c>
      <c r="J774" s="4">
        <v>6.8999999999999999E-3</v>
      </c>
      <c r="K774" s="3">
        <v>0.02</v>
      </c>
      <c r="L774" s="2">
        <v>25051</v>
      </c>
      <c r="M774" s="5">
        <v>1.5699999999999999E-2</v>
      </c>
      <c r="N774" s="3">
        <v>0.96</v>
      </c>
      <c r="O774" s="2">
        <v>393</v>
      </c>
    </row>
    <row r="775" spans="1:15" x14ac:dyDescent="0.3">
      <c r="A775" s="1" t="str">
        <f>VLOOKUP(F775,Sheet2!A:C,2,FALSE)</f>
        <v>其他</v>
      </c>
      <c r="B775" s="1" t="str">
        <f>VLOOKUP(E775,[1]Sheet4!A:B,2,FALSE)</f>
        <v>API</v>
      </c>
      <c r="C775" s="3" t="s">
        <v>21</v>
      </c>
      <c r="D775" s="147">
        <v>20150527</v>
      </c>
      <c r="E775" s="1" t="s">
        <v>32</v>
      </c>
      <c r="F775" s="1" t="s">
        <v>41</v>
      </c>
      <c r="G775" s="57">
        <v>3890019</v>
      </c>
      <c r="H775" s="3">
        <v>266.88</v>
      </c>
      <c r="I775" s="3">
        <v>7.0000000000000007E-2</v>
      </c>
      <c r="J775" s="4">
        <v>6.8999999999999999E-3</v>
      </c>
      <c r="K775" s="3">
        <v>0.01</v>
      </c>
      <c r="L775" s="2">
        <v>26850</v>
      </c>
      <c r="M775" s="5">
        <v>1.5100000000000001E-2</v>
      </c>
      <c r="N775" s="3">
        <v>0.66</v>
      </c>
      <c r="O775" s="2">
        <v>406</v>
      </c>
    </row>
    <row r="776" spans="1:15" x14ac:dyDescent="0.3">
      <c r="A776" s="1" t="str">
        <f>VLOOKUP(F776,Sheet2!A:C,2,FALSE)</f>
        <v>其他</v>
      </c>
      <c r="B776" s="1" t="str">
        <f>VLOOKUP(E776,[1]Sheet4!A:B,2,FALSE)</f>
        <v>API</v>
      </c>
      <c r="C776" s="3" t="s">
        <v>21</v>
      </c>
      <c r="D776" s="147">
        <v>20150526</v>
      </c>
      <c r="E776" s="1" t="s">
        <v>33</v>
      </c>
      <c r="F776" s="1" t="s">
        <v>41</v>
      </c>
      <c r="G776" s="57">
        <v>3919096</v>
      </c>
      <c r="H776" s="3">
        <v>345.13</v>
      </c>
      <c r="I776" s="3">
        <v>0.09</v>
      </c>
      <c r="J776" s="4">
        <v>7.0000000000000001E-3</v>
      </c>
      <c r="K776" s="3">
        <v>0.01</v>
      </c>
      <c r="L776" s="2">
        <v>27517</v>
      </c>
      <c r="M776" s="5">
        <v>1.66E-2</v>
      </c>
      <c r="N776" s="3">
        <v>0.75</v>
      </c>
      <c r="O776" s="2">
        <v>458</v>
      </c>
    </row>
    <row r="777" spans="1:15" x14ac:dyDescent="0.3">
      <c r="A777" s="1" t="str">
        <f>VLOOKUP(F777,Sheet2!A:C,2,FALSE)</f>
        <v>其他</v>
      </c>
      <c r="B777" s="1" t="str">
        <f>VLOOKUP(E777,[1]Sheet4!A:B,2,FALSE)</f>
        <v>API</v>
      </c>
      <c r="C777" s="3" t="s">
        <v>21</v>
      </c>
      <c r="D777" s="147">
        <v>20150525</v>
      </c>
      <c r="E777" s="1" t="s">
        <v>32</v>
      </c>
      <c r="F777" s="1" t="s">
        <v>41</v>
      </c>
      <c r="G777" s="57">
        <v>4077781</v>
      </c>
      <c r="H777" s="3">
        <v>310.76</v>
      </c>
      <c r="I777" s="3">
        <v>0.08</v>
      </c>
      <c r="J777" s="4">
        <v>6.7999999999999996E-3</v>
      </c>
      <c r="K777" s="3">
        <v>0.01</v>
      </c>
      <c r="L777" s="2">
        <v>27738</v>
      </c>
      <c r="M777" s="5">
        <v>1.6299999999999999E-2</v>
      </c>
      <c r="N777" s="3">
        <v>0.69</v>
      </c>
      <c r="O777" s="2">
        <v>451</v>
      </c>
    </row>
    <row r="778" spans="1:15" x14ac:dyDescent="0.3">
      <c r="A778" s="1" t="str">
        <f>VLOOKUP(F778,Sheet2!A:C,2,FALSE)</f>
        <v>其他</v>
      </c>
      <c r="B778" s="1" t="str">
        <f>VLOOKUP(E778,[1]Sheet4!A:B,2,FALSE)</f>
        <v>API</v>
      </c>
      <c r="C778" s="3" t="s">
        <v>21</v>
      </c>
      <c r="D778" s="147">
        <v>20150524</v>
      </c>
      <c r="E778" s="1" t="s">
        <v>33</v>
      </c>
      <c r="F778" s="1" t="s">
        <v>41</v>
      </c>
      <c r="G778" s="57">
        <v>4787568</v>
      </c>
      <c r="H778" s="3">
        <v>370.99</v>
      </c>
      <c r="I778" s="3">
        <v>0.08</v>
      </c>
      <c r="J778" s="4">
        <v>6.3E-3</v>
      </c>
      <c r="K778" s="3">
        <v>0.01</v>
      </c>
      <c r="L778" s="2">
        <v>30352</v>
      </c>
      <c r="M778" s="5">
        <v>1.5900000000000001E-2</v>
      </c>
      <c r="N778" s="3">
        <v>0.77</v>
      </c>
      <c r="O778" s="2">
        <v>482</v>
      </c>
    </row>
    <row r="779" spans="1:15" x14ac:dyDescent="0.3">
      <c r="A779" s="1" t="str">
        <f>VLOOKUP(F779,Sheet2!A:C,2,FALSE)</f>
        <v>其他</v>
      </c>
      <c r="B779" s="1" t="str">
        <f>VLOOKUP(E779,[1]Sheet4!A:B,2,FALSE)</f>
        <v>API</v>
      </c>
      <c r="C779" s="3" t="s">
        <v>21</v>
      </c>
      <c r="D779" s="147">
        <v>20150523</v>
      </c>
      <c r="E779" s="1" t="s">
        <v>32</v>
      </c>
      <c r="F779" s="1" t="s">
        <v>41</v>
      </c>
      <c r="G779" s="57">
        <v>4671895</v>
      </c>
      <c r="H779" s="3">
        <v>350.52</v>
      </c>
      <c r="I779" s="3">
        <v>0.08</v>
      </c>
      <c r="J779" s="4">
        <v>6.4999999999999997E-3</v>
      </c>
      <c r="K779" s="3">
        <v>0.01</v>
      </c>
      <c r="L779" s="2">
        <v>30413</v>
      </c>
      <c r="M779" s="5">
        <v>1.47E-2</v>
      </c>
      <c r="N779" s="3">
        <v>0.79</v>
      </c>
      <c r="O779" s="2">
        <v>446</v>
      </c>
    </row>
    <row r="780" spans="1:15" x14ac:dyDescent="0.3">
      <c r="A780" s="1" t="str">
        <f>VLOOKUP(F780,Sheet2!A:C,2,FALSE)</f>
        <v>其他</v>
      </c>
      <c r="B780" s="1" t="str">
        <f>VLOOKUP(E780,[1]Sheet4!A:B,2,FALSE)</f>
        <v>API</v>
      </c>
      <c r="C780" s="3" t="s">
        <v>21</v>
      </c>
      <c r="D780" s="147">
        <v>20150522</v>
      </c>
      <c r="E780" s="1" t="s">
        <v>32</v>
      </c>
      <c r="F780" s="1" t="s">
        <v>41</v>
      </c>
      <c r="G780" s="57">
        <v>4608242</v>
      </c>
      <c r="H780" s="3">
        <v>343.05</v>
      </c>
      <c r="I780" s="3">
        <v>7.0000000000000007E-2</v>
      </c>
      <c r="J780" s="4">
        <v>6.7000000000000002E-3</v>
      </c>
      <c r="K780" s="3">
        <v>0.01</v>
      </c>
      <c r="L780" s="2">
        <v>30653</v>
      </c>
      <c r="M780" s="5">
        <v>1.47E-2</v>
      </c>
      <c r="N780" s="3">
        <v>0.76</v>
      </c>
      <c r="O780" s="2">
        <v>451</v>
      </c>
    </row>
    <row r="781" spans="1:15" x14ac:dyDescent="0.3">
      <c r="A781" s="1" t="str">
        <f>VLOOKUP(F781,Sheet2!A:C,2,FALSE)</f>
        <v>其他</v>
      </c>
      <c r="B781" s="1" t="str">
        <f>VLOOKUP(E781,[1]Sheet4!A:B,2,FALSE)</f>
        <v>API</v>
      </c>
      <c r="C781" s="3" t="s">
        <v>21</v>
      </c>
      <c r="D781" s="147">
        <v>20150521</v>
      </c>
      <c r="E781" s="1" t="s">
        <v>33</v>
      </c>
      <c r="F781" s="1" t="s">
        <v>41</v>
      </c>
      <c r="G781" s="57">
        <v>4645590</v>
      </c>
      <c r="H781" s="3">
        <v>353.49</v>
      </c>
      <c r="I781" s="3">
        <v>0.08</v>
      </c>
      <c r="J781" s="4">
        <v>6.6E-3</v>
      </c>
      <c r="K781" s="3">
        <v>0.01</v>
      </c>
      <c r="L781" s="2">
        <v>30889</v>
      </c>
      <c r="M781" s="5">
        <v>1.5299999999999999E-2</v>
      </c>
      <c r="N781" s="3">
        <v>0.75</v>
      </c>
      <c r="O781" s="2">
        <v>474</v>
      </c>
    </row>
    <row r="782" spans="1:15" x14ac:dyDescent="0.3">
      <c r="A782" s="1" t="str">
        <f>VLOOKUP(F782,Sheet2!A:C,2,FALSE)</f>
        <v>其他</v>
      </c>
      <c r="B782" s="1" t="str">
        <f>VLOOKUP(E782,[1]Sheet4!A:B,2,FALSE)</f>
        <v>API</v>
      </c>
      <c r="C782" s="3" t="s">
        <v>21</v>
      </c>
      <c r="D782" s="147">
        <v>20150520</v>
      </c>
      <c r="E782" s="1" t="s">
        <v>33</v>
      </c>
      <c r="F782" s="1" t="s">
        <v>41</v>
      </c>
      <c r="G782" s="57">
        <v>4944897</v>
      </c>
      <c r="H782" s="3">
        <v>325.57</v>
      </c>
      <c r="I782" s="3">
        <v>7.0000000000000007E-2</v>
      </c>
      <c r="J782" s="4">
        <v>6.7999999999999996E-3</v>
      </c>
      <c r="K782" s="3">
        <v>0.01</v>
      </c>
      <c r="L782" s="2">
        <v>33663</v>
      </c>
      <c r="M782" s="5">
        <v>1.61E-2</v>
      </c>
      <c r="N782" s="3">
        <v>0.6</v>
      </c>
      <c r="O782" s="2">
        <v>541</v>
      </c>
    </row>
    <row r="783" spans="1:15" x14ac:dyDescent="0.3">
      <c r="A783" s="1" t="str">
        <f>VLOOKUP(F783,Sheet2!A:C,2,FALSE)</f>
        <v>其他</v>
      </c>
      <c r="B783" s="1" t="str">
        <f>VLOOKUP(E783,[1]Sheet4!A:B,2,FALSE)</f>
        <v>API</v>
      </c>
      <c r="C783" s="3" t="s">
        <v>21</v>
      </c>
      <c r="D783" s="147">
        <v>20150519</v>
      </c>
      <c r="E783" s="1" t="s">
        <v>32</v>
      </c>
      <c r="F783" s="1" t="s">
        <v>41</v>
      </c>
      <c r="G783" s="57">
        <v>12254324</v>
      </c>
      <c r="H783" s="3">
        <v>473.06</v>
      </c>
      <c r="I783" s="3">
        <v>0.04</v>
      </c>
      <c r="J783" s="4">
        <v>5.8999999999999999E-3</v>
      </c>
      <c r="K783" s="3">
        <v>0.01</v>
      </c>
      <c r="L783" s="2">
        <v>72005</v>
      </c>
      <c r="M783" s="5">
        <v>8.6999999999999994E-3</v>
      </c>
      <c r="N783" s="3">
        <v>0.75</v>
      </c>
      <c r="O783" s="2">
        <v>627</v>
      </c>
    </row>
    <row r="784" spans="1:15" x14ac:dyDescent="0.3">
      <c r="A784" s="1" t="str">
        <f>VLOOKUP(F784,Sheet2!A:C,2,FALSE)</f>
        <v>其他</v>
      </c>
      <c r="B784" s="1" t="str">
        <f>VLOOKUP(E784,[1]Sheet4!A:B,2,FALSE)</f>
        <v>API</v>
      </c>
      <c r="C784" s="3" t="s">
        <v>21</v>
      </c>
      <c r="D784" s="147">
        <v>20150518</v>
      </c>
      <c r="E784" s="1" t="s">
        <v>32</v>
      </c>
      <c r="F784" s="1" t="s">
        <v>41</v>
      </c>
      <c r="G784" s="57">
        <v>25023125</v>
      </c>
      <c r="H784" s="3">
        <v>918.51</v>
      </c>
      <c r="I784" s="3">
        <v>0.04</v>
      </c>
      <c r="J784" s="4">
        <v>5.4000000000000003E-3</v>
      </c>
      <c r="K784" s="3">
        <v>0.01</v>
      </c>
      <c r="L784" s="2">
        <v>135829</v>
      </c>
      <c r="M784" s="5">
        <v>7.9000000000000008E-3</v>
      </c>
      <c r="N784" s="3">
        <v>0.85</v>
      </c>
      <c r="O784" s="2">
        <v>1079</v>
      </c>
    </row>
    <row r="785" spans="1:15" x14ac:dyDescent="0.3">
      <c r="A785" s="1" t="str">
        <f>VLOOKUP(F785,Sheet2!A:C,2,FALSE)</f>
        <v>其他</v>
      </c>
      <c r="B785" s="1" t="str">
        <f>VLOOKUP(E785,[1]Sheet4!A:B,2,FALSE)</f>
        <v>API</v>
      </c>
      <c r="C785" s="3" t="s">
        <v>21</v>
      </c>
      <c r="D785" s="147">
        <v>20150517</v>
      </c>
      <c r="E785" s="1" t="s">
        <v>32</v>
      </c>
      <c r="F785" s="1" t="s">
        <v>41</v>
      </c>
      <c r="G785" s="57">
        <v>28899348</v>
      </c>
      <c r="H785" s="3">
        <v>677.46</v>
      </c>
      <c r="I785" s="3">
        <v>0.02</v>
      </c>
      <c r="J785" s="4">
        <v>6.0000000000000001E-3</v>
      </c>
      <c r="K785" s="3">
        <v>0</v>
      </c>
      <c r="L785" s="2">
        <v>172820</v>
      </c>
      <c r="M785" s="5">
        <v>5.1999999999999998E-3</v>
      </c>
      <c r="N785" s="3">
        <v>0.75</v>
      </c>
      <c r="O785" s="2">
        <v>902</v>
      </c>
    </row>
    <row r="786" spans="1:15" x14ac:dyDescent="0.3">
      <c r="A786" s="1" t="str">
        <f>VLOOKUP(F786,Sheet2!A:C,2,FALSE)</f>
        <v>其他</v>
      </c>
      <c r="B786" s="1" t="str">
        <f>VLOOKUP(E786,[1]Sheet4!A:B,2,FALSE)</f>
        <v>API</v>
      </c>
      <c r="C786" s="3" t="s">
        <v>21</v>
      </c>
      <c r="D786" s="147">
        <v>20150516</v>
      </c>
      <c r="E786" s="1" t="s">
        <v>33</v>
      </c>
      <c r="F786" s="1" t="s">
        <v>41</v>
      </c>
      <c r="G786" s="57">
        <v>26681939</v>
      </c>
      <c r="H786" s="3">
        <v>558.27</v>
      </c>
      <c r="I786" s="3">
        <v>0.02</v>
      </c>
      <c r="J786" s="4">
        <v>6.1999999999999998E-3</v>
      </c>
      <c r="K786" s="3">
        <v>0</v>
      </c>
      <c r="L786" s="2">
        <v>164292</v>
      </c>
      <c r="M786" s="5">
        <v>4.7000000000000002E-3</v>
      </c>
      <c r="N786" s="3">
        <v>0.72</v>
      </c>
      <c r="O786" s="2">
        <v>779</v>
      </c>
    </row>
    <row r="787" spans="1:15" x14ac:dyDescent="0.3">
      <c r="A787" s="1" t="str">
        <f>VLOOKUP(F787,Sheet2!A:C,2,FALSE)</f>
        <v>其他</v>
      </c>
      <c r="B787" s="1" t="str">
        <f>VLOOKUP(E787,[1]Sheet4!A:B,2,FALSE)</f>
        <v>API</v>
      </c>
      <c r="C787" s="3" t="s">
        <v>21</v>
      </c>
      <c r="D787" s="147">
        <v>20150515</v>
      </c>
      <c r="E787" s="1" t="s">
        <v>32</v>
      </c>
      <c r="F787" s="1" t="s">
        <v>41</v>
      </c>
      <c r="G787" s="57">
        <v>24375275</v>
      </c>
      <c r="H787" s="3">
        <v>675.74</v>
      </c>
      <c r="I787" s="3">
        <v>0.03</v>
      </c>
      <c r="J787" s="4">
        <v>6.4999999999999997E-3</v>
      </c>
      <c r="K787" s="3">
        <v>0</v>
      </c>
      <c r="L787" s="2">
        <v>157678</v>
      </c>
      <c r="M787" s="5">
        <v>5.7999999999999996E-3</v>
      </c>
      <c r="N787" s="3">
        <v>0.74</v>
      </c>
      <c r="O787" s="2">
        <v>918</v>
      </c>
    </row>
    <row r="788" spans="1:15" x14ac:dyDescent="0.3">
      <c r="A788" s="1" t="str">
        <f>VLOOKUP(F788,Sheet2!A:C,2,FALSE)</f>
        <v>其他</v>
      </c>
      <c r="B788" s="1" t="str">
        <f>VLOOKUP(E788,[1]Sheet4!A:B,2,FALSE)</f>
        <v>API</v>
      </c>
      <c r="C788" s="3" t="s">
        <v>21</v>
      </c>
      <c r="D788" s="147">
        <v>20150514</v>
      </c>
      <c r="E788" s="1" t="s">
        <v>32</v>
      </c>
      <c r="F788" s="1" t="s">
        <v>41</v>
      </c>
      <c r="G788" s="57">
        <v>22293454</v>
      </c>
      <c r="H788" s="3">
        <v>694.93</v>
      </c>
      <c r="I788" s="3">
        <v>0.03</v>
      </c>
      <c r="J788" s="4">
        <v>5.7000000000000002E-3</v>
      </c>
      <c r="K788" s="3">
        <v>0.01</v>
      </c>
      <c r="L788" s="2">
        <v>127653</v>
      </c>
      <c r="M788" s="5">
        <v>7.1000000000000004E-3</v>
      </c>
      <c r="N788" s="3">
        <v>0.77</v>
      </c>
      <c r="O788" s="2">
        <v>900</v>
      </c>
    </row>
    <row r="789" spans="1:15" x14ac:dyDescent="0.3">
      <c r="A789" s="1" t="str">
        <f>VLOOKUP(F789,Sheet2!A:C,2,FALSE)</f>
        <v>其他</v>
      </c>
      <c r="B789" s="1" t="str">
        <f>VLOOKUP(E789,[1]Sheet4!A:B,2,FALSE)</f>
        <v>API</v>
      </c>
      <c r="C789" s="3" t="s">
        <v>21</v>
      </c>
      <c r="D789" s="147">
        <v>20150513</v>
      </c>
      <c r="E789" s="1" t="s">
        <v>32</v>
      </c>
      <c r="F789" s="1" t="s">
        <v>41</v>
      </c>
      <c r="G789" s="57">
        <v>16502648</v>
      </c>
      <c r="H789" s="3">
        <v>591.17999999999995</v>
      </c>
      <c r="I789" s="3">
        <v>0.04</v>
      </c>
      <c r="J789" s="4">
        <v>6.8999999999999999E-3</v>
      </c>
      <c r="K789" s="3">
        <v>0.01</v>
      </c>
      <c r="L789" s="2">
        <v>114632</v>
      </c>
      <c r="M789" s="5">
        <v>7.0000000000000001E-3</v>
      </c>
      <c r="N789" s="3">
        <v>0.74</v>
      </c>
      <c r="O789" s="2">
        <v>804</v>
      </c>
    </row>
    <row r="790" spans="1:15" x14ac:dyDescent="0.3">
      <c r="A790" s="1" t="str">
        <f>VLOOKUP(F790,Sheet2!A:C,2,FALSE)</f>
        <v>其他</v>
      </c>
      <c r="B790" s="1" t="str">
        <f>VLOOKUP(E790,[1]Sheet4!A:B,2,FALSE)</f>
        <v>API</v>
      </c>
      <c r="C790" s="3" t="s">
        <v>21</v>
      </c>
      <c r="D790" s="147">
        <v>20150512</v>
      </c>
      <c r="E790" s="1" t="s">
        <v>32</v>
      </c>
      <c r="F790" s="1" t="s">
        <v>41</v>
      </c>
      <c r="G790" s="57">
        <v>3275251</v>
      </c>
      <c r="H790" s="3">
        <v>297.20999999999998</v>
      </c>
      <c r="I790" s="3">
        <v>0.09</v>
      </c>
      <c r="J790" s="4">
        <v>8.6E-3</v>
      </c>
      <c r="K790" s="3">
        <v>0.01</v>
      </c>
      <c r="L790" s="2">
        <v>28240</v>
      </c>
      <c r="M790" s="5">
        <v>1.46E-2</v>
      </c>
      <c r="N790" s="3">
        <v>0.72</v>
      </c>
      <c r="O790" s="2">
        <v>412</v>
      </c>
    </row>
    <row r="791" spans="1:15" x14ac:dyDescent="0.3">
      <c r="A791" s="1" t="str">
        <f>VLOOKUP(F791,Sheet2!A:C,2,FALSE)</f>
        <v>其他</v>
      </c>
      <c r="B791" s="1" t="str">
        <f>VLOOKUP(E791,[1]Sheet4!A:B,2,FALSE)</f>
        <v>API</v>
      </c>
      <c r="C791" s="3" t="s">
        <v>21</v>
      </c>
      <c r="D791" s="147">
        <v>20150511</v>
      </c>
      <c r="E791" s="1" t="s">
        <v>32</v>
      </c>
      <c r="F791" s="1" t="s">
        <v>41</v>
      </c>
      <c r="G791" s="57">
        <v>3321472</v>
      </c>
      <c r="H791" s="3">
        <v>334.92</v>
      </c>
      <c r="I791" s="3">
        <v>0.1</v>
      </c>
      <c r="J791" s="4">
        <v>8.5000000000000006E-3</v>
      </c>
      <c r="K791" s="3">
        <v>0.01</v>
      </c>
      <c r="L791" s="2">
        <v>28316</v>
      </c>
      <c r="M791" s="5">
        <v>1.54E-2</v>
      </c>
      <c r="N791" s="3">
        <v>0.77</v>
      </c>
      <c r="O791" s="2">
        <v>436</v>
      </c>
    </row>
    <row r="792" spans="1:15" x14ac:dyDescent="0.3">
      <c r="A792" s="1" t="str">
        <f>VLOOKUP(F792,Sheet2!A:C,2,FALSE)</f>
        <v>其他</v>
      </c>
      <c r="B792" s="1" t="str">
        <f>VLOOKUP(E792,[1]Sheet4!A:B,2,FALSE)</f>
        <v>API</v>
      </c>
      <c r="C792" s="3" t="s">
        <v>21</v>
      </c>
      <c r="D792" s="147">
        <v>20150510</v>
      </c>
      <c r="E792" s="1" t="s">
        <v>32</v>
      </c>
      <c r="F792" s="1" t="s">
        <v>41</v>
      </c>
      <c r="G792" s="57">
        <v>4568800</v>
      </c>
      <c r="H792" s="3">
        <v>438.59</v>
      </c>
      <c r="I792" s="3">
        <v>0.1</v>
      </c>
      <c r="J792" s="4">
        <v>8.0999999999999996E-3</v>
      </c>
      <c r="K792" s="3">
        <v>0.01</v>
      </c>
      <c r="L792" s="2">
        <v>36841</v>
      </c>
      <c r="M792" s="5">
        <v>1.6E-2</v>
      </c>
      <c r="N792" s="3">
        <v>0.74</v>
      </c>
      <c r="O792" s="2">
        <v>590</v>
      </c>
    </row>
    <row r="793" spans="1:15" x14ac:dyDescent="0.3">
      <c r="A793" s="1" t="str">
        <f>VLOOKUP(F793,Sheet2!A:C,2,FALSE)</f>
        <v>其他</v>
      </c>
      <c r="B793" s="1" t="str">
        <f>VLOOKUP(E793,[1]Sheet4!A:B,2,FALSE)</f>
        <v>API</v>
      </c>
      <c r="C793" s="3" t="s">
        <v>21</v>
      </c>
      <c r="D793" s="147">
        <v>20150509</v>
      </c>
      <c r="E793" s="1" t="s">
        <v>33</v>
      </c>
      <c r="F793" s="1" t="s">
        <v>41</v>
      </c>
      <c r="G793" s="57">
        <v>3640259</v>
      </c>
      <c r="H793" s="3">
        <v>335.51</v>
      </c>
      <c r="I793" s="3">
        <v>0.09</v>
      </c>
      <c r="J793" s="4">
        <v>8.3999999999999995E-3</v>
      </c>
      <c r="K793" s="3">
        <v>0.01</v>
      </c>
      <c r="L793" s="2">
        <v>30443</v>
      </c>
      <c r="M793" s="5">
        <v>1.4500000000000001E-2</v>
      </c>
      <c r="N793" s="3">
        <v>0.76</v>
      </c>
      <c r="O793" s="2">
        <v>441</v>
      </c>
    </row>
    <row r="794" spans="1:15" x14ac:dyDescent="0.3">
      <c r="A794" s="1" t="str">
        <f>VLOOKUP(F794,Sheet2!A:C,2,FALSE)</f>
        <v>其他</v>
      </c>
      <c r="B794" s="1" t="str">
        <f>VLOOKUP(E794,[1]Sheet4!A:B,2,FALSE)</f>
        <v>API</v>
      </c>
      <c r="C794" s="3" t="s">
        <v>21</v>
      </c>
      <c r="D794" s="147">
        <v>20150508</v>
      </c>
      <c r="E794" s="1" t="s">
        <v>32</v>
      </c>
      <c r="F794" s="1" t="s">
        <v>41</v>
      </c>
      <c r="G794" s="57">
        <v>3205711</v>
      </c>
      <c r="H794" s="3">
        <v>312.60000000000002</v>
      </c>
      <c r="I794" s="3">
        <v>0.1</v>
      </c>
      <c r="J794" s="4">
        <v>8.8000000000000005E-3</v>
      </c>
      <c r="K794" s="3">
        <v>0.01</v>
      </c>
      <c r="L794" s="2">
        <v>28167</v>
      </c>
      <c r="M794" s="5">
        <v>1.7600000000000001E-2</v>
      </c>
      <c r="N794" s="3">
        <v>0.63</v>
      </c>
      <c r="O794" s="2">
        <v>496</v>
      </c>
    </row>
    <row r="795" spans="1:15" x14ac:dyDescent="0.3">
      <c r="A795" s="1" t="str">
        <f>VLOOKUP(F795,Sheet2!A:C,2,FALSE)</f>
        <v>其他</v>
      </c>
      <c r="B795" s="1" t="str">
        <f>VLOOKUP(E795,[1]Sheet4!A:B,2,FALSE)</f>
        <v>API</v>
      </c>
      <c r="C795" s="3" t="s">
        <v>21</v>
      </c>
      <c r="D795" s="147">
        <v>20150507</v>
      </c>
      <c r="E795" s="1" t="s">
        <v>32</v>
      </c>
      <c r="F795" s="1" t="s">
        <v>41</v>
      </c>
      <c r="G795" s="57">
        <v>3203869</v>
      </c>
      <c r="H795" s="3">
        <v>299.91000000000003</v>
      </c>
      <c r="I795" s="3">
        <v>0.09</v>
      </c>
      <c r="J795" s="4">
        <v>8.8999999999999999E-3</v>
      </c>
      <c r="K795" s="3">
        <v>0.01</v>
      </c>
      <c r="L795" s="2">
        <v>28378</v>
      </c>
      <c r="M795" s="5">
        <v>1.5800000000000002E-2</v>
      </c>
      <c r="N795" s="3">
        <v>0.67</v>
      </c>
      <c r="O795" s="2">
        <v>449</v>
      </c>
    </row>
    <row r="796" spans="1:15" x14ac:dyDescent="0.3">
      <c r="A796" s="1" t="str">
        <f>VLOOKUP(F796,Sheet2!A:C,2,FALSE)</f>
        <v>其他</v>
      </c>
      <c r="B796" s="1" t="str">
        <f>VLOOKUP(E796,[1]Sheet4!A:B,2,FALSE)</f>
        <v>API</v>
      </c>
      <c r="C796" s="3" t="s">
        <v>21</v>
      </c>
      <c r="D796" s="147">
        <v>20150506</v>
      </c>
      <c r="E796" s="1" t="s">
        <v>33</v>
      </c>
      <c r="F796" s="1" t="s">
        <v>41</v>
      </c>
      <c r="G796" s="57">
        <v>3215176</v>
      </c>
      <c r="H796" s="3">
        <v>370.78</v>
      </c>
      <c r="I796" s="3">
        <v>0.12</v>
      </c>
      <c r="J796" s="4">
        <v>8.8000000000000005E-3</v>
      </c>
      <c r="K796" s="3">
        <v>0.01</v>
      </c>
      <c r="L796" s="2">
        <v>28375</v>
      </c>
      <c r="M796" s="5">
        <v>1.43E-2</v>
      </c>
      <c r="N796" s="3">
        <v>0.91</v>
      </c>
      <c r="O796" s="2">
        <v>407</v>
      </c>
    </row>
    <row r="797" spans="1:15" x14ac:dyDescent="0.3">
      <c r="A797" s="1" t="str">
        <f>VLOOKUP(F797,Sheet2!A:C,2,FALSE)</f>
        <v>其他</v>
      </c>
      <c r="B797" s="1" t="str">
        <f>VLOOKUP(E797,[1]Sheet4!A:B,2,FALSE)</f>
        <v>API</v>
      </c>
      <c r="C797" s="3" t="s">
        <v>21</v>
      </c>
      <c r="D797" s="147">
        <v>20150505</v>
      </c>
      <c r="E797" s="1" t="s">
        <v>32</v>
      </c>
      <c r="F797" s="1" t="s">
        <v>41</v>
      </c>
      <c r="G797" s="57">
        <v>3407866</v>
      </c>
      <c r="H797" s="3">
        <v>398.77</v>
      </c>
      <c r="I797" s="3">
        <v>0.12</v>
      </c>
      <c r="J797" s="4">
        <v>9.1000000000000004E-3</v>
      </c>
      <c r="K797" s="3">
        <v>0.01</v>
      </c>
      <c r="L797" s="2">
        <v>31017</v>
      </c>
      <c r="M797" s="5">
        <v>1.55E-2</v>
      </c>
      <c r="N797" s="3">
        <v>0.83</v>
      </c>
      <c r="O797" s="2">
        <v>481</v>
      </c>
    </row>
    <row r="798" spans="1:15" x14ac:dyDescent="0.3">
      <c r="A798" s="1" t="str">
        <f>VLOOKUP(F798,Sheet2!A:C,2,FALSE)</f>
        <v>其他</v>
      </c>
      <c r="B798" s="1" t="str">
        <f>VLOOKUP(E798,[1]Sheet4!A:B,2,FALSE)</f>
        <v>API</v>
      </c>
      <c r="C798" s="3" t="s">
        <v>21</v>
      </c>
      <c r="D798" s="147">
        <v>20150504</v>
      </c>
      <c r="E798" s="1" t="s">
        <v>33</v>
      </c>
      <c r="F798" s="1" t="s">
        <v>41</v>
      </c>
      <c r="G798" s="57">
        <v>3572256</v>
      </c>
      <c r="H798" s="3">
        <v>365.64</v>
      </c>
      <c r="I798" s="3">
        <v>0.1</v>
      </c>
      <c r="J798" s="4">
        <v>8.9999999999999993E-3</v>
      </c>
      <c r="K798" s="3">
        <v>0.01</v>
      </c>
      <c r="L798" s="2">
        <v>32326</v>
      </c>
      <c r="M798" s="5">
        <v>1.4500000000000001E-2</v>
      </c>
      <c r="N798" s="3">
        <v>0.78</v>
      </c>
      <c r="O798" s="2">
        <v>468</v>
      </c>
    </row>
    <row r="799" spans="1:15" x14ac:dyDescent="0.3">
      <c r="A799" s="1" t="str">
        <f>VLOOKUP(F799,Sheet2!A:C,2,FALSE)</f>
        <v>其他</v>
      </c>
      <c r="B799" s="1" t="str">
        <f>VLOOKUP(E799,[1]Sheet4!A:B,2,FALSE)</f>
        <v>API</v>
      </c>
      <c r="C799" s="3" t="s">
        <v>21</v>
      </c>
      <c r="D799" s="147">
        <v>20150503</v>
      </c>
      <c r="E799" s="1" t="s">
        <v>32</v>
      </c>
      <c r="F799" s="1" t="s">
        <v>41</v>
      </c>
      <c r="G799" s="57">
        <v>4196863</v>
      </c>
      <c r="H799" s="3">
        <v>355.93</v>
      </c>
      <c r="I799" s="3">
        <v>0.08</v>
      </c>
      <c r="J799" s="4">
        <v>8.2000000000000007E-3</v>
      </c>
      <c r="K799" s="3">
        <v>0.01</v>
      </c>
      <c r="L799" s="2">
        <v>34271</v>
      </c>
      <c r="M799" s="5">
        <v>1.4E-2</v>
      </c>
      <c r="N799" s="3">
        <v>0.74</v>
      </c>
      <c r="O799" s="2">
        <v>481</v>
      </c>
    </row>
    <row r="800" spans="1:15" x14ac:dyDescent="0.3">
      <c r="A800" s="1" t="str">
        <f>VLOOKUP(F800,Sheet2!A:C,2,FALSE)</f>
        <v>其他</v>
      </c>
      <c r="B800" s="1" t="str">
        <f>VLOOKUP(E800,[1]Sheet4!A:B,2,FALSE)</f>
        <v>API</v>
      </c>
      <c r="C800" s="3" t="s">
        <v>21</v>
      </c>
      <c r="D800" s="147">
        <v>20150502</v>
      </c>
      <c r="E800" s="1" t="s">
        <v>32</v>
      </c>
      <c r="F800" s="1" t="s">
        <v>41</v>
      </c>
      <c r="G800" s="57">
        <v>4186843</v>
      </c>
      <c r="H800" s="3">
        <v>293.86</v>
      </c>
      <c r="I800" s="3">
        <v>7.0000000000000007E-2</v>
      </c>
      <c r="J800" s="4">
        <v>8.2000000000000007E-3</v>
      </c>
      <c r="K800" s="3">
        <v>0.01</v>
      </c>
      <c r="L800" s="2">
        <v>34218</v>
      </c>
      <c r="M800" s="5">
        <v>1.34E-2</v>
      </c>
      <c r="N800" s="3">
        <v>0.64</v>
      </c>
      <c r="O800" s="2">
        <v>458</v>
      </c>
    </row>
    <row r="801" spans="1:15" x14ac:dyDescent="0.3">
      <c r="A801" s="1" t="str">
        <f>VLOOKUP(F801,Sheet2!A:C,2,FALSE)</f>
        <v>其他</v>
      </c>
      <c r="B801" s="1" t="str">
        <f>VLOOKUP(E801,[1]Sheet4!A:B,2,FALSE)</f>
        <v>API</v>
      </c>
      <c r="C801" s="3" t="s">
        <v>21</v>
      </c>
      <c r="D801" s="147">
        <v>20150501</v>
      </c>
      <c r="E801" s="1" t="s">
        <v>33</v>
      </c>
      <c r="F801" s="1" t="s">
        <v>41</v>
      </c>
      <c r="G801" s="57">
        <v>4100945</v>
      </c>
      <c r="H801" s="3">
        <v>305.66000000000003</v>
      </c>
      <c r="I801" s="3">
        <v>7.0000000000000007E-2</v>
      </c>
      <c r="J801" s="4">
        <v>8.5000000000000006E-3</v>
      </c>
      <c r="K801" s="3">
        <v>0.01</v>
      </c>
      <c r="L801" s="2">
        <v>34857</v>
      </c>
      <c r="M801" s="5">
        <v>1.41E-2</v>
      </c>
      <c r="N801" s="3">
        <v>0.62</v>
      </c>
      <c r="O801" s="2">
        <v>493</v>
      </c>
    </row>
    <row r="802" spans="1:15" x14ac:dyDescent="0.3">
      <c r="A802" s="1" t="str">
        <f>VLOOKUP(F802,Sheet2!A:C,2,FALSE)</f>
        <v>其他</v>
      </c>
      <c r="B802" s="1" t="str">
        <f>VLOOKUP(E802,[1]Sheet4!A:B,2,FALSE)</f>
        <v>API</v>
      </c>
      <c r="C802" s="3" t="s">
        <v>16</v>
      </c>
      <c r="D802" s="147">
        <v>20150430</v>
      </c>
      <c r="E802" s="1" t="s">
        <v>33</v>
      </c>
      <c r="F802" s="1" t="s">
        <v>41</v>
      </c>
      <c r="G802" s="57">
        <v>3337867</v>
      </c>
      <c r="H802" s="3">
        <v>223.3</v>
      </c>
      <c r="I802" s="3">
        <v>7.0000000000000007E-2</v>
      </c>
      <c r="J802" s="4">
        <v>1.14E-2</v>
      </c>
      <c r="K802" s="3">
        <v>0.01</v>
      </c>
      <c r="L802" s="2">
        <v>37981</v>
      </c>
      <c r="M802" s="5">
        <v>9.7000000000000003E-3</v>
      </c>
      <c r="N802" s="3">
        <v>0.6</v>
      </c>
      <c r="O802" s="2">
        <v>370</v>
      </c>
    </row>
    <row r="803" spans="1:15" x14ac:dyDescent="0.3">
      <c r="A803" s="1" t="str">
        <f>VLOOKUP(F803,Sheet2!A:C,2,FALSE)</f>
        <v>其他</v>
      </c>
      <c r="B803" s="1" t="str">
        <f>VLOOKUP(E803,[1]Sheet4!A:B,2,FALSE)</f>
        <v>API</v>
      </c>
      <c r="C803" s="3" t="s">
        <v>16</v>
      </c>
      <c r="D803" s="147">
        <v>20150429</v>
      </c>
      <c r="E803" s="1" t="s">
        <v>32</v>
      </c>
      <c r="F803" s="1" t="s">
        <v>41</v>
      </c>
      <c r="G803" s="57">
        <v>2970435</v>
      </c>
      <c r="H803" s="3">
        <v>202.8</v>
      </c>
      <c r="I803" s="3">
        <v>7.0000000000000007E-2</v>
      </c>
      <c r="J803" s="4">
        <v>8.6999999999999994E-3</v>
      </c>
      <c r="K803" s="3">
        <v>0.01</v>
      </c>
      <c r="L803" s="2">
        <v>25708</v>
      </c>
      <c r="M803" s="5">
        <v>1.26E-2</v>
      </c>
      <c r="N803" s="3">
        <v>0.63</v>
      </c>
      <c r="O803" s="2">
        <v>324</v>
      </c>
    </row>
    <row r="804" spans="1:15" x14ac:dyDescent="0.3">
      <c r="A804" s="1" t="str">
        <f>VLOOKUP(F804,Sheet2!A:C,2,FALSE)</f>
        <v>其他</v>
      </c>
      <c r="B804" s="1" t="str">
        <f>VLOOKUP(E804,[1]Sheet4!A:B,2,FALSE)</f>
        <v>API</v>
      </c>
      <c r="C804" s="3" t="s">
        <v>16</v>
      </c>
      <c r="D804" s="147">
        <v>20150428</v>
      </c>
      <c r="E804" s="1" t="s">
        <v>33</v>
      </c>
      <c r="F804" s="1" t="s">
        <v>41</v>
      </c>
      <c r="G804" s="57">
        <v>2951536</v>
      </c>
      <c r="H804" s="3">
        <v>184.08</v>
      </c>
      <c r="I804" s="3">
        <v>0.06</v>
      </c>
      <c r="J804" s="4">
        <v>8.3000000000000001E-3</v>
      </c>
      <c r="K804" s="3">
        <v>0.01</v>
      </c>
      <c r="L804" s="2">
        <v>24593</v>
      </c>
      <c r="M804" s="5">
        <v>1.23E-2</v>
      </c>
      <c r="N804" s="3">
        <v>0.61</v>
      </c>
      <c r="O804" s="2">
        <v>302</v>
      </c>
    </row>
    <row r="805" spans="1:15" x14ac:dyDescent="0.3">
      <c r="A805" s="1" t="str">
        <f>VLOOKUP(F805,Sheet2!A:C,2,FALSE)</f>
        <v>其他</v>
      </c>
      <c r="B805" s="1" t="str">
        <f>VLOOKUP(E805,[1]Sheet4!A:B,2,FALSE)</f>
        <v>API</v>
      </c>
      <c r="C805" s="3" t="s">
        <v>16</v>
      </c>
      <c r="D805" s="147">
        <v>20150427</v>
      </c>
      <c r="E805" s="1" t="s">
        <v>33</v>
      </c>
      <c r="F805" s="1" t="s">
        <v>41</v>
      </c>
      <c r="G805" s="57">
        <v>3040793</v>
      </c>
      <c r="H805" s="3">
        <v>247.18</v>
      </c>
      <c r="I805" s="3">
        <v>0.08</v>
      </c>
      <c r="J805" s="4">
        <v>8.3999999999999995E-3</v>
      </c>
      <c r="K805" s="3">
        <v>0.01</v>
      </c>
      <c r="L805" s="2">
        <v>25618</v>
      </c>
      <c r="M805" s="5">
        <v>1.3299999999999999E-2</v>
      </c>
      <c r="N805" s="3">
        <v>0.72</v>
      </c>
      <c r="O805" s="2">
        <v>341</v>
      </c>
    </row>
    <row r="806" spans="1:15" x14ac:dyDescent="0.3">
      <c r="A806" s="1" t="str">
        <f>VLOOKUP(F806,Sheet2!A:C,2,FALSE)</f>
        <v>其他</v>
      </c>
      <c r="B806" s="1" t="str">
        <f>VLOOKUP(E806,[1]Sheet4!A:B,2,FALSE)</f>
        <v>API</v>
      </c>
      <c r="C806" s="3" t="s">
        <v>16</v>
      </c>
      <c r="D806" s="147">
        <v>20150426</v>
      </c>
      <c r="E806" s="1" t="s">
        <v>33</v>
      </c>
      <c r="F806" s="1" t="s">
        <v>41</v>
      </c>
      <c r="G806" s="57">
        <v>3611401</v>
      </c>
      <c r="H806" s="3">
        <v>258.32</v>
      </c>
      <c r="I806" s="3">
        <v>7.0000000000000007E-2</v>
      </c>
      <c r="J806" s="4">
        <v>7.9000000000000008E-3</v>
      </c>
      <c r="K806" s="3">
        <v>0.01</v>
      </c>
      <c r="L806" s="2">
        <v>28353</v>
      </c>
      <c r="M806" s="5">
        <v>1.15E-2</v>
      </c>
      <c r="N806" s="3">
        <v>0.79</v>
      </c>
      <c r="O806" s="2">
        <v>327</v>
      </c>
    </row>
    <row r="807" spans="1:15" x14ac:dyDescent="0.3">
      <c r="A807" s="1" t="str">
        <f>VLOOKUP(F807,Sheet2!A:C,2,FALSE)</f>
        <v>其他</v>
      </c>
      <c r="B807" s="1" t="str">
        <f>VLOOKUP(E807,[1]Sheet4!A:B,2,FALSE)</f>
        <v>API</v>
      </c>
      <c r="C807" s="3" t="s">
        <v>16</v>
      </c>
      <c r="D807" s="147">
        <v>20150425</v>
      </c>
      <c r="E807" s="1" t="s">
        <v>32</v>
      </c>
      <c r="F807" s="1" t="s">
        <v>41</v>
      </c>
      <c r="G807" s="57">
        <v>3422380</v>
      </c>
      <c r="H807" s="3">
        <v>317.57</v>
      </c>
      <c r="I807" s="3">
        <v>0.09</v>
      </c>
      <c r="J807" s="4">
        <v>8.0000000000000002E-3</v>
      </c>
      <c r="K807" s="3">
        <v>0.01</v>
      </c>
      <c r="L807" s="2">
        <v>27488</v>
      </c>
      <c r="M807" s="5">
        <v>1.23E-2</v>
      </c>
      <c r="N807" s="3">
        <v>0.94</v>
      </c>
      <c r="O807" s="2">
        <v>338</v>
      </c>
    </row>
    <row r="808" spans="1:15" x14ac:dyDescent="0.3">
      <c r="A808" s="1" t="str">
        <f>VLOOKUP(F808,Sheet2!A:C,2,FALSE)</f>
        <v>其他</v>
      </c>
      <c r="B808" s="1" t="str">
        <f>VLOOKUP(E808,[1]Sheet4!A:B,2,FALSE)</f>
        <v>API</v>
      </c>
      <c r="C808" s="3" t="s">
        <v>16</v>
      </c>
      <c r="D808" s="147">
        <v>20150424</v>
      </c>
      <c r="E808" s="1" t="s">
        <v>33</v>
      </c>
      <c r="F808" s="1" t="s">
        <v>41</v>
      </c>
      <c r="G808" s="57">
        <v>3130371</v>
      </c>
      <c r="H808" s="3">
        <v>241.93</v>
      </c>
      <c r="I808" s="3">
        <v>0.08</v>
      </c>
      <c r="J808" s="4">
        <v>8.3999999999999995E-3</v>
      </c>
      <c r="K808" s="3">
        <v>0.01</v>
      </c>
      <c r="L808" s="2">
        <v>26169</v>
      </c>
      <c r="M808" s="5">
        <v>1.3899999999999999E-2</v>
      </c>
      <c r="N808" s="3">
        <v>0.67</v>
      </c>
      <c r="O808" s="2">
        <v>363</v>
      </c>
    </row>
    <row r="809" spans="1:15" x14ac:dyDescent="0.3">
      <c r="A809" s="1" t="str">
        <f>VLOOKUP(F809,Sheet2!A:C,2,FALSE)</f>
        <v>其他</v>
      </c>
      <c r="B809" s="1" t="str">
        <f>VLOOKUP(E809,[1]Sheet4!A:B,2,FALSE)</f>
        <v>API</v>
      </c>
      <c r="C809" s="3" t="s">
        <v>16</v>
      </c>
      <c r="D809" s="147">
        <v>20150423</v>
      </c>
      <c r="E809" s="1" t="s">
        <v>32</v>
      </c>
      <c r="F809" s="1" t="s">
        <v>41</v>
      </c>
      <c r="G809" s="57">
        <v>3085991</v>
      </c>
      <c r="H809" s="3">
        <v>220.02</v>
      </c>
      <c r="I809" s="3">
        <v>7.0000000000000007E-2</v>
      </c>
      <c r="J809" s="4">
        <v>8.3999999999999995E-3</v>
      </c>
      <c r="K809" s="3">
        <v>0.01</v>
      </c>
      <c r="L809" s="2">
        <v>25965</v>
      </c>
      <c r="M809" s="5">
        <v>1.14E-2</v>
      </c>
      <c r="N809" s="3">
        <v>0.74</v>
      </c>
      <c r="O809" s="2">
        <v>297</v>
      </c>
    </row>
    <row r="810" spans="1:15" x14ac:dyDescent="0.3">
      <c r="A810" s="1" t="str">
        <f>VLOOKUP(F810,Sheet2!A:C,2,FALSE)</f>
        <v>其他</v>
      </c>
      <c r="B810" s="1" t="str">
        <f>VLOOKUP(E810,[1]Sheet4!A:B,2,FALSE)</f>
        <v>API</v>
      </c>
      <c r="C810" s="3" t="s">
        <v>16</v>
      </c>
      <c r="D810" s="147">
        <v>20150422</v>
      </c>
      <c r="E810" s="1" t="s">
        <v>32</v>
      </c>
      <c r="F810" s="1" t="s">
        <v>41</v>
      </c>
      <c r="G810" s="57">
        <v>3019501</v>
      </c>
      <c r="H810" s="3">
        <v>241.14</v>
      </c>
      <c r="I810" s="3">
        <v>0.08</v>
      </c>
      <c r="J810" s="4">
        <v>8.3999999999999995E-3</v>
      </c>
      <c r="K810" s="3">
        <v>0.01</v>
      </c>
      <c r="L810" s="2">
        <v>25435</v>
      </c>
      <c r="M810" s="5">
        <v>1.35E-2</v>
      </c>
      <c r="N810" s="3">
        <v>0.7</v>
      </c>
      <c r="O810" s="2">
        <v>343</v>
      </c>
    </row>
    <row r="811" spans="1:15" x14ac:dyDescent="0.3">
      <c r="A811" s="1" t="str">
        <f>VLOOKUP(F811,Sheet2!A:C,2,FALSE)</f>
        <v>其他</v>
      </c>
      <c r="B811" s="1" t="str">
        <f>VLOOKUP(E811,[1]Sheet4!A:B,2,FALSE)</f>
        <v>API</v>
      </c>
      <c r="C811" s="3" t="s">
        <v>16</v>
      </c>
      <c r="D811" s="147">
        <v>20150421</v>
      </c>
      <c r="E811" s="1" t="s">
        <v>32</v>
      </c>
      <c r="F811" s="1" t="s">
        <v>41</v>
      </c>
      <c r="G811" s="57">
        <v>3081543</v>
      </c>
      <c r="H811" s="3">
        <v>269.22000000000003</v>
      </c>
      <c r="I811" s="3">
        <v>0.09</v>
      </c>
      <c r="J811" s="4">
        <v>8.6E-3</v>
      </c>
      <c r="K811" s="3">
        <v>0.01</v>
      </c>
      <c r="L811" s="2">
        <v>26431</v>
      </c>
      <c r="M811" s="5">
        <v>1.4200000000000001E-2</v>
      </c>
      <c r="N811" s="3">
        <v>0.72</v>
      </c>
      <c r="O811" s="2">
        <v>376</v>
      </c>
    </row>
    <row r="812" spans="1:15" x14ac:dyDescent="0.3">
      <c r="A812" s="1" t="str">
        <f>VLOOKUP(F812,Sheet2!A:C,2,FALSE)</f>
        <v>其他</v>
      </c>
      <c r="B812" s="1" t="str">
        <f>VLOOKUP(E812,[1]Sheet4!A:B,2,FALSE)</f>
        <v>API</v>
      </c>
      <c r="C812" s="3" t="s">
        <v>16</v>
      </c>
      <c r="D812" s="147">
        <v>20150420</v>
      </c>
      <c r="E812" s="1" t="s">
        <v>32</v>
      </c>
      <c r="F812" s="1" t="s">
        <v>41</v>
      </c>
      <c r="G812" s="57">
        <v>3038388</v>
      </c>
      <c r="H812" s="3">
        <v>232.1</v>
      </c>
      <c r="I812" s="3">
        <v>0.08</v>
      </c>
      <c r="J812" s="4">
        <v>8.3000000000000001E-3</v>
      </c>
      <c r="K812" s="3">
        <v>0.01</v>
      </c>
      <c r="L812" s="2">
        <v>25142</v>
      </c>
      <c r="M812" s="5">
        <v>1.32E-2</v>
      </c>
      <c r="N812" s="3">
        <v>0.7</v>
      </c>
      <c r="O812" s="2">
        <v>331</v>
      </c>
    </row>
    <row r="813" spans="1:15" x14ac:dyDescent="0.3">
      <c r="A813" s="1" t="str">
        <f>VLOOKUP(F813,Sheet2!A:C,2,FALSE)</f>
        <v>其他</v>
      </c>
      <c r="B813" s="1" t="str">
        <f>VLOOKUP(E813,[1]Sheet4!A:B,2,FALSE)</f>
        <v>API</v>
      </c>
      <c r="C813" s="3" t="s">
        <v>16</v>
      </c>
      <c r="D813" s="147">
        <v>20150419</v>
      </c>
      <c r="E813" s="1" t="s">
        <v>33</v>
      </c>
      <c r="F813" s="1" t="s">
        <v>41</v>
      </c>
      <c r="G813" s="57">
        <v>3519171</v>
      </c>
      <c r="H813" s="3">
        <v>242.94</v>
      </c>
      <c r="I813" s="3">
        <v>7.0000000000000007E-2</v>
      </c>
      <c r="J813" s="4">
        <v>7.6E-3</v>
      </c>
      <c r="K813" s="3">
        <v>0.01</v>
      </c>
      <c r="L813" s="2">
        <v>26676</v>
      </c>
      <c r="M813" s="5">
        <v>1.32E-2</v>
      </c>
      <c r="N813" s="3">
        <v>0.69</v>
      </c>
      <c r="O813" s="2">
        <v>352</v>
      </c>
    </row>
    <row r="814" spans="1:15" x14ac:dyDescent="0.3">
      <c r="A814" s="1" t="str">
        <f>VLOOKUP(F814,Sheet2!A:C,2,FALSE)</f>
        <v>其他</v>
      </c>
      <c r="B814" s="1" t="str">
        <f>VLOOKUP(E814,[1]Sheet4!A:B,2,FALSE)</f>
        <v>API</v>
      </c>
      <c r="C814" s="3" t="s">
        <v>16</v>
      </c>
      <c r="D814" s="147">
        <v>20150418</v>
      </c>
      <c r="E814" s="1" t="s">
        <v>32</v>
      </c>
      <c r="F814" s="1" t="s">
        <v>41</v>
      </c>
      <c r="G814" s="57">
        <v>3381519</v>
      </c>
      <c r="H814" s="3">
        <v>159.82</v>
      </c>
      <c r="I814" s="3">
        <v>0.05</v>
      </c>
      <c r="J814" s="4">
        <v>8.0000000000000002E-3</v>
      </c>
      <c r="K814" s="3">
        <v>0.01</v>
      </c>
      <c r="L814" s="2">
        <v>26888</v>
      </c>
      <c r="M814" s="5">
        <v>1.12E-2</v>
      </c>
      <c r="N814" s="3">
        <v>0.53</v>
      </c>
      <c r="O814" s="2">
        <v>301</v>
      </c>
    </row>
    <row r="815" spans="1:15" x14ac:dyDescent="0.3">
      <c r="A815" s="1" t="str">
        <f>VLOOKUP(F815,Sheet2!A:C,2,FALSE)</f>
        <v>其他</v>
      </c>
      <c r="B815" s="1" t="str">
        <f>VLOOKUP(E815,[1]Sheet4!A:B,2,FALSE)</f>
        <v>API</v>
      </c>
      <c r="C815" s="3" t="s">
        <v>16</v>
      </c>
      <c r="D815" s="147">
        <v>20150417</v>
      </c>
      <c r="E815" s="1" t="s">
        <v>32</v>
      </c>
      <c r="F815" s="1" t="s">
        <v>41</v>
      </c>
      <c r="G815" s="57">
        <v>3242742</v>
      </c>
      <c r="H815" s="3">
        <v>195.08</v>
      </c>
      <c r="I815" s="3">
        <v>0.06</v>
      </c>
      <c r="J815" s="4">
        <v>8.3000000000000001E-3</v>
      </c>
      <c r="K815" s="3">
        <v>0.01</v>
      </c>
      <c r="L815" s="2">
        <v>27042</v>
      </c>
      <c r="M815" s="5">
        <v>1.35E-2</v>
      </c>
      <c r="N815" s="3">
        <v>0.54</v>
      </c>
      <c r="O815" s="2">
        <v>364</v>
      </c>
    </row>
    <row r="816" spans="1:15" x14ac:dyDescent="0.3">
      <c r="A816" s="1" t="str">
        <f>VLOOKUP(F816,Sheet2!A:C,2,FALSE)</f>
        <v>其他</v>
      </c>
      <c r="B816" s="1" t="str">
        <f>VLOOKUP(E816,[1]Sheet4!A:B,2,FALSE)</f>
        <v>API</v>
      </c>
      <c r="C816" s="3" t="s">
        <v>16</v>
      </c>
      <c r="D816" s="147">
        <v>20150416</v>
      </c>
      <c r="E816" s="1" t="s">
        <v>32</v>
      </c>
      <c r="F816" s="1" t="s">
        <v>41</v>
      </c>
      <c r="G816" s="57">
        <v>3252650</v>
      </c>
      <c r="H816" s="3">
        <v>193.72</v>
      </c>
      <c r="I816" s="3">
        <v>0.06</v>
      </c>
      <c r="J816" s="4">
        <v>8.2000000000000007E-3</v>
      </c>
      <c r="K816" s="3">
        <v>0.01</v>
      </c>
      <c r="L816" s="2">
        <v>26533</v>
      </c>
      <c r="M816" s="5">
        <v>1.2999999999999999E-2</v>
      </c>
      <c r="N816" s="3">
        <v>0.56000000000000005</v>
      </c>
      <c r="O816" s="2">
        <v>344</v>
      </c>
    </row>
    <row r="817" spans="1:15" x14ac:dyDescent="0.3">
      <c r="A817" s="1" t="str">
        <f>VLOOKUP(F817,Sheet2!A:C,2,FALSE)</f>
        <v>其他</v>
      </c>
      <c r="B817" s="1" t="str">
        <f>VLOOKUP(E817,[1]Sheet4!A:B,2,FALSE)</f>
        <v>API</v>
      </c>
      <c r="C817" s="3" t="s">
        <v>16</v>
      </c>
      <c r="D817" s="147">
        <v>20150415</v>
      </c>
      <c r="E817" s="1" t="s">
        <v>33</v>
      </c>
      <c r="F817" s="1" t="s">
        <v>41</v>
      </c>
      <c r="G817" s="57">
        <v>3095049</v>
      </c>
      <c r="H817" s="3">
        <v>200.77</v>
      </c>
      <c r="I817" s="3">
        <v>0.06</v>
      </c>
      <c r="J817" s="4">
        <v>7.9000000000000008E-3</v>
      </c>
      <c r="K817" s="3">
        <v>0.01</v>
      </c>
      <c r="L817" s="2">
        <v>24544</v>
      </c>
      <c r="M817" s="5">
        <v>1.2999999999999999E-2</v>
      </c>
      <c r="N817" s="3">
        <v>0.63</v>
      </c>
      <c r="O817" s="2">
        <v>318</v>
      </c>
    </row>
    <row r="818" spans="1:15" x14ac:dyDescent="0.3">
      <c r="A818" s="1" t="str">
        <f>VLOOKUP(F818,Sheet2!A:C,2,FALSE)</f>
        <v>其他</v>
      </c>
      <c r="B818" s="1" t="str">
        <f>VLOOKUP(E818,[1]Sheet4!A:B,2,FALSE)</f>
        <v>API</v>
      </c>
      <c r="C818" s="3" t="s">
        <v>16</v>
      </c>
      <c r="D818" s="147">
        <v>20150414</v>
      </c>
      <c r="E818" s="1" t="s">
        <v>32</v>
      </c>
      <c r="F818" s="1" t="s">
        <v>41</v>
      </c>
      <c r="G818" s="57">
        <v>3065932</v>
      </c>
      <c r="H818" s="3">
        <v>238.62</v>
      </c>
      <c r="I818" s="3">
        <v>0.08</v>
      </c>
      <c r="J818" s="4">
        <v>7.7999999999999996E-3</v>
      </c>
      <c r="K818" s="3">
        <v>0.01</v>
      </c>
      <c r="L818" s="2">
        <v>23820</v>
      </c>
      <c r="M818" s="5">
        <v>1.52E-2</v>
      </c>
      <c r="N818" s="3">
        <v>0.66</v>
      </c>
      <c r="O818" s="2">
        <v>362</v>
      </c>
    </row>
    <row r="819" spans="1:15" x14ac:dyDescent="0.3">
      <c r="A819" s="1" t="str">
        <f>VLOOKUP(F819,Sheet2!A:C,2,FALSE)</f>
        <v>其他</v>
      </c>
      <c r="B819" s="1" t="str">
        <f>VLOOKUP(E819,[1]Sheet4!A:B,2,FALSE)</f>
        <v>API</v>
      </c>
      <c r="C819" s="3" t="s">
        <v>16</v>
      </c>
      <c r="D819" s="147">
        <v>20150413</v>
      </c>
      <c r="E819" s="1" t="s">
        <v>32</v>
      </c>
      <c r="F819" s="1" t="s">
        <v>41</v>
      </c>
      <c r="G819" s="57">
        <v>2996546</v>
      </c>
      <c r="H819" s="3">
        <v>192.19</v>
      </c>
      <c r="I819" s="3">
        <v>0.06</v>
      </c>
      <c r="J819" s="4">
        <v>6.8999999999999999E-3</v>
      </c>
      <c r="K819" s="3">
        <v>0.01</v>
      </c>
      <c r="L819" s="2">
        <v>20750</v>
      </c>
      <c r="M819" s="5">
        <v>1.4500000000000001E-2</v>
      </c>
      <c r="N819" s="3">
        <v>0.64</v>
      </c>
      <c r="O819" s="2">
        <v>300</v>
      </c>
    </row>
    <row r="820" spans="1:15" x14ac:dyDescent="0.3">
      <c r="A820" s="1" t="str">
        <f>VLOOKUP(F820,Sheet2!A:C,2,FALSE)</f>
        <v>其他</v>
      </c>
      <c r="B820" s="1" t="str">
        <f>VLOOKUP(E820,[1]Sheet4!A:B,2,FALSE)</f>
        <v>API</v>
      </c>
      <c r="C820" s="3" t="s">
        <v>16</v>
      </c>
      <c r="D820" s="147">
        <v>20150412</v>
      </c>
      <c r="E820" s="1" t="s">
        <v>32</v>
      </c>
      <c r="F820" s="1" t="s">
        <v>41</v>
      </c>
      <c r="G820" s="57">
        <v>4093054</v>
      </c>
      <c r="H820" s="3">
        <v>199.64</v>
      </c>
      <c r="I820" s="3">
        <v>0.05</v>
      </c>
      <c r="J820" s="4">
        <v>6.1999999999999998E-3</v>
      </c>
      <c r="K820" s="3">
        <v>0.01</v>
      </c>
      <c r="L820" s="2">
        <v>25199</v>
      </c>
      <c r="M820" s="5">
        <v>1.21E-2</v>
      </c>
      <c r="N820" s="3">
        <v>0.65</v>
      </c>
      <c r="O820" s="2">
        <v>306</v>
      </c>
    </row>
    <row r="821" spans="1:15" x14ac:dyDescent="0.3">
      <c r="A821" s="1" t="str">
        <f>VLOOKUP(F821,Sheet2!A:C,2,FALSE)</f>
        <v>其他</v>
      </c>
      <c r="B821" s="1" t="str">
        <f>VLOOKUP(E821,[1]Sheet4!A:B,2,FALSE)</f>
        <v>API</v>
      </c>
      <c r="C821" s="3" t="s">
        <v>16</v>
      </c>
      <c r="D821" s="147">
        <v>20150411</v>
      </c>
      <c r="E821" s="1" t="s">
        <v>32</v>
      </c>
      <c r="F821" s="1" t="s">
        <v>41</v>
      </c>
      <c r="G821" s="57">
        <v>4115384</v>
      </c>
      <c r="H821" s="3">
        <v>182.29</v>
      </c>
      <c r="I821" s="3">
        <v>0.04</v>
      </c>
      <c r="J821" s="4">
        <v>6.1999999999999998E-3</v>
      </c>
      <c r="K821" s="3">
        <v>0.01</v>
      </c>
      <c r="L821" s="2">
        <v>25702</v>
      </c>
      <c r="M821" s="5">
        <v>1.14E-2</v>
      </c>
      <c r="N821" s="3">
        <v>0.62</v>
      </c>
      <c r="O821" s="2">
        <v>292</v>
      </c>
    </row>
    <row r="822" spans="1:15" x14ac:dyDescent="0.3">
      <c r="A822" s="1" t="str">
        <f>VLOOKUP(F822,Sheet2!A:C,2,FALSE)</f>
        <v>其他</v>
      </c>
      <c r="B822" s="1" t="str">
        <f>VLOOKUP(E822,[1]Sheet4!A:B,2,FALSE)</f>
        <v>API</v>
      </c>
      <c r="C822" s="3" t="s">
        <v>16</v>
      </c>
      <c r="D822" s="147">
        <v>20150410</v>
      </c>
      <c r="E822" s="1" t="s">
        <v>32</v>
      </c>
      <c r="F822" s="1" t="s">
        <v>41</v>
      </c>
      <c r="G822" s="57">
        <v>3951738</v>
      </c>
      <c r="H822" s="3">
        <v>204.26</v>
      </c>
      <c r="I822" s="3">
        <v>0.05</v>
      </c>
      <c r="J822" s="4">
        <v>6.4000000000000003E-3</v>
      </c>
      <c r="K822" s="3">
        <v>0.01</v>
      </c>
      <c r="L822" s="2">
        <v>25226</v>
      </c>
      <c r="M822" s="5">
        <v>1.3299999999999999E-2</v>
      </c>
      <c r="N822" s="3">
        <v>0.61</v>
      </c>
      <c r="O822" s="2">
        <v>335</v>
      </c>
    </row>
    <row r="823" spans="1:15" x14ac:dyDescent="0.3">
      <c r="A823" s="1" t="str">
        <f>VLOOKUP(F823,Sheet2!A:C,2,FALSE)</f>
        <v>其他</v>
      </c>
      <c r="B823" s="1" t="str">
        <f>VLOOKUP(E823,[1]Sheet4!A:B,2,FALSE)</f>
        <v>API</v>
      </c>
      <c r="C823" s="3" t="s">
        <v>16</v>
      </c>
      <c r="D823" s="147">
        <v>20150409</v>
      </c>
      <c r="E823" s="1" t="s">
        <v>32</v>
      </c>
      <c r="F823" s="1" t="s">
        <v>41</v>
      </c>
      <c r="G823" s="57">
        <v>3969690</v>
      </c>
      <c r="H823" s="3">
        <v>193.09</v>
      </c>
      <c r="I823" s="3">
        <v>0.05</v>
      </c>
      <c r="J823" s="4">
        <v>6.4999999999999997E-3</v>
      </c>
      <c r="K823" s="3">
        <v>0.01</v>
      </c>
      <c r="L823" s="2">
        <v>25855</v>
      </c>
      <c r="M823" s="5">
        <v>1.09E-2</v>
      </c>
      <c r="N823" s="3">
        <v>0.69</v>
      </c>
      <c r="O823" s="2">
        <v>281</v>
      </c>
    </row>
    <row r="824" spans="1:15" x14ac:dyDescent="0.3">
      <c r="A824" s="1" t="str">
        <f>VLOOKUP(F824,Sheet2!A:C,2,FALSE)</f>
        <v>其他</v>
      </c>
      <c r="B824" s="1" t="str">
        <f>VLOOKUP(E824,[1]Sheet4!A:B,2,FALSE)</f>
        <v>API</v>
      </c>
      <c r="C824" s="3" t="s">
        <v>16</v>
      </c>
      <c r="D824" s="147">
        <v>20150408</v>
      </c>
      <c r="E824" s="1" t="s">
        <v>32</v>
      </c>
      <c r="F824" s="1" t="s">
        <v>41</v>
      </c>
      <c r="G824" s="57">
        <v>4055684</v>
      </c>
      <c r="H824" s="3">
        <v>226.35</v>
      </c>
      <c r="I824" s="3">
        <v>0.06</v>
      </c>
      <c r="J824" s="4">
        <v>6.4000000000000003E-3</v>
      </c>
      <c r="K824" s="3">
        <v>0.01</v>
      </c>
      <c r="L824" s="2">
        <v>26041</v>
      </c>
      <c r="M824" s="5">
        <v>1.4800000000000001E-2</v>
      </c>
      <c r="N824" s="3">
        <v>0.59</v>
      </c>
      <c r="O824" s="2">
        <v>385</v>
      </c>
    </row>
    <row r="825" spans="1:15" x14ac:dyDescent="0.3">
      <c r="A825" s="1" t="str">
        <f>VLOOKUP(F825,Sheet2!A:C,2,FALSE)</f>
        <v>其他</v>
      </c>
      <c r="B825" s="1" t="str">
        <f>VLOOKUP(E825,[1]Sheet4!A:B,2,FALSE)</f>
        <v>API</v>
      </c>
      <c r="C825" s="3" t="s">
        <v>16</v>
      </c>
      <c r="D825" s="147">
        <v>20150407</v>
      </c>
      <c r="E825" s="1" t="s">
        <v>32</v>
      </c>
      <c r="F825" s="1" t="s">
        <v>41</v>
      </c>
      <c r="G825" s="57">
        <v>4230947</v>
      </c>
      <c r="H825" s="3">
        <v>225.31</v>
      </c>
      <c r="I825" s="3">
        <v>0.05</v>
      </c>
      <c r="J825" s="4">
        <v>6.4999999999999997E-3</v>
      </c>
      <c r="K825" s="3">
        <v>0.01</v>
      </c>
      <c r="L825" s="2">
        <v>27551</v>
      </c>
      <c r="M825" s="5">
        <v>1.3599999999999999E-2</v>
      </c>
      <c r="N825" s="3">
        <v>0.6</v>
      </c>
      <c r="O825" s="2">
        <v>374</v>
      </c>
    </row>
    <row r="826" spans="1:15" x14ac:dyDescent="0.3">
      <c r="A826" s="1" t="str">
        <f>VLOOKUP(F826,Sheet2!A:C,2,FALSE)</f>
        <v>其他</v>
      </c>
      <c r="B826" s="1" t="str">
        <f>VLOOKUP(E826,[1]Sheet4!A:B,2,FALSE)</f>
        <v>API</v>
      </c>
      <c r="C826" s="3" t="s">
        <v>16</v>
      </c>
      <c r="D826" s="147">
        <v>20150406</v>
      </c>
      <c r="E826" s="1" t="s">
        <v>33</v>
      </c>
      <c r="F826" s="1" t="s">
        <v>41</v>
      </c>
      <c r="G826" s="57">
        <v>4486758</v>
      </c>
      <c r="H826" s="3">
        <v>250.77</v>
      </c>
      <c r="I826" s="3">
        <v>0.06</v>
      </c>
      <c r="J826" s="4">
        <v>6.1999999999999998E-3</v>
      </c>
      <c r="K826" s="3">
        <v>0.01</v>
      </c>
      <c r="L826" s="2">
        <v>27622</v>
      </c>
      <c r="M826" s="5">
        <v>1.29E-2</v>
      </c>
      <c r="N826" s="3">
        <v>0.71</v>
      </c>
      <c r="O826" s="2">
        <v>355</v>
      </c>
    </row>
    <row r="827" spans="1:15" x14ac:dyDescent="0.3">
      <c r="A827" s="1" t="str">
        <f>VLOOKUP(F827,Sheet2!A:C,2,FALSE)</f>
        <v>其他</v>
      </c>
      <c r="B827" s="1" t="str">
        <f>VLOOKUP(E827,[1]Sheet4!A:B,2,FALSE)</f>
        <v>API</v>
      </c>
      <c r="C827" s="3" t="s">
        <v>16</v>
      </c>
      <c r="D827" s="147">
        <v>20150405</v>
      </c>
      <c r="E827" s="1" t="s">
        <v>32</v>
      </c>
      <c r="F827" s="1" t="s">
        <v>41</v>
      </c>
      <c r="G827" s="57">
        <v>5098074</v>
      </c>
      <c r="H827" s="3">
        <v>224.45</v>
      </c>
      <c r="I827" s="3">
        <v>0.04</v>
      </c>
      <c r="J827" s="4">
        <v>5.8999999999999999E-3</v>
      </c>
      <c r="K827" s="3">
        <v>0.01</v>
      </c>
      <c r="L827" s="2">
        <v>30031</v>
      </c>
      <c r="M827" s="5">
        <v>1.1599999999999999E-2</v>
      </c>
      <c r="N827" s="3">
        <v>0.64</v>
      </c>
      <c r="O827" s="2">
        <v>348</v>
      </c>
    </row>
    <row r="828" spans="1:15" x14ac:dyDescent="0.3">
      <c r="A828" s="1" t="str">
        <f>VLOOKUP(F828,Sheet2!A:C,2,FALSE)</f>
        <v>其他</v>
      </c>
      <c r="B828" s="1" t="str">
        <f>VLOOKUP(E828,[1]Sheet4!A:B,2,FALSE)</f>
        <v>API</v>
      </c>
      <c r="C828" s="3" t="s">
        <v>16</v>
      </c>
      <c r="D828" s="147">
        <v>20150404</v>
      </c>
      <c r="E828" s="1" t="s">
        <v>33</v>
      </c>
      <c r="F828" s="1" t="s">
        <v>41</v>
      </c>
      <c r="G828" s="57">
        <v>4850928</v>
      </c>
      <c r="H828" s="3">
        <v>258.83</v>
      </c>
      <c r="I828" s="3">
        <v>0.05</v>
      </c>
      <c r="J828" s="4">
        <v>6.1999999999999998E-3</v>
      </c>
      <c r="K828" s="3">
        <v>0.01</v>
      </c>
      <c r="L828" s="2">
        <v>29880</v>
      </c>
      <c r="M828" s="5">
        <v>1.2800000000000001E-2</v>
      </c>
      <c r="N828" s="3">
        <v>0.68</v>
      </c>
      <c r="O828" s="2">
        <v>383</v>
      </c>
    </row>
    <row r="829" spans="1:15" x14ac:dyDescent="0.3">
      <c r="A829" s="1" t="str">
        <f>VLOOKUP(F829,Sheet2!A:C,2,FALSE)</f>
        <v>其他</v>
      </c>
      <c r="B829" s="1" t="str">
        <f>VLOOKUP(E829,[1]Sheet4!A:B,2,FALSE)</f>
        <v>API</v>
      </c>
      <c r="C829" s="3" t="s">
        <v>16</v>
      </c>
      <c r="D829" s="147">
        <v>20150403</v>
      </c>
      <c r="E829" s="1" t="s">
        <v>33</v>
      </c>
      <c r="F829" s="1" t="s">
        <v>41</v>
      </c>
      <c r="G829" s="57">
        <v>4877564</v>
      </c>
      <c r="H829" s="3">
        <v>256.04000000000002</v>
      </c>
      <c r="I829" s="3">
        <v>0.05</v>
      </c>
      <c r="J829" s="4">
        <v>6.1999999999999998E-3</v>
      </c>
      <c r="K829" s="3">
        <v>0.01</v>
      </c>
      <c r="L829" s="2">
        <v>30370</v>
      </c>
      <c r="M829" s="5">
        <v>1.21E-2</v>
      </c>
      <c r="N829" s="3">
        <v>0.7</v>
      </c>
      <c r="O829" s="2">
        <v>366</v>
      </c>
    </row>
    <row r="830" spans="1:15" x14ac:dyDescent="0.3">
      <c r="A830" s="1" t="str">
        <f>VLOOKUP(F830,Sheet2!A:C,2,FALSE)</f>
        <v>其他</v>
      </c>
      <c r="B830" s="1" t="str">
        <f>VLOOKUP(E830,[1]Sheet4!A:B,2,FALSE)</f>
        <v>API</v>
      </c>
      <c r="C830" s="3" t="s">
        <v>16</v>
      </c>
      <c r="D830" s="147">
        <v>20150402</v>
      </c>
      <c r="E830" s="1" t="s">
        <v>32</v>
      </c>
      <c r="F830" s="1" t="s">
        <v>41</v>
      </c>
      <c r="G830" s="57">
        <v>4371589</v>
      </c>
      <c r="H830" s="3">
        <v>212.91</v>
      </c>
      <c r="I830" s="3">
        <v>0.05</v>
      </c>
      <c r="J830" s="4">
        <v>6.4000000000000003E-3</v>
      </c>
      <c r="K830" s="3">
        <v>0.01</v>
      </c>
      <c r="L830" s="2">
        <v>28027</v>
      </c>
      <c r="M830" s="5">
        <v>1.2E-2</v>
      </c>
      <c r="N830" s="3">
        <v>0.63</v>
      </c>
      <c r="O830" s="2">
        <v>337</v>
      </c>
    </row>
    <row r="831" spans="1:15" x14ac:dyDescent="0.3">
      <c r="A831" s="1" t="str">
        <f>VLOOKUP(F831,Sheet2!A:C,2,FALSE)</f>
        <v>其他</v>
      </c>
      <c r="B831" s="1" t="str">
        <f>VLOOKUP(E831,[1]Sheet4!A:B,2,FALSE)</f>
        <v>API</v>
      </c>
      <c r="C831" s="3" t="s">
        <v>16</v>
      </c>
      <c r="D831" s="147">
        <v>20150401</v>
      </c>
      <c r="E831" s="1" t="s">
        <v>32</v>
      </c>
      <c r="F831" s="1" t="s">
        <v>41</v>
      </c>
      <c r="G831" s="57">
        <v>4213423</v>
      </c>
      <c r="H831" s="3">
        <v>238.42</v>
      </c>
      <c r="I831" s="3">
        <v>0.06</v>
      </c>
      <c r="J831" s="4">
        <v>6.7000000000000002E-3</v>
      </c>
      <c r="K831" s="3">
        <v>0.01</v>
      </c>
      <c r="L831" s="2">
        <v>28115</v>
      </c>
      <c r="M831" s="5">
        <v>1.26E-2</v>
      </c>
      <c r="N831" s="3">
        <v>0.67</v>
      </c>
      <c r="O831" s="2">
        <v>354</v>
      </c>
    </row>
    <row r="832" spans="1:15" x14ac:dyDescent="0.3">
      <c r="A832" s="1" t="str">
        <f>VLOOKUP(F832,Sheet2!A:C,2,FALSE)</f>
        <v>其他</v>
      </c>
      <c r="B832" s="1" t="str">
        <f>VLOOKUP(E832,[1]Sheet4!A:B,2,FALSE)</f>
        <v>自家直客</v>
      </c>
      <c r="C832" s="3" t="s">
        <v>20</v>
      </c>
      <c r="D832" s="147">
        <v>20150622</v>
      </c>
      <c r="E832" s="1" t="s">
        <v>14</v>
      </c>
      <c r="F832" s="1" t="s">
        <v>42</v>
      </c>
      <c r="G832" s="57">
        <v>2730852</v>
      </c>
      <c r="H832" s="3">
        <v>1353.79</v>
      </c>
      <c r="I832" s="3">
        <v>0.5</v>
      </c>
      <c r="J832" s="4">
        <v>1.1900000000000001E-2</v>
      </c>
      <c r="K832" s="3">
        <v>0.04</v>
      </c>
      <c r="L832" s="2">
        <v>32627</v>
      </c>
      <c r="M832" s="5">
        <v>1.9199999999999998E-2</v>
      </c>
      <c r="N832" s="3">
        <v>2.17</v>
      </c>
    </row>
    <row r="833" spans="1:14" x14ac:dyDescent="0.3">
      <c r="A833" s="1" t="str">
        <f>VLOOKUP(F833,Sheet2!A:C,2,FALSE)</f>
        <v>其他</v>
      </c>
      <c r="B833" s="1" t="str">
        <f>VLOOKUP(E833,[1]Sheet4!A:B,2,FALSE)</f>
        <v>自家直客</v>
      </c>
      <c r="C833" s="3" t="s">
        <v>20</v>
      </c>
      <c r="D833" s="147">
        <v>20150621</v>
      </c>
      <c r="E833" s="1" t="s">
        <v>14</v>
      </c>
      <c r="F833" s="1" t="s">
        <v>42</v>
      </c>
      <c r="G833" s="57">
        <v>2863042</v>
      </c>
      <c r="H833" s="3">
        <v>1403.92</v>
      </c>
      <c r="I833" s="3">
        <v>0.49</v>
      </c>
      <c r="J833" s="4">
        <v>1.1900000000000001E-2</v>
      </c>
      <c r="K833" s="3">
        <v>0.04</v>
      </c>
      <c r="L833" s="2">
        <v>34089</v>
      </c>
      <c r="M833" s="5">
        <v>0.02</v>
      </c>
      <c r="N833" s="3">
        <v>2.06</v>
      </c>
    </row>
    <row r="834" spans="1:14" x14ac:dyDescent="0.3">
      <c r="A834" s="1" t="str">
        <f>VLOOKUP(F834,Sheet2!A:C,2,FALSE)</f>
        <v>其他</v>
      </c>
      <c r="B834" s="1" t="str">
        <f>VLOOKUP(E834,[1]Sheet4!A:B,2,FALSE)</f>
        <v>自家直客</v>
      </c>
      <c r="C834" s="3" t="s">
        <v>20</v>
      </c>
      <c r="D834" s="147">
        <v>20150620</v>
      </c>
      <c r="E834" s="1" t="s">
        <v>14</v>
      </c>
      <c r="F834" s="1" t="s">
        <v>42</v>
      </c>
      <c r="G834" s="57">
        <v>2791886</v>
      </c>
      <c r="H834" s="3">
        <v>1380.83</v>
      </c>
      <c r="I834" s="3">
        <v>0.49</v>
      </c>
      <c r="J834" s="4">
        <v>1.2E-2</v>
      </c>
      <c r="K834" s="3">
        <v>0.04</v>
      </c>
      <c r="L834" s="2">
        <v>33571</v>
      </c>
      <c r="M834" s="5">
        <v>2.12E-2</v>
      </c>
      <c r="N834" s="3">
        <v>1.94</v>
      </c>
    </row>
    <row r="835" spans="1:14" x14ac:dyDescent="0.3">
      <c r="A835" s="1" t="str">
        <f>VLOOKUP(F835,Sheet2!A:C,2,FALSE)</f>
        <v>其他</v>
      </c>
      <c r="B835" s="1" t="str">
        <f>VLOOKUP(E835,[1]Sheet4!A:B,2,FALSE)</f>
        <v>自家直客</v>
      </c>
      <c r="C835" s="3" t="s">
        <v>20</v>
      </c>
      <c r="D835" s="147">
        <v>20150619</v>
      </c>
      <c r="E835" s="1" t="s">
        <v>14</v>
      </c>
      <c r="F835" s="1" t="s">
        <v>42</v>
      </c>
      <c r="G835" s="57">
        <v>2703361</v>
      </c>
      <c r="H835" s="3">
        <v>1304.71</v>
      </c>
      <c r="I835" s="3">
        <v>0.48</v>
      </c>
      <c r="J835" s="4">
        <v>1.1900000000000001E-2</v>
      </c>
      <c r="K835" s="3">
        <v>0.04</v>
      </c>
      <c r="L835" s="2">
        <v>32250</v>
      </c>
      <c r="M835" s="5">
        <v>2.0899999999999998E-2</v>
      </c>
      <c r="N835" s="3">
        <v>1.94</v>
      </c>
    </row>
    <row r="836" spans="1:14" x14ac:dyDescent="0.3">
      <c r="A836" s="1" t="str">
        <f>VLOOKUP(F836,Sheet2!A:C,2,FALSE)</f>
        <v>其他</v>
      </c>
      <c r="B836" s="1" t="str">
        <f>VLOOKUP(E836,[1]Sheet4!A:B,2,FALSE)</f>
        <v>自家直客</v>
      </c>
      <c r="C836" s="3" t="s">
        <v>20</v>
      </c>
      <c r="D836" s="147">
        <v>20150618</v>
      </c>
      <c r="E836" s="1" t="s">
        <v>14</v>
      </c>
      <c r="F836" s="1" t="s">
        <v>43</v>
      </c>
      <c r="G836" s="57">
        <v>2849279</v>
      </c>
      <c r="H836" s="3">
        <v>1333.51</v>
      </c>
      <c r="I836" s="3">
        <v>0.47</v>
      </c>
      <c r="J836" s="4">
        <v>1.1299999999999999E-2</v>
      </c>
      <c r="K836" s="3">
        <v>0.04</v>
      </c>
      <c r="L836" s="2">
        <v>32256</v>
      </c>
      <c r="M836" s="5">
        <v>1.7600000000000001E-2</v>
      </c>
      <c r="N836" s="3">
        <v>2.34</v>
      </c>
    </row>
    <row r="837" spans="1:14" x14ac:dyDescent="0.3">
      <c r="A837" s="1" t="str">
        <f>VLOOKUP(F837,Sheet2!A:C,2,FALSE)</f>
        <v>其他</v>
      </c>
      <c r="B837" s="1" t="str">
        <f>VLOOKUP(E837,[1]Sheet4!A:B,2,FALSE)</f>
        <v>自家直客</v>
      </c>
      <c r="C837" s="3" t="s">
        <v>20</v>
      </c>
      <c r="D837" s="147">
        <v>20150617</v>
      </c>
      <c r="E837" s="1" t="s">
        <v>14</v>
      </c>
      <c r="F837" s="1" t="s">
        <v>43</v>
      </c>
      <c r="G837" s="57">
        <v>2028044</v>
      </c>
      <c r="H837" s="3">
        <v>837.59</v>
      </c>
      <c r="I837" s="3">
        <v>0.41</v>
      </c>
      <c r="J837" s="4">
        <v>1.09E-2</v>
      </c>
      <c r="K837" s="3">
        <v>0.04</v>
      </c>
      <c r="L837" s="2">
        <v>22022</v>
      </c>
      <c r="M837" s="5">
        <v>1.4200000000000001E-2</v>
      </c>
      <c r="N837" s="3">
        <v>2.68</v>
      </c>
    </row>
    <row r="838" spans="1:14" x14ac:dyDescent="0.3">
      <c r="A838" s="1" t="str">
        <f>VLOOKUP(F838,Sheet2!A:C,2,FALSE)</f>
        <v>其他</v>
      </c>
      <c r="B838" s="1" t="str">
        <f>VLOOKUP(E838,[1]Sheet4!A:B,2,FALSE)</f>
        <v>自家直客</v>
      </c>
      <c r="C838" s="3" t="s">
        <v>20</v>
      </c>
      <c r="D838" s="147">
        <v>20150616</v>
      </c>
      <c r="E838" s="1" t="s">
        <v>14</v>
      </c>
      <c r="F838" s="1" t="s">
        <v>43</v>
      </c>
      <c r="G838" s="57">
        <v>62443</v>
      </c>
      <c r="H838" s="3">
        <v>0.82</v>
      </c>
      <c r="I838" s="3">
        <v>0.01</v>
      </c>
      <c r="J838" s="4">
        <v>1.1599999999999999E-2</v>
      </c>
      <c r="K838" s="3">
        <v>0</v>
      </c>
      <c r="L838" s="2">
        <v>723</v>
      </c>
      <c r="M838" s="5">
        <v>6.8999999999999999E-3</v>
      </c>
      <c r="N838" s="3">
        <v>0.16</v>
      </c>
    </row>
    <row r="839" spans="1:14" x14ac:dyDescent="0.3">
      <c r="A839" s="1" t="str">
        <f>VLOOKUP(F839,Sheet2!A:C,2,FALSE)</f>
        <v>其他</v>
      </c>
      <c r="B839" s="1" t="str">
        <f>VLOOKUP(E839,[1]Sheet4!A:B,2,FALSE)</f>
        <v>自家直客</v>
      </c>
      <c r="C839" s="3" t="s">
        <v>20</v>
      </c>
      <c r="D839" s="147">
        <v>20150615</v>
      </c>
      <c r="E839" s="1" t="s">
        <v>14</v>
      </c>
      <c r="F839" s="1" t="s">
        <v>42</v>
      </c>
      <c r="G839" s="57">
        <v>75633</v>
      </c>
      <c r="H839" s="3">
        <v>4.3</v>
      </c>
      <c r="I839" s="3">
        <v>0.06</v>
      </c>
      <c r="J839" s="4">
        <v>1.0699999999999999E-2</v>
      </c>
      <c r="K839" s="3">
        <v>0.01</v>
      </c>
      <c r="L839" s="2">
        <v>808</v>
      </c>
      <c r="M839" s="5">
        <v>9.9000000000000008E-3</v>
      </c>
      <c r="N839" s="3">
        <v>0.54</v>
      </c>
    </row>
    <row r="840" spans="1:14" x14ac:dyDescent="0.3">
      <c r="A840" s="1" t="str">
        <f>VLOOKUP(F840,Sheet2!A:C,2,FALSE)</f>
        <v>其他</v>
      </c>
      <c r="B840" s="1" t="str">
        <f>VLOOKUP(E840,[1]Sheet4!A:B,2,FALSE)</f>
        <v>自家直客</v>
      </c>
      <c r="C840" s="3" t="s">
        <v>20</v>
      </c>
      <c r="D840" s="147">
        <v>20150614</v>
      </c>
      <c r="E840" s="1" t="s">
        <v>14</v>
      </c>
      <c r="F840" s="1" t="s">
        <v>42</v>
      </c>
      <c r="G840" s="57">
        <v>81786</v>
      </c>
      <c r="H840" s="3">
        <v>7.4</v>
      </c>
      <c r="I840" s="3">
        <v>0.09</v>
      </c>
      <c r="J840" s="4">
        <v>1.12E-2</v>
      </c>
      <c r="K840" s="3">
        <v>0.01</v>
      </c>
      <c r="L840" s="2">
        <v>913</v>
      </c>
      <c r="M840" s="5">
        <v>1.5299999999999999E-2</v>
      </c>
      <c r="N840" s="3">
        <v>0.53</v>
      </c>
    </row>
    <row r="841" spans="1:14" x14ac:dyDescent="0.3">
      <c r="A841" s="1" t="str">
        <f>VLOOKUP(F841,Sheet2!A:C,2,FALSE)</f>
        <v>其他</v>
      </c>
      <c r="B841" s="1" t="str">
        <f>VLOOKUP(E841,[1]Sheet4!A:B,2,FALSE)</f>
        <v>自家直客</v>
      </c>
      <c r="C841" s="3" t="s">
        <v>20</v>
      </c>
      <c r="D841" s="147">
        <v>20150613</v>
      </c>
      <c r="E841" s="1" t="s">
        <v>14</v>
      </c>
      <c r="F841" s="1" t="s">
        <v>42</v>
      </c>
      <c r="G841" s="57">
        <v>78876</v>
      </c>
      <c r="H841" s="3">
        <v>3.45</v>
      </c>
      <c r="I841" s="3">
        <v>0.04</v>
      </c>
      <c r="J841" s="4">
        <v>1.11E-2</v>
      </c>
      <c r="K841" s="3">
        <v>0</v>
      </c>
      <c r="L841" s="2">
        <v>875</v>
      </c>
      <c r="M841" s="5">
        <v>1.14E-2</v>
      </c>
      <c r="N841" s="3">
        <v>0.34</v>
      </c>
    </row>
    <row r="842" spans="1:14" x14ac:dyDescent="0.3">
      <c r="A842" s="1" t="str">
        <f>VLOOKUP(F842,Sheet2!A:C,2,FALSE)</f>
        <v>其他</v>
      </c>
      <c r="B842" s="1" t="str">
        <f>VLOOKUP(E842,[1]Sheet4!A:B,2,FALSE)</f>
        <v>自家直客</v>
      </c>
      <c r="C842" s="3" t="s">
        <v>20</v>
      </c>
      <c r="D842" s="147">
        <v>20150612</v>
      </c>
      <c r="E842" s="1" t="s">
        <v>14</v>
      </c>
      <c r="F842" s="1" t="s">
        <v>42</v>
      </c>
      <c r="G842" s="57">
        <v>75728</v>
      </c>
      <c r="H842" s="3">
        <v>9.44</v>
      </c>
      <c r="I842" s="3">
        <v>0.12</v>
      </c>
      <c r="J842" s="4">
        <v>1.1900000000000001E-2</v>
      </c>
      <c r="K842" s="3">
        <v>0.01</v>
      </c>
      <c r="L842" s="2">
        <v>901</v>
      </c>
      <c r="M842" s="5">
        <v>1.78E-2</v>
      </c>
      <c r="N842" s="3">
        <v>0.59</v>
      </c>
    </row>
    <row r="843" spans="1:14" x14ac:dyDescent="0.3">
      <c r="A843" s="1" t="str">
        <f>VLOOKUP(F843,Sheet2!A:C,2,FALSE)</f>
        <v>其他</v>
      </c>
      <c r="B843" s="1" t="str">
        <f>VLOOKUP(E843,[1]Sheet4!A:B,2,FALSE)</f>
        <v>自家直客</v>
      </c>
      <c r="C843" s="3" t="s">
        <v>20</v>
      </c>
      <c r="D843" s="147">
        <v>20150611</v>
      </c>
      <c r="E843" s="1" t="s">
        <v>14</v>
      </c>
      <c r="F843" s="1" t="s">
        <v>42</v>
      </c>
      <c r="G843" s="57">
        <v>70017</v>
      </c>
      <c r="H843" s="3">
        <v>4.43</v>
      </c>
      <c r="I843" s="3">
        <v>0.06</v>
      </c>
      <c r="J843" s="4">
        <v>1.15E-2</v>
      </c>
      <c r="K843" s="3">
        <v>0.01</v>
      </c>
      <c r="L843" s="2">
        <v>803</v>
      </c>
      <c r="M843" s="5">
        <v>1.12E-2</v>
      </c>
      <c r="N843" s="3">
        <v>0.49</v>
      </c>
    </row>
    <row r="844" spans="1:14" x14ac:dyDescent="0.3">
      <c r="A844" s="1" t="str">
        <f>VLOOKUP(F844,Sheet2!A:C,2,FALSE)</f>
        <v>其他</v>
      </c>
      <c r="B844" s="1" t="str">
        <f>VLOOKUP(E844,[1]Sheet4!A:B,2,FALSE)</f>
        <v>自家直客</v>
      </c>
      <c r="C844" s="3" t="s">
        <v>20</v>
      </c>
      <c r="D844" s="147">
        <v>20150610</v>
      </c>
      <c r="E844" s="1" t="s">
        <v>14</v>
      </c>
      <c r="F844" s="1" t="s">
        <v>43</v>
      </c>
      <c r="G844" s="57">
        <v>71252</v>
      </c>
      <c r="H844" s="3">
        <v>6.1</v>
      </c>
      <c r="I844" s="3">
        <v>0.09</v>
      </c>
      <c r="J844" s="4">
        <v>1.2200000000000001E-2</v>
      </c>
      <c r="K844" s="3">
        <v>0.01</v>
      </c>
      <c r="L844" s="2">
        <v>867</v>
      </c>
      <c r="M844" s="5">
        <v>1.38E-2</v>
      </c>
      <c r="N844" s="3">
        <v>0.51</v>
      </c>
    </row>
    <row r="845" spans="1:14" x14ac:dyDescent="0.3">
      <c r="A845" s="1" t="str">
        <f>VLOOKUP(F845,Sheet2!A:C,2,FALSE)</f>
        <v>其他</v>
      </c>
      <c r="B845" s="1" t="str">
        <f>VLOOKUP(E845,[1]Sheet4!A:B,2,FALSE)</f>
        <v>自家直客</v>
      </c>
      <c r="C845" s="3" t="s">
        <v>20</v>
      </c>
      <c r="D845" s="147">
        <v>20150609</v>
      </c>
      <c r="E845" s="1" t="s">
        <v>14</v>
      </c>
      <c r="F845" s="1" t="s">
        <v>42</v>
      </c>
      <c r="G845" s="57">
        <v>72476</v>
      </c>
      <c r="H845" s="3">
        <v>1.4</v>
      </c>
      <c r="I845" s="3">
        <v>0.02</v>
      </c>
      <c r="J845" s="4">
        <v>1.2E-2</v>
      </c>
      <c r="K845" s="3">
        <v>0</v>
      </c>
      <c r="L845" s="2">
        <v>871</v>
      </c>
      <c r="M845" s="5">
        <v>1.15E-2</v>
      </c>
      <c r="N845" s="3">
        <v>0.14000000000000001</v>
      </c>
    </row>
    <row r="846" spans="1:14" x14ac:dyDescent="0.3">
      <c r="A846" s="1" t="str">
        <f>VLOOKUP(F846,Sheet2!A:C,2,FALSE)</f>
        <v>其他</v>
      </c>
      <c r="B846" s="1" t="str">
        <f>VLOOKUP(E846,[1]Sheet4!A:B,2,FALSE)</f>
        <v>自家直客</v>
      </c>
      <c r="C846" s="3" t="s">
        <v>20</v>
      </c>
      <c r="D846" s="147">
        <v>20150608</v>
      </c>
      <c r="E846" s="1" t="s">
        <v>14</v>
      </c>
      <c r="F846" s="1" t="s">
        <v>42</v>
      </c>
      <c r="G846" s="57">
        <v>92531</v>
      </c>
      <c r="H846" s="3">
        <v>13.35</v>
      </c>
      <c r="I846" s="3">
        <v>0.14000000000000001</v>
      </c>
      <c r="J846" s="4">
        <v>1.14E-2</v>
      </c>
      <c r="K846" s="3">
        <v>0.01</v>
      </c>
      <c r="L846" s="2">
        <v>1059</v>
      </c>
      <c r="M846" s="5">
        <v>1.5100000000000001E-2</v>
      </c>
      <c r="N846" s="3">
        <v>0.83</v>
      </c>
    </row>
    <row r="847" spans="1:14" x14ac:dyDescent="0.3">
      <c r="A847" s="1" t="str">
        <f>VLOOKUP(F847,Sheet2!A:C,2,FALSE)</f>
        <v>其他</v>
      </c>
      <c r="B847" s="1" t="str">
        <f>VLOOKUP(E847,[1]Sheet4!A:B,2,FALSE)</f>
        <v>自家直客</v>
      </c>
      <c r="C847" s="3" t="s">
        <v>20</v>
      </c>
      <c r="D847" s="147">
        <v>20150607</v>
      </c>
      <c r="E847" s="1" t="s">
        <v>14</v>
      </c>
      <c r="F847" s="1" t="s">
        <v>43</v>
      </c>
      <c r="G847" s="57">
        <v>97864</v>
      </c>
      <c r="H847" s="3">
        <v>15.02</v>
      </c>
      <c r="I847" s="3">
        <v>0.15</v>
      </c>
      <c r="J847" s="4">
        <v>1.1299999999999999E-2</v>
      </c>
      <c r="K847" s="3">
        <v>0.01</v>
      </c>
      <c r="L847" s="2">
        <v>1108</v>
      </c>
      <c r="M847" s="5">
        <v>1.5299999999999999E-2</v>
      </c>
      <c r="N847" s="3">
        <v>0.88</v>
      </c>
    </row>
    <row r="848" spans="1:14" x14ac:dyDescent="0.3">
      <c r="A848" s="1" t="str">
        <f>VLOOKUP(F848,Sheet2!A:C,2,FALSE)</f>
        <v>其他</v>
      </c>
      <c r="B848" s="1" t="str">
        <f>VLOOKUP(E848,[1]Sheet4!A:B,2,FALSE)</f>
        <v>自家直客</v>
      </c>
      <c r="C848" s="3" t="s">
        <v>20</v>
      </c>
      <c r="D848" s="147">
        <v>20150606</v>
      </c>
      <c r="E848" s="1" t="s">
        <v>14</v>
      </c>
      <c r="F848" s="1" t="s">
        <v>42</v>
      </c>
      <c r="G848" s="57">
        <v>95842</v>
      </c>
      <c r="H848" s="3">
        <v>2.74</v>
      </c>
      <c r="I848" s="3">
        <v>0.03</v>
      </c>
      <c r="J848" s="4">
        <v>1.0699999999999999E-2</v>
      </c>
      <c r="K848" s="3">
        <v>0</v>
      </c>
      <c r="L848" s="2">
        <v>1023</v>
      </c>
      <c r="M848" s="5">
        <v>1.5599999999999999E-2</v>
      </c>
      <c r="N848" s="3">
        <v>0.17</v>
      </c>
    </row>
    <row r="849" spans="1:14" x14ac:dyDescent="0.3">
      <c r="A849" s="1" t="str">
        <f>VLOOKUP(F849,Sheet2!A:C,2,FALSE)</f>
        <v>其他</v>
      </c>
      <c r="B849" s="1" t="str">
        <f>VLOOKUP(E849,[1]Sheet4!A:B,2,FALSE)</f>
        <v>自家直客</v>
      </c>
      <c r="C849" s="3" t="s">
        <v>20</v>
      </c>
      <c r="D849" s="147">
        <v>20150605</v>
      </c>
      <c r="E849" s="1" t="s">
        <v>14</v>
      </c>
      <c r="F849" s="1" t="s">
        <v>42</v>
      </c>
      <c r="G849" s="57">
        <v>159580</v>
      </c>
      <c r="H849" s="3">
        <v>6.75</v>
      </c>
      <c r="I849" s="3">
        <v>0.04</v>
      </c>
      <c r="J849" s="4">
        <v>1.24E-2</v>
      </c>
      <c r="K849" s="3">
        <v>0</v>
      </c>
      <c r="L849" s="2">
        <v>1979</v>
      </c>
      <c r="M849" s="5">
        <v>6.1000000000000004E-3</v>
      </c>
      <c r="N849" s="3">
        <v>0.56000000000000005</v>
      </c>
    </row>
    <row r="850" spans="1:14" x14ac:dyDescent="0.3">
      <c r="A850" s="1" t="str">
        <f>VLOOKUP(F850,Sheet2!A:C,2,FALSE)</f>
        <v>其他</v>
      </c>
      <c r="B850" s="1" t="str">
        <f>VLOOKUP(E850,[1]Sheet4!A:B,2,FALSE)</f>
        <v>自家直客</v>
      </c>
      <c r="C850" s="3" t="s">
        <v>20</v>
      </c>
      <c r="D850" s="147">
        <v>20150604</v>
      </c>
      <c r="E850" s="1" t="s">
        <v>14</v>
      </c>
      <c r="F850" s="1" t="s">
        <v>42</v>
      </c>
      <c r="G850" s="57">
        <v>82582</v>
      </c>
      <c r="H850" s="3">
        <v>9.5</v>
      </c>
      <c r="I850" s="3">
        <v>0.12</v>
      </c>
      <c r="J850" s="4">
        <v>1.0800000000000001E-2</v>
      </c>
      <c r="K850" s="3">
        <v>0.01</v>
      </c>
      <c r="L850" s="2">
        <v>889</v>
      </c>
      <c r="M850" s="5">
        <v>0.19120000000000001</v>
      </c>
      <c r="N850" s="3">
        <v>0.06</v>
      </c>
    </row>
    <row r="851" spans="1:14" x14ac:dyDescent="0.3">
      <c r="A851" s="1" t="str">
        <f>VLOOKUP(F851,Sheet2!A:C,2,FALSE)</f>
        <v>其他</v>
      </c>
      <c r="B851" s="1" t="str">
        <f>VLOOKUP(E851,[1]Sheet4!A:B,2,FALSE)</f>
        <v>自家直客</v>
      </c>
      <c r="C851" s="3" t="s">
        <v>20</v>
      </c>
      <c r="D851" s="147">
        <v>20150603</v>
      </c>
      <c r="E851" s="1" t="s">
        <v>14</v>
      </c>
      <c r="F851" s="1" t="s">
        <v>42</v>
      </c>
      <c r="G851" s="57">
        <v>94369</v>
      </c>
      <c r="H851" s="3">
        <v>10.62</v>
      </c>
      <c r="I851" s="3">
        <v>0.11</v>
      </c>
      <c r="J851" s="4">
        <v>1.0999999999999999E-2</v>
      </c>
      <c r="K851" s="3">
        <v>0.01</v>
      </c>
      <c r="L851" s="2">
        <v>1036</v>
      </c>
      <c r="M851" s="5">
        <v>0.40539999999999998</v>
      </c>
      <c r="N851" s="3">
        <v>0.03</v>
      </c>
    </row>
    <row r="852" spans="1:14" x14ac:dyDescent="0.3">
      <c r="A852" s="1" t="str">
        <f>VLOOKUP(F852,Sheet2!A:C,2,FALSE)</f>
        <v>其他</v>
      </c>
      <c r="B852" s="1" t="str">
        <f>VLOOKUP(E852,[1]Sheet4!A:B,2,FALSE)</f>
        <v>自家直客</v>
      </c>
      <c r="C852" s="3" t="s">
        <v>20</v>
      </c>
      <c r="D852" s="147">
        <v>20150602</v>
      </c>
      <c r="E852" s="1" t="s">
        <v>14</v>
      </c>
      <c r="F852" s="1" t="s">
        <v>42</v>
      </c>
      <c r="G852" s="57">
        <v>156337</v>
      </c>
      <c r="H852" s="3">
        <v>10.84</v>
      </c>
      <c r="I852" s="3">
        <v>7.0000000000000007E-2</v>
      </c>
      <c r="J852" s="4">
        <v>1.1900000000000001E-2</v>
      </c>
      <c r="K852" s="3">
        <v>0.01</v>
      </c>
      <c r="L852" s="2">
        <v>1863</v>
      </c>
      <c r="M852" s="5">
        <v>0.2029</v>
      </c>
      <c r="N852" s="3">
        <v>0.03</v>
      </c>
    </row>
    <row r="853" spans="1:14" x14ac:dyDescent="0.3">
      <c r="A853" s="1" t="str">
        <f>VLOOKUP(F853,Sheet2!A:C,2,FALSE)</f>
        <v>其他</v>
      </c>
      <c r="B853" s="1" t="str">
        <f>VLOOKUP(E853,[1]Sheet4!A:B,2,FALSE)</f>
        <v>自家直客</v>
      </c>
      <c r="C853" s="3" t="s">
        <v>20</v>
      </c>
      <c r="D853" s="147">
        <v>20150601</v>
      </c>
      <c r="E853" s="1" t="s">
        <v>14</v>
      </c>
      <c r="F853" s="1" t="s">
        <v>42</v>
      </c>
      <c r="G853" s="57">
        <v>101336</v>
      </c>
      <c r="H853" s="3">
        <v>12.32</v>
      </c>
      <c r="I853" s="3">
        <v>0.12</v>
      </c>
      <c r="J853" s="4">
        <v>1.1599999999999999E-2</v>
      </c>
      <c r="K853" s="3">
        <v>0.01</v>
      </c>
      <c r="L853" s="2">
        <v>1177</v>
      </c>
      <c r="M853" s="5">
        <v>0.2676</v>
      </c>
      <c r="N853" s="3">
        <v>0.04</v>
      </c>
    </row>
    <row r="854" spans="1:14" x14ac:dyDescent="0.3">
      <c r="A854" s="1" t="str">
        <f>VLOOKUP(F854,Sheet2!A:C,2,FALSE)</f>
        <v>其他</v>
      </c>
      <c r="B854" s="1" t="str">
        <f>VLOOKUP(E854,[1]Sheet4!A:B,2,FALSE)</f>
        <v>自家直客</v>
      </c>
      <c r="C854" s="3" t="s">
        <v>21</v>
      </c>
      <c r="D854" s="147">
        <v>20150531</v>
      </c>
      <c r="E854" s="1" t="s">
        <v>14</v>
      </c>
      <c r="F854" s="1" t="s">
        <v>42</v>
      </c>
      <c r="G854" s="57">
        <v>113371</v>
      </c>
      <c r="H854" s="3">
        <v>19.72</v>
      </c>
      <c r="I854" s="3">
        <v>0.17</v>
      </c>
      <c r="J854" s="4">
        <v>1.1299999999999999E-2</v>
      </c>
      <c r="K854" s="3">
        <v>0.02</v>
      </c>
      <c r="L854" s="2">
        <v>1282</v>
      </c>
      <c r="M854" s="5">
        <v>0.15440000000000001</v>
      </c>
      <c r="N854" s="3">
        <v>0.1</v>
      </c>
    </row>
    <row r="855" spans="1:14" x14ac:dyDescent="0.3">
      <c r="A855" s="1" t="str">
        <f>VLOOKUP(F855,Sheet2!A:C,2,FALSE)</f>
        <v>其他</v>
      </c>
      <c r="B855" s="1" t="str">
        <f>VLOOKUP(E855,[1]Sheet4!A:B,2,FALSE)</f>
        <v>自家直客</v>
      </c>
      <c r="C855" s="3" t="s">
        <v>21</v>
      </c>
      <c r="D855" s="147">
        <v>20150530</v>
      </c>
      <c r="E855" s="1" t="s">
        <v>14</v>
      </c>
      <c r="F855" s="1" t="s">
        <v>43</v>
      </c>
      <c r="G855" s="57">
        <v>99808</v>
      </c>
      <c r="H855" s="3">
        <v>21.1</v>
      </c>
      <c r="I855" s="3">
        <v>0.21</v>
      </c>
      <c r="J855" s="4">
        <v>1.18E-2</v>
      </c>
      <c r="K855" s="3">
        <v>0.02</v>
      </c>
      <c r="L855" s="2">
        <v>1175</v>
      </c>
      <c r="M855" s="5">
        <v>0.15659999999999999</v>
      </c>
      <c r="N855" s="3">
        <v>0.11</v>
      </c>
    </row>
    <row r="856" spans="1:14" x14ac:dyDescent="0.3">
      <c r="A856" s="1" t="str">
        <f>VLOOKUP(F856,Sheet2!A:C,2,FALSE)</f>
        <v>其他</v>
      </c>
      <c r="B856" s="1" t="str">
        <f>VLOOKUP(E856,[1]Sheet4!A:B,2,FALSE)</f>
        <v>自家直客</v>
      </c>
      <c r="C856" s="3" t="s">
        <v>21</v>
      </c>
      <c r="D856" s="147">
        <v>20150529</v>
      </c>
      <c r="E856" s="1" t="s">
        <v>14</v>
      </c>
      <c r="F856" s="1" t="s">
        <v>43</v>
      </c>
      <c r="G856" s="57">
        <v>81996</v>
      </c>
      <c r="H856" s="3">
        <v>5.7</v>
      </c>
      <c r="I856" s="3">
        <v>7.0000000000000007E-2</v>
      </c>
      <c r="J856" s="4">
        <v>1.18E-2</v>
      </c>
      <c r="K856" s="3">
        <v>0.01</v>
      </c>
      <c r="L856" s="2">
        <v>970</v>
      </c>
      <c r="M856" s="5">
        <v>0.18870000000000001</v>
      </c>
      <c r="N856" s="3">
        <v>0.03</v>
      </c>
    </row>
    <row r="857" spans="1:14" x14ac:dyDescent="0.3">
      <c r="A857" s="1" t="str">
        <f>VLOOKUP(F857,Sheet2!A:C,2,FALSE)</f>
        <v>其他</v>
      </c>
      <c r="B857" s="1" t="str">
        <f>VLOOKUP(E857,[1]Sheet4!A:B,2,FALSE)</f>
        <v>自家直客</v>
      </c>
      <c r="C857" s="3" t="s">
        <v>21</v>
      </c>
      <c r="D857" s="147">
        <v>20150528</v>
      </c>
      <c r="E857" s="1" t="s">
        <v>14</v>
      </c>
      <c r="F857" s="1" t="s">
        <v>42</v>
      </c>
      <c r="G857" s="57">
        <v>86332</v>
      </c>
      <c r="H857" s="3">
        <v>6</v>
      </c>
      <c r="I857" s="3">
        <v>7.0000000000000007E-2</v>
      </c>
      <c r="J857" s="4">
        <v>1.3299999999999999E-2</v>
      </c>
      <c r="K857" s="3">
        <v>0.01</v>
      </c>
      <c r="L857" s="2">
        <v>1147</v>
      </c>
      <c r="M857" s="5">
        <v>0.2084</v>
      </c>
      <c r="N857" s="3">
        <v>0.03</v>
      </c>
    </row>
    <row r="858" spans="1:14" x14ac:dyDescent="0.3">
      <c r="A858" s="1" t="str">
        <f>VLOOKUP(F858,Sheet2!A:C,2,FALSE)</f>
        <v>其他</v>
      </c>
      <c r="B858" s="1" t="str">
        <f>VLOOKUP(E858,[1]Sheet4!A:B,2,FALSE)</f>
        <v>自家直客</v>
      </c>
      <c r="C858" s="3" t="s">
        <v>21</v>
      </c>
      <c r="D858" s="147">
        <v>20150527</v>
      </c>
      <c r="E858" s="1" t="s">
        <v>14</v>
      </c>
      <c r="F858" s="1" t="s">
        <v>42</v>
      </c>
      <c r="G858" s="57">
        <v>97833</v>
      </c>
      <c r="H858" s="3">
        <v>6.5</v>
      </c>
      <c r="I858" s="3">
        <v>7.0000000000000007E-2</v>
      </c>
      <c r="J858" s="4">
        <v>1.38E-2</v>
      </c>
      <c r="K858" s="3">
        <v>0</v>
      </c>
      <c r="L858" s="2">
        <v>1347</v>
      </c>
      <c r="M858" s="5">
        <v>0.1062</v>
      </c>
      <c r="N858" s="3">
        <v>0.05</v>
      </c>
    </row>
    <row r="859" spans="1:14" x14ac:dyDescent="0.3">
      <c r="A859" s="1" t="str">
        <f>VLOOKUP(F859,Sheet2!A:C,2,FALSE)</f>
        <v>其他</v>
      </c>
      <c r="B859" s="1" t="str">
        <f>VLOOKUP(E859,[1]Sheet4!A:B,2,FALSE)</f>
        <v>自家直客</v>
      </c>
      <c r="C859" s="3" t="s">
        <v>21</v>
      </c>
      <c r="D859" s="147">
        <v>20150526</v>
      </c>
      <c r="E859" s="1" t="s">
        <v>14</v>
      </c>
      <c r="F859" s="1" t="s">
        <v>43</v>
      </c>
      <c r="G859" s="57">
        <v>102123</v>
      </c>
      <c r="H859" s="3">
        <v>10.35</v>
      </c>
      <c r="I859" s="3">
        <v>0.1</v>
      </c>
      <c r="J859" s="4">
        <v>1.3599999999999999E-2</v>
      </c>
      <c r="K859" s="3">
        <v>0.01</v>
      </c>
      <c r="L859" s="2">
        <v>1386</v>
      </c>
      <c r="M859" s="5">
        <v>0.1053</v>
      </c>
      <c r="N859" s="3">
        <v>7.0000000000000007E-2</v>
      </c>
    </row>
    <row r="860" spans="1:14" x14ac:dyDescent="0.3">
      <c r="A860" s="1" t="str">
        <f>VLOOKUP(F860,Sheet2!A:C,2,FALSE)</f>
        <v>其他</v>
      </c>
      <c r="B860" s="1" t="str">
        <f>VLOOKUP(E860,[1]Sheet4!A:B,2,FALSE)</f>
        <v>自家直客</v>
      </c>
      <c r="C860" s="3" t="s">
        <v>21</v>
      </c>
      <c r="D860" s="147">
        <v>20150525</v>
      </c>
      <c r="E860" s="1" t="s">
        <v>14</v>
      </c>
      <c r="F860" s="1" t="s">
        <v>42</v>
      </c>
      <c r="G860" s="57">
        <v>113287</v>
      </c>
      <c r="H860" s="3">
        <v>15.98</v>
      </c>
      <c r="I860" s="3">
        <v>0.14000000000000001</v>
      </c>
      <c r="J860" s="4">
        <v>1.2200000000000001E-2</v>
      </c>
      <c r="K860" s="3">
        <v>0.01</v>
      </c>
      <c r="L860" s="2">
        <v>1382</v>
      </c>
      <c r="M860" s="5">
        <v>0.1158</v>
      </c>
      <c r="N860" s="3">
        <v>0.1</v>
      </c>
    </row>
    <row r="861" spans="1:14" x14ac:dyDescent="0.3">
      <c r="A861" s="1" t="str">
        <f>VLOOKUP(F861,Sheet2!A:C,2,FALSE)</f>
        <v>其他</v>
      </c>
      <c r="B861" s="1" t="str">
        <f>VLOOKUP(E861,[1]Sheet4!A:B,2,FALSE)</f>
        <v>自家直客</v>
      </c>
      <c r="C861" s="3" t="s">
        <v>21</v>
      </c>
      <c r="D861" s="147">
        <v>20150524</v>
      </c>
      <c r="E861" s="1" t="s">
        <v>14</v>
      </c>
      <c r="F861" s="1" t="s">
        <v>42</v>
      </c>
      <c r="G861" s="57">
        <v>144299</v>
      </c>
      <c r="H861" s="3">
        <v>15.8</v>
      </c>
      <c r="I861" s="3">
        <v>0.11</v>
      </c>
      <c r="J861" s="4">
        <v>1.32E-2</v>
      </c>
      <c r="K861" s="3">
        <v>0.01</v>
      </c>
      <c r="L861" s="2">
        <v>1911</v>
      </c>
      <c r="M861" s="5">
        <v>0.10050000000000001</v>
      </c>
      <c r="N861" s="3">
        <v>0.08</v>
      </c>
    </row>
    <row r="862" spans="1:14" x14ac:dyDescent="0.3">
      <c r="A862" s="1" t="str">
        <f>VLOOKUP(F862,Sheet2!A:C,2,FALSE)</f>
        <v>其他</v>
      </c>
      <c r="B862" s="1" t="str">
        <f>VLOOKUP(E862,[1]Sheet4!A:B,2,FALSE)</f>
        <v>自家直客</v>
      </c>
      <c r="C862" s="3" t="s">
        <v>21</v>
      </c>
      <c r="D862" s="147">
        <v>20150523</v>
      </c>
      <c r="E862" s="1" t="s">
        <v>14</v>
      </c>
      <c r="F862" s="1" t="s">
        <v>42</v>
      </c>
      <c r="G862" s="57">
        <v>142380</v>
      </c>
      <c r="H862" s="3">
        <v>12.97</v>
      </c>
      <c r="I862" s="3">
        <v>0.09</v>
      </c>
      <c r="J862" s="4">
        <v>1.34E-2</v>
      </c>
      <c r="K862" s="3">
        <v>0.01</v>
      </c>
      <c r="L862" s="2">
        <v>1909</v>
      </c>
      <c r="M862" s="5">
        <v>7.2800000000000004E-2</v>
      </c>
      <c r="N862" s="3">
        <v>0.09</v>
      </c>
    </row>
    <row r="863" spans="1:14" x14ac:dyDescent="0.3">
      <c r="A863" s="1" t="str">
        <f>VLOOKUP(F863,Sheet2!A:C,2,FALSE)</f>
        <v>其他</v>
      </c>
      <c r="B863" s="1" t="str">
        <f>VLOOKUP(E863,[1]Sheet4!A:B,2,FALSE)</f>
        <v>自家直客</v>
      </c>
      <c r="C863" s="3" t="s">
        <v>21</v>
      </c>
      <c r="D863" s="147">
        <v>20150522</v>
      </c>
      <c r="E863" s="1" t="s">
        <v>14</v>
      </c>
      <c r="F863" s="1" t="s">
        <v>42</v>
      </c>
      <c r="G863" s="57">
        <v>120250</v>
      </c>
      <c r="H863" s="3">
        <v>16.8</v>
      </c>
      <c r="I863" s="3">
        <v>0.14000000000000001</v>
      </c>
      <c r="J863" s="4">
        <v>1.3100000000000001E-2</v>
      </c>
      <c r="K863" s="3">
        <v>0.01</v>
      </c>
      <c r="L863" s="2">
        <v>1572</v>
      </c>
      <c r="M863" s="5">
        <v>9.6100000000000005E-2</v>
      </c>
      <c r="N863" s="3">
        <v>0.11</v>
      </c>
    </row>
    <row r="864" spans="1:14" x14ac:dyDescent="0.3">
      <c r="A864" s="1" t="str">
        <f>VLOOKUP(F864,Sheet2!A:C,2,FALSE)</f>
        <v>其他</v>
      </c>
      <c r="B864" s="1" t="str">
        <f>VLOOKUP(E864,[1]Sheet4!A:B,2,FALSE)</f>
        <v>自家直客</v>
      </c>
      <c r="C864" s="3" t="s">
        <v>21</v>
      </c>
      <c r="D864" s="147">
        <v>20150521</v>
      </c>
      <c r="E864" s="1" t="s">
        <v>14</v>
      </c>
      <c r="F864" s="1" t="s">
        <v>42</v>
      </c>
      <c r="G864" s="57">
        <v>110821</v>
      </c>
      <c r="H864" s="3">
        <v>11.8</v>
      </c>
      <c r="I864" s="3">
        <v>0.11</v>
      </c>
      <c r="J864" s="4">
        <v>1.1900000000000001E-2</v>
      </c>
      <c r="K864" s="3">
        <v>0.01</v>
      </c>
      <c r="L864" s="2">
        <v>1323</v>
      </c>
      <c r="M864" s="5">
        <v>0.1119</v>
      </c>
      <c r="N864" s="3">
        <v>0.08</v>
      </c>
    </row>
    <row r="865" spans="1:14" x14ac:dyDescent="0.3">
      <c r="A865" s="1" t="str">
        <f>VLOOKUP(F865,Sheet2!A:C,2,FALSE)</f>
        <v>其他</v>
      </c>
      <c r="B865" s="1" t="str">
        <f>VLOOKUP(E865,[1]Sheet4!A:B,2,FALSE)</f>
        <v>自家直客</v>
      </c>
      <c r="C865" s="3" t="s">
        <v>21</v>
      </c>
      <c r="D865" s="147">
        <v>20150520</v>
      </c>
      <c r="E865" s="1" t="s">
        <v>14</v>
      </c>
      <c r="F865" s="1" t="s">
        <v>42</v>
      </c>
      <c r="G865" s="57">
        <v>141625</v>
      </c>
      <c r="H865" s="3">
        <v>14.7</v>
      </c>
      <c r="I865" s="3">
        <v>0.1</v>
      </c>
      <c r="J865" s="4">
        <v>1.24E-2</v>
      </c>
      <c r="K865" s="3">
        <v>0.01</v>
      </c>
      <c r="L865" s="2">
        <v>1750</v>
      </c>
      <c r="M865" s="5">
        <v>6.9099999999999995E-2</v>
      </c>
      <c r="N865" s="3">
        <v>0.12</v>
      </c>
    </row>
    <row r="866" spans="1:14" x14ac:dyDescent="0.3">
      <c r="A866" s="1" t="str">
        <f>VLOOKUP(F866,Sheet2!A:C,2,FALSE)</f>
        <v>其他</v>
      </c>
      <c r="B866" s="1" t="str">
        <f>VLOOKUP(E866,[1]Sheet4!A:B,2,FALSE)</f>
        <v>自家直客</v>
      </c>
      <c r="C866" s="3" t="s">
        <v>21</v>
      </c>
      <c r="D866" s="147">
        <v>20150519</v>
      </c>
      <c r="E866" s="1" t="s">
        <v>14</v>
      </c>
      <c r="F866" s="1" t="s">
        <v>42</v>
      </c>
      <c r="G866" s="57">
        <v>129134</v>
      </c>
      <c r="H866" s="3">
        <v>18.649999999999999</v>
      </c>
      <c r="I866" s="3">
        <v>0.14000000000000001</v>
      </c>
      <c r="J866" s="4">
        <v>1.3100000000000001E-2</v>
      </c>
      <c r="K866" s="3">
        <v>0.01</v>
      </c>
      <c r="L866" s="2">
        <v>1693</v>
      </c>
      <c r="M866" s="5">
        <v>6.2E-2</v>
      </c>
      <c r="N866" s="3">
        <v>0.18</v>
      </c>
    </row>
    <row r="867" spans="1:14" x14ac:dyDescent="0.3">
      <c r="A867" s="1" t="str">
        <f>VLOOKUP(F867,Sheet2!A:C,2,FALSE)</f>
        <v>其他</v>
      </c>
      <c r="B867" s="1" t="str">
        <f>VLOOKUP(E867,[1]Sheet4!A:B,2,FALSE)</f>
        <v>自家直客</v>
      </c>
      <c r="C867" s="3" t="s">
        <v>21</v>
      </c>
      <c r="D867" s="147">
        <v>20150518</v>
      </c>
      <c r="E867" s="1" t="s">
        <v>14</v>
      </c>
      <c r="F867" s="1" t="s">
        <v>43</v>
      </c>
      <c r="G867" s="57">
        <v>153768</v>
      </c>
      <c r="H867" s="3">
        <v>10.41</v>
      </c>
      <c r="I867" s="3">
        <v>7.0000000000000007E-2</v>
      </c>
      <c r="J867" s="4">
        <v>1.37E-2</v>
      </c>
      <c r="K867" s="3">
        <v>0.01</v>
      </c>
      <c r="L867" s="2">
        <v>2099</v>
      </c>
      <c r="M867" s="5">
        <v>5.5300000000000002E-2</v>
      </c>
      <c r="N867" s="3">
        <v>0.09</v>
      </c>
    </row>
    <row r="868" spans="1:14" x14ac:dyDescent="0.3">
      <c r="A868" s="1" t="str">
        <f>VLOOKUP(F868,Sheet2!A:C,2,FALSE)</f>
        <v>其他</v>
      </c>
      <c r="B868" s="1" t="str">
        <f>VLOOKUP(E868,[1]Sheet4!A:B,2,FALSE)</f>
        <v>自家直客</v>
      </c>
      <c r="C868" s="3" t="s">
        <v>21</v>
      </c>
      <c r="D868" s="147">
        <v>20150517</v>
      </c>
      <c r="E868" s="1" t="s">
        <v>14</v>
      </c>
      <c r="F868" s="1" t="s">
        <v>43</v>
      </c>
      <c r="G868" s="57">
        <v>177757</v>
      </c>
      <c r="H868" s="3">
        <v>26.08</v>
      </c>
      <c r="I868" s="3">
        <v>0.15</v>
      </c>
      <c r="J868" s="4">
        <v>1.7100000000000001E-2</v>
      </c>
      <c r="K868" s="3">
        <v>0.01</v>
      </c>
      <c r="L868" s="2">
        <v>3045</v>
      </c>
      <c r="M868" s="5">
        <v>5.5500000000000001E-2</v>
      </c>
      <c r="N868" s="3">
        <v>0.15</v>
      </c>
    </row>
    <row r="869" spans="1:14" x14ac:dyDescent="0.3">
      <c r="A869" s="1" t="str">
        <f>VLOOKUP(F869,Sheet2!A:C,2,FALSE)</f>
        <v>其他</v>
      </c>
      <c r="B869" s="1" t="str">
        <f>VLOOKUP(E869,[1]Sheet4!A:B,2,FALSE)</f>
        <v>自家直客</v>
      </c>
      <c r="C869" s="3" t="s">
        <v>21</v>
      </c>
      <c r="D869" s="147">
        <v>20150516</v>
      </c>
      <c r="E869" s="1" t="s">
        <v>14</v>
      </c>
      <c r="F869" s="1" t="s">
        <v>42</v>
      </c>
      <c r="G869" s="57">
        <v>161114</v>
      </c>
      <c r="H869" s="3">
        <v>15.24</v>
      </c>
      <c r="I869" s="3">
        <v>0.09</v>
      </c>
      <c r="J869" s="4">
        <v>1.6400000000000001E-2</v>
      </c>
      <c r="K869" s="3">
        <v>0.01</v>
      </c>
      <c r="L869" s="2">
        <v>2637</v>
      </c>
      <c r="M869" s="5">
        <v>6.9400000000000003E-2</v>
      </c>
      <c r="N869" s="3">
        <v>0.08</v>
      </c>
    </row>
    <row r="870" spans="1:14" x14ac:dyDescent="0.3">
      <c r="A870" s="1" t="str">
        <f>VLOOKUP(F870,Sheet2!A:C,2,FALSE)</f>
        <v>其他</v>
      </c>
      <c r="B870" s="1" t="str">
        <f>VLOOKUP(E870,[1]Sheet4!A:B,2,FALSE)</f>
        <v>自家直客</v>
      </c>
      <c r="C870" s="3" t="s">
        <v>21</v>
      </c>
      <c r="D870" s="147">
        <v>20150515</v>
      </c>
      <c r="E870" s="1" t="s">
        <v>14</v>
      </c>
      <c r="F870" s="1" t="s">
        <v>42</v>
      </c>
      <c r="G870" s="57">
        <v>119529</v>
      </c>
      <c r="H870" s="3">
        <v>45.1</v>
      </c>
      <c r="I870" s="3">
        <v>0.38</v>
      </c>
      <c r="J870" s="4">
        <v>1.6400000000000001E-2</v>
      </c>
      <c r="K870" s="3">
        <v>0.02</v>
      </c>
      <c r="L870" s="2">
        <v>1960</v>
      </c>
      <c r="M870" s="5">
        <v>8.1600000000000006E-2</v>
      </c>
      <c r="N870" s="3">
        <v>0.28000000000000003</v>
      </c>
    </row>
    <row r="871" spans="1:14" x14ac:dyDescent="0.3">
      <c r="A871" s="1" t="str">
        <f>VLOOKUP(F871,Sheet2!A:C,2,FALSE)</f>
        <v>其他</v>
      </c>
      <c r="B871" s="1" t="str">
        <f>VLOOKUP(E871,[1]Sheet4!A:B,2,FALSE)</f>
        <v>自家直客</v>
      </c>
      <c r="C871" s="3" t="s">
        <v>21</v>
      </c>
      <c r="D871" s="147">
        <v>20150514</v>
      </c>
      <c r="E871" s="1" t="s">
        <v>14</v>
      </c>
      <c r="F871" s="1" t="s">
        <v>42</v>
      </c>
      <c r="G871" s="57">
        <v>188574</v>
      </c>
      <c r="H871" s="3">
        <v>34.4</v>
      </c>
      <c r="I871" s="3">
        <v>0.18</v>
      </c>
      <c r="J871" s="4">
        <v>1.35E-2</v>
      </c>
      <c r="K871" s="3">
        <v>0.01</v>
      </c>
      <c r="L871" s="2">
        <v>2549</v>
      </c>
      <c r="M871" s="5">
        <v>4.5900000000000003E-2</v>
      </c>
      <c r="N871" s="3">
        <v>0.28999999999999998</v>
      </c>
    </row>
    <row r="872" spans="1:14" x14ac:dyDescent="0.3">
      <c r="A872" s="1" t="str">
        <f>VLOOKUP(F872,Sheet2!A:C,2,FALSE)</f>
        <v>其他</v>
      </c>
      <c r="B872" s="1" t="str">
        <f>VLOOKUP(E872,[1]Sheet4!A:B,2,FALSE)</f>
        <v>自家直客</v>
      </c>
      <c r="C872" s="3" t="s">
        <v>21</v>
      </c>
      <c r="D872" s="147">
        <v>20150513</v>
      </c>
      <c r="E872" s="1" t="s">
        <v>14</v>
      </c>
      <c r="F872" s="1" t="s">
        <v>43</v>
      </c>
      <c r="G872" s="57">
        <v>189973</v>
      </c>
      <c r="H872" s="3">
        <v>43.02</v>
      </c>
      <c r="I872" s="3">
        <v>0.23</v>
      </c>
      <c r="J872" s="4">
        <v>1.7399999999999999E-2</v>
      </c>
      <c r="K872" s="3">
        <v>0.01</v>
      </c>
      <c r="L872" s="2">
        <v>3302</v>
      </c>
      <c r="M872" s="5">
        <v>6.7199999999999996E-2</v>
      </c>
      <c r="N872" s="3">
        <v>0.19</v>
      </c>
    </row>
    <row r="873" spans="1:14" x14ac:dyDescent="0.3">
      <c r="A873" s="1" t="str">
        <f>VLOOKUP(F873,Sheet2!A:C,2,FALSE)</f>
        <v>其他</v>
      </c>
      <c r="B873" s="1" t="str">
        <f>VLOOKUP(E873,[1]Sheet4!A:B,2,FALSE)</f>
        <v>自家直客</v>
      </c>
      <c r="C873" s="3" t="s">
        <v>21</v>
      </c>
      <c r="D873" s="147">
        <v>20150512</v>
      </c>
      <c r="E873" s="1" t="s">
        <v>14</v>
      </c>
      <c r="F873" s="1" t="s">
        <v>43</v>
      </c>
      <c r="G873" s="57">
        <v>211611</v>
      </c>
      <c r="H873" s="3">
        <v>38.07</v>
      </c>
      <c r="I873" s="3">
        <v>0.18</v>
      </c>
      <c r="J873" s="4">
        <v>1.7500000000000002E-2</v>
      </c>
      <c r="K873" s="3">
        <v>0.01</v>
      </c>
      <c r="L873" s="2">
        <v>3703</v>
      </c>
      <c r="M873" s="5">
        <v>6.54E-2</v>
      </c>
      <c r="N873" s="3">
        <v>0.16</v>
      </c>
    </row>
    <row r="874" spans="1:14" x14ac:dyDescent="0.3">
      <c r="A874" s="1" t="str">
        <f>VLOOKUP(F874,Sheet2!A:C,2,FALSE)</f>
        <v>其他</v>
      </c>
      <c r="B874" s="1" t="str">
        <f>VLOOKUP(E874,[1]Sheet4!A:B,2,FALSE)</f>
        <v>自家直客</v>
      </c>
      <c r="C874" s="3" t="s">
        <v>21</v>
      </c>
      <c r="D874" s="147">
        <v>20150511</v>
      </c>
      <c r="E874" s="1" t="s">
        <v>14</v>
      </c>
      <c r="F874" s="1" t="s">
        <v>42</v>
      </c>
      <c r="G874" s="57">
        <v>234647</v>
      </c>
      <c r="H874" s="3">
        <v>32.22</v>
      </c>
      <c r="I874" s="3">
        <v>0.14000000000000001</v>
      </c>
      <c r="J874" s="4">
        <v>1.7399999999999999E-2</v>
      </c>
      <c r="K874" s="3">
        <v>0.01</v>
      </c>
      <c r="L874" s="2">
        <v>4084</v>
      </c>
      <c r="M874" s="5">
        <v>0.05</v>
      </c>
      <c r="N874" s="3">
        <v>0.16</v>
      </c>
    </row>
    <row r="875" spans="1:14" x14ac:dyDescent="0.3">
      <c r="A875" s="1" t="str">
        <f>VLOOKUP(F875,Sheet2!A:C,2,FALSE)</f>
        <v>其他</v>
      </c>
      <c r="B875" s="1" t="str">
        <f>VLOOKUP(E875,[1]Sheet4!A:B,2,FALSE)</f>
        <v>自家直客</v>
      </c>
      <c r="C875" s="3" t="s">
        <v>21</v>
      </c>
      <c r="D875" s="147">
        <v>20150510</v>
      </c>
      <c r="E875" s="1" t="s">
        <v>14</v>
      </c>
      <c r="F875" s="1" t="s">
        <v>43</v>
      </c>
      <c r="G875" s="57">
        <v>270700</v>
      </c>
      <c r="H875" s="3">
        <v>47.7</v>
      </c>
      <c r="I875" s="3">
        <v>0.18</v>
      </c>
      <c r="J875" s="4">
        <v>1.7000000000000001E-2</v>
      </c>
      <c r="K875" s="3">
        <v>0.01</v>
      </c>
      <c r="L875" s="2">
        <v>4600</v>
      </c>
      <c r="M875" s="5">
        <v>3.8699999999999998E-2</v>
      </c>
      <c r="N875" s="3">
        <v>0.27</v>
      </c>
    </row>
    <row r="876" spans="1:14" x14ac:dyDescent="0.3">
      <c r="A876" s="1" t="str">
        <f>VLOOKUP(F876,Sheet2!A:C,2,FALSE)</f>
        <v>其他</v>
      </c>
      <c r="B876" s="1" t="str">
        <f>VLOOKUP(E876,[1]Sheet4!A:B,2,FALSE)</f>
        <v>自家直客</v>
      </c>
      <c r="C876" s="3" t="s">
        <v>21</v>
      </c>
      <c r="D876" s="147">
        <v>20150509</v>
      </c>
      <c r="E876" s="1" t="s">
        <v>14</v>
      </c>
      <c r="F876" s="1" t="s">
        <v>42</v>
      </c>
      <c r="G876" s="57">
        <v>281628</v>
      </c>
      <c r="H876" s="3">
        <v>55.59</v>
      </c>
      <c r="I876" s="3">
        <v>0.2</v>
      </c>
      <c r="J876" s="4">
        <v>1.7600000000000001E-2</v>
      </c>
      <c r="K876" s="3">
        <v>0.01</v>
      </c>
      <c r="L876" s="2">
        <v>4946</v>
      </c>
      <c r="M876" s="5">
        <v>3.9600000000000003E-2</v>
      </c>
      <c r="N876" s="3">
        <v>0.28000000000000003</v>
      </c>
    </row>
    <row r="877" spans="1:14" x14ac:dyDescent="0.3">
      <c r="A877" s="1" t="str">
        <f>VLOOKUP(F877,Sheet2!A:C,2,FALSE)</f>
        <v>其他</v>
      </c>
      <c r="B877" s="1" t="str">
        <f>VLOOKUP(E877,[1]Sheet4!A:B,2,FALSE)</f>
        <v>自家直客</v>
      </c>
      <c r="C877" s="3" t="s">
        <v>21</v>
      </c>
      <c r="D877" s="147">
        <v>20150508</v>
      </c>
      <c r="E877" s="1" t="s">
        <v>14</v>
      </c>
      <c r="F877" s="1" t="s">
        <v>42</v>
      </c>
      <c r="G877" s="57">
        <v>270770</v>
      </c>
      <c r="H877" s="3">
        <v>52.3</v>
      </c>
      <c r="I877" s="3">
        <v>0.19</v>
      </c>
      <c r="J877" s="4">
        <v>1.77E-2</v>
      </c>
      <c r="K877" s="3">
        <v>0.01</v>
      </c>
      <c r="L877" s="2">
        <v>4793</v>
      </c>
      <c r="M877" s="5">
        <v>4.3200000000000002E-2</v>
      </c>
      <c r="N877" s="3">
        <v>0.25</v>
      </c>
    </row>
    <row r="878" spans="1:14" x14ac:dyDescent="0.3">
      <c r="A878" s="1" t="str">
        <f>VLOOKUP(F878,Sheet2!A:C,2,FALSE)</f>
        <v>其他</v>
      </c>
      <c r="B878" s="1" t="str">
        <f>VLOOKUP(E878,[1]Sheet4!A:B,2,FALSE)</f>
        <v>自家直客</v>
      </c>
      <c r="C878" s="3" t="s">
        <v>21</v>
      </c>
      <c r="D878" s="147">
        <v>20150507</v>
      </c>
      <c r="E878" s="1" t="s">
        <v>14</v>
      </c>
      <c r="F878" s="1" t="s">
        <v>43</v>
      </c>
      <c r="G878" s="57">
        <v>277757</v>
      </c>
      <c r="H878" s="3">
        <v>60.01</v>
      </c>
      <c r="I878" s="3">
        <v>0.22</v>
      </c>
      <c r="J878" s="4">
        <v>1.7299999999999999E-2</v>
      </c>
      <c r="K878" s="3">
        <v>0.01</v>
      </c>
      <c r="L878" s="2">
        <v>4814</v>
      </c>
      <c r="M878" s="5">
        <v>4.65E-2</v>
      </c>
      <c r="N878" s="3">
        <v>0.27</v>
      </c>
    </row>
    <row r="879" spans="1:14" x14ac:dyDescent="0.3">
      <c r="A879" s="1" t="str">
        <f>VLOOKUP(F879,Sheet2!A:C,2,FALSE)</f>
        <v>其他</v>
      </c>
      <c r="B879" s="1" t="str">
        <f>VLOOKUP(E879,[1]Sheet4!A:B,2,FALSE)</f>
        <v>自家直客</v>
      </c>
      <c r="C879" s="3" t="s">
        <v>21</v>
      </c>
      <c r="D879" s="147">
        <v>20150506</v>
      </c>
      <c r="E879" s="1" t="s">
        <v>14</v>
      </c>
      <c r="F879" s="1" t="s">
        <v>42</v>
      </c>
      <c r="G879" s="57">
        <v>312524</v>
      </c>
      <c r="H879" s="3">
        <v>42.98</v>
      </c>
      <c r="I879" s="3">
        <v>0.14000000000000001</v>
      </c>
      <c r="J879" s="4">
        <v>1.6899999999999998E-2</v>
      </c>
      <c r="K879" s="3">
        <v>0.01</v>
      </c>
      <c r="L879" s="2">
        <v>5282</v>
      </c>
      <c r="M879" s="5">
        <v>2.4400000000000002E-2</v>
      </c>
      <c r="N879" s="3">
        <v>0.33</v>
      </c>
    </row>
    <row r="880" spans="1:14" x14ac:dyDescent="0.3">
      <c r="A880" s="1" t="str">
        <f>VLOOKUP(F880,Sheet2!A:C,2,FALSE)</f>
        <v>其他</v>
      </c>
      <c r="B880" s="1" t="str">
        <f>VLOOKUP(E880,[1]Sheet4!A:B,2,FALSE)</f>
        <v>自家直客</v>
      </c>
      <c r="C880" s="3" t="s">
        <v>21</v>
      </c>
      <c r="D880" s="147">
        <v>20150505</v>
      </c>
      <c r="E880" s="1" t="s">
        <v>14</v>
      </c>
      <c r="F880" s="1" t="s">
        <v>42</v>
      </c>
      <c r="G880" s="57">
        <v>313191</v>
      </c>
      <c r="H880" s="3">
        <v>35.659999999999997</v>
      </c>
      <c r="I880" s="3">
        <v>0.11</v>
      </c>
      <c r="J880" s="4">
        <v>1.6899999999999998E-2</v>
      </c>
      <c r="K880" s="3">
        <v>0.01</v>
      </c>
      <c r="L880" s="2">
        <v>5288</v>
      </c>
      <c r="M880" s="5">
        <v>1.5699999999999999E-2</v>
      </c>
      <c r="N880" s="3">
        <v>0.43</v>
      </c>
    </row>
    <row r="881" spans="1:14" x14ac:dyDescent="0.3">
      <c r="A881" s="1" t="str">
        <f>VLOOKUP(F881,Sheet2!A:C,2,FALSE)</f>
        <v>其他</v>
      </c>
      <c r="B881" s="1" t="str">
        <f>VLOOKUP(E881,[1]Sheet4!A:B,2,FALSE)</f>
        <v>自家直客</v>
      </c>
      <c r="C881" s="3" t="s">
        <v>21</v>
      </c>
      <c r="D881" s="147">
        <v>20150504</v>
      </c>
      <c r="E881" s="1" t="s">
        <v>14</v>
      </c>
      <c r="F881" s="1" t="s">
        <v>42</v>
      </c>
      <c r="G881" s="57">
        <v>352309</v>
      </c>
      <c r="H881" s="3">
        <v>45.63</v>
      </c>
      <c r="I881" s="3">
        <v>0.13</v>
      </c>
      <c r="J881" s="4">
        <v>1.6799999999999999E-2</v>
      </c>
      <c r="K881" s="3">
        <v>0.01</v>
      </c>
      <c r="L881" s="2">
        <v>5927</v>
      </c>
      <c r="M881" s="5">
        <v>1.7399999999999999E-2</v>
      </c>
      <c r="N881" s="3">
        <v>0.44</v>
      </c>
    </row>
    <row r="882" spans="1:14" x14ac:dyDescent="0.3">
      <c r="A882" s="1" t="str">
        <f>VLOOKUP(F882,Sheet2!A:C,2,FALSE)</f>
        <v>其他</v>
      </c>
      <c r="B882" s="1" t="str">
        <f>VLOOKUP(E882,[1]Sheet4!A:B,2,FALSE)</f>
        <v>自家直客</v>
      </c>
      <c r="C882" s="3" t="s">
        <v>21</v>
      </c>
      <c r="D882" s="147">
        <v>20150503</v>
      </c>
      <c r="E882" s="1" t="s">
        <v>14</v>
      </c>
      <c r="F882" s="1" t="s">
        <v>43</v>
      </c>
      <c r="G882" s="57">
        <v>390307</v>
      </c>
      <c r="H882" s="3">
        <v>47.18</v>
      </c>
      <c r="I882" s="3">
        <v>0.12</v>
      </c>
      <c r="J882" s="4">
        <v>1.7100000000000001E-2</v>
      </c>
      <c r="K882" s="3">
        <v>0.01</v>
      </c>
      <c r="L882" s="2">
        <v>6672</v>
      </c>
      <c r="M882" s="5">
        <v>1.0800000000000001E-2</v>
      </c>
      <c r="N882" s="3">
        <v>0.66</v>
      </c>
    </row>
    <row r="883" spans="1:14" x14ac:dyDescent="0.3">
      <c r="A883" s="1" t="str">
        <f>VLOOKUP(F883,Sheet2!A:C,2,FALSE)</f>
        <v>其他</v>
      </c>
      <c r="B883" s="1" t="str">
        <f>VLOOKUP(E883,[1]Sheet4!A:B,2,FALSE)</f>
        <v>自家直客</v>
      </c>
      <c r="C883" s="3" t="s">
        <v>21</v>
      </c>
      <c r="D883" s="147">
        <v>20150502</v>
      </c>
      <c r="E883" s="1" t="s">
        <v>14</v>
      </c>
      <c r="F883" s="1" t="s">
        <v>43</v>
      </c>
      <c r="G883" s="57">
        <v>403407</v>
      </c>
      <c r="H883" s="3">
        <v>80.599999999999994</v>
      </c>
      <c r="I883" s="3">
        <v>0.2</v>
      </c>
      <c r="J883" s="4">
        <v>1.7299999999999999E-2</v>
      </c>
      <c r="K883" s="3">
        <v>0.01</v>
      </c>
      <c r="L883" s="2">
        <v>6979</v>
      </c>
      <c r="M883" s="5">
        <v>1.38E-2</v>
      </c>
      <c r="N883" s="3">
        <v>0.84</v>
      </c>
    </row>
    <row r="884" spans="1:14" x14ac:dyDescent="0.3">
      <c r="A884" s="1" t="str">
        <f>VLOOKUP(F884,Sheet2!A:C,2,FALSE)</f>
        <v>其他</v>
      </c>
      <c r="B884" s="1" t="str">
        <f>VLOOKUP(E884,[1]Sheet4!A:B,2,FALSE)</f>
        <v>自家直客</v>
      </c>
      <c r="C884" s="3" t="s">
        <v>21</v>
      </c>
      <c r="D884" s="147">
        <v>20150501</v>
      </c>
      <c r="E884" s="1" t="s">
        <v>14</v>
      </c>
      <c r="F884" s="1" t="s">
        <v>42</v>
      </c>
      <c r="G884" s="57">
        <v>417174</v>
      </c>
      <c r="H884" s="3">
        <v>64.13</v>
      </c>
      <c r="I884" s="3">
        <v>0.15</v>
      </c>
      <c r="J884" s="4">
        <v>1.7899999999999999E-2</v>
      </c>
      <c r="K884" s="3">
        <v>0.01</v>
      </c>
      <c r="L884" s="2">
        <v>7468</v>
      </c>
      <c r="M884" s="5">
        <v>1.47E-2</v>
      </c>
      <c r="N884" s="3">
        <v>0.57999999999999996</v>
      </c>
    </row>
    <row r="885" spans="1:14" x14ac:dyDescent="0.3">
      <c r="A885" s="1" t="str">
        <f>VLOOKUP(F885,Sheet2!A:C,2,FALSE)</f>
        <v>其他</v>
      </c>
      <c r="B885" s="1" t="str">
        <f>VLOOKUP(E885,[1]Sheet4!A:B,2,FALSE)</f>
        <v>自家直客</v>
      </c>
      <c r="C885" s="3" t="s">
        <v>16</v>
      </c>
      <c r="D885" s="147">
        <v>20150430</v>
      </c>
      <c r="E885" s="1" t="s">
        <v>14</v>
      </c>
      <c r="F885" s="1" t="s">
        <v>42</v>
      </c>
      <c r="G885" s="57">
        <v>417591</v>
      </c>
      <c r="H885" s="3">
        <v>75.05</v>
      </c>
      <c r="I885" s="3">
        <v>0.18</v>
      </c>
      <c r="J885" s="4">
        <v>1.6899999999999998E-2</v>
      </c>
      <c r="K885" s="3">
        <v>0.01</v>
      </c>
      <c r="L885" s="2">
        <v>7063</v>
      </c>
      <c r="M885" s="5">
        <v>1.8499999999999999E-2</v>
      </c>
      <c r="N885" s="3">
        <v>0.56999999999999995</v>
      </c>
    </row>
    <row r="886" spans="1:14" x14ac:dyDescent="0.3">
      <c r="A886" s="1" t="str">
        <f>VLOOKUP(F886,Sheet2!A:C,2,FALSE)</f>
        <v>其他</v>
      </c>
      <c r="B886" s="1" t="str">
        <f>VLOOKUP(E886,[1]Sheet4!A:B,2,FALSE)</f>
        <v>自家直客</v>
      </c>
      <c r="C886" s="3" t="s">
        <v>16</v>
      </c>
      <c r="D886" s="147">
        <v>20150429</v>
      </c>
      <c r="E886" s="1" t="s">
        <v>14</v>
      </c>
      <c r="F886" s="1" t="s">
        <v>43</v>
      </c>
      <c r="G886" s="57">
        <v>490238</v>
      </c>
      <c r="H886" s="3">
        <v>134.88999999999999</v>
      </c>
      <c r="I886" s="3">
        <v>0.28000000000000003</v>
      </c>
      <c r="J886" s="4">
        <v>1.78E-2</v>
      </c>
      <c r="K886" s="3">
        <v>0.02</v>
      </c>
      <c r="L886" s="2">
        <v>8738</v>
      </c>
      <c r="M886" s="5">
        <v>3.2199999999999999E-2</v>
      </c>
      <c r="N886" s="3">
        <v>0.48</v>
      </c>
    </row>
    <row r="887" spans="1:14" x14ac:dyDescent="0.3">
      <c r="A887" s="1" t="str">
        <f>VLOOKUP(F887,Sheet2!A:C,2,FALSE)</f>
        <v>其他</v>
      </c>
      <c r="B887" s="1" t="str">
        <f>VLOOKUP(E887,[1]Sheet4!A:B,2,FALSE)</f>
        <v>自家直客</v>
      </c>
      <c r="C887" s="3" t="s">
        <v>16</v>
      </c>
      <c r="D887" s="147">
        <v>20150428</v>
      </c>
      <c r="E887" s="1" t="s">
        <v>14</v>
      </c>
      <c r="F887" s="1" t="s">
        <v>42</v>
      </c>
      <c r="G887" s="57">
        <v>502697</v>
      </c>
      <c r="H887" s="3">
        <v>113.8</v>
      </c>
      <c r="I887" s="3">
        <v>0.23</v>
      </c>
      <c r="J887" s="4">
        <v>1.9300000000000001E-2</v>
      </c>
      <c r="K887" s="3">
        <v>0.01</v>
      </c>
      <c r="L887" s="2">
        <v>9682</v>
      </c>
      <c r="M887" s="5">
        <v>1.9800000000000002E-2</v>
      </c>
      <c r="N887" s="3">
        <v>0.59</v>
      </c>
    </row>
    <row r="888" spans="1:14" x14ac:dyDescent="0.3">
      <c r="A888" s="1" t="str">
        <f>VLOOKUP(F888,Sheet2!A:C,2,FALSE)</f>
        <v>其他</v>
      </c>
      <c r="B888" s="1" t="str">
        <f>VLOOKUP(E888,[1]Sheet4!A:B,2,FALSE)</f>
        <v>自家直客</v>
      </c>
      <c r="C888" s="3" t="s">
        <v>16</v>
      </c>
      <c r="D888" s="147">
        <v>20150427</v>
      </c>
      <c r="E888" s="1" t="s">
        <v>14</v>
      </c>
      <c r="F888" s="1" t="s">
        <v>43</v>
      </c>
      <c r="G888" s="57">
        <v>526717</v>
      </c>
      <c r="H888" s="3">
        <v>116.67</v>
      </c>
      <c r="I888" s="3">
        <v>0.22</v>
      </c>
      <c r="J888" s="4">
        <v>1.9400000000000001E-2</v>
      </c>
      <c r="K888" s="3">
        <v>0.01</v>
      </c>
      <c r="L888" s="2">
        <v>10221</v>
      </c>
      <c r="M888" s="5">
        <v>1.6299999999999999E-2</v>
      </c>
      <c r="N888" s="3">
        <v>0.7</v>
      </c>
    </row>
    <row r="889" spans="1:14" x14ac:dyDescent="0.3">
      <c r="A889" s="1" t="str">
        <f>VLOOKUP(F889,Sheet2!A:C,2,FALSE)</f>
        <v>其他</v>
      </c>
      <c r="B889" s="1" t="str">
        <f>VLOOKUP(E889,[1]Sheet4!A:B,2,FALSE)</f>
        <v>自家直客</v>
      </c>
      <c r="C889" s="3" t="s">
        <v>16</v>
      </c>
      <c r="D889" s="147">
        <v>20150426</v>
      </c>
      <c r="E889" s="1" t="s">
        <v>14</v>
      </c>
      <c r="F889" s="1" t="s">
        <v>43</v>
      </c>
      <c r="G889" s="57">
        <v>561302</v>
      </c>
      <c r="H889" s="3">
        <v>105.39</v>
      </c>
      <c r="I889" s="3">
        <v>0.19</v>
      </c>
      <c r="J889" s="4">
        <v>1.8700000000000001E-2</v>
      </c>
      <c r="K889" s="3">
        <v>0.01</v>
      </c>
      <c r="L889" s="2">
        <v>10519</v>
      </c>
      <c r="M889" s="5">
        <v>1.5900000000000001E-2</v>
      </c>
      <c r="N889" s="3">
        <v>0.63</v>
      </c>
    </row>
    <row r="890" spans="1:14" x14ac:dyDescent="0.3">
      <c r="A890" s="1" t="str">
        <f>VLOOKUP(F890,Sheet2!A:C,2,FALSE)</f>
        <v>其他</v>
      </c>
      <c r="B890" s="1" t="str">
        <f>VLOOKUP(E890,[1]Sheet4!A:B,2,FALSE)</f>
        <v>自家直客</v>
      </c>
      <c r="C890" s="3" t="s">
        <v>16</v>
      </c>
      <c r="D890" s="147">
        <v>20150425</v>
      </c>
      <c r="E890" s="1" t="s">
        <v>14</v>
      </c>
      <c r="F890" s="1" t="s">
        <v>42</v>
      </c>
      <c r="G890" s="57">
        <v>526265</v>
      </c>
      <c r="H890" s="3">
        <v>99.82</v>
      </c>
      <c r="I890" s="3">
        <v>0.19</v>
      </c>
      <c r="J890" s="4">
        <v>1.9E-2</v>
      </c>
      <c r="K890" s="3">
        <v>0.01</v>
      </c>
      <c r="L890" s="2">
        <v>9977</v>
      </c>
      <c r="M890" s="5">
        <v>1.6199999999999999E-2</v>
      </c>
      <c r="N890" s="3">
        <v>0.62</v>
      </c>
    </row>
    <row r="891" spans="1:14" x14ac:dyDescent="0.3">
      <c r="A891" s="1" t="str">
        <f>VLOOKUP(F891,Sheet2!A:C,2,FALSE)</f>
        <v>其他</v>
      </c>
      <c r="B891" s="1" t="str">
        <f>VLOOKUP(E891,[1]Sheet4!A:B,2,FALSE)</f>
        <v>自家直客</v>
      </c>
      <c r="C891" s="3" t="s">
        <v>16</v>
      </c>
      <c r="D891" s="147">
        <v>20150424</v>
      </c>
      <c r="E891" s="1" t="s">
        <v>14</v>
      </c>
      <c r="F891" s="1" t="s">
        <v>42</v>
      </c>
      <c r="G891" s="57">
        <v>513800</v>
      </c>
      <c r="H891" s="3">
        <v>102.61</v>
      </c>
      <c r="I891" s="3">
        <v>0.2</v>
      </c>
      <c r="J891" s="4">
        <v>1.9900000000000001E-2</v>
      </c>
      <c r="K891" s="3">
        <v>0.01</v>
      </c>
      <c r="L891" s="2">
        <v>10199</v>
      </c>
      <c r="M891" s="5">
        <v>1.7399999999999999E-2</v>
      </c>
      <c r="N891" s="3">
        <v>0.57999999999999996</v>
      </c>
    </row>
    <row r="892" spans="1:14" x14ac:dyDescent="0.3">
      <c r="A892" s="1" t="str">
        <f>VLOOKUP(F892,Sheet2!A:C,2,FALSE)</f>
        <v>其他</v>
      </c>
      <c r="B892" s="1" t="str">
        <f>VLOOKUP(E892,[1]Sheet4!A:B,2,FALSE)</f>
        <v>自家直客</v>
      </c>
      <c r="C892" s="3" t="s">
        <v>16</v>
      </c>
      <c r="D892" s="147">
        <v>20150423</v>
      </c>
      <c r="E892" s="1" t="s">
        <v>14</v>
      </c>
      <c r="F892" s="1" t="s">
        <v>42</v>
      </c>
      <c r="G892" s="57">
        <v>495081</v>
      </c>
      <c r="H892" s="3">
        <v>104.69</v>
      </c>
      <c r="I892" s="3">
        <v>0.21</v>
      </c>
      <c r="J892" s="4">
        <v>1.9400000000000001E-2</v>
      </c>
      <c r="K892" s="3">
        <v>0.01</v>
      </c>
      <c r="L892" s="2">
        <v>9609</v>
      </c>
      <c r="M892" s="5">
        <v>1.7299999999999999E-2</v>
      </c>
      <c r="N892" s="3">
        <v>0.63</v>
      </c>
    </row>
    <row r="893" spans="1:14" x14ac:dyDescent="0.3">
      <c r="A893" s="1" t="str">
        <f>VLOOKUP(F893,Sheet2!A:C,2,FALSE)</f>
        <v>其他</v>
      </c>
      <c r="B893" s="1" t="str">
        <f>VLOOKUP(E893,[1]Sheet4!A:B,2,FALSE)</f>
        <v>自家直客</v>
      </c>
      <c r="C893" s="3" t="s">
        <v>16</v>
      </c>
      <c r="D893" s="147">
        <v>20150422</v>
      </c>
      <c r="E893" s="1" t="s">
        <v>14</v>
      </c>
      <c r="F893" s="1" t="s">
        <v>42</v>
      </c>
      <c r="G893" s="57">
        <v>516590</v>
      </c>
      <c r="H893" s="3">
        <v>106.09</v>
      </c>
      <c r="I893" s="3">
        <v>0.21</v>
      </c>
      <c r="J893" s="4">
        <v>1.8599999999999998E-2</v>
      </c>
      <c r="K893" s="3">
        <v>0.01</v>
      </c>
      <c r="L893" s="2">
        <v>9628</v>
      </c>
      <c r="M893" s="5">
        <v>1.7299999999999999E-2</v>
      </c>
      <c r="N893" s="3">
        <v>0.64</v>
      </c>
    </row>
    <row r="894" spans="1:14" x14ac:dyDescent="0.3">
      <c r="A894" s="1" t="str">
        <f>VLOOKUP(F894,Sheet2!A:C,2,FALSE)</f>
        <v>其他</v>
      </c>
      <c r="B894" s="1" t="str">
        <f>VLOOKUP(E894,[1]Sheet4!A:B,2,FALSE)</f>
        <v>自家直客</v>
      </c>
      <c r="C894" s="3" t="s">
        <v>16</v>
      </c>
      <c r="D894" s="147">
        <v>20150421</v>
      </c>
      <c r="E894" s="1" t="s">
        <v>14</v>
      </c>
      <c r="F894" s="1" t="s">
        <v>43</v>
      </c>
      <c r="G894" s="57">
        <v>507584</v>
      </c>
      <c r="H894" s="3">
        <v>108.51</v>
      </c>
      <c r="I894" s="3">
        <v>0.21</v>
      </c>
      <c r="J894" s="4">
        <v>1.8700000000000001E-2</v>
      </c>
      <c r="K894" s="3">
        <v>0.01</v>
      </c>
      <c r="L894" s="2">
        <v>9503</v>
      </c>
      <c r="M894" s="5">
        <v>3.0200000000000001E-2</v>
      </c>
      <c r="N894" s="3">
        <v>0.38</v>
      </c>
    </row>
    <row r="895" spans="1:14" x14ac:dyDescent="0.3">
      <c r="A895" s="1" t="str">
        <f>VLOOKUP(F895,Sheet2!A:C,2,FALSE)</f>
        <v>其他</v>
      </c>
      <c r="B895" s="1" t="str">
        <f>VLOOKUP(E895,[1]Sheet4!A:B,2,FALSE)</f>
        <v>自家直客</v>
      </c>
      <c r="C895" s="3" t="s">
        <v>16</v>
      </c>
      <c r="D895" s="147">
        <v>20150420</v>
      </c>
      <c r="E895" s="1" t="s">
        <v>14</v>
      </c>
      <c r="F895" s="1" t="s">
        <v>42</v>
      </c>
      <c r="G895" s="57">
        <v>563739</v>
      </c>
      <c r="H895" s="3">
        <v>122.69</v>
      </c>
      <c r="I895" s="3">
        <v>0.22</v>
      </c>
      <c r="J895" s="4">
        <v>1.8499999999999999E-2</v>
      </c>
      <c r="K895" s="3">
        <v>0.01</v>
      </c>
      <c r="L895" s="2">
        <v>10429</v>
      </c>
      <c r="M895" s="5">
        <v>1.9800000000000002E-2</v>
      </c>
      <c r="N895" s="3">
        <v>0.59</v>
      </c>
    </row>
    <row r="896" spans="1:14" x14ac:dyDescent="0.3">
      <c r="A896" s="1" t="str">
        <f>VLOOKUP(F896,Sheet2!A:C,2,FALSE)</f>
        <v>其他</v>
      </c>
      <c r="B896" s="1" t="str">
        <f>VLOOKUP(E896,[1]Sheet4!A:B,2,FALSE)</f>
        <v>自家直客</v>
      </c>
      <c r="C896" s="3" t="s">
        <v>16</v>
      </c>
      <c r="D896" s="147">
        <v>20150419</v>
      </c>
      <c r="E896" s="1" t="s">
        <v>14</v>
      </c>
      <c r="F896" s="1" t="s">
        <v>42</v>
      </c>
      <c r="G896" s="57">
        <v>696506</v>
      </c>
      <c r="H896" s="3">
        <v>99.7</v>
      </c>
      <c r="I896" s="3">
        <v>0.14000000000000001</v>
      </c>
      <c r="J896" s="4">
        <v>1.77E-2</v>
      </c>
      <c r="K896" s="3">
        <v>0.01</v>
      </c>
      <c r="L896" s="2">
        <v>12315</v>
      </c>
      <c r="M896" s="5">
        <v>1.6899999999999998E-2</v>
      </c>
      <c r="N896" s="3">
        <v>0.48</v>
      </c>
    </row>
    <row r="897" spans="1:14" x14ac:dyDescent="0.3">
      <c r="A897" s="1" t="str">
        <f>VLOOKUP(F897,Sheet2!A:C,2,FALSE)</f>
        <v>其他</v>
      </c>
      <c r="B897" s="1" t="str">
        <f>VLOOKUP(E897,[1]Sheet4!A:B,2,FALSE)</f>
        <v>自家直客</v>
      </c>
      <c r="C897" s="3" t="s">
        <v>16</v>
      </c>
      <c r="D897" s="147">
        <v>20150418</v>
      </c>
      <c r="E897" s="1" t="s">
        <v>14</v>
      </c>
      <c r="F897" s="1" t="s">
        <v>42</v>
      </c>
      <c r="G897" s="57">
        <v>723160</v>
      </c>
      <c r="H897" s="3">
        <v>161.87</v>
      </c>
      <c r="I897" s="3">
        <v>0.22</v>
      </c>
      <c r="J897" s="4">
        <v>1.8800000000000001E-2</v>
      </c>
      <c r="K897" s="3">
        <v>0.01</v>
      </c>
      <c r="L897" s="2">
        <v>13609</v>
      </c>
      <c r="M897" s="5">
        <v>1.7000000000000001E-2</v>
      </c>
      <c r="N897" s="3">
        <v>0.7</v>
      </c>
    </row>
    <row r="898" spans="1:14" x14ac:dyDescent="0.3">
      <c r="A898" s="1" t="str">
        <f>VLOOKUP(F898,Sheet2!A:C,2,FALSE)</f>
        <v>其他</v>
      </c>
      <c r="B898" s="1" t="str">
        <f>VLOOKUP(E898,[1]Sheet4!A:B,2,FALSE)</f>
        <v>自家直客</v>
      </c>
      <c r="C898" s="3" t="s">
        <v>16</v>
      </c>
      <c r="D898" s="147">
        <v>20150417</v>
      </c>
      <c r="E898" s="1" t="s">
        <v>14</v>
      </c>
      <c r="F898" s="1" t="s">
        <v>42</v>
      </c>
      <c r="G898" s="57">
        <v>678226</v>
      </c>
      <c r="H898" s="3">
        <v>124.1</v>
      </c>
      <c r="I898" s="3">
        <v>0.18</v>
      </c>
      <c r="J898" s="4">
        <v>1.9599999999999999E-2</v>
      </c>
      <c r="K898" s="3">
        <v>0.01</v>
      </c>
      <c r="L898" s="2">
        <v>13294</v>
      </c>
      <c r="M898" s="5">
        <v>1.6500000000000001E-2</v>
      </c>
      <c r="N898" s="3">
        <v>0.56000000000000005</v>
      </c>
    </row>
    <row r="899" spans="1:14" x14ac:dyDescent="0.3">
      <c r="A899" s="1" t="str">
        <f>VLOOKUP(F899,Sheet2!A:C,2,FALSE)</f>
        <v>其他</v>
      </c>
      <c r="B899" s="1" t="str">
        <f>VLOOKUP(E899,[1]Sheet4!A:B,2,FALSE)</f>
        <v>自家直客</v>
      </c>
      <c r="C899" s="3" t="s">
        <v>16</v>
      </c>
      <c r="D899" s="147">
        <v>20150416</v>
      </c>
      <c r="E899" s="1" t="s">
        <v>14</v>
      </c>
      <c r="F899" s="1" t="s">
        <v>42</v>
      </c>
      <c r="G899" s="57">
        <v>642713</v>
      </c>
      <c r="H899" s="3">
        <v>132.72999999999999</v>
      </c>
      <c r="I899" s="3">
        <v>0.21</v>
      </c>
      <c r="J899" s="4">
        <v>1.9E-2</v>
      </c>
      <c r="K899" s="3">
        <v>0.01</v>
      </c>
      <c r="L899" s="2">
        <v>12221</v>
      </c>
      <c r="M899" s="5">
        <v>1.4999999999999999E-2</v>
      </c>
      <c r="N899" s="3">
        <v>0.73</v>
      </c>
    </row>
    <row r="900" spans="1:14" x14ac:dyDescent="0.3">
      <c r="A900" s="1" t="str">
        <f>VLOOKUP(F900,Sheet2!A:C,2,FALSE)</f>
        <v>其他</v>
      </c>
      <c r="B900" s="1" t="str">
        <f>VLOOKUP(E900,[1]Sheet4!A:B,2,FALSE)</f>
        <v>自家直客</v>
      </c>
      <c r="C900" s="3" t="s">
        <v>16</v>
      </c>
      <c r="D900" s="147">
        <v>20150415</v>
      </c>
      <c r="E900" s="1" t="s">
        <v>14</v>
      </c>
      <c r="F900" s="1" t="s">
        <v>42</v>
      </c>
      <c r="G900" s="57">
        <v>682320</v>
      </c>
      <c r="H900" s="3">
        <v>140</v>
      </c>
      <c r="I900" s="3">
        <v>0.21</v>
      </c>
      <c r="J900" s="4">
        <v>1.9E-2</v>
      </c>
      <c r="K900" s="3">
        <v>0.01</v>
      </c>
      <c r="L900" s="2">
        <v>12968</v>
      </c>
      <c r="M900" s="5">
        <v>1.5900000000000001E-2</v>
      </c>
      <c r="N900" s="3">
        <v>0.68</v>
      </c>
    </row>
    <row r="901" spans="1:14" x14ac:dyDescent="0.3">
      <c r="A901" s="1" t="str">
        <f>VLOOKUP(F901,Sheet2!A:C,2,FALSE)</f>
        <v>其他</v>
      </c>
      <c r="B901" s="1" t="str">
        <f>VLOOKUP(E901,[1]Sheet4!A:B,2,FALSE)</f>
        <v>自家直客</v>
      </c>
      <c r="C901" s="3" t="s">
        <v>16</v>
      </c>
      <c r="D901" s="147">
        <v>20150414</v>
      </c>
      <c r="E901" s="1" t="s">
        <v>14</v>
      </c>
      <c r="F901" s="1" t="s">
        <v>42</v>
      </c>
      <c r="G901" s="57">
        <v>782581</v>
      </c>
      <c r="H901" s="3">
        <v>156.06</v>
      </c>
      <c r="I901" s="3">
        <v>0.2</v>
      </c>
      <c r="J901" s="4">
        <v>1.9099999999999999E-2</v>
      </c>
      <c r="K901" s="3">
        <v>0.01</v>
      </c>
      <c r="L901" s="2">
        <v>14914</v>
      </c>
      <c r="M901" s="5">
        <v>1.77E-2</v>
      </c>
      <c r="N901" s="3">
        <v>0.59</v>
      </c>
    </row>
    <row r="902" spans="1:14" x14ac:dyDescent="0.3">
      <c r="A902" s="1" t="str">
        <f>VLOOKUP(F902,Sheet2!A:C,2,FALSE)</f>
        <v>其他</v>
      </c>
      <c r="B902" s="1" t="str">
        <f>VLOOKUP(E902,[1]Sheet4!A:B,2,FALSE)</f>
        <v>自家直客</v>
      </c>
      <c r="C902" s="3" t="s">
        <v>16</v>
      </c>
      <c r="D902" s="147">
        <v>20150413</v>
      </c>
      <c r="E902" s="1" t="s">
        <v>14</v>
      </c>
      <c r="F902" s="1" t="s">
        <v>42</v>
      </c>
      <c r="G902" s="57">
        <v>759594</v>
      </c>
      <c r="H902" s="3">
        <v>188.31</v>
      </c>
      <c r="I902" s="3">
        <v>0.25</v>
      </c>
      <c r="J902" s="4">
        <v>1.9800000000000002E-2</v>
      </c>
      <c r="K902" s="3">
        <v>0.01</v>
      </c>
      <c r="L902" s="2">
        <v>15034</v>
      </c>
      <c r="M902" s="5">
        <v>1.9E-2</v>
      </c>
      <c r="N902" s="3">
        <v>0.66</v>
      </c>
    </row>
    <row r="903" spans="1:14" x14ac:dyDescent="0.3">
      <c r="A903" s="1" t="str">
        <f>VLOOKUP(F903,Sheet2!A:C,2,FALSE)</f>
        <v>其他</v>
      </c>
      <c r="B903" s="1" t="str">
        <f>VLOOKUP(E903,[1]Sheet4!A:B,2,FALSE)</f>
        <v>自家直客</v>
      </c>
      <c r="C903" s="3" t="s">
        <v>16</v>
      </c>
      <c r="D903" s="147">
        <v>20150412</v>
      </c>
      <c r="E903" s="1" t="s">
        <v>14</v>
      </c>
      <c r="F903" s="1" t="s">
        <v>42</v>
      </c>
      <c r="G903" s="57">
        <v>1017632</v>
      </c>
      <c r="H903" s="3">
        <v>175.06</v>
      </c>
      <c r="I903" s="3">
        <v>0.17</v>
      </c>
      <c r="J903" s="4">
        <v>1.89E-2</v>
      </c>
      <c r="K903" s="3">
        <v>0.01</v>
      </c>
      <c r="L903" s="2">
        <v>19240</v>
      </c>
      <c r="M903" s="5">
        <v>1.8800000000000001E-2</v>
      </c>
      <c r="N903" s="3">
        <v>0.48</v>
      </c>
    </row>
    <row r="904" spans="1:14" x14ac:dyDescent="0.3">
      <c r="A904" s="1" t="str">
        <f>VLOOKUP(F904,Sheet2!A:C,2,FALSE)</f>
        <v>其他</v>
      </c>
      <c r="B904" s="1" t="str">
        <f>VLOOKUP(E904,[1]Sheet4!A:B,2,FALSE)</f>
        <v>自家直客</v>
      </c>
      <c r="C904" s="3" t="s">
        <v>16</v>
      </c>
      <c r="D904" s="147">
        <v>20150411</v>
      </c>
      <c r="E904" s="1" t="s">
        <v>14</v>
      </c>
      <c r="F904" s="1" t="s">
        <v>42</v>
      </c>
      <c r="G904" s="57">
        <v>774579</v>
      </c>
      <c r="H904" s="3">
        <v>213.21</v>
      </c>
      <c r="I904" s="3">
        <v>0.28000000000000003</v>
      </c>
      <c r="J904" s="4">
        <v>1.9900000000000001E-2</v>
      </c>
      <c r="K904" s="3">
        <v>0.01</v>
      </c>
      <c r="L904" s="2">
        <v>15387</v>
      </c>
      <c r="M904" s="5">
        <v>1.37E-2</v>
      </c>
      <c r="N904" s="3">
        <v>1.01</v>
      </c>
    </row>
    <row r="905" spans="1:14" x14ac:dyDescent="0.3">
      <c r="A905" s="1" t="str">
        <f>VLOOKUP(F905,Sheet2!A:C,2,FALSE)</f>
        <v>其他</v>
      </c>
      <c r="B905" s="1" t="str">
        <f>VLOOKUP(E905,[1]Sheet4!A:B,2,FALSE)</f>
        <v>自家直客</v>
      </c>
      <c r="C905" s="3" t="s">
        <v>16</v>
      </c>
      <c r="D905" s="147">
        <v>20150410</v>
      </c>
      <c r="E905" s="1" t="s">
        <v>14</v>
      </c>
      <c r="F905" s="1" t="s">
        <v>42</v>
      </c>
      <c r="G905" s="57">
        <v>1144600</v>
      </c>
      <c r="H905" s="3">
        <v>303.97000000000003</v>
      </c>
      <c r="I905" s="3">
        <v>0.27</v>
      </c>
      <c r="J905" s="4">
        <v>1.9E-2</v>
      </c>
      <c r="K905" s="3">
        <v>0.01</v>
      </c>
      <c r="L905" s="2">
        <v>21800</v>
      </c>
      <c r="M905" s="5">
        <v>2.1600000000000001E-2</v>
      </c>
      <c r="N905" s="3">
        <v>0.65</v>
      </c>
    </row>
    <row r="906" spans="1:14" x14ac:dyDescent="0.3">
      <c r="A906" s="1" t="str">
        <f>VLOOKUP(F906,Sheet2!A:C,2,FALSE)</f>
        <v>其他</v>
      </c>
      <c r="B906" s="1" t="str">
        <f>VLOOKUP(E906,[1]Sheet4!A:B,2,FALSE)</f>
        <v>自家直客</v>
      </c>
      <c r="C906" s="3" t="s">
        <v>16</v>
      </c>
      <c r="D906" s="147">
        <v>20150409</v>
      </c>
      <c r="E906" s="1" t="s">
        <v>14</v>
      </c>
      <c r="F906" s="1" t="s">
        <v>42</v>
      </c>
      <c r="G906" s="57">
        <v>1553671</v>
      </c>
      <c r="H906" s="3">
        <v>348.91</v>
      </c>
      <c r="I906" s="3">
        <v>0.22</v>
      </c>
      <c r="J906" s="4">
        <v>1.9599999999999999E-2</v>
      </c>
      <c r="K906" s="3">
        <v>0.01</v>
      </c>
      <c r="L906" s="2">
        <v>30438</v>
      </c>
      <c r="M906" s="5">
        <v>2.24E-2</v>
      </c>
      <c r="N906" s="3">
        <v>0.51</v>
      </c>
    </row>
    <row r="907" spans="1:14" x14ac:dyDescent="0.3">
      <c r="A907" s="1" t="str">
        <f>VLOOKUP(F907,Sheet2!A:C,2,FALSE)</f>
        <v>其他</v>
      </c>
      <c r="B907" s="1" t="str">
        <f>VLOOKUP(E907,[1]Sheet4!A:B,2,FALSE)</f>
        <v>自家直客</v>
      </c>
      <c r="C907" s="3" t="s">
        <v>16</v>
      </c>
      <c r="D907" s="147">
        <v>20150408</v>
      </c>
      <c r="E907" s="1" t="s">
        <v>14</v>
      </c>
      <c r="F907" s="1" t="s">
        <v>43</v>
      </c>
      <c r="G907" s="57">
        <v>1724843</v>
      </c>
      <c r="H907" s="3">
        <v>496.51</v>
      </c>
      <c r="I907" s="3">
        <v>0.28999999999999998</v>
      </c>
      <c r="J907" s="4">
        <v>2.12E-2</v>
      </c>
      <c r="K907" s="3">
        <v>0.01</v>
      </c>
      <c r="L907" s="2">
        <v>36592</v>
      </c>
      <c r="M907" s="5">
        <v>2.47E-2</v>
      </c>
      <c r="N907" s="3">
        <v>0.55000000000000004</v>
      </c>
    </row>
    <row r="908" spans="1:14" x14ac:dyDescent="0.3">
      <c r="A908" s="1" t="str">
        <f>VLOOKUP(F908,Sheet2!A:C,2,FALSE)</f>
        <v>其他</v>
      </c>
      <c r="B908" s="1" t="str">
        <f>VLOOKUP(E908,[1]Sheet4!A:B,2,FALSE)</f>
        <v>自家直客</v>
      </c>
      <c r="C908" s="3" t="s">
        <v>16</v>
      </c>
      <c r="D908" s="147">
        <v>20150407</v>
      </c>
      <c r="E908" s="1" t="s">
        <v>14</v>
      </c>
      <c r="F908" s="1" t="s">
        <v>42</v>
      </c>
      <c r="G908" s="57">
        <v>1749431</v>
      </c>
      <c r="H908" s="3">
        <v>424.94</v>
      </c>
      <c r="I908" s="3">
        <v>0.24</v>
      </c>
      <c r="J908" s="4">
        <v>2.0899999999999998E-2</v>
      </c>
      <c r="K908" s="3">
        <v>0.01</v>
      </c>
      <c r="L908" s="2">
        <v>36633</v>
      </c>
      <c r="M908" s="5">
        <v>2.1700000000000001E-2</v>
      </c>
      <c r="N908" s="3">
        <v>0.54</v>
      </c>
    </row>
    <row r="909" spans="1:14" x14ac:dyDescent="0.3">
      <c r="A909" s="1" t="str">
        <f>VLOOKUP(F909,Sheet2!A:C,2,FALSE)</f>
        <v>其他</v>
      </c>
      <c r="B909" s="1" t="str">
        <f>VLOOKUP(E909,[1]Sheet4!A:B,2,FALSE)</f>
        <v>自家直客</v>
      </c>
      <c r="C909" s="3" t="s">
        <v>16</v>
      </c>
      <c r="D909" s="147">
        <v>20150406</v>
      </c>
      <c r="E909" s="1" t="s">
        <v>14</v>
      </c>
      <c r="F909" s="1" t="s">
        <v>42</v>
      </c>
      <c r="G909" s="57">
        <v>1808587</v>
      </c>
      <c r="H909" s="3">
        <v>431.94</v>
      </c>
      <c r="I909" s="3">
        <v>0.24</v>
      </c>
      <c r="J909" s="4">
        <v>1.66E-2</v>
      </c>
      <c r="K909" s="3">
        <v>0.01</v>
      </c>
      <c r="L909" s="2">
        <v>30048</v>
      </c>
      <c r="M909" s="5">
        <v>2.5700000000000001E-2</v>
      </c>
      <c r="N909" s="3">
        <v>0.56000000000000005</v>
      </c>
    </row>
    <row r="910" spans="1:14" x14ac:dyDescent="0.3">
      <c r="A910" s="1" t="str">
        <f>VLOOKUP(F910,Sheet2!A:C,2,FALSE)</f>
        <v>其他</v>
      </c>
      <c r="B910" s="1" t="str">
        <f>VLOOKUP(E910,[1]Sheet4!A:B,2,FALSE)</f>
        <v>自家直客</v>
      </c>
      <c r="C910" s="3" t="s">
        <v>16</v>
      </c>
      <c r="D910" s="147">
        <v>20150405</v>
      </c>
      <c r="E910" s="1" t="s">
        <v>14</v>
      </c>
      <c r="F910" s="1" t="s">
        <v>43</v>
      </c>
      <c r="G910" s="57">
        <v>1900100</v>
      </c>
      <c r="H910" s="3">
        <v>442.87</v>
      </c>
      <c r="I910" s="3">
        <v>0.23</v>
      </c>
      <c r="J910" s="4">
        <v>1.67E-2</v>
      </c>
      <c r="K910" s="3">
        <v>0.01</v>
      </c>
      <c r="L910" s="2">
        <v>31676</v>
      </c>
      <c r="M910" s="5">
        <v>2.4400000000000002E-2</v>
      </c>
      <c r="N910" s="3">
        <v>0.56999999999999995</v>
      </c>
    </row>
    <row r="911" spans="1:14" x14ac:dyDescent="0.3">
      <c r="A911" s="1" t="str">
        <f>VLOOKUP(F911,Sheet2!A:C,2,FALSE)</f>
        <v>其他</v>
      </c>
      <c r="B911" s="1" t="str">
        <f>VLOOKUP(E911,[1]Sheet4!A:B,2,FALSE)</f>
        <v>自家直客</v>
      </c>
      <c r="C911" s="3" t="s">
        <v>16</v>
      </c>
      <c r="D911" s="147">
        <v>20150404</v>
      </c>
      <c r="E911" s="1" t="s">
        <v>14</v>
      </c>
      <c r="F911" s="1" t="s">
        <v>42</v>
      </c>
      <c r="G911" s="57">
        <v>1813570</v>
      </c>
      <c r="H911" s="3">
        <v>459.94</v>
      </c>
      <c r="I911" s="3">
        <v>0.25</v>
      </c>
      <c r="J911" s="4">
        <v>1.7399999999999999E-2</v>
      </c>
      <c r="K911" s="3">
        <v>0.01</v>
      </c>
      <c r="L911" s="2">
        <v>31481</v>
      </c>
      <c r="M911" s="5">
        <v>2.2800000000000001E-2</v>
      </c>
      <c r="N911" s="3">
        <v>0.64</v>
      </c>
    </row>
    <row r="912" spans="1:14" x14ac:dyDescent="0.3">
      <c r="A912" s="1" t="str">
        <f>VLOOKUP(F912,Sheet2!A:C,2,FALSE)</f>
        <v>其他</v>
      </c>
      <c r="B912" s="1" t="str">
        <f>VLOOKUP(E912,[1]Sheet4!A:B,2,FALSE)</f>
        <v>自家直客</v>
      </c>
      <c r="C912" s="3" t="s">
        <v>16</v>
      </c>
      <c r="D912" s="147">
        <v>20150403</v>
      </c>
      <c r="E912" s="1" t="s">
        <v>14</v>
      </c>
      <c r="F912" s="1" t="s">
        <v>43</v>
      </c>
      <c r="G912" s="57">
        <v>1826103</v>
      </c>
      <c r="H912" s="3">
        <v>410.72</v>
      </c>
      <c r="I912" s="3">
        <v>0.22</v>
      </c>
      <c r="J912" s="4">
        <v>1.7600000000000001E-2</v>
      </c>
      <c r="K912" s="3">
        <v>0.01</v>
      </c>
      <c r="L912" s="2">
        <v>32088</v>
      </c>
      <c r="M912" s="5">
        <v>2.2700000000000001E-2</v>
      </c>
      <c r="N912" s="3">
        <v>0.56000000000000005</v>
      </c>
    </row>
    <row r="913" spans="1:15" x14ac:dyDescent="0.3">
      <c r="A913" s="1" t="str">
        <f>VLOOKUP(F913,Sheet2!A:C,2,FALSE)</f>
        <v>其他</v>
      </c>
      <c r="B913" s="1" t="str">
        <f>VLOOKUP(E913,[1]Sheet4!A:B,2,FALSE)</f>
        <v>自家直客</v>
      </c>
      <c r="C913" s="3" t="s">
        <v>16</v>
      </c>
      <c r="D913" s="147">
        <v>20150402</v>
      </c>
      <c r="E913" s="1" t="s">
        <v>14</v>
      </c>
      <c r="F913" s="1" t="s">
        <v>42</v>
      </c>
      <c r="G913" s="57">
        <v>1776694</v>
      </c>
      <c r="H913" s="3">
        <v>457.07</v>
      </c>
      <c r="I913" s="3">
        <v>0.26</v>
      </c>
      <c r="J913" s="4">
        <v>1.7600000000000001E-2</v>
      </c>
      <c r="K913" s="3">
        <v>0.01</v>
      </c>
      <c r="L913" s="2">
        <v>31355</v>
      </c>
      <c r="M913" s="5">
        <v>2.3099999999999999E-2</v>
      </c>
      <c r="N913" s="3">
        <v>0.63</v>
      </c>
    </row>
    <row r="914" spans="1:15" ht="0.75" customHeight="1" x14ac:dyDescent="0.3">
      <c r="A914" s="1" t="str">
        <f>VLOOKUP(F914,Sheet2!A:C,2,FALSE)</f>
        <v>其他</v>
      </c>
      <c r="B914" s="1" t="str">
        <f>VLOOKUP(E914,[1]Sheet4!A:B,2,FALSE)</f>
        <v>自家直客</v>
      </c>
      <c r="C914" s="3" t="s">
        <v>16</v>
      </c>
      <c r="D914" s="147">
        <v>20150401</v>
      </c>
      <c r="E914" s="1" t="s">
        <v>14</v>
      </c>
      <c r="F914" s="1" t="s">
        <v>43</v>
      </c>
      <c r="G914" s="57">
        <v>1873248</v>
      </c>
      <c r="H914" s="3">
        <v>397.47</v>
      </c>
      <c r="I914" s="3">
        <v>0.21</v>
      </c>
      <c r="J914" s="4">
        <v>1.7600000000000001E-2</v>
      </c>
      <c r="K914" s="3">
        <v>0.01</v>
      </c>
      <c r="L914" s="2">
        <v>32920</v>
      </c>
      <c r="M914" s="5">
        <v>2.23E-2</v>
      </c>
      <c r="N914" s="3">
        <v>0.54</v>
      </c>
    </row>
    <row r="915" spans="1:15" x14ac:dyDescent="0.3">
      <c r="A915" s="1" t="str">
        <f>VLOOKUP(F915,Sheet2!A:C,2,FALSE)</f>
        <v>其他</v>
      </c>
      <c r="B915" s="1" t="str">
        <f>VLOOKUP(E915,[1]Sheet4!A:B,2,FALSE)</f>
        <v>API</v>
      </c>
      <c r="C915" s="3" t="s">
        <v>20</v>
      </c>
      <c r="D915" s="147">
        <v>20150622</v>
      </c>
      <c r="E915" s="1" t="s">
        <v>33</v>
      </c>
      <c r="F915" s="1" t="s">
        <v>42</v>
      </c>
      <c r="G915" s="57">
        <v>2735492</v>
      </c>
      <c r="H915" s="3">
        <v>252.24</v>
      </c>
      <c r="I915" s="3">
        <v>0.09</v>
      </c>
      <c r="J915" s="4">
        <v>9.9000000000000008E-3</v>
      </c>
      <c r="K915" s="3">
        <v>0.01</v>
      </c>
      <c r="L915" s="2">
        <v>26987</v>
      </c>
      <c r="M915" s="5">
        <v>1.3100000000000001E-2</v>
      </c>
      <c r="N915" s="3">
        <v>0.71</v>
      </c>
      <c r="O915" s="2">
        <v>353</v>
      </c>
    </row>
    <row r="916" spans="1:15" x14ac:dyDescent="0.3">
      <c r="A916" s="1" t="str">
        <f>VLOOKUP(F916,Sheet2!A:C,2,FALSE)</f>
        <v>其他</v>
      </c>
      <c r="B916" s="1" t="str">
        <f>VLOOKUP(E916,[1]Sheet4!A:B,2,FALSE)</f>
        <v>API</v>
      </c>
      <c r="C916" s="3" t="s">
        <v>20</v>
      </c>
      <c r="D916" s="147">
        <v>20150621</v>
      </c>
      <c r="E916" s="1" t="s">
        <v>33</v>
      </c>
      <c r="F916" s="1" t="s">
        <v>42</v>
      </c>
      <c r="G916" s="57">
        <v>2887757</v>
      </c>
      <c r="H916" s="3">
        <v>241.84</v>
      </c>
      <c r="I916" s="3">
        <v>0.08</v>
      </c>
      <c r="J916" s="4">
        <v>9.9000000000000008E-3</v>
      </c>
      <c r="K916" s="3">
        <v>0.01</v>
      </c>
      <c r="L916" s="2">
        <v>28493</v>
      </c>
      <c r="M916" s="5">
        <v>1.2699999999999999E-2</v>
      </c>
      <c r="N916" s="3">
        <v>0.67</v>
      </c>
      <c r="O916" s="2">
        <v>362</v>
      </c>
    </row>
    <row r="917" spans="1:15" x14ac:dyDescent="0.3">
      <c r="A917" s="1" t="str">
        <f>VLOOKUP(F917,Sheet2!A:C,2,FALSE)</f>
        <v>其他</v>
      </c>
      <c r="B917" s="1" t="str">
        <f>VLOOKUP(E917,[1]Sheet4!A:B,2,FALSE)</f>
        <v>API</v>
      </c>
      <c r="C917" s="3" t="s">
        <v>20</v>
      </c>
      <c r="D917" s="147">
        <v>20150620</v>
      </c>
      <c r="E917" s="1" t="s">
        <v>32</v>
      </c>
      <c r="F917" s="1" t="s">
        <v>42</v>
      </c>
      <c r="G917" s="57">
        <v>2764823</v>
      </c>
      <c r="H917" s="3">
        <v>206.92</v>
      </c>
      <c r="I917" s="3">
        <v>7.0000000000000007E-2</v>
      </c>
      <c r="J917" s="4">
        <v>9.9000000000000008E-3</v>
      </c>
      <c r="K917" s="3">
        <v>0.01</v>
      </c>
      <c r="L917" s="2">
        <v>27275</v>
      </c>
      <c r="M917" s="5">
        <v>1.37E-2</v>
      </c>
      <c r="N917" s="3">
        <v>0.55000000000000004</v>
      </c>
      <c r="O917" s="2">
        <v>375</v>
      </c>
    </row>
    <row r="918" spans="1:15" x14ac:dyDescent="0.3">
      <c r="A918" s="1" t="str">
        <f>VLOOKUP(F918,Sheet2!A:C,2,FALSE)</f>
        <v>其他</v>
      </c>
      <c r="B918" s="1" t="str">
        <f>VLOOKUP(E918,[1]Sheet4!A:B,2,FALSE)</f>
        <v>API</v>
      </c>
      <c r="C918" s="3" t="s">
        <v>20</v>
      </c>
      <c r="D918" s="147">
        <v>20150619</v>
      </c>
      <c r="E918" s="1" t="s">
        <v>33</v>
      </c>
      <c r="F918" s="1" t="s">
        <v>42</v>
      </c>
      <c r="G918" s="57">
        <v>2602055</v>
      </c>
      <c r="H918" s="3">
        <v>217.1</v>
      </c>
      <c r="I918" s="3">
        <v>0.08</v>
      </c>
      <c r="J918" s="4">
        <v>0.01</v>
      </c>
      <c r="K918" s="3">
        <v>0.01</v>
      </c>
      <c r="L918" s="2">
        <v>26120</v>
      </c>
      <c r="M918" s="5">
        <v>1.4E-2</v>
      </c>
      <c r="N918" s="3">
        <v>0.59</v>
      </c>
      <c r="O918" s="2">
        <v>365</v>
      </c>
    </row>
    <row r="919" spans="1:15" x14ac:dyDescent="0.3">
      <c r="A919" s="1" t="str">
        <f>VLOOKUP(F919,Sheet2!A:C,2,FALSE)</f>
        <v>其他</v>
      </c>
      <c r="B919" s="1" t="str">
        <f>VLOOKUP(E919,[1]Sheet4!A:B,2,FALSE)</f>
        <v>API</v>
      </c>
      <c r="C919" s="3" t="s">
        <v>20</v>
      </c>
      <c r="D919" s="147">
        <v>20150618</v>
      </c>
      <c r="E919" s="1" t="s">
        <v>32</v>
      </c>
      <c r="F919" s="1" t="s">
        <v>42</v>
      </c>
      <c r="G919" s="57">
        <v>2472906</v>
      </c>
      <c r="H919" s="3">
        <v>287.68</v>
      </c>
      <c r="I919" s="3">
        <v>0.12</v>
      </c>
      <c r="J919" s="4">
        <v>1.0200000000000001E-2</v>
      </c>
      <c r="K919" s="3">
        <v>0.01</v>
      </c>
      <c r="L919" s="2">
        <v>25104</v>
      </c>
      <c r="M919" s="5">
        <v>2.1899999999999999E-2</v>
      </c>
      <c r="N919" s="3">
        <v>0.52</v>
      </c>
      <c r="O919" s="2">
        <v>550</v>
      </c>
    </row>
    <row r="920" spans="1:15" x14ac:dyDescent="0.3">
      <c r="A920" s="1" t="str">
        <f>VLOOKUP(F920,Sheet2!A:C,2,FALSE)</f>
        <v>其他</v>
      </c>
      <c r="B920" s="1" t="str">
        <f>VLOOKUP(E920,[1]Sheet4!A:B,2,FALSE)</f>
        <v>API</v>
      </c>
      <c r="C920" s="3" t="s">
        <v>20</v>
      </c>
      <c r="D920" s="147">
        <v>20150617</v>
      </c>
      <c r="E920" s="1" t="s">
        <v>32</v>
      </c>
      <c r="F920" s="1" t="s">
        <v>42</v>
      </c>
      <c r="G920" s="57">
        <v>1790443</v>
      </c>
      <c r="H920" s="3">
        <v>248.11</v>
      </c>
      <c r="I920" s="3">
        <v>0.14000000000000001</v>
      </c>
      <c r="J920" s="4">
        <v>1.1299999999999999E-2</v>
      </c>
      <c r="K920" s="3">
        <v>0.01</v>
      </c>
      <c r="L920" s="2">
        <v>20191</v>
      </c>
      <c r="M920" s="5">
        <v>2.0500000000000001E-2</v>
      </c>
      <c r="N920" s="3">
        <v>0.6</v>
      </c>
      <c r="O920" s="2">
        <v>414</v>
      </c>
    </row>
    <row r="921" spans="1:15" x14ac:dyDescent="0.3">
      <c r="A921" s="1" t="str">
        <f>VLOOKUP(F921,Sheet2!A:C,2,FALSE)</f>
        <v>其他</v>
      </c>
      <c r="B921" s="1" t="str">
        <f>VLOOKUP(E921,[1]Sheet4!A:B,2,FALSE)</f>
        <v>API</v>
      </c>
      <c r="C921" s="3" t="s">
        <v>20</v>
      </c>
      <c r="D921" s="147">
        <v>20150616</v>
      </c>
      <c r="E921" s="1" t="s">
        <v>32</v>
      </c>
      <c r="F921" s="1" t="s">
        <v>42</v>
      </c>
      <c r="G921" s="57">
        <v>517901</v>
      </c>
      <c r="H921" s="3">
        <v>37.5</v>
      </c>
      <c r="I921" s="3">
        <v>7.0000000000000007E-2</v>
      </c>
      <c r="J921" s="4">
        <v>1.3599999999999999E-2</v>
      </c>
      <c r="K921" s="3">
        <v>0.01</v>
      </c>
      <c r="L921" s="2">
        <v>7054</v>
      </c>
      <c r="M921" s="5">
        <v>1.11E-2</v>
      </c>
      <c r="N921" s="3">
        <v>0.48</v>
      </c>
      <c r="O921" s="2">
        <v>78</v>
      </c>
    </row>
    <row r="922" spans="1:15" x14ac:dyDescent="0.3">
      <c r="A922" s="1" t="str">
        <f>VLOOKUP(F922,Sheet2!A:C,2,FALSE)</f>
        <v>其他</v>
      </c>
      <c r="B922" s="1" t="str">
        <f>VLOOKUP(E922,[1]Sheet4!A:B,2,FALSE)</f>
        <v>API</v>
      </c>
      <c r="C922" s="3" t="s">
        <v>20</v>
      </c>
      <c r="D922" s="147">
        <v>20150615</v>
      </c>
      <c r="E922" s="1" t="s">
        <v>33</v>
      </c>
      <c r="F922" s="1" t="s">
        <v>43</v>
      </c>
      <c r="G922" s="57">
        <v>513528</v>
      </c>
      <c r="H922" s="3">
        <v>45.6</v>
      </c>
      <c r="I922" s="3">
        <v>0.09</v>
      </c>
      <c r="J922" s="4">
        <v>1.34E-2</v>
      </c>
      <c r="K922" s="3">
        <v>0.01</v>
      </c>
      <c r="L922" s="2">
        <v>6871</v>
      </c>
      <c r="M922" s="5">
        <v>1.06E-2</v>
      </c>
      <c r="N922" s="3">
        <v>0.62</v>
      </c>
      <c r="O922" s="2">
        <v>73</v>
      </c>
    </row>
    <row r="923" spans="1:15" x14ac:dyDescent="0.3">
      <c r="A923" s="1" t="str">
        <f>VLOOKUP(F923,Sheet2!A:C,2,FALSE)</f>
        <v>其他</v>
      </c>
      <c r="B923" s="1" t="str">
        <f>VLOOKUP(E923,[1]Sheet4!A:B,2,FALSE)</f>
        <v>API</v>
      </c>
      <c r="C923" s="3" t="s">
        <v>20</v>
      </c>
      <c r="D923" s="147">
        <v>20150614</v>
      </c>
      <c r="E923" s="1" t="s">
        <v>33</v>
      </c>
      <c r="F923" s="1" t="s">
        <v>43</v>
      </c>
      <c r="G923" s="57">
        <v>527998</v>
      </c>
      <c r="H923" s="3">
        <v>40.11</v>
      </c>
      <c r="I923" s="3">
        <v>0.08</v>
      </c>
      <c r="J923" s="4">
        <v>1.37E-2</v>
      </c>
      <c r="K923" s="3">
        <v>0.01</v>
      </c>
      <c r="L923" s="2">
        <v>7236</v>
      </c>
      <c r="M923" s="5">
        <v>1.0800000000000001E-2</v>
      </c>
      <c r="N923" s="3">
        <v>0.51</v>
      </c>
      <c r="O923" s="2">
        <v>78</v>
      </c>
    </row>
    <row r="924" spans="1:15" x14ac:dyDescent="0.3">
      <c r="A924" s="1" t="str">
        <f>VLOOKUP(F924,Sheet2!A:C,2,FALSE)</f>
        <v>其他</v>
      </c>
      <c r="B924" s="1" t="str">
        <f>VLOOKUP(E924,[1]Sheet4!A:B,2,FALSE)</f>
        <v>API</v>
      </c>
      <c r="C924" s="3" t="s">
        <v>20</v>
      </c>
      <c r="D924" s="147">
        <v>20150613</v>
      </c>
      <c r="E924" s="1" t="s">
        <v>32</v>
      </c>
      <c r="F924" s="1" t="s">
        <v>42</v>
      </c>
      <c r="G924" s="57">
        <v>559341</v>
      </c>
      <c r="H924" s="3">
        <v>42.13</v>
      </c>
      <c r="I924" s="3">
        <v>0.08</v>
      </c>
      <c r="J924" s="4">
        <v>1.32E-2</v>
      </c>
      <c r="K924" s="3">
        <v>0.01</v>
      </c>
      <c r="L924" s="2">
        <v>7386</v>
      </c>
      <c r="M924" s="5">
        <v>1.0999999999999999E-2</v>
      </c>
      <c r="N924" s="3">
        <v>0.52</v>
      </c>
      <c r="O924" s="2">
        <v>81</v>
      </c>
    </row>
    <row r="925" spans="1:15" x14ac:dyDescent="0.3">
      <c r="A925" s="1" t="str">
        <f>VLOOKUP(F925,Sheet2!A:C,2,FALSE)</f>
        <v>其他</v>
      </c>
      <c r="B925" s="1" t="str">
        <f>VLOOKUP(E925,[1]Sheet4!A:B,2,FALSE)</f>
        <v>API</v>
      </c>
      <c r="C925" s="3" t="s">
        <v>20</v>
      </c>
      <c r="D925" s="147">
        <v>20150612</v>
      </c>
      <c r="E925" s="1" t="s">
        <v>33</v>
      </c>
      <c r="F925" s="1" t="s">
        <v>43</v>
      </c>
      <c r="G925" s="57">
        <v>512161</v>
      </c>
      <c r="H925" s="3">
        <v>70.42</v>
      </c>
      <c r="I925" s="3">
        <v>0.14000000000000001</v>
      </c>
      <c r="J925" s="4">
        <v>1.3899999999999999E-2</v>
      </c>
      <c r="K925" s="3">
        <v>0.01</v>
      </c>
      <c r="L925" s="2">
        <v>7113</v>
      </c>
      <c r="M925" s="5">
        <v>1.52E-2</v>
      </c>
      <c r="N925" s="3">
        <v>0.65</v>
      </c>
      <c r="O925" s="2">
        <v>108</v>
      </c>
    </row>
    <row r="926" spans="1:15" x14ac:dyDescent="0.3">
      <c r="A926" s="1" t="str">
        <f>VLOOKUP(F926,Sheet2!A:C,2,FALSE)</f>
        <v>其他</v>
      </c>
      <c r="B926" s="1" t="str">
        <f>VLOOKUP(E926,[1]Sheet4!A:B,2,FALSE)</f>
        <v>API</v>
      </c>
      <c r="C926" s="3" t="s">
        <v>20</v>
      </c>
      <c r="D926" s="147">
        <v>20150611</v>
      </c>
      <c r="E926" s="1" t="s">
        <v>33</v>
      </c>
      <c r="F926" s="1" t="s">
        <v>43</v>
      </c>
      <c r="G926" s="57">
        <v>525504</v>
      </c>
      <c r="H926" s="3">
        <v>48.75</v>
      </c>
      <c r="I926" s="3">
        <v>0.09</v>
      </c>
      <c r="J926" s="4">
        <v>1.38E-2</v>
      </c>
      <c r="K926" s="3">
        <v>0.01</v>
      </c>
      <c r="L926" s="2">
        <v>7265</v>
      </c>
      <c r="M926" s="5">
        <v>1.34E-2</v>
      </c>
      <c r="N926" s="3">
        <v>0.5</v>
      </c>
      <c r="O926" s="2">
        <v>97</v>
      </c>
    </row>
    <row r="927" spans="1:15" x14ac:dyDescent="0.3">
      <c r="A927" s="1" t="str">
        <f>VLOOKUP(F927,Sheet2!A:C,2,FALSE)</f>
        <v>其他</v>
      </c>
      <c r="B927" s="1" t="str">
        <f>VLOOKUP(E927,[1]Sheet4!A:B,2,FALSE)</f>
        <v>API</v>
      </c>
      <c r="C927" s="3" t="s">
        <v>20</v>
      </c>
      <c r="D927" s="147">
        <v>20150610</v>
      </c>
      <c r="E927" s="1" t="s">
        <v>32</v>
      </c>
      <c r="F927" s="1" t="s">
        <v>42</v>
      </c>
      <c r="G927" s="57">
        <v>529626</v>
      </c>
      <c r="H927" s="3">
        <v>82.92</v>
      </c>
      <c r="I927" s="3">
        <v>0.16</v>
      </c>
      <c r="J927" s="4">
        <v>1.38E-2</v>
      </c>
      <c r="K927" s="3">
        <v>0.01</v>
      </c>
      <c r="L927" s="2">
        <v>7293</v>
      </c>
      <c r="M927" s="5">
        <v>1.54E-2</v>
      </c>
      <c r="N927" s="3">
        <v>0.74</v>
      </c>
      <c r="O927" s="2">
        <v>112</v>
      </c>
    </row>
    <row r="928" spans="1:15" x14ac:dyDescent="0.3">
      <c r="A928" s="1" t="str">
        <f>VLOOKUP(F928,Sheet2!A:C,2,FALSE)</f>
        <v>其他</v>
      </c>
      <c r="B928" s="1" t="str">
        <f>VLOOKUP(E928,[1]Sheet4!A:B,2,FALSE)</f>
        <v>API</v>
      </c>
      <c r="C928" s="3" t="s">
        <v>20</v>
      </c>
      <c r="D928" s="147">
        <v>20150609</v>
      </c>
      <c r="E928" s="1" t="s">
        <v>33</v>
      </c>
      <c r="F928" s="1" t="s">
        <v>43</v>
      </c>
      <c r="G928" s="57">
        <v>545507</v>
      </c>
      <c r="H928" s="3">
        <v>49.79</v>
      </c>
      <c r="I928" s="3">
        <v>0.09</v>
      </c>
      <c r="J928" s="4">
        <v>1.34E-2</v>
      </c>
      <c r="K928" s="3">
        <v>0.01</v>
      </c>
      <c r="L928" s="2">
        <v>7333</v>
      </c>
      <c r="M928" s="5">
        <v>1.06E-2</v>
      </c>
      <c r="N928" s="3">
        <v>0.64</v>
      </c>
      <c r="O928" s="2">
        <v>78</v>
      </c>
    </row>
    <row r="929" spans="1:15" x14ac:dyDescent="0.3">
      <c r="A929" s="1" t="str">
        <f>VLOOKUP(F929,Sheet2!A:C,2,FALSE)</f>
        <v>其他</v>
      </c>
      <c r="B929" s="1" t="str">
        <f>VLOOKUP(E929,[1]Sheet4!A:B,2,FALSE)</f>
        <v>API</v>
      </c>
      <c r="C929" s="3" t="s">
        <v>20</v>
      </c>
      <c r="D929" s="147">
        <v>20150608</v>
      </c>
      <c r="E929" s="1" t="s">
        <v>33</v>
      </c>
      <c r="F929" s="1" t="s">
        <v>43</v>
      </c>
      <c r="G929" s="57">
        <v>528009</v>
      </c>
      <c r="H929" s="3">
        <v>102.54</v>
      </c>
      <c r="I929" s="3">
        <v>0.19</v>
      </c>
      <c r="J929" s="4">
        <v>1.3100000000000001E-2</v>
      </c>
      <c r="K929" s="3">
        <v>0.01</v>
      </c>
      <c r="L929" s="2">
        <v>6907</v>
      </c>
      <c r="M929" s="5">
        <v>1.1299999999999999E-2</v>
      </c>
      <c r="N929" s="3">
        <v>1.31</v>
      </c>
      <c r="O929" s="2">
        <v>78</v>
      </c>
    </row>
    <row r="930" spans="1:15" x14ac:dyDescent="0.3">
      <c r="A930" s="1" t="str">
        <f>VLOOKUP(F930,Sheet2!A:C,2,FALSE)</f>
        <v>其他</v>
      </c>
      <c r="B930" s="1" t="str">
        <f>VLOOKUP(E930,[1]Sheet4!A:B,2,FALSE)</f>
        <v>API</v>
      </c>
      <c r="C930" s="3" t="s">
        <v>20</v>
      </c>
      <c r="D930" s="147">
        <v>20150607</v>
      </c>
      <c r="E930" s="1" t="s">
        <v>32</v>
      </c>
      <c r="F930" s="1" t="s">
        <v>42</v>
      </c>
      <c r="G930" s="57">
        <v>567786</v>
      </c>
      <c r="H930" s="3">
        <v>59.52</v>
      </c>
      <c r="I930" s="3">
        <v>0.1</v>
      </c>
      <c r="J930" s="4">
        <v>1.2800000000000001E-2</v>
      </c>
      <c r="K930" s="3">
        <v>0.01</v>
      </c>
      <c r="L930" s="2">
        <v>7273</v>
      </c>
      <c r="M930" s="5">
        <v>1.2E-2</v>
      </c>
      <c r="N930" s="3">
        <v>0.68</v>
      </c>
      <c r="O930" s="2">
        <v>87</v>
      </c>
    </row>
    <row r="931" spans="1:15" x14ac:dyDescent="0.3">
      <c r="A931" s="1" t="str">
        <f>VLOOKUP(F931,Sheet2!A:C,2,FALSE)</f>
        <v>其他</v>
      </c>
      <c r="B931" s="1" t="str">
        <f>VLOOKUP(E931,[1]Sheet4!A:B,2,FALSE)</f>
        <v>API</v>
      </c>
      <c r="C931" s="3" t="s">
        <v>20</v>
      </c>
      <c r="D931" s="147">
        <v>20150606</v>
      </c>
      <c r="E931" s="1" t="s">
        <v>32</v>
      </c>
      <c r="F931" s="1" t="s">
        <v>42</v>
      </c>
      <c r="G931" s="57">
        <v>551973</v>
      </c>
      <c r="H931" s="3">
        <v>54.56</v>
      </c>
      <c r="I931" s="3">
        <v>0.1</v>
      </c>
      <c r="J931" s="4">
        <v>1.29E-2</v>
      </c>
      <c r="K931" s="3">
        <v>0.01</v>
      </c>
      <c r="L931" s="2">
        <v>7100</v>
      </c>
      <c r="M931" s="5">
        <v>9.7000000000000003E-3</v>
      </c>
      <c r="N931" s="3">
        <v>0.79</v>
      </c>
      <c r="O931" s="2">
        <v>69</v>
      </c>
    </row>
    <row r="932" spans="1:15" x14ac:dyDescent="0.3">
      <c r="A932" s="1" t="str">
        <f>VLOOKUP(F932,Sheet2!A:C,2,FALSE)</f>
        <v>其他</v>
      </c>
      <c r="B932" s="1" t="str">
        <f>VLOOKUP(E932,[1]Sheet4!A:B,2,FALSE)</f>
        <v>API</v>
      </c>
      <c r="C932" s="3" t="s">
        <v>20</v>
      </c>
      <c r="D932" s="147">
        <v>20150605</v>
      </c>
      <c r="E932" s="1" t="s">
        <v>32</v>
      </c>
      <c r="F932" s="1" t="s">
        <v>43</v>
      </c>
      <c r="G932" s="57">
        <v>465050</v>
      </c>
      <c r="H932" s="3">
        <v>45.54</v>
      </c>
      <c r="I932" s="3">
        <v>0.1</v>
      </c>
      <c r="J932" s="4">
        <v>1.3100000000000001E-2</v>
      </c>
      <c r="K932" s="3">
        <v>0.01</v>
      </c>
      <c r="L932" s="2">
        <v>6099</v>
      </c>
      <c r="M932" s="5">
        <v>0.01</v>
      </c>
      <c r="N932" s="3">
        <v>0.75</v>
      </c>
      <c r="O932" s="2">
        <v>61</v>
      </c>
    </row>
    <row r="933" spans="1:15" x14ac:dyDescent="0.3">
      <c r="A933" s="1" t="str">
        <f>VLOOKUP(F933,Sheet2!A:C,2,FALSE)</f>
        <v>其他</v>
      </c>
      <c r="B933" s="1" t="str">
        <f>VLOOKUP(E933,[1]Sheet4!A:B,2,FALSE)</f>
        <v>API</v>
      </c>
      <c r="C933" s="3" t="s">
        <v>20</v>
      </c>
      <c r="D933" s="147">
        <v>20150604</v>
      </c>
      <c r="E933" s="1" t="s">
        <v>33</v>
      </c>
      <c r="F933" s="1" t="s">
        <v>42</v>
      </c>
      <c r="G933" s="57">
        <v>559800</v>
      </c>
      <c r="H933" s="3">
        <v>139.43</v>
      </c>
      <c r="I933" s="3">
        <v>0.25</v>
      </c>
      <c r="J933" s="4">
        <v>1.37E-2</v>
      </c>
      <c r="K933" s="3">
        <v>0.02</v>
      </c>
      <c r="L933" s="2">
        <v>7686</v>
      </c>
      <c r="M933" s="5">
        <v>2.1499999999999998E-2</v>
      </c>
      <c r="N933" s="3">
        <v>0.85</v>
      </c>
      <c r="O933" s="2">
        <v>165</v>
      </c>
    </row>
    <row r="934" spans="1:15" x14ac:dyDescent="0.3">
      <c r="A934" s="1" t="str">
        <f>VLOOKUP(F934,Sheet2!A:C,2,FALSE)</f>
        <v>其他</v>
      </c>
      <c r="B934" s="1" t="str">
        <f>VLOOKUP(E934,[1]Sheet4!A:B,2,FALSE)</f>
        <v>API</v>
      </c>
      <c r="C934" s="3" t="s">
        <v>20</v>
      </c>
      <c r="D934" s="147">
        <v>20150603</v>
      </c>
      <c r="E934" s="1" t="s">
        <v>33</v>
      </c>
      <c r="F934" s="1" t="s">
        <v>43</v>
      </c>
      <c r="G934" s="57">
        <v>548684</v>
      </c>
      <c r="H934" s="3">
        <v>271.83</v>
      </c>
      <c r="I934" s="3">
        <v>0.5</v>
      </c>
      <c r="J934" s="4">
        <v>1.41E-2</v>
      </c>
      <c r="K934" s="3">
        <v>0.04</v>
      </c>
      <c r="L934" s="2">
        <v>7729</v>
      </c>
      <c r="M934" s="5">
        <v>5.2499999999999998E-2</v>
      </c>
      <c r="N934" s="3">
        <v>0.67</v>
      </c>
      <c r="O934" s="2">
        <v>406</v>
      </c>
    </row>
    <row r="935" spans="1:15" x14ac:dyDescent="0.3">
      <c r="A935" s="1" t="str">
        <f>VLOOKUP(F935,Sheet2!A:C,2,FALSE)</f>
        <v>其他</v>
      </c>
      <c r="B935" s="1" t="str">
        <f>VLOOKUP(E935,[1]Sheet4!A:B,2,FALSE)</f>
        <v>API</v>
      </c>
      <c r="C935" s="3" t="s">
        <v>20</v>
      </c>
      <c r="D935" s="147">
        <v>20150602</v>
      </c>
      <c r="E935" s="1" t="s">
        <v>32</v>
      </c>
      <c r="F935" s="1" t="s">
        <v>43</v>
      </c>
      <c r="G935" s="57">
        <v>498852</v>
      </c>
      <c r="H935" s="3">
        <v>246.57</v>
      </c>
      <c r="I935" s="3">
        <v>0.49</v>
      </c>
      <c r="J935" s="4">
        <v>1.3299999999999999E-2</v>
      </c>
      <c r="K935" s="3">
        <v>0.04</v>
      </c>
      <c r="L935" s="2">
        <v>6648</v>
      </c>
      <c r="M935" s="5">
        <v>6.4100000000000004E-2</v>
      </c>
      <c r="N935" s="3">
        <v>0.57999999999999996</v>
      </c>
      <c r="O935" s="2">
        <v>426</v>
      </c>
    </row>
    <row r="936" spans="1:15" x14ac:dyDescent="0.3">
      <c r="A936" s="1" t="str">
        <f>VLOOKUP(F936,Sheet2!A:C,2,FALSE)</f>
        <v>其他</v>
      </c>
      <c r="B936" s="1" t="str">
        <f>VLOOKUP(E936,[1]Sheet4!A:B,2,FALSE)</f>
        <v>API</v>
      </c>
      <c r="C936" s="3" t="s">
        <v>20</v>
      </c>
      <c r="D936" s="147">
        <v>20150601</v>
      </c>
      <c r="E936" s="1" t="s">
        <v>32</v>
      </c>
      <c r="F936" s="1" t="s">
        <v>42</v>
      </c>
      <c r="G936" s="57">
        <v>556776</v>
      </c>
      <c r="H936" s="3">
        <v>397.07</v>
      </c>
      <c r="I936" s="3">
        <v>0.71</v>
      </c>
      <c r="J936" s="4">
        <v>1.35E-2</v>
      </c>
      <c r="K936" s="3">
        <v>0.05</v>
      </c>
      <c r="L936" s="2">
        <v>7516</v>
      </c>
      <c r="M936" s="5">
        <v>7.17E-2</v>
      </c>
      <c r="N936" s="3">
        <v>0.74</v>
      </c>
      <c r="O936" s="2">
        <v>539</v>
      </c>
    </row>
    <row r="937" spans="1:15" x14ac:dyDescent="0.3">
      <c r="A937" s="1" t="str">
        <f>VLOOKUP(F937,Sheet2!A:C,2,FALSE)</f>
        <v>其他</v>
      </c>
      <c r="B937" s="1" t="str">
        <f>VLOOKUP(E937,[1]Sheet4!A:B,2,FALSE)</f>
        <v>API</v>
      </c>
      <c r="C937" s="3" t="s">
        <v>21</v>
      </c>
      <c r="D937" s="147">
        <v>20150531</v>
      </c>
      <c r="E937" s="1" t="s">
        <v>33</v>
      </c>
      <c r="F937" s="1" t="s">
        <v>43</v>
      </c>
      <c r="G937" s="57">
        <v>588439</v>
      </c>
      <c r="H937" s="3">
        <v>367.45</v>
      </c>
      <c r="I937" s="3">
        <v>0.62</v>
      </c>
      <c r="J937" s="4">
        <v>1.38E-2</v>
      </c>
      <c r="K937" s="3">
        <v>0.05</v>
      </c>
      <c r="L937" s="2">
        <v>8094</v>
      </c>
      <c r="M937" s="5">
        <v>7.51E-2</v>
      </c>
      <c r="N937" s="3">
        <v>0.6</v>
      </c>
      <c r="O937" s="2">
        <v>608</v>
      </c>
    </row>
    <row r="938" spans="1:15" x14ac:dyDescent="0.3">
      <c r="A938" s="1" t="str">
        <f>VLOOKUP(F938,Sheet2!A:C,2,FALSE)</f>
        <v>其他</v>
      </c>
      <c r="B938" s="1" t="str">
        <f>VLOOKUP(E938,[1]Sheet4!A:B,2,FALSE)</f>
        <v>API</v>
      </c>
      <c r="C938" s="3" t="s">
        <v>21</v>
      </c>
      <c r="D938" s="147">
        <v>20150530</v>
      </c>
      <c r="E938" s="1" t="s">
        <v>33</v>
      </c>
      <c r="F938" s="1" t="s">
        <v>43</v>
      </c>
      <c r="G938" s="57">
        <v>589976</v>
      </c>
      <c r="H938" s="3">
        <v>334.21</v>
      </c>
      <c r="I938" s="3">
        <v>0.56999999999999995</v>
      </c>
      <c r="J938" s="4">
        <v>1.34E-2</v>
      </c>
      <c r="K938" s="3">
        <v>0.04</v>
      </c>
      <c r="L938" s="2">
        <v>7890</v>
      </c>
      <c r="M938" s="5">
        <v>7.3099999999999998E-2</v>
      </c>
      <c r="N938" s="3">
        <v>0.57999999999999996</v>
      </c>
      <c r="O938" s="2">
        <v>577</v>
      </c>
    </row>
    <row r="939" spans="1:15" x14ac:dyDescent="0.3">
      <c r="A939" s="1" t="str">
        <f>VLOOKUP(F939,Sheet2!A:C,2,FALSE)</f>
        <v>其他</v>
      </c>
      <c r="B939" s="1" t="str">
        <f>VLOOKUP(E939,[1]Sheet4!A:B,2,FALSE)</f>
        <v>API</v>
      </c>
      <c r="C939" s="3" t="s">
        <v>21</v>
      </c>
      <c r="D939" s="147">
        <v>20150529</v>
      </c>
      <c r="E939" s="1" t="s">
        <v>32</v>
      </c>
      <c r="F939" s="1" t="s">
        <v>43</v>
      </c>
      <c r="G939" s="57">
        <v>597316</v>
      </c>
      <c r="H939" s="3">
        <v>399.43</v>
      </c>
      <c r="I939" s="3">
        <v>0.67</v>
      </c>
      <c r="J939" s="4">
        <v>1.3599999999999999E-2</v>
      </c>
      <c r="K939" s="3">
        <v>0.05</v>
      </c>
      <c r="L939" s="2">
        <v>8109</v>
      </c>
      <c r="M939" s="5">
        <v>7.4499999999999997E-2</v>
      </c>
      <c r="N939" s="3">
        <v>0.66</v>
      </c>
      <c r="O939" s="2">
        <v>604</v>
      </c>
    </row>
    <row r="940" spans="1:15" x14ac:dyDescent="0.3">
      <c r="A940" s="1" t="str">
        <f>VLOOKUP(F940,Sheet2!A:C,2,FALSE)</f>
        <v>其他</v>
      </c>
      <c r="B940" s="1" t="str">
        <f>VLOOKUP(E940,[1]Sheet4!A:B,2,FALSE)</f>
        <v>API</v>
      </c>
      <c r="C940" s="3" t="s">
        <v>21</v>
      </c>
      <c r="D940" s="147">
        <v>20150528</v>
      </c>
      <c r="E940" s="1" t="s">
        <v>32</v>
      </c>
      <c r="F940" s="1" t="s">
        <v>42</v>
      </c>
      <c r="G940" s="57">
        <v>580679</v>
      </c>
      <c r="H940" s="3">
        <v>424.54</v>
      </c>
      <c r="I940" s="3">
        <v>0.73</v>
      </c>
      <c r="J940" s="4">
        <v>1.4200000000000001E-2</v>
      </c>
      <c r="K940" s="3">
        <v>0.05</v>
      </c>
      <c r="L940" s="2">
        <v>8274</v>
      </c>
      <c r="M940" s="5">
        <v>6.8900000000000003E-2</v>
      </c>
      <c r="N940" s="3">
        <v>0.74</v>
      </c>
      <c r="O940" s="2">
        <v>570</v>
      </c>
    </row>
    <row r="941" spans="1:15" x14ac:dyDescent="0.3">
      <c r="A941" s="1" t="str">
        <f>VLOOKUP(F941,Sheet2!A:C,2,FALSE)</f>
        <v>其他</v>
      </c>
      <c r="B941" s="1" t="str">
        <f>VLOOKUP(E941,[1]Sheet4!A:B,2,FALSE)</f>
        <v>API</v>
      </c>
      <c r="C941" s="3" t="s">
        <v>21</v>
      </c>
      <c r="D941" s="147">
        <v>20150527</v>
      </c>
      <c r="E941" s="1" t="s">
        <v>32</v>
      </c>
      <c r="F941" s="1" t="s">
        <v>42</v>
      </c>
      <c r="G941" s="57">
        <v>593949</v>
      </c>
      <c r="H941" s="3">
        <v>459.99</v>
      </c>
      <c r="I941" s="3">
        <v>0.77</v>
      </c>
      <c r="J941" s="4">
        <v>1.32E-2</v>
      </c>
      <c r="K941" s="3">
        <v>0.06</v>
      </c>
      <c r="L941" s="2">
        <v>7823</v>
      </c>
      <c r="M941" s="5">
        <v>8.1799999999999998E-2</v>
      </c>
      <c r="N941" s="3">
        <v>0.72</v>
      </c>
      <c r="O941" s="2">
        <v>640</v>
      </c>
    </row>
    <row r="942" spans="1:15" x14ac:dyDescent="0.3">
      <c r="A942" s="1" t="str">
        <f>VLOOKUP(F942,Sheet2!A:C,2,FALSE)</f>
        <v>其他</v>
      </c>
      <c r="B942" s="1" t="str">
        <f>VLOOKUP(E942,[1]Sheet4!A:B,2,FALSE)</f>
        <v>API</v>
      </c>
      <c r="C942" s="3" t="s">
        <v>21</v>
      </c>
      <c r="D942" s="147">
        <v>20150526</v>
      </c>
      <c r="E942" s="1" t="s">
        <v>32</v>
      </c>
      <c r="F942" s="1" t="s">
        <v>42</v>
      </c>
      <c r="G942" s="57">
        <v>620569</v>
      </c>
      <c r="H942" s="3">
        <v>509.14</v>
      </c>
      <c r="I942" s="3">
        <v>0.82</v>
      </c>
      <c r="J942" s="4">
        <v>1.29E-2</v>
      </c>
      <c r="K942" s="3">
        <v>0.06</v>
      </c>
      <c r="L942" s="2">
        <v>8034</v>
      </c>
      <c r="M942" s="5">
        <v>7.3200000000000001E-2</v>
      </c>
      <c r="N942" s="3">
        <v>0.87</v>
      </c>
      <c r="O942" s="2">
        <v>588</v>
      </c>
    </row>
    <row r="943" spans="1:15" x14ac:dyDescent="0.3">
      <c r="A943" s="1" t="str">
        <f>VLOOKUP(F943,Sheet2!A:C,2,FALSE)</f>
        <v>其他</v>
      </c>
      <c r="B943" s="1" t="str">
        <f>VLOOKUP(E943,[1]Sheet4!A:B,2,FALSE)</f>
        <v>API</v>
      </c>
      <c r="C943" s="3" t="s">
        <v>21</v>
      </c>
      <c r="D943" s="147">
        <v>20150525</v>
      </c>
      <c r="E943" s="1" t="s">
        <v>32</v>
      </c>
      <c r="F943" s="1" t="s">
        <v>43</v>
      </c>
      <c r="G943" s="57">
        <v>620189</v>
      </c>
      <c r="H943" s="3">
        <v>504.39</v>
      </c>
      <c r="I943" s="3">
        <v>0.81</v>
      </c>
      <c r="J943" s="4">
        <v>1.34E-2</v>
      </c>
      <c r="K943" s="3">
        <v>0.06</v>
      </c>
      <c r="L943" s="2">
        <v>8281</v>
      </c>
      <c r="M943" s="5">
        <v>7.6799999999999993E-2</v>
      </c>
      <c r="N943" s="3">
        <v>0.79</v>
      </c>
      <c r="O943" s="2">
        <v>636</v>
      </c>
    </row>
    <row r="944" spans="1:15" x14ac:dyDescent="0.3">
      <c r="A944" s="1" t="str">
        <f>VLOOKUP(F944,Sheet2!A:C,2,FALSE)</f>
        <v>其他</v>
      </c>
      <c r="B944" s="1" t="str">
        <f>VLOOKUP(E944,[1]Sheet4!A:B,2,FALSE)</f>
        <v>API</v>
      </c>
      <c r="C944" s="3" t="s">
        <v>21</v>
      </c>
      <c r="D944" s="147">
        <v>20150524</v>
      </c>
      <c r="E944" s="1" t="s">
        <v>33</v>
      </c>
      <c r="F944" s="1" t="s">
        <v>42</v>
      </c>
      <c r="G944" s="57">
        <v>622721</v>
      </c>
      <c r="H944" s="3">
        <v>534.99</v>
      </c>
      <c r="I944" s="3">
        <v>0.86</v>
      </c>
      <c r="J944" s="4">
        <v>1.3100000000000001E-2</v>
      </c>
      <c r="K944" s="3">
        <v>7.0000000000000007E-2</v>
      </c>
      <c r="L944" s="2">
        <v>8153</v>
      </c>
      <c r="M944" s="5">
        <v>7.9600000000000004E-2</v>
      </c>
      <c r="N944" s="3">
        <v>0.82</v>
      </c>
      <c r="O944" s="2">
        <v>649</v>
      </c>
    </row>
    <row r="945" spans="1:15" x14ac:dyDescent="0.3">
      <c r="A945" s="1" t="str">
        <f>VLOOKUP(F945,Sheet2!A:C,2,FALSE)</f>
        <v>其他</v>
      </c>
      <c r="B945" s="1" t="str">
        <f>VLOOKUP(E945,[1]Sheet4!A:B,2,FALSE)</f>
        <v>API</v>
      </c>
      <c r="C945" s="3" t="s">
        <v>21</v>
      </c>
      <c r="D945" s="147">
        <v>20150523</v>
      </c>
      <c r="E945" s="1" t="s">
        <v>32</v>
      </c>
      <c r="F945" s="1" t="s">
        <v>42</v>
      </c>
      <c r="G945" s="57">
        <v>619776</v>
      </c>
      <c r="H945" s="3">
        <v>546.29999999999995</v>
      </c>
      <c r="I945" s="3">
        <v>0.88</v>
      </c>
      <c r="J945" s="4">
        <v>1.2800000000000001E-2</v>
      </c>
      <c r="K945" s="3">
        <v>7.0000000000000007E-2</v>
      </c>
      <c r="L945" s="2">
        <v>7959</v>
      </c>
      <c r="M945" s="5">
        <v>8.3799999999999999E-2</v>
      </c>
      <c r="N945" s="3">
        <v>0.82</v>
      </c>
      <c r="O945" s="2">
        <v>667</v>
      </c>
    </row>
    <row r="946" spans="1:15" x14ac:dyDescent="0.3">
      <c r="A946" s="1" t="str">
        <f>VLOOKUP(F946,Sheet2!A:C,2,FALSE)</f>
        <v>其他</v>
      </c>
      <c r="B946" s="1" t="str">
        <f>VLOOKUP(E946,[1]Sheet4!A:B,2,FALSE)</f>
        <v>API</v>
      </c>
      <c r="C946" s="3" t="s">
        <v>21</v>
      </c>
      <c r="D946" s="147">
        <v>20150522</v>
      </c>
      <c r="E946" s="1" t="s">
        <v>32</v>
      </c>
      <c r="F946" s="1" t="s">
        <v>42</v>
      </c>
      <c r="G946" s="57">
        <v>626387</v>
      </c>
      <c r="H946" s="3">
        <v>487</v>
      </c>
      <c r="I946" s="3">
        <v>0.78</v>
      </c>
      <c r="J946" s="4">
        <v>1.3899999999999999E-2</v>
      </c>
      <c r="K946" s="3">
        <v>0.06</v>
      </c>
      <c r="L946" s="2">
        <v>8678</v>
      </c>
      <c r="M946" s="5">
        <v>6.8400000000000002E-2</v>
      </c>
      <c r="N946" s="3">
        <v>0.82</v>
      </c>
      <c r="O946" s="2">
        <v>594</v>
      </c>
    </row>
    <row r="947" spans="1:15" x14ac:dyDescent="0.3">
      <c r="A947" s="1" t="str">
        <f>VLOOKUP(F947,Sheet2!A:C,2,FALSE)</f>
        <v>其他</v>
      </c>
      <c r="B947" s="1" t="str">
        <f>VLOOKUP(E947,[1]Sheet4!A:B,2,FALSE)</f>
        <v>API</v>
      </c>
      <c r="C947" s="3" t="s">
        <v>21</v>
      </c>
      <c r="D947" s="147">
        <v>20150521</v>
      </c>
      <c r="E947" s="1" t="s">
        <v>33</v>
      </c>
      <c r="F947" s="1" t="s">
        <v>43</v>
      </c>
      <c r="G947" s="57">
        <v>642760</v>
      </c>
      <c r="H947" s="3">
        <v>591.74</v>
      </c>
      <c r="I947" s="3">
        <v>0.92</v>
      </c>
      <c r="J947" s="4">
        <v>1.41E-2</v>
      </c>
      <c r="K947" s="3">
        <v>7.0000000000000007E-2</v>
      </c>
      <c r="L947" s="2">
        <v>9068</v>
      </c>
      <c r="M947" s="5">
        <v>7.4499999999999997E-2</v>
      </c>
      <c r="N947" s="3">
        <v>0.88</v>
      </c>
      <c r="O947" s="2">
        <v>676</v>
      </c>
    </row>
    <row r="948" spans="1:15" x14ac:dyDescent="0.3">
      <c r="A948" s="1" t="str">
        <f>VLOOKUP(F948,Sheet2!A:C,2,FALSE)</f>
        <v>其他</v>
      </c>
      <c r="B948" s="1" t="str">
        <f>VLOOKUP(E948,[1]Sheet4!A:B,2,FALSE)</f>
        <v>API</v>
      </c>
      <c r="C948" s="3" t="s">
        <v>21</v>
      </c>
      <c r="D948" s="147">
        <v>20150520</v>
      </c>
      <c r="E948" s="1" t="s">
        <v>33</v>
      </c>
      <c r="F948" s="1" t="s">
        <v>43</v>
      </c>
      <c r="G948" s="57">
        <v>619850</v>
      </c>
      <c r="H948" s="3">
        <v>531.27</v>
      </c>
      <c r="I948" s="3">
        <v>0.86</v>
      </c>
      <c r="J948" s="4">
        <v>1.37E-2</v>
      </c>
      <c r="K948" s="3">
        <v>0.06</v>
      </c>
      <c r="L948" s="2">
        <v>8522</v>
      </c>
      <c r="M948" s="5">
        <v>7.7899999999999997E-2</v>
      </c>
      <c r="N948" s="3">
        <v>0.8</v>
      </c>
      <c r="O948" s="2">
        <v>664</v>
      </c>
    </row>
    <row r="949" spans="1:15" x14ac:dyDescent="0.3">
      <c r="A949" s="1" t="str">
        <f>VLOOKUP(F949,Sheet2!A:C,2,FALSE)</f>
        <v>其他</v>
      </c>
      <c r="B949" s="1" t="str">
        <f>VLOOKUP(E949,[1]Sheet4!A:B,2,FALSE)</f>
        <v>API</v>
      </c>
      <c r="C949" s="3" t="s">
        <v>21</v>
      </c>
      <c r="D949" s="147">
        <v>20150519</v>
      </c>
      <c r="E949" s="1" t="s">
        <v>32</v>
      </c>
      <c r="F949" s="1" t="s">
        <v>42</v>
      </c>
      <c r="G949" s="57">
        <v>626922</v>
      </c>
      <c r="H949" s="3">
        <v>690.97</v>
      </c>
      <c r="I949" s="3">
        <v>1.1000000000000001</v>
      </c>
      <c r="J949" s="4">
        <v>1.3599999999999999E-2</v>
      </c>
      <c r="K949" s="3">
        <v>0.08</v>
      </c>
      <c r="L949" s="2">
        <v>8515</v>
      </c>
      <c r="M949" s="5">
        <v>7.9200000000000007E-2</v>
      </c>
      <c r="N949" s="3">
        <v>1.03</v>
      </c>
      <c r="O949" s="2">
        <v>674</v>
      </c>
    </row>
    <row r="950" spans="1:15" x14ac:dyDescent="0.3">
      <c r="A950" s="1" t="str">
        <f>VLOOKUP(F950,Sheet2!A:C,2,FALSE)</f>
        <v>其他</v>
      </c>
      <c r="B950" s="1" t="str">
        <f>VLOOKUP(E950,[1]Sheet4!A:B,2,FALSE)</f>
        <v>API</v>
      </c>
      <c r="C950" s="3" t="s">
        <v>21</v>
      </c>
      <c r="D950" s="147">
        <v>20150518</v>
      </c>
      <c r="E950" s="1" t="s">
        <v>32</v>
      </c>
      <c r="F950" s="1" t="s">
        <v>43</v>
      </c>
      <c r="G950" s="57">
        <v>631373</v>
      </c>
      <c r="H950" s="3">
        <v>597.54999999999995</v>
      </c>
      <c r="I950" s="3">
        <v>0.95</v>
      </c>
      <c r="J950" s="4">
        <v>1.2999999999999999E-2</v>
      </c>
      <c r="K950" s="3">
        <v>7.0000000000000007E-2</v>
      </c>
      <c r="L950" s="2">
        <v>8215</v>
      </c>
      <c r="M950" s="5">
        <v>8.0699999999999994E-2</v>
      </c>
      <c r="N950" s="3">
        <v>0.9</v>
      </c>
      <c r="O950" s="2">
        <v>663</v>
      </c>
    </row>
    <row r="951" spans="1:15" x14ac:dyDescent="0.3">
      <c r="A951" s="1" t="str">
        <f>VLOOKUP(F951,Sheet2!A:C,2,FALSE)</f>
        <v>其他</v>
      </c>
      <c r="B951" s="1" t="str">
        <f>VLOOKUP(E951,[1]Sheet4!A:B,2,FALSE)</f>
        <v>API</v>
      </c>
      <c r="C951" s="3" t="s">
        <v>21</v>
      </c>
      <c r="D951" s="147">
        <v>20150517</v>
      </c>
      <c r="E951" s="1" t="s">
        <v>32</v>
      </c>
      <c r="F951" s="1" t="s">
        <v>43</v>
      </c>
      <c r="G951" s="57">
        <v>662797</v>
      </c>
      <c r="H951" s="3">
        <v>580.04</v>
      </c>
      <c r="I951" s="3">
        <v>0.88</v>
      </c>
      <c r="J951" s="4">
        <v>1.5299999999999999E-2</v>
      </c>
      <c r="K951" s="3">
        <v>0.06</v>
      </c>
      <c r="L951" s="2">
        <v>10161</v>
      </c>
      <c r="M951" s="5">
        <v>5.8200000000000002E-2</v>
      </c>
      <c r="N951" s="3">
        <v>0.98</v>
      </c>
      <c r="O951" s="2">
        <v>591</v>
      </c>
    </row>
    <row r="952" spans="1:15" x14ac:dyDescent="0.3">
      <c r="A952" s="1" t="str">
        <f>VLOOKUP(F952,Sheet2!A:C,2,FALSE)</f>
        <v>其他</v>
      </c>
      <c r="B952" s="1" t="str">
        <f>VLOOKUP(E952,[1]Sheet4!A:B,2,FALSE)</f>
        <v>API</v>
      </c>
      <c r="C952" s="3" t="s">
        <v>21</v>
      </c>
      <c r="D952" s="147">
        <v>20150516</v>
      </c>
      <c r="E952" s="1" t="s">
        <v>32</v>
      </c>
      <c r="F952" s="1" t="s">
        <v>42</v>
      </c>
      <c r="G952" s="57">
        <v>668740</v>
      </c>
      <c r="H952" s="3">
        <v>532.48</v>
      </c>
      <c r="I952" s="3">
        <v>0.8</v>
      </c>
      <c r="J952" s="4">
        <v>1.52E-2</v>
      </c>
      <c r="K952" s="3">
        <v>0.05</v>
      </c>
      <c r="L952" s="2">
        <v>10195</v>
      </c>
      <c r="M952" s="5">
        <v>4.8599999999999997E-2</v>
      </c>
      <c r="N952" s="3">
        <v>1.08</v>
      </c>
      <c r="O952" s="2">
        <v>495</v>
      </c>
    </row>
    <row r="953" spans="1:15" x14ac:dyDescent="0.3">
      <c r="A953" s="1" t="str">
        <f>VLOOKUP(F953,Sheet2!A:C,2,FALSE)</f>
        <v>其他</v>
      </c>
      <c r="B953" s="1" t="str">
        <f>VLOOKUP(E953,[1]Sheet4!A:B,2,FALSE)</f>
        <v>API</v>
      </c>
      <c r="C953" s="3" t="s">
        <v>21</v>
      </c>
      <c r="D953" s="147">
        <v>20150515</v>
      </c>
      <c r="E953" s="1" t="s">
        <v>33</v>
      </c>
      <c r="F953" s="1" t="s">
        <v>43</v>
      </c>
      <c r="G953" s="57">
        <v>682678</v>
      </c>
      <c r="H953" s="3">
        <v>525.61</v>
      </c>
      <c r="I953" s="3">
        <v>0.77</v>
      </c>
      <c r="J953" s="4">
        <v>1.5900000000000001E-2</v>
      </c>
      <c r="K953" s="3">
        <v>0.05</v>
      </c>
      <c r="L953" s="2">
        <v>10836</v>
      </c>
      <c r="M953" s="5">
        <v>5.2999999999999999E-2</v>
      </c>
      <c r="N953" s="3">
        <v>0.92</v>
      </c>
      <c r="O953" s="2">
        <v>574</v>
      </c>
    </row>
    <row r="954" spans="1:15" x14ac:dyDescent="0.3">
      <c r="A954" s="1" t="str">
        <f>VLOOKUP(F954,Sheet2!A:C,2,FALSE)</f>
        <v>其他</v>
      </c>
      <c r="B954" s="1" t="str">
        <f>VLOOKUP(E954,[1]Sheet4!A:B,2,FALSE)</f>
        <v>API</v>
      </c>
      <c r="C954" s="3" t="s">
        <v>21</v>
      </c>
      <c r="D954" s="147">
        <v>20150514</v>
      </c>
      <c r="E954" s="1" t="s">
        <v>32</v>
      </c>
      <c r="F954" s="1" t="s">
        <v>42</v>
      </c>
      <c r="G954" s="57">
        <v>641842</v>
      </c>
      <c r="H954" s="3">
        <v>456.76</v>
      </c>
      <c r="I954" s="3">
        <v>0.71</v>
      </c>
      <c r="J954" s="4">
        <v>1.38E-2</v>
      </c>
      <c r="K954" s="3">
        <v>0.05</v>
      </c>
      <c r="L954" s="2">
        <v>8852</v>
      </c>
      <c r="M954" s="5">
        <v>6.4799999999999996E-2</v>
      </c>
      <c r="N954" s="3">
        <v>0.8</v>
      </c>
      <c r="O954" s="2">
        <v>574</v>
      </c>
    </row>
    <row r="955" spans="1:15" x14ac:dyDescent="0.3">
      <c r="A955" s="1" t="str">
        <f>VLOOKUP(F955,Sheet2!A:C,2,FALSE)</f>
        <v>其他</v>
      </c>
      <c r="B955" s="1" t="str">
        <f>VLOOKUP(E955,[1]Sheet4!A:B,2,FALSE)</f>
        <v>API</v>
      </c>
      <c r="C955" s="3" t="s">
        <v>21</v>
      </c>
      <c r="D955" s="147">
        <v>20150513</v>
      </c>
      <c r="E955" s="1" t="s">
        <v>33</v>
      </c>
      <c r="F955" s="1" t="s">
        <v>42</v>
      </c>
      <c r="G955" s="57">
        <v>633125</v>
      </c>
      <c r="H955" s="3">
        <v>524.91999999999996</v>
      </c>
      <c r="I955" s="3">
        <v>0.83</v>
      </c>
      <c r="J955" s="4">
        <v>1.6500000000000001E-2</v>
      </c>
      <c r="K955" s="3">
        <v>0.05</v>
      </c>
      <c r="L955" s="2">
        <v>10427</v>
      </c>
      <c r="M955" s="5">
        <v>4.8300000000000003E-2</v>
      </c>
      <c r="N955" s="3">
        <v>1.04</v>
      </c>
      <c r="O955" s="2">
        <v>504</v>
      </c>
    </row>
    <row r="956" spans="1:15" x14ac:dyDescent="0.3">
      <c r="A956" s="1" t="str">
        <f>VLOOKUP(F956,Sheet2!A:C,2,FALSE)</f>
        <v>其他</v>
      </c>
      <c r="B956" s="1" t="str">
        <f>VLOOKUP(E956,[1]Sheet4!A:B,2,FALSE)</f>
        <v>API</v>
      </c>
      <c r="C956" s="3" t="s">
        <v>21</v>
      </c>
      <c r="D956" s="147">
        <v>20150512</v>
      </c>
      <c r="E956" s="1" t="s">
        <v>32</v>
      </c>
      <c r="F956" s="1" t="s">
        <v>42</v>
      </c>
      <c r="G956" s="57">
        <v>627867</v>
      </c>
      <c r="H956" s="3">
        <v>505.23</v>
      </c>
      <c r="I956" s="3">
        <v>0.8</v>
      </c>
      <c r="J956" s="4">
        <v>1.6500000000000001E-2</v>
      </c>
      <c r="K956" s="3">
        <v>0.05</v>
      </c>
      <c r="L956" s="2">
        <v>10349</v>
      </c>
      <c r="M956" s="5">
        <v>4.8500000000000001E-2</v>
      </c>
      <c r="N956" s="3">
        <v>1.01</v>
      </c>
      <c r="O956" s="2">
        <v>502</v>
      </c>
    </row>
    <row r="957" spans="1:15" x14ac:dyDescent="0.3">
      <c r="A957" s="1" t="str">
        <f>VLOOKUP(F957,Sheet2!A:C,2,FALSE)</f>
        <v>其他</v>
      </c>
      <c r="B957" s="1" t="str">
        <f>VLOOKUP(E957,[1]Sheet4!A:B,2,FALSE)</f>
        <v>API</v>
      </c>
      <c r="C957" s="3" t="s">
        <v>21</v>
      </c>
      <c r="D957" s="147">
        <v>20150511</v>
      </c>
      <c r="E957" s="1" t="s">
        <v>32</v>
      </c>
      <c r="F957" s="1" t="s">
        <v>42</v>
      </c>
      <c r="G957" s="57">
        <v>598287</v>
      </c>
      <c r="H957" s="3">
        <v>527.39</v>
      </c>
      <c r="I957" s="3">
        <v>0.88</v>
      </c>
      <c r="J957" s="4">
        <v>1.5900000000000001E-2</v>
      </c>
      <c r="K957" s="3">
        <v>0.06</v>
      </c>
      <c r="L957" s="2">
        <v>9517</v>
      </c>
      <c r="M957" s="5">
        <v>5.3100000000000001E-2</v>
      </c>
      <c r="N957" s="3">
        <v>1.04</v>
      </c>
      <c r="O957" s="2">
        <v>505</v>
      </c>
    </row>
    <row r="958" spans="1:15" x14ac:dyDescent="0.3">
      <c r="A958" s="1" t="str">
        <f>VLOOKUP(F958,Sheet2!A:C,2,FALSE)</f>
        <v>其他</v>
      </c>
      <c r="B958" s="1" t="str">
        <f>VLOOKUP(E958,[1]Sheet4!A:B,2,FALSE)</f>
        <v>API</v>
      </c>
      <c r="C958" s="3" t="s">
        <v>21</v>
      </c>
      <c r="D958" s="147">
        <v>20150510</v>
      </c>
      <c r="E958" s="1" t="s">
        <v>33</v>
      </c>
      <c r="F958" s="1" t="s">
        <v>42</v>
      </c>
      <c r="G958" s="57">
        <v>645048</v>
      </c>
      <c r="H958" s="3">
        <v>552.01</v>
      </c>
      <c r="I958" s="3">
        <v>0.86</v>
      </c>
      <c r="J958" s="4">
        <v>1.6500000000000001E-2</v>
      </c>
      <c r="K958" s="3">
        <v>0.05</v>
      </c>
      <c r="L958" s="2">
        <v>10629</v>
      </c>
      <c r="M958" s="5">
        <v>5.3400000000000003E-2</v>
      </c>
      <c r="N958" s="3">
        <v>0.97</v>
      </c>
      <c r="O958" s="2">
        <v>568</v>
      </c>
    </row>
    <row r="959" spans="1:15" x14ac:dyDescent="0.3">
      <c r="A959" s="1" t="str">
        <f>VLOOKUP(F959,Sheet2!A:C,2,FALSE)</f>
        <v>其他</v>
      </c>
      <c r="B959" s="1" t="str">
        <f>VLOOKUP(E959,[1]Sheet4!A:B,2,FALSE)</f>
        <v>API</v>
      </c>
      <c r="C959" s="3" t="s">
        <v>21</v>
      </c>
      <c r="D959" s="147">
        <v>20150509</v>
      </c>
      <c r="E959" s="1" t="s">
        <v>32</v>
      </c>
      <c r="F959" s="1" t="s">
        <v>42</v>
      </c>
      <c r="G959" s="57">
        <v>606590</v>
      </c>
      <c r="H959" s="3">
        <v>576.28</v>
      </c>
      <c r="I959" s="3">
        <v>0.95</v>
      </c>
      <c r="J959" s="4">
        <v>1.6799999999999999E-2</v>
      </c>
      <c r="K959" s="3">
        <v>0.06</v>
      </c>
      <c r="L959" s="2">
        <v>10176</v>
      </c>
      <c r="M959" s="5">
        <v>5.7599999999999998E-2</v>
      </c>
      <c r="N959" s="3">
        <v>0.98</v>
      </c>
      <c r="O959" s="2">
        <v>586</v>
      </c>
    </row>
    <row r="960" spans="1:15" x14ac:dyDescent="0.3">
      <c r="A960" s="1" t="str">
        <f>VLOOKUP(F960,Sheet2!A:C,2,FALSE)</f>
        <v>其他</v>
      </c>
      <c r="B960" s="1" t="str">
        <f>VLOOKUP(E960,[1]Sheet4!A:B,2,FALSE)</f>
        <v>API</v>
      </c>
      <c r="C960" s="3" t="s">
        <v>21</v>
      </c>
      <c r="D960" s="147">
        <v>20150508</v>
      </c>
      <c r="E960" s="1" t="s">
        <v>32</v>
      </c>
      <c r="F960" s="1" t="s">
        <v>42</v>
      </c>
      <c r="G960" s="57">
        <v>608270</v>
      </c>
      <c r="H960" s="3">
        <v>591.22</v>
      </c>
      <c r="I960" s="3">
        <v>0.97</v>
      </c>
      <c r="J960" s="4">
        <v>1.6899999999999998E-2</v>
      </c>
      <c r="K960" s="3">
        <v>0.06</v>
      </c>
      <c r="L960" s="2">
        <v>10264</v>
      </c>
      <c r="M960" s="5">
        <v>5.8700000000000002E-2</v>
      </c>
      <c r="N960" s="3">
        <v>0.98</v>
      </c>
      <c r="O960" s="2">
        <v>603</v>
      </c>
    </row>
    <row r="961" spans="1:15" x14ac:dyDescent="0.3">
      <c r="A961" s="1" t="str">
        <f>VLOOKUP(F961,Sheet2!A:C,2,FALSE)</f>
        <v>其他</v>
      </c>
      <c r="B961" s="1" t="str">
        <f>VLOOKUP(E961,[1]Sheet4!A:B,2,FALSE)</f>
        <v>API</v>
      </c>
      <c r="C961" s="3" t="s">
        <v>21</v>
      </c>
      <c r="D961" s="147">
        <v>20150507</v>
      </c>
      <c r="E961" s="1" t="s">
        <v>32</v>
      </c>
      <c r="F961" s="1" t="s">
        <v>43</v>
      </c>
      <c r="G961" s="57">
        <v>630247</v>
      </c>
      <c r="H961" s="3">
        <v>575.33000000000004</v>
      </c>
      <c r="I961" s="3">
        <v>0.91</v>
      </c>
      <c r="J961" s="4">
        <v>1.6500000000000001E-2</v>
      </c>
      <c r="K961" s="3">
        <v>0.06</v>
      </c>
      <c r="L961" s="2">
        <v>10428</v>
      </c>
      <c r="M961" s="5">
        <v>6.1400000000000003E-2</v>
      </c>
      <c r="N961" s="3">
        <v>0.9</v>
      </c>
      <c r="O961" s="2">
        <v>640</v>
      </c>
    </row>
    <row r="962" spans="1:15" x14ac:dyDescent="0.3">
      <c r="A962" s="1" t="str">
        <f>VLOOKUP(F962,Sheet2!A:C,2,FALSE)</f>
        <v>其他</v>
      </c>
      <c r="B962" s="1" t="str">
        <f>VLOOKUP(E962,[1]Sheet4!A:B,2,FALSE)</f>
        <v>API</v>
      </c>
      <c r="C962" s="3" t="s">
        <v>21</v>
      </c>
      <c r="D962" s="147">
        <v>20150506</v>
      </c>
      <c r="E962" s="1" t="s">
        <v>33</v>
      </c>
      <c r="F962" s="1" t="s">
        <v>43</v>
      </c>
      <c r="G962" s="57">
        <v>607070</v>
      </c>
      <c r="H962" s="3">
        <v>490.26</v>
      </c>
      <c r="I962" s="3">
        <v>0.81</v>
      </c>
      <c r="J962" s="4">
        <v>1.7000000000000001E-2</v>
      </c>
      <c r="K962" s="3">
        <v>0.05</v>
      </c>
      <c r="L962" s="2">
        <v>10314</v>
      </c>
      <c r="M962" s="5">
        <v>5.3400000000000003E-2</v>
      </c>
      <c r="N962" s="3">
        <v>0.89</v>
      </c>
      <c r="O962" s="2">
        <v>551</v>
      </c>
    </row>
    <row r="963" spans="1:15" x14ac:dyDescent="0.3">
      <c r="A963" s="1" t="str">
        <f>VLOOKUP(F963,Sheet2!A:C,2,FALSE)</f>
        <v>其他</v>
      </c>
      <c r="B963" s="1" t="str">
        <f>VLOOKUP(E963,[1]Sheet4!A:B,2,FALSE)</f>
        <v>API</v>
      </c>
      <c r="C963" s="3" t="s">
        <v>21</v>
      </c>
      <c r="D963" s="147">
        <v>20150505</v>
      </c>
      <c r="E963" s="1" t="s">
        <v>33</v>
      </c>
      <c r="F963" s="1" t="s">
        <v>43</v>
      </c>
      <c r="G963" s="57">
        <v>636737</v>
      </c>
      <c r="H963" s="3">
        <v>567.65</v>
      </c>
      <c r="I963" s="3">
        <v>0.89</v>
      </c>
      <c r="J963" s="4">
        <v>1.67E-2</v>
      </c>
      <c r="K963" s="3">
        <v>0.05</v>
      </c>
      <c r="L963" s="2">
        <v>10651</v>
      </c>
      <c r="M963" s="5">
        <v>5.5100000000000003E-2</v>
      </c>
      <c r="N963" s="3">
        <v>0.97</v>
      </c>
      <c r="O963" s="2">
        <v>587</v>
      </c>
    </row>
    <row r="964" spans="1:15" x14ac:dyDescent="0.3">
      <c r="A964" s="1" t="str">
        <f>VLOOKUP(F964,Sheet2!A:C,2,FALSE)</f>
        <v>其他</v>
      </c>
      <c r="B964" s="1" t="str">
        <f>VLOOKUP(E964,[1]Sheet4!A:B,2,FALSE)</f>
        <v>API</v>
      </c>
      <c r="C964" s="3" t="s">
        <v>21</v>
      </c>
      <c r="D964" s="147">
        <v>20150504</v>
      </c>
      <c r="E964" s="1" t="s">
        <v>32</v>
      </c>
      <c r="F964" s="1" t="s">
        <v>43</v>
      </c>
      <c r="G964" s="57">
        <v>623773</v>
      </c>
      <c r="H964" s="3">
        <v>653.37</v>
      </c>
      <c r="I964" s="3">
        <v>1.05</v>
      </c>
      <c r="J964" s="4">
        <v>1.7299999999999999E-2</v>
      </c>
      <c r="K964" s="3">
        <v>0.06</v>
      </c>
      <c r="L964" s="2">
        <v>10806</v>
      </c>
      <c r="M964" s="5">
        <v>5.7500000000000002E-2</v>
      </c>
      <c r="N964" s="3">
        <v>1.05</v>
      </c>
      <c r="O964" s="2">
        <v>621</v>
      </c>
    </row>
    <row r="965" spans="1:15" x14ac:dyDescent="0.3">
      <c r="A965" s="1" t="str">
        <f>VLOOKUP(F965,Sheet2!A:C,2,FALSE)</f>
        <v>其他</v>
      </c>
      <c r="B965" s="1" t="str">
        <f>VLOOKUP(E965,[1]Sheet4!A:B,2,FALSE)</f>
        <v>API</v>
      </c>
      <c r="C965" s="3" t="s">
        <v>21</v>
      </c>
      <c r="D965" s="147">
        <v>20150503</v>
      </c>
      <c r="E965" s="1" t="s">
        <v>32</v>
      </c>
      <c r="F965" s="1" t="s">
        <v>42</v>
      </c>
      <c r="G965" s="57">
        <v>621831</v>
      </c>
      <c r="H965" s="3">
        <v>718.47</v>
      </c>
      <c r="I965" s="3">
        <v>1.1599999999999999</v>
      </c>
      <c r="J965" s="4">
        <v>1.7100000000000001E-2</v>
      </c>
      <c r="K965" s="3">
        <v>7.0000000000000007E-2</v>
      </c>
      <c r="L965" s="2">
        <v>10626</v>
      </c>
      <c r="M965" s="5">
        <v>6.1499999999999999E-2</v>
      </c>
      <c r="N965" s="3">
        <v>1.1000000000000001</v>
      </c>
      <c r="O965" s="2">
        <v>654</v>
      </c>
    </row>
    <row r="966" spans="1:15" x14ac:dyDescent="0.3">
      <c r="A966" s="1" t="str">
        <f>VLOOKUP(F966,Sheet2!A:C,2,FALSE)</f>
        <v>其他</v>
      </c>
      <c r="B966" s="1" t="str">
        <f>VLOOKUP(E966,[1]Sheet4!A:B,2,FALSE)</f>
        <v>API</v>
      </c>
      <c r="C966" s="3" t="s">
        <v>21</v>
      </c>
      <c r="D966" s="147">
        <v>20150502</v>
      </c>
      <c r="E966" s="1" t="s">
        <v>33</v>
      </c>
      <c r="F966" s="1" t="s">
        <v>42</v>
      </c>
      <c r="G966" s="57">
        <v>620273</v>
      </c>
      <c r="H966" s="3">
        <v>693.73</v>
      </c>
      <c r="I966" s="3">
        <v>1.1200000000000001</v>
      </c>
      <c r="J966" s="4">
        <v>1.7000000000000001E-2</v>
      </c>
      <c r="K966" s="3">
        <v>7.0000000000000007E-2</v>
      </c>
      <c r="L966" s="2">
        <v>10518</v>
      </c>
      <c r="M966" s="5">
        <v>6.1600000000000002E-2</v>
      </c>
      <c r="N966" s="3">
        <v>1.07</v>
      </c>
      <c r="O966" s="2">
        <v>648</v>
      </c>
    </row>
    <row r="967" spans="1:15" x14ac:dyDescent="0.3">
      <c r="A967" s="1" t="str">
        <f>VLOOKUP(F967,Sheet2!A:C,2,FALSE)</f>
        <v>其他</v>
      </c>
      <c r="B967" s="1" t="str">
        <f>VLOOKUP(E967,[1]Sheet4!A:B,2,FALSE)</f>
        <v>API</v>
      </c>
      <c r="C967" s="3" t="s">
        <v>21</v>
      </c>
      <c r="D967" s="147">
        <v>20150501</v>
      </c>
      <c r="E967" s="1" t="s">
        <v>33</v>
      </c>
      <c r="F967" s="1" t="s">
        <v>42</v>
      </c>
      <c r="G967" s="57">
        <v>624263</v>
      </c>
      <c r="H967" s="3">
        <v>710.82</v>
      </c>
      <c r="I967" s="3">
        <v>1.1399999999999999</v>
      </c>
      <c r="J967" s="4">
        <v>1.7100000000000001E-2</v>
      </c>
      <c r="K967" s="3">
        <v>7.0000000000000007E-2</v>
      </c>
      <c r="L967" s="2">
        <v>10646</v>
      </c>
      <c r="M967" s="5">
        <v>6.4199999999999993E-2</v>
      </c>
      <c r="N967" s="3">
        <v>1.04</v>
      </c>
      <c r="O967" s="2">
        <v>684</v>
      </c>
    </row>
    <row r="968" spans="1:15" x14ac:dyDescent="0.3">
      <c r="A968" s="1" t="str">
        <f>VLOOKUP(F968,Sheet2!A:C,2,FALSE)</f>
        <v>其他</v>
      </c>
      <c r="B968" s="1" t="str">
        <f>VLOOKUP(E968,[1]Sheet4!A:B,2,FALSE)</f>
        <v>API</v>
      </c>
      <c r="C968" s="3" t="s">
        <v>16</v>
      </c>
      <c r="D968" s="147">
        <v>20150430</v>
      </c>
      <c r="E968" s="1" t="s">
        <v>33</v>
      </c>
      <c r="F968" s="1" t="s">
        <v>43</v>
      </c>
      <c r="G968" s="57">
        <v>576466</v>
      </c>
      <c r="H968" s="3">
        <v>692.42</v>
      </c>
      <c r="I968" s="3">
        <v>1.2</v>
      </c>
      <c r="J968" s="4">
        <v>1.7000000000000001E-2</v>
      </c>
      <c r="K968" s="3">
        <v>7.0000000000000007E-2</v>
      </c>
      <c r="L968" s="2">
        <v>9789</v>
      </c>
      <c r="M968" s="5">
        <v>6.4600000000000005E-2</v>
      </c>
      <c r="N968" s="3">
        <v>1.1000000000000001</v>
      </c>
      <c r="O968" s="2">
        <v>632</v>
      </c>
    </row>
    <row r="969" spans="1:15" x14ac:dyDescent="0.3">
      <c r="A969" s="1" t="str">
        <f>VLOOKUP(F969,Sheet2!A:C,2,FALSE)</f>
        <v>其他</v>
      </c>
      <c r="B969" s="1" t="str">
        <f>VLOOKUP(E969,[1]Sheet4!A:B,2,FALSE)</f>
        <v>API</v>
      </c>
      <c r="C969" s="3" t="s">
        <v>16</v>
      </c>
      <c r="D969" s="147">
        <v>20150429</v>
      </c>
      <c r="E969" s="1" t="s">
        <v>33</v>
      </c>
      <c r="F969" s="1" t="s">
        <v>42</v>
      </c>
      <c r="G969" s="57">
        <v>537948</v>
      </c>
      <c r="H969" s="3">
        <v>623.85</v>
      </c>
      <c r="I969" s="3">
        <v>1.1599999999999999</v>
      </c>
      <c r="J969" s="4">
        <v>1.67E-2</v>
      </c>
      <c r="K969" s="3">
        <v>7.0000000000000007E-2</v>
      </c>
      <c r="L969" s="2">
        <v>8995</v>
      </c>
      <c r="M969" s="5">
        <v>6.3600000000000004E-2</v>
      </c>
      <c r="N969" s="3">
        <v>1.0900000000000001</v>
      </c>
      <c r="O969" s="2">
        <v>572</v>
      </c>
    </row>
    <row r="970" spans="1:15" x14ac:dyDescent="0.3">
      <c r="A970" s="1" t="str">
        <f>VLOOKUP(F970,Sheet2!A:C,2,FALSE)</f>
        <v>其他</v>
      </c>
      <c r="B970" s="1" t="str">
        <f>VLOOKUP(E970,[1]Sheet4!A:B,2,FALSE)</f>
        <v>API</v>
      </c>
      <c r="C970" s="3" t="s">
        <v>16</v>
      </c>
      <c r="D970" s="147">
        <v>20150428</v>
      </c>
      <c r="E970" s="1" t="s">
        <v>33</v>
      </c>
      <c r="F970" s="1" t="s">
        <v>42</v>
      </c>
      <c r="G970" s="57">
        <v>537035</v>
      </c>
      <c r="H970" s="3">
        <v>703.79</v>
      </c>
      <c r="I970" s="3">
        <v>1.31</v>
      </c>
      <c r="J970" s="4">
        <v>1.72E-2</v>
      </c>
      <c r="K970" s="3">
        <v>0.08</v>
      </c>
      <c r="L970" s="2">
        <v>9219</v>
      </c>
      <c r="M970" s="5">
        <v>5.91E-2</v>
      </c>
      <c r="N970" s="3">
        <v>1.29</v>
      </c>
      <c r="O970" s="2">
        <v>545</v>
      </c>
    </row>
    <row r="971" spans="1:15" x14ac:dyDescent="0.3">
      <c r="A971" s="1" t="str">
        <f>VLOOKUP(F971,Sheet2!A:C,2,FALSE)</f>
        <v>其他</v>
      </c>
      <c r="B971" s="1" t="str">
        <f>VLOOKUP(E971,[1]Sheet4!A:B,2,FALSE)</f>
        <v>API</v>
      </c>
      <c r="C971" s="3" t="s">
        <v>16</v>
      </c>
      <c r="D971" s="147">
        <v>20150427</v>
      </c>
      <c r="E971" s="1" t="s">
        <v>32</v>
      </c>
      <c r="F971" s="1" t="s">
        <v>43</v>
      </c>
      <c r="G971" s="57">
        <v>541672</v>
      </c>
      <c r="H971" s="3">
        <v>707.46</v>
      </c>
      <c r="I971" s="3">
        <v>1.31</v>
      </c>
      <c r="J971" s="4">
        <v>1.7299999999999999E-2</v>
      </c>
      <c r="K971" s="3">
        <v>0.08</v>
      </c>
      <c r="L971" s="2">
        <v>9367</v>
      </c>
      <c r="M971" s="5">
        <v>6.5000000000000002E-2</v>
      </c>
      <c r="N971" s="3">
        <v>1.1599999999999999</v>
      </c>
      <c r="O971" s="2">
        <v>609</v>
      </c>
    </row>
    <row r="972" spans="1:15" x14ac:dyDescent="0.3">
      <c r="A972" s="1" t="str">
        <f>VLOOKUP(F972,Sheet2!A:C,2,FALSE)</f>
        <v>其他</v>
      </c>
      <c r="B972" s="1" t="str">
        <f>VLOOKUP(E972,[1]Sheet4!A:B,2,FALSE)</f>
        <v>API</v>
      </c>
      <c r="C972" s="3" t="s">
        <v>16</v>
      </c>
      <c r="D972" s="147">
        <v>20150426</v>
      </c>
      <c r="E972" s="1" t="s">
        <v>32</v>
      </c>
      <c r="F972" s="1" t="s">
        <v>42</v>
      </c>
      <c r="G972" s="57">
        <v>595170</v>
      </c>
      <c r="H972" s="3">
        <v>860.16</v>
      </c>
      <c r="I972" s="3">
        <v>1.45</v>
      </c>
      <c r="J972" s="4">
        <v>1.6299999999999999E-2</v>
      </c>
      <c r="K972" s="3">
        <v>0.09</v>
      </c>
      <c r="L972" s="2">
        <v>9710</v>
      </c>
      <c r="M972" s="5">
        <v>7.1999999999999995E-2</v>
      </c>
      <c r="N972" s="3">
        <v>1.23</v>
      </c>
      <c r="O972" s="2">
        <v>699</v>
      </c>
    </row>
    <row r="973" spans="1:15" x14ac:dyDescent="0.3">
      <c r="A973" s="1" t="str">
        <f>VLOOKUP(F973,Sheet2!A:C,2,FALSE)</f>
        <v>其他</v>
      </c>
      <c r="B973" s="1" t="str">
        <f>VLOOKUP(E973,[1]Sheet4!A:B,2,FALSE)</f>
        <v>API</v>
      </c>
      <c r="C973" s="3" t="s">
        <v>16</v>
      </c>
      <c r="D973" s="147">
        <v>20150425</v>
      </c>
      <c r="E973" s="1" t="s">
        <v>32</v>
      </c>
      <c r="F973" s="1" t="s">
        <v>42</v>
      </c>
      <c r="G973" s="57">
        <v>610609</v>
      </c>
      <c r="H973" s="3">
        <v>809.45</v>
      </c>
      <c r="I973" s="3">
        <v>1.33</v>
      </c>
      <c r="J973" s="4">
        <v>1.6500000000000001E-2</v>
      </c>
      <c r="K973" s="3">
        <v>0.08</v>
      </c>
      <c r="L973" s="2">
        <v>10047</v>
      </c>
      <c r="M973" s="5">
        <v>7.2900000000000006E-2</v>
      </c>
      <c r="N973" s="3">
        <v>1.1100000000000001</v>
      </c>
      <c r="O973" s="2">
        <v>732</v>
      </c>
    </row>
    <row r="974" spans="1:15" x14ac:dyDescent="0.3">
      <c r="A974" s="1" t="str">
        <f>VLOOKUP(F974,Sheet2!A:C,2,FALSE)</f>
        <v>其他</v>
      </c>
      <c r="B974" s="1" t="str">
        <f>VLOOKUP(E974,[1]Sheet4!A:B,2,FALSE)</f>
        <v>API</v>
      </c>
      <c r="C974" s="3" t="s">
        <v>16</v>
      </c>
      <c r="D974" s="147">
        <v>20150424</v>
      </c>
      <c r="E974" s="1" t="s">
        <v>32</v>
      </c>
      <c r="F974" s="1" t="s">
        <v>42</v>
      </c>
      <c r="G974" s="57">
        <v>613896</v>
      </c>
      <c r="H974" s="3">
        <v>739.68</v>
      </c>
      <c r="I974" s="3">
        <v>1.2</v>
      </c>
      <c r="J974" s="4">
        <v>1.7000000000000001E-2</v>
      </c>
      <c r="K974" s="3">
        <v>7.0000000000000007E-2</v>
      </c>
      <c r="L974" s="2">
        <v>10428</v>
      </c>
      <c r="M974" s="5">
        <v>6.8599999999999994E-2</v>
      </c>
      <c r="N974" s="3">
        <v>1.03</v>
      </c>
      <c r="O974" s="2">
        <v>715</v>
      </c>
    </row>
    <row r="975" spans="1:15" x14ac:dyDescent="0.3">
      <c r="A975" s="1" t="str">
        <f>VLOOKUP(F975,Sheet2!A:C,2,FALSE)</f>
        <v>其他</v>
      </c>
      <c r="B975" s="1" t="str">
        <f>VLOOKUP(E975,[1]Sheet4!A:B,2,FALSE)</f>
        <v>API</v>
      </c>
      <c r="C975" s="3" t="s">
        <v>16</v>
      </c>
      <c r="D975" s="147">
        <v>20150423</v>
      </c>
      <c r="E975" s="1" t="s">
        <v>32</v>
      </c>
      <c r="F975" s="1" t="s">
        <v>42</v>
      </c>
      <c r="G975" s="57">
        <v>663765</v>
      </c>
      <c r="H975" s="3">
        <v>716.86</v>
      </c>
      <c r="I975" s="3">
        <v>1.08</v>
      </c>
      <c r="J975" s="4">
        <v>1.77E-2</v>
      </c>
      <c r="K975" s="3">
        <v>0.06</v>
      </c>
      <c r="L975" s="2">
        <v>11731</v>
      </c>
      <c r="M975" s="5">
        <v>6.2700000000000006E-2</v>
      </c>
      <c r="N975" s="3">
        <v>0.98</v>
      </c>
      <c r="O975" s="2">
        <v>735</v>
      </c>
    </row>
    <row r="976" spans="1:15" x14ac:dyDescent="0.3">
      <c r="A976" s="1" t="str">
        <f>VLOOKUP(F976,Sheet2!A:C,2,FALSE)</f>
        <v>其他</v>
      </c>
      <c r="B976" s="1" t="str">
        <f>VLOOKUP(E976,[1]Sheet4!A:B,2,FALSE)</f>
        <v>API</v>
      </c>
      <c r="C976" s="3" t="s">
        <v>16</v>
      </c>
      <c r="D976" s="147">
        <v>20150422</v>
      </c>
      <c r="E976" s="1" t="s">
        <v>32</v>
      </c>
      <c r="F976" s="1" t="s">
        <v>42</v>
      </c>
      <c r="G976" s="57">
        <v>650547</v>
      </c>
      <c r="H976" s="3">
        <v>694.43</v>
      </c>
      <c r="I976" s="3">
        <v>1.07</v>
      </c>
      <c r="J976" s="4">
        <v>1.7100000000000001E-2</v>
      </c>
      <c r="K976" s="3">
        <v>0.06</v>
      </c>
      <c r="L976" s="2">
        <v>11117</v>
      </c>
      <c r="M976" s="5">
        <v>6.8000000000000005E-2</v>
      </c>
      <c r="N976" s="3">
        <v>0.92</v>
      </c>
      <c r="O976" s="2">
        <v>756</v>
      </c>
    </row>
    <row r="977" spans="1:15" x14ac:dyDescent="0.3">
      <c r="A977" s="1" t="str">
        <f>VLOOKUP(F977,Sheet2!A:C,2,FALSE)</f>
        <v>其他</v>
      </c>
      <c r="B977" s="1" t="str">
        <f>VLOOKUP(E977,[1]Sheet4!A:B,2,FALSE)</f>
        <v>API</v>
      </c>
      <c r="C977" s="3" t="s">
        <v>16</v>
      </c>
      <c r="D977" s="147">
        <v>20150421</v>
      </c>
      <c r="E977" s="1" t="s">
        <v>32</v>
      </c>
      <c r="F977" s="1" t="s">
        <v>42</v>
      </c>
      <c r="G977" s="57">
        <v>703152</v>
      </c>
      <c r="H977" s="3">
        <v>655.04</v>
      </c>
      <c r="I977" s="3">
        <v>0.93</v>
      </c>
      <c r="J977" s="4">
        <v>1.66E-2</v>
      </c>
      <c r="K977" s="3">
        <v>0.06</v>
      </c>
      <c r="L977" s="2">
        <v>11653</v>
      </c>
      <c r="M977" s="5">
        <v>5.8999999999999997E-2</v>
      </c>
      <c r="N977" s="3">
        <v>0.95</v>
      </c>
      <c r="O977" s="2">
        <v>687</v>
      </c>
    </row>
    <row r="978" spans="1:15" x14ac:dyDescent="0.3">
      <c r="A978" s="1" t="str">
        <f>VLOOKUP(F978,Sheet2!A:C,2,FALSE)</f>
        <v>其他</v>
      </c>
      <c r="B978" s="1" t="str">
        <f>VLOOKUP(E978,[1]Sheet4!A:B,2,FALSE)</f>
        <v>API</v>
      </c>
      <c r="C978" s="3" t="s">
        <v>16</v>
      </c>
      <c r="D978" s="147">
        <v>20150420</v>
      </c>
      <c r="E978" s="1" t="s">
        <v>33</v>
      </c>
      <c r="F978" s="1" t="s">
        <v>43</v>
      </c>
      <c r="G978" s="57">
        <v>688744</v>
      </c>
      <c r="H978" s="3">
        <v>612.46</v>
      </c>
      <c r="I978" s="3">
        <v>0.89</v>
      </c>
      <c r="J978" s="4">
        <v>1.5900000000000001E-2</v>
      </c>
      <c r="K978" s="3">
        <v>0.06</v>
      </c>
      <c r="L978" s="2">
        <v>10921</v>
      </c>
      <c r="M978" s="5">
        <v>5.0900000000000001E-2</v>
      </c>
      <c r="N978" s="3">
        <v>1.1000000000000001</v>
      </c>
      <c r="O978" s="2">
        <v>556</v>
      </c>
    </row>
    <row r="979" spans="1:15" x14ac:dyDescent="0.3">
      <c r="A979" s="1" t="str">
        <f>VLOOKUP(F979,Sheet2!A:C,2,FALSE)</f>
        <v>其他</v>
      </c>
      <c r="B979" s="1" t="str">
        <f>VLOOKUP(E979,[1]Sheet4!A:B,2,FALSE)</f>
        <v>API</v>
      </c>
      <c r="C979" s="3" t="s">
        <v>16</v>
      </c>
      <c r="D979" s="147">
        <v>20150419</v>
      </c>
      <c r="E979" s="1" t="s">
        <v>33</v>
      </c>
      <c r="F979" s="1" t="s">
        <v>43</v>
      </c>
      <c r="G979" s="57">
        <v>703472</v>
      </c>
      <c r="H979" s="3">
        <v>680.67</v>
      </c>
      <c r="I979" s="3">
        <v>0.97</v>
      </c>
      <c r="J979" s="4">
        <v>1.6400000000000001E-2</v>
      </c>
      <c r="K979" s="3">
        <v>0.06</v>
      </c>
      <c r="L979" s="2">
        <v>11570</v>
      </c>
      <c r="M979" s="5">
        <v>5.3199999999999997E-2</v>
      </c>
      <c r="N979" s="3">
        <v>1.1000000000000001</v>
      </c>
      <c r="O979" s="2">
        <v>616</v>
      </c>
    </row>
    <row r="980" spans="1:15" x14ac:dyDescent="0.3">
      <c r="A980" s="1" t="str">
        <f>VLOOKUP(F980,Sheet2!A:C,2,FALSE)</f>
        <v>其他</v>
      </c>
      <c r="B980" s="1" t="str">
        <f>VLOOKUP(E980,[1]Sheet4!A:B,2,FALSE)</f>
        <v>API</v>
      </c>
      <c r="C980" s="3" t="s">
        <v>16</v>
      </c>
      <c r="D980" s="147">
        <v>20150418</v>
      </c>
      <c r="E980" s="1" t="s">
        <v>33</v>
      </c>
      <c r="F980" s="1" t="s">
        <v>42</v>
      </c>
      <c r="G980" s="57">
        <v>723390</v>
      </c>
      <c r="H980" s="3">
        <v>729.14</v>
      </c>
      <c r="I980" s="3">
        <v>1.01</v>
      </c>
      <c r="J980" s="4">
        <v>1.7899999999999999E-2</v>
      </c>
      <c r="K980" s="3">
        <v>0.06</v>
      </c>
      <c r="L980" s="2">
        <v>12928</v>
      </c>
      <c r="M980" s="5">
        <v>5.2999999999999999E-2</v>
      </c>
      <c r="N980" s="3">
        <v>1.06</v>
      </c>
      <c r="O980" s="2">
        <v>685</v>
      </c>
    </row>
    <row r="981" spans="1:15" x14ac:dyDescent="0.3">
      <c r="A981" s="1" t="str">
        <f>VLOOKUP(F981,Sheet2!A:C,2,FALSE)</f>
        <v>其他</v>
      </c>
      <c r="B981" s="1" t="str">
        <f>VLOOKUP(E981,[1]Sheet4!A:B,2,FALSE)</f>
        <v>API</v>
      </c>
      <c r="C981" s="3" t="s">
        <v>16</v>
      </c>
      <c r="D981" s="147">
        <v>20150417</v>
      </c>
      <c r="E981" s="1" t="s">
        <v>32</v>
      </c>
      <c r="F981" s="1" t="s">
        <v>43</v>
      </c>
      <c r="G981" s="57">
        <v>732364</v>
      </c>
      <c r="H981" s="3">
        <v>655.78</v>
      </c>
      <c r="I981" s="3">
        <v>0.9</v>
      </c>
      <c r="J981" s="4">
        <v>1.7500000000000002E-2</v>
      </c>
      <c r="K981" s="3">
        <v>0.05</v>
      </c>
      <c r="L981" s="2">
        <v>12848</v>
      </c>
      <c r="M981" s="5">
        <v>4.87E-2</v>
      </c>
      <c r="N981" s="3">
        <v>1.05</v>
      </c>
      <c r="O981" s="2">
        <v>626</v>
      </c>
    </row>
    <row r="982" spans="1:15" x14ac:dyDescent="0.3">
      <c r="A982" s="1" t="str">
        <f>VLOOKUP(F982,Sheet2!A:C,2,FALSE)</f>
        <v>其他</v>
      </c>
      <c r="B982" s="1" t="str">
        <f>VLOOKUP(E982,[1]Sheet4!A:B,2,FALSE)</f>
        <v>API</v>
      </c>
      <c r="C982" s="3" t="s">
        <v>16</v>
      </c>
      <c r="D982" s="147">
        <v>20150416</v>
      </c>
      <c r="E982" s="1" t="s">
        <v>32</v>
      </c>
      <c r="F982" s="1" t="s">
        <v>42</v>
      </c>
      <c r="G982" s="57">
        <v>766590</v>
      </c>
      <c r="H982" s="3">
        <v>642.33000000000004</v>
      </c>
      <c r="I982" s="3">
        <v>0.84</v>
      </c>
      <c r="J982" s="4">
        <v>1.6299999999999999E-2</v>
      </c>
      <c r="K982" s="3">
        <v>0.05</v>
      </c>
      <c r="L982" s="2">
        <v>12513</v>
      </c>
      <c r="M982" s="5">
        <v>4.7699999999999999E-2</v>
      </c>
      <c r="N982" s="3">
        <v>1.08</v>
      </c>
      <c r="O982" s="2">
        <v>597</v>
      </c>
    </row>
    <row r="983" spans="1:15" x14ac:dyDescent="0.3">
      <c r="A983" s="1" t="str">
        <f>VLOOKUP(F983,Sheet2!A:C,2,FALSE)</f>
        <v>其他</v>
      </c>
      <c r="B983" s="1" t="str">
        <f>VLOOKUP(E983,[1]Sheet4!A:B,2,FALSE)</f>
        <v>API</v>
      </c>
      <c r="C983" s="3" t="s">
        <v>16</v>
      </c>
      <c r="D983" s="147">
        <v>20150415</v>
      </c>
      <c r="E983" s="1" t="s">
        <v>33</v>
      </c>
      <c r="F983" s="1" t="s">
        <v>42</v>
      </c>
      <c r="G983" s="57">
        <v>802897</v>
      </c>
      <c r="H983" s="3">
        <v>611.98</v>
      </c>
      <c r="I983" s="3">
        <v>0.76</v>
      </c>
      <c r="J983" s="4">
        <v>1.6E-2</v>
      </c>
      <c r="K983" s="3">
        <v>0.05</v>
      </c>
      <c r="L983" s="2">
        <v>12861</v>
      </c>
      <c r="M983" s="5">
        <v>4.53E-2</v>
      </c>
      <c r="N983" s="3">
        <v>1.05</v>
      </c>
      <c r="O983" s="2">
        <v>583</v>
      </c>
    </row>
    <row r="984" spans="1:15" x14ac:dyDescent="0.3">
      <c r="A984" s="1" t="str">
        <f>VLOOKUP(F984,Sheet2!A:C,2,FALSE)</f>
        <v>其他</v>
      </c>
      <c r="B984" s="1" t="str">
        <f>VLOOKUP(E984,[1]Sheet4!A:B,2,FALSE)</f>
        <v>API</v>
      </c>
      <c r="C984" s="3" t="s">
        <v>16</v>
      </c>
      <c r="D984" s="147">
        <v>20150414</v>
      </c>
      <c r="E984" s="1" t="s">
        <v>32</v>
      </c>
      <c r="F984" s="1" t="s">
        <v>42</v>
      </c>
      <c r="G984" s="57">
        <v>833027</v>
      </c>
      <c r="H984" s="3">
        <v>641.97</v>
      </c>
      <c r="I984" s="3">
        <v>0.77</v>
      </c>
      <c r="J984" s="4">
        <v>1.7000000000000001E-2</v>
      </c>
      <c r="K984" s="3">
        <v>0.05</v>
      </c>
      <c r="L984" s="2">
        <v>14136</v>
      </c>
      <c r="M984" s="5">
        <v>4.41E-2</v>
      </c>
      <c r="N984" s="3">
        <v>1.03</v>
      </c>
      <c r="O984" s="2">
        <v>623</v>
      </c>
    </row>
    <row r="985" spans="1:15" x14ac:dyDescent="0.3">
      <c r="A985" s="1" t="str">
        <f>VLOOKUP(F985,Sheet2!A:C,2,FALSE)</f>
        <v>其他</v>
      </c>
      <c r="B985" s="1" t="str">
        <f>VLOOKUP(E985,[1]Sheet4!A:B,2,FALSE)</f>
        <v>API</v>
      </c>
      <c r="C985" s="3" t="s">
        <v>16</v>
      </c>
      <c r="D985" s="147">
        <v>20150413</v>
      </c>
      <c r="E985" s="1" t="s">
        <v>32</v>
      </c>
      <c r="F985" s="1" t="s">
        <v>42</v>
      </c>
      <c r="G985" s="57">
        <v>798072</v>
      </c>
      <c r="H985" s="3">
        <v>558.75</v>
      </c>
      <c r="I985" s="3">
        <v>0.7</v>
      </c>
      <c r="J985" s="4">
        <v>1.7299999999999999E-2</v>
      </c>
      <c r="K985" s="3">
        <v>0.04</v>
      </c>
      <c r="L985" s="2">
        <v>13836</v>
      </c>
      <c r="M985" s="5">
        <v>4.1599999999999998E-2</v>
      </c>
      <c r="N985" s="3">
        <v>0.97</v>
      </c>
      <c r="O985" s="2">
        <v>576</v>
      </c>
    </row>
    <row r="986" spans="1:15" x14ac:dyDescent="0.3">
      <c r="A986" s="1" t="str">
        <f>VLOOKUP(F986,Sheet2!A:C,2,FALSE)</f>
        <v>其他</v>
      </c>
      <c r="B986" s="1" t="str">
        <f>VLOOKUP(E986,[1]Sheet4!A:B,2,FALSE)</f>
        <v>API</v>
      </c>
      <c r="C986" s="3" t="s">
        <v>16</v>
      </c>
      <c r="D986" s="147">
        <v>20150412</v>
      </c>
      <c r="E986" s="1" t="s">
        <v>32</v>
      </c>
      <c r="F986" s="1" t="s">
        <v>43</v>
      </c>
      <c r="G986" s="57">
        <v>940961</v>
      </c>
      <c r="H986" s="3">
        <v>488.91</v>
      </c>
      <c r="I986" s="3">
        <v>0.52</v>
      </c>
      <c r="J986" s="4">
        <v>1.61E-2</v>
      </c>
      <c r="K986" s="3">
        <v>0.03</v>
      </c>
      <c r="L986" s="2">
        <v>15161</v>
      </c>
      <c r="M986" s="5">
        <v>3.8100000000000002E-2</v>
      </c>
      <c r="N986" s="3">
        <v>0.85</v>
      </c>
      <c r="O986" s="2">
        <v>577</v>
      </c>
    </row>
    <row r="987" spans="1:15" x14ac:dyDescent="0.3">
      <c r="A987" s="1" t="str">
        <f>VLOOKUP(F987,Sheet2!A:C,2,FALSE)</f>
        <v>其他</v>
      </c>
      <c r="B987" s="1" t="str">
        <f>VLOOKUP(E987,[1]Sheet4!A:B,2,FALSE)</f>
        <v>API</v>
      </c>
      <c r="C987" s="3" t="s">
        <v>16</v>
      </c>
      <c r="D987" s="147">
        <v>20150411</v>
      </c>
      <c r="E987" s="1" t="s">
        <v>33</v>
      </c>
      <c r="F987" s="1" t="s">
        <v>42</v>
      </c>
      <c r="G987" s="57">
        <v>1177166</v>
      </c>
      <c r="H987" s="3">
        <v>594.70000000000005</v>
      </c>
      <c r="I987" s="3">
        <v>0.51</v>
      </c>
      <c r="J987" s="4">
        <v>1.6199999999999999E-2</v>
      </c>
      <c r="K987" s="3">
        <v>0.03</v>
      </c>
      <c r="L987" s="2">
        <v>19106</v>
      </c>
      <c r="M987" s="5">
        <v>3.27E-2</v>
      </c>
      <c r="N987" s="3">
        <v>0.95</v>
      </c>
      <c r="O987" s="2">
        <v>625</v>
      </c>
    </row>
    <row r="988" spans="1:15" x14ac:dyDescent="0.3">
      <c r="A988" s="1" t="str">
        <f>VLOOKUP(F988,Sheet2!A:C,2,FALSE)</f>
        <v>其他</v>
      </c>
      <c r="B988" s="1" t="str">
        <f>VLOOKUP(E988,[1]Sheet4!A:B,2,FALSE)</f>
        <v>API</v>
      </c>
      <c r="C988" s="3" t="s">
        <v>16</v>
      </c>
      <c r="D988" s="147">
        <v>20150410</v>
      </c>
      <c r="E988" s="1" t="s">
        <v>33</v>
      </c>
      <c r="F988" s="1" t="s">
        <v>43</v>
      </c>
      <c r="G988" s="57">
        <v>1500433</v>
      </c>
      <c r="H988" s="3">
        <v>558.28</v>
      </c>
      <c r="I988" s="3">
        <v>0.37</v>
      </c>
      <c r="J988" s="4">
        <v>1.78E-2</v>
      </c>
      <c r="K988" s="3">
        <v>0.02</v>
      </c>
      <c r="L988" s="2">
        <v>26651</v>
      </c>
      <c r="M988" s="5">
        <v>2.35E-2</v>
      </c>
      <c r="N988" s="3">
        <v>0.89</v>
      </c>
      <c r="O988" s="2">
        <v>625</v>
      </c>
    </row>
    <row r="989" spans="1:15" x14ac:dyDescent="0.3">
      <c r="A989" s="1" t="str">
        <f>VLOOKUP(F989,Sheet2!A:C,2,FALSE)</f>
        <v>其他</v>
      </c>
      <c r="B989" s="1" t="str">
        <f>VLOOKUP(E989,[1]Sheet4!A:B,2,FALSE)</f>
        <v>API</v>
      </c>
      <c r="C989" s="3" t="s">
        <v>16</v>
      </c>
      <c r="D989" s="147">
        <v>20150409</v>
      </c>
      <c r="E989" s="1" t="s">
        <v>33</v>
      </c>
      <c r="F989" s="1" t="s">
        <v>43</v>
      </c>
      <c r="G989" s="57">
        <v>1765081</v>
      </c>
      <c r="H989" s="3">
        <v>563.74</v>
      </c>
      <c r="I989" s="3">
        <v>0.32</v>
      </c>
      <c r="J989" s="4">
        <v>1.78E-2</v>
      </c>
      <c r="K989" s="3">
        <v>0.02</v>
      </c>
      <c r="L989" s="2">
        <v>31400</v>
      </c>
      <c r="M989" s="5">
        <v>1.5699999999999999E-2</v>
      </c>
      <c r="N989" s="3">
        <v>1.1399999999999999</v>
      </c>
      <c r="O989" s="2">
        <v>493</v>
      </c>
    </row>
    <row r="990" spans="1:15" x14ac:dyDescent="0.3">
      <c r="A990" s="1" t="str">
        <f>VLOOKUP(F990,Sheet2!A:C,2,FALSE)</f>
        <v>其他</v>
      </c>
      <c r="B990" s="1" t="str">
        <f>VLOOKUP(E990,[1]Sheet4!A:B,2,FALSE)</f>
        <v>API</v>
      </c>
      <c r="C990" s="3" t="s">
        <v>16</v>
      </c>
      <c r="D990" s="147">
        <v>20150408</v>
      </c>
      <c r="E990" s="1" t="s">
        <v>33</v>
      </c>
      <c r="F990" s="1" t="s">
        <v>43</v>
      </c>
      <c r="G990" s="57">
        <v>1898425</v>
      </c>
      <c r="H990" s="3">
        <v>774.07</v>
      </c>
      <c r="I990" s="3">
        <v>0.41</v>
      </c>
      <c r="J990" s="4">
        <v>2.12E-2</v>
      </c>
      <c r="K990" s="3">
        <v>0.02</v>
      </c>
      <c r="L990" s="2">
        <v>40181</v>
      </c>
      <c r="M990" s="5">
        <v>1.8499999999999999E-2</v>
      </c>
      <c r="N990" s="3">
        <v>1.04</v>
      </c>
      <c r="O990" s="2">
        <v>745</v>
      </c>
    </row>
    <row r="991" spans="1:15" x14ac:dyDescent="0.3">
      <c r="A991" s="1" t="str">
        <f>VLOOKUP(F991,Sheet2!A:C,2,FALSE)</f>
        <v>其他</v>
      </c>
      <c r="B991" s="1" t="str">
        <f>VLOOKUP(E991,[1]Sheet4!A:B,2,FALSE)</f>
        <v>API</v>
      </c>
      <c r="C991" s="3" t="s">
        <v>16</v>
      </c>
      <c r="D991" s="147">
        <v>20150407</v>
      </c>
      <c r="E991" s="1" t="s">
        <v>32</v>
      </c>
      <c r="F991" s="1" t="s">
        <v>43</v>
      </c>
      <c r="G991" s="57">
        <v>2089329</v>
      </c>
      <c r="H991" s="3">
        <v>517.87</v>
      </c>
      <c r="I991" s="3">
        <v>0.25</v>
      </c>
      <c r="J991" s="4">
        <v>2.0500000000000001E-2</v>
      </c>
      <c r="K991" s="3">
        <v>0.01</v>
      </c>
      <c r="L991" s="2">
        <v>42826</v>
      </c>
      <c r="M991" s="5">
        <v>1.1900000000000001E-2</v>
      </c>
      <c r="N991" s="3">
        <v>1.02</v>
      </c>
      <c r="O991" s="2">
        <v>510</v>
      </c>
    </row>
    <row r="992" spans="1:15" x14ac:dyDescent="0.3">
      <c r="A992" s="1" t="str">
        <f>VLOOKUP(F992,Sheet2!A:C,2,FALSE)</f>
        <v>其他</v>
      </c>
      <c r="B992" s="1" t="str">
        <f>VLOOKUP(E992,[1]Sheet4!A:B,2,FALSE)</f>
        <v>API</v>
      </c>
      <c r="C992" s="3" t="s">
        <v>16</v>
      </c>
      <c r="D992" s="147">
        <v>20150406</v>
      </c>
      <c r="E992" s="1" t="s">
        <v>33</v>
      </c>
      <c r="F992" s="1" t="s">
        <v>43</v>
      </c>
      <c r="G992" s="57">
        <v>1934229</v>
      </c>
      <c r="H992" s="3">
        <v>532.33000000000004</v>
      </c>
      <c r="I992" s="3">
        <v>0.28000000000000003</v>
      </c>
      <c r="J992" s="4">
        <v>1.67E-2</v>
      </c>
      <c r="K992" s="3">
        <v>0.02</v>
      </c>
      <c r="L992" s="2">
        <v>32310</v>
      </c>
      <c r="M992" s="5">
        <v>1.7299999999999999E-2</v>
      </c>
      <c r="N992" s="3">
        <v>0.95</v>
      </c>
      <c r="O992" s="2">
        <v>560</v>
      </c>
    </row>
    <row r="993" spans="1:15" x14ac:dyDescent="0.3">
      <c r="A993" s="1" t="str">
        <f>VLOOKUP(F993,Sheet2!A:C,2,FALSE)</f>
        <v>其他</v>
      </c>
      <c r="B993" s="1" t="str">
        <f>VLOOKUP(E993,[1]Sheet4!A:B,2,FALSE)</f>
        <v>API</v>
      </c>
      <c r="C993" s="3" t="s">
        <v>16</v>
      </c>
      <c r="D993" s="147">
        <v>20150405</v>
      </c>
      <c r="E993" s="1" t="s">
        <v>33</v>
      </c>
      <c r="F993" s="1" t="s">
        <v>43</v>
      </c>
      <c r="G993" s="57">
        <v>2057465</v>
      </c>
      <c r="H993" s="3">
        <v>502.88</v>
      </c>
      <c r="I993" s="3">
        <v>0.24</v>
      </c>
      <c r="J993" s="4">
        <v>1.66E-2</v>
      </c>
      <c r="K993" s="3">
        <v>0.01</v>
      </c>
      <c r="L993" s="2">
        <v>34160</v>
      </c>
      <c r="M993" s="5">
        <v>1.6400000000000001E-2</v>
      </c>
      <c r="N993" s="3">
        <v>0.9</v>
      </c>
      <c r="O993" s="2">
        <v>559</v>
      </c>
    </row>
    <row r="994" spans="1:15" x14ac:dyDescent="0.3">
      <c r="A994" s="1" t="str">
        <f>VLOOKUP(F994,Sheet2!A:C,2,FALSE)</f>
        <v>其他</v>
      </c>
      <c r="B994" s="1" t="str">
        <f>VLOOKUP(E994,[1]Sheet4!A:B,2,FALSE)</f>
        <v>API</v>
      </c>
      <c r="C994" s="3" t="s">
        <v>16</v>
      </c>
      <c r="D994" s="147">
        <v>20150404</v>
      </c>
      <c r="E994" s="1" t="s">
        <v>33</v>
      </c>
      <c r="F994" s="1" t="s">
        <v>42</v>
      </c>
      <c r="G994" s="57">
        <v>2068712</v>
      </c>
      <c r="H994" s="3">
        <v>494.02</v>
      </c>
      <c r="I994" s="3">
        <v>0.24</v>
      </c>
      <c r="J994" s="4">
        <v>1.66E-2</v>
      </c>
      <c r="K994" s="3">
        <v>0.01</v>
      </c>
      <c r="L994" s="2">
        <v>34421</v>
      </c>
      <c r="M994" s="5">
        <v>1.6500000000000001E-2</v>
      </c>
      <c r="N994" s="3">
        <v>0.87</v>
      </c>
      <c r="O994" s="2">
        <v>567</v>
      </c>
    </row>
    <row r="995" spans="1:15" x14ac:dyDescent="0.3">
      <c r="A995" s="1" t="str">
        <f>VLOOKUP(F995,Sheet2!A:C,2,FALSE)</f>
        <v>其他</v>
      </c>
      <c r="B995" s="1" t="str">
        <f>VLOOKUP(E995,[1]Sheet4!A:B,2,FALSE)</f>
        <v>API</v>
      </c>
      <c r="C995" s="3" t="s">
        <v>16</v>
      </c>
      <c r="D995" s="147">
        <v>20150403</v>
      </c>
      <c r="E995" s="1" t="s">
        <v>32</v>
      </c>
      <c r="F995" s="1" t="s">
        <v>42</v>
      </c>
      <c r="G995" s="57">
        <v>2055029</v>
      </c>
      <c r="H995" s="3">
        <v>446.42</v>
      </c>
      <c r="I995" s="3">
        <v>0.22</v>
      </c>
      <c r="J995" s="4">
        <v>1.6799999999999999E-2</v>
      </c>
      <c r="K995" s="3">
        <v>0.01</v>
      </c>
      <c r="L995" s="2">
        <v>34448</v>
      </c>
      <c r="M995" s="5">
        <v>1.5599999999999999E-2</v>
      </c>
      <c r="N995" s="3">
        <v>0.83</v>
      </c>
      <c r="O995" s="2">
        <v>538</v>
      </c>
    </row>
    <row r="996" spans="1:15" x14ac:dyDescent="0.3">
      <c r="A996" s="1" t="str">
        <f>VLOOKUP(F996,Sheet2!A:C,2,FALSE)</f>
        <v>其他</v>
      </c>
      <c r="B996" s="1" t="str">
        <f>VLOOKUP(E996,[1]Sheet4!A:B,2,FALSE)</f>
        <v>API</v>
      </c>
      <c r="C996" s="3" t="s">
        <v>16</v>
      </c>
      <c r="D996" s="147">
        <v>20150402</v>
      </c>
      <c r="E996" s="1" t="s">
        <v>32</v>
      </c>
      <c r="F996" s="1" t="s">
        <v>42</v>
      </c>
      <c r="G996" s="57">
        <v>1938122</v>
      </c>
      <c r="H996" s="3">
        <v>464.11</v>
      </c>
      <c r="I996" s="3">
        <v>0.24</v>
      </c>
      <c r="J996" s="4">
        <v>1.7100000000000001E-2</v>
      </c>
      <c r="K996" s="3">
        <v>0.01</v>
      </c>
      <c r="L996" s="2">
        <v>33192</v>
      </c>
      <c r="M996" s="5">
        <v>1.61E-2</v>
      </c>
      <c r="N996" s="3">
        <v>0.87</v>
      </c>
      <c r="O996" s="2">
        <v>535</v>
      </c>
    </row>
    <row r="997" spans="1:15" x14ac:dyDescent="0.3">
      <c r="A997" s="1" t="str">
        <f>VLOOKUP(F997,Sheet2!A:C,2,FALSE)</f>
        <v>其他</v>
      </c>
      <c r="B997" s="1" t="str">
        <f>VLOOKUP(E997,[1]Sheet4!A:B,2,FALSE)</f>
        <v>API</v>
      </c>
      <c r="C997" s="3" t="s">
        <v>16</v>
      </c>
      <c r="D997" s="147">
        <v>20150401</v>
      </c>
      <c r="E997" s="1" t="s">
        <v>32</v>
      </c>
      <c r="F997" s="1" t="s">
        <v>43</v>
      </c>
      <c r="G997" s="57">
        <v>1895210</v>
      </c>
      <c r="H997" s="3">
        <v>445.91</v>
      </c>
      <c r="I997" s="3">
        <v>0.24</v>
      </c>
      <c r="J997" s="4">
        <v>1.66E-2</v>
      </c>
      <c r="K997" s="3">
        <v>0.01</v>
      </c>
      <c r="L997" s="2">
        <v>31369</v>
      </c>
      <c r="M997" s="5">
        <v>1.44E-2</v>
      </c>
      <c r="N997" s="3">
        <v>0.98</v>
      </c>
      <c r="O997" s="2">
        <v>453</v>
      </c>
    </row>
    <row r="998" spans="1:15" x14ac:dyDescent="0.3">
      <c r="A998" s="1" t="str">
        <f>VLOOKUP(F998,Sheet2!A:C,2,FALSE)</f>
        <v>其他</v>
      </c>
      <c r="B998" s="1" t="str">
        <f>VLOOKUP(E998,[1]Sheet4!A:B,2,FALSE)</f>
        <v>自家直客</v>
      </c>
      <c r="C998" s="3" t="s">
        <v>20</v>
      </c>
      <c r="D998" s="147">
        <v>20150622</v>
      </c>
      <c r="E998" s="1" t="s">
        <v>14</v>
      </c>
      <c r="F998" s="1" t="s">
        <v>44</v>
      </c>
      <c r="G998" s="57">
        <v>6106801</v>
      </c>
      <c r="H998" s="3">
        <v>4386.68</v>
      </c>
      <c r="I998" s="3">
        <v>0.72</v>
      </c>
      <c r="J998" s="4">
        <v>1.18E-2</v>
      </c>
      <c r="K998" s="3">
        <v>0.06</v>
      </c>
      <c r="L998" s="2">
        <v>72033</v>
      </c>
      <c r="M998" s="5">
        <v>0.13200000000000001</v>
      </c>
      <c r="N998" s="3">
        <v>0.46</v>
      </c>
      <c r="O998" s="2">
        <v>9511</v>
      </c>
    </row>
    <row r="999" spans="1:15" x14ac:dyDescent="0.3">
      <c r="A999" s="1" t="str">
        <f>VLOOKUP(F999,Sheet2!A:C,2,FALSE)</f>
        <v>其他</v>
      </c>
      <c r="B999" s="1" t="str">
        <f>VLOOKUP(E999,[1]Sheet4!A:B,2,FALSE)</f>
        <v>自家直客</v>
      </c>
      <c r="C999" s="3" t="s">
        <v>20</v>
      </c>
      <c r="D999" s="147">
        <v>20150621</v>
      </c>
      <c r="E999" s="1" t="s">
        <v>14</v>
      </c>
      <c r="F999" s="1" t="s">
        <v>44</v>
      </c>
      <c r="G999" s="57">
        <v>6305522</v>
      </c>
      <c r="H999" s="3">
        <v>4622.96</v>
      </c>
      <c r="I999" s="3">
        <v>0.73</v>
      </c>
      <c r="J999" s="4">
        <v>1.2E-2</v>
      </c>
      <c r="K999" s="3">
        <v>0.06</v>
      </c>
      <c r="L999" s="2">
        <v>75381</v>
      </c>
      <c r="M999" s="5">
        <v>0.1346</v>
      </c>
      <c r="N999" s="3">
        <v>0.46</v>
      </c>
      <c r="O999" s="2">
        <v>10147</v>
      </c>
    </row>
    <row r="1000" spans="1:15" x14ac:dyDescent="0.3">
      <c r="A1000" s="1" t="str">
        <f>VLOOKUP(F1000,Sheet2!A:C,2,FALSE)</f>
        <v>其他</v>
      </c>
      <c r="B1000" s="1" t="str">
        <f>VLOOKUP(E1000,[1]Sheet4!A:B,2,FALSE)</f>
        <v>自家直客</v>
      </c>
      <c r="C1000" s="3" t="s">
        <v>20</v>
      </c>
      <c r="D1000" s="147">
        <v>20150620</v>
      </c>
      <c r="E1000" s="1" t="s">
        <v>14</v>
      </c>
      <c r="F1000" s="1" t="s">
        <v>44</v>
      </c>
      <c r="G1000" s="57">
        <v>6277865</v>
      </c>
      <c r="H1000" s="3">
        <v>4604.7299999999996</v>
      </c>
      <c r="I1000" s="3">
        <v>0.73</v>
      </c>
      <c r="J1000" s="4">
        <v>1.1900000000000001E-2</v>
      </c>
      <c r="K1000" s="3">
        <v>0.06</v>
      </c>
      <c r="L1000" s="2">
        <v>74870</v>
      </c>
      <c r="M1000" s="5">
        <v>0.13930000000000001</v>
      </c>
      <c r="N1000" s="3">
        <v>0.44</v>
      </c>
      <c r="O1000" s="2">
        <v>10428</v>
      </c>
    </row>
    <row r="1001" spans="1:15" x14ac:dyDescent="0.3">
      <c r="A1001" s="1" t="str">
        <f>VLOOKUP(F1001,Sheet2!A:C,2,FALSE)</f>
        <v>其他</v>
      </c>
      <c r="B1001" s="1" t="str">
        <f>VLOOKUP(E1001,[1]Sheet4!A:B,2,FALSE)</f>
        <v>自家直客</v>
      </c>
      <c r="C1001" s="3" t="s">
        <v>20</v>
      </c>
      <c r="D1001" s="147">
        <v>20150619</v>
      </c>
      <c r="E1001" s="1" t="s">
        <v>14</v>
      </c>
      <c r="F1001" s="1" t="s">
        <v>45</v>
      </c>
      <c r="G1001" s="57">
        <v>6162260</v>
      </c>
      <c r="H1001" s="3">
        <v>4528.68</v>
      </c>
      <c r="I1001" s="3">
        <v>0.73</v>
      </c>
      <c r="J1001" s="4">
        <v>1.2E-2</v>
      </c>
      <c r="K1001" s="3">
        <v>0.06</v>
      </c>
      <c r="L1001" s="2">
        <v>74223</v>
      </c>
      <c r="M1001" s="5">
        <v>0.13339999999999999</v>
      </c>
      <c r="N1001" s="3">
        <v>0.46</v>
      </c>
      <c r="O1001" s="2">
        <v>9903</v>
      </c>
    </row>
    <row r="1002" spans="1:15" x14ac:dyDescent="0.3">
      <c r="A1002" s="1" t="str">
        <f>VLOOKUP(F1002,Sheet2!A:C,2,FALSE)</f>
        <v>其他</v>
      </c>
      <c r="B1002" s="1" t="str">
        <f>VLOOKUP(E1002,[1]Sheet4!A:B,2,FALSE)</f>
        <v>自家直客</v>
      </c>
      <c r="C1002" s="3" t="s">
        <v>20</v>
      </c>
      <c r="D1002" s="147">
        <v>20150618</v>
      </c>
      <c r="E1002" s="1" t="s">
        <v>14</v>
      </c>
      <c r="F1002" s="1" t="s">
        <v>44</v>
      </c>
      <c r="G1002" s="57">
        <v>5991504</v>
      </c>
      <c r="H1002" s="3">
        <v>4420.17</v>
      </c>
      <c r="I1002" s="3">
        <v>0.74</v>
      </c>
      <c r="J1002" s="4">
        <v>1.24E-2</v>
      </c>
      <c r="K1002" s="3">
        <v>0.06</v>
      </c>
      <c r="L1002" s="2">
        <v>74229</v>
      </c>
      <c r="M1002" s="5">
        <v>0.13550000000000001</v>
      </c>
      <c r="N1002" s="3">
        <v>0.44</v>
      </c>
      <c r="O1002" s="2">
        <v>10059</v>
      </c>
    </row>
    <row r="1003" spans="1:15" x14ac:dyDescent="0.3">
      <c r="A1003" s="1" t="str">
        <f>VLOOKUP(F1003,Sheet2!A:C,2,FALSE)</f>
        <v>其他</v>
      </c>
      <c r="B1003" s="1" t="str">
        <f>VLOOKUP(E1003,[1]Sheet4!A:B,2,FALSE)</f>
        <v>自家直客</v>
      </c>
      <c r="C1003" s="3" t="s">
        <v>20</v>
      </c>
      <c r="D1003" s="147">
        <v>20150617</v>
      </c>
      <c r="E1003" s="1" t="s">
        <v>14</v>
      </c>
      <c r="F1003" s="1" t="s">
        <v>44</v>
      </c>
      <c r="G1003" s="57">
        <v>5961821</v>
      </c>
      <c r="H1003" s="3">
        <v>4459.43</v>
      </c>
      <c r="I1003" s="3">
        <v>0.75</v>
      </c>
      <c r="J1003" s="4">
        <v>1.23E-2</v>
      </c>
      <c r="K1003" s="3">
        <v>0.06</v>
      </c>
      <c r="L1003" s="2">
        <v>73479</v>
      </c>
      <c r="M1003" s="5">
        <v>0.1353</v>
      </c>
      <c r="N1003" s="3">
        <v>0.45</v>
      </c>
      <c r="O1003" s="2">
        <v>9945</v>
      </c>
    </row>
    <row r="1004" spans="1:15" x14ac:dyDescent="0.3">
      <c r="A1004" s="1" t="str">
        <f>VLOOKUP(F1004,Sheet2!A:C,2,FALSE)</f>
        <v>其他</v>
      </c>
      <c r="B1004" s="1" t="str">
        <f>VLOOKUP(E1004,[1]Sheet4!A:B,2,FALSE)</f>
        <v>自家直客</v>
      </c>
      <c r="C1004" s="3" t="s">
        <v>20</v>
      </c>
      <c r="D1004" s="147">
        <v>20150616</v>
      </c>
      <c r="E1004" s="1" t="s">
        <v>14</v>
      </c>
      <c r="F1004" s="1" t="s">
        <v>45</v>
      </c>
      <c r="G1004" s="57">
        <v>5995038</v>
      </c>
      <c r="H1004" s="3">
        <v>4636.41</v>
      </c>
      <c r="I1004" s="3">
        <v>0.77</v>
      </c>
      <c r="J1004" s="4">
        <v>1.21E-2</v>
      </c>
      <c r="K1004" s="3">
        <v>0.06</v>
      </c>
      <c r="L1004" s="2">
        <v>72634</v>
      </c>
      <c r="M1004" s="5">
        <v>0.12909999999999999</v>
      </c>
      <c r="N1004" s="3">
        <v>0.49</v>
      </c>
      <c r="O1004" s="2">
        <v>9378</v>
      </c>
    </row>
    <row r="1005" spans="1:15" x14ac:dyDescent="0.3">
      <c r="A1005" s="1" t="str">
        <f>VLOOKUP(F1005,Sheet2!A:C,2,FALSE)</f>
        <v>其他</v>
      </c>
      <c r="B1005" s="1" t="str">
        <f>VLOOKUP(E1005,[1]Sheet4!A:B,2,FALSE)</f>
        <v>自家直客</v>
      </c>
      <c r="C1005" s="3" t="s">
        <v>20</v>
      </c>
      <c r="D1005" s="147">
        <v>20150615</v>
      </c>
      <c r="E1005" s="1" t="s">
        <v>14</v>
      </c>
      <c r="F1005" s="1" t="s">
        <v>45</v>
      </c>
      <c r="G1005" s="57">
        <v>5964509</v>
      </c>
      <c r="H1005" s="3">
        <v>4359.51</v>
      </c>
      <c r="I1005" s="3">
        <v>0.73</v>
      </c>
      <c r="J1005" s="4">
        <v>1.15E-2</v>
      </c>
      <c r="K1005" s="3">
        <v>0.06</v>
      </c>
      <c r="L1005" s="2">
        <v>68633</v>
      </c>
      <c r="M1005" s="5">
        <v>0.1232</v>
      </c>
      <c r="N1005" s="3">
        <v>0.52</v>
      </c>
      <c r="O1005" s="2">
        <v>8458</v>
      </c>
    </row>
    <row r="1006" spans="1:15" x14ac:dyDescent="0.3">
      <c r="A1006" s="1" t="str">
        <f>VLOOKUP(F1006,Sheet2!A:C,2,FALSE)</f>
        <v>其他</v>
      </c>
      <c r="B1006" s="1" t="str">
        <f>VLOOKUP(E1006,[1]Sheet4!A:B,2,FALSE)</f>
        <v>自家直客</v>
      </c>
      <c r="C1006" s="3" t="s">
        <v>20</v>
      </c>
      <c r="D1006" s="147">
        <v>20150614</v>
      </c>
      <c r="E1006" s="1" t="s">
        <v>14</v>
      </c>
      <c r="F1006" s="1" t="s">
        <v>44</v>
      </c>
      <c r="G1006" s="57">
        <v>6489410</v>
      </c>
      <c r="H1006" s="3">
        <v>4883.2299999999996</v>
      </c>
      <c r="I1006" s="3">
        <v>0.75</v>
      </c>
      <c r="J1006" s="4">
        <v>1.21E-2</v>
      </c>
      <c r="K1006" s="3">
        <v>0.06</v>
      </c>
      <c r="L1006" s="2">
        <v>78766</v>
      </c>
      <c r="M1006" s="5">
        <v>0.1303</v>
      </c>
      <c r="N1006" s="3">
        <v>0.48</v>
      </c>
      <c r="O1006" s="2">
        <v>10266</v>
      </c>
    </row>
    <row r="1007" spans="1:15" x14ac:dyDescent="0.3">
      <c r="A1007" s="1" t="str">
        <f>VLOOKUP(F1007,Sheet2!A:C,2,FALSE)</f>
        <v>其他</v>
      </c>
      <c r="B1007" s="1" t="str">
        <f>VLOOKUP(E1007,[1]Sheet4!A:B,2,FALSE)</f>
        <v>自家直客</v>
      </c>
      <c r="C1007" s="3" t="s">
        <v>20</v>
      </c>
      <c r="D1007" s="147">
        <v>20150613</v>
      </c>
      <c r="E1007" s="1" t="s">
        <v>14</v>
      </c>
      <c r="F1007" s="1" t="s">
        <v>44</v>
      </c>
      <c r="G1007" s="57">
        <v>6230813</v>
      </c>
      <c r="H1007" s="3">
        <v>4723.93</v>
      </c>
      <c r="I1007" s="3">
        <v>0.76</v>
      </c>
      <c r="J1007" s="4">
        <v>1.2800000000000001E-2</v>
      </c>
      <c r="K1007" s="3">
        <v>0.06</v>
      </c>
      <c r="L1007" s="2">
        <v>79671</v>
      </c>
      <c r="M1007" s="5">
        <v>0.11310000000000001</v>
      </c>
      <c r="N1007" s="3">
        <v>0.52</v>
      </c>
      <c r="O1007" s="2">
        <v>9011</v>
      </c>
    </row>
    <row r="1008" spans="1:15" x14ac:dyDescent="0.3">
      <c r="A1008" s="1" t="str">
        <f>VLOOKUP(F1008,Sheet2!A:C,2,FALSE)</f>
        <v>其他</v>
      </c>
      <c r="B1008" s="1" t="str">
        <f>VLOOKUP(E1008,[1]Sheet4!A:B,2,FALSE)</f>
        <v>自家直客</v>
      </c>
      <c r="C1008" s="3" t="s">
        <v>20</v>
      </c>
      <c r="D1008" s="147">
        <v>20150612</v>
      </c>
      <c r="E1008" s="1" t="s">
        <v>14</v>
      </c>
      <c r="F1008" s="1" t="s">
        <v>44</v>
      </c>
      <c r="G1008" s="57">
        <v>6166614</v>
      </c>
      <c r="H1008" s="3">
        <v>4899.47</v>
      </c>
      <c r="I1008" s="3">
        <v>0.79</v>
      </c>
      <c r="J1008" s="4">
        <v>1.2699999999999999E-2</v>
      </c>
      <c r="K1008" s="3">
        <v>0.06</v>
      </c>
      <c r="L1008" s="2">
        <v>78100</v>
      </c>
      <c r="M1008" s="5">
        <v>0.1139</v>
      </c>
      <c r="N1008" s="3">
        <v>0.55000000000000004</v>
      </c>
      <c r="O1008" s="2">
        <v>8899</v>
      </c>
    </row>
    <row r="1009" spans="1:15" x14ac:dyDescent="0.3">
      <c r="A1009" s="1" t="str">
        <f>VLOOKUP(F1009,Sheet2!A:C,2,FALSE)</f>
        <v>其他</v>
      </c>
      <c r="B1009" s="1" t="str">
        <f>VLOOKUP(E1009,[1]Sheet4!A:B,2,FALSE)</f>
        <v>自家直客</v>
      </c>
      <c r="C1009" s="3" t="s">
        <v>20</v>
      </c>
      <c r="D1009" s="147">
        <v>20150611</v>
      </c>
      <c r="E1009" s="1" t="s">
        <v>14</v>
      </c>
      <c r="F1009" s="1" t="s">
        <v>45</v>
      </c>
      <c r="G1009" s="57">
        <v>6315461</v>
      </c>
      <c r="H1009" s="3">
        <v>5085.8</v>
      </c>
      <c r="I1009" s="3">
        <v>0.81</v>
      </c>
      <c r="J1009" s="4">
        <v>1.24E-2</v>
      </c>
      <c r="K1009" s="3">
        <v>7.0000000000000007E-2</v>
      </c>
      <c r="L1009" s="2">
        <v>78201</v>
      </c>
      <c r="M1009" s="5">
        <v>0.10879999999999999</v>
      </c>
      <c r="N1009" s="3">
        <v>0.6</v>
      </c>
      <c r="O1009" s="2">
        <v>8512</v>
      </c>
    </row>
    <row r="1010" spans="1:15" x14ac:dyDescent="0.3">
      <c r="A1010" s="1" t="str">
        <f>VLOOKUP(F1010,Sheet2!A:C,2,FALSE)</f>
        <v>其他</v>
      </c>
      <c r="B1010" s="1" t="str">
        <f>VLOOKUP(E1010,[1]Sheet4!A:B,2,FALSE)</f>
        <v>自家直客</v>
      </c>
      <c r="C1010" s="3" t="s">
        <v>20</v>
      </c>
      <c r="D1010" s="147">
        <v>20150610</v>
      </c>
      <c r="E1010" s="1" t="s">
        <v>14</v>
      </c>
      <c r="F1010" s="1" t="s">
        <v>44</v>
      </c>
      <c r="G1010" s="57">
        <v>6353707</v>
      </c>
      <c r="H1010" s="3">
        <v>5297.54</v>
      </c>
      <c r="I1010" s="3">
        <v>0.83</v>
      </c>
      <c r="J1010" s="4">
        <v>1.2800000000000001E-2</v>
      </c>
      <c r="K1010" s="3">
        <v>7.0000000000000007E-2</v>
      </c>
      <c r="L1010" s="2">
        <v>81091</v>
      </c>
      <c r="M1010" s="5">
        <v>0.1086</v>
      </c>
      <c r="N1010" s="3">
        <v>0.6</v>
      </c>
      <c r="O1010" s="2">
        <v>8806</v>
      </c>
    </row>
    <row r="1011" spans="1:15" x14ac:dyDescent="0.3">
      <c r="A1011" s="1" t="str">
        <f>VLOOKUP(F1011,Sheet2!A:C,2,FALSE)</f>
        <v>其他</v>
      </c>
      <c r="B1011" s="1" t="str">
        <f>VLOOKUP(E1011,[1]Sheet4!A:B,2,FALSE)</f>
        <v>自家直客</v>
      </c>
      <c r="C1011" s="3" t="s">
        <v>20</v>
      </c>
      <c r="D1011" s="147">
        <v>20150609</v>
      </c>
      <c r="E1011" s="1" t="s">
        <v>14</v>
      </c>
      <c r="F1011" s="1" t="s">
        <v>44</v>
      </c>
      <c r="G1011" s="57">
        <v>6432820</v>
      </c>
      <c r="H1011" s="3">
        <v>5398.39</v>
      </c>
      <c r="I1011" s="3">
        <v>0.84</v>
      </c>
      <c r="J1011" s="4">
        <v>1.2699999999999999E-2</v>
      </c>
      <c r="K1011" s="3">
        <v>7.0000000000000007E-2</v>
      </c>
      <c r="L1011" s="2">
        <v>81458</v>
      </c>
      <c r="M1011" s="5">
        <v>0.11700000000000001</v>
      </c>
      <c r="N1011" s="3">
        <v>0.56999999999999995</v>
      </c>
      <c r="O1011" s="2">
        <v>9532</v>
      </c>
    </row>
    <row r="1012" spans="1:15" x14ac:dyDescent="0.3">
      <c r="A1012" s="1" t="str">
        <f>VLOOKUP(F1012,Sheet2!A:C,2,FALSE)</f>
        <v>其他</v>
      </c>
      <c r="B1012" s="1" t="str">
        <f>VLOOKUP(E1012,[1]Sheet4!A:B,2,FALSE)</f>
        <v>自家直客</v>
      </c>
      <c r="C1012" s="3" t="s">
        <v>20</v>
      </c>
      <c r="D1012" s="147">
        <v>20150608</v>
      </c>
      <c r="E1012" s="1" t="s">
        <v>14</v>
      </c>
      <c r="F1012" s="1" t="s">
        <v>45</v>
      </c>
      <c r="G1012" s="57">
        <v>6509881</v>
      </c>
      <c r="H1012" s="3">
        <v>5033.54</v>
      </c>
      <c r="I1012" s="3">
        <v>0.77</v>
      </c>
      <c r="J1012" s="4">
        <v>1.2500000000000001E-2</v>
      </c>
      <c r="K1012" s="3">
        <v>0.06</v>
      </c>
      <c r="L1012" s="2">
        <v>81397</v>
      </c>
      <c r="M1012" s="5">
        <v>0.1212</v>
      </c>
      <c r="N1012" s="3">
        <v>0.51</v>
      </c>
      <c r="O1012" s="2">
        <v>9866</v>
      </c>
    </row>
    <row r="1013" spans="1:15" x14ac:dyDescent="0.3">
      <c r="A1013" s="1" t="str">
        <f>VLOOKUP(F1013,Sheet2!A:C,2,FALSE)</f>
        <v>其他</v>
      </c>
      <c r="B1013" s="1" t="str">
        <f>VLOOKUP(E1013,[1]Sheet4!A:B,2,FALSE)</f>
        <v>自家直客</v>
      </c>
      <c r="C1013" s="3" t="s">
        <v>20</v>
      </c>
      <c r="D1013" s="147">
        <v>20150607</v>
      </c>
      <c r="E1013" s="1" t="s">
        <v>14</v>
      </c>
      <c r="F1013" s="1" t="s">
        <v>45</v>
      </c>
      <c r="G1013" s="57">
        <v>6218240</v>
      </c>
      <c r="H1013" s="3">
        <v>4967.92</v>
      </c>
      <c r="I1013" s="3">
        <v>0.8</v>
      </c>
      <c r="J1013" s="4">
        <v>1.2800000000000001E-2</v>
      </c>
      <c r="K1013" s="3">
        <v>0.06</v>
      </c>
      <c r="L1013" s="2">
        <v>79292</v>
      </c>
      <c r="M1013" s="5">
        <v>0.1149</v>
      </c>
      <c r="N1013" s="3">
        <v>0.55000000000000004</v>
      </c>
      <c r="O1013" s="2">
        <v>9111</v>
      </c>
    </row>
    <row r="1014" spans="1:15" x14ac:dyDescent="0.3">
      <c r="A1014" s="1" t="str">
        <f>VLOOKUP(F1014,Sheet2!A:C,2,FALSE)</f>
        <v>其他</v>
      </c>
      <c r="B1014" s="1" t="str">
        <f>VLOOKUP(E1014,[1]Sheet4!A:B,2,FALSE)</f>
        <v>自家直客</v>
      </c>
      <c r="C1014" s="3" t="s">
        <v>20</v>
      </c>
      <c r="D1014" s="147">
        <v>20150606</v>
      </c>
      <c r="E1014" s="1" t="s">
        <v>14</v>
      </c>
      <c r="F1014" s="1" t="s">
        <v>44</v>
      </c>
      <c r="G1014" s="57">
        <v>6103680</v>
      </c>
      <c r="H1014" s="3">
        <v>4880.7700000000004</v>
      </c>
      <c r="I1014" s="3">
        <v>0.8</v>
      </c>
      <c r="J1014" s="4">
        <v>1.2699999999999999E-2</v>
      </c>
      <c r="K1014" s="3">
        <v>0.06</v>
      </c>
      <c r="L1014" s="2">
        <v>77513</v>
      </c>
      <c r="M1014" s="5">
        <v>0.1142</v>
      </c>
      <c r="N1014" s="3">
        <v>0.55000000000000004</v>
      </c>
      <c r="O1014" s="2">
        <v>8853</v>
      </c>
    </row>
    <row r="1015" spans="1:15" x14ac:dyDescent="0.3">
      <c r="A1015" s="1" t="str">
        <f>VLOOKUP(F1015,Sheet2!A:C,2,FALSE)</f>
        <v>其他</v>
      </c>
      <c r="B1015" s="1" t="str">
        <f>VLOOKUP(E1015,[1]Sheet4!A:B,2,FALSE)</f>
        <v>自家直客</v>
      </c>
      <c r="C1015" s="3" t="s">
        <v>20</v>
      </c>
      <c r="D1015" s="147">
        <v>20150605</v>
      </c>
      <c r="E1015" s="1" t="s">
        <v>14</v>
      </c>
      <c r="F1015" s="1" t="s">
        <v>45</v>
      </c>
      <c r="G1015" s="57">
        <v>6062014</v>
      </c>
      <c r="H1015" s="3">
        <v>4804.83</v>
      </c>
      <c r="I1015" s="3">
        <v>0.79</v>
      </c>
      <c r="J1015" s="4">
        <v>1.29E-2</v>
      </c>
      <c r="K1015" s="3">
        <v>0.06</v>
      </c>
      <c r="L1015" s="2">
        <v>78157</v>
      </c>
      <c r="M1015" s="5">
        <v>0.1138</v>
      </c>
      <c r="N1015" s="3">
        <v>0.54</v>
      </c>
      <c r="O1015" s="2">
        <v>8893</v>
      </c>
    </row>
    <row r="1016" spans="1:15" x14ac:dyDescent="0.3">
      <c r="A1016" s="1" t="str">
        <f>VLOOKUP(F1016,Sheet2!A:C,2,FALSE)</f>
        <v>其他</v>
      </c>
      <c r="B1016" s="1" t="str">
        <f>VLOOKUP(E1016,[1]Sheet4!A:B,2,FALSE)</f>
        <v>自家直客</v>
      </c>
      <c r="C1016" s="3" t="s">
        <v>20</v>
      </c>
      <c r="D1016" s="147">
        <v>20150604</v>
      </c>
      <c r="E1016" s="1" t="s">
        <v>14</v>
      </c>
      <c r="F1016" s="1" t="s">
        <v>45</v>
      </c>
      <c r="G1016" s="57">
        <v>5782097</v>
      </c>
      <c r="H1016" s="3">
        <v>4808.05</v>
      </c>
      <c r="I1016" s="3">
        <v>0.83</v>
      </c>
      <c r="J1016" s="4">
        <v>1.2800000000000001E-2</v>
      </c>
      <c r="K1016" s="3">
        <v>7.0000000000000007E-2</v>
      </c>
      <c r="L1016" s="2">
        <v>73974</v>
      </c>
      <c r="M1016" s="5">
        <v>0.1176</v>
      </c>
      <c r="N1016" s="3">
        <v>0.55000000000000004</v>
      </c>
      <c r="O1016" s="2">
        <v>8699</v>
      </c>
    </row>
    <row r="1017" spans="1:15" x14ac:dyDescent="0.3">
      <c r="A1017" s="1" t="str">
        <f>VLOOKUP(F1017,Sheet2!A:C,2,FALSE)</f>
        <v>其他</v>
      </c>
      <c r="B1017" s="1" t="str">
        <f>VLOOKUP(E1017,[1]Sheet4!A:B,2,FALSE)</f>
        <v>自家直客</v>
      </c>
      <c r="C1017" s="3" t="s">
        <v>20</v>
      </c>
      <c r="D1017" s="147">
        <v>20150603</v>
      </c>
      <c r="E1017" s="1" t="s">
        <v>14</v>
      </c>
      <c r="F1017" s="1" t="s">
        <v>45</v>
      </c>
      <c r="G1017" s="57">
        <v>5614955</v>
      </c>
      <c r="H1017" s="3">
        <v>5285.78</v>
      </c>
      <c r="I1017" s="3">
        <v>0.94</v>
      </c>
      <c r="J1017" s="4">
        <v>1.3599999999999999E-2</v>
      </c>
      <c r="K1017" s="3">
        <v>7.0000000000000007E-2</v>
      </c>
      <c r="L1017" s="2">
        <v>76584</v>
      </c>
      <c r="M1017" s="5">
        <v>0.12509999999999999</v>
      </c>
      <c r="N1017" s="3">
        <v>0.55000000000000004</v>
      </c>
      <c r="O1017" s="2">
        <v>9582</v>
      </c>
    </row>
    <row r="1018" spans="1:15" x14ac:dyDescent="0.3">
      <c r="A1018" s="1" t="str">
        <f>VLOOKUP(F1018,Sheet2!A:C,2,FALSE)</f>
        <v>其他</v>
      </c>
      <c r="B1018" s="1" t="str">
        <f>VLOOKUP(E1018,[1]Sheet4!A:B,2,FALSE)</f>
        <v>自家直客</v>
      </c>
      <c r="C1018" s="3" t="s">
        <v>20</v>
      </c>
      <c r="D1018" s="147">
        <v>20150602</v>
      </c>
      <c r="E1018" s="1" t="s">
        <v>14</v>
      </c>
      <c r="F1018" s="1" t="s">
        <v>45</v>
      </c>
      <c r="G1018" s="57">
        <v>5702962</v>
      </c>
      <c r="H1018" s="3">
        <v>5961.09</v>
      </c>
      <c r="I1018" s="3">
        <v>1.05</v>
      </c>
      <c r="J1018" s="4">
        <v>1.44E-2</v>
      </c>
      <c r="K1018" s="3">
        <v>7.0000000000000007E-2</v>
      </c>
      <c r="L1018" s="2">
        <v>82072</v>
      </c>
      <c r="M1018" s="5">
        <v>0.12770000000000001</v>
      </c>
      <c r="N1018" s="3">
        <v>0.56999999999999995</v>
      </c>
      <c r="O1018" s="2">
        <v>10478</v>
      </c>
    </row>
    <row r="1019" spans="1:15" x14ac:dyDescent="0.3">
      <c r="A1019" s="1" t="str">
        <f>VLOOKUP(F1019,Sheet2!A:C,2,FALSE)</f>
        <v>其他</v>
      </c>
      <c r="B1019" s="1" t="str">
        <f>VLOOKUP(E1019,[1]Sheet4!A:B,2,FALSE)</f>
        <v>自家直客</v>
      </c>
      <c r="C1019" s="3" t="s">
        <v>20</v>
      </c>
      <c r="D1019" s="147">
        <v>20150601</v>
      </c>
      <c r="E1019" s="1" t="s">
        <v>14</v>
      </c>
      <c r="F1019" s="1" t="s">
        <v>44</v>
      </c>
      <c r="G1019" s="57">
        <v>5703359</v>
      </c>
      <c r="H1019" s="3">
        <v>5976.76</v>
      </c>
      <c r="I1019" s="3">
        <v>1.05</v>
      </c>
      <c r="J1019" s="4">
        <v>1.41E-2</v>
      </c>
      <c r="K1019" s="3">
        <v>7.0000000000000007E-2</v>
      </c>
      <c r="L1019" s="2">
        <v>80530</v>
      </c>
      <c r="M1019" s="5">
        <v>0.1305</v>
      </c>
      <c r="N1019" s="3">
        <v>0.56999999999999995</v>
      </c>
      <c r="O1019" s="2">
        <v>10508</v>
      </c>
    </row>
    <row r="1020" spans="1:15" x14ac:dyDescent="0.3">
      <c r="A1020" s="1" t="str">
        <f>VLOOKUP(F1020,Sheet2!A:C,2,FALSE)</f>
        <v>其他</v>
      </c>
      <c r="B1020" s="1" t="str">
        <f>VLOOKUP(E1020,[1]Sheet4!A:B,2,FALSE)</f>
        <v>自家直客</v>
      </c>
      <c r="C1020" s="3" t="s">
        <v>21</v>
      </c>
      <c r="D1020" s="147">
        <v>20150531</v>
      </c>
      <c r="E1020" s="1" t="s">
        <v>14</v>
      </c>
      <c r="F1020" s="1" t="s">
        <v>44</v>
      </c>
      <c r="G1020" s="57">
        <v>5195084</v>
      </c>
      <c r="H1020" s="3">
        <v>5200.3500000000004</v>
      </c>
      <c r="I1020" s="3">
        <v>1</v>
      </c>
      <c r="J1020" s="4">
        <v>1.26E-2</v>
      </c>
      <c r="K1020" s="3">
        <v>0.08</v>
      </c>
      <c r="L1020" s="2">
        <v>65691</v>
      </c>
      <c r="M1020" s="5">
        <v>0.11990000000000001</v>
      </c>
      <c r="N1020" s="3">
        <v>0.66</v>
      </c>
      <c r="O1020" s="2">
        <v>7878</v>
      </c>
    </row>
    <row r="1021" spans="1:15" x14ac:dyDescent="0.3">
      <c r="A1021" s="1" t="str">
        <f>VLOOKUP(F1021,Sheet2!A:C,2,FALSE)</f>
        <v>其他</v>
      </c>
      <c r="B1021" s="1" t="str">
        <f>VLOOKUP(E1021,[1]Sheet4!A:B,2,FALSE)</f>
        <v>自家直客</v>
      </c>
      <c r="C1021" s="3" t="s">
        <v>21</v>
      </c>
      <c r="D1021" s="147">
        <v>20150530</v>
      </c>
      <c r="E1021" s="1" t="s">
        <v>14</v>
      </c>
      <c r="F1021" s="1" t="s">
        <v>44</v>
      </c>
      <c r="G1021" s="57">
        <v>5235016</v>
      </c>
      <c r="H1021" s="3">
        <v>5069.76</v>
      </c>
      <c r="I1021" s="3">
        <v>0.97</v>
      </c>
      <c r="J1021" s="4">
        <v>1.24E-2</v>
      </c>
      <c r="K1021" s="3">
        <v>0.08</v>
      </c>
      <c r="L1021" s="2">
        <v>64681</v>
      </c>
      <c r="M1021" s="5">
        <v>0.1162</v>
      </c>
      <c r="N1021" s="3">
        <v>0.67</v>
      </c>
      <c r="O1021" s="2">
        <v>7517</v>
      </c>
    </row>
    <row r="1022" spans="1:15" x14ac:dyDescent="0.3">
      <c r="A1022" s="1" t="str">
        <f>VLOOKUP(F1022,Sheet2!A:C,2,FALSE)</f>
        <v>其他</v>
      </c>
      <c r="B1022" s="1" t="str">
        <f>VLOOKUP(E1022,[1]Sheet4!A:B,2,FALSE)</f>
        <v>自家直客</v>
      </c>
      <c r="C1022" s="3" t="s">
        <v>21</v>
      </c>
      <c r="D1022" s="147">
        <v>20150529</v>
      </c>
      <c r="E1022" s="1" t="s">
        <v>14</v>
      </c>
      <c r="F1022" s="1" t="s">
        <v>45</v>
      </c>
      <c r="G1022" s="57">
        <v>5255867</v>
      </c>
      <c r="H1022" s="3">
        <v>5066.0200000000004</v>
      </c>
      <c r="I1022" s="3">
        <v>0.96</v>
      </c>
      <c r="J1022" s="4">
        <v>1.2800000000000001E-2</v>
      </c>
      <c r="K1022" s="3">
        <v>0.08</v>
      </c>
      <c r="L1022" s="2">
        <v>67031</v>
      </c>
      <c r="M1022" s="5">
        <v>0.1149</v>
      </c>
      <c r="N1022" s="3">
        <v>0.66</v>
      </c>
      <c r="O1022" s="2">
        <v>7702</v>
      </c>
    </row>
    <row r="1023" spans="1:15" x14ac:dyDescent="0.3">
      <c r="A1023" s="1" t="str">
        <f>VLOOKUP(F1023,Sheet2!A:C,2,FALSE)</f>
        <v>其他</v>
      </c>
      <c r="B1023" s="1" t="str">
        <f>VLOOKUP(E1023,[1]Sheet4!A:B,2,FALSE)</f>
        <v>自家直客</v>
      </c>
      <c r="C1023" s="3" t="s">
        <v>21</v>
      </c>
      <c r="D1023" s="147">
        <v>20150528</v>
      </c>
      <c r="E1023" s="1" t="s">
        <v>14</v>
      </c>
      <c r="F1023" s="1" t="s">
        <v>44</v>
      </c>
      <c r="G1023" s="57">
        <v>5360264</v>
      </c>
      <c r="H1023" s="3">
        <v>5201.6899999999996</v>
      </c>
      <c r="I1023" s="3">
        <v>0.97</v>
      </c>
      <c r="J1023" s="4">
        <v>1.3599999999999999E-2</v>
      </c>
      <c r="K1023" s="3">
        <v>7.0000000000000007E-2</v>
      </c>
      <c r="L1023" s="2">
        <v>72972</v>
      </c>
      <c r="M1023" s="5">
        <v>0.1237</v>
      </c>
      <c r="N1023" s="3">
        <v>0.57999999999999996</v>
      </c>
      <c r="O1023" s="2">
        <v>9027</v>
      </c>
    </row>
    <row r="1024" spans="1:15" x14ac:dyDescent="0.3">
      <c r="A1024" s="1" t="str">
        <f>VLOOKUP(F1024,Sheet2!A:C,2,FALSE)</f>
        <v>其他</v>
      </c>
      <c r="B1024" s="1" t="str">
        <f>VLOOKUP(E1024,[1]Sheet4!A:B,2,FALSE)</f>
        <v>自家直客</v>
      </c>
      <c r="C1024" s="3" t="s">
        <v>21</v>
      </c>
      <c r="D1024" s="147">
        <v>20150527</v>
      </c>
      <c r="E1024" s="1" t="s">
        <v>14</v>
      </c>
      <c r="F1024" s="1" t="s">
        <v>44</v>
      </c>
      <c r="G1024" s="57">
        <v>4935775</v>
      </c>
      <c r="H1024" s="3">
        <v>4789.09</v>
      </c>
      <c r="I1024" s="3">
        <v>0.97</v>
      </c>
      <c r="J1024" s="4">
        <v>1.29E-2</v>
      </c>
      <c r="K1024" s="3">
        <v>0.08</v>
      </c>
      <c r="L1024" s="2">
        <v>63762</v>
      </c>
      <c r="M1024" s="5">
        <v>0.112</v>
      </c>
      <c r="N1024" s="3">
        <v>0.67</v>
      </c>
      <c r="O1024" s="2">
        <v>7139</v>
      </c>
    </row>
    <row r="1025" spans="1:15" x14ac:dyDescent="0.3">
      <c r="A1025" s="1" t="str">
        <f>VLOOKUP(F1025,Sheet2!A:C,2,FALSE)</f>
        <v>其他</v>
      </c>
      <c r="B1025" s="1" t="str">
        <f>VLOOKUP(E1025,[1]Sheet4!A:B,2,FALSE)</f>
        <v>自家直客</v>
      </c>
      <c r="C1025" s="3" t="s">
        <v>21</v>
      </c>
      <c r="D1025" s="147">
        <v>20150526</v>
      </c>
      <c r="E1025" s="1" t="s">
        <v>14</v>
      </c>
      <c r="F1025" s="1" t="s">
        <v>44</v>
      </c>
      <c r="G1025" s="57">
        <v>4898644</v>
      </c>
      <c r="H1025" s="3">
        <v>4707.54</v>
      </c>
      <c r="I1025" s="3">
        <v>0.96</v>
      </c>
      <c r="J1025" s="4">
        <v>1.26E-2</v>
      </c>
      <c r="K1025" s="3">
        <v>0.08</v>
      </c>
      <c r="L1025" s="2">
        <v>61942</v>
      </c>
      <c r="M1025" s="5">
        <v>0.1081</v>
      </c>
      <c r="N1025" s="3">
        <v>0.7</v>
      </c>
      <c r="O1025" s="2">
        <v>6694</v>
      </c>
    </row>
    <row r="1026" spans="1:15" x14ac:dyDescent="0.3">
      <c r="A1026" s="1" t="str">
        <f>VLOOKUP(F1026,Sheet2!A:C,2,FALSE)</f>
        <v>其他</v>
      </c>
      <c r="B1026" s="1" t="str">
        <f>VLOOKUP(E1026,[1]Sheet4!A:B,2,FALSE)</f>
        <v>自家直客</v>
      </c>
      <c r="C1026" s="3" t="s">
        <v>21</v>
      </c>
      <c r="D1026" s="147">
        <v>20150525</v>
      </c>
      <c r="E1026" s="1" t="s">
        <v>14</v>
      </c>
      <c r="F1026" s="1" t="s">
        <v>44</v>
      </c>
      <c r="G1026" s="57">
        <v>4877008</v>
      </c>
      <c r="H1026" s="3">
        <v>4929.1499999999996</v>
      </c>
      <c r="I1026" s="3">
        <v>1.01</v>
      </c>
      <c r="J1026" s="4">
        <v>1.2200000000000001E-2</v>
      </c>
      <c r="K1026" s="3">
        <v>0.08</v>
      </c>
      <c r="L1026" s="2">
        <v>59448</v>
      </c>
      <c r="M1026" s="5">
        <v>0.11070000000000001</v>
      </c>
      <c r="N1026" s="3">
        <v>0.75</v>
      </c>
      <c r="O1026" s="2">
        <v>6579</v>
      </c>
    </row>
    <row r="1027" spans="1:15" x14ac:dyDescent="0.3">
      <c r="A1027" s="1" t="str">
        <f>VLOOKUP(F1027,Sheet2!A:C,2,FALSE)</f>
        <v>其他</v>
      </c>
      <c r="B1027" s="1" t="str">
        <f>VLOOKUP(E1027,[1]Sheet4!A:B,2,FALSE)</f>
        <v>自家直客</v>
      </c>
      <c r="C1027" s="3" t="s">
        <v>21</v>
      </c>
      <c r="D1027" s="147">
        <v>20150524</v>
      </c>
      <c r="E1027" s="1" t="s">
        <v>14</v>
      </c>
      <c r="F1027" s="1" t="s">
        <v>44</v>
      </c>
      <c r="G1027" s="57">
        <v>5033663</v>
      </c>
      <c r="H1027" s="3">
        <v>5824.38</v>
      </c>
      <c r="I1027" s="3">
        <v>1.1599999999999999</v>
      </c>
      <c r="J1027" s="4">
        <v>1.47E-2</v>
      </c>
      <c r="K1027" s="3">
        <v>0.08</v>
      </c>
      <c r="L1027" s="2">
        <v>73945</v>
      </c>
      <c r="M1027" s="5">
        <v>0.1186</v>
      </c>
      <c r="N1027" s="3">
        <v>0.66</v>
      </c>
      <c r="O1027" s="2">
        <v>8768</v>
      </c>
    </row>
    <row r="1028" spans="1:15" x14ac:dyDescent="0.3">
      <c r="A1028" s="1" t="str">
        <f>VLOOKUP(F1028,Sheet2!A:C,2,FALSE)</f>
        <v>其他</v>
      </c>
      <c r="B1028" s="1" t="str">
        <f>VLOOKUP(E1028,[1]Sheet4!A:B,2,FALSE)</f>
        <v>自家直客</v>
      </c>
      <c r="C1028" s="3" t="s">
        <v>21</v>
      </c>
      <c r="D1028" s="147">
        <v>20150523</v>
      </c>
      <c r="E1028" s="1" t="s">
        <v>14</v>
      </c>
      <c r="F1028" s="1" t="s">
        <v>45</v>
      </c>
      <c r="G1028" s="57">
        <v>5014536</v>
      </c>
      <c r="H1028" s="3">
        <v>5658.25</v>
      </c>
      <c r="I1028" s="3">
        <v>1.1299999999999999</v>
      </c>
      <c r="J1028" s="4">
        <v>1.38E-2</v>
      </c>
      <c r="K1028" s="3">
        <v>0.08</v>
      </c>
      <c r="L1028" s="2">
        <v>69441</v>
      </c>
      <c r="M1028" s="5">
        <v>0.1143</v>
      </c>
      <c r="N1028" s="3">
        <v>0.71</v>
      </c>
      <c r="O1028" s="2">
        <v>7938</v>
      </c>
    </row>
    <row r="1029" spans="1:15" x14ac:dyDescent="0.3">
      <c r="A1029" s="1" t="str">
        <f>VLOOKUP(F1029,Sheet2!A:C,2,FALSE)</f>
        <v>其他</v>
      </c>
      <c r="B1029" s="1" t="str">
        <f>VLOOKUP(E1029,[1]Sheet4!A:B,2,FALSE)</f>
        <v>自家直客</v>
      </c>
      <c r="C1029" s="3" t="s">
        <v>21</v>
      </c>
      <c r="D1029" s="147">
        <v>20150522</v>
      </c>
      <c r="E1029" s="1" t="s">
        <v>14</v>
      </c>
      <c r="F1029" s="1" t="s">
        <v>44</v>
      </c>
      <c r="G1029" s="57">
        <v>4953504</v>
      </c>
      <c r="H1029" s="3">
        <v>6008.84</v>
      </c>
      <c r="I1029" s="3">
        <v>1.21</v>
      </c>
      <c r="J1029" s="4">
        <v>1.52E-2</v>
      </c>
      <c r="K1029" s="3">
        <v>0.08</v>
      </c>
      <c r="L1029" s="2">
        <v>75154</v>
      </c>
      <c r="M1029" s="5">
        <v>0.1181</v>
      </c>
      <c r="N1029" s="3">
        <v>0.68</v>
      </c>
      <c r="O1029" s="2">
        <v>8872</v>
      </c>
    </row>
    <row r="1030" spans="1:15" x14ac:dyDescent="0.3">
      <c r="A1030" s="1" t="str">
        <f>VLOOKUP(F1030,Sheet2!A:C,2,FALSE)</f>
        <v>其他</v>
      </c>
      <c r="B1030" s="1" t="str">
        <f>VLOOKUP(E1030,[1]Sheet4!A:B,2,FALSE)</f>
        <v>自家直客</v>
      </c>
      <c r="C1030" s="3" t="s">
        <v>21</v>
      </c>
      <c r="D1030" s="147">
        <v>20150521</v>
      </c>
      <c r="E1030" s="1" t="s">
        <v>14</v>
      </c>
      <c r="F1030" s="1" t="s">
        <v>44</v>
      </c>
      <c r="G1030" s="57">
        <v>5013652</v>
      </c>
      <c r="H1030" s="3">
        <v>5596.34</v>
      </c>
      <c r="I1030" s="3">
        <v>1.1200000000000001</v>
      </c>
      <c r="J1030" s="4">
        <v>1.4E-2</v>
      </c>
      <c r="K1030" s="3">
        <v>0.08</v>
      </c>
      <c r="L1030" s="2">
        <v>70117</v>
      </c>
      <c r="M1030" s="5">
        <v>0.1152</v>
      </c>
      <c r="N1030" s="3">
        <v>0.69</v>
      </c>
      <c r="O1030" s="2">
        <v>8077</v>
      </c>
    </row>
    <row r="1031" spans="1:15" x14ac:dyDescent="0.3">
      <c r="A1031" s="1" t="str">
        <f>VLOOKUP(F1031,Sheet2!A:C,2,FALSE)</f>
        <v>其他</v>
      </c>
      <c r="B1031" s="1" t="str">
        <f>VLOOKUP(E1031,[1]Sheet4!A:B,2,FALSE)</f>
        <v>自家直客</v>
      </c>
      <c r="C1031" s="3" t="s">
        <v>21</v>
      </c>
      <c r="D1031" s="147">
        <v>20150520</v>
      </c>
      <c r="E1031" s="1" t="s">
        <v>14</v>
      </c>
      <c r="F1031" s="1" t="s">
        <v>44</v>
      </c>
      <c r="G1031" s="57">
        <v>4866087</v>
      </c>
      <c r="H1031" s="3">
        <v>5539.28</v>
      </c>
      <c r="I1031" s="3">
        <v>1.1399999999999999</v>
      </c>
      <c r="J1031" s="4">
        <v>1.49E-2</v>
      </c>
      <c r="K1031" s="3">
        <v>0.08</v>
      </c>
      <c r="L1031" s="2">
        <v>72537</v>
      </c>
      <c r="M1031" s="5">
        <v>0.1206</v>
      </c>
      <c r="N1031" s="3">
        <v>0.63</v>
      </c>
      <c r="O1031" s="2">
        <v>8751</v>
      </c>
    </row>
    <row r="1032" spans="1:15" x14ac:dyDescent="0.3">
      <c r="A1032" s="1" t="str">
        <f>VLOOKUP(F1032,Sheet2!A:C,2,FALSE)</f>
        <v>其他</v>
      </c>
      <c r="B1032" s="1" t="str">
        <f>VLOOKUP(E1032,[1]Sheet4!A:B,2,FALSE)</f>
        <v>自家直客</v>
      </c>
      <c r="C1032" s="3" t="s">
        <v>21</v>
      </c>
      <c r="D1032" s="147">
        <v>20150519</v>
      </c>
      <c r="E1032" s="1" t="s">
        <v>14</v>
      </c>
      <c r="F1032" s="1" t="s">
        <v>45</v>
      </c>
      <c r="G1032" s="57">
        <v>5158878</v>
      </c>
      <c r="H1032" s="3">
        <v>5534.03</v>
      </c>
      <c r="I1032" s="3">
        <v>1.07</v>
      </c>
      <c r="J1032" s="4">
        <v>1.5299999999999999E-2</v>
      </c>
      <c r="K1032" s="3">
        <v>7.0000000000000007E-2</v>
      </c>
      <c r="L1032" s="2">
        <v>79037</v>
      </c>
      <c r="M1032" s="5">
        <v>0.1231</v>
      </c>
      <c r="N1032" s="3">
        <v>0.56999999999999995</v>
      </c>
      <c r="O1032" s="2">
        <v>9733</v>
      </c>
    </row>
    <row r="1033" spans="1:15" x14ac:dyDescent="0.3">
      <c r="A1033" s="1" t="str">
        <f>VLOOKUP(F1033,Sheet2!A:C,2,FALSE)</f>
        <v>其他</v>
      </c>
      <c r="B1033" s="1" t="str">
        <f>VLOOKUP(E1033,[1]Sheet4!A:B,2,FALSE)</f>
        <v>自家直客</v>
      </c>
      <c r="C1033" s="3" t="s">
        <v>21</v>
      </c>
      <c r="D1033" s="147">
        <v>20150518</v>
      </c>
      <c r="E1033" s="1" t="s">
        <v>14</v>
      </c>
      <c r="F1033" s="1" t="s">
        <v>45</v>
      </c>
      <c r="G1033" s="57">
        <v>5775679</v>
      </c>
      <c r="H1033" s="3">
        <v>5580.45</v>
      </c>
      <c r="I1033" s="3">
        <v>0.97</v>
      </c>
      <c r="J1033" s="4">
        <v>1.3299999999999999E-2</v>
      </c>
      <c r="K1033" s="3">
        <v>7.0000000000000007E-2</v>
      </c>
      <c r="L1033" s="2">
        <v>76621</v>
      </c>
      <c r="M1033" s="5">
        <v>0.1128</v>
      </c>
      <c r="N1033" s="3">
        <v>0.65</v>
      </c>
      <c r="O1033" s="2">
        <v>8644</v>
      </c>
    </row>
    <row r="1034" spans="1:15" x14ac:dyDescent="0.3">
      <c r="A1034" s="1" t="str">
        <f>VLOOKUP(F1034,Sheet2!A:C,2,FALSE)</f>
        <v>其他</v>
      </c>
      <c r="B1034" s="1" t="str">
        <f>VLOOKUP(E1034,[1]Sheet4!A:B,2,FALSE)</f>
        <v>自家直客</v>
      </c>
      <c r="C1034" s="3" t="s">
        <v>21</v>
      </c>
      <c r="D1034" s="147">
        <v>20150517</v>
      </c>
      <c r="E1034" s="1" t="s">
        <v>14</v>
      </c>
      <c r="F1034" s="1" t="s">
        <v>45</v>
      </c>
      <c r="G1034" s="57">
        <v>5720488</v>
      </c>
      <c r="H1034" s="3">
        <v>5828.23</v>
      </c>
      <c r="I1034" s="3">
        <v>1.02</v>
      </c>
      <c r="J1034" s="4">
        <v>1.17E-2</v>
      </c>
      <c r="K1034" s="3">
        <v>0.09</v>
      </c>
      <c r="L1034" s="2">
        <v>66723</v>
      </c>
      <c r="M1034" s="5">
        <v>0.1031</v>
      </c>
      <c r="N1034" s="3">
        <v>0.85</v>
      </c>
      <c r="O1034" s="2">
        <v>6877</v>
      </c>
    </row>
    <row r="1035" spans="1:15" x14ac:dyDescent="0.3">
      <c r="A1035" s="1" t="str">
        <f>VLOOKUP(F1035,Sheet2!A:C,2,FALSE)</f>
        <v>其他</v>
      </c>
      <c r="B1035" s="1" t="str">
        <f>VLOOKUP(E1035,[1]Sheet4!A:B,2,FALSE)</f>
        <v>自家直客</v>
      </c>
      <c r="C1035" s="3" t="s">
        <v>21</v>
      </c>
      <c r="D1035" s="147">
        <v>20150516</v>
      </c>
      <c r="E1035" s="1" t="s">
        <v>14</v>
      </c>
      <c r="F1035" s="1" t="s">
        <v>44</v>
      </c>
      <c r="G1035" s="57">
        <v>5754682</v>
      </c>
      <c r="H1035" s="3">
        <v>5899.99</v>
      </c>
      <c r="I1035" s="3">
        <v>1.03</v>
      </c>
      <c r="J1035" s="4">
        <v>1.1599999999999999E-2</v>
      </c>
      <c r="K1035" s="3">
        <v>0.09</v>
      </c>
      <c r="L1035" s="2">
        <v>66947</v>
      </c>
      <c r="M1035" s="5">
        <v>0.112</v>
      </c>
      <c r="N1035" s="3">
        <v>0.79</v>
      </c>
      <c r="O1035" s="2">
        <v>7495</v>
      </c>
    </row>
    <row r="1036" spans="1:15" x14ac:dyDescent="0.3">
      <c r="A1036" s="1" t="str">
        <f>VLOOKUP(F1036,Sheet2!A:C,2,FALSE)</f>
        <v>其他</v>
      </c>
      <c r="B1036" s="1" t="str">
        <f>VLOOKUP(E1036,[1]Sheet4!A:B,2,FALSE)</f>
        <v>自家直客</v>
      </c>
      <c r="C1036" s="3" t="s">
        <v>21</v>
      </c>
      <c r="D1036" s="147">
        <v>20150515</v>
      </c>
      <c r="E1036" s="1" t="s">
        <v>14</v>
      </c>
      <c r="F1036" s="1" t="s">
        <v>45</v>
      </c>
      <c r="G1036" s="57">
        <v>5459088</v>
      </c>
      <c r="H1036" s="3">
        <v>5337.06</v>
      </c>
      <c r="I1036" s="3">
        <v>0.98</v>
      </c>
      <c r="J1036" s="4">
        <v>1.2E-2</v>
      </c>
      <c r="K1036" s="3">
        <v>0.08</v>
      </c>
      <c r="L1036" s="2">
        <v>65361</v>
      </c>
      <c r="M1036" s="5">
        <v>0.114</v>
      </c>
      <c r="N1036" s="3">
        <v>0.72</v>
      </c>
      <c r="O1036" s="2">
        <v>7454</v>
      </c>
    </row>
    <row r="1037" spans="1:15" x14ac:dyDescent="0.3">
      <c r="A1037" s="1" t="str">
        <f>VLOOKUP(F1037,Sheet2!A:C,2,FALSE)</f>
        <v>其他</v>
      </c>
      <c r="B1037" s="1" t="str">
        <f>VLOOKUP(E1037,[1]Sheet4!A:B,2,FALSE)</f>
        <v>自家直客</v>
      </c>
      <c r="C1037" s="3" t="s">
        <v>21</v>
      </c>
      <c r="D1037" s="147">
        <v>20150514</v>
      </c>
      <c r="E1037" s="1" t="s">
        <v>14</v>
      </c>
      <c r="F1037" s="1" t="s">
        <v>44</v>
      </c>
      <c r="G1037" s="57">
        <v>5531835</v>
      </c>
      <c r="H1037" s="3">
        <v>5253.71</v>
      </c>
      <c r="I1037" s="3">
        <v>0.95</v>
      </c>
      <c r="J1037" s="4">
        <v>1.12E-2</v>
      </c>
      <c r="K1037" s="3">
        <v>0.09</v>
      </c>
      <c r="L1037" s="2">
        <v>61788</v>
      </c>
      <c r="M1037" s="5">
        <v>0.12759999999999999</v>
      </c>
      <c r="N1037" s="3">
        <v>0.67</v>
      </c>
      <c r="O1037" s="2">
        <v>7885</v>
      </c>
    </row>
    <row r="1038" spans="1:15" x14ac:dyDescent="0.3">
      <c r="A1038" s="1" t="str">
        <f>VLOOKUP(F1038,Sheet2!A:C,2,FALSE)</f>
        <v>其他</v>
      </c>
      <c r="B1038" s="1" t="str">
        <f>VLOOKUP(E1038,[1]Sheet4!A:B,2,FALSE)</f>
        <v>自家直客</v>
      </c>
      <c r="C1038" s="3" t="s">
        <v>21</v>
      </c>
      <c r="D1038" s="147">
        <v>20150513</v>
      </c>
      <c r="E1038" s="1" t="s">
        <v>14</v>
      </c>
      <c r="F1038" s="1" t="s">
        <v>44</v>
      </c>
      <c r="G1038" s="57">
        <v>5476560</v>
      </c>
      <c r="H1038" s="3">
        <v>5156.54</v>
      </c>
      <c r="I1038" s="3">
        <v>0.94</v>
      </c>
      <c r="J1038" s="4">
        <v>1.0999999999999999E-2</v>
      </c>
      <c r="K1038" s="3">
        <v>0.09</v>
      </c>
      <c r="L1038" s="2">
        <v>60171</v>
      </c>
      <c r="M1038" s="5">
        <v>0.13469999999999999</v>
      </c>
      <c r="N1038" s="3">
        <v>0.64</v>
      </c>
      <c r="O1038" s="2">
        <v>8106</v>
      </c>
    </row>
    <row r="1039" spans="1:15" x14ac:dyDescent="0.3">
      <c r="A1039" s="1" t="str">
        <f>VLOOKUP(F1039,Sheet2!A:C,2,FALSE)</f>
        <v>其他</v>
      </c>
      <c r="B1039" s="1" t="str">
        <f>VLOOKUP(E1039,[1]Sheet4!A:B,2,FALSE)</f>
        <v>自家直客</v>
      </c>
      <c r="C1039" s="3" t="s">
        <v>21</v>
      </c>
      <c r="D1039" s="147">
        <v>20150512</v>
      </c>
      <c r="E1039" s="1" t="s">
        <v>14</v>
      </c>
      <c r="F1039" s="1" t="s">
        <v>44</v>
      </c>
      <c r="G1039" s="57">
        <v>5510838</v>
      </c>
      <c r="H1039" s="3">
        <v>5257.01</v>
      </c>
      <c r="I1039" s="3">
        <v>0.95</v>
      </c>
      <c r="J1039" s="4">
        <v>1.12E-2</v>
      </c>
      <c r="K1039" s="3">
        <v>0.09</v>
      </c>
      <c r="L1039" s="2">
        <v>61623</v>
      </c>
      <c r="M1039" s="5">
        <v>0.1328</v>
      </c>
      <c r="N1039" s="3">
        <v>0.64</v>
      </c>
      <c r="O1039" s="2">
        <v>8186</v>
      </c>
    </row>
    <row r="1040" spans="1:15" x14ac:dyDescent="0.3">
      <c r="A1040" s="1" t="str">
        <f>VLOOKUP(F1040,Sheet2!A:C,2,FALSE)</f>
        <v>其他</v>
      </c>
      <c r="B1040" s="1" t="str">
        <f>VLOOKUP(E1040,[1]Sheet4!A:B,2,FALSE)</f>
        <v>自家直客</v>
      </c>
      <c r="C1040" s="3" t="s">
        <v>21</v>
      </c>
      <c r="D1040" s="147">
        <v>20150511</v>
      </c>
      <c r="E1040" s="1" t="s">
        <v>14</v>
      </c>
      <c r="F1040" s="1" t="s">
        <v>44</v>
      </c>
      <c r="G1040" s="57">
        <v>5313766</v>
      </c>
      <c r="H1040" s="3">
        <v>5372.54</v>
      </c>
      <c r="I1040" s="3">
        <v>1.01</v>
      </c>
      <c r="J1040" s="4">
        <v>1.29E-2</v>
      </c>
      <c r="K1040" s="3">
        <v>0.08</v>
      </c>
      <c r="L1040" s="2">
        <v>68472</v>
      </c>
      <c r="M1040" s="5">
        <v>0.13139999999999999</v>
      </c>
      <c r="N1040" s="3">
        <v>0.6</v>
      </c>
      <c r="O1040" s="2">
        <v>9000</v>
      </c>
    </row>
    <row r="1041" spans="1:15" x14ac:dyDescent="0.3">
      <c r="A1041" s="1" t="str">
        <f>VLOOKUP(F1041,Sheet2!A:C,2,FALSE)</f>
        <v>其他</v>
      </c>
      <c r="B1041" s="1" t="str">
        <f>VLOOKUP(E1041,[1]Sheet4!A:B,2,FALSE)</f>
        <v>自家直客</v>
      </c>
      <c r="C1041" s="3" t="s">
        <v>21</v>
      </c>
      <c r="D1041" s="147">
        <v>20150510</v>
      </c>
      <c r="E1041" s="1" t="s">
        <v>14</v>
      </c>
      <c r="F1041" s="1" t="s">
        <v>44</v>
      </c>
      <c r="G1041" s="57">
        <v>5275082</v>
      </c>
      <c r="H1041" s="3">
        <v>5725.77</v>
      </c>
      <c r="I1041" s="3">
        <v>1.0900000000000001</v>
      </c>
      <c r="J1041" s="4">
        <v>1.34E-2</v>
      </c>
      <c r="K1041" s="3">
        <v>0.08</v>
      </c>
      <c r="L1041" s="2">
        <v>70661</v>
      </c>
      <c r="M1041" s="5">
        <v>0.1323</v>
      </c>
      <c r="N1041" s="3">
        <v>0.61</v>
      </c>
      <c r="O1041" s="2">
        <v>9349</v>
      </c>
    </row>
    <row r="1042" spans="1:15" x14ac:dyDescent="0.3">
      <c r="A1042" s="1" t="str">
        <f>VLOOKUP(F1042,Sheet2!A:C,2,FALSE)</f>
        <v>其他</v>
      </c>
      <c r="B1042" s="1" t="str">
        <f>VLOOKUP(E1042,[1]Sheet4!A:B,2,FALSE)</f>
        <v>自家直客</v>
      </c>
      <c r="C1042" s="3" t="s">
        <v>21</v>
      </c>
      <c r="D1042" s="147">
        <v>20150509</v>
      </c>
      <c r="E1042" s="1" t="s">
        <v>14</v>
      </c>
      <c r="F1042" s="1" t="s">
        <v>44</v>
      </c>
      <c r="G1042" s="57">
        <v>5168246</v>
      </c>
      <c r="H1042" s="3">
        <v>5970.39</v>
      </c>
      <c r="I1042" s="3">
        <v>1.1599999999999999</v>
      </c>
      <c r="J1042" s="4">
        <v>1.35E-2</v>
      </c>
      <c r="K1042" s="3">
        <v>0.09</v>
      </c>
      <c r="L1042" s="2">
        <v>69691</v>
      </c>
      <c r="M1042" s="5">
        <v>0.13469999999999999</v>
      </c>
      <c r="N1042" s="3">
        <v>0.64</v>
      </c>
      <c r="O1042" s="2">
        <v>9386</v>
      </c>
    </row>
    <row r="1043" spans="1:15" x14ac:dyDescent="0.3">
      <c r="A1043" s="1" t="str">
        <f>VLOOKUP(F1043,Sheet2!A:C,2,FALSE)</f>
        <v>其他</v>
      </c>
      <c r="B1043" s="1" t="str">
        <f>VLOOKUP(E1043,[1]Sheet4!A:B,2,FALSE)</f>
        <v>自家直客</v>
      </c>
      <c r="C1043" s="3" t="s">
        <v>21</v>
      </c>
      <c r="D1043" s="147">
        <v>20150508</v>
      </c>
      <c r="E1043" s="1" t="s">
        <v>14</v>
      </c>
      <c r="F1043" s="1" t="s">
        <v>44</v>
      </c>
      <c r="G1043" s="57">
        <v>4888272</v>
      </c>
      <c r="H1043" s="3">
        <v>5771.82</v>
      </c>
      <c r="I1043" s="3">
        <v>1.18</v>
      </c>
      <c r="J1043" s="4">
        <v>1.3599999999999999E-2</v>
      </c>
      <c r="K1043" s="3">
        <v>0.09</v>
      </c>
      <c r="L1043" s="2">
        <v>66273</v>
      </c>
      <c r="M1043" s="5">
        <v>0.1356</v>
      </c>
      <c r="N1043" s="3">
        <v>0.64</v>
      </c>
      <c r="O1043" s="2">
        <v>8988</v>
      </c>
    </row>
    <row r="1044" spans="1:15" x14ac:dyDescent="0.3">
      <c r="A1044" s="1" t="str">
        <f>VLOOKUP(F1044,Sheet2!A:C,2,FALSE)</f>
        <v>其他</v>
      </c>
      <c r="B1044" s="1" t="str">
        <f>VLOOKUP(E1044,[1]Sheet4!A:B,2,FALSE)</f>
        <v>自家直客</v>
      </c>
      <c r="C1044" s="3" t="s">
        <v>21</v>
      </c>
      <c r="D1044" s="147">
        <v>20150507</v>
      </c>
      <c r="E1044" s="1" t="s">
        <v>14</v>
      </c>
      <c r="F1044" s="1" t="s">
        <v>44</v>
      </c>
      <c r="G1044" s="57">
        <v>4519400</v>
      </c>
      <c r="H1044" s="3">
        <v>5251.65</v>
      </c>
      <c r="I1044" s="3">
        <v>1.1599999999999999</v>
      </c>
      <c r="J1044" s="4">
        <v>1.38E-2</v>
      </c>
      <c r="K1044" s="3">
        <v>0.08</v>
      </c>
      <c r="L1044" s="2">
        <v>62177</v>
      </c>
      <c r="M1044" s="5">
        <v>0.13489999999999999</v>
      </c>
      <c r="N1044" s="3">
        <v>0.63</v>
      </c>
      <c r="O1044" s="2">
        <v>8388</v>
      </c>
    </row>
    <row r="1045" spans="1:15" x14ac:dyDescent="0.3">
      <c r="A1045" s="1" t="str">
        <f>VLOOKUP(F1045,Sheet2!A:C,2,FALSE)</f>
        <v>其他</v>
      </c>
      <c r="B1045" s="1" t="str">
        <f>VLOOKUP(E1045,[1]Sheet4!A:B,2,FALSE)</f>
        <v>自家直客</v>
      </c>
      <c r="C1045" s="3" t="s">
        <v>21</v>
      </c>
      <c r="D1045" s="147">
        <v>20150506</v>
      </c>
      <c r="E1045" s="1" t="s">
        <v>14</v>
      </c>
      <c r="F1045" s="1" t="s">
        <v>44</v>
      </c>
      <c r="G1045" s="57">
        <v>4369920</v>
      </c>
      <c r="H1045" s="3">
        <v>4670.42</v>
      </c>
      <c r="I1045" s="3">
        <v>1.07</v>
      </c>
      <c r="J1045" s="4">
        <v>1.4500000000000001E-2</v>
      </c>
      <c r="K1045" s="3">
        <v>7.0000000000000007E-2</v>
      </c>
      <c r="L1045" s="2">
        <v>63319</v>
      </c>
      <c r="M1045" s="5">
        <v>0.13350000000000001</v>
      </c>
      <c r="N1045" s="3">
        <v>0.55000000000000004</v>
      </c>
      <c r="O1045" s="2">
        <v>8451</v>
      </c>
    </row>
    <row r="1046" spans="1:15" x14ac:dyDescent="0.3">
      <c r="A1046" s="1" t="str">
        <f>VLOOKUP(F1046,Sheet2!A:C,2,FALSE)</f>
        <v>其他</v>
      </c>
      <c r="B1046" s="1" t="str">
        <f>VLOOKUP(E1046,[1]Sheet4!A:B,2,FALSE)</f>
        <v>自家直客</v>
      </c>
      <c r="C1046" s="3" t="s">
        <v>21</v>
      </c>
      <c r="D1046" s="147">
        <v>20150505</v>
      </c>
      <c r="E1046" s="1" t="s">
        <v>14</v>
      </c>
      <c r="F1046" s="1" t="s">
        <v>45</v>
      </c>
      <c r="G1046" s="57">
        <v>4222869</v>
      </c>
      <c r="H1046" s="3">
        <v>4749.62</v>
      </c>
      <c r="I1046" s="3">
        <v>1.1200000000000001</v>
      </c>
      <c r="J1046" s="4">
        <v>1.46E-2</v>
      </c>
      <c r="K1046" s="3">
        <v>0.08</v>
      </c>
      <c r="L1046" s="2">
        <v>61681</v>
      </c>
      <c r="M1046" s="5">
        <v>0.1366</v>
      </c>
      <c r="N1046" s="3">
        <v>0.56000000000000005</v>
      </c>
      <c r="O1046" s="2">
        <v>8426</v>
      </c>
    </row>
    <row r="1047" spans="1:15" x14ac:dyDescent="0.3">
      <c r="A1047" s="1" t="str">
        <f>VLOOKUP(F1047,Sheet2!A:C,2,FALSE)</f>
        <v>其他</v>
      </c>
      <c r="B1047" s="1" t="str">
        <f>VLOOKUP(E1047,[1]Sheet4!A:B,2,FALSE)</f>
        <v>自家直客</v>
      </c>
      <c r="C1047" s="3" t="s">
        <v>21</v>
      </c>
      <c r="D1047" s="147">
        <v>20150504</v>
      </c>
      <c r="E1047" s="1" t="s">
        <v>14</v>
      </c>
      <c r="F1047" s="1" t="s">
        <v>44</v>
      </c>
      <c r="G1047" s="57">
        <v>4207334</v>
      </c>
      <c r="H1047" s="3">
        <v>4666.92</v>
      </c>
      <c r="I1047" s="3">
        <v>1.1100000000000001</v>
      </c>
      <c r="J1047" s="4">
        <v>1.47E-2</v>
      </c>
      <c r="K1047" s="3">
        <v>0.08</v>
      </c>
      <c r="L1047" s="2">
        <v>61836</v>
      </c>
      <c r="M1047" s="5">
        <v>0.13009999999999999</v>
      </c>
      <c r="N1047" s="3">
        <v>0.57999999999999996</v>
      </c>
      <c r="O1047" s="2">
        <v>8043</v>
      </c>
    </row>
    <row r="1048" spans="1:15" x14ac:dyDescent="0.3">
      <c r="A1048" s="1" t="str">
        <f>VLOOKUP(F1048,Sheet2!A:C,2,FALSE)</f>
        <v>其他</v>
      </c>
      <c r="B1048" s="1" t="str">
        <f>VLOOKUP(E1048,[1]Sheet4!A:B,2,FALSE)</f>
        <v>自家直客</v>
      </c>
      <c r="C1048" s="3" t="s">
        <v>21</v>
      </c>
      <c r="D1048" s="147">
        <v>20150503</v>
      </c>
      <c r="E1048" s="1" t="s">
        <v>14</v>
      </c>
      <c r="F1048" s="1" t="s">
        <v>44</v>
      </c>
      <c r="G1048" s="57">
        <v>4449115</v>
      </c>
      <c r="H1048" s="3">
        <v>5097.87</v>
      </c>
      <c r="I1048" s="3">
        <v>1.1499999999999999</v>
      </c>
      <c r="J1048" s="4">
        <v>1.46E-2</v>
      </c>
      <c r="K1048" s="3">
        <v>0.08</v>
      </c>
      <c r="L1048" s="2">
        <v>64748</v>
      </c>
      <c r="M1048" s="5">
        <v>0.1321</v>
      </c>
      <c r="N1048" s="3">
        <v>0.6</v>
      </c>
      <c r="O1048" s="2">
        <v>8555</v>
      </c>
    </row>
    <row r="1049" spans="1:15" x14ac:dyDescent="0.3">
      <c r="A1049" s="1" t="str">
        <f>VLOOKUP(F1049,Sheet2!A:C,2,FALSE)</f>
        <v>其他</v>
      </c>
      <c r="B1049" s="1" t="str">
        <f>VLOOKUP(E1049,[1]Sheet4!A:B,2,FALSE)</f>
        <v>自家直客</v>
      </c>
      <c r="C1049" s="3" t="s">
        <v>21</v>
      </c>
      <c r="D1049" s="147">
        <v>20150502</v>
      </c>
      <c r="E1049" s="1" t="s">
        <v>14</v>
      </c>
      <c r="F1049" s="1" t="s">
        <v>44</v>
      </c>
      <c r="G1049" s="57">
        <v>4563792</v>
      </c>
      <c r="H1049" s="3">
        <v>5394.01</v>
      </c>
      <c r="I1049" s="3">
        <v>1.18</v>
      </c>
      <c r="J1049" s="4">
        <v>1.46E-2</v>
      </c>
      <c r="K1049" s="3">
        <v>0.08</v>
      </c>
      <c r="L1049" s="2">
        <v>66616</v>
      </c>
      <c r="M1049" s="5">
        <v>0.13150000000000001</v>
      </c>
      <c r="N1049" s="3">
        <v>0.62</v>
      </c>
      <c r="O1049" s="2">
        <v>8763</v>
      </c>
    </row>
    <row r="1050" spans="1:15" x14ac:dyDescent="0.3">
      <c r="A1050" s="1" t="str">
        <f>VLOOKUP(F1050,Sheet2!A:C,2,FALSE)</f>
        <v>其他</v>
      </c>
      <c r="B1050" s="1" t="str">
        <f>VLOOKUP(E1050,[1]Sheet4!A:B,2,FALSE)</f>
        <v>自家直客</v>
      </c>
      <c r="C1050" s="3" t="s">
        <v>21</v>
      </c>
      <c r="D1050" s="147">
        <v>20150501</v>
      </c>
      <c r="E1050" s="1" t="s">
        <v>14</v>
      </c>
      <c r="F1050" s="1" t="s">
        <v>44</v>
      </c>
      <c r="G1050" s="57">
        <v>4779327</v>
      </c>
      <c r="H1050" s="3">
        <v>5430.37</v>
      </c>
      <c r="I1050" s="3">
        <v>1.1399999999999999</v>
      </c>
      <c r="J1050" s="4">
        <v>1.46E-2</v>
      </c>
      <c r="K1050" s="3">
        <v>0.08</v>
      </c>
      <c r="L1050" s="2">
        <v>69734</v>
      </c>
      <c r="M1050" s="5">
        <v>0.13150000000000001</v>
      </c>
      <c r="N1050" s="3">
        <v>0.59</v>
      </c>
      <c r="O1050" s="2">
        <v>9169</v>
      </c>
    </row>
    <row r="1051" spans="1:15" x14ac:dyDescent="0.3">
      <c r="A1051" s="1" t="str">
        <f>VLOOKUP(F1051,Sheet2!A:C,2,FALSE)</f>
        <v>其他</v>
      </c>
      <c r="B1051" s="1" t="str">
        <f>VLOOKUP(E1051,[1]Sheet4!A:B,2,FALSE)</f>
        <v>自家直客</v>
      </c>
      <c r="C1051" s="3" t="s">
        <v>16</v>
      </c>
      <c r="D1051" s="147">
        <v>20150430</v>
      </c>
      <c r="E1051" s="1" t="s">
        <v>14</v>
      </c>
      <c r="F1051" s="1" t="s">
        <v>44</v>
      </c>
      <c r="G1051" s="57">
        <v>4541347</v>
      </c>
      <c r="H1051" s="3">
        <v>5075.0600000000004</v>
      </c>
      <c r="I1051" s="3">
        <v>1.1200000000000001</v>
      </c>
      <c r="J1051" s="4">
        <v>1.46E-2</v>
      </c>
      <c r="K1051" s="3">
        <v>0.08</v>
      </c>
      <c r="L1051" s="2">
        <v>66323</v>
      </c>
      <c r="M1051" s="5">
        <v>0.1303</v>
      </c>
      <c r="N1051" s="3">
        <v>0.59</v>
      </c>
      <c r="O1051" s="2">
        <v>8643</v>
      </c>
    </row>
    <row r="1052" spans="1:15" x14ac:dyDescent="0.3">
      <c r="A1052" s="1" t="str">
        <f>VLOOKUP(F1052,Sheet2!A:C,2,FALSE)</f>
        <v>其他</v>
      </c>
      <c r="B1052" s="1" t="str">
        <f>VLOOKUP(E1052,[1]Sheet4!A:B,2,FALSE)</f>
        <v>自家直客</v>
      </c>
      <c r="C1052" s="3" t="s">
        <v>16</v>
      </c>
      <c r="D1052" s="147">
        <v>20150429</v>
      </c>
      <c r="E1052" s="1" t="s">
        <v>14</v>
      </c>
      <c r="F1052" s="1" t="s">
        <v>45</v>
      </c>
      <c r="G1052" s="57">
        <v>4788941</v>
      </c>
      <c r="H1052" s="3">
        <v>5319.98</v>
      </c>
      <c r="I1052" s="3">
        <v>1.1100000000000001</v>
      </c>
      <c r="J1052" s="4">
        <v>1.38E-2</v>
      </c>
      <c r="K1052" s="3">
        <v>0.08</v>
      </c>
      <c r="L1052" s="2">
        <v>65870</v>
      </c>
      <c r="M1052" s="5">
        <v>0.1336</v>
      </c>
      <c r="N1052" s="3">
        <v>0.6</v>
      </c>
      <c r="O1052" s="2">
        <v>8798</v>
      </c>
    </row>
    <row r="1053" spans="1:15" x14ac:dyDescent="0.3">
      <c r="A1053" s="1" t="str">
        <f>VLOOKUP(F1053,Sheet2!A:C,2,FALSE)</f>
        <v>其他</v>
      </c>
      <c r="B1053" s="1" t="str">
        <f>VLOOKUP(E1053,[1]Sheet4!A:B,2,FALSE)</f>
        <v>自家直客</v>
      </c>
      <c r="C1053" s="3" t="s">
        <v>16</v>
      </c>
      <c r="D1053" s="147">
        <v>20150428</v>
      </c>
      <c r="E1053" s="1" t="s">
        <v>14</v>
      </c>
      <c r="F1053" s="1" t="s">
        <v>44</v>
      </c>
      <c r="G1053" s="57">
        <v>4711259</v>
      </c>
      <c r="H1053" s="3">
        <v>5667.45</v>
      </c>
      <c r="I1053" s="3">
        <v>1.2</v>
      </c>
      <c r="J1053" s="4">
        <v>1.38E-2</v>
      </c>
      <c r="K1053" s="3">
        <v>0.09</v>
      </c>
      <c r="L1053" s="2">
        <v>64934</v>
      </c>
      <c r="M1053" s="5">
        <v>0.13489999999999999</v>
      </c>
      <c r="N1053" s="3">
        <v>0.65</v>
      </c>
      <c r="O1053" s="2">
        <v>8761</v>
      </c>
    </row>
    <row r="1054" spans="1:15" x14ac:dyDescent="0.3">
      <c r="A1054" s="1" t="str">
        <f>VLOOKUP(F1054,Sheet2!A:C,2,FALSE)</f>
        <v>其他</v>
      </c>
      <c r="B1054" s="1" t="str">
        <f>VLOOKUP(E1054,[1]Sheet4!A:B,2,FALSE)</f>
        <v>自家直客</v>
      </c>
      <c r="C1054" s="3" t="s">
        <v>16</v>
      </c>
      <c r="D1054" s="147">
        <v>20150427</v>
      </c>
      <c r="E1054" s="1" t="s">
        <v>14</v>
      </c>
      <c r="F1054" s="1" t="s">
        <v>45</v>
      </c>
      <c r="G1054" s="57">
        <v>4622550</v>
      </c>
      <c r="H1054" s="3">
        <v>6013.04</v>
      </c>
      <c r="I1054" s="3">
        <v>1.3</v>
      </c>
      <c r="J1054" s="4">
        <v>1.41E-2</v>
      </c>
      <c r="K1054" s="3">
        <v>0.09</v>
      </c>
      <c r="L1054" s="2">
        <v>65151</v>
      </c>
      <c r="M1054" s="5">
        <v>0.14249999999999999</v>
      </c>
      <c r="N1054" s="3">
        <v>0.65</v>
      </c>
      <c r="O1054" s="2">
        <v>9281</v>
      </c>
    </row>
    <row r="1055" spans="1:15" x14ac:dyDescent="0.3">
      <c r="A1055" s="1" t="str">
        <f>VLOOKUP(F1055,Sheet2!A:C,2,FALSE)</f>
        <v>其他</v>
      </c>
      <c r="B1055" s="1" t="str">
        <f>VLOOKUP(E1055,[1]Sheet4!A:B,2,FALSE)</f>
        <v>自家直客</v>
      </c>
      <c r="C1055" s="3" t="s">
        <v>16</v>
      </c>
      <c r="D1055" s="147">
        <v>20150426</v>
      </c>
      <c r="E1055" s="1" t="s">
        <v>14</v>
      </c>
      <c r="F1055" s="1" t="s">
        <v>44</v>
      </c>
      <c r="G1055" s="57">
        <v>4975614</v>
      </c>
      <c r="H1055" s="3">
        <v>6348.8</v>
      </c>
      <c r="I1055" s="3">
        <v>1.28</v>
      </c>
      <c r="J1055" s="4">
        <v>1.44E-2</v>
      </c>
      <c r="K1055" s="3">
        <v>0.09</v>
      </c>
      <c r="L1055" s="2">
        <v>71801</v>
      </c>
      <c r="M1055" s="5">
        <v>0.14219999999999999</v>
      </c>
      <c r="N1055" s="3">
        <v>0.62</v>
      </c>
      <c r="O1055" s="2">
        <v>10213</v>
      </c>
    </row>
    <row r="1056" spans="1:15" x14ac:dyDescent="0.3">
      <c r="A1056" s="1" t="str">
        <f>VLOOKUP(F1056,Sheet2!A:C,2,FALSE)</f>
        <v>其他</v>
      </c>
      <c r="B1056" s="1" t="str">
        <f>VLOOKUP(E1056,[1]Sheet4!A:B,2,FALSE)</f>
        <v>自家直客</v>
      </c>
      <c r="C1056" s="3" t="s">
        <v>16</v>
      </c>
      <c r="D1056" s="147">
        <v>20150425</v>
      </c>
      <c r="E1056" s="1" t="s">
        <v>14</v>
      </c>
      <c r="F1056" s="1" t="s">
        <v>45</v>
      </c>
      <c r="G1056" s="57">
        <v>4921759</v>
      </c>
      <c r="H1056" s="3">
        <v>6280.66</v>
      </c>
      <c r="I1056" s="3">
        <v>1.28</v>
      </c>
      <c r="J1056" s="4">
        <v>1.4500000000000001E-2</v>
      </c>
      <c r="K1056" s="3">
        <v>0.09</v>
      </c>
      <c r="L1056" s="2">
        <v>71247</v>
      </c>
      <c r="M1056" s="5">
        <v>0.1404</v>
      </c>
      <c r="N1056" s="3">
        <v>0.63</v>
      </c>
      <c r="O1056" s="2">
        <v>10004</v>
      </c>
    </row>
    <row r="1057" spans="1:15" x14ac:dyDescent="0.3">
      <c r="A1057" s="1" t="str">
        <f>VLOOKUP(F1057,Sheet2!A:C,2,FALSE)</f>
        <v>其他</v>
      </c>
      <c r="B1057" s="1" t="str">
        <f>VLOOKUP(E1057,[1]Sheet4!A:B,2,FALSE)</f>
        <v>自家直客</v>
      </c>
      <c r="C1057" s="3" t="s">
        <v>16</v>
      </c>
      <c r="D1057" s="147">
        <v>20150424</v>
      </c>
      <c r="E1057" s="1" t="s">
        <v>14</v>
      </c>
      <c r="F1057" s="1" t="s">
        <v>44</v>
      </c>
      <c r="G1057" s="57">
        <v>4761487</v>
      </c>
      <c r="H1057" s="3">
        <v>5828.61</v>
      </c>
      <c r="I1057" s="3">
        <v>1.22</v>
      </c>
      <c r="J1057" s="4">
        <v>1.4500000000000001E-2</v>
      </c>
      <c r="K1057" s="3">
        <v>0.08</v>
      </c>
      <c r="L1057" s="2">
        <v>69243</v>
      </c>
      <c r="M1057" s="5">
        <v>0.13900000000000001</v>
      </c>
      <c r="N1057" s="3">
        <v>0.61</v>
      </c>
      <c r="O1057" s="2">
        <v>9623</v>
      </c>
    </row>
    <row r="1058" spans="1:15" x14ac:dyDescent="0.3">
      <c r="A1058" s="1" t="str">
        <f>VLOOKUP(F1058,Sheet2!A:C,2,FALSE)</f>
        <v>其他</v>
      </c>
      <c r="B1058" s="1" t="str">
        <f>VLOOKUP(E1058,[1]Sheet4!A:B,2,FALSE)</f>
        <v>自家直客</v>
      </c>
      <c r="C1058" s="3" t="s">
        <v>16</v>
      </c>
      <c r="D1058" s="147">
        <v>20150423</v>
      </c>
      <c r="E1058" s="1" t="s">
        <v>14</v>
      </c>
      <c r="F1058" s="1" t="s">
        <v>44</v>
      </c>
      <c r="G1058" s="57">
        <v>4931952</v>
      </c>
      <c r="H1058" s="3">
        <v>5737.85</v>
      </c>
      <c r="I1058" s="3">
        <v>1.1599999999999999</v>
      </c>
      <c r="J1058" s="4">
        <v>1.4200000000000001E-2</v>
      </c>
      <c r="K1058" s="3">
        <v>0.08</v>
      </c>
      <c r="L1058" s="2">
        <v>70225</v>
      </c>
      <c r="M1058" s="5">
        <v>0.13569999999999999</v>
      </c>
      <c r="N1058" s="3">
        <v>0.6</v>
      </c>
      <c r="O1058" s="2">
        <v>9532</v>
      </c>
    </row>
    <row r="1059" spans="1:15" x14ac:dyDescent="0.3">
      <c r="A1059" s="1" t="str">
        <f>VLOOKUP(F1059,Sheet2!A:C,2,FALSE)</f>
        <v>其他</v>
      </c>
      <c r="B1059" s="1" t="str">
        <f>VLOOKUP(E1059,[1]Sheet4!A:B,2,FALSE)</f>
        <v>自家直客</v>
      </c>
      <c r="C1059" s="3" t="s">
        <v>16</v>
      </c>
      <c r="D1059" s="147">
        <v>20150422</v>
      </c>
      <c r="E1059" s="1" t="s">
        <v>14</v>
      </c>
      <c r="F1059" s="1" t="s">
        <v>44</v>
      </c>
      <c r="G1059" s="57">
        <v>5162904</v>
      </c>
      <c r="H1059" s="3">
        <v>6322.76</v>
      </c>
      <c r="I1059" s="3">
        <v>1.22</v>
      </c>
      <c r="J1059" s="4">
        <v>1.43E-2</v>
      </c>
      <c r="K1059" s="3">
        <v>0.09</v>
      </c>
      <c r="L1059" s="2">
        <v>73982</v>
      </c>
      <c r="M1059" s="5">
        <v>0.1489</v>
      </c>
      <c r="N1059" s="3">
        <v>0.56999999999999995</v>
      </c>
      <c r="O1059" s="2">
        <v>11015</v>
      </c>
    </row>
    <row r="1060" spans="1:15" x14ac:dyDescent="0.3">
      <c r="A1060" s="1" t="str">
        <f>VLOOKUP(F1060,Sheet2!A:C,2,FALSE)</f>
        <v>其他</v>
      </c>
      <c r="B1060" s="1" t="str">
        <f>VLOOKUP(E1060,[1]Sheet4!A:B,2,FALSE)</f>
        <v>自家直客</v>
      </c>
      <c r="C1060" s="3" t="s">
        <v>16</v>
      </c>
      <c r="D1060" s="147">
        <v>20150421</v>
      </c>
      <c r="E1060" s="1" t="s">
        <v>14</v>
      </c>
      <c r="F1060" s="1" t="s">
        <v>44</v>
      </c>
      <c r="G1060" s="57">
        <v>5259804</v>
      </c>
      <c r="H1060" s="3">
        <v>6255.44</v>
      </c>
      <c r="I1060" s="3">
        <v>1.19</v>
      </c>
      <c r="J1060" s="4">
        <v>1.41E-2</v>
      </c>
      <c r="K1060" s="3">
        <v>0.08</v>
      </c>
      <c r="L1060" s="2">
        <v>74295</v>
      </c>
      <c r="M1060" s="5">
        <v>0.14760000000000001</v>
      </c>
      <c r="N1060" s="3">
        <v>0.56999999999999995</v>
      </c>
      <c r="O1060" s="2">
        <v>10967</v>
      </c>
    </row>
    <row r="1061" spans="1:15" x14ac:dyDescent="0.3">
      <c r="A1061" s="1" t="str">
        <f>VLOOKUP(F1061,Sheet2!A:C,2,FALSE)</f>
        <v>其他</v>
      </c>
      <c r="B1061" s="1" t="str">
        <f>VLOOKUP(E1061,[1]Sheet4!A:B,2,FALSE)</f>
        <v>自家直客</v>
      </c>
      <c r="C1061" s="3" t="s">
        <v>16</v>
      </c>
      <c r="D1061" s="147">
        <v>20150420</v>
      </c>
      <c r="E1061" s="1" t="s">
        <v>14</v>
      </c>
      <c r="F1061" s="1" t="s">
        <v>44</v>
      </c>
      <c r="G1061" s="57">
        <v>5227959</v>
      </c>
      <c r="H1061" s="3">
        <v>6033.32</v>
      </c>
      <c r="I1061" s="3">
        <v>1.1499999999999999</v>
      </c>
      <c r="J1061" s="4">
        <v>1.37E-2</v>
      </c>
      <c r="K1061" s="3">
        <v>0.08</v>
      </c>
      <c r="L1061" s="2">
        <v>71788</v>
      </c>
      <c r="M1061" s="5">
        <v>0.14299999999999999</v>
      </c>
      <c r="N1061" s="3">
        <v>0.59</v>
      </c>
      <c r="O1061" s="2">
        <v>10264</v>
      </c>
    </row>
    <row r="1062" spans="1:15" x14ac:dyDescent="0.3">
      <c r="A1062" s="1" t="str">
        <f>VLOOKUP(F1062,Sheet2!A:C,2,FALSE)</f>
        <v>其他</v>
      </c>
      <c r="B1062" s="1" t="str">
        <f>VLOOKUP(E1062,[1]Sheet4!A:B,2,FALSE)</f>
        <v>自家直客</v>
      </c>
      <c r="C1062" s="3" t="s">
        <v>16</v>
      </c>
      <c r="D1062" s="147">
        <v>20150419</v>
      </c>
      <c r="E1062" s="1" t="s">
        <v>14</v>
      </c>
      <c r="F1062" s="1" t="s">
        <v>44</v>
      </c>
      <c r="G1062" s="57">
        <v>5827671</v>
      </c>
      <c r="H1062" s="3">
        <v>6663.19</v>
      </c>
      <c r="I1062" s="3">
        <v>1.1399999999999999</v>
      </c>
      <c r="J1062" s="4">
        <v>1.3599999999999999E-2</v>
      </c>
      <c r="K1062" s="3">
        <v>0.08</v>
      </c>
      <c r="L1062" s="2">
        <v>79395</v>
      </c>
      <c r="M1062" s="5">
        <v>0.1424</v>
      </c>
      <c r="N1062" s="3">
        <v>0.59</v>
      </c>
      <c r="O1062" s="2">
        <v>11303</v>
      </c>
    </row>
    <row r="1063" spans="1:15" x14ac:dyDescent="0.3">
      <c r="A1063" s="1" t="str">
        <f>VLOOKUP(F1063,Sheet2!A:C,2,FALSE)</f>
        <v>其他</v>
      </c>
      <c r="B1063" s="1" t="str">
        <f>VLOOKUP(E1063,[1]Sheet4!A:B,2,FALSE)</f>
        <v>自家直客</v>
      </c>
      <c r="C1063" s="3" t="s">
        <v>16</v>
      </c>
      <c r="D1063" s="147">
        <v>20150418</v>
      </c>
      <c r="E1063" s="1" t="s">
        <v>14</v>
      </c>
      <c r="F1063" s="1" t="s">
        <v>44</v>
      </c>
      <c r="G1063" s="57">
        <v>5809243</v>
      </c>
      <c r="H1063" s="3">
        <v>6361.13</v>
      </c>
      <c r="I1063" s="3">
        <v>1.1000000000000001</v>
      </c>
      <c r="J1063" s="4">
        <v>1.35E-2</v>
      </c>
      <c r="K1063" s="3">
        <v>0.08</v>
      </c>
      <c r="L1063" s="2">
        <v>78519</v>
      </c>
      <c r="M1063" s="5">
        <v>0.13739999999999999</v>
      </c>
      <c r="N1063" s="3">
        <v>0.59</v>
      </c>
      <c r="O1063" s="2">
        <v>10785</v>
      </c>
    </row>
    <row r="1064" spans="1:15" x14ac:dyDescent="0.3">
      <c r="A1064" s="1" t="str">
        <f>VLOOKUP(F1064,Sheet2!A:C,2,FALSE)</f>
        <v>其他</v>
      </c>
      <c r="B1064" s="1" t="str">
        <f>VLOOKUP(E1064,[1]Sheet4!A:B,2,FALSE)</f>
        <v>自家直客</v>
      </c>
      <c r="C1064" s="3" t="s">
        <v>16</v>
      </c>
      <c r="D1064" s="147">
        <v>20150417</v>
      </c>
      <c r="E1064" s="1" t="s">
        <v>14</v>
      </c>
      <c r="F1064" s="1" t="s">
        <v>45</v>
      </c>
      <c r="G1064" s="57">
        <v>5624790</v>
      </c>
      <c r="H1064" s="3">
        <v>6418.26</v>
      </c>
      <c r="I1064" s="3">
        <v>1.1399999999999999</v>
      </c>
      <c r="J1064" s="4">
        <v>1.3599999999999999E-2</v>
      </c>
      <c r="K1064" s="3">
        <v>0.08</v>
      </c>
      <c r="L1064" s="2">
        <v>76530</v>
      </c>
      <c r="M1064" s="5">
        <v>0.1366</v>
      </c>
      <c r="N1064" s="3">
        <v>0.61</v>
      </c>
      <c r="O1064" s="2">
        <v>10457</v>
      </c>
    </row>
    <row r="1065" spans="1:15" x14ac:dyDescent="0.3">
      <c r="A1065" s="1" t="str">
        <f>VLOOKUP(F1065,Sheet2!A:C,2,FALSE)</f>
        <v>其他</v>
      </c>
      <c r="B1065" s="1" t="str">
        <f>VLOOKUP(E1065,[1]Sheet4!A:B,2,FALSE)</f>
        <v>自家直客</v>
      </c>
      <c r="C1065" s="3" t="s">
        <v>16</v>
      </c>
      <c r="D1065" s="147">
        <v>20150416</v>
      </c>
      <c r="E1065" s="1" t="s">
        <v>14</v>
      </c>
      <c r="F1065" s="1" t="s">
        <v>45</v>
      </c>
      <c r="G1065" s="57">
        <v>5248344</v>
      </c>
      <c r="H1065" s="3">
        <v>5787.44</v>
      </c>
      <c r="I1065" s="3">
        <v>1.1000000000000001</v>
      </c>
      <c r="J1065" s="4">
        <v>1.4E-2</v>
      </c>
      <c r="K1065" s="3">
        <v>0.08</v>
      </c>
      <c r="L1065" s="2">
        <v>73549</v>
      </c>
      <c r="M1065" s="5">
        <v>0.1399</v>
      </c>
      <c r="N1065" s="3">
        <v>0.56000000000000005</v>
      </c>
      <c r="O1065" s="2">
        <v>10290</v>
      </c>
    </row>
    <row r="1066" spans="1:15" x14ac:dyDescent="0.3">
      <c r="A1066" s="1" t="str">
        <f>VLOOKUP(F1066,Sheet2!A:C,2,FALSE)</f>
        <v>其他</v>
      </c>
      <c r="B1066" s="1" t="str">
        <f>VLOOKUP(E1066,[1]Sheet4!A:B,2,FALSE)</f>
        <v>自家直客</v>
      </c>
      <c r="C1066" s="3" t="s">
        <v>16</v>
      </c>
      <c r="D1066" s="147">
        <v>20150415</v>
      </c>
      <c r="E1066" s="1" t="s">
        <v>14</v>
      </c>
      <c r="F1066" s="1" t="s">
        <v>45</v>
      </c>
      <c r="G1066" s="57">
        <v>5255088</v>
      </c>
      <c r="H1066" s="3">
        <v>5591.42</v>
      </c>
      <c r="I1066" s="3">
        <v>1.06</v>
      </c>
      <c r="J1066" s="4">
        <v>1.35E-2</v>
      </c>
      <c r="K1066" s="3">
        <v>0.08</v>
      </c>
      <c r="L1066" s="2">
        <v>71036</v>
      </c>
      <c r="M1066" s="5">
        <v>0.13569999999999999</v>
      </c>
      <c r="N1066" s="3">
        <v>0.57999999999999996</v>
      </c>
      <c r="O1066" s="2">
        <v>9643</v>
      </c>
    </row>
    <row r="1067" spans="1:15" x14ac:dyDescent="0.3">
      <c r="A1067" s="1" t="str">
        <f>VLOOKUP(F1067,Sheet2!A:C,2,FALSE)</f>
        <v>其他</v>
      </c>
      <c r="B1067" s="1" t="str">
        <f>VLOOKUP(E1067,[1]Sheet4!A:B,2,FALSE)</f>
        <v>自家直客</v>
      </c>
      <c r="C1067" s="3" t="s">
        <v>16</v>
      </c>
      <c r="D1067" s="147">
        <v>20150414</v>
      </c>
      <c r="E1067" s="1" t="s">
        <v>14</v>
      </c>
      <c r="F1067" s="1" t="s">
        <v>44</v>
      </c>
      <c r="G1067" s="57">
        <v>5491110</v>
      </c>
      <c r="H1067" s="3">
        <v>6122.73</v>
      </c>
      <c r="I1067" s="3">
        <v>1.1200000000000001</v>
      </c>
      <c r="J1067" s="4">
        <v>1.3100000000000001E-2</v>
      </c>
      <c r="K1067" s="3">
        <v>0.08</v>
      </c>
      <c r="L1067" s="2">
        <v>72180</v>
      </c>
      <c r="M1067" s="5">
        <v>0.14560000000000001</v>
      </c>
      <c r="N1067" s="3">
        <v>0.57999999999999996</v>
      </c>
      <c r="O1067" s="2">
        <v>10507</v>
      </c>
    </row>
    <row r="1068" spans="1:15" x14ac:dyDescent="0.3">
      <c r="A1068" s="1" t="str">
        <f>VLOOKUP(F1068,Sheet2!A:C,2,FALSE)</f>
        <v>其他</v>
      </c>
      <c r="B1068" s="1" t="str">
        <f>VLOOKUP(E1068,[1]Sheet4!A:B,2,FALSE)</f>
        <v>自家直客</v>
      </c>
      <c r="C1068" s="3" t="s">
        <v>16</v>
      </c>
      <c r="D1068" s="147">
        <v>20150413</v>
      </c>
      <c r="E1068" s="1" t="s">
        <v>14</v>
      </c>
      <c r="F1068" s="1" t="s">
        <v>44</v>
      </c>
      <c r="G1068" s="57">
        <v>5084617</v>
      </c>
      <c r="H1068" s="3">
        <v>6152.02</v>
      </c>
      <c r="I1068" s="3">
        <v>1.21</v>
      </c>
      <c r="J1068" s="4">
        <v>1.35E-2</v>
      </c>
      <c r="K1068" s="3">
        <v>0.09</v>
      </c>
      <c r="L1068" s="2">
        <v>68529</v>
      </c>
      <c r="M1068" s="5">
        <v>0.157</v>
      </c>
      <c r="N1068" s="3">
        <v>0.56999999999999995</v>
      </c>
      <c r="O1068" s="2">
        <v>10757</v>
      </c>
    </row>
    <row r="1069" spans="1:15" x14ac:dyDescent="0.3">
      <c r="A1069" s="1" t="str">
        <f>VLOOKUP(F1069,Sheet2!A:C,2,FALSE)</f>
        <v>其他</v>
      </c>
      <c r="B1069" s="1" t="str">
        <f>VLOOKUP(E1069,[1]Sheet4!A:B,2,FALSE)</f>
        <v>自家直客</v>
      </c>
      <c r="C1069" s="3" t="s">
        <v>16</v>
      </c>
      <c r="D1069" s="147">
        <v>20150412</v>
      </c>
      <c r="E1069" s="1" t="s">
        <v>14</v>
      </c>
      <c r="F1069" s="1" t="s">
        <v>45</v>
      </c>
      <c r="G1069" s="57">
        <v>6112206</v>
      </c>
      <c r="H1069" s="3">
        <v>7028.28</v>
      </c>
      <c r="I1069" s="3">
        <v>1.1499999999999999</v>
      </c>
      <c r="J1069" s="4">
        <v>1.37E-2</v>
      </c>
      <c r="K1069" s="3">
        <v>0.08</v>
      </c>
      <c r="L1069" s="2">
        <v>83837</v>
      </c>
      <c r="M1069" s="5">
        <v>0.1633</v>
      </c>
      <c r="N1069" s="3">
        <v>0.51</v>
      </c>
      <c r="O1069" s="2">
        <v>13692</v>
      </c>
    </row>
    <row r="1070" spans="1:15" x14ac:dyDescent="0.3">
      <c r="A1070" s="1" t="str">
        <f>VLOOKUP(F1070,Sheet2!A:C,2,FALSE)</f>
        <v>其他</v>
      </c>
      <c r="B1070" s="1" t="str">
        <f>VLOOKUP(E1070,[1]Sheet4!A:B,2,FALSE)</f>
        <v>自家直客</v>
      </c>
      <c r="C1070" s="3" t="s">
        <v>16</v>
      </c>
      <c r="D1070" s="147">
        <v>20150411</v>
      </c>
      <c r="E1070" s="1" t="s">
        <v>14</v>
      </c>
      <c r="F1070" s="1" t="s">
        <v>46</v>
      </c>
      <c r="G1070" s="57">
        <v>5440519</v>
      </c>
      <c r="H1070" s="3">
        <v>6859.45</v>
      </c>
      <c r="I1070" s="3">
        <v>1.26</v>
      </c>
      <c r="J1070" s="4">
        <v>1.4999999999999999E-2</v>
      </c>
      <c r="K1070" s="3">
        <v>0.08</v>
      </c>
      <c r="L1070" s="2">
        <v>81798</v>
      </c>
      <c r="M1070" s="5">
        <v>0.15079999999999999</v>
      </c>
      <c r="N1070" s="3">
        <v>0.56000000000000005</v>
      </c>
      <c r="O1070" s="2">
        <v>12333</v>
      </c>
    </row>
    <row r="1071" spans="1:15" x14ac:dyDescent="0.3">
      <c r="A1071" s="1" t="str">
        <f>VLOOKUP(F1071,Sheet2!A:C,2,FALSE)</f>
        <v>其他</v>
      </c>
      <c r="B1071" s="1" t="str">
        <f>VLOOKUP(E1071,[1]Sheet4!A:B,2,FALSE)</f>
        <v>自家直客</v>
      </c>
      <c r="C1071" s="3" t="s">
        <v>16</v>
      </c>
      <c r="D1071" s="147">
        <v>20150410</v>
      </c>
      <c r="E1071" s="1" t="s">
        <v>14</v>
      </c>
      <c r="F1071" s="1" t="s">
        <v>45</v>
      </c>
      <c r="G1071" s="57">
        <v>4804506</v>
      </c>
      <c r="H1071" s="3">
        <v>6950.55</v>
      </c>
      <c r="I1071" s="3">
        <v>1.45</v>
      </c>
      <c r="J1071" s="4">
        <v>1.5900000000000001E-2</v>
      </c>
      <c r="K1071" s="3">
        <v>0.09</v>
      </c>
      <c r="L1071" s="2">
        <v>76281</v>
      </c>
      <c r="M1071" s="5">
        <v>0.15989999999999999</v>
      </c>
      <c r="N1071" s="3">
        <v>0.56999999999999995</v>
      </c>
      <c r="O1071" s="2">
        <v>12195</v>
      </c>
    </row>
    <row r="1072" spans="1:15" x14ac:dyDescent="0.3">
      <c r="A1072" s="1" t="str">
        <f>VLOOKUP(F1072,Sheet2!A:C,2,FALSE)</f>
        <v>其他</v>
      </c>
      <c r="B1072" s="1" t="str">
        <f>VLOOKUP(E1072,[1]Sheet4!A:B,2,FALSE)</f>
        <v>自家直客</v>
      </c>
      <c r="C1072" s="3" t="s">
        <v>16</v>
      </c>
      <c r="D1072" s="147">
        <v>20150409</v>
      </c>
      <c r="E1072" s="1" t="s">
        <v>14</v>
      </c>
      <c r="F1072" s="1" t="s">
        <v>44</v>
      </c>
      <c r="G1072" s="57">
        <v>4818908</v>
      </c>
      <c r="H1072" s="3">
        <v>7009.1</v>
      </c>
      <c r="I1072" s="3">
        <v>1.45</v>
      </c>
      <c r="J1072" s="4">
        <v>1.5900000000000001E-2</v>
      </c>
      <c r="K1072" s="3">
        <v>0.09</v>
      </c>
      <c r="L1072" s="2">
        <v>76705</v>
      </c>
      <c r="M1072" s="5">
        <v>0.16039999999999999</v>
      </c>
      <c r="N1072" s="3">
        <v>0.56999999999999995</v>
      </c>
      <c r="O1072" s="2">
        <v>12302</v>
      </c>
    </row>
    <row r="1073" spans="1:15" x14ac:dyDescent="0.3">
      <c r="A1073" s="1" t="str">
        <f>VLOOKUP(F1073,Sheet2!A:C,2,FALSE)</f>
        <v>其他</v>
      </c>
      <c r="B1073" s="1" t="str">
        <f>VLOOKUP(E1073,[1]Sheet4!A:B,2,FALSE)</f>
        <v>自家直客</v>
      </c>
      <c r="C1073" s="3" t="s">
        <v>16</v>
      </c>
      <c r="D1073" s="147">
        <v>20150408</v>
      </c>
      <c r="E1073" s="1" t="s">
        <v>14</v>
      </c>
      <c r="F1073" s="1" t="s">
        <v>45</v>
      </c>
      <c r="G1073" s="57">
        <v>5196213</v>
      </c>
      <c r="H1073" s="3">
        <v>7332.92</v>
      </c>
      <c r="I1073" s="3">
        <v>1.41</v>
      </c>
      <c r="J1073" s="4">
        <v>1.5699999999999999E-2</v>
      </c>
      <c r="K1073" s="3">
        <v>0.09</v>
      </c>
      <c r="L1073" s="2">
        <v>81371</v>
      </c>
      <c r="M1073" s="5">
        <v>0.16309999999999999</v>
      </c>
      <c r="N1073" s="3">
        <v>0.55000000000000004</v>
      </c>
      <c r="O1073" s="2">
        <v>13269</v>
      </c>
    </row>
    <row r="1074" spans="1:15" x14ac:dyDescent="0.3">
      <c r="A1074" s="1" t="str">
        <f>VLOOKUP(F1074,Sheet2!A:C,2,FALSE)</f>
        <v>其他</v>
      </c>
      <c r="B1074" s="1" t="str">
        <f>VLOOKUP(E1074,[1]Sheet4!A:B,2,FALSE)</f>
        <v>自家直客</v>
      </c>
      <c r="C1074" s="3" t="s">
        <v>16</v>
      </c>
      <c r="D1074" s="147">
        <v>20150407</v>
      </c>
      <c r="E1074" s="1" t="s">
        <v>14</v>
      </c>
      <c r="F1074" s="1" t="s">
        <v>45</v>
      </c>
      <c r="G1074" s="57">
        <v>5025706</v>
      </c>
      <c r="H1074" s="3">
        <v>7495.86</v>
      </c>
      <c r="I1074" s="3">
        <v>1.49</v>
      </c>
      <c r="J1074" s="4">
        <v>1.5800000000000002E-2</v>
      </c>
      <c r="K1074" s="3">
        <v>0.09</v>
      </c>
      <c r="L1074" s="2">
        <v>79355</v>
      </c>
      <c r="M1074" s="5">
        <v>0.15859999999999999</v>
      </c>
      <c r="N1074" s="3">
        <v>0.6</v>
      </c>
      <c r="O1074" s="2">
        <v>12584</v>
      </c>
    </row>
    <row r="1075" spans="1:15" x14ac:dyDescent="0.3">
      <c r="A1075" s="1" t="str">
        <f>VLOOKUP(F1075,Sheet2!A:C,2,FALSE)</f>
        <v>其他</v>
      </c>
      <c r="B1075" s="1" t="str">
        <f>VLOOKUP(E1075,[1]Sheet4!A:B,2,FALSE)</f>
        <v>自家直客</v>
      </c>
      <c r="C1075" s="3" t="s">
        <v>16</v>
      </c>
      <c r="D1075" s="147">
        <v>20150406</v>
      </c>
      <c r="E1075" s="1" t="s">
        <v>14</v>
      </c>
      <c r="F1075" s="1" t="s">
        <v>44</v>
      </c>
      <c r="G1075" s="57">
        <v>5223849</v>
      </c>
      <c r="H1075" s="3">
        <v>7688.44</v>
      </c>
      <c r="I1075" s="3">
        <v>1.47</v>
      </c>
      <c r="J1075" s="4">
        <v>1.5800000000000002E-2</v>
      </c>
      <c r="K1075" s="3">
        <v>0.09</v>
      </c>
      <c r="L1075" s="2">
        <v>82440</v>
      </c>
      <c r="M1075" s="5">
        <v>0.1565</v>
      </c>
      <c r="N1075" s="3">
        <v>0.6</v>
      </c>
      <c r="O1075" s="2">
        <v>12899</v>
      </c>
    </row>
    <row r="1076" spans="1:15" x14ac:dyDescent="0.3">
      <c r="A1076" s="1" t="str">
        <f>VLOOKUP(F1076,Sheet2!A:C,2,FALSE)</f>
        <v>其他</v>
      </c>
      <c r="B1076" s="1" t="str">
        <f>VLOOKUP(E1076,[1]Sheet4!A:B,2,FALSE)</f>
        <v>自家直客</v>
      </c>
      <c r="C1076" s="3" t="s">
        <v>16</v>
      </c>
      <c r="D1076" s="147">
        <v>20150405</v>
      </c>
      <c r="E1076" s="1" t="s">
        <v>14</v>
      </c>
      <c r="F1076" s="1" t="s">
        <v>44</v>
      </c>
      <c r="G1076" s="57">
        <v>5520557</v>
      </c>
      <c r="H1076" s="3">
        <v>7981.11</v>
      </c>
      <c r="I1076" s="3">
        <v>1.45</v>
      </c>
      <c r="J1076" s="4">
        <v>1.5900000000000001E-2</v>
      </c>
      <c r="K1076" s="3">
        <v>0.09</v>
      </c>
      <c r="L1076" s="2">
        <v>87682</v>
      </c>
      <c r="M1076" s="5">
        <v>0.155</v>
      </c>
      <c r="N1076" s="3">
        <v>0.59</v>
      </c>
      <c r="O1076" s="2">
        <v>13590</v>
      </c>
    </row>
    <row r="1077" spans="1:15" x14ac:dyDescent="0.3">
      <c r="A1077" s="1" t="str">
        <f>VLOOKUP(F1077,Sheet2!A:C,2,FALSE)</f>
        <v>其他</v>
      </c>
      <c r="B1077" s="1" t="str">
        <f>VLOOKUP(E1077,[1]Sheet4!A:B,2,FALSE)</f>
        <v>自家直客</v>
      </c>
      <c r="C1077" s="3" t="s">
        <v>16</v>
      </c>
      <c r="D1077" s="147">
        <v>20150404</v>
      </c>
      <c r="E1077" s="1" t="s">
        <v>14</v>
      </c>
      <c r="F1077" s="1" t="s">
        <v>46</v>
      </c>
      <c r="G1077" s="57">
        <v>5457990</v>
      </c>
      <c r="H1077" s="3">
        <v>7800.03</v>
      </c>
      <c r="I1077" s="3">
        <v>1.43</v>
      </c>
      <c r="J1077" s="4">
        <v>1.5900000000000001E-2</v>
      </c>
      <c r="K1077" s="3">
        <v>0.09</v>
      </c>
      <c r="L1077" s="2">
        <v>86758</v>
      </c>
      <c r="M1077" s="5">
        <v>0.15359999999999999</v>
      </c>
      <c r="N1077" s="3">
        <v>0.59</v>
      </c>
      <c r="O1077" s="2">
        <v>13329</v>
      </c>
    </row>
    <row r="1078" spans="1:15" x14ac:dyDescent="0.3">
      <c r="A1078" s="1" t="str">
        <f>VLOOKUP(F1078,Sheet2!A:C,2,FALSE)</f>
        <v>其他</v>
      </c>
      <c r="B1078" s="1" t="str">
        <f>VLOOKUP(E1078,[1]Sheet4!A:B,2,FALSE)</f>
        <v>自家直客</v>
      </c>
      <c r="C1078" s="3" t="s">
        <v>16</v>
      </c>
      <c r="D1078" s="147">
        <v>20150403</v>
      </c>
      <c r="E1078" s="1" t="s">
        <v>14</v>
      </c>
      <c r="F1078" s="1" t="s">
        <v>44</v>
      </c>
      <c r="G1078" s="57">
        <v>5482519</v>
      </c>
      <c r="H1078" s="3">
        <v>7486.75</v>
      </c>
      <c r="I1078" s="3">
        <v>1.37</v>
      </c>
      <c r="J1078" s="4">
        <v>1.6E-2</v>
      </c>
      <c r="K1078" s="3">
        <v>0.09</v>
      </c>
      <c r="L1078" s="2">
        <v>87809</v>
      </c>
      <c r="M1078" s="5">
        <v>0.14910000000000001</v>
      </c>
      <c r="N1078" s="3">
        <v>0.56999999999999995</v>
      </c>
      <c r="O1078" s="2">
        <v>13091</v>
      </c>
    </row>
    <row r="1079" spans="1:15" x14ac:dyDescent="0.3">
      <c r="A1079" s="1" t="str">
        <f>VLOOKUP(F1079,Sheet2!A:C,2,FALSE)</f>
        <v>其他</v>
      </c>
      <c r="B1079" s="1" t="str">
        <f>VLOOKUP(E1079,[1]Sheet4!A:B,2,FALSE)</f>
        <v>自家直客</v>
      </c>
      <c r="C1079" s="3" t="s">
        <v>16</v>
      </c>
      <c r="D1079" s="147">
        <v>20150402</v>
      </c>
      <c r="E1079" s="1" t="s">
        <v>14</v>
      </c>
      <c r="F1079" s="1" t="s">
        <v>45</v>
      </c>
      <c r="G1079" s="57">
        <v>5003518</v>
      </c>
      <c r="H1079" s="3">
        <v>6809.47</v>
      </c>
      <c r="I1079" s="3">
        <v>1.36</v>
      </c>
      <c r="J1079" s="4">
        <v>1.6299999999999999E-2</v>
      </c>
      <c r="K1079" s="3">
        <v>0.08</v>
      </c>
      <c r="L1079" s="2">
        <v>81700</v>
      </c>
      <c r="M1079" s="5">
        <v>0.15049999999999999</v>
      </c>
      <c r="N1079" s="3">
        <v>0.55000000000000004</v>
      </c>
      <c r="O1079" s="2">
        <v>12292</v>
      </c>
    </row>
    <row r="1080" spans="1:15" x14ac:dyDescent="0.3">
      <c r="A1080" s="1" t="str">
        <f>VLOOKUP(F1080,Sheet2!A:C,2,FALSE)</f>
        <v>其他</v>
      </c>
      <c r="B1080" s="1" t="str">
        <f>VLOOKUP(E1080,[1]Sheet4!A:B,2,FALSE)</f>
        <v>自家直客</v>
      </c>
      <c r="C1080" s="3" t="s">
        <v>16</v>
      </c>
      <c r="D1080" s="147">
        <v>20150401</v>
      </c>
      <c r="E1080" s="1" t="s">
        <v>14</v>
      </c>
      <c r="F1080" s="1" t="s">
        <v>46</v>
      </c>
      <c r="G1080" s="57">
        <v>4976527</v>
      </c>
      <c r="H1080" s="3">
        <v>6557.44</v>
      </c>
      <c r="I1080" s="3">
        <v>1.32</v>
      </c>
      <c r="J1080" s="4">
        <v>1.67E-2</v>
      </c>
      <c r="K1080" s="3">
        <v>0.08</v>
      </c>
      <c r="L1080" s="2">
        <v>82986</v>
      </c>
      <c r="M1080" s="5">
        <v>0.1517</v>
      </c>
      <c r="N1080" s="3">
        <v>0.52</v>
      </c>
      <c r="O1080" s="2">
        <v>12588</v>
      </c>
    </row>
    <row r="1081" spans="1:15" x14ac:dyDescent="0.3">
      <c r="A1081" s="1" t="str">
        <f>VLOOKUP(F1081,Sheet2!A:C,2,FALSE)</f>
        <v>其他</v>
      </c>
      <c r="B1081" s="1" t="str">
        <f>VLOOKUP(E1081,[1]Sheet4!A:B,2,FALSE)</f>
        <v>API</v>
      </c>
      <c r="C1081" s="3" t="s">
        <v>20</v>
      </c>
      <c r="D1081" s="147">
        <v>20150622</v>
      </c>
      <c r="E1081" s="1" t="s">
        <v>32</v>
      </c>
      <c r="F1081" s="1" t="s">
        <v>46</v>
      </c>
      <c r="G1081" s="57">
        <v>4849572</v>
      </c>
      <c r="H1081" s="3">
        <v>1775.18</v>
      </c>
      <c r="I1081" s="3">
        <v>0.37</v>
      </c>
      <c r="J1081" s="4">
        <v>7.7000000000000002E-3</v>
      </c>
      <c r="K1081" s="3">
        <v>0.05</v>
      </c>
      <c r="L1081" s="2">
        <v>37320</v>
      </c>
      <c r="M1081" s="5">
        <v>5.67E-2</v>
      </c>
      <c r="N1081" s="3">
        <v>0.84</v>
      </c>
      <c r="O1081" s="2">
        <v>2116</v>
      </c>
    </row>
    <row r="1082" spans="1:15" x14ac:dyDescent="0.3">
      <c r="A1082" s="1" t="str">
        <f>VLOOKUP(F1082,Sheet2!A:C,2,FALSE)</f>
        <v>其他</v>
      </c>
      <c r="B1082" s="1" t="str">
        <f>VLOOKUP(E1082,[1]Sheet4!A:B,2,FALSE)</f>
        <v>API</v>
      </c>
      <c r="C1082" s="3" t="s">
        <v>20</v>
      </c>
      <c r="D1082" s="147">
        <v>20150621</v>
      </c>
      <c r="E1082" s="1" t="s">
        <v>32</v>
      </c>
      <c r="F1082" s="1" t="s">
        <v>44</v>
      </c>
      <c r="G1082" s="57">
        <v>5197862</v>
      </c>
      <c r="H1082" s="3">
        <v>2199.8200000000002</v>
      </c>
      <c r="I1082" s="3">
        <v>0.42</v>
      </c>
      <c r="J1082" s="4">
        <v>8.0000000000000002E-3</v>
      </c>
      <c r="K1082" s="3">
        <v>0.05</v>
      </c>
      <c r="L1082" s="2">
        <v>41658</v>
      </c>
      <c r="M1082" s="5">
        <v>6.0900000000000003E-2</v>
      </c>
      <c r="N1082" s="3">
        <v>0.87</v>
      </c>
      <c r="O1082" s="2">
        <v>2535</v>
      </c>
    </row>
    <row r="1083" spans="1:15" x14ac:dyDescent="0.3">
      <c r="A1083" s="1" t="str">
        <f>VLOOKUP(F1083,Sheet2!A:C,2,FALSE)</f>
        <v>其他</v>
      </c>
      <c r="B1083" s="1" t="str">
        <f>VLOOKUP(E1083,[1]Sheet4!A:B,2,FALSE)</f>
        <v>API</v>
      </c>
      <c r="C1083" s="3" t="s">
        <v>20</v>
      </c>
      <c r="D1083" s="147">
        <v>20150620</v>
      </c>
      <c r="E1083" s="1" t="s">
        <v>32</v>
      </c>
      <c r="F1083" s="1" t="s">
        <v>44</v>
      </c>
      <c r="G1083" s="57">
        <v>5130268</v>
      </c>
      <c r="H1083" s="3">
        <v>2150.4899999999998</v>
      </c>
      <c r="I1083" s="3">
        <v>0.42</v>
      </c>
      <c r="J1083" s="4">
        <v>8.0000000000000002E-3</v>
      </c>
      <c r="K1083" s="3">
        <v>0.05</v>
      </c>
      <c r="L1083" s="2">
        <v>41128</v>
      </c>
      <c r="M1083" s="5">
        <v>8.3099999999999993E-2</v>
      </c>
      <c r="N1083" s="3">
        <v>0.63</v>
      </c>
      <c r="O1083" s="2">
        <v>3419</v>
      </c>
    </row>
    <row r="1084" spans="1:15" x14ac:dyDescent="0.3">
      <c r="A1084" s="1" t="str">
        <f>VLOOKUP(F1084,Sheet2!A:C,2,FALSE)</f>
        <v>其他</v>
      </c>
      <c r="B1084" s="1" t="str">
        <f>VLOOKUP(E1084,[1]Sheet4!A:B,2,FALSE)</f>
        <v>API</v>
      </c>
      <c r="C1084" s="3" t="s">
        <v>20</v>
      </c>
      <c r="D1084" s="147">
        <v>20150619</v>
      </c>
      <c r="E1084" s="1" t="s">
        <v>33</v>
      </c>
      <c r="F1084" s="1" t="s">
        <v>46</v>
      </c>
      <c r="G1084" s="57">
        <v>5005315</v>
      </c>
      <c r="H1084" s="3">
        <v>2108.0300000000002</v>
      </c>
      <c r="I1084" s="3">
        <v>0.42</v>
      </c>
      <c r="J1084" s="4">
        <v>7.9000000000000008E-3</v>
      </c>
      <c r="K1084" s="3">
        <v>0.05</v>
      </c>
      <c r="L1084" s="2">
        <v>39765</v>
      </c>
      <c r="M1084" s="5">
        <v>8.09E-2</v>
      </c>
      <c r="N1084" s="3">
        <v>0.66</v>
      </c>
      <c r="O1084" s="2">
        <v>3218</v>
      </c>
    </row>
    <row r="1085" spans="1:15" x14ac:dyDescent="0.3">
      <c r="A1085" s="1" t="str">
        <f>VLOOKUP(F1085,Sheet2!A:C,2,FALSE)</f>
        <v>其他</v>
      </c>
      <c r="B1085" s="1" t="str">
        <f>VLOOKUP(E1085,[1]Sheet4!A:B,2,FALSE)</f>
        <v>API</v>
      </c>
      <c r="C1085" s="3" t="s">
        <v>20</v>
      </c>
      <c r="D1085" s="147">
        <v>20150618</v>
      </c>
      <c r="E1085" s="1" t="s">
        <v>32</v>
      </c>
      <c r="F1085" s="1" t="s">
        <v>44</v>
      </c>
      <c r="G1085" s="57">
        <v>4898935</v>
      </c>
      <c r="H1085" s="3">
        <v>2239.94</v>
      </c>
      <c r="I1085" s="3">
        <v>0.46</v>
      </c>
      <c r="J1085" s="4">
        <v>8.0000000000000002E-3</v>
      </c>
      <c r="K1085" s="3">
        <v>0.06</v>
      </c>
      <c r="L1085" s="2">
        <v>39167</v>
      </c>
      <c r="M1085" s="5">
        <v>9.0399999999999994E-2</v>
      </c>
      <c r="N1085" s="3">
        <v>0.63</v>
      </c>
      <c r="O1085" s="2">
        <v>3541</v>
      </c>
    </row>
    <row r="1086" spans="1:15" x14ac:dyDescent="0.3">
      <c r="A1086" s="1" t="str">
        <f>VLOOKUP(F1086,Sheet2!A:C,2,FALSE)</f>
        <v>其他</v>
      </c>
      <c r="B1086" s="1" t="str">
        <f>VLOOKUP(E1086,[1]Sheet4!A:B,2,FALSE)</f>
        <v>API</v>
      </c>
      <c r="C1086" s="3" t="s">
        <v>20</v>
      </c>
      <c r="D1086" s="147">
        <v>20150617</v>
      </c>
      <c r="E1086" s="1" t="s">
        <v>32</v>
      </c>
      <c r="F1086" s="1" t="s">
        <v>45</v>
      </c>
      <c r="G1086" s="57">
        <v>4976292</v>
      </c>
      <c r="H1086" s="3">
        <v>2286.89</v>
      </c>
      <c r="I1086" s="3">
        <v>0.46</v>
      </c>
      <c r="J1086" s="4">
        <v>7.7000000000000002E-3</v>
      </c>
      <c r="K1086" s="3">
        <v>0.06</v>
      </c>
      <c r="L1086" s="2">
        <v>38172</v>
      </c>
      <c r="M1086" s="5">
        <v>8.7900000000000006E-2</v>
      </c>
      <c r="N1086" s="3">
        <v>0.68</v>
      </c>
      <c r="O1086" s="2">
        <v>3356</v>
      </c>
    </row>
    <row r="1087" spans="1:15" x14ac:dyDescent="0.3">
      <c r="A1087" s="1" t="str">
        <f>VLOOKUP(F1087,Sheet2!A:C,2,FALSE)</f>
        <v>其他</v>
      </c>
      <c r="B1087" s="1" t="str">
        <f>VLOOKUP(E1087,[1]Sheet4!A:B,2,FALSE)</f>
        <v>API</v>
      </c>
      <c r="C1087" s="3" t="s">
        <v>20</v>
      </c>
      <c r="D1087" s="147">
        <v>20150616</v>
      </c>
      <c r="E1087" s="1" t="s">
        <v>32</v>
      </c>
      <c r="F1087" s="1" t="s">
        <v>44</v>
      </c>
      <c r="G1087" s="57">
        <v>4965344</v>
      </c>
      <c r="H1087" s="3">
        <v>2043.35</v>
      </c>
      <c r="I1087" s="3">
        <v>0.41</v>
      </c>
      <c r="J1087" s="4">
        <v>7.3000000000000001E-3</v>
      </c>
      <c r="K1087" s="3">
        <v>0.06</v>
      </c>
      <c r="L1087" s="2">
        <v>36444</v>
      </c>
      <c r="M1087" s="5">
        <v>8.0399999999999999E-2</v>
      </c>
      <c r="N1087" s="3">
        <v>0.7</v>
      </c>
      <c r="O1087" s="2">
        <v>2931</v>
      </c>
    </row>
    <row r="1088" spans="1:15" x14ac:dyDescent="0.3">
      <c r="A1088" s="1" t="str">
        <f>VLOOKUP(F1088,Sheet2!A:C,2,FALSE)</f>
        <v>其他</v>
      </c>
      <c r="B1088" s="1" t="str">
        <f>VLOOKUP(E1088,[1]Sheet4!A:B,2,FALSE)</f>
        <v>API</v>
      </c>
      <c r="C1088" s="3" t="s">
        <v>20</v>
      </c>
      <c r="D1088" s="147">
        <v>20150615</v>
      </c>
      <c r="E1088" s="1" t="s">
        <v>33</v>
      </c>
      <c r="F1088" s="1" t="s">
        <v>45</v>
      </c>
      <c r="G1088" s="57">
        <v>4786352</v>
      </c>
      <c r="H1088" s="3">
        <v>1874.4</v>
      </c>
      <c r="I1088" s="3">
        <v>0.39</v>
      </c>
      <c r="J1088" s="4">
        <v>6.8999999999999999E-3</v>
      </c>
      <c r="K1088" s="3">
        <v>0.06</v>
      </c>
      <c r="L1088" s="2">
        <v>33261</v>
      </c>
      <c r="M1088" s="5">
        <v>6.83E-2</v>
      </c>
      <c r="N1088" s="3">
        <v>0.82</v>
      </c>
      <c r="O1088" s="2">
        <v>2272</v>
      </c>
    </row>
    <row r="1089" spans="1:15" x14ac:dyDescent="0.3">
      <c r="A1089" s="1" t="str">
        <f>VLOOKUP(F1089,Sheet2!A:C,2,FALSE)</f>
        <v>其他</v>
      </c>
      <c r="B1089" s="1" t="str">
        <f>VLOOKUP(E1089,[1]Sheet4!A:B,2,FALSE)</f>
        <v>API</v>
      </c>
      <c r="C1089" s="3" t="s">
        <v>20</v>
      </c>
      <c r="D1089" s="147">
        <v>20150614</v>
      </c>
      <c r="E1089" s="1" t="s">
        <v>47</v>
      </c>
      <c r="F1089" s="1" t="s">
        <v>44</v>
      </c>
      <c r="G1089" s="57">
        <v>4963115</v>
      </c>
      <c r="H1089" s="3">
        <v>2075.2399999999998</v>
      </c>
      <c r="I1089" s="3">
        <v>0.42</v>
      </c>
      <c r="J1089" s="4">
        <v>7.1000000000000004E-3</v>
      </c>
      <c r="K1089" s="3">
        <v>0.06</v>
      </c>
      <c r="L1089" s="2">
        <v>35377</v>
      </c>
      <c r="M1089" s="5">
        <v>6.7599999999999993E-2</v>
      </c>
      <c r="N1089" s="3">
        <v>0.87</v>
      </c>
      <c r="O1089" s="2">
        <v>2390</v>
      </c>
    </row>
    <row r="1090" spans="1:15" x14ac:dyDescent="0.3">
      <c r="A1090" s="1" t="str">
        <f>VLOOKUP(F1090,Sheet2!A:C,2,FALSE)</f>
        <v>其他</v>
      </c>
      <c r="B1090" s="1" t="str">
        <f>VLOOKUP(E1090,[1]Sheet4!A:B,2,FALSE)</f>
        <v>API</v>
      </c>
      <c r="C1090" s="3" t="s">
        <v>20</v>
      </c>
      <c r="D1090" s="147">
        <v>20150613</v>
      </c>
      <c r="E1090" s="1" t="s">
        <v>32</v>
      </c>
      <c r="F1090" s="1" t="s">
        <v>44</v>
      </c>
      <c r="G1090" s="57">
        <v>4925297</v>
      </c>
      <c r="H1090" s="3">
        <v>1933.52</v>
      </c>
      <c r="I1090" s="3">
        <v>0.39</v>
      </c>
      <c r="J1090" s="4">
        <v>7.1000000000000004E-3</v>
      </c>
      <c r="K1090" s="3">
        <v>0.06</v>
      </c>
      <c r="L1090" s="2">
        <v>34887</v>
      </c>
      <c r="M1090" s="5">
        <v>6.59E-2</v>
      </c>
      <c r="N1090" s="3">
        <v>0.84</v>
      </c>
      <c r="O1090" s="2">
        <v>2300</v>
      </c>
    </row>
    <row r="1091" spans="1:15" x14ac:dyDescent="0.3">
      <c r="A1091" s="1" t="str">
        <f>VLOOKUP(F1091,Sheet2!A:C,2,FALSE)</f>
        <v>其他</v>
      </c>
      <c r="B1091" s="1" t="str">
        <f>VLOOKUP(E1091,[1]Sheet4!A:B,2,FALSE)</f>
        <v>API</v>
      </c>
      <c r="C1091" s="3" t="s">
        <v>20</v>
      </c>
      <c r="D1091" s="147">
        <v>20150612</v>
      </c>
      <c r="E1091" s="1" t="s">
        <v>32</v>
      </c>
      <c r="F1091" s="1" t="s">
        <v>46</v>
      </c>
      <c r="G1091" s="57">
        <v>4769085</v>
      </c>
      <c r="H1091" s="3">
        <v>1881.26</v>
      </c>
      <c r="I1091" s="3">
        <v>0.39</v>
      </c>
      <c r="J1091" s="4">
        <v>6.8999999999999999E-3</v>
      </c>
      <c r="K1091" s="3">
        <v>0.06</v>
      </c>
      <c r="L1091" s="2">
        <v>33092</v>
      </c>
      <c r="M1091" s="5">
        <v>6.7900000000000002E-2</v>
      </c>
      <c r="N1091" s="3">
        <v>0.84</v>
      </c>
      <c r="O1091" s="2">
        <v>2248</v>
      </c>
    </row>
    <row r="1092" spans="1:15" x14ac:dyDescent="0.3">
      <c r="A1092" s="1" t="str">
        <f>VLOOKUP(F1092,Sheet2!A:C,2,FALSE)</f>
        <v>其他</v>
      </c>
      <c r="B1092" s="1" t="str">
        <f>VLOOKUP(E1092,[1]Sheet4!A:B,2,FALSE)</f>
        <v>API</v>
      </c>
      <c r="C1092" s="3" t="s">
        <v>20</v>
      </c>
      <c r="D1092" s="147">
        <v>20150611</v>
      </c>
      <c r="E1092" s="1" t="s">
        <v>32</v>
      </c>
      <c r="F1092" s="1" t="s">
        <v>46</v>
      </c>
      <c r="G1092" s="57">
        <v>4575485</v>
      </c>
      <c r="H1092" s="3">
        <v>1755.99</v>
      </c>
      <c r="I1092" s="3">
        <v>0.38</v>
      </c>
      <c r="J1092" s="4">
        <v>7.0000000000000001E-3</v>
      </c>
      <c r="K1092" s="3">
        <v>0.05</v>
      </c>
      <c r="L1092" s="2">
        <v>32096</v>
      </c>
      <c r="M1092" s="5">
        <v>6.4600000000000005E-2</v>
      </c>
      <c r="N1092" s="3">
        <v>0.85</v>
      </c>
      <c r="O1092" s="2">
        <v>2074</v>
      </c>
    </row>
    <row r="1093" spans="1:15" x14ac:dyDescent="0.3">
      <c r="A1093" s="1" t="str">
        <f>VLOOKUP(F1093,Sheet2!A:C,2,FALSE)</f>
        <v>其他</v>
      </c>
      <c r="B1093" s="1" t="str">
        <f>VLOOKUP(E1093,[1]Sheet4!A:B,2,FALSE)</f>
        <v>API</v>
      </c>
      <c r="C1093" s="3" t="s">
        <v>20</v>
      </c>
      <c r="D1093" s="147">
        <v>20150610</v>
      </c>
      <c r="E1093" s="1" t="s">
        <v>32</v>
      </c>
      <c r="F1093" s="1" t="s">
        <v>44</v>
      </c>
      <c r="G1093" s="57">
        <v>4757139</v>
      </c>
      <c r="H1093" s="3">
        <v>1833.78</v>
      </c>
      <c r="I1093" s="3">
        <v>0.39</v>
      </c>
      <c r="J1093" s="4">
        <v>6.8999999999999999E-3</v>
      </c>
      <c r="K1093" s="3">
        <v>0.06</v>
      </c>
      <c r="L1093" s="2">
        <v>33000</v>
      </c>
      <c r="M1093" s="5">
        <v>6.1600000000000002E-2</v>
      </c>
      <c r="N1093" s="3">
        <v>0.9</v>
      </c>
      <c r="O1093" s="2">
        <v>2034</v>
      </c>
    </row>
    <row r="1094" spans="1:15" x14ac:dyDescent="0.3">
      <c r="A1094" s="1" t="str">
        <f>VLOOKUP(F1094,Sheet2!A:C,2,FALSE)</f>
        <v>其他</v>
      </c>
      <c r="B1094" s="1" t="str">
        <f>VLOOKUP(E1094,[1]Sheet4!A:B,2,FALSE)</f>
        <v>API</v>
      </c>
      <c r="C1094" s="3" t="s">
        <v>20</v>
      </c>
      <c r="D1094" s="147">
        <v>20150609</v>
      </c>
      <c r="E1094" s="1" t="s">
        <v>32</v>
      </c>
      <c r="F1094" s="1" t="s">
        <v>45</v>
      </c>
      <c r="G1094" s="57">
        <v>4919653</v>
      </c>
      <c r="H1094" s="3">
        <v>1875.45</v>
      </c>
      <c r="I1094" s="3">
        <v>0.38</v>
      </c>
      <c r="J1094" s="4">
        <v>6.7000000000000002E-3</v>
      </c>
      <c r="K1094" s="3">
        <v>0.06</v>
      </c>
      <c r="L1094" s="2">
        <v>32840</v>
      </c>
      <c r="M1094" s="5">
        <v>6.1199999999999997E-2</v>
      </c>
      <c r="N1094" s="3">
        <v>0.93</v>
      </c>
      <c r="O1094" s="2">
        <v>2009</v>
      </c>
    </row>
    <row r="1095" spans="1:15" x14ac:dyDescent="0.3">
      <c r="A1095" s="1" t="str">
        <f>VLOOKUP(F1095,Sheet2!A:C,2,FALSE)</f>
        <v>其他</v>
      </c>
      <c r="B1095" s="1" t="str">
        <f>VLOOKUP(E1095,[1]Sheet4!A:B,2,FALSE)</f>
        <v>API</v>
      </c>
      <c r="C1095" s="3" t="s">
        <v>20</v>
      </c>
      <c r="D1095" s="147">
        <v>20150608</v>
      </c>
      <c r="E1095" s="1" t="s">
        <v>33</v>
      </c>
      <c r="F1095" s="1" t="s">
        <v>46</v>
      </c>
      <c r="G1095" s="57">
        <v>4712432</v>
      </c>
      <c r="H1095" s="3">
        <v>1991.27</v>
      </c>
      <c r="I1095" s="3">
        <v>0.42</v>
      </c>
      <c r="J1095" s="4">
        <v>6.7999999999999996E-3</v>
      </c>
      <c r="K1095" s="3">
        <v>0.06</v>
      </c>
      <c r="L1095" s="2">
        <v>31917</v>
      </c>
      <c r="M1095" s="5">
        <v>6.4299999999999996E-2</v>
      </c>
      <c r="N1095" s="3">
        <v>0.97</v>
      </c>
      <c r="O1095" s="2">
        <v>2051</v>
      </c>
    </row>
    <row r="1096" spans="1:15" x14ac:dyDescent="0.3">
      <c r="A1096" s="1" t="str">
        <f>VLOOKUP(F1096,Sheet2!A:C,2,FALSE)</f>
        <v>其他</v>
      </c>
      <c r="B1096" s="1" t="str">
        <f>VLOOKUP(E1096,[1]Sheet4!A:B,2,FALSE)</f>
        <v>API</v>
      </c>
      <c r="C1096" s="3" t="s">
        <v>20</v>
      </c>
      <c r="D1096" s="147">
        <v>20150607</v>
      </c>
      <c r="E1096" s="1" t="s">
        <v>32</v>
      </c>
      <c r="F1096" s="1" t="s">
        <v>44</v>
      </c>
      <c r="G1096" s="57">
        <v>4840582</v>
      </c>
      <c r="H1096" s="3">
        <v>2237.16</v>
      </c>
      <c r="I1096" s="3">
        <v>0.46</v>
      </c>
      <c r="J1096" s="4">
        <v>7.1000000000000004E-3</v>
      </c>
      <c r="K1096" s="3">
        <v>0.06</v>
      </c>
      <c r="L1096" s="2">
        <v>34551</v>
      </c>
      <c r="M1096" s="5">
        <v>6.2700000000000006E-2</v>
      </c>
      <c r="N1096" s="3">
        <v>1.03</v>
      </c>
      <c r="O1096" s="2">
        <v>2167</v>
      </c>
    </row>
    <row r="1097" spans="1:15" x14ac:dyDescent="0.3">
      <c r="A1097" s="1" t="str">
        <f>VLOOKUP(F1097,Sheet2!A:C,2,FALSE)</f>
        <v>其他</v>
      </c>
      <c r="B1097" s="1" t="str">
        <f>VLOOKUP(E1097,[1]Sheet4!A:B,2,FALSE)</f>
        <v>API</v>
      </c>
      <c r="C1097" s="3" t="s">
        <v>20</v>
      </c>
      <c r="D1097" s="147">
        <v>20150606</v>
      </c>
      <c r="E1097" s="1" t="s">
        <v>47</v>
      </c>
      <c r="F1097" s="1" t="s">
        <v>44</v>
      </c>
      <c r="G1097" s="57">
        <v>4775833</v>
      </c>
      <c r="H1097" s="3">
        <v>2241.44</v>
      </c>
      <c r="I1097" s="3">
        <v>0.47</v>
      </c>
      <c r="J1097" s="4">
        <v>7.1000000000000004E-3</v>
      </c>
      <c r="K1097" s="3">
        <v>7.0000000000000007E-2</v>
      </c>
      <c r="L1097" s="2">
        <v>33702</v>
      </c>
      <c r="M1097" s="5">
        <v>6.4899999999999999E-2</v>
      </c>
      <c r="N1097" s="3">
        <v>1.02</v>
      </c>
      <c r="O1097" s="2">
        <v>2188</v>
      </c>
    </row>
    <row r="1098" spans="1:15" x14ac:dyDescent="0.3">
      <c r="A1098" s="1" t="str">
        <f>VLOOKUP(F1098,Sheet2!A:C,2,FALSE)</f>
        <v>其他</v>
      </c>
      <c r="B1098" s="1" t="str">
        <f>VLOOKUP(E1098,[1]Sheet4!A:B,2,FALSE)</f>
        <v>API</v>
      </c>
      <c r="C1098" s="3" t="s">
        <v>20</v>
      </c>
      <c r="D1098" s="147">
        <v>20150605</v>
      </c>
      <c r="E1098" s="1" t="s">
        <v>32</v>
      </c>
      <c r="F1098" s="1" t="s">
        <v>46</v>
      </c>
      <c r="G1098" s="57">
        <v>4357325</v>
      </c>
      <c r="H1098" s="3">
        <v>2014.72</v>
      </c>
      <c r="I1098" s="3">
        <v>0.46</v>
      </c>
      <c r="J1098" s="4">
        <v>7.0000000000000001E-3</v>
      </c>
      <c r="K1098" s="3">
        <v>7.0000000000000007E-2</v>
      </c>
      <c r="L1098" s="2">
        <v>30693</v>
      </c>
      <c r="M1098" s="5">
        <v>6.8199999999999997E-2</v>
      </c>
      <c r="N1098" s="3">
        <v>0.96</v>
      </c>
      <c r="O1098" s="2">
        <v>2094</v>
      </c>
    </row>
    <row r="1099" spans="1:15" x14ac:dyDescent="0.3">
      <c r="A1099" s="1" t="str">
        <f>VLOOKUP(F1099,Sheet2!A:C,2,FALSE)</f>
        <v>其他</v>
      </c>
      <c r="B1099" s="1" t="str">
        <f>VLOOKUP(E1099,[1]Sheet4!A:B,2,FALSE)</f>
        <v>API</v>
      </c>
      <c r="C1099" s="3" t="s">
        <v>20</v>
      </c>
      <c r="D1099" s="147">
        <v>20150604</v>
      </c>
      <c r="E1099" s="1" t="s">
        <v>32</v>
      </c>
      <c r="F1099" s="1" t="s">
        <v>44</v>
      </c>
      <c r="G1099" s="57">
        <v>4929956</v>
      </c>
      <c r="H1099" s="3">
        <v>2277.94</v>
      </c>
      <c r="I1099" s="3">
        <v>0.46</v>
      </c>
      <c r="J1099" s="4">
        <v>7.4000000000000003E-3</v>
      </c>
      <c r="K1099" s="3">
        <v>0.06</v>
      </c>
      <c r="L1099" s="2">
        <v>36339</v>
      </c>
      <c r="M1099" s="5">
        <v>6.7699999999999996E-2</v>
      </c>
      <c r="N1099" s="3">
        <v>0.93</v>
      </c>
      <c r="O1099" s="2">
        <v>2460</v>
      </c>
    </row>
    <row r="1100" spans="1:15" x14ac:dyDescent="0.3">
      <c r="A1100" s="1" t="str">
        <f>VLOOKUP(F1100,Sheet2!A:C,2,FALSE)</f>
        <v>其他</v>
      </c>
      <c r="B1100" s="1" t="str">
        <f>VLOOKUP(E1100,[1]Sheet4!A:B,2,FALSE)</f>
        <v>API</v>
      </c>
      <c r="C1100" s="3" t="s">
        <v>20</v>
      </c>
      <c r="D1100" s="147">
        <v>20150603</v>
      </c>
      <c r="E1100" s="1" t="s">
        <v>33</v>
      </c>
      <c r="F1100" s="1" t="s">
        <v>45</v>
      </c>
      <c r="G1100" s="57">
        <v>4744808</v>
      </c>
      <c r="H1100" s="3">
        <v>2214.61</v>
      </c>
      <c r="I1100" s="3">
        <v>0.47</v>
      </c>
      <c r="J1100" s="4">
        <v>7.4000000000000003E-3</v>
      </c>
      <c r="K1100" s="3">
        <v>0.06</v>
      </c>
      <c r="L1100" s="2">
        <v>35262</v>
      </c>
      <c r="M1100" s="5">
        <v>6.93E-2</v>
      </c>
      <c r="N1100" s="3">
        <v>0.91</v>
      </c>
      <c r="O1100" s="2">
        <v>2445</v>
      </c>
    </row>
    <row r="1101" spans="1:15" x14ac:dyDescent="0.3">
      <c r="A1101" s="1" t="str">
        <f>VLOOKUP(F1101,Sheet2!A:C,2,FALSE)</f>
        <v>其他</v>
      </c>
      <c r="B1101" s="1" t="str">
        <f>VLOOKUP(E1101,[1]Sheet4!A:B,2,FALSE)</f>
        <v>API</v>
      </c>
      <c r="C1101" s="3" t="s">
        <v>20</v>
      </c>
      <c r="D1101" s="147">
        <v>20150602</v>
      </c>
      <c r="E1101" s="1" t="s">
        <v>47</v>
      </c>
      <c r="F1101" s="1" t="s">
        <v>44</v>
      </c>
      <c r="G1101" s="57">
        <v>5002075</v>
      </c>
      <c r="H1101" s="3">
        <v>2289.84</v>
      </c>
      <c r="I1101" s="3">
        <v>0.46</v>
      </c>
      <c r="J1101" s="4">
        <v>7.4000000000000003E-3</v>
      </c>
      <c r="K1101" s="3">
        <v>0.06</v>
      </c>
      <c r="L1101" s="2">
        <v>36897</v>
      </c>
      <c r="M1101" s="5">
        <v>6.9800000000000001E-2</v>
      </c>
      <c r="N1101" s="3">
        <v>0.89</v>
      </c>
      <c r="O1101" s="2">
        <v>2574</v>
      </c>
    </row>
    <row r="1102" spans="1:15" x14ac:dyDescent="0.3">
      <c r="A1102" s="1" t="str">
        <f>VLOOKUP(F1102,Sheet2!A:C,2,FALSE)</f>
        <v>其他</v>
      </c>
      <c r="B1102" s="1" t="str">
        <f>VLOOKUP(E1102,[1]Sheet4!A:B,2,FALSE)</f>
        <v>API</v>
      </c>
      <c r="C1102" s="3" t="s">
        <v>20</v>
      </c>
      <c r="D1102" s="147">
        <v>20150601</v>
      </c>
      <c r="E1102" s="1" t="s">
        <v>32</v>
      </c>
      <c r="F1102" s="1" t="s">
        <v>44</v>
      </c>
      <c r="G1102" s="57">
        <v>5182007</v>
      </c>
      <c r="H1102" s="3">
        <v>2375.2399999999998</v>
      </c>
      <c r="I1102" s="3">
        <v>0.46</v>
      </c>
      <c r="J1102" s="4">
        <v>7.3000000000000001E-3</v>
      </c>
      <c r="K1102" s="3">
        <v>0.06</v>
      </c>
      <c r="L1102" s="2">
        <v>37861</v>
      </c>
      <c r="M1102" s="5">
        <v>7.0699999999999999E-2</v>
      </c>
      <c r="N1102" s="3">
        <v>0.89</v>
      </c>
      <c r="O1102" s="2">
        <v>2675</v>
      </c>
    </row>
    <row r="1103" spans="1:15" x14ac:dyDescent="0.3">
      <c r="A1103" s="1" t="str">
        <f>VLOOKUP(F1103,Sheet2!A:C,2,FALSE)</f>
        <v>其他</v>
      </c>
      <c r="B1103" s="1" t="str">
        <f>VLOOKUP(E1103,[1]Sheet4!A:B,2,FALSE)</f>
        <v>API</v>
      </c>
      <c r="C1103" s="3" t="s">
        <v>21</v>
      </c>
      <c r="D1103" s="147">
        <v>20150531</v>
      </c>
      <c r="E1103" s="1" t="s">
        <v>47</v>
      </c>
      <c r="F1103" s="1" t="s">
        <v>46</v>
      </c>
      <c r="G1103" s="57">
        <v>5643518</v>
      </c>
      <c r="H1103" s="3">
        <v>2912.07</v>
      </c>
      <c r="I1103" s="3">
        <v>0.52</v>
      </c>
      <c r="J1103" s="4">
        <v>7.6E-3</v>
      </c>
      <c r="K1103" s="3">
        <v>7.0000000000000007E-2</v>
      </c>
      <c r="L1103" s="2">
        <v>43101</v>
      </c>
      <c r="M1103" s="5">
        <v>7.4200000000000002E-2</v>
      </c>
      <c r="N1103" s="3">
        <v>0.91</v>
      </c>
      <c r="O1103" s="2">
        <v>3196</v>
      </c>
    </row>
    <row r="1104" spans="1:15" x14ac:dyDescent="0.3">
      <c r="A1104" s="1" t="str">
        <f>VLOOKUP(F1104,Sheet2!A:C,2,FALSE)</f>
        <v>其他</v>
      </c>
      <c r="B1104" s="1" t="str">
        <f>VLOOKUP(E1104,[1]Sheet4!A:B,2,FALSE)</f>
        <v>API</v>
      </c>
      <c r="C1104" s="3" t="s">
        <v>21</v>
      </c>
      <c r="D1104" s="147">
        <v>20150530</v>
      </c>
      <c r="E1104" s="1" t="s">
        <v>33</v>
      </c>
      <c r="F1104" s="1" t="s">
        <v>44</v>
      </c>
      <c r="G1104" s="57">
        <v>5365669</v>
      </c>
      <c r="H1104" s="3">
        <v>2363.1</v>
      </c>
      <c r="I1104" s="3">
        <v>0.44</v>
      </c>
      <c r="J1104" s="4">
        <v>7.7000000000000002E-3</v>
      </c>
      <c r="K1104" s="3">
        <v>0.06</v>
      </c>
      <c r="L1104" s="2">
        <v>41146</v>
      </c>
      <c r="M1104" s="5">
        <v>6.8199999999999997E-2</v>
      </c>
      <c r="N1104" s="3">
        <v>0.84</v>
      </c>
      <c r="O1104" s="2">
        <v>2805</v>
      </c>
    </row>
    <row r="1105" spans="1:15" x14ac:dyDescent="0.3">
      <c r="A1105" s="1" t="str">
        <f>VLOOKUP(F1105,Sheet2!A:C,2,FALSE)</f>
        <v>其他</v>
      </c>
      <c r="B1105" s="1" t="str">
        <f>VLOOKUP(E1105,[1]Sheet4!A:B,2,FALSE)</f>
        <v>API</v>
      </c>
      <c r="C1105" s="3" t="s">
        <v>21</v>
      </c>
      <c r="D1105" s="147">
        <v>20150529</v>
      </c>
      <c r="E1105" s="1" t="s">
        <v>47</v>
      </c>
      <c r="F1105" s="1" t="s">
        <v>44</v>
      </c>
      <c r="G1105" s="57">
        <v>5416664</v>
      </c>
      <c r="H1105" s="3">
        <v>2247.2600000000002</v>
      </c>
      <c r="I1105" s="3">
        <v>0.41</v>
      </c>
      <c r="J1105" s="4">
        <v>7.4999999999999997E-3</v>
      </c>
      <c r="K1105" s="3">
        <v>0.06</v>
      </c>
      <c r="L1105" s="2">
        <v>40508</v>
      </c>
      <c r="M1105" s="5">
        <v>6.7699999999999996E-2</v>
      </c>
      <c r="N1105" s="3">
        <v>0.82</v>
      </c>
      <c r="O1105" s="2">
        <v>2744</v>
      </c>
    </row>
    <row r="1106" spans="1:15" x14ac:dyDescent="0.3">
      <c r="A1106" s="1" t="str">
        <f>VLOOKUP(F1106,Sheet2!A:C,2,FALSE)</f>
        <v>其他</v>
      </c>
      <c r="B1106" s="1" t="str">
        <f>VLOOKUP(E1106,[1]Sheet4!A:B,2,FALSE)</f>
        <v>API</v>
      </c>
      <c r="C1106" s="3" t="s">
        <v>21</v>
      </c>
      <c r="D1106" s="147">
        <v>20150528</v>
      </c>
      <c r="E1106" s="1" t="s">
        <v>33</v>
      </c>
      <c r="F1106" s="1" t="s">
        <v>46</v>
      </c>
      <c r="G1106" s="57">
        <v>5332025</v>
      </c>
      <c r="H1106" s="3">
        <v>2243.89</v>
      </c>
      <c r="I1106" s="3">
        <v>0.42</v>
      </c>
      <c r="J1106" s="4">
        <v>7.1000000000000004E-3</v>
      </c>
      <c r="K1106" s="3">
        <v>0.06</v>
      </c>
      <c r="L1106" s="2">
        <v>38004</v>
      </c>
      <c r="M1106" s="5">
        <v>6.83E-2</v>
      </c>
      <c r="N1106" s="3">
        <v>0.86</v>
      </c>
      <c r="O1106" s="2">
        <v>2596</v>
      </c>
    </row>
    <row r="1107" spans="1:15" x14ac:dyDescent="0.3">
      <c r="A1107" s="1" t="str">
        <f>VLOOKUP(F1107,Sheet2!A:C,2,FALSE)</f>
        <v>其他</v>
      </c>
      <c r="B1107" s="1" t="str">
        <f>VLOOKUP(E1107,[1]Sheet4!A:B,2,FALSE)</f>
        <v>API</v>
      </c>
      <c r="C1107" s="3" t="s">
        <v>21</v>
      </c>
      <c r="D1107" s="147">
        <v>20150527</v>
      </c>
      <c r="E1107" s="1" t="s">
        <v>47</v>
      </c>
      <c r="F1107" s="1" t="s">
        <v>46</v>
      </c>
      <c r="G1107" s="57">
        <v>5242818</v>
      </c>
      <c r="H1107" s="3">
        <v>2291.9899999999998</v>
      </c>
      <c r="I1107" s="3">
        <v>0.44</v>
      </c>
      <c r="J1107" s="4">
        <v>7.4000000000000003E-3</v>
      </c>
      <c r="K1107" s="3">
        <v>0.06</v>
      </c>
      <c r="L1107" s="2">
        <v>38762</v>
      </c>
      <c r="M1107" s="5">
        <v>6.9900000000000004E-2</v>
      </c>
      <c r="N1107" s="3">
        <v>0.85</v>
      </c>
      <c r="O1107" s="2">
        <v>2711</v>
      </c>
    </row>
    <row r="1108" spans="1:15" x14ac:dyDescent="0.3">
      <c r="A1108" s="1" t="str">
        <f>VLOOKUP(F1108,Sheet2!A:C,2,FALSE)</f>
        <v>其他</v>
      </c>
      <c r="B1108" s="1" t="str">
        <f>VLOOKUP(E1108,[1]Sheet4!A:B,2,FALSE)</f>
        <v>API</v>
      </c>
      <c r="C1108" s="3" t="s">
        <v>21</v>
      </c>
      <c r="D1108" s="147">
        <v>20150526</v>
      </c>
      <c r="E1108" s="1" t="s">
        <v>32</v>
      </c>
      <c r="F1108" s="1" t="s">
        <v>44</v>
      </c>
      <c r="G1108" s="57">
        <v>5020270</v>
      </c>
      <c r="H1108" s="3">
        <v>2022.25</v>
      </c>
      <c r="I1108" s="3">
        <v>0.4</v>
      </c>
      <c r="J1108" s="4">
        <v>6.8999999999999999E-3</v>
      </c>
      <c r="K1108" s="3">
        <v>0.06</v>
      </c>
      <c r="L1108" s="2">
        <v>34559</v>
      </c>
      <c r="M1108" s="5">
        <v>6.9199999999999998E-2</v>
      </c>
      <c r="N1108" s="3">
        <v>0.85</v>
      </c>
      <c r="O1108" s="2">
        <v>2391</v>
      </c>
    </row>
    <row r="1109" spans="1:15" x14ac:dyDescent="0.3">
      <c r="A1109" s="1" t="str">
        <f>VLOOKUP(F1109,Sheet2!A:C,2,FALSE)</f>
        <v>其他</v>
      </c>
      <c r="B1109" s="1" t="str">
        <f>VLOOKUP(E1109,[1]Sheet4!A:B,2,FALSE)</f>
        <v>API</v>
      </c>
      <c r="C1109" s="3" t="s">
        <v>21</v>
      </c>
      <c r="D1109" s="147">
        <v>20150525</v>
      </c>
      <c r="E1109" s="1" t="s">
        <v>33</v>
      </c>
      <c r="F1109" s="1" t="s">
        <v>45</v>
      </c>
      <c r="G1109" s="57">
        <v>5100419</v>
      </c>
      <c r="H1109" s="3">
        <v>2274.5500000000002</v>
      </c>
      <c r="I1109" s="3">
        <v>0.45</v>
      </c>
      <c r="J1109" s="4">
        <v>6.8999999999999999E-3</v>
      </c>
      <c r="K1109" s="3">
        <v>0.06</v>
      </c>
      <c r="L1109" s="2">
        <v>35081</v>
      </c>
      <c r="M1109" s="5">
        <v>7.2099999999999997E-2</v>
      </c>
      <c r="N1109" s="3">
        <v>0.9</v>
      </c>
      <c r="O1109" s="2">
        <v>2530</v>
      </c>
    </row>
    <row r="1110" spans="1:15" x14ac:dyDescent="0.3">
      <c r="A1110" s="1" t="str">
        <f>VLOOKUP(F1110,Sheet2!A:C,2,FALSE)</f>
        <v>其他</v>
      </c>
      <c r="B1110" s="1" t="str">
        <f>VLOOKUP(E1110,[1]Sheet4!A:B,2,FALSE)</f>
        <v>API</v>
      </c>
      <c r="C1110" s="3" t="s">
        <v>21</v>
      </c>
      <c r="D1110" s="147">
        <v>20150524</v>
      </c>
      <c r="E1110" s="1" t="s">
        <v>32</v>
      </c>
      <c r="F1110" s="1" t="s">
        <v>44</v>
      </c>
      <c r="G1110" s="57">
        <v>5500685</v>
      </c>
      <c r="H1110" s="3">
        <v>2462.86</v>
      </c>
      <c r="I1110" s="3">
        <v>0.45</v>
      </c>
      <c r="J1110" s="4">
        <v>7.0000000000000001E-3</v>
      </c>
      <c r="K1110" s="3">
        <v>0.06</v>
      </c>
      <c r="L1110" s="2">
        <v>38410</v>
      </c>
      <c r="M1110" s="5">
        <v>7.2800000000000004E-2</v>
      </c>
      <c r="N1110" s="3">
        <v>0.88</v>
      </c>
      <c r="O1110" s="2">
        <v>2797</v>
      </c>
    </row>
    <row r="1111" spans="1:15" x14ac:dyDescent="0.3">
      <c r="A1111" s="1" t="str">
        <f>VLOOKUP(F1111,Sheet2!A:C,2,FALSE)</f>
        <v>其他</v>
      </c>
      <c r="B1111" s="1" t="str">
        <f>VLOOKUP(E1111,[1]Sheet4!A:B,2,FALSE)</f>
        <v>API</v>
      </c>
      <c r="C1111" s="3" t="s">
        <v>21</v>
      </c>
      <c r="D1111" s="147">
        <v>20150523</v>
      </c>
      <c r="E1111" s="1" t="s">
        <v>32</v>
      </c>
      <c r="F1111" s="1" t="s">
        <v>45</v>
      </c>
      <c r="G1111" s="57">
        <v>5503059</v>
      </c>
      <c r="H1111" s="3">
        <v>2482.12</v>
      </c>
      <c r="I1111" s="3">
        <v>0.45</v>
      </c>
      <c r="J1111" s="4">
        <v>7.1999999999999998E-3</v>
      </c>
      <c r="K1111" s="3">
        <v>0.06</v>
      </c>
      <c r="L1111" s="2">
        <v>39847</v>
      </c>
      <c r="M1111" s="5">
        <v>6.9500000000000006E-2</v>
      </c>
      <c r="N1111" s="3">
        <v>0.9</v>
      </c>
      <c r="O1111" s="2">
        <v>2771</v>
      </c>
    </row>
    <row r="1112" spans="1:15" x14ac:dyDescent="0.3">
      <c r="A1112" s="1" t="str">
        <f>VLOOKUP(F1112,Sheet2!A:C,2,FALSE)</f>
        <v>其他</v>
      </c>
      <c r="B1112" s="1" t="str">
        <f>VLOOKUP(E1112,[1]Sheet4!A:B,2,FALSE)</f>
        <v>API</v>
      </c>
      <c r="C1112" s="3" t="s">
        <v>21</v>
      </c>
      <c r="D1112" s="147">
        <v>20150522</v>
      </c>
      <c r="E1112" s="1" t="s">
        <v>32</v>
      </c>
      <c r="F1112" s="1" t="s">
        <v>44</v>
      </c>
      <c r="G1112" s="57">
        <v>5421886</v>
      </c>
      <c r="H1112" s="3">
        <v>2284</v>
      </c>
      <c r="I1112" s="3">
        <v>0.42</v>
      </c>
      <c r="J1112" s="4">
        <v>7.0000000000000001E-3</v>
      </c>
      <c r="K1112" s="3">
        <v>0.06</v>
      </c>
      <c r="L1112" s="2">
        <v>37897</v>
      </c>
      <c r="M1112" s="5">
        <v>7.0800000000000002E-2</v>
      </c>
      <c r="N1112" s="3">
        <v>0.85</v>
      </c>
      <c r="O1112" s="2">
        <v>2684</v>
      </c>
    </row>
    <row r="1113" spans="1:15" x14ac:dyDescent="0.3">
      <c r="A1113" s="1" t="str">
        <f>VLOOKUP(F1113,Sheet2!A:C,2,FALSE)</f>
        <v>其他</v>
      </c>
      <c r="B1113" s="1" t="str">
        <f>VLOOKUP(E1113,[1]Sheet4!A:B,2,FALSE)</f>
        <v>API</v>
      </c>
      <c r="C1113" s="3" t="s">
        <v>21</v>
      </c>
      <c r="D1113" s="147">
        <v>20150521</v>
      </c>
      <c r="E1113" s="1" t="s">
        <v>33</v>
      </c>
      <c r="F1113" s="1" t="s">
        <v>45</v>
      </c>
      <c r="G1113" s="57">
        <v>5486350</v>
      </c>
      <c r="H1113" s="3">
        <v>2540.06</v>
      </c>
      <c r="I1113" s="3">
        <v>0.46</v>
      </c>
      <c r="J1113" s="4">
        <v>7.1999999999999998E-3</v>
      </c>
      <c r="K1113" s="3">
        <v>0.06</v>
      </c>
      <c r="L1113" s="2">
        <v>39363</v>
      </c>
      <c r="M1113" s="5">
        <v>7.2400000000000006E-2</v>
      </c>
      <c r="N1113" s="3">
        <v>0.89</v>
      </c>
      <c r="O1113" s="2">
        <v>2851</v>
      </c>
    </row>
    <row r="1114" spans="1:15" x14ac:dyDescent="0.3">
      <c r="A1114" s="1" t="str">
        <f>VLOOKUP(F1114,Sheet2!A:C,2,FALSE)</f>
        <v>其他</v>
      </c>
      <c r="B1114" s="1" t="str">
        <f>VLOOKUP(E1114,[1]Sheet4!A:B,2,FALSE)</f>
        <v>API</v>
      </c>
      <c r="C1114" s="3" t="s">
        <v>21</v>
      </c>
      <c r="D1114" s="147">
        <v>20150520</v>
      </c>
      <c r="E1114" s="1" t="s">
        <v>47</v>
      </c>
      <c r="F1114" s="1" t="s">
        <v>44</v>
      </c>
      <c r="G1114" s="57">
        <v>5759843</v>
      </c>
      <c r="H1114" s="3">
        <v>2610.3200000000002</v>
      </c>
      <c r="I1114" s="3">
        <v>0.45</v>
      </c>
      <c r="J1114" s="4">
        <v>7.1999999999999998E-3</v>
      </c>
      <c r="K1114" s="3">
        <v>0.06</v>
      </c>
      <c r="L1114" s="2">
        <v>41623</v>
      </c>
      <c r="M1114" s="5">
        <v>7.1999999999999995E-2</v>
      </c>
      <c r="N1114" s="3">
        <v>0.87</v>
      </c>
      <c r="O1114" s="2">
        <v>2997</v>
      </c>
    </row>
    <row r="1115" spans="1:15" x14ac:dyDescent="0.3">
      <c r="A1115" s="1" t="str">
        <f>VLOOKUP(F1115,Sheet2!A:C,2,FALSE)</f>
        <v>其他</v>
      </c>
      <c r="B1115" s="1" t="str">
        <f>VLOOKUP(E1115,[1]Sheet4!A:B,2,FALSE)</f>
        <v>API</v>
      </c>
      <c r="C1115" s="3" t="s">
        <v>21</v>
      </c>
      <c r="D1115" s="147">
        <v>20150519</v>
      </c>
      <c r="E1115" s="1" t="s">
        <v>32</v>
      </c>
      <c r="F1115" s="1" t="s">
        <v>46</v>
      </c>
      <c r="G1115" s="57">
        <v>5724914</v>
      </c>
      <c r="H1115" s="3">
        <v>2784.92</v>
      </c>
      <c r="I1115" s="3">
        <v>0.49</v>
      </c>
      <c r="J1115" s="4">
        <v>6.8999999999999999E-3</v>
      </c>
      <c r="K1115" s="3">
        <v>7.0000000000000007E-2</v>
      </c>
      <c r="L1115" s="2">
        <v>39735</v>
      </c>
      <c r="M1115" s="5">
        <v>7.4499999999999997E-2</v>
      </c>
      <c r="N1115" s="3">
        <v>0.94</v>
      </c>
      <c r="O1115" s="2">
        <v>2962</v>
      </c>
    </row>
    <row r="1116" spans="1:15" x14ac:dyDescent="0.3">
      <c r="A1116" s="1" t="str">
        <f>VLOOKUP(F1116,Sheet2!A:C,2,FALSE)</f>
        <v>其他</v>
      </c>
      <c r="B1116" s="1" t="str">
        <f>VLOOKUP(E1116,[1]Sheet4!A:B,2,FALSE)</f>
        <v>API</v>
      </c>
      <c r="C1116" s="3" t="s">
        <v>21</v>
      </c>
      <c r="D1116" s="147">
        <v>20150518</v>
      </c>
      <c r="E1116" s="1" t="s">
        <v>32</v>
      </c>
      <c r="F1116" s="1" t="s">
        <v>45</v>
      </c>
      <c r="G1116" s="57">
        <v>5361820</v>
      </c>
      <c r="H1116" s="3">
        <v>2784.15</v>
      </c>
      <c r="I1116" s="3">
        <v>0.52</v>
      </c>
      <c r="J1116" s="4">
        <v>7.0000000000000001E-3</v>
      </c>
      <c r="K1116" s="3">
        <v>7.0000000000000007E-2</v>
      </c>
      <c r="L1116" s="2">
        <v>37423</v>
      </c>
      <c r="M1116" s="5">
        <v>8.1799999999999998E-2</v>
      </c>
      <c r="N1116" s="3">
        <v>0.91</v>
      </c>
      <c r="O1116" s="2">
        <v>3061</v>
      </c>
    </row>
    <row r="1117" spans="1:15" x14ac:dyDescent="0.3">
      <c r="A1117" s="1" t="str">
        <f>VLOOKUP(F1117,Sheet2!A:C,2,FALSE)</f>
        <v>其他</v>
      </c>
      <c r="B1117" s="1" t="str">
        <f>VLOOKUP(E1117,[1]Sheet4!A:B,2,FALSE)</f>
        <v>API</v>
      </c>
      <c r="C1117" s="3" t="s">
        <v>21</v>
      </c>
      <c r="D1117" s="147">
        <v>20150517</v>
      </c>
      <c r="E1117" s="1" t="s">
        <v>32</v>
      </c>
      <c r="F1117" s="1" t="s">
        <v>44</v>
      </c>
      <c r="G1117" s="57">
        <v>5369349</v>
      </c>
      <c r="H1117" s="3">
        <v>2736.28</v>
      </c>
      <c r="I1117" s="3">
        <v>0.51</v>
      </c>
      <c r="J1117" s="4">
        <v>8.3999999999999995E-3</v>
      </c>
      <c r="K1117" s="3">
        <v>0.06</v>
      </c>
      <c r="L1117" s="2">
        <v>44861</v>
      </c>
      <c r="M1117" s="5">
        <v>6.3700000000000007E-2</v>
      </c>
      <c r="N1117" s="3">
        <v>0.96</v>
      </c>
      <c r="O1117" s="2">
        <v>2856</v>
      </c>
    </row>
    <row r="1118" spans="1:15" x14ac:dyDescent="0.3">
      <c r="A1118" s="1" t="str">
        <f>VLOOKUP(F1118,Sheet2!A:C,2,FALSE)</f>
        <v>其他</v>
      </c>
      <c r="B1118" s="1" t="str">
        <f>VLOOKUP(E1118,[1]Sheet4!A:B,2,FALSE)</f>
        <v>API</v>
      </c>
      <c r="C1118" s="3" t="s">
        <v>21</v>
      </c>
      <c r="D1118" s="147">
        <v>20150516</v>
      </c>
      <c r="E1118" s="1" t="s">
        <v>47</v>
      </c>
      <c r="F1118" s="1" t="s">
        <v>44</v>
      </c>
      <c r="G1118" s="57">
        <v>5327675</v>
      </c>
      <c r="H1118" s="3">
        <v>2366.31</v>
      </c>
      <c r="I1118" s="3">
        <v>0.44</v>
      </c>
      <c r="J1118" s="4">
        <v>8.3000000000000001E-3</v>
      </c>
      <c r="K1118" s="3">
        <v>0.05</v>
      </c>
      <c r="L1118" s="2">
        <v>43970</v>
      </c>
      <c r="M1118" s="5">
        <v>5.6899999999999999E-2</v>
      </c>
      <c r="N1118" s="3">
        <v>0.95</v>
      </c>
      <c r="O1118" s="2">
        <v>2503</v>
      </c>
    </row>
    <row r="1119" spans="1:15" x14ac:dyDescent="0.3">
      <c r="A1119" s="1" t="str">
        <f>VLOOKUP(F1119,Sheet2!A:C,2,FALSE)</f>
        <v>其他</v>
      </c>
      <c r="B1119" s="1" t="str">
        <f>VLOOKUP(E1119,[1]Sheet4!A:B,2,FALSE)</f>
        <v>API</v>
      </c>
      <c r="C1119" s="3" t="s">
        <v>21</v>
      </c>
      <c r="D1119" s="147">
        <v>20150515</v>
      </c>
      <c r="E1119" s="1" t="s">
        <v>32</v>
      </c>
      <c r="F1119" s="1" t="s">
        <v>44</v>
      </c>
      <c r="G1119" s="57">
        <v>5584633</v>
      </c>
      <c r="H1119" s="3">
        <v>2645.84</v>
      </c>
      <c r="I1119" s="3">
        <v>0.47</v>
      </c>
      <c r="J1119" s="4">
        <v>8.0000000000000002E-3</v>
      </c>
      <c r="K1119" s="3">
        <v>0.06</v>
      </c>
      <c r="L1119" s="2">
        <v>44767</v>
      </c>
      <c r="M1119" s="5">
        <v>6.4000000000000001E-2</v>
      </c>
      <c r="N1119" s="3">
        <v>0.92</v>
      </c>
      <c r="O1119" s="2">
        <v>2865</v>
      </c>
    </row>
    <row r="1120" spans="1:15" x14ac:dyDescent="0.3">
      <c r="A1120" s="1" t="str">
        <f>VLOOKUP(F1120,Sheet2!A:C,2,FALSE)</f>
        <v>其他</v>
      </c>
      <c r="B1120" s="1" t="str">
        <f>VLOOKUP(E1120,[1]Sheet4!A:B,2,FALSE)</f>
        <v>API</v>
      </c>
      <c r="C1120" s="3" t="s">
        <v>21</v>
      </c>
      <c r="D1120" s="147">
        <v>20150514</v>
      </c>
      <c r="E1120" s="1" t="s">
        <v>32</v>
      </c>
      <c r="F1120" s="1" t="s">
        <v>45</v>
      </c>
      <c r="G1120" s="57">
        <v>5685949</v>
      </c>
      <c r="H1120" s="3">
        <v>2800.36</v>
      </c>
      <c r="I1120" s="3">
        <v>0.49</v>
      </c>
      <c r="J1120" s="4">
        <v>7.4999999999999997E-3</v>
      </c>
      <c r="K1120" s="3">
        <v>7.0000000000000007E-2</v>
      </c>
      <c r="L1120" s="2">
        <v>42756</v>
      </c>
      <c r="M1120" s="5">
        <v>6.7699999999999996E-2</v>
      </c>
      <c r="N1120" s="3">
        <v>0.97</v>
      </c>
      <c r="O1120" s="2">
        <v>2896</v>
      </c>
    </row>
    <row r="1121" spans="1:15" x14ac:dyDescent="0.3">
      <c r="A1121" s="1" t="str">
        <f>VLOOKUP(F1121,Sheet2!A:C,2,FALSE)</f>
        <v>其他</v>
      </c>
      <c r="B1121" s="1" t="str">
        <f>VLOOKUP(E1121,[1]Sheet4!A:B,2,FALSE)</f>
        <v>API</v>
      </c>
      <c r="C1121" s="3" t="s">
        <v>21</v>
      </c>
      <c r="D1121" s="147">
        <v>20150513</v>
      </c>
      <c r="E1121" s="1" t="s">
        <v>32</v>
      </c>
      <c r="F1121" s="1" t="s">
        <v>44</v>
      </c>
      <c r="G1121" s="57">
        <v>5521875</v>
      </c>
      <c r="H1121" s="3">
        <v>3102.29</v>
      </c>
      <c r="I1121" s="3">
        <v>0.56000000000000005</v>
      </c>
      <c r="J1121" s="4">
        <v>9.1000000000000004E-3</v>
      </c>
      <c r="K1121" s="3">
        <v>0.06</v>
      </c>
      <c r="L1121" s="2">
        <v>50231</v>
      </c>
      <c r="M1121" s="5">
        <v>5.91E-2</v>
      </c>
      <c r="N1121" s="3">
        <v>1.04</v>
      </c>
      <c r="O1121" s="2">
        <v>2969</v>
      </c>
    </row>
    <row r="1122" spans="1:15" x14ac:dyDescent="0.3">
      <c r="A1122" s="1" t="str">
        <f>VLOOKUP(F1122,Sheet2!A:C,2,FALSE)</f>
        <v>其他</v>
      </c>
      <c r="B1122" s="1" t="str">
        <f>VLOOKUP(E1122,[1]Sheet4!A:B,2,FALSE)</f>
        <v>API</v>
      </c>
      <c r="C1122" s="3" t="s">
        <v>21</v>
      </c>
      <c r="D1122" s="147">
        <v>20150512</v>
      </c>
      <c r="E1122" s="1" t="s">
        <v>47</v>
      </c>
      <c r="F1122" s="1" t="s">
        <v>45</v>
      </c>
      <c r="G1122" s="57">
        <v>5644589</v>
      </c>
      <c r="H1122" s="3">
        <v>3409.68</v>
      </c>
      <c r="I1122" s="3">
        <v>0.6</v>
      </c>
      <c r="J1122" s="4">
        <v>8.8000000000000005E-3</v>
      </c>
      <c r="K1122" s="3">
        <v>7.0000000000000007E-2</v>
      </c>
      <c r="L1122" s="2">
        <v>49401</v>
      </c>
      <c r="M1122" s="5">
        <v>6.2300000000000001E-2</v>
      </c>
      <c r="N1122" s="3">
        <v>1.1100000000000001</v>
      </c>
      <c r="O1122" s="2">
        <v>3078</v>
      </c>
    </row>
    <row r="1123" spans="1:15" x14ac:dyDescent="0.3">
      <c r="A1123" s="1" t="str">
        <f>VLOOKUP(F1123,Sheet2!A:C,2,FALSE)</f>
        <v>其他</v>
      </c>
      <c r="B1123" s="1" t="str">
        <f>VLOOKUP(E1123,[1]Sheet4!A:B,2,FALSE)</f>
        <v>API</v>
      </c>
      <c r="C1123" s="3" t="s">
        <v>21</v>
      </c>
      <c r="D1123" s="147">
        <v>20150511</v>
      </c>
      <c r="E1123" s="1" t="s">
        <v>32</v>
      </c>
      <c r="F1123" s="1" t="s">
        <v>46</v>
      </c>
      <c r="G1123" s="57">
        <v>5148133</v>
      </c>
      <c r="H1123" s="3">
        <v>3027.04</v>
      </c>
      <c r="I1123" s="3">
        <v>0.59</v>
      </c>
      <c r="J1123" s="4">
        <v>8.6999999999999994E-3</v>
      </c>
      <c r="K1123" s="3">
        <v>7.0000000000000007E-2</v>
      </c>
      <c r="L1123" s="2">
        <v>44849</v>
      </c>
      <c r="M1123" s="5">
        <v>5.91E-2</v>
      </c>
      <c r="N1123" s="3">
        <v>1.1399999999999999</v>
      </c>
      <c r="O1123" s="2">
        <v>2649</v>
      </c>
    </row>
    <row r="1124" spans="1:15" x14ac:dyDescent="0.3">
      <c r="A1124" s="1" t="str">
        <f>VLOOKUP(F1124,Sheet2!A:C,2,FALSE)</f>
        <v>其他</v>
      </c>
      <c r="B1124" s="1" t="str">
        <f>VLOOKUP(E1124,[1]Sheet4!A:B,2,FALSE)</f>
        <v>API</v>
      </c>
      <c r="C1124" s="3" t="s">
        <v>21</v>
      </c>
      <c r="D1124" s="147">
        <v>20150510</v>
      </c>
      <c r="E1124" s="1" t="s">
        <v>33</v>
      </c>
      <c r="F1124" s="1" t="s">
        <v>44</v>
      </c>
      <c r="G1124" s="57">
        <v>5293711</v>
      </c>
      <c r="H1124" s="3">
        <v>3436.31</v>
      </c>
      <c r="I1124" s="3">
        <v>0.65</v>
      </c>
      <c r="J1124" s="4">
        <v>8.8000000000000005E-3</v>
      </c>
      <c r="K1124" s="3">
        <v>7.0000000000000007E-2</v>
      </c>
      <c r="L1124" s="2">
        <v>46590</v>
      </c>
      <c r="M1124" s="5">
        <v>6.3399999999999998E-2</v>
      </c>
      <c r="N1124" s="3">
        <v>1.1599999999999999</v>
      </c>
      <c r="O1124" s="2">
        <v>2952</v>
      </c>
    </row>
    <row r="1125" spans="1:15" x14ac:dyDescent="0.3">
      <c r="A1125" s="1" t="str">
        <f>VLOOKUP(F1125,Sheet2!A:C,2,FALSE)</f>
        <v>其他</v>
      </c>
      <c r="B1125" s="1" t="str">
        <f>VLOOKUP(E1125,[1]Sheet4!A:B,2,FALSE)</f>
        <v>API</v>
      </c>
      <c r="C1125" s="3" t="s">
        <v>21</v>
      </c>
      <c r="D1125" s="147">
        <v>20150509</v>
      </c>
      <c r="E1125" s="1" t="s">
        <v>32</v>
      </c>
      <c r="F1125" s="1" t="s">
        <v>46</v>
      </c>
      <c r="G1125" s="57">
        <v>5302499</v>
      </c>
      <c r="H1125" s="3">
        <v>3524.86</v>
      </c>
      <c r="I1125" s="3">
        <v>0.66</v>
      </c>
      <c r="J1125" s="4">
        <v>8.8999999999999999E-3</v>
      </c>
      <c r="K1125" s="3">
        <v>7.0000000000000007E-2</v>
      </c>
      <c r="L1125" s="2">
        <v>47087</v>
      </c>
      <c r="M1125" s="5">
        <v>6.3600000000000004E-2</v>
      </c>
      <c r="N1125" s="3">
        <v>1.18</v>
      </c>
      <c r="O1125" s="2">
        <v>2997</v>
      </c>
    </row>
    <row r="1126" spans="1:15" x14ac:dyDescent="0.3">
      <c r="A1126" s="1" t="str">
        <f>VLOOKUP(F1126,Sheet2!A:C,2,FALSE)</f>
        <v>其他</v>
      </c>
      <c r="B1126" s="1" t="str">
        <f>VLOOKUP(E1126,[1]Sheet4!A:B,2,FALSE)</f>
        <v>API</v>
      </c>
      <c r="C1126" s="3" t="s">
        <v>21</v>
      </c>
      <c r="D1126" s="147">
        <v>20150508</v>
      </c>
      <c r="E1126" s="1" t="s">
        <v>47</v>
      </c>
      <c r="F1126" s="1" t="s">
        <v>44</v>
      </c>
      <c r="G1126" s="57">
        <v>5152174</v>
      </c>
      <c r="H1126" s="3">
        <v>3779.05</v>
      </c>
      <c r="I1126" s="3">
        <v>0.73</v>
      </c>
      <c r="J1126" s="4">
        <v>8.9999999999999993E-3</v>
      </c>
      <c r="K1126" s="3">
        <v>0.08</v>
      </c>
      <c r="L1126" s="2">
        <v>46250</v>
      </c>
      <c r="M1126" s="5">
        <v>6.3299999999999995E-2</v>
      </c>
      <c r="N1126" s="3">
        <v>1.29</v>
      </c>
      <c r="O1126" s="2">
        <v>2926</v>
      </c>
    </row>
    <row r="1127" spans="1:15" x14ac:dyDescent="0.3">
      <c r="A1127" s="1" t="str">
        <f>VLOOKUP(F1127,Sheet2!A:C,2,FALSE)</f>
        <v>其他</v>
      </c>
      <c r="B1127" s="1" t="str">
        <f>VLOOKUP(E1127,[1]Sheet4!A:B,2,FALSE)</f>
        <v>API</v>
      </c>
      <c r="C1127" s="3" t="s">
        <v>21</v>
      </c>
      <c r="D1127" s="147">
        <v>20150507</v>
      </c>
      <c r="E1127" s="1" t="s">
        <v>32</v>
      </c>
      <c r="F1127" s="1" t="s">
        <v>44</v>
      </c>
      <c r="G1127" s="57">
        <v>4996915</v>
      </c>
      <c r="H1127" s="3">
        <v>4047.58</v>
      </c>
      <c r="I1127" s="3">
        <v>0.81</v>
      </c>
      <c r="J1127" s="4">
        <v>9.1999999999999998E-3</v>
      </c>
      <c r="K1127" s="3">
        <v>0.09</v>
      </c>
      <c r="L1127" s="2">
        <v>46073</v>
      </c>
      <c r="M1127" s="5">
        <v>6.2899999999999998E-2</v>
      </c>
      <c r="N1127" s="3">
        <v>1.4</v>
      </c>
      <c r="O1127" s="2">
        <v>2896</v>
      </c>
    </row>
    <row r="1128" spans="1:15" x14ac:dyDescent="0.3">
      <c r="A1128" s="1" t="str">
        <f>VLOOKUP(F1128,Sheet2!A:C,2,FALSE)</f>
        <v>其他</v>
      </c>
      <c r="B1128" s="1" t="str">
        <f>VLOOKUP(E1128,[1]Sheet4!A:B,2,FALSE)</f>
        <v>API</v>
      </c>
      <c r="C1128" s="3" t="s">
        <v>21</v>
      </c>
      <c r="D1128" s="147">
        <v>20150506</v>
      </c>
      <c r="E1128" s="1" t="s">
        <v>47</v>
      </c>
      <c r="F1128" s="1" t="s">
        <v>46</v>
      </c>
      <c r="G1128" s="57">
        <v>5097350</v>
      </c>
      <c r="H1128" s="3">
        <v>4338.7</v>
      </c>
      <c r="I1128" s="3">
        <v>0.85</v>
      </c>
      <c r="J1128" s="4">
        <v>8.8999999999999999E-3</v>
      </c>
      <c r="K1128" s="3">
        <v>0.1</v>
      </c>
      <c r="L1128" s="2">
        <v>45197</v>
      </c>
      <c r="M1128" s="5">
        <v>6.3600000000000004E-2</v>
      </c>
      <c r="N1128" s="3">
        <v>1.51</v>
      </c>
      <c r="O1128" s="2">
        <v>2874</v>
      </c>
    </row>
    <row r="1129" spans="1:15" x14ac:dyDescent="0.3">
      <c r="A1129" s="1" t="str">
        <f>VLOOKUP(F1129,Sheet2!A:C,2,FALSE)</f>
        <v>其他</v>
      </c>
      <c r="B1129" s="1" t="str">
        <f>VLOOKUP(E1129,[1]Sheet4!A:B,2,FALSE)</f>
        <v>API</v>
      </c>
      <c r="C1129" s="3" t="s">
        <v>21</v>
      </c>
      <c r="D1129" s="147">
        <v>20150505</v>
      </c>
      <c r="E1129" s="1" t="s">
        <v>33</v>
      </c>
      <c r="F1129" s="1" t="s">
        <v>44</v>
      </c>
      <c r="G1129" s="57">
        <v>5486824</v>
      </c>
      <c r="H1129" s="3">
        <v>4400.72</v>
      </c>
      <c r="I1129" s="3">
        <v>0.8</v>
      </c>
      <c r="J1129" s="4">
        <v>8.6999999999999994E-3</v>
      </c>
      <c r="K1129" s="3">
        <v>0.09</v>
      </c>
      <c r="L1129" s="2">
        <v>47918</v>
      </c>
      <c r="M1129" s="5">
        <v>6.4500000000000002E-2</v>
      </c>
      <c r="N1129" s="3">
        <v>1.42</v>
      </c>
      <c r="O1129" s="2">
        <v>3089</v>
      </c>
    </row>
    <row r="1130" spans="1:15" x14ac:dyDescent="0.3">
      <c r="A1130" s="1" t="str">
        <f>VLOOKUP(F1130,Sheet2!A:C,2,FALSE)</f>
        <v>其他</v>
      </c>
      <c r="B1130" s="1" t="str">
        <f>VLOOKUP(E1130,[1]Sheet4!A:B,2,FALSE)</f>
        <v>API</v>
      </c>
      <c r="C1130" s="3" t="s">
        <v>21</v>
      </c>
      <c r="D1130" s="147">
        <v>20150504</v>
      </c>
      <c r="E1130" s="1" t="s">
        <v>47</v>
      </c>
      <c r="F1130" s="1" t="s">
        <v>44</v>
      </c>
      <c r="G1130" s="57">
        <v>5424542</v>
      </c>
      <c r="H1130" s="3">
        <v>4643.74</v>
      </c>
      <c r="I1130" s="3">
        <v>0.86</v>
      </c>
      <c r="J1130" s="4">
        <v>8.8999999999999999E-3</v>
      </c>
      <c r="K1130" s="3">
        <v>0.1</v>
      </c>
      <c r="L1130" s="2">
        <v>48156</v>
      </c>
      <c r="M1130" s="5">
        <v>6.4799999999999996E-2</v>
      </c>
      <c r="N1130" s="3">
        <v>1.49</v>
      </c>
      <c r="O1130" s="2">
        <v>3119</v>
      </c>
    </row>
    <row r="1131" spans="1:15" x14ac:dyDescent="0.3">
      <c r="A1131" s="1" t="str">
        <f>VLOOKUP(F1131,Sheet2!A:C,2,FALSE)</f>
        <v>其他</v>
      </c>
      <c r="B1131" s="1" t="str">
        <f>VLOOKUP(E1131,[1]Sheet4!A:B,2,FALSE)</f>
        <v>API</v>
      </c>
      <c r="C1131" s="3" t="s">
        <v>21</v>
      </c>
      <c r="D1131" s="147">
        <v>20150503</v>
      </c>
      <c r="E1131" s="1" t="s">
        <v>47</v>
      </c>
      <c r="F1131" s="1" t="s">
        <v>44</v>
      </c>
      <c r="G1131" s="57">
        <v>5721467</v>
      </c>
      <c r="H1131" s="3">
        <v>4750.0200000000004</v>
      </c>
      <c r="I1131" s="3">
        <v>0.83</v>
      </c>
      <c r="J1131" s="4">
        <v>8.9999999999999993E-3</v>
      </c>
      <c r="K1131" s="3">
        <v>0.09</v>
      </c>
      <c r="L1131" s="2">
        <v>51663</v>
      </c>
      <c r="M1131" s="5">
        <v>6.1699999999999998E-2</v>
      </c>
      <c r="N1131" s="3">
        <v>1.49</v>
      </c>
      <c r="O1131" s="2">
        <v>3187</v>
      </c>
    </row>
    <row r="1132" spans="1:15" x14ac:dyDescent="0.3">
      <c r="A1132" s="1" t="str">
        <f>VLOOKUP(F1132,Sheet2!A:C,2,FALSE)</f>
        <v>其他</v>
      </c>
      <c r="B1132" s="1" t="str">
        <f>VLOOKUP(E1132,[1]Sheet4!A:B,2,FALSE)</f>
        <v>API</v>
      </c>
      <c r="C1132" s="3" t="s">
        <v>21</v>
      </c>
      <c r="D1132" s="147">
        <v>20150502</v>
      </c>
      <c r="E1132" s="1" t="s">
        <v>33</v>
      </c>
      <c r="F1132" s="1" t="s">
        <v>44</v>
      </c>
      <c r="G1132" s="57">
        <v>5545457</v>
      </c>
      <c r="H1132" s="3">
        <v>4489.8900000000003</v>
      </c>
      <c r="I1132" s="3">
        <v>0.81</v>
      </c>
      <c r="J1132" s="4">
        <v>9.1999999999999998E-3</v>
      </c>
      <c r="K1132" s="3">
        <v>0.09</v>
      </c>
      <c r="L1132" s="2">
        <v>50977</v>
      </c>
      <c r="M1132" s="5">
        <v>6.4500000000000002E-2</v>
      </c>
      <c r="N1132" s="3">
        <v>1.37</v>
      </c>
      <c r="O1132" s="2">
        <v>3289</v>
      </c>
    </row>
    <row r="1133" spans="1:15" x14ac:dyDescent="0.3">
      <c r="A1133" s="1" t="str">
        <f>VLOOKUP(F1133,Sheet2!A:C,2,FALSE)</f>
        <v>其他</v>
      </c>
      <c r="B1133" s="1" t="str">
        <f>VLOOKUP(E1133,[1]Sheet4!A:B,2,FALSE)</f>
        <v>API</v>
      </c>
      <c r="C1133" s="3" t="s">
        <v>21</v>
      </c>
      <c r="D1133" s="147">
        <v>20150501</v>
      </c>
      <c r="E1133" s="1" t="s">
        <v>47</v>
      </c>
      <c r="F1133" s="1" t="s">
        <v>44</v>
      </c>
      <c r="G1133" s="57">
        <v>5832067</v>
      </c>
      <c r="H1133" s="3">
        <v>4148.8100000000004</v>
      </c>
      <c r="I1133" s="3">
        <v>0.71</v>
      </c>
      <c r="J1133" s="4">
        <v>9.1999999999999998E-3</v>
      </c>
      <c r="K1133" s="3">
        <v>0.08</v>
      </c>
      <c r="L1133" s="2">
        <v>53607</v>
      </c>
      <c r="M1133" s="5">
        <v>6.2E-2</v>
      </c>
      <c r="N1133" s="3">
        <v>1.25</v>
      </c>
      <c r="O1133" s="2">
        <v>3323</v>
      </c>
    </row>
    <row r="1134" spans="1:15" x14ac:dyDescent="0.3">
      <c r="A1134" s="1" t="str">
        <f>VLOOKUP(F1134,Sheet2!A:C,2,FALSE)</f>
        <v>其他</v>
      </c>
      <c r="B1134" s="1" t="str">
        <f>VLOOKUP(E1134,[1]Sheet4!A:B,2,FALSE)</f>
        <v>API</v>
      </c>
      <c r="C1134" s="3" t="s">
        <v>16</v>
      </c>
      <c r="D1134" s="147">
        <v>20150430</v>
      </c>
      <c r="E1134" s="1" t="s">
        <v>32</v>
      </c>
      <c r="F1134" s="1" t="s">
        <v>45</v>
      </c>
      <c r="G1134" s="57">
        <v>5373705</v>
      </c>
      <c r="H1134" s="3">
        <v>4243.54</v>
      </c>
      <c r="I1134" s="3">
        <v>0.79</v>
      </c>
      <c r="J1134" s="4">
        <v>8.8999999999999999E-3</v>
      </c>
      <c r="K1134" s="3">
        <v>0.09</v>
      </c>
      <c r="L1134" s="2">
        <v>47873</v>
      </c>
      <c r="M1134" s="5">
        <v>6.3100000000000003E-2</v>
      </c>
      <c r="N1134" s="3">
        <v>1.41</v>
      </c>
      <c r="O1134" s="2">
        <v>3019</v>
      </c>
    </row>
    <row r="1135" spans="1:15" x14ac:dyDescent="0.3">
      <c r="A1135" s="1" t="str">
        <f>VLOOKUP(F1135,Sheet2!A:C,2,FALSE)</f>
        <v>其他</v>
      </c>
      <c r="B1135" s="1" t="str">
        <f>VLOOKUP(E1135,[1]Sheet4!A:B,2,FALSE)</f>
        <v>API</v>
      </c>
      <c r="C1135" s="3" t="s">
        <v>16</v>
      </c>
      <c r="D1135" s="147">
        <v>20150429</v>
      </c>
      <c r="E1135" s="1" t="s">
        <v>32</v>
      </c>
      <c r="F1135" s="1" t="s">
        <v>44</v>
      </c>
      <c r="G1135" s="57">
        <v>4483128</v>
      </c>
      <c r="H1135" s="3">
        <v>3179.44</v>
      </c>
      <c r="I1135" s="3">
        <v>0.71</v>
      </c>
      <c r="J1135" s="4">
        <v>8.9999999999999993E-3</v>
      </c>
      <c r="K1135" s="3">
        <v>0.08</v>
      </c>
      <c r="L1135" s="2">
        <v>40175</v>
      </c>
      <c r="M1135" s="5">
        <v>5.62E-2</v>
      </c>
      <c r="N1135" s="3">
        <v>1.41</v>
      </c>
      <c r="O1135" s="2">
        <v>2258</v>
      </c>
    </row>
    <row r="1136" spans="1:15" x14ac:dyDescent="0.3">
      <c r="A1136" s="1" t="str">
        <f>VLOOKUP(F1136,Sheet2!A:C,2,FALSE)</f>
        <v>其他</v>
      </c>
      <c r="B1136" s="1" t="str">
        <f>VLOOKUP(E1136,[1]Sheet4!A:B,2,FALSE)</f>
        <v>API</v>
      </c>
      <c r="C1136" s="3" t="s">
        <v>16</v>
      </c>
      <c r="D1136" s="147">
        <v>20150428</v>
      </c>
      <c r="E1136" s="1" t="s">
        <v>32</v>
      </c>
      <c r="F1136" s="1" t="s">
        <v>44</v>
      </c>
      <c r="G1136" s="57">
        <v>4147940</v>
      </c>
      <c r="H1136" s="3">
        <v>2548.42</v>
      </c>
      <c r="I1136" s="3">
        <v>0.61</v>
      </c>
      <c r="J1136" s="4">
        <v>8.6999999999999994E-3</v>
      </c>
      <c r="K1136" s="3">
        <v>7.0000000000000007E-2</v>
      </c>
      <c r="L1136" s="2">
        <v>35948</v>
      </c>
      <c r="M1136" s="5">
        <v>5.6399999999999999E-2</v>
      </c>
      <c r="N1136" s="3">
        <v>1.26</v>
      </c>
      <c r="O1136" s="2">
        <v>2027</v>
      </c>
    </row>
    <row r="1137" spans="1:15" x14ac:dyDescent="0.3">
      <c r="A1137" s="1" t="str">
        <f>VLOOKUP(F1137,Sheet2!A:C,2,FALSE)</f>
        <v>其他</v>
      </c>
      <c r="B1137" s="1" t="str">
        <f>VLOOKUP(E1137,[1]Sheet4!A:B,2,FALSE)</f>
        <v>API</v>
      </c>
      <c r="C1137" s="3" t="s">
        <v>16</v>
      </c>
      <c r="D1137" s="147">
        <v>20150427</v>
      </c>
      <c r="E1137" s="1" t="s">
        <v>33</v>
      </c>
      <c r="F1137" s="1" t="s">
        <v>44</v>
      </c>
      <c r="G1137" s="57">
        <v>4294883</v>
      </c>
      <c r="H1137" s="3">
        <v>2907.42</v>
      </c>
      <c r="I1137" s="3">
        <v>0.68</v>
      </c>
      <c r="J1137" s="4">
        <v>8.6E-3</v>
      </c>
      <c r="K1137" s="3">
        <v>0.08</v>
      </c>
      <c r="L1137" s="2">
        <v>37140</v>
      </c>
      <c r="M1137" s="5">
        <v>6.1800000000000001E-2</v>
      </c>
      <c r="N1137" s="3">
        <v>1.27</v>
      </c>
      <c r="O1137" s="2">
        <v>2295</v>
      </c>
    </row>
    <row r="1138" spans="1:15" x14ac:dyDescent="0.3">
      <c r="A1138" s="1" t="str">
        <f>VLOOKUP(F1138,Sheet2!A:C,2,FALSE)</f>
        <v>其他</v>
      </c>
      <c r="B1138" s="1" t="str">
        <f>VLOOKUP(E1138,[1]Sheet4!A:B,2,FALSE)</f>
        <v>API</v>
      </c>
      <c r="C1138" s="3" t="s">
        <v>16</v>
      </c>
      <c r="D1138" s="147">
        <v>20150426</v>
      </c>
      <c r="E1138" s="1" t="s">
        <v>33</v>
      </c>
      <c r="F1138" s="1" t="s">
        <v>45</v>
      </c>
      <c r="G1138" s="57">
        <v>5010439</v>
      </c>
      <c r="H1138" s="3">
        <v>3510.47</v>
      </c>
      <c r="I1138" s="3">
        <v>0.7</v>
      </c>
      <c r="J1138" s="4">
        <v>8.6E-3</v>
      </c>
      <c r="K1138" s="3">
        <v>0.08</v>
      </c>
      <c r="L1138" s="2">
        <v>43241</v>
      </c>
      <c r="M1138" s="5">
        <v>6.4399999999999999E-2</v>
      </c>
      <c r="N1138" s="3">
        <v>1.26</v>
      </c>
      <c r="O1138" s="2">
        <v>2783</v>
      </c>
    </row>
    <row r="1139" spans="1:15" x14ac:dyDescent="0.3">
      <c r="A1139" s="1" t="str">
        <f>VLOOKUP(F1139,Sheet2!A:C,2,FALSE)</f>
        <v>其他</v>
      </c>
      <c r="B1139" s="1" t="str">
        <f>VLOOKUP(E1139,[1]Sheet4!A:B,2,FALSE)</f>
        <v>API</v>
      </c>
      <c r="C1139" s="3" t="s">
        <v>16</v>
      </c>
      <c r="D1139" s="147">
        <v>20150425</v>
      </c>
      <c r="E1139" s="1" t="s">
        <v>47</v>
      </c>
      <c r="F1139" s="1" t="s">
        <v>44</v>
      </c>
      <c r="G1139" s="57">
        <v>4989749</v>
      </c>
      <c r="H1139" s="3">
        <v>3214.03</v>
      </c>
      <c r="I1139" s="3">
        <v>0.64</v>
      </c>
      <c r="J1139" s="4">
        <v>8.5000000000000006E-3</v>
      </c>
      <c r="K1139" s="3">
        <v>0.08</v>
      </c>
      <c r="L1139" s="2">
        <v>42543</v>
      </c>
      <c r="M1139" s="5">
        <v>6.1199999999999997E-2</v>
      </c>
      <c r="N1139" s="3">
        <v>1.24</v>
      </c>
      <c r="O1139" s="2">
        <v>2602</v>
      </c>
    </row>
    <row r="1140" spans="1:15" x14ac:dyDescent="0.3">
      <c r="A1140" s="1" t="str">
        <f>VLOOKUP(F1140,Sheet2!A:C,2,FALSE)</f>
        <v>其他</v>
      </c>
      <c r="B1140" s="1" t="str">
        <f>VLOOKUP(E1140,[1]Sheet4!A:B,2,FALSE)</f>
        <v>API</v>
      </c>
      <c r="C1140" s="3" t="s">
        <v>16</v>
      </c>
      <c r="D1140" s="147">
        <v>20150424</v>
      </c>
      <c r="E1140" s="1" t="s">
        <v>32</v>
      </c>
      <c r="F1140" s="1" t="s">
        <v>46</v>
      </c>
      <c r="G1140" s="57">
        <v>4907235</v>
      </c>
      <c r="H1140" s="3">
        <v>3271.73</v>
      </c>
      <c r="I1140" s="3">
        <v>0.67</v>
      </c>
      <c r="J1140" s="4">
        <v>8.6999999999999994E-3</v>
      </c>
      <c r="K1140" s="3">
        <v>0.08</v>
      </c>
      <c r="L1140" s="2">
        <v>42602</v>
      </c>
      <c r="M1140" s="5">
        <v>5.8999999999999997E-2</v>
      </c>
      <c r="N1140" s="3">
        <v>1.3</v>
      </c>
      <c r="O1140" s="2">
        <v>2512</v>
      </c>
    </row>
    <row r="1141" spans="1:15" x14ac:dyDescent="0.3">
      <c r="A1141" s="1" t="str">
        <f>VLOOKUP(F1141,Sheet2!A:C,2,FALSE)</f>
        <v>其他</v>
      </c>
      <c r="B1141" s="1" t="str">
        <f>VLOOKUP(E1141,[1]Sheet4!A:B,2,FALSE)</f>
        <v>API</v>
      </c>
      <c r="C1141" s="3" t="s">
        <v>16</v>
      </c>
      <c r="D1141" s="147">
        <v>20150423</v>
      </c>
      <c r="E1141" s="1" t="s">
        <v>32</v>
      </c>
      <c r="F1141" s="1" t="s">
        <v>45</v>
      </c>
      <c r="G1141" s="57">
        <v>5436067</v>
      </c>
      <c r="H1141" s="3">
        <v>3032.54</v>
      </c>
      <c r="I1141" s="3">
        <v>0.56000000000000005</v>
      </c>
      <c r="J1141" s="4">
        <v>7.7999999999999996E-3</v>
      </c>
      <c r="K1141" s="3">
        <v>7.0000000000000007E-2</v>
      </c>
      <c r="L1141" s="2">
        <v>42441</v>
      </c>
      <c r="M1141" s="5">
        <v>5.8500000000000003E-2</v>
      </c>
      <c r="N1141" s="3">
        <v>1.22</v>
      </c>
      <c r="O1141" s="2">
        <v>2482</v>
      </c>
    </row>
    <row r="1142" spans="1:15" x14ac:dyDescent="0.3">
      <c r="A1142" s="1" t="str">
        <f>VLOOKUP(F1142,Sheet2!A:C,2,FALSE)</f>
        <v>其他</v>
      </c>
      <c r="B1142" s="1" t="str">
        <f>VLOOKUP(E1142,[1]Sheet4!A:B,2,FALSE)</f>
        <v>API</v>
      </c>
      <c r="C1142" s="3" t="s">
        <v>16</v>
      </c>
      <c r="D1142" s="147">
        <v>20150422</v>
      </c>
      <c r="E1142" s="1" t="s">
        <v>33</v>
      </c>
      <c r="F1142" s="1" t="s">
        <v>46</v>
      </c>
      <c r="G1142" s="57">
        <v>5677961</v>
      </c>
      <c r="H1142" s="3">
        <v>3095.88</v>
      </c>
      <c r="I1142" s="3">
        <v>0.55000000000000004</v>
      </c>
      <c r="J1142" s="4">
        <v>7.6E-3</v>
      </c>
      <c r="K1142" s="3">
        <v>7.0000000000000007E-2</v>
      </c>
      <c r="L1142" s="2">
        <v>42949</v>
      </c>
      <c r="M1142" s="5">
        <v>5.8400000000000001E-2</v>
      </c>
      <c r="N1142" s="3">
        <v>1.23</v>
      </c>
      <c r="O1142" s="2">
        <v>2510</v>
      </c>
    </row>
    <row r="1143" spans="1:15" x14ac:dyDescent="0.3">
      <c r="A1143" s="1" t="str">
        <f>VLOOKUP(F1143,Sheet2!A:C,2,FALSE)</f>
        <v>其他</v>
      </c>
      <c r="B1143" s="1" t="str">
        <f>VLOOKUP(E1143,[1]Sheet4!A:B,2,FALSE)</f>
        <v>API</v>
      </c>
      <c r="C1143" s="3" t="s">
        <v>16</v>
      </c>
      <c r="D1143" s="147">
        <v>20150421</v>
      </c>
      <c r="E1143" s="1" t="s">
        <v>47</v>
      </c>
      <c r="F1143" s="1" t="s">
        <v>44</v>
      </c>
      <c r="G1143" s="57">
        <v>5876011</v>
      </c>
      <c r="H1143" s="3">
        <v>3265.28</v>
      </c>
      <c r="I1143" s="3">
        <v>0.56000000000000005</v>
      </c>
      <c r="J1143" s="4">
        <v>7.3000000000000001E-3</v>
      </c>
      <c r="K1143" s="3">
        <v>0.08</v>
      </c>
      <c r="L1143" s="2">
        <v>42896</v>
      </c>
      <c r="M1143" s="5">
        <v>0.06</v>
      </c>
      <c r="N1143" s="3">
        <v>1.27</v>
      </c>
      <c r="O1143" s="2">
        <v>2575</v>
      </c>
    </row>
    <row r="1144" spans="1:15" x14ac:dyDescent="0.3">
      <c r="A1144" s="1" t="str">
        <f>VLOOKUP(F1144,Sheet2!A:C,2,FALSE)</f>
        <v>其他</v>
      </c>
      <c r="B1144" s="1" t="str">
        <f>VLOOKUP(E1144,[1]Sheet4!A:B,2,FALSE)</f>
        <v>API</v>
      </c>
      <c r="C1144" s="3" t="s">
        <v>16</v>
      </c>
      <c r="D1144" s="147">
        <v>20150420</v>
      </c>
      <c r="E1144" s="1" t="s">
        <v>33</v>
      </c>
      <c r="F1144" s="1" t="s">
        <v>44</v>
      </c>
      <c r="G1144" s="57">
        <v>5919499</v>
      </c>
      <c r="H1144" s="3">
        <v>2783.08</v>
      </c>
      <c r="I1144" s="3">
        <v>0.47</v>
      </c>
      <c r="J1144" s="4">
        <v>7.4000000000000003E-3</v>
      </c>
      <c r="K1144" s="3">
        <v>0.06</v>
      </c>
      <c r="L1144" s="2">
        <v>43776</v>
      </c>
      <c r="M1144" s="5">
        <v>5.2200000000000003E-2</v>
      </c>
      <c r="N1144" s="3">
        <v>1.22</v>
      </c>
      <c r="O1144" s="2">
        <v>2283</v>
      </c>
    </row>
    <row r="1145" spans="1:15" x14ac:dyDescent="0.3">
      <c r="A1145" s="1" t="str">
        <f>VLOOKUP(F1145,Sheet2!A:C,2,FALSE)</f>
        <v>其他</v>
      </c>
      <c r="B1145" s="1" t="str">
        <f>VLOOKUP(E1145,[1]Sheet4!A:B,2,FALSE)</f>
        <v>API</v>
      </c>
      <c r="C1145" s="3" t="s">
        <v>16</v>
      </c>
      <c r="D1145" s="147">
        <v>20150419</v>
      </c>
      <c r="E1145" s="1" t="s">
        <v>32</v>
      </c>
      <c r="F1145" s="1" t="s">
        <v>44</v>
      </c>
      <c r="G1145" s="57">
        <v>6276359</v>
      </c>
      <c r="H1145" s="3">
        <v>3390.2</v>
      </c>
      <c r="I1145" s="3">
        <v>0.54</v>
      </c>
      <c r="J1145" s="4">
        <v>7.7000000000000002E-3</v>
      </c>
      <c r="K1145" s="3">
        <v>7.0000000000000007E-2</v>
      </c>
      <c r="L1145" s="2">
        <v>48068</v>
      </c>
      <c r="M1145" s="5">
        <v>5.5300000000000002E-2</v>
      </c>
      <c r="N1145" s="3">
        <v>1.27</v>
      </c>
      <c r="O1145" s="2">
        <v>2660</v>
      </c>
    </row>
    <row r="1146" spans="1:15" x14ac:dyDescent="0.3">
      <c r="A1146" s="1" t="str">
        <f>VLOOKUP(F1146,Sheet2!A:C,2,FALSE)</f>
        <v>其他</v>
      </c>
      <c r="B1146" s="1" t="str">
        <f>VLOOKUP(E1146,[1]Sheet4!A:B,2,FALSE)</f>
        <v>API</v>
      </c>
      <c r="C1146" s="3" t="s">
        <v>16</v>
      </c>
      <c r="D1146" s="147">
        <v>20150418</v>
      </c>
      <c r="E1146" s="1" t="s">
        <v>33</v>
      </c>
      <c r="F1146" s="1" t="s">
        <v>44</v>
      </c>
      <c r="G1146" s="57">
        <v>6183342</v>
      </c>
      <c r="H1146" s="3">
        <v>3493.91</v>
      </c>
      <c r="I1146" s="3">
        <v>0.56999999999999995</v>
      </c>
      <c r="J1146" s="4">
        <v>7.6E-3</v>
      </c>
      <c r="K1146" s="3">
        <v>7.0000000000000007E-2</v>
      </c>
      <c r="L1146" s="2">
        <v>46725</v>
      </c>
      <c r="M1146" s="5">
        <v>5.7599999999999998E-2</v>
      </c>
      <c r="N1146" s="3">
        <v>1.3</v>
      </c>
      <c r="O1146" s="2">
        <v>2691</v>
      </c>
    </row>
    <row r="1147" spans="1:15" x14ac:dyDescent="0.3">
      <c r="A1147" s="1" t="str">
        <f>VLOOKUP(F1147,Sheet2!A:C,2,FALSE)</f>
        <v>其他</v>
      </c>
      <c r="B1147" s="1" t="str">
        <f>VLOOKUP(E1147,[1]Sheet4!A:B,2,FALSE)</f>
        <v>API</v>
      </c>
      <c r="C1147" s="3" t="s">
        <v>16</v>
      </c>
      <c r="D1147" s="147">
        <v>20150417</v>
      </c>
      <c r="E1147" s="1" t="s">
        <v>32</v>
      </c>
      <c r="F1147" s="1" t="s">
        <v>44</v>
      </c>
      <c r="G1147" s="57">
        <v>6025502</v>
      </c>
      <c r="H1147" s="3">
        <v>3057.65</v>
      </c>
      <c r="I1147" s="3">
        <v>0.51</v>
      </c>
      <c r="J1147" s="4">
        <v>7.4000000000000003E-3</v>
      </c>
      <c r="K1147" s="3">
        <v>7.0000000000000007E-2</v>
      </c>
      <c r="L1147" s="2">
        <v>44401</v>
      </c>
      <c r="M1147" s="5">
        <v>5.7700000000000001E-2</v>
      </c>
      <c r="N1147" s="3">
        <v>1.19</v>
      </c>
      <c r="O1147" s="2">
        <v>2561</v>
      </c>
    </row>
    <row r="1148" spans="1:15" x14ac:dyDescent="0.3">
      <c r="A1148" s="1" t="str">
        <f>VLOOKUP(F1148,Sheet2!A:C,2,FALSE)</f>
        <v>其他</v>
      </c>
      <c r="B1148" s="1" t="str">
        <f>VLOOKUP(E1148,[1]Sheet4!A:B,2,FALSE)</f>
        <v>API</v>
      </c>
      <c r="C1148" s="3" t="s">
        <v>16</v>
      </c>
      <c r="D1148" s="147">
        <v>20150416</v>
      </c>
      <c r="E1148" s="1" t="s">
        <v>33</v>
      </c>
      <c r="F1148" s="1" t="s">
        <v>45</v>
      </c>
      <c r="G1148" s="57">
        <v>5814458</v>
      </c>
      <c r="H1148" s="3">
        <v>2972.24</v>
      </c>
      <c r="I1148" s="3">
        <v>0.51</v>
      </c>
      <c r="J1148" s="4">
        <v>7.1999999999999998E-3</v>
      </c>
      <c r="K1148" s="3">
        <v>7.0000000000000007E-2</v>
      </c>
      <c r="L1148" s="2">
        <v>42085</v>
      </c>
      <c r="M1148" s="5">
        <v>5.7200000000000001E-2</v>
      </c>
      <c r="N1148" s="3">
        <v>1.23</v>
      </c>
      <c r="O1148" s="2">
        <v>2407</v>
      </c>
    </row>
    <row r="1149" spans="1:15" x14ac:dyDescent="0.3">
      <c r="A1149" s="1" t="str">
        <f>VLOOKUP(F1149,Sheet2!A:C,2,FALSE)</f>
        <v>其他</v>
      </c>
      <c r="B1149" s="1" t="str">
        <f>VLOOKUP(E1149,[1]Sheet4!A:B,2,FALSE)</f>
        <v>API</v>
      </c>
      <c r="C1149" s="3" t="s">
        <v>16</v>
      </c>
      <c r="D1149" s="147">
        <v>20150415</v>
      </c>
      <c r="E1149" s="1" t="s">
        <v>32</v>
      </c>
      <c r="F1149" s="1" t="s">
        <v>46</v>
      </c>
      <c r="G1149" s="57">
        <v>5515126</v>
      </c>
      <c r="H1149" s="3">
        <v>2995.89</v>
      </c>
      <c r="I1149" s="3">
        <v>0.54</v>
      </c>
      <c r="J1149" s="4">
        <v>7.6E-3</v>
      </c>
      <c r="K1149" s="3">
        <v>7.0000000000000007E-2</v>
      </c>
      <c r="L1149" s="2">
        <v>41752</v>
      </c>
      <c r="M1149" s="5">
        <v>5.8200000000000002E-2</v>
      </c>
      <c r="N1149" s="3">
        <v>1.23</v>
      </c>
      <c r="O1149" s="2">
        <v>2428</v>
      </c>
    </row>
    <row r="1150" spans="1:15" x14ac:dyDescent="0.3">
      <c r="A1150" s="1" t="str">
        <f>VLOOKUP(F1150,Sheet2!A:C,2,FALSE)</f>
        <v>其他</v>
      </c>
      <c r="B1150" s="1" t="str">
        <f>VLOOKUP(E1150,[1]Sheet4!A:B,2,FALSE)</f>
        <v>API</v>
      </c>
      <c r="C1150" s="3" t="s">
        <v>16</v>
      </c>
      <c r="D1150" s="147">
        <v>20150414</v>
      </c>
      <c r="E1150" s="1" t="s">
        <v>32</v>
      </c>
      <c r="F1150" s="1" t="s">
        <v>46</v>
      </c>
      <c r="G1150" s="57">
        <v>5384710</v>
      </c>
      <c r="H1150" s="3">
        <v>3186.85</v>
      </c>
      <c r="I1150" s="3">
        <v>0.59</v>
      </c>
      <c r="J1150" s="4">
        <v>7.7999999999999996E-3</v>
      </c>
      <c r="K1150" s="3">
        <v>0.08</v>
      </c>
      <c r="L1150" s="2">
        <v>41970</v>
      </c>
      <c r="M1150" s="5">
        <v>6.3299999999999995E-2</v>
      </c>
      <c r="N1150" s="3">
        <v>1.2</v>
      </c>
      <c r="O1150" s="2">
        <v>2657</v>
      </c>
    </row>
    <row r="1151" spans="1:15" x14ac:dyDescent="0.3">
      <c r="A1151" s="1" t="str">
        <f>VLOOKUP(F1151,Sheet2!A:C,2,FALSE)</f>
        <v>其他</v>
      </c>
      <c r="B1151" s="1" t="str">
        <f>VLOOKUP(E1151,[1]Sheet4!A:B,2,FALSE)</f>
        <v>API</v>
      </c>
      <c r="C1151" s="3" t="s">
        <v>16</v>
      </c>
      <c r="D1151" s="147">
        <v>20150413</v>
      </c>
      <c r="E1151" s="1" t="s">
        <v>32</v>
      </c>
      <c r="F1151" s="1" t="s">
        <v>44</v>
      </c>
      <c r="G1151" s="57">
        <v>4801524</v>
      </c>
      <c r="H1151" s="3">
        <v>2765.11</v>
      </c>
      <c r="I1151" s="3">
        <v>0.57999999999999996</v>
      </c>
      <c r="J1151" s="4">
        <v>7.9000000000000008E-3</v>
      </c>
      <c r="K1151" s="3">
        <v>7.0000000000000007E-2</v>
      </c>
      <c r="L1151" s="2">
        <v>37897</v>
      </c>
      <c r="M1151" s="5">
        <v>6.3500000000000001E-2</v>
      </c>
      <c r="N1151" s="3">
        <v>1.1499999999999999</v>
      </c>
      <c r="O1151" s="2">
        <v>2405</v>
      </c>
    </row>
    <row r="1152" spans="1:15" x14ac:dyDescent="0.3">
      <c r="A1152" s="1" t="str">
        <f>VLOOKUP(F1152,Sheet2!A:C,2,FALSE)</f>
        <v>其他</v>
      </c>
      <c r="B1152" s="1" t="str">
        <f>VLOOKUP(E1152,[1]Sheet4!A:B,2,FALSE)</f>
        <v>API</v>
      </c>
      <c r="C1152" s="3" t="s">
        <v>16</v>
      </c>
      <c r="D1152" s="147">
        <v>20150412</v>
      </c>
      <c r="E1152" s="1" t="s">
        <v>32</v>
      </c>
      <c r="F1152" s="1" t="s">
        <v>45</v>
      </c>
      <c r="G1152" s="57">
        <v>5965319</v>
      </c>
      <c r="H1152" s="3">
        <v>2829.45</v>
      </c>
      <c r="I1152" s="3">
        <v>0.47</v>
      </c>
      <c r="J1152" s="4">
        <v>7.1999999999999998E-3</v>
      </c>
      <c r="K1152" s="3">
        <v>7.0000000000000007E-2</v>
      </c>
      <c r="L1152" s="2">
        <v>43066</v>
      </c>
      <c r="M1152" s="5">
        <v>6.0699999999999997E-2</v>
      </c>
      <c r="N1152" s="3">
        <v>1.08</v>
      </c>
      <c r="O1152" s="2">
        <v>2614</v>
      </c>
    </row>
    <row r="1153" spans="1:15" x14ac:dyDescent="0.3">
      <c r="A1153" s="1" t="str">
        <f>VLOOKUP(F1153,Sheet2!A:C,2,FALSE)</f>
        <v>其他</v>
      </c>
      <c r="B1153" s="1" t="str">
        <f>VLOOKUP(E1153,[1]Sheet4!A:B,2,FALSE)</f>
        <v>API</v>
      </c>
      <c r="C1153" s="3" t="s">
        <v>16</v>
      </c>
      <c r="D1153" s="147">
        <v>20150411</v>
      </c>
      <c r="E1153" s="1" t="s">
        <v>33</v>
      </c>
      <c r="F1153" s="1" t="s">
        <v>44</v>
      </c>
      <c r="G1153" s="57">
        <v>6750679</v>
      </c>
      <c r="H1153" s="3">
        <v>3378.2</v>
      </c>
      <c r="I1153" s="3">
        <v>0.5</v>
      </c>
      <c r="J1153" s="4">
        <v>7.4000000000000003E-3</v>
      </c>
      <c r="K1153" s="3">
        <v>7.0000000000000007E-2</v>
      </c>
      <c r="L1153" s="2">
        <v>50041</v>
      </c>
      <c r="M1153" s="5">
        <v>6.3299999999999995E-2</v>
      </c>
      <c r="N1153" s="3">
        <v>1.07</v>
      </c>
      <c r="O1153" s="2">
        <v>3166</v>
      </c>
    </row>
    <row r="1154" spans="1:15" x14ac:dyDescent="0.3">
      <c r="A1154" s="1" t="str">
        <f>VLOOKUP(F1154,Sheet2!A:C,2,FALSE)</f>
        <v>其他</v>
      </c>
      <c r="B1154" s="1" t="str">
        <f>VLOOKUP(E1154,[1]Sheet4!A:B,2,FALSE)</f>
        <v>API</v>
      </c>
      <c r="C1154" s="3" t="s">
        <v>16</v>
      </c>
      <c r="D1154" s="147">
        <v>20150410</v>
      </c>
      <c r="E1154" s="1" t="s">
        <v>33</v>
      </c>
      <c r="F1154" s="1" t="s">
        <v>44</v>
      </c>
      <c r="G1154" s="57">
        <v>5518764</v>
      </c>
      <c r="H1154" s="3">
        <v>3032.38</v>
      </c>
      <c r="I1154" s="3">
        <v>0.55000000000000004</v>
      </c>
      <c r="J1154" s="4">
        <v>8.0999999999999996E-3</v>
      </c>
      <c r="K1154" s="3">
        <v>7.0000000000000007E-2</v>
      </c>
      <c r="L1154" s="2">
        <v>44801</v>
      </c>
      <c r="M1154" s="5">
        <v>6.4799999999999996E-2</v>
      </c>
      <c r="N1154" s="3">
        <v>1.05</v>
      </c>
      <c r="O1154" s="2">
        <v>2901</v>
      </c>
    </row>
    <row r="1155" spans="1:15" x14ac:dyDescent="0.3">
      <c r="A1155" s="1" t="str">
        <f>VLOOKUP(F1155,Sheet2!A:C,2,FALSE)</f>
        <v>其他</v>
      </c>
      <c r="B1155" s="1" t="str">
        <f>VLOOKUP(E1155,[1]Sheet4!A:B,2,FALSE)</f>
        <v>API</v>
      </c>
      <c r="C1155" s="3" t="s">
        <v>16</v>
      </c>
      <c r="D1155" s="147">
        <v>20150409</v>
      </c>
      <c r="E1155" s="1" t="s">
        <v>47</v>
      </c>
      <c r="F1155" s="1" t="s">
        <v>44</v>
      </c>
      <c r="G1155" s="57">
        <v>5158611</v>
      </c>
      <c r="H1155" s="3">
        <v>3010.19</v>
      </c>
      <c r="I1155" s="3">
        <v>0.57999999999999996</v>
      </c>
      <c r="J1155" s="4">
        <v>8.3999999999999995E-3</v>
      </c>
      <c r="K1155" s="3">
        <v>7.0000000000000007E-2</v>
      </c>
      <c r="L1155" s="2">
        <v>43283</v>
      </c>
      <c r="M1155" s="5">
        <v>6.1400000000000003E-2</v>
      </c>
      <c r="N1155" s="3">
        <v>1.1299999999999999</v>
      </c>
      <c r="O1155" s="2">
        <v>2658</v>
      </c>
    </row>
    <row r="1156" spans="1:15" x14ac:dyDescent="0.3">
      <c r="A1156" s="1" t="str">
        <f>VLOOKUP(F1156,Sheet2!A:C,2,FALSE)</f>
        <v>其他</v>
      </c>
      <c r="B1156" s="1" t="str">
        <f>VLOOKUP(E1156,[1]Sheet4!A:B,2,FALSE)</f>
        <v>API</v>
      </c>
      <c r="C1156" s="3" t="s">
        <v>16</v>
      </c>
      <c r="D1156" s="147">
        <v>20150408</v>
      </c>
      <c r="E1156" s="1" t="s">
        <v>47</v>
      </c>
      <c r="F1156" s="1" t="s">
        <v>44</v>
      </c>
      <c r="G1156" s="57">
        <v>5987162</v>
      </c>
      <c r="H1156" s="3">
        <v>3185.75</v>
      </c>
      <c r="I1156" s="3">
        <v>0.53</v>
      </c>
      <c r="J1156" s="4">
        <v>7.9000000000000008E-3</v>
      </c>
      <c r="K1156" s="3">
        <v>7.0000000000000007E-2</v>
      </c>
      <c r="L1156" s="2">
        <v>47330</v>
      </c>
      <c r="M1156" s="5">
        <v>6.2100000000000002E-2</v>
      </c>
      <c r="N1156" s="3">
        <v>1.08</v>
      </c>
      <c r="O1156" s="2">
        <v>2937</v>
      </c>
    </row>
    <row r="1157" spans="1:15" x14ac:dyDescent="0.3">
      <c r="A1157" s="1" t="str">
        <f>VLOOKUP(F1157,Sheet2!A:C,2,FALSE)</f>
        <v>其他</v>
      </c>
      <c r="B1157" s="1" t="str">
        <f>VLOOKUP(E1157,[1]Sheet4!A:B,2,FALSE)</f>
        <v>API</v>
      </c>
      <c r="C1157" s="3" t="s">
        <v>16</v>
      </c>
      <c r="D1157" s="147">
        <v>20150407</v>
      </c>
      <c r="E1157" s="1" t="s">
        <v>33</v>
      </c>
      <c r="F1157" s="1" t="s">
        <v>44</v>
      </c>
      <c r="G1157" s="57">
        <v>5455057</v>
      </c>
      <c r="H1157" s="3">
        <v>2902.09</v>
      </c>
      <c r="I1157" s="3">
        <v>0.53</v>
      </c>
      <c r="J1157" s="4">
        <v>8.0000000000000002E-3</v>
      </c>
      <c r="K1157" s="3">
        <v>7.0000000000000007E-2</v>
      </c>
      <c r="L1157" s="2">
        <v>43813</v>
      </c>
      <c r="M1157" s="5">
        <v>6.3299999999999995E-2</v>
      </c>
      <c r="N1157" s="3">
        <v>1.05</v>
      </c>
      <c r="O1157" s="2">
        <v>2775</v>
      </c>
    </row>
    <row r="1158" spans="1:15" x14ac:dyDescent="0.3">
      <c r="A1158" s="1" t="str">
        <f>VLOOKUP(F1158,Sheet2!A:C,2,FALSE)</f>
        <v>其他</v>
      </c>
      <c r="B1158" s="1" t="str">
        <f>VLOOKUP(E1158,[1]Sheet4!A:B,2,FALSE)</f>
        <v>API</v>
      </c>
      <c r="C1158" s="3" t="s">
        <v>16</v>
      </c>
      <c r="D1158" s="147">
        <v>20150406</v>
      </c>
      <c r="E1158" s="1" t="s">
        <v>32</v>
      </c>
      <c r="F1158" s="1" t="s">
        <v>44</v>
      </c>
      <c r="G1158" s="57">
        <v>5559158</v>
      </c>
      <c r="H1158" s="3">
        <v>3067.14</v>
      </c>
      <c r="I1158" s="3">
        <v>0.55000000000000004</v>
      </c>
      <c r="J1158" s="4">
        <v>7.9000000000000008E-3</v>
      </c>
      <c r="K1158" s="3">
        <v>7.0000000000000007E-2</v>
      </c>
      <c r="L1158" s="2">
        <v>43932</v>
      </c>
      <c r="M1158" s="5">
        <v>6.4199999999999993E-2</v>
      </c>
      <c r="N1158" s="3">
        <v>1.0900000000000001</v>
      </c>
      <c r="O1158" s="2">
        <v>2821</v>
      </c>
    </row>
    <row r="1159" spans="1:15" x14ac:dyDescent="0.3">
      <c r="A1159" s="1" t="str">
        <f>VLOOKUP(F1159,Sheet2!A:C,2,FALSE)</f>
        <v>其他</v>
      </c>
      <c r="B1159" s="1" t="str">
        <f>VLOOKUP(E1159,[1]Sheet4!A:B,2,FALSE)</f>
        <v>API</v>
      </c>
      <c r="C1159" s="3" t="s">
        <v>16</v>
      </c>
      <c r="D1159" s="147">
        <v>20150405</v>
      </c>
      <c r="E1159" s="1" t="s">
        <v>32</v>
      </c>
      <c r="F1159" s="1" t="s">
        <v>44</v>
      </c>
      <c r="G1159" s="57">
        <v>5928512</v>
      </c>
      <c r="H1159" s="3">
        <v>3421.51</v>
      </c>
      <c r="I1159" s="3">
        <v>0.57999999999999996</v>
      </c>
      <c r="J1159" s="4">
        <v>8.2000000000000007E-3</v>
      </c>
      <c r="K1159" s="3">
        <v>7.0000000000000007E-2</v>
      </c>
      <c r="L1159" s="2">
        <v>48398</v>
      </c>
      <c r="M1159" s="5">
        <v>6.4100000000000004E-2</v>
      </c>
      <c r="N1159" s="3">
        <v>1.1000000000000001</v>
      </c>
      <c r="O1159" s="2">
        <v>3101</v>
      </c>
    </row>
    <row r="1160" spans="1:15" x14ac:dyDescent="0.3">
      <c r="A1160" s="1" t="str">
        <f>VLOOKUP(F1160,Sheet2!A:C,2,FALSE)</f>
        <v>其他</v>
      </c>
      <c r="B1160" s="1" t="str">
        <f>VLOOKUP(E1160,[1]Sheet4!A:B,2,FALSE)</f>
        <v>API</v>
      </c>
      <c r="C1160" s="3" t="s">
        <v>16</v>
      </c>
      <c r="D1160" s="147">
        <v>20150404</v>
      </c>
      <c r="E1160" s="1" t="s">
        <v>32</v>
      </c>
      <c r="F1160" s="1" t="s">
        <v>46</v>
      </c>
      <c r="G1160" s="57">
        <v>5838279</v>
      </c>
      <c r="H1160" s="3">
        <v>3244.71</v>
      </c>
      <c r="I1160" s="3">
        <v>0.56000000000000005</v>
      </c>
      <c r="J1160" s="4">
        <v>8.3000000000000001E-3</v>
      </c>
      <c r="K1160" s="3">
        <v>7.0000000000000007E-2</v>
      </c>
      <c r="L1160" s="2">
        <v>48306</v>
      </c>
      <c r="M1160" s="5">
        <v>6.0499999999999998E-2</v>
      </c>
      <c r="N1160" s="3">
        <v>1.1100000000000001</v>
      </c>
      <c r="O1160" s="2">
        <v>2923</v>
      </c>
    </row>
    <row r="1161" spans="1:15" x14ac:dyDescent="0.3">
      <c r="A1161" s="1" t="str">
        <f>VLOOKUP(F1161,Sheet2!A:C,2,FALSE)</f>
        <v>其他</v>
      </c>
      <c r="B1161" s="1" t="str">
        <f>VLOOKUP(E1161,[1]Sheet4!A:B,2,FALSE)</f>
        <v>API</v>
      </c>
      <c r="C1161" s="3" t="s">
        <v>16</v>
      </c>
      <c r="D1161" s="147">
        <v>20150403</v>
      </c>
      <c r="E1161" s="1" t="s">
        <v>47</v>
      </c>
      <c r="F1161" s="1" t="s">
        <v>45</v>
      </c>
      <c r="G1161" s="57">
        <v>6017964</v>
      </c>
      <c r="H1161" s="3">
        <v>3407.53</v>
      </c>
      <c r="I1161" s="3">
        <v>0.56999999999999995</v>
      </c>
      <c r="J1161" s="4">
        <v>8.3000000000000001E-3</v>
      </c>
      <c r="K1161" s="3">
        <v>7.0000000000000007E-2</v>
      </c>
      <c r="L1161" s="2">
        <v>49924</v>
      </c>
      <c r="M1161" s="5">
        <v>6.2300000000000001E-2</v>
      </c>
      <c r="N1161" s="3">
        <v>1.0900000000000001</v>
      </c>
      <c r="O1161" s="2">
        <v>3112</v>
      </c>
    </row>
    <row r="1162" spans="1:15" x14ac:dyDescent="0.3">
      <c r="A1162" s="1" t="str">
        <f>VLOOKUP(F1162,Sheet2!A:C,2,FALSE)</f>
        <v>其他</v>
      </c>
      <c r="B1162" s="1" t="str">
        <f>VLOOKUP(E1162,[1]Sheet4!A:B,2,FALSE)</f>
        <v>API</v>
      </c>
      <c r="C1162" s="3" t="s">
        <v>16</v>
      </c>
      <c r="D1162" s="147">
        <v>20150402</v>
      </c>
      <c r="E1162" s="1" t="s">
        <v>47</v>
      </c>
      <c r="F1162" s="1" t="s">
        <v>46</v>
      </c>
      <c r="G1162" s="57">
        <v>5457525</v>
      </c>
      <c r="H1162" s="3">
        <v>2748.74</v>
      </c>
      <c r="I1162" s="3">
        <v>0.5</v>
      </c>
      <c r="J1162" s="4">
        <v>8.5000000000000006E-3</v>
      </c>
      <c r="K1162" s="3">
        <v>0.06</v>
      </c>
      <c r="L1162" s="2">
        <v>46556</v>
      </c>
      <c r="M1162" s="5">
        <v>5.8299999999999998E-2</v>
      </c>
      <c r="N1162" s="3">
        <v>1.01</v>
      </c>
      <c r="O1162" s="2">
        <v>2716</v>
      </c>
    </row>
    <row r="1163" spans="1:15" x14ac:dyDescent="0.3">
      <c r="A1163" s="1" t="str">
        <f>VLOOKUP(F1163,Sheet2!A:C,2,FALSE)</f>
        <v>其他</v>
      </c>
      <c r="B1163" s="1" t="str">
        <f>VLOOKUP(E1163,[1]Sheet4!A:B,2,FALSE)</f>
        <v>API</v>
      </c>
      <c r="C1163" s="3" t="s">
        <v>16</v>
      </c>
      <c r="D1163" s="147">
        <v>20150401</v>
      </c>
      <c r="E1163" s="1" t="s">
        <v>32</v>
      </c>
      <c r="F1163" s="1" t="s">
        <v>44</v>
      </c>
      <c r="G1163" s="57">
        <v>5346615</v>
      </c>
      <c r="H1163" s="3">
        <v>2822.77</v>
      </c>
      <c r="I1163" s="3">
        <v>0.53</v>
      </c>
      <c r="J1163" s="4">
        <v>8.3000000000000001E-3</v>
      </c>
      <c r="K1163" s="3">
        <v>0.06</v>
      </c>
      <c r="L1163" s="2">
        <v>44191</v>
      </c>
      <c r="M1163" s="5">
        <v>6.0400000000000002E-2</v>
      </c>
      <c r="N1163" s="3">
        <v>1.06</v>
      </c>
      <c r="O1163" s="2">
        <v>2669</v>
      </c>
    </row>
    <row r="1164" spans="1:15" x14ac:dyDescent="0.3">
      <c r="A1164" s="1" t="str">
        <f>VLOOKUP(F1164,Sheet2!A:C,2,FALSE)</f>
        <v>其他</v>
      </c>
      <c r="B1164" s="1" t="str">
        <f>VLOOKUP(E1164,[1]Sheet4!A:B,2,FALSE)</f>
        <v>自家直客</v>
      </c>
      <c r="C1164" s="3" t="s">
        <v>20</v>
      </c>
      <c r="D1164" s="147">
        <v>20150622</v>
      </c>
      <c r="E1164" s="1" t="s">
        <v>14</v>
      </c>
      <c r="F1164" s="1" t="s">
        <v>48</v>
      </c>
      <c r="G1164" s="57">
        <v>18770842</v>
      </c>
      <c r="H1164" s="3">
        <v>7339.72</v>
      </c>
      <c r="I1164" s="3">
        <v>0.39</v>
      </c>
      <c r="J1164" s="4">
        <v>4.5999999999999999E-3</v>
      </c>
      <c r="K1164" s="3">
        <v>0.08</v>
      </c>
      <c r="L1164" s="2">
        <v>87096</v>
      </c>
      <c r="M1164" s="5">
        <v>5.3800000000000001E-2</v>
      </c>
      <c r="N1164" s="3">
        <v>1.57</v>
      </c>
      <c r="O1164" s="2">
        <v>4686</v>
      </c>
    </row>
    <row r="1165" spans="1:15" x14ac:dyDescent="0.3">
      <c r="A1165" s="1" t="str">
        <f>VLOOKUP(F1165,Sheet2!A:C,2,FALSE)</f>
        <v>其他</v>
      </c>
      <c r="B1165" s="1" t="str">
        <f>VLOOKUP(E1165,[1]Sheet4!A:B,2,FALSE)</f>
        <v>自家直客</v>
      </c>
      <c r="C1165" s="3" t="s">
        <v>20</v>
      </c>
      <c r="D1165" s="147">
        <v>20150621</v>
      </c>
      <c r="E1165" s="1" t="s">
        <v>14</v>
      </c>
      <c r="F1165" s="1" t="s">
        <v>48</v>
      </c>
      <c r="G1165" s="57">
        <v>16060157</v>
      </c>
      <c r="H1165" s="3">
        <v>7279.85</v>
      </c>
      <c r="I1165" s="3">
        <v>0.45</v>
      </c>
      <c r="J1165" s="4">
        <v>5.5999999999999999E-3</v>
      </c>
      <c r="K1165" s="3">
        <v>0.08</v>
      </c>
      <c r="L1165" s="2">
        <v>89690</v>
      </c>
      <c r="M1165" s="5">
        <v>5.5399999999999998E-2</v>
      </c>
      <c r="N1165" s="3">
        <v>1.46</v>
      </c>
      <c r="O1165" s="2">
        <v>4972</v>
      </c>
    </row>
    <row r="1166" spans="1:15" x14ac:dyDescent="0.3">
      <c r="A1166" s="1" t="str">
        <f>VLOOKUP(F1166,Sheet2!A:C,2,FALSE)</f>
        <v>其他</v>
      </c>
      <c r="B1166" s="1" t="str">
        <f>VLOOKUP(E1166,[1]Sheet4!A:B,2,FALSE)</f>
        <v>自家直客</v>
      </c>
      <c r="C1166" s="3" t="s">
        <v>20</v>
      </c>
      <c r="D1166" s="147">
        <v>20150620</v>
      </c>
      <c r="E1166" s="1" t="s">
        <v>14</v>
      </c>
      <c r="F1166" s="1" t="s">
        <v>48</v>
      </c>
      <c r="G1166" s="57">
        <v>15755274</v>
      </c>
      <c r="H1166" s="3">
        <v>7495.18</v>
      </c>
      <c r="I1166" s="3">
        <v>0.48</v>
      </c>
      <c r="J1166" s="4">
        <v>5.7999999999999996E-3</v>
      </c>
      <c r="K1166" s="3">
        <v>0.08</v>
      </c>
      <c r="L1166" s="2">
        <v>91102</v>
      </c>
      <c r="M1166" s="5">
        <v>5.6899999999999999E-2</v>
      </c>
      <c r="N1166" s="3">
        <v>1.44</v>
      </c>
      <c r="O1166" s="2">
        <v>5187</v>
      </c>
    </row>
    <row r="1167" spans="1:15" x14ac:dyDescent="0.3">
      <c r="A1167" s="1" t="str">
        <f>VLOOKUP(F1167,Sheet2!A:C,2,FALSE)</f>
        <v>其他</v>
      </c>
      <c r="B1167" s="1" t="str">
        <f>VLOOKUP(E1167,[1]Sheet4!A:B,2,FALSE)</f>
        <v>自家直客</v>
      </c>
      <c r="C1167" s="3" t="s">
        <v>20</v>
      </c>
      <c r="D1167" s="147">
        <v>20150619</v>
      </c>
      <c r="E1167" s="1" t="s">
        <v>14</v>
      </c>
      <c r="F1167" s="1" t="s">
        <v>48</v>
      </c>
      <c r="G1167" s="57">
        <v>16049032</v>
      </c>
      <c r="H1167" s="3">
        <v>7167.22</v>
      </c>
      <c r="I1167" s="3">
        <v>0.45</v>
      </c>
      <c r="J1167" s="4">
        <v>5.4999999999999997E-3</v>
      </c>
      <c r="K1167" s="3">
        <v>0.08</v>
      </c>
      <c r="L1167" s="2">
        <v>87911</v>
      </c>
      <c r="M1167" s="5">
        <v>5.7599999999999998E-2</v>
      </c>
      <c r="N1167" s="3">
        <v>1.41</v>
      </c>
      <c r="O1167" s="2">
        <v>5067</v>
      </c>
    </row>
    <row r="1168" spans="1:15" x14ac:dyDescent="0.3">
      <c r="A1168" s="1" t="str">
        <f>VLOOKUP(F1168,Sheet2!A:C,2,FALSE)</f>
        <v>其他</v>
      </c>
      <c r="B1168" s="1" t="str">
        <f>VLOOKUP(E1168,[1]Sheet4!A:B,2,FALSE)</f>
        <v>自家直客</v>
      </c>
      <c r="C1168" s="3" t="s">
        <v>20</v>
      </c>
      <c r="D1168" s="147">
        <v>20150618</v>
      </c>
      <c r="E1168" s="1" t="s">
        <v>14</v>
      </c>
      <c r="F1168" s="1" t="s">
        <v>48</v>
      </c>
      <c r="G1168" s="57">
        <v>17654297</v>
      </c>
      <c r="H1168" s="3">
        <v>7032.04</v>
      </c>
      <c r="I1168" s="3">
        <v>0.4</v>
      </c>
      <c r="J1168" s="4">
        <v>5.0000000000000001E-3</v>
      </c>
      <c r="K1168" s="3">
        <v>0.08</v>
      </c>
      <c r="L1168" s="2">
        <v>88443</v>
      </c>
      <c r="M1168" s="5">
        <v>5.7000000000000002E-2</v>
      </c>
      <c r="N1168" s="3">
        <v>1.39</v>
      </c>
      <c r="O1168" s="2">
        <v>5043</v>
      </c>
    </row>
    <row r="1169" spans="1:15" x14ac:dyDescent="0.3">
      <c r="A1169" s="1" t="str">
        <f>VLOOKUP(F1169,Sheet2!A:C,2,FALSE)</f>
        <v>其他</v>
      </c>
      <c r="B1169" s="1" t="str">
        <f>VLOOKUP(E1169,[1]Sheet4!A:B,2,FALSE)</f>
        <v>自家直客</v>
      </c>
      <c r="C1169" s="3" t="s">
        <v>20</v>
      </c>
      <c r="D1169" s="147">
        <v>20150617</v>
      </c>
      <c r="E1169" s="1" t="s">
        <v>14</v>
      </c>
      <c r="F1169" s="1" t="s">
        <v>49</v>
      </c>
      <c r="G1169" s="57">
        <v>18770972</v>
      </c>
      <c r="H1169" s="3">
        <v>6980.28</v>
      </c>
      <c r="I1169" s="3">
        <v>0.37</v>
      </c>
      <c r="J1169" s="4">
        <v>4.7000000000000002E-3</v>
      </c>
      <c r="K1169" s="3">
        <v>0.08</v>
      </c>
      <c r="L1169" s="2">
        <v>87310</v>
      </c>
      <c r="M1169" s="5">
        <v>6.1600000000000002E-2</v>
      </c>
      <c r="N1169" s="3">
        <v>1.3</v>
      </c>
      <c r="O1169" s="2">
        <v>5382</v>
      </c>
    </row>
    <row r="1170" spans="1:15" x14ac:dyDescent="0.3">
      <c r="A1170" s="1" t="str">
        <f>VLOOKUP(F1170,Sheet2!A:C,2,FALSE)</f>
        <v>其他</v>
      </c>
      <c r="B1170" s="1" t="str">
        <f>VLOOKUP(E1170,[1]Sheet4!A:B,2,FALSE)</f>
        <v>自家直客</v>
      </c>
      <c r="C1170" s="3" t="s">
        <v>20</v>
      </c>
      <c r="D1170" s="147">
        <v>20150616</v>
      </c>
      <c r="E1170" s="1" t="s">
        <v>14</v>
      </c>
      <c r="F1170" s="1" t="s">
        <v>48</v>
      </c>
      <c r="G1170" s="57">
        <v>19845577</v>
      </c>
      <c r="H1170" s="3">
        <v>7280.41</v>
      </c>
      <c r="I1170" s="3">
        <v>0.37</v>
      </c>
      <c r="J1170" s="4">
        <v>4.5999999999999999E-3</v>
      </c>
      <c r="K1170" s="3">
        <v>0.08</v>
      </c>
      <c r="L1170" s="2">
        <v>91119</v>
      </c>
      <c r="M1170" s="5">
        <v>6.0499999999999998E-2</v>
      </c>
      <c r="N1170" s="3">
        <v>1.32</v>
      </c>
      <c r="O1170" s="2">
        <v>5515</v>
      </c>
    </row>
    <row r="1171" spans="1:15" x14ac:dyDescent="0.3">
      <c r="A1171" s="1" t="str">
        <f>VLOOKUP(F1171,Sheet2!A:C,2,FALSE)</f>
        <v>其他</v>
      </c>
      <c r="B1171" s="1" t="str">
        <f>VLOOKUP(E1171,[1]Sheet4!A:B,2,FALSE)</f>
        <v>自家直客</v>
      </c>
      <c r="C1171" s="3" t="s">
        <v>20</v>
      </c>
      <c r="D1171" s="147">
        <v>20150615</v>
      </c>
      <c r="E1171" s="1" t="s">
        <v>14</v>
      </c>
      <c r="F1171" s="1" t="s">
        <v>50</v>
      </c>
      <c r="G1171" s="57">
        <v>17556796</v>
      </c>
      <c r="H1171" s="3">
        <v>6646.32</v>
      </c>
      <c r="I1171" s="3">
        <v>0.38</v>
      </c>
      <c r="J1171" s="4">
        <v>4.7999999999999996E-3</v>
      </c>
      <c r="K1171" s="3">
        <v>0.08</v>
      </c>
      <c r="L1171" s="2">
        <v>84207</v>
      </c>
      <c r="M1171" s="5">
        <v>5.9700000000000003E-2</v>
      </c>
      <c r="N1171" s="3">
        <v>1.32</v>
      </c>
      <c r="O1171" s="2">
        <v>5029</v>
      </c>
    </row>
    <row r="1172" spans="1:15" x14ac:dyDescent="0.3">
      <c r="A1172" s="1" t="str">
        <f>VLOOKUP(F1172,Sheet2!A:C,2,FALSE)</f>
        <v>其他</v>
      </c>
      <c r="B1172" s="1" t="str">
        <f>VLOOKUP(E1172,[1]Sheet4!A:B,2,FALSE)</f>
        <v>自家直客</v>
      </c>
      <c r="C1172" s="3" t="s">
        <v>20</v>
      </c>
      <c r="D1172" s="147">
        <v>20150614</v>
      </c>
      <c r="E1172" s="1" t="s">
        <v>14</v>
      </c>
      <c r="F1172" s="1" t="s">
        <v>49</v>
      </c>
      <c r="G1172" s="57">
        <v>15988343</v>
      </c>
      <c r="H1172" s="3">
        <v>7154.55</v>
      </c>
      <c r="I1172" s="3">
        <v>0.45</v>
      </c>
      <c r="J1172" s="4">
        <v>5.7000000000000002E-3</v>
      </c>
      <c r="K1172" s="3">
        <v>0.08</v>
      </c>
      <c r="L1172" s="2">
        <v>91766</v>
      </c>
      <c r="M1172" s="5">
        <v>5.8900000000000001E-2</v>
      </c>
      <c r="N1172" s="3">
        <v>1.32</v>
      </c>
      <c r="O1172" s="2">
        <v>5406</v>
      </c>
    </row>
    <row r="1173" spans="1:15" x14ac:dyDescent="0.3">
      <c r="A1173" s="1" t="str">
        <f>VLOOKUP(F1173,Sheet2!A:C,2,FALSE)</f>
        <v>其他</v>
      </c>
      <c r="B1173" s="1" t="str">
        <f>VLOOKUP(E1173,[1]Sheet4!A:B,2,FALSE)</f>
        <v>自家直客</v>
      </c>
      <c r="C1173" s="3" t="s">
        <v>20</v>
      </c>
      <c r="D1173" s="147">
        <v>20150613</v>
      </c>
      <c r="E1173" s="1" t="s">
        <v>14</v>
      </c>
      <c r="F1173" s="1" t="s">
        <v>48</v>
      </c>
      <c r="G1173" s="57">
        <v>15052610</v>
      </c>
      <c r="H1173" s="3">
        <v>6978.68</v>
      </c>
      <c r="I1173" s="3">
        <v>0.46</v>
      </c>
      <c r="J1173" s="4">
        <v>5.7999999999999996E-3</v>
      </c>
      <c r="K1173" s="3">
        <v>0.08</v>
      </c>
      <c r="L1173" s="2">
        <v>87872</v>
      </c>
      <c r="M1173" s="5">
        <v>5.7500000000000002E-2</v>
      </c>
      <c r="N1173" s="3">
        <v>1.38</v>
      </c>
      <c r="O1173" s="2">
        <v>5057</v>
      </c>
    </row>
    <row r="1174" spans="1:15" x14ac:dyDescent="0.3">
      <c r="A1174" s="1" t="str">
        <f>VLOOKUP(F1174,Sheet2!A:C,2,FALSE)</f>
        <v>其他</v>
      </c>
      <c r="B1174" s="1" t="str">
        <f>VLOOKUP(E1174,[1]Sheet4!A:B,2,FALSE)</f>
        <v>自家直客</v>
      </c>
      <c r="C1174" s="3" t="s">
        <v>20</v>
      </c>
      <c r="D1174" s="147">
        <v>20150612</v>
      </c>
      <c r="E1174" s="1" t="s">
        <v>14</v>
      </c>
      <c r="F1174" s="1" t="s">
        <v>48</v>
      </c>
      <c r="G1174" s="57">
        <v>16529363</v>
      </c>
      <c r="H1174" s="3">
        <v>6766.49</v>
      </c>
      <c r="I1174" s="3">
        <v>0.41</v>
      </c>
      <c r="J1174" s="4">
        <v>5.1999999999999998E-3</v>
      </c>
      <c r="K1174" s="3">
        <v>0.08</v>
      </c>
      <c r="L1174" s="2">
        <v>86551</v>
      </c>
      <c r="M1174" s="5">
        <v>5.4699999999999999E-2</v>
      </c>
      <c r="N1174" s="3">
        <v>1.43</v>
      </c>
      <c r="O1174" s="2">
        <v>4737</v>
      </c>
    </row>
    <row r="1175" spans="1:15" x14ac:dyDescent="0.3">
      <c r="A1175" s="1" t="str">
        <f>VLOOKUP(F1175,Sheet2!A:C,2,FALSE)</f>
        <v>其他</v>
      </c>
      <c r="B1175" s="1" t="str">
        <f>VLOOKUP(E1175,[1]Sheet4!A:B,2,FALSE)</f>
        <v>自家直客</v>
      </c>
      <c r="C1175" s="3" t="s">
        <v>20</v>
      </c>
      <c r="D1175" s="147">
        <v>20150611</v>
      </c>
      <c r="E1175" s="1" t="s">
        <v>14</v>
      </c>
      <c r="F1175" s="1" t="s">
        <v>48</v>
      </c>
      <c r="G1175" s="57">
        <v>17569528</v>
      </c>
      <c r="H1175" s="3">
        <v>6670.63</v>
      </c>
      <c r="I1175" s="3">
        <v>0.38</v>
      </c>
      <c r="J1175" s="4">
        <v>5.1000000000000004E-3</v>
      </c>
      <c r="K1175" s="3">
        <v>7.0000000000000007E-2</v>
      </c>
      <c r="L1175" s="2">
        <v>89489</v>
      </c>
      <c r="M1175" s="5">
        <v>4.5900000000000003E-2</v>
      </c>
      <c r="N1175" s="3">
        <v>1.63</v>
      </c>
      <c r="O1175" s="2">
        <v>4104</v>
      </c>
    </row>
    <row r="1176" spans="1:15" x14ac:dyDescent="0.3">
      <c r="A1176" s="1" t="str">
        <f>VLOOKUP(F1176,Sheet2!A:C,2,FALSE)</f>
        <v>其他</v>
      </c>
      <c r="B1176" s="1" t="str">
        <f>VLOOKUP(E1176,[1]Sheet4!A:B,2,FALSE)</f>
        <v>自家直客</v>
      </c>
      <c r="C1176" s="3" t="s">
        <v>20</v>
      </c>
      <c r="D1176" s="147">
        <v>20150610</v>
      </c>
      <c r="E1176" s="1" t="s">
        <v>14</v>
      </c>
      <c r="F1176" s="1" t="s">
        <v>48</v>
      </c>
      <c r="G1176" s="57">
        <v>18082899</v>
      </c>
      <c r="H1176" s="3">
        <v>6464.35</v>
      </c>
      <c r="I1176" s="3">
        <v>0.36</v>
      </c>
      <c r="J1176" s="4">
        <v>4.8999999999999998E-3</v>
      </c>
      <c r="K1176" s="3">
        <v>7.0000000000000007E-2</v>
      </c>
      <c r="L1176" s="2">
        <v>88151</v>
      </c>
      <c r="M1176" s="5">
        <v>4.19E-2</v>
      </c>
      <c r="N1176" s="3">
        <v>1.75</v>
      </c>
      <c r="O1176" s="2">
        <v>3694</v>
      </c>
    </row>
    <row r="1177" spans="1:15" x14ac:dyDescent="0.3">
      <c r="A1177" s="1" t="str">
        <f>VLOOKUP(F1177,Sheet2!A:C,2,FALSE)</f>
        <v>其他</v>
      </c>
      <c r="B1177" s="1" t="str">
        <f>VLOOKUP(E1177,[1]Sheet4!A:B,2,FALSE)</f>
        <v>自家直客</v>
      </c>
      <c r="C1177" s="3" t="s">
        <v>20</v>
      </c>
      <c r="D1177" s="147">
        <v>20150609</v>
      </c>
      <c r="E1177" s="1" t="s">
        <v>14</v>
      </c>
      <c r="F1177" s="1" t="s">
        <v>50</v>
      </c>
      <c r="G1177" s="57">
        <v>18484224</v>
      </c>
      <c r="H1177" s="3">
        <v>6388.16</v>
      </c>
      <c r="I1177" s="3">
        <v>0.35</v>
      </c>
      <c r="J1177" s="4">
        <v>4.5999999999999999E-3</v>
      </c>
      <c r="K1177" s="3">
        <v>7.0000000000000007E-2</v>
      </c>
      <c r="L1177" s="2">
        <v>85622</v>
      </c>
      <c r="M1177" s="5">
        <v>4.6399999999999997E-2</v>
      </c>
      <c r="N1177" s="3">
        <v>1.61</v>
      </c>
      <c r="O1177" s="2">
        <v>3971</v>
      </c>
    </row>
    <row r="1178" spans="1:15" x14ac:dyDescent="0.3">
      <c r="A1178" s="1" t="str">
        <f>VLOOKUP(F1178,Sheet2!A:C,2,FALSE)</f>
        <v>其他</v>
      </c>
      <c r="B1178" s="1" t="str">
        <f>VLOOKUP(E1178,[1]Sheet4!A:B,2,FALSE)</f>
        <v>自家直客</v>
      </c>
      <c r="C1178" s="3" t="s">
        <v>20</v>
      </c>
      <c r="D1178" s="147">
        <v>20150608</v>
      </c>
      <c r="E1178" s="1" t="s">
        <v>14</v>
      </c>
      <c r="F1178" s="1" t="s">
        <v>50</v>
      </c>
      <c r="G1178" s="57">
        <v>18087329</v>
      </c>
      <c r="H1178" s="3">
        <v>6335.25</v>
      </c>
      <c r="I1178" s="3">
        <v>0.35</v>
      </c>
      <c r="J1178" s="4">
        <v>4.4999999999999997E-3</v>
      </c>
      <c r="K1178" s="3">
        <v>0.08</v>
      </c>
      <c r="L1178" s="2">
        <v>81502</v>
      </c>
      <c r="M1178" s="5">
        <v>4.9399999999999999E-2</v>
      </c>
      <c r="N1178" s="3">
        <v>1.57</v>
      </c>
      <c r="O1178" s="2">
        <v>4024</v>
      </c>
    </row>
    <row r="1179" spans="1:15" x14ac:dyDescent="0.3">
      <c r="A1179" s="1" t="str">
        <f>VLOOKUP(F1179,Sheet2!A:C,2,FALSE)</f>
        <v>其他</v>
      </c>
      <c r="B1179" s="1" t="str">
        <f>VLOOKUP(E1179,[1]Sheet4!A:B,2,FALSE)</f>
        <v>自家直客</v>
      </c>
      <c r="C1179" s="3" t="s">
        <v>20</v>
      </c>
      <c r="D1179" s="147">
        <v>20150607</v>
      </c>
      <c r="E1179" s="1" t="s">
        <v>14</v>
      </c>
      <c r="F1179" s="1" t="s">
        <v>48</v>
      </c>
      <c r="G1179" s="57">
        <v>16812538</v>
      </c>
      <c r="H1179" s="3">
        <v>6879.21</v>
      </c>
      <c r="I1179" s="3">
        <v>0.41</v>
      </c>
      <c r="J1179" s="4">
        <v>5.0000000000000001E-3</v>
      </c>
      <c r="K1179" s="3">
        <v>0.08</v>
      </c>
      <c r="L1179" s="2">
        <v>83430</v>
      </c>
      <c r="M1179" s="5">
        <v>5.33E-2</v>
      </c>
      <c r="N1179" s="3">
        <v>1.55</v>
      </c>
      <c r="O1179" s="2">
        <v>4446</v>
      </c>
    </row>
    <row r="1180" spans="1:15" x14ac:dyDescent="0.3">
      <c r="A1180" s="1" t="str">
        <f>VLOOKUP(F1180,Sheet2!A:C,2,FALSE)</f>
        <v>其他</v>
      </c>
      <c r="B1180" s="1" t="str">
        <f>VLOOKUP(E1180,[1]Sheet4!A:B,2,FALSE)</f>
        <v>自家直客</v>
      </c>
      <c r="C1180" s="3" t="s">
        <v>20</v>
      </c>
      <c r="D1180" s="147">
        <v>20150606</v>
      </c>
      <c r="E1180" s="1" t="s">
        <v>14</v>
      </c>
      <c r="F1180" s="1" t="s">
        <v>48</v>
      </c>
      <c r="G1180" s="57">
        <v>16144681</v>
      </c>
      <c r="H1180" s="3">
        <v>6693.44</v>
      </c>
      <c r="I1180" s="3">
        <v>0.41</v>
      </c>
      <c r="J1180" s="4">
        <v>5.1000000000000004E-3</v>
      </c>
      <c r="K1180" s="3">
        <v>0.08</v>
      </c>
      <c r="L1180" s="2">
        <v>82127</v>
      </c>
      <c r="M1180" s="5">
        <v>5.3600000000000002E-2</v>
      </c>
      <c r="N1180" s="3">
        <v>1.52</v>
      </c>
      <c r="O1180" s="2">
        <v>4399</v>
      </c>
    </row>
    <row r="1181" spans="1:15" x14ac:dyDescent="0.3">
      <c r="A1181" s="1" t="str">
        <f>VLOOKUP(F1181,Sheet2!A:C,2,FALSE)</f>
        <v>其他</v>
      </c>
      <c r="B1181" s="1" t="str">
        <f>VLOOKUP(E1181,[1]Sheet4!A:B,2,FALSE)</f>
        <v>自家直客</v>
      </c>
      <c r="C1181" s="3" t="s">
        <v>20</v>
      </c>
      <c r="D1181" s="147">
        <v>20150605</v>
      </c>
      <c r="E1181" s="1" t="s">
        <v>14</v>
      </c>
      <c r="F1181" s="1" t="s">
        <v>49</v>
      </c>
      <c r="G1181" s="57">
        <v>16687863</v>
      </c>
      <c r="H1181" s="3">
        <v>6247.52</v>
      </c>
      <c r="I1181" s="3">
        <v>0.37</v>
      </c>
      <c r="J1181" s="4">
        <v>4.5999999999999999E-3</v>
      </c>
      <c r="K1181" s="3">
        <v>0.08</v>
      </c>
      <c r="L1181" s="2">
        <v>77055</v>
      </c>
      <c r="M1181" s="5">
        <v>5.16E-2</v>
      </c>
      <c r="N1181" s="3">
        <v>1.57</v>
      </c>
      <c r="O1181" s="2">
        <v>3977</v>
      </c>
    </row>
    <row r="1182" spans="1:15" x14ac:dyDescent="0.3">
      <c r="A1182" s="1" t="str">
        <f>VLOOKUP(F1182,Sheet2!A:C,2,FALSE)</f>
        <v>其他</v>
      </c>
      <c r="B1182" s="1" t="str">
        <f>VLOOKUP(E1182,[1]Sheet4!A:B,2,FALSE)</f>
        <v>自家直客</v>
      </c>
      <c r="C1182" s="3" t="s">
        <v>20</v>
      </c>
      <c r="D1182" s="147">
        <v>20150604</v>
      </c>
      <c r="E1182" s="1" t="s">
        <v>14</v>
      </c>
      <c r="F1182" s="1" t="s">
        <v>49</v>
      </c>
      <c r="G1182" s="57">
        <v>16541643</v>
      </c>
      <c r="H1182" s="3">
        <v>5813.66</v>
      </c>
      <c r="I1182" s="3">
        <v>0.35</v>
      </c>
      <c r="J1182" s="4">
        <v>4.7000000000000002E-3</v>
      </c>
      <c r="K1182" s="3">
        <v>0.08</v>
      </c>
      <c r="L1182" s="2">
        <v>77180</v>
      </c>
      <c r="M1182" s="5">
        <v>0.05</v>
      </c>
      <c r="N1182" s="3">
        <v>1.51</v>
      </c>
      <c r="O1182" s="2">
        <v>3856</v>
      </c>
    </row>
    <row r="1183" spans="1:15" x14ac:dyDescent="0.3">
      <c r="A1183" s="1" t="str">
        <f>VLOOKUP(F1183,Sheet2!A:C,2,FALSE)</f>
        <v>其他</v>
      </c>
      <c r="B1183" s="1" t="str">
        <f>VLOOKUP(E1183,[1]Sheet4!A:B,2,FALSE)</f>
        <v>自家直客</v>
      </c>
      <c r="C1183" s="3" t="s">
        <v>20</v>
      </c>
      <c r="D1183" s="147">
        <v>20150603</v>
      </c>
      <c r="E1183" s="1" t="s">
        <v>14</v>
      </c>
      <c r="F1183" s="1" t="s">
        <v>50</v>
      </c>
      <c r="G1183" s="57">
        <v>15704985</v>
      </c>
      <c r="H1183" s="3">
        <v>5309.57</v>
      </c>
      <c r="I1183" s="3">
        <v>0.34</v>
      </c>
      <c r="J1183" s="4">
        <v>4.5999999999999999E-3</v>
      </c>
      <c r="K1183" s="3">
        <v>7.0000000000000007E-2</v>
      </c>
      <c r="L1183" s="2">
        <v>72369</v>
      </c>
      <c r="M1183" s="5">
        <v>5.2999999999999999E-2</v>
      </c>
      <c r="N1183" s="3">
        <v>1.38</v>
      </c>
      <c r="O1183" s="2">
        <v>3838</v>
      </c>
    </row>
    <row r="1184" spans="1:15" x14ac:dyDescent="0.3">
      <c r="A1184" s="1" t="str">
        <f>VLOOKUP(F1184,Sheet2!A:C,2,FALSE)</f>
        <v>其他</v>
      </c>
      <c r="B1184" s="1" t="str">
        <f>VLOOKUP(E1184,[1]Sheet4!A:B,2,FALSE)</f>
        <v>自家直客</v>
      </c>
      <c r="C1184" s="3" t="s">
        <v>20</v>
      </c>
      <c r="D1184" s="147">
        <v>20150602</v>
      </c>
      <c r="E1184" s="1" t="s">
        <v>14</v>
      </c>
      <c r="F1184" s="1" t="s">
        <v>49</v>
      </c>
      <c r="G1184" s="57">
        <v>15766324</v>
      </c>
      <c r="H1184" s="3">
        <v>5259.05</v>
      </c>
      <c r="I1184" s="3">
        <v>0.33</v>
      </c>
      <c r="J1184" s="4">
        <v>4.4999999999999997E-3</v>
      </c>
      <c r="K1184" s="3">
        <v>7.0000000000000007E-2</v>
      </c>
      <c r="L1184" s="2">
        <v>71713</v>
      </c>
      <c r="M1184" s="5">
        <v>5.2600000000000001E-2</v>
      </c>
      <c r="N1184" s="3">
        <v>1.4</v>
      </c>
      <c r="O1184" s="2">
        <v>3769</v>
      </c>
    </row>
    <row r="1185" spans="1:15" x14ac:dyDescent="0.3">
      <c r="A1185" s="1" t="str">
        <f>VLOOKUP(F1185,Sheet2!A:C,2,FALSE)</f>
        <v>其他</v>
      </c>
      <c r="B1185" s="1" t="str">
        <f>VLOOKUP(E1185,[1]Sheet4!A:B,2,FALSE)</f>
        <v>自家直客</v>
      </c>
      <c r="C1185" s="3" t="s">
        <v>20</v>
      </c>
      <c r="D1185" s="147">
        <v>20150601</v>
      </c>
      <c r="E1185" s="1" t="s">
        <v>14</v>
      </c>
      <c r="F1185" s="1" t="s">
        <v>49</v>
      </c>
      <c r="G1185" s="57">
        <v>12797110</v>
      </c>
      <c r="H1185" s="3">
        <v>4614.08</v>
      </c>
      <c r="I1185" s="3">
        <v>0.36</v>
      </c>
      <c r="J1185" s="4">
        <v>5.0000000000000001E-3</v>
      </c>
      <c r="K1185" s="3">
        <v>7.0000000000000007E-2</v>
      </c>
      <c r="L1185" s="2">
        <v>64562</v>
      </c>
      <c r="M1185" s="5">
        <v>5.3999999999999999E-2</v>
      </c>
      <c r="N1185" s="3">
        <v>1.32</v>
      </c>
      <c r="O1185" s="2">
        <v>3487</v>
      </c>
    </row>
    <row r="1186" spans="1:15" x14ac:dyDescent="0.3">
      <c r="A1186" s="1" t="str">
        <f>VLOOKUP(F1186,Sheet2!A:C,2,FALSE)</f>
        <v>其他</v>
      </c>
      <c r="B1186" s="1" t="str">
        <f>VLOOKUP(E1186,[1]Sheet4!A:B,2,FALSE)</f>
        <v>自家直客</v>
      </c>
      <c r="C1186" s="3" t="s">
        <v>21</v>
      </c>
      <c r="D1186" s="147">
        <v>20150531</v>
      </c>
      <c r="E1186" s="1" t="s">
        <v>14</v>
      </c>
      <c r="F1186" s="1" t="s">
        <v>49</v>
      </c>
      <c r="G1186" s="57">
        <v>12383953</v>
      </c>
      <c r="H1186" s="3">
        <v>5643.31</v>
      </c>
      <c r="I1186" s="3">
        <v>0.46</v>
      </c>
      <c r="J1186" s="4">
        <v>6.0000000000000001E-3</v>
      </c>
      <c r="K1186" s="3">
        <v>0.08</v>
      </c>
      <c r="L1186" s="2">
        <v>73742</v>
      </c>
      <c r="M1186" s="5">
        <v>5.9299999999999999E-2</v>
      </c>
      <c r="N1186" s="3">
        <v>1.29</v>
      </c>
      <c r="O1186" s="2">
        <v>4370</v>
      </c>
    </row>
    <row r="1187" spans="1:15" x14ac:dyDescent="0.3">
      <c r="A1187" s="1" t="str">
        <f>VLOOKUP(F1187,Sheet2!A:C,2,FALSE)</f>
        <v>其他</v>
      </c>
      <c r="B1187" s="1" t="str">
        <f>VLOOKUP(E1187,[1]Sheet4!A:B,2,FALSE)</f>
        <v>自家直客</v>
      </c>
      <c r="C1187" s="3" t="s">
        <v>21</v>
      </c>
      <c r="D1187" s="147">
        <v>20150530</v>
      </c>
      <c r="E1187" s="1" t="s">
        <v>14</v>
      </c>
      <c r="F1187" s="1" t="s">
        <v>50</v>
      </c>
      <c r="G1187" s="57">
        <v>13601852</v>
      </c>
      <c r="H1187" s="3">
        <v>5928.91</v>
      </c>
      <c r="I1187" s="3">
        <v>0.44</v>
      </c>
      <c r="J1187" s="4">
        <v>5.7000000000000002E-3</v>
      </c>
      <c r="K1187" s="3">
        <v>0.08</v>
      </c>
      <c r="L1187" s="2">
        <v>77341</v>
      </c>
      <c r="M1187" s="5">
        <v>5.8299999999999998E-2</v>
      </c>
      <c r="N1187" s="3">
        <v>1.31</v>
      </c>
      <c r="O1187" s="2">
        <v>4512</v>
      </c>
    </row>
    <row r="1188" spans="1:15" x14ac:dyDescent="0.3">
      <c r="A1188" s="1" t="str">
        <f>VLOOKUP(F1188,Sheet2!A:C,2,FALSE)</f>
        <v>其他</v>
      </c>
      <c r="B1188" s="1" t="str">
        <f>VLOOKUP(E1188,[1]Sheet4!A:B,2,FALSE)</f>
        <v>自家直客</v>
      </c>
      <c r="C1188" s="3" t="s">
        <v>21</v>
      </c>
      <c r="D1188" s="147">
        <v>20150529</v>
      </c>
      <c r="E1188" s="1" t="s">
        <v>14</v>
      </c>
      <c r="F1188" s="1" t="s">
        <v>49</v>
      </c>
      <c r="G1188" s="57">
        <v>17272603</v>
      </c>
      <c r="H1188" s="3">
        <v>6170.71</v>
      </c>
      <c r="I1188" s="3">
        <v>0.36</v>
      </c>
      <c r="J1188" s="4">
        <v>4.5999999999999999E-3</v>
      </c>
      <c r="K1188" s="3">
        <v>0.08</v>
      </c>
      <c r="L1188" s="2">
        <v>78877</v>
      </c>
      <c r="M1188" s="5">
        <v>5.5399999999999998E-2</v>
      </c>
      <c r="N1188" s="3">
        <v>1.41</v>
      </c>
      <c r="O1188" s="2">
        <v>4370</v>
      </c>
    </row>
    <row r="1189" spans="1:15" x14ac:dyDescent="0.3">
      <c r="A1189" s="1" t="str">
        <f>VLOOKUP(F1189,Sheet2!A:C,2,FALSE)</f>
        <v>其他</v>
      </c>
      <c r="B1189" s="1" t="str">
        <f>VLOOKUP(E1189,[1]Sheet4!A:B,2,FALSE)</f>
        <v>自家直客</v>
      </c>
      <c r="C1189" s="3" t="s">
        <v>21</v>
      </c>
      <c r="D1189" s="147">
        <v>20150528</v>
      </c>
      <c r="E1189" s="1" t="s">
        <v>14</v>
      </c>
      <c r="F1189" s="1" t="s">
        <v>49</v>
      </c>
      <c r="G1189" s="57">
        <v>17824213</v>
      </c>
      <c r="H1189" s="3">
        <v>6125.44</v>
      </c>
      <c r="I1189" s="3">
        <v>0.34</v>
      </c>
      <c r="J1189" s="4">
        <v>4.3E-3</v>
      </c>
      <c r="K1189" s="3">
        <v>0.08</v>
      </c>
      <c r="L1189" s="2">
        <v>76485</v>
      </c>
      <c r="M1189" s="5">
        <v>5.5E-2</v>
      </c>
      <c r="N1189" s="3">
        <v>1.45</v>
      </c>
      <c r="O1189" s="2">
        <v>4210</v>
      </c>
    </row>
    <row r="1190" spans="1:15" x14ac:dyDescent="0.3">
      <c r="A1190" s="1" t="str">
        <f>VLOOKUP(F1190,Sheet2!A:C,2,FALSE)</f>
        <v>其他</v>
      </c>
      <c r="B1190" s="1" t="str">
        <f>VLOOKUP(E1190,[1]Sheet4!A:B,2,FALSE)</f>
        <v>自家直客</v>
      </c>
      <c r="C1190" s="3" t="s">
        <v>21</v>
      </c>
      <c r="D1190" s="147">
        <v>20150527</v>
      </c>
      <c r="E1190" s="1" t="s">
        <v>14</v>
      </c>
      <c r="F1190" s="1" t="s">
        <v>50</v>
      </c>
      <c r="G1190" s="57">
        <v>16949626</v>
      </c>
      <c r="H1190" s="3">
        <v>6598.83</v>
      </c>
      <c r="I1190" s="3">
        <v>0.39</v>
      </c>
      <c r="J1190" s="4">
        <v>4.4000000000000003E-3</v>
      </c>
      <c r="K1190" s="3">
        <v>0.09</v>
      </c>
      <c r="L1190" s="2">
        <v>74481</v>
      </c>
      <c r="M1190" s="5">
        <v>5.7700000000000001E-2</v>
      </c>
      <c r="N1190" s="3">
        <v>1.54</v>
      </c>
      <c r="O1190" s="2">
        <v>4294</v>
      </c>
    </row>
    <row r="1191" spans="1:15" x14ac:dyDescent="0.3">
      <c r="A1191" s="1" t="str">
        <f>VLOOKUP(F1191,Sheet2!A:C,2,FALSE)</f>
        <v>其他</v>
      </c>
      <c r="B1191" s="1" t="str">
        <f>VLOOKUP(E1191,[1]Sheet4!A:B,2,FALSE)</f>
        <v>自家直客</v>
      </c>
      <c r="C1191" s="3" t="s">
        <v>21</v>
      </c>
      <c r="D1191" s="147">
        <v>20150526</v>
      </c>
      <c r="E1191" s="1" t="s">
        <v>14</v>
      </c>
      <c r="F1191" s="1" t="s">
        <v>49</v>
      </c>
      <c r="G1191" s="57">
        <v>16405453</v>
      </c>
      <c r="H1191" s="3">
        <v>6728.07</v>
      </c>
      <c r="I1191" s="3">
        <v>0.41</v>
      </c>
      <c r="J1191" s="4">
        <v>4.5999999999999999E-3</v>
      </c>
      <c r="K1191" s="3">
        <v>0.09</v>
      </c>
      <c r="L1191" s="2">
        <v>74695</v>
      </c>
      <c r="M1191" s="5">
        <v>5.6300000000000003E-2</v>
      </c>
      <c r="N1191" s="3">
        <v>1.6</v>
      </c>
      <c r="O1191" s="2">
        <v>4209</v>
      </c>
    </row>
    <row r="1192" spans="1:15" x14ac:dyDescent="0.3">
      <c r="A1192" s="1" t="str">
        <f>VLOOKUP(F1192,Sheet2!A:C,2,FALSE)</f>
        <v>其他</v>
      </c>
      <c r="B1192" s="1" t="str">
        <f>VLOOKUP(E1192,[1]Sheet4!A:B,2,FALSE)</f>
        <v>自家直客</v>
      </c>
      <c r="C1192" s="3" t="s">
        <v>21</v>
      </c>
      <c r="D1192" s="147">
        <v>20150525</v>
      </c>
      <c r="E1192" s="1" t="s">
        <v>14</v>
      </c>
      <c r="F1192" s="1" t="s">
        <v>49</v>
      </c>
      <c r="G1192" s="57">
        <v>16124656</v>
      </c>
      <c r="H1192" s="3">
        <v>6907.97</v>
      </c>
      <c r="I1192" s="3">
        <v>0.43</v>
      </c>
      <c r="J1192" s="4">
        <v>4.7999999999999996E-3</v>
      </c>
      <c r="K1192" s="3">
        <v>0.09</v>
      </c>
      <c r="L1192" s="2">
        <v>77195</v>
      </c>
      <c r="M1192" s="5">
        <v>5.91E-2</v>
      </c>
      <c r="N1192" s="3">
        <v>1.51</v>
      </c>
      <c r="O1192" s="2">
        <v>4561</v>
      </c>
    </row>
    <row r="1193" spans="1:15" x14ac:dyDescent="0.3">
      <c r="A1193" s="1" t="str">
        <f>VLOOKUP(F1193,Sheet2!A:C,2,FALSE)</f>
        <v>其他</v>
      </c>
      <c r="B1193" s="1" t="str">
        <f>VLOOKUP(E1193,[1]Sheet4!A:B,2,FALSE)</f>
        <v>自家直客</v>
      </c>
      <c r="C1193" s="3" t="s">
        <v>21</v>
      </c>
      <c r="D1193" s="147">
        <v>20150524</v>
      </c>
      <c r="E1193" s="1" t="s">
        <v>14</v>
      </c>
      <c r="F1193" s="1" t="s">
        <v>50</v>
      </c>
      <c r="G1193" s="57">
        <v>16868499</v>
      </c>
      <c r="H1193" s="3">
        <v>7833.15</v>
      </c>
      <c r="I1193" s="3">
        <v>0.46</v>
      </c>
      <c r="J1193" s="4">
        <v>4.8999999999999998E-3</v>
      </c>
      <c r="K1193" s="3">
        <v>0.09</v>
      </c>
      <c r="L1193" s="2">
        <v>82855</v>
      </c>
      <c r="M1193" s="5">
        <v>5.8799999999999998E-2</v>
      </c>
      <c r="N1193" s="3">
        <v>1.61</v>
      </c>
      <c r="O1193" s="2">
        <v>4876</v>
      </c>
    </row>
    <row r="1194" spans="1:15" x14ac:dyDescent="0.3">
      <c r="A1194" s="1" t="str">
        <f>VLOOKUP(F1194,Sheet2!A:C,2,FALSE)</f>
        <v>其他</v>
      </c>
      <c r="B1194" s="1" t="str">
        <f>VLOOKUP(E1194,[1]Sheet4!A:B,2,FALSE)</f>
        <v>自家直客</v>
      </c>
      <c r="C1194" s="3" t="s">
        <v>21</v>
      </c>
      <c r="D1194" s="147">
        <v>20150523</v>
      </c>
      <c r="E1194" s="1" t="s">
        <v>14</v>
      </c>
      <c r="F1194" s="1" t="s">
        <v>49</v>
      </c>
      <c r="G1194" s="57">
        <v>15712672</v>
      </c>
      <c r="H1194" s="3">
        <v>7605.18</v>
      </c>
      <c r="I1194" s="3">
        <v>0.48</v>
      </c>
      <c r="J1194" s="4">
        <v>5.1999999999999998E-3</v>
      </c>
      <c r="K1194" s="3">
        <v>0.09</v>
      </c>
      <c r="L1194" s="2">
        <v>80979</v>
      </c>
      <c r="M1194" s="5">
        <v>5.7599999999999998E-2</v>
      </c>
      <c r="N1194" s="3">
        <v>1.63</v>
      </c>
      <c r="O1194" s="2">
        <v>4663</v>
      </c>
    </row>
    <row r="1195" spans="1:15" x14ac:dyDescent="0.3">
      <c r="A1195" s="1" t="str">
        <f>VLOOKUP(F1195,Sheet2!A:C,2,FALSE)</f>
        <v>其他</v>
      </c>
      <c r="B1195" s="1" t="str">
        <f>VLOOKUP(E1195,[1]Sheet4!A:B,2,FALSE)</f>
        <v>自家直客</v>
      </c>
      <c r="C1195" s="3" t="s">
        <v>21</v>
      </c>
      <c r="D1195" s="147">
        <v>20150522</v>
      </c>
      <c r="E1195" s="1" t="s">
        <v>14</v>
      </c>
      <c r="F1195" s="1" t="s">
        <v>50</v>
      </c>
      <c r="G1195" s="57">
        <v>13281063</v>
      </c>
      <c r="H1195" s="3">
        <v>5962.07</v>
      </c>
      <c r="I1195" s="3">
        <v>0.45</v>
      </c>
      <c r="J1195" s="4">
        <v>5.1999999999999998E-3</v>
      </c>
      <c r="K1195" s="3">
        <v>0.09</v>
      </c>
      <c r="L1195" s="2">
        <v>69097</v>
      </c>
      <c r="M1195" s="5">
        <v>5.33E-2</v>
      </c>
      <c r="N1195" s="3">
        <v>1.62</v>
      </c>
      <c r="O1195" s="2">
        <v>3685</v>
      </c>
    </row>
    <row r="1196" spans="1:15" x14ac:dyDescent="0.3">
      <c r="A1196" s="1" t="str">
        <f>VLOOKUP(F1196,Sheet2!A:C,2,FALSE)</f>
        <v>其他</v>
      </c>
      <c r="B1196" s="1" t="str">
        <f>VLOOKUP(E1196,[1]Sheet4!A:B,2,FALSE)</f>
        <v>自家直客</v>
      </c>
      <c r="C1196" s="3" t="s">
        <v>21</v>
      </c>
      <c r="D1196" s="147">
        <v>20150521</v>
      </c>
      <c r="E1196" s="1" t="s">
        <v>14</v>
      </c>
      <c r="F1196" s="1" t="s">
        <v>49</v>
      </c>
      <c r="G1196" s="57">
        <v>10852314</v>
      </c>
      <c r="H1196" s="3">
        <v>4437.97</v>
      </c>
      <c r="I1196" s="3">
        <v>0.41</v>
      </c>
      <c r="J1196" s="4">
        <v>5.3E-3</v>
      </c>
      <c r="K1196" s="3">
        <v>0.08</v>
      </c>
      <c r="L1196" s="2">
        <v>57329</v>
      </c>
      <c r="M1196" s="5">
        <v>5.45E-2</v>
      </c>
      <c r="N1196" s="3">
        <v>1.42</v>
      </c>
      <c r="O1196" s="2">
        <v>3124</v>
      </c>
    </row>
    <row r="1197" spans="1:15" x14ac:dyDescent="0.3">
      <c r="A1197" s="1" t="str">
        <f>VLOOKUP(F1197,Sheet2!A:C,2,FALSE)</f>
        <v>其他</v>
      </c>
      <c r="B1197" s="1" t="str">
        <f>VLOOKUP(E1197,[1]Sheet4!A:B,2,FALSE)</f>
        <v>自家直客</v>
      </c>
      <c r="C1197" s="3" t="s">
        <v>21</v>
      </c>
      <c r="D1197" s="147">
        <v>20150520</v>
      </c>
      <c r="E1197" s="1" t="s">
        <v>14</v>
      </c>
      <c r="F1197" s="1" t="s">
        <v>49</v>
      </c>
      <c r="G1197" s="57">
        <v>9447598</v>
      </c>
      <c r="H1197" s="3">
        <v>4110.22</v>
      </c>
      <c r="I1197" s="3">
        <v>0.44</v>
      </c>
      <c r="J1197" s="4">
        <v>5.1999999999999998E-3</v>
      </c>
      <c r="K1197" s="3">
        <v>0.08</v>
      </c>
      <c r="L1197" s="2">
        <v>49267</v>
      </c>
      <c r="M1197" s="5">
        <v>6.0699999999999997E-2</v>
      </c>
      <c r="N1197" s="3">
        <v>1.37</v>
      </c>
      <c r="O1197" s="2">
        <v>2991</v>
      </c>
    </row>
    <row r="1198" spans="1:15" x14ac:dyDescent="0.3">
      <c r="A1198" s="1" t="str">
        <f>VLOOKUP(F1198,Sheet2!A:C,2,FALSE)</f>
        <v>其他</v>
      </c>
      <c r="B1198" s="1" t="str">
        <f>VLOOKUP(E1198,[1]Sheet4!A:B,2,FALSE)</f>
        <v>自家直客</v>
      </c>
      <c r="C1198" s="3" t="s">
        <v>21</v>
      </c>
      <c r="D1198" s="147">
        <v>20150519</v>
      </c>
      <c r="E1198" s="1" t="s">
        <v>14</v>
      </c>
      <c r="F1198" s="1" t="s">
        <v>49</v>
      </c>
      <c r="G1198" s="57">
        <v>11496333</v>
      </c>
      <c r="H1198" s="3">
        <v>4728.84</v>
      </c>
      <c r="I1198" s="3">
        <v>0.41</v>
      </c>
      <c r="J1198" s="4">
        <v>4.5999999999999999E-3</v>
      </c>
      <c r="K1198" s="3">
        <v>0.09</v>
      </c>
      <c r="L1198" s="2">
        <v>52772</v>
      </c>
      <c r="M1198" s="5">
        <v>5.9700000000000003E-2</v>
      </c>
      <c r="N1198" s="3">
        <v>1.5</v>
      </c>
      <c r="O1198" s="2">
        <v>3151</v>
      </c>
    </row>
    <row r="1199" spans="1:15" x14ac:dyDescent="0.3">
      <c r="A1199" s="1" t="str">
        <f>VLOOKUP(F1199,Sheet2!A:C,2,FALSE)</f>
        <v>其他</v>
      </c>
      <c r="B1199" s="1" t="str">
        <f>VLOOKUP(E1199,[1]Sheet4!A:B,2,FALSE)</f>
        <v>自家直客</v>
      </c>
      <c r="C1199" s="3" t="s">
        <v>21</v>
      </c>
      <c r="D1199" s="147">
        <v>20150518</v>
      </c>
      <c r="E1199" s="1" t="s">
        <v>14</v>
      </c>
      <c r="F1199" s="1" t="s">
        <v>49</v>
      </c>
      <c r="G1199" s="57">
        <v>13407222</v>
      </c>
      <c r="H1199" s="3">
        <v>5446.7</v>
      </c>
      <c r="I1199" s="3">
        <v>0.41</v>
      </c>
      <c r="J1199" s="4">
        <v>4.4000000000000003E-3</v>
      </c>
      <c r="K1199" s="3">
        <v>0.09</v>
      </c>
      <c r="L1199" s="2">
        <v>59650</v>
      </c>
      <c r="M1199" s="5">
        <v>5.57E-2</v>
      </c>
      <c r="N1199" s="3">
        <v>1.64</v>
      </c>
      <c r="O1199" s="2">
        <v>3324</v>
      </c>
    </row>
    <row r="1200" spans="1:15" x14ac:dyDescent="0.3">
      <c r="A1200" s="1" t="str">
        <f>VLOOKUP(F1200,Sheet2!A:C,2,FALSE)</f>
        <v>其他</v>
      </c>
      <c r="B1200" s="1" t="str">
        <f>VLOOKUP(E1200,[1]Sheet4!A:B,2,FALSE)</f>
        <v>自家直客</v>
      </c>
      <c r="C1200" s="3" t="s">
        <v>21</v>
      </c>
      <c r="D1200" s="147">
        <v>20150517</v>
      </c>
      <c r="E1200" s="1" t="s">
        <v>14</v>
      </c>
      <c r="F1200" s="1" t="s">
        <v>49</v>
      </c>
      <c r="G1200" s="57">
        <v>14022917</v>
      </c>
      <c r="H1200" s="3">
        <v>7156.28</v>
      </c>
      <c r="I1200" s="3">
        <v>0.51</v>
      </c>
      <c r="J1200" s="4">
        <v>5.4999999999999997E-3</v>
      </c>
      <c r="K1200" s="3">
        <v>0.09</v>
      </c>
      <c r="L1200" s="2">
        <v>77376</v>
      </c>
      <c r="M1200" s="5">
        <v>5.4300000000000001E-2</v>
      </c>
      <c r="N1200" s="3">
        <v>1.7</v>
      </c>
      <c r="O1200" s="2">
        <v>4198</v>
      </c>
    </row>
    <row r="1201" spans="1:15" x14ac:dyDescent="0.3">
      <c r="A1201" s="1" t="str">
        <f>VLOOKUP(F1201,Sheet2!A:C,2,FALSE)</f>
        <v>其他</v>
      </c>
      <c r="B1201" s="1" t="str">
        <f>VLOOKUP(E1201,[1]Sheet4!A:B,2,FALSE)</f>
        <v>自家直客</v>
      </c>
      <c r="C1201" s="3" t="s">
        <v>21</v>
      </c>
      <c r="D1201" s="147">
        <v>20150516</v>
      </c>
      <c r="E1201" s="1" t="s">
        <v>14</v>
      </c>
      <c r="F1201" s="1" t="s">
        <v>49</v>
      </c>
      <c r="G1201" s="57">
        <v>14250570</v>
      </c>
      <c r="H1201" s="3">
        <v>7585.68</v>
      </c>
      <c r="I1201" s="3">
        <v>0.53</v>
      </c>
      <c r="J1201" s="4">
        <v>5.4999999999999997E-3</v>
      </c>
      <c r="K1201" s="3">
        <v>0.1</v>
      </c>
      <c r="L1201" s="2">
        <v>77884</v>
      </c>
      <c r="M1201" s="5">
        <v>5.5399999999999998E-2</v>
      </c>
      <c r="N1201" s="3">
        <v>1.76</v>
      </c>
      <c r="O1201" s="2">
        <v>4313</v>
      </c>
    </row>
    <row r="1202" spans="1:15" x14ac:dyDescent="0.3">
      <c r="A1202" s="1" t="str">
        <f>VLOOKUP(F1202,Sheet2!A:C,2,FALSE)</f>
        <v>其他</v>
      </c>
      <c r="B1202" s="1" t="str">
        <f>VLOOKUP(E1202,[1]Sheet4!A:B,2,FALSE)</f>
        <v>自家直客</v>
      </c>
      <c r="C1202" s="3" t="s">
        <v>21</v>
      </c>
      <c r="D1202" s="147">
        <v>20150515</v>
      </c>
      <c r="E1202" s="1" t="s">
        <v>14</v>
      </c>
      <c r="F1202" s="1" t="s">
        <v>49</v>
      </c>
      <c r="G1202" s="57">
        <v>13250425</v>
      </c>
      <c r="H1202" s="3">
        <v>6540.94</v>
      </c>
      <c r="I1202" s="3">
        <v>0.49</v>
      </c>
      <c r="J1202" s="4">
        <v>5.1000000000000004E-3</v>
      </c>
      <c r="K1202" s="3">
        <v>0.1</v>
      </c>
      <c r="L1202" s="2">
        <v>67370</v>
      </c>
      <c r="M1202" s="5">
        <v>5.3600000000000002E-2</v>
      </c>
      <c r="N1202" s="3">
        <v>1.81</v>
      </c>
      <c r="O1202" s="2">
        <v>3614</v>
      </c>
    </row>
    <row r="1203" spans="1:15" x14ac:dyDescent="0.3">
      <c r="A1203" s="1" t="str">
        <f>VLOOKUP(F1203,Sheet2!A:C,2,FALSE)</f>
        <v>其他</v>
      </c>
      <c r="B1203" s="1" t="str">
        <f>VLOOKUP(E1203,[1]Sheet4!A:B,2,FALSE)</f>
        <v>自家直客</v>
      </c>
      <c r="C1203" s="3" t="s">
        <v>21</v>
      </c>
      <c r="D1203" s="147">
        <v>20150514</v>
      </c>
      <c r="E1203" s="1" t="s">
        <v>14</v>
      </c>
      <c r="F1203" s="1" t="s">
        <v>49</v>
      </c>
      <c r="G1203" s="57">
        <v>13749431</v>
      </c>
      <c r="H1203" s="3">
        <v>7061.76</v>
      </c>
      <c r="I1203" s="3">
        <v>0.51</v>
      </c>
      <c r="J1203" s="4">
        <v>4.5999999999999999E-3</v>
      </c>
      <c r="K1203" s="3">
        <v>0.11</v>
      </c>
      <c r="L1203" s="2">
        <v>63791</v>
      </c>
      <c r="M1203" s="5">
        <v>6.0600000000000001E-2</v>
      </c>
      <c r="N1203" s="3">
        <v>1.83</v>
      </c>
      <c r="O1203" s="2">
        <v>3864</v>
      </c>
    </row>
    <row r="1204" spans="1:15" x14ac:dyDescent="0.3">
      <c r="A1204" s="1" t="str">
        <f>VLOOKUP(F1204,Sheet2!A:C,2,FALSE)</f>
        <v>其他</v>
      </c>
      <c r="B1204" s="1" t="str">
        <f>VLOOKUP(E1204,[1]Sheet4!A:B,2,FALSE)</f>
        <v>自家直客</v>
      </c>
      <c r="C1204" s="3" t="s">
        <v>21</v>
      </c>
      <c r="D1204" s="147">
        <v>20150513</v>
      </c>
      <c r="E1204" s="1" t="s">
        <v>14</v>
      </c>
      <c r="F1204" s="1" t="s">
        <v>49</v>
      </c>
      <c r="G1204" s="57">
        <v>12475000</v>
      </c>
      <c r="H1204" s="3">
        <v>6898</v>
      </c>
      <c r="I1204" s="3">
        <v>0.55000000000000004</v>
      </c>
      <c r="J1204" s="4">
        <v>5.1999999999999998E-3</v>
      </c>
      <c r="K1204" s="3">
        <v>0.11</v>
      </c>
      <c r="L1204" s="2">
        <v>64953</v>
      </c>
      <c r="M1204" s="5">
        <v>5.5500000000000001E-2</v>
      </c>
      <c r="N1204" s="3">
        <v>1.92</v>
      </c>
      <c r="O1204" s="2">
        <v>3602</v>
      </c>
    </row>
    <row r="1205" spans="1:15" x14ac:dyDescent="0.3">
      <c r="A1205" s="1" t="str">
        <f>VLOOKUP(F1205,Sheet2!A:C,2,FALSE)</f>
        <v>其他</v>
      </c>
      <c r="B1205" s="1" t="str">
        <f>VLOOKUP(E1205,[1]Sheet4!A:B,2,FALSE)</f>
        <v>自家直客</v>
      </c>
      <c r="C1205" s="3" t="s">
        <v>21</v>
      </c>
      <c r="D1205" s="147">
        <v>20150512</v>
      </c>
      <c r="E1205" s="1" t="s">
        <v>14</v>
      </c>
      <c r="F1205" s="1" t="s">
        <v>49</v>
      </c>
      <c r="G1205" s="57">
        <v>11732128</v>
      </c>
      <c r="H1205" s="3">
        <v>7319.47</v>
      </c>
      <c r="I1205" s="3">
        <v>0.62</v>
      </c>
      <c r="J1205" s="4">
        <v>5.1999999999999998E-3</v>
      </c>
      <c r="K1205" s="3">
        <v>0.12</v>
      </c>
      <c r="L1205" s="2">
        <v>61019</v>
      </c>
      <c r="M1205" s="5">
        <v>5.8400000000000001E-2</v>
      </c>
      <c r="N1205" s="3">
        <v>2.0499999999999998</v>
      </c>
      <c r="O1205" s="2">
        <v>3565</v>
      </c>
    </row>
    <row r="1206" spans="1:15" x14ac:dyDescent="0.3">
      <c r="A1206" s="1" t="str">
        <f>VLOOKUP(F1206,Sheet2!A:C,2,FALSE)</f>
        <v>其他</v>
      </c>
      <c r="B1206" s="1" t="str">
        <f>VLOOKUP(E1206,[1]Sheet4!A:B,2,FALSE)</f>
        <v>自家直客</v>
      </c>
      <c r="C1206" s="3" t="s">
        <v>21</v>
      </c>
      <c r="D1206" s="147">
        <v>20150511</v>
      </c>
      <c r="E1206" s="1" t="s">
        <v>14</v>
      </c>
      <c r="F1206" s="1" t="s">
        <v>49</v>
      </c>
      <c r="G1206" s="57">
        <v>11789137</v>
      </c>
      <c r="H1206" s="3">
        <v>6845.86</v>
      </c>
      <c r="I1206" s="3">
        <v>0.57999999999999996</v>
      </c>
      <c r="J1206" s="4">
        <v>5.1999999999999998E-3</v>
      </c>
      <c r="K1206" s="3">
        <v>0.11</v>
      </c>
      <c r="L1206" s="2">
        <v>61162</v>
      </c>
      <c r="M1206" s="5">
        <v>5.5E-2</v>
      </c>
      <c r="N1206" s="3">
        <v>2.04</v>
      </c>
      <c r="O1206" s="2">
        <v>3363</v>
      </c>
    </row>
    <row r="1207" spans="1:15" x14ac:dyDescent="0.3">
      <c r="A1207" s="1" t="str">
        <f>VLOOKUP(F1207,Sheet2!A:C,2,FALSE)</f>
        <v>其他</v>
      </c>
      <c r="B1207" s="1" t="str">
        <f>VLOOKUP(E1207,[1]Sheet4!A:B,2,FALSE)</f>
        <v>自家直客</v>
      </c>
      <c r="C1207" s="3" t="s">
        <v>21</v>
      </c>
      <c r="D1207" s="147">
        <v>20150510</v>
      </c>
      <c r="E1207" s="1" t="s">
        <v>14</v>
      </c>
      <c r="F1207" s="1" t="s">
        <v>49</v>
      </c>
      <c r="G1207" s="57">
        <v>12871883</v>
      </c>
      <c r="H1207" s="3">
        <v>8051.86</v>
      </c>
      <c r="I1207" s="3">
        <v>0.63</v>
      </c>
      <c r="J1207" s="4">
        <v>5.4999999999999997E-3</v>
      </c>
      <c r="K1207" s="3">
        <v>0.11</v>
      </c>
      <c r="L1207" s="2">
        <v>70580</v>
      </c>
      <c r="M1207" s="5">
        <v>5.5899999999999998E-2</v>
      </c>
      <c r="N1207" s="3">
        <v>2.04</v>
      </c>
      <c r="O1207" s="2">
        <v>3942</v>
      </c>
    </row>
    <row r="1208" spans="1:15" x14ac:dyDescent="0.3">
      <c r="A1208" s="1" t="str">
        <f>VLOOKUP(F1208,Sheet2!A:C,2,FALSE)</f>
        <v>其他</v>
      </c>
      <c r="B1208" s="1" t="str">
        <f>VLOOKUP(E1208,[1]Sheet4!A:B,2,FALSE)</f>
        <v>自家直客</v>
      </c>
      <c r="C1208" s="3" t="s">
        <v>21</v>
      </c>
      <c r="D1208" s="147">
        <v>20150509</v>
      </c>
      <c r="E1208" s="1" t="s">
        <v>14</v>
      </c>
      <c r="F1208" s="1" t="s">
        <v>50</v>
      </c>
      <c r="G1208" s="57">
        <v>12651815</v>
      </c>
      <c r="H1208" s="3">
        <v>8405.41</v>
      </c>
      <c r="I1208" s="3">
        <v>0.66</v>
      </c>
      <c r="J1208" s="4">
        <v>5.5999999999999999E-3</v>
      </c>
      <c r="K1208" s="3">
        <v>0.12</v>
      </c>
      <c r="L1208" s="2">
        <v>71047</v>
      </c>
      <c r="M1208" s="5">
        <v>5.7200000000000001E-2</v>
      </c>
      <c r="N1208" s="3">
        <v>2.0699999999999998</v>
      </c>
      <c r="O1208" s="2">
        <v>4065</v>
      </c>
    </row>
    <row r="1209" spans="1:15" x14ac:dyDescent="0.3">
      <c r="A1209" s="1" t="str">
        <f>VLOOKUP(F1209,Sheet2!A:C,2,FALSE)</f>
        <v>其他</v>
      </c>
      <c r="B1209" s="1" t="str">
        <f>VLOOKUP(E1209,[1]Sheet4!A:B,2,FALSE)</f>
        <v>自家直客</v>
      </c>
      <c r="C1209" s="3" t="s">
        <v>21</v>
      </c>
      <c r="D1209" s="147">
        <v>20150508</v>
      </c>
      <c r="E1209" s="1" t="s">
        <v>14</v>
      </c>
      <c r="F1209" s="1" t="s">
        <v>50</v>
      </c>
      <c r="G1209" s="57">
        <v>11698659</v>
      </c>
      <c r="H1209" s="3">
        <v>7462.39</v>
      </c>
      <c r="I1209" s="3">
        <v>0.64</v>
      </c>
      <c r="J1209" s="4">
        <v>5.1999999999999998E-3</v>
      </c>
      <c r="K1209" s="3">
        <v>0.12</v>
      </c>
      <c r="L1209" s="2">
        <v>60699</v>
      </c>
      <c r="M1209" s="5">
        <v>5.9900000000000002E-2</v>
      </c>
      <c r="N1209" s="3">
        <v>2.0499999999999998</v>
      </c>
      <c r="O1209" s="2">
        <v>3635</v>
      </c>
    </row>
    <row r="1210" spans="1:15" x14ac:dyDescent="0.3">
      <c r="A1210" s="1" t="str">
        <f>VLOOKUP(F1210,Sheet2!A:C,2,FALSE)</f>
        <v>其他</v>
      </c>
      <c r="B1210" s="1" t="str">
        <f>VLOOKUP(E1210,[1]Sheet4!A:B,2,FALSE)</f>
        <v>自家直客</v>
      </c>
      <c r="C1210" s="3" t="s">
        <v>21</v>
      </c>
      <c r="D1210" s="147">
        <v>20150507</v>
      </c>
      <c r="E1210" s="1" t="s">
        <v>14</v>
      </c>
      <c r="F1210" s="1" t="s">
        <v>49</v>
      </c>
      <c r="G1210" s="57">
        <v>11070600</v>
      </c>
      <c r="H1210" s="3">
        <v>6985.51</v>
      </c>
      <c r="I1210" s="3">
        <v>0.63</v>
      </c>
      <c r="J1210" s="4">
        <v>5.1000000000000004E-3</v>
      </c>
      <c r="K1210" s="3">
        <v>0.12</v>
      </c>
      <c r="L1210" s="2">
        <v>56847</v>
      </c>
      <c r="M1210" s="5">
        <v>5.9200000000000003E-2</v>
      </c>
      <c r="N1210" s="3">
        <v>2.08</v>
      </c>
      <c r="O1210" s="2">
        <v>3366</v>
      </c>
    </row>
    <row r="1211" spans="1:15" x14ac:dyDescent="0.3">
      <c r="A1211" s="1" t="str">
        <f>VLOOKUP(F1211,Sheet2!A:C,2,FALSE)</f>
        <v>其他</v>
      </c>
      <c r="B1211" s="1" t="str">
        <f>VLOOKUP(E1211,[1]Sheet4!A:B,2,FALSE)</f>
        <v>自家直客</v>
      </c>
      <c r="C1211" s="3" t="s">
        <v>21</v>
      </c>
      <c r="D1211" s="147">
        <v>20150506</v>
      </c>
      <c r="E1211" s="1" t="s">
        <v>14</v>
      </c>
      <c r="F1211" s="1" t="s">
        <v>50</v>
      </c>
      <c r="G1211" s="57">
        <v>11037810</v>
      </c>
      <c r="H1211" s="3">
        <v>6356.77</v>
      </c>
      <c r="I1211" s="3">
        <v>0.57999999999999996</v>
      </c>
      <c r="J1211" s="4">
        <v>4.8999999999999998E-3</v>
      </c>
      <c r="K1211" s="3">
        <v>0.12</v>
      </c>
      <c r="L1211" s="2">
        <v>54327</v>
      </c>
      <c r="M1211" s="5">
        <v>5.74E-2</v>
      </c>
      <c r="N1211" s="3">
        <v>2.04</v>
      </c>
      <c r="O1211" s="2">
        <v>3117</v>
      </c>
    </row>
    <row r="1212" spans="1:15" x14ac:dyDescent="0.3">
      <c r="A1212" s="1" t="str">
        <f>VLOOKUP(F1212,Sheet2!A:C,2,FALSE)</f>
        <v>其他</v>
      </c>
      <c r="B1212" s="1" t="str">
        <f>VLOOKUP(E1212,[1]Sheet4!A:B,2,FALSE)</f>
        <v>自家直客</v>
      </c>
      <c r="C1212" s="3" t="s">
        <v>21</v>
      </c>
      <c r="D1212" s="147">
        <v>20150505</v>
      </c>
      <c r="E1212" s="1" t="s">
        <v>14</v>
      </c>
      <c r="F1212" s="1" t="s">
        <v>50</v>
      </c>
      <c r="G1212" s="57">
        <v>10269982</v>
      </c>
      <c r="H1212" s="3">
        <v>5955.27</v>
      </c>
      <c r="I1212" s="3">
        <v>0.57999999999999996</v>
      </c>
      <c r="J1212" s="4">
        <v>5.1000000000000004E-3</v>
      </c>
      <c r="K1212" s="3">
        <v>0.11</v>
      </c>
      <c r="L1212" s="2">
        <v>52235</v>
      </c>
      <c r="M1212" s="5">
        <v>5.9200000000000003E-2</v>
      </c>
      <c r="N1212" s="3">
        <v>1.93</v>
      </c>
      <c r="O1212" s="2">
        <v>3092</v>
      </c>
    </row>
    <row r="1213" spans="1:15" x14ac:dyDescent="0.3">
      <c r="A1213" s="1" t="str">
        <f>VLOOKUP(F1213,Sheet2!A:C,2,FALSE)</f>
        <v>其他</v>
      </c>
      <c r="B1213" s="1" t="str">
        <f>VLOOKUP(E1213,[1]Sheet4!A:B,2,FALSE)</f>
        <v>自家直客</v>
      </c>
      <c r="C1213" s="3" t="s">
        <v>21</v>
      </c>
      <c r="D1213" s="147">
        <v>20150504</v>
      </c>
      <c r="E1213" s="1" t="s">
        <v>14</v>
      </c>
      <c r="F1213" s="1" t="s">
        <v>49</v>
      </c>
      <c r="G1213" s="57">
        <v>9632456</v>
      </c>
      <c r="H1213" s="3">
        <v>5357.15</v>
      </c>
      <c r="I1213" s="3">
        <v>0.56000000000000005</v>
      </c>
      <c r="J1213" s="4">
        <v>5.1000000000000004E-3</v>
      </c>
      <c r="K1213" s="3">
        <v>0.11</v>
      </c>
      <c r="L1213" s="2">
        <v>49305</v>
      </c>
      <c r="M1213" s="5">
        <v>5.8000000000000003E-2</v>
      </c>
      <c r="N1213" s="3">
        <v>1.87</v>
      </c>
      <c r="O1213" s="2">
        <v>2861</v>
      </c>
    </row>
    <row r="1214" spans="1:15" x14ac:dyDescent="0.3">
      <c r="A1214" s="1" t="str">
        <f>VLOOKUP(F1214,Sheet2!A:C,2,FALSE)</f>
        <v>其他</v>
      </c>
      <c r="B1214" s="1" t="str">
        <f>VLOOKUP(E1214,[1]Sheet4!A:B,2,FALSE)</f>
        <v>自家直客</v>
      </c>
      <c r="C1214" s="3" t="s">
        <v>21</v>
      </c>
      <c r="D1214" s="147">
        <v>20150503</v>
      </c>
      <c r="E1214" s="1" t="s">
        <v>14</v>
      </c>
      <c r="F1214" s="1" t="s">
        <v>49</v>
      </c>
      <c r="G1214" s="57">
        <v>9473198</v>
      </c>
      <c r="H1214" s="3">
        <v>5663.74</v>
      </c>
      <c r="I1214" s="3">
        <v>0.6</v>
      </c>
      <c r="J1214" s="4">
        <v>5.7999999999999996E-3</v>
      </c>
      <c r="K1214" s="3">
        <v>0.1</v>
      </c>
      <c r="L1214" s="2">
        <v>55208</v>
      </c>
      <c r="M1214" s="5">
        <v>5.5599999999999997E-2</v>
      </c>
      <c r="N1214" s="3">
        <v>1.84</v>
      </c>
      <c r="O1214" s="2">
        <v>3071</v>
      </c>
    </row>
    <row r="1215" spans="1:15" x14ac:dyDescent="0.3">
      <c r="A1215" s="1" t="str">
        <f>VLOOKUP(F1215,Sheet2!A:C,2,FALSE)</f>
        <v>其他</v>
      </c>
      <c r="B1215" s="1" t="str">
        <f>VLOOKUP(E1215,[1]Sheet4!A:B,2,FALSE)</f>
        <v>自家直客</v>
      </c>
      <c r="C1215" s="3" t="s">
        <v>21</v>
      </c>
      <c r="D1215" s="147">
        <v>20150502</v>
      </c>
      <c r="E1215" s="1" t="s">
        <v>14</v>
      </c>
      <c r="F1215" s="1" t="s">
        <v>50</v>
      </c>
      <c r="G1215" s="57">
        <v>9603138</v>
      </c>
      <c r="H1215" s="3">
        <v>5540.04</v>
      </c>
      <c r="I1215" s="3">
        <v>0.57999999999999996</v>
      </c>
      <c r="J1215" s="4">
        <v>5.7999999999999996E-3</v>
      </c>
      <c r="K1215" s="3">
        <v>0.1</v>
      </c>
      <c r="L1215" s="2">
        <v>55445</v>
      </c>
      <c r="M1215" s="5">
        <v>5.4800000000000001E-2</v>
      </c>
      <c r="N1215" s="3">
        <v>1.82</v>
      </c>
      <c r="O1215" s="2">
        <v>3039</v>
      </c>
    </row>
    <row r="1216" spans="1:15" x14ac:dyDescent="0.3">
      <c r="A1216" s="1" t="str">
        <f>VLOOKUP(F1216,Sheet2!A:C,2,FALSE)</f>
        <v>其他</v>
      </c>
      <c r="B1216" s="1" t="str">
        <f>VLOOKUP(E1216,[1]Sheet4!A:B,2,FALSE)</f>
        <v>自家直客</v>
      </c>
      <c r="C1216" s="3" t="s">
        <v>21</v>
      </c>
      <c r="D1216" s="147">
        <v>20150501</v>
      </c>
      <c r="E1216" s="1" t="s">
        <v>14</v>
      </c>
      <c r="F1216" s="1" t="s">
        <v>49</v>
      </c>
      <c r="G1216" s="57">
        <v>9490247</v>
      </c>
      <c r="H1216" s="3">
        <v>5243.7</v>
      </c>
      <c r="I1216" s="3">
        <v>0.55000000000000004</v>
      </c>
      <c r="J1216" s="4">
        <v>6.0000000000000001E-3</v>
      </c>
      <c r="K1216" s="3">
        <v>0.09</v>
      </c>
      <c r="L1216" s="2">
        <v>56836</v>
      </c>
      <c r="M1216" s="5">
        <v>5.3999999999999999E-2</v>
      </c>
      <c r="N1216" s="3">
        <v>1.71</v>
      </c>
      <c r="O1216" s="2">
        <v>3071</v>
      </c>
    </row>
    <row r="1217" spans="1:15" x14ac:dyDescent="0.3">
      <c r="A1217" s="1" t="str">
        <f>VLOOKUP(F1217,Sheet2!A:C,2,FALSE)</f>
        <v>其他</v>
      </c>
      <c r="B1217" s="1" t="str">
        <f>VLOOKUP(E1217,[1]Sheet4!A:B,2,FALSE)</f>
        <v>自家直客</v>
      </c>
      <c r="C1217" s="3" t="s">
        <v>16</v>
      </c>
      <c r="D1217" s="147">
        <v>20150430</v>
      </c>
      <c r="E1217" s="1" t="s">
        <v>14</v>
      </c>
      <c r="F1217" s="1" t="s">
        <v>50</v>
      </c>
      <c r="G1217" s="57">
        <v>9246969</v>
      </c>
      <c r="H1217" s="3">
        <v>5303.9</v>
      </c>
      <c r="I1217" s="3">
        <v>0.56999999999999995</v>
      </c>
      <c r="J1217" s="4">
        <v>5.8999999999999999E-3</v>
      </c>
      <c r="K1217" s="3">
        <v>0.1</v>
      </c>
      <c r="L1217" s="2">
        <v>54125</v>
      </c>
      <c r="M1217" s="5">
        <v>5.6399999999999999E-2</v>
      </c>
      <c r="N1217" s="3">
        <v>1.74</v>
      </c>
      <c r="O1217" s="2">
        <v>3050</v>
      </c>
    </row>
    <row r="1218" spans="1:15" x14ac:dyDescent="0.3">
      <c r="A1218" s="1" t="str">
        <f>VLOOKUP(F1218,Sheet2!A:C,2,FALSE)</f>
        <v>其他</v>
      </c>
      <c r="B1218" s="1" t="str">
        <f>VLOOKUP(E1218,[1]Sheet4!A:B,2,FALSE)</f>
        <v>自家直客</v>
      </c>
      <c r="C1218" s="3" t="s">
        <v>16</v>
      </c>
      <c r="D1218" s="147">
        <v>20150429</v>
      </c>
      <c r="E1218" s="1" t="s">
        <v>14</v>
      </c>
      <c r="F1218" s="1" t="s">
        <v>50</v>
      </c>
      <c r="G1218" s="57">
        <v>9657871</v>
      </c>
      <c r="H1218" s="3">
        <v>5519.08</v>
      </c>
      <c r="I1218" s="3">
        <v>0.56999999999999995</v>
      </c>
      <c r="J1218" s="4">
        <v>5.8999999999999999E-3</v>
      </c>
      <c r="K1218" s="3">
        <v>0.1</v>
      </c>
      <c r="L1218" s="2">
        <v>57424</v>
      </c>
      <c r="M1218" s="5">
        <v>5.4699999999999999E-2</v>
      </c>
      <c r="N1218" s="3">
        <v>1.76</v>
      </c>
      <c r="O1218" s="2">
        <v>3139</v>
      </c>
    </row>
    <row r="1219" spans="1:15" x14ac:dyDescent="0.3">
      <c r="A1219" s="1" t="str">
        <f>VLOOKUP(F1219,Sheet2!A:C,2,FALSE)</f>
        <v>其他</v>
      </c>
      <c r="B1219" s="1" t="str">
        <f>VLOOKUP(E1219,[1]Sheet4!A:B,2,FALSE)</f>
        <v>自家直客</v>
      </c>
      <c r="C1219" s="3" t="s">
        <v>16</v>
      </c>
      <c r="D1219" s="147">
        <v>20150428</v>
      </c>
      <c r="E1219" s="1" t="s">
        <v>14</v>
      </c>
      <c r="F1219" s="1" t="s">
        <v>50</v>
      </c>
      <c r="G1219" s="57">
        <v>9818487</v>
      </c>
      <c r="H1219" s="3">
        <v>5788.71</v>
      </c>
      <c r="I1219" s="3">
        <v>0.59</v>
      </c>
      <c r="J1219" s="4">
        <v>5.7999999999999996E-3</v>
      </c>
      <c r="K1219" s="3">
        <v>0.1</v>
      </c>
      <c r="L1219" s="2">
        <v>57282</v>
      </c>
      <c r="M1219" s="5">
        <v>5.79E-2</v>
      </c>
      <c r="N1219" s="3">
        <v>1.74</v>
      </c>
      <c r="O1219" s="2">
        <v>3319</v>
      </c>
    </row>
    <row r="1220" spans="1:15" x14ac:dyDescent="0.3">
      <c r="A1220" s="1" t="str">
        <f>VLOOKUP(F1220,Sheet2!A:C,2,FALSE)</f>
        <v>其他</v>
      </c>
      <c r="B1220" s="1" t="str">
        <f>VLOOKUP(E1220,[1]Sheet4!A:B,2,FALSE)</f>
        <v>自家直客</v>
      </c>
      <c r="C1220" s="3" t="s">
        <v>16</v>
      </c>
      <c r="D1220" s="147">
        <v>20150427</v>
      </c>
      <c r="E1220" s="1" t="s">
        <v>14</v>
      </c>
      <c r="F1220" s="1" t="s">
        <v>50</v>
      </c>
      <c r="G1220" s="57">
        <v>8557465</v>
      </c>
      <c r="H1220" s="3">
        <v>5186.8599999999997</v>
      </c>
      <c r="I1220" s="3">
        <v>0.61</v>
      </c>
      <c r="J1220" s="4">
        <v>6.1000000000000004E-3</v>
      </c>
      <c r="K1220" s="3">
        <v>0.1</v>
      </c>
      <c r="L1220" s="2">
        <v>52106</v>
      </c>
      <c r="M1220" s="5">
        <v>5.5300000000000002E-2</v>
      </c>
      <c r="N1220" s="3">
        <v>1.8</v>
      </c>
      <c r="O1220" s="2">
        <v>2882</v>
      </c>
    </row>
    <row r="1221" spans="1:15" x14ac:dyDescent="0.3">
      <c r="A1221" s="1" t="str">
        <f>VLOOKUP(F1221,Sheet2!A:C,2,FALSE)</f>
        <v>其他</v>
      </c>
      <c r="B1221" s="1" t="str">
        <f>VLOOKUP(E1221,[1]Sheet4!A:B,2,FALSE)</f>
        <v>自家直客</v>
      </c>
      <c r="C1221" s="3" t="s">
        <v>16</v>
      </c>
      <c r="D1221" s="147">
        <v>20150426</v>
      </c>
      <c r="E1221" s="1" t="s">
        <v>14</v>
      </c>
      <c r="F1221" s="1" t="s">
        <v>49</v>
      </c>
      <c r="G1221" s="57">
        <v>8486066</v>
      </c>
      <c r="H1221" s="3">
        <v>6095.19</v>
      </c>
      <c r="I1221" s="3">
        <v>0.72</v>
      </c>
      <c r="J1221" s="4">
        <v>7.1000000000000004E-3</v>
      </c>
      <c r="K1221" s="3">
        <v>0.1</v>
      </c>
      <c r="L1221" s="2">
        <v>60446</v>
      </c>
      <c r="M1221" s="5">
        <v>5.3800000000000001E-2</v>
      </c>
      <c r="N1221" s="3">
        <v>1.88</v>
      </c>
      <c r="O1221" s="2">
        <v>3249</v>
      </c>
    </row>
    <row r="1222" spans="1:15" x14ac:dyDescent="0.3">
      <c r="A1222" s="1" t="str">
        <f>VLOOKUP(F1222,Sheet2!A:C,2,FALSE)</f>
        <v>其他</v>
      </c>
      <c r="B1222" s="1" t="str">
        <f>VLOOKUP(E1222,[1]Sheet4!A:B,2,FALSE)</f>
        <v>自家直客</v>
      </c>
      <c r="C1222" s="3" t="s">
        <v>16</v>
      </c>
      <c r="D1222" s="147">
        <v>20150425</v>
      </c>
      <c r="E1222" s="1" t="s">
        <v>14</v>
      </c>
      <c r="F1222" s="1" t="s">
        <v>50</v>
      </c>
      <c r="G1222" s="57">
        <v>8528024</v>
      </c>
      <c r="H1222" s="3">
        <v>5940.1</v>
      </c>
      <c r="I1222" s="3">
        <v>0.7</v>
      </c>
      <c r="J1222" s="4">
        <v>7.1000000000000004E-3</v>
      </c>
      <c r="K1222" s="3">
        <v>0.1</v>
      </c>
      <c r="L1222" s="2">
        <v>60552</v>
      </c>
      <c r="M1222" s="5">
        <v>5.2299999999999999E-2</v>
      </c>
      <c r="N1222" s="3">
        <v>1.88</v>
      </c>
      <c r="O1222" s="2">
        <v>3168</v>
      </c>
    </row>
    <row r="1223" spans="1:15" x14ac:dyDescent="0.3">
      <c r="A1223" s="1" t="str">
        <f>VLOOKUP(F1223,Sheet2!A:C,2,FALSE)</f>
        <v>其他</v>
      </c>
      <c r="B1223" s="1" t="str">
        <f>VLOOKUP(E1223,[1]Sheet4!A:B,2,FALSE)</f>
        <v>自家直客</v>
      </c>
      <c r="C1223" s="3" t="s">
        <v>16</v>
      </c>
      <c r="D1223" s="147">
        <v>20150424</v>
      </c>
      <c r="E1223" s="1" t="s">
        <v>14</v>
      </c>
      <c r="F1223" s="1" t="s">
        <v>49</v>
      </c>
      <c r="G1223" s="57">
        <v>7958265</v>
      </c>
      <c r="H1223" s="3">
        <v>4996.2299999999996</v>
      </c>
      <c r="I1223" s="3">
        <v>0.63</v>
      </c>
      <c r="J1223" s="4">
        <v>6.7000000000000002E-3</v>
      </c>
      <c r="K1223" s="3">
        <v>0.09</v>
      </c>
      <c r="L1223" s="2">
        <v>53320</v>
      </c>
      <c r="M1223" s="5">
        <v>5.1799999999999999E-2</v>
      </c>
      <c r="N1223" s="3">
        <v>1.81</v>
      </c>
      <c r="O1223" s="2">
        <v>2764</v>
      </c>
    </row>
    <row r="1224" spans="1:15" x14ac:dyDescent="0.3">
      <c r="A1224" s="1" t="str">
        <f>VLOOKUP(F1224,Sheet2!A:C,2,FALSE)</f>
        <v>其他</v>
      </c>
      <c r="B1224" s="1" t="str">
        <f>VLOOKUP(E1224,[1]Sheet4!A:B,2,FALSE)</f>
        <v>自家直客</v>
      </c>
      <c r="C1224" s="3" t="s">
        <v>16</v>
      </c>
      <c r="D1224" s="147">
        <v>20150423</v>
      </c>
      <c r="E1224" s="1" t="s">
        <v>14</v>
      </c>
      <c r="F1224" s="1" t="s">
        <v>50</v>
      </c>
      <c r="G1224" s="57">
        <v>7938282</v>
      </c>
      <c r="H1224" s="3">
        <v>4409.8999999999996</v>
      </c>
      <c r="I1224" s="3">
        <v>0.56000000000000005</v>
      </c>
      <c r="J1224" s="4">
        <v>6.1000000000000004E-3</v>
      </c>
      <c r="K1224" s="3">
        <v>0.09</v>
      </c>
      <c r="L1224" s="2">
        <v>48198</v>
      </c>
      <c r="M1224" s="5">
        <v>5.2699999999999997E-2</v>
      </c>
      <c r="N1224" s="3">
        <v>1.73</v>
      </c>
      <c r="O1224" s="2">
        <v>2542</v>
      </c>
    </row>
    <row r="1225" spans="1:15" x14ac:dyDescent="0.3">
      <c r="A1225" s="1" t="str">
        <f>VLOOKUP(F1225,Sheet2!A:C,2,FALSE)</f>
        <v>其他</v>
      </c>
      <c r="B1225" s="1" t="str">
        <f>VLOOKUP(E1225,[1]Sheet4!A:B,2,FALSE)</f>
        <v>自家直客</v>
      </c>
      <c r="C1225" s="3" t="s">
        <v>16</v>
      </c>
      <c r="D1225" s="147">
        <v>20150422</v>
      </c>
      <c r="E1225" s="1" t="s">
        <v>14</v>
      </c>
      <c r="F1225" s="1" t="s">
        <v>50</v>
      </c>
      <c r="G1225" s="57">
        <v>8077010</v>
      </c>
      <c r="H1225" s="3">
        <v>4909.71</v>
      </c>
      <c r="I1225" s="3">
        <v>0.61</v>
      </c>
      <c r="J1225" s="4">
        <v>6.1000000000000004E-3</v>
      </c>
      <c r="K1225" s="3">
        <v>0.1</v>
      </c>
      <c r="L1225" s="2">
        <v>49381</v>
      </c>
      <c r="M1225" s="5">
        <v>5.3699999999999998E-2</v>
      </c>
      <c r="N1225" s="3">
        <v>1.85</v>
      </c>
      <c r="O1225" s="2">
        <v>2650</v>
      </c>
    </row>
    <row r="1226" spans="1:15" x14ac:dyDescent="0.3">
      <c r="A1226" s="1" t="str">
        <f>VLOOKUP(F1226,Sheet2!A:C,2,FALSE)</f>
        <v>其他</v>
      </c>
      <c r="B1226" s="1" t="str">
        <f>VLOOKUP(E1226,[1]Sheet4!A:B,2,FALSE)</f>
        <v>自家直客</v>
      </c>
      <c r="C1226" s="3" t="s">
        <v>16</v>
      </c>
      <c r="D1226" s="147">
        <v>20150421</v>
      </c>
      <c r="E1226" s="1" t="s">
        <v>14</v>
      </c>
      <c r="F1226" s="1" t="s">
        <v>49</v>
      </c>
      <c r="G1226" s="57">
        <v>9765402</v>
      </c>
      <c r="H1226" s="3">
        <v>5549.65</v>
      </c>
      <c r="I1226" s="3">
        <v>0.56999999999999995</v>
      </c>
      <c r="J1226" s="4">
        <v>5.7000000000000002E-3</v>
      </c>
      <c r="K1226" s="3">
        <v>0.1</v>
      </c>
      <c r="L1226" s="2">
        <v>55592</v>
      </c>
      <c r="M1226" s="5">
        <v>5.2200000000000003E-2</v>
      </c>
      <c r="N1226" s="3">
        <v>1.91</v>
      </c>
      <c r="O1226" s="2">
        <v>2900</v>
      </c>
    </row>
    <row r="1227" spans="1:15" x14ac:dyDescent="0.3">
      <c r="A1227" s="1" t="str">
        <f>VLOOKUP(F1227,Sheet2!A:C,2,FALSE)</f>
        <v>其他</v>
      </c>
      <c r="B1227" s="1" t="str">
        <f>VLOOKUP(E1227,[1]Sheet4!A:B,2,FALSE)</f>
        <v>自家直客</v>
      </c>
      <c r="C1227" s="3" t="s">
        <v>16</v>
      </c>
      <c r="D1227" s="147">
        <v>20150420</v>
      </c>
      <c r="E1227" s="1" t="s">
        <v>14</v>
      </c>
      <c r="F1227" s="1" t="s">
        <v>49</v>
      </c>
      <c r="G1227" s="57">
        <v>9114659</v>
      </c>
      <c r="H1227" s="3">
        <v>4619.54</v>
      </c>
      <c r="I1227" s="3">
        <v>0.51</v>
      </c>
      <c r="J1227" s="4">
        <v>5.7999999999999996E-3</v>
      </c>
      <c r="K1227" s="3">
        <v>0.09</v>
      </c>
      <c r="L1227" s="2">
        <v>52984</v>
      </c>
      <c r="M1227" s="5">
        <v>4.82E-2</v>
      </c>
      <c r="N1227" s="3">
        <v>1.81</v>
      </c>
      <c r="O1227" s="2">
        <v>2553</v>
      </c>
    </row>
    <row r="1228" spans="1:15" x14ac:dyDescent="0.3">
      <c r="A1228" s="1" t="str">
        <f>VLOOKUP(F1228,Sheet2!A:C,2,FALSE)</f>
        <v>其他</v>
      </c>
      <c r="B1228" s="1" t="str">
        <f>VLOOKUP(E1228,[1]Sheet4!A:B,2,FALSE)</f>
        <v>自家直客</v>
      </c>
      <c r="C1228" s="3" t="s">
        <v>16</v>
      </c>
      <c r="D1228" s="147">
        <v>20150419</v>
      </c>
      <c r="E1228" s="1" t="s">
        <v>14</v>
      </c>
      <c r="F1228" s="1" t="s">
        <v>49</v>
      </c>
      <c r="G1228" s="57">
        <v>9668111</v>
      </c>
      <c r="H1228" s="3">
        <v>5943.47</v>
      </c>
      <c r="I1228" s="3">
        <v>0.61</v>
      </c>
      <c r="J1228" s="4">
        <v>6.1999999999999998E-3</v>
      </c>
      <c r="K1228" s="3">
        <v>0.1</v>
      </c>
      <c r="L1228" s="2">
        <v>59756</v>
      </c>
      <c r="M1228" s="5">
        <v>5.2299999999999999E-2</v>
      </c>
      <c r="N1228" s="3">
        <v>1.9</v>
      </c>
      <c r="O1228" s="2">
        <v>3128</v>
      </c>
    </row>
    <row r="1229" spans="1:15" x14ac:dyDescent="0.3">
      <c r="A1229" s="1" t="str">
        <f>VLOOKUP(F1229,Sheet2!A:C,2,FALSE)</f>
        <v>其他</v>
      </c>
      <c r="B1229" s="1" t="str">
        <f>VLOOKUP(E1229,[1]Sheet4!A:B,2,FALSE)</f>
        <v>自家直客</v>
      </c>
      <c r="C1229" s="3" t="s">
        <v>16</v>
      </c>
      <c r="D1229" s="147">
        <v>20150418</v>
      </c>
      <c r="E1229" s="1" t="s">
        <v>14</v>
      </c>
      <c r="F1229" s="1" t="s">
        <v>49</v>
      </c>
      <c r="G1229" s="57">
        <v>8501076</v>
      </c>
      <c r="H1229" s="3">
        <v>5332.16</v>
      </c>
      <c r="I1229" s="3">
        <v>0.63</v>
      </c>
      <c r="J1229" s="4">
        <v>6.8999999999999999E-3</v>
      </c>
      <c r="K1229" s="3">
        <v>0.09</v>
      </c>
      <c r="L1229" s="2">
        <v>58364</v>
      </c>
      <c r="M1229" s="5">
        <v>5.0200000000000002E-2</v>
      </c>
      <c r="N1229" s="3">
        <v>1.82</v>
      </c>
      <c r="O1229" s="2">
        <v>2930</v>
      </c>
    </row>
    <row r="1230" spans="1:15" x14ac:dyDescent="0.3">
      <c r="A1230" s="1" t="str">
        <f>VLOOKUP(F1230,Sheet2!A:C,2,FALSE)</f>
        <v>其他</v>
      </c>
      <c r="B1230" s="1" t="str">
        <f>VLOOKUP(E1230,[1]Sheet4!A:B,2,FALSE)</f>
        <v>自家直客</v>
      </c>
      <c r="C1230" s="3" t="s">
        <v>16</v>
      </c>
      <c r="D1230" s="147">
        <v>20150417</v>
      </c>
      <c r="E1230" s="1" t="s">
        <v>14</v>
      </c>
      <c r="F1230" s="1" t="s">
        <v>49</v>
      </c>
      <c r="G1230" s="57">
        <v>7268247</v>
      </c>
      <c r="H1230" s="3">
        <v>3881.53</v>
      </c>
      <c r="I1230" s="3">
        <v>0.53</v>
      </c>
      <c r="J1230" s="4">
        <v>6.4999999999999997E-3</v>
      </c>
      <c r="K1230" s="3">
        <v>0.08</v>
      </c>
      <c r="L1230" s="2">
        <v>47040</v>
      </c>
      <c r="M1230" s="5">
        <v>4.99E-2</v>
      </c>
      <c r="N1230" s="3">
        <v>1.66</v>
      </c>
      <c r="O1230" s="2">
        <v>2345</v>
      </c>
    </row>
    <row r="1231" spans="1:15" x14ac:dyDescent="0.3">
      <c r="A1231" s="1" t="str">
        <f>VLOOKUP(F1231,Sheet2!A:C,2,FALSE)</f>
        <v>其他</v>
      </c>
      <c r="B1231" s="1" t="str">
        <f>VLOOKUP(E1231,[1]Sheet4!A:B,2,FALSE)</f>
        <v>自家直客</v>
      </c>
      <c r="C1231" s="3" t="s">
        <v>16</v>
      </c>
      <c r="D1231" s="147">
        <v>20150416</v>
      </c>
      <c r="E1231" s="1" t="s">
        <v>14</v>
      </c>
      <c r="F1231" s="1" t="s">
        <v>50</v>
      </c>
      <c r="G1231" s="57">
        <v>6647140</v>
      </c>
      <c r="H1231" s="3">
        <v>3352.43</v>
      </c>
      <c r="I1231" s="3">
        <v>0.5</v>
      </c>
      <c r="J1231" s="4">
        <v>6.7999999999999996E-3</v>
      </c>
      <c r="K1231" s="3">
        <v>7.0000000000000007E-2</v>
      </c>
      <c r="L1231" s="2">
        <v>45174</v>
      </c>
      <c r="M1231" s="5">
        <v>4.8399999999999999E-2</v>
      </c>
      <c r="N1231" s="3">
        <v>1.53</v>
      </c>
      <c r="O1231" s="2">
        <v>2185</v>
      </c>
    </row>
    <row r="1232" spans="1:15" x14ac:dyDescent="0.3">
      <c r="A1232" s="1" t="str">
        <f>VLOOKUP(F1232,Sheet2!A:C,2,FALSE)</f>
        <v>其他</v>
      </c>
      <c r="B1232" s="1" t="str">
        <f>VLOOKUP(E1232,[1]Sheet4!A:B,2,FALSE)</f>
        <v>自家直客</v>
      </c>
      <c r="C1232" s="3" t="s">
        <v>16</v>
      </c>
      <c r="D1232" s="147">
        <v>20150415</v>
      </c>
      <c r="E1232" s="1" t="s">
        <v>14</v>
      </c>
      <c r="F1232" s="1" t="s">
        <v>50</v>
      </c>
      <c r="G1232" s="57">
        <v>6999886</v>
      </c>
      <c r="H1232" s="3">
        <v>3580.4</v>
      </c>
      <c r="I1232" s="3">
        <v>0.51</v>
      </c>
      <c r="J1232" s="4">
        <v>6.6E-3</v>
      </c>
      <c r="K1232" s="3">
        <v>0.08</v>
      </c>
      <c r="L1232" s="2">
        <v>46109</v>
      </c>
      <c r="M1232" s="5">
        <v>4.7899999999999998E-2</v>
      </c>
      <c r="N1232" s="3">
        <v>1.62</v>
      </c>
      <c r="O1232" s="2">
        <v>2208</v>
      </c>
    </row>
    <row r="1233" spans="1:15" x14ac:dyDescent="0.3">
      <c r="A1233" s="1" t="str">
        <f>VLOOKUP(F1233,Sheet2!A:C,2,FALSE)</f>
        <v>其他</v>
      </c>
      <c r="B1233" s="1" t="str">
        <f>VLOOKUP(E1233,[1]Sheet4!A:B,2,FALSE)</f>
        <v>自家直客</v>
      </c>
      <c r="C1233" s="3" t="s">
        <v>16</v>
      </c>
      <c r="D1233" s="147">
        <v>20150414</v>
      </c>
      <c r="E1233" s="1" t="s">
        <v>14</v>
      </c>
      <c r="F1233" s="1" t="s">
        <v>50</v>
      </c>
      <c r="G1233" s="57">
        <v>7573771</v>
      </c>
      <c r="H1233" s="3">
        <v>3944.69</v>
      </c>
      <c r="I1233" s="3">
        <v>0.52</v>
      </c>
      <c r="J1233" s="4">
        <v>6.1000000000000004E-3</v>
      </c>
      <c r="K1233" s="3">
        <v>0.09</v>
      </c>
      <c r="L1233" s="2">
        <v>46141</v>
      </c>
      <c r="M1233" s="5">
        <v>5.16E-2</v>
      </c>
      <c r="N1233" s="3">
        <v>1.66</v>
      </c>
      <c r="O1233" s="2">
        <v>2382</v>
      </c>
    </row>
    <row r="1234" spans="1:15" x14ac:dyDescent="0.3">
      <c r="A1234" s="1" t="str">
        <f>VLOOKUP(F1234,Sheet2!A:C,2,FALSE)</f>
        <v>其他</v>
      </c>
      <c r="B1234" s="1" t="str">
        <f>VLOOKUP(E1234,[1]Sheet4!A:B,2,FALSE)</f>
        <v>自家直客</v>
      </c>
      <c r="C1234" s="3" t="s">
        <v>16</v>
      </c>
      <c r="D1234" s="147">
        <v>20150413</v>
      </c>
      <c r="E1234" s="1" t="s">
        <v>14</v>
      </c>
      <c r="F1234" s="1" t="s">
        <v>49</v>
      </c>
      <c r="G1234" s="57">
        <v>7545813</v>
      </c>
      <c r="H1234" s="3">
        <v>3932.15</v>
      </c>
      <c r="I1234" s="3">
        <v>0.52</v>
      </c>
      <c r="J1234" s="4">
        <v>5.7999999999999996E-3</v>
      </c>
      <c r="K1234" s="3">
        <v>0.09</v>
      </c>
      <c r="L1234" s="2">
        <v>43627</v>
      </c>
      <c r="M1234" s="5">
        <v>5.2299999999999999E-2</v>
      </c>
      <c r="N1234" s="3">
        <v>1.72</v>
      </c>
      <c r="O1234" s="2">
        <v>2283</v>
      </c>
    </row>
    <row r="1235" spans="1:15" x14ac:dyDescent="0.3">
      <c r="A1235" s="1" t="str">
        <f>VLOOKUP(F1235,Sheet2!A:C,2,FALSE)</f>
        <v>其他</v>
      </c>
      <c r="B1235" s="1" t="str">
        <f>VLOOKUP(E1235,[1]Sheet4!A:B,2,FALSE)</f>
        <v>自家直客</v>
      </c>
      <c r="C1235" s="3" t="s">
        <v>16</v>
      </c>
      <c r="D1235" s="147">
        <v>20150412</v>
      </c>
      <c r="E1235" s="1" t="s">
        <v>14</v>
      </c>
      <c r="F1235" s="1" t="s">
        <v>49</v>
      </c>
      <c r="G1235" s="57">
        <v>8815541</v>
      </c>
      <c r="H1235" s="3">
        <v>5205.01</v>
      </c>
      <c r="I1235" s="3">
        <v>0.59</v>
      </c>
      <c r="J1235" s="4">
        <v>6.1999999999999998E-3</v>
      </c>
      <c r="K1235" s="3">
        <v>0.09</v>
      </c>
      <c r="L1235" s="2">
        <v>54977</v>
      </c>
      <c r="M1235" s="5">
        <v>4.9500000000000002E-2</v>
      </c>
      <c r="N1235" s="3">
        <v>1.91</v>
      </c>
      <c r="O1235" s="2">
        <v>2723</v>
      </c>
    </row>
    <row r="1236" spans="1:15" x14ac:dyDescent="0.3">
      <c r="A1236" s="1" t="str">
        <f>VLOOKUP(F1236,Sheet2!A:C,2,FALSE)</f>
        <v>其他</v>
      </c>
      <c r="B1236" s="1" t="str">
        <f>VLOOKUP(E1236,[1]Sheet4!A:B,2,FALSE)</f>
        <v>自家直客</v>
      </c>
      <c r="C1236" s="3" t="s">
        <v>16</v>
      </c>
      <c r="D1236" s="147">
        <v>20150411</v>
      </c>
      <c r="E1236" s="1" t="s">
        <v>14</v>
      </c>
      <c r="F1236" s="1" t="s">
        <v>50</v>
      </c>
      <c r="G1236" s="57">
        <v>8149934</v>
      </c>
      <c r="H1236" s="3">
        <v>4919.97</v>
      </c>
      <c r="I1236" s="3">
        <v>0.6</v>
      </c>
      <c r="J1236" s="4">
        <v>6.4999999999999997E-3</v>
      </c>
      <c r="K1236" s="3">
        <v>0.09</v>
      </c>
      <c r="L1236" s="2">
        <v>52761</v>
      </c>
      <c r="M1236" s="5">
        <v>5.1999999999999998E-2</v>
      </c>
      <c r="N1236" s="3">
        <v>1.79</v>
      </c>
      <c r="O1236" s="2">
        <v>2741</v>
      </c>
    </row>
    <row r="1237" spans="1:15" x14ac:dyDescent="0.3">
      <c r="A1237" s="1" t="str">
        <f>VLOOKUP(F1237,Sheet2!A:C,2,FALSE)</f>
        <v>其他</v>
      </c>
      <c r="B1237" s="1" t="str">
        <f>VLOOKUP(E1237,[1]Sheet4!A:B,2,FALSE)</f>
        <v>自家直客</v>
      </c>
      <c r="C1237" s="3" t="s">
        <v>16</v>
      </c>
      <c r="D1237" s="147">
        <v>20150410</v>
      </c>
      <c r="E1237" s="1" t="s">
        <v>14</v>
      </c>
      <c r="F1237" s="1" t="s">
        <v>49</v>
      </c>
      <c r="G1237" s="57">
        <v>8182332</v>
      </c>
      <c r="H1237" s="3">
        <v>4309.83</v>
      </c>
      <c r="I1237" s="3">
        <v>0.53</v>
      </c>
      <c r="J1237" s="4">
        <v>5.8999999999999999E-3</v>
      </c>
      <c r="K1237" s="3">
        <v>0.09</v>
      </c>
      <c r="L1237" s="2">
        <v>48104</v>
      </c>
      <c r="M1237" s="5">
        <v>5.0099999999999999E-2</v>
      </c>
      <c r="N1237" s="3">
        <v>1.79</v>
      </c>
      <c r="O1237" s="2">
        <v>2410</v>
      </c>
    </row>
    <row r="1238" spans="1:15" x14ac:dyDescent="0.3">
      <c r="A1238" s="1" t="str">
        <f>VLOOKUP(F1238,Sheet2!A:C,2,FALSE)</f>
        <v>其他</v>
      </c>
      <c r="B1238" s="1" t="str">
        <f>VLOOKUP(E1238,[1]Sheet4!A:B,2,FALSE)</f>
        <v>自家直客</v>
      </c>
      <c r="C1238" s="3" t="s">
        <v>16</v>
      </c>
      <c r="D1238" s="147">
        <v>20150409</v>
      </c>
      <c r="E1238" s="1" t="s">
        <v>14</v>
      </c>
      <c r="F1238" s="1" t="s">
        <v>50</v>
      </c>
      <c r="G1238" s="57">
        <v>8478681</v>
      </c>
      <c r="H1238" s="3">
        <v>4495.3599999999997</v>
      </c>
      <c r="I1238" s="3">
        <v>0.53</v>
      </c>
      <c r="J1238" s="4">
        <v>5.7999999999999996E-3</v>
      </c>
      <c r="K1238" s="3">
        <v>0.09</v>
      </c>
      <c r="L1238" s="2">
        <v>49580</v>
      </c>
      <c r="M1238" s="5">
        <v>4.9000000000000002E-2</v>
      </c>
      <c r="N1238" s="3">
        <v>1.85</v>
      </c>
      <c r="O1238" s="2">
        <v>2431</v>
      </c>
    </row>
    <row r="1239" spans="1:15" x14ac:dyDescent="0.3">
      <c r="A1239" s="1" t="str">
        <f>VLOOKUP(F1239,Sheet2!A:C,2,FALSE)</f>
        <v>其他</v>
      </c>
      <c r="B1239" s="1" t="str">
        <f>VLOOKUP(E1239,[1]Sheet4!A:B,2,FALSE)</f>
        <v>自家直客</v>
      </c>
      <c r="C1239" s="3" t="s">
        <v>16</v>
      </c>
      <c r="D1239" s="147">
        <v>20150408</v>
      </c>
      <c r="E1239" s="1" t="s">
        <v>14</v>
      </c>
      <c r="F1239" s="1" t="s">
        <v>50</v>
      </c>
      <c r="G1239" s="57">
        <v>8518422</v>
      </c>
      <c r="H1239" s="3">
        <v>4600.97</v>
      </c>
      <c r="I1239" s="3">
        <v>0.54</v>
      </c>
      <c r="J1239" s="4">
        <v>5.8999999999999999E-3</v>
      </c>
      <c r="K1239" s="3">
        <v>0.09</v>
      </c>
      <c r="L1239" s="2">
        <v>50447</v>
      </c>
      <c r="M1239" s="5">
        <v>4.87E-2</v>
      </c>
      <c r="N1239" s="3">
        <v>1.87</v>
      </c>
      <c r="O1239" s="2">
        <v>2457</v>
      </c>
    </row>
    <row r="1240" spans="1:15" x14ac:dyDescent="0.3">
      <c r="A1240" s="1" t="str">
        <f>VLOOKUP(F1240,Sheet2!A:C,2,FALSE)</f>
        <v>其他</v>
      </c>
      <c r="B1240" s="1" t="str">
        <f>VLOOKUP(E1240,[1]Sheet4!A:B,2,FALSE)</f>
        <v>自家直客</v>
      </c>
      <c r="C1240" s="3" t="s">
        <v>16</v>
      </c>
      <c r="D1240" s="147">
        <v>20150407</v>
      </c>
      <c r="E1240" s="1" t="s">
        <v>14</v>
      </c>
      <c r="F1240" s="1" t="s">
        <v>49</v>
      </c>
      <c r="G1240" s="57">
        <v>9563420</v>
      </c>
      <c r="H1240" s="3">
        <v>5022.84</v>
      </c>
      <c r="I1240" s="3">
        <v>0.53</v>
      </c>
      <c r="J1240" s="4">
        <v>5.5999999999999999E-3</v>
      </c>
      <c r="K1240" s="3">
        <v>0.09</v>
      </c>
      <c r="L1240" s="2">
        <v>54015</v>
      </c>
      <c r="M1240" s="5">
        <v>4.9200000000000001E-2</v>
      </c>
      <c r="N1240" s="3">
        <v>1.89</v>
      </c>
      <c r="O1240" s="2">
        <v>2656</v>
      </c>
    </row>
    <row r="1241" spans="1:15" x14ac:dyDescent="0.3">
      <c r="A1241" s="1" t="str">
        <f>VLOOKUP(F1241,Sheet2!A:C,2,FALSE)</f>
        <v>其他</v>
      </c>
      <c r="B1241" s="1" t="str">
        <f>VLOOKUP(E1241,[1]Sheet4!A:B,2,FALSE)</f>
        <v>自家直客</v>
      </c>
      <c r="C1241" s="3" t="s">
        <v>16</v>
      </c>
      <c r="D1241" s="147">
        <v>20150406</v>
      </c>
      <c r="E1241" s="1" t="s">
        <v>14</v>
      </c>
      <c r="F1241" s="1" t="s">
        <v>50</v>
      </c>
      <c r="G1241" s="57">
        <v>10854564</v>
      </c>
      <c r="H1241" s="3">
        <v>5531.42</v>
      </c>
      <c r="I1241" s="3">
        <v>0.51</v>
      </c>
      <c r="J1241" s="4">
        <v>5.3E-3</v>
      </c>
      <c r="K1241" s="3">
        <v>0.1</v>
      </c>
      <c r="L1241" s="2">
        <v>57625</v>
      </c>
      <c r="M1241" s="5">
        <v>4.9099999999999998E-2</v>
      </c>
      <c r="N1241" s="3">
        <v>1.96</v>
      </c>
      <c r="O1241" s="2">
        <v>2829</v>
      </c>
    </row>
    <row r="1242" spans="1:15" x14ac:dyDescent="0.3">
      <c r="A1242" s="1" t="str">
        <f>VLOOKUP(F1242,Sheet2!A:C,2,FALSE)</f>
        <v>其他</v>
      </c>
      <c r="B1242" s="1" t="str">
        <f>VLOOKUP(E1242,[1]Sheet4!A:B,2,FALSE)</f>
        <v>自家直客</v>
      </c>
      <c r="C1242" s="3" t="s">
        <v>16</v>
      </c>
      <c r="D1242" s="147">
        <v>20150405</v>
      </c>
      <c r="E1242" s="1" t="s">
        <v>14</v>
      </c>
      <c r="F1242" s="1" t="s">
        <v>50</v>
      </c>
      <c r="G1242" s="57">
        <v>12034847</v>
      </c>
      <c r="H1242" s="3">
        <v>6118.59</v>
      </c>
      <c r="I1242" s="3">
        <v>0.51</v>
      </c>
      <c r="J1242" s="4">
        <v>5.5999999999999999E-3</v>
      </c>
      <c r="K1242" s="3">
        <v>0.09</v>
      </c>
      <c r="L1242" s="2">
        <v>67264</v>
      </c>
      <c r="M1242" s="5">
        <v>4.8800000000000003E-2</v>
      </c>
      <c r="N1242" s="3">
        <v>1.86</v>
      </c>
      <c r="O1242" s="2">
        <v>3285</v>
      </c>
    </row>
    <row r="1243" spans="1:15" x14ac:dyDescent="0.3">
      <c r="A1243" s="1" t="str">
        <f>VLOOKUP(F1243,Sheet2!A:C,2,FALSE)</f>
        <v>其他</v>
      </c>
      <c r="B1243" s="1" t="str">
        <f>VLOOKUP(E1243,[1]Sheet4!A:B,2,FALSE)</f>
        <v>自家直客</v>
      </c>
      <c r="C1243" s="3" t="s">
        <v>16</v>
      </c>
      <c r="D1243" s="147">
        <v>20150404</v>
      </c>
      <c r="E1243" s="1" t="s">
        <v>14</v>
      </c>
      <c r="F1243" s="1" t="s">
        <v>50</v>
      </c>
      <c r="G1243" s="57">
        <v>11650331</v>
      </c>
      <c r="H1243" s="3">
        <v>5605.42</v>
      </c>
      <c r="I1243" s="3">
        <v>0.48</v>
      </c>
      <c r="J1243" s="4">
        <v>5.7999999999999996E-3</v>
      </c>
      <c r="K1243" s="3">
        <v>0.08</v>
      </c>
      <c r="L1243" s="2">
        <v>67809</v>
      </c>
      <c r="M1243" s="5">
        <v>4.4400000000000002E-2</v>
      </c>
      <c r="N1243" s="3">
        <v>1.86</v>
      </c>
      <c r="O1243" s="2">
        <v>3011</v>
      </c>
    </row>
    <row r="1244" spans="1:15" x14ac:dyDescent="0.3">
      <c r="A1244" s="1" t="str">
        <f>VLOOKUP(F1244,Sheet2!A:C,2,FALSE)</f>
        <v>其他</v>
      </c>
      <c r="B1244" s="1" t="str">
        <f>VLOOKUP(E1244,[1]Sheet4!A:B,2,FALSE)</f>
        <v>自家直客</v>
      </c>
      <c r="C1244" s="3" t="s">
        <v>16</v>
      </c>
      <c r="D1244" s="147">
        <v>20150403</v>
      </c>
      <c r="E1244" s="1" t="s">
        <v>14</v>
      </c>
      <c r="F1244" s="1" t="s">
        <v>50</v>
      </c>
      <c r="G1244" s="57">
        <v>11448259</v>
      </c>
      <c r="H1244" s="3">
        <v>5728.54</v>
      </c>
      <c r="I1244" s="3">
        <v>0.5</v>
      </c>
      <c r="J1244" s="4">
        <v>5.5999999999999999E-3</v>
      </c>
      <c r="K1244" s="3">
        <v>0.09</v>
      </c>
      <c r="L1244" s="2">
        <v>63883</v>
      </c>
      <c r="M1244" s="5">
        <v>4.9799999999999997E-2</v>
      </c>
      <c r="N1244" s="3">
        <v>1.8</v>
      </c>
      <c r="O1244" s="2">
        <v>3179</v>
      </c>
    </row>
    <row r="1245" spans="1:15" x14ac:dyDescent="0.3">
      <c r="A1245" s="1" t="str">
        <f>VLOOKUP(F1245,Sheet2!A:C,2,FALSE)</f>
        <v>其他</v>
      </c>
      <c r="B1245" s="1" t="str">
        <f>VLOOKUP(E1245,[1]Sheet4!A:B,2,FALSE)</f>
        <v>自家直客</v>
      </c>
      <c r="C1245" s="3" t="s">
        <v>16</v>
      </c>
      <c r="D1245" s="147">
        <v>20150402</v>
      </c>
      <c r="E1245" s="1" t="s">
        <v>14</v>
      </c>
      <c r="F1245" s="1" t="s">
        <v>49</v>
      </c>
      <c r="G1245" s="57">
        <v>9949870</v>
      </c>
      <c r="H1245" s="3">
        <v>5022.17</v>
      </c>
      <c r="I1245" s="3">
        <v>0.5</v>
      </c>
      <c r="J1245" s="4">
        <v>5.5999999999999999E-3</v>
      </c>
      <c r="K1245" s="3">
        <v>0.09</v>
      </c>
      <c r="L1245" s="2">
        <v>55395</v>
      </c>
      <c r="M1245" s="5">
        <v>5.1499999999999997E-2</v>
      </c>
      <c r="N1245" s="3">
        <v>1.76</v>
      </c>
      <c r="O1245" s="2">
        <v>2853</v>
      </c>
    </row>
    <row r="1246" spans="1:15" x14ac:dyDescent="0.3">
      <c r="A1246" s="1" t="str">
        <f>VLOOKUP(F1246,Sheet2!A:C,2,FALSE)</f>
        <v>其他</v>
      </c>
      <c r="B1246" s="1" t="str">
        <f>VLOOKUP(E1246,[1]Sheet4!A:B,2,FALSE)</f>
        <v>自家直客</v>
      </c>
      <c r="C1246" s="3" t="s">
        <v>16</v>
      </c>
      <c r="D1246" s="147">
        <v>20150401</v>
      </c>
      <c r="E1246" s="1" t="s">
        <v>14</v>
      </c>
      <c r="F1246" s="1" t="s">
        <v>49</v>
      </c>
      <c r="G1246" s="57">
        <v>9822064</v>
      </c>
      <c r="H1246" s="3">
        <v>4638.0600000000004</v>
      </c>
      <c r="I1246" s="3">
        <v>0.47</v>
      </c>
      <c r="J1246" s="4">
        <v>5.1999999999999998E-3</v>
      </c>
      <c r="K1246" s="3">
        <v>0.09</v>
      </c>
      <c r="L1246" s="2">
        <v>51041</v>
      </c>
      <c r="M1246" s="5">
        <v>4.9399999999999999E-2</v>
      </c>
      <c r="N1246" s="3">
        <v>1.84</v>
      </c>
      <c r="O1246" s="2">
        <v>2520</v>
      </c>
    </row>
    <row r="1247" spans="1:15" x14ac:dyDescent="0.3">
      <c r="A1247" s="1" t="str">
        <f>VLOOKUP(F1247,Sheet2!A:C,2,FALSE)</f>
        <v>其他</v>
      </c>
      <c r="B1247" s="1" t="str">
        <f>VLOOKUP(E1247,[1]Sheet4!A:B,2,FALSE)</f>
        <v>API</v>
      </c>
      <c r="C1247" s="3" t="s">
        <v>20</v>
      </c>
      <c r="D1247" s="147">
        <v>20150622</v>
      </c>
      <c r="E1247" s="1" t="s">
        <v>33</v>
      </c>
      <c r="F1247" s="1" t="s">
        <v>49</v>
      </c>
      <c r="G1247" s="57">
        <v>38638277</v>
      </c>
      <c r="H1247" s="3">
        <v>10514</v>
      </c>
      <c r="I1247" s="3">
        <v>0.27</v>
      </c>
      <c r="J1247" s="4">
        <v>4.8999999999999998E-3</v>
      </c>
      <c r="K1247" s="3">
        <v>0.06</v>
      </c>
      <c r="L1247" s="2">
        <v>191106</v>
      </c>
      <c r="M1247" s="5">
        <v>4.3999999999999997E-2</v>
      </c>
      <c r="N1247" s="3">
        <v>1.25</v>
      </c>
      <c r="O1247" s="2">
        <v>8400</v>
      </c>
    </row>
    <row r="1248" spans="1:15" x14ac:dyDescent="0.3">
      <c r="A1248" s="1" t="str">
        <f>VLOOKUP(F1248,Sheet2!A:C,2,FALSE)</f>
        <v>其他</v>
      </c>
      <c r="B1248" s="1" t="str">
        <f>VLOOKUP(E1248,[1]Sheet4!A:B,2,FALSE)</f>
        <v>API</v>
      </c>
      <c r="C1248" s="3" t="s">
        <v>20</v>
      </c>
      <c r="D1248" s="147">
        <v>20150621</v>
      </c>
      <c r="E1248" s="1" t="s">
        <v>33</v>
      </c>
      <c r="F1248" s="1" t="s">
        <v>49</v>
      </c>
      <c r="G1248" s="57">
        <v>41842087</v>
      </c>
      <c r="H1248" s="3">
        <v>10890.42</v>
      </c>
      <c r="I1248" s="3">
        <v>0.26</v>
      </c>
      <c r="J1248" s="4">
        <v>5.3E-3</v>
      </c>
      <c r="K1248" s="3">
        <v>0.05</v>
      </c>
      <c r="L1248" s="2">
        <v>223589</v>
      </c>
      <c r="M1248" s="5">
        <v>3.9100000000000003E-2</v>
      </c>
      <c r="N1248" s="3">
        <v>1.25</v>
      </c>
      <c r="O1248" s="2">
        <v>8746</v>
      </c>
    </row>
    <row r="1249" spans="1:15" x14ac:dyDescent="0.3">
      <c r="A1249" s="1" t="str">
        <f>VLOOKUP(F1249,Sheet2!A:C,2,FALSE)</f>
        <v>其他</v>
      </c>
      <c r="B1249" s="1" t="str">
        <f>VLOOKUP(E1249,[1]Sheet4!A:B,2,FALSE)</f>
        <v>API</v>
      </c>
      <c r="C1249" s="3" t="s">
        <v>20</v>
      </c>
      <c r="D1249" s="147">
        <v>20150620</v>
      </c>
      <c r="E1249" s="1" t="s">
        <v>33</v>
      </c>
      <c r="F1249" s="1" t="s">
        <v>49</v>
      </c>
      <c r="G1249" s="57">
        <v>41141770</v>
      </c>
      <c r="H1249" s="3">
        <v>10928.19</v>
      </c>
      <c r="I1249" s="3">
        <v>0.27</v>
      </c>
      <c r="J1249" s="4">
        <v>5.4999999999999997E-3</v>
      </c>
      <c r="K1249" s="3">
        <v>0.05</v>
      </c>
      <c r="L1249" s="2">
        <v>225721</v>
      </c>
      <c r="M1249" s="5">
        <v>4.2500000000000003E-2</v>
      </c>
      <c r="N1249" s="3">
        <v>1.1399999999999999</v>
      </c>
      <c r="O1249" s="2">
        <v>9584</v>
      </c>
    </row>
    <row r="1250" spans="1:15" x14ac:dyDescent="0.3">
      <c r="A1250" s="1" t="str">
        <f>VLOOKUP(F1250,Sheet2!A:C,2,FALSE)</f>
        <v>其他</v>
      </c>
      <c r="B1250" s="1" t="str">
        <f>VLOOKUP(E1250,[1]Sheet4!A:B,2,FALSE)</f>
        <v>API</v>
      </c>
      <c r="C1250" s="3" t="s">
        <v>20</v>
      </c>
      <c r="D1250" s="147">
        <v>20150619</v>
      </c>
      <c r="E1250" s="1" t="s">
        <v>47</v>
      </c>
      <c r="F1250" s="1" t="s">
        <v>49</v>
      </c>
      <c r="G1250" s="57">
        <v>41242367</v>
      </c>
      <c r="H1250" s="3">
        <v>11530.7</v>
      </c>
      <c r="I1250" s="3">
        <v>0.28000000000000003</v>
      </c>
      <c r="J1250" s="4">
        <v>5.1999999999999998E-3</v>
      </c>
      <c r="K1250" s="3">
        <v>0.05</v>
      </c>
      <c r="L1250" s="2">
        <v>214023</v>
      </c>
      <c r="M1250" s="5">
        <v>4.7699999999999999E-2</v>
      </c>
      <c r="N1250" s="3">
        <v>1.1299999999999999</v>
      </c>
      <c r="O1250" s="2">
        <v>10207</v>
      </c>
    </row>
    <row r="1251" spans="1:15" x14ac:dyDescent="0.3">
      <c r="A1251" s="1" t="str">
        <f>VLOOKUP(F1251,Sheet2!A:C,2,FALSE)</f>
        <v>其他</v>
      </c>
      <c r="B1251" s="1" t="str">
        <f>VLOOKUP(E1251,[1]Sheet4!A:B,2,FALSE)</f>
        <v>API</v>
      </c>
      <c r="C1251" s="3" t="s">
        <v>20</v>
      </c>
      <c r="D1251" s="147">
        <v>20150618</v>
      </c>
      <c r="E1251" s="1" t="s">
        <v>47</v>
      </c>
      <c r="F1251" s="1" t="s">
        <v>49</v>
      </c>
      <c r="G1251" s="57">
        <v>44417476</v>
      </c>
      <c r="H1251" s="3">
        <v>11855.77</v>
      </c>
      <c r="I1251" s="3">
        <v>0.27</v>
      </c>
      <c r="J1251" s="4">
        <v>4.8999999999999998E-3</v>
      </c>
      <c r="K1251" s="3">
        <v>0.06</v>
      </c>
      <c r="L1251" s="2">
        <v>215678</v>
      </c>
      <c r="M1251" s="5">
        <v>4.8599999999999997E-2</v>
      </c>
      <c r="N1251" s="3">
        <v>1.1299999999999999</v>
      </c>
      <c r="O1251" s="2">
        <v>10482</v>
      </c>
    </row>
    <row r="1252" spans="1:15" x14ac:dyDescent="0.3">
      <c r="A1252" s="1" t="str">
        <f>VLOOKUP(F1252,Sheet2!A:C,2,FALSE)</f>
        <v>其他</v>
      </c>
      <c r="B1252" s="1" t="str">
        <f>VLOOKUP(E1252,[1]Sheet4!A:B,2,FALSE)</f>
        <v>API</v>
      </c>
      <c r="C1252" s="3" t="s">
        <v>20</v>
      </c>
      <c r="D1252" s="147">
        <v>20150617</v>
      </c>
      <c r="E1252" s="1" t="s">
        <v>33</v>
      </c>
      <c r="F1252" s="1" t="s">
        <v>50</v>
      </c>
      <c r="G1252" s="57">
        <v>46858728</v>
      </c>
      <c r="H1252" s="3">
        <v>12361.27</v>
      </c>
      <c r="I1252" s="3">
        <v>0.26</v>
      </c>
      <c r="J1252" s="4">
        <v>4.4999999999999997E-3</v>
      </c>
      <c r="K1252" s="3">
        <v>0.06</v>
      </c>
      <c r="L1252" s="2">
        <v>213071</v>
      </c>
      <c r="M1252" s="5">
        <v>4.9299999999999997E-2</v>
      </c>
      <c r="N1252" s="3">
        <v>1.18</v>
      </c>
      <c r="O1252" s="2">
        <v>10506</v>
      </c>
    </row>
    <row r="1253" spans="1:15" x14ac:dyDescent="0.3">
      <c r="A1253" s="1" t="str">
        <f>VLOOKUP(F1253,Sheet2!A:C,2,FALSE)</f>
        <v>其他</v>
      </c>
      <c r="B1253" s="1" t="str">
        <f>VLOOKUP(E1253,[1]Sheet4!A:B,2,FALSE)</f>
        <v>API</v>
      </c>
      <c r="C1253" s="3" t="s">
        <v>20</v>
      </c>
      <c r="D1253" s="147">
        <v>20150616</v>
      </c>
      <c r="E1253" s="1" t="s">
        <v>47</v>
      </c>
      <c r="F1253" s="1" t="s">
        <v>50</v>
      </c>
      <c r="G1253" s="57">
        <v>45585727</v>
      </c>
      <c r="H1253" s="3">
        <v>10763.23</v>
      </c>
      <c r="I1253" s="3">
        <v>0.24</v>
      </c>
      <c r="J1253" s="4">
        <v>4.4999999999999997E-3</v>
      </c>
      <c r="K1253" s="3">
        <v>0.05</v>
      </c>
      <c r="L1253" s="2">
        <v>207007</v>
      </c>
      <c r="M1253" s="5">
        <v>4.5400000000000003E-2</v>
      </c>
      <c r="N1253" s="3">
        <v>1.1499999999999999</v>
      </c>
      <c r="O1253" s="2">
        <v>9399</v>
      </c>
    </row>
    <row r="1254" spans="1:15" x14ac:dyDescent="0.3">
      <c r="A1254" s="1" t="str">
        <f>VLOOKUP(F1254,Sheet2!A:C,2,FALSE)</f>
        <v>其他</v>
      </c>
      <c r="B1254" s="1" t="str">
        <f>VLOOKUP(E1254,[1]Sheet4!A:B,2,FALSE)</f>
        <v>API</v>
      </c>
      <c r="C1254" s="3" t="s">
        <v>20</v>
      </c>
      <c r="D1254" s="147">
        <v>20150615</v>
      </c>
      <c r="E1254" s="1" t="s">
        <v>33</v>
      </c>
      <c r="F1254" s="1" t="s">
        <v>49</v>
      </c>
      <c r="G1254" s="57">
        <v>42920298</v>
      </c>
      <c r="H1254" s="3">
        <v>10449.23</v>
      </c>
      <c r="I1254" s="3">
        <v>0.24</v>
      </c>
      <c r="J1254" s="4">
        <v>4.5999999999999999E-3</v>
      </c>
      <c r="K1254" s="3">
        <v>0.05</v>
      </c>
      <c r="L1254" s="2">
        <v>196854</v>
      </c>
      <c r="M1254" s="5">
        <v>4.6100000000000002E-2</v>
      </c>
      <c r="N1254" s="3">
        <v>1.1499999999999999</v>
      </c>
      <c r="O1254" s="2">
        <v>9070</v>
      </c>
    </row>
    <row r="1255" spans="1:15" x14ac:dyDescent="0.3">
      <c r="A1255" s="1" t="str">
        <f>VLOOKUP(F1255,Sheet2!A:C,2,FALSE)</f>
        <v>其他</v>
      </c>
      <c r="B1255" s="1" t="str">
        <f>VLOOKUP(E1255,[1]Sheet4!A:B,2,FALSE)</f>
        <v>API</v>
      </c>
      <c r="C1255" s="3" t="s">
        <v>20</v>
      </c>
      <c r="D1255" s="147">
        <v>20150614</v>
      </c>
      <c r="E1255" s="1" t="s">
        <v>47</v>
      </c>
      <c r="F1255" s="1" t="s">
        <v>49</v>
      </c>
      <c r="G1255" s="57">
        <v>43926681</v>
      </c>
      <c r="H1255" s="3">
        <v>13084.54</v>
      </c>
      <c r="I1255" s="3">
        <v>0.3</v>
      </c>
      <c r="J1255" s="4">
        <v>5.0000000000000001E-3</v>
      </c>
      <c r="K1255" s="3">
        <v>0.06</v>
      </c>
      <c r="L1255" s="2">
        <v>218378</v>
      </c>
      <c r="M1255" s="5">
        <v>4.8800000000000003E-2</v>
      </c>
      <c r="N1255" s="3">
        <v>1.23</v>
      </c>
      <c r="O1255" s="2">
        <v>10651</v>
      </c>
    </row>
    <row r="1256" spans="1:15" x14ac:dyDescent="0.3">
      <c r="A1256" s="1" t="str">
        <f>VLOOKUP(F1256,Sheet2!A:C,2,FALSE)</f>
        <v>其他</v>
      </c>
      <c r="B1256" s="1" t="str">
        <f>VLOOKUP(E1256,[1]Sheet4!A:B,2,FALSE)</f>
        <v>API</v>
      </c>
      <c r="C1256" s="3" t="s">
        <v>20</v>
      </c>
      <c r="D1256" s="147">
        <v>20150613</v>
      </c>
      <c r="E1256" s="1" t="s">
        <v>33</v>
      </c>
      <c r="F1256" s="1" t="s">
        <v>49</v>
      </c>
      <c r="G1256" s="57">
        <v>42042198</v>
      </c>
      <c r="H1256" s="3">
        <v>11644.88</v>
      </c>
      <c r="I1256" s="3">
        <v>0.28000000000000003</v>
      </c>
      <c r="J1256" s="4">
        <v>4.8999999999999998E-3</v>
      </c>
      <c r="K1256" s="3">
        <v>0.06</v>
      </c>
      <c r="L1256" s="2">
        <v>208091</v>
      </c>
      <c r="M1256" s="5">
        <v>4.5499999999999999E-2</v>
      </c>
      <c r="N1256" s="3">
        <v>1.23</v>
      </c>
      <c r="O1256" s="2">
        <v>9478</v>
      </c>
    </row>
    <row r="1257" spans="1:15" x14ac:dyDescent="0.3">
      <c r="A1257" s="1" t="str">
        <f>VLOOKUP(F1257,Sheet2!A:C,2,FALSE)</f>
        <v>其他</v>
      </c>
      <c r="B1257" s="1" t="str">
        <f>VLOOKUP(E1257,[1]Sheet4!A:B,2,FALSE)</f>
        <v>API</v>
      </c>
      <c r="C1257" s="3" t="s">
        <v>20</v>
      </c>
      <c r="D1257" s="147">
        <v>20150612</v>
      </c>
      <c r="E1257" s="1" t="s">
        <v>47</v>
      </c>
      <c r="F1257" s="1" t="s">
        <v>50</v>
      </c>
      <c r="G1257" s="57">
        <v>41594200</v>
      </c>
      <c r="H1257" s="3">
        <v>10898.56</v>
      </c>
      <c r="I1257" s="3">
        <v>0.26</v>
      </c>
      <c r="J1257" s="4">
        <v>4.7000000000000002E-3</v>
      </c>
      <c r="K1257" s="3">
        <v>0.06</v>
      </c>
      <c r="L1257" s="2">
        <v>194583</v>
      </c>
      <c r="M1257" s="5">
        <v>4.7899999999999998E-2</v>
      </c>
      <c r="N1257" s="3">
        <v>1.17</v>
      </c>
      <c r="O1257" s="2">
        <v>9314</v>
      </c>
    </row>
    <row r="1258" spans="1:15" x14ac:dyDescent="0.3">
      <c r="A1258" s="1" t="str">
        <f>VLOOKUP(F1258,Sheet2!A:C,2,FALSE)</f>
        <v>其他</v>
      </c>
      <c r="B1258" s="1" t="str">
        <f>VLOOKUP(E1258,[1]Sheet4!A:B,2,FALSE)</f>
        <v>API</v>
      </c>
      <c r="C1258" s="3" t="s">
        <v>20</v>
      </c>
      <c r="D1258" s="147">
        <v>20150611</v>
      </c>
      <c r="E1258" s="1" t="s">
        <v>47</v>
      </c>
      <c r="F1258" s="1" t="s">
        <v>50</v>
      </c>
      <c r="G1258" s="57">
        <v>40081458</v>
      </c>
      <c r="H1258" s="3">
        <v>10416.98</v>
      </c>
      <c r="I1258" s="3">
        <v>0.26</v>
      </c>
      <c r="J1258" s="4">
        <v>4.7000000000000002E-3</v>
      </c>
      <c r="K1258" s="3">
        <v>0.06</v>
      </c>
      <c r="L1258" s="2">
        <v>187340</v>
      </c>
      <c r="M1258" s="5">
        <v>4.6899999999999997E-2</v>
      </c>
      <c r="N1258" s="3">
        <v>1.19</v>
      </c>
      <c r="O1258" s="2">
        <v>8786</v>
      </c>
    </row>
    <row r="1259" spans="1:15" x14ac:dyDescent="0.3">
      <c r="A1259" s="1" t="str">
        <f>VLOOKUP(F1259,Sheet2!A:C,2,FALSE)</f>
        <v>其他</v>
      </c>
      <c r="B1259" s="1" t="str">
        <f>VLOOKUP(E1259,[1]Sheet4!A:B,2,FALSE)</f>
        <v>API</v>
      </c>
      <c r="C1259" s="3" t="s">
        <v>20</v>
      </c>
      <c r="D1259" s="147">
        <v>20150610</v>
      </c>
      <c r="E1259" s="1" t="s">
        <v>47</v>
      </c>
      <c r="F1259" s="1" t="s">
        <v>49</v>
      </c>
      <c r="G1259" s="57">
        <v>40408183</v>
      </c>
      <c r="H1259" s="3">
        <v>11394.77</v>
      </c>
      <c r="I1259" s="3">
        <v>0.28000000000000003</v>
      </c>
      <c r="J1259" s="4">
        <v>4.7000000000000002E-3</v>
      </c>
      <c r="K1259" s="3">
        <v>0.06</v>
      </c>
      <c r="L1259" s="2">
        <v>189467</v>
      </c>
      <c r="M1259" s="5">
        <v>4.8500000000000001E-2</v>
      </c>
      <c r="N1259" s="3">
        <v>1.24</v>
      </c>
      <c r="O1259" s="2">
        <v>9183</v>
      </c>
    </row>
    <row r="1260" spans="1:15" x14ac:dyDescent="0.3">
      <c r="A1260" s="1" t="str">
        <f>VLOOKUP(F1260,Sheet2!A:C,2,FALSE)</f>
        <v>其他</v>
      </c>
      <c r="B1260" s="1" t="str">
        <f>VLOOKUP(E1260,[1]Sheet4!A:B,2,FALSE)</f>
        <v>API</v>
      </c>
      <c r="C1260" s="3" t="s">
        <v>20</v>
      </c>
      <c r="D1260" s="147">
        <v>20150609</v>
      </c>
      <c r="E1260" s="1" t="s">
        <v>33</v>
      </c>
      <c r="F1260" s="1" t="s">
        <v>49</v>
      </c>
      <c r="G1260" s="57">
        <v>39232551</v>
      </c>
      <c r="H1260" s="3">
        <v>11720.38</v>
      </c>
      <c r="I1260" s="3">
        <v>0.3</v>
      </c>
      <c r="J1260" s="4">
        <v>4.7999999999999996E-3</v>
      </c>
      <c r="K1260" s="3">
        <v>0.06</v>
      </c>
      <c r="L1260" s="2">
        <v>186624</v>
      </c>
      <c r="M1260" s="5">
        <v>5.1799999999999999E-2</v>
      </c>
      <c r="N1260" s="3">
        <v>1.21</v>
      </c>
      <c r="O1260" s="2">
        <v>9674</v>
      </c>
    </row>
    <row r="1261" spans="1:15" x14ac:dyDescent="0.3">
      <c r="A1261" s="1" t="str">
        <f>VLOOKUP(F1261,Sheet2!A:C,2,FALSE)</f>
        <v>其他</v>
      </c>
      <c r="B1261" s="1" t="str">
        <f>VLOOKUP(E1261,[1]Sheet4!A:B,2,FALSE)</f>
        <v>API</v>
      </c>
      <c r="C1261" s="3" t="s">
        <v>20</v>
      </c>
      <c r="D1261" s="147">
        <v>20150608</v>
      </c>
      <c r="E1261" s="1" t="s">
        <v>33</v>
      </c>
      <c r="F1261" s="1" t="s">
        <v>49</v>
      </c>
      <c r="G1261" s="57">
        <v>35790207</v>
      </c>
      <c r="H1261" s="3">
        <v>11907.15</v>
      </c>
      <c r="I1261" s="3">
        <v>0.33</v>
      </c>
      <c r="J1261" s="4">
        <v>4.8999999999999998E-3</v>
      </c>
      <c r="K1261" s="3">
        <v>7.0000000000000007E-2</v>
      </c>
      <c r="L1261" s="2">
        <v>173884</v>
      </c>
      <c r="M1261" s="5">
        <v>5.45E-2</v>
      </c>
      <c r="N1261" s="3">
        <v>1.26</v>
      </c>
      <c r="O1261" s="2">
        <v>9485</v>
      </c>
    </row>
    <row r="1262" spans="1:15" x14ac:dyDescent="0.3">
      <c r="A1262" s="1" t="str">
        <f>VLOOKUP(F1262,Sheet2!A:C,2,FALSE)</f>
        <v>其他</v>
      </c>
      <c r="B1262" s="1" t="str">
        <f>VLOOKUP(E1262,[1]Sheet4!A:B,2,FALSE)</f>
        <v>API</v>
      </c>
      <c r="C1262" s="3" t="s">
        <v>20</v>
      </c>
      <c r="D1262" s="147">
        <v>20150607</v>
      </c>
      <c r="E1262" s="1" t="s">
        <v>47</v>
      </c>
      <c r="F1262" s="1" t="s">
        <v>49</v>
      </c>
      <c r="G1262" s="57">
        <v>37407380</v>
      </c>
      <c r="H1262" s="3">
        <v>13271.38</v>
      </c>
      <c r="I1262" s="3">
        <v>0.35</v>
      </c>
      <c r="J1262" s="4">
        <v>5.1999999999999998E-3</v>
      </c>
      <c r="K1262" s="3">
        <v>7.0000000000000007E-2</v>
      </c>
      <c r="L1262" s="2">
        <v>193934</v>
      </c>
      <c r="M1262" s="5">
        <v>5.5500000000000001E-2</v>
      </c>
      <c r="N1262" s="3">
        <v>1.23</v>
      </c>
      <c r="O1262" s="2">
        <v>10770</v>
      </c>
    </row>
    <row r="1263" spans="1:15" x14ac:dyDescent="0.3">
      <c r="A1263" s="1" t="str">
        <f>VLOOKUP(F1263,Sheet2!A:C,2,FALSE)</f>
        <v>其他</v>
      </c>
      <c r="B1263" s="1" t="str">
        <f>VLOOKUP(E1263,[1]Sheet4!A:B,2,FALSE)</f>
        <v>API</v>
      </c>
      <c r="C1263" s="3" t="s">
        <v>20</v>
      </c>
      <c r="D1263" s="147">
        <v>20150606</v>
      </c>
      <c r="E1263" s="1" t="s">
        <v>47</v>
      </c>
      <c r="F1263" s="1" t="s">
        <v>49</v>
      </c>
      <c r="G1263" s="57">
        <v>35463055</v>
      </c>
      <c r="H1263" s="3">
        <v>12578.2</v>
      </c>
      <c r="I1263" s="3">
        <v>0.35</v>
      </c>
      <c r="J1263" s="4">
        <v>5.1999999999999998E-3</v>
      </c>
      <c r="K1263" s="3">
        <v>7.0000000000000007E-2</v>
      </c>
      <c r="L1263" s="2">
        <v>184418</v>
      </c>
      <c r="M1263" s="5">
        <v>5.4399999999999997E-2</v>
      </c>
      <c r="N1263" s="3">
        <v>1.25</v>
      </c>
      <c r="O1263" s="2">
        <v>10028</v>
      </c>
    </row>
    <row r="1264" spans="1:15" x14ac:dyDescent="0.3">
      <c r="A1264" s="1" t="str">
        <f>VLOOKUP(F1264,Sheet2!A:C,2,FALSE)</f>
        <v>其他</v>
      </c>
      <c r="B1264" s="1" t="str">
        <f>VLOOKUP(E1264,[1]Sheet4!A:B,2,FALSE)</f>
        <v>API</v>
      </c>
      <c r="C1264" s="3" t="s">
        <v>20</v>
      </c>
      <c r="D1264" s="147">
        <v>20150605</v>
      </c>
      <c r="E1264" s="1" t="s">
        <v>33</v>
      </c>
      <c r="F1264" s="1" t="s">
        <v>50</v>
      </c>
      <c r="G1264" s="57">
        <v>31690345</v>
      </c>
      <c r="H1264" s="3">
        <v>10900.77</v>
      </c>
      <c r="I1264" s="3">
        <v>0.34</v>
      </c>
      <c r="J1264" s="4">
        <v>5.1000000000000004E-3</v>
      </c>
      <c r="K1264" s="3">
        <v>7.0000000000000007E-2</v>
      </c>
      <c r="L1264" s="2">
        <v>163046</v>
      </c>
      <c r="M1264" s="5">
        <v>5.5399999999999998E-2</v>
      </c>
      <c r="N1264" s="3">
        <v>1.21</v>
      </c>
      <c r="O1264" s="2">
        <v>9032</v>
      </c>
    </row>
    <row r="1265" spans="1:15" x14ac:dyDescent="0.3">
      <c r="A1265" s="1" t="str">
        <f>VLOOKUP(F1265,Sheet2!A:C,2,FALSE)</f>
        <v>其他</v>
      </c>
      <c r="B1265" s="1" t="str">
        <f>VLOOKUP(E1265,[1]Sheet4!A:B,2,FALSE)</f>
        <v>API</v>
      </c>
      <c r="C1265" s="3" t="s">
        <v>20</v>
      </c>
      <c r="D1265" s="147">
        <v>20150604</v>
      </c>
      <c r="E1265" s="1" t="s">
        <v>47</v>
      </c>
      <c r="F1265" s="1" t="s">
        <v>49</v>
      </c>
      <c r="G1265" s="57">
        <v>32345176</v>
      </c>
      <c r="H1265" s="3">
        <v>12081.68</v>
      </c>
      <c r="I1265" s="3">
        <v>0.37</v>
      </c>
      <c r="J1265" s="4">
        <v>5.3E-3</v>
      </c>
      <c r="K1265" s="3">
        <v>7.0000000000000007E-2</v>
      </c>
      <c r="L1265" s="2">
        <v>172649</v>
      </c>
      <c r="M1265" s="5">
        <v>5.5800000000000002E-2</v>
      </c>
      <c r="N1265" s="3">
        <v>1.25</v>
      </c>
      <c r="O1265" s="2">
        <v>9636</v>
      </c>
    </row>
    <row r="1266" spans="1:15" x14ac:dyDescent="0.3">
      <c r="A1266" s="1" t="str">
        <f>VLOOKUP(F1266,Sheet2!A:C,2,FALSE)</f>
        <v>其他</v>
      </c>
      <c r="B1266" s="1" t="str">
        <f>VLOOKUP(E1266,[1]Sheet4!A:B,2,FALSE)</f>
        <v>API</v>
      </c>
      <c r="C1266" s="3" t="s">
        <v>20</v>
      </c>
      <c r="D1266" s="147">
        <v>20150603</v>
      </c>
      <c r="E1266" s="1" t="s">
        <v>47</v>
      </c>
      <c r="F1266" s="1" t="s">
        <v>49</v>
      </c>
      <c r="G1266" s="57">
        <v>33345613</v>
      </c>
      <c r="H1266" s="3">
        <v>12948.08</v>
      </c>
      <c r="I1266" s="3">
        <v>0.39</v>
      </c>
      <c r="J1266" s="4">
        <v>5.3E-3</v>
      </c>
      <c r="K1266" s="3">
        <v>7.0000000000000007E-2</v>
      </c>
      <c r="L1266" s="2">
        <v>175236</v>
      </c>
      <c r="M1266" s="5">
        <v>6.0299999999999999E-2</v>
      </c>
      <c r="N1266" s="3">
        <v>1.22</v>
      </c>
      <c r="O1266" s="2">
        <v>10573</v>
      </c>
    </row>
    <row r="1267" spans="1:15" x14ac:dyDescent="0.3">
      <c r="A1267" s="1" t="str">
        <f>VLOOKUP(F1267,Sheet2!A:C,2,FALSE)</f>
        <v>其他</v>
      </c>
      <c r="B1267" s="1" t="str">
        <f>VLOOKUP(E1267,[1]Sheet4!A:B,2,FALSE)</f>
        <v>API</v>
      </c>
      <c r="C1267" s="3" t="s">
        <v>20</v>
      </c>
      <c r="D1267" s="147">
        <v>20150602</v>
      </c>
      <c r="E1267" s="1" t="s">
        <v>47</v>
      </c>
      <c r="F1267" s="1" t="s">
        <v>49</v>
      </c>
      <c r="G1267" s="57">
        <v>35729241</v>
      </c>
      <c r="H1267" s="3">
        <v>13999.04</v>
      </c>
      <c r="I1267" s="3">
        <v>0.39</v>
      </c>
      <c r="J1267" s="4">
        <v>5.1999999999999998E-3</v>
      </c>
      <c r="K1267" s="3">
        <v>0.08</v>
      </c>
      <c r="L1267" s="2">
        <v>184266</v>
      </c>
      <c r="M1267" s="5">
        <v>6.1899999999999997E-2</v>
      </c>
      <c r="N1267" s="3">
        <v>1.23</v>
      </c>
      <c r="O1267" s="2">
        <v>11411</v>
      </c>
    </row>
    <row r="1268" spans="1:15" x14ac:dyDescent="0.3">
      <c r="A1268" s="1" t="str">
        <f>VLOOKUP(F1268,Sheet2!A:C,2,FALSE)</f>
        <v>其他</v>
      </c>
      <c r="B1268" s="1" t="str">
        <f>VLOOKUP(E1268,[1]Sheet4!A:B,2,FALSE)</f>
        <v>API</v>
      </c>
      <c r="C1268" s="3" t="s">
        <v>20</v>
      </c>
      <c r="D1268" s="147">
        <v>20150601</v>
      </c>
      <c r="E1268" s="1" t="s">
        <v>33</v>
      </c>
      <c r="F1268" s="1" t="s">
        <v>50</v>
      </c>
      <c r="G1268" s="57">
        <v>33914094</v>
      </c>
      <c r="H1268" s="3">
        <v>13983.64</v>
      </c>
      <c r="I1268" s="3">
        <v>0.41</v>
      </c>
      <c r="J1268" s="4">
        <v>5.1999999999999998E-3</v>
      </c>
      <c r="K1268" s="3">
        <v>0.08</v>
      </c>
      <c r="L1268" s="2">
        <v>176541</v>
      </c>
      <c r="M1268" s="5">
        <v>6.2799999999999995E-2</v>
      </c>
      <c r="N1268" s="3">
        <v>1.26</v>
      </c>
      <c r="O1268" s="2">
        <v>11087</v>
      </c>
    </row>
    <row r="1269" spans="1:15" x14ac:dyDescent="0.3">
      <c r="A1269" s="1" t="str">
        <f>VLOOKUP(F1269,Sheet2!A:C,2,FALSE)</f>
        <v>其他</v>
      </c>
      <c r="B1269" s="1" t="str">
        <f>VLOOKUP(E1269,[1]Sheet4!A:B,2,FALSE)</f>
        <v>API</v>
      </c>
      <c r="C1269" s="3" t="s">
        <v>21</v>
      </c>
      <c r="D1269" s="147">
        <v>20150531</v>
      </c>
      <c r="E1269" s="1" t="s">
        <v>47</v>
      </c>
      <c r="F1269" s="1" t="s">
        <v>49</v>
      </c>
      <c r="G1269" s="57">
        <v>35892554</v>
      </c>
      <c r="H1269" s="3">
        <v>16238.02</v>
      </c>
      <c r="I1269" s="3">
        <v>0.45</v>
      </c>
      <c r="J1269" s="4">
        <v>5.5999999999999999E-3</v>
      </c>
      <c r="K1269" s="3">
        <v>0.08</v>
      </c>
      <c r="L1269" s="2">
        <v>199516</v>
      </c>
      <c r="M1269" s="5">
        <v>6.2799999999999995E-2</v>
      </c>
      <c r="N1269" s="3">
        <v>1.3</v>
      </c>
      <c r="O1269" s="2">
        <v>12538</v>
      </c>
    </row>
    <row r="1270" spans="1:15" x14ac:dyDescent="0.3">
      <c r="A1270" s="1" t="str">
        <f>VLOOKUP(F1270,Sheet2!A:C,2,FALSE)</f>
        <v>其他</v>
      </c>
      <c r="B1270" s="1" t="str">
        <f>VLOOKUP(E1270,[1]Sheet4!A:B,2,FALSE)</f>
        <v>API</v>
      </c>
      <c r="C1270" s="3" t="s">
        <v>21</v>
      </c>
      <c r="D1270" s="147">
        <v>20150530</v>
      </c>
      <c r="E1270" s="1" t="s">
        <v>47</v>
      </c>
      <c r="F1270" s="1" t="s">
        <v>49</v>
      </c>
      <c r="G1270" s="57">
        <v>34308946</v>
      </c>
      <c r="H1270" s="3">
        <v>14699.75</v>
      </c>
      <c r="I1270" s="3">
        <v>0.43</v>
      </c>
      <c r="J1270" s="4">
        <v>5.4999999999999997E-3</v>
      </c>
      <c r="K1270" s="3">
        <v>0.08</v>
      </c>
      <c r="L1270" s="2">
        <v>189271</v>
      </c>
      <c r="M1270" s="5">
        <v>6.0499999999999998E-2</v>
      </c>
      <c r="N1270" s="3">
        <v>1.28</v>
      </c>
      <c r="O1270" s="2">
        <v>11452</v>
      </c>
    </row>
    <row r="1271" spans="1:15" x14ac:dyDescent="0.3">
      <c r="A1271" s="1" t="str">
        <f>VLOOKUP(F1271,Sheet2!A:C,2,FALSE)</f>
        <v>其他</v>
      </c>
      <c r="B1271" s="1" t="str">
        <f>VLOOKUP(E1271,[1]Sheet4!A:B,2,FALSE)</f>
        <v>API</v>
      </c>
      <c r="C1271" s="3" t="s">
        <v>21</v>
      </c>
      <c r="D1271" s="147">
        <v>20150529</v>
      </c>
      <c r="E1271" s="1" t="s">
        <v>47</v>
      </c>
      <c r="F1271" s="1" t="s">
        <v>49</v>
      </c>
      <c r="G1271" s="57">
        <v>33115378</v>
      </c>
      <c r="H1271" s="3">
        <v>13167.14</v>
      </c>
      <c r="I1271" s="3">
        <v>0.4</v>
      </c>
      <c r="J1271" s="4">
        <v>5.3E-3</v>
      </c>
      <c r="K1271" s="3">
        <v>7.0000000000000007E-2</v>
      </c>
      <c r="L1271" s="2">
        <v>176478</v>
      </c>
      <c r="M1271" s="5">
        <v>6.0299999999999999E-2</v>
      </c>
      <c r="N1271" s="3">
        <v>1.24</v>
      </c>
      <c r="O1271" s="2">
        <v>10649</v>
      </c>
    </row>
    <row r="1272" spans="1:15" x14ac:dyDescent="0.3">
      <c r="A1272" s="1" t="str">
        <f>VLOOKUP(F1272,Sheet2!A:C,2,FALSE)</f>
        <v>其他</v>
      </c>
      <c r="B1272" s="1" t="str">
        <f>VLOOKUP(E1272,[1]Sheet4!A:B,2,FALSE)</f>
        <v>API</v>
      </c>
      <c r="C1272" s="3" t="s">
        <v>21</v>
      </c>
      <c r="D1272" s="147">
        <v>20150528</v>
      </c>
      <c r="E1272" s="1" t="s">
        <v>47</v>
      </c>
      <c r="F1272" s="1" t="s">
        <v>49</v>
      </c>
      <c r="G1272" s="57">
        <v>32189295</v>
      </c>
      <c r="H1272" s="3">
        <v>12100.86</v>
      </c>
      <c r="I1272" s="3">
        <v>0.38</v>
      </c>
      <c r="J1272" s="4">
        <v>5.3E-3</v>
      </c>
      <c r="K1272" s="3">
        <v>7.0000000000000007E-2</v>
      </c>
      <c r="L1272" s="2">
        <v>169628</v>
      </c>
      <c r="M1272" s="5">
        <v>5.8000000000000003E-2</v>
      </c>
      <c r="N1272" s="3">
        <v>1.23</v>
      </c>
      <c r="O1272" s="2">
        <v>9834</v>
      </c>
    </row>
    <row r="1273" spans="1:15" x14ac:dyDescent="0.3">
      <c r="A1273" s="1" t="str">
        <f>VLOOKUP(F1273,Sheet2!A:C,2,FALSE)</f>
        <v>其他</v>
      </c>
      <c r="B1273" s="1" t="str">
        <f>VLOOKUP(E1273,[1]Sheet4!A:B,2,FALSE)</f>
        <v>API</v>
      </c>
      <c r="C1273" s="3" t="s">
        <v>21</v>
      </c>
      <c r="D1273" s="147">
        <v>20150527</v>
      </c>
      <c r="E1273" s="1" t="s">
        <v>47</v>
      </c>
      <c r="F1273" s="1" t="s">
        <v>50</v>
      </c>
      <c r="G1273" s="57">
        <v>33183943</v>
      </c>
      <c r="H1273" s="3">
        <v>12158.29</v>
      </c>
      <c r="I1273" s="3">
        <v>0.37</v>
      </c>
      <c r="J1273" s="4">
        <v>5.1999999999999998E-3</v>
      </c>
      <c r="K1273" s="3">
        <v>7.0000000000000007E-2</v>
      </c>
      <c r="L1273" s="2">
        <v>173370</v>
      </c>
      <c r="M1273" s="5">
        <v>5.8999999999999997E-2</v>
      </c>
      <c r="N1273" s="3">
        <v>1.19</v>
      </c>
      <c r="O1273" s="2">
        <v>10234</v>
      </c>
    </row>
    <row r="1274" spans="1:15" x14ac:dyDescent="0.3">
      <c r="A1274" s="1" t="str">
        <f>VLOOKUP(F1274,Sheet2!A:C,2,FALSE)</f>
        <v>其他</v>
      </c>
      <c r="B1274" s="1" t="str">
        <f>VLOOKUP(E1274,[1]Sheet4!A:B,2,FALSE)</f>
        <v>API</v>
      </c>
      <c r="C1274" s="3" t="s">
        <v>21</v>
      </c>
      <c r="D1274" s="147">
        <v>20150526</v>
      </c>
      <c r="E1274" s="1" t="s">
        <v>47</v>
      </c>
      <c r="F1274" s="1" t="s">
        <v>50</v>
      </c>
      <c r="G1274" s="57">
        <v>33520907</v>
      </c>
      <c r="H1274" s="3">
        <v>12679.76</v>
      </c>
      <c r="I1274" s="3">
        <v>0.38</v>
      </c>
      <c r="J1274" s="4">
        <v>5.1999999999999998E-3</v>
      </c>
      <c r="K1274" s="3">
        <v>7.0000000000000007E-2</v>
      </c>
      <c r="L1274" s="2">
        <v>175053</v>
      </c>
      <c r="M1274" s="5">
        <v>5.96E-2</v>
      </c>
      <c r="N1274" s="3">
        <v>1.22</v>
      </c>
      <c r="O1274" s="2">
        <v>10432</v>
      </c>
    </row>
    <row r="1275" spans="1:15" x14ac:dyDescent="0.3">
      <c r="A1275" s="1" t="str">
        <f>VLOOKUP(F1275,Sheet2!A:C,2,FALSE)</f>
        <v>其他</v>
      </c>
      <c r="B1275" s="1" t="str">
        <f>VLOOKUP(E1275,[1]Sheet4!A:B,2,FALSE)</f>
        <v>API</v>
      </c>
      <c r="C1275" s="3" t="s">
        <v>21</v>
      </c>
      <c r="D1275" s="147">
        <v>20150525</v>
      </c>
      <c r="E1275" s="1" t="s">
        <v>47</v>
      </c>
      <c r="F1275" s="1" t="s">
        <v>49</v>
      </c>
      <c r="G1275" s="57">
        <v>34465479</v>
      </c>
      <c r="H1275" s="3">
        <v>14744.78</v>
      </c>
      <c r="I1275" s="3">
        <v>0.43</v>
      </c>
      <c r="J1275" s="4">
        <v>5.3E-3</v>
      </c>
      <c r="K1275" s="3">
        <v>0.08</v>
      </c>
      <c r="L1275" s="2">
        <v>182587</v>
      </c>
      <c r="M1275" s="5">
        <v>6.3600000000000004E-2</v>
      </c>
      <c r="N1275" s="3">
        <v>1.27</v>
      </c>
      <c r="O1275" s="2">
        <v>11613</v>
      </c>
    </row>
    <row r="1276" spans="1:15" x14ac:dyDescent="0.3">
      <c r="A1276" s="1" t="str">
        <f>VLOOKUP(F1276,Sheet2!A:C,2,FALSE)</f>
        <v>其他</v>
      </c>
      <c r="B1276" s="1" t="str">
        <f>VLOOKUP(E1276,[1]Sheet4!A:B,2,FALSE)</f>
        <v>API</v>
      </c>
      <c r="C1276" s="3" t="s">
        <v>21</v>
      </c>
      <c r="D1276" s="147">
        <v>20150524</v>
      </c>
      <c r="E1276" s="1" t="s">
        <v>47</v>
      </c>
      <c r="F1276" s="1" t="s">
        <v>49</v>
      </c>
      <c r="G1276" s="57">
        <v>36238555</v>
      </c>
      <c r="H1276" s="3">
        <v>15916.89</v>
      </c>
      <c r="I1276" s="3">
        <v>0.44</v>
      </c>
      <c r="J1276" s="4">
        <v>5.7999999999999996E-3</v>
      </c>
      <c r="K1276" s="3">
        <v>0.08</v>
      </c>
      <c r="L1276" s="2">
        <v>209914</v>
      </c>
      <c r="M1276" s="5">
        <v>6.1600000000000002E-2</v>
      </c>
      <c r="N1276" s="3">
        <v>1.23</v>
      </c>
      <c r="O1276" s="2">
        <v>12922</v>
      </c>
    </row>
    <row r="1277" spans="1:15" x14ac:dyDescent="0.3">
      <c r="A1277" s="1" t="str">
        <f>VLOOKUP(F1277,Sheet2!A:C,2,FALSE)</f>
        <v>其他</v>
      </c>
      <c r="B1277" s="1" t="str">
        <f>VLOOKUP(E1277,[1]Sheet4!A:B,2,FALSE)</f>
        <v>API</v>
      </c>
      <c r="C1277" s="3" t="s">
        <v>21</v>
      </c>
      <c r="D1277" s="147">
        <v>20150523</v>
      </c>
      <c r="E1277" s="1" t="s">
        <v>47</v>
      </c>
      <c r="F1277" s="1" t="s">
        <v>49</v>
      </c>
      <c r="G1277" s="57">
        <v>34412401</v>
      </c>
      <c r="H1277" s="3">
        <v>15681.9</v>
      </c>
      <c r="I1277" s="3">
        <v>0.46</v>
      </c>
      <c r="J1277" s="4">
        <v>6.1000000000000004E-3</v>
      </c>
      <c r="K1277" s="3">
        <v>0.08</v>
      </c>
      <c r="L1277" s="2">
        <v>208632</v>
      </c>
      <c r="M1277" s="5">
        <v>5.9799999999999999E-2</v>
      </c>
      <c r="N1277" s="3">
        <v>1.26</v>
      </c>
      <c r="O1277" s="2">
        <v>12477</v>
      </c>
    </row>
    <row r="1278" spans="1:15" x14ac:dyDescent="0.3">
      <c r="A1278" s="1" t="str">
        <f>VLOOKUP(F1278,Sheet2!A:C,2,FALSE)</f>
        <v>其他</v>
      </c>
      <c r="B1278" s="1" t="str">
        <f>VLOOKUP(E1278,[1]Sheet4!A:B,2,FALSE)</f>
        <v>API</v>
      </c>
      <c r="C1278" s="3" t="s">
        <v>21</v>
      </c>
      <c r="D1278" s="147">
        <v>20150522</v>
      </c>
      <c r="E1278" s="1" t="s">
        <v>47</v>
      </c>
      <c r="F1278" s="1" t="s">
        <v>49</v>
      </c>
      <c r="G1278" s="57">
        <v>33527218</v>
      </c>
      <c r="H1278" s="3">
        <v>14626.2</v>
      </c>
      <c r="I1278" s="3">
        <v>0.44</v>
      </c>
      <c r="J1278" s="4">
        <v>5.7000000000000002E-3</v>
      </c>
      <c r="K1278" s="3">
        <v>0.08</v>
      </c>
      <c r="L1278" s="2">
        <v>191209</v>
      </c>
      <c r="M1278" s="5">
        <v>6.0900000000000003E-2</v>
      </c>
      <c r="N1278" s="3">
        <v>1.26</v>
      </c>
      <c r="O1278" s="2">
        <v>11639</v>
      </c>
    </row>
    <row r="1279" spans="1:15" x14ac:dyDescent="0.3">
      <c r="A1279" s="1" t="str">
        <f>VLOOKUP(F1279,Sheet2!A:C,2,FALSE)</f>
        <v>其他</v>
      </c>
      <c r="B1279" s="1" t="str">
        <f>VLOOKUP(E1279,[1]Sheet4!A:B,2,FALSE)</f>
        <v>API</v>
      </c>
      <c r="C1279" s="3" t="s">
        <v>21</v>
      </c>
      <c r="D1279" s="147">
        <v>20150521</v>
      </c>
      <c r="E1279" s="1" t="s">
        <v>47</v>
      </c>
      <c r="F1279" s="1" t="s">
        <v>50</v>
      </c>
      <c r="G1279" s="57">
        <v>36469840</v>
      </c>
      <c r="H1279" s="3">
        <v>16001.27</v>
      </c>
      <c r="I1279" s="3">
        <v>0.44</v>
      </c>
      <c r="J1279" s="4">
        <v>5.3E-3</v>
      </c>
      <c r="K1279" s="3">
        <v>0.08</v>
      </c>
      <c r="L1279" s="2">
        <v>192422</v>
      </c>
      <c r="M1279" s="5">
        <v>6.5199999999999994E-2</v>
      </c>
      <c r="N1279" s="3">
        <v>1.28</v>
      </c>
      <c r="O1279" s="2">
        <v>12545</v>
      </c>
    </row>
    <row r="1280" spans="1:15" x14ac:dyDescent="0.3">
      <c r="A1280" s="1" t="str">
        <f>VLOOKUP(F1280,Sheet2!A:C,2,FALSE)</f>
        <v>其他</v>
      </c>
      <c r="B1280" s="1" t="str">
        <f>VLOOKUP(E1280,[1]Sheet4!A:B,2,FALSE)</f>
        <v>API</v>
      </c>
      <c r="C1280" s="3" t="s">
        <v>21</v>
      </c>
      <c r="D1280" s="147">
        <v>20150520</v>
      </c>
      <c r="E1280" s="1" t="s">
        <v>47</v>
      </c>
      <c r="F1280" s="1" t="s">
        <v>49</v>
      </c>
      <c r="G1280" s="57">
        <v>38544768</v>
      </c>
      <c r="H1280" s="3">
        <v>16364.89</v>
      </c>
      <c r="I1280" s="3">
        <v>0.42</v>
      </c>
      <c r="J1280" s="4">
        <v>5.3E-3</v>
      </c>
      <c r="K1280" s="3">
        <v>0.08</v>
      </c>
      <c r="L1280" s="2">
        <v>204174</v>
      </c>
      <c r="M1280" s="5">
        <v>6.5000000000000002E-2</v>
      </c>
      <c r="N1280" s="3">
        <v>1.23</v>
      </c>
      <c r="O1280" s="2">
        <v>13266</v>
      </c>
    </row>
    <row r="1281" spans="1:15" x14ac:dyDescent="0.3">
      <c r="A1281" s="1" t="str">
        <f>VLOOKUP(F1281,Sheet2!A:C,2,FALSE)</f>
        <v>其他</v>
      </c>
      <c r="B1281" s="1" t="str">
        <f>VLOOKUP(E1281,[1]Sheet4!A:B,2,FALSE)</f>
        <v>API</v>
      </c>
      <c r="C1281" s="3" t="s">
        <v>21</v>
      </c>
      <c r="D1281" s="147">
        <v>20150519</v>
      </c>
      <c r="E1281" s="1" t="s">
        <v>33</v>
      </c>
      <c r="F1281" s="1" t="s">
        <v>50</v>
      </c>
      <c r="G1281" s="57">
        <v>35939966</v>
      </c>
      <c r="H1281" s="3">
        <v>15281.57</v>
      </c>
      <c r="I1281" s="3">
        <v>0.43</v>
      </c>
      <c r="J1281" s="4">
        <v>5.1000000000000004E-3</v>
      </c>
      <c r="K1281" s="3">
        <v>0.08</v>
      </c>
      <c r="L1281" s="2">
        <v>184072</v>
      </c>
      <c r="M1281" s="5">
        <v>6.1800000000000001E-2</v>
      </c>
      <c r="N1281" s="3">
        <v>1.34</v>
      </c>
      <c r="O1281" s="2">
        <v>11383</v>
      </c>
    </row>
    <row r="1282" spans="1:15" x14ac:dyDescent="0.3">
      <c r="A1282" s="1" t="str">
        <f>VLOOKUP(F1282,Sheet2!A:C,2,FALSE)</f>
        <v>其他</v>
      </c>
      <c r="B1282" s="1" t="str">
        <f>VLOOKUP(E1282,[1]Sheet4!A:B,2,FALSE)</f>
        <v>API</v>
      </c>
      <c r="C1282" s="3" t="s">
        <v>21</v>
      </c>
      <c r="D1282" s="147">
        <v>20150518</v>
      </c>
      <c r="E1282" s="1" t="s">
        <v>47</v>
      </c>
      <c r="F1282" s="1" t="s">
        <v>50</v>
      </c>
      <c r="G1282" s="57">
        <v>34478379</v>
      </c>
      <c r="H1282" s="3">
        <v>16490</v>
      </c>
      <c r="I1282" s="3">
        <v>0.48</v>
      </c>
      <c r="J1282" s="4">
        <v>5.1000000000000004E-3</v>
      </c>
      <c r="K1282" s="3">
        <v>0.09</v>
      </c>
      <c r="L1282" s="2">
        <v>177199</v>
      </c>
      <c r="M1282" s="5">
        <v>6.7100000000000007E-2</v>
      </c>
      <c r="N1282" s="3">
        <v>1.39</v>
      </c>
      <c r="O1282" s="2">
        <v>11887</v>
      </c>
    </row>
    <row r="1283" spans="1:15" x14ac:dyDescent="0.3">
      <c r="A1283" s="1" t="str">
        <f>VLOOKUP(F1283,Sheet2!A:C,2,FALSE)</f>
        <v>其他</v>
      </c>
      <c r="B1283" s="1" t="str">
        <f>VLOOKUP(E1283,[1]Sheet4!A:B,2,FALSE)</f>
        <v>API</v>
      </c>
      <c r="C1283" s="3" t="s">
        <v>21</v>
      </c>
      <c r="D1283" s="147">
        <v>20150517</v>
      </c>
      <c r="E1283" s="1" t="s">
        <v>47</v>
      </c>
      <c r="F1283" s="1" t="s">
        <v>50</v>
      </c>
      <c r="G1283" s="57">
        <v>37530110</v>
      </c>
      <c r="H1283" s="3">
        <v>17022.490000000002</v>
      </c>
      <c r="I1283" s="3">
        <v>0.45</v>
      </c>
      <c r="J1283" s="4">
        <v>6.1999999999999998E-3</v>
      </c>
      <c r="K1283" s="3">
        <v>7.0000000000000007E-2</v>
      </c>
      <c r="L1283" s="2">
        <v>232586</v>
      </c>
      <c r="M1283" s="5">
        <v>5.3900000000000003E-2</v>
      </c>
      <c r="N1283" s="3">
        <v>1.36</v>
      </c>
      <c r="O1283" s="2">
        <v>12531</v>
      </c>
    </row>
    <row r="1284" spans="1:15" x14ac:dyDescent="0.3">
      <c r="A1284" s="1" t="str">
        <f>VLOOKUP(F1284,Sheet2!A:C,2,FALSE)</f>
        <v>其他</v>
      </c>
      <c r="B1284" s="1" t="str">
        <f>VLOOKUP(E1284,[1]Sheet4!A:B,2,FALSE)</f>
        <v>API</v>
      </c>
      <c r="C1284" s="3" t="s">
        <v>21</v>
      </c>
      <c r="D1284" s="147">
        <v>20150516</v>
      </c>
      <c r="E1284" s="1" t="s">
        <v>47</v>
      </c>
      <c r="F1284" s="1" t="s">
        <v>49</v>
      </c>
      <c r="G1284" s="57">
        <v>37365905</v>
      </c>
      <c r="H1284" s="3">
        <v>15533.57</v>
      </c>
      <c r="I1284" s="3">
        <v>0.42</v>
      </c>
      <c r="J1284" s="4">
        <v>6.1000000000000004E-3</v>
      </c>
      <c r="K1284" s="3">
        <v>7.0000000000000007E-2</v>
      </c>
      <c r="L1284" s="2">
        <v>229784</v>
      </c>
      <c r="M1284" s="5">
        <v>5.1200000000000002E-2</v>
      </c>
      <c r="N1284" s="3">
        <v>1.32</v>
      </c>
      <c r="O1284" s="2">
        <v>11774</v>
      </c>
    </row>
    <row r="1285" spans="1:15" x14ac:dyDescent="0.3">
      <c r="A1285" s="1" t="str">
        <f>VLOOKUP(F1285,Sheet2!A:C,2,FALSE)</f>
        <v>其他</v>
      </c>
      <c r="B1285" s="1" t="str">
        <f>VLOOKUP(E1285,[1]Sheet4!A:B,2,FALSE)</f>
        <v>API</v>
      </c>
      <c r="C1285" s="3" t="s">
        <v>21</v>
      </c>
      <c r="D1285" s="147">
        <v>20150515</v>
      </c>
      <c r="E1285" s="1" t="s">
        <v>33</v>
      </c>
      <c r="F1285" s="1" t="s">
        <v>49</v>
      </c>
      <c r="G1285" s="57">
        <v>36677933</v>
      </c>
      <c r="H1285" s="3">
        <v>15187.14</v>
      </c>
      <c r="I1285" s="3">
        <v>0.41</v>
      </c>
      <c r="J1285" s="4">
        <v>5.8999999999999999E-3</v>
      </c>
      <c r="K1285" s="3">
        <v>7.0000000000000007E-2</v>
      </c>
      <c r="L1285" s="2">
        <v>215837</v>
      </c>
      <c r="M1285" s="5">
        <v>5.3100000000000001E-2</v>
      </c>
      <c r="N1285" s="3">
        <v>1.32</v>
      </c>
      <c r="O1285" s="2">
        <v>11470</v>
      </c>
    </row>
    <row r="1286" spans="1:15" x14ac:dyDescent="0.3">
      <c r="A1286" s="1" t="str">
        <f>VLOOKUP(F1286,Sheet2!A:C,2,FALSE)</f>
        <v>其他</v>
      </c>
      <c r="B1286" s="1" t="str">
        <f>VLOOKUP(E1286,[1]Sheet4!A:B,2,FALSE)</f>
        <v>API</v>
      </c>
      <c r="C1286" s="3" t="s">
        <v>21</v>
      </c>
      <c r="D1286" s="147">
        <v>20150514</v>
      </c>
      <c r="E1286" s="1" t="s">
        <v>33</v>
      </c>
      <c r="F1286" s="1" t="s">
        <v>49</v>
      </c>
      <c r="G1286" s="57">
        <v>35501500</v>
      </c>
      <c r="H1286" s="3">
        <v>14411.03</v>
      </c>
      <c r="I1286" s="3">
        <v>0.41</v>
      </c>
      <c r="J1286" s="4">
        <v>5.1000000000000004E-3</v>
      </c>
      <c r="K1286" s="3">
        <v>0.08</v>
      </c>
      <c r="L1286" s="2">
        <v>181871</v>
      </c>
      <c r="M1286" s="5">
        <v>5.9900000000000002E-2</v>
      </c>
      <c r="N1286" s="3">
        <v>1.32</v>
      </c>
      <c r="O1286" s="2">
        <v>10896</v>
      </c>
    </row>
    <row r="1287" spans="1:15" x14ac:dyDescent="0.3">
      <c r="A1287" s="1" t="str">
        <f>VLOOKUP(F1287,Sheet2!A:C,2,FALSE)</f>
        <v>其他</v>
      </c>
      <c r="B1287" s="1" t="str">
        <f>VLOOKUP(E1287,[1]Sheet4!A:B,2,FALSE)</f>
        <v>API</v>
      </c>
      <c r="C1287" s="3" t="s">
        <v>21</v>
      </c>
      <c r="D1287" s="147">
        <v>20150513</v>
      </c>
      <c r="E1287" s="1" t="s">
        <v>47</v>
      </c>
      <c r="F1287" s="1" t="s">
        <v>50</v>
      </c>
      <c r="G1287" s="57">
        <v>34495600</v>
      </c>
      <c r="H1287" s="3">
        <v>14604.78</v>
      </c>
      <c r="I1287" s="3">
        <v>0.42</v>
      </c>
      <c r="J1287" s="4">
        <v>5.7000000000000002E-3</v>
      </c>
      <c r="K1287" s="3">
        <v>7.0000000000000007E-2</v>
      </c>
      <c r="L1287" s="2">
        <v>196279</v>
      </c>
      <c r="M1287" s="5">
        <v>5.4300000000000001E-2</v>
      </c>
      <c r="N1287" s="3">
        <v>1.37</v>
      </c>
      <c r="O1287" s="2">
        <v>10660</v>
      </c>
    </row>
    <row r="1288" spans="1:15" x14ac:dyDescent="0.3">
      <c r="A1288" s="1" t="str">
        <f>VLOOKUP(F1288,Sheet2!A:C,2,FALSE)</f>
        <v>其他</v>
      </c>
      <c r="B1288" s="1" t="str">
        <f>VLOOKUP(E1288,[1]Sheet4!A:B,2,FALSE)</f>
        <v>API</v>
      </c>
      <c r="C1288" s="3" t="s">
        <v>21</v>
      </c>
      <c r="D1288" s="147">
        <v>20150512</v>
      </c>
      <c r="E1288" s="1" t="s">
        <v>47</v>
      </c>
      <c r="F1288" s="1" t="s">
        <v>49</v>
      </c>
      <c r="G1288" s="57">
        <v>34519719</v>
      </c>
      <c r="H1288" s="3">
        <v>13951.39</v>
      </c>
      <c r="I1288" s="3">
        <v>0.4</v>
      </c>
      <c r="J1288" s="4">
        <v>5.7999999999999996E-3</v>
      </c>
      <c r="K1288" s="3">
        <v>7.0000000000000007E-2</v>
      </c>
      <c r="L1288" s="2">
        <v>198876</v>
      </c>
      <c r="M1288" s="5">
        <v>5.2699999999999997E-2</v>
      </c>
      <c r="N1288" s="3">
        <v>1.33</v>
      </c>
      <c r="O1288" s="2">
        <v>10478</v>
      </c>
    </row>
    <row r="1289" spans="1:15" x14ac:dyDescent="0.3">
      <c r="A1289" s="1" t="str">
        <f>VLOOKUP(F1289,Sheet2!A:C,2,FALSE)</f>
        <v>其他</v>
      </c>
      <c r="B1289" s="1" t="str">
        <f>VLOOKUP(E1289,[1]Sheet4!A:B,2,FALSE)</f>
        <v>API</v>
      </c>
      <c r="C1289" s="3" t="s">
        <v>21</v>
      </c>
      <c r="D1289" s="147">
        <v>20150511</v>
      </c>
      <c r="E1289" s="1" t="s">
        <v>47</v>
      </c>
      <c r="F1289" s="1" t="s">
        <v>50</v>
      </c>
      <c r="G1289" s="57">
        <v>33890646</v>
      </c>
      <c r="H1289" s="3">
        <v>13455.82</v>
      </c>
      <c r="I1289" s="3">
        <v>0.4</v>
      </c>
      <c r="J1289" s="4">
        <v>5.7999999999999996E-3</v>
      </c>
      <c r="K1289" s="3">
        <v>7.0000000000000007E-2</v>
      </c>
      <c r="L1289" s="2">
        <v>195607</v>
      </c>
      <c r="M1289" s="5">
        <v>5.3699999999999998E-2</v>
      </c>
      <c r="N1289" s="3">
        <v>1.28</v>
      </c>
      <c r="O1289" s="2">
        <v>10512</v>
      </c>
    </row>
    <row r="1290" spans="1:15" x14ac:dyDescent="0.3">
      <c r="A1290" s="1" t="str">
        <f>VLOOKUP(F1290,Sheet2!A:C,2,FALSE)</f>
        <v>其他</v>
      </c>
      <c r="B1290" s="1" t="str">
        <f>VLOOKUP(E1290,[1]Sheet4!A:B,2,FALSE)</f>
        <v>API</v>
      </c>
      <c r="C1290" s="3" t="s">
        <v>21</v>
      </c>
      <c r="D1290" s="147">
        <v>20150510</v>
      </c>
      <c r="E1290" s="1" t="s">
        <v>33</v>
      </c>
      <c r="F1290" s="1" t="s">
        <v>49</v>
      </c>
      <c r="G1290" s="57">
        <v>35679731</v>
      </c>
      <c r="H1290" s="3">
        <v>15276.73</v>
      </c>
      <c r="I1290" s="3">
        <v>0.43</v>
      </c>
      <c r="J1290" s="4">
        <v>6.1000000000000004E-3</v>
      </c>
      <c r="K1290" s="3">
        <v>7.0000000000000007E-2</v>
      </c>
      <c r="L1290" s="2">
        <v>216814</v>
      </c>
      <c r="M1290" s="5">
        <v>5.4800000000000001E-2</v>
      </c>
      <c r="N1290" s="3">
        <v>1.28</v>
      </c>
      <c r="O1290" s="2">
        <v>11890</v>
      </c>
    </row>
    <row r="1291" spans="1:15" x14ac:dyDescent="0.3">
      <c r="A1291" s="1" t="str">
        <f>VLOOKUP(F1291,Sheet2!A:C,2,FALSE)</f>
        <v>其他</v>
      </c>
      <c r="B1291" s="1" t="str">
        <f>VLOOKUP(E1291,[1]Sheet4!A:B,2,FALSE)</f>
        <v>API</v>
      </c>
      <c r="C1291" s="3" t="s">
        <v>21</v>
      </c>
      <c r="D1291" s="147">
        <v>20150509</v>
      </c>
      <c r="E1291" s="1" t="s">
        <v>47</v>
      </c>
      <c r="F1291" s="1" t="s">
        <v>49</v>
      </c>
      <c r="G1291" s="57">
        <v>36445561</v>
      </c>
      <c r="H1291" s="3">
        <v>16597.23</v>
      </c>
      <c r="I1291" s="3">
        <v>0.46</v>
      </c>
      <c r="J1291" s="4">
        <v>6.1999999999999998E-3</v>
      </c>
      <c r="K1291" s="3">
        <v>7.0000000000000007E-2</v>
      </c>
      <c r="L1291" s="2">
        <v>226357</v>
      </c>
      <c r="M1291" s="5">
        <v>5.62E-2</v>
      </c>
      <c r="N1291" s="3">
        <v>1.3</v>
      </c>
      <c r="O1291" s="2">
        <v>12728</v>
      </c>
    </row>
    <row r="1292" spans="1:15" x14ac:dyDescent="0.3">
      <c r="A1292" s="1" t="str">
        <f>VLOOKUP(F1292,Sheet2!A:C,2,FALSE)</f>
        <v>其他</v>
      </c>
      <c r="B1292" s="1" t="str">
        <f>VLOOKUP(E1292,[1]Sheet4!A:B,2,FALSE)</f>
        <v>API</v>
      </c>
      <c r="C1292" s="3" t="s">
        <v>21</v>
      </c>
      <c r="D1292" s="147">
        <v>20150508</v>
      </c>
      <c r="E1292" s="1" t="s">
        <v>47</v>
      </c>
      <c r="F1292" s="1" t="s">
        <v>50</v>
      </c>
      <c r="G1292" s="57">
        <v>35421400</v>
      </c>
      <c r="H1292" s="3">
        <v>14636.33</v>
      </c>
      <c r="I1292" s="3">
        <v>0.41</v>
      </c>
      <c r="J1292" s="4">
        <v>5.7000000000000002E-3</v>
      </c>
      <c r="K1292" s="3">
        <v>7.0000000000000007E-2</v>
      </c>
      <c r="L1292" s="2">
        <v>200767</v>
      </c>
      <c r="M1292" s="5">
        <v>5.5199999999999999E-2</v>
      </c>
      <c r="N1292" s="3">
        <v>1.32</v>
      </c>
      <c r="O1292" s="2">
        <v>11080</v>
      </c>
    </row>
    <row r="1293" spans="1:15" x14ac:dyDescent="0.3">
      <c r="A1293" s="1" t="str">
        <f>VLOOKUP(F1293,Sheet2!A:C,2,FALSE)</f>
        <v>其他</v>
      </c>
      <c r="B1293" s="1" t="str">
        <f>VLOOKUP(E1293,[1]Sheet4!A:B,2,FALSE)</f>
        <v>API</v>
      </c>
      <c r="C1293" s="3" t="s">
        <v>21</v>
      </c>
      <c r="D1293" s="147">
        <v>20150507</v>
      </c>
      <c r="E1293" s="1" t="s">
        <v>33</v>
      </c>
      <c r="F1293" s="1" t="s">
        <v>49</v>
      </c>
      <c r="G1293" s="57">
        <v>33134358</v>
      </c>
      <c r="H1293" s="3">
        <v>13537.06</v>
      </c>
      <c r="I1293" s="3">
        <v>0.41</v>
      </c>
      <c r="J1293" s="4">
        <v>5.3E-3</v>
      </c>
      <c r="K1293" s="3">
        <v>0.08</v>
      </c>
      <c r="L1293" s="2">
        <v>176361</v>
      </c>
      <c r="M1293" s="5">
        <v>5.4899999999999997E-2</v>
      </c>
      <c r="N1293" s="3">
        <v>1.4</v>
      </c>
      <c r="O1293" s="2">
        <v>9678</v>
      </c>
    </row>
    <row r="1294" spans="1:15" x14ac:dyDescent="0.3">
      <c r="A1294" s="1" t="str">
        <f>VLOOKUP(F1294,Sheet2!A:C,2,FALSE)</f>
        <v>其他</v>
      </c>
      <c r="B1294" s="1" t="str">
        <f>VLOOKUP(E1294,[1]Sheet4!A:B,2,FALSE)</f>
        <v>API</v>
      </c>
      <c r="C1294" s="3" t="s">
        <v>21</v>
      </c>
      <c r="D1294" s="147">
        <v>20150506</v>
      </c>
      <c r="E1294" s="1" t="s">
        <v>47</v>
      </c>
      <c r="F1294" s="1" t="s">
        <v>49</v>
      </c>
      <c r="G1294" s="57">
        <v>33668464</v>
      </c>
      <c r="H1294" s="3">
        <v>14116.95</v>
      </c>
      <c r="I1294" s="3">
        <v>0.42</v>
      </c>
      <c r="J1294" s="4">
        <v>5.1000000000000004E-3</v>
      </c>
      <c r="K1294" s="3">
        <v>0.08</v>
      </c>
      <c r="L1294" s="2">
        <v>170812</v>
      </c>
      <c r="M1294" s="5">
        <v>5.8900000000000001E-2</v>
      </c>
      <c r="N1294" s="3">
        <v>1.4</v>
      </c>
      <c r="O1294" s="2">
        <v>10060</v>
      </c>
    </row>
    <row r="1295" spans="1:15" x14ac:dyDescent="0.3">
      <c r="A1295" s="1" t="str">
        <f>VLOOKUP(F1295,Sheet2!A:C,2,FALSE)</f>
        <v>其他</v>
      </c>
      <c r="B1295" s="1" t="str">
        <f>VLOOKUP(E1295,[1]Sheet4!A:B,2,FALSE)</f>
        <v>API</v>
      </c>
      <c r="C1295" s="3" t="s">
        <v>21</v>
      </c>
      <c r="D1295" s="147">
        <v>20150505</v>
      </c>
      <c r="E1295" s="1" t="s">
        <v>47</v>
      </c>
      <c r="F1295" s="1" t="s">
        <v>49</v>
      </c>
      <c r="G1295" s="57">
        <v>34881118</v>
      </c>
      <c r="H1295" s="3">
        <v>14299.17</v>
      </c>
      <c r="I1295" s="3">
        <v>0.41</v>
      </c>
      <c r="J1295" s="4">
        <v>5.1000000000000004E-3</v>
      </c>
      <c r="K1295" s="3">
        <v>0.08</v>
      </c>
      <c r="L1295" s="2">
        <v>177519</v>
      </c>
      <c r="M1295" s="5">
        <v>5.7599999999999998E-2</v>
      </c>
      <c r="N1295" s="3">
        <v>1.4</v>
      </c>
      <c r="O1295" s="2">
        <v>10220</v>
      </c>
    </row>
    <row r="1296" spans="1:15" x14ac:dyDescent="0.3">
      <c r="A1296" s="1" t="str">
        <f>VLOOKUP(F1296,Sheet2!A:C,2,FALSE)</f>
        <v>其他</v>
      </c>
      <c r="B1296" s="1" t="str">
        <f>VLOOKUP(E1296,[1]Sheet4!A:B,2,FALSE)</f>
        <v>API</v>
      </c>
      <c r="C1296" s="3" t="s">
        <v>21</v>
      </c>
      <c r="D1296" s="147">
        <v>20150504</v>
      </c>
      <c r="E1296" s="1" t="s">
        <v>47</v>
      </c>
      <c r="F1296" s="1" t="s">
        <v>49</v>
      </c>
      <c r="G1296" s="57">
        <v>34797886</v>
      </c>
      <c r="H1296" s="3">
        <v>13467.6</v>
      </c>
      <c r="I1296" s="3">
        <v>0.39</v>
      </c>
      <c r="J1296" s="4">
        <v>5.1000000000000004E-3</v>
      </c>
      <c r="K1296" s="3">
        <v>0.08</v>
      </c>
      <c r="L1296" s="2">
        <v>178660</v>
      </c>
      <c r="M1296" s="5">
        <v>5.5399999999999998E-2</v>
      </c>
      <c r="N1296" s="3">
        <v>1.36</v>
      </c>
      <c r="O1296" s="2">
        <v>9905</v>
      </c>
    </row>
    <row r="1297" spans="1:15" x14ac:dyDescent="0.3">
      <c r="A1297" s="1" t="str">
        <f>VLOOKUP(F1297,Sheet2!A:C,2,FALSE)</f>
        <v>其他</v>
      </c>
      <c r="B1297" s="1" t="str">
        <f>VLOOKUP(E1297,[1]Sheet4!A:B,2,FALSE)</f>
        <v>API</v>
      </c>
      <c r="C1297" s="3" t="s">
        <v>21</v>
      </c>
      <c r="D1297" s="147">
        <v>20150503</v>
      </c>
      <c r="E1297" s="1" t="s">
        <v>47</v>
      </c>
      <c r="F1297" s="1" t="s">
        <v>49</v>
      </c>
      <c r="G1297" s="57">
        <v>37102701</v>
      </c>
      <c r="H1297" s="3">
        <v>16154.69</v>
      </c>
      <c r="I1297" s="3">
        <v>0.44</v>
      </c>
      <c r="J1297" s="4">
        <v>5.7000000000000002E-3</v>
      </c>
      <c r="K1297" s="3">
        <v>0.08</v>
      </c>
      <c r="L1297" s="2">
        <v>211692</v>
      </c>
      <c r="M1297" s="5">
        <v>5.62E-2</v>
      </c>
      <c r="N1297" s="3">
        <v>1.36</v>
      </c>
      <c r="O1297" s="2">
        <v>11889</v>
      </c>
    </row>
    <row r="1298" spans="1:15" x14ac:dyDescent="0.3">
      <c r="A1298" s="1" t="str">
        <f>VLOOKUP(F1298,Sheet2!A:C,2,FALSE)</f>
        <v>其他</v>
      </c>
      <c r="B1298" s="1" t="str">
        <f>VLOOKUP(E1298,[1]Sheet4!A:B,2,FALSE)</f>
        <v>API</v>
      </c>
      <c r="C1298" s="3" t="s">
        <v>21</v>
      </c>
      <c r="D1298" s="147">
        <v>20150502</v>
      </c>
      <c r="E1298" s="1" t="s">
        <v>33</v>
      </c>
      <c r="F1298" s="1" t="s">
        <v>49</v>
      </c>
      <c r="G1298" s="57">
        <v>36570809</v>
      </c>
      <c r="H1298" s="3">
        <v>16033.39</v>
      </c>
      <c r="I1298" s="3">
        <v>0.44</v>
      </c>
      <c r="J1298" s="4">
        <v>5.5999999999999999E-3</v>
      </c>
      <c r="K1298" s="3">
        <v>0.08</v>
      </c>
      <c r="L1298" s="2">
        <v>206195</v>
      </c>
      <c r="M1298" s="5">
        <v>5.9900000000000002E-2</v>
      </c>
      <c r="N1298" s="3">
        <v>1.3</v>
      </c>
      <c r="O1298" s="2">
        <v>12344</v>
      </c>
    </row>
    <row r="1299" spans="1:15" x14ac:dyDescent="0.3">
      <c r="A1299" s="1" t="str">
        <f>VLOOKUP(F1299,Sheet2!A:C,2,FALSE)</f>
        <v>其他</v>
      </c>
      <c r="B1299" s="1" t="str">
        <f>VLOOKUP(E1299,[1]Sheet4!A:B,2,FALSE)</f>
        <v>API</v>
      </c>
      <c r="C1299" s="3" t="s">
        <v>21</v>
      </c>
      <c r="D1299" s="147">
        <v>20150501</v>
      </c>
      <c r="E1299" s="1" t="s">
        <v>33</v>
      </c>
      <c r="F1299" s="1" t="s">
        <v>49</v>
      </c>
      <c r="G1299" s="57">
        <v>36911775</v>
      </c>
      <c r="H1299" s="3">
        <v>15090.61</v>
      </c>
      <c r="I1299" s="3">
        <v>0.41</v>
      </c>
      <c r="J1299" s="4">
        <v>6.1000000000000004E-3</v>
      </c>
      <c r="K1299" s="3">
        <v>7.0000000000000007E-2</v>
      </c>
      <c r="L1299" s="2">
        <v>224844</v>
      </c>
      <c r="M1299" s="5">
        <v>6.1600000000000002E-2</v>
      </c>
      <c r="N1299" s="3">
        <v>1.0900000000000001</v>
      </c>
      <c r="O1299" s="2">
        <v>13849</v>
      </c>
    </row>
    <row r="1300" spans="1:15" x14ac:dyDescent="0.3">
      <c r="A1300" s="1" t="str">
        <f>VLOOKUP(F1300,Sheet2!A:C,2,FALSE)</f>
        <v>其他</v>
      </c>
      <c r="B1300" s="1" t="str">
        <f>VLOOKUP(E1300,[1]Sheet4!A:B,2,FALSE)</f>
        <v>API</v>
      </c>
      <c r="C1300" s="3" t="s">
        <v>16</v>
      </c>
      <c r="D1300" s="147">
        <v>20150430</v>
      </c>
      <c r="E1300" s="1" t="s">
        <v>47</v>
      </c>
      <c r="F1300" s="1" t="s">
        <v>50</v>
      </c>
      <c r="G1300" s="57">
        <v>34711723</v>
      </c>
      <c r="H1300" s="3">
        <v>16383.88</v>
      </c>
      <c r="I1300" s="3">
        <v>0.47</v>
      </c>
      <c r="J1300" s="4">
        <v>5.4999999999999997E-3</v>
      </c>
      <c r="K1300" s="3">
        <v>0.09</v>
      </c>
      <c r="L1300" s="2">
        <v>190177</v>
      </c>
      <c r="M1300" s="5">
        <v>7.46E-2</v>
      </c>
      <c r="N1300" s="3">
        <v>1.1499999999999999</v>
      </c>
      <c r="O1300" s="2">
        <v>14196</v>
      </c>
    </row>
    <row r="1301" spans="1:15" x14ac:dyDescent="0.3">
      <c r="A1301" s="1" t="str">
        <f>VLOOKUP(F1301,Sheet2!A:C,2,FALSE)</f>
        <v>其他</v>
      </c>
      <c r="B1301" s="1" t="str">
        <f>VLOOKUP(E1301,[1]Sheet4!A:B,2,FALSE)</f>
        <v>API</v>
      </c>
      <c r="C1301" s="3" t="s">
        <v>16</v>
      </c>
      <c r="D1301" s="147">
        <v>20150429</v>
      </c>
      <c r="E1301" s="1" t="s">
        <v>47</v>
      </c>
      <c r="F1301" s="1" t="s">
        <v>49</v>
      </c>
      <c r="G1301" s="57">
        <v>33922907</v>
      </c>
      <c r="H1301" s="3">
        <v>15383.24</v>
      </c>
      <c r="I1301" s="3">
        <v>0.45</v>
      </c>
      <c r="J1301" s="4">
        <v>5.3E-3</v>
      </c>
      <c r="K1301" s="3">
        <v>0.09</v>
      </c>
      <c r="L1301" s="2">
        <v>179731</v>
      </c>
      <c r="M1301" s="5">
        <v>6.7400000000000002E-2</v>
      </c>
      <c r="N1301" s="3">
        <v>1.27</v>
      </c>
      <c r="O1301" s="2">
        <v>12121</v>
      </c>
    </row>
    <row r="1302" spans="1:15" x14ac:dyDescent="0.3">
      <c r="A1302" s="1" t="str">
        <f>VLOOKUP(F1302,Sheet2!A:C,2,FALSE)</f>
        <v>其他</v>
      </c>
      <c r="B1302" s="1" t="str">
        <f>VLOOKUP(E1302,[1]Sheet4!A:B,2,FALSE)</f>
        <v>API</v>
      </c>
      <c r="C1302" s="3" t="s">
        <v>16</v>
      </c>
      <c r="D1302" s="147">
        <v>20150428</v>
      </c>
      <c r="E1302" s="1" t="s">
        <v>47</v>
      </c>
      <c r="F1302" s="1" t="s">
        <v>49</v>
      </c>
      <c r="G1302" s="57">
        <v>32017838</v>
      </c>
      <c r="H1302" s="3">
        <v>16414.64</v>
      </c>
      <c r="I1302" s="3">
        <v>0.51</v>
      </c>
      <c r="J1302" s="4">
        <v>5.1999999999999998E-3</v>
      </c>
      <c r="K1302" s="3">
        <v>0.1</v>
      </c>
      <c r="L1302" s="2">
        <v>165995</v>
      </c>
      <c r="M1302" s="5">
        <v>8.2500000000000004E-2</v>
      </c>
      <c r="N1302" s="3">
        <v>1.2</v>
      </c>
      <c r="O1302" s="2">
        <v>13695</v>
      </c>
    </row>
    <row r="1303" spans="1:15" x14ac:dyDescent="0.3">
      <c r="A1303" s="1" t="str">
        <f>VLOOKUP(F1303,Sheet2!A:C,2,FALSE)</f>
        <v>其他</v>
      </c>
      <c r="B1303" s="1" t="str">
        <f>VLOOKUP(E1303,[1]Sheet4!A:B,2,FALSE)</f>
        <v>API</v>
      </c>
      <c r="C1303" s="3" t="s">
        <v>16</v>
      </c>
      <c r="D1303" s="147">
        <v>20150427</v>
      </c>
      <c r="E1303" s="1" t="s">
        <v>47</v>
      </c>
      <c r="F1303" s="1" t="s">
        <v>49</v>
      </c>
      <c r="G1303" s="57">
        <v>32645941</v>
      </c>
      <c r="H1303" s="3">
        <v>16740.3</v>
      </c>
      <c r="I1303" s="3">
        <v>0.51</v>
      </c>
      <c r="J1303" s="4">
        <v>5.1999999999999998E-3</v>
      </c>
      <c r="K1303" s="3">
        <v>0.1</v>
      </c>
      <c r="L1303" s="2">
        <v>171073</v>
      </c>
      <c r="M1303" s="5">
        <v>8.3400000000000002E-2</v>
      </c>
      <c r="N1303" s="3">
        <v>1.17</v>
      </c>
      <c r="O1303" s="2">
        <v>14268</v>
      </c>
    </row>
    <row r="1304" spans="1:15" x14ac:dyDescent="0.3">
      <c r="A1304" s="1" t="str">
        <f>VLOOKUP(F1304,Sheet2!A:C,2,FALSE)</f>
        <v>其他</v>
      </c>
      <c r="B1304" s="1" t="str">
        <f>VLOOKUP(E1304,[1]Sheet4!A:B,2,FALSE)</f>
        <v>API</v>
      </c>
      <c r="C1304" s="3" t="s">
        <v>16</v>
      </c>
      <c r="D1304" s="147">
        <v>20150426</v>
      </c>
      <c r="E1304" s="1" t="s">
        <v>47</v>
      </c>
      <c r="F1304" s="1" t="s">
        <v>50</v>
      </c>
      <c r="G1304" s="57">
        <v>36071589</v>
      </c>
      <c r="H1304" s="3">
        <v>21135.46</v>
      </c>
      <c r="I1304" s="3">
        <v>0.59</v>
      </c>
      <c r="J1304" s="4">
        <v>5.7000000000000002E-3</v>
      </c>
      <c r="K1304" s="3">
        <v>0.1</v>
      </c>
      <c r="L1304" s="2">
        <v>205671</v>
      </c>
      <c r="M1304" s="5">
        <v>8.6599999999999996E-2</v>
      </c>
      <c r="N1304" s="3">
        <v>1.19</v>
      </c>
      <c r="O1304" s="2">
        <v>17818</v>
      </c>
    </row>
    <row r="1305" spans="1:15" x14ac:dyDescent="0.3">
      <c r="A1305" s="1" t="str">
        <f>VLOOKUP(F1305,Sheet2!A:C,2,FALSE)</f>
        <v>其他</v>
      </c>
      <c r="B1305" s="1" t="str">
        <f>VLOOKUP(E1305,[1]Sheet4!A:B,2,FALSE)</f>
        <v>API</v>
      </c>
      <c r="C1305" s="3" t="s">
        <v>16</v>
      </c>
      <c r="D1305" s="147">
        <v>20150425</v>
      </c>
      <c r="E1305" s="1" t="s">
        <v>47</v>
      </c>
      <c r="F1305" s="1" t="s">
        <v>49</v>
      </c>
      <c r="G1305" s="57">
        <v>35902972</v>
      </c>
      <c r="H1305" s="3">
        <v>21452.54</v>
      </c>
      <c r="I1305" s="3">
        <v>0.6</v>
      </c>
      <c r="J1305" s="4">
        <v>5.7999999999999996E-3</v>
      </c>
      <c r="K1305" s="3">
        <v>0.1</v>
      </c>
      <c r="L1305" s="2">
        <v>207986</v>
      </c>
      <c r="M1305" s="5">
        <v>8.5500000000000007E-2</v>
      </c>
      <c r="N1305" s="3">
        <v>1.21</v>
      </c>
      <c r="O1305" s="2">
        <v>17779</v>
      </c>
    </row>
    <row r="1306" spans="1:15" x14ac:dyDescent="0.3">
      <c r="A1306" s="1" t="str">
        <f>VLOOKUP(F1306,Sheet2!A:C,2,FALSE)</f>
        <v>其他</v>
      </c>
      <c r="B1306" s="1" t="str">
        <f>VLOOKUP(E1306,[1]Sheet4!A:B,2,FALSE)</f>
        <v>API</v>
      </c>
      <c r="C1306" s="3" t="s">
        <v>16</v>
      </c>
      <c r="D1306" s="147">
        <v>20150424</v>
      </c>
      <c r="E1306" s="1" t="s">
        <v>33</v>
      </c>
      <c r="F1306" s="1" t="s">
        <v>50</v>
      </c>
      <c r="G1306" s="57">
        <v>34780384</v>
      </c>
      <c r="H1306" s="3">
        <v>18511.37</v>
      </c>
      <c r="I1306" s="3">
        <v>0.53</v>
      </c>
      <c r="J1306" s="4">
        <v>5.4000000000000003E-3</v>
      </c>
      <c r="K1306" s="3">
        <v>0.1</v>
      </c>
      <c r="L1306" s="2">
        <v>189296</v>
      </c>
      <c r="M1306" s="5">
        <v>8.6199999999999999E-2</v>
      </c>
      <c r="N1306" s="3">
        <v>1.1299999999999999</v>
      </c>
      <c r="O1306" s="2">
        <v>16318</v>
      </c>
    </row>
    <row r="1307" spans="1:15" x14ac:dyDescent="0.3">
      <c r="A1307" s="1" t="str">
        <f>VLOOKUP(F1307,Sheet2!A:C,2,FALSE)</f>
        <v>其他</v>
      </c>
      <c r="B1307" s="1" t="str">
        <f>VLOOKUP(E1307,[1]Sheet4!A:B,2,FALSE)</f>
        <v>API</v>
      </c>
      <c r="C1307" s="3" t="s">
        <v>16</v>
      </c>
      <c r="D1307" s="147">
        <v>20150423</v>
      </c>
      <c r="E1307" s="1" t="s">
        <v>47</v>
      </c>
      <c r="F1307" s="1" t="s">
        <v>49</v>
      </c>
      <c r="G1307" s="57">
        <v>35287179</v>
      </c>
      <c r="H1307" s="3">
        <v>18478.990000000002</v>
      </c>
      <c r="I1307" s="3">
        <v>0.52</v>
      </c>
      <c r="J1307" s="4">
        <v>5.0000000000000001E-3</v>
      </c>
      <c r="K1307" s="3">
        <v>0.1</v>
      </c>
      <c r="L1307" s="2">
        <v>176678</v>
      </c>
      <c r="M1307" s="5">
        <v>9.1899999999999996E-2</v>
      </c>
      <c r="N1307" s="3">
        <v>1.1399999999999999</v>
      </c>
      <c r="O1307" s="2">
        <v>16241</v>
      </c>
    </row>
    <row r="1308" spans="1:15" x14ac:dyDescent="0.3">
      <c r="A1308" s="1" t="str">
        <f>VLOOKUP(F1308,Sheet2!A:C,2,FALSE)</f>
        <v>其他</v>
      </c>
      <c r="B1308" s="1" t="str">
        <f>VLOOKUP(E1308,[1]Sheet4!A:B,2,FALSE)</f>
        <v>API</v>
      </c>
      <c r="C1308" s="3" t="s">
        <v>16</v>
      </c>
      <c r="D1308" s="147">
        <v>20150422</v>
      </c>
      <c r="E1308" s="1" t="s">
        <v>33</v>
      </c>
      <c r="F1308" s="1" t="s">
        <v>49</v>
      </c>
      <c r="G1308" s="57">
        <v>34791414</v>
      </c>
      <c r="H1308" s="3">
        <v>17688.91</v>
      </c>
      <c r="I1308" s="3">
        <v>0.51</v>
      </c>
      <c r="J1308" s="4">
        <v>4.8999999999999998E-3</v>
      </c>
      <c r="K1308" s="3">
        <v>0.1</v>
      </c>
      <c r="L1308" s="2">
        <v>171326</v>
      </c>
      <c r="M1308" s="5">
        <v>8.9399999999999993E-2</v>
      </c>
      <c r="N1308" s="3">
        <v>1.1499999999999999</v>
      </c>
      <c r="O1308" s="2">
        <v>15324</v>
      </c>
    </row>
    <row r="1309" spans="1:15" x14ac:dyDescent="0.3">
      <c r="A1309" s="1" t="str">
        <f>VLOOKUP(F1309,Sheet2!A:C,2,FALSE)</f>
        <v>其他</v>
      </c>
      <c r="B1309" s="1" t="str">
        <f>VLOOKUP(E1309,[1]Sheet4!A:B,2,FALSE)</f>
        <v>API</v>
      </c>
      <c r="C1309" s="3" t="s">
        <v>16</v>
      </c>
      <c r="D1309" s="147">
        <v>20150421</v>
      </c>
      <c r="E1309" s="1" t="s">
        <v>33</v>
      </c>
      <c r="F1309" s="1" t="s">
        <v>49</v>
      </c>
      <c r="G1309" s="57">
        <v>33288112</v>
      </c>
      <c r="H1309" s="3">
        <v>16533.75</v>
      </c>
      <c r="I1309" s="3">
        <v>0.5</v>
      </c>
      <c r="J1309" s="4">
        <v>5.1000000000000004E-3</v>
      </c>
      <c r="K1309" s="3">
        <v>0.1</v>
      </c>
      <c r="L1309" s="2">
        <v>168236</v>
      </c>
      <c r="M1309" s="5">
        <v>8.2400000000000001E-2</v>
      </c>
      <c r="N1309" s="3">
        <v>1.19</v>
      </c>
      <c r="O1309" s="2">
        <v>13856</v>
      </c>
    </row>
    <row r="1310" spans="1:15" x14ac:dyDescent="0.3">
      <c r="A1310" s="1" t="str">
        <f>VLOOKUP(F1310,Sheet2!A:C,2,FALSE)</f>
        <v>其他</v>
      </c>
      <c r="B1310" s="1" t="str">
        <f>VLOOKUP(E1310,[1]Sheet4!A:B,2,FALSE)</f>
        <v>API</v>
      </c>
      <c r="C1310" s="3" t="s">
        <v>16</v>
      </c>
      <c r="D1310" s="147">
        <v>20150420</v>
      </c>
      <c r="E1310" s="1" t="s">
        <v>33</v>
      </c>
      <c r="F1310" s="1" t="s">
        <v>49</v>
      </c>
      <c r="G1310" s="57">
        <v>33722016</v>
      </c>
      <c r="H1310" s="3">
        <v>14162.84</v>
      </c>
      <c r="I1310" s="3">
        <v>0.42</v>
      </c>
      <c r="J1310" s="4">
        <v>4.8999999999999998E-3</v>
      </c>
      <c r="K1310" s="3">
        <v>0.09</v>
      </c>
      <c r="L1310" s="2">
        <v>166719</v>
      </c>
      <c r="M1310" s="5">
        <v>6.7599999999999993E-2</v>
      </c>
      <c r="N1310" s="3">
        <v>1.26</v>
      </c>
      <c r="O1310" s="2">
        <v>11272</v>
      </c>
    </row>
    <row r="1311" spans="1:15" x14ac:dyDescent="0.3">
      <c r="A1311" s="1" t="str">
        <f>VLOOKUP(F1311,Sheet2!A:C,2,FALSE)</f>
        <v>其他</v>
      </c>
      <c r="B1311" s="1" t="str">
        <f>VLOOKUP(E1311,[1]Sheet4!A:B,2,FALSE)</f>
        <v>API</v>
      </c>
      <c r="C1311" s="3" t="s">
        <v>16</v>
      </c>
      <c r="D1311" s="147">
        <v>20150419</v>
      </c>
      <c r="E1311" s="1" t="s">
        <v>33</v>
      </c>
      <c r="F1311" s="1" t="s">
        <v>50</v>
      </c>
      <c r="G1311" s="57">
        <v>37421219</v>
      </c>
      <c r="H1311" s="3">
        <v>17687.05</v>
      </c>
      <c r="I1311" s="3">
        <v>0.47</v>
      </c>
      <c r="J1311" s="4">
        <v>5.4999999999999997E-3</v>
      </c>
      <c r="K1311" s="3">
        <v>0.09</v>
      </c>
      <c r="L1311" s="2">
        <v>206444</v>
      </c>
      <c r="M1311" s="5">
        <v>6.9599999999999995E-2</v>
      </c>
      <c r="N1311" s="3">
        <v>1.23</v>
      </c>
      <c r="O1311" s="2">
        <v>14370</v>
      </c>
    </row>
    <row r="1312" spans="1:15" x14ac:dyDescent="0.3">
      <c r="A1312" s="1" t="str">
        <f>VLOOKUP(F1312,Sheet2!A:C,2,FALSE)</f>
        <v>其他</v>
      </c>
      <c r="B1312" s="1" t="str">
        <f>VLOOKUP(E1312,[1]Sheet4!A:B,2,FALSE)</f>
        <v>API</v>
      </c>
      <c r="C1312" s="3" t="s">
        <v>16</v>
      </c>
      <c r="D1312" s="147">
        <v>20150418</v>
      </c>
      <c r="E1312" s="1" t="s">
        <v>33</v>
      </c>
      <c r="F1312" s="1" t="s">
        <v>49</v>
      </c>
      <c r="G1312" s="57">
        <v>38120805</v>
      </c>
      <c r="H1312" s="3">
        <v>19907.28</v>
      </c>
      <c r="I1312" s="3">
        <v>0.52</v>
      </c>
      <c r="J1312" s="4">
        <v>5.3E-3</v>
      </c>
      <c r="K1312" s="3">
        <v>0.1</v>
      </c>
      <c r="L1312" s="2">
        <v>202698</v>
      </c>
      <c r="M1312" s="5">
        <v>9.0300000000000005E-2</v>
      </c>
      <c r="N1312" s="3">
        <v>1.0900000000000001</v>
      </c>
      <c r="O1312" s="2">
        <v>18295</v>
      </c>
    </row>
    <row r="1313" spans="1:15" x14ac:dyDescent="0.3">
      <c r="A1313" s="1" t="str">
        <f>VLOOKUP(F1313,Sheet2!A:C,2,FALSE)</f>
        <v>其他</v>
      </c>
      <c r="B1313" s="1" t="str">
        <f>VLOOKUP(E1313,[1]Sheet4!A:B,2,FALSE)</f>
        <v>API</v>
      </c>
      <c r="C1313" s="3" t="s">
        <v>16</v>
      </c>
      <c r="D1313" s="147">
        <v>20150417</v>
      </c>
      <c r="E1313" s="1" t="s">
        <v>47</v>
      </c>
      <c r="F1313" s="1" t="s">
        <v>49</v>
      </c>
      <c r="G1313" s="57">
        <v>37832777</v>
      </c>
      <c r="H1313" s="3">
        <v>21679.34</v>
      </c>
      <c r="I1313" s="3">
        <v>0.56999999999999995</v>
      </c>
      <c r="J1313" s="4">
        <v>5.0000000000000001E-3</v>
      </c>
      <c r="K1313" s="3">
        <v>0.11</v>
      </c>
      <c r="L1313" s="2">
        <v>190166</v>
      </c>
      <c r="M1313" s="5">
        <v>0.111</v>
      </c>
      <c r="N1313" s="3">
        <v>1.03</v>
      </c>
      <c r="O1313" s="2">
        <v>21105</v>
      </c>
    </row>
    <row r="1314" spans="1:15" x14ac:dyDescent="0.3">
      <c r="A1314" s="1" t="str">
        <f>VLOOKUP(F1314,Sheet2!A:C,2,FALSE)</f>
        <v>其他</v>
      </c>
      <c r="B1314" s="1" t="str">
        <f>VLOOKUP(E1314,[1]Sheet4!A:B,2,FALSE)</f>
        <v>API</v>
      </c>
      <c r="C1314" s="3" t="s">
        <v>16</v>
      </c>
      <c r="D1314" s="147">
        <v>20150416</v>
      </c>
      <c r="E1314" s="1" t="s">
        <v>33</v>
      </c>
      <c r="F1314" s="1" t="s">
        <v>50</v>
      </c>
      <c r="G1314" s="57">
        <v>37018499</v>
      </c>
      <c r="H1314" s="3">
        <v>26563.25</v>
      </c>
      <c r="I1314" s="3">
        <v>0.72</v>
      </c>
      <c r="J1314" s="4">
        <v>4.7999999999999996E-3</v>
      </c>
      <c r="K1314" s="3">
        <v>0.15</v>
      </c>
      <c r="L1314" s="2">
        <v>179201</v>
      </c>
      <c r="M1314" s="5">
        <v>0.1255</v>
      </c>
      <c r="N1314" s="3">
        <v>1.18</v>
      </c>
      <c r="O1314" s="2">
        <v>22489</v>
      </c>
    </row>
    <row r="1315" spans="1:15" x14ac:dyDescent="0.3">
      <c r="A1315" s="1" t="str">
        <f>VLOOKUP(F1315,Sheet2!A:C,2,FALSE)</f>
        <v>其他</v>
      </c>
      <c r="B1315" s="1" t="str">
        <f>VLOOKUP(E1315,[1]Sheet4!A:B,2,FALSE)</f>
        <v>API</v>
      </c>
      <c r="C1315" s="3" t="s">
        <v>16</v>
      </c>
      <c r="D1315" s="147">
        <v>20150415</v>
      </c>
      <c r="E1315" s="1" t="s">
        <v>47</v>
      </c>
      <c r="F1315" s="1" t="s">
        <v>49</v>
      </c>
      <c r="G1315" s="57">
        <v>36162414</v>
      </c>
      <c r="H1315" s="3">
        <v>20262.23</v>
      </c>
      <c r="I1315" s="3">
        <v>0.56000000000000005</v>
      </c>
      <c r="J1315" s="4">
        <v>4.7000000000000002E-3</v>
      </c>
      <c r="K1315" s="3">
        <v>0.12</v>
      </c>
      <c r="L1315" s="2">
        <v>171164</v>
      </c>
      <c r="M1315" s="5">
        <v>0.1125</v>
      </c>
      <c r="N1315" s="3">
        <v>1.05</v>
      </c>
      <c r="O1315" s="2">
        <v>19258</v>
      </c>
    </row>
    <row r="1316" spans="1:15" x14ac:dyDescent="0.3">
      <c r="A1316" s="1" t="str">
        <f>VLOOKUP(F1316,Sheet2!A:C,2,FALSE)</f>
        <v>其他</v>
      </c>
      <c r="B1316" s="1" t="str">
        <f>VLOOKUP(E1316,[1]Sheet4!A:B,2,FALSE)</f>
        <v>API</v>
      </c>
      <c r="C1316" s="3" t="s">
        <v>16</v>
      </c>
      <c r="D1316" s="147">
        <v>20150414</v>
      </c>
      <c r="E1316" s="1" t="s">
        <v>33</v>
      </c>
      <c r="F1316" s="1" t="s">
        <v>49</v>
      </c>
      <c r="G1316" s="57">
        <v>35966416</v>
      </c>
      <c r="H1316" s="3">
        <v>18630.259999999998</v>
      </c>
      <c r="I1316" s="3">
        <v>0.52</v>
      </c>
      <c r="J1316" s="4">
        <v>4.7999999999999996E-3</v>
      </c>
      <c r="K1316" s="3">
        <v>0.11</v>
      </c>
      <c r="L1316" s="2">
        <v>173890</v>
      </c>
      <c r="M1316" s="5">
        <v>9.9500000000000005E-2</v>
      </c>
      <c r="N1316" s="3">
        <v>1.08</v>
      </c>
      <c r="O1316" s="2">
        <v>17295</v>
      </c>
    </row>
    <row r="1317" spans="1:15" x14ac:dyDescent="0.3">
      <c r="A1317" s="1" t="str">
        <f>VLOOKUP(F1317,Sheet2!A:C,2,FALSE)</f>
        <v>其他</v>
      </c>
      <c r="B1317" s="1" t="str">
        <f>VLOOKUP(E1317,[1]Sheet4!A:B,2,FALSE)</f>
        <v>API</v>
      </c>
      <c r="C1317" s="3" t="s">
        <v>16</v>
      </c>
      <c r="D1317" s="147">
        <v>20150413</v>
      </c>
      <c r="E1317" s="1" t="s">
        <v>47</v>
      </c>
      <c r="F1317" s="1" t="s">
        <v>49</v>
      </c>
      <c r="G1317" s="57">
        <v>31334023</v>
      </c>
      <c r="H1317" s="3">
        <v>15543.79</v>
      </c>
      <c r="I1317" s="3">
        <v>0.5</v>
      </c>
      <c r="J1317" s="4">
        <v>4.7999999999999996E-3</v>
      </c>
      <c r="K1317" s="3">
        <v>0.1</v>
      </c>
      <c r="L1317" s="2">
        <v>150096</v>
      </c>
      <c r="M1317" s="5">
        <v>9.7100000000000006E-2</v>
      </c>
      <c r="N1317" s="3">
        <v>1.07</v>
      </c>
      <c r="O1317" s="2">
        <v>14569</v>
      </c>
    </row>
    <row r="1318" spans="1:15" x14ac:dyDescent="0.3">
      <c r="A1318" s="1" t="str">
        <f>VLOOKUP(F1318,Sheet2!A:C,2,FALSE)</f>
        <v>其他</v>
      </c>
      <c r="B1318" s="1" t="str">
        <f>VLOOKUP(E1318,[1]Sheet4!A:B,2,FALSE)</f>
        <v>API</v>
      </c>
      <c r="C1318" s="3" t="s">
        <v>16</v>
      </c>
      <c r="D1318" s="147">
        <v>20150412</v>
      </c>
      <c r="E1318" s="1" t="s">
        <v>33</v>
      </c>
      <c r="F1318" s="1" t="s">
        <v>49</v>
      </c>
      <c r="G1318" s="57">
        <v>37255322</v>
      </c>
      <c r="H1318" s="3">
        <v>18768.330000000002</v>
      </c>
      <c r="I1318" s="3">
        <v>0.5</v>
      </c>
      <c r="J1318" s="4">
        <v>5.1999999999999998E-3</v>
      </c>
      <c r="K1318" s="3">
        <v>0.1</v>
      </c>
      <c r="L1318" s="2">
        <v>194752</v>
      </c>
      <c r="M1318" s="5">
        <v>9.1499999999999998E-2</v>
      </c>
      <c r="N1318" s="3">
        <v>1.05</v>
      </c>
      <c r="O1318" s="2">
        <v>17828</v>
      </c>
    </row>
    <row r="1319" spans="1:15" x14ac:dyDescent="0.3">
      <c r="A1319" s="1" t="str">
        <f>VLOOKUP(F1319,Sheet2!A:C,2,FALSE)</f>
        <v>其他</v>
      </c>
      <c r="B1319" s="1" t="str">
        <f>VLOOKUP(E1319,[1]Sheet4!A:B,2,FALSE)</f>
        <v>API</v>
      </c>
      <c r="C1319" s="3" t="s">
        <v>16</v>
      </c>
      <c r="D1319" s="147">
        <v>20150411</v>
      </c>
      <c r="E1319" s="1" t="s">
        <v>47</v>
      </c>
      <c r="F1319" s="1" t="s">
        <v>49</v>
      </c>
      <c r="G1319" s="57">
        <v>36343600</v>
      </c>
      <c r="H1319" s="3">
        <v>19825.72</v>
      </c>
      <c r="I1319" s="3">
        <v>0.55000000000000004</v>
      </c>
      <c r="J1319" s="4">
        <v>5.1999999999999998E-3</v>
      </c>
      <c r="K1319" s="3">
        <v>0.1</v>
      </c>
      <c r="L1319" s="2">
        <v>189998</v>
      </c>
      <c r="M1319" s="5">
        <v>9.6199999999999994E-2</v>
      </c>
      <c r="N1319" s="3">
        <v>1.08</v>
      </c>
      <c r="O1319" s="2">
        <v>18273</v>
      </c>
    </row>
    <row r="1320" spans="1:15" x14ac:dyDescent="0.3">
      <c r="A1320" s="1" t="str">
        <f>VLOOKUP(F1320,Sheet2!A:C,2,FALSE)</f>
        <v>其他</v>
      </c>
      <c r="B1320" s="1" t="str">
        <f>VLOOKUP(E1320,[1]Sheet4!A:B,2,FALSE)</f>
        <v>API</v>
      </c>
      <c r="C1320" s="3" t="s">
        <v>16</v>
      </c>
      <c r="D1320" s="147">
        <v>20150410</v>
      </c>
      <c r="E1320" s="1" t="s">
        <v>47</v>
      </c>
      <c r="F1320" s="1" t="s">
        <v>49</v>
      </c>
      <c r="G1320" s="57">
        <v>34839210</v>
      </c>
      <c r="H1320" s="3">
        <v>17495.2</v>
      </c>
      <c r="I1320" s="3">
        <v>0.5</v>
      </c>
      <c r="J1320" s="4">
        <v>5.0000000000000001E-3</v>
      </c>
      <c r="K1320" s="3">
        <v>0.1</v>
      </c>
      <c r="L1320" s="2">
        <v>175731</v>
      </c>
      <c r="M1320" s="5">
        <v>9.4799999999999995E-2</v>
      </c>
      <c r="N1320" s="3">
        <v>1.05</v>
      </c>
      <c r="O1320" s="2">
        <v>16653</v>
      </c>
    </row>
    <row r="1321" spans="1:15" x14ac:dyDescent="0.3">
      <c r="A1321" s="1" t="str">
        <f>VLOOKUP(F1321,Sheet2!A:C,2,FALSE)</f>
        <v>其他</v>
      </c>
      <c r="B1321" s="1" t="str">
        <f>VLOOKUP(E1321,[1]Sheet4!A:B,2,FALSE)</f>
        <v>API</v>
      </c>
      <c r="C1321" s="3" t="s">
        <v>16</v>
      </c>
      <c r="D1321" s="147">
        <v>20150409</v>
      </c>
      <c r="E1321" s="1" t="s">
        <v>47</v>
      </c>
      <c r="F1321" s="1" t="s">
        <v>49</v>
      </c>
      <c r="G1321" s="57">
        <v>36352700</v>
      </c>
      <c r="H1321" s="3">
        <v>17130.14</v>
      </c>
      <c r="I1321" s="3">
        <v>0.47</v>
      </c>
      <c r="J1321" s="4">
        <v>4.8999999999999998E-3</v>
      </c>
      <c r="K1321" s="3">
        <v>0.1</v>
      </c>
      <c r="L1321" s="2">
        <v>179940</v>
      </c>
      <c r="M1321" s="5">
        <v>9.1999999999999998E-2</v>
      </c>
      <c r="N1321" s="3">
        <v>1.03</v>
      </c>
      <c r="O1321" s="2">
        <v>16559</v>
      </c>
    </row>
    <row r="1322" spans="1:15" x14ac:dyDescent="0.3">
      <c r="A1322" s="1" t="str">
        <f>VLOOKUP(F1322,Sheet2!A:C,2,FALSE)</f>
        <v>其他</v>
      </c>
      <c r="B1322" s="1" t="str">
        <f>VLOOKUP(E1322,[1]Sheet4!A:B,2,FALSE)</f>
        <v>API</v>
      </c>
      <c r="C1322" s="3" t="s">
        <v>16</v>
      </c>
      <c r="D1322" s="147">
        <v>20150408</v>
      </c>
      <c r="E1322" s="1" t="s">
        <v>47</v>
      </c>
      <c r="F1322" s="1" t="s">
        <v>49</v>
      </c>
      <c r="G1322" s="57">
        <v>37328546</v>
      </c>
      <c r="H1322" s="3">
        <v>17555.560000000001</v>
      </c>
      <c r="I1322" s="3">
        <v>0.47</v>
      </c>
      <c r="J1322" s="4">
        <v>4.7999999999999996E-3</v>
      </c>
      <c r="K1322" s="3">
        <v>0.1</v>
      </c>
      <c r="L1322" s="2">
        <v>180204</v>
      </c>
      <c r="M1322" s="5">
        <v>9.35E-2</v>
      </c>
      <c r="N1322" s="3">
        <v>1.04</v>
      </c>
      <c r="O1322" s="2">
        <v>16848</v>
      </c>
    </row>
    <row r="1323" spans="1:15" x14ac:dyDescent="0.3">
      <c r="A1323" s="1" t="str">
        <f>VLOOKUP(F1323,Sheet2!A:C,2,FALSE)</f>
        <v>其他</v>
      </c>
      <c r="B1323" s="1" t="str">
        <f>VLOOKUP(E1323,[1]Sheet4!A:B,2,FALSE)</f>
        <v>API</v>
      </c>
      <c r="C1323" s="3" t="s">
        <v>16</v>
      </c>
      <c r="D1323" s="147">
        <v>20150407</v>
      </c>
      <c r="E1323" s="1" t="s">
        <v>47</v>
      </c>
      <c r="F1323" s="1" t="s">
        <v>49</v>
      </c>
      <c r="G1323" s="57">
        <v>36924026</v>
      </c>
      <c r="H1323" s="3">
        <v>18459.52</v>
      </c>
      <c r="I1323" s="3">
        <v>0.5</v>
      </c>
      <c r="J1323" s="4">
        <v>4.8999999999999998E-3</v>
      </c>
      <c r="K1323" s="3">
        <v>0.1</v>
      </c>
      <c r="L1323" s="2">
        <v>180428</v>
      </c>
      <c r="M1323" s="5">
        <v>9.8799999999999999E-2</v>
      </c>
      <c r="N1323" s="3">
        <v>1.04</v>
      </c>
      <c r="O1323" s="2">
        <v>17820</v>
      </c>
    </row>
    <row r="1324" spans="1:15" x14ac:dyDescent="0.3">
      <c r="A1324" s="1" t="str">
        <f>VLOOKUP(F1324,Sheet2!A:C,2,FALSE)</f>
        <v>其他</v>
      </c>
      <c r="B1324" s="1" t="str">
        <f>VLOOKUP(E1324,[1]Sheet4!A:B,2,FALSE)</f>
        <v>API</v>
      </c>
      <c r="C1324" s="3" t="s">
        <v>16</v>
      </c>
      <c r="D1324" s="147">
        <v>20150406</v>
      </c>
      <c r="E1324" s="1" t="s">
        <v>47</v>
      </c>
      <c r="F1324" s="1" t="s">
        <v>49</v>
      </c>
      <c r="G1324" s="57">
        <v>37099449</v>
      </c>
      <c r="H1324" s="3">
        <v>20343.330000000002</v>
      </c>
      <c r="I1324" s="3">
        <v>0.55000000000000004</v>
      </c>
      <c r="J1324" s="4">
        <v>5.0000000000000001E-3</v>
      </c>
      <c r="K1324" s="3">
        <v>0.11</v>
      </c>
      <c r="L1324" s="2">
        <v>187065</v>
      </c>
      <c r="M1324" s="5">
        <v>9.8699999999999996E-2</v>
      </c>
      <c r="N1324" s="3">
        <v>1.1000000000000001</v>
      </c>
      <c r="O1324" s="2">
        <v>18465</v>
      </c>
    </row>
    <row r="1325" spans="1:15" x14ac:dyDescent="0.3">
      <c r="A1325" s="1" t="str">
        <f>VLOOKUP(F1325,Sheet2!A:C,2,FALSE)</f>
        <v>其他</v>
      </c>
      <c r="B1325" s="1" t="str">
        <f>VLOOKUP(E1325,[1]Sheet4!A:B,2,FALSE)</f>
        <v>API</v>
      </c>
      <c r="C1325" s="3" t="s">
        <v>16</v>
      </c>
      <c r="D1325" s="147">
        <v>20150405</v>
      </c>
      <c r="E1325" s="1" t="s">
        <v>47</v>
      </c>
      <c r="F1325" s="1" t="s">
        <v>49</v>
      </c>
      <c r="G1325" s="57">
        <v>38868731</v>
      </c>
      <c r="H1325" s="3">
        <v>22061.84</v>
      </c>
      <c r="I1325" s="3">
        <v>0.56999999999999995</v>
      </c>
      <c r="J1325" s="4">
        <v>5.5999999999999999E-3</v>
      </c>
      <c r="K1325" s="3">
        <v>0.1</v>
      </c>
      <c r="L1325" s="2">
        <v>216158</v>
      </c>
      <c r="M1325" s="5">
        <v>9.4299999999999995E-2</v>
      </c>
      <c r="N1325" s="3">
        <v>1.08</v>
      </c>
      <c r="O1325" s="2">
        <v>20379</v>
      </c>
    </row>
    <row r="1326" spans="1:15" x14ac:dyDescent="0.3">
      <c r="A1326" s="1" t="str">
        <f>VLOOKUP(F1326,Sheet2!A:C,2,FALSE)</f>
        <v>其他</v>
      </c>
      <c r="B1326" s="1" t="str">
        <f>VLOOKUP(E1326,[1]Sheet4!A:B,2,FALSE)</f>
        <v>API</v>
      </c>
      <c r="C1326" s="3" t="s">
        <v>16</v>
      </c>
      <c r="D1326" s="147">
        <v>20150404</v>
      </c>
      <c r="E1326" s="1" t="s">
        <v>47</v>
      </c>
      <c r="F1326" s="1" t="s">
        <v>49</v>
      </c>
      <c r="G1326" s="57">
        <v>39653776</v>
      </c>
      <c r="H1326" s="3">
        <v>20125.54</v>
      </c>
      <c r="I1326" s="3">
        <v>0.51</v>
      </c>
      <c r="J1326" s="4">
        <v>5.4999999999999997E-3</v>
      </c>
      <c r="K1326" s="3">
        <v>0.09</v>
      </c>
      <c r="L1326" s="2">
        <v>219717</v>
      </c>
      <c r="M1326" s="5">
        <v>8.2199999999999995E-2</v>
      </c>
      <c r="N1326" s="3">
        <v>1.1100000000000001</v>
      </c>
      <c r="O1326" s="2">
        <v>18068</v>
      </c>
    </row>
    <row r="1327" spans="1:15" x14ac:dyDescent="0.3">
      <c r="A1327" s="1" t="str">
        <f>VLOOKUP(F1327,Sheet2!A:C,2,FALSE)</f>
        <v>其他</v>
      </c>
      <c r="B1327" s="1" t="str">
        <f>VLOOKUP(E1327,[1]Sheet4!A:B,2,FALSE)</f>
        <v>API</v>
      </c>
      <c r="C1327" s="3" t="s">
        <v>16</v>
      </c>
      <c r="D1327" s="147">
        <v>20150403</v>
      </c>
      <c r="E1327" s="1" t="s">
        <v>33</v>
      </c>
      <c r="F1327" s="1" t="s">
        <v>49</v>
      </c>
      <c r="G1327" s="57">
        <v>40482678</v>
      </c>
      <c r="H1327" s="3">
        <v>20726.060000000001</v>
      </c>
      <c r="I1327" s="3">
        <v>0.51</v>
      </c>
      <c r="J1327" s="4">
        <v>5.4999999999999997E-3</v>
      </c>
      <c r="K1327" s="3">
        <v>0.09</v>
      </c>
      <c r="L1327" s="2">
        <v>224274</v>
      </c>
      <c r="M1327" s="5">
        <v>8.7400000000000005E-2</v>
      </c>
      <c r="N1327" s="3">
        <v>1.06</v>
      </c>
      <c r="O1327" s="2">
        <v>19597</v>
      </c>
    </row>
    <row r="1328" spans="1:15" x14ac:dyDescent="0.3">
      <c r="A1328" s="1" t="str">
        <f>VLOOKUP(F1328,Sheet2!A:C,2,FALSE)</f>
        <v>其他</v>
      </c>
      <c r="B1328" s="1" t="str">
        <f>VLOOKUP(E1328,[1]Sheet4!A:B,2,FALSE)</f>
        <v>API</v>
      </c>
      <c r="C1328" s="3" t="s">
        <v>16</v>
      </c>
      <c r="D1328" s="147">
        <v>20150402</v>
      </c>
      <c r="E1328" s="1" t="s">
        <v>47</v>
      </c>
      <c r="F1328" s="1" t="s">
        <v>49</v>
      </c>
      <c r="G1328" s="57">
        <v>40868276</v>
      </c>
      <c r="H1328" s="3">
        <v>19802.2</v>
      </c>
      <c r="I1328" s="3">
        <v>0.48</v>
      </c>
      <c r="J1328" s="4">
        <v>5.1999999999999998E-3</v>
      </c>
      <c r="K1328" s="3">
        <v>0.09</v>
      </c>
      <c r="L1328" s="2">
        <v>210477</v>
      </c>
      <c r="M1328" s="5">
        <v>8.8599999999999998E-2</v>
      </c>
      <c r="N1328" s="3">
        <v>1.06</v>
      </c>
      <c r="O1328" s="2">
        <v>18650</v>
      </c>
    </row>
    <row r="1329" spans="1:15" x14ac:dyDescent="0.3">
      <c r="A1329" s="1" t="str">
        <f>VLOOKUP(F1329,Sheet2!A:C,2,FALSE)</f>
        <v>其他</v>
      </c>
      <c r="B1329" s="1" t="str">
        <f>VLOOKUP(E1329,[1]Sheet4!A:B,2,FALSE)</f>
        <v>API</v>
      </c>
      <c r="C1329" s="3" t="s">
        <v>16</v>
      </c>
      <c r="D1329" s="147">
        <v>20150401</v>
      </c>
      <c r="E1329" s="1" t="s">
        <v>47</v>
      </c>
      <c r="F1329" s="1" t="s">
        <v>49</v>
      </c>
      <c r="G1329" s="57">
        <v>40993845</v>
      </c>
      <c r="H1329" s="3">
        <v>18001.599999999999</v>
      </c>
      <c r="I1329" s="3">
        <v>0.44</v>
      </c>
      <c r="J1329" s="4">
        <v>4.8999999999999998E-3</v>
      </c>
      <c r="K1329" s="3">
        <v>0.09</v>
      </c>
      <c r="L1329" s="2">
        <v>201457</v>
      </c>
      <c r="M1329" s="5">
        <v>8.5800000000000001E-2</v>
      </c>
      <c r="N1329" s="3">
        <v>1.04</v>
      </c>
      <c r="O1329" s="2">
        <v>17294</v>
      </c>
    </row>
    <row r="1330" spans="1:15" x14ac:dyDescent="0.3">
      <c r="A1330" s="1" t="str">
        <f>VLOOKUP(F1330,Sheet2!A:C,2,FALSE)</f>
        <v>结果页</v>
      </c>
      <c r="B1330" s="1" t="str">
        <f>VLOOKUP(E1330,[1]Sheet4!A:B,2,FALSE)</f>
        <v>自家直客</v>
      </c>
      <c r="C1330" s="3" t="s">
        <v>20</v>
      </c>
      <c r="D1330" s="147">
        <v>20150622</v>
      </c>
      <c r="E1330" s="1" t="s">
        <v>14</v>
      </c>
      <c r="F1330" s="1" t="s">
        <v>51</v>
      </c>
      <c r="G1330" s="57">
        <v>3063550</v>
      </c>
      <c r="H1330" s="3">
        <v>7707.23</v>
      </c>
      <c r="I1330" s="3">
        <v>2.52</v>
      </c>
      <c r="J1330" s="4">
        <v>3.8800000000000001E-2</v>
      </c>
      <c r="K1330" s="3">
        <v>0.06</v>
      </c>
      <c r="L1330" s="2">
        <v>118736</v>
      </c>
      <c r="M1330" s="5">
        <v>5.9200000000000003E-2</v>
      </c>
      <c r="N1330" s="3">
        <v>1.1000000000000001</v>
      </c>
      <c r="O1330" s="2">
        <v>7033</v>
      </c>
    </row>
    <row r="1331" spans="1:15" x14ac:dyDescent="0.3">
      <c r="A1331" s="1" t="str">
        <f>VLOOKUP(F1331,Sheet2!A:C,2,FALSE)</f>
        <v>结果页</v>
      </c>
      <c r="B1331" s="1" t="str">
        <f>VLOOKUP(E1331,[1]Sheet4!A:B,2,FALSE)</f>
        <v>自家直客</v>
      </c>
      <c r="C1331" s="3" t="s">
        <v>20</v>
      </c>
      <c r="D1331" s="147">
        <v>20150621</v>
      </c>
      <c r="E1331" s="1" t="s">
        <v>14</v>
      </c>
      <c r="F1331" s="1" t="s">
        <v>51</v>
      </c>
      <c r="G1331" s="57">
        <v>2955151</v>
      </c>
      <c r="H1331" s="3">
        <v>7671.86</v>
      </c>
      <c r="I1331" s="3">
        <v>2.6</v>
      </c>
      <c r="J1331" s="4">
        <v>4.1000000000000002E-2</v>
      </c>
      <c r="K1331" s="3">
        <v>0.06</v>
      </c>
      <c r="L1331" s="2">
        <v>121274</v>
      </c>
      <c r="M1331" s="5">
        <v>6.1100000000000002E-2</v>
      </c>
      <c r="N1331" s="3">
        <v>1.04</v>
      </c>
      <c r="O1331" s="2">
        <v>7410</v>
      </c>
    </row>
    <row r="1332" spans="1:15" x14ac:dyDescent="0.3">
      <c r="A1332" s="1" t="str">
        <f>VLOOKUP(F1332,Sheet2!A:C,2,FALSE)</f>
        <v>结果页</v>
      </c>
      <c r="B1332" s="1" t="str">
        <f>VLOOKUP(E1332,[1]Sheet4!A:B,2,FALSE)</f>
        <v>自家直客</v>
      </c>
      <c r="C1332" s="3" t="s">
        <v>20</v>
      </c>
      <c r="D1332" s="147">
        <v>20150620</v>
      </c>
      <c r="E1332" s="1" t="s">
        <v>14</v>
      </c>
      <c r="F1332" s="1" t="s">
        <v>51</v>
      </c>
      <c r="G1332" s="57">
        <v>2932423</v>
      </c>
      <c r="H1332" s="3">
        <v>7601.2</v>
      </c>
      <c r="I1332" s="3">
        <v>2.59</v>
      </c>
      <c r="J1332" s="4">
        <v>4.0800000000000003E-2</v>
      </c>
      <c r="K1332" s="3">
        <v>0.06</v>
      </c>
      <c r="L1332" s="2">
        <v>119599</v>
      </c>
      <c r="M1332" s="5">
        <v>6.2899999999999998E-2</v>
      </c>
      <c r="N1332" s="3">
        <v>1.01</v>
      </c>
      <c r="O1332" s="2">
        <v>7523</v>
      </c>
    </row>
    <row r="1333" spans="1:15" x14ac:dyDescent="0.3">
      <c r="A1333" s="1" t="str">
        <f>VLOOKUP(F1333,Sheet2!A:C,2,FALSE)</f>
        <v>结果页</v>
      </c>
      <c r="B1333" s="1" t="str">
        <f>VLOOKUP(E1333,[1]Sheet4!A:B,2,FALSE)</f>
        <v>自家直客</v>
      </c>
      <c r="C1333" s="3" t="s">
        <v>20</v>
      </c>
      <c r="D1333" s="147">
        <v>20150619</v>
      </c>
      <c r="E1333" s="1" t="s">
        <v>14</v>
      </c>
      <c r="F1333" s="1" t="s">
        <v>51</v>
      </c>
      <c r="G1333" s="57">
        <v>2930745</v>
      </c>
      <c r="H1333" s="3">
        <v>7323.62</v>
      </c>
      <c r="I1333" s="3">
        <v>2.5</v>
      </c>
      <c r="J1333" s="4">
        <v>3.9699999999999999E-2</v>
      </c>
      <c r="K1333" s="3">
        <v>0.06</v>
      </c>
      <c r="L1333" s="2">
        <v>116488</v>
      </c>
      <c r="M1333" s="5">
        <v>6.2700000000000006E-2</v>
      </c>
      <c r="N1333" s="3">
        <v>1</v>
      </c>
      <c r="O1333" s="2">
        <v>7301</v>
      </c>
    </row>
    <row r="1334" spans="1:15" x14ac:dyDescent="0.3">
      <c r="A1334" s="1" t="str">
        <f>VLOOKUP(F1334,Sheet2!A:C,2,FALSE)</f>
        <v>结果页</v>
      </c>
      <c r="B1334" s="1" t="str">
        <f>VLOOKUP(E1334,[1]Sheet4!A:B,2,FALSE)</f>
        <v>自家直客</v>
      </c>
      <c r="C1334" s="3" t="s">
        <v>20</v>
      </c>
      <c r="D1334" s="147">
        <v>20150618</v>
      </c>
      <c r="E1334" s="1" t="s">
        <v>14</v>
      </c>
      <c r="F1334" s="1" t="s">
        <v>51</v>
      </c>
      <c r="G1334" s="57">
        <v>2895481</v>
      </c>
      <c r="H1334" s="3">
        <v>7141.96</v>
      </c>
      <c r="I1334" s="3">
        <v>2.4700000000000002</v>
      </c>
      <c r="J1334" s="4">
        <v>4.0099999999999997E-2</v>
      </c>
      <c r="K1334" s="3">
        <v>0.06</v>
      </c>
      <c r="L1334" s="2">
        <v>116170</v>
      </c>
      <c r="M1334" s="5">
        <v>6.4399999999999999E-2</v>
      </c>
      <c r="N1334" s="3">
        <v>0.95</v>
      </c>
      <c r="O1334" s="2">
        <v>7486</v>
      </c>
    </row>
    <row r="1335" spans="1:15" x14ac:dyDescent="0.3">
      <c r="A1335" s="1" t="str">
        <f>VLOOKUP(F1335,Sheet2!A:C,2,FALSE)</f>
        <v>结果页</v>
      </c>
      <c r="B1335" s="1" t="str">
        <f>VLOOKUP(E1335,[1]Sheet4!A:B,2,FALSE)</f>
        <v>自家直客</v>
      </c>
      <c r="C1335" s="3" t="s">
        <v>20</v>
      </c>
      <c r="D1335" s="147">
        <v>20150617</v>
      </c>
      <c r="E1335" s="1" t="s">
        <v>14</v>
      </c>
      <c r="F1335" s="1" t="s">
        <v>51</v>
      </c>
      <c r="G1335" s="57">
        <v>2870189</v>
      </c>
      <c r="H1335" s="3">
        <v>7009.59</v>
      </c>
      <c r="I1335" s="3">
        <v>2.44</v>
      </c>
      <c r="J1335" s="4">
        <v>3.8699999999999998E-2</v>
      </c>
      <c r="K1335" s="3">
        <v>0.06</v>
      </c>
      <c r="L1335" s="2">
        <v>110959</v>
      </c>
      <c r="M1335" s="5">
        <v>6.2100000000000002E-2</v>
      </c>
      <c r="N1335" s="3">
        <v>1.02</v>
      </c>
      <c r="O1335" s="2">
        <v>6886</v>
      </c>
    </row>
    <row r="1336" spans="1:15" x14ac:dyDescent="0.3">
      <c r="A1336" s="1" t="str">
        <f>VLOOKUP(F1336,Sheet2!A:C,2,FALSE)</f>
        <v>结果页</v>
      </c>
      <c r="B1336" s="1" t="str">
        <f>VLOOKUP(E1336,[1]Sheet4!A:B,2,FALSE)</f>
        <v>自家直客</v>
      </c>
      <c r="C1336" s="3" t="s">
        <v>20</v>
      </c>
      <c r="D1336" s="147">
        <v>20150616</v>
      </c>
      <c r="E1336" s="1" t="s">
        <v>14</v>
      </c>
      <c r="F1336" s="1" t="s">
        <v>52</v>
      </c>
      <c r="G1336" s="57">
        <v>2837584</v>
      </c>
      <c r="H1336" s="3">
        <v>6994.6</v>
      </c>
      <c r="I1336" s="3">
        <v>2.4700000000000002</v>
      </c>
      <c r="J1336" s="4">
        <v>3.6200000000000003E-2</v>
      </c>
      <c r="K1336" s="3">
        <v>7.0000000000000007E-2</v>
      </c>
      <c r="L1336" s="2">
        <v>102770</v>
      </c>
      <c r="M1336" s="5">
        <v>5.67E-2</v>
      </c>
      <c r="N1336" s="3">
        <v>1.2</v>
      </c>
      <c r="O1336" s="2">
        <v>5822</v>
      </c>
    </row>
    <row r="1337" spans="1:15" x14ac:dyDescent="0.3">
      <c r="A1337" s="1" t="str">
        <f>VLOOKUP(F1337,Sheet2!A:C,2,FALSE)</f>
        <v>结果页</v>
      </c>
      <c r="B1337" s="1" t="str">
        <f>VLOOKUP(E1337,[1]Sheet4!A:B,2,FALSE)</f>
        <v>自家直客</v>
      </c>
      <c r="C1337" s="3" t="s">
        <v>20</v>
      </c>
      <c r="D1337" s="147">
        <v>20150615</v>
      </c>
      <c r="E1337" s="1" t="s">
        <v>14</v>
      </c>
      <c r="F1337" s="1" t="s">
        <v>51</v>
      </c>
      <c r="G1337" s="57">
        <v>2606861</v>
      </c>
      <c r="H1337" s="3">
        <v>6531.79</v>
      </c>
      <c r="I1337" s="3">
        <v>2.5099999999999998</v>
      </c>
      <c r="J1337" s="4">
        <v>3.39E-2</v>
      </c>
      <c r="K1337" s="3">
        <v>7.0000000000000007E-2</v>
      </c>
      <c r="L1337" s="2">
        <v>88270</v>
      </c>
      <c r="M1337" s="5">
        <v>5.4899999999999997E-2</v>
      </c>
      <c r="N1337" s="3">
        <v>1.35</v>
      </c>
      <c r="O1337" s="2">
        <v>4849</v>
      </c>
    </row>
    <row r="1338" spans="1:15" x14ac:dyDescent="0.3">
      <c r="A1338" s="1" t="str">
        <f>VLOOKUP(F1338,Sheet2!A:C,2,FALSE)</f>
        <v>结果页</v>
      </c>
      <c r="B1338" s="1" t="str">
        <f>VLOOKUP(E1338,[1]Sheet4!A:B,2,FALSE)</f>
        <v>自家直客</v>
      </c>
      <c r="C1338" s="3" t="s">
        <v>20</v>
      </c>
      <c r="D1338" s="147">
        <v>20150614</v>
      </c>
      <c r="E1338" s="1" t="s">
        <v>14</v>
      </c>
      <c r="F1338" s="1" t="s">
        <v>51</v>
      </c>
      <c r="G1338" s="57">
        <v>2528704</v>
      </c>
      <c r="H1338" s="3">
        <v>6304.05</v>
      </c>
      <c r="I1338" s="3">
        <v>2.4900000000000002</v>
      </c>
      <c r="J1338" s="4">
        <v>3.4099999999999998E-2</v>
      </c>
      <c r="K1338" s="3">
        <v>7.0000000000000007E-2</v>
      </c>
      <c r="L1338" s="2">
        <v>86195</v>
      </c>
      <c r="M1338" s="5">
        <v>5.9900000000000002E-2</v>
      </c>
      <c r="N1338" s="3">
        <v>1.22</v>
      </c>
      <c r="O1338" s="2">
        <v>5162</v>
      </c>
    </row>
    <row r="1339" spans="1:15" x14ac:dyDescent="0.3">
      <c r="A1339" s="1" t="str">
        <f>VLOOKUP(F1339,Sheet2!A:C,2,FALSE)</f>
        <v>结果页</v>
      </c>
      <c r="B1339" s="1" t="str">
        <f>VLOOKUP(E1339,[1]Sheet4!A:B,2,FALSE)</f>
        <v>自家直客</v>
      </c>
      <c r="C1339" s="3" t="s">
        <v>20</v>
      </c>
      <c r="D1339" s="147">
        <v>20150613</v>
      </c>
      <c r="E1339" s="1" t="s">
        <v>14</v>
      </c>
      <c r="F1339" s="1" t="s">
        <v>51</v>
      </c>
      <c r="G1339" s="57">
        <v>2539546</v>
      </c>
      <c r="H1339" s="3">
        <v>6157.09</v>
      </c>
      <c r="I1339" s="3">
        <v>2.42</v>
      </c>
      <c r="J1339" s="4">
        <v>3.39E-2</v>
      </c>
      <c r="K1339" s="3">
        <v>7.0000000000000007E-2</v>
      </c>
      <c r="L1339" s="2">
        <v>85996</v>
      </c>
      <c r="M1339" s="5">
        <v>5.4600000000000003E-2</v>
      </c>
      <c r="N1339" s="3">
        <v>1.31</v>
      </c>
      <c r="O1339" s="2">
        <v>4698</v>
      </c>
    </row>
    <row r="1340" spans="1:15" x14ac:dyDescent="0.3">
      <c r="A1340" s="1" t="str">
        <f>VLOOKUP(F1340,Sheet2!A:C,2,FALSE)</f>
        <v>结果页</v>
      </c>
      <c r="B1340" s="1" t="str">
        <f>VLOOKUP(E1340,[1]Sheet4!A:B,2,FALSE)</f>
        <v>自家直客</v>
      </c>
      <c r="C1340" s="3" t="s">
        <v>20</v>
      </c>
      <c r="D1340" s="147">
        <v>20150612</v>
      </c>
      <c r="E1340" s="1" t="s">
        <v>14</v>
      </c>
      <c r="F1340" s="1" t="s">
        <v>51</v>
      </c>
      <c r="G1340" s="57">
        <v>2583940</v>
      </c>
      <c r="H1340" s="3">
        <v>6145.52</v>
      </c>
      <c r="I1340" s="3">
        <v>2.38</v>
      </c>
      <c r="J1340" s="4">
        <v>3.2800000000000003E-2</v>
      </c>
      <c r="K1340" s="3">
        <v>7.0000000000000007E-2</v>
      </c>
      <c r="L1340" s="2">
        <v>84874</v>
      </c>
      <c r="M1340" s="5">
        <v>5.4600000000000003E-2</v>
      </c>
      <c r="N1340" s="3">
        <v>1.33</v>
      </c>
      <c r="O1340" s="2">
        <v>4637</v>
      </c>
    </row>
    <row r="1341" spans="1:15" x14ac:dyDescent="0.3">
      <c r="A1341" s="1" t="str">
        <f>VLOOKUP(F1341,Sheet2!A:C,2,FALSE)</f>
        <v>结果页</v>
      </c>
      <c r="B1341" s="1" t="str">
        <f>VLOOKUP(E1341,[1]Sheet4!A:B,2,FALSE)</f>
        <v>自家直客</v>
      </c>
      <c r="C1341" s="3" t="s">
        <v>20</v>
      </c>
      <c r="D1341" s="147">
        <v>20150611</v>
      </c>
      <c r="E1341" s="1" t="s">
        <v>14</v>
      </c>
      <c r="F1341" s="1" t="s">
        <v>51</v>
      </c>
      <c r="G1341" s="57">
        <v>2410983</v>
      </c>
      <c r="H1341" s="3">
        <v>5649.06</v>
      </c>
      <c r="I1341" s="3">
        <v>2.34</v>
      </c>
      <c r="J1341" s="4">
        <v>3.4000000000000002E-2</v>
      </c>
      <c r="K1341" s="3">
        <v>7.0000000000000007E-2</v>
      </c>
      <c r="L1341" s="2">
        <v>81894</v>
      </c>
      <c r="M1341" s="5">
        <v>5.21E-2</v>
      </c>
      <c r="N1341" s="3">
        <v>1.32</v>
      </c>
      <c r="O1341" s="2">
        <v>4270</v>
      </c>
    </row>
    <row r="1342" spans="1:15" x14ac:dyDescent="0.3">
      <c r="A1342" s="1" t="str">
        <f>VLOOKUP(F1342,Sheet2!A:C,2,FALSE)</f>
        <v>结果页</v>
      </c>
      <c r="B1342" s="1" t="str">
        <f>VLOOKUP(E1342,[1]Sheet4!A:B,2,FALSE)</f>
        <v>自家直客</v>
      </c>
      <c r="C1342" s="3" t="s">
        <v>20</v>
      </c>
      <c r="D1342" s="147">
        <v>20150610</v>
      </c>
      <c r="E1342" s="1" t="s">
        <v>14</v>
      </c>
      <c r="F1342" s="1" t="s">
        <v>51</v>
      </c>
      <c r="G1342" s="57">
        <v>2393605</v>
      </c>
      <c r="H1342" s="3">
        <v>5538.66</v>
      </c>
      <c r="I1342" s="3">
        <v>2.31</v>
      </c>
      <c r="J1342" s="4">
        <v>3.3700000000000001E-2</v>
      </c>
      <c r="K1342" s="3">
        <v>7.0000000000000007E-2</v>
      </c>
      <c r="L1342" s="2">
        <v>80662</v>
      </c>
      <c r="M1342" s="5">
        <v>4.99E-2</v>
      </c>
      <c r="N1342" s="3">
        <v>1.38</v>
      </c>
      <c r="O1342" s="2">
        <v>4026</v>
      </c>
    </row>
    <row r="1343" spans="1:15" x14ac:dyDescent="0.3">
      <c r="A1343" s="1" t="str">
        <f>VLOOKUP(F1343,Sheet2!A:C,2,FALSE)</f>
        <v>结果页</v>
      </c>
      <c r="B1343" s="1" t="str">
        <f>VLOOKUP(E1343,[1]Sheet4!A:B,2,FALSE)</f>
        <v>自家直客</v>
      </c>
      <c r="C1343" s="3" t="s">
        <v>20</v>
      </c>
      <c r="D1343" s="147">
        <v>20150609</v>
      </c>
      <c r="E1343" s="1" t="s">
        <v>14</v>
      </c>
      <c r="F1343" s="1" t="s">
        <v>52</v>
      </c>
      <c r="G1343" s="57">
        <v>2412590</v>
      </c>
      <c r="H1343" s="3">
        <v>5508.58</v>
      </c>
      <c r="I1343" s="3">
        <v>2.2799999999999998</v>
      </c>
      <c r="J1343" s="4">
        <v>3.3799999999999997E-2</v>
      </c>
      <c r="K1343" s="3">
        <v>7.0000000000000007E-2</v>
      </c>
      <c r="L1343" s="2">
        <v>81565</v>
      </c>
      <c r="M1343" s="5">
        <v>5.5800000000000002E-2</v>
      </c>
      <c r="N1343" s="3">
        <v>1.21</v>
      </c>
      <c r="O1343" s="2">
        <v>4551</v>
      </c>
    </row>
    <row r="1344" spans="1:15" x14ac:dyDescent="0.3">
      <c r="A1344" s="1" t="str">
        <f>VLOOKUP(F1344,Sheet2!A:C,2,FALSE)</f>
        <v>结果页</v>
      </c>
      <c r="B1344" s="1" t="str">
        <f>VLOOKUP(E1344,[1]Sheet4!A:B,2,FALSE)</f>
        <v>自家直客</v>
      </c>
      <c r="C1344" s="3" t="s">
        <v>20</v>
      </c>
      <c r="D1344" s="147">
        <v>20150608</v>
      </c>
      <c r="E1344" s="1" t="s">
        <v>14</v>
      </c>
      <c r="F1344" s="1" t="s">
        <v>51</v>
      </c>
      <c r="G1344" s="57">
        <v>2822226</v>
      </c>
      <c r="H1344" s="3">
        <v>6105.75</v>
      </c>
      <c r="I1344" s="3">
        <v>2.16</v>
      </c>
      <c r="J1344" s="4">
        <v>3.2800000000000003E-2</v>
      </c>
      <c r="K1344" s="3">
        <v>7.0000000000000007E-2</v>
      </c>
      <c r="L1344" s="2">
        <v>92572</v>
      </c>
      <c r="M1344" s="5">
        <v>6.13E-2</v>
      </c>
      <c r="N1344" s="3">
        <v>1.08</v>
      </c>
      <c r="O1344" s="2">
        <v>5679</v>
      </c>
    </row>
    <row r="1345" spans="1:15" x14ac:dyDescent="0.3">
      <c r="A1345" s="1" t="str">
        <f>VLOOKUP(F1345,Sheet2!A:C,2,FALSE)</f>
        <v>结果页</v>
      </c>
      <c r="B1345" s="1" t="str">
        <f>VLOOKUP(E1345,[1]Sheet4!A:B,2,FALSE)</f>
        <v>自家直客</v>
      </c>
      <c r="C1345" s="3" t="s">
        <v>20</v>
      </c>
      <c r="D1345" s="147">
        <v>20150607</v>
      </c>
      <c r="E1345" s="1" t="s">
        <v>14</v>
      </c>
      <c r="F1345" s="1" t="s">
        <v>51</v>
      </c>
      <c r="G1345" s="57">
        <v>2491137</v>
      </c>
      <c r="H1345" s="3">
        <v>5417.53</v>
      </c>
      <c r="I1345" s="3">
        <v>2.17</v>
      </c>
      <c r="J1345" s="4">
        <v>3.44E-2</v>
      </c>
      <c r="K1345" s="3">
        <v>0.06</v>
      </c>
      <c r="L1345" s="2">
        <v>85674</v>
      </c>
      <c r="M1345" s="5">
        <v>5.6399999999999999E-2</v>
      </c>
      <c r="N1345" s="3">
        <v>1.1200000000000001</v>
      </c>
      <c r="O1345" s="2">
        <v>4831</v>
      </c>
    </row>
    <row r="1346" spans="1:15" x14ac:dyDescent="0.3">
      <c r="A1346" s="1" t="str">
        <f>VLOOKUP(F1346,Sheet2!A:C,2,FALSE)</f>
        <v>结果页</v>
      </c>
      <c r="B1346" s="1" t="str">
        <f>VLOOKUP(E1346,[1]Sheet4!A:B,2,FALSE)</f>
        <v>自家直客</v>
      </c>
      <c r="C1346" s="3" t="s">
        <v>20</v>
      </c>
      <c r="D1346" s="147">
        <v>20150606</v>
      </c>
      <c r="E1346" s="1" t="s">
        <v>14</v>
      </c>
      <c r="F1346" s="1" t="s">
        <v>51</v>
      </c>
      <c r="G1346" s="57">
        <v>2550340</v>
      </c>
      <c r="H1346" s="3">
        <v>5399.06</v>
      </c>
      <c r="I1346" s="3">
        <v>2.12</v>
      </c>
      <c r="J1346" s="4">
        <v>3.4099999999999998E-2</v>
      </c>
      <c r="K1346" s="3">
        <v>0.06</v>
      </c>
      <c r="L1346" s="2">
        <v>87028</v>
      </c>
      <c r="M1346" s="5">
        <v>5.6500000000000002E-2</v>
      </c>
      <c r="N1346" s="3">
        <v>1.1000000000000001</v>
      </c>
      <c r="O1346" s="2">
        <v>4921</v>
      </c>
    </row>
    <row r="1347" spans="1:15" x14ac:dyDescent="0.3">
      <c r="A1347" s="1" t="str">
        <f>VLOOKUP(F1347,Sheet2!A:C,2,FALSE)</f>
        <v>结果页</v>
      </c>
      <c r="B1347" s="1" t="str">
        <f>VLOOKUP(E1347,[1]Sheet4!A:B,2,FALSE)</f>
        <v>自家直客</v>
      </c>
      <c r="C1347" s="3" t="s">
        <v>20</v>
      </c>
      <c r="D1347" s="147">
        <v>20150605</v>
      </c>
      <c r="E1347" s="1" t="s">
        <v>14</v>
      </c>
      <c r="F1347" s="1" t="s">
        <v>51</v>
      </c>
      <c r="G1347" s="57">
        <v>2740654</v>
      </c>
      <c r="H1347" s="3">
        <v>5443.79</v>
      </c>
      <c r="I1347" s="3">
        <v>1.99</v>
      </c>
      <c r="J1347" s="4">
        <v>3.2800000000000003E-2</v>
      </c>
      <c r="K1347" s="3">
        <v>0.06</v>
      </c>
      <c r="L1347" s="2">
        <v>89811</v>
      </c>
      <c r="M1347" s="5">
        <v>5.45E-2</v>
      </c>
      <c r="N1347" s="3">
        <v>1.1100000000000001</v>
      </c>
      <c r="O1347" s="2">
        <v>4893</v>
      </c>
    </row>
    <row r="1348" spans="1:15" x14ac:dyDescent="0.3">
      <c r="A1348" s="1" t="str">
        <f>VLOOKUP(F1348,Sheet2!A:C,2,FALSE)</f>
        <v>结果页</v>
      </c>
      <c r="B1348" s="1" t="str">
        <f>VLOOKUP(E1348,[1]Sheet4!A:B,2,FALSE)</f>
        <v>自家直客</v>
      </c>
      <c r="C1348" s="3" t="s">
        <v>20</v>
      </c>
      <c r="D1348" s="147">
        <v>20150604</v>
      </c>
      <c r="E1348" s="1" t="s">
        <v>14</v>
      </c>
      <c r="F1348" s="1" t="s">
        <v>51</v>
      </c>
      <c r="G1348" s="57">
        <v>2676880</v>
      </c>
      <c r="H1348" s="3">
        <v>5561.49</v>
      </c>
      <c r="I1348" s="3">
        <v>2.08</v>
      </c>
      <c r="J1348" s="4">
        <v>3.3599999999999998E-2</v>
      </c>
      <c r="K1348" s="3">
        <v>0.06</v>
      </c>
      <c r="L1348" s="2">
        <v>89880</v>
      </c>
      <c r="M1348" s="5">
        <v>5.9799999999999999E-2</v>
      </c>
      <c r="N1348" s="3">
        <v>1.04</v>
      </c>
      <c r="O1348" s="2">
        <v>5371</v>
      </c>
    </row>
    <row r="1349" spans="1:15" x14ac:dyDescent="0.3">
      <c r="A1349" s="1" t="str">
        <f>VLOOKUP(F1349,Sheet2!A:C,2,FALSE)</f>
        <v>结果页</v>
      </c>
      <c r="B1349" s="1" t="str">
        <f>VLOOKUP(E1349,[1]Sheet4!A:B,2,FALSE)</f>
        <v>自家直客</v>
      </c>
      <c r="C1349" s="3" t="s">
        <v>20</v>
      </c>
      <c r="D1349" s="147">
        <v>20150603</v>
      </c>
      <c r="E1349" s="1" t="s">
        <v>14</v>
      </c>
      <c r="F1349" s="1" t="s">
        <v>52</v>
      </c>
      <c r="G1349" s="57">
        <v>2866281</v>
      </c>
      <c r="H1349" s="3">
        <v>6567.12</v>
      </c>
      <c r="I1349" s="3">
        <v>2.29</v>
      </c>
      <c r="J1349" s="4">
        <v>3.4799999999999998E-2</v>
      </c>
      <c r="K1349" s="3">
        <v>7.0000000000000007E-2</v>
      </c>
      <c r="L1349" s="2">
        <v>99620</v>
      </c>
      <c r="M1349" s="5">
        <v>6.6400000000000001E-2</v>
      </c>
      <c r="N1349" s="3">
        <v>0.99</v>
      </c>
      <c r="O1349" s="2">
        <v>6611</v>
      </c>
    </row>
    <row r="1350" spans="1:15" x14ac:dyDescent="0.3">
      <c r="A1350" s="1" t="str">
        <f>VLOOKUP(F1350,Sheet2!A:C,2,FALSE)</f>
        <v>结果页</v>
      </c>
      <c r="B1350" s="1" t="str">
        <f>VLOOKUP(E1350,[1]Sheet4!A:B,2,FALSE)</f>
        <v>自家直客</v>
      </c>
      <c r="C1350" s="3" t="s">
        <v>20</v>
      </c>
      <c r="D1350" s="147">
        <v>20150602</v>
      </c>
      <c r="E1350" s="1" t="s">
        <v>14</v>
      </c>
      <c r="F1350" s="1" t="s">
        <v>51</v>
      </c>
      <c r="G1350" s="57">
        <v>2609198</v>
      </c>
      <c r="H1350" s="3">
        <v>6202.03</v>
      </c>
      <c r="I1350" s="3">
        <v>2.38</v>
      </c>
      <c r="J1350" s="4">
        <v>3.61E-2</v>
      </c>
      <c r="K1350" s="3">
        <v>7.0000000000000007E-2</v>
      </c>
      <c r="L1350" s="2">
        <v>94068</v>
      </c>
      <c r="M1350" s="5">
        <v>6.8000000000000005E-2</v>
      </c>
      <c r="N1350" s="3">
        <v>0.97</v>
      </c>
      <c r="O1350" s="2">
        <v>6398</v>
      </c>
    </row>
    <row r="1351" spans="1:15" x14ac:dyDescent="0.3">
      <c r="A1351" s="1" t="str">
        <f>VLOOKUP(F1351,Sheet2!A:C,2,FALSE)</f>
        <v>结果页</v>
      </c>
      <c r="B1351" s="1" t="str">
        <f>VLOOKUP(E1351,[1]Sheet4!A:B,2,FALSE)</f>
        <v>自家直客</v>
      </c>
      <c r="C1351" s="3" t="s">
        <v>20</v>
      </c>
      <c r="D1351" s="147">
        <v>20150601</v>
      </c>
      <c r="E1351" s="1" t="s">
        <v>14</v>
      </c>
      <c r="F1351" s="1" t="s">
        <v>51</v>
      </c>
      <c r="G1351" s="57">
        <v>2578871</v>
      </c>
      <c r="H1351" s="3">
        <v>5911.38</v>
      </c>
      <c r="I1351" s="3">
        <v>2.29</v>
      </c>
      <c r="J1351" s="4">
        <v>3.4599999999999999E-2</v>
      </c>
      <c r="K1351" s="3">
        <v>7.0000000000000007E-2</v>
      </c>
      <c r="L1351" s="2">
        <v>89218</v>
      </c>
      <c r="M1351" s="5">
        <v>7.0199999999999999E-2</v>
      </c>
      <c r="N1351" s="3">
        <v>0.94</v>
      </c>
      <c r="O1351" s="2">
        <v>6260</v>
      </c>
    </row>
    <row r="1352" spans="1:15" x14ac:dyDescent="0.3">
      <c r="A1352" s="1" t="str">
        <f>VLOOKUP(F1352,Sheet2!A:C,2,FALSE)</f>
        <v>结果页</v>
      </c>
      <c r="B1352" s="1" t="str">
        <f>VLOOKUP(E1352,[1]Sheet4!A:B,2,FALSE)</f>
        <v>自家直客</v>
      </c>
      <c r="C1352" s="3" t="s">
        <v>21</v>
      </c>
      <c r="D1352" s="147">
        <v>20150531</v>
      </c>
      <c r="E1352" s="1" t="s">
        <v>14</v>
      </c>
      <c r="F1352" s="1" t="s">
        <v>51</v>
      </c>
      <c r="G1352" s="57">
        <v>2298028</v>
      </c>
      <c r="H1352" s="3">
        <v>5013.6099999999997</v>
      </c>
      <c r="I1352" s="3">
        <v>2.1800000000000002</v>
      </c>
      <c r="J1352" s="4">
        <v>3.2199999999999999E-2</v>
      </c>
      <c r="K1352" s="3">
        <v>7.0000000000000007E-2</v>
      </c>
      <c r="L1352" s="2">
        <v>74063</v>
      </c>
      <c r="M1352" s="5">
        <v>5.62E-2</v>
      </c>
      <c r="N1352" s="3">
        <v>1.2</v>
      </c>
      <c r="O1352" s="2">
        <v>4165</v>
      </c>
    </row>
    <row r="1353" spans="1:15" x14ac:dyDescent="0.3">
      <c r="A1353" s="1" t="str">
        <f>VLOOKUP(F1353,Sheet2!A:C,2,FALSE)</f>
        <v>结果页</v>
      </c>
      <c r="B1353" s="1" t="str">
        <f>VLOOKUP(E1353,[1]Sheet4!A:B,2,FALSE)</f>
        <v>自家直客</v>
      </c>
      <c r="C1353" s="3" t="s">
        <v>21</v>
      </c>
      <c r="D1353" s="147">
        <v>20150530</v>
      </c>
      <c r="E1353" s="1" t="s">
        <v>14</v>
      </c>
      <c r="F1353" s="1" t="s">
        <v>51</v>
      </c>
      <c r="G1353" s="57">
        <v>2323063</v>
      </c>
      <c r="H1353" s="3">
        <v>5090.5</v>
      </c>
      <c r="I1353" s="3">
        <v>2.19</v>
      </c>
      <c r="J1353" s="4">
        <v>3.1699999999999999E-2</v>
      </c>
      <c r="K1353" s="3">
        <v>7.0000000000000007E-2</v>
      </c>
      <c r="L1353" s="2">
        <v>73656</v>
      </c>
      <c r="M1353" s="5">
        <v>5.5300000000000002E-2</v>
      </c>
      <c r="N1353" s="3">
        <v>1.25</v>
      </c>
      <c r="O1353" s="2">
        <v>4075</v>
      </c>
    </row>
    <row r="1354" spans="1:15" x14ac:dyDescent="0.3">
      <c r="A1354" s="1" t="str">
        <f>VLOOKUP(F1354,Sheet2!A:C,2,FALSE)</f>
        <v>结果页</v>
      </c>
      <c r="B1354" s="1" t="str">
        <f>VLOOKUP(E1354,[1]Sheet4!A:B,2,FALSE)</f>
        <v>自家直客</v>
      </c>
      <c r="C1354" s="3" t="s">
        <v>21</v>
      </c>
      <c r="D1354" s="147">
        <v>20150529</v>
      </c>
      <c r="E1354" s="1" t="s">
        <v>14</v>
      </c>
      <c r="F1354" s="1" t="s">
        <v>51</v>
      </c>
      <c r="G1354" s="57">
        <v>2345634</v>
      </c>
      <c r="H1354" s="3">
        <v>5131.1000000000004</v>
      </c>
      <c r="I1354" s="3">
        <v>2.19</v>
      </c>
      <c r="J1354" s="4">
        <v>3.15E-2</v>
      </c>
      <c r="K1354" s="3">
        <v>7.0000000000000007E-2</v>
      </c>
      <c r="L1354" s="2">
        <v>73946</v>
      </c>
      <c r="M1354" s="5">
        <v>5.7299999999999997E-2</v>
      </c>
      <c r="N1354" s="3">
        <v>1.21</v>
      </c>
      <c r="O1354" s="2">
        <v>4239</v>
      </c>
    </row>
    <row r="1355" spans="1:15" x14ac:dyDescent="0.3">
      <c r="A1355" s="1" t="str">
        <f>VLOOKUP(F1355,Sheet2!A:C,2,FALSE)</f>
        <v>结果页</v>
      </c>
      <c r="B1355" s="1" t="str">
        <f>VLOOKUP(E1355,[1]Sheet4!A:B,2,FALSE)</f>
        <v>自家直客</v>
      </c>
      <c r="C1355" s="3" t="s">
        <v>21</v>
      </c>
      <c r="D1355" s="147">
        <v>20150528</v>
      </c>
      <c r="E1355" s="1" t="s">
        <v>14</v>
      </c>
      <c r="F1355" s="1" t="s">
        <v>51</v>
      </c>
      <c r="G1355" s="57">
        <v>2367131</v>
      </c>
      <c r="H1355" s="3">
        <v>5104.4399999999996</v>
      </c>
      <c r="I1355" s="3">
        <v>2.16</v>
      </c>
      <c r="J1355" s="4">
        <v>3.2500000000000001E-2</v>
      </c>
      <c r="K1355" s="3">
        <v>7.0000000000000007E-2</v>
      </c>
      <c r="L1355" s="2">
        <v>76832</v>
      </c>
      <c r="M1355" s="5">
        <v>5.7200000000000001E-2</v>
      </c>
      <c r="N1355" s="3">
        <v>1.1599999999999999</v>
      </c>
      <c r="O1355" s="2">
        <v>4396</v>
      </c>
    </row>
    <row r="1356" spans="1:15" x14ac:dyDescent="0.3">
      <c r="A1356" s="1" t="str">
        <f>VLOOKUP(F1356,Sheet2!A:C,2,FALSE)</f>
        <v>结果页</v>
      </c>
      <c r="B1356" s="1" t="str">
        <f>VLOOKUP(E1356,[1]Sheet4!A:B,2,FALSE)</f>
        <v>自家直客</v>
      </c>
      <c r="C1356" s="3" t="s">
        <v>21</v>
      </c>
      <c r="D1356" s="147">
        <v>20150527</v>
      </c>
      <c r="E1356" s="1" t="s">
        <v>14</v>
      </c>
      <c r="F1356" s="1" t="s">
        <v>52</v>
      </c>
      <c r="G1356" s="57">
        <v>2188142</v>
      </c>
      <c r="H1356" s="3">
        <v>4714.83</v>
      </c>
      <c r="I1356" s="3">
        <v>2.15</v>
      </c>
      <c r="J1356" s="4">
        <v>3.09E-2</v>
      </c>
      <c r="K1356" s="3">
        <v>7.0000000000000007E-2</v>
      </c>
      <c r="L1356" s="2">
        <v>67515</v>
      </c>
      <c r="M1356" s="5">
        <v>4.7E-2</v>
      </c>
      <c r="N1356" s="3">
        <v>1.49</v>
      </c>
      <c r="O1356" s="2">
        <v>3172</v>
      </c>
    </row>
    <row r="1357" spans="1:15" x14ac:dyDescent="0.3">
      <c r="A1357" s="1" t="str">
        <f>VLOOKUP(F1357,Sheet2!A:C,2,FALSE)</f>
        <v>结果页</v>
      </c>
      <c r="B1357" s="1" t="str">
        <f>VLOOKUP(E1357,[1]Sheet4!A:B,2,FALSE)</f>
        <v>自家直客</v>
      </c>
      <c r="C1357" s="3" t="s">
        <v>21</v>
      </c>
      <c r="D1357" s="147">
        <v>20150526</v>
      </c>
      <c r="E1357" s="1" t="s">
        <v>14</v>
      </c>
      <c r="F1357" s="1" t="s">
        <v>51</v>
      </c>
      <c r="G1357" s="57">
        <v>2147698</v>
      </c>
      <c r="H1357" s="3">
        <v>4573.7299999999996</v>
      </c>
      <c r="I1357" s="3">
        <v>2.13</v>
      </c>
      <c r="J1357" s="4">
        <v>3.0200000000000001E-2</v>
      </c>
      <c r="K1357" s="3">
        <v>7.0000000000000007E-2</v>
      </c>
      <c r="L1357" s="2">
        <v>64894</v>
      </c>
      <c r="M1357" s="5">
        <v>4.5400000000000003E-2</v>
      </c>
      <c r="N1357" s="3">
        <v>1.55</v>
      </c>
      <c r="O1357" s="2">
        <v>2945</v>
      </c>
    </row>
    <row r="1358" spans="1:15" x14ac:dyDescent="0.3">
      <c r="A1358" s="1" t="str">
        <f>VLOOKUP(F1358,Sheet2!A:C,2,FALSE)</f>
        <v>结果页</v>
      </c>
      <c r="B1358" s="1" t="str">
        <f>VLOOKUP(E1358,[1]Sheet4!A:B,2,FALSE)</f>
        <v>自家直客</v>
      </c>
      <c r="C1358" s="3" t="s">
        <v>21</v>
      </c>
      <c r="D1358" s="147">
        <v>20150525</v>
      </c>
      <c r="E1358" s="1" t="s">
        <v>14</v>
      </c>
      <c r="F1358" s="1" t="s">
        <v>52</v>
      </c>
      <c r="G1358" s="57">
        <v>2146834</v>
      </c>
      <c r="H1358" s="3">
        <v>4512.7</v>
      </c>
      <c r="I1358" s="3">
        <v>2.1</v>
      </c>
      <c r="J1358" s="4">
        <v>3.0300000000000001E-2</v>
      </c>
      <c r="K1358" s="3">
        <v>7.0000000000000007E-2</v>
      </c>
      <c r="L1358" s="2">
        <v>65066</v>
      </c>
      <c r="M1358" s="5">
        <v>4.6899999999999997E-2</v>
      </c>
      <c r="N1358" s="3">
        <v>1.48</v>
      </c>
      <c r="O1358" s="2">
        <v>3054</v>
      </c>
    </row>
    <row r="1359" spans="1:15" x14ac:dyDescent="0.3">
      <c r="A1359" s="1" t="str">
        <f>VLOOKUP(F1359,Sheet2!A:C,2,FALSE)</f>
        <v>结果页</v>
      </c>
      <c r="B1359" s="1" t="str">
        <f>VLOOKUP(E1359,[1]Sheet4!A:B,2,FALSE)</f>
        <v>自家直客</v>
      </c>
      <c r="C1359" s="3" t="s">
        <v>21</v>
      </c>
      <c r="D1359" s="147">
        <v>20150524</v>
      </c>
      <c r="E1359" s="1" t="s">
        <v>14</v>
      </c>
      <c r="F1359" s="1" t="s">
        <v>51</v>
      </c>
      <c r="G1359" s="57">
        <v>2050248</v>
      </c>
      <c r="H1359" s="3">
        <v>4648.93</v>
      </c>
      <c r="I1359" s="3">
        <v>2.27</v>
      </c>
      <c r="J1359" s="4">
        <v>3.2800000000000003E-2</v>
      </c>
      <c r="K1359" s="3">
        <v>7.0000000000000007E-2</v>
      </c>
      <c r="L1359" s="2">
        <v>67202</v>
      </c>
      <c r="M1359" s="5">
        <v>5.3100000000000001E-2</v>
      </c>
      <c r="N1359" s="3">
        <v>1.3</v>
      </c>
      <c r="O1359" s="2">
        <v>3567</v>
      </c>
    </row>
    <row r="1360" spans="1:15" x14ac:dyDescent="0.3">
      <c r="A1360" s="1" t="str">
        <f>VLOOKUP(F1360,Sheet2!A:C,2,FALSE)</f>
        <v>结果页</v>
      </c>
      <c r="B1360" s="1" t="str">
        <f>VLOOKUP(E1360,[1]Sheet4!A:B,2,FALSE)</f>
        <v>自家直客</v>
      </c>
      <c r="C1360" s="3" t="s">
        <v>21</v>
      </c>
      <c r="D1360" s="147">
        <v>20150523</v>
      </c>
      <c r="E1360" s="1" t="s">
        <v>14</v>
      </c>
      <c r="F1360" s="1" t="s">
        <v>51</v>
      </c>
      <c r="G1360" s="57">
        <v>1998328</v>
      </c>
      <c r="H1360" s="3">
        <v>4443.7</v>
      </c>
      <c r="I1360" s="3">
        <v>2.2200000000000002</v>
      </c>
      <c r="J1360" s="4">
        <v>3.3000000000000002E-2</v>
      </c>
      <c r="K1360" s="3">
        <v>7.0000000000000007E-2</v>
      </c>
      <c r="L1360" s="2">
        <v>65930</v>
      </c>
      <c r="M1360" s="5">
        <v>5.1700000000000003E-2</v>
      </c>
      <c r="N1360" s="3">
        <v>1.3</v>
      </c>
      <c r="O1360" s="2">
        <v>3409</v>
      </c>
    </row>
    <row r="1361" spans="1:15" x14ac:dyDescent="0.3">
      <c r="A1361" s="1" t="str">
        <f>VLOOKUP(F1361,Sheet2!A:C,2,FALSE)</f>
        <v>结果页</v>
      </c>
      <c r="B1361" s="1" t="str">
        <f>VLOOKUP(E1361,[1]Sheet4!A:B,2,FALSE)</f>
        <v>自家直客</v>
      </c>
      <c r="C1361" s="3" t="s">
        <v>21</v>
      </c>
      <c r="D1361" s="147">
        <v>20150522</v>
      </c>
      <c r="E1361" s="1" t="s">
        <v>14</v>
      </c>
      <c r="F1361" s="1" t="s">
        <v>51</v>
      </c>
      <c r="G1361" s="57">
        <v>2221316</v>
      </c>
      <c r="H1361" s="3">
        <v>5010.87</v>
      </c>
      <c r="I1361" s="3">
        <v>2.2599999999999998</v>
      </c>
      <c r="J1361" s="4">
        <v>3.15E-2</v>
      </c>
      <c r="K1361" s="3">
        <v>7.0000000000000007E-2</v>
      </c>
      <c r="L1361" s="2">
        <v>70024</v>
      </c>
      <c r="M1361" s="5">
        <v>5.4399999999999997E-2</v>
      </c>
      <c r="N1361" s="3">
        <v>1.32</v>
      </c>
      <c r="O1361" s="2">
        <v>3808</v>
      </c>
    </row>
    <row r="1362" spans="1:15" x14ac:dyDescent="0.3">
      <c r="A1362" s="1" t="str">
        <f>VLOOKUP(F1362,Sheet2!A:C,2,FALSE)</f>
        <v>结果页</v>
      </c>
      <c r="B1362" s="1" t="str">
        <f>VLOOKUP(E1362,[1]Sheet4!A:B,2,FALSE)</f>
        <v>自家直客</v>
      </c>
      <c r="C1362" s="3" t="s">
        <v>21</v>
      </c>
      <c r="D1362" s="147">
        <v>20150521</v>
      </c>
      <c r="E1362" s="1" t="s">
        <v>14</v>
      </c>
      <c r="F1362" s="1" t="s">
        <v>52</v>
      </c>
      <c r="G1362" s="57">
        <v>2079490</v>
      </c>
      <c r="H1362" s="3">
        <v>4251.91</v>
      </c>
      <c r="I1362" s="3">
        <v>2.04</v>
      </c>
      <c r="J1362" s="4">
        <v>3.0599999999999999E-2</v>
      </c>
      <c r="K1362" s="3">
        <v>7.0000000000000007E-2</v>
      </c>
      <c r="L1362" s="2">
        <v>63710</v>
      </c>
      <c r="M1362" s="5">
        <v>5.3600000000000002E-2</v>
      </c>
      <c r="N1362" s="3">
        <v>1.25</v>
      </c>
      <c r="O1362" s="2">
        <v>3412</v>
      </c>
    </row>
    <row r="1363" spans="1:15" x14ac:dyDescent="0.3">
      <c r="A1363" s="1" t="str">
        <f>VLOOKUP(F1363,Sheet2!A:C,2,FALSE)</f>
        <v>结果页</v>
      </c>
      <c r="B1363" s="1" t="str">
        <f>VLOOKUP(E1363,[1]Sheet4!A:B,2,FALSE)</f>
        <v>自家直客</v>
      </c>
      <c r="C1363" s="3" t="s">
        <v>21</v>
      </c>
      <c r="D1363" s="147">
        <v>20150520</v>
      </c>
      <c r="E1363" s="1" t="s">
        <v>14</v>
      </c>
      <c r="F1363" s="1" t="s">
        <v>51</v>
      </c>
      <c r="G1363" s="57">
        <v>1897348</v>
      </c>
      <c r="H1363" s="3">
        <v>3908.91</v>
      </c>
      <c r="I1363" s="3">
        <v>2.06</v>
      </c>
      <c r="J1363" s="4">
        <v>3.27E-2</v>
      </c>
      <c r="K1363" s="3">
        <v>0.06</v>
      </c>
      <c r="L1363" s="2">
        <v>62072</v>
      </c>
      <c r="M1363" s="5">
        <v>6.0199999999999997E-2</v>
      </c>
      <c r="N1363" s="3">
        <v>1.05</v>
      </c>
      <c r="O1363" s="2">
        <v>3736</v>
      </c>
    </row>
    <row r="1364" spans="1:15" x14ac:dyDescent="0.3">
      <c r="A1364" s="1" t="str">
        <f>VLOOKUP(F1364,Sheet2!A:C,2,FALSE)</f>
        <v>结果页</v>
      </c>
      <c r="B1364" s="1" t="str">
        <f>VLOOKUP(E1364,[1]Sheet4!A:B,2,FALSE)</f>
        <v>自家直客</v>
      </c>
      <c r="C1364" s="3" t="s">
        <v>21</v>
      </c>
      <c r="D1364" s="147">
        <v>20150519</v>
      </c>
      <c r="E1364" s="1" t="s">
        <v>14</v>
      </c>
      <c r="F1364" s="1" t="s">
        <v>51</v>
      </c>
      <c r="G1364" s="57">
        <v>1999639</v>
      </c>
      <c r="H1364" s="3">
        <v>3903.27</v>
      </c>
      <c r="I1364" s="3">
        <v>1.95</v>
      </c>
      <c r="J1364" s="4">
        <v>3.39E-2</v>
      </c>
      <c r="K1364" s="3">
        <v>0.06</v>
      </c>
      <c r="L1364" s="2">
        <v>67688</v>
      </c>
      <c r="M1364" s="5">
        <v>6.1800000000000001E-2</v>
      </c>
      <c r="N1364" s="3">
        <v>0.93</v>
      </c>
      <c r="O1364" s="2">
        <v>4182</v>
      </c>
    </row>
    <row r="1365" spans="1:15" x14ac:dyDescent="0.3">
      <c r="A1365" s="1" t="str">
        <f>VLOOKUP(F1365,Sheet2!A:C,2,FALSE)</f>
        <v>结果页</v>
      </c>
      <c r="B1365" s="1" t="str">
        <f>VLOOKUP(E1365,[1]Sheet4!A:B,2,FALSE)</f>
        <v>自家直客</v>
      </c>
      <c r="C1365" s="3" t="s">
        <v>21</v>
      </c>
      <c r="D1365" s="147">
        <v>20150518</v>
      </c>
      <c r="E1365" s="1" t="s">
        <v>14</v>
      </c>
      <c r="F1365" s="1" t="s">
        <v>52</v>
      </c>
      <c r="G1365" s="57">
        <v>2313496</v>
      </c>
      <c r="H1365" s="3">
        <v>4506.5200000000004</v>
      </c>
      <c r="I1365" s="3">
        <v>1.95</v>
      </c>
      <c r="J1365" s="4">
        <v>3.2899999999999999E-2</v>
      </c>
      <c r="K1365" s="3">
        <v>0.06</v>
      </c>
      <c r="L1365" s="2">
        <v>76102</v>
      </c>
      <c r="M1365" s="5">
        <v>5.91E-2</v>
      </c>
      <c r="N1365" s="3">
        <v>1</v>
      </c>
      <c r="O1365" s="2">
        <v>4496</v>
      </c>
    </row>
    <row r="1366" spans="1:15" x14ac:dyDescent="0.3">
      <c r="A1366" s="1" t="str">
        <f>VLOOKUP(F1366,Sheet2!A:C,2,FALSE)</f>
        <v>结果页</v>
      </c>
      <c r="B1366" s="1" t="str">
        <f>VLOOKUP(E1366,[1]Sheet4!A:B,2,FALSE)</f>
        <v>自家直客</v>
      </c>
      <c r="C1366" s="3" t="s">
        <v>21</v>
      </c>
      <c r="D1366" s="147">
        <v>20150517</v>
      </c>
      <c r="E1366" s="1" t="s">
        <v>14</v>
      </c>
      <c r="F1366" s="1" t="s">
        <v>51</v>
      </c>
      <c r="G1366" s="57">
        <v>2159656</v>
      </c>
      <c r="H1366" s="3">
        <v>4425.97</v>
      </c>
      <c r="I1366" s="3">
        <v>2.0499999999999998</v>
      </c>
      <c r="J1366" s="4">
        <v>3.1899999999999998E-2</v>
      </c>
      <c r="K1366" s="3">
        <v>0.06</v>
      </c>
      <c r="L1366" s="2">
        <v>68865</v>
      </c>
      <c r="M1366" s="5">
        <v>4.8599999999999997E-2</v>
      </c>
      <c r="N1366" s="3">
        <v>1.32</v>
      </c>
      <c r="O1366" s="2">
        <v>3350</v>
      </c>
    </row>
    <row r="1367" spans="1:15" x14ac:dyDescent="0.3">
      <c r="A1367" s="1" t="str">
        <f>VLOOKUP(F1367,Sheet2!A:C,2,FALSE)</f>
        <v>结果页</v>
      </c>
      <c r="B1367" s="1" t="str">
        <f>VLOOKUP(E1367,[1]Sheet4!A:B,2,FALSE)</f>
        <v>自家直客</v>
      </c>
      <c r="C1367" s="3" t="s">
        <v>21</v>
      </c>
      <c r="D1367" s="147">
        <v>20150516</v>
      </c>
      <c r="E1367" s="1" t="s">
        <v>14</v>
      </c>
      <c r="F1367" s="1" t="s">
        <v>52</v>
      </c>
      <c r="G1367" s="57">
        <v>2213104</v>
      </c>
      <c r="H1367" s="3">
        <v>4398.57</v>
      </c>
      <c r="I1367" s="3">
        <v>1.99</v>
      </c>
      <c r="J1367" s="4">
        <v>3.1E-2</v>
      </c>
      <c r="K1367" s="3">
        <v>0.06</v>
      </c>
      <c r="L1367" s="2">
        <v>68566</v>
      </c>
      <c r="M1367" s="5">
        <v>4.9799999999999997E-2</v>
      </c>
      <c r="N1367" s="3">
        <v>1.29</v>
      </c>
      <c r="O1367" s="2">
        <v>3412</v>
      </c>
    </row>
    <row r="1368" spans="1:15" x14ac:dyDescent="0.3">
      <c r="A1368" s="1" t="str">
        <f>VLOOKUP(F1368,Sheet2!A:C,2,FALSE)</f>
        <v>结果页</v>
      </c>
      <c r="B1368" s="1" t="str">
        <f>VLOOKUP(E1368,[1]Sheet4!A:B,2,FALSE)</f>
        <v>自家直客</v>
      </c>
      <c r="C1368" s="3" t="s">
        <v>21</v>
      </c>
      <c r="D1368" s="147">
        <v>20150515</v>
      </c>
      <c r="E1368" s="1" t="s">
        <v>14</v>
      </c>
      <c r="F1368" s="1" t="s">
        <v>51</v>
      </c>
      <c r="G1368" s="57">
        <v>2295387</v>
      </c>
      <c r="H1368" s="3">
        <v>4054.86</v>
      </c>
      <c r="I1368" s="3">
        <v>1.77</v>
      </c>
      <c r="J1368" s="4">
        <v>3.0499999999999999E-2</v>
      </c>
      <c r="K1368" s="3">
        <v>0.06</v>
      </c>
      <c r="L1368" s="2">
        <v>70062</v>
      </c>
      <c r="M1368" s="5">
        <v>4.8099999999999997E-2</v>
      </c>
      <c r="N1368" s="3">
        <v>1.2</v>
      </c>
      <c r="O1368" s="2">
        <v>3369</v>
      </c>
    </row>
    <row r="1369" spans="1:15" x14ac:dyDescent="0.3">
      <c r="A1369" s="1" t="str">
        <f>VLOOKUP(F1369,Sheet2!A:C,2,FALSE)</f>
        <v>结果页</v>
      </c>
      <c r="B1369" s="1" t="str">
        <f>VLOOKUP(E1369,[1]Sheet4!A:B,2,FALSE)</f>
        <v>自家直客</v>
      </c>
      <c r="C1369" s="3" t="s">
        <v>21</v>
      </c>
      <c r="D1369" s="147">
        <v>20150514</v>
      </c>
      <c r="E1369" s="1" t="s">
        <v>14</v>
      </c>
      <c r="F1369" s="1" t="s">
        <v>51</v>
      </c>
      <c r="G1369" s="57">
        <v>2288490</v>
      </c>
      <c r="H1369" s="3">
        <v>4087.93</v>
      </c>
      <c r="I1369" s="3">
        <v>1.79</v>
      </c>
      <c r="J1369" s="4">
        <v>2.8899999999999999E-2</v>
      </c>
      <c r="K1369" s="3">
        <v>0.06</v>
      </c>
      <c r="L1369" s="2">
        <v>66220</v>
      </c>
      <c r="M1369" s="5">
        <v>5.6899999999999999E-2</v>
      </c>
      <c r="N1369" s="3">
        <v>1.0900000000000001</v>
      </c>
      <c r="O1369" s="2">
        <v>3766</v>
      </c>
    </row>
    <row r="1370" spans="1:15" x14ac:dyDescent="0.3">
      <c r="A1370" s="1" t="str">
        <f>VLOOKUP(F1370,Sheet2!A:C,2,FALSE)</f>
        <v>结果页</v>
      </c>
      <c r="B1370" s="1" t="str">
        <f>VLOOKUP(E1370,[1]Sheet4!A:B,2,FALSE)</f>
        <v>自家直客</v>
      </c>
      <c r="C1370" s="3" t="s">
        <v>21</v>
      </c>
      <c r="D1370" s="147">
        <v>20150513</v>
      </c>
      <c r="E1370" s="1" t="s">
        <v>14</v>
      </c>
      <c r="F1370" s="1" t="s">
        <v>52</v>
      </c>
      <c r="G1370" s="57">
        <v>2697489</v>
      </c>
      <c r="H1370" s="3">
        <v>4609.6400000000003</v>
      </c>
      <c r="I1370" s="3">
        <v>1.71</v>
      </c>
      <c r="J1370" s="4">
        <v>2.9000000000000001E-2</v>
      </c>
      <c r="K1370" s="3">
        <v>0.06</v>
      </c>
      <c r="L1370" s="2">
        <v>78126</v>
      </c>
      <c r="M1370" s="5">
        <v>6.2399999999999997E-2</v>
      </c>
      <c r="N1370" s="3">
        <v>0.95</v>
      </c>
      <c r="O1370" s="2">
        <v>4877</v>
      </c>
    </row>
    <row r="1371" spans="1:15" x14ac:dyDescent="0.3">
      <c r="A1371" s="1" t="str">
        <f>VLOOKUP(F1371,Sheet2!A:C,2,FALSE)</f>
        <v>结果页</v>
      </c>
      <c r="B1371" s="1" t="str">
        <f>VLOOKUP(E1371,[1]Sheet4!A:B,2,FALSE)</f>
        <v>自家直客</v>
      </c>
      <c r="C1371" s="3" t="s">
        <v>21</v>
      </c>
      <c r="D1371" s="147">
        <v>20150512</v>
      </c>
      <c r="E1371" s="1" t="s">
        <v>14</v>
      </c>
      <c r="F1371" s="1" t="s">
        <v>51</v>
      </c>
      <c r="G1371" s="57">
        <v>2297929</v>
      </c>
      <c r="H1371" s="3">
        <v>3824.49</v>
      </c>
      <c r="I1371" s="3">
        <v>1.66</v>
      </c>
      <c r="J1371" s="4">
        <v>2.9000000000000001E-2</v>
      </c>
      <c r="K1371" s="3">
        <v>0.06</v>
      </c>
      <c r="L1371" s="2">
        <v>66609</v>
      </c>
      <c r="M1371" s="5">
        <v>5.57E-2</v>
      </c>
      <c r="N1371" s="3">
        <v>1.03</v>
      </c>
      <c r="O1371" s="2">
        <v>3707</v>
      </c>
    </row>
    <row r="1372" spans="1:15" x14ac:dyDescent="0.3">
      <c r="A1372" s="1" t="str">
        <f>VLOOKUP(F1372,Sheet2!A:C,2,FALSE)</f>
        <v>结果页</v>
      </c>
      <c r="B1372" s="1" t="str">
        <f>VLOOKUP(E1372,[1]Sheet4!A:B,2,FALSE)</f>
        <v>自家直客</v>
      </c>
      <c r="C1372" s="3" t="s">
        <v>21</v>
      </c>
      <c r="D1372" s="147">
        <v>20150511</v>
      </c>
      <c r="E1372" s="1" t="s">
        <v>14</v>
      </c>
      <c r="F1372" s="1" t="s">
        <v>52</v>
      </c>
      <c r="G1372" s="57">
        <v>1976560</v>
      </c>
      <c r="H1372" s="3">
        <v>3146.54</v>
      </c>
      <c r="I1372" s="3">
        <v>1.59</v>
      </c>
      <c r="J1372" s="4">
        <v>2.86E-2</v>
      </c>
      <c r="K1372" s="3">
        <v>0.06</v>
      </c>
      <c r="L1372" s="2">
        <v>56545</v>
      </c>
      <c r="M1372" s="5">
        <v>4.7899999999999998E-2</v>
      </c>
      <c r="N1372" s="3">
        <v>1.1599999999999999</v>
      </c>
      <c r="O1372" s="2">
        <v>2709</v>
      </c>
    </row>
    <row r="1373" spans="1:15" x14ac:dyDescent="0.3">
      <c r="A1373" s="1" t="str">
        <f>VLOOKUP(F1373,Sheet2!A:C,2,FALSE)</f>
        <v>结果页</v>
      </c>
      <c r="B1373" s="1" t="str">
        <f>VLOOKUP(E1373,[1]Sheet4!A:B,2,FALSE)</f>
        <v>自家直客</v>
      </c>
      <c r="C1373" s="3" t="s">
        <v>21</v>
      </c>
      <c r="D1373" s="147">
        <v>20150510</v>
      </c>
      <c r="E1373" s="1" t="s">
        <v>14</v>
      </c>
      <c r="F1373" s="1" t="s">
        <v>52</v>
      </c>
      <c r="G1373" s="57">
        <v>1961292</v>
      </c>
      <c r="H1373" s="3">
        <v>3215.02</v>
      </c>
      <c r="I1373" s="3">
        <v>1.64</v>
      </c>
      <c r="J1373" s="4">
        <v>2.8899999999999999E-2</v>
      </c>
      <c r="K1373" s="3">
        <v>0.06</v>
      </c>
      <c r="L1373" s="2">
        <v>56713</v>
      </c>
      <c r="M1373" s="5">
        <v>4.8500000000000001E-2</v>
      </c>
      <c r="N1373" s="3">
        <v>1.17</v>
      </c>
      <c r="O1373" s="2">
        <v>2752</v>
      </c>
    </row>
    <row r="1374" spans="1:15" x14ac:dyDescent="0.3">
      <c r="A1374" s="1" t="str">
        <f>VLOOKUP(F1374,Sheet2!A:C,2,FALSE)</f>
        <v>结果页</v>
      </c>
      <c r="B1374" s="1" t="str">
        <f>VLOOKUP(E1374,[1]Sheet4!A:B,2,FALSE)</f>
        <v>自家直客</v>
      </c>
      <c r="C1374" s="3" t="s">
        <v>21</v>
      </c>
      <c r="D1374" s="147">
        <v>20150509</v>
      </c>
      <c r="E1374" s="1" t="s">
        <v>14</v>
      </c>
      <c r="F1374" s="1" t="s">
        <v>51</v>
      </c>
      <c r="G1374" s="57">
        <v>1987283</v>
      </c>
      <c r="H1374" s="3">
        <v>2996.06</v>
      </c>
      <c r="I1374" s="3">
        <v>1.51</v>
      </c>
      <c r="J1374" s="4">
        <v>2.86E-2</v>
      </c>
      <c r="K1374" s="3">
        <v>0.05</v>
      </c>
      <c r="L1374" s="2">
        <v>56759</v>
      </c>
      <c r="M1374" s="5">
        <v>4.7699999999999999E-2</v>
      </c>
      <c r="N1374" s="3">
        <v>1.1100000000000001</v>
      </c>
      <c r="O1374" s="2">
        <v>2707</v>
      </c>
    </row>
    <row r="1375" spans="1:15" x14ac:dyDescent="0.3">
      <c r="A1375" s="1" t="str">
        <f>VLOOKUP(F1375,Sheet2!A:C,2,FALSE)</f>
        <v>结果页</v>
      </c>
      <c r="B1375" s="1" t="str">
        <f>VLOOKUP(E1375,[1]Sheet4!A:B,2,FALSE)</f>
        <v>自家直客</v>
      </c>
      <c r="C1375" s="3" t="s">
        <v>21</v>
      </c>
      <c r="D1375" s="147">
        <v>20150508</v>
      </c>
      <c r="E1375" s="1" t="s">
        <v>14</v>
      </c>
      <c r="F1375" s="1" t="s">
        <v>51</v>
      </c>
      <c r="G1375" s="57">
        <v>1968289</v>
      </c>
      <c r="H1375" s="3">
        <v>2892.51</v>
      </c>
      <c r="I1375" s="3">
        <v>1.47</v>
      </c>
      <c r="J1375" s="4">
        <v>2.76E-2</v>
      </c>
      <c r="K1375" s="3">
        <v>0.05</v>
      </c>
      <c r="L1375" s="2">
        <v>54278</v>
      </c>
      <c r="M1375" s="5">
        <v>5.1999999999999998E-2</v>
      </c>
      <c r="N1375" s="3">
        <v>1.02</v>
      </c>
      <c r="O1375" s="2">
        <v>2822</v>
      </c>
    </row>
    <row r="1376" spans="1:15" x14ac:dyDescent="0.3">
      <c r="A1376" s="1" t="str">
        <f>VLOOKUP(F1376,Sheet2!A:C,2,FALSE)</f>
        <v>结果页</v>
      </c>
      <c r="B1376" s="1" t="str">
        <f>VLOOKUP(E1376,[1]Sheet4!A:B,2,FALSE)</f>
        <v>自家直客</v>
      </c>
      <c r="C1376" s="3" t="s">
        <v>21</v>
      </c>
      <c r="D1376" s="147">
        <v>20150507</v>
      </c>
      <c r="E1376" s="1" t="s">
        <v>14</v>
      </c>
      <c r="F1376" s="1" t="s">
        <v>52</v>
      </c>
      <c r="G1376" s="57">
        <v>1973035</v>
      </c>
      <c r="H1376" s="3">
        <v>3033.56</v>
      </c>
      <c r="I1376" s="3">
        <v>1.54</v>
      </c>
      <c r="J1376" s="4">
        <v>2.8199999999999999E-2</v>
      </c>
      <c r="K1376" s="3">
        <v>0.05</v>
      </c>
      <c r="L1376" s="2">
        <v>55547</v>
      </c>
      <c r="M1376" s="5">
        <v>5.3100000000000001E-2</v>
      </c>
      <c r="N1376" s="3">
        <v>1.03</v>
      </c>
      <c r="O1376" s="2">
        <v>2950</v>
      </c>
    </row>
    <row r="1377" spans="1:15" x14ac:dyDescent="0.3">
      <c r="A1377" s="1" t="str">
        <f>VLOOKUP(F1377,Sheet2!A:C,2,FALSE)</f>
        <v>结果页</v>
      </c>
      <c r="B1377" s="1" t="str">
        <f>VLOOKUP(E1377,[1]Sheet4!A:B,2,FALSE)</f>
        <v>自家直客</v>
      </c>
      <c r="C1377" s="3" t="s">
        <v>21</v>
      </c>
      <c r="D1377" s="147">
        <v>20150506</v>
      </c>
      <c r="E1377" s="1" t="s">
        <v>14</v>
      </c>
      <c r="F1377" s="1" t="s">
        <v>51</v>
      </c>
      <c r="G1377" s="57">
        <v>1931424</v>
      </c>
      <c r="H1377" s="3">
        <v>2824.43</v>
      </c>
      <c r="I1377" s="3">
        <v>1.46</v>
      </c>
      <c r="J1377" s="4">
        <v>2.7099999999999999E-2</v>
      </c>
      <c r="K1377" s="3">
        <v>0.05</v>
      </c>
      <c r="L1377" s="2">
        <v>52304</v>
      </c>
      <c r="M1377" s="5">
        <v>4.9399999999999999E-2</v>
      </c>
      <c r="N1377" s="3">
        <v>1.0900000000000001</v>
      </c>
      <c r="O1377" s="2">
        <v>2584</v>
      </c>
    </row>
    <row r="1378" spans="1:15" x14ac:dyDescent="0.3">
      <c r="A1378" s="1" t="str">
        <f>VLOOKUP(F1378,Sheet2!A:C,2,FALSE)</f>
        <v>结果页</v>
      </c>
      <c r="B1378" s="1" t="str">
        <f>VLOOKUP(E1378,[1]Sheet4!A:B,2,FALSE)</f>
        <v>自家直客</v>
      </c>
      <c r="C1378" s="3" t="s">
        <v>21</v>
      </c>
      <c r="D1378" s="147">
        <v>20150505</v>
      </c>
      <c r="E1378" s="1" t="s">
        <v>14</v>
      </c>
      <c r="F1378" s="1" t="s">
        <v>51</v>
      </c>
      <c r="G1378" s="57">
        <v>1712877</v>
      </c>
      <c r="H1378" s="3">
        <v>2471.83</v>
      </c>
      <c r="I1378" s="3">
        <v>1.44</v>
      </c>
      <c r="J1378" s="4">
        <v>2.7699999999999999E-2</v>
      </c>
      <c r="K1378" s="3">
        <v>0.05</v>
      </c>
      <c r="L1378" s="2">
        <v>47392</v>
      </c>
      <c r="M1378" s="5">
        <v>4.9700000000000001E-2</v>
      </c>
      <c r="N1378" s="3">
        <v>1.05</v>
      </c>
      <c r="O1378" s="2">
        <v>2356</v>
      </c>
    </row>
    <row r="1379" spans="1:15" x14ac:dyDescent="0.3">
      <c r="A1379" s="1" t="str">
        <f>VLOOKUP(F1379,Sheet2!A:C,2,FALSE)</f>
        <v>结果页</v>
      </c>
      <c r="B1379" s="1" t="str">
        <f>VLOOKUP(E1379,[1]Sheet4!A:B,2,FALSE)</f>
        <v>自家直客</v>
      </c>
      <c r="C1379" s="3" t="s">
        <v>21</v>
      </c>
      <c r="D1379" s="147">
        <v>20150504</v>
      </c>
      <c r="E1379" s="1" t="s">
        <v>14</v>
      </c>
      <c r="F1379" s="1" t="s">
        <v>51</v>
      </c>
      <c r="G1379" s="57">
        <v>1595838</v>
      </c>
      <c r="H1379" s="3">
        <v>2287.7399999999998</v>
      </c>
      <c r="I1379" s="3">
        <v>1.43</v>
      </c>
      <c r="J1379" s="4">
        <v>2.7099999999999999E-2</v>
      </c>
      <c r="K1379" s="3">
        <v>0.05</v>
      </c>
      <c r="L1379" s="2">
        <v>43266</v>
      </c>
      <c r="M1379" s="5">
        <v>4.7E-2</v>
      </c>
      <c r="N1379" s="3">
        <v>1.1299999999999999</v>
      </c>
      <c r="O1379" s="2">
        <v>2032</v>
      </c>
    </row>
    <row r="1380" spans="1:15" x14ac:dyDescent="0.3">
      <c r="A1380" s="1" t="str">
        <f>VLOOKUP(F1380,Sheet2!A:C,2,FALSE)</f>
        <v>结果页</v>
      </c>
      <c r="B1380" s="1" t="str">
        <f>VLOOKUP(E1380,[1]Sheet4!A:B,2,FALSE)</f>
        <v>自家直客</v>
      </c>
      <c r="C1380" s="3" t="s">
        <v>21</v>
      </c>
      <c r="D1380" s="147">
        <v>20150503</v>
      </c>
      <c r="E1380" s="1" t="s">
        <v>14</v>
      </c>
      <c r="F1380" s="1" t="s">
        <v>51</v>
      </c>
      <c r="G1380" s="57">
        <v>1543846</v>
      </c>
      <c r="H1380" s="3">
        <v>2339.5500000000002</v>
      </c>
      <c r="I1380" s="3">
        <v>1.52</v>
      </c>
      <c r="J1380" s="4">
        <v>2.8799999999999999E-2</v>
      </c>
      <c r="K1380" s="3">
        <v>0.05</v>
      </c>
      <c r="L1380" s="2">
        <v>44484</v>
      </c>
      <c r="M1380" s="5">
        <v>4.7100000000000003E-2</v>
      </c>
      <c r="N1380" s="3">
        <v>1.1200000000000001</v>
      </c>
      <c r="O1380" s="2">
        <v>2097</v>
      </c>
    </row>
    <row r="1381" spans="1:15" x14ac:dyDescent="0.3">
      <c r="A1381" s="1" t="str">
        <f>VLOOKUP(F1381,Sheet2!A:C,2,FALSE)</f>
        <v>结果页</v>
      </c>
      <c r="B1381" s="1" t="str">
        <f>VLOOKUP(E1381,[1]Sheet4!A:B,2,FALSE)</f>
        <v>自家直客</v>
      </c>
      <c r="C1381" s="3" t="s">
        <v>21</v>
      </c>
      <c r="D1381" s="147">
        <v>20150502</v>
      </c>
      <c r="E1381" s="1" t="s">
        <v>14</v>
      </c>
      <c r="F1381" s="1" t="s">
        <v>51</v>
      </c>
      <c r="G1381" s="57">
        <v>1604777</v>
      </c>
      <c r="H1381" s="3">
        <v>2507.2600000000002</v>
      </c>
      <c r="I1381" s="3">
        <v>1.56</v>
      </c>
      <c r="J1381" s="4">
        <v>2.8899999999999999E-2</v>
      </c>
      <c r="K1381" s="3">
        <v>0.05</v>
      </c>
      <c r="L1381" s="2">
        <v>46352</v>
      </c>
      <c r="M1381" s="5">
        <v>4.7699999999999999E-2</v>
      </c>
      <c r="N1381" s="3">
        <v>1.1299999999999999</v>
      </c>
      <c r="O1381" s="2">
        <v>2212</v>
      </c>
    </row>
    <row r="1382" spans="1:15" x14ac:dyDescent="0.3">
      <c r="A1382" s="1" t="str">
        <f>VLOOKUP(F1382,Sheet2!A:C,2,FALSE)</f>
        <v>结果页</v>
      </c>
      <c r="B1382" s="1" t="str">
        <f>VLOOKUP(E1382,[1]Sheet4!A:B,2,FALSE)</f>
        <v>自家直客</v>
      </c>
      <c r="C1382" s="3" t="s">
        <v>21</v>
      </c>
      <c r="D1382" s="147">
        <v>20150501</v>
      </c>
      <c r="E1382" s="1" t="s">
        <v>14</v>
      </c>
      <c r="F1382" s="1" t="s">
        <v>51</v>
      </c>
      <c r="G1382" s="57">
        <v>1704145</v>
      </c>
      <c r="H1382" s="3">
        <v>2747.77</v>
      </c>
      <c r="I1382" s="3">
        <v>1.61</v>
      </c>
      <c r="J1382" s="4">
        <v>2.9000000000000001E-2</v>
      </c>
      <c r="K1382" s="3">
        <v>0.06</v>
      </c>
      <c r="L1382" s="2">
        <v>49485</v>
      </c>
      <c r="M1382" s="5">
        <v>4.6800000000000001E-2</v>
      </c>
      <c r="N1382" s="3">
        <v>1.19</v>
      </c>
      <c r="O1382" s="2">
        <v>2315</v>
      </c>
    </row>
    <row r="1383" spans="1:15" x14ac:dyDescent="0.3">
      <c r="A1383" s="1" t="str">
        <f>VLOOKUP(F1383,Sheet2!A:C,2,FALSE)</f>
        <v>结果页</v>
      </c>
      <c r="B1383" s="1" t="str">
        <f>VLOOKUP(E1383,[1]Sheet4!A:B,2,FALSE)</f>
        <v>自家直客</v>
      </c>
      <c r="C1383" s="3" t="s">
        <v>16</v>
      </c>
      <c r="D1383" s="147">
        <v>20150430</v>
      </c>
      <c r="E1383" s="1" t="s">
        <v>14</v>
      </c>
      <c r="F1383" s="1" t="s">
        <v>51</v>
      </c>
      <c r="G1383" s="57">
        <v>1791952</v>
      </c>
      <c r="H1383" s="3">
        <v>2866.88</v>
      </c>
      <c r="I1383" s="3">
        <v>1.6</v>
      </c>
      <c r="J1383" s="4">
        <v>3.0099999999999998E-2</v>
      </c>
      <c r="K1383" s="3">
        <v>0.05</v>
      </c>
      <c r="L1383" s="2">
        <v>53856</v>
      </c>
      <c r="M1383" s="5">
        <v>4.99E-2</v>
      </c>
      <c r="N1383" s="3">
        <v>1.07</v>
      </c>
      <c r="O1383" s="2">
        <v>2690</v>
      </c>
    </row>
    <row r="1384" spans="1:15" x14ac:dyDescent="0.3">
      <c r="A1384" s="1" t="str">
        <f>VLOOKUP(F1384,Sheet2!A:C,2,FALSE)</f>
        <v>结果页</v>
      </c>
      <c r="B1384" s="1" t="str">
        <f>VLOOKUP(E1384,[1]Sheet4!A:B,2,FALSE)</f>
        <v>自家直客</v>
      </c>
      <c r="C1384" s="3" t="s">
        <v>16</v>
      </c>
      <c r="D1384" s="147">
        <v>20150429</v>
      </c>
      <c r="E1384" s="1" t="s">
        <v>14</v>
      </c>
      <c r="F1384" s="1" t="s">
        <v>51</v>
      </c>
      <c r="G1384" s="57">
        <v>2212889</v>
      </c>
      <c r="H1384" s="3">
        <v>3286.93</v>
      </c>
      <c r="I1384" s="3">
        <v>1.49</v>
      </c>
      <c r="J1384" s="4">
        <v>3.0700000000000002E-2</v>
      </c>
      <c r="K1384" s="3">
        <v>0.05</v>
      </c>
      <c r="L1384" s="2">
        <v>67841</v>
      </c>
      <c r="M1384" s="5">
        <v>5.5599999999999997E-2</v>
      </c>
      <c r="N1384" s="3">
        <v>0.87</v>
      </c>
      <c r="O1384" s="2">
        <v>3775</v>
      </c>
    </row>
    <row r="1385" spans="1:15" x14ac:dyDescent="0.3">
      <c r="A1385" s="1" t="str">
        <f>VLOOKUP(F1385,Sheet2!A:C,2,FALSE)</f>
        <v>结果页</v>
      </c>
      <c r="B1385" s="1" t="str">
        <f>VLOOKUP(E1385,[1]Sheet4!A:B,2,FALSE)</f>
        <v>自家直客</v>
      </c>
      <c r="C1385" s="3" t="s">
        <v>16</v>
      </c>
      <c r="D1385" s="147">
        <v>20150428</v>
      </c>
      <c r="E1385" s="1" t="s">
        <v>14</v>
      </c>
      <c r="F1385" s="1" t="s">
        <v>52</v>
      </c>
      <c r="G1385" s="57">
        <v>2315889</v>
      </c>
      <c r="H1385" s="3">
        <v>3229.75</v>
      </c>
      <c r="I1385" s="3">
        <v>1.39</v>
      </c>
      <c r="J1385" s="4">
        <v>3.04E-2</v>
      </c>
      <c r="K1385" s="3">
        <v>0.05</v>
      </c>
      <c r="L1385" s="2">
        <v>70307</v>
      </c>
      <c r="M1385" s="5">
        <v>5.8500000000000003E-2</v>
      </c>
      <c r="N1385" s="3">
        <v>0.79</v>
      </c>
      <c r="O1385" s="2">
        <v>4113</v>
      </c>
    </row>
    <row r="1386" spans="1:15" x14ac:dyDescent="0.3">
      <c r="A1386" s="1" t="str">
        <f>VLOOKUP(F1386,Sheet2!A:C,2,FALSE)</f>
        <v>结果页</v>
      </c>
      <c r="B1386" s="1" t="str">
        <f>VLOOKUP(E1386,[1]Sheet4!A:B,2,FALSE)</f>
        <v>自家直客</v>
      </c>
      <c r="C1386" s="3" t="s">
        <v>16</v>
      </c>
      <c r="D1386" s="147">
        <v>20150427</v>
      </c>
      <c r="E1386" s="1" t="s">
        <v>14</v>
      </c>
      <c r="F1386" s="1" t="s">
        <v>51</v>
      </c>
      <c r="G1386" s="57">
        <v>2195887</v>
      </c>
      <c r="H1386" s="3">
        <v>2667.63</v>
      </c>
      <c r="I1386" s="3">
        <v>1.21</v>
      </c>
      <c r="J1386" s="4">
        <v>3.0300000000000001E-2</v>
      </c>
      <c r="K1386" s="3">
        <v>0.04</v>
      </c>
      <c r="L1386" s="2">
        <v>66619</v>
      </c>
      <c r="M1386" s="5">
        <v>5.6800000000000003E-2</v>
      </c>
      <c r="N1386" s="3">
        <v>0.7</v>
      </c>
      <c r="O1386" s="2">
        <v>3787</v>
      </c>
    </row>
    <row r="1387" spans="1:15" x14ac:dyDescent="0.3">
      <c r="A1387" s="1" t="str">
        <f>VLOOKUP(F1387,Sheet2!A:C,2,FALSE)</f>
        <v>结果页</v>
      </c>
      <c r="B1387" s="1" t="str">
        <f>VLOOKUP(E1387,[1]Sheet4!A:B,2,FALSE)</f>
        <v>自家直客</v>
      </c>
      <c r="C1387" s="3" t="s">
        <v>16</v>
      </c>
      <c r="D1387" s="147">
        <v>20150426</v>
      </c>
      <c r="E1387" s="1" t="s">
        <v>14</v>
      </c>
      <c r="F1387" s="1" t="s">
        <v>51</v>
      </c>
      <c r="G1387" s="57">
        <v>2087547</v>
      </c>
      <c r="H1387" s="3">
        <v>2761.51</v>
      </c>
      <c r="I1387" s="3">
        <v>1.32</v>
      </c>
      <c r="J1387" s="4">
        <v>3.2099999999999997E-2</v>
      </c>
      <c r="K1387" s="3">
        <v>0.04</v>
      </c>
      <c r="L1387" s="2">
        <v>66991</v>
      </c>
      <c r="M1387" s="5">
        <v>5.8299999999999998E-2</v>
      </c>
      <c r="N1387" s="3">
        <v>0.71</v>
      </c>
      <c r="O1387" s="2">
        <v>3908</v>
      </c>
    </row>
    <row r="1388" spans="1:15" x14ac:dyDescent="0.3">
      <c r="A1388" s="1" t="str">
        <f>VLOOKUP(F1388,Sheet2!A:C,2,FALSE)</f>
        <v>结果页</v>
      </c>
      <c r="B1388" s="1" t="str">
        <f>VLOOKUP(E1388,[1]Sheet4!A:B,2,FALSE)</f>
        <v>自家直客</v>
      </c>
      <c r="C1388" s="3" t="s">
        <v>16</v>
      </c>
      <c r="D1388" s="147">
        <v>20150425</v>
      </c>
      <c r="E1388" s="1" t="s">
        <v>14</v>
      </c>
      <c r="F1388" s="1" t="s">
        <v>51</v>
      </c>
      <c r="G1388" s="57">
        <v>2017542</v>
      </c>
      <c r="H1388" s="3">
        <v>2599.71</v>
      </c>
      <c r="I1388" s="3">
        <v>1.29</v>
      </c>
      <c r="J1388" s="4">
        <v>3.2199999999999999E-2</v>
      </c>
      <c r="K1388" s="3">
        <v>0.04</v>
      </c>
      <c r="L1388" s="2">
        <v>64969</v>
      </c>
      <c r="M1388" s="5">
        <v>5.8299999999999998E-2</v>
      </c>
      <c r="N1388" s="3">
        <v>0.69</v>
      </c>
      <c r="O1388" s="2">
        <v>3785</v>
      </c>
    </row>
    <row r="1389" spans="1:15" x14ac:dyDescent="0.3">
      <c r="A1389" s="1" t="str">
        <f>VLOOKUP(F1389,Sheet2!A:C,2,FALSE)</f>
        <v>结果页</v>
      </c>
      <c r="B1389" s="1" t="str">
        <f>VLOOKUP(E1389,[1]Sheet4!A:B,2,FALSE)</f>
        <v>自家直客</v>
      </c>
      <c r="C1389" s="3" t="s">
        <v>16</v>
      </c>
      <c r="D1389" s="147">
        <v>20150424</v>
      </c>
      <c r="E1389" s="1" t="s">
        <v>14</v>
      </c>
      <c r="F1389" s="1" t="s">
        <v>51</v>
      </c>
      <c r="G1389" s="57">
        <v>2117761</v>
      </c>
      <c r="H1389" s="3">
        <v>2767.54</v>
      </c>
      <c r="I1389" s="3">
        <v>1.31</v>
      </c>
      <c r="J1389" s="4">
        <v>3.1899999999999998E-2</v>
      </c>
      <c r="K1389" s="3">
        <v>0.04</v>
      </c>
      <c r="L1389" s="2">
        <v>67661</v>
      </c>
      <c r="M1389" s="5">
        <v>5.9799999999999999E-2</v>
      </c>
      <c r="N1389" s="3">
        <v>0.68</v>
      </c>
      <c r="O1389" s="2">
        <v>4046</v>
      </c>
    </row>
    <row r="1390" spans="1:15" x14ac:dyDescent="0.3">
      <c r="A1390" s="1" t="str">
        <f>VLOOKUP(F1390,Sheet2!A:C,2,FALSE)</f>
        <v>结果页</v>
      </c>
      <c r="B1390" s="1" t="str">
        <f>VLOOKUP(E1390,[1]Sheet4!A:B,2,FALSE)</f>
        <v>自家直客</v>
      </c>
      <c r="C1390" s="3" t="s">
        <v>16</v>
      </c>
      <c r="D1390" s="147">
        <v>20150423</v>
      </c>
      <c r="E1390" s="1" t="s">
        <v>14</v>
      </c>
      <c r="F1390" s="1" t="s">
        <v>51</v>
      </c>
      <c r="G1390" s="57">
        <v>2151981</v>
      </c>
      <c r="H1390" s="3">
        <v>2666.94</v>
      </c>
      <c r="I1390" s="3">
        <v>1.24</v>
      </c>
      <c r="J1390" s="4">
        <v>3.1899999999999998E-2</v>
      </c>
      <c r="K1390" s="3">
        <v>0.04</v>
      </c>
      <c r="L1390" s="2">
        <v>68683</v>
      </c>
      <c r="M1390" s="5">
        <v>5.5100000000000003E-2</v>
      </c>
      <c r="N1390" s="3">
        <v>0.7</v>
      </c>
      <c r="O1390" s="2">
        <v>3784</v>
      </c>
    </row>
    <row r="1391" spans="1:15" x14ac:dyDescent="0.3">
      <c r="A1391" s="1" t="str">
        <f>VLOOKUP(F1391,Sheet2!A:C,2,FALSE)</f>
        <v>结果页</v>
      </c>
      <c r="B1391" s="1" t="str">
        <f>VLOOKUP(E1391,[1]Sheet4!A:B,2,FALSE)</f>
        <v>自家直客</v>
      </c>
      <c r="C1391" s="3" t="s">
        <v>16</v>
      </c>
      <c r="D1391" s="147">
        <v>20150422</v>
      </c>
      <c r="E1391" s="1" t="s">
        <v>14</v>
      </c>
      <c r="F1391" s="1" t="s">
        <v>51</v>
      </c>
      <c r="G1391" s="57">
        <v>2248010</v>
      </c>
      <c r="H1391" s="3">
        <v>2687.13</v>
      </c>
      <c r="I1391" s="3">
        <v>1.2</v>
      </c>
      <c r="J1391" s="4">
        <v>3.0700000000000002E-2</v>
      </c>
      <c r="K1391" s="3">
        <v>0.04</v>
      </c>
      <c r="L1391" s="2">
        <v>68910</v>
      </c>
      <c r="M1391" s="5">
        <v>6.0900000000000003E-2</v>
      </c>
      <c r="N1391" s="3">
        <v>0.64</v>
      </c>
      <c r="O1391" s="2">
        <v>4199</v>
      </c>
    </row>
    <row r="1392" spans="1:15" x14ac:dyDescent="0.3">
      <c r="A1392" s="1" t="str">
        <f>VLOOKUP(F1392,Sheet2!A:C,2,FALSE)</f>
        <v>结果页</v>
      </c>
      <c r="B1392" s="1" t="str">
        <f>VLOOKUP(E1392,[1]Sheet4!A:B,2,FALSE)</f>
        <v>自家直客</v>
      </c>
      <c r="C1392" s="3" t="s">
        <v>16</v>
      </c>
      <c r="D1392" s="147">
        <v>20150421</v>
      </c>
      <c r="E1392" s="1" t="s">
        <v>14</v>
      </c>
      <c r="F1392" s="1" t="s">
        <v>51</v>
      </c>
      <c r="G1392" s="57">
        <v>2284697</v>
      </c>
      <c r="H1392" s="3">
        <v>2726.5</v>
      </c>
      <c r="I1392" s="3">
        <v>1.19</v>
      </c>
      <c r="J1392" s="4">
        <v>2.9700000000000001E-2</v>
      </c>
      <c r="K1392" s="3">
        <v>0.04</v>
      </c>
      <c r="L1392" s="2">
        <v>67816</v>
      </c>
      <c r="M1392" s="5">
        <v>5.8400000000000001E-2</v>
      </c>
      <c r="N1392" s="3">
        <v>0.69</v>
      </c>
      <c r="O1392" s="2">
        <v>3958</v>
      </c>
    </row>
    <row r="1393" spans="1:15" x14ac:dyDescent="0.3">
      <c r="A1393" s="1" t="str">
        <f>VLOOKUP(F1393,Sheet2!A:C,2,FALSE)</f>
        <v>结果页</v>
      </c>
      <c r="B1393" s="1" t="str">
        <f>VLOOKUP(E1393,[1]Sheet4!A:B,2,FALSE)</f>
        <v>自家直客</v>
      </c>
      <c r="C1393" s="3" t="s">
        <v>16</v>
      </c>
      <c r="D1393" s="147">
        <v>20150420</v>
      </c>
      <c r="E1393" s="1" t="s">
        <v>14</v>
      </c>
      <c r="F1393" s="1" t="s">
        <v>51</v>
      </c>
      <c r="G1393" s="57">
        <v>2370246</v>
      </c>
      <c r="H1393" s="3">
        <v>2743.79</v>
      </c>
      <c r="I1393" s="3">
        <v>1.1599999999999999</v>
      </c>
      <c r="J1393" s="4">
        <v>3.04E-2</v>
      </c>
      <c r="K1393" s="3">
        <v>0.04</v>
      </c>
      <c r="L1393" s="2">
        <v>72170</v>
      </c>
      <c r="M1393" s="5">
        <v>5.8599999999999999E-2</v>
      </c>
      <c r="N1393" s="3">
        <v>0.65</v>
      </c>
      <c r="O1393" s="2">
        <v>4232</v>
      </c>
    </row>
    <row r="1394" spans="1:15" x14ac:dyDescent="0.3">
      <c r="A1394" s="1" t="str">
        <f>VLOOKUP(F1394,Sheet2!A:C,2,FALSE)</f>
        <v>结果页</v>
      </c>
      <c r="B1394" s="1" t="str">
        <f>VLOOKUP(E1394,[1]Sheet4!A:B,2,FALSE)</f>
        <v>自家直客</v>
      </c>
      <c r="C1394" s="3" t="s">
        <v>16</v>
      </c>
      <c r="D1394" s="147">
        <v>20150419</v>
      </c>
      <c r="E1394" s="1" t="s">
        <v>14</v>
      </c>
      <c r="F1394" s="1" t="s">
        <v>51</v>
      </c>
      <c r="G1394" s="57">
        <v>2786324</v>
      </c>
      <c r="H1394" s="3">
        <v>3422.01</v>
      </c>
      <c r="I1394" s="3">
        <v>1.23</v>
      </c>
      <c r="J1394" s="4">
        <v>3.2599999999999997E-2</v>
      </c>
      <c r="K1394" s="3">
        <v>0.04</v>
      </c>
      <c r="L1394" s="2">
        <v>90804</v>
      </c>
      <c r="M1394" s="5">
        <v>5.7500000000000002E-2</v>
      </c>
      <c r="N1394" s="3">
        <v>0.66</v>
      </c>
      <c r="O1394" s="2">
        <v>5224</v>
      </c>
    </row>
    <row r="1395" spans="1:15" x14ac:dyDescent="0.3">
      <c r="A1395" s="1" t="str">
        <f>VLOOKUP(F1395,Sheet2!A:C,2,FALSE)</f>
        <v>结果页</v>
      </c>
      <c r="B1395" s="1" t="str">
        <f>VLOOKUP(E1395,[1]Sheet4!A:B,2,FALSE)</f>
        <v>自家直客</v>
      </c>
      <c r="C1395" s="3" t="s">
        <v>16</v>
      </c>
      <c r="D1395" s="147">
        <v>20150418</v>
      </c>
      <c r="E1395" s="1" t="s">
        <v>14</v>
      </c>
      <c r="F1395" s="1" t="s">
        <v>51</v>
      </c>
      <c r="G1395" s="57">
        <v>2699623</v>
      </c>
      <c r="H1395" s="3">
        <v>3363.19</v>
      </c>
      <c r="I1395" s="3">
        <v>1.25</v>
      </c>
      <c r="J1395" s="4">
        <v>3.1899999999999998E-2</v>
      </c>
      <c r="K1395" s="3">
        <v>0.04</v>
      </c>
      <c r="L1395" s="2">
        <v>86005</v>
      </c>
      <c r="M1395" s="5">
        <v>5.7099999999999998E-2</v>
      </c>
      <c r="N1395" s="3">
        <v>0.69</v>
      </c>
      <c r="O1395" s="2">
        <v>4909</v>
      </c>
    </row>
    <row r="1396" spans="1:15" x14ac:dyDescent="0.3">
      <c r="A1396" s="1" t="str">
        <f>VLOOKUP(F1396,Sheet2!A:C,2,FALSE)</f>
        <v>结果页</v>
      </c>
      <c r="B1396" s="1" t="str">
        <f>VLOOKUP(E1396,[1]Sheet4!A:B,2,FALSE)</f>
        <v>自家直客</v>
      </c>
      <c r="C1396" s="3" t="s">
        <v>16</v>
      </c>
      <c r="D1396" s="147">
        <v>20150417</v>
      </c>
      <c r="E1396" s="1" t="s">
        <v>14</v>
      </c>
      <c r="F1396" s="1" t="s">
        <v>51</v>
      </c>
      <c r="G1396" s="57">
        <v>2621687</v>
      </c>
      <c r="H1396" s="3">
        <v>2842</v>
      </c>
      <c r="I1396" s="3">
        <v>1.08</v>
      </c>
      <c r="J1396" s="4">
        <v>3.1199999999999999E-2</v>
      </c>
      <c r="K1396" s="3">
        <v>0.03</v>
      </c>
      <c r="L1396" s="2">
        <v>81888</v>
      </c>
      <c r="M1396" s="5">
        <v>5.33E-2</v>
      </c>
      <c r="N1396" s="3">
        <v>0.65</v>
      </c>
      <c r="O1396" s="2">
        <v>4366</v>
      </c>
    </row>
    <row r="1397" spans="1:15" x14ac:dyDescent="0.3">
      <c r="A1397" s="1" t="str">
        <f>VLOOKUP(F1397,Sheet2!A:C,2,FALSE)</f>
        <v>结果页</v>
      </c>
      <c r="B1397" s="1" t="str">
        <f>VLOOKUP(E1397,[1]Sheet4!A:B,2,FALSE)</f>
        <v>自家直客</v>
      </c>
      <c r="C1397" s="3" t="s">
        <v>16</v>
      </c>
      <c r="D1397" s="147">
        <v>20150416</v>
      </c>
      <c r="E1397" s="1" t="s">
        <v>14</v>
      </c>
      <c r="F1397" s="1" t="s">
        <v>51</v>
      </c>
      <c r="G1397" s="57">
        <v>2607058</v>
      </c>
      <c r="H1397" s="3">
        <v>2900.47</v>
      </c>
      <c r="I1397" s="3">
        <v>1.1100000000000001</v>
      </c>
      <c r="J1397" s="4">
        <v>3.15E-2</v>
      </c>
      <c r="K1397" s="3">
        <v>0.04</v>
      </c>
      <c r="L1397" s="2">
        <v>82114</v>
      </c>
      <c r="M1397" s="5">
        <v>5.3199999999999997E-2</v>
      </c>
      <c r="N1397" s="3">
        <v>0.66</v>
      </c>
      <c r="O1397" s="2">
        <v>4370</v>
      </c>
    </row>
    <row r="1398" spans="1:15" x14ac:dyDescent="0.3">
      <c r="A1398" s="1" t="str">
        <f>VLOOKUP(F1398,Sheet2!A:C,2,FALSE)</f>
        <v>结果页</v>
      </c>
      <c r="B1398" s="1" t="str">
        <f>VLOOKUP(E1398,[1]Sheet4!A:B,2,FALSE)</f>
        <v>自家直客</v>
      </c>
      <c r="C1398" s="3" t="s">
        <v>16</v>
      </c>
      <c r="D1398" s="147">
        <v>20150415</v>
      </c>
      <c r="E1398" s="1" t="s">
        <v>14</v>
      </c>
      <c r="F1398" s="1" t="s">
        <v>52</v>
      </c>
      <c r="G1398" s="57">
        <v>2651421</v>
      </c>
      <c r="H1398" s="3">
        <v>3015.71</v>
      </c>
      <c r="I1398" s="3">
        <v>1.1399999999999999</v>
      </c>
      <c r="J1398" s="4">
        <v>3.1199999999999999E-2</v>
      </c>
      <c r="K1398" s="3">
        <v>0.04</v>
      </c>
      <c r="L1398" s="2">
        <v>82681</v>
      </c>
      <c r="M1398" s="5">
        <v>5.2999999999999999E-2</v>
      </c>
      <c r="N1398" s="3">
        <v>0.69</v>
      </c>
      <c r="O1398" s="2">
        <v>4380</v>
      </c>
    </row>
    <row r="1399" spans="1:15" x14ac:dyDescent="0.3">
      <c r="A1399" s="1" t="str">
        <f>VLOOKUP(F1399,Sheet2!A:C,2,FALSE)</f>
        <v>结果页</v>
      </c>
      <c r="B1399" s="1" t="str">
        <f>VLOOKUP(E1399,[1]Sheet4!A:B,2,FALSE)</f>
        <v>自家直客</v>
      </c>
      <c r="C1399" s="3" t="s">
        <v>16</v>
      </c>
      <c r="D1399" s="147">
        <v>20150414</v>
      </c>
      <c r="E1399" s="1" t="s">
        <v>14</v>
      </c>
      <c r="F1399" s="1" t="s">
        <v>51</v>
      </c>
      <c r="G1399" s="57">
        <v>2476069</v>
      </c>
      <c r="H1399" s="3">
        <v>2781.49</v>
      </c>
      <c r="I1399" s="3">
        <v>1.1200000000000001</v>
      </c>
      <c r="J1399" s="4">
        <v>3.0499999999999999E-2</v>
      </c>
      <c r="K1399" s="3">
        <v>0.04</v>
      </c>
      <c r="L1399" s="2">
        <v>75426</v>
      </c>
      <c r="M1399" s="5">
        <v>5.57E-2</v>
      </c>
      <c r="N1399" s="3">
        <v>0.66</v>
      </c>
      <c r="O1399" s="2">
        <v>4203</v>
      </c>
    </row>
    <row r="1400" spans="1:15" x14ac:dyDescent="0.3">
      <c r="A1400" s="1" t="str">
        <f>VLOOKUP(F1400,Sheet2!A:C,2,FALSE)</f>
        <v>结果页</v>
      </c>
      <c r="B1400" s="1" t="str">
        <f>VLOOKUP(E1400,[1]Sheet4!A:B,2,FALSE)</f>
        <v>自家直客</v>
      </c>
      <c r="C1400" s="3" t="s">
        <v>16</v>
      </c>
      <c r="D1400" s="147">
        <v>20150413</v>
      </c>
      <c r="E1400" s="1" t="s">
        <v>14</v>
      </c>
      <c r="F1400" s="1" t="s">
        <v>51</v>
      </c>
      <c r="G1400" s="57">
        <v>2237711</v>
      </c>
      <c r="H1400" s="3">
        <v>2395.94</v>
      </c>
      <c r="I1400" s="3">
        <v>1.07</v>
      </c>
      <c r="J1400" s="4">
        <v>3.04E-2</v>
      </c>
      <c r="K1400" s="3">
        <v>0.04</v>
      </c>
      <c r="L1400" s="2">
        <v>67939</v>
      </c>
      <c r="M1400" s="5">
        <v>5.4600000000000003E-2</v>
      </c>
      <c r="N1400" s="3">
        <v>0.65</v>
      </c>
      <c r="O1400" s="2">
        <v>3707</v>
      </c>
    </row>
    <row r="1401" spans="1:15" x14ac:dyDescent="0.3">
      <c r="A1401" s="1" t="str">
        <f>VLOOKUP(F1401,Sheet2!A:C,2,FALSE)</f>
        <v>结果页</v>
      </c>
      <c r="B1401" s="1" t="str">
        <f>VLOOKUP(E1401,[1]Sheet4!A:B,2,FALSE)</f>
        <v>自家直客</v>
      </c>
      <c r="C1401" s="3" t="s">
        <v>16</v>
      </c>
      <c r="D1401" s="147">
        <v>20150412</v>
      </c>
      <c r="E1401" s="1" t="s">
        <v>14</v>
      </c>
      <c r="F1401" s="1" t="s">
        <v>52</v>
      </c>
      <c r="G1401" s="57">
        <v>2420188</v>
      </c>
      <c r="H1401" s="3">
        <v>2656.75</v>
      </c>
      <c r="I1401" s="3">
        <v>1.1000000000000001</v>
      </c>
      <c r="J1401" s="4">
        <v>3.1899999999999998E-2</v>
      </c>
      <c r="K1401" s="3">
        <v>0.03</v>
      </c>
      <c r="L1401" s="2">
        <v>77156</v>
      </c>
      <c r="M1401" s="5">
        <v>6.0499999999999998E-2</v>
      </c>
      <c r="N1401" s="3">
        <v>0.56999999999999995</v>
      </c>
      <c r="O1401" s="2">
        <v>4670</v>
      </c>
    </row>
    <row r="1402" spans="1:15" x14ac:dyDescent="0.3">
      <c r="A1402" s="1" t="str">
        <f>VLOOKUP(F1402,Sheet2!A:C,2,FALSE)</f>
        <v>结果页</v>
      </c>
      <c r="B1402" s="1" t="str">
        <f>VLOOKUP(E1402,[1]Sheet4!A:B,2,FALSE)</f>
        <v>自家直客</v>
      </c>
      <c r="C1402" s="3" t="s">
        <v>16</v>
      </c>
      <c r="D1402" s="147">
        <v>20150411</v>
      </c>
      <c r="E1402" s="1" t="s">
        <v>14</v>
      </c>
      <c r="F1402" s="1" t="s">
        <v>52</v>
      </c>
      <c r="G1402" s="57">
        <v>1924190</v>
      </c>
      <c r="H1402" s="3">
        <v>2275.87</v>
      </c>
      <c r="I1402" s="3">
        <v>1.18</v>
      </c>
      <c r="J1402" s="4">
        <v>2.8299999999999999E-2</v>
      </c>
      <c r="K1402" s="3">
        <v>0.04</v>
      </c>
      <c r="L1402" s="2">
        <v>54460</v>
      </c>
      <c r="M1402" s="5">
        <v>4.5499999999999999E-2</v>
      </c>
      <c r="N1402" s="3">
        <v>0.92</v>
      </c>
      <c r="O1402" s="2">
        <v>2476</v>
      </c>
    </row>
    <row r="1403" spans="1:15" x14ac:dyDescent="0.3">
      <c r="A1403" s="1" t="str">
        <f>VLOOKUP(F1403,Sheet2!A:C,2,FALSE)</f>
        <v>结果页</v>
      </c>
      <c r="B1403" s="1" t="str">
        <f>VLOOKUP(E1403,[1]Sheet4!A:B,2,FALSE)</f>
        <v>自家直客</v>
      </c>
      <c r="C1403" s="3" t="s">
        <v>16</v>
      </c>
      <c r="D1403" s="147">
        <v>20150410</v>
      </c>
      <c r="E1403" s="1" t="s">
        <v>14</v>
      </c>
      <c r="F1403" s="1" t="s">
        <v>51</v>
      </c>
      <c r="G1403" s="57">
        <v>2493618</v>
      </c>
      <c r="H1403" s="3">
        <v>2920.82</v>
      </c>
      <c r="I1403" s="3">
        <v>1.17</v>
      </c>
      <c r="J1403" s="4">
        <v>2.7400000000000001E-2</v>
      </c>
      <c r="K1403" s="3">
        <v>0.04</v>
      </c>
      <c r="L1403" s="2">
        <v>68261</v>
      </c>
      <c r="M1403" s="5">
        <v>6.1600000000000002E-2</v>
      </c>
      <c r="N1403" s="3">
        <v>0.69</v>
      </c>
      <c r="O1403" s="2">
        <v>4204</v>
      </c>
    </row>
    <row r="1404" spans="1:15" x14ac:dyDescent="0.3">
      <c r="A1404" s="1" t="str">
        <f>VLOOKUP(F1404,Sheet2!A:C,2,FALSE)</f>
        <v>结果页</v>
      </c>
      <c r="B1404" s="1" t="str">
        <f>VLOOKUP(E1404,[1]Sheet4!A:B,2,FALSE)</f>
        <v>自家直客</v>
      </c>
      <c r="C1404" s="3" t="s">
        <v>16</v>
      </c>
      <c r="D1404" s="147">
        <v>20150409</v>
      </c>
      <c r="E1404" s="1" t="s">
        <v>14</v>
      </c>
      <c r="F1404" s="1" t="s">
        <v>51</v>
      </c>
      <c r="G1404" s="57">
        <v>2798408</v>
      </c>
      <c r="H1404" s="3">
        <v>3318.35</v>
      </c>
      <c r="I1404" s="3">
        <v>1.19</v>
      </c>
      <c r="J1404" s="4">
        <v>2.8199999999999999E-2</v>
      </c>
      <c r="K1404" s="3">
        <v>0.04</v>
      </c>
      <c r="L1404" s="2">
        <v>78795</v>
      </c>
      <c r="M1404" s="5">
        <v>6.2100000000000002E-2</v>
      </c>
      <c r="N1404" s="3">
        <v>0.68</v>
      </c>
      <c r="O1404" s="2">
        <v>4895</v>
      </c>
    </row>
    <row r="1405" spans="1:15" x14ac:dyDescent="0.3">
      <c r="A1405" s="1" t="str">
        <f>VLOOKUP(F1405,Sheet2!A:C,2,FALSE)</f>
        <v>结果页</v>
      </c>
      <c r="B1405" s="1" t="str">
        <f>VLOOKUP(E1405,[1]Sheet4!A:B,2,FALSE)</f>
        <v>自家直客</v>
      </c>
      <c r="C1405" s="3" t="s">
        <v>16</v>
      </c>
      <c r="D1405" s="147">
        <v>20150408</v>
      </c>
      <c r="E1405" s="1" t="s">
        <v>14</v>
      </c>
      <c r="F1405" s="1" t="s">
        <v>51</v>
      </c>
      <c r="G1405" s="57">
        <v>2685389</v>
      </c>
      <c r="H1405" s="3">
        <v>3257.06</v>
      </c>
      <c r="I1405" s="3">
        <v>1.21</v>
      </c>
      <c r="J1405" s="4">
        <v>2.7900000000000001E-2</v>
      </c>
      <c r="K1405" s="3">
        <v>0.04</v>
      </c>
      <c r="L1405" s="2">
        <v>74864</v>
      </c>
      <c r="M1405" s="5">
        <v>6.5600000000000006E-2</v>
      </c>
      <c r="N1405" s="3">
        <v>0.66</v>
      </c>
      <c r="O1405" s="2">
        <v>4911</v>
      </c>
    </row>
    <row r="1406" spans="1:15" x14ac:dyDescent="0.3">
      <c r="A1406" s="1" t="str">
        <f>VLOOKUP(F1406,Sheet2!A:C,2,FALSE)</f>
        <v>结果页</v>
      </c>
      <c r="B1406" s="1" t="str">
        <f>VLOOKUP(E1406,[1]Sheet4!A:B,2,FALSE)</f>
        <v>自家直客</v>
      </c>
      <c r="C1406" s="3" t="s">
        <v>16</v>
      </c>
      <c r="D1406" s="147">
        <v>20150407</v>
      </c>
      <c r="E1406" s="1" t="s">
        <v>14</v>
      </c>
      <c r="F1406" s="1" t="s">
        <v>51</v>
      </c>
      <c r="G1406" s="57">
        <v>2704687</v>
      </c>
      <c r="H1406" s="3">
        <v>3027.86</v>
      </c>
      <c r="I1406" s="3">
        <v>1.1200000000000001</v>
      </c>
      <c r="J1406" s="4">
        <v>2.76E-2</v>
      </c>
      <c r="K1406" s="3">
        <v>0.04</v>
      </c>
      <c r="L1406" s="2">
        <v>74730</v>
      </c>
      <c r="M1406" s="5">
        <v>6.4699999999999994E-2</v>
      </c>
      <c r="N1406" s="3">
        <v>0.63</v>
      </c>
      <c r="O1406" s="2">
        <v>4833</v>
      </c>
    </row>
    <row r="1407" spans="1:15" x14ac:dyDescent="0.3">
      <c r="A1407" s="1" t="str">
        <f>VLOOKUP(F1407,Sheet2!A:C,2,FALSE)</f>
        <v>结果页</v>
      </c>
      <c r="B1407" s="1" t="str">
        <f>VLOOKUP(E1407,[1]Sheet4!A:B,2,FALSE)</f>
        <v>自家直客</v>
      </c>
      <c r="C1407" s="3" t="s">
        <v>16</v>
      </c>
      <c r="D1407" s="147">
        <v>20150406</v>
      </c>
      <c r="E1407" s="1" t="s">
        <v>14</v>
      </c>
      <c r="F1407" s="1" t="s">
        <v>52</v>
      </c>
      <c r="G1407" s="57">
        <v>2799439</v>
      </c>
      <c r="H1407" s="3">
        <v>3299.13</v>
      </c>
      <c r="I1407" s="3">
        <v>1.18</v>
      </c>
      <c r="J1407" s="4">
        <v>2.8000000000000001E-2</v>
      </c>
      <c r="K1407" s="3">
        <v>0.04</v>
      </c>
      <c r="L1407" s="2">
        <v>78261</v>
      </c>
      <c r="M1407" s="5">
        <v>6.5100000000000005E-2</v>
      </c>
      <c r="N1407" s="3">
        <v>0.65</v>
      </c>
      <c r="O1407" s="2">
        <v>5098</v>
      </c>
    </row>
    <row r="1408" spans="1:15" x14ac:dyDescent="0.3">
      <c r="A1408" s="1" t="str">
        <f>VLOOKUP(F1408,Sheet2!A:C,2,FALSE)</f>
        <v>结果页</v>
      </c>
      <c r="B1408" s="1" t="str">
        <f>VLOOKUP(E1408,[1]Sheet4!A:B,2,FALSE)</f>
        <v>自家直客</v>
      </c>
      <c r="C1408" s="3" t="s">
        <v>16</v>
      </c>
      <c r="D1408" s="147">
        <v>20150405</v>
      </c>
      <c r="E1408" s="1" t="s">
        <v>14</v>
      </c>
      <c r="F1408" s="1" t="s">
        <v>51</v>
      </c>
      <c r="G1408" s="57">
        <v>2594420</v>
      </c>
      <c r="H1408" s="3">
        <v>3250.39</v>
      </c>
      <c r="I1408" s="3">
        <v>1.25</v>
      </c>
      <c r="J1408" s="4">
        <v>2.9600000000000001E-2</v>
      </c>
      <c r="K1408" s="3">
        <v>0.04</v>
      </c>
      <c r="L1408" s="2">
        <v>76790</v>
      </c>
      <c r="M1408" s="5">
        <v>6.4600000000000005E-2</v>
      </c>
      <c r="N1408" s="3">
        <v>0.66</v>
      </c>
      <c r="O1408" s="2">
        <v>4957</v>
      </c>
    </row>
    <row r="1409" spans="1:15" x14ac:dyDescent="0.3">
      <c r="A1409" s="1" t="str">
        <f>VLOOKUP(F1409,Sheet2!A:C,2,FALSE)</f>
        <v>结果页</v>
      </c>
      <c r="B1409" s="1" t="str">
        <f>VLOOKUP(E1409,[1]Sheet4!A:B,2,FALSE)</f>
        <v>自家直客</v>
      </c>
      <c r="C1409" s="3" t="s">
        <v>16</v>
      </c>
      <c r="D1409" s="147">
        <v>20150404</v>
      </c>
      <c r="E1409" s="1" t="s">
        <v>14</v>
      </c>
      <c r="F1409" s="1" t="s">
        <v>52</v>
      </c>
      <c r="G1409" s="57">
        <v>2533912</v>
      </c>
      <c r="H1409" s="3">
        <v>3144.3</v>
      </c>
      <c r="I1409" s="3">
        <v>1.24</v>
      </c>
      <c r="J1409" s="4">
        <v>2.9600000000000001E-2</v>
      </c>
      <c r="K1409" s="3">
        <v>0.04</v>
      </c>
      <c r="L1409" s="2">
        <v>74943</v>
      </c>
      <c r="M1409" s="5">
        <v>6.2899999999999998E-2</v>
      </c>
      <c r="N1409" s="3">
        <v>0.67</v>
      </c>
      <c r="O1409" s="2">
        <v>4717</v>
      </c>
    </row>
    <row r="1410" spans="1:15" x14ac:dyDescent="0.3">
      <c r="A1410" s="1" t="str">
        <f>VLOOKUP(F1410,Sheet2!A:C,2,FALSE)</f>
        <v>结果页</v>
      </c>
      <c r="B1410" s="1" t="str">
        <f>VLOOKUP(E1410,[1]Sheet4!A:B,2,FALSE)</f>
        <v>自家直客</v>
      </c>
      <c r="C1410" s="3" t="s">
        <v>16</v>
      </c>
      <c r="D1410" s="147">
        <v>20150403</v>
      </c>
      <c r="E1410" s="1" t="s">
        <v>14</v>
      </c>
      <c r="F1410" s="1" t="s">
        <v>51</v>
      </c>
      <c r="G1410" s="57">
        <v>2594488</v>
      </c>
      <c r="H1410" s="3">
        <v>3153.6</v>
      </c>
      <c r="I1410" s="3">
        <v>1.22</v>
      </c>
      <c r="J1410" s="4">
        <v>2.9000000000000001E-2</v>
      </c>
      <c r="K1410" s="3">
        <v>0.04</v>
      </c>
      <c r="L1410" s="2">
        <v>75317</v>
      </c>
      <c r="M1410" s="5">
        <v>6.3799999999999996E-2</v>
      </c>
      <c r="N1410" s="3">
        <v>0.66</v>
      </c>
      <c r="O1410" s="2">
        <v>4804</v>
      </c>
    </row>
    <row r="1411" spans="1:15" x14ac:dyDescent="0.3">
      <c r="A1411" s="1" t="str">
        <f>VLOOKUP(F1411,Sheet2!A:C,2,FALSE)</f>
        <v>结果页</v>
      </c>
      <c r="B1411" s="1" t="str">
        <f>VLOOKUP(E1411,[1]Sheet4!A:B,2,FALSE)</f>
        <v>自家直客</v>
      </c>
      <c r="C1411" s="3" t="s">
        <v>16</v>
      </c>
      <c r="D1411" s="147">
        <v>20150402</v>
      </c>
      <c r="E1411" s="1" t="s">
        <v>14</v>
      </c>
      <c r="F1411" s="1" t="s">
        <v>52</v>
      </c>
      <c r="G1411" s="57">
        <v>2518730</v>
      </c>
      <c r="H1411" s="3">
        <v>3107.16</v>
      </c>
      <c r="I1411" s="3">
        <v>1.23</v>
      </c>
      <c r="J1411" s="4">
        <v>2.8299999999999999E-2</v>
      </c>
      <c r="K1411" s="3">
        <v>0.04</v>
      </c>
      <c r="L1411" s="2">
        <v>71344</v>
      </c>
      <c r="M1411" s="5">
        <v>6.6000000000000003E-2</v>
      </c>
      <c r="N1411" s="3">
        <v>0.66</v>
      </c>
      <c r="O1411" s="2">
        <v>4706</v>
      </c>
    </row>
    <row r="1412" spans="1:15" x14ac:dyDescent="0.3">
      <c r="A1412" s="1" t="str">
        <f>VLOOKUP(F1412,Sheet2!A:C,2,FALSE)</f>
        <v>结果页</v>
      </c>
      <c r="B1412" s="1" t="str">
        <f>VLOOKUP(E1412,[1]Sheet4!A:B,2,FALSE)</f>
        <v>自家直客</v>
      </c>
      <c r="C1412" s="3" t="s">
        <v>16</v>
      </c>
      <c r="D1412" s="147">
        <v>20150401</v>
      </c>
      <c r="E1412" s="1" t="s">
        <v>14</v>
      </c>
      <c r="F1412" s="1" t="s">
        <v>51</v>
      </c>
      <c r="G1412" s="57">
        <v>2531761</v>
      </c>
      <c r="H1412" s="3">
        <v>3034.4</v>
      </c>
      <c r="I1412" s="3">
        <v>1.2</v>
      </c>
      <c r="J1412" s="4">
        <v>2.7199999999999998E-2</v>
      </c>
      <c r="K1412" s="3">
        <v>0.04</v>
      </c>
      <c r="L1412" s="2">
        <v>68785</v>
      </c>
      <c r="M1412" s="5">
        <v>6.9099999999999995E-2</v>
      </c>
      <c r="N1412" s="3">
        <v>0.64</v>
      </c>
      <c r="O1412" s="2">
        <v>4754</v>
      </c>
    </row>
    <row r="1413" spans="1:15" x14ac:dyDescent="0.3">
      <c r="A1413" s="1" t="str">
        <f>VLOOKUP(F1413,Sheet2!A:C,2,FALSE)</f>
        <v>结果页</v>
      </c>
      <c r="B1413" s="1" t="str">
        <f>VLOOKUP(E1413,[1]Sheet4!A:B,2,FALSE)</f>
        <v>API</v>
      </c>
      <c r="C1413" s="3" t="s">
        <v>20</v>
      </c>
      <c r="D1413" s="147">
        <v>20150622</v>
      </c>
      <c r="E1413" s="1" t="s">
        <v>33</v>
      </c>
      <c r="F1413" s="1" t="s">
        <v>52</v>
      </c>
      <c r="G1413" s="57">
        <v>812029</v>
      </c>
      <c r="H1413" s="3">
        <v>323.5</v>
      </c>
      <c r="I1413" s="3">
        <v>0.4</v>
      </c>
      <c r="J1413" s="4">
        <v>3.2899999999999999E-2</v>
      </c>
      <c r="K1413" s="3">
        <v>0.01</v>
      </c>
      <c r="L1413" s="2">
        <v>26687</v>
      </c>
      <c r="M1413" s="5">
        <v>1.9E-2</v>
      </c>
      <c r="N1413" s="3">
        <v>0.64</v>
      </c>
      <c r="O1413" s="2">
        <v>507</v>
      </c>
    </row>
    <row r="1414" spans="1:15" x14ac:dyDescent="0.3">
      <c r="A1414" s="1" t="str">
        <f>VLOOKUP(F1414,Sheet2!A:C,2,FALSE)</f>
        <v>结果页</v>
      </c>
      <c r="B1414" s="1" t="str">
        <f>VLOOKUP(E1414,[1]Sheet4!A:B,2,FALSE)</f>
        <v>API</v>
      </c>
      <c r="C1414" s="3" t="s">
        <v>20</v>
      </c>
      <c r="D1414" s="147">
        <v>20150621</v>
      </c>
      <c r="E1414" s="1" t="s">
        <v>47</v>
      </c>
      <c r="F1414" s="1" t="s">
        <v>52</v>
      </c>
      <c r="G1414" s="57">
        <v>865403</v>
      </c>
      <c r="H1414" s="3">
        <v>331.06</v>
      </c>
      <c r="I1414" s="3">
        <v>0.38</v>
      </c>
      <c r="J1414" s="4">
        <v>3.0800000000000001E-2</v>
      </c>
      <c r="K1414" s="3">
        <v>0.01</v>
      </c>
      <c r="L1414" s="2">
        <v>26638</v>
      </c>
      <c r="M1414" s="5">
        <v>2.35E-2</v>
      </c>
      <c r="N1414" s="3">
        <v>0.53</v>
      </c>
      <c r="O1414" s="2">
        <v>627</v>
      </c>
    </row>
    <row r="1415" spans="1:15" x14ac:dyDescent="0.3">
      <c r="A1415" s="1" t="str">
        <f>VLOOKUP(F1415,Sheet2!A:C,2,FALSE)</f>
        <v>结果页</v>
      </c>
      <c r="B1415" s="1" t="str">
        <f>VLOOKUP(E1415,[1]Sheet4!A:B,2,FALSE)</f>
        <v>API</v>
      </c>
      <c r="C1415" s="3" t="s">
        <v>20</v>
      </c>
      <c r="D1415" s="147">
        <v>20150620</v>
      </c>
      <c r="E1415" s="1" t="s">
        <v>33</v>
      </c>
      <c r="F1415" s="1" t="s">
        <v>51</v>
      </c>
      <c r="G1415" s="57">
        <v>827852</v>
      </c>
      <c r="H1415" s="3">
        <v>337.41</v>
      </c>
      <c r="I1415" s="3">
        <v>0.41</v>
      </c>
      <c r="J1415" s="4">
        <v>3.1199999999999999E-2</v>
      </c>
      <c r="K1415" s="3">
        <v>0.01</v>
      </c>
      <c r="L1415" s="2">
        <v>25795</v>
      </c>
      <c r="M1415" s="5">
        <v>2.4500000000000001E-2</v>
      </c>
      <c r="N1415" s="3">
        <v>0.53</v>
      </c>
      <c r="O1415" s="2">
        <v>633</v>
      </c>
    </row>
    <row r="1416" spans="1:15" x14ac:dyDescent="0.3">
      <c r="A1416" s="1" t="str">
        <f>VLOOKUP(F1416,Sheet2!A:C,2,FALSE)</f>
        <v>结果页</v>
      </c>
      <c r="B1416" s="1" t="str">
        <f>VLOOKUP(E1416,[1]Sheet4!A:B,2,FALSE)</f>
        <v>API</v>
      </c>
      <c r="C1416" s="3" t="s">
        <v>20</v>
      </c>
      <c r="D1416" s="147">
        <v>20150619</v>
      </c>
      <c r="E1416" s="1" t="s">
        <v>33</v>
      </c>
      <c r="F1416" s="1" t="s">
        <v>51</v>
      </c>
      <c r="G1416" s="57">
        <v>830190</v>
      </c>
      <c r="H1416" s="3">
        <v>300.70999999999998</v>
      </c>
      <c r="I1416" s="3">
        <v>0.36</v>
      </c>
      <c r="J1416" s="4">
        <v>2.9700000000000001E-2</v>
      </c>
      <c r="K1416" s="3">
        <v>0.01</v>
      </c>
      <c r="L1416" s="2">
        <v>24689</v>
      </c>
      <c r="M1416" s="5">
        <v>3.09E-2</v>
      </c>
      <c r="N1416" s="3">
        <v>0.39</v>
      </c>
      <c r="O1416" s="2">
        <v>762</v>
      </c>
    </row>
    <row r="1417" spans="1:15" x14ac:dyDescent="0.3">
      <c r="A1417" s="1" t="str">
        <f>VLOOKUP(F1417,Sheet2!A:C,2,FALSE)</f>
        <v>结果页</v>
      </c>
      <c r="B1417" s="1" t="str">
        <f>VLOOKUP(E1417,[1]Sheet4!A:B,2,FALSE)</f>
        <v>API</v>
      </c>
      <c r="C1417" s="3" t="s">
        <v>20</v>
      </c>
      <c r="D1417" s="147">
        <v>20150618</v>
      </c>
      <c r="E1417" s="1" t="s">
        <v>33</v>
      </c>
      <c r="F1417" s="1" t="s">
        <v>52</v>
      </c>
      <c r="G1417" s="57">
        <v>807541</v>
      </c>
      <c r="H1417" s="3">
        <v>339.86</v>
      </c>
      <c r="I1417" s="3">
        <v>0.42</v>
      </c>
      <c r="J1417" s="4">
        <v>2.87E-2</v>
      </c>
      <c r="K1417" s="3">
        <v>0.01</v>
      </c>
      <c r="L1417" s="2">
        <v>23207</v>
      </c>
      <c r="M1417" s="5">
        <v>3.7199999999999997E-2</v>
      </c>
      <c r="N1417" s="3">
        <v>0.39</v>
      </c>
      <c r="O1417" s="2">
        <v>863</v>
      </c>
    </row>
    <row r="1418" spans="1:15" x14ac:dyDescent="0.3">
      <c r="A1418" s="1" t="str">
        <f>VLOOKUP(F1418,Sheet2!A:C,2,FALSE)</f>
        <v>结果页</v>
      </c>
      <c r="B1418" s="1" t="str">
        <f>VLOOKUP(E1418,[1]Sheet4!A:B,2,FALSE)</f>
        <v>API</v>
      </c>
      <c r="C1418" s="3" t="s">
        <v>20</v>
      </c>
      <c r="D1418" s="147">
        <v>20150617</v>
      </c>
      <c r="E1418" s="1" t="s">
        <v>33</v>
      </c>
      <c r="F1418" s="1" t="s">
        <v>52</v>
      </c>
      <c r="G1418" s="57">
        <v>760768</v>
      </c>
      <c r="H1418" s="3">
        <v>381.98</v>
      </c>
      <c r="I1418" s="3">
        <v>0.5</v>
      </c>
      <c r="J1418" s="4">
        <v>2.87E-2</v>
      </c>
      <c r="K1418" s="3">
        <v>0.02</v>
      </c>
      <c r="L1418" s="2">
        <v>21831</v>
      </c>
      <c r="M1418" s="5">
        <v>3.5200000000000002E-2</v>
      </c>
      <c r="N1418" s="3">
        <v>0.5</v>
      </c>
      <c r="O1418" s="2">
        <v>768</v>
      </c>
    </row>
    <row r="1419" spans="1:15" x14ac:dyDescent="0.3">
      <c r="A1419" s="1" t="str">
        <f>VLOOKUP(F1419,Sheet2!A:C,2,FALSE)</f>
        <v>结果页</v>
      </c>
      <c r="B1419" s="1" t="str">
        <f>VLOOKUP(E1419,[1]Sheet4!A:B,2,FALSE)</f>
        <v>API</v>
      </c>
      <c r="C1419" s="3" t="s">
        <v>20</v>
      </c>
      <c r="D1419" s="147">
        <v>20150616</v>
      </c>
      <c r="E1419" s="1" t="s">
        <v>33</v>
      </c>
      <c r="F1419" s="1" t="s">
        <v>51</v>
      </c>
      <c r="G1419" s="57">
        <v>740718</v>
      </c>
      <c r="H1419" s="3">
        <v>272.89</v>
      </c>
      <c r="I1419" s="3">
        <v>0.37</v>
      </c>
      <c r="J1419" s="4">
        <v>2.8299999999999999E-2</v>
      </c>
      <c r="K1419" s="3">
        <v>0.01</v>
      </c>
      <c r="L1419" s="2">
        <v>20968</v>
      </c>
      <c r="M1419" s="5">
        <v>3.3000000000000002E-2</v>
      </c>
      <c r="N1419" s="3">
        <v>0.39</v>
      </c>
      <c r="O1419" s="2">
        <v>691</v>
      </c>
    </row>
    <row r="1420" spans="1:15" x14ac:dyDescent="0.3">
      <c r="A1420" s="1" t="str">
        <f>VLOOKUP(F1420,Sheet2!A:C,2,FALSE)</f>
        <v>结果页</v>
      </c>
      <c r="B1420" s="1" t="str">
        <f>VLOOKUP(E1420,[1]Sheet4!A:B,2,FALSE)</f>
        <v>API</v>
      </c>
      <c r="C1420" s="3" t="s">
        <v>20</v>
      </c>
      <c r="D1420" s="147">
        <v>20150615</v>
      </c>
      <c r="E1420" s="1" t="s">
        <v>33</v>
      </c>
      <c r="F1420" s="1" t="s">
        <v>51</v>
      </c>
      <c r="G1420" s="57">
        <v>880697</v>
      </c>
      <c r="H1420" s="3">
        <v>232.08</v>
      </c>
      <c r="I1420" s="3">
        <v>0.26</v>
      </c>
      <c r="J1420" s="4">
        <v>2.53E-2</v>
      </c>
      <c r="K1420" s="3">
        <v>0.01</v>
      </c>
      <c r="L1420" s="2">
        <v>22258</v>
      </c>
      <c r="M1420" s="5">
        <v>2.9899999999999999E-2</v>
      </c>
      <c r="N1420" s="3">
        <v>0.35</v>
      </c>
      <c r="O1420" s="2">
        <v>665</v>
      </c>
    </row>
    <row r="1421" spans="1:15" x14ac:dyDescent="0.3">
      <c r="A1421" s="1" t="str">
        <f>VLOOKUP(F1421,Sheet2!A:C,2,FALSE)</f>
        <v>结果页</v>
      </c>
      <c r="B1421" s="1" t="str">
        <f>VLOOKUP(E1421,[1]Sheet4!A:B,2,FALSE)</f>
        <v>API</v>
      </c>
      <c r="C1421" s="3" t="s">
        <v>20</v>
      </c>
      <c r="D1421" s="147">
        <v>20150614</v>
      </c>
      <c r="E1421" s="1" t="s">
        <v>33</v>
      </c>
      <c r="F1421" s="1" t="s">
        <v>51</v>
      </c>
      <c r="G1421" s="57">
        <v>779592</v>
      </c>
      <c r="H1421" s="3">
        <v>215.64</v>
      </c>
      <c r="I1421" s="3">
        <v>0.28000000000000003</v>
      </c>
      <c r="J1421" s="4">
        <v>2.24E-2</v>
      </c>
      <c r="K1421" s="3">
        <v>0.01</v>
      </c>
      <c r="L1421" s="2">
        <v>17445</v>
      </c>
      <c r="M1421" s="5">
        <v>3.2000000000000001E-2</v>
      </c>
      <c r="N1421" s="3">
        <v>0.39</v>
      </c>
      <c r="O1421" s="2">
        <v>558</v>
      </c>
    </row>
    <row r="1422" spans="1:15" x14ac:dyDescent="0.3">
      <c r="A1422" s="1" t="str">
        <f>VLOOKUP(F1422,Sheet2!A:C,2,FALSE)</f>
        <v>结果页</v>
      </c>
      <c r="B1422" s="1" t="str">
        <f>VLOOKUP(E1422,[1]Sheet4!A:B,2,FALSE)</f>
        <v>API</v>
      </c>
      <c r="C1422" s="3" t="s">
        <v>20</v>
      </c>
      <c r="D1422" s="147">
        <v>20150613</v>
      </c>
      <c r="E1422" s="1" t="s">
        <v>33</v>
      </c>
      <c r="F1422" s="1" t="s">
        <v>52</v>
      </c>
      <c r="G1422" s="57">
        <v>820582</v>
      </c>
      <c r="H1422" s="3">
        <v>249.07</v>
      </c>
      <c r="I1422" s="3">
        <v>0.3</v>
      </c>
      <c r="J1422" s="4">
        <v>1.9699999999999999E-2</v>
      </c>
      <c r="K1422" s="3">
        <v>0.02</v>
      </c>
      <c r="L1422" s="2">
        <v>16176</v>
      </c>
      <c r="M1422" s="5">
        <v>3.2199999999999999E-2</v>
      </c>
      <c r="N1422" s="3">
        <v>0.48</v>
      </c>
      <c r="O1422" s="2">
        <v>521</v>
      </c>
    </row>
    <row r="1423" spans="1:15" x14ac:dyDescent="0.3">
      <c r="A1423" s="1" t="str">
        <f>VLOOKUP(F1423,Sheet2!A:C,2,FALSE)</f>
        <v>结果页</v>
      </c>
      <c r="B1423" s="1" t="str">
        <f>VLOOKUP(E1423,[1]Sheet4!A:B,2,FALSE)</f>
        <v>API</v>
      </c>
      <c r="C1423" s="3" t="s">
        <v>20</v>
      </c>
      <c r="D1423" s="147">
        <v>20150612</v>
      </c>
      <c r="E1423" s="1" t="s">
        <v>33</v>
      </c>
      <c r="F1423" s="1" t="s">
        <v>51</v>
      </c>
      <c r="G1423" s="57">
        <v>791810</v>
      </c>
      <c r="H1423" s="3">
        <v>194.18</v>
      </c>
      <c r="I1423" s="3">
        <v>0.25</v>
      </c>
      <c r="J1423" s="4">
        <v>1.9E-2</v>
      </c>
      <c r="K1423" s="3">
        <v>0.01</v>
      </c>
      <c r="L1423" s="2">
        <v>15010</v>
      </c>
      <c r="M1423" s="5">
        <v>3.0300000000000001E-2</v>
      </c>
      <c r="N1423" s="3">
        <v>0.43</v>
      </c>
      <c r="O1423" s="2">
        <v>455</v>
      </c>
    </row>
    <row r="1424" spans="1:15" x14ac:dyDescent="0.3">
      <c r="A1424" s="1" t="str">
        <f>VLOOKUP(F1424,Sheet2!A:C,2,FALSE)</f>
        <v>结果页</v>
      </c>
      <c r="B1424" s="1" t="str">
        <f>VLOOKUP(E1424,[1]Sheet4!A:B,2,FALSE)</f>
        <v>API</v>
      </c>
      <c r="C1424" s="3" t="s">
        <v>20</v>
      </c>
      <c r="D1424" s="147">
        <v>20150611</v>
      </c>
      <c r="E1424" s="1" t="s">
        <v>47</v>
      </c>
      <c r="F1424" s="1" t="s">
        <v>51</v>
      </c>
      <c r="G1424" s="57">
        <v>738460</v>
      </c>
      <c r="H1424" s="3">
        <v>299.22000000000003</v>
      </c>
      <c r="I1424" s="3">
        <v>0.41</v>
      </c>
      <c r="J1424" s="4">
        <v>1.8499999999999999E-2</v>
      </c>
      <c r="K1424" s="3">
        <v>0.02</v>
      </c>
      <c r="L1424" s="2">
        <v>13665</v>
      </c>
      <c r="M1424" s="5">
        <v>2.75E-2</v>
      </c>
      <c r="N1424" s="3">
        <v>0.8</v>
      </c>
      <c r="O1424" s="2">
        <v>376</v>
      </c>
    </row>
    <row r="1425" spans="1:15" x14ac:dyDescent="0.3">
      <c r="A1425" s="1" t="str">
        <f>VLOOKUP(F1425,Sheet2!A:C,2,FALSE)</f>
        <v>结果页</v>
      </c>
      <c r="B1425" s="1" t="str">
        <f>VLOOKUP(E1425,[1]Sheet4!A:B,2,FALSE)</f>
        <v>API</v>
      </c>
      <c r="C1425" s="3" t="s">
        <v>20</v>
      </c>
      <c r="D1425" s="147">
        <v>20150610</v>
      </c>
      <c r="E1425" s="1" t="s">
        <v>33</v>
      </c>
      <c r="F1425" s="1" t="s">
        <v>51</v>
      </c>
      <c r="G1425" s="57">
        <v>728453</v>
      </c>
      <c r="H1425" s="3">
        <v>259.45999999999998</v>
      </c>
      <c r="I1425" s="3">
        <v>0.36</v>
      </c>
      <c r="J1425" s="4">
        <v>1.8599999999999998E-2</v>
      </c>
      <c r="K1425" s="3">
        <v>0.02</v>
      </c>
      <c r="L1425" s="2">
        <v>13564</v>
      </c>
      <c r="M1425" s="5">
        <v>3.5799999999999998E-2</v>
      </c>
      <c r="N1425" s="3">
        <v>0.53</v>
      </c>
      <c r="O1425" s="2">
        <v>485</v>
      </c>
    </row>
    <row r="1426" spans="1:15" x14ac:dyDescent="0.3">
      <c r="A1426" s="1" t="str">
        <f>VLOOKUP(F1426,Sheet2!A:C,2,FALSE)</f>
        <v>结果页</v>
      </c>
      <c r="B1426" s="1" t="str">
        <f>VLOOKUP(E1426,[1]Sheet4!A:B,2,FALSE)</f>
        <v>API</v>
      </c>
      <c r="C1426" s="3" t="s">
        <v>20</v>
      </c>
      <c r="D1426" s="147">
        <v>20150609</v>
      </c>
      <c r="E1426" s="1" t="s">
        <v>47</v>
      </c>
      <c r="F1426" s="1" t="s">
        <v>52</v>
      </c>
      <c r="G1426" s="57">
        <v>813458</v>
      </c>
      <c r="H1426" s="3">
        <v>182</v>
      </c>
      <c r="I1426" s="3">
        <v>0.22</v>
      </c>
      <c r="J1426" s="4">
        <v>1.9E-2</v>
      </c>
      <c r="K1426" s="3">
        <v>0.01</v>
      </c>
      <c r="L1426" s="2">
        <v>15490</v>
      </c>
      <c r="M1426" s="5">
        <v>2.4500000000000001E-2</v>
      </c>
      <c r="N1426" s="3">
        <v>0.48</v>
      </c>
      <c r="O1426" s="2">
        <v>379</v>
      </c>
    </row>
    <row r="1427" spans="1:15" x14ac:dyDescent="0.3">
      <c r="A1427" s="1" t="str">
        <f>VLOOKUP(F1427,Sheet2!A:C,2,FALSE)</f>
        <v>结果页</v>
      </c>
      <c r="B1427" s="1" t="str">
        <f>VLOOKUP(E1427,[1]Sheet4!A:B,2,FALSE)</f>
        <v>API</v>
      </c>
      <c r="C1427" s="3" t="s">
        <v>20</v>
      </c>
      <c r="D1427" s="147">
        <v>20150608</v>
      </c>
      <c r="E1427" s="1" t="s">
        <v>47</v>
      </c>
      <c r="F1427" s="1" t="s">
        <v>52</v>
      </c>
      <c r="G1427" s="57">
        <v>928483</v>
      </c>
      <c r="H1427" s="3">
        <v>247.45</v>
      </c>
      <c r="I1427" s="3">
        <v>0.27</v>
      </c>
      <c r="J1427" s="4">
        <v>1.9099999999999999E-2</v>
      </c>
      <c r="K1427" s="3">
        <v>0.01</v>
      </c>
      <c r="L1427" s="2">
        <v>17761</v>
      </c>
      <c r="M1427" s="5">
        <v>2.3800000000000002E-2</v>
      </c>
      <c r="N1427" s="3">
        <v>0.57999999999999996</v>
      </c>
      <c r="O1427" s="2">
        <v>423</v>
      </c>
    </row>
    <row r="1428" spans="1:15" x14ac:dyDescent="0.3">
      <c r="A1428" s="1" t="str">
        <f>VLOOKUP(F1428,Sheet2!A:C,2,FALSE)</f>
        <v>结果页</v>
      </c>
      <c r="B1428" s="1" t="str">
        <f>VLOOKUP(E1428,[1]Sheet4!A:B,2,FALSE)</f>
        <v>API</v>
      </c>
      <c r="C1428" s="3" t="s">
        <v>20</v>
      </c>
      <c r="D1428" s="147">
        <v>20150607</v>
      </c>
      <c r="E1428" s="1" t="s">
        <v>33</v>
      </c>
      <c r="F1428" s="1" t="s">
        <v>51</v>
      </c>
      <c r="G1428" s="57">
        <v>1026814</v>
      </c>
      <c r="H1428" s="3">
        <v>277.77999999999997</v>
      </c>
      <c r="I1428" s="3">
        <v>0.27</v>
      </c>
      <c r="J1428" s="4">
        <v>1.8700000000000001E-2</v>
      </c>
      <c r="K1428" s="3">
        <v>0.01</v>
      </c>
      <c r="L1428" s="2">
        <v>19157</v>
      </c>
      <c r="M1428" s="5">
        <v>2.6499999999999999E-2</v>
      </c>
      <c r="N1428" s="3">
        <v>0.55000000000000004</v>
      </c>
      <c r="O1428" s="2">
        <v>508</v>
      </c>
    </row>
    <row r="1429" spans="1:15" x14ac:dyDescent="0.3">
      <c r="A1429" s="1" t="str">
        <f>VLOOKUP(F1429,Sheet2!A:C,2,FALSE)</f>
        <v>结果页</v>
      </c>
      <c r="B1429" s="1" t="str">
        <f>VLOOKUP(E1429,[1]Sheet4!A:B,2,FALSE)</f>
        <v>API</v>
      </c>
      <c r="C1429" s="3" t="s">
        <v>20</v>
      </c>
      <c r="D1429" s="147">
        <v>20150606</v>
      </c>
      <c r="E1429" s="1" t="s">
        <v>33</v>
      </c>
      <c r="F1429" s="1" t="s">
        <v>52</v>
      </c>
      <c r="G1429" s="57">
        <v>975560</v>
      </c>
      <c r="H1429" s="3">
        <v>229.6</v>
      </c>
      <c r="I1429" s="3">
        <v>0.24</v>
      </c>
      <c r="J1429" s="4">
        <v>1.8800000000000001E-2</v>
      </c>
      <c r="K1429" s="3">
        <v>0.01</v>
      </c>
      <c r="L1429" s="2">
        <v>18373</v>
      </c>
      <c r="M1429" s="5">
        <v>2.6800000000000001E-2</v>
      </c>
      <c r="N1429" s="3">
        <v>0.47</v>
      </c>
      <c r="O1429" s="2">
        <v>493</v>
      </c>
    </row>
    <row r="1430" spans="1:15" x14ac:dyDescent="0.3">
      <c r="A1430" s="1" t="str">
        <f>VLOOKUP(F1430,Sheet2!A:C,2,FALSE)</f>
        <v>结果页</v>
      </c>
      <c r="B1430" s="1" t="str">
        <f>VLOOKUP(E1430,[1]Sheet4!A:B,2,FALSE)</f>
        <v>API</v>
      </c>
      <c r="C1430" s="3" t="s">
        <v>20</v>
      </c>
      <c r="D1430" s="147">
        <v>20150605</v>
      </c>
      <c r="E1430" s="1" t="s">
        <v>33</v>
      </c>
      <c r="F1430" s="1" t="s">
        <v>52</v>
      </c>
      <c r="G1430" s="57">
        <v>845206</v>
      </c>
      <c r="H1430" s="3">
        <v>234.8</v>
      </c>
      <c r="I1430" s="3">
        <v>0.28000000000000003</v>
      </c>
      <c r="J1430" s="4">
        <v>1.9900000000000001E-2</v>
      </c>
      <c r="K1430" s="3">
        <v>0.01</v>
      </c>
      <c r="L1430" s="2">
        <v>16800</v>
      </c>
      <c r="M1430" s="5">
        <v>3.4200000000000001E-2</v>
      </c>
      <c r="N1430" s="3">
        <v>0.41</v>
      </c>
      <c r="O1430" s="2">
        <v>574</v>
      </c>
    </row>
    <row r="1431" spans="1:15" x14ac:dyDescent="0.3">
      <c r="A1431" s="1" t="str">
        <f>VLOOKUP(F1431,Sheet2!A:C,2,FALSE)</f>
        <v>结果页</v>
      </c>
      <c r="B1431" s="1" t="str">
        <f>VLOOKUP(E1431,[1]Sheet4!A:B,2,FALSE)</f>
        <v>API</v>
      </c>
      <c r="C1431" s="3" t="s">
        <v>20</v>
      </c>
      <c r="D1431" s="147">
        <v>20150604</v>
      </c>
      <c r="E1431" s="1" t="s">
        <v>47</v>
      </c>
      <c r="F1431" s="1" t="s">
        <v>52</v>
      </c>
      <c r="G1431" s="57">
        <v>1053723</v>
      </c>
      <c r="H1431" s="3">
        <v>321.42</v>
      </c>
      <c r="I1431" s="3">
        <v>0.31</v>
      </c>
      <c r="J1431" s="4">
        <v>2.07E-2</v>
      </c>
      <c r="K1431" s="3">
        <v>0.01</v>
      </c>
      <c r="L1431" s="2">
        <v>21786</v>
      </c>
      <c r="M1431" s="5">
        <v>3.27E-2</v>
      </c>
      <c r="N1431" s="3">
        <v>0.45</v>
      </c>
      <c r="O1431" s="2">
        <v>712</v>
      </c>
    </row>
    <row r="1432" spans="1:15" x14ac:dyDescent="0.3">
      <c r="A1432" s="1" t="str">
        <f>VLOOKUP(F1432,Sheet2!A:C,2,FALSE)</f>
        <v>结果页</v>
      </c>
      <c r="B1432" s="1" t="str">
        <f>VLOOKUP(E1432,[1]Sheet4!A:B,2,FALSE)</f>
        <v>API</v>
      </c>
      <c r="C1432" s="3" t="s">
        <v>20</v>
      </c>
      <c r="D1432" s="147">
        <v>20150603</v>
      </c>
      <c r="E1432" s="1" t="s">
        <v>33</v>
      </c>
      <c r="F1432" s="1" t="s">
        <v>51</v>
      </c>
      <c r="G1432" s="57">
        <v>1305612</v>
      </c>
      <c r="H1432" s="3">
        <v>424.88</v>
      </c>
      <c r="I1432" s="3">
        <v>0.33</v>
      </c>
      <c r="J1432" s="4">
        <v>1.9800000000000002E-2</v>
      </c>
      <c r="K1432" s="3">
        <v>0.02</v>
      </c>
      <c r="L1432" s="2">
        <v>25858</v>
      </c>
      <c r="M1432" s="5">
        <v>3.4200000000000001E-2</v>
      </c>
      <c r="N1432" s="3">
        <v>0.48</v>
      </c>
      <c r="O1432" s="2">
        <v>885</v>
      </c>
    </row>
    <row r="1433" spans="1:15" x14ac:dyDescent="0.3">
      <c r="A1433" s="1" t="str">
        <f>VLOOKUP(F1433,Sheet2!A:C,2,FALSE)</f>
        <v>结果页</v>
      </c>
      <c r="B1433" s="1" t="str">
        <f>VLOOKUP(E1433,[1]Sheet4!A:B,2,FALSE)</f>
        <v>API</v>
      </c>
      <c r="C1433" s="3" t="s">
        <v>20</v>
      </c>
      <c r="D1433" s="147">
        <v>20150602</v>
      </c>
      <c r="E1433" s="1" t="s">
        <v>47</v>
      </c>
      <c r="F1433" s="1" t="s">
        <v>51</v>
      </c>
      <c r="G1433" s="57">
        <v>1272615</v>
      </c>
      <c r="H1433" s="3">
        <v>353.09</v>
      </c>
      <c r="I1433" s="3">
        <v>0.28000000000000003</v>
      </c>
      <c r="J1433" s="4">
        <v>2.0500000000000001E-2</v>
      </c>
      <c r="K1433" s="3">
        <v>0.01</v>
      </c>
      <c r="L1433" s="2">
        <v>26063</v>
      </c>
      <c r="M1433" s="5">
        <v>3.4299999999999997E-2</v>
      </c>
      <c r="N1433" s="3">
        <v>0.39</v>
      </c>
      <c r="O1433" s="2">
        <v>895</v>
      </c>
    </row>
    <row r="1434" spans="1:15" x14ac:dyDescent="0.3">
      <c r="A1434" s="1" t="str">
        <f>VLOOKUP(F1434,Sheet2!A:C,2,FALSE)</f>
        <v>结果页</v>
      </c>
      <c r="B1434" s="1" t="str">
        <f>VLOOKUP(E1434,[1]Sheet4!A:B,2,FALSE)</f>
        <v>API</v>
      </c>
      <c r="C1434" s="3" t="s">
        <v>20</v>
      </c>
      <c r="D1434" s="147">
        <v>20150601</v>
      </c>
      <c r="E1434" s="1" t="s">
        <v>47</v>
      </c>
      <c r="F1434" s="1" t="s">
        <v>51</v>
      </c>
      <c r="G1434" s="57">
        <v>1307447</v>
      </c>
      <c r="H1434" s="3">
        <v>447.37</v>
      </c>
      <c r="I1434" s="3">
        <v>0.34</v>
      </c>
      <c r="J1434" s="4">
        <v>2.0799999999999999E-2</v>
      </c>
      <c r="K1434" s="3">
        <v>0.02</v>
      </c>
      <c r="L1434" s="2">
        <v>27241</v>
      </c>
      <c r="M1434" s="5">
        <v>3.5900000000000001E-2</v>
      </c>
      <c r="N1434" s="3">
        <v>0.46</v>
      </c>
      <c r="O1434" s="2">
        <v>979</v>
      </c>
    </row>
    <row r="1435" spans="1:15" x14ac:dyDescent="0.3">
      <c r="A1435" s="1" t="str">
        <f>VLOOKUP(F1435,Sheet2!A:C,2,FALSE)</f>
        <v>结果页</v>
      </c>
      <c r="B1435" s="1" t="str">
        <f>VLOOKUP(E1435,[1]Sheet4!A:B,2,FALSE)</f>
        <v>API</v>
      </c>
      <c r="C1435" s="3" t="s">
        <v>21</v>
      </c>
      <c r="D1435" s="147">
        <v>20150531</v>
      </c>
      <c r="E1435" s="1" t="s">
        <v>33</v>
      </c>
      <c r="F1435" s="1" t="s">
        <v>51</v>
      </c>
      <c r="G1435" s="57">
        <v>1451631</v>
      </c>
      <c r="H1435" s="3">
        <v>518.95000000000005</v>
      </c>
      <c r="I1435" s="3">
        <v>0.36</v>
      </c>
      <c r="J1435" s="4">
        <v>2.24E-2</v>
      </c>
      <c r="K1435" s="3">
        <v>0.02</v>
      </c>
      <c r="L1435" s="2">
        <v>32568</v>
      </c>
      <c r="M1435" s="5">
        <v>4.1099999999999998E-2</v>
      </c>
      <c r="N1435" s="3">
        <v>0.39</v>
      </c>
      <c r="O1435" s="2">
        <v>1340</v>
      </c>
    </row>
    <row r="1436" spans="1:15" x14ac:dyDescent="0.3">
      <c r="A1436" s="1" t="str">
        <f>VLOOKUP(F1436,Sheet2!A:C,2,FALSE)</f>
        <v>结果页</v>
      </c>
      <c r="B1436" s="1" t="str">
        <f>VLOOKUP(E1436,[1]Sheet4!A:B,2,FALSE)</f>
        <v>API</v>
      </c>
      <c r="C1436" s="3" t="s">
        <v>21</v>
      </c>
      <c r="D1436" s="147">
        <v>20150530</v>
      </c>
      <c r="E1436" s="1" t="s">
        <v>33</v>
      </c>
      <c r="F1436" s="1" t="s">
        <v>52</v>
      </c>
      <c r="G1436" s="57">
        <v>1370341</v>
      </c>
      <c r="H1436" s="3">
        <v>499.79</v>
      </c>
      <c r="I1436" s="3">
        <v>0.36</v>
      </c>
      <c r="J1436" s="4">
        <v>2.2700000000000001E-2</v>
      </c>
      <c r="K1436" s="3">
        <v>0.02</v>
      </c>
      <c r="L1436" s="2">
        <v>31041</v>
      </c>
      <c r="M1436" s="5">
        <v>3.7999999999999999E-2</v>
      </c>
      <c r="N1436" s="3">
        <v>0.42</v>
      </c>
      <c r="O1436" s="2">
        <v>1180</v>
      </c>
    </row>
    <row r="1437" spans="1:15" x14ac:dyDescent="0.3">
      <c r="A1437" s="1" t="str">
        <f>VLOOKUP(F1437,Sheet2!A:C,2,FALSE)</f>
        <v>结果页</v>
      </c>
      <c r="B1437" s="1" t="str">
        <f>VLOOKUP(E1437,[1]Sheet4!A:B,2,FALSE)</f>
        <v>API</v>
      </c>
      <c r="C1437" s="3" t="s">
        <v>21</v>
      </c>
      <c r="D1437" s="147">
        <v>20150529</v>
      </c>
      <c r="E1437" s="1" t="s">
        <v>47</v>
      </c>
      <c r="F1437" s="1" t="s">
        <v>51</v>
      </c>
      <c r="G1437" s="57">
        <v>1371597</v>
      </c>
      <c r="H1437" s="3">
        <v>419.66</v>
      </c>
      <c r="I1437" s="3">
        <v>0.31</v>
      </c>
      <c r="J1437" s="4">
        <v>2.1600000000000001E-2</v>
      </c>
      <c r="K1437" s="3">
        <v>0.01</v>
      </c>
      <c r="L1437" s="2">
        <v>29650</v>
      </c>
      <c r="M1437" s="5">
        <v>3.3799999999999997E-2</v>
      </c>
      <c r="N1437" s="3">
        <v>0.42</v>
      </c>
      <c r="O1437" s="2">
        <v>1003</v>
      </c>
    </row>
    <row r="1438" spans="1:15" x14ac:dyDescent="0.3">
      <c r="A1438" s="1" t="str">
        <f>VLOOKUP(F1438,Sheet2!A:C,2,FALSE)</f>
        <v>结果页</v>
      </c>
      <c r="B1438" s="1" t="str">
        <f>VLOOKUP(E1438,[1]Sheet4!A:B,2,FALSE)</f>
        <v>API</v>
      </c>
      <c r="C1438" s="3" t="s">
        <v>21</v>
      </c>
      <c r="D1438" s="147">
        <v>20150528</v>
      </c>
      <c r="E1438" s="1" t="s">
        <v>47</v>
      </c>
      <c r="F1438" s="1" t="s">
        <v>52</v>
      </c>
      <c r="G1438" s="57">
        <v>1298850</v>
      </c>
      <c r="H1438" s="3">
        <v>405.36</v>
      </c>
      <c r="I1438" s="3">
        <v>0.31</v>
      </c>
      <c r="J1438" s="4">
        <v>2.12E-2</v>
      </c>
      <c r="K1438" s="3">
        <v>0.01</v>
      </c>
      <c r="L1438" s="2">
        <v>27543</v>
      </c>
      <c r="M1438" s="5">
        <v>3.0800000000000001E-2</v>
      </c>
      <c r="N1438" s="3">
        <v>0.48</v>
      </c>
      <c r="O1438" s="2">
        <v>847</v>
      </c>
    </row>
    <row r="1439" spans="1:15" x14ac:dyDescent="0.3">
      <c r="A1439" s="1" t="str">
        <f>VLOOKUP(F1439,Sheet2!A:C,2,FALSE)</f>
        <v>结果页</v>
      </c>
      <c r="B1439" s="1" t="str">
        <f>VLOOKUP(E1439,[1]Sheet4!A:B,2,FALSE)</f>
        <v>API</v>
      </c>
      <c r="C1439" s="3" t="s">
        <v>21</v>
      </c>
      <c r="D1439" s="147">
        <v>20150527</v>
      </c>
      <c r="E1439" s="1" t="s">
        <v>47</v>
      </c>
      <c r="F1439" s="1" t="s">
        <v>51</v>
      </c>
      <c r="G1439" s="57">
        <v>1591498</v>
      </c>
      <c r="H1439" s="3">
        <v>465.12</v>
      </c>
      <c r="I1439" s="3">
        <v>0.28999999999999998</v>
      </c>
      <c r="J1439" s="4">
        <v>2.1600000000000001E-2</v>
      </c>
      <c r="K1439" s="3">
        <v>0.01</v>
      </c>
      <c r="L1439" s="2">
        <v>34404</v>
      </c>
      <c r="M1439" s="5">
        <v>2.9700000000000001E-2</v>
      </c>
      <c r="N1439" s="3">
        <v>0.46</v>
      </c>
      <c r="O1439" s="2">
        <v>1021</v>
      </c>
    </row>
    <row r="1440" spans="1:15" x14ac:dyDescent="0.3">
      <c r="A1440" s="1" t="str">
        <f>VLOOKUP(F1440,Sheet2!A:C,2,FALSE)</f>
        <v>结果页</v>
      </c>
      <c r="B1440" s="1" t="str">
        <f>VLOOKUP(E1440,[1]Sheet4!A:B,2,FALSE)</f>
        <v>API</v>
      </c>
      <c r="C1440" s="3" t="s">
        <v>21</v>
      </c>
      <c r="D1440" s="147">
        <v>20150526</v>
      </c>
      <c r="E1440" s="1" t="s">
        <v>33</v>
      </c>
      <c r="F1440" s="1" t="s">
        <v>52</v>
      </c>
      <c r="G1440" s="57">
        <v>1666804</v>
      </c>
      <c r="H1440" s="3">
        <v>529.79999999999995</v>
      </c>
      <c r="I1440" s="3">
        <v>0.32</v>
      </c>
      <c r="J1440" s="4">
        <v>2.0899999999999998E-2</v>
      </c>
      <c r="K1440" s="3">
        <v>0.02</v>
      </c>
      <c r="L1440" s="2">
        <v>34880</v>
      </c>
      <c r="M1440" s="5">
        <v>2.9899999999999999E-2</v>
      </c>
      <c r="N1440" s="3">
        <v>0.51</v>
      </c>
      <c r="O1440" s="2">
        <v>1043</v>
      </c>
    </row>
    <row r="1441" spans="1:15" x14ac:dyDescent="0.3">
      <c r="A1441" s="1" t="str">
        <f>VLOOKUP(F1441,Sheet2!A:C,2,FALSE)</f>
        <v>结果页</v>
      </c>
      <c r="B1441" s="1" t="str">
        <f>VLOOKUP(E1441,[1]Sheet4!A:B,2,FALSE)</f>
        <v>API</v>
      </c>
      <c r="C1441" s="3" t="s">
        <v>21</v>
      </c>
      <c r="D1441" s="147">
        <v>20150525</v>
      </c>
      <c r="E1441" s="1" t="s">
        <v>33</v>
      </c>
      <c r="F1441" s="1" t="s">
        <v>52</v>
      </c>
      <c r="G1441" s="57">
        <v>1608582</v>
      </c>
      <c r="H1441" s="3">
        <v>483.98</v>
      </c>
      <c r="I1441" s="3">
        <v>0.3</v>
      </c>
      <c r="J1441" s="4">
        <v>2.0899999999999998E-2</v>
      </c>
      <c r="K1441" s="3">
        <v>0.01</v>
      </c>
      <c r="L1441" s="2">
        <v>33555</v>
      </c>
      <c r="M1441" s="5">
        <v>3.1300000000000001E-2</v>
      </c>
      <c r="N1441" s="3">
        <v>0.46</v>
      </c>
      <c r="O1441" s="2">
        <v>1051</v>
      </c>
    </row>
    <row r="1442" spans="1:15" x14ac:dyDescent="0.3">
      <c r="A1442" s="1" t="str">
        <f>VLOOKUP(F1442,Sheet2!A:C,2,FALSE)</f>
        <v>结果页</v>
      </c>
      <c r="B1442" s="1" t="str">
        <f>VLOOKUP(E1442,[1]Sheet4!A:B,2,FALSE)</f>
        <v>API</v>
      </c>
      <c r="C1442" s="3" t="s">
        <v>21</v>
      </c>
      <c r="D1442" s="147">
        <v>20150524</v>
      </c>
      <c r="E1442" s="1" t="s">
        <v>47</v>
      </c>
      <c r="F1442" s="1" t="s">
        <v>52</v>
      </c>
      <c r="G1442" s="57">
        <v>1643782</v>
      </c>
      <c r="H1442" s="3">
        <v>528.5</v>
      </c>
      <c r="I1442" s="3">
        <v>0.32</v>
      </c>
      <c r="J1442" s="4">
        <v>2.1100000000000001E-2</v>
      </c>
      <c r="K1442" s="3">
        <v>0.02</v>
      </c>
      <c r="L1442" s="2">
        <v>34678</v>
      </c>
      <c r="M1442" s="5">
        <v>3.2899999999999999E-2</v>
      </c>
      <c r="N1442" s="3">
        <v>0.46</v>
      </c>
      <c r="O1442" s="2">
        <v>1140</v>
      </c>
    </row>
    <row r="1443" spans="1:15" x14ac:dyDescent="0.3">
      <c r="A1443" s="1" t="str">
        <f>VLOOKUP(F1443,Sheet2!A:C,2,FALSE)</f>
        <v>结果页</v>
      </c>
      <c r="B1443" s="1" t="str">
        <f>VLOOKUP(E1443,[1]Sheet4!A:B,2,FALSE)</f>
        <v>API</v>
      </c>
      <c r="C1443" s="3" t="s">
        <v>21</v>
      </c>
      <c r="D1443" s="147">
        <v>20150523</v>
      </c>
      <c r="E1443" s="1" t="s">
        <v>33</v>
      </c>
      <c r="F1443" s="1" t="s">
        <v>52</v>
      </c>
      <c r="G1443" s="57">
        <v>1679860</v>
      </c>
      <c r="H1443" s="3">
        <v>619.72</v>
      </c>
      <c r="I1443" s="3">
        <v>0.37</v>
      </c>
      <c r="J1443" s="4">
        <v>2.1299999999999999E-2</v>
      </c>
      <c r="K1443" s="3">
        <v>0.02</v>
      </c>
      <c r="L1443" s="2">
        <v>35819</v>
      </c>
      <c r="M1443" s="5">
        <v>3.3000000000000002E-2</v>
      </c>
      <c r="N1443" s="3">
        <v>0.52</v>
      </c>
      <c r="O1443" s="2">
        <v>1183</v>
      </c>
    </row>
    <row r="1444" spans="1:15" x14ac:dyDescent="0.3">
      <c r="A1444" s="1" t="str">
        <f>VLOOKUP(F1444,Sheet2!A:C,2,FALSE)</f>
        <v>结果页</v>
      </c>
      <c r="B1444" s="1" t="str">
        <f>VLOOKUP(E1444,[1]Sheet4!A:B,2,FALSE)</f>
        <v>API</v>
      </c>
      <c r="C1444" s="3" t="s">
        <v>21</v>
      </c>
      <c r="D1444" s="147">
        <v>20150522</v>
      </c>
      <c r="E1444" s="1" t="s">
        <v>33</v>
      </c>
      <c r="F1444" s="1" t="s">
        <v>52</v>
      </c>
      <c r="G1444" s="57">
        <v>1761908</v>
      </c>
      <c r="H1444" s="3">
        <v>511.59</v>
      </c>
      <c r="I1444" s="3">
        <v>0.28999999999999998</v>
      </c>
      <c r="J1444" s="4">
        <v>2.1100000000000001E-2</v>
      </c>
      <c r="K1444" s="3">
        <v>0.01</v>
      </c>
      <c r="L1444" s="2">
        <v>37203</v>
      </c>
      <c r="M1444" s="5">
        <v>2.8400000000000002E-2</v>
      </c>
      <c r="N1444" s="3">
        <v>0.48</v>
      </c>
      <c r="O1444" s="2">
        <v>1056</v>
      </c>
    </row>
    <row r="1445" spans="1:15" x14ac:dyDescent="0.3">
      <c r="A1445" s="1" t="str">
        <f>VLOOKUP(F1445,Sheet2!A:C,2,FALSE)</f>
        <v>结果页</v>
      </c>
      <c r="B1445" s="1" t="str">
        <f>VLOOKUP(E1445,[1]Sheet4!A:B,2,FALSE)</f>
        <v>API</v>
      </c>
      <c r="C1445" s="3" t="s">
        <v>21</v>
      </c>
      <c r="D1445" s="147">
        <v>20150521</v>
      </c>
      <c r="E1445" s="1" t="s">
        <v>47</v>
      </c>
      <c r="F1445" s="1" t="s">
        <v>51</v>
      </c>
      <c r="G1445" s="57">
        <v>1786046</v>
      </c>
      <c r="H1445" s="3">
        <v>725.01</v>
      </c>
      <c r="I1445" s="3">
        <v>0.41</v>
      </c>
      <c r="J1445" s="4">
        <v>2.1000000000000001E-2</v>
      </c>
      <c r="K1445" s="3">
        <v>0.02</v>
      </c>
      <c r="L1445" s="2">
        <v>37544</v>
      </c>
      <c r="M1445" s="5">
        <v>2.9399999999999999E-2</v>
      </c>
      <c r="N1445" s="3">
        <v>0.66</v>
      </c>
      <c r="O1445" s="2">
        <v>1102</v>
      </c>
    </row>
    <row r="1446" spans="1:15" x14ac:dyDescent="0.3">
      <c r="A1446" s="1" t="str">
        <f>VLOOKUP(F1446,Sheet2!A:C,2,FALSE)</f>
        <v>结果页</v>
      </c>
      <c r="B1446" s="1" t="str">
        <f>VLOOKUP(E1446,[1]Sheet4!A:B,2,FALSE)</f>
        <v>API</v>
      </c>
      <c r="C1446" s="3" t="s">
        <v>21</v>
      </c>
      <c r="D1446" s="147">
        <v>20150520</v>
      </c>
      <c r="E1446" s="1" t="s">
        <v>47</v>
      </c>
      <c r="F1446" s="1" t="s">
        <v>52</v>
      </c>
      <c r="G1446" s="57">
        <v>1850173</v>
      </c>
      <c r="H1446" s="3">
        <v>676.45</v>
      </c>
      <c r="I1446" s="3">
        <v>0.37</v>
      </c>
      <c r="J1446" s="4">
        <v>2.06E-2</v>
      </c>
      <c r="K1446" s="3">
        <v>0.02</v>
      </c>
      <c r="L1446" s="2">
        <v>38128</v>
      </c>
      <c r="M1446" s="5">
        <v>3.1899999999999998E-2</v>
      </c>
      <c r="N1446" s="3">
        <v>0.56000000000000005</v>
      </c>
      <c r="O1446" s="2">
        <v>1216</v>
      </c>
    </row>
    <row r="1447" spans="1:15" x14ac:dyDescent="0.3">
      <c r="A1447" s="1" t="str">
        <f>VLOOKUP(F1447,Sheet2!A:C,2,FALSE)</f>
        <v>结果页</v>
      </c>
      <c r="B1447" s="1" t="str">
        <f>VLOOKUP(E1447,[1]Sheet4!A:B,2,FALSE)</f>
        <v>API</v>
      </c>
      <c r="C1447" s="3" t="s">
        <v>21</v>
      </c>
      <c r="D1447" s="147">
        <v>20150519</v>
      </c>
      <c r="E1447" s="1" t="s">
        <v>47</v>
      </c>
      <c r="F1447" s="1" t="s">
        <v>51</v>
      </c>
      <c r="G1447" s="57">
        <v>1773760</v>
      </c>
      <c r="H1447" s="3">
        <v>758.27</v>
      </c>
      <c r="I1447" s="3">
        <v>0.43</v>
      </c>
      <c r="J1447" s="4">
        <v>2.0799999999999999E-2</v>
      </c>
      <c r="K1447" s="3">
        <v>0.02</v>
      </c>
      <c r="L1447" s="2">
        <v>36877</v>
      </c>
      <c r="M1447" s="5">
        <v>2.7799999999999998E-2</v>
      </c>
      <c r="N1447" s="3">
        <v>0.74</v>
      </c>
      <c r="O1447" s="2">
        <v>1024</v>
      </c>
    </row>
    <row r="1448" spans="1:15" x14ac:dyDescent="0.3">
      <c r="A1448" s="1" t="str">
        <f>VLOOKUP(F1448,Sheet2!A:C,2,FALSE)</f>
        <v>结果页</v>
      </c>
      <c r="B1448" s="1" t="str">
        <f>VLOOKUP(E1448,[1]Sheet4!A:B,2,FALSE)</f>
        <v>API</v>
      </c>
      <c r="C1448" s="3" t="s">
        <v>21</v>
      </c>
      <c r="D1448" s="147">
        <v>20150518</v>
      </c>
      <c r="E1448" s="1" t="s">
        <v>47</v>
      </c>
      <c r="F1448" s="1" t="s">
        <v>52</v>
      </c>
      <c r="G1448" s="57">
        <v>1491648</v>
      </c>
      <c r="H1448" s="3">
        <v>573.23</v>
      </c>
      <c r="I1448" s="3">
        <v>0.38</v>
      </c>
      <c r="J1448" s="4">
        <v>2.1399999999999999E-2</v>
      </c>
      <c r="K1448" s="3">
        <v>0.02</v>
      </c>
      <c r="L1448" s="2">
        <v>31914</v>
      </c>
      <c r="M1448" s="5">
        <v>2.8400000000000002E-2</v>
      </c>
      <c r="N1448" s="3">
        <v>0.63</v>
      </c>
      <c r="O1448" s="2">
        <v>907</v>
      </c>
    </row>
    <row r="1449" spans="1:15" x14ac:dyDescent="0.3">
      <c r="A1449" s="1" t="str">
        <f>VLOOKUP(F1449,Sheet2!A:C,2,FALSE)</f>
        <v>结果页</v>
      </c>
      <c r="B1449" s="1" t="str">
        <f>VLOOKUP(E1449,[1]Sheet4!A:B,2,FALSE)</f>
        <v>API</v>
      </c>
      <c r="C1449" s="3" t="s">
        <v>21</v>
      </c>
      <c r="D1449" s="147">
        <v>20150517</v>
      </c>
      <c r="E1449" s="1" t="s">
        <v>33</v>
      </c>
      <c r="F1449" s="1" t="s">
        <v>51</v>
      </c>
      <c r="G1449" s="57">
        <v>1654110</v>
      </c>
      <c r="H1449" s="3">
        <v>594.78</v>
      </c>
      <c r="I1449" s="3">
        <v>0.36</v>
      </c>
      <c r="J1449" s="4">
        <v>2.5999999999999999E-2</v>
      </c>
      <c r="K1449" s="3">
        <v>0.01</v>
      </c>
      <c r="L1449" s="2">
        <v>43022</v>
      </c>
      <c r="M1449" s="5">
        <v>1.77E-2</v>
      </c>
      <c r="N1449" s="3">
        <v>0.78</v>
      </c>
      <c r="O1449" s="2">
        <v>762</v>
      </c>
    </row>
    <row r="1450" spans="1:15" x14ac:dyDescent="0.3">
      <c r="A1450" s="1" t="str">
        <f>VLOOKUP(F1450,Sheet2!A:C,2,FALSE)</f>
        <v>结果页</v>
      </c>
      <c r="B1450" s="1" t="str">
        <f>VLOOKUP(E1450,[1]Sheet4!A:B,2,FALSE)</f>
        <v>API</v>
      </c>
      <c r="C1450" s="3" t="s">
        <v>21</v>
      </c>
      <c r="D1450" s="147">
        <v>20150516</v>
      </c>
      <c r="E1450" s="1" t="s">
        <v>47</v>
      </c>
      <c r="F1450" s="1" t="s">
        <v>52</v>
      </c>
      <c r="G1450" s="57">
        <v>1614011</v>
      </c>
      <c r="H1450" s="3">
        <v>515.57000000000005</v>
      </c>
      <c r="I1450" s="3">
        <v>0.32</v>
      </c>
      <c r="J1450" s="4">
        <v>2.6800000000000001E-2</v>
      </c>
      <c r="K1450" s="3">
        <v>0.01</v>
      </c>
      <c r="L1450" s="2">
        <v>43234</v>
      </c>
      <c r="M1450" s="5">
        <v>1.43E-2</v>
      </c>
      <c r="N1450" s="3">
        <v>0.83</v>
      </c>
      <c r="O1450" s="2">
        <v>620</v>
      </c>
    </row>
    <row r="1451" spans="1:15" x14ac:dyDescent="0.3">
      <c r="A1451" s="1" t="str">
        <f>VLOOKUP(F1451,Sheet2!A:C,2,FALSE)</f>
        <v>结果页</v>
      </c>
      <c r="B1451" s="1" t="str">
        <f>VLOOKUP(E1451,[1]Sheet4!A:B,2,FALSE)</f>
        <v>API</v>
      </c>
      <c r="C1451" s="3" t="s">
        <v>21</v>
      </c>
      <c r="D1451" s="147">
        <v>20150515</v>
      </c>
      <c r="E1451" s="1" t="s">
        <v>47</v>
      </c>
      <c r="F1451" s="1" t="s">
        <v>51</v>
      </c>
      <c r="G1451" s="57">
        <v>1672212</v>
      </c>
      <c r="H1451" s="3">
        <v>597.49</v>
      </c>
      <c r="I1451" s="3">
        <v>0.36</v>
      </c>
      <c r="J1451" s="4">
        <v>2.6100000000000002E-2</v>
      </c>
      <c r="K1451" s="3">
        <v>0.01</v>
      </c>
      <c r="L1451" s="2">
        <v>43699</v>
      </c>
      <c r="M1451" s="5">
        <v>1.9300000000000001E-2</v>
      </c>
      <c r="N1451" s="3">
        <v>0.71</v>
      </c>
      <c r="O1451" s="2">
        <v>843</v>
      </c>
    </row>
    <row r="1452" spans="1:15" x14ac:dyDescent="0.3">
      <c r="A1452" s="1" t="str">
        <f>VLOOKUP(F1452,Sheet2!A:C,2,FALSE)</f>
        <v>结果页</v>
      </c>
      <c r="B1452" s="1" t="str">
        <f>VLOOKUP(E1452,[1]Sheet4!A:B,2,FALSE)</f>
        <v>API</v>
      </c>
      <c r="C1452" s="3" t="s">
        <v>21</v>
      </c>
      <c r="D1452" s="147">
        <v>20150514</v>
      </c>
      <c r="E1452" s="1" t="s">
        <v>47</v>
      </c>
      <c r="F1452" s="1" t="s">
        <v>52</v>
      </c>
      <c r="G1452" s="57">
        <v>1501259</v>
      </c>
      <c r="H1452" s="3">
        <v>479.54</v>
      </c>
      <c r="I1452" s="3">
        <v>0.32</v>
      </c>
      <c r="J1452" s="4">
        <v>2.12E-2</v>
      </c>
      <c r="K1452" s="3">
        <v>0.02</v>
      </c>
      <c r="L1452" s="2">
        <v>31819</v>
      </c>
      <c r="M1452" s="5">
        <v>2.4E-2</v>
      </c>
      <c r="N1452" s="3">
        <v>0.63</v>
      </c>
      <c r="O1452" s="2">
        <v>765</v>
      </c>
    </row>
    <row r="1453" spans="1:15" x14ac:dyDescent="0.3">
      <c r="A1453" s="1" t="str">
        <f>VLOOKUP(F1453,Sheet2!A:C,2,FALSE)</f>
        <v>结果页</v>
      </c>
      <c r="B1453" s="1" t="str">
        <f>VLOOKUP(E1453,[1]Sheet4!A:B,2,FALSE)</f>
        <v>API</v>
      </c>
      <c r="C1453" s="3" t="s">
        <v>21</v>
      </c>
      <c r="D1453" s="147">
        <v>20150513</v>
      </c>
      <c r="E1453" s="1" t="s">
        <v>47</v>
      </c>
      <c r="F1453" s="1" t="s">
        <v>52</v>
      </c>
      <c r="G1453" s="57">
        <v>1528209</v>
      </c>
      <c r="H1453" s="3">
        <v>485.05</v>
      </c>
      <c r="I1453" s="3">
        <v>0.32</v>
      </c>
      <c r="J1453" s="4">
        <v>2.5600000000000001E-2</v>
      </c>
      <c r="K1453" s="3">
        <v>0.01</v>
      </c>
      <c r="L1453" s="2">
        <v>39135</v>
      </c>
      <c r="M1453" s="5">
        <v>1.9800000000000002E-2</v>
      </c>
      <c r="N1453" s="3">
        <v>0.63</v>
      </c>
      <c r="O1453" s="2">
        <v>773</v>
      </c>
    </row>
    <row r="1454" spans="1:15" x14ac:dyDescent="0.3">
      <c r="A1454" s="1" t="str">
        <f>VLOOKUP(F1454,Sheet2!A:C,2,FALSE)</f>
        <v>结果页</v>
      </c>
      <c r="B1454" s="1" t="str">
        <f>VLOOKUP(E1454,[1]Sheet4!A:B,2,FALSE)</f>
        <v>API</v>
      </c>
      <c r="C1454" s="3" t="s">
        <v>21</v>
      </c>
      <c r="D1454" s="147">
        <v>20150512</v>
      </c>
      <c r="E1454" s="1" t="s">
        <v>33</v>
      </c>
      <c r="F1454" s="1" t="s">
        <v>51</v>
      </c>
      <c r="G1454" s="57">
        <v>1619478</v>
      </c>
      <c r="H1454" s="3">
        <v>593.66</v>
      </c>
      <c r="I1454" s="3">
        <v>0.37</v>
      </c>
      <c r="J1454" s="4">
        <v>2.5999999999999999E-2</v>
      </c>
      <c r="K1454" s="3">
        <v>0.01</v>
      </c>
      <c r="L1454" s="2">
        <v>42070</v>
      </c>
      <c r="M1454" s="5">
        <v>1.66E-2</v>
      </c>
      <c r="N1454" s="3">
        <v>0.85</v>
      </c>
      <c r="O1454" s="2">
        <v>700</v>
      </c>
    </row>
    <row r="1455" spans="1:15" x14ac:dyDescent="0.3">
      <c r="A1455" s="1" t="str">
        <f>VLOOKUP(F1455,Sheet2!A:C,2,FALSE)</f>
        <v>结果页</v>
      </c>
      <c r="B1455" s="1" t="str">
        <f>VLOOKUP(E1455,[1]Sheet4!A:B,2,FALSE)</f>
        <v>API</v>
      </c>
      <c r="C1455" s="3" t="s">
        <v>21</v>
      </c>
      <c r="D1455" s="147">
        <v>20150511</v>
      </c>
      <c r="E1455" s="1" t="s">
        <v>33</v>
      </c>
      <c r="F1455" s="1" t="s">
        <v>52</v>
      </c>
      <c r="G1455" s="57">
        <v>1669256</v>
      </c>
      <c r="H1455" s="3">
        <v>715.18</v>
      </c>
      <c r="I1455" s="3">
        <v>0.43</v>
      </c>
      <c r="J1455" s="4">
        <v>2.5999999999999999E-2</v>
      </c>
      <c r="K1455" s="3">
        <v>0.02</v>
      </c>
      <c r="L1455" s="2">
        <v>43363</v>
      </c>
      <c r="M1455" s="5">
        <v>1.89E-2</v>
      </c>
      <c r="N1455" s="3">
        <v>0.87</v>
      </c>
      <c r="O1455" s="2">
        <v>820</v>
      </c>
    </row>
    <row r="1456" spans="1:15" x14ac:dyDescent="0.3">
      <c r="A1456" s="1" t="str">
        <f>VLOOKUP(F1456,Sheet2!A:C,2,FALSE)</f>
        <v>结果页</v>
      </c>
      <c r="B1456" s="1" t="str">
        <f>VLOOKUP(E1456,[1]Sheet4!A:B,2,FALSE)</f>
        <v>API</v>
      </c>
      <c r="C1456" s="3" t="s">
        <v>21</v>
      </c>
      <c r="D1456" s="147">
        <v>20150510</v>
      </c>
      <c r="E1456" s="1" t="s">
        <v>33</v>
      </c>
      <c r="F1456" s="1" t="s">
        <v>52</v>
      </c>
      <c r="G1456" s="57">
        <v>1714061</v>
      </c>
      <c r="H1456" s="3">
        <v>839.61</v>
      </c>
      <c r="I1456" s="3">
        <v>0.49</v>
      </c>
      <c r="J1456" s="4">
        <v>2.6499999999999999E-2</v>
      </c>
      <c r="K1456" s="3">
        <v>0.02</v>
      </c>
      <c r="L1456" s="2">
        <v>45341</v>
      </c>
      <c r="M1456" s="5">
        <v>2.06E-2</v>
      </c>
      <c r="N1456" s="3">
        <v>0.9</v>
      </c>
      <c r="O1456" s="2">
        <v>936</v>
      </c>
    </row>
    <row r="1457" spans="1:15" x14ac:dyDescent="0.3">
      <c r="A1457" s="1" t="str">
        <f>VLOOKUP(F1457,Sheet2!A:C,2,FALSE)</f>
        <v>结果页</v>
      </c>
      <c r="B1457" s="1" t="str">
        <f>VLOOKUP(E1457,[1]Sheet4!A:B,2,FALSE)</f>
        <v>API</v>
      </c>
      <c r="C1457" s="3" t="s">
        <v>21</v>
      </c>
      <c r="D1457" s="147">
        <v>20150509</v>
      </c>
      <c r="E1457" s="1" t="s">
        <v>33</v>
      </c>
      <c r="F1457" s="1" t="s">
        <v>51</v>
      </c>
      <c r="G1457" s="57">
        <v>1792241</v>
      </c>
      <c r="H1457" s="3">
        <v>801.61</v>
      </c>
      <c r="I1457" s="3">
        <v>0.45</v>
      </c>
      <c r="J1457" s="4">
        <v>2.58E-2</v>
      </c>
      <c r="K1457" s="3">
        <v>0.02</v>
      </c>
      <c r="L1457" s="2">
        <v>46301</v>
      </c>
      <c r="M1457" s="5">
        <v>2.07E-2</v>
      </c>
      <c r="N1457" s="3">
        <v>0.84</v>
      </c>
      <c r="O1457" s="2">
        <v>957</v>
      </c>
    </row>
    <row r="1458" spans="1:15" x14ac:dyDescent="0.3">
      <c r="A1458" s="1" t="str">
        <f>VLOOKUP(F1458,Sheet2!A:C,2,FALSE)</f>
        <v>结果页</v>
      </c>
      <c r="B1458" s="1" t="str">
        <f>VLOOKUP(E1458,[1]Sheet4!A:B,2,FALSE)</f>
        <v>API</v>
      </c>
      <c r="C1458" s="3" t="s">
        <v>21</v>
      </c>
      <c r="D1458" s="147">
        <v>20150508</v>
      </c>
      <c r="E1458" s="1" t="s">
        <v>47</v>
      </c>
      <c r="F1458" s="1" t="s">
        <v>51</v>
      </c>
      <c r="G1458" s="57">
        <v>1861353</v>
      </c>
      <c r="H1458" s="3">
        <v>817.11</v>
      </c>
      <c r="I1458" s="3">
        <v>0.44</v>
      </c>
      <c r="J1458" s="4">
        <v>2.5499999999999998E-2</v>
      </c>
      <c r="K1458" s="3">
        <v>0.02</v>
      </c>
      <c r="L1458" s="2">
        <v>47407</v>
      </c>
      <c r="M1458" s="5">
        <v>2.1000000000000001E-2</v>
      </c>
      <c r="N1458" s="3">
        <v>0.82</v>
      </c>
      <c r="O1458" s="2">
        <v>996</v>
      </c>
    </row>
    <row r="1459" spans="1:15" x14ac:dyDescent="0.3">
      <c r="A1459" s="1" t="str">
        <f>VLOOKUP(F1459,Sheet2!A:C,2,FALSE)</f>
        <v>结果页</v>
      </c>
      <c r="B1459" s="1" t="str">
        <f>VLOOKUP(E1459,[1]Sheet4!A:B,2,FALSE)</f>
        <v>API</v>
      </c>
      <c r="C1459" s="3" t="s">
        <v>21</v>
      </c>
      <c r="D1459" s="147">
        <v>20150507</v>
      </c>
      <c r="E1459" s="1" t="s">
        <v>47</v>
      </c>
      <c r="F1459" s="1" t="s">
        <v>52</v>
      </c>
      <c r="G1459" s="57">
        <v>1893459</v>
      </c>
      <c r="H1459" s="3">
        <v>845.61</v>
      </c>
      <c r="I1459" s="3">
        <v>0.45</v>
      </c>
      <c r="J1459" s="4">
        <v>2.5000000000000001E-2</v>
      </c>
      <c r="K1459" s="3">
        <v>0.02</v>
      </c>
      <c r="L1459" s="2">
        <v>47319</v>
      </c>
      <c r="M1459" s="5">
        <v>2.1499999999999998E-2</v>
      </c>
      <c r="N1459" s="3">
        <v>0.83</v>
      </c>
      <c r="O1459" s="2">
        <v>1015</v>
      </c>
    </row>
    <row r="1460" spans="1:15" x14ac:dyDescent="0.3">
      <c r="A1460" s="1" t="str">
        <f>VLOOKUP(F1460,Sheet2!A:C,2,FALSE)</f>
        <v>结果页</v>
      </c>
      <c r="B1460" s="1" t="str">
        <f>VLOOKUP(E1460,[1]Sheet4!A:B,2,FALSE)</f>
        <v>API</v>
      </c>
      <c r="C1460" s="3" t="s">
        <v>21</v>
      </c>
      <c r="D1460" s="147">
        <v>20150506</v>
      </c>
      <c r="E1460" s="1" t="s">
        <v>33</v>
      </c>
      <c r="F1460" s="1" t="s">
        <v>52</v>
      </c>
      <c r="G1460" s="57">
        <v>1962135</v>
      </c>
      <c r="H1460" s="3">
        <v>846.07</v>
      </c>
      <c r="I1460" s="3">
        <v>0.43</v>
      </c>
      <c r="J1460" s="4">
        <v>2.46E-2</v>
      </c>
      <c r="K1460" s="3">
        <v>0.02</v>
      </c>
      <c r="L1460" s="2">
        <v>48311</v>
      </c>
      <c r="M1460" s="5">
        <v>1.8599999999999998E-2</v>
      </c>
      <c r="N1460" s="3">
        <v>0.94</v>
      </c>
      <c r="O1460" s="2">
        <v>898</v>
      </c>
    </row>
    <row r="1461" spans="1:15" x14ac:dyDescent="0.3">
      <c r="A1461" s="1" t="str">
        <f>VLOOKUP(F1461,Sheet2!A:C,2,FALSE)</f>
        <v>结果页</v>
      </c>
      <c r="B1461" s="1" t="str">
        <f>VLOOKUP(E1461,[1]Sheet4!A:B,2,FALSE)</f>
        <v>API</v>
      </c>
      <c r="C1461" s="3" t="s">
        <v>21</v>
      </c>
      <c r="D1461" s="147">
        <v>20150505</v>
      </c>
      <c r="E1461" s="1" t="s">
        <v>33</v>
      </c>
      <c r="F1461" s="1" t="s">
        <v>51</v>
      </c>
      <c r="G1461" s="57">
        <v>2093337</v>
      </c>
      <c r="H1461" s="3">
        <v>902.33</v>
      </c>
      <c r="I1461" s="3">
        <v>0.43</v>
      </c>
      <c r="J1461" s="4">
        <v>2.5000000000000001E-2</v>
      </c>
      <c r="K1461" s="3">
        <v>0.02</v>
      </c>
      <c r="L1461" s="2">
        <v>52379</v>
      </c>
      <c r="M1461" s="5">
        <v>1.8200000000000001E-2</v>
      </c>
      <c r="N1461" s="3">
        <v>0.95</v>
      </c>
      <c r="O1461" s="2">
        <v>951</v>
      </c>
    </row>
    <row r="1462" spans="1:15" x14ac:dyDescent="0.3">
      <c r="A1462" s="1" t="str">
        <f>VLOOKUP(F1462,Sheet2!A:C,2,FALSE)</f>
        <v>结果页</v>
      </c>
      <c r="B1462" s="1" t="str">
        <f>VLOOKUP(E1462,[1]Sheet4!A:B,2,FALSE)</f>
        <v>API</v>
      </c>
      <c r="C1462" s="3" t="s">
        <v>21</v>
      </c>
      <c r="D1462" s="147">
        <v>20150504</v>
      </c>
      <c r="E1462" s="1" t="s">
        <v>47</v>
      </c>
      <c r="F1462" s="1" t="s">
        <v>52</v>
      </c>
      <c r="G1462" s="57">
        <v>2129593</v>
      </c>
      <c r="H1462" s="3">
        <v>845.21</v>
      </c>
      <c r="I1462" s="3">
        <v>0.4</v>
      </c>
      <c r="J1462" s="4">
        <v>2.4799999999999999E-2</v>
      </c>
      <c r="K1462" s="3">
        <v>0.02</v>
      </c>
      <c r="L1462" s="2">
        <v>52839</v>
      </c>
      <c r="M1462" s="5">
        <v>1.7000000000000001E-2</v>
      </c>
      <c r="N1462" s="3">
        <v>0.94</v>
      </c>
      <c r="O1462" s="2">
        <v>899</v>
      </c>
    </row>
    <row r="1463" spans="1:15" x14ac:dyDescent="0.3">
      <c r="A1463" s="1" t="str">
        <f>VLOOKUP(F1463,Sheet2!A:C,2,FALSE)</f>
        <v>结果页</v>
      </c>
      <c r="B1463" s="1" t="str">
        <f>VLOOKUP(E1463,[1]Sheet4!A:B,2,FALSE)</f>
        <v>API</v>
      </c>
      <c r="C1463" s="3" t="s">
        <v>21</v>
      </c>
      <c r="D1463" s="147">
        <v>20150503</v>
      </c>
      <c r="E1463" s="1" t="s">
        <v>33</v>
      </c>
      <c r="F1463" s="1" t="s">
        <v>51</v>
      </c>
      <c r="G1463" s="57">
        <v>2091681</v>
      </c>
      <c r="H1463" s="3">
        <v>897.11</v>
      </c>
      <c r="I1463" s="3">
        <v>0.43</v>
      </c>
      <c r="J1463" s="4">
        <v>2.52E-2</v>
      </c>
      <c r="K1463" s="3">
        <v>0.02</v>
      </c>
      <c r="L1463" s="2">
        <v>52801</v>
      </c>
      <c r="M1463" s="5">
        <v>1.67E-2</v>
      </c>
      <c r="N1463" s="3">
        <v>1.01</v>
      </c>
      <c r="O1463" s="2">
        <v>884</v>
      </c>
    </row>
    <row r="1464" spans="1:15" x14ac:dyDescent="0.3">
      <c r="A1464" s="1" t="str">
        <f>VLOOKUP(F1464,Sheet2!A:C,2,FALSE)</f>
        <v>结果页</v>
      </c>
      <c r="B1464" s="1" t="str">
        <f>VLOOKUP(E1464,[1]Sheet4!A:B,2,FALSE)</f>
        <v>API</v>
      </c>
      <c r="C1464" s="3" t="s">
        <v>21</v>
      </c>
      <c r="D1464" s="147">
        <v>20150502</v>
      </c>
      <c r="E1464" s="1" t="s">
        <v>33</v>
      </c>
      <c r="F1464" s="1" t="s">
        <v>51</v>
      </c>
      <c r="G1464" s="57">
        <v>1986903</v>
      </c>
      <c r="H1464" s="3">
        <v>833.29</v>
      </c>
      <c r="I1464" s="3">
        <v>0.42</v>
      </c>
      <c r="J1464" s="4">
        <v>2.58E-2</v>
      </c>
      <c r="K1464" s="3">
        <v>0.02</v>
      </c>
      <c r="L1464" s="2">
        <v>51314</v>
      </c>
      <c r="M1464" s="5">
        <v>1.6199999999999999E-2</v>
      </c>
      <c r="N1464" s="3">
        <v>1.01</v>
      </c>
      <c r="O1464" s="2">
        <v>829</v>
      </c>
    </row>
    <row r="1465" spans="1:15" x14ac:dyDescent="0.3">
      <c r="A1465" s="1" t="str">
        <f>VLOOKUP(F1465,Sheet2!A:C,2,FALSE)</f>
        <v>结果页</v>
      </c>
      <c r="B1465" s="1" t="str">
        <f>VLOOKUP(E1465,[1]Sheet4!A:B,2,FALSE)</f>
        <v>API</v>
      </c>
      <c r="C1465" s="3" t="s">
        <v>21</v>
      </c>
      <c r="D1465" s="147">
        <v>20150501</v>
      </c>
      <c r="E1465" s="1" t="s">
        <v>33</v>
      </c>
      <c r="F1465" s="1" t="s">
        <v>52</v>
      </c>
      <c r="G1465" s="57">
        <v>1971912</v>
      </c>
      <c r="H1465" s="3">
        <v>891.8</v>
      </c>
      <c r="I1465" s="3">
        <v>0.45</v>
      </c>
      <c r="J1465" s="4">
        <v>2.5499999999999998E-2</v>
      </c>
      <c r="K1465" s="3">
        <v>0.02</v>
      </c>
      <c r="L1465" s="2">
        <v>50312</v>
      </c>
      <c r="M1465" s="5">
        <v>1.83E-2</v>
      </c>
      <c r="N1465" s="3">
        <v>0.97</v>
      </c>
      <c r="O1465" s="2">
        <v>921</v>
      </c>
    </row>
    <row r="1466" spans="1:15" x14ac:dyDescent="0.3">
      <c r="A1466" s="1" t="str">
        <f>VLOOKUP(F1466,Sheet2!A:C,2,FALSE)</f>
        <v>结果页</v>
      </c>
      <c r="B1466" s="1" t="str">
        <f>VLOOKUP(E1466,[1]Sheet4!A:B,2,FALSE)</f>
        <v>API</v>
      </c>
      <c r="C1466" s="3" t="s">
        <v>16</v>
      </c>
      <c r="D1466" s="147">
        <v>20150430</v>
      </c>
      <c r="E1466" s="1" t="s">
        <v>33</v>
      </c>
      <c r="F1466" s="1" t="s">
        <v>51</v>
      </c>
      <c r="G1466" s="57">
        <v>1945482</v>
      </c>
      <c r="H1466" s="3">
        <v>875.15</v>
      </c>
      <c r="I1466" s="3">
        <v>0.45</v>
      </c>
      <c r="J1466" s="4">
        <v>2.4299999999999999E-2</v>
      </c>
      <c r="K1466" s="3">
        <v>0.02</v>
      </c>
      <c r="L1466" s="2">
        <v>47243</v>
      </c>
      <c r="M1466" s="5">
        <v>1.8800000000000001E-2</v>
      </c>
      <c r="N1466" s="3">
        <v>0.98</v>
      </c>
      <c r="O1466" s="2">
        <v>889</v>
      </c>
    </row>
    <row r="1467" spans="1:15" x14ac:dyDescent="0.3">
      <c r="A1467" s="1" t="str">
        <f>VLOOKUP(F1467,Sheet2!A:C,2,FALSE)</f>
        <v>结果页</v>
      </c>
      <c r="B1467" s="1" t="str">
        <f>VLOOKUP(E1467,[1]Sheet4!A:B,2,FALSE)</f>
        <v>API</v>
      </c>
      <c r="C1467" s="3" t="s">
        <v>16</v>
      </c>
      <c r="D1467" s="147">
        <v>20150429</v>
      </c>
      <c r="E1467" s="1" t="s">
        <v>47</v>
      </c>
      <c r="F1467" s="1" t="s">
        <v>51</v>
      </c>
      <c r="G1467" s="57">
        <v>1740393</v>
      </c>
      <c r="H1467" s="3">
        <v>624.88</v>
      </c>
      <c r="I1467" s="3">
        <v>0.36</v>
      </c>
      <c r="J1467" s="4">
        <v>2.3900000000000001E-2</v>
      </c>
      <c r="K1467" s="3">
        <v>0.02</v>
      </c>
      <c r="L1467" s="2">
        <v>41638</v>
      </c>
      <c r="M1467" s="5">
        <v>1.5699999999999999E-2</v>
      </c>
      <c r="N1467" s="3">
        <v>0.96</v>
      </c>
      <c r="O1467" s="2">
        <v>654</v>
      </c>
    </row>
    <row r="1468" spans="1:15" x14ac:dyDescent="0.3">
      <c r="A1468" s="1" t="str">
        <f>VLOOKUP(F1468,Sheet2!A:C,2,FALSE)</f>
        <v>结果页</v>
      </c>
      <c r="B1468" s="1" t="str">
        <f>VLOOKUP(E1468,[1]Sheet4!A:B,2,FALSE)</f>
        <v>API</v>
      </c>
      <c r="C1468" s="3" t="s">
        <v>16</v>
      </c>
      <c r="D1468" s="147">
        <v>20150428</v>
      </c>
      <c r="E1468" s="1" t="s">
        <v>33</v>
      </c>
      <c r="F1468" s="1" t="s">
        <v>51</v>
      </c>
      <c r="G1468" s="57">
        <v>1765650</v>
      </c>
      <c r="H1468" s="3">
        <v>681.86</v>
      </c>
      <c r="I1468" s="3">
        <v>0.39</v>
      </c>
      <c r="J1468" s="4">
        <v>2.3800000000000002E-2</v>
      </c>
      <c r="K1468" s="3">
        <v>0.02</v>
      </c>
      <c r="L1468" s="2">
        <v>42041</v>
      </c>
      <c r="M1468" s="5">
        <v>1.6299999999999999E-2</v>
      </c>
      <c r="N1468" s="3">
        <v>1</v>
      </c>
      <c r="O1468" s="2">
        <v>684</v>
      </c>
    </row>
    <row r="1469" spans="1:15" x14ac:dyDescent="0.3">
      <c r="A1469" s="1" t="str">
        <f>VLOOKUP(F1469,Sheet2!A:C,2,FALSE)</f>
        <v>结果页</v>
      </c>
      <c r="B1469" s="1" t="str">
        <f>VLOOKUP(E1469,[1]Sheet4!A:B,2,FALSE)</f>
        <v>API</v>
      </c>
      <c r="C1469" s="3" t="s">
        <v>16</v>
      </c>
      <c r="D1469" s="147">
        <v>20150427</v>
      </c>
      <c r="E1469" s="1" t="s">
        <v>47</v>
      </c>
      <c r="F1469" s="1" t="s">
        <v>51</v>
      </c>
      <c r="G1469" s="57">
        <v>1835939</v>
      </c>
      <c r="H1469" s="3">
        <v>768.15</v>
      </c>
      <c r="I1469" s="3">
        <v>0.42</v>
      </c>
      <c r="J1469" s="4">
        <v>2.3800000000000002E-2</v>
      </c>
      <c r="K1469" s="3">
        <v>0.02</v>
      </c>
      <c r="L1469" s="2">
        <v>43724</v>
      </c>
      <c r="M1469" s="5">
        <v>1.6899999999999998E-2</v>
      </c>
      <c r="N1469" s="3">
        <v>1.04</v>
      </c>
      <c r="O1469" s="2">
        <v>741</v>
      </c>
    </row>
    <row r="1470" spans="1:15" x14ac:dyDescent="0.3">
      <c r="A1470" s="1" t="str">
        <f>VLOOKUP(F1470,Sheet2!A:C,2,FALSE)</f>
        <v>结果页</v>
      </c>
      <c r="B1470" s="1" t="str">
        <f>VLOOKUP(E1470,[1]Sheet4!A:B,2,FALSE)</f>
        <v>API</v>
      </c>
      <c r="C1470" s="3" t="s">
        <v>16</v>
      </c>
      <c r="D1470" s="147">
        <v>20150426</v>
      </c>
      <c r="E1470" s="1" t="s">
        <v>33</v>
      </c>
      <c r="F1470" s="1" t="s">
        <v>51</v>
      </c>
      <c r="G1470" s="57">
        <v>1859112</v>
      </c>
      <c r="H1470" s="3">
        <v>878.47</v>
      </c>
      <c r="I1470" s="3">
        <v>0.47</v>
      </c>
      <c r="J1470" s="4">
        <v>2.4799999999999999E-2</v>
      </c>
      <c r="K1470" s="3">
        <v>0.02</v>
      </c>
      <c r="L1470" s="2">
        <v>46188</v>
      </c>
      <c r="M1470" s="5">
        <v>1.8700000000000001E-2</v>
      </c>
      <c r="N1470" s="3">
        <v>1.02</v>
      </c>
      <c r="O1470" s="2">
        <v>865</v>
      </c>
    </row>
    <row r="1471" spans="1:15" x14ac:dyDescent="0.3">
      <c r="A1471" s="1" t="str">
        <f>VLOOKUP(F1471,Sheet2!A:C,2,FALSE)</f>
        <v>结果页</v>
      </c>
      <c r="B1471" s="1" t="str">
        <f>VLOOKUP(E1471,[1]Sheet4!A:B,2,FALSE)</f>
        <v>API</v>
      </c>
      <c r="C1471" s="3" t="s">
        <v>16</v>
      </c>
      <c r="D1471" s="147">
        <v>20150425</v>
      </c>
      <c r="E1471" s="1" t="s">
        <v>47</v>
      </c>
      <c r="F1471" s="1" t="s">
        <v>52</v>
      </c>
      <c r="G1471" s="57">
        <v>1899578</v>
      </c>
      <c r="H1471" s="3">
        <v>745.19</v>
      </c>
      <c r="I1471" s="3">
        <v>0.39</v>
      </c>
      <c r="J1471" s="4">
        <v>2.4400000000000002E-2</v>
      </c>
      <c r="K1471" s="3">
        <v>0.02</v>
      </c>
      <c r="L1471" s="2">
        <v>46326</v>
      </c>
      <c r="M1471" s="5">
        <v>1.5100000000000001E-2</v>
      </c>
      <c r="N1471" s="3">
        <v>1.07</v>
      </c>
      <c r="O1471" s="2">
        <v>699</v>
      </c>
    </row>
    <row r="1472" spans="1:15" x14ac:dyDescent="0.3">
      <c r="A1472" s="1" t="str">
        <f>VLOOKUP(F1472,Sheet2!A:C,2,FALSE)</f>
        <v>结果页</v>
      </c>
      <c r="B1472" s="1" t="str">
        <f>VLOOKUP(E1472,[1]Sheet4!A:B,2,FALSE)</f>
        <v>API</v>
      </c>
      <c r="C1472" s="3" t="s">
        <v>16</v>
      </c>
      <c r="D1472" s="147">
        <v>20150424</v>
      </c>
      <c r="E1472" s="1" t="s">
        <v>33</v>
      </c>
      <c r="F1472" s="1" t="s">
        <v>52</v>
      </c>
      <c r="G1472" s="57">
        <v>1986592</v>
      </c>
      <c r="H1472" s="3">
        <v>792.14</v>
      </c>
      <c r="I1472" s="3">
        <v>0.4</v>
      </c>
      <c r="J1472" s="4">
        <v>2.3699999999999999E-2</v>
      </c>
      <c r="K1472" s="3">
        <v>0.02</v>
      </c>
      <c r="L1472" s="2">
        <v>47121</v>
      </c>
      <c r="M1472" s="5">
        <v>1.7600000000000001E-2</v>
      </c>
      <c r="N1472" s="3">
        <v>0.95</v>
      </c>
      <c r="O1472" s="2">
        <v>830</v>
      </c>
    </row>
    <row r="1473" spans="1:15" x14ac:dyDescent="0.3">
      <c r="A1473" s="1" t="str">
        <f>VLOOKUP(F1473,Sheet2!A:C,2,FALSE)</f>
        <v>结果页</v>
      </c>
      <c r="B1473" s="1" t="str">
        <f>VLOOKUP(E1473,[1]Sheet4!A:B,2,FALSE)</f>
        <v>API</v>
      </c>
      <c r="C1473" s="3" t="s">
        <v>16</v>
      </c>
      <c r="D1473" s="147">
        <v>20150423</v>
      </c>
      <c r="E1473" s="1" t="s">
        <v>33</v>
      </c>
      <c r="F1473" s="1" t="s">
        <v>52</v>
      </c>
      <c r="G1473" s="57">
        <v>2052666</v>
      </c>
      <c r="H1473" s="3">
        <v>897.83</v>
      </c>
      <c r="I1473" s="3">
        <v>0.44</v>
      </c>
      <c r="J1473" s="4">
        <v>2.3400000000000001E-2</v>
      </c>
      <c r="K1473" s="3">
        <v>0.02</v>
      </c>
      <c r="L1473" s="2">
        <v>48116</v>
      </c>
      <c r="M1473" s="5">
        <v>1.9300000000000001E-2</v>
      </c>
      <c r="N1473" s="3">
        <v>0.97</v>
      </c>
      <c r="O1473" s="2">
        <v>927</v>
      </c>
    </row>
    <row r="1474" spans="1:15" x14ac:dyDescent="0.3">
      <c r="A1474" s="1" t="str">
        <f>VLOOKUP(F1474,Sheet2!A:C,2,FALSE)</f>
        <v>结果页</v>
      </c>
      <c r="B1474" s="1" t="str">
        <f>VLOOKUP(E1474,[1]Sheet4!A:B,2,FALSE)</f>
        <v>API</v>
      </c>
      <c r="C1474" s="3" t="s">
        <v>16</v>
      </c>
      <c r="D1474" s="147">
        <v>20150422</v>
      </c>
      <c r="E1474" s="1" t="s">
        <v>47</v>
      </c>
      <c r="F1474" s="1" t="s">
        <v>52</v>
      </c>
      <c r="G1474" s="57">
        <v>2142569</v>
      </c>
      <c r="H1474" s="3">
        <v>907.21</v>
      </c>
      <c r="I1474" s="3">
        <v>0.42</v>
      </c>
      <c r="J1474" s="4">
        <v>2.41E-2</v>
      </c>
      <c r="K1474" s="3">
        <v>0.02</v>
      </c>
      <c r="L1474" s="2">
        <v>51534</v>
      </c>
      <c r="M1474" s="5">
        <v>2.1999999999999999E-2</v>
      </c>
      <c r="N1474" s="3">
        <v>0.8</v>
      </c>
      <c r="O1474" s="2">
        <v>1134</v>
      </c>
    </row>
    <row r="1475" spans="1:15" x14ac:dyDescent="0.3">
      <c r="A1475" s="1" t="str">
        <f>VLOOKUP(F1475,Sheet2!A:C,2,FALSE)</f>
        <v>结果页</v>
      </c>
      <c r="B1475" s="1" t="str">
        <f>VLOOKUP(E1475,[1]Sheet4!A:B,2,FALSE)</f>
        <v>API</v>
      </c>
      <c r="C1475" s="3" t="s">
        <v>16</v>
      </c>
      <c r="D1475" s="147">
        <v>20150421</v>
      </c>
      <c r="E1475" s="1" t="s">
        <v>33</v>
      </c>
      <c r="F1475" s="1" t="s">
        <v>52</v>
      </c>
      <c r="G1475" s="57">
        <v>2153484</v>
      </c>
      <c r="H1475" s="3">
        <v>999.11</v>
      </c>
      <c r="I1475" s="3">
        <v>0.46</v>
      </c>
      <c r="J1475" s="4">
        <v>2.4E-2</v>
      </c>
      <c r="K1475" s="3">
        <v>0.02</v>
      </c>
      <c r="L1475" s="2">
        <v>51775</v>
      </c>
      <c r="M1475" s="5">
        <v>2.01E-2</v>
      </c>
      <c r="N1475" s="3">
        <v>0.96</v>
      </c>
      <c r="O1475" s="2">
        <v>1040</v>
      </c>
    </row>
    <row r="1476" spans="1:15" x14ac:dyDescent="0.3">
      <c r="A1476" s="1" t="str">
        <f>VLOOKUP(F1476,Sheet2!A:C,2,FALSE)</f>
        <v>结果页</v>
      </c>
      <c r="B1476" s="1" t="str">
        <f>VLOOKUP(E1476,[1]Sheet4!A:B,2,FALSE)</f>
        <v>API</v>
      </c>
      <c r="C1476" s="3" t="s">
        <v>16</v>
      </c>
      <c r="D1476" s="147">
        <v>20150420</v>
      </c>
      <c r="E1476" s="1" t="s">
        <v>47</v>
      </c>
      <c r="F1476" s="1" t="s">
        <v>52</v>
      </c>
      <c r="G1476" s="57">
        <v>2226077</v>
      </c>
      <c r="H1476" s="3">
        <v>1093.23</v>
      </c>
      <c r="I1476" s="3">
        <v>0.49</v>
      </c>
      <c r="J1476" s="4">
        <v>2.4400000000000002E-2</v>
      </c>
      <c r="K1476" s="3">
        <v>0.02</v>
      </c>
      <c r="L1476" s="2">
        <v>54222</v>
      </c>
      <c r="M1476" s="5">
        <v>1.9E-2</v>
      </c>
      <c r="N1476" s="3">
        <v>1.06</v>
      </c>
      <c r="O1476" s="2">
        <v>1030</v>
      </c>
    </row>
    <row r="1477" spans="1:15" x14ac:dyDescent="0.3">
      <c r="A1477" s="1" t="str">
        <f>VLOOKUP(F1477,Sheet2!A:C,2,FALSE)</f>
        <v>结果页</v>
      </c>
      <c r="B1477" s="1" t="str">
        <f>VLOOKUP(E1477,[1]Sheet4!A:B,2,FALSE)</f>
        <v>API</v>
      </c>
      <c r="C1477" s="3" t="s">
        <v>16</v>
      </c>
      <c r="D1477" s="147">
        <v>20150419</v>
      </c>
      <c r="E1477" s="1" t="s">
        <v>47</v>
      </c>
      <c r="F1477" s="1" t="s">
        <v>52</v>
      </c>
      <c r="G1477" s="57">
        <v>2324373</v>
      </c>
      <c r="H1477" s="3">
        <v>1358.53</v>
      </c>
      <c r="I1477" s="3">
        <v>0.57999999999999996</v>
      </c>
      <c r="J1477" s="4">
        <v>2.4E-2</v>
      </c>
      <c r="K1477" s="3">
        <v>0.02</v>
      </c>
      <c r="L1477" s="2">
        <v>55675</v>
      </c>
      <c r="M1477" s="5">
        <v>2.18E-2</v>
      </c>
      <c r="N1477" s="3">
        <v>1.1200000000000001</v>
      </c>
      <c r="O1477" s="2">
        <v>1211</v>
      </c>
    </row>
    <row r="1478" spans="1:15" x14ac:dyDescent="0.3">
      <c r="A1478" s="1" t="str">
        <f>VLOOKUP(F1478,Sheet2!A:C,2,FALSE)</f>
        <v>结果页</v>
      </c>
      <c r="B1478" s="1" t="str">
        <f>VLOOKUP(E1478,[1]Sheet4!A:B,2,FALSE)</f>
        <v>API</v>
      </c>
      <c r="C1478" s="3" t="s">
        <v>16</v>
      </c>
      <c r="D1478" s="147">
        <v>20150418</v>
      </c>
      <c r="E1478" s="1" t="s">
        <v>33</v>
      </c>
      <c r="F1478" s="1" t="s">
        <v>51</v>
      </c>
      <c r="G1478" s="57">
        <v>2153160</v>
      </c>
      <c r="H1478" s="3">
        <v>1036.1199999999999</v>
      </c>
      <c r="I1478" s="3">
        <v>0.48</v>
      </c>
      <c r="J1478" s="4">
        <v>2.4E-2</v>
      </c>
      <c r="K1478" s="3">
        <v>0.02</v>
      </c>
      <c r="L1478" s="2">
        <v>51570</v>
      </c>
      <c r="M1478" s="5">
        <v>2.01E-2</v>
      </c>
      <c r="N1478" s="3">
        <v>1</v>
      </c>
      <c r="O1478" s="2">
        <v>1036</v>
      </c>
    </row>
    <row r="1479" spans="1:15" x14ac:dyDescent="0.3">
      <c r="A1479" s="1" t="str">
        <f>VLOOKUP(F1479,Sheet2!A:C,2,FALSE)</f>
        <v>结果页</v>
      </c>
      <c r="B1479" s="1" t="str">
        <f>VLOOKUP(E1479,[1]Sheet4!A:B,2,FALSE)</f>
        <v>API</v>
      </c>
      <c r="C1479" s="3" t="s">
        <v>16</v>
      </c>
      <c r="D1479" s="147">
        <v>20150417</v>
      </c>
      <c r="E1479" s="1" t="s">
        <v>47</v>
      </c>
      <c r="F1479" s="1" t="s">
        <v>51</v>
      </c>
      <c r="G1479" s="57">
        <v>2316398</v>
      </c>
      <c r="H1479" s="3">
        <v>1149.48</v>
      </c>
      <c r="I1479" s="3">
        <v>0.5</v>
      </c>
      <c r="J1479" s="4">
        <v>2.3199999999999998E-2</v>
      </c>
      <c r="K1479" s="3">
        <v>0.02</v>
      </c>
      <c r="L1479" s="2">
        <v>53796</v>
      </c>
      <c r="M1479" s="5">
        <v>2.0299999999999999E-2</v>
      </c>
      <c r="N1479" s="3">
        <v>1.05</v>
      </c>
      <c r="O1479" s="2">
        <v>1093</v>
      </c>
    </row>
    <row r="1480" spans="1:15" x14ac:dyDescent="0.3">
      <c r="A1480" s="1" t="str">
        <f>VLOOKUP(F1480,Sheet2!A:C,2,FALSE)</f>
        <v>结果页</v>
      </c>
      <c r="B1480" s="1" t="str">
        <f>VLOOKUP(E1480,[1]Sheet4!A:B,2,FALSE)</f>
        <v>API</v>
      </c>
      <c r="C1480" s="3" t="s">
        <v>16</v>
      </c>
      <c r="D1480" s="147">
        <v>20150416</v>
      </c>
      <c r="E1480" s="1" t="s">
        <v>33</v>
      </c>
      <c r="F1480" s="1" t="s">
        <v>52</v>
      </c>
      <c r="G1480" s="57">
        <v>2112230</v>
      </c>
      <c r="H1480" s="3">
        <v>974.83</v>
      </c>
      <c r="I1480" s="3">
        <v>0.46</v>
      </c>
      <c r="J1480" s="4">
        <v>2.35E-2</v>
      </c>
      <c r="K1480" s="3">
        <v>0.02</v>
      </c>
      <c r="L1480" s="2">
        <v>49532</v>
      </c>
      <c r="M1480" s="5">
        <v>1.8200000000000001E-2</v>
      </c>
      <c r="N1480" s="3">
        <v>1.08</v>
      </c>
      <c r="O1480" s="2">
        <v>902</v>
      </c>
    </row>
    <row r="1481" spans="1:15" x14ac:dyDescent="0.3">
      <c r="A1481" s="1" t="str">
        <f>VLOOKUP(F1481,Sheet2!A:C,2,FALSE)</f>
        <v>结果页</v>
      </c>
      <c r="B1481" s="1" t="str">
        <f>VLOOKUP(E1481,[1]Sheet4!A:B,2,FALSE)</f>
        <v>API</v>
      </c>
      <c r="C1481" s="3" t="s">
        <v>16</v>
      </c>
      <c r="D1481" s="147">
        <v>20150415</v>
      </c>
      <c r="E1481" s="1" t="s">
        <v>33</v>
      </c>
      <c r="F1481" s="1" t="s">
        <v>52</v>
      </c>
      <c r="G1481" s="57">
        <v>2052247</v>
      </c>
      <c r="H1481" s="3">
        <v>1076.3399999999999</v>
      </c>
      <c r="I1481" s="3">
        <v>0.52</v>
      </c>
      <c r="J1481" s="4">
        <v>2.2700000000000001E-2</v>
      </c>
      <c r="K1481" s="3">
        <v>0.02</v>
      </c>
      <c r="L1481" s="2">
        <v>46564</v>
      </c>
      <c r="M1481" s="5">
        <v>2.0400000000000001E-2</v>
      </c>
      <c r="N1481" s="3">
        <v>1.1299999999999999</v>
      </c>
      <c r="O1481" s="2">
        <v>950</v>
      </c>
    </row>
    <row r="1482" spans="1:15" x14ac:dyDescent="0.3">
      <c r="A1482" s="1" t="str">
        <f>VLOOKUP(F1482,Sheet2!A:C,2,FALSE)</f>
        <v>结果页</v>
      </c>
      <c r="B1482" s="1" t="str">
        <f>VLOOKUP(E1482,[1]Sheet4!A:B,2,FALSE)</f>
        <v>API</v>
      </c>
      <c r="C1482" s="3" t="s">
        <v>16</v>
      </c>
      <c r="D1482" s="147">
        <v>20150414</v>
      </c>
      <c r="E1482" s="1" t="s">
        <v>33</v>
      </c>
      <c r="F1482" s="1" t="s">
        <v>51</v>
      </c>
      <c r="G1482" s="57">
        <v>2124054</v>
      </c>
      <c r="H1482" s="3">
        <v>887.01</v>
      </c>
      <c r="I1482" s="3">
        <v>0.42</v>
      </c>
      <c r="J1482" s="4">
        <v>2.35E-2</v>
      </c>
      <c r="K1482" s="3">
        <v>0.02</v>
      </c>
      <c r="L1482" s="2">
        <v>49821</v>
      </c>
      <c r="M1482" s="5">
        <v>1.78E-2</v>
      </c>
      <c r="N1482" s="3">
        <v>1</v>
      </c>
      <c r="O1482" s="2">
        <v>886</v>
      </c>
    </row>
    <row r="1483" spans="1:15" x14ac:dyDescent="0.3">
      <c r="A1483" s="1" t="str">
        <f>VLOOKUP(F1483,Sheet2!A:C,2,FALSE)</f>
        <v>结果页</v>
      </c>
      <c r="B1483" s="1" t="str">
        <f>VLOOKUP(E1483,[1]Sheet4!A:B,2,FALSE)</f>
        <v>API</v>
      </c>
      <c r="C1483" s="3" t="s">
        <v>16</v>
      </c>
      <c r="D1483" s="147">
        <v>20150413</v>
      </c>
      <c r="E1483" s="1" t="s">
        <v>33</v>
      </c>
      <c r="F1483" s="1" t="s">
        <v>51</v>
      </c>
      <c r="G1483" s="57">
        <v>1682314</v>
      </c>
      <c r="H1483" s="3">
        <v>737.2</v>
      </c>
      <c r="I1483" s="3">
        <v>0.44</v>
      </c>
      <c r="J1483" s="4">
        <v>2.4400000000000002E-2</v>
      </c>
      <c r="K1483" s="3">
        <v>0.02</v>
      </c>
      <c r="L1483" s="2">
        <v>41004</v>
      </c>
      <c r="M1483" s="5">
        <v>1.84E-2</v>
      </c>
      <c r="N1483" s="3">
        <v>0.98</v>
      </c>
      <c r="O1483" s="2">
        <v>753</v>
      </c>
    </row>
    <row r="1484" spans="1:15" x14ac:dyDescent="0.3">
      <c r="A1484" s="1" t="str">
        <f>VLOOKUP(F1484,Sheet2!A:C,2,FALSE)</f>
        <v>结果页</v>
      </c>
      <c r="B1484" s="1" t="str">
        <f>VLOOKUP(E1484,[1]Sheet4!A:B,2,FALSE)</f>
        <v>API</v>
      </c>
      <c r="C1484" s="3" t="s">
        <v>16</v>
      </c>
      <c r="D1484" s="147">
        <v>20150412</v>
      </c>
      <c r="E1484" s="1" t="s">
        <v>47</v>
      </c>
      <c r="F1484" s="1" t="s">
        <v>51</v>
      </c>
      <c r="G1484" s="57">
        <v>1753350</v>
      </c>
      <c r="H1484" s="3">
        <v>770.94</v>
      </c>
      <c r="I1484" s="3">
        <v>0.44</v>
      </c>
      <c r="J1484" s="4">
        <v>2.4299999999999999E-2</v>
      </c>
      <c r="K1484" s="3">
        <v>0.02</v>
      </c>
      <c r="L1484" s="2">
        <v>42525</v>
      </c>
      <c r="M1484" s="5">
        <v>1.8800000000000001E-2</v>
      </c>
      <c r="N1484" s="3">
        <v>0.96</v>
      </c>
      <c r="O1484" s="2">
        <v>801</v>
      </c>
    </row>
    <row r="1485" spans="1:15" x14ac:dyDescent="0.3">
      <c r="A1485" s="1" t="str">
        <f>VLOOKUP(F1485,Sheet2!A:C,2,FALSE)</f>
        <v>结果页</v>
      </c>
      <c r="B1485" s="1" t="str">
        <f>VLOOKUP(E1485,[1]Sheet4!A:B,2,FALSE)</f>
        <v>API</v>
      </c>
      <c r="C1485" s="3" t="s">
        <v>16</v>
      </c>
      <c r="D1485" s="147">
        <v>20150411</v>
      </c>
      <c r="E1485" s="1" t="s">
        <v>47</v>
      </c>
      <c r="F1485" s="1" t="s">
        <v>51</v>
      </c>
      <c r="G1485" s="57">
        <v>2240799</v>
      </c>
      <c r="H1485" s="3">
        <v>927.22</v>
      </c>
      <c r="I1485" s="3">
        <v>0.41</v>
      </c>
      <c r="J1485" s="4">
        <v>2.5000000000000001E-2</v>
      </c>
      <c r="K1485" s="3">
        <v>0.02</v>
      </c>
      <c r="L1485" s="2">
        <v>56096</v>
      </c>
      <c r="M1485" s="5">
        <v>2.0799999999999999E-2</v>
      </c>
      <c r="N1485" s="3">
        <v>0.8</v>
      </c>
      <c r="O1485" s="2">
        <v>1166</v>
      </c>
    </row>
    <row r="1486" spans="1:15" x14ac:dyDescent="0.3">
      <c r="A1486" s="1" t="str">
        <f>VLOOKUP(F1486,Sheet2!A:C,2,FALSE)</f>
        <v>结果页</v>
      </c>
      <c r="B1486" s="1" t="str">
        <f>VLOOKUP(E1486,[1]Sheet4!A:B,2,FALSE)</f>
        <v>API</v>
      </c>
      <c r="C1486" s="3" t="s">
        <v>16</v>
      </c>
      <c r="D1486" s="147">
        <v>20150410</v>
      </c>
      <c r="E1486" s="1" t="s">
        <v>33</v>
      </c>
      <c r="F1486" s="1" t="s">
        <v>52</v>
      </c>
      <c r="G1486" s="57">
        <v>1816172</v>
      </c>
      <c r="H1486" s="3">
        <v>850.43</v>
      </c>
      <c r="I1486" s="3">
        <v>0.47</v>
      </c>
      <c r="J1486" s="4">
        <v>2.6100000000000002E-2</v>
      </c>
      <c r="K1486" s="3">
        <v>0.02</v>
      </c>
      <c r="L1486" s="2">
        <v>47427</v>
      </c>
      <c r="M1486" s="5">
        <v>2.46E-2</v>
      </c>
      <c r="N1486" s="3">
        <v>0.73</v>
      </c>
      <c r="O1486" s="2">
        <v>1169</v>
      </c>
    </row>
    <row r="1487" spans="1:15" x14ac:dyDescent="0.3">
      <c r="A1487" s="1" t="str">
        <f>VLOOKUP(F1487,Sheet2!A:C,2,FALSE)</f>
        <v>结果页</v>
      </c>
      <c r="B1487" s="1" t="str">
        <f>VLOOKUP(E1487,[1]Sheet4!A:B,2,FALSE)</f>
        <v>API</v>
      </c>
      <c r="C1487" s="3" t="s">
        <v>16</v>
      </c>
      <c r="D1487" s="147">
        <v>20150409</v>
      </c>
      <c r="E1487" s="1" t="s">
        <v>47</v>
      </c>
      <c r="F1487" s="1" t="s">
        <v>52</v>
      </c>
      <c r="G1487" s="57">
        <v>1923449</v>
      </c>
      <c r="H1487" s="3">
        <v>869.68</v>
      </c>
      <c r="I1487" s="3">
        <v>0.45</v>
      </c>
      <c r="J1487" s="4">
        <v>2.4899999999999999E-2</v>
      </c>
      <c r="K1487" s="3">
        <v>0.02</v>
      </c>
      <c r="L1487" s="2">
        <v>47844</v>
      </c>
      <c r="M1487" s="5">
        <v>1.89E-2</v>
      </c>
      <c r="N1487" s="3">
        <v>0.96</v>
      </c>
      <c r="O1487" s="2">
        <v>903</v>
      </c>
    </row>
    <row r="1488" spans="1:15" x14ac:dyDescent="0.3">
      <c r="A1488" s="1" t="str">
        <f>VLOOKUP(F1488,Sheet2!A:C,2,FALSE)</f>
        <v>结果页</v>
      </c>
      <c r="B1488" s="1" t="str">
        <f>VLOOKUP(E1488,[1]Sheet4!A:B,2,FALSE)</f>
        <v>API</v>
      </c>
      <c r="C1488" s="3" t="s">
        <v>16</v>
      </c>
      <c r="D1488" s="147">
        <v>20150408</v>
      </c>
      <c r="E1488" s="1" t="s">
        <v>47</v>
      </c>
      <c r="F1488" s="1" t="s">
        <v>52</v>
      </c>
      <c r="G1488" s="57">
        <v>1978676</v>
      </c>
      <c r="H1488" s="3">
        <v>970.9</v>
      </c>
      <c r="I1488" s="3">
        <v>0.49</v>
      </c>
      <c r="J1488" s="4">
        <v>2.5499999999999998E-2</v>
      </c>
      <c r="K1488" s="3">
        <v>0.02</v>
      </c>
      <c r="L1488" s="2">
        <v>50428</v>
      </c>
      <c r="M1488" s="5">
        <v>2.3099999999999999E-2</v>
      </c>
      <c r="N1488" s="3">
        <v>0.83</v>
      </c>
      <c r="O1488" s="2">
        <v>1167</v>
      </c>
    </row>
    <row r="1489" spans="1:15" x14ac:dyDescent="0.3">
      <c r="A1489" s="1" t="str">
        <f>VLOOKUP(F1489,Sheet2!A:C,2,FALSE)</f>
        <v>结果页</v>
      </c>
      <c r="B1489" s="1" t="str">
        <f>VLOOKUP(E1489,[1]Sheet4!A:B,2,FALSE)</f>
        <v>API</v>
      </c>
      <c r="C1489" s="3" t="s">
        <v>16</v>
      </c>
      <c r="D1489" s="147">
        <v>20150407</v>
      </c>
      <c r="E1489" s="1" t="s">
        <v>33</v>
      </c>
      <c r="F1489" s="1" t="s">
        <v>51</v>
      </c>
      <c r="G1489" s="57">
        <v>1990188</v>
      </c>
      <c r="H1489" s="3">
        <v>900.04</v>
      </c>
      <c r="I1489" s="3">
        <v>0.45</v>
      </c>
      <c r="J1489" s="4">
        <v>2.4799999999999999E-2</v>
      </c>
      <c r="K1489" s="3">
        <v>0.02</v>
      </c>
      <c r="L1489" s="2">
        <v>49378</v>
      </c>
      <c r="M1489" s="5">
        <v>2.0799999999999999E-2</v>
      </c>
      <c r="N1489" s="3">
        <v>0.88</v>
      </c>
      <c r="O1489" s="2">
        <v>1028</v>
      </c>
    </row>
    <row r="1490" spans="1:15" x14ac:dyDescent="0.3">
      <c r="A1490" s="1" t="str">
        <f>VLOOKUP(F1490,Sheet2!A:C,2,FALSE)</f>
        <v>结果页</v>
      </c>
      <c r="B1490" s="1" t="str">
        <f>VLOOKUP(E1490,[1]Sheet4!A:B,2,FALSE)</f>
        <v>API</v>
      </c>
      <c r="C1490" s="3" t="s">
        <v>16</v>
      </c>
      <c r="D1490" s="147">
        <v>20150406</v>
      </c>
      <c r="E1490" s="1" t="s">
        <v>33</v>
      </c>
      <c r="F1490" s="1" t="s">
        <v>52</v>
      </c>
      <c r="G1490" s="57">
        <v>1781875</v>
      </c>
      <c r="H1490" s="3">
        <v>995.45</v>
      </c>
      <c r="I1490" s="3">
        <v>0.56000000000000005</v>
      </c>
      <c r="J1490" s="4">
        <v>2.6200000000000001E-2</v>
      </c>
      <c r="K1490" s="3">
        <v>0.02</v>
      </c>
      <c r="L1490" s="2">
        <v>46630</v>
      </c>
      <c r="M1490" s="5">
        <v>2.0299999999999999E-2</v>
      </c>
      <c r="N1490" s="3">
        <v>1.05</v>
      </c>
      <c r="O1490" s="2">
        <v>946</v>
      </c>
    </row>
    <row r="1491" spans="1:15" x14ac:dyDescent="0.3">
      <c r="A1491" s="1" t="str">
        <f>VLOOKUP(F1491,Sheet2!A:C,2,FALSE)</f>
        <v>结果页</v>
      </c>
      <c r="B1491" s="1" t="str">
        <f>VLOOKUP(E1491,[1]Sheet4!A:B,2,FALSE)</f>
        <v>API</v>
      </c>
      <c r="C1491" s="3" t="s">
        <v>16</v>
      </c>
      <c r="D1491" s="147">
        <v>20150405</v>
      </c>
      <c r="E1491" s="1" t="s">
        <v>33</v>
      </c>
      <c r="F1491" s="1" t="s">
        <v>51</v>
      </c>
      <c r="G1491" s="57">
        <v>1837525</v>
      </c>
      <c r="H1491" s="3">
        <v>921.88</v>
      </c>
      <c r="I1491" s="3">
        <v>0.5</v>
      </c>
      <c r="J1491" s="4">
        <v>2.6800000000000001E-2</v>
      </c>
      <c r="K1491" s="3">
        <v>0.02</v>
      </c>
      <c r="L1491" s="2">
        <v>49154</v>
      </c>
      <c r="M1491" s="5">
        <v>2.1100000000000001E-2</v>
      </c>
      <c r="N1491" s="3">
        <v>0.89</v>
      </c>
      <c r="O1491" s="2">
        <v>1035</v>
      </c>
    </row>
    <row r="1492" spans="1:15" x14ac:dyDescent="0.3">
      <c r="A1492" s="1" t="str">
        <f>VLOOKUP(F1492,Sheet2!A:C,2,FALSE)</f>
        <v>结果页</v>
      </c>
      <c r="B1492" s="1" t="str">
        <f>VLOOKUP(E1492,[1]Sheet4!A:B,2,FALSE)</f>
        <v>API</v>
      </c>
      <c r="C1492" s="3" t="s">
        <v>16</v>
      </c>
      <c r="D1492" s="147">
        <v>20150404</v>
      </c>
      <c r="E1492" s="1" t="s">
        <v>47</v>
      </c>
      <c r="F1492" s="1" t="s">
        <v>51</v>
      </c>
      <c r="G1492" s="57">
        <v>1857781</v>
      </c>
      <c r="H1492" s="3">
        <v>893.79</v>
      </c>
      <c r="I1492" s="3">
        <v>0.48</v>
      </c>
      <c r="J1492" s="4">
        <v>2.64E-2</v>
      </c>
      <c r="K1492" s="3">
        <v>0.02</v>
      </c>
      <c r="L1492" s="2">
        <v>49120</v>
      </c>
      <c r="M1492" s="5">
        <v>2.0400000000000001E-2</v>
      </c>
      <c r="N1492" s="3">
        <v>0.89</v>
      </c>
      <c r="O1492" s="2">
        <v>1001</v>
      </c>
    </row>
    <row r="1493" spans="1:15" x14ac:dyDescent="0.3">
      <c r="A1493" s="1" t="str">
        <f>VLOOKUP(F1493,Sheet2!A:C,2,FALSE)</f>
        <v>结果页</v>
      </c>
      <c r="B1493" s="1" t="str">
        <f>VLOOKUP(E1493,[1]Sheet4!A:B,2,FALSE)</f>
        <v>API</v>
      </c>
      <c r="C1493" s="3" t="s">
        <v>16</v>
      </c>
      <c r="D1493" s="147">
        <v>20150403</v>
      </c>
      <c r="E1493" s="1" t="s">
        <v>33</v>
      </c>
      <c r="F1493" s="1" t="s">
        <v>52</v>
      </c>
      <c r="G1493" s="57">
        <v>1910700</v>
      </c>
      <c r="H1493" s="3">
        <v>1010.34</v>
      </c>
      <c r="I1493" s="3">
        <v>0.53</v>
      </c>
      <c r="J1493" s="4">
        <v>2.6100000000000002E-2</v>
      </c>
      <c r="K1493" s="3">
        <v>0.02</v>
      </c>
      <c r="L1493" s="2">
        <v>49797</v>
      </c>
      <c r="M1493" s="5">
        <v>2.0899999999999998E-2</v>
      </c>
      <c r="N1493" s="3">
        <v>0.97</v>
      </c>
      <c r="O1493" s="2">
        <v>1041</v>
      </c>
    </row>
    <row r="1494" spans="1:15" x14ac:dyDescent="0.3">
      <c r="A1494" s="1" t="str">
        <f>VLOOKUP(F1494,Sheet2!A:C,2,FALSE)</f>
        <v>结果页</v>
      </c>
      <c r="B1494" s="1" t="str">
        <f>VLOOKUP(E1494,[1]Sheet4!A:B,2,FALSE)</f>
        <v>API</v>
      </c>
      <c r="C1494" s="3" t="s">
        <v>16</v>
      </c>
      <c r="D1494" s="147">
        <v>20150402</v>
      </c>
      <c r="E1494" s="1" t="s">
        <v>47</v>
      </c>
      <c r="F1494" s="1" t="s">
        <v>52</v>
      </c>
      <c r="G1494" s="57">
        <v>1929081</v>
      </c>
      <c r="H1494" s="3">
        <v>961.14</v>
      </c>
      <c r="I1494" s="3">
        <v>0.5</v>
      </c>
      <c r="J1494" s="4">
        <v>2.5700000000000001E-2</v>
      </c>
      <c r="K1494" s="3">
        <v>0.02</v>
      </c>
      <c r="L1494" s="2">
        <v>49499</v>
      </c>
      <c r="M1494" s="5">
        <v>2.1600000000000001E-2</v>
      </c>
      <c r="N1494" s="3">
        <v>0.9</v>
      </c>
      <c r="O1494" s="2">
        <v>1070</v>
      </c>
    </row>
    <row r="1495" spans="1:15" x14ac:dyDescent="0.3">
      <c r="A1495" s="1" t="str">
        <f>VLOOKUP(F1495,Sheet2!A:C,2,FALSE)</f>
        <v>结果页</v>
      </c>
      <c r="B1495" s="1" t="str">
        <f>VLOOKUP(E1495,[1]Sheet4!A:B,2,FALSE)</f>
        <v>API</v>
      </c>
      <c r="C1495" s="3" t="s">
        <v>16</v>
      </c>
      <c r="D1495" s="147">
        <v>20150401</v>
      </c>
      <c r="E1495" s="1" t="s">
        <v>47</v>
      </c>
      <c r="F1495" s="1" t="s">
        <v>52</v>
      </c>
      <c r="G1495" s="57">
        <v>1909912</v>
      </c>
      <c r="H1495" s="3">
        <v>945.33</v>
      </c>
      <c r="I1495" s="3">
        <v>0.5</v>
      </c>
      <c r="J1495" s="4">
        <v>2.5600000000000001E-2</v>
      </c>
      <c r="K1495" s="3">
        <v>0.02</v>
      </c>
      <c r="L1495" s="2">
        <v>48842</v>
      </c>
      <c r="M1495" s="5">
        <v>0.02</v>
      </c>
      <c r="N1495" s="3">
        <v>0.97</v>
      </c>
      <c r="O1495" s="2">
        <v>979</v>
      </c>
    </row>
    <row r="1496" spans="1:15" x14ac:dyDescent="0.3">
      <c r="A1496" s="1" t="str">
        <f>VLOOKUP(F1496,Sheet2!A:C,2,FALSE)</f>
        <v>其他</v>
      </c>
      <c r="B1496" s="1" t="str">
        <f>VLOOKUP(E1496,[1]Sheet4!A:B,2,FALSE)</f>
        <v>自家直客</v>
      </c>
      <c r="C1496" s="3" t="s">
        <v>20</v>
      </c>
      <c r="D1496" s="147">
        <v>20150622</v>
      </c>
      <c r="E1496" s="1" t="s">
        <v>14</v>
      </c>
      <c r="F1496" s="1" t="s">
        <v>53</v>
      </c>
      <c r="G1496" s="57">
        <v>8757368</v>
      </c>
      <c r="H1496" s="3">
        <v>4802.1499999999996</v>
      </c>
      <c r="I1496" s="3">
        <v>0.55000000000000004</v>
      </c>
      <c r="J1496" s="4">
        <v>1.1599999999999999E-2</v>
      </c>
      <c r="K1496" s="3">
        <v>0.05</v>
      </c>
      <c r="L1496" s="2">
        <v>101653</v>
      </c>
      <c r="M1496" s="5">
        <v>1.8499999999999999E-2</v>
      </c>
      <c r="N1496" s="3">
        <v>2.56</v>
      </c>
      <c r="O1496" s="2">
        <v>1876</v>
      </c>
    </row>
    <row r="1497" spans="1:15" x14ac:dyDescent="0.3">
      <c r="A1497" s="1" t="str">
        <f>VLOOKUP(F1497,Sheet2!A:C,2,FALSE)</f>
        <v>其他</v>
      </c>
      <c r="B1497" s="1" t="str">
        <f>VLOOKUP(E1497,[1]Sheet4!A:B,2,FALSE)</f>
        <v>自家直客</v>
      </c>
      <c r="C1497" s="3" t="s">
        <v>20</v>
      </c>
      <c r="D1497" s="147">
        <v>20150621</v>
      </c>
      <c r="E1497" s="1" t="s">
        <v>14</v>
      </c>
      <c r="F1497" s="1" t="s">
        <v>54</v>
      </c>
      <c r="G1497" s="57">
        <v>8433439</v>
      </c>
      <c r="H1497" s="3">
        <v>4571.28</v>
      </c>
      <c r="I1497" s="3">
        <v>0.54</v>
      </c>
      <c r="J1497" s="4">
        <v>1.1900000000000001E-2</v>
      </c>
      <c r="K1497" s="3">
        <v>0.05</v>
      </c>
      <c r="L1497" s="2">
        <v>100352</v>
      </c>
      <c r="M1497" s="5">
        <v>1.9800000000000002E-2</v>
      </c>
      <c r="N1497" s="3">
        <v>2.2999999999999998</v>
      </c>
      <c r="O1497" s="2">
        <v>1985</v>
      </c>
    </row>
    <row r="1498" spans="1:15" x14ac:dyDescent="0.3">
      <c r="A1498" s="1" t="str">
        <f>VLOOKUP(F1498,Sheet2!A:C,2,FALSE)</f>
        <v>其他</v>
      </c>
      <c r="B1498" s="1" t="str">
        <f>VLOOKUP(E1498,[1]Sheet4!A:B,2,FALSE)</f>
        <v>自家直客</v>
      </c>
      <c r="C1498" s="3" t="s">
        <v>20</v>
      </c>
      <c r="D1498" s="147">
        <v>20150620</v>
      </c>
      <c r="E1498" s="1" t="s">
        <v>14</v>
      </c>
      <c r="F1498" s="1" t="s">
        <v>53</v>
      </c>
      <c r="G1498" s="57">
        <v>8240901</v>
      </c>
      <c r="H1498" s="3">
        <v>4617.7700000000004</v>
      </c>
      <c r="I1498" s="3">
        <v>0.56000000000000005</v>
      </c>
      <c r="J1498" s="4">
        <v>1.21E-2</v>
      </c>
      <c r="K1498" s="3">
        <v>0.05</v>
      </c>
      <c r="L1498" s="2">
        <v>100063</v>
      </c>
      <c r="M1498" s="5">
        <v>2.0199999999999999E-2</v>
      </c>
      <c r="N1498" s="3">
        <v>2.29</v>
      </c>
      <c r="O1498" s="2">
        <v>2018</v>
      </c>
    </row>
    <row r="1499" spans="1:15" x14ac:dyDescent="0.3">
      <c r="A1499" s="1" t="str">
        <f>VLOOKUP(F1499,Sheet2!A:C,2,FALSE)</f>
        <v>其他</v>
      </c>
      <c r="B1499" s="1" t="str">
        <f>VLOOKUP(E1499,[1]Sheet4!A:B,2,FALSE)</f>
        <v>自家直客</v>
      </c>
      <c r="C1499" s="3" t="s">
        <v>20</v>
      </c>
      <c r="D1499" s="147">
        <v>20150619</v>
      </c>
      <c r="E1499" s="1" t="s">
        <v>14</v>
      </c>
      <c r="F1499" s="1" t="s">
        <v>54</v>
      </c>
      <c r="G1499" s="57">
        <v>8363216</v>
      </c>
      <c r="H1499" s="3">
        <v>4462.07</v>
      </c>
      <c r="I1499" s="3">
        <v>0.53</v>
      </c>
      <c r="J1499" s="4">
        <v>1.17E-2</v>
      </c>
      <c r="K1499" s="3">
        <v>0.05</v>
      </c>
      <c r="L1499" s="2">
        <v>98030</v>
      </c>
      <c r="M1499" s="5">
        <v>1.9099999999999999E-2</v>
      </c>
      <c r="N1499" s="3">
        <v>2.38</v>
      </c>
      <c r="O1499" s="2">
        <v>1875</v>
      </c>
    </row>
    <row r="1500" spans="1:15" x14ac:dyDescent="0.3">
      <c r="A1500" s="1" t="str">
        <f>VLOOKUP(F1500,Sheet2!A:C,2,FALSE)</f>
        <v>其他</v>
      </c>
      <c r="B1500" s="1" t="str">
        <f>VLOOKUP(E1500,[1]Sheet4!A:B,2,FALSE)</f>
        <v>自家直客</v>
      </c>
      <c r="C1500" s="3" t="s">
        <v>20</v>
      </c>
      <c r="D1500" s="147">
        <v>20150618</v>
      </c>
      <c r="E1500" s="1" t="s">
        <v>14</v>
      </c>
      <c r="F1500" s="1" t="s">
        <v>54</v>
      </c>
      <c r="G1500" s="57">
        <v>7878956</v>
      </c>
      <c r="H1500" s="3">
        <v>3956.9</v>
      </c>
      <c r="I1500" s="3">
        <v>0.5</v>
      </c>
      <c r="J1500" s="4">
        <v>1.1599999999999999E-2</v>
      </c>
      <c r="K1500" s="3">
        <v>0.04</v>
      </c>
      <c r="L1500" s="2">
        <v>91573</v>
      </c>
      <c r="M1500" s="5">
        <v>0.02</v>
      </c>
      <c r="N1500" s="3">
        <v>2.16</v>
      </c>
      <c r="O1500" s="2">
        <v>1835</v>
      </c>
    </row>
    <row r="1501" spans="1:15" x14ac:dyDescent="0.3">
      <c r="A1501" s="1" t="str">
        <f>VLOOKUP(F1501,Sheet2!A:C,2,FALSE)</f>
        <v>其他</v>
      </c>
      <c r="B1501" s="1" t="str">
        <f>VLOOKUP(E1501,[1]Sheet4!A:B,2,FALSE)</f>
        <v>自家直客</v>
      </c>
      <c r="C1501" s="3" t="s">
        <v>20</v>
      </c>
      <c r="D1501" s="147">
        <v>20150617</v>
      </c>
      <c r="E1501" s="1" t="s">
        <v>14</v>
      </c>
      <c r="F1501" s="1" t="s">
        <v>54</v>
      </c>
      <c r="G1501" s="57">
        <v>7911652</v>
      </c>
      <c r="H1501" s="3">
        <v>3795.09</v>
      </c>
      <c r="I1501" s="3">
        <v>0.48</v>
      </c>
      <c r="J1501" s="4">
        <v>1.1299999999999999E-2</v>
      </c>
      <c r="K1501" s="3">
        <v>0.04</v>
      </c>
      <c r="L1501" s="2">
        <v>89475</v>
      </c>
      <c r="M1501" s="5">
        <v>1.9E-2</v>
      </c>
      <c r="N1501" s="3">
        <v>2.23</v>
      </c>
      <c r="O1501" s="2">
        <v>1701</v>
      </c>
    </row>
    <row r="1502" spans="1:15" x14ac:dyDescent="0.3">
      <c r="A1502" s="1" t="str">
        <f>VLOOKUP(F1502,Sheet2!A:C,2,FALSE)</f>
        <v>其他</v>
      </c>
      <c r="B1502" s="1" t="str">
        <f>VLOOKUP(E1502,[1]Sheet4!A:B,2,FALSE)</f>
        <v>自家直客</v>
      </c>
      <c r="C1502" s="3" t="s">
        <v>20</v>
      </c>
      <c r="D1502" s="147">
        <v>20150616</v>
      </c>
      <c r="E1502" s="1" t="s">
        <v>14</v>
      </c>
      <c r="F1502" s="1" t="s">
        <v>54</v>
      </c>
      <c r="G1502" s="57">
        <v>7812811</v>
      </c>
      <c r="H1502" s="3">
        <v>3641.18</v>
      </c>
      <c r="I1502" s="3">
        <v>0.47</v>
      </c>
      <c r="J1502" s="4">
        <v>1.0800000000000001E-2</v>
      </c>
      <c r="K1502" s="3">
        <v>0.04</v>
      </c>
      <c r="L1502" s="2">
        <v>84475</v>
      </c>
      <c r="M1502" s="5">
        <v>1.67E-2</v>
      </c>
      <c r="N1502" s="3">
        <v>2.58</v>
      </c>
      <c r="O1502" s="2">
        <v>1414</v>
      </c>
    </row>
    <row r="1503" spans="1:15" x14ac:dyDescent="0.3">
      <c r="A1503" s="1" t="str">
        <f>VLOOKUP(F1503,Sheet2!A:C,2,FALSE)</f>
        <v>其他</v>
      </c>
      <c r="B1503" s="1" t="str">
        <f>VLOOKUP(E1503,[1]Sheet4!A:B,2,FALSE)</f>
        <v>自家直客</v>
      </c>
      <c r="C1503" s="3" t="s">
        <v>20</v>
      </c>
      <c r="D1503" s="147">
        <v>20150615</v>
      </c>
      <c r="E1503" s="1" t="s">
        <v>14</v>
      </c>
      <c r="F1503" s="1" t="s">
        <v>54</v>
      </c>
      <c r="G1503" s="57">
        <v>6955994</v>
      </c>
      <c r="H1503" s="3">
        <v>3301.8</v>
      </c>
      <c r="I1503" s="3">
        <v>0.47</v>
      </c>
      <c r="J1503" s="4">
        <v>1.0500000000000001E-2</v>
      </c>
      <c r="K1503" s="3">
        <v>0.05</v>
      </c>
      <c r="L1503" s="2">
        <v>73368</v>
      </c>
      <c r="M1503" s="5">
        <v>1.6E-2</v>
      </c>
      <c r="N1503" s="3">
        <v>2.81</v>
      </c>
      <c r="O1503" s="2">
        <v>1177</v>
      </c>
    </row>
    <row r="1504" spans="1:15" x14ac:dyDescent="0.3">
      <c r="A1504" s="1" t="str">
        <f>VLOOKUP(F1504,Sheet2!A:C,2,FALSE)</f>
        <v>其他</v>
      </c>
      <c r="B1504" s="1" t="str">
        <f>VLOOKUP(E1504,[1]Sheet4!A:B,2,FALSE)</f>
        <v>自家直客</v>
      </c>
      <c r="C1504" s="3" t="s">
        <v>20</v>
      </c>
      <c r="D1504" s="147">
        <v>20150614</v>
      </c>
      <c r="E1504" s="1" t="s">
        <v>14</v>
      </c>
      <c r="F1504" s="1" t="s">
        <v>54</v>
      </c>
      <c r="G1504" s="57">
        <v>7111448</v>
      </c>
      <c r="H1504" s="3">
        <v>3568.25</v>
      </c>
      <c r="I1504" s="3">
        <v>0.5</v>
      </c>
      <c r="J1504" s="4">
        <v>1.09E-2</v>
      </c>
      <c r="K1504" s="3">
        <v>0.05</v>
      </c>
      <c r="L1504" s="2">
        <v>77499</v>
      </c>
      <c r="M1504" s="5">
        <v>1.9599999999999999E-2</v>
      </c>
      <c r="N1504" s="3">
        <v>2.35</v>
      </c>
      <c r="O1504" s="2">
        <v>1517</v>
      </c>
    </row>
    <row r="1505" spans="1:15" x14ac:dyDescent="0.3">
      <c r="A1505" s="1" t="str">
        <f>VLOOKUP(F1505,Sheet2!A:C,2,FALSE)</f>
        <v>其他</v>
      </c>
      <c r="B1505" s="1" t="str">
        <f>VLOOKUP(E1505,[1]Sheet4!A:B,2,FALSE)</f>
        <v>自家直客</v>
      </c>
      <c r="C1505" s="3" t="s">
        <v>20</v>
      </c>
      <c r="D1505" s="147">
        <v>20150613</v>
      </c>
      <c r="E1505" s="1" t="s">
        <v>14</v>
      </c>
      <c r="F1505" s="1" t="s">
        <v>54</v>
      </c>
      <c r="G1505" s="57">
        <v>7040833</v>
      </c>
      <c r="H1505" s="3">
        <v>3471.45</v>
      </c>
      <c r="I1505" s="3">
        <v>0.49</v>
      </c>
      <c r="J1505" s="4">
        <v>1.09E-2</v>
      </c>
      <c r="K1505" s="3">
        <v>0.05</v>
      </c>
      <c r="L1505" s="2">
        <v>76461</v>
      </c>
      <c r="M1505" s="5">
        <v>1.7999999999999999E-2</v>
      </c>
      <c r="N1505" s="3">
        <v>2.52</v>
      </c>
      <c r="O1505" s="2">
        <v>1375</v>
      </c>
    </row>
    <row r="1506" spans="1:15" x14ac:dyDescent="0.3">
      <c r="A1506" s="1" t="str">
        <f>VLOOKUP(F1506,Sheet2!A:C,2,FALSE)</f>
        <v>其他</v>
      </c>
      <c r="B1506" s="1" t="str">
        <f>VLOOKUP(E1506,[1]Sheet4!A:B,2,FALSE)</f>
        <v>自家直客</v>
      </c>
      <c r="C1506" s="3" t="s">
        <v>20</v>
      </c>
      <c r="D1506" s="147">
        <v>20150612</v>
      </c>
      <c r="E1506" s="1" t="s">
        <v>14</v>
      </c>
      <c r="F1506" s="1" t="s">
        <v>53</v>
      </c>
      <c r="G1506" s="57">
        <v>7891929</v>
      </c>
      <c r="H1506" s="3">
        <v>3538.71</v>
      </c>
      <c r="I1506" s="3">
        <v>0.45</v>
      </c>
      <c r="J1506" s="4">
        <v>9.7000000000000003E-3</v>
      </c>
      <c r="K1506" s="3">
        <v>0.05</v>
      </c>
      <c r="L1506" s="2">
        <v>76749</v>
      </c>
      <c r="M1506" s="5">
        <v>1.9300000000000001E-2</v>
      </c>
      <c r="N1506" s="3">
        <v>2.39</v>
      </c>
      <c r="O1506" s="2">
        <v>1481</v>
      </c>
    </row>
    <row r="1507" spans="1:15" x14ac:dyDescent="0.3">
      <c r="A1507" s="1" t="str">
        <f>VLOOKUP(F1507,Sheet2!A:C,2,FALSE)</f>
        <v>其他</v>
      </c>
      <c r="B1507" s="1" t="str">
        <f>VLOOKUP(E1507,[1]Sheet4!A:B,2,FALSE)</f>
        <v>自家直客</v>
      </c>
      <c r="C1507" s="3" t="s">
        <v>20</v>
      </c>
      <c r="D1507" s="147">
        <v>20150611</v>
      </c>
      <c r="E1507" s="1" t="s">
        <v>14</v>
      </c>
      <c r="F1507" s="1" t="s">
        <v>54</v>
      </c>
      <c r="G1507" s="57">
        <v>8514861</v>
      </c>
      <c r="H1507" s="3">
        <v>3769.7</v>
      </c>
      <c r="I1507" s="3">
        <v>0.44</v>
      </c>
      <c r="J1507" s="4">
        <v>9.2999999999999992E-3</v>
      </c>
      <c r="K1507" s="3">
        <v>0.05</v>
      </c>
      <c r="L1507" s="2">
        <v>79365</v>
      </c>
      <c r="M1507" s="5">
        <v>1.67E-2</v>
      </c>
      <c r="N1507" s="3">
        <v>2.84</v>
      </c>
      <c r="O1507" s="2">
        <v>1329</v>
      </c>
    </row>
    <row r="1508" spans="1:15" x14ac:dyDescent="0.3">
      <c r="A1508" s="1" t="str">
        <f>VLOOKUP(F1508,Sheet2!A:C,2,FALSE)</f>
        <v>其他</v>
      </c>
      <c r="B1508" s="1" t="str">
        <f>VLOOKUP(E1508,[1]Sheet4!A:B,2,FALSE)</f>
        <v>自家直客</v>
      </c>
      <c r="C1508" s="3" t="s">
        <v>20</v>
      </c>
      <c r="D1508" s="147">
        <v>20150610</v>
      </c>
      <c r="E1508" s="1" t="s">
        <v>14</v>
      </c>
      <c r="F1508" s="1" t="s">
        <v>54</v>
      </c>
      <c r="G1508" s="57">
        <v>7615632</v>
      </c>
      <c r="H1508" s="3">
        <v>3660.97</v>
      </c>
      <c r="I1508" s="3">
        <v>0.48</v>
      </c>
      <c r="J1508" s="4">
        <v>1.03E-2</v>
      </c>
      <c r="K1508" s="3">
        <v>0.05</v>
      </c>
      <c r="L1508" s="2">
        <v>78117</v>
      </c>
      <c r="M1508" s="5">
        <v>1.6E-2</v>
      </c>
      <c r="N1508" s="3">
        <v>2.92</v>
      </c>
      <c r="O1508" s="2">
        <v>1253</v>
      </c>
    </row>
    <row r="1509" spans="1:15" x14ac:dyDescent="0.3">
      <c r="A1509" s="1" t="str">
        <f>VLOOKUP(F1509,Sheet2!A:C,2,FALSE)</f>
        <v>其他</v>
      </c>
      <c r="B1509" s="1" t="str">
        <f>VLOOKUP(E1509,[1]Sheet4!A:B,2,FALSE)</f>
        <v>自家直客</v>
      </c>
      <c r="C1509" s="3" t="s">
        <v>20</v>
      </c>
      <c r="D1509" s="147">
        <v>20150609</v>
      </c>
      <c r="E1509" s="1" t="s">
        <v>14</v>
      </c>
      <c r="F1509" s="1" t="s">
        <v>54</v>
      </c>
      <c r="G1509" s="57">
        <v>7718178</v>
      </c>
      <c r="H1509" s="3">
        <v>3441.95</v>
      </c>
      <c r="I1509" s="3">
        <v>0.45</v>
      </c>
      <c r="J1509" s="4">
        <v>9.9000000000000008E-3</v>
      </c>
      <c r="K1509" s="3">
        <v>0.04</v>
      </c>
      <c r="L1509" s="2">
        <v>76789</v>
      </c>
      <c r="M1509" s="5">
        <v>1.6E-2</v>
      </c>
      <c r="N1509" s="3">
        <v>2.8</v>
      </c>
      <c r="O1509" s="2">
        <v>1228</v>
      </c>
    </row>
    <row r="1510" spans="1:15" x14ac:dyDescent="0.3">
      <c r="A1510" s="1" t="str">
        <f>VLOOKUP(F1510,Sheet2!A:C,2,FALSE)</f>
        <v>其他</v>
      </c>
      <c r="B1510" s="1" t="str">
        <f>VLOOKUP(E1510,[1]Sheet4!A:B,2,FALSE)</f>
        <v>自家直客</v>
      </c>
      <c r="C1510" s="3" t="s">
        <v>20</v>
      </c>
      <c r="D1510" s="147">
        <v>20150608</v>
      </c>
      <c r="E1510" s="1" t="s">
        <v>14</v>
      </c>
      <c r="F1510" s="1" t="s">
        <v>53</v>
      </c>
      <c r="G1510" s="57">
        <v>7995700</v>
      </c>
      <c r="H1510" s="3">
        <v>3476.58</v>
      </c>
      <c r="I1510" s="3">
        <v>0.43</v>
      </c>
      <c r="J1510" s="4">
        <v>9.7000000000000003E-3</v>
      </c>
      <c r="K1510" s="3">
        <v>0.04</v>
      </c>
      <c r="L1510" s="2">
        <v>77628</v>
      </c>
      <c r="M1510" s="5">
        <v>1.7500000000000002E-2</v>
      </c>
      <c r="N1510" s="3">
        <v>2.56</v>
      </c>
      <c r="O1510" s="2">
        <v>1356</v>
      </c>
    </row>
    <row r="1511" spans="1:15" x14ac:dyDescent="0.3">
      <c r="A1511" s="1" t="str">
        <f>VLOOKUP(F1511,Sheet2!A:C,2,FALSE)</f>
        <v>其他</v>
      </c>
      <c r="B1511" s="1" t="str">
        <f>VLOOKUP(E1511,[1]Sheet4!A:B,2,FALSE)</f>
        <v>自家直客</v>
      </c>
      <c r="C1511" s="3" t="s">
        <v>20</v>
      </c>
      <c r="D1511" s="147">
        <v>20150607</v>
      </c>
      <c r="E1511" s="1" t="s">
        <v>14</v>
      </c>
      <c r="F1511" s="1" t="s">
        <v>53</v>
      </c>
      <c r="G1511" s="57">
        <v>7736226</v>
      </c>
      <c r="H1511" s="3">
        <v>3301.8</v>
      </c>
      <c r="I1511" s="3">
        <v>0.43</v>
      </c>
      <c r="J1511" s="4">
        <v>9.9000000000000008E-3</v>
      </c>
      <c r="K1511" s="3">
        <v>0.04</v>
      </c>
      <c r="L1511" s="2">
        <v>76203</v>
      </c>
      <c r="M1511" s="5">
        <v>2.06E-2</v>
      </c>
      <c r="N1511" s="3">
        <v>2.1</v>
      </c>
      <c r="O1511" s="2">
        <v>1572</v>
      </c>
    </row>
    <row r="1512" spans="1:15" x14ac:dyDescent="0.3">
      <c r="A1512" s="1" t="str">
        <f>VLOOKUP(F1512,Sheet2!A:C,2,FALSE)</f>
        <v>其他</v>
      </c>
      <c r="B1512" s="1" t="str">
        <f>VLOOKUP(E1512,[1]Sheet4!A:B,2,FALSE)</f>
        <v>自家直客</v>
      </c>
      <c r="C1512" s="3" t="s">
        <v>20</v>
      </c>
      <c r="D1512" s="147">
        <v>20150606</v>
      </c>
      <c r="E1512" s="1" t="s">
        <v>14</v>
      </c>
      <c r="F1512" s="1" t="s">
        <v>53</v>
      </c>
      <c r="G1512" s="57">
        <v>7924464</v>
      </c>
      <c r="H1512" s="3">
        <v>3431.2</v>
      </c>
      <c r="I1512" s="3">
        <v>0.43</v>
      </c>
      <c r="J1512" s="4">
        <v>9.7999999999999997E-3</v>
      </c>
      <c r="K1512" s="3">
        <v>0.04</v>
      </c>
      <c r="L1512" s="2">
        <v>77690</v>
      </c>
      <c r="M1512" s="5">
        <v>1.8499999999999999E-2</v>
      </c>
      <c r="N1512" s="3">
        <v>2.38</v>
      </c>
      <c r="O1512" s="2">
        <v>1440</v>
      </c>
    </row>
    <row r="1513" spans="1:15" x14ac:dyDescent="0.3">
      <c r="A1513" s="1" t="str">
        <f>VLOOKUP(F1513,Sheet2!A:C,2,FALSE)</f>
        <v>其他</v>
      </c>
      <c r="B1513" s="1" t="str">
        <f>VLOOKUP(E1513,[1]Sheet4!A:B,2,FALSE)</f>
        <v>自家直客</v>
      </c>
      <c r="C1513" s="3" t="s">
        <v>20</v>
      </c>
      <c r="D1513" s="147">
        <v>20150605</v>
      </c>
      <c r="E1513" s="1" t="s">
        <v>14</v>
      </c>
      <c r="F1513" s="1" t="s">
        <v>54</v>
      </c>
      <c r="G1513" s="57">
        <v>9125490</v>
      </c>
      <c r="H1513" s="3">
        <v>3526.35</v>
      </c>
      <c r="I1513" s="3">
        <v>0.39</v>
      </c>
      <c r="J1513" s="4">
        <v>9.1999999999999998E-3</v>
      </c>
      <c r="K1513" s="3">
        <v>0.04</v>
      </c>
      <c r="L1513" s="2">
        <v>84118</v>
      </c>
      <c r="M1513" s="5">
        <v>1.9099999999999999E-2</v>
      </c>
      <c r="N1513" s="3">
        <v>2.2000000000000002</v>
      </c>
      <c r="O1513" s="2">
        <v>1605</v>
      </c>
    </row>
    <row r="1514" spans="1:15" x14ac:dyDescent="0.3">
      <c r="A1514" s="1" t="str">
        <f>VLOOKUP(F1514,Sheet2!A:C,2,FALSE)</f>
        <v>其他</v>
      </c>
      <c r="B1514" s="1" t="str">
        <f>VLOOKUP(E1514,[1]Sheet4!A:B,2,FALSE)</f>
        <v>自家直客</v>
      </c>
      <c r="C1514" s="3" t="s">
        <v>20</v>
      </c>
      <c r="D1514" s="147">
        <v>20150604</v>
      </c>
      <c r="E1514" s="1" t="s">
        <v>14</v>
      </c>
      <c r="F1514" s="1" t="s">
        <v>53</v>
      </c>
      <c r="G1514" s="57">
        <v>8617932</v>
      </c>
      <c r="H1514" s="3">
        <v>3450.81</v>
      </c>
      <c r="I1514" s="3">
        <v>0.4</v>
      </c>
      <c r="J1514" s="4">
        <v>8.6E-3</v>
      </c>
      <c r="K1514" s="3">
        <v>0.05</v>
      </c>
      <c r="L1514" s="2">
        <v>73902</v>
      </c>
      <c r="M1514" s="5">
        <v>1.6500000000000001E-2</v>
      </c>
      <c r="N1514" s="3">
        <v>2.84</v>
      </c>
      <c r="O1514" s="2">
        <v>1217</v>
      </c>
    </row>
    <row r="1515" spans="1:15" x14ac:dyDescent="0.3">
      <c r="A1515" s="1" t="str">
        <f>VLOOKUP(F1515,Sheet2!A:C,2,FALSE)</f>
        <v>其他</v>
      </c>
      <c r="B1515" s="1" t="str">
        <f>VLOOKUP(E1515,[1]Sheet4!A:B,2,FALSE)</f>
        <v>自家直客</v>
      </c>
      <c r="C1515" s="3" t="s">
        <v>20</v>
      </c>
      <c r="D1515" s="147">
        <v>20150603</v>
      </c>
      <c r="E1515" s="1" t="s">
        <v>14</v>
      </c>
      <c r="F1515" s="1" t="s">
        <v>53</v>
      </c>
      <c r="G1515" s="57">
        <v>7882879</v>
      </c>
      <c r="H1515" s="3">
        <v>3410.46</v>
      </c>
      <c r="I1515" s="3">
        <v>0.43</v>
      </c>
      <c r="J1515" s="4">
        <v>8.6999999999999994E-3</v>
      </c>
      <c r="K1515" s="3">
        <v>0.05</v>
      </c>
      <c r="L1515" s="2">
        <v>68366</v>
      </c>
      <c r="M1515" s="5">
        <v>1.72E-2</v>
      </c>
      <c r="N1515" s="3">
        <v>2.9</v>
      </c>
      <c r="O1515" s="2">
        <v>1175</v>
      </c>
    </row>
    <row r="1516" spans="1:15" x14ac:dyDescent="0.3">
      <c r="A1516" s="1" t="str">
        <f>VLOOKUP(F1516,Sheet2!A:C,2,FALSE)</f>
        <v>其他</v>
      </c>
      <c r="B1516" s="1" t="str">
        <f>VLOOKUP(E1516,[1]Sheet4!A:B,2,FALSE)</f>
        <v>自家直客</v>
      </c>
      <c r="C1516" s="3" t="s">
        <v>20</v>
      </c>
      <c r="D1516" s="147">
        <v>20150602</v>
      </c>
      <c r="E1516" s="1" t="s">
        <v>14</v>
      </c>
      <c r="F1516" s="1" t="s">
        <v>54</v>
      </c>
      <c r="G1516" s="57">
        <v>7347800</v>
      </c>
      <c r="H1516" s="3">
        <v>3441.85</v>
      </c>
      <c r="I1516" s="3">
        <v>0.47</v>
      </c>
      <c r="J1516" s="4">
        <v>8.9999999999999993E-3</v>
      </c>
      <c r="K1516" s="3">
        <v>0.05</v>
      </c>
      <c r="L1516" s="2">
        <v>66419</v>
      </c>
      <c r="M1516" s="5">
        <v>1.7299999999999999E-2</v>
      </c>
      <c r="N1516" s="3">
        <v>3</v>
      </c>
      <c r="O1516" s="2">
        <v>1146</v>
      </c>
    </row>
    <row r="1517" spans="1:15" x14ac:dyDescent="0.3">
      <c r="A1517" s="1" t="str">
        <f>VLOOKUP(F1517,Sheet2!A:C,2,FALSE)</f>
        <v>其他</v>
      </c>
      <c r="B1517" s="1" t="str">
        <f>VLOOKUP(E1517,[1]Sheet4!A:B,2,FALSE)</f>
        <v>自家直客</v>
      </c>
      <c r="C1517" s="3" t="s">
        <v>20</v>
      </c>
      <c r="D1517" s="147">
        <v>20150601</v>
      </c>
      <c r="E1517" s="1" t="s">
        <v>14</v>
      </c>
      <c r="F1517" s="1" t="s">
        <v>53</v>
      </c>
      <c r="G1517" s="57">
        <v>7331554</v>
      </c>
      <c r="H1517" s="3">
        <v>3489.76</v>
      </c>
      <c r="I1517" s="3">
        <v>0.48</v>
      </c>
      <c r="J1517" s="4">
        <v>8.8999999999999999E-3</v>
      </c>
      <c r="K1517" s="3">
        <v>0.05</v>
      </c>
      <c r="L1517" s="2">
        <v>65378</v>
      </c>
      <c r="M1517" s="5">
        <v>1.8599999999999998E-2</v>
      </c>
      <c r="N1517" s="3">
        <v>2.87</v>
      </c>
      <c r="O1517" s="2">
        <v>1217</v>
      </c>
    </row>
    <row r="1518" spans="1:15" x14ac:dyDescent="0.3">
      <c r="A1518" s="1" t="str">
        <f>VLOOKUP(F1518,Sheet2!A:C,2,FALSE)</f>
        <v>其他</v>
      </c>
      <c r="B1518" s="1" t="str">
        <f>VLOOKUP(E1518,[1]Sheet4!A:B,2,FALSE)</f>
        <v>自家直客</v>
      </c>
      <c r="C1518" s="3" t="s">
        <v>21</v>
      </c>
      <c r="D1518" s="147">
        <v>20150531</v>
      </c>
      <c r="E1518" s="1" t="s">
        <v>14</v>
      </c>
      <c r="F1518" s="1" t="s">
        <v>53</v>
      </c>
      <c r="G1518" s="57">
        <v>6318100</v>
      </c>
      <c r="H1518" s="3">
        <v>2931.58</v>
      </c>
      <c r="I1518" s="3">
        <v>0.46</v>
      </c>
      <c r="J1518" s="4">
        <v>8.9999999999999993E-3</v>
      </c>
      <c r="K1518" s="3">
        <v>0.05</v>
      </c>
      <c r="L1518" s="2">
        <v>56646</v>
      </c>
      <c r="M1518" s="5">
        <v>1.77E-2</v>
      </c>
      <c r="N1518" s="3">
        <v>2.92</v>
      </c>
      <c r="O1518" s="2">
        <v>1004</v>
      </c>
    </row>
    <row r="1519" spans="1:15" x14ac:dyDescent="0.3">
      <c r="A1519" s="1" t="str">
        <f>VLOOKUP(F1519,Sheet2!A:C,2,FALSE)</f>
        <v>其他</v>
      </c>
      <c r="B1519" s="1" t="str">
        <f>VLOOKUP(E1519,[1]Sheet4!A:B,2,FALSE)</f>
        <v>自家直客</v>
      </c>
      <c r="C1519" s="3" t="s">
        <v>21</v>
      </c>
      <c r="D1519" s="147">
        <v>20150530</v>
      </c>
      <c r="E1519" s="1" t="s">
        <v>14</v>
      </c>
      <c r="F1519" s="1" t="s">
        <v>54</v>
      </c>
      <c r="G1519" s="57">
        <v>6496567</v>
      </c>
      <c r="H1519" s="3">
        <v>3234.9</v>
      </c>
      <c r="I1519" s="3">
        <v>0.5</v>
      </c>
      <c r="J1519" s="4">
        <v>9.1000000000000004E-3</v>
      </c>
      <c r="K1519" s="3">
        <v>0.05</v>
      </c>
      <c r="L1519" s="2">
        <v>59062</v>
      </c>
      <c r="M1519" s="5">
        <v>1.6799999999999999E-2</v>
      </c>
      <c r="N1519" s="3">
        <v>3.26</v>
      </c>
      <c r="O1519" s="2">
        <v>993</v>
      </c>
    </row>
    <row r="1520" spans="1:15" x14ac:dyDescent="0.3">
      <c r="A1520" s="1" t="str">
        <f>VLOOKUP(F1520,Sheet2!A:C,2,FALSE)</f>
        <v>其他</v>
      </c>
      <c r="B1520" s="1" t="str">
        <f>VLOOKUP(E1520,[1]Sheet4!A:B,2,FALSE)</f>
        <v>自家直客</v>
      </c>
      <c r="C1520" s="3" t="s">
        <v>21</v>
      </c>
      <c r="D1520" s="147">
        <v>20150529</v>
      </c>
      <c r="E1520" s="1" t="s">
        <v>14</v>
      </c>
      <c r="F1520" s="1" t="s">
        <v>53</v>
      </c>
      <c r="G1520" s="57">
        <v>6900641</v>
      </c>
      <c r="H1520" s="3">
        <v>3199.58</v>
      </c>
      <c r="I1520" s="3">
        <v>0.46</v>
      </c>
      <c r="J1520" s="4">
        <v>8.6999999999999994E-3</v>
      </c>
      <c r="K1520" s="3">
        <v>0.05</v>
      </c>
      <c r="L1520" s="2">
        <v>60271</v>
      </c>
      <c r="M1520" s="5">
        <v>1.61E-2</v>
      </c>
      <c r="N1520" s="3">
        <v>3.29</v>
      </c>
      <c r="O1520" s="2">
        <v>973</v>
      </c>
    </row>
    <row r="1521" spans="1:15" x14ac:dyDescent="0.3">
      <c r="A1521" s="1" t="str">
        <f>VLOOKUP(F1521,Sheet2!A:C,2,FALSE)</f>
        <v>其他</v>
      </c>
      <c r="B1521" s="1" t="str">
        <f>VLOOKUP(E1521,[1]Sheet4!A:B,2,FALSE)</f>
        <v>自家直客</v>
      </c>
      <c r="C1521" s="3" t="s">
        <v>21</v>
      </c>
      <c r="D1521" s="147">
        <v>20150528</v>
      </c>
      <c r="E1521" s="1" t="s">
        <v>14</v>
      </c>
      <c r="F1521" s="1" t="s">
        <v>53</v>
      </c>
      <c r="G1521" s="57">
        <v>6615252</v>
      </c>
      <c r="H1521" s="3">
        <v>2931.41</v>
      </c>
      <c r="I1521" s="3">
        <v>0.44</v>
      </c>
      <c r="J1521" s="4">
        <v>8.8999999999999999E-3</v>
      </c>
      <c r="K1521" s="3">
        <v>0.05</v>
      </c>
      <c r="L1521" s="2">
        <v>59079</v>
      </c>
      <c r="M1521" s="5">
        <v>1.7299999999999999E-2</v>
      </c>
      <c r="N1521" s="3">
        <v>2.87</v>
      </c>
      <c r="O1521" s="2">
        <v>1020</v>
      </c>
    </row>
    <row r="1522" spans="1:15" x14ac:dyDescent="0.3">
      <c r="A1522" s="1" t="str">
        <f>VLOOKUP(F1522,Sheet2!A:C,2,FALSE)</f>
        <v>其他</v>
      </c>
      <c r="B1522" s="1" t="str">
        <f>VLOOKUP(E1522,[1]Sheet4!A:B,2,FALSE)</f>
        <v>自家直客</v>
      </c>
      <c r="C1522" s="3" t="s">
        <v>21</v>
      </c>
      <c r="D1522" s="147">
        <v>20150527</v>
      </c>
      <c r="E1522" s="1" t="s">
        <v>14</v>
      </c>
      <c r="F1522" s="1" t="s">
        <v>53</v>
      </c>
      <c r="G1522" s="57">
        <v>5996709</v>
      </c>
      <c r="H1522" s="3">
        <v>2751.37</v>
      </c>
      <c r="I1522" s="3">
        <v>0.46</v>
      </c>
      <c r="J1522" s="4">
        <v>8.8000000000000005E-3</v>
      </c>
      <c r="K1522" s="3">
        <v>0.05</v>
      </c>
      <c r="L1522" s="2">
        <v>52785</v>
      </c>
      <c r="M1522" s="5">
        <v>1.5800000000000002E-2</v>
      </c>
      <c r="N1522" s="3">
        <v>3.3</v>
      </c>
      <c r="O1522" s="2">
        <v>833</v>
      </c>
    </row>
    <row r="1523" spans="1:15" x14ac:dyDescent="0.3">
      <c r="A1523" s="1" t="str">
        <f>VLOOKUP(F1523,Sheet2!A:C,2,FALSE)</f>
        <v>其他</v>
      </c>
      <c r="B1523" s="1" t="str">
        <f>VLOOKUP(E1523,[1]Sheet4!A:B,2,FALSE)</f>
        <v>自家直客</v>
      </c>
      <c r="C1523" s="3" t="s">
        <v>21</v>
      </c>
      <c r="D1523" s="147">
        <v>20150526</v>
      </c>
      <c r="E1523" s="1" t="s">
        <v>14</v>
      </c>
      <c r="F1523" s="1" t="s">
        <v>54</v>
      </c>
      <c r="G1523" s="57">
        <v>6132926</v>
      </c>
      <c r="H1523" s="3">
        <v>2757.16</v>
      </c>
      <c r="I1523" s="3">
        <v>0.45</v>
      </c>
      <c r="J1523" s="4">
        <v>8.8000000000000005E-3</v>
      </c>
      <c r="K1523" s="3">
        <v>0.05</v>
      </c>
      <c r="L1523" s="2">
        <v>53862</v>
      </c>
      <c r="M1523" s="5">
        <v>1.5699999999999999E-2</v>
      </c>
      <c r="N1523" s="3">
        <v>3.27</v>
      </c>
      <c r="O1523" s="2">
        <v>844</v>
      </c>
    </row>
    <row r="1524" spans="1:15" x14ac:dyDescent="0.3">
      <c r="A1524" s="1" t="str">
        <f>VLOOKUP(F1524,Sheet2!A:C,2,FALSE)</f>
        <v>其他</v>
      </c>
      <c r="B1524" s="1" t="str">
        <f>VLOOKUP(E1524,[1]Sheet4!A:B,2,FALSE)</f>
        <v>自家直客</v>
      </c>
      <c r="C1524" s="3" t="s">
        <v>21</v>
      </c>
      <c r="D1524" s="147">
        <v>20150525</v>
      </c>
      <c r="E1524" s="1" t="s">
        <v>14</v>
      </c>
      <c r="F1524" s="1" t="s">
        <v>54</v>
      </c>
      <c r="G1524" s="57">
        <v>6110224</v>
      </c>
      <c r="H1524" s="3">
        <v>2728.15</v>
      </c>
      <c r="I1524" s="3">
        <v>0.45</v>
      </c>
      <c r="J1524" s="4">
        <v>8.9999999999999993E-3</v>
      </c>
      <c r="K1524" s="3">
        <v>0.05</v>
      </c>
      <c r="L1524" s="2">
        <v>54719</v>
      </c>
      <c r="M1524" s="5">
        <v>1.54E-2</v>
      </c>
      <c r="N1524" s="3">
        <v>3.23</v>
      </c>
      <c r="O1524" s="2">
        <v>845</v>
      </c>
    </row>
    <row r="1525" spans="1:15" x14ac:dyDescent="0.3">
      <c r="A1525" s="1" t="str">
        <f>VLOOKUP(F1525,Sheet2!A:C,2,FALSE)</f>
        <v>其他</v>
      </c>
      <c r="B1525" s="1" t="str">
        <f>VLOOKUP(E1525,[1]Sheet4!A:B,2,FALSE)</f>
        <v>自家直客</v>
      </c>
      <c r="C1525" s="3" t="s">
        <v>21</v>
      </c>
      <c r="D1525" s="147">
        <v>20150524</v>
      </c>
      <c r="E1525" s="1" t="s">
        <v>14</v>
      </c>
      <c r="F1525" s="1" t="s">
        <v>54</v>
      </c>
      <c r="G1525" s="57">
        <v>5849470</v>
      </c>
      <c r="H1525" s="3">
        <v>2590.4699999999998</v>
      </c>
      <c r="I1525" s="3">
        <v>0.44</v>
      </c>
      <c r="J1525" s="4">
        <v>9.1000000000000004E-3</v>
      </c>
      <c r="K1525" s="3">
        <v>0.05</v>
      </c>
      <c r="L1525" s="2">
        <v>53472</v>
      </c>
      <c r="M1525" s="5">
        <v>1.6899999999999998E-2</v>
      </c>
      <c r="N1525" s="3">
        <v>2.87</v>
      </c>
      <c r="O1525" s="2">
        <v>903</v>
      </c>
    </row>
    <row r="1526" spans="1:15" x14ac:dyDescent="0.3">
      <c r="A1526" s="1" t="str">
        <f>VLOOKUP(F1526,Sheet2!A:C,2,FALSE)</f>
        <v>其他</v>
      </c>
      <c r="B1526" s="1" t="str">
        <f>VLOOKUP(E1526,[1]Sheet4!A:B,2,FALSE)</f>
        <v>自家直客</v>
      </c>
      <c r="C1526" s="3" t="s">
        <v>21</v>
      </c>
      <c r="D1526" s="147">
        <v>20150523</v>
      </c>
      <c r="E1526" s="1" t="s">
        <v>14</v>
      </c>
      <c r="F1526" s="1" t="s">
        <v>53</v>
      </c>
      <c r="G1526" s="57">
        <v>5558607</v>
      </c>
      <c r="H1526" s="3">
        <v>2390.29</v>
      </c>
      <c r="I1526" s="3">
        <v>0.43</v>
      </c>
      <c r="J1526" s="4">
        <v>9.1999999999999998E-3</v>
      </c>
      <c r="K1526" s="3">
        <v>0.05</v>
      </c>
      <c r="L1526" s="2">
        <v>50940</v>
      </c>
      <c r="M1526" s="5">
        <v>1.7600000000000001E-2</v>
      </c>
      <c r="N1526" s="3">
        <v>2.67</v>
      </c>
      <c r="O1526" s="2">
        <v>896</v>
      </c>
    </row>
    <row r="1527" spans="1:15" x14ac:dyDescent="0.3">
      <c r="A1527" s="1" t="str">
        <f>VLOOKUP(F1527,Sheet2!A:C,2,FALSE)</f>
        <v>其他</v>
      </c>
      <c r="B1527" s="1" t="str">
        <f>VLOOKUP(E1527,[1]Sheet4!A:B,2,FALSE)</f>
        <v>自家直客</v>
      </c>
      <c r="C1527" s="3" t="s">
        <v>21</v>
      </c>
      <c r="D1527" s="147">
        <v>20150522</v>
      </c>
      <c r="E1527" s="1" t="s">
        <v>14</v>
      </c>
      <c r="F1527" s="1" t="s">
        <v>53</v>
      </c>
      <c r="G1527" s="57">
        <v>5203791</v>
      </c>
      <c r="H1527" s="3">
        <v>2102.91</v>
      </c>
      <c r="I1527" s="3">
        <v>0.4</v>
      </c>
      <c r="J1527" s="4">
        <v>8.8999999999999999E-3</v>
      </c>
      <c r="K1527" s="3">
        <v>0.05</v>
      </c>
      <c r="L1527" s="2">
        <v>46118</v>
      </c>
      <c r="M1527" s="5">
        <v>1.6400000000000001E-2</v>
      </c>
      <c r="N1527" s="3">
        <v>2.79</v>
      </c>
      <c r="O1527" s="2">
        <v>755</v>
      </c>
    </row>
    <row r="1528" spans="1:15" x14ac:dyDescent="0.3">
      <c r="A1528" s="1" t="str">
        <f>VLOOKUP(F1528,Sheet2!A:C,2,FALSE)</f>
        <v>其他</v>
      </c>
      <c r="B1528" s="1" t="str">
        <f>VLOOKUP(E1528,[1]Sheet4!A:B,2,FALSE)</f>
        <v>自家直客</v>
      </c>
      <c r="C1528" s="3" t="s">
        <v>21</v>
      </c>
      <c r="D1528" s="147">
        <v>20150521</v>
      </c>
      <c r="E1528" s="1" t="s">
        <v>14</v>
      </c>
      <c r="F1528" s="1" t="s">
        <v>54</v>
      </c>
      <c r="G1528" s="57">
        <v>4621302</v>
      </c>
      <c r="H1528" s="3">
        <v>1717.49</v>
      </c>
      <c r="I1528" s="3">
        <v>0.37</v>
      </c>
      <c r="J1528" s="4">
        <v>8.6999999999999994E-3</v>
      </c>
      <c r="K1528" s="3">
        <v>0.04</v>
      </c>
      <c r="L1528" s="2">
        <v>40256</v>
      </c>
      <c r="M1528" s="5">
        <v>1.61E-2</v>
      </c>
      <c r="N1528" s="3">
        <v>2.65</v>
      </c>
      <c r="O1528" s="2">
        <v>647</v>
      </c>
    </row>
    <row r="1529" spans="1:15" x14ac:dyDescent="0.3">
      <c r="A1529" s="1" t="str">
        <f>VLOOKUP(F1529,Sheet2!A:C,2,FALSE)</f>
        <v>其他</v>
      </c>
      <c r="B1529" s="1" t="str">
        <f>VLOOKUP(E1529,[1]Sheet4!A:B,2,FALSE)</f>
        <v>自家直客</v>
      </c>
      <c r="C1529" s="3" t="s">
        <v>21</v>
      </c>
      <c r="D1529" s="147">
        <v>20150520</v>
      </c>
      <c r="E1529" s="1" t="s">
        <v>14</v>
      </c>
      <c r="F1529" s="1" t="s">
        <v>54</v>
      </c>
      <c r="G1529" s="57">
        <v>3808494</v>
      </c>
      <c r="H1529" s="3">
        <v>1552.21</v>
      </c>
      <c r="I1529" s="3">
        <v>0.41</v>
      </c>
      <c r="J1529" s="4">
        <v>9.1999999999999998E-3</v>
      </c>
      <c r="K1529" s="3">
        <v>0.04</v>
      </c>
      <c r="L1529" s="2">
        <v>35116</v>
      </c>
      <c r="M1529" s="5">
        <v>1.6500000000000001E-2</v>
      </c>
      <c r="N1529" s="3">
        <v>2.67</v>
      </c>
      <c r="O1529" s="2">
        <v>581</v>
      </c>
    </row>
    <row r="1530" spans="1:15" x14ac:dyDescent="0.3">
      <c r="A1530" s="1" t="str">
        <f>VLOOKUP(F1530,Sheet2!A:C,2,FALSE)</f>
        <v>其他</v>
      </c>
      <c r="B1530" s="1" t="str">
        <f>VLOOKUP(E1530,[1]Sheet4!A:B,2,FALSE)</f>
        <v>自家直客</v>
      </c>
      <c r="C1530" s="3" t="s">
        <v>21</v>
      </c>
      <c r="D1530" s="147">
        <v>20150519</v>
      </c>
      <c r="E1530" s="1" t="s">
        <v>14</v>
      </c>
      <c r="F1530" s="1" t="s">
        <v>54</v>
      </c>
      <c r="G1530" s="57">
        <v>3916009</v>
      </c>
      <c r="H1530" s="3">
        <v>1744.11</v>
      </c>
      <c r="I1530" s="3">
        <v>0.45</v>
      </c>
      <c r="J1530" s="4">
        <v>8.8000000000000005E-3</v>
      </c>
      <c r="K1530" s="3">
        <v>0.05</v>
      </c>
      <c r="L1530" s="2">
        <v>34633</v>
      </c>
      <c r="M1530" s="5">
        <v>1.66E-2</v>
      </c>
      <c r="N1530" s="3">
        <v>3.04</v>
      </c>
      <c r="O1530" s="2">
        <v>574</v>
      </c>
    </row>
    <row r="1531" spans="1:15" x14ac:dyDescent="0.3">
      <c r="A1531" s="1" t="str">
        <f>VLOOKUP(F1531,Sheet2!A:C,2,FALSE)</f>
        <v>其他</v>
      </c>
      <c r="B1531" s="1" t="str">
        <f>VLOOKUP(E1531,[1]Sheet4!A:B,2,FALSE)</f>
        <v>自家直客</v>
      </c>
      <c r="C1531" s="3" t="s">
        <v>21</v>
      </c>
      <c r="D1531" s="147">
        <v>20150518</v>
      </c>
      <c r="E1531" s="1" t="s">
        <v>14</v>
      </c>
      <c r="F1531" s="1" t="s">
        <v>54</v>
      </c>
      <c r="G1531" s="57">
        <v>4878990</v>
      </c>
      <c r="H1531" s="3">
        <v>2300.25</v>
      </c>
      <c r="I1531" s="3">
        <v>0.47</v>
      </c>
      <c r="J1531" s="4">
        <v>8.5000000000000006E-3</v>
      </c>
      <c r="K1531" s="3">
        <v>0.06</v>
      </c>
      <c r="L1531" s="2">
        <v>41601</v>
      </c>
      <c r="M1531" s="5">
        <v>1.2999999999999999E-2</v>
      </c>
      <c r="N1531" s="3">
        <v>4.2699999999999996</v>
      </c>
      <c r="O1531" s="2">
        <v>539</v>
      </c>
    </row>
    <row r="1532" spans="1:15" x14ac:dyDescent="0.3">
      <c r="A1532" s="1" t="str">
        <f>VLOOKUP(F1532,Sheet2!A:C,2,FALSE)</f>
        <v>其他</v>
      </c>
      <c r="B1532" s="1" t="str">
        <f>VLOOKUP(E1532,[1]Sheet4!A:B,2,FALSE)</f>
        <v>自家直客</v>
      </c>
      <c r="C1532" s="3" t="s">
        <v>21</v>
      </c>
      <c r="D1532" s="147">
        <v>20150517</v>
      </c>
      <c r="E1532" s="1" t="s">
        <v>14</v>
      </c>
      <c r="F1532" s="1" t="s">
        <v>54</v>
      </c>
      <c r="G1532" s="57">
        <v>4805686</v>
      </c>
      <c r="H1532" s="3">
        <v>2440.12</v>
      </c>
      <c r="I1532" s="3">
        <v>0.51</v>
      </c>
      <c r="J1532" s="4">
        <v>9.4000000000000004E-3</v>
      </c>
      <c r="K1532" s="3">
        <v>0.05</v>
      </c>
      <c r="L1532" s="2">
        <v>45293</v>
      </c>
      <c r="M1532" s="5">
        <v>1.4800000000000001E-2</v>
      </c>
      <c r="N1532" s="3">
        <v>3.64</v>
      </c>
      <c r="O1532" s="2">
        <v>671</v>
      </c>
    </row>
    <row r="1533" spans="1:15" x14ac:dyDescent="0.3">
      <c r="A1533" s="1" t="str">
        <f>VLOOKUP(F1533,Sheet2!A:C,2,FALSE)</f>
        <v>其他</v>
      </c>
      <c r="B1533" s="1" t="str">
        <f>VLOOKUP(E1533,[1]Sheet4!A:B,2,FALSE)</f>
        <v>自家直客</v>
      </c>
      <c r="C1533" s="3" t="s">
        <v>21</v>
      </c>
      <c r="D1533" s="147">
        <v>20150516</v>
      </c>
      <c r="E1533" s="1" t="s">
        <v>14</v>
      </c>
      <c r="F1533" s="1" t="s">
        <v>54</v>
      </c>
      <c r="G1533" s="57">
        <v>4867582</v>
      </c>
      <c r="H1533" s="3">
        <v>2829.67</v>
      </c>
      <c r="I1533" s="3">
        <v>0.57999999999999996</v>
      </c>
      <c r="J1533" s="4">
        <v>9.1999999999999998E-3</v>
      </c>
      <c r="K1533" s="3">
        <v>0.06</v>
      </c>
      <c r="L1533" s="2">
        <v>44735</v>
      </c>
      <c r="M1533" s="5">
        <v>1.3299999999999999E-2</v>
      </c>
      <c r="N1533" s="3">
        <v>4.76</v>
      </c>
      <c r="O1533" s="2">
        <v>595</v>
      </c>
    </row>
    <row r="1534" spans="1:15" x14ac:dyDescent="0.3">
      <c r="A1534" s="1" t="str">
        <f>VLOOKUP(F1534,Sheet2!A:C,2,FALSE)</f>
        <v>其他</v>
      </c>
      <c r="B1534" s="1" t="str">
        <f>VLOOKUP(E1534,[1]Sheet4!A:B,2,FALSE)</f>
        <v>自家直客</v>
      </c>
      <c r="C1534" s="3" t="s">
        <v>21</v>
      </c>
      <c r="D1534" s="147">
        <v>20150515</v>
      </c>
      <c r="E1534" s="1" t="s">
        <v>14</v>
      </c>
      <c r="F1534" s="1" t="s">
        <v>54</v>
      </c>
      <c r="G1534" s="57">
        <v>4575155</v>
      </c>
      <c r="H1534" s="3">
        <v>2113.14</v>
      </c>
      <c r="I1534" s="3">
        <v>0.46</v>
      </c>
      <c r="J1534" s="4">
        <v>8.8999999999999999E-3</v>
      </c>
      <c r="K1534" s="3">
        <v>0.05</v>
      </c>
      <c r="L1534" s="2">
        <v>40715</v>
      </c>
      <c r="M1534" s="5">
        <v>1.2999999999999999E-2</v>
      </c>
      <c r="N1534" s="3">
        <v>3.99</v>
      </c>
      <c r="O1534" s="2">
        <v>530</v>
      </c>
    </row>
    <row r="1535" spans="1:15" x14ac:dyDescent="0.3">
      <c r="A1535" s="1" t="str">
        <f>VLOOKUP(F1535,Sheet2!A:C,2,FALSE)</f>
        <v>其他</v>
      </c>
      <c r="B1535" s="1" t="str">
        <f>VLOOKUP(E1535,[1]Sheet4!A:B,2,FALSE)</f>
        <v>自家直客</v>
      </c>
      <c r="C1535" s="3" t="s">
        <v>21</v>
      </c>
      <c r="D1535" s="147">
        <v>20150514</v>
      </c>
      <c r="E1535" s="1" t="s">
        <v>14</v>
      </c>
      <c r="F1535" s="1" t="s">
        <v>54</v>
      </c>
      <c r="G1535" s="57">
        <v>5107871</v>
      </c>
      <c r="H1535" s="3">
        <v>2160</v>
      </c>
      <c r="I1535" s="3">
        <v>0.42</v>
      </c>
      <c r="J1535" s="4">
        <v>8.0000000000000002E-3</v>
      </c>
      <c r="K1535" s="3">
        <v>0.05</v>
      </c>
      <c r="L1535" s="2">
        <v>40912</v>
      </c>
      <c r="M1535" s="5">
        <v>1.8200000000000001E-2</v>
      </c>
      <c r="N1535" s="3">
        <v>2.9</v>
      </c>
      <c r="O1535" s="2">
        <v>746</v>
      </c>
    </row>
    <row r="1536" spans="1:15" x14ac:dyDescent="0.3">
      <c r="A1536" s="1" t="str">
        <f>VLOOKUP(F1536,Sheet2!A:C,2,FALSE)</f>
        <v>其他</v>
      </c>
      <c r="B1536" s="1" t="str">
        <f>VLOOKUP(E1536,[1]Sheet4!A:B,2,FALSE)</f>
        <v>自家直客</v>
      </c>
      <c r="C1536" s="3" t="s">
        <v>21</v>
      </c>
      <c r="D1536" s="147">
        <v>20150513</v>
      </c>
      <c r="E1536" s="1" t="s">
        <v>14</v>
      </c>
      <c r="F1536" s="1" t="s">
        <v>53</v>
      </c>
      <c r="G1536" s="57">
        <v>4966549</v>
      </c>
      <c r="H1536" s="3">
        <v>2158.13</v>
      </c>
      <c r="I1536" s="3">
        <v>0.43</v>
      </c>
      <c r="J1536" s="4">
        <v>9.1000000000000004E-3</v>
      </c>
      <c r="K1536" s="3">
        <v>0.05</v>
      </c>
      <c r="L1536" s="2">
        <v>45244</v>
      </c>
      <c r="M1536" s="5">
        <v>1.8100000000000002E-2</v>
      </c>
      <c r="N1536" s="3">
        <v>2.63</v>
      </c>
      <c r="O1536" s="2">
        <v>820</v>
      </c>
    </row>
    <row r="1537" spans="1:15" x14ac:dyDescent="0.3">
      <c r="A1537" s="1" t="str">
        <f>VLOOKUP(F1537,Sheet2!A:C,2,FALSE)</f>
        <v>其他</v>
      </c>
      <c r="B1537" s="1" t="str">
        <f>VLOOKUP(E1537,[1]Sheet4!A:B,2,FALSE)</f>
        <v>自家直客</v>
      </c>
      <c r="C1537" s="3" t="s">
        <v>21</v>
      </c>
      <c r="D1537" s="147">
        <v>20150512</v>
      </c>
      <c r="E1537" s="1" t="s">
        <v>14</v>
      </c>
      <c r="F1537" s="1" t="s">
        <v>54</v>
      </c>
      <c r="G1537" s="57">
        <v>4403487</v>
      </c>
      <c r="H1537" s="3">
        <v>1885.4</v>
      </c>
      <c r="I1537" s="3">
        <v>0.43</v>
      </c>
      <c r="J1537" s="4">
        <v>9.2999999999999992E-3</v>
      </c>
      <c r="K1537" s="3">
        <v>0.05</v>
      </c>
      <c r="L1537" s="2">
        <v>41036</v>
      </c>
      <c r="M1537" s="5">
        <v>2.1000000000000001E-2</v>
      </c>
      <c r="N1537" s="3">
        <v>2.19</v>
      </c>
      <c r="O1537" s="2">
        <v>862</v>
      </c>
    </row>
    <row r="1538" spans="1:15" x14ac:dyDescent="0.3">
      <c r="A1538" s="1" t="str">
        <f>VLOOKUP(F1538,Sheet2!A:C,2,FALSE)</f>
        <v>其他</v>
      </c>
      <c r="B1538" s="1" t="str">
        <f>VLOOKUP(E1538,[1]Sheet4!A:B,2,FALSE)</f>
        <v>自家直客</v>
      </c>
      <c r="C1538" s="3" t="s">
        <v>21</v>
      </c>
      <c r="D1538" s="147">
        <v>20150511</v>
      </c>
      <c r="E1538" s="1" t="s">
        <v>14</v>
      </c>
      <c r="F1538" s="1" t="s">
        <v>54</v>
      </c>
      <c r="G1538" s="57">
        <v>4519621</v>
      </c>
      <c r="H1538" s="3">
        <v>1825.79</v>
      </c>
      <c r="I1538" s="3">
        <v>0.4</v>
      </c>
      <c r="J1538" s="4">
        <v>9.1999999999999998E-3</v>
      </c>
      <c r="K1538" s="3">
        <v>0.04</v>
      </c>
      <c r="L1538" s="2">
        <v>41793</v>
      </c>
      <c r="M1538" s="5">
        <v>2.1600000000000001E-2</v>
      </c>
      <c r="N1538" s="3">
        <v>2.02</v>
      </c>
      <c r="O1538" s="2">
        <v>903</v>
      </c>
    </row>
    <row r="1539" spans="1:15" x14ac:dyDescent="0.3">
      <c r="A1539" s="1" t="str">
        <f>VLOOKUP(F1539,Sheet2!A:C,2,FALSE)</f>
        <v>其他</v>
      </c>
      <c r="B1539" s="1" t="str">
        <f>VLOOKUP(E1539,[1]Sheet4!A:B,2,FALSE)</f>
        <v>自家直客</v>
      </c>
      <c r="C1539" s="3" t="s">
        <v>21</v>
      </c>
      <c r="D1539" s="147">
        <v>20150510</v>
      </c>
      <c r="E1539" s="1" t="s">
        <v>14</v>
      </c>
      <c r="F1539" s="1" t="s">
        <v>54</v>
      </c>
      <c r="G1539" s="57">
        <v>4676157</v>
      </c>
      <c r="H1539" s="3">
        <v>1924.71</v>
      </c>
      <c r="I1539" s="3">
        <v>0.41</v>
      </c>
      <c r="J1539" s="4">
        <v>9.4000000000000004E-3</v>
      </c>
      <c r="K1539" s="3">
        <v>0.04</v>
      </c>
      <c r="L1539" s="2">
        <v>44112</v>
      </c>
      <c r="M1539" s="5">
        <v>2.2100000000000002E-2</v>
      </c>
      <c r="N1539" s="3">
        <v>1.97</v>
      </c>
      <c r="O1539" s="2">
        <v>976</v>
      </c>
    </row>
    <row r="1540" spans="1:15" x14ac:dyDescent="0.3">
      <c r="A1540" s="1" t="str">
        <f>VLOOKUP(F1540,Sheet2!A:C,2,FALSE)</f>
        <v>其他</v>
      </c>
      <c r="B1540" s="1" t="str">
        <f>VLOOKUP(E1540,[1]Sheet4!A:B,2,FALSE)</f>
        <v>自家直客</v>
      </c>
      <c r="C1540" s="3" t="s">
        <v>21</v>
      </c>
      <c r="D1540" s="147">
        <v>20150509</v>
      </c>
      <c r="E1540" s="1" t="s">
        <v>14</v>
      </c>
      <c r="F1540" s="1" t="s">
        <v>54</v>
      </c>
      <c r="G1540" s="57">
        <v>4007021</v>
      </c>
      <c r="H1540" s="3">
        <v>1605.88</v>
      </c>
      <c r="I1540" s="3">
        <v>0.4</v>
      </c>
      <c r="J1540" s="4">
        <v>9.2999999999999992E-3</v>
      </c>
      <c r="K1540" s="3">
        <v>0.04</v>
      </c>
      <c r="L1540" s="2">
        <v>37455</v>
      </c>
      <c r="M1540" s="5">
        <v>2.1000000000000001E-2</v>
      </c>
      <c r="N1540" s="3">
        <v>2.04</v>
      </c>
      <c r="O1540" s="2">
        <v>786</v>
      </c>
    </row>
    <row r="1541" spans="1:15" x14ac:dyDescent="0.3">
      <c r="A1541" s="1" t="str">
        <f>VLOOKUP(F1541,Sheet2!A:C,2,FALSE)</f>
        <v>其他</v>
      </c>
      <c r="B1541" s="1" t="str">
        <f>VLOOKUP(E1541,[1]Sheet4!A:B,2,FALSE)</f>
        <v>自家直客</v>
      </c>
      <c r="C1541" s="3" t="s">
        <v>21</v>
      </c>
      <c r="D1541" s="147">
        <v>20150508</v>
      </c>
      <c r="E1541" s="1" t="s">
        <v>14</v>
      </c>
      <c r="F1541" s="1" t="s">
        <v>54</v>
      </c>
      <c r="G1541" s="57">
        <v>2857667</v>
      </c>
      <c r="H1541" s="3">
        <v>789.1</v>
      </c>
      <c r="I1541" s="3">
        <v>0.28000000000000003</v>
      </c>
      <c r="J1541" s="4">
        <v>9.4999999999999998E-3</v>
      </c>
      <c r="K1541" s="3">
        <v>0.03</v>
      </c>
      <c r="L1541" s="2">
        <v>27171</v>
      </c>
      <c r="M1541" s="5">
        <v>2.4400000000000002E-2</v>
      </c>
      <c r="N1541" s="3">
        <v>1.19</v>
      </c>
      <c r="O1541" s="2">
        <v>662</v>
      </c>
    </row>
    <row r="1542" spans="1:15" x14ac:dyDescent="0.3">
      <c r="A1542" s="1" t="str">
        <f>VLOOKUP(F1542,Sheet2!A:C,2,FALSE)</f>
        <v>其他</v>
      </c>
      <c r="B1542" s="1" t="str">
        <f>VLOOKUP(E1542,[1]Sheet4!A:B,2,FALSE)</f>
        <v>自家直客</v>
      </c>
      <c r="C1542" s="3" t="s">
        <v>21</v>
      </c>
      <c r="D1542" s="147">
        <v>20150507</v>
      </c>
      <c r="E1542" s="1" t="s">
        <v>14</v>
      </c>
      <c r="F1542" s="1" t="s">
        <v>54</v>
      </c>
      <c r="G1542" s="57">
        <v>2903028</v>
      </c>
      <c r="H1542" s="3">
        <v>743.63</v>
      </c>
      <c r="I1542" s="3">
        <v>0.26</v>
      </c>
      <c r="J1542" s="4">
        <v>9.4999999999999998E-3</v>
      </c>
      <c r="K1542" s="3">
        <v>0.03</v>
      </c>
      <c r="L1542" s="2">
        <v>27707</v>
      </c>
      <c r="M1542" s="5">
        <v>2.0899999999999998E-2</v>
      </c>
      <c r="N1542" s="3">
        <v>1.28</v>
      </c>
      <c r="O1542" s="2">
        <v>580</v>
      </c>
    </row>
    <row r="1543" spans="1:15" x14ac:dyDescent="0.3">
      <c r="A1543" s="1" t="str">
        <f>VLOOKUP(F1543,Sheet2!A:C,2,FALSE)</f>
        <v>其他</v>
      </c>
      <c r="B1543" s="1" t="str">
        <f>VLOOKUP(E1543,[1]Sheet4!A:B,2,FALSE)</f>
        <v>自家直客</v>
      </c>
      <c r="C1543" s="3" t="s">
        <v>21</v>
      </c>
      <c r="D1543" s="147">
        <v>20150506</v>
      </c>
      <c r="E1543" s="1" t="s">
        <v>14</v>
      </c>
      <c r="F1543" s="1" t="s">
        <v>54</v>
      </c>
      <c r="G1543" s="57">
        <v>3132318</v>
      </c>
      <c r="H1543" s="3">
        <v>660.57</v>
      </c>
      <c r="I1543" s="3">
        <v>0.21</v>
      </c>
      <c r="J1543" s="4">
        <v>9.5999999999999992E-3</v>
      </c>
      <c r="K1543" s="3">
        <v>0.02</v>
      </c>
      <c r="L1543" s="2">
        <v>29954</v>
      </c>
      <c r="M1543" s="5">
        <v>1.84E-2</v>
      </c>
      <c r="N1543" s="3">
        <v>1.2</v>
      </c>
      <c r="O1543" s="2">
        <v>550</v>
      </c>
    </row>
    <row r="1544" spans="1:15" x14ac:dyDescent="0.3">
      <c r="A1544" s="1" t="str">
        <f>VLOOKUP(F1544,Sheet2!A:C,2,FALSE)</f>
        <v>其他</v>
      </c>
      <c r="B1544" s="1" t="str">
        <f>VLOOKUP(E1544,[1]Sheet4!A:B,2,FALSE)</f>
        <v>自家直客</v>
      </c>
      <c r="C1544" s="3" t="s">
        <v>21</v>
      </c>
      <c r="D1544" s="147">
        <v>20150505</v>
      </c>
      <c r="E1544" s="1" t="s">
        <v>14</v>
      </c>
      <c r="F1544" s="1" t="s">
        <v>54</v>
      </c>
      <c r="G1544" s="57">
        <v>2934272</v>
      </c>
      <c r="H1544" s="3">
        <v>603.87</v>
      </c>
      <c r="I1544" s="3">
        <v>0.21</v>
      </c>
      <c r="J1544" s="4">
        <v>9.2999999999999992E-3</v>
      </c>
      <c r="K1544" s="3">
        <v>0.02</v>
      </c>
      <c r="L1544" s="2">
        <v>27182</v>
      </c>
      <c r="M1544" s="5">
        <v>1.8499999999999999E-2</v>
      </c>
      <c r="N1544" s="3">
        <v>1.2</v>
      </c>
      <c r="O1544" s="2">
        <v>502</v>
      </c>
    </row>
    <row r="1545" spans="1:15" x14ac:dyDescent="0.3">
      <c r="A1545" s="1" t="str">
        <f>VLOOKUP(F1545,Sheet2!A:C,2,FALSE)</f>
        <v>其他</v>
      </c>
      <c r="B1545" s="1" t="str">
        <f>VLOOKUP(E1545,[1]Sheet4!A:B,2,FALSE)</f>
        <v>自家直客</v>
      </c>
      <c r="C1545" s="3" t="s">
        <v>21</v>
      </c>
      <c r="D1545" s="147">
        <v>20150504</v>
      </c>
      <c r="E1545" s="1" t="s">
        <v>14</v>
      </c>
      <c r="F1545" s="1" t="s">
        <v>53</v>
      </c>
      <c r="G1545" s="57">
        <v>2812333</v>
      </c>
      <c r="H1545" s="3">
        <v>604.86</v>
      </c>
      <c r="I1545" s="3">
        <v>0.22</v>
      </c>
      <c r="J1545" s="4">
        <v>9.4999999999999998E-3</v>
      </c>
      <c r="K1545" s="3">
        <v>0.02</v>
      </c>
      <c r="L1545" s="2">
        <v>26801</v>
      </c>
      <c r="M1545" s="5">
        <v>1.9699999999999999E-2</v>
      </c>
      <c r="N1545" s="3">
        <v>1.1499999999999999</v>
      </c>
      <c r="O1545" s="2">
        <v>527</v>
      </c>
    </row>
    <row r="1546" spans="1:15" x14ac:dyDescent="0.3">
      <c r="A1546" s="1" t="str">
        <f>VLOOKUP(F1546,Sheet2!A:C,2,FALSE)</f>
        <v>其他</v>
      </c>
      <c r="B1546" s="1" t="str">
        <f>VLOOKUP(E1546,[1]Sheet4!A:B,2,FALSE)</f>
        <v>自家直客</v>
      </c>
      <c r="C1546" s="3" t="s">
        <v>21</v>
      </c>
      <c r="D1546" s="147">
        <v>20150503</v>
      </c>
      <c r="E1546" s="1" t="s">
        <v>14</v>
      </c>
      <c r="F1546" s="1" t="s">
        <v>54</v>
      </c>
      <c r="G1546" s="57">
        <v>2763306</v>
      </c>
      <c r="H1546" s="3">
        <v>699.81</v>
      </c>
      <c r="I1546" s="3">
        <v>0.25</v>
      </c>
      <c r="J1546" s="4">
        <v>0.01</v>
      </c>
      <c r="K1546" s="3">
        <v>0.03</v>
      </c>
      <c r="L1546" s="2">
        <v>27622</v>
      </c>
      <c r="M1546" s="5">
        <v>2.0400000000000001E-2</v>
      </c>
      <c r="N1546" s="3">
        <v>1.24</v>
      </c>
      <c r="O1546" s="2">
        <v>563</v>
      </c>
    </row>
    <row r="1547" spans="1:15" x14ac:dyDescent="0.3">
      <c r="A1547" s="1" t="str">
        <f>VLOOKUP(F1547,Sheet2!A:C,2,FALSE)</f>
        <v>其他</v>
      </c>
      <c r="B1547" s="1" t="str">
        <f>VLOOKUP(E1547,[1]Sheet4!A:B,2,FALSE)</f>
        <v>自家直客</v>
      </c>
      <c r="C1547" s="3" t="s">
        <v>21</v>
      </c>
      <c r="D1547" s="147">
        <v>20150502</v>
      </c>
      <c r="E1547" s="1" t="s">
        <v>14</v>
      </c>
      <c r="F1547" s="1" t="s">
        <v>54</v>
      </c>
      <c r="G1547" s="57">
        <v>2310081</v>
      </c>
      <c r="H1547" s="3">
        <v>460.61</v>
      </c>
      <c r="I1547" s="3">
        <v>0.2</v>
      </c>
      <c r="J1547" s="4">
        <v>1.04E-2</v>
      </c>
      <c r="K1547" s="3">
        <v>0.02</v>
      </c>
      <c r="L1547" s="2">
        <v>24024</v>
      </c>
      <c r="M1547" s="5">
        <v>1.9599999999999999E-2</v>
      </c>
      <c r="N1547" s="3">
        <v>0.98</v>
      </c>
      <c r="O1547" s="2">
        <v>472</v>
      </c>
    </row>
    <row r="1548" spans="1:15" x14ac:dyDescent="0.3">
      <c r="A1548" s="1" t="str">
        <f>VLOOKUP(F1548,Sheet2!A:C,2,FALSE)</f>
        <v>其他</v>
      </c>
      <c r="B1548" s="1" t="str">
        <f>VLOOKUP(E1548,[1]Sheet4!A:B,2,FALSE)</f>
        <v>自家直客</v>
      </c>
      <c r="C1548" s="3" t="s">
        <v>21</v>
      </c>
      <c r="D1548" s="147">
        <v>20150501</v>
      </c>
      <c r="E1548" s="1" t="s">
        <v>14</v>
      </c>
      <c r="F1548" s="1" t="s">
        <v>53</v>
      </c>
      <c r="G1548" s="57">
        <v>2294025</v>
      </c>
      <c r="H1548" s="3">
        <v>490.84</v>
      </c>
      <c r="I1548" s="3">
        <v>0.21</v>
      </c>
      <c r="J1548" s="4">
        <v>1.04E-2</v>
      </c>
      <c r="K1548" s="3">
        <v>0.02</v>
      </c>
      <c r="L1548" s="2">
        <v>23826</v>
      </c>
      <c r="M1548" s="5">
        <v>2.0400000000000001E-2</v>
      </c>
      <c r="N1548" s="3">
        <v>1.01</v>
      </c>
      <c r="O1548" s="2">
        <v>485</v>
      </c>
    </row>
    <row r="1549" spans="1:15" x14ac:dyDescent="0.3">
      <c r="A1549" s="1" t="str">
        <f>VLOOKUP(F1549,Sheet2!A:C,2,FALSE)</f>
        <v>其他</v>
      </c>
      <c r="B1549" s="1" t="str">
        <f>VLOOKUP(E1549,[1]Sheet4!A:B,2,FALSE)</f>
        <v>自家直客</v>
      </c>
      <c r="C1549" s="3" t="s">
        <v>16</v>
      </c>
      <c r="D1549" s="147">
        <v>20150430</v>
      </c>
      <c r="E1549" s="1" t="s">
        <v>14</v>
      </c>
      <c r="F1549" s="1" t="s">
        <v>54</v>
      </c>
      <c r="G1549" s="57">
        <v>2331755</v>
      </c>
      <c r="H1549" s="3">
        <v>553.29</v>
      </c>
      <c r="I1549" s="3">
        <v>0.24</v>
      </c>
      <c r="J1549" s="4">
        <v>0.01</v>
      </c>
      <c r="K1549" s="3">
        <v>0.02</v>
      </c>
      <c r="L1549" s="2">
        <v>23327</v>
      </c>
      <c r="M1549" s="5">
        <v>2.3699999999999999E-2</v>
      </c>
      <c r="N1549" s="3">
        <v>1</v>
      </c>
      <c r="O1549" s="2">
        <v>554</v>
      </c>
    </row>
    <row r="1550" spans="1:15" x14ac:dyDescent="0.3">
      <c r="A1550" s="1" t="str">
        <f>VLOOKUP(F1550,Sheet2!A:C,2,FALSE)</f>
        <v>其他</v>
      </c>
      <c r="B1550" s="1" t="str">
        <f>VLOOKUP(E1550,[1]Sheet4!A:B,2,FALSE)</f>
        <v>自家直客</v>
      </c>
      <c r="C1550" s="3" t="s">
        <v>16</v>
      </c>
      <c r="D1550" s="147">
        <v>20150429</v>
      </c>
      <c r="E1550" s="1" t="s">
        <v>14</v>
      </c>
      <c r="F1550" s="1" t="s">
        <v>53</v>
      </c>
      <c r="G1550" s="57">
        <v>2914236</v>
      </c>
      <c r="H1550" s="3">
        <v>601.92999999999995</v>
      </c>
      <c r="I1550" s="3">
        <v>0.21</v>
      </c>
      <c r="J1550" s="4">
        <v>1.01E-2</v>
      </c>
      <c r="K1550" s="3">
        <v>0.02</v>
      </c>
      <c r="L1550" s="2">
        <v>29420</v>
      </c>
      <c r="M1550" s="5">
        <v>2.4799999999999999E-2</v>
      </c>
      <c r="N1550" s="3">
        <v>0.82</v>
      </c>
      <c r="O1550" s="2">
        <v>730</v>
      </c>
    </row>
    <row r="1551" spans="1:15" x14ac:dyDescent="0.3">
      <c r="A1551" s="1" t="str">
        <f>VLOOKUP(F1551,Sheet2!A:C,2,FALSE)</f>
        <v>其他</v>
      </c>
      <c r="B1551" s="1" t="str">
        <f>VLOOKUP(E1551,[1]Sheet4!A:B,2,FALSE)</f>
        <v>自家直客</v>
      </c>
      <c r="C1551" s="3" t="s">
        <v>16</v>
      </c>
      <c r="D1551" s="147">
        <v>20150428</v>
      </c>
      <c r="E1551" s="1" t="s">
        <v>14</v>
      </c>
      <c r="F1551" s="1" t="s">
        <v>54</v>
      </c>
      <c r="G1551" s="57">
        <v>2944015</v>
      </c>
      <c r="H1551" s="3">
        <v>475.05</v>
      </c>
      <c r="I1551" s="3">
        <v>0.16</v>
      </c>
      <c r="J1551" s="4">
        <v>1.01E-2</v>
      </c>
      <c r="K1551" s="3">
        <v>0.02</v>
      </c>
      <c r="L1551" s="2">
        <v>29716</v>
      </c>
      <c r="M1551" s="5">
        <v>2.4500000000000001E-2</v>
      </c>
      <c r="N1551" s="3">
        <v>0.65</v>
      </c>
      <c r="O1551" s="2">
        <v>729</v>
      </c>
    </row>
    <row r="1552" spans="1:15" x14ac:dyDescent="0.3">
      <c r="A1552" s="1" t="str">
        <f>VLOOKUP(F1552,Sheet2!A:C,2,FALSE)</f>
        <v>其他</v>
      </c>
      <c r="B1552" s="1" t="str">
        <f>VLOOKUP(E1552,[1]Sheet4!A:B,2,FALSE)</f>
        <v>自家直客</v>
      </c>
      <c r="C1552" s="3" t="s">
        <v>16</v>
      </c>
      <c r="D1552" s="147">
        <v>20150427</v>
      </c>
      <c r="E1552" s="1" t="s">
        <v>14</v>
      </c>
      <c r="F1552" s="1" t="s">
        <v>53</v>
      </c>
      <c r="G1552" s="57">
        <v>2796433</v>
      </c>
      <c r="H1552" s="3">
        <v>526.91999999999996</v>
      </c>
      <c r="I1552" s="3">
        <v>0.19</v>
      </c>
      <c r="J1552" s="4">
        <v>1.04E-2</v>
      </c>
      <c r="K1552" s="3">
        <v>0.02</v>
      </c>
      <c r="L1552" s="2">
        <v>28988</v>
      </c>
      <c r="M1552" s="5">
        <v>2.4E-2</v>
      </c>
      <c r="N1552" s="3">
        <v>0.76</v>
      </c>
      <c r="O1552" s="2">
        <v>697</v>
      </c>
    </row>
    <row r="1553" spans="1:15" x14ac:dyDescent="0.3">
      <c r="A1553" s="1" t="str">
        <f>VLOOKUP(F1553,Sheet2!A:C,2,FALSE)</f>
        <v>其他</v>
      </c>
      <c r="B1553" s="1" t="str">
        <f>VLOOKUP(E1553,[1]Sheet4!A:B,2,FALSE)</f>
        <v>自家直客</v>
      </c>
      <c r="C1553" s="3" t="s">
        <v>16</v>
      </c>
      <c r="D1553" s="147">
        <v>20150426</v>
      </c>
      <c r="E1553" s="1" t="s">
        <v>14</v>
      </c>
      <c r="F1553" s="1" t="s">
        <v>53</v>
      </c>
      <c r="G1553" s="57">
        <v>2535344</v>
      </c>
      <c r="H1553" s="3">
        <v>536.22</v>
      </c>
      <c r="I1553" s="3">
        <v>0.21</v>
      </c>
      <c r="J1553" s="4">
        <v>1.0800000000000001E-2</v>
      </c>
      <c r="K1553" s="3">
        <v>0.02</v>
      </c>
      <c r="L1553" s="2">
        <v>27444</v>
      </c>
      <c r="M1553" s="5">
        <v>2.7199999999999998E-2</v>
      </c>
      <c r="N1553" s="3">
        <v>0.72</v>
      </c>
      <c r="O1553" s="2">
        <v>746</v>
      </c>
    </row>
    <row r="1554" spans="1:15" x14ac:dyDescent="0.3">
      <c r="A1554" s="1" t="str">
        <f>VLOOKUP(F1554,Sheet2!A:C,2,FALSE)</f>
        <v>其他</v>
      </c>
      <c r="B1554" s="1" t="str">
        <f>VLOOKUP(E1554,[1]Sheet4!A:B,2,FALSE)</f>
        <v>自家直客</v>
      </c>
      <c r="C1554" s="3" t="s">
        <v>16</v>
      </c>
      <c r="D1554" s="147">
        <v>20150425</v>
      </c>
      <c r="E1554" s="1" t="s">
        <v>14</v>
      </c>
      <c r="F1554" s="1" t="s">
        <v>54</v>
      </c>
      <c r="G1554" s="57">
        <v>2454739</v>
      </c>
      <c r="H1554" s="3">
        <v>550.04</v>
      </c>
      <c r="I1554" s="3">
        <v>0.22</v>
      </c>
      <c r="J1554" s="4">
        <v>1.09E-2</v>
      </c>
      <c r="K1554" s="3">
        <v>0.02</v>
      </c>
      <c r="L1554" s="2">
        <v>26644</v>
      </c>
      <c r="M1554" s="5">
        <v>2.6599999999999999E-2</v>
      </c>
      <c r="N1554" s="3">
        <v>0.78</v>
      </c>
      <c r="O1554" s="2">
        <v>708</v>
      </c>
    </row>
    <row r="1555" spans="1:15" x14ac:dyDescent="0.3">
      <c r="A1555" s="1" t="str">
        <f>VLOOKUP(F1555,Sheet2!A:C,2,FALSE)</f>
        <v>其他</v>
      </c>
      <c r="B1555" s="1" t="str">
        <f>VLOOKUP(E1555,[1]Sheet4!A:B,2,FALSE)</f>
        <v>自家直客</v>
      </c>
      <c r="C1555" s="3" t="s">
        <v>16</v>
      </c>
      <c r="D1555" s="147">
        <v>20150424</v>
      </c>
      <c r="E1555" s="1" t="s">
        <v>14</v>
      </c>
      <c r="F1555" s="1" t="s">
        <v>54</v>
      </c>
      <c r="G1555" s="57">
        <v>2429362</v>
      </c>
      <c r="H1555" s="3">
        <v>428.56</v>
      </c>
      <c r="I1555" s="3">
        <v>0.18</v>
      </c>
      <c r="J1555" s="4">
        <v>1.0500000000000001E-2</v>
      </c>
      <c r="K1555" s="3">
        <v>0.02</v>
      </c>
      <c r="L1555" s="2">
        <v>25521</v>
      </c>
      <c r="M1555" s="5">
        <v>2.6200000000000001E-2</v>
      </c>
      <c r="N1555" s="3">
        <v>0.64</v>
      </c>
      <c r="O1555" s="2">
        <v>668</v>
      </c>
    </row>
    <row r="1556" spans="1:15" x14ac:dyDescent="0.3">
      <c r="A1556" s="1" t="str">
        <f>VLOOKUP(F1556,Sheet2!A:C,2,FALSE)</f>
        <v>其他</v>
      </c>
      <c r="B1556" s="1" t="str">
        <f>VLOOKUP(E1556,[1]Sheet4!A:B,2,FALSE)</f>
        <v>自家直客</v>
      </c>
      <c r="C1556" s="3" t="s">
        <v>16</v>
      </c>
      <c r="D1556" s="147">
        <v>20150423</v>
      </c>
      <c r="E1556" s="1" t="s">
        <v>14</v>
      </c>
      <c r="F1556" s="1" t="s">
        <v>54</v>
      </c>
      <c r="G1556" s="57">
        <v>2461920</v>
      </c>
      <c r="H1556" s="3">
        <v>460.19</v>
      </c>
      <c r="I1556" s="3">
        <v>0.19</v>
      </c>
      <c r="J1556" s="4">
        <v>1.04E-2</v>
      </c>
      <c r="K1556" s="3">
        <v>0.02</v>
      </c>
      <c r="L1556" s="2">
        <v>25635</v>
      </c>
      <c r="M1556" s="5">
        <v>2.5499999999999998E-2</v>
      </c>
      <c r="N1556" s="3">
        <v>0.7</v>
      </c>
      <c r="O1556" s="2">
        <v>654</v>
      </c>
    </row>
    <row r="1557" spans="1:15" x14ac:dyDescent="0.3">
      <c r="A1557" s="1" t="str">
        <f>VLOOKUP(F1557,Sheet2!A:C,2,FALSE)</f>
        <v>其他</v>
      </c>
      <c r="B1557" s="1" t="str">
        <f>VLOOKUP(E1557,[1]Sheet4!A:B,2,FALSE)</f>
        <v>自家直客</v>
      </c>
      <c r="C1557" s="3" t="s">
        <v>16</v>
      </c>
      <c r="D1557" s="147">
        <v>20150422</v>
      </c>
      <c r="E1557" s="1" t="s">
        <v>14</v>
      </c>
      <c r="F1557" s="1" t="s">
        <v>54</v>
      </c>
      <c r="G1557" s="57">
        <v>2539618</v>
      </c>
      <c r="H1557" s="3">
        <v>520.69000000000005</v>
      </c>
      <c r="I1557" s="3">
        <v>0.21</v>
      </c>
      <c r="J1557" s="4">
        <v>1.04E-2</v>
      </c>
      <c r="K1557" s="3">
        <v>0.02</v>
      </c>
      <c r="L1557" s="2">
        <v>26459</v>
      </c>
      <c r="M1557" s="5">
        <v>2.63E-2</v>
      </c>
      <c r="N1557" s="3">
        <v>0.75</v>
      </c>
      <c r="O1557" s="2">
        <v>696</v>
      </c>
    </row>
    <row r="1558" spans="1:15" x14ac:dyDescent="0.3">
      <c r="A1558" s="1" t="str">
        <f>VLOOKUP(F1558,Sheet2!A:C,2,FALSE)</f>
        <v>其他</v>
      </c>
      <c r="B1558" s="1" t="str">
        <f>VLOOKUP(E1558,[1]Sheet4!A:B,2,FALSE)</f>
        <v>自家直客</v>
      </c>
      <c r="C1558" s="3" t="s">
        <v>16</v>
      </c>
      <c r="D1558" s="147">
        <v>20150421</v>
      </c>
      <c r="E1558" s="1" t="s">
        <v>14</v>
      </c>
      <c r="F1558" s="1" t="s">
        <v>54</v>
      </c>
      <c r="G1558" s="57">
        <v>2782339</v>
      </c>
      <c r="H1558" s="3">
        <v>556.92999999999995</v>
      </c>
      <c r="I1558" s="3">
        <v>0.2</v>
      </c>
      <c r="J1558" s="4">
        <v>9.9000000000000008E-3</v>
      </c>
      <c r="K1558" s="3">
        <v>0.02</v>
      </c>
      <c r="L1558" s="2">
        <v>27631</v>
      </c>
      <c r="M1558" s="5">
        <v>2.8400000000000002E-2</v>
      </c>
      <c r="N1558" s="3">
        <v>0.71</v>
      </c>
      <c r="O1558" s="2">
        <v>784</v>
      </c>
    </row>
    <row r="1559" spans="1:15" x14ac:dyDescent="0.3">
      <c r="A1559" s="1" t="str">
        <f>VLOOKUP(F1559,Sheet2!A:C,2,FALSE)</f>
        <v>其他</v>
      </c>
      <c r="B1559" s="1" t="str">
        <f>VLOOKUP(E1559,[1]Sheet4!A:B,2,FALSE)</f>
        <v>自家直客</v>
      </c>
      <c r="C1559" s="3" t="s">
        <v>16</v>
      </c>
      <c r="D1559" s="147">
        <v>20150420</v>
      </c>
      <c r="E1559" s="1" t="s">
        <v>14</v>
      </c>
      <c r="F1559" s="1" t="s">
        <v>53</v>
      </c>
      <c r="G1559" s="57">
        <v>3043605</v>
      </c>
      <c r="H1559" s="3">
        <v>517.99</v>
      </c>
      <c r="I1559" s="3">
        <v>0.17</v>
      </c>
      <c r="J1559" s="4">
        <v>9.9000000000000008E-3</v>
      </c>
      <c r="K1559" s="3">
        <v>0.02</v>
      </c>
      <c r="L1559" s="2">
        <v>30107</v>
      </c>
      <c r="M1559" s="5">
        <v>2.5700000000000001E-2</v>
      </c>
      <c r="N1559" s="3">
        <v>0.67</v>
      </c>
      <c r="O1559" s="2">
        <v>773</v>
      </c>
    </row>
    <row r="1560" spans="1:15" x14ac:dyDescent="0.3">
      <c r="A1560" s="1" t="str">
        <f>VLOOKUP(F1560,Sheet2!A:C,2,FALSE)</f>
        <v>其他</v>
      </c>
      <c r="B1560" s="1" t="str">
        <f>VLOOKUP(E1560,[1]Sheet4!A:B,2,FALSE)</f>
        <v>自家直客</v>
      </c>
      <c r="C1560" s="3" t="s">
        <v>16</v>
      </c>
      <c r="D1560" s="147">
        <v>20150419</v>
      </c>
      <c r="E1560" s="1" t="s">
        <v>14</v>
      </c>
      <c r="F1560" s="1" t="s">
        <v>54</v>
      </c>
      <c r="G1560" s="57">
        <v>3105443</v>
      </c>
      <c r="H1560" s="3">
        <v>699.76</v>
      </c>
      <c r="I1560" s="3">
        <v>0.23</v>
      </c>
      <c r="J1560" s="4">
        <v>1.04E-2</v>
      </c>
      <c r="K1560" s="3">
        <v>0.02</v>
      </c>
      <c r="L1560" s="2">
        <v>32448</v>
      </c>
      <c r="M1560" s="5">
        <v>3.2899999999999999E-2</v>
      </c>
      <c r="N1560" s="3">
        <v>0.65</v>
      </c>
      <c r="O1560" s="2">
        <v>1069</v>
      </c>
    </row>
    <row r="1561" spans="1:15" x14ac:dyDescent="0.3">
      <c r="A1561" s="1" t="str">
        <f>VLOOKUP(F1561,Sheet2!A:C,2,FALSE)</f>
        <v>其他</v>
      </c>
      <c r="B1561" s="1" t="str">
        <f>VLOOKUP(E1561,[1]Sheet4!A:B,2,FALSE)</f>
        <v>自家直客</v>
      </c>
      <c r="C1561" s="3" t="s">
        <v>16</v>
      </c>
      <c r="D1561" s="147">
        <v>20150418</v>
      </c>
      <c r="E1561" s="1" t="s">
        <v>14</v>
      </c>
      <c r="F1561" s="1" t="s">
        <v>54</v>
      </c>
      <c r="G1561" s="57">
        <v>3141259</v>
      </c>
      <c r="H1561" s="3">
        <v>606.57000000000005</v>
      </c>
      <c r="I1561" s="3">
        <v>0.19</v>
      </c>
      <c r="J1561" s="4">
        <v>1.06E-2</v>
      </c>
      <c r="K1561" s="3">
        <v>0.02</v>
      </c>
      <c r="L1561" s="2">
        <v>33436</v>
      </c>
      <c r="M1561" s="5">
        <v>3.0300000000000001E-2</v>
      </c>
      <c r="N1561" s="3">
        <v>0.6</v>
      </c>
      <c r="O1561" s="2">
        <v>1012</v>
      </c>
    </row>
    <row r="1562" spans="1:15" x14ac:dyDescent="0.3">
      <c r="A1562" s="1" t="str">
        <f>VLOOKUP(F1562,Sheet2!A:C,2,FALSE)</f>
        <v>其他</v>
      </c>
      <c r="B1562" s="1" t="str">
        <f>VLOOKUP(E1562,[1]Sheet4!A:B,2,FALSE)</f>
        <v>自家直客</v>
      </c>
      <c r="C1562" s="3" t="s">
        <v>16</v>
      </c>
      <c r="D1562" s="147">
        <v>20150417</v>
      </c>
      <c r="E1562" s="1" t="s">
        <v>14</v>
      </c>
      <c r="F1562" s="1" t="s">
        <v>54</v>
      </c>
      <c r="G1562" s="57">
        <v>3043549</v>
      </c>
      <c r="H1562" s="3">
        <v>462.75</v>
      </c>
      <c r="I1562" s="3">
        <v>0.15</v>
      </c>
      <c r="J1562" s="4">
        <v>9.9000000000000008E-3</v>
      </c>
      <c r="K1562" s="3">
        <v>0.02</v>
      </c>
      <c r="L1562" s="2">
        <v>30067</v>
      </c>
      <c r="M1562" s="5">
        <v>3.1800000000000002E-2</v>
      </c>
      <c r="N1562" s="3">
        <v>0.48</v>
      </c>
      <c r="O1562" s="2">
        <v>955</v>
      </c>
    </row>
    <row r="1563" spans="1:15" x14ac:dyDescent="0.3">
      <c r="A1563" s="1" t="str">
        <f>VLOOKUP(F1563,Sheet2!A:C,2,FALSE)</f>
        <v>其他</v>
      </c>
      <c r="B1563" s="1" t="str">
        <f>VLOOKUP(E1563,[1]Sheet4!A:B,2,FALSE)</f>
        <v>自家直客</v>
      </c>
      <c r="C1563" s="3" t="s">
        <v>16</v>
      </c>
      <c r="D1563" s="147">
        <v>20150416</v>
      </c>
      <c r="E1563" s="1" t="s">
        <v>14</v>
      </c>
      <c r="F1563" s="1" t="s">
        <v>54</v>
      </c>
      <c r="G1563" s="57">
        <v>2435078</v>
      </c>
      <c r="H1563" s="3">
        <v>432.8</v>
      </c>
      <c r="I1563" s="3">
        <v>0.18</v>
      </c>
      <c r="J1563" s="4">
        <v>1.0699999999999999E-2</v>
      </c>
      <c r="K1563" s="3">
        <v>0.02</v>
      </c>
      <c r="L1563" s="2">
        <v>26037</v>
      </c>
      <c r="M1563" s="5">
        <v>3.4299999999999997E-2</v>
      </c>
      <c r="N1563" s="3">
        <v>0.49</v>
      </c>
      <c r="O1563" s="2">
        <v>892</v>
      </c>
    </row>
    <row r="1564" spans="1:15" x14ac:dyDescent="0.3">
      <c r="A1564" s="1" t="str">
        <f>VLOOKUP(F1564,Sheet2!A:C,2,FALSE)</f>
        <v>其他</v>
      </c>
      <c r="B1564" s="1" t="str">
        <f>VLOOKUP(E1564,[1]Sheet4!A:B,2,FALSE)</f>
        <v>自家直客</v>
      </c>
      <c r="C1564" s="3" t="s">
        <v>16</v>
      </c>
      <c r="D1564" s="147">
        <v>20150415</v>
      </c>
      <c r="E1564" s="1" t="s">
        <v>14</v>
      </c>
      <c r="F1564" s="1" t="s">
        <v>54</v>
      </c>
      <c r="G1564" s="57">
        <v>2681874</v>
      </c>
      <c r="H1564" s="3">
        <v>529.39</v>
      </c>
      <c r="I1564" s="3">
        <v>0.2</v>
      </c>
      <c r="J1564" s="4">
        <v>1.0200000000000001E-2</v>
      </c>
      <c r="K1564" s="3">
        <v>0.02</v>
      </c>
      <c r="L1564" s="2">
        <v>27385</v>
      </c>
      <c r="M1564" s="5">
        <v>3.5900000000000001E-2</v>
      </c>
      <c r="N1564" s="3">
        <v>0.54</v>
      </c>
      <c r="O1564" s="2">
        <v>982</v>
      </c>
    </row>
    <row r="1565" spans="1:15" x14ac:dyDescent="0.3">
      <c r="A1565" s="1" t="str">
        <f>VLOOKUP(F1565,Sheet2!A:C,2,FALSE)</f>
        <v>其他</v>
      </c>
      <c r="B1565" s="1" t="str">
        <f>VLOOKUP(E1565,[1]Sheet4!A:B,2,FALSE)</f>
        <v>自家直客</v>
      </c>
      <c r="C1565" s="3" t="s">
        <v>16</v>
      </c>
      <c r="D1565" s="147">
        <v>20150414</v>
      </c>
      <c r="E1565" s="1" t="s">
        <v>14</v>
      </c>
      <c r="F1565" s="1" t="s">
        <v>54</v>
      </c>
      <c r="G1565" s="57">
        <v>2892687</v>
      </c>
      <c r="H1565" s="3">
        <v>448.97</v>
      </c>
      <c r="I1565" s="3">
        <v>0.16</v>
      </c>
      <c r="J1565" s="4">
        <v>9.7999999999999997E-3</v>
      </c>
      <c r="K1565" s="3">
        <v>0.02</v>
      </c>
      <c r="L1565" s="2">
        <v>28271</v>
      </c>
      <c r="M1565" s="5">
        <v>3.1800000000000002E-2</v>
      </c>
      <c r="N1565" s="3">
        <v>0.5</v>
      </c>
      <c r="O1565" s="2">
        <v>898</v>
      </c>
    </row>
    <row r="1566" spans="1:15" x14ac:dyDescent="0.3">
      <c r="A1566" s="1" t="str">
        <f>VLOOKUP(F1566,Sheet2!A:C,2,FALSE)</f>
        <v>其他</v>
      </c>
      <c r="B1566" s="1" t="str">
        <f>VLOOKUP(E1566,[1]Sheet4!A:B,2,FALSE)</f>
        <v>自家直客</v>
      </c>
      <c r="C1566" s="3" t="s">
        <v>16</v>
      </c>
      <c r="D1566" s="147">
        <v>20150413</v>
      </c>
      <c r="E1566" s="1" t="s">
        <v>14</v>
      </c>
      <c r="F1566" s="1" t="s">
        <v>53</v>
      </c>
      <c r="G1566" s="57">
        <v>2834594</v>
      </c>
      <c r="H1566" s="3">
        <v>571.74</v>
      </c>
      <c r="I1566" s="3">
        <v>0.2</v>
      </c>
      <c r="J1566" s="4">
        <v>9.9000000000000008E-3</v>
      </c>
      <c r="K1566" s="3">
        <v>0.02</v>
      </c>
      <c r="L1566" s="2">
        <v>28134</v>
      </c>
      <c r="M1566" s="5">
        <v>3.4500000000000003E-2</v>
      </c>
      <c r="N1566" s="3">
        <v>0.59</v>
      </c>
      <c r="O1566" s="2">
        <v>972</v>
      </c>
    </row>
    <row r="1567" spans="1:15" x14ac:dyDescent="0.3">
      <c r="A1567" s="1" t="str">
        <f>VLOOKUP(F1567,Sheet2!A:C,2,FALSE)</f>
        <v>其他</v>
      </c>
      <c r="B1567" s="1" t="str">
        <f>VLOOKUP(E1567,[1]Sheet4!A:B,2,FALSE)</f>
        <v>自家直客</v>
      </c>
      <c r="C1567" s="3" t="s">
        <v>16</v>
      </c>
      <c r="D1567" s="147">
        <v>20150412</v>
      </c>
      <c r="E1567" s="1" t="s">
        <v>14</v>
      </c>
      <c r="F1567" s="1" t="s">
        <v>53</v>
      </c>
      <c r="G1567" s="57">
        <v>3446483</v>
      </c>
      <c r="H1567" s="3">
        <v>680.12</v>
      </c>
      <c r="I1567" s="3">
        <v>0.2</v>
      </c>
      <c r="J1567" s="4">
        <v>1.01E-2</v>
      </c>
      <c r="K1567" s="3">
        <v>0.02</v>
      </c>
      <c r="L1567" s="2">
        <v>34832</v>
      </c>
      <c r="M1567" s="5">
        <v>3.9600000000000003E-2</v>
      </c>
      <c r="N1567" s="3">
        <v>0.49</v>
      </c>
      <c r="O1567" s="2">
        <v>1380</v>
      </c>
    </row>
    <row r="1568" spans="1:15" x14ac:dyDescent="0.3">
      <c r="A1568" s="1" t="str">
        <f>VLOOKUP(F1568,Sheet2!A:C,2,FALSE)</f>
        <v>其他</v>
      </c>
      <c r="B1568" s="1" t="str">
        <f>VLOOKUP(E1568,[1]Sheet4!A:B,2,FALSE)</f>
        <v>自家直客</v>
      </c>
      <c r="C1568" s="3" t="s">
        <v>16</v>
      </c>
      <c r="D1568" s="147">
        <v>20150411</v>
      </c>
      <c r="E1568" s="1" t="s">
        <v>14</v>
      </c>
      <c r="F1568" s="1" t="s">
        <v>54</v>
      </c>
      <c r="G1568" s="57">
        <v>2324695</v>
      </c>
      <c r="H1568" s="3">
        <v>541.13</v>
      </c>
      <c r="I1568" s="3">
        <v>0.23</v>
      </c>
      <c r="J1568" s="4">
        <v>9.7000000000000003E-3</v>
      </c>
      <c r="K1568" s="3">
        <v>0.02</v>
      </c>
      <c r="L1568" s="2">
        <v>22466</v>
      </c>
      <c r="M1568" s="5">
        <v>2.7699999999999999E-2</v>
      </c>
      <c r="N1568" s="3">
        <v>0.87</v>
      </c>
      <c r="O1568" s="2">
        <v>622</v>
      </c>
    </row>
    <row r="1569" spans="1:15" x14ac:dyDescent="0.3">
      <c r="A1569" s="1" t="str">
        <f>VLOOKUP(F1569,Sheet2!A:C,2,FALSE)</f>
        <v>其他</v>
      </c>
      <c r="B1569" s="1" t="str">
        <f>VLOOKUP(E1569,[1]Sheet4!A:B,2,FALSE)</f>
        <v>自家直客</v>
      </c>
      <c r="C1569" s="3" t="s">
        <v>16</v>
      </c>
      <c r="D1569" s="147">
        <v>20150410</v>
      </c>
      <c r="E1569" s="1" t="s">
        <v>14</v>
      </c>
      <c r="F1569" s="1" t="s">
        <v>53</v>
      </c>
      <c r="G1569" s="57">
        <v>2310001</v>
      </c>
      <c r="H1569" s="3">
        <v>483.48</v>
      </c>
      <c r="I1569" s="3">
        <v>0.21</v>
      </c>
      <c r="J1569" s="4">
        <v>9.7000000000000003E-3</v>
      </c>
      <c r="K1569" s="3">
        <v>0.02</v>
      </c>
      <c r="L1569" s="2">
        <v>22518</v>
      </c>
      <c r="M1569" s="5">
        <v>2.52E-2</v>
      </c>
      <c r="N1569" s="3">
        <v>0.85</v>
      </c>
      <c r="O1569" s="2">
        <v>568</v>
      </c>
    </row>
    <row r="1570" spans="1:15" x14ac:dyDescent="0.3">
      <c r="A1570" s="1" t="str">
        <f>VLOOKUP(F1570,Sheet2!A:C,2,FALSE)</f>
        <v>其他</v>
      </c>
      <c r="B1570" s="1" t="str">
        <f>VLOOKUP(E1570,[1]Sheet4!A:B,2,FALSE)</f>
        <v>自家直客</v>
      </c>
      <c r="C1570" s="3" t="s">
        <v>16</v>
      </c>
      <c r="D1570" s="147">
        <v>20150409</v>
      </c>
      <c r="E1570" s="1" t="s">
        <v>14</v>
      </c>
      <c r="F1570" s="1" t="s">
        <v>54</v>
      </c>
      <c r="G1570" s="57">
        <v>2376436</v>
      </c>
      <c r="H1570" s="3">
        <v>468.38</v>
      </c>
      <c r="I1570" s="3">
        <v>0.2</v>
      </c>
      <c r="J1570" s="4">
        <v>1.0200000000000001E-2</v>
      </c>
      <c r="K1570" s="3">
        <v>0.02</v>
      </c>
      <c r="L1570" s="2">
        <v>24231</v>
      </c>
      <c r="M1570" s="5">
        <v>2.3300000000000001E-2</v>
      </c>
      <c r="N1570" s="3">
        <v>0.83</v>
      </c>
      <c r="O1570" s="2">
        <v>565</v>
      </c>
    </row>
    <row r="1571" spans="1:15" x14ac:dyDescent="0.3">
      <c r="A1571" s="1" t="str">
        <f>VLOOKUP(F1571,Sheet2!A:C,2,FALSE)</f>
        <v>其他</v>
      </c>
      <c r="B1571" s="1" t="str">
        <f>VLOOKUP(E1571,[1]Sheet4!A:B,2,FALSE)</f>
        <v>自家直客</v>
      </c>
      <c r="C1571" s="3" t="s">
        <v>16</v>
      </c>
      <c r="D1571" s="147">
        <v>20150408</v>
      </c>
      <c r="E1571" s="1" t="s">
        <v>14</v>
      </c>
      <c r="F1571" s="1" t="s">
        <v>54</v>
      </c>
      <c r="G1571" s="57">
        <v>2163021</v>
      </c>
      <c r="H1571" s="3">
        <v>427.9</v>
      </c>
      <c r="I1571" s="3">
        <v>0.2</v>
      </c>
      <c r="J1571" s="4">
        <v>9.7000000000000003E-3</v>
      </c>
      <c r="K1571" s="3">
        <v>0.02</v>
      </c>
      <c r="L1571" s="2">
        <v>20943</v>
      </c>
      <c r="M1571" s="5">
        <v>2.3699999999999999E-2</v>
      </c>
      <c r="N1571" s="3">
        <v>0.86</v>
      </c>
      <c r="O1571" s="2">
        <v>497</v>
      </c>
    </row>
    <row r="1572" spans="1:15" x14ac:dyDescent="0.3">
      <c r="A1572" s="1" t="str">
        <f>VLOOKUP(F1572,Sheet2!A:C,2,FALSE)</f>
        <v>其他</v>
      </c>
      <c r="B1572" s="1" t="str">
        <f>VLOOKUP(E1572,[1]Sheet4!A:B,2,FALSE)</f>
        <v>自家直客</v>
      </c>
      <c r="C1572" s="3" t="s">
        <v>16</v>
      </c>
      <c r="D1572" s="147">
        <v>20150407</v>
      </c>
      <c r="E1572" s="1" t="s">
        <v>14</v>
      </c>
      <c r="F1572" s="1" t="s">
        <v>53</v>
      </c>
      <c r="G1572" s="57">
        <v>2542517</v>
      </c>
      <c r="H1572" s="3">
        <v>517.46</v>
      </c>
      <c r="I1572" s="3">
        <v>0.2</v>
      </c>
      <c r="J1572" s="4">
        <v>9.4000000000000004E-3</v>
      </c>
      <c r="K1572" s="3">
        <v>0.02</v>
      </c>
      <c r="L1572" s="2">
        <v>23954</v>
      </c>
      <c r="M1572" s="5">
        <v>2.2599999999999999E-2</v>
      </c>
      <c r="N1572" s="3">
        <v>0.95</v>
      </c>
      <c r="O1572" s="2">
        <v>542</v>
      </c>
    </row>
    <row r="1573" spans="1:15" x14ac:dyDescent="0.3">
      <c r="A1573" s="1" t="str">
        <f>VLOOKUP(F1573,Sheet2!A:C,2,FALSE)</f>
        <v>其他</v>
      </c>
      <c r="B1573" s="1" t="str">
        <f>VLOOKUP(E1573,[1]Sheet4!A:B,2,FALSE)</f>
        <v>自家直客</v>
      </c>
      <c r="C1573" s="3" t="s">
        <v>16</v>
      </c>
      <c r="D1573" s="147">
        <v>20150406</v>
      </c>
      <c r="E1573" s="1" t="s">
        <v>14</v>
      </c>
      <c r="F1573" s="1" t="s">
        <v>54</v>
      </c>
      <c r="G1573" s="57">
        <v>2937534</v>
      </c>
      <c r="H1573" s="3">
        <v>607.39</v>
      </c>
      <c r="I1573" s="3">
        <v>0.21</v>
      </c>
      <c r="J1573" s="4">
        <v>9.7000000000000003E-3</v>
      </c>
      <c r="K1573" s="3">
        <v>0.02</v>
      </c>
      <c r="L1573" s="2">
        <v>28356</v>
      </c>
      <c r="M1573" s="5">
        <v>2.1700000000000001E-2</v>
      </c>
      <c r="N1573" s="3">
        <v>0.99</v>
      </c>
      <c r="O1573" s="2">
        <v>616</v>
      </c>
    </row>
    <row r="1574" spans="1:15" x14ac:dyDescent="0.3">
      <c r="A1574" s="1" t="str">
        <f>VLOOKUP(F1574,Sheet2!A:C,2,FALSE)</f>
        <v>其他</v>
      </c>
      <c r="B1574" s="1" t="str">
        <f>VLOOKUP(E1574,[1]Sheet4!A:B,2,FALSE)</f>
        <v>自家直客</v>
      </c>
      <c r="C1574" s="3" t="s">
        <v>16</v>
      </c>
      <c r="D1574" s="147">
        <v>20150405</v>
      </c>
      <c r="E1574" s="1" t="s">
        <v>14</v>
      </c>
      <c r="F1574" s="1" t="s">
        <v>54</v>
      </c>
      <c r="G1574" s="57">
        <v>2911133</v>
      </c>
      <c r="H1574" s="3">
        <v>674.89</v>
      </c>
      <c r="I1574" s="3">
        <v>0.23</v>
      </c>
      <c r="J1574" s="4">
        <v>1.03E-2</v>
      </c>
      <c r="K1574" s="3">
        <v>0.02</v>
      </c>
      <c r="L1574" s="2">
        <v>30074</v>
      </c>
      <c r="M1574" s="5">
        <v>2.3099999999999999E-2</v>
      </c>
      <c r="N1574" s="3">
        <v>0.97</v>
      </c>
      <c r="O1574" s="2">
        <v>695</v>
      </c>
    </row>
    <row r="1575" spans="1:15" x14ac:dyDescent="0.3">
      <c r="A1575" s="1" t="str">
        <f>VLOOKUP(F1575,Sheet2!A:C,2,FALSE)</f>
        <v>其他</v>
      </c>
      <c r="B1575" s="1" t="str">
        <f>VLOOKUP(E1575,[1]Sheet4!A:B,2,FALSE)</f>
        <v>自家直客</v>
      </c>
      <c r="C1575" s="3" t="s">
        <v>16</v>
      </c>
      <c r="D1575" s="147">
        <v>20150404</v>
      </c>
      <c r="E1575" s="1" t="s">
        <v>14</v>
      </c>
      <c r="F1575" s="1" t="s">
        <v>54</v>
      </c>
      <c r="G1575" s="57">
        <v>2696763</v>
      </c>
      <c r="H1575" s="3">
        <v>556.86</v>
      </c>
      <c r="I1575" s="3">
        <v>0.21</v>
      </c>
      <c r="J1575" s="4">
        <v>1.03E-2</v>
      </c>
      <c r="K1575" s="3">
        <v>0.02</v>
      </c>
      <c r="L1575" s="2">
        <v>27842</v>
      </c>
      <c r="M1575" s="5">
        <v>2.2700000000000001E-2</v>
      </c>
      <c r="N1575" s="3">
        <v>0.88</v>
      </c>
      <c r="O1575" s="2">
        <v>632</v>
      </c>
    </row>
    <row r="1576" spans="1:15" x14ac:dyDescent="0.3">
      <c r="A1576" s="1" t="str">
        <f>VLOOKUP(F1576,Sheet2!A:C,2,FALSE)</f>
        <v>其他</v>
      </c>
      <c r="B1576" s="1" t="str">
        <f>VLOOKUP(E1576,[1]Sheet4!A:B,2,FALSE)</f>
        <v>自家直客</v>
      </c>
      <c r="C1576" s="3" t="s">
        <v>16</v>
      </c>
      <c r="D1576" s="147">
        <v>20150403</v>
      </c>
      <c r="E1576" s="1" t="s">
        <v>14</v>
      </c>
      <c r="F1576" s="1" t="s">
        <v>54</v>
      </c>
      <c r="G1576" s="57">
        <v>2528448</v>
      </c>
      <c r="H1576" s="3">
        <v>490.23</v>
      </c>
      <c r="I1576" s="3">
        <v>0.19</v>
      </c>
      <c r="J1576" s="4">
        <v>1.04E-2</v>
      </c>
      <c r="K1576" s="3">
        <v>0.02</v>
      </c>
      <c r="L1576" s="2">
        <v>26177</v>
      </c>
      <c r="M1576" s="5">
        <v>1.9599999999999999E-2</v>
      </c>
      <c r="N1576" s="3">
        <v>0.96</v>
      </c>
      <c r="O1576" s="2">
        <v>513</v>
      </c>
    </row>
    <row r="1577" spans="1:15" x14ac:dyDescent="0.3">
      <c r="A1577" s="1" t="str">
        <f>VLOOKUP(F1577,Sheet2!A:C,2,FALSE)</f>
        <v>其他</v>
      </c>
      <c r="B1577" s="1" t="str">
        <f>VLOOKUP(E1577,[1]Sheet4!A:B,2,FALSE)</f>
        <v>自家直客</v>
      </c>
      <c r="C1577" s="3" t="s">
        <v>16</v>
      </c>
      <c r="D1577" s="147">
        <v>20150402</v>
      </c>
      <c r="E1577" s="1" t="s">
        <v>14</v>
      </c>
      <c r="F1577" s="1" t="s">
        <v>53</v>
      </c>
      <c r="G1577" s="57">
        <v>2412791</v>
      </c>
      <c r="H1577" s="3">
        <v>532.13</v>
      </c>
      <c r="I1577" s="3">
        <v>0.22</v>
      </c>
      <c r="J1577" s="4">
        <v>1.04E-2</v>
      </c>
      <c r="K1577" s="3">
        <v>0.02</v>
      </c>
      <c r="L1577" s="2">
        <v>25001</v>
      </c>
      <c r="M1577" s="5">
        <v>2.2599999999999999E-2</v>
      </c>
      <c r="N1577" s="3">
        <v>0.94</v>
      </c>
      <c r="O1577" s="2">
        <v>565</v>
      </c>
    </row>
    <row r="1578" spans="1:15" x14ac:dyDescent="0.3">
      <c r="A1578" s="1" t="str">
        <f>VLOOKUP(F1578,Sheet2!A:C,2,FALSE)</f>
        <v>其他</v>
      </c>
      <c r="B1578" s="1" t="str">
        <f>VLOOKUP(E1578,[1]Sheet4!A:B,2,FALSE)</f>
        <v>自家直客</v>
      </c>
      <c r="C1578" s="3" t="s">
        <v>16</v>
      </c>
      <c r="D1578" s="147">
        <v>20150401</v>
      </c>
      <c r="E1578" s="1" t="s">
        <v>14</v>
      </c>
      <c r="F1578" s="1" t="s">
        <v>54</v>
      </c>
      <c r="G1578" s="57">
        <v>2296245</v>
      </c>
      <c r="H1578" s="3">
        <v>509.15</v>
      </c>
      <c r="I1578" s="3">
        <v>0.22</v>
      </c>
      <c r="J1578" s="4">
        <v>1.0200000000000001E-2</v>
      </c>
      <c r="K1578" s="3">
        <v>0.02</v>
      </c>
      <c r="L1578" s="2">
        <v>23338</v>
      </c>
      <c r="M1578" s="5">
        <v>2.3900000000000001E-2</v>
      </c>
      <c r="N1578" s="3">
        <v>0.91</v>
      </c>
      <c r="O1578" s="2">
        <v>557</v>
      </c>
    </row>
    <row r="1579" spans="1:15" x14ac:dyDescent="0.3">
      <c r="A1579" s="1" t="str">
        <f>VLOOKUP(F1579,Sheet2!A:C,2,FALSE)</f>
        <v>其他</v>
      </c>
      <c r="B1579" s="1" t="str">
        <f>VLOOKUP(E1579,[1]Sheet4!A:B,2,FALSE)</f>
        <v>API</v>
      </c>
      <c r="C1579" s="3" t="s">
        <v>20</v>
      </c>
      <c r="D1579" s="147">
        <v>20150622</v>
      </c>
      <c r="E1579" s="1" t="s">
        <v>37</v>
      </c>
      <c r="F1579" s="1" t="s">
        <v>55</v>
      </c>
      <c r="G1579" s="57">
        <v>6154086</v>
      </c>
      <c r="H1579" s="3">
        <v>599.99</v>
      </c>
      <c r="I1579" s="3">
        <v>0.1</v>
      </c>
      <c r="J1579" s="4">
        <v>1.0699999999999999E-2</v>
      </c>
      <c r="K1579" s="3">
        <v>0.01</v>
      </c>
      <c r="L1579" s="2">
        <v>65903</v>
      </c>
      <c r="M1579" s="5">
        <v>1.17E-2</v>
      </c>
      <c r="N1579" s="3">
        <v>0.78</v>
      </c>
      <c r="O1579" s="2">
        <v>768</v>
      </c>
    </row>
    <row r="1580" spans="1:15" x14ac:dyDescent="0.3">
      <c r="A1580" s="1" t="str">
        <f>VLOOKUP(F1580,Sheet2!A:C,2,FALSE)</f>
        <v>其他</v>
      </c>
      <c r="B1580" s="1" t="str">
        <f>VLOOKUP(E1580,[1]Sheet4!A:B,2,FALSE)</f>
        <v>API</v>
      </c>
      <c r="C1580" s="3" t="s">
        <v>20</v>
      </c>
      <c r="D1580" s="147">
        <v>20150621</v>
      </c>
      <c r="E1580" s="1" t="s">
        <v>37</v>
      </c>
      <c r="F1580" s="1" t="s">
        <v>55</v>
      </c>
      <c r="G1580" s="57">
        <v>6392037</v>
      </c>
      <c r="H1580" s="3">
        <v>605.28</v>
      </c>
      <c r="I1580" s="3">
        <v>0.09</v>
      </c>
      <c r="J1580" s="4">
        <v>1.0500000000000001E-2</v>
      </c>
      <c r="K1580" s="3">
        <v>0.01</v>
      </c>
      <c r="L1580" s="2">
        <v>66848</v>
      </c>
      <c r="M1580" s="5">
        <v>1.0699999999999999E-2</v>
      </c>
      <c r="N1580" s="3">
        <v>0.84</v>
      </c>
      <c r="O1580" s="2">
        <v>717</v>
      </c>
    </row>
    <row r="1581" spans="1:15" x14ac:dyDescent="0.3">
      <c r="A1581" s="1" t="str">
        <f>VLOOKUP(F1581,Sheet2!A:C,2,FALSE)</f>
        <v>其他</v>
      </c>
      <c r="B1581" s="1" t="str">
        <f>VLOOKUP(E1581,[1]Sheet4!A:B,2,FALSE)</f>
        <v>API</v>
      </c>
      <c r="C1581" s="3" t="s">
        <v>20</v>
      </c>
      <c r="D1581" s="147">
        <v>20150620</v>
      </c>
      <c r="E1581" s="1" t="s">
        <v>37</v>
      </c>
      <c r="F1581" s="1" t="s">
        <v>55</v>
      </c>
      <c r="G1581" s="57">
        <v>6230202</v>
      </c>
      <c r="H1581" s="3">
        <v>552.12</v>
      </c>
      <c r="I1581" s="3">
        <v>0.09</v>
      </c>
      <c r="J1581" s="4">
        <v>1.06E-2</v>
      </c>
      <c r="K1581" s="3">
        <v>0.01</v>
      </c>
      <c r="L1581" s="2">
        <v>65789</v>
      </c>
      <c r="M1581" s="5">
        <v>1.15E-2</v>
      </c>
      <c r="N1581" s="3">
        <v>0.73</v>
      </c>
      <c r="O1581" s="2">
        <v>754</v>
      </c>
    </row>
    <row r="1582" spans="1:15" x14ac:dyDescent="0.3">
      <c r="A1582" s="1" t="str">
        <f>VLOOKUP(F1582,Sheet2!A:C,2,FALSE)</f>
        <v>其他</v>
      </c>
      <c r="B1582" s="1" t="str">
        <f>VLOOKUP(E1582,[1]Sheet4!A:B,2,FALSE)</f>
        <v>API</v>
      </c>
      <c r="C1582" s="3" t="s">
        <v>20</v>
      </c>
      <c r="D1582" s="147">
        <v>20150619</v>
      </c>
      <c r="E1582" s="1" t="s">
        <v>37</v>
      </c>
      <c r="F1582" s="1" t="s">
        <v>55</v>
      </c>
      <c r="G1582" s="57">
        <v>6082095</v>
      </c>
      <c r="H1582" s="3">
        <v>499.01</v>
      </c>
      <c r="I1582" s="3">
        <v>0.08</v>
      </c>
      <c r="J1582" s="4">
        <v>1.0500000000000001E-2</v>
      </c>
      <c r="K1582" s="3">
        <v>0.01</v>
      </c>
      <c r="L1582" s="2">
        <v>63868</v>
      </c>
      <c r="M1582" s="5">
        <v>1.15E-2</v>
      </c>
      <c r="N1582" s="3">
        <v>0.68</v>
      </c>
      <c r="O1582" s="2">
        <v>734</v>
      </c>
    </row>
    <row r="1583" spans="1:15" x14ac:dyDescent="0.3">
      <c r="A1583" s="1" t="str">
        <f>VLOOKUP(F1583,Sheet2!A:C,2,FALSE)</f>
        <v>其他</v>
      </c>
      <c r="B1583" s="1" t="str">
        <f>VLOOKUP(E1583,[1]Sheet4!A:B,2,FALSE)</f>
        <v>API</v>
      </c>
      <c r="C1583" s="3" t="s">
        <v>20</v>
      </c>
      <c r="D1583" s="147">
        <v>20150618</v>
      </c>
      <c r="E1583" s="1" t="s">
        <v>37</v>
      </c>
      <c r="F1583" s="1" t="s">
        <v>55</v>
      </c>
      <c r="G1583" s="57">
        <v>6187119</v>
      </c>
      <c r="H1583" s="3">
        <v>2219.6999999999998</v>
      </c>
      <c r="I1583" s="3">
        <v>0.36</v>
      </c>
      <c r="J1583" s="4">
        <v>1.03E-2</v>
      </c>
      <c r="K1583" s="3">
        <v>0.03</v>
      </c>
      <c r="L1583" s="2">
        <v>63784</v>
      </c>
      <c r="M1583" s="5">
        <v>6.5600000000000006E-2</v>
      </c>
      <c r="N1583" s="3">
        <v>0.53</v>
      </c>
      <c r="O1583" s="2">
        <v>4185</v>
      </c>
    </row>
    <row r="1584" spans="1:15" x14ac:dyDescent="0.3">
      <c r="A1584" s="1" t="str">
        <f>VLOOKUP(F1584,Sheet2!A:C,2,FALSE)</f>
        <v>其他</v>
      </c>
      <c r="B1584" s="1" t="str">
        <f>VLOOKUP(E1584,[1]Sheet4!A:B,2,FALSE)</f>
        <v>API</v>
      </c>
      <c r="C1584" s="3" t="s">
        <v>20</v>
      </c>
      <c r="D1584" s="147">
        <v>20150617</v>
      </c>
      <c r="E1584" s="1" t="s">
        <v>37</v>
      </c>
      <c r="F1584" s="1" t="s">
        <v>55</v>
      </c>
      <c r="G1584" s="57">
        <v>5989233</v>
      </c>
      <c r="H1584" s="3">
        <v>2310.14</v>
      </c>
      <c r="I1584" s="3">
        <v>0.39</v>
      </c>
      <c r="J1584" s="4">
        <v>1.0200000000000001E-2</v>
      </c>
      <c r="K1584" s="3">
        <v>0.04</v>
      </c>
      <c r="L1584" s="2">
        <v>61084</v>
      </c>
      <c r="M1584" s="5">
        <v>6.9199999999999998E-2</v>
      </c>
      <c r="N1584" s="3">
        <v>0.55000000000000004</v>
      </c>
      <c r="O1584" s="2">
        <v>4229</v>
      </c>
    </row>
    <row r="1585" spans="1:15" x14ac:dyDescent="0.3">
      <c r="A1585" s="1" t="str">
        <f>VLOOKUP(F1585,Sheet2!A:C,2,FALSE)</f>
        <v>其他</v>
      </c>
      <c r="B1585" s="1" t="str">
        <f>VLOOKUP(E1585,[1]Sheet4!A:B,2,FALSE)</f>
        <v>API</v>
      </c>
      <c r="C1585" s="3" t="s">
        <v>20</v>
      </c>
      <c r="D1585" s="147">
        <v>20150616</v>
      </c>
      <c r="E1585" s="1" t="s">
        <v>37</v>
      </c>
      <c r="F1585" s="1" t="s">
        <v>55</v>
      </c>
      <c r="G1585" s="57">
        <v>5735032</v>
      </c>
      <c r="H1585" s="3">
        <v>1307.96</v>
      </c>
      <c r="I1585" s="3">
        <v>0.23</v>
      </c>
      <c r="J1585" s="4">
        <v>1.01E-2</v>
      </c>
      <c r="K1585" s="3">
        <v>0.02</v>
      </c>
      <c r="L1585" s="2">
        <v>57894</v>
      </c>
      <c r="M1585" s="5">
        <v>5.7200000000000001E-2</v>
      </c>
      <c r="N1585" s="3">
        <v>0.4</v>
      </c>
      <c r="O1585" s="2">
        <v>3310</v>
      </c>
    </row>
    <row r="1586" spans="1:15" x14ac:dyDescent="0.3">
      <c r="A1586" s="1" t="str">
        <f>VLOOKUP(F1586,Sheet2!A:C,2,FALSE)</f>
        <v>其他</v>
      </c>
      <c r="B1586" s="1" t="str">
        <f>VLOOKUP(E1586,[1]Sheet4!A:B,2,FALSE)</f>
        <v>API</v>
      </c>
      <c r="C1586" s="3" t="s">
        <v>20</v>
      </c>
      <c r="D1586" s="147">
        <v>20150615</v>
      </c>
      <c r="E1586" s="1" t="s">
        <v>37</v>
      </c>
      <c r="F1586" s="1" t="s">
        <v>55</v>
      </c>
      <c r="G1586" s="57">
        <v>6224925</v>
      </c>
      <c r="H1586" s="3">
        <v>1279.42</v>
      </c>
      <c r="I1586" s="3">
        <v>0.21</v>
      </c>
      <c r="J1586" s="4">
        <v>9.4999999999999998E-3</v>
      </c>
      <c r="K1586" s="3">
        <v>0.02</v>
      </c>
      <c r="L1586" s="2">
        <v>59143</v>
      </c>
      <c r="M1586" s="5">
        <v>5.6399999999999999E-2</v>
      </c>
      <c r="N1586" s="3">
        <v>0.38</v>
      </c>
      <c r="O1586" s="2">
        <v>3334</v>
      </c>
    </row>
    <row r="1587" spans="1:15" x14ac:dyDescent="0.3">
      <c r="A1587" s="1" t="str">
        <f>VLOOKUP(F1587,Sheet2!A:C,2,FALSE)</f>
        <v>其他</v>
      </c>
      <c r="B1587" s="1" t="str">
        <f>VLOOKUP(E1587,[1]Sheet4!A:B,2,FALSE)</f>
        <v>API</v>
      </c>
      <c r="C1587" s="3" t="s">
        <v>20</v>
      </c>
      <c r="D1587" s="147">
        <v>20150614</v>
      </c>
      <c r="E1587" s="1" t="s">
        <v>37</v>
      </c>
      <c r="F1587" s="1" t="s">
        <v>55</v>
      </c>
      <c r="G1587" s="57">
        <v>5493691</v>
      </c>
      <c r="H1587" s="3">
        <v>1242.1400000000001</v>
      </c>
      <c r="I1587" s="3">
        <v>0.23</v>
      </c>
      <c r="J1587" s="4">
        <v>8.8999999999999999E-3</v>
      </c>
      <c r="K1587" s="3">
        <v>0.03</v>
      </c>
      <c r="L1587" s="2">
        <v>48755</v>
      </c>
      <c r="M1587" s="5">
        <v>6.3600000000000004E-2</v>
      </c>
      <c r="N1587" s="3">
        <v>0.4</v>
      </c>
      <c r="O1587" s="2">
        <v>3100</v>
      </c>
    </row>
    <row r="1588" spans="1:15" x14ac:dyDescent="0.3">
      <c r="A1588" s="1" t="str">
        <f>VLOOKUP(F1588,Sheet2!A:C,2,FALSE)</f>
        <v>其他</v>
      </c>
      <c r="B1588" s="1" t="str">
        <f>VLOOKUP(E1588,[1]Sheet4!A:B,2,FALSE)</f>
        <v>API</v>
      </c>
      <c r="C1588" s="3" t="s">
        <v>20</v>
      </c>
      <c r="D1588" s="147">
        <v>20150613</v>
      </c>
      <c r="E1588" s="1" t="s">
        <v>37</v>
      </c>
      <c r="F1588" s="1" t="s">
        <v>55</v>
      </c>
      <c r="G1588" s="57">
        <v>5627716</v>
      </c>
      <c r="H1588" s="3">
        <v>1212.8800000000001</v>
      </c>
      <c r="I1588" s="3">
        <v>0.22</v>
      </c>
      <c r="J1588" s="4">
        <v>8.5000000000000006E-3</v>
      </c>
      <c r="K1588" s="3">
        <v>0.03</v>
      </c>
      <c r="L1588" s="2">
        <v>47650</v>
      </c>
      <c r="M1588" s="5">
        <v>6.59E-2</v>
      </c>
      <c r="N1588" s="3">
        <v>0.39</v>
      </c>
      <c r="O1588" s="2">
        <v>3138</v>
      </c>
    </row>
    <row r="1589" spans="1:15" x14ac:dyDescent="0.3">
      <c r="A1589" s="1" t="str">
        <f>VLOOKUP(F1589,Sheet2!A:C,2,FALSE)</f>
        <v>其他</v>
      </c>
      <c r="B1589" s="1" t="str">
        <f>VLOOKUP(E1589,[1]Sheet4!A:B,2,FALSE)</f>
        <v>API</v>
      </c>
      <c r="C1589" s="3" t="s">
        <v>20</v>
      </c>
      <c r="D1589" s="147">
        <v>20150612</v>
      </c>
      <c r="E1589" s="1" t="s">
        <v>37</v>
      </c>
      <c r="F1589" s="1" t="s">
        <v>55</v>
      </c>
      <c r="G1589" s="57">
        <v>5692260</v>
      </c>
      <c r="H1589" s="3">
        <v>1250.3</v>
      </c>
      <c r="I1589" s="3">
        <v>0.22</v>
      </c>
      <c r="J1589" s="4">
        <v>7.7000000000000002E-3</v>
      </c>
      <c r="K1589" s="3">
        <v>0.03</v>
      </c>
      <c r="L1589" s="2">
        <v>43557</v>
      </c>
      <c r="M1589" s="5">
        <v>6.6600000000000006E-2</v>
      </c>
      <c r="N1589" s="3">
        <v>0.43</v>
      </c>
      <c r="O1589" s="2">
        <v>2903</v>
      </c>
    </row>
    <row r="1590" spans="1:15" x14ac:dyDescent="0.3">
      <c r="A1590" s="1" t="str">
        <f>VLOOKUP(F1590,Sheet2!A:C,2,FALSE)</f>
        <v>其他</v>
      </c>
      <c r="B1590" s="1" t="str">
        <f>VLOOKUP(E1590,[1]Sheet4!A:B,2,FALSE)</f>
        <v>API</v>
      </c>
      <c r="C1590" s="3" t="s">
        <v>20</v>
      </c>
      <c r="D1590" s="147">
        <v>20150611</v>
      </c>
      <c r="E1590" s="1" t="s">
        <v>37</v>
      </c>
      <c r="F1590" s="1" t="s">
        <v>55</v>
      </c>
      <c r="G1590" s="57">
        <v>6079102</v>
      </c>
      <c r="H1590" s="3">
        <v>1116.72</v>
      </c>
      <c r="I1590" s="3">
        <v>0.18</v>
      </c>
      <c r="J1590" s="4">
        <v>7.1999999999999998E-3</v>
      </c>
      <c r="K1590" s="3">
        <v>0.03</v>
      </c>
      <c r="L1590" s="2">
        <v>43884</v>
      </c>
      <c r="M1590" s="5">
        <v>5.8200000000000002E-2</v>
      </c>
      <c r="N1590" s="3">
        <v>0.44</v>
      </c>
      <c r="O1590" s="2">
        <v>2553</v>
      </c>
    </row>
    <row r="1591" spans="1:15" x14ac:dyDescent="0.3">
      <c r="A1591" s="1" t="str">
        <f>VLOOKUP(F1591,Sheet2!A:C,2,FALSE)</f>
        <v>其他</v>
      </c>
      <c r="B1591" s="1" t="str">
        <f>VLOOKUP(E1591,[1]Sheet4!A:B,2,FALSE)</f>
        <v>API</v>
      </c>
      <c r="C1591" s="3" t="s">
        <v>20</v>
      </c>
      <c r="D1591" s="147">
        <v>20150610</v>
      </c>
      <c r="E1591" s="1" t="s">
        <v>37</v>
      </c>
      <c r="F1591" s="1" t="s">
        <v>55</v>
      </c>
      <c r="G1591" s="57">
        <v>5725627</v>
      </c>
      <c r="H1591" s="3">
        <v>1311.6</v>
      </c>
      <c r="I1591" s="3">
        <v>0.23</v>
      </c>
      <c r="J1591" s="4">
        <v>7.6E-3</v>
      </c>
      <c r="K1591" s="3">
        <v>0.03</v>
      </c>
      <c r="L1591" s="2">
        <v>43642</v>
      </c>
      <c r="M1591" s="5">
        <v>5.4100000000000002E-2</v>
      </c>
      <c r="N1591" s="3">
        <v>0.56000000000000005</v>
      </c>
      <c r="O1591" s="2">
        <v>2361</v>
      </c>
    </row>
    <row r="1592" spans="1:15" x14ac:dyDescent="0.3">
      <c r="A1592" s="1" t="str">
        <f>VLOOKUP(F1592,Sheet2!A:C,2,FALSE)</f>
        <v>其他</v>
      </c>
      <c r="B1592" s="1" t="str">
        <f>VLOOKUP(E1592,[1]Sheet4!A:B,2,FALSE)</f>
        <v>API</v>
      </c>
      <c r="C1592" s="3" t="s">
        <v>20</v>
      </c>
      <c r="D1592" s="147">
        <v>20150609</v>
      </c>
      <c r="E1592" s="1" t="s">
        <v>37</v>
      </c>
      <c r="F1592" s="1" t="s">
        <v>55</v>
      </c>
      <c r="G1592" s="57">
        <v>5805780</v>
      </c>
      <c r="H1592" s="3">
        <v>505.06</v>
      </c>
      <c r="I1592" s="3">
        <v>0.09</v>
      </c>
      <c r="J1592" s="4">
        <v>7.6E-3</v>
      </c>
      <c r="K1592" s="3">
        <v>0.01</v>
      </c>
      <c r="L1592" s="2">
        <v>43935</v>
      </c>
      <c r="M1592" s="5">
        <v>1.38E-2</v>
      </c>
      <c r="N1592" s="3">
        <v>0.83</v>
      </c>
      <c r="O1592" s="2">
        <v>605</v>
      </c>
    </row>
    <row r="1593" spans="1:15" x14ac:dyDescent="0.3">
      <c r="A1593" s="1" t="str">
        <f>VLOOKUP(F1593,Sheet2!A:C,2,FALSE)</f>
        <v>其他</v>
      </c>
      <c r="B1593" s="1" t="str">
        <f>VLOOKUP(E1593,[1]Sheet4!A:B,2,FALSE)</f>
        <v>API</v>
      </c>
      <c r="C1593" s="3" t="s">
        <v>20</v>
      </c>
      <c r="D1593" s="147">
        <v>20150608</v>
      </c>
      <c r="E1593" s="1" t="s">
        <v>37</v>
      </c>
      <c r="F1593" s="1" t="s">
        <v>55</v>
      </c>
      <c r="G1593" s="57">
        <v>5843075</v>
      </c>
      <c r="H1593" s="3">
        <v>959.51</v>
      </c>
      <c r="I1593" s="3">
        <v>0.16</v>
      </c>
      <c r="J1593" s="4">
        <v>7.4999999999999997E-3</v>
      </c>
      <c r="K1593" s="3">
        <v>0.02</v>
      </c>
      <c r="L1593" s="2">
        <v>43666</v>
      </c>
      <c r="M1593" s="5">
        <v>1.6199999999999999E-2</v>
      </c>
      <c r="N1593" s="3">
        <v>1.36</v>
      </c>
      <c r="O1593" s="2">
        <v>707</v>
      </c>
    </row>
    <row r="1594" spans="1:15" x14ac:dyDescent="0.3">
      <c r="A1594" s="1" t="str">
        <f>VLOOKUP(F1594,Sheet2!A:C,2,FALSE)</f>
        <v>其他</v>
      </c>
      <c r="B1594" s="1" t="str">
        <f>VLOOKUP(E1594,[1]Sheet4!A:B,2,FALSE)</f>
        <v>API</v>
      </c>
      <c r="C1594" s="3" t="s">
        <v>20</v>
      </c>
      <c r="D1594" s="147">
        <v>20150607</v>
      </c>
      <c r="E1594" s="1" t="s">
        <v>37</v>
      </c>
      <c r="F1594" s="1" t="s">
        <v>55</v>
      </c>
      <c r="G1594" s="57">
        <v>6545936</v>
      </c>
      <c r="H1594" s="3">
        <v>719.43</v>
      </c>
      <c r="I1594" s="3">
        <v>0.11</v>
      </c>
      <c r="J1594" s="4">
        <v>7.4000000000000003E-3</v>
      </c>
      <c r="K1594" s="3">
        <v>0.01</v>
      </c>
      <c r="L1594" s="2">
        <v>48674</v>
      </c>
      <c r="M1594" s="5">
        <v>1.43E-2</v>
      </c>
      <c r="N1594" s="3">
        <v>1.03</v>
      </c>
      <c r="O1594" s="2">
        <v>697</v>
      </c>
    </row>
    <row r="1595" spans="1:15" x14ac:dyDescent="0.3">
      <c r="A1595" s="1" t="str">
        <f>VLOOKUP(F1595,Sheet2!A:C,2,FALSE)</f>
        <v>其他</v>
      </c>
      <c r="B1595" s="1" t="str">
        <f>VLOOKUP(E1595,[1]Sheet4!A:B,2,FALSE)</f>
        <v>API</v>
      </c>
      <c r="C1595" s="3" t="s">
        <v>20</v>
      </c>
      <c r="D1595" s="147">
        <v>20150606</v>
      </c>
      <c r="E1595" s="1" t="s">
        <v>37</v>
      </c>
      <c r="F1595" s="1" t="s">
        <v>55</v>
      </c>
      <c r="G1595" s="57">
        <v>6463731</v>
      </c>
      <c r="H1595" s="3">
        <v>529.74</v>
      </c>
      <c r="I1595" s="3">
        <v>0.08</v>
      </c>
      <c r="J1595" s="4">
        <v>7.6E-3</v>
      </c>
      <c r="K1595" s="3">
        <v>0.01</v>
      </c>
      <c r="L1595" s="2">
        <v>49123</v>
      </c>
      <c r="M1595" s="5">
        <v>1.0999999999999999E-2</v>
      </c>
      <c r="N1595" s="3">
        <v>0.98</v>
      </c>
      <c r="O1595" s="2">
        <v>542</v>
      </c>
    </row>
    <row r="1596" spans="1:15" x14ac:dyDescent="0.3">
      <c r="A1596" s="1" t="str">
        <f>VLOOKUP(F1596,Sheet2!A:C,2,FALSE)</f>
        <v>其他</v>
      </c>
      <c r="B1596" s="1" t="str">
        <f>VLOOKUP(E1596,[1]Sheet4!A:B,2,FALSE)</f>
        <v>API</v>
      </c>
      <c r="C1596" s="3" t="s">
        <v>20</v>
      </c>
      <c r="D1596" s="147">
        <v>20150605</v>
      </c>
      <c r="E1596" s="1" t="s">
        <v>37</v>
      </c>
      <c r="F1596" s="1" t="s">
        <v>55</v>
      </c>
      <c r="G1596" s="57">
        <v>5739989</v>
      </c>
      <c r="H1596" s="3">
        <v>528.87</v>
      </c>
      <c r="I1596" s="3">
        <v>0.09</v>
      </c>
      <c r="J1596" s="4">
        <v>7.4999999999999997E-3</v>
      </c>
      <c r="K1596" s="3">
        <v>0.01</v>
      </c>
      <c r="L1596" s="2">
        <v>42940</v>
      </c>
      <c r="M1596" s="5">
        <v>1.3599999999999999E-2</v>
      </c>
      <c r="N1596" s="3">
        <v>0.91</v>
      </c>
      <c r="O1596" s="2">
        <v>583</v>
      </c>
    </row>
    <row r="1597" spans="1:15" x14ac:dyDescent="0.3">
      <c r="A1597" s="1" t="str">
        <f>VLOOKUP(F1597,Sheet2!A:C,2,FALSE)</f>
        <v>其他</v>
      </c>
      <c r="B1597" s="1" t="str">
        <f>VLOOKUP(E1597,[1]Sheet4!A:B,2,FALSE)</f>
        <v>API</v>
      </c>
      <c r="C1597" s="3" t="s">
        <v>20</v>
      </c>
      <c r="D1597" s="147">
        <v>20150604</v>
      </c>
      <c r="E1597" s="1" t="s">
        <v>37</v>
      </c>
      <c r="F1597" s="1" t="s">
        <v>55</v>
      </c>
      <c r="G1597" s="57">
        <v>6611481</v>
      </c>
      <c r="H1597" s="3">
        <v>767.6</v>
      </c>
      <c r="I1597" s="3">
        <v>0.12</v>
      </c>
      <c r="J1597" s="4">
        <v>7.4999999999999997E-3</v>
      </c>
      <c r="K1597" s="3">
        <v>0.02</v>
      </c>
      <c r="L1597" s="2">
        <v>49566</v>
      </c>
      <c r="M1597" s="5">
        <v>1.4200000000000001E-2</v>
      </c>
      <c r="N1597" s="3">
        <v>1.0900000000000001</v>
      </c>
      <c r="O1597" s="2">
        <v>704</v>
      </c>
    </row>
    <row r="1598" spans="1:15" x14ac:dyDescent="0.3">
      <c r="A1598" s="1" t="str">
        <f>VLOOKUP(F1598,Sheet2!A:C,2,FALSE)</f>
        <v>其他</v>
      </c>
      <c r="B1598" s="1" t="str">
        <f>VLOOKUP(E1598,[1]Sheet4!A:B,2,FALSE)</f>
        <v>API</v>
      </c>
      <c r="C1598" s="3" t="s">
        <v>20</v>
      </c>
      <c r="D1598" s="147">
        <v>20150603</v>
      </c>
      <c r="E1598" s="1" t="s">
        <v>37</v>
      </c>
      <c r="F1598" s="1" t="s">
        <v>55</v>
      </c>
      <c r="G1598" s="57">
        <v>7172271</v>
      </c>
      <c r="H1598" s="3">
        <v>818.36</v>
      </c>
      <c r="I1598" s="3">
        <v>0.11</v>
      </c>
      <c r="J1598" s="4">
        <v>7.4999999999999997E-3</v>
      </c>
      <c r="K1598" s="3">
        <v>0.02</v>
      </c>
      <c r="L1598" s="2">
        <v>53585</v>
      </c>
      <c r="M1598" s="5">
        <v>1.3899999999999999E-2</v>
      </c>
      <c r="N1598" s="3">
        <v>1.1000000000000001</v>
      </c>
      <c r="O1598" s="2">
        <v>745</v>
      </c>
    </row>
    <row r="1599" spans="1:15" x14ac:dyDescent="0.3">
      <c r="A1599" s="1" t="str">
        <f>VLOOKUP(F1599,Sheet2!A:C,2,FALSE)</f>
        <v>其他</v>
      </c>
      <c r="B1599" s="1" t="str">
        <f>VLOOKUP(E1599,[1]Sheet4!A:B,2,FALSE)</f>
        <v>API</v>
      </c>
      <c r="C1599" s="3" t="s">
        <v>20</v>
      </c>
      <c r="D1599" s="147">
        <v>20150602</v>
      </c>
      <c r="E1599" s="1" t="s">
        <v>37</v>
      </c>
      <c r="F1599" s="1" t="s">
        <v>55</v>
      </c>
      <c r="G1599" s="57">
        <v>6775797</v>
      </c>
      <c r="H1599" s="3">
        <v>680.34</v>
      </c>
      <c r="I1599" s="3">
        <v>0.1</v>
      </c>
      <c r="J1599" s="4">
        <v>7.7000000000000002E-3</v>
      </c>
      <c r="K1599" s="3">
        <v>0.01</v>
      </c>
      <c r="L1599" s="2">
        <v>52373</v>
      </c>
      <c r="M1599" s="5">
        <v>1.52E-2</v>
      </c>
      <c r="N1599" s="3">
        <v>0.85</v>
      </c>
      <c r="O1599" s="2">
        <v>797</v>
      </c>
    </row>
    <row r="1600" spans="1:15" x14ac:dyDescent="0.3">
      <c r="A1600" s="1" t="str">
        <f>VLOOKUP(F1600,Sheet2!A:C,2,FALSE)</f>
        <v>其他</v>
      </c>
      <c r="B1600" s="1" t="str">
        <f>VLOOKUP(E1600,[1]Sheet4!A:B,2,FALSE)</f>
        <v>API</v>
      </c>
      <c r="C1600" s="3" t="s">
        <v>20</v>
      </c>
      <c r="D1600" s="147">
        <v>20150601</v>
      </c>
      <c r="E1600" s="1" t="s">
        <v>37</v>
      </c>
      <c r="F1600" s="1" t="s">
        <v>55</v>
      </c>
      <c r="G1600" s="57">
        <v>6901021</v>
      </c>
      <c r="H1600" s="3">
        <v>989.83</v>
      </c>
      <c r="I1600" s="3">
        <v>0.14000000000000001</v>
      </c>
      <c r="J1600" s="4">
        <v>7.7999999999999996E-3</v>
      </c>
      <c r="K1600" s="3">
        <v>0.02</v>
      </c>
      <c r="L1600" s="2">
        <v>54000</v>
      </c>
      <c r="M1600" s="5">
        <v>1.7000000000000001E-2</v>
      </c>
      <c r="N1600" s="3">
        <v>1.08</v>
      </c>
      <c r="O1600" s="2">
        <v>919</v>
      </c>
    </row>
    <row r="1601" spans="1:15" x14ac:dyDescent="0.3">
      <c r="A1601" s="1" t="str">
        <f>VLOOKUP(F1601,Sheet2!A:C,2,FALSE)</f>
        <v>其他</v>
      </c>
      <c r="B1601" s="1" t="str">
        <f>VLOOKUP(E1601,[1]Sheet4!A:B,2,FALSE)</f>
        <v>API</v>
      </c>
      <c r="C1601" s="3" t="s">
        <v>21</v>
      </c>
      <c r="D1601" s="147">
        <v>20150531</v>
      </c>
      <c r="E1601" s="1" t="s">
        <v>37</v>
      </c>
      <c r="F1601" s="1" t="s">
        <v>55</v>
      </c>
      <c r="G1601" s="57">
        <v>7653005</v>
      </c>
      <c r="H1601" s="3">
        <v>882.84</v>
      </c>
      <c r="I1601" s="3">
        <v>0.12</v>
      </c>
      <c r="J1601" s="4">
        <v>8.0999999999999996E-3</v>
      </c>
      <c r="K1601" s="3">
        <v>0.01</v>
      </c>
      <c r="L1601" s="2">
        <v>61966</v>
      </c>
      <c r="M1601" s="5">
        <v>1.7100000000000001E-2</v>
      </c>
      <c r="N1601" s="3">
        <v>0.84</v>
      </c>
      <c r="O1601" s="2">
        <v>1057</v>
      </c>
    </row>
    <row r="1602" spans="1:15" x14ac:dyDescent="0.3">
      <c r="A1602" s="1" t="str">
        <f>VLOOKUP(F1602,Sheet2!A:C,2,FALSE)</f>
        <v>其他</v>
      </c>
      <c r="B1602" s="1" t="str">
        <f>VLOOKUP(E1602,[1]Sheet4!A:B,2,FALSE)</f>
        <v>API</v>
      </c>
      <c r="C1602" s="3" t="s">
        <v>21</v>
      </c>
      <c r="D1602" s="147">
        <v>20150530</v>
      </c>
      <c r="E1602" s="1" t="s">
        <v>37</v>
      </c>
      <c r="F1602" s="1" t="s">
        <v>55</v>
      </c>
      <c r="G1602" s="57">
        <v>7360099</v>
      </c>
      <c r="H1602" s="3">
        <v>863.91</v>
      </c>
      <c r="I1602" s="3">
        <v>0.12</v>
      </c>
      <c r="J1602" s="4">
        <v>8.3000000000000001E-3</v>
      </c>
      <c r="K1602" s="3">
        <v>0.01</v>
      </c>
      <c r="L1602" s="2">
        <v>61026</v>
      </c>
      <c r="M1602" s="5">
        <v>1.7500000000000002E-2</v>
      </c>
      <c r="N1602" s="3">
        <v>0.81</v>
      </c>
      <c r="O1602" s="2">
        <v>1067</v>
      </c>
    </row>
    <row r="1603" spans="1:15" x14ac:dyDescent="0.3">
      <c r="A1603" s="1" t="str">
        <f>VLOOKUP(F1603,Sheet2!A:C,2,FALSE)</f>
        <v>其他</v>
      </c>
      <c r="B1603" s="1" t="str">
        <f>VLOOKUP(E1603,[1]Sheet4!A:B,2,FALSE)</f>
        <v>API</v>
      </c>
      <c r="C1603" s="3" t="s">
        <v>21</v>
      </c>
      <c r="D1603" s="147">
        <v>20150529</v>
      </c>
      <c r="E1603" s="1" t="s">
        <v>37</v>
      </c>
      <c r="F1603" s="1" t="s">
        <v>55</v>
      </c>
      <c r="G1603" s="57">
        <v>7089785</v>
      </c>
      <c r="H1603" s="3">
        <v>959.81</v>
      </c>
      <c r="I1603" s="3">
        <v>0.14000000000000001</v>
      </c>
      <c r="J1603" s="4">
        <v>8.0000000000000002E-3</v>
      </c>
      <c r="K1603" s="3">
        <v>0.02</v>
      </c>
      <c r="L1603" s="2">
        <v>56773</v>
      </c>
      <c r="M1603" s="5">
        <v>1.6299999999999999E-2</v>
      </c>
      <c r="N1603" s="3">
        <v>1.04</v>
      </c>
      <c r="O1603" s="2">
        <v>926</v>
      </c>
    </row>
    <row r="1604" spans="1:15" x14ac:dyDescent="0.3">
      <c r="A1604" s="1" t="str">
        <f>VLOOKUP(F1604,Sheet2!A:C,2,FALSE)</f>
        <v>其他</v>
      </c>
      <c r="B1604" s="1" t="str">
        <f>VLOOKUP(E1604,[1]Sheet4!A:B,2,FALSE)</f>
        <v>API</v>
      </c>
      <c r="C1604" s="3" t="s">
        <v>21</v>
      </c>
      <c r="D1604" s="147">
        <v>20150528</v>
      </c>
      <c r="E1604" s="1" t="s">
        <v>37</v>
      </c>
      <c r="F1604" s="1" t="s">
        <v>55</v>
      </c>
      <c r="G1604" s="57">
        <v>6968682</v>
      </c>
      <c r="H1604" s="3">
        <v>881.88</v>
      </c>
      <c r="I1604" s="3">
        <v>0.13</v>
      </c>
      <c r="J1604" s="4">
        <v>7.9000000000000008E-3</v>
      </c>
      <c r="K1604" s="3">
        <v>0.02</v>
      </c>
      <c r="L1604" s="2">
        <v>54762</v>
      </c>
      <c r="M1604" s="5">
        <v>1.5599999999999999E-2</v>
      </c>
      <c r="N1604" s="3">
        <v>1.03</v>
      </c>
      <c r="O1604" s="2">
        <v>855</v>
      </c>
    </row>
    <row r="1605" spans="1:15" x14ac:dyDescent="0.3">
      <c r="A1605" s="1" t="str">
        <f>VLOOKUP(F1605,Sheet2!A:C,2,FALSE)</f>
        <v>其他</v>
      </c>
      <c r="B1605" s="1" t="str">
        <f>VLOOKUP(E1605,[1]Sheet4!A:B,2,FALSE)</f>
        <v>API</v>
      </c>
      <c r="C1605" s="3" t="s">
        <v>21</v>
      </c>
      <c r="D1605" s="147">
        <v>20150527</v>
      </c>
      <c r="E1605" s="1" t="s">
        <v>37</v>
      </c>
      <c r="F1605" s="1" t="s">
        <v>55</v>
      </c>
      <c r="G1605" s="57">
        <v>7723755</v>
      </c>
      <c r="H1605" s="3">
        <v>675.93</v>
      </c>
      <c r="I1605" s="3">
        <v>0.09</v>
      </c>
      <c r="J1605" s="4">
        <v>7.9000000000000008E-3</v>
      </c>
      <c r="K1605" s="3">
        <v>0.01</v>
      </c>
      <c r="L1605" s="2">
        <v>60649</v>
      </c>
      <c r="M1605" s="5">
        <v>1.3100000000000001E-2</v>
      </c>
      <c r="N1605" s="3">
        <v>0.85</v>
      </c>
      <c r="O1605" s="2">
        <v>796</v>
      </c>
    </row>
    <row r="1606" spans="1:15" x14ac:dyDescent="0.3">
      <c r="A1606" s="1" t="str">
        <f>VLOOKUP(F1606,Sheet2!A:C,2,FALSE)</f>
        <v>其他</v>
      </c>
      <c r="B1606" s="1" t="str">
        <f>VLOOKUP(E1606,[1]Sheet4!A:B,2,FALSE)</f>
        <v>API</v>
      </c>
      <c r="C1606" s="3" t="s">
        <v>21</v>
      </c>
      <c r="D1606" s="147">
        <v>20150526</v>
      </c>
      <c r="E1606" s="1" t="s">
        <v>37</v>
      </c>
      <c r="F1606" s="1" t="s">
        <v>55</v>
      </c>
      <c r="G1606" s="57">
        <v>7665991</v>
      </c>
      <c r="H1606" s="3">
        <v>1425.9</v>
      </c>
      <c r="I1606" s="3">
        <v>0.19</v>
      </c>
      <c r="J1606" s="4">
        <v>7.7999999999999996E-3</v>
      </c>
      <c r="K1606" s="3">
        <v>0.02</v>
      </c>
      <c r="L1606" s="2">
        <v>59573</v>
      </c>
      <c r="M1606" s="5">
        <v>1.5800000000000002E-2</v>
      </c>
      <c r="N1606" s="3">
        <v>1.52</v>
      </c>
      <c r="O1606" s="2">
        <v>941</v>
      </c>
    </row>
    <row r="1607" spans="1:15" x14ac:dyDescent="0.3">
      <c r="A1607" s="1" t="str">
        <f>VLOOKUP(F1607,Sheet2!A:C,2,FALSE)</f>
        <v>其他</v>
      </c>
      <c r="B1607" s="1" t="str">
        <f>VLOOKUP(E1607,[1]Sheet4!A:B,2,FALSE)</f>
        <v>API</v>
      </c>
      <c r="C1607" s="3" t="s">
        <v>21</v>
      </c>
      <c r="D1607" s="147">
        <v>20150525</v>
      </c>
      <c r="E1607" s="1" t="s">
        <v>37</v>
      </c>
      <c r="F1607" s="1" t="s">
        <v>55</v>
      </c>
      <c r="G1607" s="57">
        <v>7565042</v>
      </c>
      <c r="H1607" s="3">
        <v>723.9</v>
      </c>
      <c r="I1607" s="3">
        <v>0.1</v>
      </c>
      <c r="J1607" s="4">
        <v>7.7999999999999996E-3</v>
      </c>
      <c r="K1607" s="3">
        <v>0.01</v>
      </c>
      <c r="L1607" s="2">
        <v>59316</v>
      </c>
      <c r="M1607" s="5">
        <v>1.3599999999999999E-2</v>
      </c>
      <c r="N1607" s="3">
        <v>0.9</v>
      </c>
      <c r="O1607" s="2">
        <v>808</v>
      </c>
    </row>
    <row r="1608" spans="1:15" x14ac:dyDescent="0.3">
      <c r="A1608" s="1" t="str">
        <f>VLOOKUP(F1608,Sheet2!A:C,2,FALSE)</f>
        <v>其他</v>
      </c>
      <c r="B1608" s="1" t="str">
        <f>VLOOKUP(E1608,[1]Sheet4!A:B,2,FALSE)</f>
        <v>API</v>
      </c>
      <c r="C1608" s="3" t="s">
        <v>21</v>
      </c>
      <c r="D1608" s="147">
        <v>20150524</v>
      </c>
      <c r="E1608" s="1" t="s">
        <v>37</v>
      </c>
      <c r="F1608" s="1" t="s">
        <v>55</v>
      </c>
      <c r="G1608" s="57">
        <v>7707910</v>
      </c>
      <c r="H1608" s="3">
        <v>869.5</v>
      </c>
      <c r="I1608" s="3">
        <v>0.11</v>
      </c>
      <c r="J1608" s="4">
        <v>8.0000000000000002E-3</v>
      </c>
      <c r="K1608" s="3">
        <v>0.01</v>
      </c>
      <c r="L1608" s="2">
        <v>61356</v>
      </c>
      <c r="M1608" s="5">
        <v>1.4500000000000001E-2</v>
      </c>
      <c r="N1608" s="3">
        <v>0.98</v>
      </c>
      <c r="O1608" s="2">
        <v>890</v>
      </c>
    </row>
    <row r="1609" spans="1:15" x14ac:dyDescent="0.3">
      <c r="A1609" s="1" t="str">
        <f>VLOOKUP(F1609,Sheet2!A:C,2,FALSE)</f>
        <v>其他</v>
      </c>
      <c r="B1609" s="1" t="str">
        <f>VLOOKUP(E1609,[1]Sheet4!A:B,2,FALSE)</f>
        <v>API</v>
      </c>
      <c r="C1609" s="3" t="s">
        <v>21</v>
      </c>
      <c r="D1609" s="147">
        <v>20150523</v>
      </c>
      <c r="E1609" s="1" t="s">
        <v>37</v>
      </c>
      <c r="F1609" s="1" t="s">
        <v>55</v>
      </c>
      <c r="G1609" s="57">
        <v>7877485</v>
      </c>
      <c r="H1609" s="3">
        <v>890.21</v>
      </c>
      <c r="I1609" s="3">
        <v>0.11</v>
      </c>
      <c r="J1609" s="4">
        <v>8.0999999999999996E-3</v>
      </c>
      <c r="K1609" s="3">
        <v>0.01</v>
      </c>
      <c r="L1609" s="2">
        <v>63845</v>
      </c>
      <c r="M1609" s="5">
        <v>1.4200000000000001E-2</v>
      </c>
      <c r="N1609" s="3">
        <v>0.98</v>
      </c>
      <c r="O1609" s="2">
        <v>905</v>
      </c>
    </row>
    <row r="1610" spans="1:15" x14ac:dyDescent="0.3">
      <c r="A1610" s="1" t="str">
        <f>VLOOKUP(F1610,Sheet2!A:C,2,FALSE)</f>
        <v>其他</v>
      </c>
      <c r="B1610" s="1" t="str">
        <f>VLOOKUP(E1610,[1]Sheet4!A:B,2,FALSE)</f>
        <v>API</v>
      </c>
      <c r="C1610" s="3" t="s">
        <v>21</v>
      </c>
      <c r="D1610" s="147">
        <v>20150522</v>
      </c>
      <c r="E1610" s="1" t="s">
        <v>37</v>
      </c>
      <c r="F1610" s="1" t="s">
        <v>55</v>
      </c>
      <c r="G1610" s="57">
        <v>8125665</v>
      </c>
      <c r="H1610" s="3">
        <v>821.91</v>
      </c>
      <c r="I1610" s="3">
        <v>0.1</v>
      </c>
      <c r="J1610" s="4">
        <v>8.0000000000000002E-3</v>
      </c>
      <c r="K1610" s="3">
        <v>0.01</v>
      </c>
      <c r="L1610" s="2">
        <v>64835</v>
      </c>
      <c r="M1610" s="5">
        <v>1.2699999999999999E-2</v>
      </c>
      <c r="N1610" s="3">
        <v>1</v>
      </c>
      <c r="O1610" s="2">
        <v>821</v>
      </c>
    </row>
    <row r="1611" spans="1:15" x14ac:dyDescent="0.3">
      <c r="A1611" s="1" t="str">
        <f>VLOOKUP(F1611,Sheet2!A:C,2,FALSE)</f>
        <v>其他</v>
      </c>
      <c r="B1611" s="1" t="str">
        <f>VLOOKUP(E1611,[1]Sheet4!A:B,2,FALSE)</f>
        <v>API</v>
      </c>
      <c r="C1611" s="3" t="s">
        <v>21</v>
      </c>
      <c r="D1611" s="147">
        <v>20150521</v>
      </c>
      <c r="E1611" s="1" t="s">
        <v>37</v>
      </c>
      <c r="F1611" s="1" t="s">
        <v>55</v>
      </c>
      <c r="G1611" s="57">
        <v>8485604</v>
      </c>
      <c r="H1611" s="3">
        <v>1752.18</v>
      </c>
      <c r="I1611" s="3">
        <v>0.21</v>
      </c>
      <c r="J1611" s="4">
        <v>7.7999999999999996E-3</v>
      </c>
      <c r="K1611" s="3">
        <v>0.03</v>
      </c>
      <c r="L1611" s="2">
        <v>66041</v>
      </c>
      <c r="M1611" s="5">
        <v>1.6199999999999999E-2</v>
      </c>
      <c r="N1611" s="3">
        <v>1.64</v>
      </c>
      <c r="O1611" s="2">
        <v>1068</v>
      </c>
    </row>
    <row r="1612" spans="1:15" x14ac:dyDescent="0.3">
      <c r="A1612" s="1" t="str">
        <f>VLOOKUP(F1612,Sheet2!A:C,2,FALSE)</f>
        <v>其他</v>
      </c>
      <c r="B1612" s="1" t="str">
        <f>VLOOKUP(E1612,[1]Sheet4!A:B,2,FALSE)</f>
        <v>API</v>
      </c>
      <c r="C1612" s="3" t="s">
        <v>21</v>
      </c>
      <c r="D1612" s="147">
        <v>20150520</v>
      </c>
      <c r="E1612" s="1" t="s">
        <v>37</v>
      </c>
      <c r="F1612" s="1" t="s">
        <v>55</v>
      </c>
      <c r="G1612" s="57">
        <v>9008187</v>
      </c>
      <c r="H1612" s="3">
        <v>998.1</v>
      </c>
      <c r="I1612" s="3">
        <v>0.11</v>
      </c>
      <c r="J1612" s="4">
        <v>7.7000000000000002E-3</v>
      </c>
      <c r="K1612" s="3">
        <v>0.01</v>
      </c>
      <c r="L1612" s="2">
        <v>69183</v>
      </c>
      <c r="M1612" s="5">
        <v>1.41E-2</v>
      </c>
      <c r="N1612" s="3">
        <v>1.02</v>
      </c>
      <c r="O1612" s="2">
        <v>974</v>
      </c>
    </row>
    <row r="1613" spans="1:15" x14ac:dyDescent="0.3">
      <c r="A1613" s="1" t="str">
        <f>VLOOKUP(F1613,Sheet2!A:C,2,FALSE)</f>
        <v>其他</v>
      </c>
      <c r="B1613" s="1" t="str">
        <f>VLOOKUP(E1613,[1]Sheet4!A:B,2,FALSE)</f>
        <v>API</v>
      </c>
      <c r="C1613" s="3" t="s">
        <v>21</v>
      </c>
      <c r="D1613" s="147">
        <v>20150519</v>
      </c>
      <c r="E1613" s="1" t="s">
        <v>37</v>
      </c>
      <c r="F1613" s="1" t="s">
        <v>55</v>
      </c>
      <c r="G1613" s="57">
        <v>8957431</v>
      </c>
      <c r="H1613" s="3">
        <v>2576.44</v>
      </c>
      <c r="I1613" s="3">
        <v>0.28999999999999998</v>
      </c>
      <c r="J1613" s="4">
        <v>7.7000000000000002E-3</v>
      </c>
      <c r="K1613" s="3">
        <v>0.04</v>
      </c>
      <c r="L1613" s="2">
        <v>68702</v>
      </c>
      <c r="M1613" s="5">
        <v>1.8100000000000002E-2</v>
      </c>
      <c r="N1613" s="3">
        <v>2.0699999999999998</v>
      </c>
      <c r="O1613" s="2">
        <v>1243</v>
      </c>
    </row>
    <row r="1614" spans="1:15" x14ac:dyDescent="0.3">
      <c r="A1614" s="1" t="str">
        <f>VLOOKUP(F1614,Sheet2!A:C,2,FALSE)</f>
        <v>其他</v>
      </c>
      <c r="B1614" s="1" t="str">
        <f>VLOOKUP(E1614,[1]Sheet4!A:B,2,FALSE)</f>
        <v>API</v>
      </c>
      <c r="C1614" s="3" t="s">
        <v>21</v>
      </c>
      <c r="D1614" s="147">
        <v>20150518</v>
      </c>
      <c r="E1614" s="1" t="s">
        <v>37</v>
      </c>
      <c r="F1614" s="1" t="s">
        <v>55</v>
      </c>
      <c r="G1614" s="57">
        <v>7742188</v>
      </c>
      <c r="H1614" s="3">
        <v>1133.94</v>
      </c>
      <c r="I1614" s="3">
        <v>0.15</v>
      </c>
      <c r="J1614" s="4">
        <v>7.7000000000000002E-3</v>
      </c>
      <c r="K1614" s="3">
        <v>0.02</v>
      </c>
      <c r="L1614" s="2">
        <v>59878</v>
      </c>
      <c r="M1614" s="5">
        <v>1.52E-2</v>
      </c>
      <c r="N1614" s="3">
        <v>1.25</v>
      </c>
      <c r="O1614" s="2">
        <v>908</v>
      </c>
    </row>
    <row r="1615" spans="1:15" x14ac:dyDescent="0.3">
      <c r="A1615" s="1" t="str">
        <f>VLOOKUP(F1615,Sheet2!A:C,2,FALSE)</f>
        <v>其他</v>
      </c>
      <c r="B1615" s="1" t="str">
        <f>VLOOKUP(E1615,[1]Sheet4!A:B,2,FALSE)</f>
        <v>API</v>
      </c>
      <c r="C1615" s="3" t="s">
        <v>21</v>
      </c>
      <c r="D1615" s="147">
        <v>20150517</v>
      </c>
      <c r="E1615" s="1" t="s">
        <v>37</v>
      </c>
      <c r="F1615" s="1" t="s">
        <v>55</v>
      </c>
      <c r="G1615" s="57">
        <v>7707129</v>
      </c>
      <c r="H1615" s="3">
        <v>892.99</v>
      </c>
      <c r="I1615" s="3">
        <v>0.12</v>
      </c>
      <c r="J1615" s="4">
        <v>1.03E-2</v>
      </c>
      <c r="K1615" s="3">
        <v>0.01</v>
      </c>
      <c r="L1615" s="2">
        <v>79666</v>
      </c>
      <c r="M1615" s="5">
        <v>1.01E-2</v>
      </c>
      <c r="N1615" s="3">
        <v>1.1100000000000001</v>
      </c>
      <c r="O1615" s="2">
        <v>807</v>
      </c>
    </row>
    <row r="1616" spans="1:15" x14ac:dyDescent="0.3">
      <c r="A1616" s="1" t="str">
        <f>VLOOKUP(F1616,Sheet2!A:C,2,FALSE)</f>
        <v>其他</v>
      </c>
      <c r="B1616" s="1" t="str">
        <f>VLOOKUP(E1616,[1]Sheet4!A:B,2,FALSE)</f>
        <v>API</v>
      </c>
      <c r="C1616" s="3" t="s">
        <v>21</v>
      </c>
      <c r="D1616" s="147">
        <v>20150516</v>
      </c>
      <c r="E1616" s="1" t="s">
        <v>37</v>
      </c>
      <c r="F1616" s="1" t="s">
        <v>55</v>
      </c>
      <c r="G1616" s="57">
        <v>7564055</v>
      </c>
      <c r="H1616" s="3">
        <v>816.18</v>
      </c>
      <c r="I1616" s="3">
        <v>0.11</v>
      </c>
      <c r="J1616" s="4">
        <v>1.0500000000000001E-2</v>
      </c>
      <c r="K1616" s="3">
        <v>0.01</v>
      </c>
      <c r="L1616" s="2">
        <v>79196</v>
      </c>
      <c r="M1616" s="5">
        <v>8.8999999999999999E-3</v>
      </c>
      <c r="N1616" s="3">
        <v>1.1599999999999999</v>
      </c>
      <c r="O1616" s="2">
        <v>701</v>
      </c>
    </row>
    <row r="1617" spans="1:15" x14ac:dyDescent="0.3">
      <c r="A1617" s="1" t="str">
        <f>VLOOKUP(F1617,Sheet2!A:C,2,FALSE)</f>
        <v>其他</v>
      </c>
      <c r="B1617" s="1" t="str">
        <f>VLOOKUP(E1617,[1]Sheet4!A:B,2,FALSE)</f>
        <v>API</v>
      </c>
      <c r="C1617" s="3" t="s">
        <v>21</v>
      </c>
      <c r="D1617" s="147">
        <v>20150515</v>
      </c>
      <c r="E1617" s="1" t="s">
        <v>37</v>
      </c>
      <c r="F1617" s="1" t="s">
        <v>55</v>
      </c>
      <c r="G1617" s="57">
        <v>7929726</v>
      </c>
      <c r="H1617" s="3">
        <v>790.38</v>
      </c>
      <c r="I1617" s="3">
        <v>0.1</v>
      </c>
      <c r="J1617" s="4">
        <v>1.0500000000000001E-2</v>
      </c>
      <c r="K1617" s="3">
        <v>0.01</v>
      </c>
      <c r="L1617" s="2">
        <v>83129</v>
      </c>
      <c r="M1617" s="5">
        <v>8.5000000000000006E-3</v>
      </c>
      <c r="N1617" s="3">
        <v>1.1200000000000001</v>
      </c>
      <c r="O1617" s="2">
        <v>707</v>
      </c>
    </row>
    <row r="1618" spans="1:15" x14ac:dyDescent="0.3">
      <c r="A1618" s="1" t="str">
        <f>VLOOKUP(F1618,Sheet2!A:C,2,FALSE)</f>
        <v>其他</v>
      </c>
      <c r="B1618" s="1" t="str">
        <f>VLOOKUP(E1618,[1]Sheet4!A:B,2,FALSE)</f>
        <v>API</v>
      </c>
      <c r="C1618" s="3" t="s">
        <v>21</v>
      </c>
      <c r="D1618" s="147">
        <v>20150514</v>
      </c>
      <c r="E1618" s="1" t="s">
        <v>37</v>
      </c>
      <c r="F1618" s="1" t="s">
        <v>55</v>
      </c>
      <c r="G1618" s="57">
        <v>7349055</v>
      </c>
      <c r="H1618" s="3">
        <v>735.1</v>
      </c>
      <c r="I1618" s="3">
        <v>0.1</v>
      </c>
      <c r="J1618" s="4">
        <v>7.7000000000000002E-3</v>
      </c>
      <c r="K1618" s="3">
        <v>0.01</v>
      </c>
      <c r="L1618" s="2">
        <v>56637</v>
      </c>
      <c r="M1618" s="5">
        <v>1.29E-2</v>
      </c>
      <c r="N1618" s="3">
        <v>1.01</v>
      </c>
      <c r="O1618" s="2">
        <v>730</v>
      </c>
    </row>
    <row r="1619" spans="1:15" x14ac:dyDescent="0.3">
      <c r="A1619" s="1" t="str">
        <f>VLOOKUP(F1619,Sheet2!A:C,2,FALSE)</f>
        <v>其他</v>
      </c>
      <c r="B1619" s="1" t="str">
        <f>VLOOKUP(E1619,[1]Sheet4!A:B,2,FALSE)</f>
        <v>API</v>
      </c>
      <c r="C1619" s="3" t="s">
        <v>21</v>
      </c>
      <c r="D1619" s="147">
        <v>20150513</v>
      </c>
      <c r="E1619" s="1" t="s">
        <v>37</v>
      </c>
      <c r="F1619" s="1" t="s">
        <v>55</v>
      </c>
      <c r="G1619" s="57">
        <v>7280117</v>
      </c>
      <c r="H1619" s="3">
        <v>927.89</v>
      </c>
      <c r="I1619" s="3">
        <v>0.13</v>
      </c>
      <c r="J1619" s="4">
        <v>0.01</v>
      </c>
      <c r="K1619" s="3">
        <v>0.01</v>
      </c>
      <c r="L1619" s="2">
        <v>72701</v>
      </c>
      <c r="M1619" s="5">
        <v>1.06E-2</v>
      </c>
      <c r="N1619" s="3">
        <v>1.21</v>
      </c>
      <c r="O1619" s="2">
        <v>770</v>
      </c>
    </row>
    <row r="1620" spans="1:15" x14ac:dyDescent="0.3">
      <c r="A1620" s="1" t="str">
        <f>VLOOKUP(F1620,Sheet2!A:C,2,FALSE)</f>
        <v>其他</v>
      </c>
      <c r="B1620" s="1" t="str">
        <f>VLOOKUP(E1620,[1]Sheet4!A:B,2,FALSE)</f>
        <v>API</v>
      </c>
      <c r="C1620" s="3" t="s">
        <v>21</v>
      </c>
      <c r="D1620" s="147">
        <v>20150512</v>
      </c>
      <c r="E1620" s="1" t="s">
        <v>37</v>
      </c>
      <c r="F1620" s="1" t="s">
        <v>55</v>
      </c>
      <c r="G1620" s="57">
        <v>7807879</v>
      </c>
      <c r="H1620" s="3">
        <v>898.56</v>
      </c>
      <c r="I1620" s="3">
        <v>0.12</v>
      </c>
      <c r="J1620" s="4">
        <v>9.7999999999999997E-3</v>
      </c>
      <c r="K1620" s="3">
        <v>0.01</v>
      </c>
      <c r="L1620" s="2">
        <v>76775</v>
      </c>
      <c r="M1620" s="5">
        <v>0.01</v>
      </c>
      <c r="N1620" s="3">
        <v>1.17</v>
      </c>
      <c r="O1620" s="2">
        <v>767</v>
      </c>
    </row>
    <row r="1621" spans="1:15" x14ac:dyDescent="0.3">
      <c r="A1621" s="1" t="str">
        <f>VLOOKUP(F1621,Sheet2!A:C,2,FALSE)</f>
        <v>其他</v>
      </c>
      <c r="B1621" s="1" t="str">
        <f>VLOOKUP(E1621,[1]Sheet4!A:B,2,FALSE)</f>
        <v>API</v>
      </c>
      <c r="C1621" s="3" t="s">
        <v>21</v>
      </c>
      <c r="D1621" s="147">
        <v>20150511</v>
      </c>
      <c r="E1621" s="1" t="s">
        <v>37</v>
      </c>
      <c r="F1621" s="1" t="s">
        <v>55</v>
      </c>
      <c r="G1621" s="57">
        <v>7490515</v>
      </c>
      <c r="H1621" s="3">
        <v>888.55</v>
      </c>
      <c r="I1621" s="3">
        <v>0.12</v>
      </c>
      <c r="J1621" s="4">
        <v>9.9000000000000008E-3</v>
      </c>
      <c r="K1621" s="3">
        <v>0.01</v>
      </c>
      <c r="L1621" s="2">
        <v>73828</v>
      </c>
      <c r="M1621" s="5">
        <v>1.0500000000000001E-2</v>
      </c>
      <c r="N1621" s="3">
        <v>1.1499999999999999</v>
      </c>
      <c r="O1621" s="2">
        <v>775</v>
      </c>
    </row>
    <row r="1622" spans="1:15" x14ac:dyDescent="0.3">
      <c r="A1622" s="1" t="str">
        <f>VLOOKUP(F1622,Sheet2!A:C,2,FALSE)</f>
        <v>其他</v>
      </c>
      <c r="B1622" s="1" t="str">
        <f>VLOOKUP(E1622,[1]Sheet4!A:B,2,FALSE)</f>
        <v>API</v>
      </c>
      <c r="C1622" s="3" t="s">
        <v>21</v>
      </c>
      <c r="D1622" s="147">
        <v>20150510</v>
      </c>
      <c r="E1622" s="1" t="s">
        <v>37</v>
      </c>
      <c r="F1622" s="1" t="s">
        <v>55</v>
      </c>
      <c r="G1622" s="57">
        <v>7299613</v>
      </c>
      <c r="H1622" s="3">
        <v>1008.72</v>
      </c>
      <c r="I1622" s="3">
        <v>0.14000000000000001</v>
      </c>
      <c r="J1622" s="4">
        <v>9.7000000000000003E-3</v>
      </c>
      <c r="K1622" s="3">
        <v>0.01</v>
      </c>
      <c r="L1622" s="2">
        <v>70723</v>
      </c>
      <c r="M1622" s="5">
        <v>1.26E-2</v>
      </c>
      <c r="N1622" s="3">
        <v>1.1299999999999999</v>
      </c>
      <c r="O1622" s="2">
        <v>889</v>
      </c>
    </row>
    <row r="1623" spans="1:15" x14ac:dyDescent="0.3">
      <c r="A1623" s="1" t="str">
        <f>VLOOKUP(F1623,Sheet2!A:C,2,FALSE)</f>
        <v>其他</v>
      </c>
      <c r="B1623" s="1" t="str">
        <f>VLOOKUP(E1623,[1]Sheet4!A:B,2,FALSE)</f>
        <v>API</v>
      </c>
      <c r="C1623" s="3" t="s">
        <v>21</v>
      </c>
      <c r="D1623" s="147">
        <v>20150509</v>
      </c>
      <c r="E1623" s="1" t="s">
        <v>37</v>
      </c>
      <c r="F1623" s="1" t="s">
        <v>55</v>
      </c>
      <c r="G1623" s="57">
        <v>8383902</v>
      </c>
      <c r="H1623" s="3">
        <v>1338.36</v>
      </c>
      <c r="I1623" s="3">
        <v>0.16</v>
      </c>
      <c r="J1623" s="4">
        <v>9.4999999999999998E-3</v>
      </c>
      <c r="K1623" s="3">
        <v>0.02</v>
      </c>
      <c r="L1623" s="2">
        <v>79580</v>
      </c>
      <c r="M1623" s="5">
        <v>1.41E-2</v>
      </c>
      <c r="N1623" s="3">
        <v>1.19</v>
      </c>
      <c r="O1623" s="2">
        <v>1126</v>
      </c>
    </row>
    <row r="1624" spans="1:15" x14ac:dyDescent="0.3">
      <c r="A1624" s="1" t="str">
        <f>VLOOKUP(F1624,Sheet2!A:C,2,FALSE)</f>
        <v>其他</v>
      </c>
      <c r="B1624" s="1" t="str">
        <f>VLOOKUP(E1624,[1]Sheet4!A:B,2,FALSE)</f>
        <v>API</v>
      </c>
      <c r="C1624" s="3" t="s">
        <v>21</v>
      </c>
      <c r="D1624" s="147">
        <v>20150508</v>
      </c>
      <c r="E1624" s="1" t="s">
        <v>37</v>
      </c>
      <c r="F1624" s="1" t="s">
        <v>55</v>
      </c>
      <c r="G1624" s="57">
        <v>9464944</v>
      </c>
      <c r="H1624" s="3">
        <v>1264.03</v>
      </c>
      <c r="I1624" s="3">
        <v>0.13</v>
      </c>
      <c r="J1624" s="4">
        <v>9.9000000000000008E-3</v>
      </c>
      <c r="K1624" s="3">
        <v>0.01</v>
      </c>
      <c r="L1624" s="2">
        <v>94141</v>
      </c>
      <c r="M1624" s="5">
        <v>1.2E-2</v>
      </c>
      <c r="N1624" s="3">
        <v>1.1100000000000001</v>
      </c>
      <c r="O1624" s="2">
        <v>1134</v>
      </c>
    </row>
    <row r="1625" spans="1:15" x14ac:dyDescent="0.3">
      <c r="A1625" s="1" t="str">
        <f>VLOOKUP(F1625,Sheet2!A:C,2,FALSE)</f>
        <v>其他</v>
      </c>
      <c r="B1625" s="1" t="str">
        <f>VLOOKUP(E1625,[1]Sheet4!A:B,2,FALSE)</f>
        <v>API</v>
      </c>
      <c r="C1625" s="3" t="s">
        <v>21</v>
      </c>
      <c r="D1625" s="147">
        <v>20150507</v>
      </c>
      <c r="E1625" s="1" t="s">
        <v>37</v>
      </c>
      <c r="F1625" s="1" t="s">
        <v>55</v>
      </c>
      <c r="G1625" s="57">
        <v>8777767</v>
      </c>
      <c r="H1625" s="3">
        <v>1468.96</v>
      </c>
      <c r="I1625" s="3">
        <v>0.17</v>
      </c>
      <c r="J1625" s="4">
        <v>1.01E-2</v>
      </c>
      <c r="K1625" s="3">
        <v>0.02</v>
      </c>
      <c r="L1625" s="2">
        <v>88284</v>
      </c>
      <c r="M1625" s="5">
        <v>1.2999999999999999E-2</v>
      </c>
      <c r="N1625" s="3">
        <v>1.28</v>
      </c>
      <c r="O1625" s="2">
        <v>1149</v>
      </c>
    </row>
    <row r="1626" spans="1:15" x14ac:dyDescent="0.3">
      <c r="A1626" s="1" t="str">
        <f>VLOOKUP(F1626,Sheet2!A:C,2,FALSE)</f>
        <v>其他</v>
      </c>
      <c r="B1626" s="1" t="str">
        <f>VLOOKUP(E1626,[1]Sheet4!A:B,2,FALSE)</f>
        <v>API</v>
      </c>
      <c r="C1626" s="3" t="s">
        <v>21</v>
      </c>
      <c r="D1626" s="147">
        <v>20150506</v>
      </c>
      <c r="E1626" s="1" t="s">
        <v>37</v>
      </c>
      <c r="F1626" s="1" t="s">
        <v>55</v>
      </c>
      <c r="G1626" s="57">
        <v>8612772</v>
      </c>
      <c r="H1626" s="3">
        <v>1291.29</v>
      </c>
      <c r="I1626" s="3">
        <v>0.15</v>
      </c>
      <c r="J1626" s="4">
        <v>9.7999999999999997E-3</v>
      </c>
      <c r="K1626" s="3">
        <v>0.02</v>
      </c>
      <c r="L1626" s="2">
        <v>84380</v>
      </c>
      <c r="M1626" s="5">
        <v>1.23E-2</v>
      </c>
      <c r="N1626" s="3">
        <v>1.25</v>
      </c>
      <c r="O1626" s="2">
        <v>1036</v>
      </c>
    </row>
    <row r="1627" spans="1:15" x14ac:dyDescent="0.3">
      <c r="A1627" s="1" t="str">
        <f>VLOOKUP(F1627,Sheet2!A:C,2,FALSE)</f>
        <v>其他</v>
      </c>
      <c r="B1627" s="1" t="str">
        <f>VLOOKUP(E1627,[1]Sheet4!A:B,2,FALSE)</f>
        <v>API</v>
      </c>
      <c r="C1627" s="3" t="s">
        <v>21</v>
      </c>
      <c r="D1627" s="147">
        <v>20150505</v>
      </c>
      <c r="E1627" s="1" t="s">
        <v>37</v>
      </c>
      <c r="F1627" s="1" t="s">
        <v>55</v>
      </c>
      <c r="G1627" s="57">
        <v>8953283</v>
      </c>
      <c r="H1627" s="3">
        <v>1551.87</v>
      </c>
      <c r="I1627" s="3">
        <v>0.17</v>
      </c>
      <c r="J1627" s="4">
        <v>0.01</v>
      </c>
      <c r="K1627" s="3">
        <v>0.02</v>
      </c>
      <c r="L1627" s="2">
        <v>89291</v>
      </c>
      <c r="M1627" s="5">
        <v>1.3100000000000001E-2</v>
      </c>
      <c r="N1627" s="3">
        <v>1.32</v>
      </c>
      <c r="O1627" s="2">
        <v>1172</v>
      </c>
    </row>
    <row r="1628" spans="1:15" x14ac:dyDescent="0.3">
      <c r="A1628" s="1" t="str">
        <f>VLOOKUP(F1628,Sheet2!A:C,2,FALSE)</f>
        <v>其他</v>
      </c>
      <c r="B1628" s="1" t="str">
        <f>VLOOKUP(E1628,[1]Sheet4!A:B,2,FALSE)</f>
        <v>API</v>
      </c>
      <c r="C1628" s="3" t="s">
        <v>21</v>
      </c>
      <c r="D1628" s="147">
        <v>20150504</v>
      </c>
      <c r="E1628" s="1" t="s">
        <v>37</v>
      </c>
      <c r="F1628" s="1" t="s">
        <v>55</v>
      </c>
      <c r="G1628" s="57">
        <v>9013836</v>
      </c>
      <c r="H1628" s="3">
        <v>1347.98</v>
      </c>
      <c r="I1628" s="3">
        <v>0.15</v>
      </c>
      <c r="J1628" s="4">
        <v>9.7999999999999997E-3</v>
      </c>
      <c r="K1628" s="3">
        <v>0.02</v>
      </c>
      <c r="L1628" s="2">
        <v>88612</v>
      </c>
      <c r="M1628" s="5">
        <v>1.17E-2</v>
      </c>
      <c r="N1628" s="3">
        <v>1.3</v>
      </c>
      <c r="O1628" s="2">
        <v>1035</v>
      </c>
    </row>
    <row r="1629" spans="1:15" x14ac:dyDescent="0.3">
      <c r="A1629" s="1" t="str">
        <f>VLOOKUP(F1629,Sheet2!A:C,2,FALSE)</f>
        <v>其他</v>
      </c>
      <c r="B1629" s="1" t="str">
        <f>VLOOKUP(E1629,[1]Sheet4!A:B,2,FALSE)</f>
        <v>API</v>
      </c>
      <c r="C1629" s="3" t="s">
        <v>21</v>
      </c>
      <c r="D1629" s="147">
        <v>20150503</v>
      </c>
      <c r="E1629" s="1" t="s">
        <v>37</v>
      </c>
      <c r="F1629" s="1" t="s">
        <v>55</v>
      </c>
      <c r="G1629" s="57">
        <v>8757373</v>
      </c>
      <c r="H1629" s="3">
        <v>1310.71</v>
      </c>
      <c r="I1629" s="3">
        <v>0.15</v>
      </c>
      <c r="J1629" s="4">
        <v>0.01</v>
      </c>
      <c r="K1629" s="3">
        <v>0.02</v>
      </c>
      <c r="L1629" s="2">
        <v>87336</v>
      </c>
      <c r="M1629" s="5">
        <v>1.14E-2</v>
      </c>
      <c r="N1629" s="3">
        <v>1.31</v>
      </c>
      <c r="O1629" s="2">
        <v>997</v>
      </c>
    </row>
    <row r="1630" spans="1:15" x14ac:dyDescent="0.3">
      <c r="A1630" s="1" t="str">
        <f>VLOOKUP(F1630,Sheet2!A:C,2,FALSE)</f>
        <v>其他</v>
      </c>
      <c r="B1630" s="1" t="str">
        <f>VLOOKUP(E1630,[1]Sheet4!A:B,2,FALSE)</f>
        <v>API</v>
      </c>
      <c r="C1630" s="3" t="s">
        <v>21</v>
      </c>
      <c r="D1630" s="147">
        <v>20150502</v>
      </c>
      <c r="E1630" s="1" t="s">
        <v>37</v>
      </c>
      <c r="F1630" s="1" t="s">
        <v>55</v>
      </c>
      <c r="G1630" s="57">
        <v>8773209</v>
      </c>
      <c r="H1630" s="3">
        <v>1215.5</v>
      </c>
      <c r="I1630" s="3">
        <v>0.14000000000000001</v>
      </c>
      <c r="J1630" s="4">
        <v>1.0200000000000001E-2</v>
      </c>
      <c r="K1630" s="3">
        <v>0.01</v>
      </c>
      <c r="L1630" s="2">
        <v>89284</v>
      </c>
      <c r="M1630" s="5">
        <v>1.0999999999999999E-2</v>
      </c>
      <c r="N1630" s="3">
        <v>1.24</v>
      </c>
      <c r="O1630" s="2">
        <v>979</v>
      </c>
    </row>
    <row r="1631" spans="1:15" x14ac:dyDescent="0.3">
      <c r="A1631" s="1" t="str">
        <f>VLOOKUP(F1631,Sheet2!A:C,2,FALSE)</f>
        <v>其他</v>
      </c>
      <c r="B1631" s="1" t="str">
        <f>VLOOKUP(E1631,[1]Sheet4!A:B,2,FALSE)</f>
        <v>API</v>
      </c>
      <c r="C1631" s="3" t="s">
        <v>21</v>
      </c>
      <c r="D1631" s="147">
        <v>20150501</v>
      </c>
      <c r="E1631" s="1" t="s">
        <v>37</v>
      </c>
      <c r="F1631" s="1" t="s">
        <v>55</v>
      </c>
      <c r="G1631" s="57">
        <v>8661121</v>
      </c>
      <c r="H1631" s="3">
        <v>1236.6199999999999</v>
      </c>
      <c r="I1631" s="3">
        <v>0.14000000000000001</v>
      </c>
      <c r="J1631" s="4">
        <v>1.01E-2</v>
      </c>
      <c r="K1631" s="3">
        <v>0.01</v>
      </c>
      <c r="L1631" s="2">
        <v>87810</v>
      </c>
      <c r="M1631" s="5">
        <v>1.0999999999999999E-2</v>
      </c>
      <c r="N1631" s="3">
        <v>1.28</v>
      </c>
      <c r="O1631" s="2">
        <v>967</v>
      </c>
    </row>
    <row r="1632" spans="1:15" x14ac:dyDescent="0.3">
      <c r="A1632" s="1" t="str">
        <f>VLOOKUP(F1632,Sheet2!A:C,2,FALSE)</f>
        <v>其他</v>
      </c>
      <c r="B1632" s="1" t="str">
        <f>VLOOKUP(E1632,[1]Sheet4!A:B,2,FALSE)</f>
        <v>API</v>
      </c>
      <c r="C1632" s="3" t="s">
        <v>16</v>
      </c>
      <c r="D1632" s="147">
        <v>20150430</v>
      </c>
      <c r="E1632" s="1" t="s">
        <v>37</v>
      </c>
      <c r="F1632" s="1" t="s">
        <v>55</v>
      </c>
      <c r="G1632" s="57">
        <v>8040074</v>
      </c>
      <c r="H1632" s="3">
        <v>1272.5</v>
      </c>
      <c r="I1632" s="3">
        <v>0.16</v>
      </c>
      <c r="J1632" s="4">
        <v>9.7000000000000003E-3</v>
      </c>
      <c r="K1632" s="3">
        <v>0.02</v>
      </c>
      <c r="L1632" s="2">
        <v>78069</v>
      </c>
      <c r="M1632" s="5">
        <v>1.21E-2</v>
      </c>
      <c r="N1632" s="3">
        <v>1.34</v>
      </c>
      <c r="O1632" s="2">
        <v>947</v>
      </c>
    </row>
    <row r="1633" spans="1:15" x14ac:dyDescent="0.3">
      <c r="A1633" s="1" t="str">
        <f>VLOOKUP(F1633,Sheet2!A:C,2,FALSE)</f>
        <v>其他</v>
      </c>
      <c r="B1633" s="1" t="str">
        <f>VLOOKUP(E1633,[1]Sheet4!A:B,2,FALSE)</f>
        <v>API</v>
      </c>
      <c r="C1633" s="3" t="s">
        <v>16</v>
      </c>
      <c r="D1633" s="147">
        <v>20150429</v>
      </c>
      <c r="E1633" s="1" t="s">
        <v>37</v>
      </c>
      <c r="F1633" s="1" t="s">
        <v>55</v>
      </c>
      <c r="G1633" s="57">
        <v>7645605</v>
      </c>
      <c r="H1633" s="3">
        <v>1018.36</v>
      </c>
      <c r="I1633" s="3">
        <v>0.13</v>
      </c>
      <c r="J1633" s="4">
        <v>9.1999999999999998E-3</v>
      </c>
      <c r="K1633" s="3">
        <v>0.01</v>
      </c>
      <c r="L1633" s="2">
        <v>70243</v>
      </c>
      <c r="M1633" s="5">
        <v>1.0800000000000001E-2</v>
      </c>
      <c r="N1633" s="3">
        <v>1.34</v>
      </c>
      <c r="O1633" s="2">
        <v>758</v>
      </c>
    </row>
    <row r="1634" spans="1:15" x14ac:dyDescent="0.3">
      <c r="A1634" s="1" t="str">
        <f>VLOOKUP(F1634,Sheet2!A:C,2,FALSE)</f>
        <v>其他</v>
      </c>
      <c r="B1634" s="1" t="str">
        <f>VLOOKUP(E1634,[1]Sheet4!A:B,2,FALSE)</f>
        <v>API</v>
      </c>
      <c r="C1634" s="3" t="s">
        <v>16</v>
      </c>
      <c r="D1634" s="147">
        <v>20150428</v>
      </c>
      <c r="E1634" s="1" t="s">
        <v>37</v>
      </c>
      <c r="F1634" s="1" t="s">
        <v>55</v>
      </c>
      <c r="G1634" s="57">
        <v>7391207</v>
      </c>
      <c r="H1634" s="3">
        <v>975.97</v>
      </c>
      <c r="I1634" s="3">
        <v>0.13</v>
      </c>
      <c r="J1634" s="4">
        <v>9.1000000000000004E-3</v>
      </c>
      <c r="K1634" s="3">
        <v>0.01</v>
      </c>
      <c r="L1634" s="2">
        <v>67546</v>
      </c>
      <c r="M1634" s="5">
        <v>1.03E-2</v>
      </c>
      <c r="N1634" s="3">
        <v>1.4</v>
      </c>
      <c r="O1634" s="2">
        <v>695</v>
      </c>
    </row>
    <row r="1635" spans="1:15" x14ac:dyDescent="0.3">
      <c r="A1635" s="1" t="str">
        <f>VLOOKUP(F1635,Sheet2!A:C,2,FALSE)</f>
        <v>其他</v>
      </c>
      <c r="B1635" s="1" t="str">
        <f>VLOOKUP(E1635,[1]Sheet4!A:B,2,FALSE)</f>
        <v>API</v>
      </c>
      <c r="C1635" s="3" t="s">
        <v>16</v>
      </c>
      <c r="D1635" s="147">
        <v>20150427</v>
      </c>
      <c r="E1635" s="1" t="s">
        <v>37</v>
      </c>
      <c r="F1635" s="1" t="s">
        <v>55</v>
      </c>
      <c r="G1635" s="57">
        <v>6544718</v>
      </c>
      <c r="H1635" s="3">
        <v>1083.5899999999999</v>
      </c>
      <c r="I1635" s="3">
        <v>0.17</v>
      </c>
      <c r="J1635" s="4">
        <v>9.1000000000000004E-3</v>
      </c>
      <c r="K1635" s="3">
        <v>0.02</v>
      </c>
      <c r="L1635" s="2">
        <v>59765</v>
      </c>
      <c r="M1635" s="5">
        <v>1.2200000000000001E-2</v>
      </c>
      <c r="N1635" s="3">
        <v>1.49</v>
      </c>
      <c r="O1635" s="2">
        <v>727</v>
      </c>
    </row>
    <row r="1636" spans="1:15" x14ac:dyDescent="0.3">
      <c r="A1636" s="1" t="str">
        <f>VLOOKUP(F1636,Sheet2!A:C,2,FALSE)</f>
        <v>其他</v>
      </c>
      <c r="B1636" s="1" t="str">
        <f>VLOOKUP(E1636,[1]Sheet4!A:B,2,FALSE)</f>
        <v>API</v>
      </c>
      <c r="C1636" s="3" t="s">
        <v>16</v>
      </c>
      <c r="D1636" s="147">
        <v>20150426</v>
      </c>
      <c r="E1636" s="1" t="s">
        <v>37</v>
      </c>
      <c r="F1636" s="1" t="s">
        <v>55</v>
      </c>
      <c r="G1636" s="57">
        <v>6156130</v>
      </c>
      <c r="H1636" s="3">
        <v>1213.31</v>
      </c>
      <c r="I1636" s="3">
        <v>0.2</v>
      </c>
      <c r="J1636" s="4">
        <v>9.4000000000000004E-3</v>
      </c>
      <c r="K1636" s="3">
        <v>0.02</v>
      </c>
      <c r="L1636" s="2">
        <v>57977</v>
      </c>
      <c r="M1636" s="5">
        <v>1.37E-2</v>
      </c>
      <c r="N1636" s="3">
        <v>1.53</v>
      </c>
      <c r="O1636" s="2">
        <v>793</v>
      </c>
    </row>
    <row r="1637" spans="1:15" x14ac:dyDescent="0.3">
      <c r="A1637" s="1" t="str">
        <f>VLOOKUP(F1637,Sheet2!A:C,2,FALSE)</f>
        <v>其他</v>
      </c>
      <c r="B1637" s="1" t="str">
        <f>VLOOKUP(E1637,[1]Sheet4!A:B,2,FALSE)</f>
        <v>API</v>
      </c>
      <c r="C1637" s="3" t="s">
        <v>16</v>
      </c>
      <c r="D1637" s="147">
        <v>20150425</v>
      </c>
      <c r="E1637" s="1" t="s">
        <v>37</v>
      </c>
      <c r="F1637" s="1" t="s">
        <v>55</v>
      </c>
      <c r="G1637" s="57">
        <v>6132720</v>
      </c>
      <c r="H1637" s="3">
        <v>1034.77</v>
      </c>
      <c r="I1637" s="3">
        <v>0.17</v>
      </c>
      <c r="J1637" s="4">
        <v>9.5999999999999992E-3</v>
      </c>
      <c r="K1637" s="3">
        <v>0.02</v>
      </c>
      <c r="L1637" s="2">
        <v>58741</v>
      </c>
      <c r="M1637" s="5">
        <v>1.2E-2</v>
      </c>
      <c r="N1637" s="3">
        <v>1.47</v>
      </c>
      <c r="O1637" s="2">
        <v>705</v>
      </c>
    </row>
    <row r="1638" spans="1:15" x14ac:dyDescent="0.3">
      <c r="A1638" s="1" t="str">
        <f>VLOOKUP(F1638,Sheet2!A:C,2,FALSE)</f>
        <v>其他</v>
      </c>
      <c r="B1638" s="1" t="str">
        <f>VLOOKUP(E1638,[1]Sheet4!A:B,2,FALSE)</f>
        <v>API</v>
      </c>
      <c r="C1638" s="3" t="s">
        <v>16</v>
      </c>
      <c r="D1638" s="147">
        <v>20150424</v>
      </c>
      <c r="E1638" s="1" t="s">
        <v>37</v>
      </c>
      <c r="F1638" s="1" t="s">
        <v>55</v>
      </c>
      <c r="G1638" s="57">
        <v>6214504</v>
      </c>
      <c r="H1638" s="3">
        <v>1025.21</v>
      </c>
      <c r="I1638" s="3">
        <v>0.17</v>
      </c>
      <c r="J1638" s="4">
        <v>9.4000000000000004E-3</v>
      </c>
      <c r="K1638" s="3">
        <v>0.02</v>
      </c>
      <c r="L1638" s="2">
        <v>58625</v>
      </c>
      <c r="M1638" s="5">
        <v>1.2E-2</v>
      </c>
      <c r="N1638" s="3">
        <v>1.46</v>
      </c>
      <c r="O1638" s="2">
        <v>702</v>
      </c>
    </row>
    <row r="1639" spans="1:15" x14ac:dyDescent="0.3">
      <c r="A1639" s="1" t="str">
        <f>VLOOKUP(F1639,Sheet2!A:C,2,FALSE)</f>
        <v>其他</v>
      </c>
      <c r="B1639" s="1" t="str">
        <f>VLOOKUP(E1639,[1]Sheet4!A:B,2,FALSE)</f>
        <v>API</v>
      </c>
      <c r="C1639" s="3" t="s">
        <v>16</v>
      </c>
      <c r="D1639" s="147">
        <v>20150423</v>
      </c>
      <c r="E1639" s="1" t="s">
        <v>37</v>
      </c>
      <c r="F1639" s="1" t="s">
        <v>55</v>
      </c>
      <c r="G1639" s="57">
        <v>6288816</v>
      </c>
      <c r="H1639" s="3">
        <v>998.08</v>
      </c>
      <c r="I1639" s="3">
        <v>0.16</v>
      </c>
      <c r="J1639" s="4">
        <v>9.2999999999999992E-3</v>
      </c>
      <c r="K1639" s="3">
        <v>0.02</v>
      </c>
      <c r="L1639" s="2">
        <v>58268</v>
      </c>
      <c r="M1639" s="5">
        <v>1.2500000000000001E-2</v>
      </c>
      <c r="N1639" s="3">
        <v>1.37</v>
      </c>
      <c r="O1639" s="2">
        <v>727</v>
      </c>
    </row>
    <row r="1640" spans="1:15" x14ac:dyDescent="0.3">
      <c r="A1640" s="1" t="str">
        <f>VLOOKUP(F1640,Sheet2!A:C,2,FALSE)</f>
        <v>其他</v>
      </c>
      <c r="B1640" s="1" t="str">
        <f>VLOOKUP(E1640,[1]Sheet4!A:B,2,FALSE)</f>
        <v>API</v>
      </c>
      <c r="C1640" s="3" t="s">
        <v>16</v>
      </c>
      <c r="D1640" s="147">
        <v>20150422</v>
      </c>
      <c r="E1640" s="1" t="s">
        <v>37</v>
      </c>
      <c r="F1640" s="1" t="s">
        <v>55</v>
      </c>
      <c r="G1640" s="57">
        <v>6226074</v>
      </c>
      <c r="H1640" s="3">
        <v>880.08</v>
      </c>
      <c r="I1640" s="3">
        <v>0.14000000000000001</v>
      </c>
      <c r="J1640" s="4">
        <v>8.9999999999999993E-3</v>
      </c>
      <c r="K1640" s="3">
        <v>0.02</v>
      </c>
      <c r="L1640" s="2">
        <v>56201</v>
      </c>
      <c r="M1640" s="5">
        <v>1.38E-2</v>
      </c>
      <c r="N1640" s="3">
        <v>1.1299999999999999</v>
      </c>
      <c r="O1640" s="2">
        <v>776</v>
      </c>
    </row>
    <row r="1641" spans="1:15" x14ac:dyDescent="0.3">
      <c r="A1641" s="1" t="str">
        <f>VLOOKUP(F1641,Sheet2!A:C,2,FALSE)</f>
        <v>其他</v>
      </c>
      <c r="B1641" s="1" t="str">
        <f>VLOOKUP(E1641,[1]Sheet4!A:B,2,FALSE)</f>
        <v>API</v>
      </c>
      <c r="C1641" s="3" t="s">
        <v>16</v>
      </c>
      <c r="D1641" s="147">
        <v>20150421</v>
      </c>
      <c r="E1641" s="1" t="s">
        <v>37</v>
      </c>
      <c r="F1641" s="1" t="s">
        <v>55</v>
      </c>
      <c r="G1641" s="57">
        <v>6087986</v>
      </c>
      <c r="H1641" s="3">
        <v>1038.72</v>
      </c>
      <c r="I1641" s="3">
        <v>0.17</v>
      </c>
      <c r="J1641" s="4">
        <v>9.1000000000000004E-3</v>
      </c>
      <c r="K1641" s="3">
        <v>0.02</v>
      </c>
      <c r="L1641" s="2">
        <v>55491</v>
      </c>
      <c r="M1641" s="5">
        <v>1.7000000000000001E-2</v>
      </c>
      <c r="N1641" s="3">
        <v>1.1000000000000001</v>
      </c>
      <c r="O1641" s="2">
        <v>945</v>
      </c>
    </row>
    <row r="1642" spans="1:15" x14ac:dyDescent="0.3">
      <c r="A1642" s="1" t="str">
        <f>VLOOKUP(F1642,Sheet2!A:C,2,FALSE)</f>
        <v>其他</v>
      </c>
      <c r="B1642" s="1" t="str">
        <f>VLOOKUP(E1642,[1]Sheet4!A:B,2,FALSE)</f>
        <v>API</v>
      </c>
      <c r="C1642" s="3" t="s">
        <v>16</v>
      </c>
      <c r="D1642" s="147">
        <v>20150420</v>
      </c>
      <c r="E1642" s="1" t="s">
        <v>37</v>
      </c>
      <c r="F1642" s="1" t="s">
        <v>55</v>
      </c>
      <c r="G1642" s="57">
        <v>5833094</v>
      </c>
      <c r="H1642" s="3">
        <v>824.79</v>
      </c>
      <c r="I1642" s="3">
        <v>0.14000000000000001</v>
      </c>
      <c r="J1642" s="4">
        <v>8.9999999999999993E-3</v>
      </c>
      <c r="K1642" s="3">
        <v>0.02</v>
      </c>
      <c r="L1642" s="2">
        <v>52300</v>
      </c>
      <c r="M1642" s="5">
        <v>1.32E-2</v>
      </c>
      <c r="N1642" s="3">
        <v>1.19</v>
      </c>
      <c r="O1642" s="2">
        <v>692</v>
      </c>
    </row>
    <row r="1643" spans="1:15" x14ac:dyDescent="0.3">
      <c r="A1643" s="1" t="str">
        <f>VLOOKUP(F1643,Sheet2!A:C,2,FALSE)</f>
        <v>其他</v>
      </c>
      <c r="B1643" s="1" t="str">
        <f>VLOOKUP(E1643,[1]Sheet4!A:B,2,FALSE)</f>
        <v>API</v>
      </c>
      <c r="C1643" s="3" t="s">
        <v>16</v>
      </c>
      <c r="D1643" s="147">
        <v>20150419</v>
      </c>
      <c r="E1643" s="1" t="s">
        <v>37</v>
      </c>
      <c r="F1643" s="1" t="s">
        <v>55</v>
      </c>
      <c r="G1643" s="57">
        <v>5714112</v>
      </c>
      <c r="H1643" s="3">
        <v>1067.02</v>
      </c>
      <c r="I1643" s="3">
        <v>0.19</v>
      </c>
      <c r="J1643" s="4">
        <v>9.4000000000000004E-3</v>
      </c>
      <c r="K1643" s="3">
        <v>0.02</v>
      </c>
      <c r="L1643" s="2">
        <v>53805</v>
      </c>
      <c r="M1643" s="5">
        <v>1.6E-2</v>
      </c>
      <c r="N1643" s="3">
        <v>1.24</v>
      </c>
      <c r="O1643" s="2">
        <v>861</v>
      </c>
    </row>
    <row r="1644" spans="1:15" x14ac:dyDescent="0.3">
      <c r="A1644" s="1" t="str">
        <f>VLOOKUP(F1644,Sheet2!A:C,2,FALSE)</f>
        <v>其他</v>
      </c>
      <c r="B1644" s="1" t="str">
        <f>VLOOKUP(E1644,[1]Sheet4!A:B,2,FALSE)</f>
        <v>API</v>
      </c>
      <c r="C1644" s="3" t="s">
        <v>16</v>
      </c>
      <c r="D1644" s="147">
        <v>20150418</v>
      </c>
      <c r="E1644" s="1" t="s">
        <v>37</v>
      </c>
      <c r="F1644" s="1" t="s">
        <v>55</v>
      </c>
      <c r="G1644" s="57">
        <v>5835100</v>
      </c>
      <c r="H1644" s="3">
        <v>1070.2</v>
      </c>
      <c r="I1644" s="3">
        <v>0.18</v>
      </c>
      <c r="J1644" s="4">
        <v>9.1999999999999998E-3</v>
      </c>
      <c r="K1644" s="3">
        <v>0.02</v>
      </c>
      <c r="L1644" s="2">
        <v>53569</v>
      </c>
      <c r="M1644" s="5">
        <v>1.6199999999999999E-2</v>
      </c>
      <c r="N1644" s="3">
        <v>1.23</v>
      </c>
      <c r="O1644" s="2">
        <v>870</v>
      </c>
    </row>
    <row r="1645" spans="1:15" x14ac:dyDescent="0.3">
      <c r="A1645" s="1" t="str">
        <f>VLOOKUP(F1645,Sheet2!A:C,2,FALSE)</f>
        <v>其他</v>
      </c>
      <c r="B1645" s="1" t="str">
        <f>VLOOKUP(E1645,[1]Sheet4!A:B,2,FALSE)</f>
        <v>API</v>
      </c>
      <c r="C1645" s="3" t="s">
        <v>16</v>
      </c>
      <c r="D1645" s="147">
        <v>20150417</v>
      </c>
      <c r="E1645" s="1" t="s">
        <v>37</v>
      </c>
      <c r="F1645" s="1" t="s">
        <v>55</v>
      </c>
      <c r="G1645" s="57">
        <v>6420660</v>
      </c>
      <c r="H1645" s="3">
        <v>985.7</v>
      </c>
      <c r="I1645" s="3">
        <v>0.15</v>
      </c>
      <c r="J1645" s="4">
        <v>8.6999999999999994E-3</v>
      </c>
      <c r="K1645" s="3">
        <v>0.02</v>
      </c>
      <c r="L1645" s="2">
        <v>55632</v>
      </c>
      <c r="M1645" s="5">
        <v>1.5100000000000001E-2</v>
      </c>
      <c r="N1645" s="3">
        <v>1.17</v>
      </c>
      <c r="O1645" s="2">
        <v>841</v>
      </c>
    </row>
    <row r="1646" spans="1:15" x14ac:dyDescent="0.3">
      <c r="A1646" s="1" t="str">
        <f>VLOOKUP(F1646,Sheet2!A:C,2,FALSE)</f>
        <v>其他</v>
      </c>
      <c r="B1646" s="1" t="str">
        <f>VLOOKUP(E1646,[1]Sheet4!A:B,2,FALSE)</f>
        <v>API</v>
      </c>
      <c r="C1646" s="3" t="s">
        <v>16</v>
      </c>
      <c r="D1646" s="147">
        <v>20150416</v>
      </c>
      <c r="E1646" s="1" t="s">
        <v>37</v>
      </c>
      <c r="F1646" s="1" t="s">
        <v>55</v>
      </c>
      <c r="G1646" s="57">
        <v>6244593</v>
      </c>
      <c r="H1646" s="3">
        <v>1083</v>
      </c>
      <c r="I1646" s="3">
        <v>0.17</v>
      </c>
      <c r="J1646" s="4">
        <v>9.1999999999999998E-3</v>
      </c>
      <c r="K1646" s="3">
        <v>0.02</v>
      </c>
      <c r="L1646" s="2">
        <v>57308</v>
      </c>
      <c r="M1646" s="5">
        <v>1.49E-2</v>
      </c>
      <c r="N1646" s="3">
        <v>1.27</v>
      </c>
      <c r="O1646" s="2">
        <v>853</v>
      </c>
    </row>
    <row r="1647" spans="1:15" x14ac:dyDescent="0.3">
      <c r="A1647" s="1" t="str">
        <f>VLOOKUP(F1647,Sheet2!A:C,2,FALSE)</f>
        <v>其他</v>
      </c>
      <c r="B1647" s="1" t="str">
        <f>VLOOKUP(E1647,[1]Sheet4!A:B,2,FALSE)</f>
        <v>API</v>
      </c>
      <c r="C1647" s="3" t="s">
        <v>16</v>
      </c>
      <c r="D1647" s="147">
        <v>20150415</v>
      </c>
      <c r="E1647" s="1" t="s">
        <v>37</v>
      </c>
      <c r="F1647" s="1" t="s">
        <v>55</v>
      </c>
      <c r="G1647" s="57">
        <v>6141691</v>
      </c>
      <c r="H1647" s="3">
        <v>935</v>
      </c>
      <c r="I1647" s="3">
        <v>0.15</v>
      </c>
      <c r="J1647" s="4">
        <v>8.8000000000000005E-3</v>
      </c>
      <c r="K1647" s="3">
        <v>0.02</v>
      </c>
      <c r="L1647" s="2">
        <v>54212</v>
      </c>
      <c r="M1647" s="5">
        <v>1.3299999999999999E-2</v>
      </c>
      <c r="N1647" s="3">
        <v>1.3</v>
      </c>
      <c r="O1647" s="2">
        <v>722</v>
      </c>
    </row>
    <row r="1648" spans="1:15" x14ac:dyDescent="0.3">
      <c r="A1648" s="1" t="str">
        <f>VLOOKUP(F1648,Sheet2!A:C,2,FALSE)</f>
        <v>其他</v>
      </c>
      <c r="B1648" s="1" t="str">
        <f>VLOOKUP(E1648,[1]Sheet4!A:B,2,FALSE)</f>
        <v>API</v>
      </c>
      <c r="C1648" s="3" t="s">
        <v>16</v>
      </c>
      <c r="D1648" s="147">
        <v>20150414</v>
      </c>
      <c r="E1648" s="1" t="s">
        <v>37</v>
      </c>
      <c r="F1648" s="1" t="s">
        <v>55</v>
      </c>
      <c r="G1648" s="57">
        <v>5625719</v>
      </c>
      <c r="H1648" s="3">
        <v>810.81</v>
      </c>
      <c r="I1648" s="3">
        <v>0.14000000000000001</v>
      </c>
      <c r="J1648" s="4">
        <v>9.1000000000000004E-3</v>
      </c>
      <c r="K1648" s="3">
        <v>0.02</v>
      </c>
      <c r="L1648" s="2">
        <v>51103</v>
      </c>
      <c r="M1648" s="5">
        <v>1.34E-2</v>
      </c>
      <c r="N1648" s="3">
        <v>1.18</v>
      </c>
      <c r="O1648" s="2">
        <v>687</v>
      </c>
    </row>
    <row r="1649" spans="1:15" x14ac:dyDescent="0.3">
      <c r="A1649" s="1" t="str">
        <f>VLOOKUP(F1649,Sheet2!A:C,2,FALSE)</f>
        <v>其他</v>
      </c>
      <c r="B1649" s="1" t="str">
        <f>VLOOKUP(E1649,[1]Sheet4!A:B,2,FALSE)</f>
        <v>API</v>
      </c>
      <c r="C1649" s="3" t="s">
        <v>16</v>
      </c>
      <c r="D1649" s="147">
        <v>20150413</v>
      </c>
      <c r="E1649" s="1" t="s">
        <v>37</v>
      </c>
      <c r="F1649" s="1" t="s">
        <v>55</v>
      </c>
      <c r="G1649" s="57">
        <v>4714899</v>
      </c>
      <c r="H1649" s="3">
        <v>687.21</v>
      </c>
      <c r="I1649" s="3">
        <v>0.15</v>
      </c>
      <c r="J1649" s="4">
        <v>8.8999999999999999E-3</v>
      </c>
      <c r="K1649" s="3">
        <v>0.02</v>
      </c>
      <c r="L1649" s="2">
        <v>42159</v>
      </c>
      <c r="M1649" s="5">
        <v>1.41E-2</v>
      </c>
      <c r="N1649" s="3">
        <v>1.1599999999999999</v>
      </c>
      <c r="O1649" s="2">
        <v>593</v>
      </c>
    </row>
    <row r="1650" spans="1:15" x14ac:dyDescent="0.3">
      <c r="A1650" s="1" t="str">
        <f>VLOOKUP(F1650,Sheet2!A:C,2,FALSE)</f>
        <v>其他</v>
      </c>
      <c r="B1650" s="1" t="str">
        <f>VLOOKUP(E1650,[1]Sheet4!A:B,2,FALSE)</f>
        <v>API</v>
      </c>
      <c r="C1650" s="3" t="s">
        <v>16</v>
      </c>
      <c r="D1650" s="147">
        <v>20150412</v>
      </c>
      <c r="E1650" s="1" t="s">
        <v>37</v>
      </c>
      <c r="F1650" s="1" t="s">
        <v>55</v>
      </c>
      <c r="G1650" s="57">
        <v>4911022</v>
      </c>
      <c r="H1650" s="3">
        <v>717.46</v>
      </c>
      <c r="I1650" s="3">
        <v>0.15</v>
      </c>
      <c r="J1650" s="4">
        <v>8.6999999999999994E-3</v>
      </c>
      <c r="K1650" s="3">
        <v>0.02</v>
      </c>
      <c r="L1650" s="2">
        <v>42936</v>
      </c>
      <c r="M1650" s="5">
        <v>1.6E-2</v>
      </c>
      <c r="N1650" s="3">
        <v>1.04</v>
      </c>
      <c r="O1650" s="2">
        <v>689</v>
      </c>
    </row>
    <row r="1651" spans="1:15" x14ac:dyDescent="0.3">
      <c r="A1651" s="1" t="str">
        <f>VLOOKUP(F1651,Sheet2!A:C,2,FALSE)</f>
        <v>其他</v>
      </c>
      <c r="B1651" s="1" t="str">
        <f>VLOOKUP(E1651,[1]Sheet4!A:B,2,FALSE)</f>
        <v>API</v>
      </c>
      <c r="C1651" s="3" t="s">
        <v>16</v>
      </c>
      <c r="D1651" s="147">
        <v>20150411</v>
      </c>
      <c r="E1651" s="1" t="s">
        <v>37</v>
      </c>
      <c r="F1651" s="1" t="s">
        <v>55</v>
      </c>
      <c r="G1651" s="57">
        <v>6020150</v>
      </c>
      <c r="H1651" s="3">
        <v>891.25</v>
      </c>
      <c r="I1651" s="3">
        <v>0.15</v>
      </c>
      <c r="J1651" s="4">
        <v>8.8999999999999999E-3</v>
      </c>
      <c r="K1651" s="3">
        <v>0.02</v>
      </c>
      <c r="L1651" s="2">
        <v>53603</v>
      </c>
      <c r="M1651" s="5">
        <v>1.5699999999999999E-2</v>
      </c>
      <c r="N1651" s="3">
        <v>1.06</v>
      </c>
      <c r="O1651" s="2">
        <v>842</v>
      </c>
    </row>
    <row r="1652" spans="1:15" x14ac:dyDescent="0.3">
      <c r="A1652" s="1" t="str">
        <f>VLOOKUP(F1652,Sheet2!A:C,2,FALSE)</f>
        <v>其他</v>
      </c>
      <c r="B1652" s="1" t="str">
        <f>VLOOKUP(E1652,[1]Sheet4!A:B,2,FALSE)</f>
        <v>API</v>
      </c>
      <c r="C1652" s="3" t="s">
        <v>16</v>
      </c>
      <c r="D1652" s="147">
        <v>20150410</v>
      </c>
      <c r="E1652" s="1" t="s">
        <v>37</v>
      </c>
      <c r="F1652" s="1" t="s">
        <v>55</v>
      </c>
      <c r="G1652" s="57">
        <v>6254736</v>
      </c>
      <c r="H1652" s="3">
        <v>850.38</v>
      </c>
      <c r="I1652" s="3">
        <v>0.14000000000000001</v>
      </c>
      <c r="J1652" s="4">
        <v>9.1000000000000004E-3</v>
      </c>
      <c r="K1652" s="3">
        <v>0.01</v>
      </c>
      <c r="L1652" s="2">
        <v>56953</v>
      </c>
      <c r="M1652" s="5">
        <v>1.4999999999999999E-2</v>
      </c>
      <c r="N1652" s="3">
        <v>1</v>
      </c>
      <c r="O1652" s="2">
        <v>854</v>
      </c>
    </row>
    <row r="1653" spans="1:15" x14ac:dyDescent="0.3">
      <c r="A1653" s="1" t="str">
        <f>VLOOKUP(F1653,Sheet2!A:C,2,FALSE)</f>
        <v>其他</v>
      </c>
      <c r="B1653" s="1" t="str">
        <f>VLOOKUP(E1653,[1]Sheet4!A:B,2,FALSE)</f>
        <v>API</v>
      </c>
      <c r="C1653" s="3" t="s">
        <v>16</v>
      </c>
      <c r="D1653" s="147">
        <v>20150409</v>
      </c>
      <c r="E1653" s="1" t="s">
        <v>37</v>
      </c>
      <c r="F1653" s="1" t="s">
        <v>55</v>
      </c>
      <c r="G1653" s="57">
        <v>5959944</v>
      </c>
      <c r="H1653" s="3">
        <v>827.83</v>
      </c>
      <c r="I1653" s="3">
        <v>0.14000000000000001</v>
      </c>
      <c r="J1653" s="4">
        <v>9.5999999999999992E-3</v>
      </c>
      <c r="K1653" s="3">
        <v>0.01</v>
      </c>
      <c r="L1653" s="2">
        <v>57183</v>
      </c>
      <c r="M1653" s="5">
        <v>1.29E-2</v>
      </c>
      <c r="N1653" s="3">
        <v>1.1200000000000001</v>
      </c>
      <c r="O1653" s="2">
        <v>739</v>
      </c>
    </row>
    <row r="1654" spans="1:15" x14ac:dyDescent="0.3">
      <c r="A1654" s="1" t="str">
        <f>VLOOKUP(F1654,Sheet2!A:C,2,FALSE)</f>
        <v>其他</v>
      </c>
      <c r="B1654" s="1" t="str">
        <f>VLOOKUP(E1654,[1]Sheet4!A:B,2,FALSE)</f>
        <v>API</v>
      </c>
      <c r="C1654" s="3" t="s">
        <v>16</v>
      </c>
      <c r="D1654" s="147">
        <v>20150408</v>
      </c>
      <c r="E1654" s="1" t="s">
        <v>37</v>
      </c>
      <c r="F1654" s="1" t="s">
        <v>55</v>
      </c>
      <c r="G1654" s="57">
        <v>6281160</v>
      </c>
      <c r="H1654" s="3">
        <v>829.76</v>
      </c>
      <c r="I1654" s="3">
        <v>0.13</v>
      </c>
      <c r="J1654" s="4">
        <v>9.9000000000000008E-3</v>
      </c>
      <c r="K1654" s="3">
        <v>0.01</v>
      </c>
      <c r="L1654" s="2">
        <v>62483</v>
      </c>
      <c r="M1654" s="5">
        <v>1.61E-2</v>
      </c>
      <c r="N1654" s="3">
        <v>0.83</v>
      </c>
      <c r="O1654" s="2">
        <v>1004</v>
      </c>
    </row>
    <row r="1655" spans="1:15" x14ac:dyDescent="0.3">
      <c r="A1655" s="1" t="str">
        <f>VLOOKUP(F1655,Sheet2!A:C,2,FALSE)</f>
        <v>其他</v>
      </c>
      <c r="B1655" s="1" t="str">
        <f>VLOOKUP(E1655,[1]Sheet4!A:B,2,FALSE)</f>
        <v>API</v>
      </c>
      <c r="C1655" s="3" t="s">
        <v>16</v>
      </c>
      <c r="D1655" s="147">
        <v>20150407</v>
      </c>
      <c r="E1655" s="1" t="s">
        <v>37</v>
      </c>
      <c r="F1655" s="1" t="s">
        <v>55</v>
      </c>
      <c r="G1655" s="57">
        <v>5871662</v>
      </c>
      <c r="H1655" s="3">
        <v>815.97</v>
      </c>
      <c r="I1655" s="3">
        <v>0.14000000000000001</v>
      </c>
      <c r="J1655" s="4">
        <v>9.7000000000000003E-3</v>
      </c>
      <c r="K1655" s="3">
        <v>0.01</v>
      </c>
      <c r="L1655" s="2">
        <v>57153</v>
      </c>
      <c r="M1655" s="5">
        <v>1.5900000000000001E-2</v>
      </c>
      <c r="N1655" s="3">
        <v>0.9</v>
      </c>
      <c r="O1655" s="2">
        <v>908</v>
      </c>
    </row>
    <row r="1656" spans="1:15" x14ac:dyDescent="0.3">
      <c r="A1656" s="1" t="str">
        <f>VLOOKUP(F1656,Sheet2!A:C,2,FALSE)</f>
        <v>其他</v>
      </c>
      <c r="B1656" s="1" t="str">
        <f>VLOOKUP(E1656,[1]Sheet4!A:B,2,FALSE)</f>
        <v>API</v>
      </c>
      <c r="C1656" s="3" t="s">
        <v>16</v>
      </c>
      <c r="D1656" s="147">
        <v>20150406</v>
      </c>
      <c r="E1656" s="1" t="s">
        <v>37</v>
      </c>
      <c r="F1656" s="1" t="s">
        <v>55</v>
      </c>
      <c r="G1656" s="57">
        <v>5335062</v>
      </c>
      <c r="H1656" s="3">
        <v>889.42</v>
      </c>
      <c r="I1656" s="3">
        <v>0.17</v>
      </c>
      <c r="J1656" s="4">
        <v>9.5999999999999992E-3</v>
      </c>
      <c r="K1656" s="3">
        <v>0.02</v>
      </c>
      <c r="L1656" s="2">
        <v>51246</v>
      </c>
      <c r="M1656" s="5">
        <v>1.41E-2</v>
      </c>
      <c r="N1656" s="3">
        <v>1.23</v>
      </c>
      <c r="O1656" s="2">
        <v>724</v>
      </c>
    </row>
    <row r="1657" spans="1:15" x14ac:dyDescent="0.3">
      <c r="A1657" s="1" t="str">
        <f>VLOOKUP(F1657,Sheet2!A:C,2,FALSE)</f>
        <v>其他</v>
      </c>
      <c r="B1657" s="1" t="str">
        <f>VLOOKUP(E1657,[1]Sheet4!A:B,2,FALSE)</f>
        <v>API</v>
      </c>
      <c r="C1657" s="3" t="s">
        <v>16</v>
      </c>
      <c r="D1657" s="147">
        <v>20150405</v>
      </c>
      <c r="E1657" s="1" t="s">
        <v>37</v>
      </c>
      <c r="F1657" s="1" t="s">
        <v>55</v>
      </c>
      <c r="G1657" s="57">
        <v>5238261</v>
      </c>
      <c r="H1657" s="3">
        <v>762.65</v>
      </c>
      <c r="I1657" s="3">
        <v>0.15</v>
      </c>
      <c r="J1657" s="4">
        <v>9.9000000000000008E-3</v>
      </c>
      <c r="K1657" s="3">
        <v>0.01</v>
      </c>
      <c r="L1657" s="2">
        <v>51892</v>
      </c>
      <c r="M1657" s="5">
        <v>1.44E-2</v>
      </c>
      <c r="N1657" s="3">
        <v>1.02</v>
      </c>
      <c r="O1657" s="2">
        <v>747</v>
      </c>
    </row>
    <row r="1658" spans="1:15" x14ac:dyDescent="0.3">
      <c r="A1658" s="1" t="str">
        <f>VLOOKUP(F1658,Sheet2!A:C,2,FALSE)</f>
        <v>其他</v>
      </c>
      <c r="B1658" s="1" t="str">
        <f>VLOOKUP(E1658,[1]Sheet4!A:B,2,FALSE)</f>
        <v>API</v>
      </c>
      <c r="C1658" s="3" t="s">
        <v>16</v>
      </c>
      <c r="D1658" s="147">
        <v>20150404</v>
      </c>
      <c r="E1658" s="1" t="s">
        <v>37</v>
      </c>
      <c r="F1658" s="1" t="s">
        <v>55</v>
      </c>
      <c r="G1658" s="57">
        <v>5321161</v>
      </c>
      <c r="H1658" s="3">
        <v>810.02</v>
      </c>
      <c r="I1658" s="3">
        <v>0.15</v>
      </c>
      <c r="J1658" s="4">
        <v>9.7999999999999997E-3</v>
      </c>
      <c r="K1658" s="3">
        <v>0.02</v>
      </c>
      <c r="L1658" s="2">
        <v>52312</v>
      </c>
      <c r="M1658" s="5">
        <v>1.3100000000000001E-2</v>
      </c>
      <c r="N1658" s="3">
        <v>1.18</v>
      </c>
      <c r="O1658" s="2">
        <v>685</v>
      </c>
    </row>
    <row r="1659" spans="1:15" x14ac:dyDescent="0.3">
      <c r="A1659" s="1" t="str">
        <f>VLOOKUP(F1659,Sheet2!A:C,2,FALSE)</f>
        <v>其他</v>
      </c>
      <c r="B1659" s="1" t="str">
        <f>VLOOKUP(E1659,[1]Sheet4!A:B,2,FALSE)</f>
        <v>API</v>
      </c>
      <c r="C1659" s="3" t="s">
        <v>16</v>
      </c>
      <c r="D1659" s="147">
        <v>20150403</v>
      </c>
      <c r="E1659" s="1" t="s">
        <v>37</v>
      </c>
      <c r="F1659" s="1" t="s">
        <v>55</v>
      </c>
      <c r="G1659" s="57">
        <v>5339253</v>
      </c>
      <c r="H1659" s="3">
        <v>737.36</v>
      </c>
      <c r="I1659" s="3">
        <v>0.14000000000000001</v>
      </c>
      <c r="J1659" s="4">
        <v>9.7000000000000003E-3</v>
      </c>
      <c r="K1659" s="3">
        <v>0.01</v>
      </c>
      <c r="L1659" s="2">
        <v>51864</v>
      </c>
      <c r="M1659" s="5">
        <v>1.2999999999999999E-2</v>
      </c>
      <c r="N1659" s="3">
        <v>1.1000000000000001</v>
      </c>
      <c r="O1659" s="2">
        <v>673</v>
      </c>
    </row>
    <row r="1660" spans="1:15" x14ac:dyDescent="0.3">
      <c r="A1660" s="1" t="str">
        <f>VLOOKUP(F1660,Sheet2!A:C,2,FALSE)</f>
        <v>其他</v>
      </c>
      <c r="B1660" s="1" t="str">
        <f>VLOOKUP(E1660,[1]Sheet4!A:B,2,FALSE)</f>
        <v>API</v>
      </c>
      <c r="C1660" s="3" t="s">
        <v>16</v>
      </c>
      <c r="D1660" s="147">
        <v>20150402</v>
      </c>
      <c r="E1660" s="1" t="s">
        <v>37</v>
      </c>
      <c r="F1660" s="1" t="s">
        <v>55</v>
      </c>
      <c r="G1660" s="57">
        <v>5162540</v>
      </c>
      <c r="H1660" s="3">
        <v>688.84</v>
      </c>
      <c r="I1660" s="3">
        <v>0.13</v>
      </c>
      <c r="J1660" s="4">
        <v>9.7999999999999997E-3</v>
      </c>
      <c r="K1660" s="3">
        <v>0.01</v>
      </c>
      <c r="L1660" s="2">
        <v>50489</v>
      </c>
      <c r="M1660" s="5">
        <v>1.2200000000000001E-2</v>
      </c>
      <c r="N1660" s="3">
        <v>1.1200000000000001</v>
      </c>
      <c r="O1660" s="2">
        <v>616</v>
      </c>
    </row>
    <row r="1661" spans="1:15" x14ac:dyDescent="0.3">
      <c r="A1661" s="1" t="str">
        <f>VLOOKUP(F1661,Sheet2!A:C,2,FALSE)</f>
        <v>其他</v>
      </c>
      <c r="B1661" s="1" t="str">
        <f>VLOOKUP(E1661,[1]Sheet4!A:B,2,FALSE)</f>
        <v>API</v>
      </c>
      <c r="C1661" s="3" t="s">
        <v>16</v>
      </c>
      <c r="D1661" s="147">
        <v>20150401</v>
      </c>
      <c r="E1661" s="1" t="s">
        <v>37</v>
      </c>
      <c r="F1661" s="1" t="s">
        <v>55</v>
      </c>
      <c r="G1661" s="57">
        <v>5267832</v>
      </c>
      <c r="H1661" s="3">
        <v>732.6</v>
      </c>
      <c r="I1661" s="3">
        <v>0.14000000000000001</v>
      </c>
      <c r="J1661" s="4">
        <v>9.7999999999999997E-3</v>
      </c>
      <c r="K1661" s="3">
        <v>0.01</v>
      </c>
      <c r="L1661" s="2">
        <v>51556</v>
      </c>
      <c r="M1661" s="5">
        <v>1.3100000000000001E-2</v>
      </c>
      <c r="N1661" s="3">
        <v>1.0900000000000001</v>
      </c>
      <c r="O1661" s="2">
        <v>675</v>
      </c>
    </row>
    <row r="1662" spans="1:15" x14ac:dyDescent="0.3">
      <c r="A1662" s="1" t="str">
        <f>VLOOKUP(F1662,Sheet2!A:C,2,FALSE)</f>
        <v>其他</v>
      </c>
      <c r="B1662" s="1" t="str">
        <f>VLOOKUP(E1662,[1]Sheet4!A:B,2,FALSE)</f>
        <v>自家直客</v>
      </c>
      <c r="C1662" s="3" t="s">
        <v>20</v>
      </c>
      <c r="D1662" s="147">
        <v>20150622</v>
      </c>
      <c r="E1662" s="1" t="s">
        <v>14</v>
      </c>
      <c r="F1662" s="1" t="s">
        <v>56</v>
      </c>
      <c r="G1662" s="57">
        <v>6557310</v>
      </c>
      <c r="H1662" s="3">
        <v>6039.98</v>
      </c>
      <c r="I1662" s="3">
        <v>0.92</v>
      </c>
      <c r="J1662" s="4">
        <v>1.2999999999999999E-2</v>
      </c>
      <c r="K1662" s="3">
        <v>7.0000000000000007E-2</v>
      </c>
      <c r="L1662" s="2">
        <v>85257</v>
      </c>
      <c r="M1662" s="5">
        <v>6.6799999999999998E-2</v>
      </c>
      <c r="N1662" s="3">
        <v>1.06</v>
      </c>
      <c r="O1662" s="2">
        <v>5695</v>
      </c>
    </row>
    <row r="1663" spans="1:15" x14ac:dyDescent="0.3">
      <c r="A1663" s="1" t="str">
        <f>VLOOKUP(F1663,Sheet2!A:C,2,FALSE)</f>
        <v>其他</v>
      </c>
      <c r="B1663" s="1" t="str">
        <f>VLOOKUP(E1663,[1]Sheet4!A:B,2,FALSE)</f>
        <v>自家直客</v>
      </c>
      <c r="C1663" s="3" t="s">
        <v>20</v>
      </c>
      <c r="D1663" s="147">
        <v>20150621</v>
      </c>
      <c r="E1663" s="1" t="s">
        <v>14</v>
      </c>
      <c r="F1663" s="1" t="s">
        <v>57</v>
      </c>
      <c r="G1663" s="57">
        <v>6837742</v>
      </c>
      <c r="H1663" s="3">
        <v>6261.67</v>
      </c>
      <c r="I1663" s="3">
        <v>0.92</v>
      </c>
      <c r="J1663" s="4">
        <v>1.32E-2</v>
      </c>
      <c r="K1663" s="3">
        <v>7.0000000000000007E-2</v>
      </c>
      <c r="L1663" s="2">
        <v>90447</v>
      </c>
      <c r="M1663" s="5">
        <v>6.6299999999999998E-2</v>
      </c>
      <c r="N1663" s="3">
        <v>1.04</v>
      </c>
      <c r="O1663" s="2">
        <v>6000</v>
      </c>
    </row>
    <row r="1664" spans="1:15" x14ac:dyDescent="0.3">
      <c r="A1664" s="1" t="str">
        <f>VLOOKUP(F1664,Sheet2!A:C,2,FALSE)</f>
        <v>其他</v>
      </c>
      <c r="B1664" s="1" t="str">
        <f>VLOOKUP(E1664,[1]Sheet4!A:B,2,FALSE)</f>
        <v>自家直客</v>
      </c>
      <c r="C1664" s="3" t="s">
        <v>20</v>
      </c>
      <c r="D1664" s="147">
        <v>20150620</v>
      </c>
      <c r="E1664" s="1" t="s">
        <v>14</v>
      </c>
      <c r="F1664" s="1" t="s">
        <v>57</v>
      </c>
      <c r="G1664" s="57">
        <v>6629634</v>
      </c>
      <c r="H1664" s="3">
        <v>6108.02</v>
      </c>
      <c r="I1664" s="3">
        <v>0.92</v>
      </c>
      <c r="J1664" s="4">
        <v>1.32E-2</v>
      </c>
      <c r="K1664" s="3">
        <v>7.0000000000000007E-2</v>
      </c>
      <c r="L1664" s="2">
        <v>87494</v>
      </c>
      <c r="M1664" s="5">
        <v>7.1099999999999997E-2</v>
      </c>
      <c r="N1664" s="3">
        <v>0.98</v>
      </c>
      <c r="O1664" s="2">
        <v>6219</v>
      </c>
    </row>
    <row r="1665" spans="1:15" x14ac:dyDescent="0.3">
      <c r="A1665" s="1" t="str">
        <f>VLOOKUP(F1665,Sheet2!A:C,2,FALSE)</f>
        <v>其他</v>
      </c>
      <c r="B1665" s="1" t="str">
        <f>VLOOKUP(E1665,[1]Sheet4!A:B,2,FALSE)</f>
        <v>自家直客</v>
      </c>
      <c r="C1665" s="3" t="s">
        <v>20</v>
      </c>
      <c r="D1665" s="147">
        <v>20150619</v>
      </c>
      <c r="E1665" s="1" t="s">
        <v>14</v>
      </c>
      <c r="F1665" s="1" t="s">
        <v>56</v>
      </c>
      <c r="G1665" s="57">
        <v>6331291</v>
      </c>
      <c r="H1665" s="3">
        <v>5876.23</v>
      </c>
      <c r="I1665" s="3">
        <v>0.93</v>
      </c>
      <c r="J1665" s="4">
        <v>1.3599999999999999E-2</v>
      </c>
      <c r="K1665" s="3">
        <v>7.0000000000000007E-2</v>
      </c>
      <c r="L1665" s="2">
        <v>85792</v>
      </c>
      <c r="M1665" s="5">
        <v>6.3899999999999998E-2</v>
      </c>
      <c r="N1665" s="3">
        <v>1.07</v>
      </c>
      <c r="O1665" s="2">
        <v>5479</v>
      </c>
    </row>
    <row r="1666" spans="1:15" x14ac:dyDescent="0.3">
      <c r="A1666" s="1" t="str">
        <f>VLOOKUP(F1666,Sheet2!A:C,2,FALSE)</f>
        <v>其他</v>
      </c>
      <c r="B1666" s="1" t="str">
        <f>VLOOKUP(E1666,[1]Sheet4!A:B,2,FALSE)</f>
        <v>自家直客</v>
      </c>
      <c r="C1666" s="3" t="s">
        <v>20</v>
      </c>
      <c r="D1666" s="147">
        <v>20150618</v>
      </c>
      <c r="E1666" s="1" t="s">
        <v>14</v>
      </c>
      <c r="F1666" s="1" t="s">
        <v>57</v>
      </c>
      <c r="G1666" s="57">
        <v>6191767</v>
      </c>
      <c r="H1666" s="3">
        <v>5492.61</v>
      </c>
      <c r="I1666" s="3">
        <v>0.89</v>
      </c>
      <c r="J1666" s="4">
        <v>1.35E-2</v>
      </c>
      <c r="K1666" s="3">
        <v>7.0000000000000007E-2</v>
      </c>
      <c r="L1666" s="2">
        <v>83427</v>
      </c>
      <c r="M1666" s="5">
        <v>6.4699999999999994E-2</v>
      </c>
      <c r="N1666" s="3">
        <v>1.02</v>
      </c>
      <c r="O1666" s="2">
        <v>5400</v>
      </c>
    </row>
    <row r="1667" spans="1:15" x14ac:dyDescent="0.3">
      <c r="A1667" s="1" t="str">
        <f>VLOOKUP(F1667,Sheet2!A:C,2,FALSE)</f>
        <v>其他</v>
      </c>
      <c r="B1667" s="1" t="str">
        <f>VLOOKUP(E1667,[1]Sheet4!A:B,2,FALSE)</f>
        <v>自家直客</v>
      </c>
      <c r="C1667" s="3" t="s">
        <v>20</v>
      </c>
      <c r="D1667" s="147">
        <v>20150617</v>
      </c>
      <c r="E1667" s="1" t="s">
        <v>14</v>
      </c>
      <c r="F1667" s="1" t="s">
        <v>57</v>
      </c>
      <c r="G1667" s="57">
        <v>6137746</v>
      </c>
      <c r="H1667" s="3">
        <v>5439.23</v>
      </c>
      <c r="I1667" s="3">
        <v>0.89</v>
      </c>
      <c r="J1667" s="4">
        <v>1.35E-2</v>
      </c>
      <c r="K1667" s="3">
        <v>7.0000000000000007E-2</v>
      </c>
      <c r="L1667" s="2">
        <v>82970</v>
      </c>
      <c r="M1667" s="5">
        <v>6.4199999999999993E-2</v>
      </c>
      <c r="N1667" s="3">
        <v>1.02</v>
      </c>
      <c r="O1667" s="2">
        <v>5324</v>
      </c>
    </row>
    <row r="1668" spans="1:15" x14ac:dyDescent="0.3">
      <c r="A1668" s="1" t="str">
        <f>VLOOKUP(F1668,Sheet2!A:C,2,FALSE)</f>
        <v>其他</v>
      </c>
      <c r="B1668" s="1" t="str">
        <f>VLOOKUP(E1668,[1]Sheet4!A:B,2,FALSE)</f>
        <v>自家直客</v>
      </c>
      <c r="C1668" s="3" t="s">
        <v>20</v>
      </c>
      <c r="D1668" s="147">
        <v>20150616</v>
      </c>
      <c r="E1668" s="1" t="s">
        <v>14</v>
      </c>
      <c r="F1668" s="1" t="s">
        <v>56</v>
      </c>
      <c r="G1668" s="57">
        <v>6081531</v>
      </c>
      <c r="H1668" s="3">
        <v>5642.25</v>
      </c>
      <c r="I1668" s="3">
        <v>0.93</v>
      </c>
      <c r="J1668" s="4">
        <v>1.37E-2</v>
      </c>
      <c r="K1668" s="3">
        <v>7.0000000000000007E-2</v>
      </c>
      <c r="L1668" s="2">
        <v>83054</v>
      </c>
      <c r="M1668" s="5">
        <v>6.0499999999999998E-2</v>
      </c>
      <c r="N1668" s="3">
        <v>1.1200000000000001</v>
      </c>
      <c r="O1668" s="2">
        <v>5026</v>
      </c>
    </row>
    <row r="1669" spans="1:15" x14ac:dyDescent="0.3">
      <c r="A1669" s="1" t="str">
        <f>VLOOKUP(F1669,Sheet2!A:C,2,FALSE)</f>
        <v>其他</v>
      </c>
      <c r="B1669" s="1" t="str">
        <f>VLOOKUP(E1669,[1]Sheet4!A:B,2,FALSE)</f>
        <v>自家直客</v>
      </c>
      <c r="C1669" s="3" t="s">
        <v>20</v>
      </c>
      <c r="D1669" s="147">
        <v>20150615</v>
      </c>
      <c r="E1669" s="1" t="s">
        <v>14</v>
      </c>
      <c r="F1669" s="1" t="s">
        <v>57</v>
      </c>
      <c r="G1669" s="57">
        <v>5874955</v>
      </c>
      <c r="H1669" s="3">
        <v>5447.46</v>
      </c>
      <c r="I1669" s="3">
        <v>0.93</v>
      </c>
      <c r="J1669" s="4">
        <v>1.38E-2</v>
      </c>
      <c r="K1669" s="3">
        <v>7.0000000000000007E-2</v>
      </c>
      <c r="L1669" s="2">
        <v>81126</v>
      </c>
      <c r="M1669" s="5">
        <v>6.25E-2</v>
      </c>
      <c r="N1669" s="3">
        <v>1.07</v>
      </c>
      <c r="O1669" s="2">
        <v>5074</v>
      </c>
    </row>
    <row r="1670" spans="1:15" x14ac:dyDescent="0.3">
      <c r="A1670" s="1" t="str">
        <f>VLOOKUP(F1670,Sheet2!A:C,2,FALSE)</f>
        <v>其他</v>
      </c>
      <c r="B1670" s="1" t="str">
        <f>VLOOKUP(E1670,[1]Sheet4!A:B,2,FALSE)</f>
        <v>自家直客</v>
      </c>
      <c r="C1670" s="3" t="s">
        <v>20</v>
      </c>
      <c r="D1670" s="147">
        <v>20150614</v>
      </c>
      <c r="E1670" s="1" t="s">
        <v>14</v>
      </c>
      <c r="F1670" s="1" t="s">
        <v>57</v>
      </c>
      <c r="G1670" s="57">
        <v>6596144</v>
      </c>
      <c r="H1670" s="3">
        <v>6010.53</v>
      </c>
      <c r="I1670" s="3">
        <v>0.91</v>
      </c>
      <c r="J1670" s="4">
        <v>1.4E-2</v>
      </c>
      <c r="K1670" s="3">
        <v>7.0000000000000007E-2</v>
      </c>
      <c r="L1670" s="2">
        <v>92121</v>
      </c>
      <c r="M1670" s="5">
        <v>6.4500000000000002E-2</v>
      </c>
      <c r="N1670" s="3">
        <v>1.01</v>
      </c>
      <c r="O1670" s="2">
        <v>5938</v>
      </c>
    </row>
    <row r="1671" spans="1:15" x14ac:dyDescent="0.3">
      <c r="A1671" s="1" t="str">
        <f>VLOOKUP(F1671,Sheet2!A:C,2,FALSE)</f>
        <v>其他</v>
      </c>
      <c r="B1671" s="1" t="str">
        <f>VLOOKUP(E1671,[1]Sheet4!A:B,2,FALSE)</f>
        <v>自家直客</v>
      </c>
      <c r="C1671" s="3" t="s">
        <v>20</v>
      </c>
      <c r="D1671" s="147">
        <v>20150613</v>
      </c>
      <c r="E1671" s="1" t="s">
        <v>14</v>
      </c>
      <c r="F1671" s="1" t="s">
        <v>56</v>
      </c>
      <c r="G1671" s="57">
        <v>6128926</v>
      </c>
      <c r="H1671" s="3">
        <v>5785.9</v>
      </c>
      <c r="I1671" s="3">
        <v>0.94</v>
      </c>
      <c r="J1671" s="4">
        <v>1.4500000000000001E-2</v>
      </c>
      <c r="K1671" s="3">
        <v>0.06</v>
      </c>
      <c r="L1671" s="2">
        <v>89131</v>
      </c>
      <c r="M1671" s="5">
        <v>5.96E-2</v>
      </c>
      <c r="N1671" s="3">
        <v>1.0900000000000001</v>
      </c>
      <c r="O1671" s="2">
        <v>5313</v>
      </c>
    </row>
    <row r="1672" spans="1:15" x14ac:dyDescent="0.3">
      <c r="A1672" s="1" t="str">
        <f>VLOOKUP(F1672,Sheet2!A:C,2,FALSE)</f>
        <v>其他</v>
      </c>
      <c r="B1672" s="1" t="str">
        <f>VLOOKUP(E1672,[1]Sheet4!A:B,2,FALSE)</f>
        <v>自家直客</v>
      </c>
      <c r="C1672" s="3" t="s">
        <v>20</v>
      </c>
      <c r="D1672" s="147">
        <v>20150612</v>
      </c>
      <c r="E1672" s="1" t="s">
        <v>14</v>
      </c>
      <c r="F1672" s="1" t="s">
        <v>57</v>
      </c>
      <c r="G1672" s="57">
        <v>5887182</v>
      </c>
      <c r="H1672" s="3">
        <v>5482.66</v>
      </c>
      <c r="I1672" s="3">
        <v>0.93</v>
      </c>
      <c r="J1672" s="4">
        <v>1.4500000000000001E-2</v>
      </c>
      <c r="K1672" s="3">
        <v>0.06</v>
      </c>
      <c r="L1672" s="2">
        <v>85113</v>
      </c>
      <c r="M1672" s="5">
        <v>5.9799999999999999E-2</v>
      </c>
      <c r="N1672" s="3">
        <v>1.08</v>
      </c>
      <c r="O1672" s="2">
        <v>5090</v>
      </c>
    </row>
    <row r="1673" spans="1:15" x14ac:dyDescent="0.3">
      <c r="A1673" s="1" t="str">
        <f>VLOOKUP(F1673,Sheet2!A:C,2,FALSE)</f>
        <v>其他</v>
      </c>
      <c r="B1673" s="1" t="str">
        <f>VLOOKUP(E1673,[1]Sheet4!A:B,2,FALSE)</f>
        <v>自家直客</v>
      </c>
      <c r="C1673" s="3" t="s">
        <v>20</v>
      </c>
      <c r="D1673" s="147">
        <v>20150611</v>
      </c>
      <c r="E1673" s="1" t="s">
        <v>14</v>
      </c>
      <c r="F1673" s="1" t="s">
        <v>57</v>
      </c>
      <c r="G1673" s="57">
        <v>6014027</v>
      </c>
      <c r="H1673" s="3">
        <v>5618.83</v>
      </c>
      <c r="I1673" s="3">
        <v>0.93</v>
      </c>
      <c r="J1673" s="4">
        <v>1.41E-2</v>
      </c>
      <c r="K1673" s="3">
        <v>7.0000000000000007E-2</v>
      </c>
      <c r="L1673" s="2">
        <v>84922</v>
      </c>
      <c r="M1673" s="5">
        <v>5.4899999999999997E-2</v>
      </c>
      <c r="N1673" s="3">
        <v>1.21</v>
      </c>
      <c r="O1673" s="2">
        <v>4658</v>
      </c>
    </row>
    <row r="1674" spans="1:15" x14ac:dyDescent="0.3">
      <c r="A1674" s="1" t="str">
        <f>VLOOKUP(F1674,Sheet2!A:C,2,FALSE)</f>
        <v>其他</v>
      </c>
      <c r="B1674" s="1" t="str">
        <f>VLOOKUP(E1674,[1]Sheet4!A:B,2,FALSE)</f>
        <v>自家直客</v>
      </c>
      <c r="C1674" s="3" t="s">
        <v>20</v>
      </c>
      <c r="D1674" s="147">
        <v>20150610</v>
      </c>
      <c r="E1674" s="1" t="s">
        <v>14</v>
      </c>
      <c r="F1674" s="1" t="s">
        <v>56</v>
      </c>
      <c r="G1674" s="57">
        <v>6135942</v>
      </c>
      <c r="H1674" s="3">
        <v>5634.76</v>
      </c>
      <c r="I1674" s="3">
        <v>0.92</v>
      </c>
      <c r="J1674" s="4">
        <v>1.41E-2</v>
      </c>
      <c r="K1674" s="3">
        <v>7.0000000000000007E-2</v>
      </c>
      <c r="L1674" s="2">
        <v>86489</v>
      </c>
      <c r="M1674" s="5">
        <v>5.5E-2</v>
      </c>
      <c r="N1674" s="3">
        <v>1.18</v>
      </c>
      <c r="O1674" s="2">
        <v>4760</v>
      </c>
    </row>
    <row r="1675" spans="1:15" x14ac:dyDescent="0.3">
      <c r="A1675" s="1" t="str">
        <f>VLOOKUP(F1675,Sheet2!A:C,2,FALSE)</f>
        <v>其他</v>
      </c>
      <c r="B1675" s="1" t="str">
        <f>VLOOKUP(E1675,[1]Sheet4!A:B,2,FALSE)</f>
        <v>自家直客</v>
      </c>
      <c r="C1675" s="3" t="s">
        <v>20</v>
      </c>
      <c r="D1675" s="147">
        <v>20150609</v>
      </c>
      <c r="E1675" s="1" t="s">
        <v>14</v>
      </c>
      <c r="F1675" s="1" t="s">
        <v>57</v>
      </c>
      <c r="G1675" s="57">
        <v>5969435</v>
      </c>
      <c r="H1675" s="3">
        <v>5392.81</v>
      </c>
      <c r="I1675" s="3">
        <v>0.9</v>
      </c>
      <c r="J1675" s="4">
        <v>1.41E-2</v>
      </c>
      <c r="K1675" s="3">
        <v>0.06</v>
      </c>
      <c r="L1675" s="2">
        <v>84452</v>
      </c>
      <c r="M1675" s="5">
        <v>5.8799999999999998E-2</v>
      </c>
      <c r="N1675" s="3">
        <v>1.0900000000000001</v>
      </c>
      <c r="O1675" s="2">
        <v>4962</v>
      </c>
    </row>
    <row r="1676" spans="1:15" x14ac:dyDescent="0.3">
      <c r="A1676" s="1" t="str">
        <f>VLOOKUP(F1676,Sheet2!A:C,2,FALSE)</f>
        <v>其他</v>
      </c>
      <c r="B1676" s="1" t="str">
        <f>VLOOKUP(E1676,[1]Sheet4!A:B,2,FALSE)</f>
        <v>自家直客</v>
      </c>
      <c r="C1676" s="3" t="s">
        <v>20</v>
      </c>
      <c r="D1676" s="147">
        <v>20150608</v>
      </c>
      <c r="E1676" s="1" t="s">
        <v>14</v>
      </c>
      <c r="F1676" s="1" t="s">
        <v>56</v>
      </c>
      <c r="G1676" s="57">
        <v>5949977</v>
      </c>
      <c r="H1676" s="3">
        <v>5131</v>
      </c>
      <c r="I1676" s="3">
        <v>0.86</v>
      </c>
      <c r="J1676" s="4">
        <v>1.3899999999999999E-2</v>
      </c>
      <c r="K1676" s="3">
        <v>0.06</v>
      </c>
      <c r="L1676" s="2">
        <v>82801</v>
      </c>
      <c r="M1676" s="5">
        <v>6.4000000000000001E-2</v>
      </c>
      <c r="N1676" s="3">
        <v>0.97</v>
      </c>
      <c r="O1676" s="2">
        <v>5301</v>
      </c>
    </row>
    <row r="1677" spans="1:15" x14ac:dyDescent="0.3">
      <c r="A1677" s="1" t="str">
        <f>VLOOKUP(F1677,Sheet2!A:C,2,FALSE)</f>
        <v>其他</v>
      </c>
      <c r="B1677" s="1" t="str">
        <f>VLOOKUP(E1677,[1]Sheet4!A:B,2,FALSE)</f>
        <v>自家直客</v>
      </c>
      <c r="C1677" s="3" t="s">
        <v>20</v>
      </c>
      <c r="D1677" s="147">
        <v>20150607</v>
      </c>
      <c r="E1677" s="1" t="s">
        <v>14</v>
      </c>
      <c r="F1677" s="1" t="s">
        <v>56</v>
      </c>
      <c r="G1677" s="57">
        <v>5948922</v>
      </c>
      <c r="H1677" s="3">
        <v>5234.88</v>
      </c>
      <c r="I1677" s="3">
        <v>0.88</v>
      </c>
      <c r="J1677" s="4">
        <v>1.3899999999999999E-2</v>
      </c>
      <c r="K1677" s="3">
        <v>0.06</v>
      </c>
      <c r="L1677" s="2">
        <v>82920</v>
      </c>
      <c r="M1677" s="5">
        <v>6.6000000000000003E-2</v>
      </c>
      <c r="N1677" s="3">
        <v>0.96</v>
      </c>
      <c r="O1677" s="2">
        <v>5469</v>
      </c>
    </row>
    <row r="1678" spans="1:15" x14ac:dyDescent="0.3">
      <c r="A1678" s="1" t="str">
        <f>VLOOKUP(F1678,Sheet2!A:C,2,FALSE)</f>
        <v>其他</v>
      </c>
      <c r="B1678" s="1" t="str">
        <f>VLOOKUP(E1678,[1]Sheet4!A:B,2,FALSE)</f>
        <v>自家直客</v>
      </c>
      <c r="C1678" s="3" t="s">
        <v>20</v>
      </c>
      <c r="D1678" s="147">
        <v>20150606</v>
      </c>
      <c r="E1678" s="1" t="s">
        <v>14</v>
      </c>
      <c r="F1678" s="1" t="s">
        <v>56</v>
      </c>
      <c r="G1678" s="57">
        <v>5681535</v>
      </c>
      <c r="H1678" s="3">
        <v>5050.91</v>
      </c>
      <c r="I1678" s="3">
        <v>0.89</v>
      </c>
      <c r="J1678" s="4">
        <v>1.4E-2</v>
      </c>
      <c r="K1678" s="3">
        <v>0.06</v>
      </c>
      <c r="L1678" s="2">
        <v>79401</v>
      </c>
      <c r="M1678" s="5">
        <v>6.59E-2</v>
      </c>
      <c r="N1678" s="3">
        <v>0.97</v>
      </c>
      <c r="O1678" s="2">
        <v>5229</v>
      </c>
    </row>
    <row r="1679" spans="1:15" x14ac:dyDescent="0.3">
      <c r="A1679" s="1" t="str">
        <f>VLOOKUP(F1679,Sheet2!A:C,2,FALSE)</f>
        <v>其他</v>
      </c>
      <c r="B1679" s="1" t="str">
        <f>VLOOKUP(E1679,[1]Sheet4!A:B,2,FALSE)</f>
        <v>自家直客</v>
      </c>
      <c r="C1679" s="3" t="s">
        <v>20</v>
      </c>
      <c r="D1679" s="147">
        <v>20150605</v>
      </c>
      <c r="E1679" s="1" t="s">
        <v>14</v>
      </c>
      <c r="F1679" s="1" t="s">
        <v>56</v>
      </c>
      <c r="G1679" s="57">
        <v>5565974</v>
      </c>
      <c r="H1679" s="3">
        <v>4819.07</v>
      </c>
      <c r="I1679" s="3">
        <v>0.87</v>
      </c>
      <c r="J1679" s="4">
        <v>1.3599999999999999E-2</v>
      </c>
      <c r="K1679" s="3">
        <v>0.06</v>
      </c>
      <c r="L1679" s="2">
        <v>75638</v>
      </c>
      <c r="M1679" s="5">
        <v>6.4199999999999993E-2</v>
      </c>
      <c r="N1679" s="3">
        <v>0.99</v>
      </c>
      <c r="O1679" s="2">
        <v>4856</v>
      </c>
    </row>
    <row r="1680" spans="1:15" x14ac:dyDescent="0.3">
      <c r="A1680" s="1" t="str">
        <f>VLOOKUP(F1680,Sheet2!A:C,2,FALSE)</f>
        <v>其他</v>
      </c>
      <c r="B1680" s="1" t="str">
        <f>VLOOKUP(E1680,[1]Sheet4!A:B,2,FALSE)</f>
        <v>自家直客</v>
      </c>
      <c r="C1680" s="3" t="s">
        <v>20</v>
      </c>
      <c r="D1680" s="147">
        <v>20150604</v>
      </c>
      <c r="E1680" s="1" t="s">
        <v>14</v>
      </c>
      <c r="F1680" s="1" t="s">
        <v>57</v>
      </c>
      <c r="G1680" s="57">
        <v>5223281</v>
      </c>
      <c r="H1680" s="3">
        <v>4516.08</v>
      </c>
      <c r="I1680" s="3">
        <v>0.86</v>
      </c>
      <c r="J1680" s="4">
        <v>1.34E-2</v>
      </c>
      <c r="K1680" s="3">
        <v>0.06</v>
      </c>
      <c r="L1680" s="2">
        <v>70190</v>
      </c>
      <c r="M1680" s="5">
        <v>6.4199999999999993E-2</v>
      </c>
      <c r="N1680" s="3">
        <v>1</v>
      </c>
      <c r="O1680" s="2">
        <v>4506</v>
      </c>
    </row>
    <row r="1681" spans="1:15" x14ac:dyDescent="0.3">
      <c r="A1681" s="1" t="str">
        <f>VLOOKUP(F1681,Sheet2!A:C,2,FALSE)</f>
        <v>其他</v>
      </c>
      <c r="B1681" s="1" t="str">
        <f>VLOOKUP(E1681,[1]Sheet4!A:B,2,FALSE)</f>
        <v>自家直客</v>
      </c>
      <c r="C1681" s="3" t="s">
        <v>20</v>
      </c>
      <c r="D1681" s="147">
        <v>20150603</v>
      </c>
      <c r="E1681" s="1" t="s">
        <v>14</v>
      </c>
      <c r="F1681" s="1" t="s">
        <v>57</v>
      </c>
      <c r="G1681" s="57">
        <v>5036979</v>
      </c>
      <c r="H1681" s="3">
        <v>4525.3</v>
      </c>
      <c r="I1681" s="3">
        <v>0.9</v>
      </c>
      <c r="J1681" s="4">
        <v>1.3299999999999999E-2</v>
      </c>
      <c r="K1681" s="3">
        <v>7.0000000000000007E-2</v>
      </c>
      <c r="L1681" s="2">
        <v>67165</v>
      </c>
      <c r="M1681" s="5">
        <v>6.7199999999999996E-2</v>
      </c>
      <c r="N1681" s="3">
        <v>1</v>
      </c>
      <c r="O1681" s="2">
        <v>4514</v>
      </c>
    </row>
    <row r="1682" spans="1:15" x14ac:dyDescent="0.3">
      <c r="A1682" s="1" t="str">
        <f>VLOOKUP(F1682,Sheet2!A:C,2,FALSE)</f>
        <v>其他</v>
      </c>
      <c r="B1682" s="1" t="str">
        <f>VLOOKUP(E1682,[1]Sheet4!A:B,2,FALSE)</f>
        <v>自家直客</v>
      </c>
      <c r="C1682" s="3" t="s">
        <v>20</v>
      </c>
      <c r="D1682" s="147">
        <v>20150602</v>
      </c>
      <c r="E1682" s="1" t="s">
        <v>14</v>
      </c>
      <c r="F1682" s="1" t="s">
        <v>56</v>
      </c>
      <c r="G1682" s="57">
        <v>5029597</v>
      </c>
      <c r="H1682" s="3">
        <v>4636.8500000000004</v>
      </c>
      <c r="I1682" s="3">
        <v>0.92</v>
      </c>
      <c r="J1682" s="4">
        <v>1.3299999999999999E-2</v>
      </c>
      <c r="K1682" s="3">
        <v>7.0000000000000007E-2</v>
      </c>
      <c r="L1682" s="2">
        <v>66909</v>
      </c>
      <c r="M1682" s="5">
        <v>6.4199999999999993E-2</v>
      </c>
      <c r="N1682" s="3">
        <v>1.08</v>
      </c>
      <c r="O1682" s="2">
        <v>4293</v>
      </c>
    </row>
    <row r="1683" spans="1:15" x14ac:dyDescent="0.3">
      <c r="A1683" s="1" t="str">
        <f>VLOOKUP(F1683,Sheet2!A:C,2,FALSE)</f>
        <v>其他</v>
      </c>
      <c r="B1683" s="1" t="str">
        <f>VLOOKUP(E1683,[1]Sheet4!A:B,2,FALSE)</f>
        <v>自家直客</v>
      </c>
      <c r="C1683" s="3" t="s">
        <v>20</v>
      </c>
      <c r="D1683" s="147">
        <v>20150601</v>
      </c>
      <c r="E1683" s="1" t="s">
        <v>14</v>
      </c>
      <c r="F1683" s="1" t="s">
        <v>56</v>
      </c>
      <c r="G1683" s="57">
        <v>4828828</v>
      </c>
      <c r="H1683" s="3">
        <v>4587.57</v>
      </c>
      <c r="I1683" s="3">
        <v>0.95</v>
      </c>
      <c r="J1683" s="4">
        <v>1.32E-2</v>
      </c>
      <c r="K1683" s="3">
        <v>7.0000000000000007E-2</v>
      </c>
      <c r="L1683" s="2">
        <v>63966</v>
      </c>
      <c r="M1683" s="5">
        <v>6.5600000000000006E-2</v>
      </c>
      <c r="N1683" s="3">
        <v>1.0900000000000001</v>
      </c>
      <c r="O1683" s="2">
        <v>4195</v>
      </c>
    </row>
    <row r="1684" spans="1:15" x14ac:dyDescent="0.3">
      <c r="A1684" s="1" t="str">
        <f>VLOOKUP(F1684,Sheet2!A:C,2,FALSE)</f>
        <v>其他</v>
      </c>
      <c r="B1684" s="1" t="str">
        <f>VLOOKUP(E1684,[1]Sheet4!A:B,2,FALSE)</f>
        <v>自家直客</v>
      </c>
      <c r="C1684" s="3" t="s">
        <v>21</v>
      </c>
      <c r="D1684" s="147">
        <v>20150531</v>
      </c>
      <c r="E1684" s="1" t="s">
        <v>14</v>
      </c>
      <c r="F1684" s="1" t="s">
        <v>57</v>
      </c>
      <c r="G1684" s="57">
        <v>4619771</v>
      </c>
      <c r="H1684" s="3">
        <v>4463.5600000000004</v>
      </c>
      <c r="I1684" s="3">
        <v>0.97</v>
      </c>
      <c r="J1684" s="4">
        <v>1.29E-2</v>
      </c>
      <c r="K1684" s="3">
        <v>7.0000000000000007E-2</v>
      </c>
      <c r="L1684" s="2">
        <v>59565</v>
      </c>
      <c r="M1684" s="5">
        <v>6.0400000000000002E-2</v>
      </c>
      <c r="N1684" s="3">
        <v>1.24</v>
      </c>
      <c r="O1684" s="2">
        <v>3598</v>
      </c>
    </row>
    <row r="1685" spans="1:15" x14ac:dyDescent="0.3">
      <c r="A1685" s="1" t="str">
        <f>VLOOKUP(F1685,Sheet2!A:C,2,FALSE)</f>
        <v>其他</v>
      </c>
      <c r="B1685" s="1" t="str">
        <f>VLOOKUP(E1685,[1]Sheet4!A:B,2,FALSE)</f>
        <v>自家直客</v>
      </c>
      <c r="C1685" s="3" t="s">
        <v>21</v>
      </c>
      <c r="D1685" s="147">
        <v>20150530</v>
      </c>
      <c r="E1685" s="1" t="s">
        <v>14</v>
      </c>
      <c r="F1685" s="1" t="s">
        <v>57</v>
      </c>
      <c r="G1685" s="57">
        <v>4509107</v>
      </c>
      <c r="H1685" s="3">
        <v>4371.3</v>
      </c>
      <c r="I1685" s="3">
        <v>0.97</v>
      </c>
      <c r="J1685" s="4">
        <v>1.2800000000000001E-2</v>
      </c>
      <c r="K1685" s="3">
        <v>0.08</v>
      </c>
      <c r="L1685" s="2">
        <v>57931</v>
      </c>
      <c r="M1685" s="5">
        <v>5.7099999999999998E-2</v>
      </c>
      <c r="N1685" s="3">
        <v>1.32</v>
      </c>
      <c r="O1685" s="2">
        <v>3307</v>
      </c>
    </row>
    <row r="1686" spans="1:15" x14ac:dyDescent="0.3">
      <c r="A1686" s="1" t="str">
        <f>VLOOKUP(F1686,Sheet2!A:C,2,FALSE)</f>
        <v>其他</v>
      </c>
      <c r="B1686" s="1" t="str">
        <f>VLOOKUP(E1686,[1]Sheet4!A:B,2,FALSE)</f>
        <v>自家直客</v>
      </c>
      <c r="C1686" s="3" t="s">
        <v>21</v>
      </c>
      <c r="D1686" s="147">
        <v>20150529</v>
      </c>
      <c r="E1686" s="1" t="s">
        <v>14</v>
      </c>
      <c r="F1686" s="1" t="s">
        <v>57</v>
      </c>
      <c r="G1686" s="57">
        <v>4479050</v>
      </c>
      <c r="H1686" s="3">
        <v>4388.3599999999997</v>
      </c>
      <c r="I1686" s="3">
        <v>0.98</v>
      </c>
      <c r="J1686" s="4">
        <v>1.2800000000000001E-2</v>
      </c>
      <c r="K1686" s="3">
        <v>0.08</v>
      </c>
      <c r="L1686" s="2">
        <v>57160</v>
      </c>
      <c r="M1686" s="5">
        <v>5.8500000000000003E-2</v>
      </c>
      <c r="N1686" s="3">
        <v>1.31</v>
      </c>
      <c r="O1686" s="2">
        <v>3343</v>
      </c>
    </row>
    <row r="1687" spans="1:15" x14ac:dyDescent="0.3">
      <c r="A1687" s="1" t="str">
        <f>VLOOKUP(F1687,Sheet2!A:C,2,FALSE)</f>
        <v>其他</v>
      </c>
      <c r="B1687" s="1" t="str">
        <f>VLOOKUP(E1687,[1]Sheet4!A:B,2,FALSE)</f>
        <v>自家直客</v>
      </c>
      <c r="C1687" s="3" t="s">
        <v>21</v>
      </c>
      <c r="D1687" s="147">
        <v>20150528</v>
      </c>
      <c r="E1687" s="1" t="s">
        <v>14</v>
      </c>
      <c r="F1687" s="1" t="s">
        <v>56</v>
      </c>
      <c r="G1687" s="57">
        <v>4513253</v>
      </c>
      <c r="H1687" s="3">
        <v>4206.4799999999996</v>
      </c>
      <c r="I1687" s="3">
        <v>0.93</v>
      </c>
      <c r="J1687" s="4">
        <v>1.2500000000000001E-2</v>
      </c>
      <c r="K1687" s="3">
        <v>7.0000000000000007E-2</v>
      </c>
      <c r="L1687" s="2">
        <v>56589</v>
      </c>
      <c r="M1687" s="5">
        <v>5.9900000000000002E-2</v>
      </c>
      <c r="N1687" s="3">
        <v>1.24</v>
      </c>
      <c r="O1687" s="2">
        <v>3388</v>
      </c>
    </row>
    <row r="1688" spans="1:15" x14ac:dyDescent="0.3">
      <c r="A1688" s="1" t="str">
        <f>VLOOKUP(F1688,Sheet2!A:C,2,FALSE)</f>
        <v>其他</v>
      </c>
      <c r="B1688" s="1" t="str">
        <f>VLOOKUP(E1688,[1]Sheet4!A:B,2,FALSE)</f>
        <v>自家直客</v>
      </c>
      <c r="C1688" s="3" t="s">
        <v>21</v>
      </c>
      <c r="D1688" s="147">
        <v>20150527</v>
      </c>
      <c r="E1688" s="1" t="s">
        <v>14</v>
      </c>
      <c r="F1688" s="1" t="s">
        <v>56</v>
      </c>
      <c r="G1688" s="57">
        <v>4363047</v>
      </c>
      <c r="H1688" s="3">
        <v>4172.9799999999996</v>
      </c>
      <c r="I1688" s="3">
        <v>0.96</v>
      </c>
      <c r="J1688" s="4">
        <v>1.2200000000000001E-2</v>
      </c>
      <c r="K1688" s="3">
        <v>0.08</v>
      </c>
      <c r="L1688" s="2">
        <v>53428</v>
      </c>
      <c r="M1688" s="5">
        <v>5.8799999999999998E-2</v>
      </c>
      <c r="N1688" s="3">
        <v>1.33</v>
      </c>
      <c r="O1688" s="2">
        <v>3140</v>
      </c>
    </row>
    <row r="1689" spans="1:15" x14ac:dyDescent="0.3">
      <c r="A1689" s="1" t="str">
        <f>VLOOKUP(F1689,Sheet2!A:C,2,FALSE)</f>
        <v>其他</v>
      </c>
      <c r="B1689" s="1" t="str">
        <f>VLOOKUP(E1689,[1]Sheet4!A:B,2,FALSE)</f>
        <v>自家直客</v>
      </c>
      <c r="C1689" s="3" t="s">
        <v>21</v>
      </c>
      <c r="D1689" s="147">
        <v>20150526</v>
      </c>
      <c r="E1689" s="1" t="s">
        <v>14</v>
      </c>
      <c r="F1689" s="1" t="s">
        <v>56</v>
      </c>
      <c r="G1689" s="57">
        <v>4527351</v>
      </c>
      <c r="H1689" s="3">
        <v>4579.2700000000004</v>
      </c>
      <c r="I1689" s="3">
        <v>1.01</v>
      </c>
      <c r="J1689" s="4">
        <v>1.23E-2</v>
      </c>
      <c r="K1689" s="3">
        <v>0.08</v>
      </c>
      <c r="L1689" s="2">
        <v>55860</v>
      </c>
      <c r="M1689" s="5">
        <v>5.6500000000000002E-2</v>
      </c>
      <c r="N1689" s="3">
        <v>1.45</v>
      </c>
      <c r="O1689" s="2">
        <v>3157</v>
      </c>
    </row>
    <row r="1690" spans="1:15" x14ac:dyDescent="0.3">
      <c r="A1690" s="1" t="str">
        <f>VLOOKUP(F1690,Sheet2!A:C,2,FALSE)</f>
        <v>其他</v>
      </c>
      <c r="B1690" s="1" t="str">
        <f>VLOOKUP(E1690,[1]Sheet4!A:B,2,FALSE)</f>
        <v>自家直客</v>
      </c>
      <c r="C1690" s="3" t="s">
        <v>21</v>
      </c>
      <c r="D1690" s="147">
        <v>20150525</v>
      </c>
      <c r="E1690" s="1" t="s">
        <v>14</v>
      </c>
      <c r="F1690" s="1" t="s">
        <v>56</v>
      </c>
      <c r="G1690" s="57">
        <v>4433337</v>
      </c>
      <c r="H1690" s="3">
        <v>4443.1000000000004</v>
      </c>
      <c r="I1690" s="3">
        <v>1</v>
      </c>
      <c r="J1690" s="4">
        <v>1.2200000000000001E-2</v>
      </c>
      <c r="K1690" s="3">
        <v>0.08</v>
      </c>
      <c r="L1690" s="2">
        <v>54203</v>
      </c>
      <c r="M1690" s="5">
        <v>5.8000000000000003E-2</v>
      </c>
      <c r="N1690" s="3">
        <v>1.41</v>
      </c>
      <c r="O1690" s="2">
        <v>3144</v>
      </c>
    </row>
    <row r="1691" spans="1:15" x14ac:dyDescent="0.3">
      <c r="A1691" s="1" t="str">
        <f>VLOOKUP(F1691,Sheet2!A:C,2,FALSE)</f>
        <v>其他</v>
      </c>
      <c r="B1691" s="1" t="str">
        <f>VLOOKUP(E1691,[1]Sheet4!A:B,2,FALSE)</f>
        <v>自家直客</v>
      </c>
      <c r="C1691" s="3" t="s">
        <v>21</v>
      </c>
      <c r="D1691" s="147">
        <v>20150524</v>
      </c>
      <c r="E1691" s="1" t="s">
        <v>14</v>
      </c>
      <c r="F1691" s="1" t="s">
        <v>56</v>
      </c>
      <c r="G1691" s="57">
        <v>4599190</v>
      </c>
      <c r="H1691" s="3">
        <v>4504.18</v>
      </c>
      <c r="I1691" s="3">
        <v>0.98</v>
      </c>
      <c r="J1691" s="4">
        <v>1.21E-2</v>
      </c>
      <c r="K1691" s="3">
        <v>0.08</v>
      </c>
      <c r="L1691" s="2">
        <v>55804</v>
      </c>
      <c r="M1691" s="5">
        <v>6.25E-2</v>
      </c>
      <c r="N1691" s="3">
        <v>1.29</v>
      </c>
      <c r="O1691" s="2">
        <v>3485</v>
      </c>
    </row>
    <row r="1692" spans="1:15" x14ac:dyDescent="0.3">
      <c r="A1692" s="1" t="str">
        <f>VLOOKUP(F1692,Sheet2!A:C,2,FALSE)</f>
        <v>其他</v>
      </c>
      <c r="B1692" s="1" t="str">
        <f>VLOOKUP(E1692,[1]Sheet4!A:B,2,FALSE)</f>
        <v>自家直客</v>
      </c>
      <c r="C1692" s="3" t="s">
        <v>21</v>
      </c>
      <c r="D1692" s="147">
        <v>20150523</v>
      </c>
      <c r="E1692" s="1" t="s">
        <v>14</v>
      </c>
      <c r="F1692" s="1" t="s">
        <v>56</v>
      </c>
      <c r="G1692" s="57">
        <v>4331301</v>
      </c>
      <c r="H1692" s="3">
        <v>4170.84</v>
      </c>
      <c r="I1692" s="3">
        <v>0.96</v>
      </c>
      <c r="J1692" s="4">
        <v>1.2200000000000001E-2</v>
      </c>
      <c r="K1692" s="3">
        <v>0.08</v>
      </c>
      <c r="L1692" s="2">
        <v>52817</v>
      </c>
      <c r="M1692" s="5">
        <v>6.2199999999999998E-2</v>
      </c>
      <c r="N1692" s="3">
        <v>1.27</v>
      </c>
      <c r="O1692" s="2">
        <v>3287</v>
      </c>
    </row>
    <row r="1693" spans="1:15" x14ac:dyDescent="0.3">
      <c r="A1693" s="1" t="str">
        <f>VLOOKUP(F1693,Sheet2!A:C,2,FALSE)</f>
        <v>其他</v>
      </c>
      <c r="B1693" s="1" t="str">
        <f>VLOOKUP(E1693,[1]Sheet4!A:B,2,FALSE)</f>
        <v>自家直客</v>
      </c>
      <c r="C1693" s="3" t="s">
        <v>21</v>
      </c>
      <c r="D1693" s="147">
        <v>20150522</v>
      </c>
      <c r="E1693" s="1" t="s">
        <v>14</v>
      </c>
      <c r="F1693" s="1" t="s">
        <v>57</v>
      </c>
      <c r="G1693" s="57">
        <v>3997222</v>
      </c>
      <c r="H1693" s="3">
        <v>3775.68</v>
      </c>
      <c r="I1693" s="3">
        <v>0.94</v>
      </c>
      <c r="J1693" s="4">
        <v>1.21E-2</v>
      </c>
      <c r="K1693" s="3">
        <v>0.08</v>
      </c>
      <c r="L1693" s="2">
        <v>48401</v>
      </c>
      <c r="M1693" s="5">
        <v>6.2199999999999998E-2</v>
      </c>
      <c r="N1693" s="3">
        <v>1.25</v>
      </c>
      <c r="O1693" s="2">
        <v>3012</v>
      </c>
    </row>
    <row r="1694" spans="1:15" x14ac:dyDescent="0.3">
      <c r="A1694" s="1" t="str">
        <f>VLOOKUP(F1694,Sheet2!A:C,2,FALSE)</f>
        <v>其他</v>
      </c>
      <c r="B1694" s="1" t="str">
        <f>VLOOKUP(E1694,[1]Sheet4!A:B,2,FALSE)</f>
        <v>自家直客</v>
      </c>
      <c r="C1694" s="3" t="s">
        <v>21</v>
      </c>
      <c r="D1694" s="147">
        <v>20150521</v>
      </c>
      <c r="E1694" s="1" t="s">
        <v>14</v>
      </c>
      <c r="F1694" s="1" t="s">
        <v>57</v>
      </c>
      <c r="G1694" s="57">
        <v>3878771</v>
      </c>
      <c r="H1694" s="3">
        <v>3597.85</v>
      </c>
      <c r="I1694" s="3">
        <v>0.93</v>
      </c>
      <c r="J1694" s="4">
        <v>1.21E-2</v>
      </c>
      <c r="K1694" s="3">
        <v>0.08</v>
      </c>
      <c r="L1694" s="2">
        <v>46780</v>
      </c>
      <c r="M1694" s="5">
        <v>6.1199999999999997E-2</v>
      </c>
      <c r="N1694" s="3">
        <v>1.26</v>
      </c>
      <c r="O1694" s="2">
        <v>2861</v>
      </c>
    </row>
    <row r="1695" spans="1:15" x14ac:dyDescent="0.3">
      <c r="A1695" s="1" t="str">
        <f>VLOOKUP(F1695,Sheet2!A:C,2,FALSE)</f>
        <v>其他</v>
      </c>
      <c r="B1695" s="1" t="str">
        <f>VLOOKUP(E1695,[1]Sheet4!A:B,2,FALSE)</f>
        <v>自家直客</v>
      </c>
      <c r="C1695" s="3" t="s">
        <v>21</v>
      </c>
      <c r="D1695" s="147">
        <v>20150520</v>
      </c>
      <c r="E1695" s="1" t="s">
        <v>14</v>
      </c>
      <c r="F1695" s="1" t="s">
        <v>57</v>
      </c>
      <c r="G1695" s="57">
        <v>3679020</v>
      </c>
      <c r="H1695" s="3">
        <v>3399.11</v>
      </c>
      <c r="I1695" s="3">
        <v>0.92</v>
      </c>
      <c r="J1695" s="4">
        <v>1.2200000000000001E-2</v>
      </c>
      <c r="K1695" s="3">
        <v>0.08</v>
      </c>
      <c r="L1695" s="2">
        <v>44863</v>
      </c>
      <c r="M1695" s="5">
        <v>6.4299999999999996E-2</v>
      </c>
      <c r="N1695" s="3">
        <v>1.18</v>
      </c>
      <c r="O1695" s="2">
        <v>2883</v>
      </c>
    </row>
    <row r="1696" spans="1:15" x14ac:dyDescent="0.3">
      <c r="A1696" s="1" t="str">
        <f>VLOOKUP(F1696,Sheet2!A:C,2,FALSE)</f>
        <v>其他</v>
      </c>
      <c r="B1696" s="1" t="str">
        <f>VLOOKUP(E1696,[1]Sheet4!A:B,2,FALSE)</f>
        <v>自家直客</v>
      </c>
      <c r="C1696" s="3" t="s">
        <v>21</v>
      </c>
      <c r="D1696" s="147">
        <v>20150519</v>
      </c>
      <c r="E1696" s="1" t="s">
        <v>14</v>
      </c>
      <c r="F1696" s="1" t="s">
        <v>56</v>
      </c>
      <c r="G1696" s="57">
        <v>3882439</v>
      </c>
      <c r="H1696" s="3">
        <v>3422.4</v>
      </c>
      <c r="I1696" s="3">
        <v>0.88</v>
      </c>
      <c r="J1696" s="4">
        <v>1.1900000000000001E-2</v>
      </c>
      <c r="K1696" s="3">
        <v>7.0000000000000007E-2</v>
      </c>
      <c r="L1696" s="2">
        <v>46261</v>
      </c>
      <c r="M1696" s="5">
        <v>6.7000000000000004E-2</v>
      </c>
      <c r="N1696" s="3">
        <v>1.1000000000000001</v>
      </c>
      <c r="O1696" s="2">
        <v>3101</v>
      </c>
    </row>
    <row r="1697" spans="1:15" x14ac:dyDescent="0.3">
      <c r="A1697" s="1" t="str">
        <f>VLOOKUP(F1697,Sheet2!A:C,2,FALSE)</f>
        <v>其他</v>
      </c>
      <c r="B1697" s="1" t="str">
        <f>VLOOKUP(E1697,[1]Sheet4!A:B,2,FALSE)</f>
        <v>自家直客</v>
      </c>
      <c r="C1697" s="3" t="s">
        <v>21</v>
      </c>
      <c r="D1697" s="147">
        <v>20150518</v>
      </c>
      <c r="E1697" s="1" t="s">
        <v>14</v>
      </c>
      <c r="F1697" s="1" t="s">
        <v>57</v>
      </c>
      <c r="G1697" s="57">
        <v>4314970</v>
      </c>
      <c r="H1697" s="3">
        <v>3895.13</v>
      </c>
      <c r="I1697" s="3">
        <v>0.9</v>
      </c>
      <c r="J1697" s="4">
        <v>1.18E-2</v>
      </c>
      <c r="K1697" s="3">
        <v>0.08</v>
      </c>
      <c r="L1697" s="2">
        <v>50816</v>
      </c>
      <c r="M1697" s="5">
        <v>6.8000000000000005E-2</v>
      </c>
      <c r="N1697" s="3">
        <v>1.1299999999999999</v>
      </c>
      <c r="O1697" s="2">
        <v>3455</v>
      </c>
    </row>
    <row r="1698" spans="1:15" x14ac:dyDescent="0.3">
      <c r="A1698" s="1" t="str">
        <f>VLOOKUP(F1698,Sheet2!A:C,2,FALSE)</f>
        <v>其他</v>
      </c>
      <c r="B1698" s="1" t="str">
        <f>VLOOKUP(E1698,[1]Sheet4!A:B,2,FALSE)</f>
        <v>自家直客</v>
      </c>
      <c r="C1698" s="3" t="s">
        <v>21</v>
      </c>
      <c r="D1698" s="147">
        <v>20150517</v>
      </c>
      <c r="E1698" s="1" t="s">
        <v>14</v>
      </c>
      <c r="F1698" s="1" t="s">
        <v>56</v>
      </c>
      <c r="G1698" s="57">
        <v>4567968</v>
      </c>
      <c r="H1698" s="3">
        <v>4467.3</v>
      </c>
      <c r="I1698" s="3">
        <v>0.98</v>
      </c>
      <c r="J1698" s="4">
        <v>1.23E-2</v>
      </c>
      <c r="K1698" s="3">
        <v>0.08</v>
      </c>
      <c r="L1698" s="2">
        <v>56281</v>
      </c>
      <c r="M1698" s="5">
        <v>6.3600000000000004E-2</v>
      </c>
      <c r="N1698" s="3">
        <v>1.25</v>
      </c>
      <c r="O1698" s="2">
        <v>3578</v>
      </c>
    </row>
    <row r="1699" spans="1:15" x14ac:dyDescent="0.3">
      <c r="A1699" s="1" t="str">
        <f>VLOOKUP(F1699,Sheet2!A:C,2,FALSE)</f>
        <v>其他</v>
      </c>
      <c r="B1699" s="1" t="str">
        <f>VLOOKUP(E1699,[1]Sheet4!A:B,2,FALSE)</f>
        <v>自家直客</v>
      </c>
      <c r="C1699" s="3" t="s">
        <v>21</v>
      </c>
      <c r="D1699" s="147">
        <v>20150516</v>
      </c>
      <c r="E1699" s="1" t="s">
        <v>14</v>
      </c>
      <c r="F1699" s="1" t="s">
        <v>56</v>
      </c>
      <c r="G1699" s="57">
        <v>4438864</v>
      </c>
      <c r="H1699" s="3">
        <v>4584.9799999999996</v>
      </c>
      <c r="I1699" s="3">
        <v>1.03</v>
      </c>
      <c r="J1699" s="4">
        <v>1.2200000000000001E-2</v>
      </c>
      <c r="K1699" s="3">
        <v>0.08</v>
      </c>
      <c r="L1699" s="2">
        <v>54300</v>
      </c>
      <c r="M1699" s="5">
        <v>6.4100000000000004E-2</v>
      </c>
      <c r="N1699" s="3">
        <v>1.32</v>
      </c>
      <c r="O1699" s="2">
        <v>3483</v>
      </c>
    </row>
    <row r="1700" spans="1:15" x14ac:dyDescent="0.3">
      <c r="A1700" s="1" t="str">
        <f>VLOOKUP(F1700,Sheet2!A:C,2,FALSE)</f>
        <v>其他</v>
      </c>
      <c r="B1700" s="1" t="str">
        <f>VLOOKUP(E1700,[1]Sheet4!A:B,2,FALSE)</f>
        <v>自家直客</v>
      </c>
      <c r="C1700" s="3" t="s">
        <v>21</v>
      </c>
      <c r="D1700" s="147">
        <v>20150515</v>
      </c>
      <c r="E1700" s="1" t="s">
        <v>14</v>
      </c>
      <c r="F1700" s="1" t="s">
        <v>56</v>
      </c>
      <c r="G1700" s="57">
        <v>3892058</v>
      </c>
      <c r="H1700" s="3">
        <v>3700.85</v>
      </c>
      <c r="I1700" s="3">
        <v>0.95</v>
      </c>
      <c r="J1700" s="4">
        <v>1.24E-2</v>
      </c>
      <c r="K1700" s="3">
        <v>0.08</v>
      </c>
      <c r="L1700" s="2">
        <v>48321</v>
      </c>
      <c r="M1700" s="5">
        <v>6.3700000000000007E-2</v>
      </c>
      <c r="N1700" s="3">
        <v>1.2</v>
      </c>
      <c r="O1700" s="2">
        <v>3076</v>
      </c>
    </row>
    <row r="1701" spans="1:15" x14ac:dyDescent="0.3">
      <c r="A1701" s="1" t="str">
        <f>VLOOKUP(F1701,Sheet2!A:C,2,FALSE)</f>
        <v>其他</v>
      </c>
      <c r="B1701" s="1" t="str">
        <f>VLOOKUP(E1701,[1]Sheet4!A:B,2,FALSE)</f>
        <v>自家直客</v>
      </c>
      <c r="C1701" s="3" t="s">
        <v>21</v>
      </c>
      <c r="D1701" s="147">
        <v>20150514</v>
      </c>
      <c r="E1701" s="1" t="s">
        <v>14</v>
      </c>
      <c r="F1701" s="1" t="s">
        <v>57</v>
      </c>
      <c r="G1701" s="57">
        <v>4336121</v>
      </c>
      <c r="H1701" s="3">
        <v>3920.34</v>
      </c>
      <c r="I1701" s="3">
        <v>0.9</v>
      </c>
      <c r="J1701" s="4">
        <v>1.1599999999999999E-2</v>
      </c>
      <c r="K1701" s="3">
        <v>0.08</v>
      </c>
      <c r="L1701" s="2">
        <v>50192</v>
      </c>
      <c r="M1701" s="5">
        <v>7.0999999999999994E-2</v>
      </c>
      <c r="N1701" s="3">
        <v>1.1000000000000001</v>
      </c>
      <c r="O1701" s="2">
        <v>3563</v>
      </c>
    </row>
    <row r="1702" spans="1:15" x14ac:dyDescent="0.3">
      <c r="A1702" s="1" t="str">
        <f>VLOOKUP(F1702,Sheet2!A:C,2,FALSE)</f>
        <v>其他</v>
      </c>
      <c r="B1702" s="1" t="str">
        <f>VLOOKUP(E1702,[1]Sheet4!A:B,2,FALSE)</f>
        <v>自家直客</v>
      </c>
      <c r="C1702" s="3" t="s">
        <v>21</v>
      </c>
      <c r="D1702" s="147">
        <v>20150513</v>
      </c>
      <c r="E1702" s="1" t="s">
        <v>14</v>
      </c>
      <c r="F1702" s="1" t="s">
        <v>57</v>
      </c>
      <c r="G1702" s="57">
        <v>4336006</v>
      </c>
      <c r="H1702" s="3">
        <v>3996.07</v>
      </c>
      <c r="I1702" s="3">
        <v>0.92</v>
      </c>
      <c r="J1702" s="4">
        <v>1.23E-2</v>
      </c>
      <c r="K1702" s="3">
        <v>0.08</v>
      </c>
      <c r="L1702" s="2">
        <v>53186</v>
      </c>
      <c r="M1702" s="5">
        <v>6.93E-2</v>
      </c>
      <c r="N1702" s="3">
        <v>1.08</v>
      </c>
      <c r="O1702" s="2">
        <v>3684</v>
      </c>
    </row>
    <row r="1703" spans="1:15" x14ac:dyDescent="0.3">
      <c r="A1703" s="1" t="str">
        <f>VLOOKUP(F1703,Sheet2!A:C,2,FALSE)</f>
        <v>其他</v>
      </c>
      <c r="B1703" s="1" t="str">
        <f>VLOOKUP(E1703,[1]Sheet4!A:B,2,FALSE)</f>
        <v>自家直客</v>
      </c>
      <c r="C1703" s="3" t="s">
        <v>21</v>
      </c>
      <c r="D1703" s="147">
        <v>20150512</v>
      </c>
      <c r="E1703" s="1" t="s">
        <v>14</v>
      </c>
      <c r="F1703" s="1" t="s">
        <v>57</v>
      </c>
      <c r="G1703" s="57">
        <v>4147839</v>
      </c>
      <c r="H1703" s="3">
        <v>3922.68</v>
      </c>
      <c r="I1703" s="3">
        <v>0.95</v>
      </c>
      <c r="J1703" s="4">
        <v>1.2200000000000001E-2</v>
      </c>
      <c r="K1703" s="3">
        <v>0.08</v>
      </c>
      <c r="L1703" s="2">
        <v>50451</v>
      </c>
      <c r="M1703" s="5">
        <v>7.0300000000000001E-2</v>
      </c>
      <c r="N1703" s="3">
        <v>1.1100000000000001</v>
      </c>
      <c r="O1703" s="2">
        <v>3548</v>
      </c>
    </row>
    <row r="1704" spans="1:15" x14ac:dyDescent="0.3">
      <c r="A1704" s="1" t="str">
        <f>VLOOKUP(F1704,Sheet2!A:C,2,FALSE)</f>
        <v>其他</v>
      </c>
      <c r="B1704" s="1" t="str">
        <f>VLOOKUP(E1704,[1]Sheet4!A:B,2,FALSE)</f>
        <v>自家直客</v>
      </c>
      <c r="C1704" s="3" t="s">
        <v>21</v>
      </c>
      <c r="D1704" s="147">
        <v>20150511</v>
      </c>
      <c r="E1704" s="1" t="s">
        <v>14</v>
      </c>
      <c r="F1704" s="1" t="s">
        <v>57</v>
      </c>
      <c r="G1704" s="57">
        <v>3819879</v>
      </c>
      <c r="H1704" s="3">
        <v>3505.1</v>
      </c>
      <c r="I1704" s="3">
        <v>0.92</v>
      </c>
      <c r="J1704" s="4">
        <v>1.2200000000000001E-2</v>
      </c>
      <c r="K1704" s="3">
        <v>0.08</v>
      </c>
      <c r="L1704" s="2">
        <v>46587</v>
      </c>
      <c r="M1704" s="5">
        <v>7.0499999999999993E-2</v>
      </c>
      <c r="N1704" s="3">
        <v>1.07</v>
      </c>
      <c r="O1704" s="2">
        <v>3285</v>
      </c>
    </row>
    <row r="1705" spans="1:15" x14ac:dyDescent="0.3">
      <c r="A1705" s="1" t="str">
        <f>VLOOKUP(F1705,Sheet2!A:C,2,FALSE)</f>
        <v>其他</v>
      </c>
      <c r="B1705" s="1" t="str">
        <f>VLOOKUP(E1705,[1]Sheet4!A:B,2,FALSE)</f>
        <v>自家直客</v>
      </c>
      <c r="C1705" s="3" t="s">
        <v>21</v>
      </c>
      <c r="D1705" s="147">
        <v>20150510</v>
      </c>
      <c r="E1705" s="1" t="s">
        <v>14</v>
      </c>
      <c r="F1705" s="1" t="s">
        <v>57</v>
      </c>
      <c r="G1705" s="57">
        <v>4009120</v>
      </c>
      <c r="H1705" s="3">
        <v>3609.06</v>
      </c>
      <c r="I1705" s="3">
        <v>0.9</v>
      </c>
      <c r="J1705" s="4">
        <v>1.2E-2</v>
      </c>
      <c r="K1705" s="3">
        <v>0.08</v>
      </c>
      <c r="L1705" s="2">
        <v>48147</v>
      </c>
      <c r="M1705" s="5">
        <v>6.8900000000000003E-2</v>
      </c>
      <c r="N1705" s="3">
        <v>1.0900000000000001</v>
      </c>
      <c r="O1705" s="2">
        <v>3316</v>
      </c>
    </row>
    <row r="1706" spans="1:15" x14ac:dyDescent="0.3">
      <c r="A1706" s="1" t="str">
        <f>VLOOKUP(F1706,Sheet2!A:C,2,FALSE)</f>
        <v>其他</v>
      </c>
      <c r="B1706" s="1" t="str">
        <f>VLOOKUP(E1706,[1]Sheet4!A:B,2,FALSE)</f>
        <v>自家直客</v>
      </c>
      <c r="C1706" s="3" t="s">
        <v>21</v>
      </c>
      <c r="D1706" s="147">
        <v>20150509</v>
      </c>
      <c r="E1706" s="1" t="s">
        <v>14</v>
      </c>
      <c r="F1706" s="1" t="s">
        <v>56</v>
      </c>
      <c r="G1706" s="57">
        <v>3945373</v>
      </c>
      <c r="H1706" s="3">
        <v>3585.67</v>
      </c>
      <c r="I1706" s="3">
        <v>0.91</v>
      </c>
      <c r="J1706" s="4">
        <v>1.2200000000000001E-2</v>
      </c>
      <c r="K1706" s="3">
        <v>7.0000000000000007E-2</v>
      </c>
      <c r="L1706" s="2">
        <v>47956</v>
      </c>
      <c r="M1706" s="5">
        <v>6.59E-2</v>
      </c>
      <c r="N1706" s="3">
        <v>1.1399999999999999</v>
      </c>
      <c r="O1706" s="2">
        <v>3158</v>
      </c>
    </row>
    <row r="1707" spans="1:15" x14ac:dyDescent="0.3">
      <c r="A1707" s="1" t="str">
        <f>VLOOKUP(F1707,Sheet2!A:C,2,FALSE)</f>
        <v>其他</v>
      </c>
      <c r="B1707" s="1" t="str">
        <f>VLOOKUP(E1707,[1]Sheet4!A:B,2,FALSE)</f>
        <v>自家直客</v>
      </c>
      <c r="C1707" s="3" t="s">
        <v>21</v>
      </c>
      <c r="D1707" s="147">
        <v>20150508</v>
      </c>
      <c r="E1707" s="1" t="s">
        <v>14</v>
      </c>
      <c r="F1707" s="1" t="s">
        <v>57</v>
      </c>
      <c r="G1707" s="57">
        <v>3705510</v>
      </c>
      <c r="H1707" s="3">
        <v>3611.3</v>
      </c>
      <c r="I1707" s="3">
        <v>0.97</v>
      </c>
      <c r="J1707" s="4">
        <v>1.24E-2</v>
      </c>
      <c r="K1707" s="3">
        <v>0.08</v>
      </c>
      <c r="L1707" s="2">
        <v>46025</v>
      </c>
      <c r="M1707" s="5">
        <v>6.9699999999999998E-2</v>
      </c>
      <c r="N1707" s="3">
        <v>1.1299999999999999</v>
      </c>
      <c r="O1707" s="2">
        <v>3210</v>
      </c>
    </row>
    <row r="1708" spans="1:15" x14ac:dyDescent="0.3">
      <c r="A1708" s="1" t="str">
        <f>VLOOKUP(F1708,Sheet2!A:C,2,FALSE)</f>
        <v>其他</v>
      </c>
      <c r="B1708" s="1" t="str">
        <f>VLOOKUP(E1708,[1]Sheet4!A:B,2,FALSE)</f>
        <v>自家直客</v>
      </c>
      <c r="C1708" s="3" t="s">
        <v>21</v>
      </c>
      <c r="D1708" s="147">
        <v>20150507</v>
      </c>
      <c r="E1708" s="1" t="s">
        <v>14</v>
      </c>
      <c r="F1708" s="1" t="s">
        <v>57</v>
      </c>
      <c r="G1708" s="57">
        <v>3850814</v>
      </c>
      <c r="H1708" s="3">
        <v>3637.63</v>
      </c>
      <c r="I1708" s="3">
        <v>0.94</v>
      </c>
      <c r="J1708" s="4">
        <v>1.23E-2</v>
      </c>
      <c r="K1708" s="3">
        <v>0.08</v>
      </c>
      <c r="L1708" s="2">
        <v>47295</v>
      </c>
      <c r="M1708" s="5">
        <v>7.0800000000000002E-2</v>
      </c>
      <c r="N1708" s="3">
        <v>1.0900000000000001</v>
      </c>
      <c r="O1708" s="2">
        <v>3347</v>
      </c>
    </row>
    <row r="1709" spans="1:15" x14ac:dyDescent="0.3">
      <c r="A1709" s="1" t="str">
        <f>VLOOKUP(F1709,Sheet2!A:C,2,FALSE)</f>
        <v>其他</v>
      </c>
      <c r="B1709" s="1" t="str">
        <f>VLOOKUP(E1709,[1]Sheet4!A:B,2,FALSE)</f>
        <v>自家直客</v>
      </c>
      <c r="C1709" s="3" t="s">
        <v>21</v>
      </c>
      <c r="D1709" s="147">
        <v>20150506</v>
      </c>
      <c r="E1709" s="1" t="s">
        <v>14</v>
      </c>
      <c r="F1709" s="1" t="s">
        <v>56</v>
      </c>
      <c r="G1709" s="57">
        <v>3663262</v>
      </c>
      <c r="H1709" s="3">
        <v>3265.85</v>
      </c>
      <c r="I1709" s="3">
        <v>0.89</v>
      </c>
      <c r="J1709" s="4">
        <v>1.24E-2</v>
      </c>
      <c r="K1709" s="3">
        <v>7.0000000000000007E-2</v>
      </c>
      <c r="L1709" s="2">
        <v>45265</v>
      </c>
      <c r="M1709" s="5">
        <v>6.5000000000000002E-2</v>
      </c>
      <c r="N1709" s="3">
        <v>1.1100000000000001</v>
      </c>
      <c r="O1709" s="2">
        <v>2940</v>
      </c>
    </row>
    <row r="1710" spans="1:15" x14ac:dyDescent="0.3">
      <c r="A1710" s="1" t="str">
        <f>VLOOKUP(F1710,Sheet2!A:C,2,FALSE)</f>
        <v>其他</v>
      </c>
      <c r="B1710" s="1" t="str">
        <f>VLOOKUP(E1710,[1]Sheet4!A:B,2,FALSE)</f>
        <v>自家直客</v>
      </c>
      <c r="C1710" s="3" t="s">
        <v>21</v>
      </c>
      <c r="D1710" s="147">
        <v>20150505</v>
      </c>
      <c r="E1710" s="1" t="s">
        <v>14</v>
      </c>
      <c r="F1710" s="1" t="s">
        <v>57</v>
      </c>
      <c r="G1710" s="57">
        <v>3383584</v>
      </c>
      <c r="H1710" s="3">
        <v>3074.34</v>
      </c>
      <c r="I1710" s="3">
        <v>0.91</v>
      </c>
      <c r="J1710" s="4">
        <v>1.21E-2</v>
      </c>
      <c r="K1710" s="3">
        <v>0.08</v>
      </c>
      <c r="L1710" s="2">
        <v>40889</v>
      </c>
      <c r="M1710" s="5">
        <v>6.5199999999999994E-2</v>
      </c>
      <c r="N1710" s="3">
        <v>1.1499999999999999</v>
      </c>
      <c r="O1710" s="2">
        <v>2664</v>
      </c>
    </row>
    <row r="1711" spans="1:15" x14ac:dyDescent="0.3">
      <c r="A1711" s="1" t="str">
        <f>VLOOKUP(F1711,Sheet2!A:C,2,FALSE)</f>
        <v>其他</v>
      </c>
      <c r="B1711" s="1" t="str">
        <f>VLOOKUP(E1711,[1]Sheet4!A:B,2,FALSE)</f>
        <v>自家直客</v>
      </c>
      <c r="C1711" s="3" t="s">
        <v>21</v>
      </c>
      <c r="D1711" s="147">
        <v>20150504</v>
      </c>
      <c r="E1711" s="1" t="s">
        <v>14</v>
      </c>
      <c r="F1711" s="1" t="s">
        <v>57</v>
      </c>
      <c r="G1711" s="57">
        <v>3205205</v>
      </c>
      <c r="H1711" s="3">
        <v>2917.19</v>
      </c>
      <c r="I1711" s="3">
        <v>0.91</v>
      </c>
      <c r="J1711" s="4">
        <v>1.15E-2</v>
      </c>
      <c r="K1711" s="3">
        <v>0.08</v>
      </c>
      <c r="L1711" s="2">
        <v>36725</v>
      </c>
      <c r="M1711" s="5">
        <v>5.8700000000000002E-2</v>
      </c>
      <c r="N1711" s="3">
        <v>1.35</v>
      </c>
      <c r="O1711" s="2">
        <v>2156</v>
      </c>
    </row>
    <row r="1712" spans="1:15" x14ac:dyDescent="0.3">
      <c r="A1712" s="1" t="str">
        <f>VLOOKUP(F1712,Sheet2!A:C,2,FALSE)</f>
        <v>其他</v>
      </c>
      <c r="B1712" s="1" t="str">
        <f>VLOOKUP(E1712,[1]Sheet4!A:B,2,FALSE)</f>
        <v>自家直客</v>
      </c>
      <c r="C1712" s="3" t="s">
        <v>21</v>
      </c>
      <c r="D1712" s="147">
        <v>20150503</v>
      </c>
      <c r="E1712" s="1" t="s">
        <v>14</v>
      </c>
      <c r="F1712" s="1" t="s">
        <v>57</v>
      </c>
      <c r="G1712" s="57">
        <v>3353356</v>
      </c>
      <c r="H1712" s="3">
        <v>3127.93</v>
      </c>
      <c r="I1712" s="3">
        <v>0.93</v>
      </c>
      <c r="J1712" s="4">
        <v>1.15E-2</v>
      </c>
      <c r="K1712" s="3">
        <v>0.08</v>
      </c>
      <c r="L1712" s="2">
        <v>38531</v>
      </c>
      <c r="M1712" s="5">
        <v>6.08E-2</v>
      </c>
      <c r="N1712" s="3">
        <v>1.33</v>
      </c>
      <c r="O1712" s="2">
        <v>2344</v>
      </c>
    </row>
    <row r="1713" spans="1:15" x14ac:dyDescent="0.3">
      <c r="A1713" s="1" t="str">
        <f>VLOOKUP(F1713,Sheet2!A:C,2,FALSE)</f>
        <v>其他</v>
      </c>
      <c r="B1713" s="1" t="str">
        <f>VLOOKUP(E1713,[1]Sheet4!A:B,2,FALSE)</f>
        <v>自家直客</v>
      </c>
      <c r="C1713" s="3" t="s">
        <v>21</v>
      </c>
      <c r="D1713" s="147">
        <v>20150502</v>
      </c>
      <c r="E1713" s="1" t="s">
        <v>14</v>
      </c>
      <c r="F1713" s="1" t="s">
        <v>57</v>
      </c>
      <c r="G1713" s="57">
        <v>3272642</v>
      </c>
      <c r="H1713" s="3">
        <v>2869.54</v>
      </c>
      <c r="I1713" s="3">
        <v>0.88</v>
      </c>
      <c r="J1713" s="4">
        <v>1.15E-2</v>
      </c>
      <c r="K1713" s="3">
        <v>0.08</v>
      </c>
      <c r="L1713" s="2">
        <v>37799</v>
      </c>
      <c r="M1713" s="5">
        <v>5.7799999999999997E-2</v>
      </c>
      <c r="N1713" s="3">
        <v>1.31</v>
      </c>
      <c r="O1713" s="2">
        <v>2185</v>
      </c>
    </row>
    <row r="1714" spans="1:15" x14ac:dyDescent="0.3">
      <c r="A1714" s="1" t="str">
        <f>VLOOKUP(F1714,Sheet2!A:C,2,FALSE)</f>
        <v>其他</v>
      </c>
      <c r="B1714" s="1" t="str">
        <f>VLOOKUP(E1714,[1]Sheet4!A:B,2,FALSE)</f>
        <v>自家直客</v>
      </c>
      <c r="C1714" s="3" t="s">
        <v>21</v>
      </c>
      <c r="D1714" s="147">
        <v>20150501</v>
      </c>
      <c r="E1714" s="1" t="s">
        <v>14</v>
      </c>
      <c r="F1714" s="1" t="s">
        <v>57</v>
      </c>
      <c r="G1714" s="57">
        <v>3399005</v>
      </c>
      <c r="H1714" s="3">
        <v>3174.38</v>
      </c>
      <c r="I1714" s="3">
        <v>0.93</v>
      </c>
      <c r="J1714" s="4">
        <v>1.18E-2</v>
      </c>
      <c r="K1714" s="3">
        <v>0.08</v>
      </c>
      <c r="L1714" s="2">
        <v>40047</v>
      </c>
      <c r="M1714" s="5">
        <v>5.9700000000000003E-2</v>
      </c>
      <c r="N1714" s="3">
        <v>1.33</v>
      </c>
      <c r="O1714" s="2">
        <v>2389</v>
      </c>
    </row>
    <row r="1715" spans="1:15" x14ac:dyDescent="0.3">
      <c r="A1715" s="1" t="str">
        <f>VLOOKUP(F1715,Sheet2!A:C,2,FALSE)</f>
        <v>其他</v>
      </c>
      <c r="B1715" s="1" t="str">
        <f>VLOOKUP(E1715,[1]Sheet4!A:B,2,FALSE)</f>
        <v>自家直客</v>
      </c>
      <c r="C1715" s="3" t="s">
        <v>16</v>
      </c>
      <c r="D1715" s="147">
        <v>20150430</v>
      </c>
      <c r="E1715" s="1" t="s">
        <v>14</v>
      </c>
      <c r="F1715" s="1" t="s">
        <v>56</v>
      </c>
      <c r="G1715" s="57">
        <v>3214438</v>
      </c>
      <c r="H1715" s="3">
        <v>2894.03</v>
      </c>
      <c r="I1715" s="3">
        <v>0.9</v>
      </c>
      <c r="J1715" s="4">
        <v>1.1900000000000001E-2</v>
      </c>
      <c r="K1715" s="3">
        <v>0.08</v>
      </c>
      <c r="L1715" s="2">
        <v>38297</v>
      </c>
      <c r="M1715" s="5">
        <v>6.5699999999999995E-2</v>
      </c>
      <c r="N1715" s="3">
        <v>1.1499999999999999</v>
      </c>
      <c r="O1715" s="2">
        <v>2517</v>
      </c>
    </row>
    <row r="1716" spans="1:15" x14ac:dyDescent="0.3">
      <c r="A1716" s="1" t="str">
        <f>VLOOKUP(F1716,Sheet2!A:C,2,FALSE)</f>
        <v>其他</v>
      </c>
      <c r="B1716" s="1" t="str">
        <f>VLOOKUP(E1716,[1]Sheet4!A:B,2,FALSE)</f>
        <v>自家直客</v>
      </c>
      <c r="C1716" s="3" t="s">
        <v>16</v>
      </c>
      <c r="D1716" s="147">
        <v>20150429</v>
      </c>
      <c r="E1716" s="1" t="s">
        <v>14</v>
      </c>
      <c r="F1716" s="1" t="s">
        <v>57</v>
      </c>
      <c r="G1716" s="57">
        <v>3885643</v>
      </c>
      <c r="H1716" s="3">
        <v>3472.41</v>
      </c>
      <c r="I1716" s="3">
        <v>0.89</v>
      </c>
      <c r="J1716" s="4">
        <v>1.24E-2</v>
      </c>
      <c r="K1716" s="3">
        <v>7.0000000000000007E-2</v>
      </c>
      <c r="L1716" s="2">
        <v>48002</v>
      </c>
      <c r="M1716" s="5">
        <v>7.5200000000000003E-2</v>
      </c>
      <c r="N1716" s="3">
        <v>0.96</v>
      </c>
      <c r="O1716" s="2">
        <v>3609</v>
      </c>
    </row>
    <row r="1717" spans="1:15" x14ac:dyDescent="0.3">
      <c r="A1717" s="1" t="str">
        <f>VLOOKUP(F1717,Sheet2!A:C,2,FALSE)</f>
        <v>其他</v>
      </c>
      <c r="B1717" s="1" t="str">
        <f>VLOOKUP(E1717,[1]Sheet4!A:B,2,FALSE)</f>
        <v>自家直客</v>
      </c>
      <c r="C1717" s="3" t="s">
        <v>16</v>
      </c>
      <c r="D1717" s="147">
        <v>20150428</v>
      </c>
      <c r="E1717" s="1" t="s">
        <v>14</v>
      </c>
      <c r="F1717" s="1" t="s">
        <v>57</v>
      </c>
      <c r="G1717" s="57">
        <v>3853576</v>
      </c>
      <c r="H1717" s="3">
        <v>3050.3</v>
      </c>
      <c r="I1717" s="3">
        <v>0.79</v>
      </c>
      <c r="J1717" s="4">
        <v>1.21E-2</v>
      </c>
      <c r="K1717" s="3">
        <v>7.0000000000000007E-2</v>
      </c>
      <c r="L1717" s="2">
        <v>46820</v>
      </c>
      <c r="M1717" s="5">
        <v>7.5499999999999998E-2</v>
      </c>
      <c r="N1717" s="3">
        <v>0.86</v>
      </c>
      <c r="O1717" s="2">
        <v>3534</v>
      </c>
    </row>
    <row r="1718" spans="1:15" x14ac:dyDescent="0.3">
      <c r="A1718" s="1" t="str">
        <f>VLOOKUP(F1718,Sheet2!A:C,2,FALSE)</f>
        <v>其他</v>
      </c>
      <c r="B1718" s="1" t="str">
        <f>VLOOKUP(E1718,[1]Sheet4!A:B,2,FALSE)</f>
        <v>自家直客</v>
      </c>
      <c r="C1718" s="3" t="s">
        <v>16</v>
      </c>
      <c r="D1718" s="147">
        <v>20150427</v>
      </c>
      <c r="E1718" s="1" t="s">
        <v>14</v>
      </c>
      <c r="F1718" s="1" t="s">
        <v>56</v>
      </c>
      <c r="G1718" s="57">
        <v>3717874</v>
      </c>
      <c r="H1718" s="3">
        <v>2775.94</v>
      </c>
      <c r="I1718" s="3">
        <v>0.75</v>
      </c>
      <c r="J1718" s="4">
        <v>1.23E-2</v>
      </c>
      <c r="K1718" s="3">
        <v>0.06</v>
      </c>
      <c r="L1718" s="2">
        <v>45580</v>
      </c>
      <c r="M1718" s="5">
        <v>8.1199999999999994E-2</v>
      </c>
      <c r="N1718" s="3">
        <v>0.75</v>
      </c>
      <c r="O1718" s="2">
        <v>3700</v>
      </c>
    </row>
    <row r="1719" spans="1:15" x14ac:dyDescent="0.3">
      <c r="A1719" s="1" t="str">
        <f>VLOOKUP(F1719,Sheet2!A:C,2,FALSE)</f>
        <v>其他</v>
      </c>
      <c r="B1719" s="1" t="str">
        <f>VLOOKUP(E1719,[1]Sheet4!A:B,2,FALSE)</f>
        <v>自家直客</v>
      </c>
      <c r="C1719" s="3" t="s">
        <v>16</v>
      </c>
      <c r="D1719" s="147">
        <v>20150426</v>
      </c>
      <c r="E1719" s="1" t="s">
        <v>14</v>
      </c>
      <c r="F1719" s="1" t="s">
        <v>57</v>
      </c>
      <c r="G1719" s="57">
        <v>4110330</v>
      </c>
      <c r="H1719" s="3">
        <v>3282.64</v>
      </c>
      <c r="I1719" s="3">
        <v>0.8</v>
      </c>
      <c r="J1719" s="4">
        <v>1.21E-2</v>
      </c>
      <c r="K1719" s="3">
        <v>7.0000000000000007E-2</v>
      </c>
      <c r="L1719" s="2">
        <v>49727</v>
      </c>
      <c r="M1719" s="5">
        <v>8.3500000000000005E-2</v>
      </c>
      <c r="N1719" s="3">
        <v>0.79</v>
      </c>
      <c r="O1719" s="2">
        <v>4150</v>
      </c>
    </row>
    <row r="1720" spans="1:15" x14ac:dyDescent="0.3">
      <c r="A1720" s="1" t="str">
        <f>VLOOKUP(F1720,Sheet2!A:C,2,FALSE)</f>
        <v>其他</v>
      </c>
      <c r="B1720" s="1" t="str">
        <f>VLOOKUP(E1720,[1]Sheet4!A:B,2,FALSE)</f>
        <v>自家直客</v>
      </c>
      <c r="C1720" s="3" t="s">
        <v>16</v>
      </c>
      <c r="D1720" s="147">
        <v>20150425</v>
      </c>
      <c r="E1720" s="1" t="s">
        <v>14</v>
      </c>
      <c r="F1720" s="1" t="s">
        <v>57</v>
      </c>
      <c r="G1720" s="57">
        <v>3909165</v>
      </c>
      <c r="H1720" s="3">
        <v>2920.03</v>
      </c>
      <c r="I1720" s="3">
        <v>0.75</v>
      </c>
      <c r="J1720" s="4">
        <v>1.21E-2</v>
      </c>
      <c r="K1720" s="3">
        <v>0.06</v>
      </c>
      <c r="L1720" s="2">
        <v>47428</v>
      </c>
      <c r="M1720" s="5">
        <v>8.0399999999999999E-2</v>
      </c>
      <c r="N1720" s="3">
        <v>0.77</v>
      </c>
      <c r="O1720" s="2">
        <v>3811</v>
      </c>
    </row>
    <row r="1721" spans="1:15" x14ac:dyDescent="0.3">
      <c r="A1721" s="1" t="str">
        <f>VLOOKUP(F1721,Sheet2!A:C,2,FALSE)</f>
        <v>其他</v>
      </c>
      <c r="B1721" s="1" t="str">
        <f>VLOOKUP(E1721,[1]Sheet4!A:B,2,FALSE)</f>
        <v>自家直客</v>
      </c>
      <c r="C1721" s="3" t="s">
        <v>16</v>
      </c>
      <c r="D1721" s="147">
        <v>20150424</v>
      </c>
      <c r="E1721" s="1" t="s">
        <v>14</v>
      </c>
      <c r="F1721" s="1" t="s">
        <v>57</v>
      </c>
      <c r="G1721" s="57">
        <v>3711860</v>
      </c>
      <c r="H1721" s="3">
        <v>2465.8000000000002</v>
      </c>
      <c r="I1721" s="3">
        <v>0.66</v>
      </c>
      <c r="J1721" s="4">
        <v>1.2200000000000001E-2</v>
      </c>
      <c r="K1721" s="3">
        <v>0.05</v>
      </c>
      <c r="L1721" s="2">
        <v>45427</v>
      </c>
      <c r="M1721" s="5">
        <v>8.0799999999999997E-2</v>
      </c>
      <c r="N1721" s="3">
        <v>0.67</v>
      </c>
      <c r="O1721" s="2">
        <v>3669</v>
      </c>
    </row>
    <row r="1722" spans="1:15" x14ac:dyDescent="0.3">
      <c r="A1722" s="1" t="str">
        <f>VLOOKUP(F1722,Sheet2!A:C,2,FALSE)</f>
        <v>其他</v>
      </c>
      <c r="B1722" s="1" t="str">
        <f>VLOOKUP(E1722,[1]Sheet4!A:B,2,FALSE)</f>
        <v>自家直客</v>
      </c>
      <c r="C1722" s="3" t="s">
        <v>16</v>
      </c>
      <c r="D1722" s="147">
        <v>20150423</v>
      </c>
      <c r="E1722" s="1" t="s">
        <v>14</v>
      </c>
      <c r="F1722" s="1" t="s">
        <v>57</v>
      </c>
      <c r="G1722" s="57">
        <v>3808296</v>
      </c>
      <c r="H1722" s="3">
        <v>2685.99</v>
      </c>
      <c r="I1722" s="3">
        <v>0.71</v>
      </c>
      <c r="J1722" s="4">
        <v>1.21E-2</v>
      </c>
      <c r="K1722" s="3">
        <v>0.06</v>
      </c>
      <c r="L1722" s="2">
        <v>46141</v>
      </c>
      <c r="M1722" s="5">
        <v>7.7899999999999997E-2</v>
      </c>
      <c r="N1722" s="3">
        <v>0.75</v>
      </c>
      <c r="O1722" s="2">
        <v>3596</v>
      </c>
    </row>
    <row r="1723" spans="1:15" x14ac:dyDescent="0.3">
      <c r="A1723" s="1" t="str">
        <f>VLOOKUP(F1723,Sheet2!A:C,2,FALSE)</f>
        <v>其他</v>
      </c>
      <c r="B1723" s="1" t="str">
        <f>VLOOKUP(E1723,[1]Sheet4!A:B,2,FALSE)</f>
        <v>自家直客</v>
      </c>
      <c r="C1723" s="3" t="s">
        <v>16</v>
      </c>
      <c r="D1723" s="147">
        <v>20150422</v>
      </c>
      <c r="E1723" s="1" t="s">
        <v>14</v>
      </c>
      <c r="F1723" s="1" t="s">
        <v>57</v>
      </c>
      <c r="G1723" s="57">
        <v>3763732</v>
      </c>
      <c r="H1723" s="3">
        <v>2675.35</v>
      </c>
      <c r="I1723" s="3">
        <v>0.71</v>
      </c>
      <c r="J1723" s="4">
        <v>1.2E-2</v>
      </c>
      <c r="K1723" s="3">
        <v>0.06</v>
      </c>
      <c r="L1723" s="2">
        <v>44981</v>
      </c>
      <c r="M1723" s="5">
        <v>0.08</v>
      </c>
      <c r="N1723" s="3">
        <v>0.74</v>
      </c>
      <c r="O1723" s="2">
        <v>3600</v>
      </c>
    </row>
    <row r="1724" spans="1:15" x14ac:dyDescent="0.3">
      <c r="A1724" s="1" t="str">
        <f>VLOOKUP(F1724,Sheet2!A:C,2,FALSE)</f>
        <v>其他</v>
      </c>
      <c r="B1724" s="1" t="str">
        <f>VLOOKUP(E1724,[1]Sheet4!A:B,2,FALSE)</f>
        <v>自家直客</v>
      </c>
      <c r="C1724" s="3" t="s">
        <v>16</v>
      </c>
      <c r="D1724" s="147">
        <v>20150421</v>
      </c>
      <c r="E1724" s="1" t="s">
        <v>14</v>
      </c>
      <c r="F1724" s="1" t="s">
        <v>57</v>
      </c>
      <c r="G1724" s="57">
        <v>3779462</v>
      </c>
      <c r="H1724" s="3">
        <v>2666.32</v>
      </c>
      <c r="I1724" s="3">
        <v>0.71</v>
      </c>
      <c r="J1724" s="4">
        <v>1.1900000000000001E-2</v>
      </c>
      <c r="K1724" s="3">
        <v>0.06</v>
      </c>
      <c r="L1724" s="2">
        <v>44906</v>
      </c>
      <c r="M1724" s="5">
        <v>7.7600000000000002E-2</v>
      </c>
      <c r="N1724" s="3">
        <v>0.77</v>
      </c>
      <c r="O1724" s="2">
        <v>3484</v>
      </c>
    </row>
    <row r="1725" spans="1:15" x14ac:dyDescent="0.3">
      <c r="A1725" s="1" t="str">
        <f>VLOOKUP(F1725,Sheet2!A:C,2,FALSE)</f>
        <v>其他</v>
      </c>
      <c r="B1725" s="1" t="str">
        <f>VLOOKUP(E1725,[1]Sheet4!A:B,2,FALSE)</f>
        <v>自家直客</v>
      </c>
      <c r="C1725" s="3" t="s">
        <v>16</v>
      </c>
      <c r="D1725" s="147">
        <v>20150420</v>
      </c>
      <c r="E1725" s="1" t="s">
        <v>14</v>
      </c>
      <c r="F1725" s="1" t="s">
        <v>56</v>
      </c>
      <c r="G1725" s="57">
        <v>3863098</v>
      </c>
      <c r="H1725" s="3">
        <v>2538.86</v>
      </c>
      <c r="I1725" s="3">
        <v>0.66</v>
      </c>
      <c r="J1725" s="4">
        <v>1.18E-2</v>
      </c>
      <c r="K1725" s="3">
        <v>0.06</v>
      </c>
      <c r="L1725" s="2">
        <v>45421</v>
      </c>
      <c r="M1725" s="5">
        <v>7.5300000000000006E-2</v>
      </c>
      <c r="N1725" s="3">
        <v>0.74</v>
      </c>
      <c r="O1725" s="2">
        <v>3418</v>
      </c>
    </row>
    <row r="1726" spans="1:15" x14ac:dyDescent="0.3">
      <c r="A1726" s="1" t="str">
        <f>VLOOKUP(F1726,Sheet2!A:C,2,FALSE)</f>
        <v>其他</v>
      </c>
      <c r="B1726" s="1" t="str">
        <f>VLOOKUP(E1726,[1]Sheet4!A:B,2,FALSE)</f>
        <v>自家直客</v>
      </c>
      <c r="C1726" s="3" t="s">
        <v>16</v>
      </c>
      <c r="D1726" s="147">
        <v>20150419</v>
      </c>
      <c r="E1726" s="1" t="s">
        <v>14</v>
      </c>
      <c r="F1726" s="1" t="s">
        <v>57</v>
      </c>
      <c r="G1726" s="57">
        <v>4436255</v>
      </c>
      <c r="H1726" s="3">
        <v>2958.77</v>
      </c>
      <c r="I1726" s="3">
        <v>0.67</v>
      </c>
      <c r="J1726" s="4">
        <v>1.1900000000000001E-2</v>
      </c>
      <c r="K1726" s="3">
        <v>0.06</v>
      </c>
      <c r="L1726" s="2">
        <v>52654</v>
      </c>
      <c r="M1726" s="5">
        <v>7.6999999999999999E-2</v>
      </c>
      <c r="N1726" s="3">
        <v>0.73</v>
      </c>
      <c r="O1726" s="2">
        <v>4053</v>
      </c>
    </row>
    <row r="1727" spans="1:15" x14ac:dyDescent="0.3">
      <c r="A1727" s="1" t="str">
        <f>VLOOKUP(F1727,Sheet2!A:C,2,FALSE)</f>
        <v>其他</v>
      </c>
      <c r="B1727" s="1" t="str">
        <f>VLOOKUP(E1727,[1]Sheet4!A:B,2,FALSE)</f>
        <v>自家直客</v>
      </c>
      <c r="C1727" s="3" t="s">
        <v>16</v>
      </c>
      <c r="D1727" s="147">
        <v>20150418</v>
      </c>
      <c r="E1727" s="1" t="s">
        <v>14</v>
      </c>
      <c r="F1727" s="1" t="s">
        <v>57</v>
      </c>
      <c r="G1727" s="57">
        <v>4272442</v>
      </c>
      <c r="H1727" s="3">
        <v>2736.61</v>
      </c>
      <c r="I1727" s="3">
        <v>0.64</v>
      </c>
      <c r="J1727" s="4">
        <v>1.17E-2</v>
      </c>
      <c r="K1727" s="3">
        <v>0.05</v>
      </c>
      <c r="L1727" s="2">
        <v>50021</v>
      </c>
      <c r="M1727" s="5">
        <v>7.4399999999999994E-2</v>
      </c>
      <c r="N1727" s="3">
        <v>0.74</v>
      </c>
      <c r="O1727" s="2">
        <v>3723</v>
      </c>
    </row>
    <row r="1728" spans="1:15" x14ac:dyDescent="0.3">
      <c r="A1728" s="1" t="str">
        <f>VLOOKUP(F1728,Sheet2!A:C,2,FALSE)</f>
        <v>其他</v>
      </c>
      <c r="B1728" s="1" t="str">
        <f>VLOOKUP(E1728,[1]Sheet4!A:B,2,FALSE)</f>
        <v>自家直客</v>
      </c>
      <c r="C1728" s="3" t="s">
        <v>16</v>
      </c>
      <c r="D1728" s="147">
        <v>20150417</v>
      </c>
      <c r="E1728" s="1" t="s">
        <v>14</v>
      </c>
      <c r="F1728" s="1" t="s">
        <v>57</v>
      </c>
      <c r="G1728" s="57">
        <v>4028271</v>
      </c>
      <c r="H1728" s="3">
        <v>2353.73</v>
      </c>
      <c r="I1728" s="3">
        <v>0.57999999999999996</v>
      </c>
      <c r="J1728" s="4">
        <v>1.1599999999999999E-2</v>
      </c>
      <c r="K1728" s="3">
        <v>0.05</v>
      </c>
      <c r="L1728" s="2">
        <v>46572</v>
      </c>
      <c r="M1728" s="5">
        <v>7.3899999999999993E-2</v>
      </c>
      <c r="N1728" s="3">
        <v>0.68</v>
      </c>
      <c r="O1728" s="2">
        <v>3441</v>
      </c>
    </row>
    <row r="1729" spans="1:15" x14ac:dyDescent="0.3">
      <c r="A1729" s="1" t="str">
        <f>VLOOKUP(F1729,Sheet2!A:C,2,FALSE)</f>
        <v>其他</v>
      </c>
      <c r="B1729" s="1" t="str">
        <f>VLOOKUP(E1729,[1]Sheet4!A:B,2,FALSE)</f>
        <v>自家直客</v>
      </c>
      <c r="C1729" s="3" t="s">
        <v>16</v>
      </c>
      <c r="D1729" s="147">
        <v>20150416</v>
      </c>
      <c r="E1729" s="1" t="s">
        <v>14</v>
      </c>
      <c r="F1729" s="1" t="s">
        <v>57</v>
      </c>
      <c r="G1729" s="57">
        <v>3912359</v>
      </c>
      <c r="H1729" s="3">
        <v>2404.66</v>
      </c>
      <c r="I1729" s="3">
        <v>0.61</v>
      </c>
      <c r="J1729" s="4">
        <v>1.1599999999999999E-2</v>
      </c>
      <c r="K1729" s="3">
        <v>0.05</v>
      </c>
      <c r="L1729" s="2">
        <v>45479</v>
      </c>
      <c r="M1729" s="5">
        <v>7.6200000000000004E-2</v>
      </c>
      <c r="N1729" s="3">
        <v>0.69</v>
      </c>
      <c r="O1729" s="2">
        <v>3466</v>
      </c>
    </row>
    <row r="1730" spans="1:15" x14ac:dyDescent="0.3">
      <c r="A1730" s="1" t="str">
        <f>VLOOKUP(F1730,Sheet2!A:C,2,FALSE)</f>
        <v>其他</v>
      </c>
      <c r="B1730" s="1" t="str">
        <f>VLOOKUP(E1730,[1]Sheet4!A:B,2,FALSE)</f>
        <v>自家直客</v>
      </c>
      <c r="C1730" s="3" t="s">
        <v>16</v>
      </c>
      <c r="D1730" s="147">
        <v>20150415</v>
      </c>
      <c r="E1730" s="1" t="s">
        <v>14</v>
      </c>
      <c r="F1730" s="1" t="s">
        <v>57</v>
      </c>
      <c r="G1730" s="57">
        <v>4140143</v>
      </c>
      <c r="H1730" s="3">
        <v>2601.2800000000002</v>
      </c>
      <c r="I1730" s="3">
        <v>0.63</v>
      </c>
      <c r="J1730" s="4">
        <v>1.15E-2</v>
      </c>
      <c r="K1730" s="3">
        <v>0.05</v>
      </c>
      <c r="L1730" s="2">
        <v>47688</v>
      </c>
      <c r="M1730" s="5">
        <v>7.6600000000000001E-2</v>
      </c>
      <c r="N1730" s="3">
        <v>0.71</v>
      </c>
      <c r="O1730" s="2">
        <v>3654</v>
      </c>
    </row>
    <row r="1731" spans="1:15" x14ac:dyDescent="0.3">
      <c r="A1731" s="1" t="str">
        <f>VLOOKUP(F1731,Sheet2!A:C,2,FALSE)</f>
        <v>其他</v>
      </c>
      <c r="B1731" s="1" t="str">
        <f>VLOOKUP(E1731,[1]Sheet4!A:B,2,FALSE)</f>
        <v>自家直客</v>
      </c>
      <c r="C1731" s="3" t="s">
        <v>16</v>
      </c>
      <c r="D1731" s="147">
        <v>20150414</v>
      </c>
      <c r="E1731" s="1" t="s">
        <v>14</v>
      </c>
      <c r="F1731" s="1" t="s">
        <v>57</v>
      </c>
      <c r="G1731" s="57">
        <v>4357646</v>
      </c>
      <c r="H1731" s="3">
        <v>2926.16</v>
      </c>
      <c r="I1731" s="3">
        <v>0.67</v>
      </c>
      <c r="J1731" s="4">
        <v>1.17E-2</v>
      </c>
      <c r="K1731" s="3">
        <v>0.06</v>
      </c>
      <c r="L1731" s="2">
        <v>50900</v>
      </c>
      <c r="M1731" s="5">
        <v>7.9600000000000004E-2</v>
      </c>
      <c r="N1731" s="3">
        <v>0.72</v>
      </c>
      <c r="O1731" s="2">
        <v>4053</v>
      </c>
    </row>
    <row r="1732" spans="1:15" x14ac:dyDescent="0.3">
      <c r="A1732" s="1" t="str">
        <f>VLOOKUP(F1732,Sheet2!A:C,2,FALSE)</f>
        <v>其他</v>
      </c>
      <c r="B1732" s="1" t="str">
        <f>VLOOKUP(E1732,[1]Sheet4!A:B,2,FALSE)</f>
        <v>自家直客</v>
      </c>
      <c r="C1732" s="3" t="s">
        <v>16</v>
      </c>
      <c r="D1732" s="147">
        <v>20150413</v>
      </c>
      <c r="E1732" s="1" t="s">
        <v>14</v>
      </c>
      <c r="F1732" s="1" t="s">
        <v>57</v>
      </c>
      <c r="G1732" s="57">
        <v>3999844</v>
      </c>
      <c r="H1732" s="3">
        <v>3269.01</v>
      </c>
      <c r="I1732" s="3">
        <v>0.82</v>
      </c>
      <c r="J1732" s="4">
        <v>1.23E-2</v>
      </c>
      <c r="K1732" s="3">
        <v>7.0000000000000007E-2</v>
      </c>
      <c r="L1732" s="2">
        <v>49285</v>
      </c>
      <c r="M1732" s="5">
        <v>7.4899999999999994E-2</v>
      </c>
      <c r="N1732" s="3">
        <v>0.89</v>
      </c>
      <c r="O1732" s="2">
        <v>3690</v>
      </c>
    </row>
    <row r="1733" spans="1:15" x14ac:dyDescent="0.3">
      <c r="A1733" s="1" t="str">
        <f>VLOOKUP(F1733,Sheet2!A:C,2,FALSE)</f>
        <v>其他</v>
      </c>
      <c r="B1733" s="1" t="str">
        <f>VLOOKUP(E1733,[1]Sheet4!A:B,2,FALSE)</f>
        <v>自家直客</v>
      </c>
      <c r="C1733" s="3" t="s">
        <v>16</v>
      </c>
      <c r="D1733" s="147">
        <v>20150412</v>
      </c>
      <c r="E1733" s="1" t="s">
        <v>14</v>
      </c>
      <c r="F1733" s="1" t="s">
        <v>57</v>
      </c>
      <c r="G1733" s="57">
        <v>4682852</v>
      </c>
      <c r="H1733" s="3">
        <v>3605.65</v>
      </c>
      <c r="I1733" s="3">
        <v>0.77</v>
      </c>
      <c r="J1733" s="4">
        <v>1.2E-2</v>
      </c>
      <c r="K1733" s="3">
        <v>0.06</v>
      </c>
      <c r="L1733" s="2">
        <v>56112</v>
      </c>
      <c r="M1733" s="5">
        <v>8.3699999999999997E-2</v>
      </c>
      <c r="N1733" s="3">
        <v>0.77</v>
      </c>
      <c r="O1733" s="2">
        <v>4695</v>
      </c>
    </row>
    <row r="1734" spans="1:15" x14ac:dyDescent="0.3">
      <c r="A1734" s="1" t="str">
        <f>VLOOKUP(F1734,Sheet2!A:C,2,FALSE)</f>
        <v>其他</v>
      </c>
      <c r="B1734" s="1" t="str">
        <f>VLOOKUP(E1734,[1]Sheet4!A:B,2,FALSE)</f>
        <v>自家直客</v>
      </c>
      <c r="C1734" s="3" t="s">
        <v>16</v>
      </c>
      <c r="D1734" s="147">
        <v>20150411</v>
      </c>
      <c r="E1734" s="1" t="s">
        <v>14</v>
      </c>
      <c r="F1734" s="1" t="s">
        <v>57</v>
      </c>
      <c r="G1734" s="57">
        <v>3660266</v>
      </c>
      <c r="H1734" s="3">
        <v>3201.8</v>
      </c>
      <c r="I1734" s="3">
        <v>0.87</v>
      </c>
      <c r="J1734" s="4">
        <v>1.18E-2</v>
      </c>
      <c r="K1734" s="3">
        <v>7.0000000000000007E-2</v>
      </c>
      <c r="L1734" s="2">
        <v>43202</v>
      </c>
      <c r="M1734" s="5">
        <v>6.7900000000000002E-2</v>
      </c>
      <c r="N1734" s="3">
        <v>1.0900000000000001</v>
      </c>
      <c r="O1734" s="2">
        <v>2933</v>
      </c>
    </row>
    <row r="1735" spans="1:15" x14ac:dyDescent="0.3">
      <c r="A1735" s="1" t="str">
        <f>VLOOKUP(F1735,Sheet2!A:C,2,FALSE)</f>
        <v>其他</v>
      </c>
      <c r="B1735" s="1" t="str">
        <f>VLOOKUP(E1735,[1]Sheet4!A:B,2,FALSE)</f>
        <v>自家直客</v>
      </c>
      <c r="C1735" s="3" t="s">
        <v>16</v>
      </c>
      <c r="D1735" s="147">
        <v>20150410</v>
      </c>
      <c r="E1735" s="1" t="s">
        <v>14</v>
      </c>
      <c r="F1735" s="1" t="s">
        <v>57</v>
      </c>
      <c r="G1735" s="57">
        <v>3819457</v>
      </c>
      <c r="H1735" s="3">
        <v>3077.42</v>
      </c>
      <c r="I1735" s="3">
        <v>0.81</v>
      </c>
      <c r="J1735" s="4">
        <v>1.23E-2</v>
      </c>
      <c r="K1735" s="3">
        <v>7.0000000000000007E-2</v>
      </c>
      <c r="L1735" s="2">
        <v>46827</v>
      </c>
      <c r="M1735" s="5">
        <v>7.6200000000000004E-2</v>
      </c>
      <c r="N1735" s="3">
        <v>0.86</v>
      </c>
      <c r="O1735" s="2">
        <v>3568</v>
      </c>
    </row>
    <row r="1736" spans="1:15" x14ac:dyDescent="0.3">
      <c r="A1736" s="1" t="str">
        <f>VLOOKUP(F1736,Sheet2!A:C,2,FALSE)</f>
        <v>其他</v>
      </c>
      <c r="B1736" s="1" t="str">
        <f>VLOOKUP(E1736,[1]Sheet4!A:B,2,FALSE)</f>
        <v>自家直客</v>
      </c>
      <c r="C1736" s="3" t="s">
        <v>16</v>
      </c>
      <c r="D1736" s="147">
        <v>20150409</v>
      </c>
      <c r="E1736" s="1" t="s">
        <v>14</v>
      </c>
      <c r="F1736" s="1" t="s">
        <v>57</v>
      </c>
      <c r="G1736" s="57">
        <v>4037258</v>
      </c>
      <c r="H1736" s="3">
        <v>2962.44</v>
      </c>
      <c r="I1736" s="3">
        <v>0.73</v>
      </c>
      <c r="J1736" s="4">
        <v>1.2200000000000001E-2</v>
      </c>
      <c r="K1736" s="3">
        <v>0.06</v>
      </c>
      <c r="L1736" s="2">
        <v>49148</v>
      </c>
      <c r="M1736" s="5">
        <v>7.3400000000000007E-2</v>
      </c>
      <c r="N1736" s="3">
        <v>0.82</v>
      </c>
      <c r="O1736" s="2">
        <v>3609</v>
      </c>
    </row>
    <row r="1737" spans="1:15" x14ac:dyDescent="0.3">
      <c r="A1737" s="1" t="str">
        <f>VLOOKUP(F1737,Sheet2!A:C,2,FALSE)</f>
        <v>其他</v>
      </c>
      <c r="B1737" s="1" t="str">
        <f>VLOOKUP(E1737,[1]Sheet4!A:B,2,FALSE)</f>
        <v>自家直客</v>
      </c>
      <c r="C1737" s="3" t="s">
        <v>16</v>
      </c>
      <c r="D1737" s="147">
        <v>20150408</v>
      </c>
      <c r="E1737" s="1" t="s">
        <v>14</v>
      </c>
      <c r="F1737" s="1" t="s">
        <v>57</v>
      </c>
      <c r="G1737" s="57">
        <v>4303341</v>
      </c>
      <c r="H1737" s="3">
        <v>3214.21</v>
      </c>
      <c r="I1737" s="3">
        <v>0.75</v>
      </c>
      <c r="J1737" s="4">
        <v>1.21E-2</v>
      </c>
      <c r="K1737" s="3">
        <v>0.06</v>
      </c>
      <c r="L1737" s="2">
        <v>51944</v>
      </c>
      <c r="M1737" s="5">
        <v>7.3999999999999996E-2</v>
      </c>
      <c r="N1737" s="3">
        <v>0.84</v>
      </c>
      <c r="O1737" s="2">
        <v>3843</v>
      </c>
    </row>
    <row r="1738" spans="1:15" x14ac:dyDescent="0.3">
      <c r="A1738" s="1" t="str">
        <f>VLOOKUP(F1738,Sheet2!A:C,2,FALSE)</f>
        <v>其他</v>
      </c>
      <c r="B1738" s="1" t="str">
        <f>VLOOKUP(E1738,[1]Sheet4!A:B,2,FALSE)</f>
        <v>自家直客</v>
      </c>
      <c r="C1738" s="3" t="s">
        <v>16</v>
      </c>
      <c r="D1738" s="147">
        <v>20150407</v>
      </c>
      <c r="E1738" s="1" t="s">
        <v>14</v>
      </c>
      <c r="F1738" s="1" t="s">
        <v>57</v>
      </c>
      <c r="G1738" s="57">
        <v>4199905</v>
      </c>
      <c r="H1738" s="3">
        <v>3293.25</v>
      </c>
      <c r="I1738" s="3">
        <v>0.78</v>
      </c>
      <c r="J1738" s="4">
        <v>1.24E-2</v>
      </c>
      <c r="K1738" s="3">
        <v>0.06</v>
      </c>
      <c r="L1738" s="2">
        <v>52127</v>
      </c>
      <c r="M1738" s="5">
        <v>7.46E-2</v>
      </c>
      <c r="N1738" s="3">
        <v>0.85</v>
      </c>
      <c r="O1738" s="2">
        <v>3889</v>
      </c>
    </row>
    <row r="1739" spans="1:15" x14ac:dyDescent="0.3">
      <c r="A1739" s="1" t="str">
        <f>VLOOKUP(F1739,Sheet2!A:C,2,FALSE)</f>
        <v>其他</v>
      </c>
      <c r="B1739" s="1" t="str">
        <f>VLOOKUP(E1739,[1]Sheet4!A:B,2,FALSE)</f>
        <v>自家直客</v>
      </c>
      <c r="C1739" s="3" t="s">
        <v>16</v>
      </c>
      <c r="D1739" s="147">
        <v>20150406</v>
      </c>
      <c r="E1739" s="1" t="s">
        <v>14</v>
      </c>
      <c r="F1739" s="1" t="s">
        <v>57</v>
      </c>
      <c r="G1739" s="57">
        <v>4378791</v>
      </c>
      <c r="H1739" s="3">
        <v>3375.09</v>
      </c>
      <c r="I1739" s="3">
        <v>0.77</v>
      </c>
      <c r="J1739" s="4">
        <v>1.2200000000000001E-2</v>
      </c>
      <c r="K1739" s="3">
        <v>0.06</v>
      </c>
      <c r="L1739" s="2">
        <v>53581</v>
      </c>
      <c r="M1739" s="5">
        <v>7.4300000000000005E-2</v>
      </c>
      <c r="N1739" s="3">
        <v>0.85</v>
      </c>
      <c r="O1739" s="2">
        <v>3983</v>
      </c>
    </row>
    <row r="1740" spans="1:15" x14ac:dyDescent="0.3">
      <c r="A1740" s="1" t="str">
        <f>VLOOKUP(F1740,Sheet2!A:C,2,FALSE)</f>
        <v>其他</v>
      </c>
      <c r="B1740" s="1" t="str">
        <f>VLOOKUP(E1740,[1]Sheet4!A:B,2,FALSE)</f>
        <v>自家直客</v>
      </c>
      <c r="C1740" s="3" t="s">
        <v>16</v>
      </c>
      <c r="D1740" s="147">
        <v>20150405</v>
      </c>
      <c r="E1740" s="1" t="s">
        <v>14</v>
      </c>
      <c r="F1740" s="1" t="s">
        <v>57</v>
      </c>
      <c r="G1740" s="57">
        <v>4587588</v>
      </c>
      <c r="H1740" s="3">
        <v>3476.44</v>
      </c>
      <c r="I1740" s="3">
        <v>0.76</v>
      </c>
      <c r="J1740" s="4">
        <v>1.23E-2</v>
      </c>
      <c r="K1740" s="3">
        <v>0.06</v>
      </c>
      <c r="L1740" s="2">
        <v>56539</v>
      </c>
      <c r="M1740" s="5">
        <v>7.3300000000000004E-2</v>
      </c>
      <c r="N1740" s="3">
        <v>0.84</v>
      </c>
      <c r="O1740" s="2">
        <v>4142</v>
      </c>
    </row>
    <row r="1741" spans="1:15" x14ac:dyDescent="0.3">
      <c r="A1741" s="1" t="str">
        <f>VLOOKUP(F1741,Sheet2!A:C,2,FALSE)</f>
        <v>其他</v>
      </c>
      <c r="B1741" s="1" t="str">
        <f>VLOOKUP(E1741,[1]Sheet4!A:B,2,FALSE)</f>
        <v>自家直客</v>
      </c>
      <c r="C1741" s="3" t="s">
        <v>16</v>
      </c>
      <c r="D1741" s="147">
        <v>20150404</v>
      </c>
      <c r="E1741" s="1" t="s">
        <v>14</v>
      </c>
      <c r="F1741" s="1" t="s">
        <v>57</v>
      </c>
      <c r="G1741" s="57">
        <v>4493697</v>
      </c>
      <c r="H1741" s="3">
        <v>3354.59</v>
      </c>
      <c r="I1741" s="3">
        <v>0.75</v>
      </c>
      <c r="J1741" s="4">
        <v>1.2200000000000001E-2</v>
      </c>
      <c r="K1741" s="3">
        <v>0.06</v>
      </c>
      <c r="L1741" s="2">
        <v>54999</v>
      </c>
      <c r="M1741" s="5">
        <v>7.4099999999999999E-2</v>
      </c>
      <c r="N1741" s="3">
        <v>0.82</v>
      </c>
      <c r="O1741" s="2">
        <v>4073</v>
      </c>
    </row>
    <row r="1742" spans="1:15" x14ac:dyDescent="0.3">
      <c r="A1742" s="1" t="str">
        <f>VLOOKUP(F1742,Sheet2!A:C,2,FALSE)</f>
        <v>其他</v>
      </c>
      <c r="B1742" s="1" t="str">
        <f>VLOOKUP(E1742,[1]Sheet4!A:B,2,FALSE)</f>
        <v>自家直客</v>
      </c>
      <c r="C1742" s="3" t="s">
        <v>16</v>
      </c>
      <c r="D1742" s="147">
        <v>20150403</v>
      </c>
      <c r="E1742" s="1" t="s">
        <v>14</v>
      </c>
      <c r="F1742" s="1" t="s">
        <v>57</v>
      </c>
      <c r="G1742" s="57">
        <v>4481980</v>
      </c>
      <c r="H1742" s="3">
        <v>3481.91</v>
      </c>
      <c r="I1742" s="3">
        <v>0.78</v>
      </c>
      <c r="J1742" s="4">
        <v>1.24E-2</v>
      </c>
      <c r="K1742" s="3">
        <v>0.06</v>
      </c>
      <c r="L1742" s="2">
        <v>55592</v>
      </c>
      <c r="M1742" s="5">
        <v>7.3599999999999999E-2</v>
      </c>
      <c r="N1742" s="3">
        <v>0.85</v>
      </c>
      <c r="O1742" s="2">
        <v>4093</v>
      </c>
    </row>
    <row r="1743" spans="1:15" x14ac:dyDescent="0.3">
      <c r="A1743" s="1" t="str">
        <f>VLOOKUP(F1743,Sheet2!A:C,2,FALSE)</f>
        <v>其他</v>
      </c>
      <c r="B1743" s="1" t="str">
        <f>VLOOKUP(E1743,[1]Sheet4!A:B,2,FALSE)</f>
        <v>自家直客</v>
      </c>
      <c r="C1743" s="3" t="s">
        <v>16</v>
      </c>
      <c r="D1743" s="147">
        <v>20150402</v>
      </c>
      <c r="E1743" s="1" t="s">
        <v>14</v>
      </c>
      <c r="F1743" s="1" t="s">
        <v>57</v>
      </c>
      <c r="G1743" s="57">
        <v>4220221</v>
      </c>
      <c r="H1743" s="3">
        <v>3192.4</v>
      </c>
      <c r="I1743" s="3">
        <v>0.76</v>
      </c>
      <c r="J1743" s="4">
        <v>1.2500000000000001E-2</v>
      </c>
      <c r="K1743" s="3">
        <v>0.06</v>
      </c>
      <c r="L1743" s="2">
        <v>52732</v>
      </c>
      <c r="M1743" s="5">
        <v>7.1300000000000002E-2</v>
      </c>
      <c r="N1743" s="3">
        <v>0.85</v>
      </c>
      <c r="O1743" s="2">
        <v>3761</v>
      </c>
    </row>
    <row r="1744" spans="1:15" x14ac:dyDescent="0.3">
      <c r="A1744" s="1" t="str">
        <f>VLOOKUP(F1744,Sheet2!A:C,2,FALSE)</f>
        <v>其他</v>
      </c>
      <c r="B1744" s="1" t="str">
        <f>VLOOKUP(E1744,[1]Sheet4!A:B,2,FALSE)</f>
        <v>自家直客</v>
      </c>
      <c r="C1744" s="3" t="s">
        <v>16</v>
      </c>
      <c r="D1744" s="147">
        <v>20150401</v>
      </c>
      <c r="E1744" s="1" t="s">
        <v>14</v>
      </c>
      <c r="F1744" s="1" t="s">
        <v>57</v>
      </c>
      <c r="G1744" s="57">
        <v>4207715</v>
      </c>
      <c r="H1744" s="3">
        <v>3279.34</v>
      </c>
      <c r="I1744" s="3">
        <v>0.78</v>
      </c>
      <c r="J1744" s="4">
        <v>1.2800000000000001E-2</v>
      </c>
      <c r="K1744" s="3">
        <v>0.06</v>
      </c>
      <c r="L1744" s="2">
        <v>53685</v>
      </c>
      <c r="M1744" s="5">
        <v>7.9399999999999998E-2</v>
      </c>
      <c r="N1744" s="3">
        <v>0.77</v>
      </c>
      <c r="O1744" s="2">
        <v>4260</v>
      </c>
    </row>
    <row r="1745" spans="1:15" x14ac:dyDescent="0.3">
      <c r="A1745" s="1" t="str">
        <f>VLOOKUP(F1745,Sheet2!A:C,2,FALSE)</f>
        <v>其他</v>
      </c>
      <c r="B1745" s="1" t="str">
        <f>VLOOKUP(E1745,[1]Sheet4!A:B,2,FALSE)</f>
        <v>API</v>
      </c>
      <c r="C1745" s="3" t="s">
        <v>20</v>
      </c>
      <c r="D1745" s="147">
        <v>20150622</v>
      </c>
      <c r="E1745" s="1" t="s">
        <v>47</v>
      </c>
      <c r="F1745" s="1" t="s">
        <v>57</v>
      </c>
      <c r="G1745" s="57">
        <v>5043219</v>
      </c>
      <c r="H1745" s="3">
        <v>1973</v>
      </c>
      <c r="I1745" s="3">
        <v>0.39</v>
      </c>
      <c r="J1745" s="4">
        <v>9.1000000000000004E-3</v>
      </c>
      <c r="K1745" s="3">
        <v>0.04</v>
      </c>
      <c r="L1745" s="2">
        <v>46022</v>
      </c>
      <c r="M1745" s="5">
        <v>4.82E-2</v>
      </c>
      <c r="N1745" s="3">
        <v>0.89</v>
      </c>
      <c r="O1745" s="2">
        <v>2216</v>
      </c>
    </row>
    <row r="1746" spans="1:15" x14ac:dyDescent="0.3">
      <c r="A1746" s="1" t="str">
        <f>VLOOKUP(F1746,Sheet2!A:C,2,FALSE)</f>
        <v>其他</v>
      </c>
      <c r="B1746" s="1" t="str">
        <f>VLOOKUP(E1746,[1]Sheet4!A:B,2,FALSE)</f>
        <v>API</v>
      </c>
      <c r="C1746" s="3" t="s">
        <v>20</v>
      </c>
      <c r="D1746" s="147">
        <v>20150621</v>
      </c>
      <c r="E1746" s="1" t="s">
        <v>47</v>
      </c>
      <c r="F1746" s="1" t="s">
        <v>57</v>
      </c>
      <c r="G1746" s="57">
        <v>5390210</v>
      </c>
      <c r="H1746" s="3">
        <v>2170.61</v>
      </c>
      <c r="I1746" s="3">
        <v>0.4</v>
      </c>
      <c r="J1746" s="4">
        <v>9.1999999999999998E-3</v>
      </c>
      <c r="K1746" s="3">
        <v>0.04</v>
      </c>
      <c r="L1746" s="2">
        <v>49812</v>
      </c>
      <c r="M1746" s="5">
        <v>5.3400000000000003E-2</v>
      </c>
      <c r="N1746" s="3">
        <v>0.82</v>
      </c>
      <c r="O1746" s="2">
        <v>2660</v>
      </c>
    </row>
    <row r="1747" spans="1:15" x14ac:dyDescent="0.3">
      <c r="A1747" s="1" t="str">
        <f>VLOOKUP(F1747,Sheet2!A:C,2,FALSE)</f>
        <v>其他</v>
      </c>
      <c r="B1747" s="1" t="str">
        <f>VLOOKUP(E1747,[1]Sheet4!A:B,2,FALSE)</f>
        <v>API</v>
      </c>
      <c r="C1747" s="3" t="s">
        <v>20</v>
      </c>
      <c r="D1747" s="147">
        <v>20150620</v>
      </c>
      <c r="E1747" s="1" t="s">
        <v>47</v>
      </c>
      <c r="F1747" s="1" t="s">
        <v>57</v>
      </c>
      <c r="G1747" s="57">
        <v>5176588</v>
      </c>
      <c r="H1747" s="3">
        <v>2215.29</v>
      </c>
      <c r="I1747" s="3">
        <v>0.43</v>
      </c>
      <c r="J1747" s="4">
        <v>9.2999999999999992E-3</v>
      </c>
      <c r="K1747" s="3">
        <v>0.05</v>
      </c>
      <c r="L1747" s="2">
        <v>48224</v>
      </c>
      <c r="M1747" s="5">
        <v>7.7600000000000002E-2</v>
      </c>
      <c r="N1747" s="3">
        <v>0.59</v>
      </c>
      <c r="O1747" s="2">
        <v>3740</v>
      </c>
    </row>
    <row r="1748" spans="1:15" x14ac:dyDescent="0.3">
      <c r="A1748" s="1" t="str">
        <f>VLOOKUP(F1748,Sheet2!A:C,2,FALSE)</f>
        <v>其他</v>
      </c>
      <c r="B1748" s="1" t="str">
        <f>VLOOKUP(E1748,[1]Sheet4!A:B,2,FALSE)</f>
        <v>API</v>
      </c>
      <c r="C1748" s="3" t="s">
        <v>20</v>
      </c>
      <c r="D1748" s="147">
        <v>20150619</v>
      </c>
      <c r="E1748" s="1" t="s">
        <v>47</v>
      </c>
      <c r="F1748" s="1" t="s">
        <v>57</v>
      </c>
      <c r="G1748" s="57">
        <v>4980086</v>
      </c>
      <c r="H1748" s="3">
        <v>2167.37</v>
      </c>
      <c r="I1748" s="3">
        <v>0.44</v>
      </c>
      <c r="J1748" s="4">
        <v>9.4000000000000004E-3</v>
      </c>
      <c r="K1748" s="3">
        <v>0.05</v>
      </c>
      <c r="L1748" s="2">
        <v>46781</v>
      </c>
      <c r="M1748" s="5">
        <v>7.9200000000000007E-2</v>
      </c>
      <c r="N1748" s="3">
        <v>0.59</v>
      </c>
      <c r="O1748" s="2">
        <v>3703</v>
      </c>
    </row>
    <row r="1749" spans="1:15" x14ac:dyDescent="0.3">
      <c r="A1749" s="1" t="str">
        <f>VLOOKUP(F1749,Sheet2!A:C,2,FALSE)</f>
        <v>其他</v>
      </c>
      <c r="B1749" s="1" t="str">
        <f>VLOOKUP(E1749,[1]Sheet4!A:B,2,FALSE)</f>
        <v>API</v>
      </c>
      <c r="C1749" s="3" t="s">
        <v>20</v>
      </c>
      <c r="D1749" s="147">
        <v>20150618</v>
      </c>
      <c r="E1749" s="1" t="s">
        <v>47</v>
      </c>
      <c r="F1749" s="1" t="s">
        <v>57</v>
      </c>
      <c r="G1749" s="57">
        <v>4930021</v>
      </c>
      <c r="H1749" s="3">
        <v>2482.17</v>
      </c>
      <c r="I1749" s="3">
        <v>0.5</v>
      </c>
      <c r="J1749" s="4">
        <v>9.4000000000000004E-3</v>
      </c>
      <c r="K1749" s="3">
        <v>0.05</v>
      </c>
      <c r="L1749" s="2">
        <v>46102</v>
      </c>
      <c r="M1749" s="5">
        <v>9.69E-2</v>
      </c>
      <c r="N1749" s="3">
        <v>0.56000000000000005</v>
      </c>
      <c r="O1749" s="2">
        <v>4465</v>
      </c>
    </row>
    <row r="1750" spans="1:15" x14ac:dyDescent="0.3">
      <c r="A1750" s="1" t="str">
        <f>VLOOKUP(F1750,Sheet2!A:C,2,FALSE)</f>
        <v>其他</v>
      </c>
      <c r="B1750" s="1" t="str">
        <f>VLOOKUP(E1750,[1]Sheet4!A:B,2,FALSE)</f>
        <v>API</v>
      </c>
      <c r="C1750" s="3" t="s">
        <v>20</v>
      </c>
      <c r="D1750" s="147">
        <v>20150617</v>
      </c>
      <c r="E1750" s="1" t="s">
        <v>47</v>
      </c>
      <c r="F1750" s="1" t="s">
        <v>57</v>
      </c>
      <c r="G1750" s="57">
        <v>5052936</v>
      </c>
      <c r="H1750" s="3">
        <v>2527.42</v>
      </c>
      <c r="I1750" s="3">
        <v>0.5</v>
      </c>
      <c r="J1750" s="4">
        <v>9.2999999999999992E-3</v>
      </c>
      <c r="K1750" s="3">
        <v>0.05</v>
      </c>
      <c r="L1750" s="2">
        <v>47168</v>
      </c>
      <c r="M1750" s="5">
        <v>9.0899999999999995E-2</v>
      </c>
      <c r="N1750" s="3">
        <v>0.59</v>
      </c>
      <c r="O1750" s="2">
        <v>4286</v>
      </c>
    </row>
    <row r="1751" spans="1:15" x14ac:dyDescent="0.3">
      <c r="A1751" s="1" t="str">
        <f>VLOOKUP(F1751,Sheet2!A:C,2,FALSE)</f>
        <v>其他</v>
      </c>
      <c r="B1751" s="1" t="str">
        <f>VLOOKUP(E1751,[1]Sheet4!A:B,2,FALSE)</f>
        <v>API</v>
      </c>
      <c r="C1751" s="3" t="s">
        <v>20</v>
      </c>
      <c r="D1751" s="147">
        <v>20150616</v>
      </c>
      <c r="E1751" s="1" t="s">
        <v>47</v>
      </c>
      <c r="F1751" s="1" t="s">
        <v>57</v>
      </c>
      <c r="G1751" s="57">
        <v>5094095</v>
      </c>
      <c r="H1751" s="3">
        <v>2146.1</v>
      </c>
      <c r="I1751" s="3">
        <v>0.42</v>
      </c>
      <c r="J1751" s="4">
        <v>9.1999999999999998E-3</v>
      </c>
      <c r="K1751" s="3">
        <v>0.05</v>
      </c>
      <c r="L1751" s="2">
        <v>46743</v>
      </c>
      <c r="M1751" s="5">
        <v>7.8899999999999998E-2</v>
      </c>
      <c r="N1751" s="3">
        <v>0.57999999999999996</v>
      </c>
      <c r="O1751" s="2">
        <v>3687</v>
      </c>
    </row>
    <row r="1752" spans="1:15" x14ac:dyDescent="0.3">
      <c r="A1752" s="1" t="str">
        <f>VLOOKUP(F1752,Sheet2!A:C,2,FALSE)</f>
        <v>其他</v>
      </c>
      <c r="B1752" s="1" t="str">
        <f>VLOOKUP(E1752,[1]Sheet4!A:B,2,FALSE)</f>
        <v>API</v>
      </c>
      <c r="C1752" s="3" t="s">
        <v>20</v>
      </c>
      <c r="D1752" s="147">
        <v>20150615</v>
      </c>
      <c r="E1752" s="1" t="s">
        <v>47</v>
      </c>
      <c r="F1752" s="1" t="s">
        <v>57</v>
      </c>
      <c r="G1752" s="57">
        <v>5002020</v>
      </c>
      <c r="H1752" s="3">
        <v>2170.89</v>
      </c>
      <c r="I1752" s="3">
        <v>0.43</v>
      </c>
      <c r="J1752" s="4">
        <v>8.6E-3</v>
      </c>
      <c r="K1752" s="3">
        <v>0.05</v>
      </c>
      <c r="L1752" s="2">
        <v>43073</v>
      </c>
      <c r="M1752" s="5">
        <v>6.8699999999999997E-2</v>
      </c>
      <c r="N1752" s="3">
        <v>0.73</v>
      </c>
      <c r="O1752" s="2">
        <v>2959</v>
      </c>
    </row>
    <row r="1753" spans="1:15" x14ac:dyDescent="0.3">
      <c r="A1753" s="1" t="str">
        <f>VLOOKUP(F1753,Sheet2!A:C,2,FALSE)</f>
        <v>其他</v>
      </c>
      <c r="B1753" s="1" t="str">
        <f>VLOOKUP(E1753,[1]Sheet4!A:B,2,FALSE)</f>
        <v>API</v>
      </c>
      <c r="C1753" s="3" t="s">
        <v>20</v>
      </c>
      <c r="D1753" s="147">
        <v>20150614</v>
      </c>
      <c r="E1753" s="1" t="s">
        <v>47</v>
      </c>
      <c r="F1753" s="1" t="s">
        <v>57</v>
      </c>
      <c r="G1753" s="57">
        <v>5328629</v>
      </c>
      <c r="H1753" s="3">
        <v>2210.16</v>
      </c>
      <c r="I1753" s="3">
        <v>0.41</v>
      </c>
      <c r="J1753" s="4">
        <v>8.6E-3</v>
      </c>
      <c r="K1753" s="3">
        <v>0.05</v>
      </c>
      <c r="L1753" s="2">
        <v>45722</v>
      </c>
      <c r="M1753" s="5">
        <v>6.6600000000000006E-2</v>
      </c>
      <c r="N1753" s="3">
        <v>0.73</v>
      </c>
      <c r="O1753" s="2">
        <v>3043</v>
      </c>
    </row>
    <row r="1754" spans="1:15" x14ac:dyDescent="0.3">
      <c r="A1754" s="1" t="str">
        <f>VLOOKUP(F1754,Sheet2!A:C,2,FALSE)</f>
        <v>其他</v>
      </c>
      <c r="B1754" s="1" t="str">
        <f>VLOOKUP(E1754,[1]Sheet4!A:B,2,FALSE)</f>
        <v>API</v>
      </c>
      <c r="C1754" s="3" t="s">
        <v>20</v>
      </c>
      <c r="D1754" s="147">
        <v>20150613</v>
      </c>
      <c r="E1754" s="1" t="s">
        <v>47</v>
      </c>
      <c r="F1754" s="1" t="s">
        <v>57</v>
      </c>
      <c r="G1754" s="57">
        <v>5296329</v>
      </c>
      <c r="H1754" s="3">
        <v>2263.6</v>
      </c>
      <c r="I1754" s="3">
        <v>0.43</v>
      </c>
      <c r="J1754" s="4">
        <v>8.8000000000000005E-3</v>
      </c>
      <c r="K1754" s="3">
        <v>0.05</v>
      </c>
      <c r="L1754" s="2">
        <v>46589</v>
      </c>
      <c r="M1754" s="5">
        <v>6.5600000000000006E-2</v>
      </c>
      <c r="N1754" s="3">
        <v>0.74</v>
      </c>
      <c r="O1754" s="2">
        <v>3058</v>
      </c>
    </row>
    <row r="1755" spans="1:15" x14ac:dyDescent="0.3">
      <c r="A1755" s="1" t="str">
        <f>VLOOKUP(F1755,Sheet2!A:C,2,FALSE)</f>
        <v>其他</v>
      </c>
      <c r="B1755" s="1" t="str">
        <f>VLOOKUP(E1755,[1]Sheet4!A:B,2,FALSE)</f>
        <v>API</v>
      </c>
      <c r="C1755" s="3" t="s">
        <v>20</v>
      </c>
      <c r="D1755" s="147">
        <v>20150612</v>
      </c>
      <c r="E1755" s="1" t="s">
        <v>47</v>
      </c>
      <c r="F1755" s="1" t="s">
        <v>57</v>
      </c>
      <c r="G1755" s="57">
        <v>4847346</v>
      </c>
      <c r="H1755" s="3">
        <v>2183.83</v>
      </c>
      <c r="I1755" s="3">
        <v>0.45</v>
      </c>
      <c r="J1755" s="4">
        <v>8.6E-3</v>
      </c>
      <c r="K1755" s="3">
        <v>0.05</v>
      </c>
      <c r="L1755" s="2">
        <v>41707</v>
      </c>
      <c r="M1755" s="5">
        <v>6.8500000000000005E-2</v>
      </c>
      <c r="N1755" s="3">
        <v>0.76</v>
      </c>
      <c r="O1755" s="2">
        <v>2858</v>
      </c>
    </row>
    <row r="1756" spans="1:15" x14ac:dyDescent="0.3">
      <c r="A1756" s="1" t="str">
        <f>VLOOKUP(F1756,Sheet2!A:C,2,FALSE)</f>
        <v>其他</v>
      </c>
      <c r="B1756" s="1" t="str">
        <f>VLOOKUP(E1756,[1]Sheet4!A:B,2,FALSE)</f>
        <v>API</v>
      </c>
      <c r="C1756" s="3" t="s">
        <v>20</v>
      </c>
      <c r="D1756" s="147">
        <v>20150611</v>
      </c>
      <c r="E1756" s="1" t="s">
        <v>47</v>
      </c>
      <c r="F1756" s="1" t="s">
        <v>57</v>
      </c>
      <c r="G1756" s="57">
        <v>4546813</v>
      </c>
      <c r="H1756" s="3">
        <v>1956.67</v>
      </c>
      <c r="I1756" s="3">
        <v>0.43</v>
      </c>
      <c r="J1756" s="4">
        <v>8.3000000000000001E-3</v>
      </c>
      <c r="K1756" s="3">
        <v>0.05</v>
      </c>
      <c r="L1756" s="2">
        <v>37922</v>
      </c>
      <c r="M1756" s="5">
        <v>7.0300000000000001E-2</v>
      </c>
      <c r="N1756" s="3">
        <v>0.73</v>
      </c>
      <c r="O1756" s="2">
        <v>2665</v>
      </c>
    </row>
    <row r="1757" spans="1:15" x14ac:dyDescent="0.3">
      <c r="A1757" s="1" t="str">
        <f>VLOOKUP(F1757,Sheet2!A:C,2,FALSE)</f>
        <v>其他</v>
      </c>
      <c r="B1757" s="1" t="str">
        <f>VLOOKUP(E1757,[1]Sheet4!A:B,2,FALSE)</f>
        <v>API</v>
      </c>
      <c r="C1757" s="3" t="s">
        <v>20</v>
      </c>
      <c r="D1757" s="147">
        <v>20150610</v>
      </c>
      <c r="E1757" s="1" t="s">
        <v>47</v>
      </c>
      <c r="F1757" s="1" t="s">
        <v>57</v>
      </c>
      <c r="G1757" s="57">
        <v>4728335</v>
      </c>
      <c r="H1757" s="3">
        <v>1867.95</v>
      </c>
      <c r="I1757" s="3">
        <v>0.4</v>
      </c>
      <c r="J1757" s="4">
        <v>8.2000000000000007E-3</v>
      </c>
      <c r="K1757" s="3">
        <v>0.05</v>
      </c>
      <c r="L1757" s="2">
        <v>38927</v>
      </c>
      <c r="M1757" s="5">
        <v>5.9299999999999999E-2</v>
      </c>
      <c r="N1757" s="3">
        <v>0.81</v>
      </c>
      <c r="O1757" s="2">
        <v>2308</v>
      </c>
    </row>
    <row r="1758" spans="1:15" x14ac:dyDescent="0.3">
      <c r="A1758" s="1" t="str">
        <f>VLOOKUP(F1758,Sheet2!A:C,2,FALSE)</f>
        <v>其他</v>
      </c>
      <c r="B1758" s="1" t="str">
        <f>VLOOKUP(E1758,[1]Sheet4!A:B,2,FALSE)</f>
        <v>API</v>
      </c>
      <c r="C1758" s="3" t="s">
        <v>20</v>
      </c>
      <c r="D1758" s="147">
        <v>20150609</v>
      </c>
      <c r="E1758" s="1" t="s">
        <v>47</v>
      </c>
      <c r="F1758" s="1" t="s">
        <v>57</v>
      </c>
      <c r="G1758" s="57">
        <v>4883156</v>
      </c>
      <c r="H1758" s="3">
        <v>2025.15</v>
      </c>
      <c r="I1758" s="3">
        <v>0.41</v>
      </c>
      <c r="J1758" s="4">
        <v>8.2000000000000007E-3</v>
      </c>
      <c r="K1758" s="3">
        <v>0.05</v>
      </c>
      <c r="L1758" s="2">
        <v>39966</v>
      </c>
      <c r="M1758" s="5">
        <v>5.5E-2</v>
      </c>
      <c r="N1758" s="3">
        <v>0.92</v>
      </c>
      <c r="O1758" s="2">
        <v>2198</v>
      </c>
    </row>
    <row r="1759" spans="1:15" x14ac:dyDescent="0.3">
      <c r="A1759" s="1" t="str">
        <f>VLOOKUP(F1759,Sheet2!A:C,2,FALSE)</f>
        <v>其他</v>
      </c>
      <c r="B1759" s="1" t="str">
        <f>VLOOKUP(E1759,[1]Sheet4!A:B,2,FALSE)</f>
        <v>API</v>
      </c>
      <c r="C1759" s="3" t="s">
        <v>20</v>
      </c>
      <c r="D1759" s="147">
        <v>20150608</v>
      </c>
      <c r="E1759" s="1" t="s">
        <v>47</v>
      </c>
      <c r="F1759" s="1" t="s">
        <v>57</v>
      </c>
      <c r="G1759" s="57">
        <v>4697530</v>
      </c>
      <c r="H1759" s="3">
        <v>2131.4699999999998</v>
      </c>
      <c r="I1759" s="3">
        <v>0.45</v>
      </c>
      <c r="J1759" s="4">
        <v>8.0000000000000002E-3</v>
      </c>
      <c r="K1759" s="3">
        <v>0.06</v>
      </c>
      <c r="L1759" s="2">
        <v>37759</v>
      </c>
      <c r="M1759" s="5">
        <v>5.7000000000000002E-2</v>
      </c>
      <c r="N1759" s="3">
        <v>0.99</v>
      </c>
      <c r="O1759" s="2">
        <v>2153</v>
      </c>
    </row>
    <row r="1760" spans="1:15" x14ac:dyDescent="0.3">
      <c r="A1760" s="1" t="str">
        <f>VLOOKUP(F1760,Sheet2!A:C,2,FALSE)</f>
        <v>其他</v>
      </c>
      <c r="B1760" s="1" t="str">
        <f>VLOOKUP(E1760,[1]Sheet4!A:B,2,FALSE)</f>
        <v>API</v>
      </c>
      <c r="C1760" s="3" t="s">
        <v>20</v>
      </c>
      <c r="D1760" s="147">
        <v>20150607</v>
      </c>
      <c r="E1760" s="1" t="s">
        <v>47</v>
      </c>
      <c r="F1760" s="1" t="s">
        <v>57</v>
      </c>
      <c r="G1760" s="57">
        <v>4983865</v>
      </c>
      <c r="H1760" s="3">
        <v>2336.89</v>
      </c>
      <c r="I1760" s="3">
        <v>0.47</v>
      </c>
      <c r="J1760" s="4">
        <v>8.3000000000000001E-3</v>
      </c>
      <c r="K1760" s="3">
        <v>0.06</v>
      </c>
      <c r="L1760" s="2">
        <v>41486</v>
      </c>
      <c r="M1760" s="5">
        <v>5.9200000000000003E-2</v>
      </c>
      <c r="N1760" s="3">
        <v>0.95</v>
      </c>
      <c r="O1760" s="2">
        <v>2455</v>
      </c>
    </row>
    <row r="1761" spans="1:15" x14ac:dyDescent="0.3">
      <c r="A1761" s="1" t="str">
        <f>VLOOKUP(F1761,Sheet2!A:C,2,FALSE)</f>
        <v>其他</v>
      </c>
      <c r="B1761" s="1" t="str">
        <f>VLOOKUP(E1761,[1]Sheet4!A:B,2,FALSE)</f>
        <v>API</v>
      </c>
      <c r="C1761" s="3" t="s">
        <v>20</v>
      </c>
      <c r="D1761" s="147">
        <v>20150606</v>
      </c>
      <c r="E1761" s="1" t="s">
        <v>47</v>
      </c>
      <c r="F1761" s="1" t="s">
        <v>57</v>
      </c>
      <c r="G1761" s="57">
        <v>4797806</v>
      </c>
      <c r="H1761" s="3">
        <v>2009.14</v>
      </c>
      <c r="I1761" s="3">
        <v>0.42</v>
      </c>
      <c r="J1761" s="4">
        <v>8.2000000000000007E-3</v>
      </c>
      <c r="K1761" s="3">
        <v>0.05</v>
      </c>
      <c r="L1761" s="2">
        <v>39470</v>
      </c>
      <c r="M1761" s="5">
        <v>5.4600000000000003E-2</v>
      </c>
      <c r="N1761" s="3">
        <v>0.93</v>
      </c>
      <c r="O1761" s="2">
        <v>2156</v>
      </c>
    </row>
    <row r="1762" spans="1:15" x14ac:dyDescent="0.3">
      <c r="A1762" s="1" t="str">
        <f>VLOOKUP(F1762,Sheet2!A:C,2,FALSE)</f>
        <v>其他</v>
      </c>
      <c r="B1762" s="1" t="str">
        <f>VLOOKUP(E1762,[1]Sheet4!A:B,2,FALSE)</f>
        <v>API</v>
      </c>
      <c r="C1762" s="3" t="s">
        <v>20</v>
      </c>
      <c r="D1762" s="147">
        <v>20150605</v>
      </c>
      <c r="E1762" s="1" t="s">
        <v>47</v>
      </c>
      <c r="F1762" s="1" t="s">
        <v>57</v>
      </c>
      <c r="G1762" s="57">
        <v>4156551</v>
      </c>
      <c r="H1762" s="3">
        <v>1982.34</v>
      </c>
      <c r="I1762" s="3">
        <v>0.48</v>
      </c>
      <c r="J1762" s="4">
        <v>8.5000000000000006E-3</v>
      </c>
      <c r="K1762" s="3">
        <v>0.06</v>
      </c>
      <c r="L1762" s="2">
        <v>35171</v>
      </c>
      <c r="M1762" s="5">
        <v>6.13E-2</v>
      </c>
      <c r="N1762" s="3">
        <v>0.92</v>
      </c>
      <c r="O1762" s="2">
        <v>2155</v>
      </c>
    </row>
    <row r="1763" spans="1:15" x14ac:dyDescent="0.3">
      <c r="A1763" s="1" t="str">
        <f>VLOOKUP(F1763,Sheet2!A:C,2,FALSE)</f>
        <v>其他</v>
      </c>
      <c r="B1763" s="1" t="str">
        <f>VLOOKUP(E1763,[1]Sheet4!A:B,2,FALSE)</f>
        <v>API</v>
      </c>
      <c r="C1763" s="3" t="s">
        <v>20</v>
      </c>
      <c r="D1763" s="147">
        <v>20150604</v>
      </c>
      <c r="E1763" s="1" t="s">
        <v>47</v>
      </c>
      <c r="F1763" s="1" t="s">
        <v>57</v>
      </c>
      <c r="G1763" s="57">
        <v>4896335</v>
      </c>
      <c r="H1763" s="3">
        <v>2130.56</v>
      </c>
      <c r="I1763" s="3">
        <v>0.44</v>
      </c>
      <c r="J1763" s="4">
        <v>8.6E-3</v>
      </c>
      <c r="K1763" s="3">
        <v>0.05</v>
      </c>
      <c r="L1763" s="2">
        <v>42314</v>
      </c>
      <c r="M1763" s="5">
        <v>5.79E-2</v>
      </c>
      <c r="N1763" s="3">
        <v>0.87</v>
      </c>
      <c r="O1763" s="2">
        <v>2448</v>
      </c>
    </row>
    <row r="1764" spans="1:15" x14ac:dyDescent="0.3">
      <c r="A1764" s="1" t="str">
        <f>VLOOKUP(F1764,Sheet2!A:C,2,FALSE)</f>
        <v>其他</v>
      </c>
      <c r="B1764" s="1" t="str">
        <f>VLOOKUP(E1764,[1]Sheet4!A:B,2,FALSE)</f>
        <v>API</v>
      </c>
      <c r="C1764" s="3" t="s">
        <v>20</v>
      </c>
      <c r="D1764" s="147">
        <v>20150603</v>
      </c>
      <c r="E1764" s="1" t="s">
        <v>47</v>
      </c>
      <c r="F1764" s="1" t="s">
        <v>57</v>
      </c>
      <c r="G1764" s="57">
        <v>4889996</v>
      </c>
      <c r="H1764" s="3">
        <v>2141.11</v>
      </c>
      <c r="I1764" s="3">
        <v>0.44</v>
      </c>
      <c r="J1764" s="4">
        <v>8.6999999999999994E-3</v>
      </c>
      <c r="K1764" s="3">
        <v>0.05</v>
      </c>
      <c r="L1764" s="2">
        <v>42496</v>
      </c>
      <c r="M1764" s="5">
        <v>5.9900000000000002E-2</v>
      </c>
      <c r="N1764" s="3">
        <v>0.84</v>
      </c>
      <c r="O1764" s="2">
        <v>2545</v>
      </c>
    </row>
    <row r="1765" spans="1:15" x14ac:dyDescent="0.3">
      <c r="A1765" s="1" t="str">
        <f>VLOOKUP(F1765,Sheet2!A:C,2,FALSE)</f>
        <v>其他</v>
      </c>
      <c r="B1765" s="1" t="str">
        <f>VLOOKUP(E1765,[1]Sheet4!A:B,2,FALSE)</f>
        <v>API</v>
      </c>
      <c r="C1765" s="3" t="s">
        <v>20</v>
      </c>
      <c r="D1765" s="147">
        <v>20150602</v>
      </c>
      <c r="E1765" s="1" t="s">
        <v>47</v>
      </c>
      <c r="F1765" s="1" t="s">
        <v>57</v>
      </c>
      <c r="G1765" s="57">
        <v>5079889</v>
      </c>
      <c r="H1765" s="3">
        <v>2279.42</v>
      </c>
      <c r="I1765" s="3">
        <v>0.45</v>
      </c>
      <c r="J1765" s="4">
        <v>8.5000000000000006E-3</v>
      </c>
      <c r="K1765" s="3">
        <v>0.05</v>
      </c>
      <c r="L1765" s="2">
        <v>43426</v>
      </c>
      <c r="M1765" s="5">
        <v>6.4199999999999993E-2</v>
      </c>
      <c r="N1765" s="3">
        <v>0.82</v>
      </c>
      <c r="O1765" s="2">
        <v>2788</v>
      </c>
    </row>
    <row r="1766" spans="1:15" x14ac:dyDescent="0.3">
      <c r="A1766" s="1" t="str">
        <f>VLOOKUP(F1766,Sheet2!A:C,2,FALSE)</f>
        <v>其他</v>
      </c>
      <c r="B1766" s="1" t="str">
        <f>VLOOKUP(E1766,[1]Sheet4!A:B,2,FALSE)</f>
        <v>API</v>
      </c>
      <c r="C1766" s="3" t="s">
        <v>20</v>
      </c>
      <c r="D1766" s="147">
        <v>20150601</v>
      </c>
      <c r="E1766" s="1" t="s">
        <v>47</v>
      </c>
      <c r="F1766" s="1" t="s">
        <v>57</v>
      </c>
      <c r="G1766" s="57">
        <v>5241592</v>
      </c>
      <c r="H1766" s="3">
        <v>2353.44</v>
      </c>
      <c r="I1766" s="3">
        <v>0.45</v>
      </c>
      <c r="J1766" s="4">
        <v>8.8000000000000005E-3</v>
      </c>
      <c r="K1766" s="3">
        <v>0.05</v>
      </c>
      <c r="L1766" s="2">
        <v>45969</v>
      </c>
      <c r="M1766" s="5">
        <v>6.25E-2</v>
      </c>
      <c r="N1766" s="3">
        <v>0.82</v>
      </c>
      <c r="O1766" s="2">
        <v>2872</v>
      </c>
    </row>
    <row r="1767" spans="1:15" x14ac:dyDescent="0.3">
      <c r="A1767" s="1" t="str">
        <f>VLOOKUP(F1767,Sheet2!A:C,2,FALSE)</f>
        <v>其他</v>
      </c>
      <c r="B1767" s="1" t="str">
        <f>VLOOKUP(E1767,[1]Sheet4!A:B,2,FALSE)</f>
        <v>API</v>
      </c>
      <c r="C1767" s="3" t="s">
        <v>21</v>
      </c>
      <c r="D1767" s="147">
        <v>20150531</v>
      </c>
      <c r="E1767" s="1" t="s">
        <v>47</v>
      </c>
      <c r="F1767" s="1" t="s">
        <v>57</v>
      </c>
      <c r="G1767" s="57">
        <v>6082222</v>
      </c>
      <c r="H1767" s="3">
        <v>3083.53</v>
      </c>
      <c r="I1767" s="3">
        <v>0.51</v>
      </c>
      <c r="J1767" s="4">
        <v>8.9999999999999993E-3</v>
      </c>
      <c r="K1767" s="3">
        <v>0.06</v>
      </c>
      <c r="L1767" s="2">
        <v>54838</v>
      </c>
      <c r="M1767" s="5">
        <v>6.5500000000000003E-2</v>
      </c>
      <c r="N1767" s="3">
        <v>0.86</v>
      </c>
      <c r="O1767" s="2">
        <v>3593</v>
      </c>
    </row>
    <row r="1768" spans="1:15" x14ac:dyDescent="0.3">
      <c r="A1768" s="1" t="str">
        <f>VLOOKUP(F1768,Sheet2!A:C,2,FALSE)</f>
        <v>其他</v>
      </c>
      <c r="B1768" s="1" t="str">
        <f>VLOOKUP(E1768,[1]Sheet4!A:B,2,FALSE)</f>
        <v>API</v>
      </c>
      <c r="C1768" s="3" t="s">
        <v>21</v>
      </c>
      <c r="D1768" s="147">
        <v>20150530</v>
      </c>
      <c r="E1768" s="1" t="s">
        <v>47</v>
      </c>
      <c r="F1768" s="1" t="s">
        <v>57</v>
      </c>
      <c r="G1768" s="57">
        <v>5758032</v>
      </c>
      <c r="H1768" s="3">
        <v>2890.96</v>
      </c>
      <c r="I1768" s="3">
        <v>0.5</v>
      </c>
      <c r="J1768" s="4">
        <v>8.9999999999999993E-3</v>
      </c>
      <c r="K1768" s="3">
        <v>0.06</v>
      </c>
      <c r="L1768" s="2">
        <v>51745</v>
      </c>
      <c r="M1768" s="5">
        <v>6.4600000000000005E-2</v>
      </c>
      <c r="N1768" s="3">
        <v>0.87</v>
      </c>
      <c r="O1768" s="2">
        <v>3341</v>
      </c>
    </row>
    <row r="1769" spans="1:15" x14ac:dyDescent="0.3">
      <c r="A1769" s="1" t="str">
        <f>VLOOKUP(F1769,Sheet2!A:C,2,FALSE)</f>
        <v>其他</v>
      </c>
      <c r="B1769" s="1" t="str">
        <f>VLOOKUP(E1769,[1]Sheet4!A:B,2,FALSE)</f>
        <v>API</v>
      </c>
      <c r="C1769" s="3" t="s">
        <v>21</v>
      </c>
      <c r="D1769" s="147">
        <v>20150529</v>
      </c>
      <c r="E1769" s="1" t="s">
        <v>47</v>
      </c>
      <c r="F1769" s="1" t="s">
        <v>57</v>
      </c>
      <c r="G1769" s="57">
        <v>5613675</v>
      </c>
      <c r="H1769" s="3">
        <v>2622.33</v>
      </c>
      <c r="I1769" s="3">
        <v>0.47</v>
      </c>
      <c r="J1769" s="4">
        <v>8.8999999999999999E-3</v>
      </c>
      <c r="K1769" s="3">
        <v>0.05</v>
      </c>
      <c r="L1769" s="2">
        <v>50044</v>
      </c>
      <c r="M1769" s="5">
        <v>6.0900000000000003E-2</v>
      </c>
      <c r="N1769" s="3">
        <v>0.86</v>
      </c>
      <c r="O1769" s="2">
        <v>3046</v>
      </c>
    </row>
    <row r="1770" spans="1:15" x14ac:dyDescent="0.3">
      <c r="A1770" s="1" t="str">
        <f>VLOOKUP(F1770,Sheet2!A:C,2,FALSE)</f>
        <v>其他</v>
      </c>
      <c r="B1770" s="1" t="str">
        <f>VLOOKUP(E1770,[1]Sheet4!A:B,2,FALSE)</f>
        <v>API</v>
      </c>
      <c r="C1770" s="3" t="s">
        <v>21</v>
      </c>
      <c r="D1770" s="147">
        <v>20150528</v>
      </c>
      <c r="E1770" s="1" t="s">
        <v>47</v>
      </c>
      <c r="F1770" s="1" t="s">
        <v>57</v>
      </c>
      <c r="G1770" s="57">
        <v>5438599</v>
      </c>
      <c r="H1770" s="3">
        <v>2215.5500000000002</v>
      </c>
      <c r="I1770" s="3">
        <v>0.41</v>
      </c>
      <c r="J1770" s="4">
        <v>8.6999999999999994E-3</v>
      </c>
      <c r="K1770" s="3">
        <v>0.05</v>
      </c>
      <c r="L1770" s="2">
        <v>47573</v>
      </c>
      <c r="M1770" s="5">
        <v>5.8099999999999999E-2</v>
      </c>
      <c r="N1770" s="3">
        <v>0.8</v>
      </c>
      <c r="O1770" s="2">
        <v>2764</v>
      </c>
    </row>
    <row r="1771" spans="1:15" x14ac:dyDescent="0.3">
      <c r="A1771" s="1" t="str">
        <f>VLOOKUP(F1771,Sheet2!A:C,2,FALSE)</f>
        <v>其他</v>
      </c>
      <c r="B1771" s="1" t="str">
        <f>VLOOKUP(E1771,[1]Sheet4!A:B,2,FALSE)</f>
        <v>API</v>
      </c>
      <c r="C1771" s="3" t="s">
        <v>21</v>
      </c>
      <c r="D1771" s="147">
        <v>20150527</v>
      </c>
      <c r="E1771" s="1" t="s">
        <v>47</v>
      </c>
      <c r="F1771" s="1" t="s">
        <v>57</v>
      </c>
      <c r="G1771" s="57">
        <v>5920960</v>
      </c>
      <c r="H1771" s="3">
        <v>2493.66</v>
      </c>
      <c r="I1771" s="3">
        <v>0.42</v>
      </c>
      <c r="J1771" s="4">
        <v>8.8999999999999999E-3</v>
      </c>
      <c r="K1771" s="3">
        <v>0.05</v>
      </c>
      <c r="L1771" s="2">
        <v>52402</v>
      </c>
      <c r="M1771" s="5">
        <v>5.9900000000000002E-2</v>
      </c>
      <c r="N1771" s="3">
        <v>0.79</v>
      </c>
      <c r="O1771" s="2">
        <v>3137</v>
      </c>
    </row>
    <row r="1772" spans="1:15" x14ac:dyDescent="0.3">
      <c r="A1772" s="1" t="str">
        <f>VLOOKUP(F1772,Sheet2!A:C,2,FALSE)</f>
        <v>其他</v>
      </c>
      <c r="B1772" s="1" t="str">
        <f>VLOOKUP(E1772,[1]Sheet4!A:B,2,FALSE)</f>
        <v>API</v>
      </c>
      <c r="C1772" s="3" t="s">
        <v>21</v>
      </c>
      <c r="D1772" s="147">
        <v>20150526</v>
      </c>
      <c r="E1772" s="1" t="s">
        <v>47</v>
      </c>
      <c r="F1772" s="1" t="s">
        <v>57</v>
      </c>
      <c r="G1772" s="57">
        <v>6200614</v>
      </c>
      <c r="H1772" s="3">
        <v>2440.94</v>
      </c>
      <c r="I1772" s="3">
        <v>0.39</v>
      </c>
      <c r="J1772" s="4">
        <v>8.9999999999999993E-3</v>
      </c>
      <c r="K1772" s="3">
        <v>0.04</v>
      </c>
      <c r="L1772" s="2">
        <v>55617</v>
      </c>
      <c r="M1772" s="5">
        <v>5.5599999999999997E-2</v>
      </c>
      <c r="N1772" s="3">
        <v>0.79</v>
      </c>
      <c r="O1772" s="2">
        <v>3092</v>
      </c>
    </row>
    <row r="1773" spans="1:15" x14ac:dyDescent="0.3">
      <c r="A1773" s="1" t="str">
        <f>VLOOKUP(F1773,Sheet2!A:C,2,FALSE)</f>
        <v>其他</v>
      </c>
      <c r="B1773" s="1" t="str">
        <f>VLOOKUP(E1773,[1]Sheet4!A:B,2,FALSE)</f>
        <v>API</v>
      </c>
      <c r="C1773" s="3" t="s">
        <v>21</v>
      </c>
      <c r="D1773" s="147">
        <v>20150525</v>
      </c>
      <c r="E1773" s="1" t="s">
        <v>47</v>
      </c>
      <c r="F1773" s="1" t="s">
        <v>57</v>
      </c>
      <c r="G1773" s="57">
        <v>5911848</v>
      </c>
      <c r="H1773" s="3">
        <v>2730.69</v>
      </c>
      <c r="I1773" s="3">
        <v>0.46</v>
      </c>
      <c r="J1773" s="4">
        <v>8.8999999999999999E-3</v>
      </c>
      <c r="K1773" s="3">
        <v>0.05</v>
      </c>
      <c r="L1773" s="2">
        <v>52353</v>
      </c>
      <c r="M1773" s="5">
        <v>5.9499999999999997E-2</v>
      </c>
      <c r="N1773" s="3">
        <v>0.88</v>
      </c>
      <c r="O1773" s="2">
        <v>3116</v>
      </c>
    </row>
    <row r="1774" spans="1:15" x14ac:dyDescent="0.3">
      <c r="A1774" s="1" t="str">
        <f>VLOOKUP(F1774,Sheet2!A:C,2,FALSE)</f>
        <v>其他</v>
      </c>
      <c r="B1774" s="1" t="str">
        <f>VLOOKUP(E1774,[1]Sheet4!A:B,2,FALSE)</f>
        <v>API</v>
      </c>
      <c r="C1774" s="3" t="s">
        <v>21</v>
      </c>
      <c r="D1774" s="147">
        <v>20150524</v>
      </c>
      <c r="E1774" s="1" t="s">
        <v>47</v>
      </c>
      <c r="F1774" s="1" t="s">
        <v>57</v>
      </c>
      <c r="G1774" s="57">
        <v>6214357</v>
      </c>
      <c r="H1774" s="3">
        <v>2876.81</v>
      </c>
      <c r="I1774" s="3">
        <v>0.46</v>
      </c>
      <c r="J1774" s="4">
        <v>8.9999999999999993E-3</v>
      </c>
      <c r="K1774" s="3">
        <v>0.05</v>
      </c>
      <c r="L1774" s="2">
        <v>56125</v>
      </c>
      <c r="M1774" s="5">
        <v>6.0900000000000003E-2</v>
      </c>
      <c r="N1774" s="3">
        <v>0.84</v>
      </c>
      <c r="O1774" s="2">
        <v>3419</v>
      </c>
    </row>
    <row r="1775" spans="1:15" x14ac:dyDescent="0.3">
      <c r="A1775" s="1" t="str">
        <f>VLOOKUP(F1775,Sheet2!A:C,2,FALSE)</f>
        <v>其他</v>
      </c>
      <c r="B1775" s="1" t="str">
        <f>VLOOKUP(E1775,[1]Sheet4!A:B,2,FALSE)</f>
        <v>API</v>
      </c>
      <c r="C1775" s="3" t="s">
        <v>21</v>
      </c>
      <c r="D1775" s="147">
        <v>20150523</v>
      </c>
      <c r="E1775" s="1" t="s">
        <v>47</v>
      </c>
      <c r="F1775" s="1" t="s">
        <v>57</v>
      </c>
      <c r="G1775" s="57">
        <v>6216598</v>
      </c>
      <c r="H1775" s="3">
        <v>2880.95</v>
      </c>
      <c r="I1775" s="3">
        <v>0.46</v>
      </c>
      <c r="J1775" s="4">
        <v>9.1000000000000004E-3</v>
      </c>
      <c r="K1775" s="3">
        <v>0.05</v>
      </c>
      <c r="L1775" s="2">
        <v>56762</v>
      </c>
      <c r="M1775" s="5">
        <v>5.9299999999999999E-2</v>
      </c>
      <c r="N1775" s="3">
        <v>0.86</v>
      </c>
      <c r="O1775" s="2">
        <v>3365</v>
      </c>
    </row>
    <row r="1776" spans="1:15" x14ac:dyDescent="0.3">
      <c r="A1776" s="1" t="str">
        <f>VLOOKUP(F1776,Sheet2!A:C,2,FALSE)</f>
        <v>其他</v>
      </c>
      <c r="B1776" s="1" t="str">
        <f>VLOOKUP(E1776,[1]Sheet4!A:B,2,FALSE)</f>
        <v>API</v>
      </c>
      <c r="C1776" s="3" t="s">
        <v>21</v>
      </c>
      <c r="D1776" s="147">
        <v>20150522</v>
      </c>
      <c r="E1776" s="1" t="s">
        <v>47</v>
      </c>
      <c r="F1776" s="1" t="s">
        <v>57</v>
      </c>
      <c r="G1776" s="57">
        <v>6057687</v>
      </c>
      <c r="H1776" s="3">
        <v>2485.67</v>
      </c>
      <c r="I1776" s="3">
        <v>0.41</v>
      </c>
      <c r="J1776" s="4">
        <v>9.1999999999999998E-3</v>
      </c>
      <c r="K1776" s="3">
        <v>0.04</v>
      </c>
      <c r="L1776" s="2">
        <v>55597</v>
      </c>
      <c r="M1776" s="5">
        <v>5.5199999999999999E-2</v>
      </c>
      <c r="N1776" s="3">
        <v>0.81</v>
      </c>
      <c r="O1776" s="2">
        <v>3070</v>
      </c>
    </row>
    <row r="1777" spans="1:15" x14ac:dyDescent="0.3">
      <c r="A1777" s="1" t="str">
        <f>VLOOKUP(F1777,Sheet2!A:C,2,FALSE)</f>
        <v>其他</v>
      </c>
      <c r="B1777" s="1" t="str">
        <f>VLOOKUP(E1777,[1]Sheet4!A:B,2,FALSE)</f>
        <v>API</v>
      </c>
      <c r="C1777" s="3" t="s">
        <v>21</v>
      </c>
      <c r="D1777" s="147">
        <v>20150521</v>
      </c>
      <c r="E1777" s="1" t="s">
        <v>47</v>
      </c>
      <c r="F1777" s="1" t="s">
        <v>57</v>
      </c>
      <c r="G1777" s="57">
        <v>6269870</v>
      </c>
      <c r="H1777" s="3">
        <v>2761.36</v>
      </c>
      <c r="I1777" s="3">
        <v>0.44</v>
      </c>
      <c r="J1777" s="4">
        <v>9.1000000000000004E-3</v>
      </c>
      <c r="K1777" s="3">
        <v>0.05</v>
      </c>
      <c r="L1777" s="2">
        <v>57278</v>
      </c>
      <c r="M1777" s="5">
        <v>5.8099999999999999E-2</v>
      </c>
      <c r="N1777" s="3">
        <v>0.83</v>
      </c>
      <c r="O1777" s="2">
        <v>3325</v>
      </c>
    </row>
    <row r="1778" spans="1:15" x14ac:dyDescent="0.3">
      <c r="A1778" s="1" t="str">
        <f>VLOOKUP(F1778,Sheet2!A:C,2,FALSE)</f>
        <v>其他</v>
      </c>
      <c r="B1778" s="1" t="str">
        <f>VLOOKUP(E1778,[1]Sheet4!A:B,2,FALSE)</f>
        <v>API</v>
      </c>
      <c r="C1778" s="3" t="s">
        <v>21</v>
      </c>
      <c r="D1778" s="147">
        <v>20150520</v>
      </c>
      <c r="E1778" s="1" t="s">
        <v>47</v>
      </c>
      <c r="F1778" s="1" t="s">
        <v>57</v>
      </c>
      <c r="G1778" s="57">
        <v>6374775</v>
      </c>
      <c r="H1778" s="3">
        <v>2784.94</v>
      </c>
      <c r="I1778" s="3">
        <v>0.44</v>
      </c>
      <c r="J1778" s="4">
        <v>9.1999999999999998E-3</v>
      </c>
      <c r="K1778" s="3">
        <v>0.05</v>
      </c>
      <c r="L1778" s="2">
        <v>58898</v>
      </c>
      <c r="M1778" s="5">
        <v>5.7000000000000002E-2</v>
      </c>
      <c r="N1778" s="3">
        <v>0.83</v>
      </c>
      <c r="O1778" s="2">
        <v>3360</v>
      </c>
    </row>
    <row r="1779" spans="1:15" x14ac:dyDescent="0.3">
      <c r="A1779" s="1" t="str">
        <f>VLOOKUP(F1779,Sheet2!A:C,2,FALSE)</f>
        <v>其他</v>
      </c>
      <c r="B1779" s="1" t="str">
        <f>VLOOKUP(E1779,[1]Sheet4!A:B,2,FALSE)</f>
        <v>API</v>
      </c>
      <c r="C1779" s="3" t="s">
        <v>21</v>
      </c>
      <c r="D1779" s="147">
        <v>20150519</v>
      </c>
      <c r="E1779" s="1" t="s">
        <v>47</v>
      </c>
      <c r="F1779" s="1" t="s">
        <v>57</v>
      </c>
      <c r="G1779" s="57">
        <v>6196876</v>
      </c>
      <c r="H1779" s="3">
        <v>2776.56</v>
      </c>
      <c r="I1779" s="3">
        <v>0.45</v>
      </c>
      <c r="J1779" s="4">
        <v>9.1000000000000004E-3</v>
      </c>
      <c r="K1779" s="3">
        <v>0.05</v>
      </c>
      <c r="L1779" s="2">
        <v>56639</v>
      </c>
      <c r="M1779" s="5">
        <v>5.79E-2</v>
      </c>
      <c r="N1779" s="3">
        <v>0.85</v>
      </c>
      <c r="O1779" s="2">
        <v>3281</v>
      </c>
    </row>
    <row r="1780" spans="1:15" x14ac:dyDescent="0.3">
      <c r="A1780" s="1" t="str">
        <f>VLOOKUP(F1780,Sheet2!A:C,2,FALSE)</f>
        <v>其他</v>
      </c>
      <c r="B1780" s="1" t="str">
        <f>VLOOKUP(E1780,[1]Sheet4!A:B,2,FALSE)</f>
        <v>API</v>
      </c>
      <c r="C1780" s="3" t="s">
        <v>21</v>
      </c>
      <c r="D1780" s="147">
        <v>20150518</v>
      </c>
      <c r="E1780" s="1" t="s">
        <v>47</v>
      </c>
      <c r="F1780" s="1" t="s">
        <v>57</v>
      </c>
      <c r="G1780" s="57">
        <v>5573424</v>
      </c>
      <c r="H1780" s="3">
        <v>3085.42</v>
      </c>
      <c r="I1780" s="3">
        <v>0.55000000000000004</v>
      </c>
      <c r="J1780" s="4">
        <v>9.1999999999999998E-3</v>
      </c>
      <c r="K1780" s="3">
        <v>0.06</v>
      </c>
      <c r="L1780" s="2">
        <v>51443</v>
      </c>
      <c r="M1780" s="5">
        <v>7.0099999999999996E-2</v>
      </c>
      <c r="N1780" s="3">
        <v>0.86</v>
      </c>
      <c r="O1780" s="2">
        <v>3607</v>
      </c>
    </row>
    <row r="1781" spans="1:15" x14ac:dyDescent="0.3">
      <c r="A1781" s="1" t="str">
        <f>VLOOKUP(F1781,Sheet2!A:C,2,FALSE)</f>
        <v>其他</v>
      </c>
      <c r="B1781" s="1" t="str">
        <f>VLOOKUP(E1781,[1]Sheet4!A:B,2,FALSE)</f>
        <v>API</v>
      </c>
      <c r="C1781" s="3" t="s">
        <v>21</v>
      </c>
      <c r="D1781" s="147">
        <v>20150517</v>
      </c>
      <c r="E1781" s="1" t="s">
        <v>47</v>
      </c>
      <c r="F1781" s="1" t="s">
        <v>57</v>
      </c>
      <c r="G1781" s="57">
        <v>6160645</v>
      </c>
      <c r="H1781" s="3">
        <v>2887.62</v>
      </c>
      <c r="I1781" s="3">
        <v>0.47</v>
      </c>
      <c r="J1781" s="4">
        <v>1.04E-2</v>
      </c>
      <c r="K1781" s="3">
        <v>0.05</v>
      </c>
      <c r="L1781" s="2">
        <v>64209</v>
      </c>
      <c r="M1781" s="5">
        <v>4.8000000000000001E-2</v>
      </c>
      <c r="N1781" s="3">
        <v>0.94</v>
      </c>
      <c r="O1781" s="2">
        <v>3085</v>
      </c>
    </row>
    <row r="1782" spans="1:15" x14ac:dyDescent="0.3">
      <c r="A1782" s="1" t="str">
        <f>VLOOKUP(F1782,Sheet2!A:C,2,FALSE)</f>
        <v>其他</v>
      </c>
      <c r="B1782" s="1" t="str">
        <f>VLOOKUP(E1782,[1]Sheet4!A:B,2,FALSE)</f>
        <v>API</v>
      </c>
      <c r="C1782" s="3" t="s">
        <v>21</v>
      </c>
      <c r="D1782" s="147">
        <v>20150516</v>
      </c>
      <c r="E1782" s="1" t="s">
        <v>47</v>
      </c>
      <c r="F1782" s="1" t="s">
        <v>57</v>
      </c>
      <c r="G1782" s="57">
        <v>5889378</v>
      </c>
      <c r="H1782" s="3">
        <v>2431.5300000000002</v>
      </c>
      <c r="I1782" s="3">
        <v>0.41</v>
      </c>
      <c r="J1782" s="4">
        <v>1.04E-2</v>
      </c>
      <c r="K1782" s="3">
        <v>0.04</v>
      </c>
      <c r="L1782" s="2">
        <v>61267</v>
      </c>
      <c r="M1782" s="5">
        <v>4.1300000000000003E-2</v>
      </c>
      <c r="N1782" s="3">
        <v>0.96</v>
      </c>
      <c r="O1782" s="2">
        <v>2531</v>
      </c>
    </row>
    <row r="1783" spans="1:15" x14ac:dyDescent="0.3">
      <c r="A1783" s="1" t="str">
        <f>VLOOKUP(F1783,Sheet2!A:C,2,FALSE)</f>
        <v>其他</v>
      </c>
      <c r="B1783" s="1" t="str">
        <f>VLOOKUP(E1783,[1]Sheet4!A:B,2,FALSE)</f>
        <v>API</v>
      </c>
      <c r="C1783" s="3" t="s">
        <v>21</v>
      </c>
      <c r="D1783" s="147">
        <v>20150515</v>
      </c>
      <c r="E1783" s="1" t="s">
        <v>47</v>
      </c>
      <c r="F1783" s="1" t="s">
        <v>57</v>
      </c>
      <c r="G1783" s="57">
        <v>6003244</v>
      </c>
      <c r="H1783" s="3">
        <v>2625.69</v>
      </c>
      <c r="I1783" s="3">
        <v>0.44</v>
      </c>
      <c r="J1783" s="4">
        <v>1.04E-2</v>
      </c>
      <c r="K1783" s="3">
        <v>0.04</v>
      </c>
      <c r="L1783" s="2">
        <v>62407</v>
      </c>
      <c r="M1783" s="5">
        <v>4.99E-2</v>
      </c>
      <c r="N1783" s="3">
        <v>0.84</v>
      </c>
      <c r="O1783" s="2">
        <v>3113</v>
      </c>
    </row>
    <row r="1784" spans="1:15" x14ac:dyDescent="0.3">
      <c r="A1784" s="1" t="str">
        <f>VLOOKUP(F1784,Sheet2!A:C,2,FALSE)</f>
        <v>其他</v>
      </c>
      <c r="B1784" s="1" t="str">
        <f>VLOOKUP(E1784,[1]Sheet4!A:B,2,FALSE)</f>
        <v>API</v>
      </c>
      <c r="C1784" s="3" t="s">
        <v>21</v>
      </c>
      <c r="D1784" s="147">
        <v>20150514</v>
      </c>
      <c r="E1784" s="1" t="s">
        <v>47</v>
      </c>
      <c r="F1784" s="1" t="s">
        <v>57</v>
      </c>
      <c r="G1784" s="57">
        <v>5896555</v>
      </c>
      <c r="H1784" s="3">
        <v>2479.88</v>
      </c>
      <c r="I1784" s="3">
        <v>0.42</v>
      </c>
      <c r="J1784" s="4">
        <v>8.9999999999999993E-3</v>
      </c>
      <c r="K1784" s="3">
        <v>0.05</v>
      </c>
      <c r="L1784" s="2">
        <v>52942</v>
      </c>
      <c r="M1784" s="5">
        <v>5.6300000000000003E-2</v>
      </c>
      <c r="N1784" s="3">
        <v>0.83</v>
      </c>
      <c r="O1784" s="2">
        <v>2983</v>
      </c>
    </row>
    <row r="1785" spans="1:15" x14ac:dyDescent="0.3">
      <c r="A1785" s="1" t="str">
        <f>VLOOKUP(F1785,Sheet2!A:C,2,FALSE)</f>
        <v>其他</v>
      </c>
      <c r="B1785" s="1" t="str">
        <f>VLOOKUP(E1785,[1]Sheet4!A:B,2,FALSE)</f>
        <v>API</v>
      </c>
      <c r="C1785" s="3" t="s">
        <v>21</v>
      </c>
      <c r="D1785" s="147">
        <v>20150513</v>
      </c>
      <c r="E1785" s="1" t="s">
        <v>47</v>
      </c>
      <c r="F1785" s="1" t="s">
        <v>57</v>
      </c>
      <c r="G1785" s="57">
        <v>5541337</v>
      </c>
      <c r="H1785" s="3">
        <v>2465.4299999999998</v>
      </c>
      <c r="I1785" s="3">
        <v>0.44</v>
      </c>
      <c r="J1785" s="4">
        <v>9.9000000000000008E-3</v>
      </c>
      <c r="K1785" s="3">
        <v>0.04</v>
      </c>
      <c r="L1785" s="2">
        <v>55054</v>
      </c>
      <c r="M1785" s="5">
        <v>5.0299999999999997E-2</v>
      </c>
      <c r="N1785" s="3">
        <v>0.89</v>
      </c>
      <c r="O1785" s="2">
        <v>2770</v>
      </c>
    </row>
    <row r="1786" spans="1:15" x14ac:dyDescent="0.3">
      <c r="A1786" s="1" t="str">
        <f>VLOOKUP(F1786,Sheet2!A:C,2,FALSE)</f>
        <v>其他</v>
      </c>
      <c r="B1786" s="1" t="str">
        <f>VLOOKUP(E1786,[1]Sheet4!A:B,2,FALSE)</f>
        <v>API</v>
      </c>
      <c r="C1786" s="3" t="s">
        <v>21</v>
      </c>
      <c r="D1786" s="147">
        <v>20150512</v>
      </c>
      <c r="E1786" s="1" t="s">
        <v>47</v>
      </c>
      <c r="F1786" s="1" t="s">
        <v>57</v>
      </c>
      <c r="G1786" s="57">
        <v>5703101</v>
      </c>
      <c r="H1786" s="3">
        <v>2495.1999999999998</v>
      </c>
      <c r="I1786" s="3">
        <v>0.44</v>
      </c>
      <c r="J1786" s="4">
        <v>9.9000000000000008E-3</v>
      </c>
      <c r="K1786" s="3">
        <v>0.04</v>
      </c>
      <c r="L1786" s="2">
        <v>56594</v>
      </c>
      <c r="M1786" s="5">
        <v>4.7199999999999999E-2</v>
      </c>
      <c r="N1786" s="3">
        <v>0.93</v>
      </c>
      <c r="O1786" s="2">
        <v>2671</v>
      </c>
    </row>
    <row r="1787" spans="1:15" x14ac:dyDescent="0.3">
      <c r="A1787" s="1" t="str">
        <f>VLOOKUP(F1787,Sheet2!A:C,2,FALSE)</f>
        <v>其他</v>
      </c>
      <c r="B1787" s="1" t="str">
        <f>VLOOKUP(E1787,[1]Sheet4!A:B,2,FALSE)</f>
        <v>API</v>
      </c>
      <c r="C1787" s="3" t="s">
        <v>21</v>
      </c>
      <c r="D1787" s="147">
        <v>20150511</v>
      </c>
      <c r="E1787" s="1" t="s">
        <v>47</v>
      </c>
      <c r="F1787" s="1" t="s">
        <v>57</v>
      </c>
      <c r="G1787" s="57">
        <v>5951023</v>
      </c>
      <c r="H1787" s="3">
        <v>2711.15</v>
      </c>
      <c r="I1787" s="3">
        <v>0.46</v>
      </c>
      <c r="J1787" s="4">
        <v>1.01E-2</v>
      </c>
      <c r="K1787" s="3">
        <v>0.05</v>
      </c>
      <c r="L1787" s="2">
        <v>59871</v>
      </c>
      <c r="M1787" s="5">
        <v>4.8099999999999997E-2</v>
      </c>
      <c r="N1787" s="3">
        <v>0.94</v>
      </c>
      <c r="O1787" s="2">
        <v>2882</v>
      </c>
    </row>
    <row r="1788" spans="1:15" x14ac:dyDescent="0.3">
      <c r="A1788" s="1" t="str">
        <f>VLOOKUP(F1788,Sheet2!A:C,2,FALSE)</f>
        <v>其他</v>
      </c>
      <c r="B1788" s="1" t="str">
        <f>VLOOKUP(E1788,[1]Sheet4!A:B,2,FALSE)</f>
        <v>API</v>
      </c>
      <c r="C1788" s="3" t="s">
        <v>21</v>
      </c>
      <c r="D1788" s="147">
        <v>20150510</v>
      </c>
      <c r="E1788" s="1" t="s">
        <v>47</v>
      </c>
      <c r="F1788" s="1" t="s">
        <v>57</v>
      </c>
      <c r="G1788" s="57">
        <v>6252378</v>
      </c>
      <c r="H1788" s="3">
        <v>2990.53</v>
      </c>
      <c r="I1788" s="3">
        <v>0.48</v>
      </c>
      <c r="J1788" s="4">
        <v>0.01</v>
      </c>
      <c r="K1788" s="3">
        <v>0.05</v>
      </c>
      <c r="L1788" s="2">
        <v>62764</v>
      </c>
      <c r="M1788" s="5">
        <v>5.0500000000000003E-2</v>
      </c>
      <c r="N1788" s="3">
        <v>0.94</v>
      </c>
      <c r="O1788" s="2">
        <v>3167</v>
      </c>
    </row>
    <row r="1789" spans="1:15" x14ac:dyDescent="0.3">
      <c r="A1789" s="1" t="str">
        <f>VLOOKUP(F1789,Sheet2!A:C,2,FALSE)</f>
        <v>其他</v>
      </c>
      <c r="B1789" s="1" t="str">
        <f>VLOOKUP(E1789,[1]Sheet4!A:B,2,FALSE)</f>
        <v>API</v>
      </c>
      <c r="C1789" s="3" t="s">
        <v>21</v>
      </c>
      <c r="D1789" s="147">
        <v>20150509</v>
      </c>
      <c r="E1789" s="1" t="s">
        <v>47</v>
      </c>
      <c r="F1789" s="1" t="s">
        <v>57</v>
      </c>
      <c r="G1789" s="57">
        <v>6155873</v>
      </c>
      <c r="H1789" s="3">
        <v>2982.08</v>
      </c>
      <c r="I1789" s="3">
        <v>0.48</v>
      </c>
      <c r="J1789" s="4">
        <v>1.0200000000000001E-2</v>
      </c>
      <c r="K1789" s="3">
        <v>0.05</v>
      </c>
      <c r="L1789" s="2">
        <v>62857</v>
      </c>
      <c r="M1789" s="5">
        <v>5.0599999999999999E-2</v>
      </c>
      <c r="N1789" s="3">
        <v>0.94</v>
      </c>
      <c r="O1789" s="2">
        <v>3179</v>
      </c>
    </row>
    <row r="1790" spans="1:15" x14ac:dyDescent="0.3">
      <c r="A1790" s="1" t="str">
        <f>VLOOKUP(F1790,Sheet2!A:C,2,FALSE)</f>
        <v>其他</v>
      </c>
      <c r="B1790" s="1" t="str">
        <f>VLOOKUP(E1790,[1]Sheet4!A:B,2,FALSE)</f>
        <v>API</v>
      </c>
      <c r="C1790" s="3" t="s">
        <v>21</v>
      </c>
      <c r="D1790" s="147">
        <v>20150508</v>
      </c>
      <c r="E1790" s="1" t="s">
        <v>47</v>
      </c>
      <c r="F1790" s="1" t="s">
        <v>57</v>
      </c>
      <c r="G1790" s="57">
        <v>6036329</v>
      </c>
      <c r="H1790" s="3">
        <v>2828.3</v>
      </c>
      <c r="I1790" s="3">
        <v>0.47</v>
      </c>
      <c r="J1790" s="4">
        <v>1.03E-2</v>
      </c>
      <c r="K1790" s="3">
        <v>0.05</v>
      </c>
      <c r="L1790" s="2">
        <v>62138</v>
      </c>
      <c r="M1790" s="5">
        <v>4.9299999999999997E-2</v>
      </c>
      <c r="N1790" s="3">
        <v>0.92</v>
      </c>
      <c r="O1790" s="2">
        <v>3064</v>
      </c>
    </row>
    <row r="1791" spans="1:15" x14ac:dyDescent="0.3">
      <c r="A1791" s="1" t="str">
        <f>VLOOKUP(F1791,Sheet2!A:C,2,FALSE)</f>
        <v>其他</v>
      </c>
      <c r="B1791" s="1" t="str">
        <f>VLOOKUP(E1791,[1]Sheet4!A:B,2,FALSE)</f>
        <v>API</v>
      </c>
      <c r="C1791" s="3" t="s">
        <v>21</v>
      </c>
      <c r="D1791" s="147">
        <v>20150507</v>
      </c>
      <c r="E1791" s="1" t="s">
        <v>47</v>
      </c>
      <c r="F1791" s="1" t="s">
        <v>57</v>
      </c>
      <c r="G1791" s="57">
        <v>6180321</v>
      </c>
      <c r="H1791" s="3">
        <v>3210.93</v>
      </c>
      <c r="I1791" s="3">
        <v>0.52</v>
      </c>
      <c r="J1791" s="4">
        <v>1.03E-2</v>
      </c>
      <c r="K1791" s="3">
        <v>0.05</v>
      </c>
      <c r="L1791" s="2">
        <v>63816</v>
      </c>
      <c r="M1791" s="5">
        <v>5.1299999999999998E-2</v>
      </c>
      <c r="N1791" s="3">
        <v>0.98</v>
      </c>
      <c r="O1791" s="2">
        <v>3271</v>
      </c>
    </row>
    <row r="1792" spans="1:15" x14ac:dyDescent="0.3">
      <c r="A1792" s="1" t="str">
        <f>VLOOKUP(F1792,Sheet2!A:C,2,FALSE)</f>
        <v>其他</v>
      </c>
      <c r="B1792" s="1" t="str">
        <f>VLOOKUP(E1792,[1]Sheet4!A:B,2,FALSE)</f>
        <v>API</v>
      </c>
      <c r="C1792" s="3" t="s">
        <v>21</v>
      </c>
      <c r="D1792" s="147">
        <v>20150506</v>
      </c>
      <c r="E1792" s="1" t="s">
        <v>47</v>
      </c>
      <c r="F1792" s="1" t="s">
        <v>57</v>
      </c>
      <c r="G1792" s="57">
        <v>6499797</v>
      </c>
      <c r="H1792" s="3">
        <v>3496.65</v>
      </c>
      <c r="I1792" s="3">
        <v>0.54</v>
      </c>
      <c r="J1792" s="4">
        <v>1.03E-2</v>
      </c>
      <c r="K1792" s="3">
        <v>0.05</v>
      </c>
      <c r="L1792" s="2">
        <v>66844</v>
      </c>
      <c r="M1792" s="5">
        <v>5.1499999999999997E-2</v>
      </c>
      <c r="N1792" s="3">
        <v>1.02</v>
      </c>
      <c r="O1792" s="2">
        <v>3442</v>
      </c>
    </row>
    <row r="1793" spans="1:15" x14ac:dyDescent="0.3">
      <c r="A1793" s="1" t="str">
        <f>VLOOKUP(F1793,Sheet2!A:C,2,FALSE)</f>
        <v>其他</v>
      </c>
      <c r="B1793" s="1" t="str">
        <f>VLOOKUP(E1793,[1]Sheet4!A:B,2,FALSE)</f>
        <v>API</v>
      </c>
      <c r="C1793" s="3" t="s">
        <v>21</v>
      </c>
      <c r="D1793" s="147">
        <v>20150505</v>
      </c>
      <c r="E1793" s="1" t="s">
        <v>47</v>
      </c>
      <c r="F1793" s="1" t="s">
        <v>57</v>
      </c>
      <c r="G1793" s="57">
        <v>6966276</v>
      </c>
      <c r="H1793" s="3">
        <v>3887.15</v>
      </c>
      <c r="I1793" s="3">
        <v>0.56000000000000005</v>
      </c>
      <c r="J1793" s="4">
        <v>1.06E-2</v>
      </c>
      <c r="K1793" s="3">
        <v>0.05</v>
      </c>
      <c r="L1793" s="2">
        <v>73882</v>
      </c>
      <c r="M1793" s="5">
        <v>5.0900000000000001E-2</v>
      </c>
      <c r="N1793" s="3">
        <v>1.03</v>
      </c>
      <c r="O1793" s="2">
        <v>3762</v>
      </c>
    </row>
    <row r="1794" spans="1:15" x14ac:dyDescent="0.3">
      <c r="A1794" s="1" t="str">
        <f>VLOOKUP(F1794,Sheet2!A:C,2,FALSE)</f>
        <v>其他</v>
      </c>
      <c r="B1794" s="1" t="str">
        <f>VLOOKUP(E1794,[1]Sheet4!A:B,2,FALSE)</f>
        <v>API</v>
      </c>
      <c r="C1794" s="3" t="s">
        <v>21</v>
      </c>
      <c r="D1794" s="147">
        <v>20150504</v>
      </c>
      <c r="E1794" s="1" t="s">
        <v>47</v>
      </c>
      <c r="F1794" s="1" t="s">
        <v>57</v>
      </c>
      <c r="G1794" s="57">
        <v>7022027</v>
      </c>
      <c r="H1794" s="3">
        <v>3912.32</v>
      </c>
      <c r="I1794" s="3">
        <v>0.56000000000000005</v>
      </c>
      <c r="J1794" s="4">
        <v>1.0699999999999999E-2</v>
      </c>
      <c r="K1794" s="3">
        <v>0.05</v>
      </c>
      <c r="L1794" s="2">
        <v>74933</v>
      </c>
      <c r="M1794" s="5">
        <v>4.8599999999999997E-2</v>
      </c>
      <c r="N1794" s="3">
        <v>1.07</v>
      </c>
      <c r="O1794" s="2">
        <v>3640</v>
      </c>
    </row>
    <row r="1795" spans="1:15" x14ac:dyDescent="0.3">
      <c r="A1795" s="1" t="str">
        <f>VLOOKUP(F1795,Sheet2!A:C,2,FALSE)</f>
        <v>其他</v>
      </c>
      <c r="B1795" s="1" t="str">
        <f>VLOOKUP(E1795,[1]Sheet4!A:B,2,FALSE)</f>
        <v>API</v>
      </c>
      <c r="C1795" s="3" t="s">
        <v>21</v>
      </c>
      <c r="D1795" s="147">
        <v>20150503</v>
      </c>
      <c r="E1795" s="1" t="s">
        <v>47</v>
      </c>
      <c r="F1795" s="1" t="s">
        <v>57</v>
      </c>
      <c r="G1795" s="57">
        <v>7389363</v>
      </c>
      <c r="H1795" s="3">
        <v>4164.18</v>
      </c>
      <c r="I1795" s="3">
        <v>0.56000000000000005</v>
      </c>
      <c r="J1795" s="4">
        <v>1.0699999999999999E-2</v>
      </c>
      <c r="K1795" s="3">
        <v>0.05</v>
      </c>
      <c r="L1795" s="2">
        <v>79257</v>
      </c>
      <c r="M1795" s="5">
        <v>4.7399999999999998E-2</v>
      </c>
      <c r="N1795" s="3">
        <v>1.1100000000000001</v>
      </c>
      <c r="O1795" s="2">
        <v>3756</v>
      </c>
    </row>
    <row r="1796" spans="1:15" x14ac:dyDescent="0.3">
      <c r="A1796" s="1" t="str">
        <f>VLOOKUP(F1796,Sheet2!A:C,2,FALSE)</f>
        <v>其他</v>
      </c>
      <c r="B1796" s="1" t="str">
        <f>VLOOKUP(E1796,[1]Sheet4!A:B,2,FALSE)</f>
        <v>API</v>
      </c>
      <c r="C1796" s="3" t="s">
        <v>21</v>
      </c>
      <c r="D1796" s="147">
        <v>20150502</v>
      </c>
      <c r="E1796" s="1" t="s">
        <v>47</v>
      </c>
      <c r="F1796" s="1" t="s">
        <v>57</v>
      </c>
      <c r="G1796" s="57">
        <v>7113392</v>
      </c>
      <c r="H1796" s="3">
        <v>3855.3</v>
      </c>
      <c r="I1796" s="3">
        <v>0.54</v>
      </c>
      <c r="J1796" s="4">
        <v>1.0800000000000001E-2</v>
      </c>
      <c r="K1796" s="3">
        <v>0.05</v>
      </c>
      <c r="L1796" s="2">
        <v>76506</v>
      </c>
      <c r="M1796" s="5">
        <v>4.6100000000000002E-2</v>
      </c>
      <c r="N1796" s="3">
        <v>1.0900000000000001</v>
      </c>
      <c r="O1796" s="2">
        <v>3526</v>
      </c>
    </row>
    <row r="1797" spans="1:15" x14ac:dyDescent="0.3">
      <c r="A1797" s="1" t="str">
        <f>VLOOKUP(F1797,Sheet2!A:C,2,FALSE)</f>
        <v>其他</v>
      </c>
      <c r="B1797" s="1" t="str">
        <f>VLOOKUP(E1797,[1]Sheet4!A:B,2,FALSE)</f>
        <v>API</v>
      </c>
      <c r="C1797" s="3" t="s">
        <v>21</v>
      </c>
      <c r="D1797" s="147">
        <v>20150501</v>
      </c>
      <c r="E1797" s="1" t="s">
        <v>47</v>
      </c>
      <c r="F1797" s="1" t="s">
        <v>57</v>
      </c>
      <c r="G1797" s="57">
        <v>7233017</v>
      </c>
      <c r="H1797" s="3">
        <v>3913.53</v>
      </c>
      <c r="I1797" s="3">
        <v>0.54</v>
      </c>
      <c r="J1797" s="4">
        <v>1.06E-2</v>
      </c>
      <c r="K1797" s="3">
        <v>0.05</v>
      </c>
      <c r="L1797" s="2">
        <v>76874</v>
      </c>
      <c r="M1797" s="5">
        <v>4.6199999999999998E-2</v>
      </c>
      <c r="N1797" s="3">
        <v>1.1000000000000001</v>
      </c>
      <c r="O1797" s="2">
        <v>3554</v>
      </c>
    </row>
    <row r="1798" spans="1:15" x14ac:dyDescent="0.3">
      <c r="A1798" s="1" t="str">
        <f>VLOOKUP(F1798,Sheet2!A:C,2,FALSE)</f>
        <v>其他</v>
      </c>
      <c r="B1798" s="1" t="str">
        <f>VLOOKUP(E1798,[1]Sheet4!A:B,2,FALSE)</f>
        <v>API</v>
      </c>
      <c r="C1798" s="3" t="s">
        <v>16</v>
      </c>
      <c r="D1798" s="147">
        <v>20150430</v>
      </c>
      <c r="E1798" s="1" t="s">
        <v>47</v>
      </c>
      <c r="F1798" s="1" t="s">
        <v>57</v>
      </c>
      <c r="G1798" s="57">
        <v>6518416</v>
      </c>
      <c r="H1798" s="3">
        <v>3915.47</v>
      </c>
      <c r="I1798" s="3">
        <v>0.6</v>
      </c>
      <c r="J1798" s="4">
        <v>1.0699999999999999E-2</v>
      </c>
      <c r="K1798" s="3">
        <v>0.06</v>
      </c>
      <c r="L1798" s="2">
        <v>69728</v>
      </c>
      <c r="M1798" s="5">
        <v>4.8500000000000001E-2</v>
      </c>
      <c r="N1798" s="3">
        <v>1.1599999999999999</v>
      </c>
      <c r="O1798" s="2">
        <v>3385</v>
      </c>
    </row>
    <row r="1799" spans="1:15" x14ac:dyDescent="0.3">
      <c r="A1799" s="1" t="str">
        <f>VLOOKUP(F1799,Sheet2!A:C,2,FALSE)</f>
        <v>其他</v>
      </c>
      <c r="B1799" s="1" t="str">
        <f>VLOOKUP(E1799,[1]Sheet4!A:B,2,FALSE)</f>
        <v>API</v>
      </c>
      <c r="C1799" s="3" t="s">
        <v>16</v>
      </c>
      <c r="D1799" s="147">
        <v>20150429</v>
      </c>
      <c r="E1799" s="1" t="s">
        <v>47</v>
      </c>
      <c r="F1799" s="1" t="s">
        <v>57</v>
      </c>
      <c r="G1799" s="57">
        <v>6077699</v>
      </c>
      <c r="H1799" s="3">
        <v>3259.3</v>
      </c>
      <c r="I1799" s="3">
        <v>0.54</v>
      </c>
      <c r="J1799" s="4">
        <v>1.0200000000000001E-2</v>
      </c>
      <c r="K1799" s="3">
        <v>0.05</v>
      </c>
      <c r="L1799" s="2">
        <v>61701</v>
      </c>
      <c r="M1799" s="5">
        <v>4.3299999999999998E-2</v>
      </c>
      <c r="N1799" s="3">
        <v>1.22</v>
      </c>
      <c r="O1799" s="2">
        <v>2669</v>
      </c>
    </row>
    <row r="1800" spans="1:15" x14ac:dyDescent="0.3">
      <c r="A1800" s="1" t="str">
        <f>VLOOKUP(F1800,Sheet2!A:C,2,FALSE)</f>
        <v>其他</v>
      </c>
      <c r="B1800" s="1" t="str">
        <f>VLOOKUP(E1800,[1]Sheet4!A:B,2,FALSE)</f>
        <v>API</v>
      </c>
      <c r="C1800" s="3" t="s">
        <v>16</v>
      </c>
      <c r="D1800" s="147">
        <v>20150428</v>
      </c>
      <c r="E1800" s="1" t="s">
        <v>47</v>
      </c>
      <c r="F1800" s="1" t="s">
        <v>57</v>
      </c>
      <c r="G1800" s="57">
        <v>6245911</v>
      </c>
      <c r="H1800" s="3">
        <v>3933.52</v>
      </c>
      <c r="I1800" s="3">
        <v>0.63</v>
      </c>
      <c r="J1800" s="4">
        <v>1.04E-2</v>
      </c>
      <c r="K1800" s="3">
        <v>0.06</v>
      </c>
      <c r="L1800" s="2">
        <v>64656</v>
      </c>
      <c r="M1800" s="5">
        <v>4.6600000000000003E-2</v>
      </c>
      <c r="N1800" s="3">
        <v>1.31</v>
      </c>
      <c r="O1800" s="2">
        <v>3012</v>
      </c>
    </row>
    <row r="1801" spans="1:15" x14ac:dyDescent="0.3">
      <c r="A1801" s="1" t="str">
        <f>VLOOKUP(F1801,Sheet2!A:C,2,FALSE)</f>
        <v>其他</v>
      </c>
      <c r="B1801" s="1" t="str">
        <f>VLOOKUP(E1801,[1]Sheet4!A:B,2,FALSE)</f>
        <v>API</v>
      </c>
      <c r="C1801" s="3" t="s">
        <v>16</v>
      </c>
      <c r="D1801" s="147">
        <v>20150427</v>
      </c>
      <c r="E1801" s="1" t="s">
        <v>47</v>
      </c>
      <c r="F1801" s="1" t="s">
        <v>57</v>
      </c>
      <c r="G1801" s="57">
        <v>6474693</v>
      </c>
      <c r="H1801" s="3">
        <v>4754.3900000000003</v>
      </c>
      <c r="I1801" s="3">
        <v>0.73</v>
      </c>
      <c r="J1801" s="4">
        <v>1.0699999999999999E-2</v>
      </c>
      <c r="K1801" s="3">
        <v>7.0000000000000007E-2</v>
      </c>
      <c r="L1801" s="2">
        <v>69594</v>
      </c>
      <c r="M1801" s="5">
        <v>5.1200000000000002E-2</v>
      </c>
      <c r="N1801" s="3">
        <v>1.33</v>
      </c>
      <c r="O1801" s="2">
        <v>3566</v>
      </c>
    </row>
    <row r="1802" spans="1:15" x14ac:dyDescent="0.3">
      <c r="A1802" s="1" t="str">
        <f>VLOOKUP(F1802,Sheet2!A:C,2,FALSE)</f>
        <v>其他</v>
      </c>
      <c r="B1802" s="1" t="str">
        <f>VLOOKUP(E1802,[1]Sheet4!A:B,2,FALSE)</f>
        <v>API</v>
      </c>
      <c r="C1802" s="3" t="s">
        <v>16</v>
      </c>
      <c r="D1802" s="147">
        <v>20150426</v>
      </c>
      <c r="E1802" s="1" t="s">
        <v>47</v>
      </c>
      <c r="F1802" s="1" t="s">
        <v>57</v>
      </c>
      <c r="G1802" s="57">
        <v>7328126</v>
      </c>
      <c r="H1802" s="3">
        <v>5060.8900000000003</v>
      </c>
      <c r="I1802" s="3">
        <v>0.69</v>
      </c>
      <c r="J1802" s="4">
        <v>1.04E-2</v>
      </c>
      <c r="K1802" s="3">
        <v>7.0000000000000007E-2</v>
      </c>
      <c r="L1802" s="2">
        <v>76153</v>
      </c>
      <c r="M1802" s="5">
        <v>5.3199999999999997E-2</v>
      </c>
      <c r="N1802" s="3">
        <v>1.25</v>
      </c>
      <c r="O1802" s="2">
        <v>4048</v>
      </c>
    </row>
    <row r="1803" spans="1:15" x14ac:dyDescent="0.3">
      <c r="A1803" s="1" t="str">
        <f>VLOOKUP(F1803,Sheet2!A:C,2,FALSE)</f>
        <v>其他</v>
      </c>
      <c r="B1803" s="1" t="str">
        <f>VLOOKUP(E1803,[1]Sheet4!A:B,2,FALSE)</f>
        <v>API</v>
      </c>
      <c r="C1803" s="3" t="s">
        <v>16</v>
      </c>
      <c r="D1803" s="147">
        <v>20150425</v>
      </c>
      <c r="E1803" s="1" t="s">
        <v>47</v>
      </c>
      <c r="F1803" s="1" t="s">
        <v>57</v>
      </c>
      <c r="G1803" s="57">
        <v>7210715</v>
      </c>
      <c r="H1803" s="3">
        <v>4641.04</v>
      </c>
      <c r="I1803" s="3">
        <v>0.64</v>
      </c>
      <c r="J1803" s="4">
        <v>1.0699999999999999E-2</v>
      </c>
      <c r="K1803" s="3">
        <v>0.06</v>
      </c>
      <c r="L1803" s="2">
        <v>77288</v>
      </c>
      <c r="M1803" s="5">
        <v>4.82E-2</v>
      </c>
      <c r="N1803" s="3">
        <v>1.25</v>
      </c>
      <c r="O1803" s="2">
        <v>3723</v>
      </c>
    </row>
    <row r="1804" spans="1:15" x14ac:dyDescent="0.3">
      <c r="A1804" s="1" t="str">
        <f>VLOOKUP(F1804,Sheet2!A:C,2,FALSE)</f>
        <v>其他</v>
      </c>
      <c r="B1804" s="1" t="str">
        <f>VLOOKUP(E1804,[1]Sheet4!A:B,2,FALSE)</f>
        <v>API</v>
      </c>
      <c r="C1804" s="3" t="s">
        <v>16</v>
      </c>
      <c r="D1804" s="147">
        <v>20150424</v>
      </c>
      <c r="E1804" s="1" t="s">
        <v>47</v>
      </c>
      <c r="F1804" s="1" t="s">
        <v>57</v>
      </c>
      <c r="G1804" s="57">
        <v>7004194</v>
      </c>
      <c r="H1804" s="3">
        <v>4277.3</v>
      </c>
      <c r="I1804" s="3">
        <v>0.61</v>
      </c>
      <c r="J1804" s="4">
        <v>1.04E-2</v>
      </c>
      <c r="K1804" s="3">
        <v>0.06</v>
      </c>
      <c r="L1804" s="2">
        <v>72961</v>
      </c>
      <c r="M1804" s="5">
        <v>4.99E-2</v>
      </c>
      <c r="N1804" s="3">
        <v>1.18</v>
      </c>
      <c r="O1804" s="2">
        <v>3640</v>
      </c>
    </row>
    <row r="1805" spans="1:15" x14ac:dyDescent="0.3">
      <c r="A1805" s="1" t="str">
        <f>VLOOKUP(F1805,Sheet2!A:C,2,FALSE)</f>
        <v>其他</v>
      </c>
      <c r="B1805" s="1" t="str">
        <f>VLOOKUP(E1805,[1]Sheet4!A:B,2,FALSE)</f>
        <v>API</v>
      </c>
      <c r="C1805" s="3" t="s">
        <v>16</v>
      </c>
      <c r="D1805" s="147">
        <v>20150423</v>
      </c>
      <c r="E1805" s="1" t="s">
        <v>47</v>
      </c>
      <c r="F1805" s="1" t="s">
        <v>57</v>
      </c>
      <c r="G1805" s="57">
        <v>7683253</v>
      </c>
      <c r="H1805" s="3">
        <v>4221.13</v>
      </c>
      <c r="I1805" s="3">
        <v>0.55000000000000004</v>
      </c>
      <c r="J1805" s="4">
        <v>0.01</v>
      </c>
      <c r="K1805" s="3">
        <v>0.06</v>
      </c>
      <c r="L1805" s="2">
        <v>76509</v>
      </c>
      <c r="M1805" s="5">
        <v>4.8000000000000001E-2</v>
      </c>
      <c r="N1805" s="3">
        <v>1.1499999999999999</v>
      </c>
      <c r="O1805" s="2">
        <v>3675</v>
      </c>
    </row>
    <row r="1806" spans="1:15" x14ac:dyDescent="0.3">
      <c r="A1806" s="1" t="str">
        <f>VLOOKUP(F1806,Sheet2!A:C,2,FALSE)</f>
        <v>其他</v>
      </c>
      <c r="B1806" s="1" t="str">
        <f>VLOOKUP(E1806,[1]Sheet4!A:B,2,FALSE)</f>
        <v>API</v>
      </c>
      <c r="C1806" s="3" t="s">
        <v>16</v>
      </c>
      <c r="D1806" s="147">
        <v>20150422</v>
      </c>
      <c r="E1806" s="1" t="s">
        <v>47</v>
      </c>
      <c r="F1806" s="1" t="s">
        <v>57</v>
      </c>
      <c r="G1806" s="57">
        <v>7982486</v>
      </c>
      <c r="H1806" s="3">
        <v>4580.16</v>
      </c>
      <c r="I1806" s="3">
        <v>0.56999999999999995</v>
      </c>
      <c r="J1806" s="4">
        <v>9.7999999999999997E-3</v>
      </c>
      <c r="K1806" s="3">
        <v>0.06</v>
      </c>
      <c r="L1806" s="2">
        <v>78593</v>
      </c>
      <c r="M1806" s="5">
        <v>5.0299999999999997E-2</v>
      </c>
      <c r="N1806" s="3">
        <v>1.1599999999999999</v>
      </c>
      <c r="O1806" s="2">
        <v>3956</v>
      </c>
    </row>
    <row r="1807" spans="1:15" x14ac:dyDescent="0.3">
      <c r="A1807" s="1" t="str">
        <f>VLOOKUP(F1807,Sheet2!A:C,2,FALSE)</f>
        <v>其他</v>
      </c>
      <c r="B1807" s="1" t="str">
        <f>VLOOKUP(E1807,[1]Sheet4!A:B,2,FALSE)</f>
        <v>API</v>
      </c>
      <c r="C1807" s="3" t="s">
        <v>16</v>
      </c>
      <c r="D1807" s="147">
        <v>20150421</v>
      </c>
      <c r="E1807" s="1" t="s">
        <v>47</v>
      </c>
      <c r="F1807" s="1" t="s">
        <v>57</v>
      </c>
      <c r="G1807" s="57">
        <v>8071381</v>
      </c>
      <c r="H1807" s="3">
        <v>4899.51</v>
      </c>
      <c r="I1807" s="3">
        <v>0.61</v>
      </c>
      <c r="J1807" s="4">
        <v>0.01</v>
      </c>
      <c r="K1807" s="3">
        <v>0.06</v>
      </c>
      <c r="L1807" s="2">
        <v>80469</v>
      </c>
      <c r="M1807" s="5">
        <v>5.3400000000000003E-2</v>
      </c>
      <c r="N1807" s="3">
        <v>1.1399999999999999</v>
      </c>
      <c r="O1807" s="2">
        <v>4299</v>
      </c>
    </row>
    <row r="1808" spans="1:15" x14ac:dyDescent="0.3">
      <c r="A1808" s="1" t="str">
        <f>VLOOKUP(F1808,Sheet2!A:C,2,FALSE)</f>
        <v>其他</v>
      </c>
      <c r="B1808" s="1" t="str">
        <f>VLOOKUP(E1808,[1]Sheet4!A:B,2,FALSE)</f>
        <v>API</v>
      </c>
      <c r="C1808" s="3" t="s">
        <v>16</v>
      </c>
      <c r="D1808" s="147">
        <v>20150420</v>
      </c>
      <c r="E1808" s="1" t="s">
        <v>47</v>
      </c>
      <c r="F1808" s="1" t="s">
        <v>57</v>
      </c>
      <c r="G1808" s="57">
        <v>7928794</v>
      </c>
      <c r="H1808" s="3">
        <v>4210.75</v>
      </c>
      <c r="I1808" s="3">
        <v>0.53</v>
      </c>
      <c r="J1808" s="4">
        <v>9.7999999999999997E-3</v>
      </c>
      <c r="K1808" s="3">
        <v>0.05</v>
      </c>
      <c r="L1808" s="2">
        <v>77335</v>
      </c>
      <c r="M1808" s="5">
        <v>4.4600000000000001E-2</v>
      </c>
      <c r="N1808" s="3">
        <v>1.22</v>
      </c>
      <c r="O1808" s="2">
        <v>3450</v>
      </c>
    </row>
    <row r="1809" spans="1:15" x14ac:dyDescent="0.3">
      <c r="A1809" s="1" t="str">
        <f>VLOOKUP(F1809,Sheet2!A:C,2,FALSE)</f>
        <v>其他</v>
      </c>
      <c r="B1809" s="1" t="str">
        <f>VLOOKUP(E1809,[1]Sheet4!A:B,2,FALSE)</f>
        <v>API</v>
      </c>
      <c r="C1809" s="3" t="s">
        <v>16</v>
      </c>
      <c r="D1809" s="147">
        <v>20150419</v>
      </c>
      <c r="E1809" s="1" t="s">
        <v>47</v>
      </c>
      <c r="F1809" s="1" t="s">
        <v>57</v>
      </c>
      <c r="G1809" s="57">
        <v>8649223</v>
      </c>
      <c r="H1809" s="3">
        <v>4779.3100000000004</v>
      </c>
      <c r="I1809" s="3">
        <v>0.55000000000000004</v>
      </c>
      <c r="J1809" s="4">
        <v>9.7000000000000003E-3</v>
      </c>
      <c r="K1809" s="3">
        <v>0.06</v>
      </c>
      <c r="L1809" s="2">
        <v>84273</v>
      </c>
      <c r="M1809" s="5">
        <v>4.6699999999999998E-2</v>
      </c>
      <c r="N1809" s="3">
        <v>1.21</v>
      </c>
      <c r="O1809" s="2">
        <v>3938</v>
      </c>
    </row>
    <row r="1810" spans="1:15" x14ac:dyDescent="0.3">
      <c r="A1810" s="1" t="str">
        <f>VLOOKUP(F1810,Sheet2!A:C,2,FALSE)</f>
        <v>其他</v>
      </c>
      <c r="B1810" s="1" t="str">
        <f>VLOOKUP(E1810,[1]Sheet4!A:B,2,FALSE)</f>
        <v>API</v>
      </c>
      <c r="C1810" s="3" t="s">
        <v>16</v>
      </c>
      <c r="D1810" s="147">
        <v>20150418</v>
      </c>
      <c r="E1810" s="1" t="s">
        <v>47</v>
      </c>
      <c r="F1810" s="1" t="s">
        <v>57</v>
      </c>
      <c r="G1810" s="57">
        <v>8418413</v>
      </c>
      <c r="H1810" s="3">
        <v>4657.54</v>
      </c>
      <c r="I1810" s="3">
        <v>0.55000000000000004</v>
      </c>
      <c r="J1810" s="4">
        <v>9.7999999999999997E-3</v>
      </c>
      <c r="K1810" s="3">
        <v>0.06</v>
      </c>
      <c r="L1810" s="2">
        <v>82497</v>
      </c>
      <c r="M1810" s="5">
        <v>4.7199999999999999E-2</v>
      </c>
      <c r="N1810" s="3">
        <v>1.2</v>
      </c>
      <c r="O1810" s="2">
        <v>3894</v>
      </c>
    </row>
    <row r="1811" spans="1:15" x14ac:dyDescent="0.3">
      <c r="A1811" s="1" t="str">
        <f>VLOOKUP(F1811,Sheet2!A:C,2,FALSE)</f>
        <v>其他</v>
      </c>
      <c r="B1811" s="1" t="str">
        <f>VLOOKUP(E1811,[1]Sheet4!A:B,2,FALSE)</f>
        <v>API</v>
      </c>
      <c r="C1811" s="3" t="s">
        <v>16</v>
      </c>
      <c r="D1811" s="147">
        <v>20150417</v>
      </c>
      <c r="E1811" s="1" t="s">
        <v>47</v>
      </c>
      <c r="F1811" s="1" t="s">
        <v>57</v>
      </c>
      <c r="G1811" s="57">
        <v>8116384</v>
      </c>
      <c r="H1811" s="3">
        <v>4602.59</v>
      </c>
      <c r="I1811" s="3">
        <v>0.56999999999999995</v>
      </c>
      <c r="J1811" s="4">
        <v>9.9000000000000008E-3</v>
      </c>
      <c r="K1811" s="3">
        <v>0.06</v>
      </c>
      <c r="L1811" s="2">
        <v>80012</v>
      </c>
      <c r="M1811" s="5">
        <v>4.7100000000000003E-2</v>
      </c>
      <c r="N1811" s="3">
        <v>1.22</v>
      </c>
      <c r="O1811" s="2">
        <v>3766</v>
      </c>
    </row>
    <row r="1812" spans="1:15" x14ac:dyDescent="0.3">
      <c r="A1812" s="1" t="str">
        <f>VLOOKUP(F1812,Sheet2!A:C,2,FALSE)</f>
        <v>其他</v>
      </c>
      <c r="B1812" s="1" t="str">
        <f>VLOOKUP(E1812,[1]Sheet4!A:B,2,FALSE)</f>
        <v>API</v>
      </c>
      <c r="C1812" s="3" t="s">
        <v>16</v>
      </c>
      <c r="D1812" s="147">
        <v>20150416</v>
      </c>
      <c r="E1812" s="1" t="s">
        <v>47</v>
      </c>
      <c r="F1812" s="1" t="s">
        <v>57</v>
      </c>
      <c r="G1812" s="57">
        <v>7947246</v>
      </c>
      <c r="H1812" s="3">
        <v>4096.0200000000004</v>
      </c>
      <c r="I1812" s="3">
        <v>0.52</v>
      </c>
      <c r="J1812" s="4">
        <v>9.7999999999999997E-3</v>
      </c>
      <c r="K1812" s="3">
        <v>0.05</v>
      </c>
      <c r="L1812" s="2">
        <v>77847</v>
      </c>
      <c r="M1812" s="5">
        <v>4.4699999999999997E-2</v>
      </c>
      <c r="N1812" s="3">
        <v>1.18</v>
      </c>
      <c r="O1812" s="2">
        <v>3477</v>
      </c>
    </row>
    <row r="1813" spans="1:15" x14ac:dyDescent="0.3">
      <c r="A1813" s="1" t="str">
        <f>VLOOKUP(F1813,Sheet2!A:C,2,FALSE)</f>
        <v>其他</v>
      </c>
      <c r="B1813" s="1" t="str">
        <f>VLOOKUP(E1813,[1]Sheet4!A:B,2,FALSE)</f>
        <v>API</v>
      </c>
      <c r="C1813" s="3" t="s">
        <v>16</v>
      </c>
      <c r="D1813" s="147">
        <v>20150415</v>
      </c>
      <c r="E1813" s="1" t="s">
        <v>47</v>
      </c>
      <c r="F1813" s="1" t="s">
        <v>57</v>
      </c>
      <c r="G1813" s="57">
        <v>7520748</v>
      </c>
      <c r="H1813" s="3">
        <v>4072.99</v>
      </c>
      <c r="I1813" s="3">
        <v>0.54</v>
      </c>
      <c r="J1813" s="4">
        <v>0.01</v>
      </c>
      <c r="K1813" s="3">
        <v>0.05</v>
      </c>
      <c r="L1813" s="2">
        <v>75014</v>
      </c>
      <c r="M1813" s="5">
        <v>4.5999999999999999E-2</v>
      </c>
      <c r="N1813" s="3">
        <v>1.18</v>
      </c>
      <c r="O1813" s="2">
        <v>3451</v>
      </c>
    </row>
    <row r="1814" spans="1:15" x14ac:dyDescent="0.3">
      <c r="A1814" s="1" t="str">
        <f>VLOOKUP(F1814,Sheet2!A:C,2,FALSE)</f>
        <v>其他</v>
      </c>
      <c r="B1814" s="1" t="str">
        <f>VLOOKUP(E1814,[1]Sheet4!A:B,2,FALSE)</f>
        <v>API</v>
      </c>
      <c r="C1814" s="3" t="s">
        <v>16</v>
      </c>
      <c r="D1814" s="147">
        <v>20150414</v>
      </c>
      <c r="E1814" s="1" t="s">
        <v>47</v>
      </c>
      <c r="F1814" s="1" t="s">
        <v>57</v>
      </c>
      <c r="G1814" s="57">
        <v>7257223</v>
      </c>
      <c r="H1814" s="3">
        <v>3818.07</v>
      </c>
      <c r="I1814" s="3">
        <v>0.53</v>
      </c>
      <c r="J1814" s="4">
        <v>9.9000000000000008E-3</v>
      </c>
      <c r="K1814" s="3">
        <v>0.05</v>
      </c>
      <c r="L1814" s="2">
        <v>72024</v>
      </c>
      <c r="M1814" s="5">
        <v>4.7199999999999999E-2</v>
      </c>
      <c r="N1814" s="3">
        <v>1.1200000000000001</v>
      </c>
      <c r="O1814" s="2">
        <v>3398</v>
      </c>
    </row>
    <row r="1815" spans="1:15" x14ac:dyDescent="0.3">
      <c r="A1815" s="1" t="str">
        <f>VLOOKUP(F1815,Sheet2!A:C,2,FALSE)</f>
        <v>其他</v>
      </c>
      <c r="B1815" s="1" t="str">
        <f>VLOOKUP(E1815,[1]Sheet4!A:B,2,FALSE)</f>
        <v>API</v>
      </c>
      <c r="C1815" s="3" t="s">
        <v>16</v>
      </c>
      <c r="D1815" s="147">
        <v>20150413</v>
      </c>
      <c r="E1815" s="1" t="s">
        <v>47</v>
      </c>
      <c r="F1815" s="1" t="s">
        <v>57</v>
      </c>
      <c r="G1815" s="57">
        <v>6095323</v>
      </c>
      <c r="H1815" s="3">
        <v>2973.53</v>
      </c>
      <c r="I1815" s="3">
        <v>0.49</v>
      </c>
      <c r="J1815" s="4">
        <v>9.9000000000000008E-3</v>
      </c>
      <c r="K1815" s="3">
        <v>0.05</v>
      </c>
      <c r="L1815" s="2">
        <v>60364</v>
      </c>
      <c r="M1815" s="5">
        <v>4.6899999999999997E-2</v>
      </c>
      <c r="N1815" s="3">
        <v>1.05</v>
      </c>
      <c r="O1815" s="2">
        <v>2832</v>
      </c>
    </row>
    <row r="1816" spans="1:15" x14ac:dyDescent="0.3">
      <c r="A1816" s="1" t="str">
        <f>VLOOKUP(F1816,Sheet2!A:C,2,FALSE)</f>
        <v>其他</v>
      </c>
      <c r="B1816" s="1" t="str">
        <f>VLOOKUP(E1816,[1]Sheet4!A:B,2,FALSE)</f>
        <v>API</v>
      </c>
      <c r="C1816" s="3" t="s">
        <v>16</v>
      </c>
      <c r="D1816" s="147">
        <v>20150412</v>
      </c>
      <c r="E1816" s="1" t="s">
        <v>47</v>
      </c>
      <c r="F1816" s="1" t="s">
        <v>57</v>
      </c>
      <c r="G1816" s="57">
        <v>7165341</v>
      </c>
      <c r="H1816" s="3">
        <v>3178.02</v>
      </c>
      <c r="I1816" s="3">
        <v>0.44</v>
      </c>
      <c r="J1816" s="4">
        <v>9.1999999999999998E-3</v>
      </c>
      <c r="K1816" s="3">
        <v>0.05</v>
      </c>
      <c r="L1816" s="2">
        <v>65788</v>
      </c>
      <c r="M1816" s="5">
        <v>4.6600000000000003E-2</v>
      </c>
      <c r="N1816" s="3">
        <v>1.04</v>
      </c>
      <c r="O1816" s="2">
        <v>3067</v>
      </c>
    </row>
    <row r="1817" spans="1:15" x14ac:dyDescent="0.3">
      <c r="A1817" s="1" t="str">
        <f>VLOOKUP(F1817,Sheet2!A:C,2,FALSE)</f>
        <v>其他</v>
      </c>
      <c r="B1817" s="1" t="str">
        <f>VLOOKUP(E1817,[1]Sheet4!A:B,2,FALSE)</f>
        <v>API</v>
      </c>
      <c r="C1817" s="3" t="s">
        <v>16</v>
      </c>
      <c r="D1817" s="147">
        <v>20150411</v>
      </c>
      <c r="E1817" s="1" t="s">
        <v>47</v>
      </c>
      <c r="F1817" s="1" t="s">
        <v>57</v>
      </c>
      <c r="G1817" s="57">
        <v>7418248</v>
      </c>
      <c r="H1817" s="3">
        <v>3572.51</v>
      </c>
      <c r="I1817" s="3">
        <v>0.48</v>
      </c>
      <c r="J1817" s="4">
        <v>9.9000000000000008E-3</v>
      </c>
      <c r="K1817" s="3">
        <v>0.05</v>
      </c>
      <c r="L1817" s="2">
        <v>73741</v>
      </c>
      <c r="M1817" s="5">
        <v>4.5699999999999998E-2</v>
      </c>
      <c r="N1817" s="3">
        <v>1.06</v>
      </c>
      <c r="O1817" s="2">
        <v>3373</v>
      </c>
    </row>
    <row r="1818" spans="1:15" x14ac:dyDescent="0.3">
      <c r="A1818" s="1" t="str">
        <f>VLOOKUP(F1818,Sheet2!A:C,2,FALSE)</f>
        <v>其他</v>
      </c>
      <c r="B1818" s="1" t="str">
        <f>VLOOKUP(E1818,[1]Sheet4!A:B,2,FALSE)</f>
        <v>API</v>
      </c>
      <c r="C1818" s="3" t="s">
        <v>16</v>
      </c>
      <c r="D1818" s="147">
        <v>20150410</v>
      </c>
      <c r="E1818" s="1" t="s">
        <v>47</v>
      </c>
      <c r="F1818" s="1" t="s">
        <v>57</v>
      </c>
      <c r="G1818" s="57">
        <v>7006137</v>
      </c>
      <c r="H1818" s="3">
        <v>3521.67</v>
      </c>
      <c r="I1818" s="3">
        <v>0.5</v>
      </c>
      <c r="J1818" s="4">
        <v>0.01</v>
      </c>
      <c r="K1818" s="3">
        <v>0.05</v>
      </c>
      <c r="L1818" s="2">
        <v>69934</v>
      </c>
      <c r="M1818" s="5">
        <v>4.65E-2</v>
      </c>
      <c r="N1818" s="3">
        <v>1.08</v>
      </c>
      <c r="O1818" s="2">
        <v>3252</v>
      </c>
    </row>
    <row r="1819" spans="1:15" x14ac:dyDescent="0.3">
      <c r="A1819" s="1" t="str">
        <f>VLOOKUP(F1819,Sheet2!A:C,2,FALSE)</f>
        <v>其他</v>
      </c>
      <c r="B1819" s="1" t="str">
        <f>VLOOKUP(E1819,[1]Sheet4!A:B,2,FALSE)</f>
        <v>API</v>
      </c>
      <c r="C1819" s="3" t="s">
        <v>16</v>
      </c>
      <c r="D1819" s="147">
        <v>20150409</v>
      </c>
      <c r="E1819" s="1" t="s">
        <v>47</v>
      </c>
      <c r="F1819" s="1" t="s">
        <v>57</v>
      </c>
      <c r="G1819" s="57">
        <v>7269313</v>
      </c>
      <c r="H1819" s="3">
        <v>3324.97</v>
      </c>
      <c r="I1819" s="3">
        <v>0.46</v>
      </c>
      <c r="J1819" s="4">
        <v>9.9000000000000008E-3</v>
      </c>
      <c r="K1819" s="3">
        <v>0.05</v>
      </c>
      <c r="L1819" s="2">
        <v>72162</v>
      </c>
      <c r="M1819" s="5">
        <v>4.2000000000000003E-2</v>
      </c>
      <c r="N1819" s="3">
        <v>1.1000000000000001</v>
      </c>
      <c r="O1819" s="2">
        <v>3030</v>
      </c>
    </row>
    <row r="1820" spans="1:15" x14ac:dyDescent="0.3">
      <c r="A1820" s="1" t="str">
        <f>VLOOKUP(F1820,Sheet2!A:C,2,FALSE)</f>
        <v>其他</v>
      </c>
      <c r="B1820" s="1" t="str">
        <f>VLOOKUP(E1820,[1]Sheet4!A:B,2,FALSE)</f>
        <v>API</v>
      </c>
      <c r="C1820" s="3" t="s">
        <v>16</v>
      </c>
      <c r="D1820" s="147">
        <v>20150408</v>
      </c>
      <c r="E1820" s="1" t="s">
        <v>47</v>
      </c>
      <c r="F1820" s="1" t="s">
        <v>57</v>
      </c>
      <c r="G1820" s="57">
        <v>7902820</v>
      </c>
      <c r="H1820" s="3">
        <v>3512.72</v>
      </c>
      <c r="I1820" s="3">
        <v>0.44</v>
      </c>
      <c r="J1820" s="4">
        <v>9.4999999999999998E-3</v>
      </c>
      <c r="K1820" s="3">
        <v>0.05</v>
      </c>
      <c r="L1820" s="2">
        <v>74756</v>
      </c>
      <c r="M1820" s="5">
        <v>4.3700000000000003E-2</v>
      </c>
      <c r="N1820" s="3">
        <v>1.07</v>
      </c>
      <c r="O1820" s="2">
        <v>3269</v>
      </c>
    </row>
    <row r="1821" spans="1:15" x14ac:dyDescent="0.3">
      <c r="A1821" s="1" t="str">
        <f>VLOOKUP(F1821,Sheet2!A:C,2,FALSE)</f>
        <v>其他</v>
      </c>
      <c r="B1821" s="1" t="str">
        <f>VLOOKUP(E1821,[1]Sheet4!A:B,2,FALSE)</f>
        <v>API</v>
      </c>
      <c r="C1821" s="3" t="s">
        <v>16</v>
      </c>
      <c r="D1821" s="147">
        <v>20150407</v>
      </c>
      <c r="E1821" s="1" t="s">
        <v>47</v>
      </c>
      <c r="F1821" s="1" t="s">
        <v>57</v>
      </c>
      <c r="G1821" s="57">
        <v>7474476</v>
      </c>
      <c r="H1821" s="3">
        <v>3121.94</v>
      </c>
      <c r="I1821" s="3">
        <v>0.42</v>
      </c>
      <c r="J1821" s="4">
        <v>9.5999999999999992E-3</v>
      </c>
      <c r="K1821" s="3">
        <v>0.04</v>
      </c>
      <c r="L1821" s="2">
        <v>71428</v>
      </c>
      <c r="M1821" s="5">
        <v>4.4400000000000002E-2</v>
      </c>
      <c r="N1821" s="3">
        <v>0.98</v>
      </c>
      <c r="O1821" s="2">
        <v>3174</v>
      </c>
    </row>
    <row r="1822" spans="1:15" x14ac:dyDescent="0.3">
      <c r="A1822" s="1" t="str">
        <f>VLOOKUP(F1822,Sheet2!A:C,2,FALSE)</f>
        <v>其他</v>
      </c>
      <c r="B1822" s="1" t="str">
        <f>VLOOKUP(E1822,[1]Sheet4!A:B,2,FALSE)</f>
        <v>API</v>
      </c>
      <c r="C1822" s="3" t="s">
        <v>16</v>
      </c>
      <c r="D1822" s="147">
        <v>20150406</v>
      </c>
      <c r="E1822" s="1" t="s">
        <v>47</v>
      </c>
      <c r="F1822" s="1" t="s">
        <v>57</v>
      </c>
      <c r="G1822" s="57">
        <v>7573651</v>
      </c>
      <c r="H1822" s="3">
        <v>3543.61</v>
      </c>
      <c r="I1822" s="3">
        <v>0.47</v>
      </c>
      <c r="J1822" s="4">
        <v>9.4999999999999998E-3</v>
      </c>
      <c r="K1822" s="3">
        <v>0.05</v>
      </c>
      <c r="L1822" s="2">
        <v>72270</v>
      </c>
      <c r="M1822" s="5">
        <v>4.5999999999999999E-2</v>
      </c>
      <c r="N1822" s="3">
        <v>1.07</v>
      </c>
      <c r="O1822" s="2">
        <v>3327</v>
      </c>
    </row>
    <row r="1823" spans="1:15" x14ac:dyDescent="0.3">
      <c r="A1823" s="1" t="str">
        <f>VLOOKUP(F1823,Sheet2!A:C,2,FALSE)</f>
        <v>其他</v>
      </c>
      <c r="B1823" s="1" t="str">
        <f>VLOOKUP(E1823,[1]Sheet4!A:B,2,FALSE)</f>
        <v>API</v>
      </c>
      <c r="C1823" s="3" t="s">
        <v>16</v>
      </c>
      <c r="D1823" s="147">
        <v>20150405</v>
      </c>
      <c r="E1823" s="1" t="s">
        <v>47</v>
      </c>
      <c r="F1823" s="1" t="s">
        <v>57</v>
      </c>
      <c r="G1823" s="57">
        <v>7855056</v>
      </c>
      <c r="H1823" s="3">
        <v>3690.81</v>
      </c>
      <c r="I1823" s="3">
        <v>0.47</v>
      </c>
      <c r="J1823" s="4">
        <v>9.7999999999999997E-3</v>
      </c>
      <c r="K1823" s="3">
        <v>0.05</v>
      </c>
      <c r="L1823" s="2">
        <v>76651</v>
      </c>
      <c r="M1823" s="5">
        <v>4.58E-2</v>
      </c>
      <c r="N1823" s="3">
        <v>1.05</v>
      </c>
      <c r="O1823" s="2">
        <v>3509</v>
      </c>
    </row>
    <row r="1824" spans="1:15" x14ac:dyDescent="0.3">
      <c r="A1824" s="1" t="str">
        <f>VLOOKUP(F1824,Sheet2!A:C,2,FALSE)</f>
        <v>其他</v>
      </c>
      <c r="B1824" s="1" t="str">
        <f>VLOOKUP(E1824,[1]Sheet4!A:B,2,FALSE)</f>
        <v>API</v>
      </c>
      <c r="C1824" s="3" t="s">
        <v>16</v>
      </c>
      <c r="D1824" s="147">
        <v>20150404</v>
      </c>
      <c r="E1824" s="1" t="s">
        <v>47</v>
      </c>
      <c r="F1824" s="1" t="s">
        <v>57</v>
      </c>
      <c r="G1824" s="57">
        <v>7589434</v>
      </c>
      <c r="H1824" s="3">
        <v>3323.66</v>
      </c>
      <c r="I1824" s="3">
        <v>0.44</v>
      </c>
      <c r="J1824" s="4">
        <v>9.7999999999999997E-3</v>
      </c>
      <c r="K1824" s="3">
        <v>0.04</v>
      </c>
      <c r="L1824" s="2">
        <v>74567</v>
      </c>
      <c r="M1824" s="5">
        <v>4.41E-2</v>
      </c>
      <c r="N1824" s="3">
        <v>1.01</v>
      </c>
      <c r="O1824" s="2">
        <v>3287</v>
      </c>
    </row>
    <row r="1825" spans="1:16" x14ac:dyDescent="0.3">
      <c r="A1825" s="1" t="str">
        <f>VLOOKUP(F1825,Sheet2!A:C,2,FALSE)</f>
        <v>其他</v>
      </c>
      <c r="B1825" s="1" t="str">
        <f>VLOOKUP(E1825,[1]Sheet4!A:B,2,FALSE)</f>
        <v>API</v>
      </c>
      <c r="C1825" s="3" t="s">
        <v>16</v>
      </c>
      <c r="D1825" s="147">
        <v>20150403</v>
      </c>
      <c r="E1825" s="1" t="s">
        <v>47</v>
      </c>
      <c r="F1825" s="1" t="s">
        <v>57</v>
      </c>
      <c r="G1825" s="57">
        <v>7693283</v>
      </c>
      <c r="H1825" s="3">
        <v>3304.29</v>
      </c>
      <c r="I1825" s="3">
        <v>0.43</v>
      </c>
      <c r="J1825" s="4">
        <v>9.9000000000000008E-3</v>
      </c>
      <c r="K1825" s="3">
        <v>0.04</v>
      </c>
      <c r="L1825" s="2">
        <v>76118</v>
      </c>
      <c r="M1825" s="5">
        <v>4.3400000000000001E-2</v>
      </c>
      <c r="N1825" s="3">
        <v>1</v>
      </c>
      <c r="O1825" s="2">
        <v>3305</v>
      </c>
    </row>
    <row r="1826" spans="1:16" x14ac:dyDescent="0.3">
      <c r="A1826" s="1" t="str">
        <f>VLOOKUP(F1826,Sheet2!A:C,2,FALSE)</f>
        <v>其他</v>
      </c>
      <c r="B1826" s="1" t="str">
        <f>VLOOKUP(E1826,[1]Sheet4!A:B,2,FALSE)</f>
        <v>API</v>
      </c>
      <c r="C1826" s="3" t="s">
        <v>16</v>
      </c>
      <c r="D1826" s="147">
        <v>20150402</v>
      </c>
      <c r="E1826" s="1" t="s">
        <v>47</v>
      </c>
      <c r="F1826" s="1" t="s">
        <v>57</v>
      </c>
      <c r="G1826" s="57">
        <v>7409766</v>
      </c>
      <c r="H1826" s="3">
        <v>3433.6</v>
      </c>
      <c r="I1826" s="3">
        <v>0.46</v>
      </c>
      <c r="J1826" s="4">
        <v>9.7999999999999997E-3</v>
      </c>
      <c r="K1826" s="3">
        <v>0.05</v>
      </c>
      <c r="L1826" s="2">
        <v>72579</v>
      </c>
      <c r="M1826" s="5">
        <v>4.6699999999999998E-2</v>
      </c>
      <c r="N1826" s="3">
        <v>1.01</v>
      </c>
      <c r="O1826" s="2">
        <v>3392</v>
      </c>
    </row>
    <row r="1827" spans="1:16" x14ac:dyDescent="0.3">
      <c r="A1827" s="1" t="str">
        <f>VLOOKUP(F1827,Sheet2!A:C,2,FALSE)</f>
        <v>其他</v>
      </c>
      <c r="B1827" s="1" t="str">
        <f>VLOOKUP(E1827,[1]Sheet4!A:B,2,FALSE)</f>
        <v>API</v>
      </c>
      <c r="C1827" s="3" t="s">
        <v>16</v>
      </c>
      <c r="D1827" s="147">
        <v>20150401</v>
      </c>
      <c r="E1827" s="1" t="s">
        <v>47</v>
      </c>
      <c r="F1827" s="1" t="s">
        <v>57</v>
      </c>
      <c r="G1827" s="57">
        <v>7309954</v>
      </c>
      <c r="H1827" s="3">
        <v>3505.45</v>
      </c>
      <c r="I1827" s="3">
        <v>0.48</v>
      </c>
      <c r="J1827" s="4">
        <v>9.7000000000000003E-3</v>
      </c>
      <c r="K1827" s="3">
        <v>0.05</v>
      </c>
      <c r="L1827" s="2">
        <v>70651</v>
      </c>
      <c r="M1827" s="5">
        <v>4.4499999999999998E-2</v>
      </c>
      <c r="N1827" s="3">
        <v>1.1100000000000001</v>
      </c>
      <c r="O1827" s="2">
        <v>3147</v>
      </c>
    </row>
    <row r="1828" spans="1:16" x14ac:dyDescent="0.3">
      <c r="A1828" s="1" t="str">
        <f>VLOOKUP(F1828,Sheet2!A:C,2,FALSE)</f>
        <v>其他</v>
      </c>
      <c r="B1828" s="1" t="str">
        <f>VLOOKUP(E1828,[1]Sheet4!A:B,2,FALSE)</f>
        <v>SDK</v>
      </c>
      <c r="C1828" s="1" t="str">
        <f t="shared" ref="C1828:C1891" si="0">RIGHT(LEFT(D1828,6),2)</f>
        <v>04</v>
      </c>
      <c r="D1828" s="147">
        <v>20150401</v>
      </c>
      <c r="E1828" s="1" t="s">
        <v>58</v>
      </c>
      <c r="F1828" s="1" t="s">
        <v>55</v>
      </c>
      <c r="G1828" s="57">
        <v>1271535</v>
      </c>
      <c r="H1828" s="3">
        <v>312</v>
      </c>
      <c r="I1828" s="3">
        <v>0.245</v>
      </c>
    </row>
    <row r="1829" spans="1:16" x14ac:dyDescent="0.3">
      <c r="A1829" s="1" t="str">
        <f>VLOOKUP(F1829,Sheet2!A:C,2,FALSE)</f>
        <v>其他</v>
      </c>
      <c r="B1829" s="1" t="str">
        <f>VLOOKUP(E1829,[1]Sheet4!A:B,2,FALSE)</f>
        <v>SDK</v>
      </c>
      <c r="C1829" s="1" t="str">
        <f t="shared" si="0"/>
        <v>04</v>
      </c>
      <c r="D1829" s="147">
        <v>20150401</v>
      </c>
      <c r="E1829" s="1" t="s">
        <v>58</v>
      </c>
      <c r="F1829" s="1" t="s">
        <v>41</v>
      </c>
      <c r="G1829" s="57">
        <v>41227901</v>
      </c>
      <c r="H1829" s="3">
        <v>2297</v>
      </c>
      <c r="I1829" s="3">
        <v>5.6000000000000001E-2</v>
      </c>
    </row>
    <row r="1830" spans="1:16" x14ac:dyDescent="0.3">
      <c r="A1830" s="1" t="str">
        <f>VLOOKUP(F1830,Sheet2!A:C,2,FALSE)</f>
        <v>其他</v>
      </c>
      <c r="B1830" s="1" t="str">
        <f>VLOOKUP(E1830,[1]Sheet4!A:B,2,FALSE)</f>
        <v>SDK</v>
      </c>
      <c r="C1830" s="1" t="str">
        <f t="shared" si="0"/>
        <v>04</v>
      </c>
      <c r="D1830" s="147">
        <v>20150401</v>
      </c>
      <c r="E1830" s="1" t="s">
        <v>58</v>
      </c>
      <c r="F1830" s="1" t="s">
        <v>59</v>
      </c>
      <c r="G1830" s="57">
        <v>1962105</v>
      </c>
      <c r="H1830" s="3">
        <v>990</v>
      </c>
      <c r="I1830" s="3">
        <v>0.504</v>
      </c>
    </row>
    <row r="1831" spans="1:16" x14ac:dyDescent="0.3">
      <c r="A1831" s="1" t="str">
        <f>VLOOKUP(F1831,Sheet2!A:C,2,FALSE)</f>
        <v>结果页</v>
      </c>
      <c r="B1831" s="1" t="str">
        <f>VLOOKUP(E1831,[1]Sheet4!A:B,2,FALSE)</f>
        <v>API</v>
      </c>
      <c r="C1831" s="1" t="str">
        <f t="shared" si="0"/>
        <v>04</v>
      </c>
      <c r="D1831" s="147">
        <v>20150401</v>
      </c>
      <c r="E1831" s="1" t="s">
        <v>60</v>
      </c>
      <c r="F1831" s="1" t="s">
        <v>61</v>
      </c>
      <c r="G1831" s="57">
        <v>198526</v>
      </c>
      <c r="H1831" s="3">
        <v>595.58000000000004</v>
      </c>
      <c r="I1831" s="3">
        <v>3</v>
      </c>
      <c r="J1831" s="4">
        <v>3.5299999999999998E-2</v>
      </c>
      <c r="L1831" s="2">
        <v>7015</v>
      </c>
    </row>
    <row r="1832" spans="1:16" x14ac:dyDescent="0.3">
      <c r="A1832" s="1" t="str">
        <f>VLOOKUP(F1832,Sheet2!A:C,2,FALSE)</f>
        <v>结果页</v>
      </c>
      <c r="B1832" s="1" t="str">
        <f>VLOOKUP(E1832,[1]Sheet4!A:B,2,FALSE)</f>
        <v>API</v>
      </c>
      <c r="C1832" s="1" t="str">
        <f t="shared" si="0"/>
        <v>04</v>
      </c>
      <c r="D1832" s="147">
        <v>20150401</v>
      </c>
      <c r="E1832" s="1" t="s">
        <v>60</v>
      </c>
      <c r="F1832" s="1" t="s">
        <v>62</v>
      </c>
      <c r="G1832" s="57">
        <v>1766179</v>
      </c>
      <c r="H1832" s="3">
        <v>4768.68</v>
      </c>
      <c r="I1832" s="3">
        <v>2.7</v>
      </c>
      <c r="J1832" s="4">
        <v>1.4999999999999999E-2</v>
      </c>
      <c r="L1832" s="2">
        <v>26420</v>
      </c>
    </row>
    <row r="1833" spans="1:16" x14ac:dyDescent="0.3">
      <c r="A1833" s="1" t="str">
        <f>VLOOKUP(F1833,Sheet2!A:C,2,FALSE)</f>
        <v>结果页</v>
      </c>
      <c r="B1833" s="1" t="str">
        <f>VLOOKUP(E1833,[1]Sheet4!A:B,2,FALSE)</f>
        <v>API</v>
      </c>
      <c r="C1833" s="1" t="str">
        <f t="shared" si="0"/>
        <v>04</v>
      </c>
      <c r="D1833" s="147">
        <v>20150401</v>
      </c>
      <c r="E1833" s="1" t="s">
        <v>60</v>
      </c>
      <c r="F1833" s="1" t="s">
        <v>63</v>
      </c>
      <c r="G1833" s="57">
        <v>263069</v>
      </c>
      <c r="H1833" s="3">
        <v>1512.65</v>
      </c>
      <c r="I1833" s="3">
        <v>5.75</v>
      </c>
      <c r="J1833" s="4">
        <v>4.7399999999999998E-2</v>
      </c>
      <c r="L1833" s="2">
        <v>12475</v>
      </c>
    </row>
    <row r="1834" spans="1:16" x14ac:dyDescent="0.3">
      <c r="A1834" s="1" t="str">
        <f>VLOOKUP(F1834,Sheet2!A:C,2,FALSE)</f>
        <v>结果页</v>
      </c>
      <c r="B1834" s="1" t="str">
        <f>VLOOKUP(E1834,[1]Sheet4!A:B,2,FALSE)</f>
        <v>SDK</v>
      </c>
      <c r="C1834" s="1" t="str">
        <f t="shared" si="0"/>
        <v>04</v>
      </c>
      <c r="D1834" s="147">
        <v>20150401</v>
      </c>
      <c r="E1834" s="1" t="s">
        <v>64</v>
      </c>
      <c r="F1834" s="1" t="s">
        <v>61</v>
      </c>
      <c r="G1834" s="57">
        <v>6173095</v>
      </c>
      <c r="H1834" s="3">
        <v>8836.4</v>
      </c>
      <c r="I1834" s="3">
        <v>1.4314375527996894</v>
      </c>
      <c r="J1834" s="4">
        <v>1.3244895793763097E-2</v>
      </c>
      <c r="K1834" s="3">
        <v>0.10807465570803063</v>
      </c>
      <c r="L1834" s="2">
        <v>81762</v>
      </c>
      <c r="P1834" s="2">
        <v>121851728</v>
      </c>
    </row>
    <row r="1835" spans="1:16" x14ac:dyDescent="0.3">
      <c r="A1835" s="1" t="str">
        <f>VLOOKUP(F1835,Sheet2!A:C,2,FALSE)</f>
        <v>充电屏保</v>
      </c>
      <c r="B1835" s="1" t="str">
        <f>VLOOKUP(E1835,[1]Sheet4!A:B,2,FALSE)</f>
        <v>SDK</v>
      </c>
      <c r="C1835" s="1" t="str">
        <f t="shared" si="0"/>
        <v>04</v>
      </c>
      <c r="D1835" s="147">
        <v>20150401</v>
      </c>
      <c r="E1835" s="1" t="s">
        <v>64</v>
      </c>
      <c r="F1835" s="1" t="s">
        <v>65</v>
      </c>
      <c r="G1835" s="57">
        <v>17207345</v>
      </c>
      <c r="H1835" s="3">
        <v>23313.73</v>
      </c>
      <c r="I1835" s="3">
        <v>1.3548708414923976</v>
      </c>
      <c r="J1835" s="4">
        <v>1.17380688304907E-2</v>
      </c>
      <c r="K1835" s="3">
        <v>0.11542536179145563</v>
      </c>
      <c r="L1835" s="2">
        <v>201981</v>
      </c>
      <c r="P1835" s="2">
        <v>62237554</v>
      </c>
    </row>
    <row r="1836" spans="1:16" x14ac:dyDescent="0.3">
      <c r="A1836" s="1" t="str">
        <f>VLOOKUP(F1836,Sheet2!A:C,2,FALSE)</f>
        <v>其他</v>
      </c>
      <c r="B1836" s="1" t="str">
        <f>VLOOKUP(E1836,[1]Sheet4!A:B,2,FALSE)</f>
        <v>SDK</v>
      </c>
      <c r="C1836" s="1" t="str">
        <f t="shared" si="0"/>
        <v>04</v>
      </c>
      <c r="D1836" s="147">
        <v>20150401</v>
      </c>
      <c r="E1836" s="1" t="s">
        <v>64</v>
      </c>
      <c r="F1836" s="1" t="s">
        <v>55</v>
      </c>
      <c r="G1836" s="57">
        <v>4069194</v>
      </c>
      <c r="H1836" s="3">
        <v>4404.75</v>
      </c>
      <c r="I1836" s="3">
        <v>1.0824625220621085</v>
      </c>
      <c r="J1836" s="4">
        <v>9.3979299094611862E-3</v>
      </c>
      <c r="K1836" s="3">
        <v>0.11518095287903353</v>
      </c>
      <c r="L1836" s="2">
        <v>38242</v>
      </c>
      <c r="P1836" s="2">
        <v>18144324</v>
      </c>
    </row>
    <row r="1837" spans="1:16" x14ac:dyDescent="0.3">
      <c r="A1837" s="1" t="str">
        <f>VLOOKUP(F1837,Sheet2!A:C,2,FALSE)</f>
        <v>Applock</v>
      </c>
      <c r="B1837" s="1" t="str">
        <f>VLOOKUP(E1837,[1]Sheet4!A:B,2,FALSE)</f>
        <v>SDK</v>
      </c>
      <c r="C1837" s="1" t="str">
        <f t="shared" si="0"/>
        <v>04</v>
      </c>
      <c r="D1837" s="147">
        <v>20150401</v>
      </c>
      <c r="E1837" s="1" t="s">
        <v>64</v>
      </c>
      <c r="F1837" s="1" t="s">
        <v>66</v>
      </c>
      <c r="G1837" s="57">
        <v>64555665</v>
      </c>
      <c r="H1837" s="3">
        <v>61524.160000000003</v>
      </c>
      <c r="I1837" s="3">
        <v>0.95304044966464219</v>
      </c>
      <c r="J1837" s="4">
        <v>8.2075523503630544E-3</v>
      </c>
      <c r="K1837" s="3">
        <v>0.11611749873547686</v>
      </c>
      <c r="L1837" s="2">
        <v>529844</v>
      </c>
      <c r="P1837" s="2">
        <v>161613906</v>
      </c>
    </row>
    <row r="1838" spans="1:16" x14ac:dyDescent="0.3">
      <c r="A1838" s="1" t="str">
        <f>VLOOKUP(F1838,Sheet2!A:C,2,FALSE)</f>
        <v>结果页</v>
      </c>
      <c r="B1838" s="1" t="str">
        <f>VLOOKUP(E1838,[1]Sheet4!A:B,2,FALSE)</f>
        <v>SDK</v>
      </c>
      <c r="C1838" s="1" t="str">
        <f t="shared" si="0"/>
        <v>04</v>
      </c>
      <c r="D1838" s="147">
        <v>20150401</v>
      </c>
      <c r="E1838" s="1" t="s">
        <v>64</v>
      </c>
      <c r="F1838" s="1" t="s">
        <v>62</v>
      </c>
      <c r="G1838" s="57">
        <v>29232836</v>
      </c>
      <c r="H1838" s="3">
        <v>38153.460000000006</v>
      </c>
      <c r="I1838" s="3">
        <v>1.3051576658521946</v>
      </c>
      <c r="J1838" s="4">
        <v>9.7233467187377923E-3</v>
      </c>
      <c r="K1838" s="3">
        <v>0.1342292631956685</v>
      </c>
      <c r="L1838" s="2">
        <v>284241</v>
      </c>
      <c r="P1838" s="2">
        <v>92436953</v>
      </c>
    </row>
    <row r="1839" spans="1:16" x14ac:dyDescent="0.3">
      <c r="A1839" s="1" t="str">
        <f>VLOOKUP(F1839,Sheet2!A:C,2,FALSE)</f>
        <v>充电屏保</v>
      </c>
      <c r="B1839" s="1" t="str">
        <f>VLOOKUP(E1839,[1]Sheet4!A:B,2,FALSE)</f>
        <v>SDK</v>
      </c>
      <c r="C1839" s="1" t="str">
        <f t="shared" si="0"/>
        <v>04</v>
      </c>
      <c r="D1839" s="147">
        <v>20150401</v>
      </c>
      <c r="E1839" s="1" t="s">
        <v>64</v>
      </c>
      <c r="F1839" s="1" t="s">
        <v>67</v>
      </c>
      <c r="G1839" s="57">
        <v>30166778</v>
      </c>
      <c r="H1839" s="3">
        <v>25538.560000000001</v>
      </c>
      <c r="I1839" s="3">
        <v>0.8465789750566004</v>
      </c>
      <c r="J1839" s="4">
        <v>9.8811348033256974E-3</v>
      </c>
      <c r="K1839" s="3">
        <v>8.5676290416730971E-2</v>
      </c>
      <c r="L1839" s="2">
        <v>298082</v>
      </c>
      <c r="P1839" s="2">
        <v>58400518</v>
      </c>
    </row>
    <row r="1840" spans="1:16" x14ac:dyDescent="0.3">
      <c r="A1840" s="1" t="str">
        <f>VLOOKUP(F1840,Sheet2!A:C,2,FALSE)</f>
        <v>其他</v>
      </c>
      <c r="B1840" s="1" t="str">
        <f>VLOOKUP(E1840,[1]Sheet4!A:B,2,FALSE)</f>
        <v>SDK</v>
      </c>
      <c r="C1840" s="1" t="str">
        <f t="shared" si="0"/>
        <v>04</v>
      </c>
      <c r="D1840" s="147">
        <v>20150401</v>
      </c>
      <c r="E1840" s="1" t="s">
        <v>64</v>
      </c>
      <c r="F1840" s="1" t="s">
        <v>68</v>
      </c>
      <c r="G1840" s="57">
        <v>625687</v>
      </c>
      <c r="H1840" s="3">
        <v>1131.08</v>
      </c>
      <c r="I1840" s="3">
        <v>1.8077409311684596</v>
      </c>
      <c r="J1840" s="4">
        <v>1.6316464941736043E-2</v>
      </c>
      <c r="K1840" s="3">
        <v>0.11079243804486237</v>
      </c>
      <c r="L1840" s="2">
        <v>10209</v>
      </c>
      <c r="P1840" s="2">
        <v>3623094</v>
      </c>
    </row>
    <row r="1841" spans="1:16" x14ac:dyDescent="0.3">
      <c r="A1841" s="1" t="str">
        <f>VLOOKUP(F1841,Sheet2!A:C,2,FALSE)</f>
        <v>其他</v>
      </c>
      <c r="B1841" s="1" t="str">
        <f>VLOOKUP(E1841,[1]Sheet4!A:B,2,FALSE)</f>
        <v>SDK</v>
      </c>
      <c r="C1841" s="1" t="str">
        <f t="shared" si="0"/>
        <v>04</v>
      </c>
      <c r="D1841" s="147">
        <v>20150401</v>
      </c>
      <c r="E1841" s="1" t="s">
        <v>64</v>
      </c>
      <c r="F1841" s="1" t="s">
        <v>69</v>
      </c>
      <c r="G1841" s="57">
        <v>686044</v>
      </c>
      <c r="H1841" s="3">
        <v>2506.91</v>
      </c>
      <c r="I1841" s="3">
        <v>3.6541533779174511</v>
      </c>
      <c r="J1841" s="4">
        <v>2.0654651888217083E-2</v>
      </c>
      <c r="K1841" s="3">
        <v>0.17691672547635851</v>
      </c>
      <c r="L1841" s="2">
        <v>14170</v>
      </c>
      <c r="P1841" s="2">
        <v>7843920</v>
      </c>
    </row>
    <row r="1842" spans="1:16" x14ac:dyDescent="0.3">
      <c r="A1842" s="1" t="str">
        <f>VLOOKUP(F1842,Sheet2!A:C,2,FALSE)</f>
        <v>其他</v>
      </c>
      <c r="B1842" s="1" t="str">
        <f>VLOOKUP(E1842,[1]Sheet4!A:B,2,FALSE)</f>
        <v>SDK</v>
      </c>
      <c r="C1842" s="1" t="str">
        <f t="shared" si="0"/>
        <v>04</v>
      </c>
      <c r="D1842" s="147">
        <v>20150401</v>
      </c>
      <c r="E1842" s="1" t="s">
        <v>64</v>
      </c>
      <c r="F1842" s="1" t="s">
        <v>70</v>
      </c>
      <c r="G1842" s="57">
        <v>2691642</v>
      </c>
      <c r="H1842" s="3">
        <v>2021.46</v>
      </c>
      <c r="I1842" s="3">
        <v>0.7510136935001015</v>
      </c>
      <c r="J1842" s="4">
        <v>5.1518738376054472E-3</v>
      </c>
      <c r="K1842" s="3">
        <v>0.1457748611812216</v>
      </c>
      <c r="L1842" s="2">
        <v>13867</v>
      </c>
      <c r="P1842" s="2">
        <v>19253310</v>
      </c>
    </row>
    <row r="1843" spans="1:16" x14ac:dyDescent="0.3">
      <c r="A1843" s="1" t="str">
        <f>VLOOKUP(F1843,Sheet2!A:C,2,FALSE)</f>
        <v>Applock</v>
      </c>
      <c r="B1843" s="1" t="str">
        <f>VLOOKUP(E1843,[1]Sheet4!A:B,2,FALSE)</f>
        <v>SDK</v>
      </c>
      <c r="C1843" s="1" t="str">
        <f t="shared" si="0"/>
        <v>04</v>
      </c>
      <c r="D1843" s="147">
        <v>20150401</v>
      </c>
      <c r="E1843" s="1" t="s">
        <v>64</v>
      </c>
      <c r="F1843" s="1" t="s">
        <v>71</v>
      </c>
      <c r="G1843" s="57">
        <v>182163674</v>
      </c>
      <c r="H1843" s="3">
        <v>117645.22</v>
      </c>
      <c r="I1843" s="3">
        <v>0.64582151543561861</v>
      </c>
      <c r="J1843" s="4">
        <v>6.9426849614374819E-3</v>
      </c>
      <c r="K1843" s="3">
        <v>9.3021866759441921E-2</v>
      </c>
      <c r="L1843" s="2">
        <v>1264705</v>
      </c>
      <c r="P1843" s="2">
        <v>550613521</v>
      </c>
    </row>
    <row r="1844" spans="1:16" x14ac:dyDescent="0.3">
      <c r="A1844" s="1" t="str">
        <f>VLOOKUP(F1844,Sheet2!A:C,2,FALSE)</f>
        <v>结果页</v>
      </c>
      <c r="B1844" s="1" t="str">
        <f>VLOOKUP(E1844,[1]Sheet4!A:B,2,FALSE)</f>
        <v>SDK</v>
      </c>
      <c r="C1844" s="1" t="str">
        <f t="shared" si="0"/>
        <v>04</v>
      </c>
      <c r="D1844" s="147">
        <v>20150401</v>
      </c>
      <c r="E1844" s="1" t="s">
        <v>64</v>
      </c>
      <c r="F1844" s="1" t="s">
        <v>63</v>
      </c>
      <c r="G1844" s="57">
        <v>10534724</v>
      </c>
      <c r="H1844" s="3">
        <v>27792.09</v>
      </c>
      <c r="I1844" s="3">
        <v>2.6381412555279091</v>
      </c>
      <c r="J1844" s="4">
        <v>2.0285106662500128E-2</v>
      </c>
      <c r="K1844" s="3">
        <v>0.13005311233610048</v>
      </c>
      <c r="L1844" s="2">
        <v>213698</v>
      </c>
      <c r="P1844" s="2">
        <v>72416327</v>
      </c>
    </row>
    <row r="1845" spans="1:16" x14ac:dyDescent="0.3">
      <c r="A1845" s="1" t="str">
        <f>VLOOKUP(F1845,Sheet2!A:C,2,FALSE)</f>
        <v>充电屏保</v>
      </c>
      <c r="B1845" s="1" t="str">
        <f>VLOOKUP(E1845,[1]Sheet4!A:B,2,FALSE)</f>
        <v>SDK</v>
      </c>
      <c r="C1845" s="1" t="str">
        <f t="shared" si="0"/>
        <v>04</v>
      </c>
      <c r="D1845" s="147">
        <v>20150401</v>
      </c>
      <c r="E1845" s="1" t="s">
        <v>64</v>
      </c>
      <c r="F1845" s="1" t="s">
        <v>72</v>
      </c>
      <c r="G1845" s="57">
        <v>13683942</v>
      </c>
      <c r="H1845" s="3">
        <v>9297.2800000000007</v>
      </c>
      <c r="I1845" s="3">
        <v>0.67942994789074673</v>
      </c>
      <c r="J1845" s="4">
        <v>8.6892358941597393E-3</v>
      </c>
      <c r="K1845" s="3">
        <v>7.8192139811442948E-2</v>
      </c>
      <c r="L1845" s="2">
        <v>118903</v>
      </c>
      <c r="P1845" s="2">
        <v>38697048</v>
      </c>
    </row>
    <row r="1846" spans="1:16" x14ac:dyDescent="0.3">
      <c r="A1846" s="1" t="str">
        <f>VLOOKUP(F1846,Sheet2!A:C,2,FALSE)</f>
        <v>其他</v>
      </c>
      <c r="B1846" s="1" t="str">
        <f>VLOOKUP(E1846,[1]Sheet4!A:B,2,FALSE)</f>
        <v>SDK</v>
      </c>
      <c r="C1846" s="1" t="str">
        <f t="shared" si="0"/>
        <v>04</v>
      </c>
      <c r="D1846" s="147">
        <v>20150401</v>
      </c>
      <c r="E1846" s="1" t="s">
        <v>64</v>
      </c>
      <c r="F1846" s="1" t="s">
        <v>73</v>
      </c>
      <c r="G1846" s="57">
        <v>945051</v>
      </c>
      <c r="H1846" s="3">
        <v>1844.72</v>
      </c>
      <c r="I1846" s="3">
        <v>1.9519793111694501</v>
      </c>
      <c r="J1846" s="4">
        <v>3.6460466154736623E-2</v>
      </c>
      <c r="K1846" s="3">
        <v>5.3536872043416429E-2</v>
      </c>
      <c r="L1846" s="2">
        <v>34457</v>
      </c>
      <c r="P1846" s="2">
        <v>4907326</v>
      </c>
    </row>
    <row r="1847" spans="1:16" x14ac:dyDescent="0.3">
      <c r="A1847" s="1" t="str">
        <f>VLOOKUP(F1847,Sheet2!A:C,2,FALSE)</f>
        <v>其他</v>
      </c>
      <c r="B1847" s="1" t="str">
        <f>VLOOKUP(E1847,[1]Sheet4!A:B,2,FALSE)</f>
        <v>SDK</v>
      </c>
      <c r="C1847" s="1" t="str">
        <f t="shared" si="0"/>
        <v>04</v>
      </c>
      <c r="D1847" s="147">
        <v>20150401</v>
      </c>
      <c r="E1847" s="1" t="s">
        <v>64</v>
      </c>
      <c r="F1847" s="1" t="s">
        <v>41</v>
      </c>
      <c r="G1847" s="57">
        <v>13922392</v>
      </c>
      <c r="H1847" s="3">
        <v>5792.7300000000005</v>
      </c>
      <c r="I1847" s="3">
        <v>0.41607289896736138</v>
      </c>
      <c r="J1847" s="4">
        <v>5.9562322336564003E-3</v>
      </c>
      <c r="K1847" s="3">
        <v>6.9855049743744346E-2</v>
      </c>
      <c r="L1847" s="2">
        <v>82925</v>
      </c>
      <c r="P1847" s="2">
        <v>46307600</v>
      </c>
    </row>
    <row r="1848" spans="1:16" x14ac:dyDescent="0.3">
      <c r="A1848" s="1" t="str">
        <f>VLOOKUP(F1848,Sheet2!A:C,2,FALSE)</f>
        <v>其他</v>
      </c>
      <c r="B1848" s="1" t="str">
        <f>VLOOKUP(E1848,[1]Sheet4!A:B,2,FALSE)</f>
        <v>SDK</v>
      </c>
      <c r="C1848" s="1" t="str">
        <f t="shared" si="0"/>
        <v>04</v>
      </c>
      <c r="D1848" s="147">
        <v>20150401</v>
      </c>
      <c r="E1848" s="1" t="s">
        <v>64</v>
      </c>
      <c r="F1848" s="1" t="s">
        <v>59</v>
      </c>
      <c r="G1848" s="57">
        <v>4379473</v>
      </c>
      <c r="H1848" s="3">
        <v>5549.46</v>
      </c>
      <c r="I1848" s="3">
        <v>1.2671524633215001</v>
      </c>
      <c r="J1848" s="4">
        <v>1.2671844306381156E-2</v>
      </c>
      <c r="K1848" s="3">
        <v>9.9997477295660955E-2</v>
      </c>
      <c r="L1848" s="2">
        <v>55496</v>
      </c>
      <c r="P1848" s="2">
        <v>11718743</v>
      </c>
    </row>
    <row r="1849" spans="1:16" x14ac:dyDescent="0.3">
      <c r="A1849" s="1" t="str">
        <f>VLOOKUP(F1849,Sheet2!A:C,2,FALSE)</f>
        <v>结果页</v>
      </c>
      <c r="B1849" s="1" t="str">
        <f>VLOOKUP(E1849,[1]Sheet4!A:B,2,FALSE)</f>
        <v>API</v>
      </c>
      <c r="C1849" s="1" t="str">
        <f t="shared" si="0"/>
        <v>04</v>
      </c>
      <c r="D1849" s="147">
        <v>20150401</v>
      </c>
      <c r="E1849" s="1" t="s">
        <v>74</v>
      </c>
      <c r="F1849" s="1" t="s">
        <v>61</v>
      </c>
      <c r="G1849" s="57">
        <v>1255175</v>
      </c>
      <c r="H1849" s="3">
        <v>2706.67</v>
      </c>
      <c r="I1849" s="3">
        <v>2.16</v>
      </c>
      <c r="J1849" s="4">
        <v>7.1999999999999998E-3</v>
      </c>
      <c r="L1849" s="2">
        <v>9501</v>
      </c>
    </row>
    <row r="1850" spans="1:16" x14ac:dyDescent="0.3">
      <c r="A1850" s="1" t="str">
        <f>VLOOKUP(F1850,Sheet2!A:C,2,FALSE)</f>
        <v>其他</v>
      </c>
      <c r="B1850" s="1" t="str">
        <f>VLOOKUP(E1850,[1]Sheet4!A:B,2,FALSE)</f>
        <v>SDK</v>
      </c>
      <c r="C1850" s="1" t="str">
        <f t="shared" si="0"/>
        <v>04</v>
      </c>
      <c r="D1850" s="147">
        <v>20150402</v>
      </c>
      <c r="E1850" s="1" t="s">
        <v>58</v>
      </c>
      <c r="F1850" s="1" t="s">
        <v>55</v>
      </c>
      <c r="G1850" s="57">
        <v>1250627</v>
      </c>
      <c r="H1850" s="3">
        <v>319</v>
      </c>
      <c r="I1850" s="3">
        <v>0.255</v>
      </c>
    </row>
    <row r="1851" spans="1:16" x14ac:dyDescent="0.3">
      <c r="A1851" s="1" t="str">
        <f>VLOOKUP(F1851,Sheet2!A:C,2,FALSE)</f>
        <v>其他</v>
      </c>
      <c r="B1851" s="1" t="str">
        <f>VLOOKUP(E1851,[1]Sheet4!A:B,2,FALSE)</f>
        <v>SDK</v>
      </c>
      <c r="C1851" s="1" t="str">
        <f t="shared" si="0"/>
        <v>04</v>
      </c>
      <c r="D1851" s="147">
        <v>20150402</v>
      </c>
      <c r="E1851" s="1" t="s">
        <v>58</v>
      </c>
      <c r="F1851" s="1" t="s">
        <v>41</v>
      </c>
      <c r="G1851" s="57">
        <v>44235215</v>
      </c>
      <c r="H1851" s="3">
        <v>2403</v>
      </c>
      <c r="I1851" s="3">
        <v>5.3999999999999999E-2</v>
      </c>
    </row>
    <row r="1852" spans="1:16" x14ac:dyDescent="0.3">
      <c r="A1852" s="1" t="str">
        <f>VLOOKUP(F1852,Sheet2!A:C,2,FALSE)</f>
        <v>其他</v>
      </c>
      <c r="B1852" s="1" t="str">
        <f>VLOOKUP(E1852,[1]Sheet4!A:B,2,FALSE)</f>
        <v>SDK</v>
      </c>
      <c r="C1852" s="1" t="str">
        <f t="shared" si="0"/>
        <v>04</v>
      </c>
      <c r="D1852" s="147">
        <v>20150402</v>
      </c>
      <c r="E1852" s="1" t="s">
        <v>58</v>
      </c>
      <c r="F1852" s="1" t="s">
        <v>59</v>
      </c>
      <c r="G1852" s="57">
        <v>2065164</v>
      </c>
      <c r="H1852" s="3">
        <v>1105</v>
      </c>
      <c r="I1852" s="3">
        <v>0.53500000000000003</v>
      </c>
    </row>
    <row r="1853" spans="1:16" x14ac:dyDescent="0.3">
      <c r="A1853" s="1" t="str">
        <f>VLOOKUP(F1853,Sheet2!A:C,2,FALSE)</f>
        <v>结果页</v>
      </c>
      <c r="B1853" s="1" t="str">
        <f>VLOOKUP(E1853,[1]Sheet4!A:B,2,FALSE)</f>
        <v>API</v>
      </c>
      <c r="C1853" s="1" t="str">
        <f t="shared" si="0"/>
        <v>04</v>
      </c>
      <c r="D1853" s="147">
        <v>20150402</v>
      </c>
      <c r="E1853" s="1" t="s">
        <v>60</v>
      </c>
      <c r="F1853" s="1" t="s">
        <v>61</v>
      </c>
      <c r="G1853" s="57">
        <v>203451</v>
      </c>
      <c r="H1853" s="3">
        <v>610.35</v>
      </c>
      <c r="I1853" s="3">
        <v>3</v>
      </c>
      <c r="J1853" s="4">
        <v>4.24E-2</v>
      </c>
      <c r="L1853" s="2">
        <v>8619</v>
      </c>
    </row>
    <row r="1854" spans="1:16" x14ac:dyDescent="0.3">
      <c r="A1854" s="1" t="str">
        <f>VLOOKUP(F1854,Sheet2!A:C,2,FALSE)</f>
        <v>结果页</v>
      </c>
      <c r="B1854" s="1" t="str">
        <f>VLOOKUP(E1854,[1]Sheet4!A:B,2,FALSE)</f>
        <v>API</v>
      </c>
      <c r="C1854" s="1" t="str">
        <f t="shared" si="0"/>
        <v>04</v>
      </c>
      <c r="D1854" s="147">
        <v>20150402</v>
      </c>
      <c r="E1854" s="1" t="s">
        <v>60</v>
      </c>
      <c r="F1854" s="1" t="s">
        <v>62</v>
      </c>
      <c r="G1854" s="57">
        <v>1727414</v>
      </c>
      <c r="H1854" s="3">
        <v>4664.0200000000004</v>
      </c>
      <c r="I1854" s="3">
        <v>2.7</v>
      </c>
      <c r="J1854" s="4">
        <v>1.5100000000000001E-2</v>
      </c>
      <c r="L1854" s="2">
        <v>26109</v>
      </c>
    </row>
    <row r="1855" spans="1:16" x14ac:dyDescent="0.3">
      <c r="A1855" s="1" t="str">
        <f>VLOOKUP(F1855,Sheet2!A:C,2,FALSE)</f>
        <v>结果页</v>
      </c>
      <c r="B1855" s="1" t="str">
        <f>VLOOKUP(E1855,[1]Sheet4!A:B,2,FALSE)</f>
        <v>API</v>
      </c>
      <c r="C1855" s="1" t="str">
        <f t="shared" si="0"/>
        <v>04</v>
      </c>
      <c r="D1855" s="147">
        <v>20150402</v>
      </c>
      <c r="E1855" s="1" t="s">
        <v>60</v>
      </c>
      <c r="F1855" s="1" t="s">
        <v>63</v>
      </c>
      <c r="G1855" s="57">
        <v>270218</v>
      </c>
      <c r="H1855" s="3">
        <v>1553.75</v>
      </c>
      <c r="I1855" s="3">
        <v>5.75</v>
      </c>
      <c r="J1855" s="4">
        <v>4.9500000000000002E-2</v>
      </c>
      <c r="L1855" s="2">
        <v>13377</v>
      </c>
    </row>
    <row r="1856" spans="1:16" x14ac:dyDescent="0.3">
      <c r="A1856" s="1" t="str">
        <f>VLOOKUP(F1856,Sheet2!A:C,2,FALSE)</f>
        <v>结果页</v>
      </c>
      <c r="B1856" s="1" t="str">
        <f>VLOOKUP(E1856,[1]Sheet4!A:B,2,FALSE)</f>
        <v>SDK</v>
      </c>
      <c r="C1856" s="1" t="str">
        <f t="shared" si="0"/>
        <v>04</v>
      </c>
      <c r="D1856" s="147">
        <v>20150402</v>
      </c>
      <c r="E1856" s="1" t="s">
        <v>64</v>
      </c>
      <c r="F1856" s="1" t="s">
        <v>61</v>
      </c>
      <c r="G1856" s="57">
        <v>6246762</v>
      </c>
      <c r="H1856" s="3">
        <v>9130.48</v>
      </c>
      <c r="I1856" s="3">
        <v>1.4616340433651864</v>
      </c>
      <c r="J1856" s="4">
        <v>1.3541415536561182E-2</v>
      </c>
      <c r="K1856" s="3">
        <v>0.10793805414351577</v>
      </c>
      <c r="L1856" s="2">
        <v>84590</v>
      </c>
      <c r="P1856" s="2">
        <v>122469880</v>
      </c>
    </row>
    <row r="1857" spans="1:16" x14ac:dyDescent="0.3">
      <c r="A1857" s="1" t="str">
        <f>VLOOKUP(F1857,Sheet2!A:C,2,FALSE)</f>
        <v>充电屏保</v>
      </c>
      <c r="B1857" s="1" t="str">
        <f>VLOOKUP(E1857,[1]Sheet4!A:B,2,FALSE)</f>
        <v>SDK</v>
      </c>
      <c r="C1857" s="1" t="str">
        <f t="shared" si="0"/>
        <v>04</v>
      </c>
      <c r="D1857" s="147">
        <v>20150402</v>
      </c>
      <c r="E1857" s="1" t="s">
        <v>64</v>
      </c>
      <c r="F1857" s="1" t="s">
        <v>65</v>
      </c>
      <c r="G1857" s="57">
        <v>16930241</v>
      </c>
      <c r="H1857" s="3">
        <v>22305.03</v>
      </c>
      <c r="I1857" s="3">
        <v>1.3174667743950013</v>
      </c>
      <c r="J1857" s="4">
        <v>1.1844426786364116E-2</v>
      </c>
      <c r="K1857" s="3">
        <v>0.11123094415271606</v>
      </c>
      <c r="L1857" s="2">
        <v>200529</v>
      </c>
      <c r="P1857" s="2">
        <v>61811940</v>
      </c>
    </row>
    <row r="1858" spans="1:16" x14ac:dyDescent="0.3">
      <c r="A1858" s="1" t="str">
        <f>VLOOKUP(F1858,Sheet2!A:C,2,FALSE)</f>
        <v>其他</v>
      </c>
      <c r="B1858" s="1" t="str">
        <f>VLOOKUP(E1858,[1]Sheet4!A:B,2,FALSE)</f>
        <v>SDK</v>
      </c>
      <c r="C1858" s="1" t="str">
        <f t="shared" si="0"/>
        <v>04</v>
      </c>
      <c r="D1858" s="147">
        <v>20150402</v>
      </c>
      <c r="E1858" s="1" t="s">
        <v>64</v>
      </c>
      <c r="F1858" s="1" t="s">
        <v>55</v>
      </c>
      <c r="G1858" s="57">
        <v>3999315</v>
      </c>
      <c r="H1858" s="3">
        <v>4235.41</v>
      </c>
      <c r="I1858" s="3">
        <v>1.0590338595484476</v>
      </c>
      <c r="J1858" s="4">
        <v>9.9532044862682741E-3</v>
      </c>
      <c r="K1858" s="3">
        <v>0.10640129628699191</v>
      </c>
      <c r="L1858" s="2">
        <v>39806</v>
      </c>
      <c r="P1858" s="2">
        <v>18219088</v>
      </c>
    </row>
    <row r="1859" spans="1:16" x14ac:dyDescent="0.3">
      <c r="A1859" s="1" t="str">
        <f>VLOOKUP(F1859,Sheet2!A:C,2,FALSE)</f>
        <v>Applock</v>
      </c>
      <c r="B1859" s="1" t="str">
        <f>VLOOKUP(E1859,[1]Sheet4!A:B,2,FALSE)</f>
        <v>SDK</v>
      </c>
      <c r="C1859" s="1" t="str">
        <f t="shared" si="0"/>
        <v>04</v>
      </c>
      <c r="D1859" s="147">
        <v>20150402</v>
      </c>
      <c r="E1859" s="1" t="s">
        <v>64</v>
      </c>
      <c r="F1859" s="1" t="s">
        <v>66</v>
      </c>
      <c r="G1859" s="57">
        <v>63998418</v>
      </c>
      <c r="H1859" s="3">
        <v>61973.86</v>
      </c>
      <c r="I1859" s="3">
        <v>0.9683654992846854</v>
      </c>
      <c r="J1859" s="4">
        <v>8.3232838661730663E-3</v>
      </c>
      <c r="K1859" s="3">
        <v>0.11634416353625181</v>
      </c>
      <c r="L1859" s="2">
        <v>532677</v>
      </c>
      <c r="P1859" s="2">
        <v>158809924</v>
      </c>
    </row>
    <row r="1860" spans="1:16" x14ac:dyDescent="0.3">
      <c r="A1860" s="1" t="str">
        <f>VLOOKUP(F1860,Sheet2!A:C,2,FALSE)</f>
        <v>结果页</v>
      </c>
      <c r="B1860" s="1" t="str">
        <f>VLOOKUP(E1860,[1]Sheet4!A:B,2,FALSE)</f>
        <v>SDK</v>
      </c>
      <c r="C1860" s="1" t="str">
        <f t="shared" si="0"/>
        <v>04</v>
      </c>
      <c r="D1860" s="147">
        <v>20150402</v>
      </c>
      <c r="E1860" s="1" t="s">
        <v>64</v>
      </c>
      <c r="F1860" s="1" t="s">
        <v>62</v>
      </c>
      <c r="G1860" s="57">
        <v>28909378</v>
      </c>
      <c r="H1860" s="3">
        <v>38446.43</v>
      </c>
      <c r="I1860" s="3">
        <v>1.3298947490326496</v>
      </c>
      <c r="J1860" s="4">
        <v>1.0267048983205381E-2</v>
      </c>
      <c r="K1860" s="3">
        <v>0.1295303792947772</v>
      </c>
      <c r="L1860" s="2">
        <v>296814</v>
      </c>
      <c r="P1860" s="2">
        <v>91271410</v>
      </c>
    </row>
    <row r="1861" spans="1:16" x14ac:dyDescent="0.3">
      <c r="A1861" s="1" t="str">
        <f>VLOOKUP(F1861,Sheet2!A:C,2,FALSE)</f>
        <v>充电屏保</v>
      </c>
      <c r="B1861" s="1" t="str">
        <f>VLOOKUP(E1861,[1]Sheet4!A:B,2,FALSE)</f>
        <v>SDK</v>
      </c>
      <c r="C1861" s="1" t="str">
        <f t="shared" si="0"/>
        <v>04</v>
      </c>
      <c r="D1861" s="147">
        <v>20150402</v>
      </c>
      <c r="E1861" s="1" t="s">
        <v>64</v>
      </c>
      <c r="F1861" s="1" t="s">
        <v>67</v>
      </c>
      <c r="G1861" s="57">
        <v>31429225</v>
      </c>
      <c r="H1861" s="3">
        <v>27050.18</v>
      </c>
      <c r="I1861" s="3">
        <v>0.86066964743801344</v>
      </c>
      <c r="J1861" s="4">
        <v>9.8409680798683397E-3</v>
      </c>
      <c r="K1861" s="3">
        <v>8.7457823300807647E-2</v>
      </c>
      <c r="L1861" s="2">
        <v>309294</v>
      </c>
      <c r="P1861" s="2">
        <v>59087151</v>
      </c>
    </row>
    <row r="1862" spans="1:16" x14ac:dyDescent="0.3">
      <c r="A1862" s="1" t="str">
        <f>VLOOKUP(F1862,Sheet2!A:C,2,FALSE)</f>
        <v>其他</v>
      </c>
      <c r="B1862" s="1" t="str">
        <f>VLOOKUP(E1862,[1]Sheet4!A:B,2,FALSE)</f>
        <v>SDK</v>
      </c>
      <c r="C1862" s="1" t="str">
        <f t="shared" si="0"/>
        <v>04</v>
      </c>
      <c r="D1862" s="147">
        <v>20150402</v>
      </c>
      <c r="E1862" s="1" t="s">
        <v>64</v>
      </c>
      <c r="F1862" s="1" t="s">
        <v>68</v>
      </c>
      <c r="G1862" s="57">
        <v>632748</v>
      </c>
      <c r="H1862" s="3">
        <v>1186.3</v>
      </c>
      <c r="I1862" s="3">
        <v>1.8748380081801916</v>
      </c>
      <c r="J1862" s="4">
        <v>1.6347740332644276E-2</v>
      </c>
      <c r="K1862" s="3">
        <v>0.11468484145398299</v>
      </c>
      <c r="L1862" s="2">
        <v>10344</v>
      </c>
      <c r="P1862" s="2">
        <v>3612366</v>
      </c>
    </row>
    <row r="1863" spans="1:16" x14ac:dyDescent="0.3">
      <c r="A1863" s="1" t="str">
        <f>VLOOKUP(F1863,Sheet2!A:C,2,FALSE)</f>
        <v>其他</v>
      </c>
      <c r="B1863" s="1" t="str">
        <f>VLOOKUP(E1863,[1]Sheet4!A:B,2,FALSE)</f>
        <v>SDK</v>
      </c>
      <c r="C1863" s="1" t="str">
        <f t="shared" si="0"/>
        <v>04</v>
      </c>
      <c r="D1863" s="147">
        <v>20150402</v>
      </c>
      <c r="E1863" s="1" t="s">
        <v>64</v>
      </c>
      <c r="F1863" s="1" t="s">
        <v>69</v>
      </c>
      <c r="G1863" s="57">
        <v>716474</v>
      </c>
      <c r="H1863" s="3">
        <v>2865.57</v>
      </c>
      <c r="I1863" s="3">
        <v>3.9995449939565151</v>
      </c>
      <c r="J1863" s="4">
        <v>2.1478797555808025E-2</v>
      </c>
      <c r="K1863" s="3">
        <v>0.18620898044057443</v>
      </c>
      <c r="L1863" s="2">
        <v>15389</v>
      </c>
      <c r="P1863" s="2">
        <v>8234453</v>
      </c>
    </row>
    <row r="1864" spans="1:16" x14ac:dyDescent="0.3">
      <c r="A1864" s="1" t="str">
        <f>VLOOKUP(F1864,Sheet2!A:C,2,FALSE)</f>
        <v>其他</v>
      </c>
      <c r="B1864" s="1" t="str">
        <f>VLOOKUP(E1864,[1]Sheet4!A:B,2,FALSE)</f>
        <v>SDK</v>
      </c>
      <c r="C1864" s="1" t="str">
        <f t="shared" si="0"/>
        <v>04</v>
      </c>
      <c r="D1864" s="147">
        <v>20150402</v>
      </c>
      <c r="E1864" s="1" t="s">
        <v>64</v>
      </c>
      <c r="F1864" s="1" t="s">
        <v>70</v>
      </c>
      <c r="G1864" s="57">
        <v>2649778</v>
      </c>
      <c r="H1864" s="3">
        <v>2001.21</v>
      </c>
      <c r="I1864" s="3">
        <v>0.75523685380435646</v>
      </c>
      <c r="J1864" s="4">
        <v>5.1140133248898587E-3</v>
      </c>
      <c r="K1864" s="3">
        <v>0.14767987602390967</v>
      </c>
      <c r="L1864" s="2">
        <v>13551</v>
      </c>
      <c r="P1864" s="2">
        <v>19055647</v>
      </c>
    </row>
    <row r="1865" spans="1:16" x14ac:dyDescent="0.3">
      <c r="A1865" s="1" t="str">
        <f>VLOOKUP(F1865,Sheet2!A:C,2,FALSE)</f>
        <v>Applock</v>
      </c>
      <c r="B1865" s="1" t="str">
        <f>VLOOKUP(E1865,[1]Sheet4!A:B,2,FALSE)</f>
        <v>SDK</v>
      </c>
      <c r="C1865" s="1" t="str">
        <f t="shared" si="0"/>
        <v>04</v>
      </c>
      <c r="D1865" s="147">
        <v>20150402</v>
      </c>
      <c r="E1865" s="1" t="s">
        <v>64</v>
      </c>
      <c r="F1865" s="1" t="s">
        <v>71</v>
      </c>
      <c r="G1865" s="57">
        <v>182931319</v>
      </c>
      <c r="H1865" s="3">
        <v>118893.1</v>
      </c>
      <c r="I1865" s="3">
        <v>0.64993299479790012</v>
      </c>
      <c r="J1865" s="4">
        <v>6.9676259208517489E-3</v>
      </c>
      <c r="K1865" s="3">
        <v>9.327897366775538E-2</v>
      </c>
      <c r="L1865" s="2">
        <v>1274597</v>
      </c>
      <c r="P1865" s="2">
        <v>540284462</v>
      </c>
    </row>
    <row r="1866" spans="1:16" x14ac:dyDescent="0.3">
      <c r="A1866" s="1" t="str">
        <f>VLOOKUP(F1866,Sheet2!A:C,2,FALSE)</f>
        <v>结果页</v>
      </c>
      <c r="B1866" s="1" t="str">
        <f>VLOOKUP(E1866,[1]Sheet4!A:B,2,FALSE)</f>
        <v>SDK</v>
      </c>
      <c r="C1866" s="1" t="str">
        <f t="shared" si="0"/>
        <v>04</v>
      </c>
      <c r="D1866" s="147">
        <v>20150402</v>
      </c>
      <c r="E1866" s="1" t="s">
        <v>64</v>
      </c>
      <c r="F1866" s="1" t="s">
        <v>63</v>
      </c>
      <c r="G1866" s="57">
        <v>10457631</v>
      </c>
      <c r="H1866" s="3">
        <v>31102.29</v>
      </c>
      <c r="I1866" s="3">
        <v>2.9741238718405727</v>
      </c>
      <c r="J1866" s="4">
        <v>2.1419095778001728E-2</v>
      </c>
      <c r="K1866" s="3">
        <v>0.13885384811132492</v>
      </c>
      <c r="L1866" s="2">
        <v>223993</v>
      </c>
      <c r="P1866" s="2">
        <v>71691338</v>
      </c>
    </row>
    <row r="1867" spans="1:16" x14ac:dyDescent="0.3">
      <c r="A1867" s="1" t="str">
        <f>VLOOKUP(F1867,Sheet2!A:C,2,FALSE)</f>
        <v>充电屏保</v>
      </c>
      <c r="B1867" s="1" t="str">
        <f>VLOOKUP(E1867,[1]Sheet4!A:B,2,FALSE)</f>
        <v>SDK</v>
      </c>
      <c r="C1867" s="1" t="str">
        <f t="shared" si="0"/>
        <v>04</v>
      </c>
      <c r="D1867" s="147">
        <v>20150402</v>
      </c>
      <c r="E1867" s="1" t="s">
        <v>64</v>
      </c>
      <c r="F1867" s="1" t="s">
        <v>72</v>
      </c>
      <c r="G1867" s="57">
        <v>14109009</v>
      </c>
      <c r="H1867" s="3">
        <v>9585.61</v>
      </c>
      <c r="I1867" s="3">
        <v>0.67939640551650371</v>
      </c>
      <c r="J1867" s="4">
        <v>8.5808294544287272E-3</v>
      </c>
      <c r="K1867" s="3">
        <v>7.9176076057059314E-2</v>
      </c>
      <c r="L1867" s="2">
        <v>121067</v>
      </c>
      <c r="P1867" s="2">
        <v>39184164</v>
      </c>
    </row>
    <row r="1868" spans="1:16" x14ac:dyDescent="0.3">
      <c r="A1868" s="1" t="str">
        <f>VLOOKUP(F1868,Sheet2!A:C,2,FALSE)</f>
        <v>其他</v>
      </c>
      <c r="B1868" s="1" t="str">
        <f>VLOOKUP(E1868,[1]Sheet4!A:B,2,FALSE)</f>
        <v>SDK</v>
      </c>
      <c r="C1868" s="1" t="str">
        <f t="shared" si="0"/>
        <v>04</v>
      </c>
      <c r="D1868" s="147">
        <v>20150402</v>
      </c>
      <c r="E1868" s="1" t="s">
        <v>64</v>
      </c>
      <c r="F1868" s="1" t="s">
        <v>73</v>
      </c>
      <c r="G1868" s="57">
        <v>958407</v>
      </c>
      <c r="H1868" s="3">
        <v>1884.95</v>
      </c>
      <c r="I1868" s="3">
        <v>1.9667531643654521</v>
      </c>
      <c r="J1868" s="4">
        <v>3.6094268927501574E-2</v>
      </c>
      <c r="K1868" s="3">
        <v>5.4489347555863904E-2</v>
      </c>
      <c r="L1868" s="2">
        <v>34593</v>
      </c>
      <c r="P1868" s="2">
        <v>5047191</v>
      </c>
    </row>
    <row r="1869" spans="1:16" x14ac:dyDescent="0.3">
      <c r="A1869" s="1" t="str">
        <f>VLOOKUP(F1869,Sheet2!A:C,2,FALSE)</f>
        <v>其他</v>
      </c>
      <c r="B1869" s="1" t="str">
        <f>VLOOKUP(E1869,[1]Sheet4!A:B,2,FALSE)</f>
        <v>SDK</v>
      </c>
      <c r="C1869" s="1" t="str">
        <f t="shared" si="0"/>
        <v>04</v>
      </c>
      <c r="D1869" s="147">
        <v>20150402</v>
      </c>
      <c r="E1869" s="1" t="s">
        <v>64</v>
      </c>
      <c r="F1869" s="1" t="s">
        <v>41</v>
      </c>
      <c r="G1869" s="57">
        <v>15389389</v>
      </c>
      <c r="H1869" s="3">
        <v>6198.8200000000006</v>
      </c>
      <c r="I1869" s="3">
        <v>0.40279831772398506</v>
      </c>
      <c r="J1869" s="4">
        <v>6.0684020658649928E-3</v>
      </c>
      <c r="K1869" s="3">
        <v>6.6376339825889571E-2</v>
      </c>
      <c r="L1869" s="2">
        <v>93389</v>
      </c>
      <c r="P1869" s="2">
        <v>50397797</v>
      </c>
    </row>
    <row r="1870" spans="1:16" x14ac:dyDescent="0.3">
      <c r="A1870" s="1" t="str">
        <f>VLOOKUP(F1870,Sheet2!A:C,2,FALSE)</f>
        <v>其他</v>
      </c>
      <c r="B1870" s="1" t="str">
        <f>VLOOKUP(E1870,[1]Sheet4!A:B,2,FALSE)</f>
        <v>SDK</v>
      </c>
      <c r="C1870" s="1" t="str">
        <f t="shared" si="0"/>
        <v>04</v>
      </c>
      <c r="D1870" s="147">
        <v>20150402</v>
      </c>
      <c r="E1870" s="1" t="s">
        <v>64</v>
      </c>
      <c r="F1870" s="1" t="s">
        <v>59</v>
      </c>
      <c r="G1870" s="57">
        <v>4620634</v>
      </c>
      <c r="H1870" s="3">
        <v>5163.3200000000006</v>
      </c>
      <c r="I1870" s="3">
        <v>1.1174483847887542</v>
      </c>
      <c r="J1870" s="4">
        <v>1.3169188470673072E-2</v>
      </c>
      <c r="K1870" s="3">
        <v>8.485324568611341E-2</v>
      </c>
      <c r="L1870" s="2">
        <v>60850</v>
      </c>
      <c r="P1870" s="2">
        <v>12466182</v>
      </c>
    </row>
    <row r="1871" spans="1:16" x14ac:dyDescent="0.3">
      <c r="A1871" s="1" t="str">
        <f>VLOOKUP(F1871,Sheet2!A:C,2,FALSE)</f>
        <v>结果页</v>
      </c>
      <c r="B1871" s="1" t="str">
        <f>VLOOKUP(E1871,[1]Sheet4!A:B,2,FALSE)</f>
        <v>API</v>
      </c>
      <c r="C1871" s="1" t="str">
        <f t="shared" si="0"/>
        <v>04</v>
      </c>
      <c r="D1871" s="147">
        <v>20150402</v>
      </c>
      <c r="E1871" s="1" t="s">
        <v>74</v>
      </c>
      <c r="F1871" s="1" t="s">
        <v>61</v>
      </c>
      <c r="G1871" s="57">
        <v>1087317</v>
      </c>
      <c r="H1871" s="3">
        <v>2349.9</v>
      </c>
      <c r="I1871" s="3">
        <v>2.16</v>
      </c>
      <c r="J1871" s="4">
        <v>7.1999999999999998E-3</v>
      </c>
      <c r="L1871" s="2">
        <v>7856</v>
      </c>
    </row>
    <row r="1872" spans="1:16" x14ac:dyDescent="0.3">
      <c r="A1872" s="1" t="str">
        <f>VLOOKUP(F1872,Sheet2!A:C,2,FALSE)</f>
        <v>其他</v>
      </c>
      <c r="B1872" s="1" t="str">
        <f>VLOOKUP(E1872,[1]Sheet4!A:B,2,FALSE)</f>
        <v>SDK</v>
      </c>
      <c r="C1872" s="1" t="str">
        <f t="shared" si="0"/>
        <v>04</v>
      </c>
      <c r="D1872" s="147">
        <v>20150403</v>
      </c>
      <c r="E1872" s="1" t="s">
        <v>58</v>
      </c>
      <c r="F1872" s="1" t="s">
        <v>55</v>
      </c>
      <c r="G1872" s="57">
        <v>1224909</v>
      </c>
      <c r="H1872" s="3">
        <v>327</v>
      </c>
      <c r="I1872" s="3">
        <v>0.26700000000000002</v>
      </c>
    </row>
    <row r="1873" spans="1:16" x14ac:dyDescent="0.3">
      <c r="A1873" s="1" t="str">
        <f>VLOOKUP(F1873,Sheet2!A:C,2,FALSE)</f>
        <v>其他</v>
      </c>
      <c r="B1873" s="1" t="str">
        <f>VLOOKUP(E1873,[1]Sheet4!A:B,2,FALSE)</f>
        <v>SDK</v>
      </c>
      <c r="C1873" s="1" t="str">
        <f t="shared" si="0"/>
        <v>04</v>
      </c>
      <c r="D1873" s="147">
        <v>20150403</v>
      </c>
      <c r="E1873" s="1" t="s">
        <v>58</v>
      </c>
      <c r="F1873" s="1" t="s">
        <v>41</v>
      </c>
      <c r="G1873" s="57">
        <v>46719981</v>
      </c>
      <c r="H1873" s="3">
        <v>2409</v>
      </c>
      <c r="I1873" s="3">
        <v>5.1999999999999998E-2</v>
      </c>
    </row>
    <row r="1874" spans="1:16" x14ac:dyDescent="0.3">
      <c r="A1874" s="1" t="str">
        <f>VLOOKUP(F1874,Sheet2!A:C,2,FALSE)</f>
        <v>其他</v>
      </c>
      <c r="B1874" s="1" t="str">
        <f>VLOOKUP(E1874,[1]Sheet4!A:B,2,FALSE)</f>
        <v>SDK</v>
      </c>
      <c r="C1874" s="1" t="str">
        <f t="shared" si="0"/>
        <v>04</v>
      </c>
      <c r="D1874" s="147">
        <v>20150403</v>
      </c>
      <c r="E1874" s="1" t="s">
        <v>58</v>
      </c>
      <c r="F1874" s="1" t="s">
        <v>59</v>
      </c>
      <c r="G1874" s="57">
        <v>2266149</v>
      </c>
      <c r="H1874" s="3">
        <v>1154</v>
      </c>
      <c r="I1874" s="3">
        <v>0.50900000000000001</v>
      </c>
    </row>
    <row r="1875" spans="1:16" x14ac:dyDescent="0.3">
      <c r="A1875" s="1" t="str">
        <f>VLOOKUP(F1875,Sheet2!A:C,2,FALSE)</f>
        <v>结果页</v>
      </c>
      <c r="B1875" s="1" t="str">
        <f>VLOOKUP(E1875,[1]Sheet4!A:B,2,FALSE)</f>
        <v>API</v>
      </c>
      <c r="C1875" s="1" t="str">
        <f t="shared" si="0"/>
        <v>04</v>
      </c>
      <c r="D1875" s="147">
        <v>20150403</v>
      </c>
      <c r="E1875" s="1" t="s">
        <v>60</v>
      </c>
      <c r="F1875" s="1" t="s">
        <v>61</v>
      </c>
      <c r="G1875" s="57">
        <v>209382</v>
      </c>
      <c r="H1875" s="3">
        <v>628.15</v>
      </c>
      <c r="I1875" s="3">
        <v>3</v>
      </c>
      <c r="J1875" s="4">
        <v>4.2000000000000003E-2</v>
      </c>
      <c r="L1875" s="2">
        <v>8772</v>
      </c>
    </row>
    <row r="1876" spans="1:16" x14ac:dyDescent="0.3">
      <c r="A1876" s="1" t="str">
        <f>VLOOKUP(F1876,Sheet2!A:C,2,FALSE)</f>
        <v>结果页</v>
      </c>
      <c r="B1876" s="1" t="str">
        <f>VLOOKUP(E1876,[1]Sheet4!A:B,2,FALSE)</f>
        <v>API</v>
      </c>
      <c r="C1876" s="1" t="str">
        <f t="shared" si="0"/>
        <v>04</v>
      </c>
      <c r="D1876" s="147">
        <v>20150403</v>
      </c>
      <c r="E1876" s="1" t="s">
        <v>60</v>
      </c>
      <c r="F1876" s="1" t="s">
        <v>62</v>
      </c>
      <c r="G1876" s="57">
        <v>1744073</v>
      </c>
      <c r="H1876" s="3">
        <v>4709</v>
      </c>
      <c r="I1876" s="3">
        <v>2.7</v>
      </c>
      <c r="J1876" s="4">
        <v>1.47E-2</v>
      </c>
      <c r="L1876" s="2">
        <v>25554</v>
      </c>
    </row>
    <row r="1877" spans="1:16" x14ac:dyDescent="0.3">
      <c r="A1877" s="1" t="str">
        <f>VLOOKUP(F1877,Sheet2!A:C,2,FALSE)</f>
        <v>结果页</v>
      </c>
      <c r="B1877" s="1" t="str">
        <f>VLOOKUP(E1877,[1]Sheet4!A:B,2,FALSE)</f>
        <v>API</v>
      </c>
      <c r="C1877" s="1" t="str">
        <f t="shared" si="0"/>
        <v>04</v>
      </c>
      <c r="D1877" s="147">
        <v>20150403</v>
      </c>
      <c r="E1877" s="1" t="s">
        <v>60</v>
      </c>
      <c r="F1877" s="1" t="s">
        <v>63</v>
      </c>
      <c r="G1877" s="57">
        <v>272378</v>
      </c>
      <c r="H1877" s="3">
        <v>1566.17</v>
      </c>
      <c r="I1877" s="3">
        <v>5.75</v>
      </c>
      <c r="J1877" s="4">
        <v>5.0200000000000002E-2</v>
      </c>
      <c r="L1877" s="2">
        <v>13660</v>
      </c>
    </row>
    <row r="1878" spans="1:16" x14ac:dyDescent="0.3">
      <c r="A1878" s="1" t="str">
        <f>VLOOKUP(F1878,Sheet2!A:C,2,FALSE)</f>
        <v>结果页</v>
      </c>
      <c r="B1878" s="1" t="str">
        <f>VLOOKUP(E1878,[1]Sheet4!A:B,2,FALSE)</f>
        <v>SDK</v>
      </c>
      <c r="C1878" s="1" t="str">
        <f t="shared" si="0"/>
        <v>04</v>
      </c>
      <c r="D1878" s="147">
        <v>20150403</v>
      </c>
      <c r="E1878" s="1" t="s">
        <v>64</v>
      </c>
      <c r="F1878" s="1" t="s">
        <v>61</v>
      </c>
      <c r="G1878" s="57">
        <v>6405369</v>
      </c>
      <c r="H1878" s="3">
        <v>8733.84</v>
      </c>
      <c r="I1878" s="3">
        <v>1.3635186356945244</v>
      </c>
      <c r="J1878" s="4">
        <v>1.3770635228040727E-2</v>
      </c>
      <c r="K1878" s="3">
        <v>9.9016393442622946E-2</v>
      </c>
      <c r="L1878" s="2">
        <v>88206</v>
      </c>
      <c r="P1878" s="2">
        <v>123996823</v>
      </c>
    </row>
    <row r="1879" spans="1:16" x14ac:dyDescent="0.3">
      <c r="A1879" s="1" t="str">
        <f>VLOOKUP(F1879,Sheet2!A:C,2,FALSE)</f>
        <v>充电屏保</v>
      </c>
      <c r="B1879" s="1" t="str">
        <f>VLOOKUP(E1879,[1]Sheet4!A:B,2,FALSE)</f>
        <v>SDK</v>
      </c>
      <c r="C1879" s="1" t="str">
        <f t="shared" si="0"/>
        <v>04</v>
      </c>
      <c r="D1879" s="147">
        <v>20150403</v>
      </c>
      <c r="E1879" s="1" t="s">
        <v>64</v>
      </c>
      <c r="F1879" s="1" t="s">
        <v>65</v>
      </c>
      <c r="G1879" s="57">
        <v>16302487</v>
      </c>
      <c r="H1879" s="3">
        <v>19915.120000000003</v>
      </c>
      <c r="I1879" s="3">
        <v>1.2216001153689007</v>
      </c>
      <c r="J1879" s="4">
        <v>1.1892909345672227E-2</v>
      </c>
      <c r="K1879" s="3">
        <v>0.1027166759505684</v>
      </c>
      <c r="L1879" s="2">
        <v>193884</v>
      </c>
      <c r="P1879" s="2">
        <v>60644486</v>
      </c>
    </row>
    <row r="1880" spans="1:16" x14ac:dyDescent="0.3">
      <c r="A1880" s="1" t="str">
        <f>VLOOKUP(F1880,Sheet2!A:C,2,FALSE)</f>
        <v>其他</v>
      </c>
      <c r="B1880" s="1" t="str">
        <f>VLOOKUP(E1880,[1]Sheet4!A:B,2,FALSE)</f>
        <v>SDK</v>
      </c>
      <c r="C1880" s="1" t="str">
        <f t="shared" si="0"/>
        <v>04</v>
      </c>
      <c r="D1880" s="147">
        <v>20150403</v>
      </c>
      <c r="E1880" s="1" t="s">
        <v>64</v>
      </c>
      <c r="F1880" s="1" t="s">
        <v>55</v>
      </c>
      <c r="G1880" s="57">
        <v>4188647</v>
      </c>
      <c r="H1880" s="3">
        <v>4057.37</v>
      </c>
      <c r="I1880" s="3">
        <v>0.96865885332423562</v>
      </c>
      <c r="J1880" s="4">
        <v>9.2414089800357969E-3</v>
      </c>
      <c r="K1880" s="3">
        <v>0.10481722596812111</v>
      </c>
      <c r="L1880" s="2">
        <v>38709</v>
      </c>
      <c r="P1880" s="2">
        <v>18676561</v>
      </c>
    </row>
    <row r="1881" spans="1:16" x14ac:dyDescent="0.3">
      <c r="A1881" s="1" t="str">
        <f>VLOOKUP(F1881,Sheet2!A:C,2,FALSE)</f>
        <v>其他</v>
      </c>
      <c r="B1881" s="1" t="str">
        <f>VLOOKUP(E1881,[1]Sheet4!A:B,2,FALSE)</f>
        <v>SDK</v>
      </c>
      <c r="C1881" s="1" t="str">
        <f t="shared" si="0"/>
        <v>04</v>
      </c>
      <c r="D1881" s="147">
        <v>20150403</v>
      </c>
      <c r="E1881" s="1" t="s">
        <v>64</v>
      </c>
      <c r="F1881" s="1" t="s">
        <v>70</v>
      </c>
      <c r="G1881" s="57">
        <v>2611446</v>
      </c>
      <c r="H1881" s="3">
        <v>1786.99</v>
      </c>
      <c r="I1881" s="3">
        <v>0.68429138492620567</v>
      </c>
      <c r="J1881" s="4">
        <v>5.2327331294616088E-3</v>
      </c>
      <c r="K1881" s="3">
        <v>0.13077131357482619</v>
      </c>
      <c r="L1881" s="2">
        <v>13665</v>
      </c>
      <c r="P1881" s="2">
        <v>19149354</v>
      </c>
    </row>
    <row r="1882" spans="1:16" x14ac:dyDescent="0.3">
      <c r="A1882" s="1" t="str">
        <f>VLOOKUP(F1882,Sheet2!A:C,2,FALSE)</f>
        <v>Applock</v>
      </c>
      <c r="B1882" s="1" t="str">
        <f>VLOOKUP(E1882,[1]Sheet4!A:B,2,FALSE)</f>
        <v>SDK</v>
      </c>
      <c r="C1882" s="1" t="str">
        <f t="shared" si="0"/>
        <v>04</v>
      </c>
      <c r="D1882" s="147">
        <v>20150403</v>
      </c>
      <c r="E1882" s="1" t="s">
        <v>64</v>
      </c>
      <c r="F1882" s="1" t="s">
        <v>66</v>
      </c>
      <c r="G1882" s="57">
        <v>63478118</v>
      </c>
      <c r="H1882" s="3">
        <v>58449.279999999999</v>
      </c>
      <c r="I1882" s="3">
        <v>0.92077840114919607</v>
      </c>
      <c r="J1882" s="4">
        <v>8.5188568444956106E-3</v>
      </c>
      <c r="K1882" s="3">
        <v>0.10808708468251224</v>
      </c>
      <c r="L1882" s="2">
        <v>540761</v>
      </c>
      <c r="P1882" s="2">
        <v>168716483</v>
      </c>
    </row>
    <row r="1883" spans="1:16" x14ac:dyDescent="0.3">
      <c r="A1883" s="1" t="str">
        <f>VLOOKUP(F1883,Sheet2!A:C,2,FALSE)</f>
        <v>结果页</v>
      </c>
      <c r="B1883" s="1" t="str">
        <f>VLOOKUP(E1883,[1]Sheet4!A:B,2,FALSE)</f>
        <v>SDK</v>
      </c>
      <c r="C1883" s="1" t="str">
        <f t="shared" si="0"/>
        <v>04</v>
      </c>
      <c r="D1883" s="147">
        <v>20150403</v>
      </c>
      <c r="E1883" s="1" t="s">
        <v>64</v>
      </c>
      <c r="F1883" s="1" t="s">
        <v>62</v>
      </c>
      <c r="G1883" s="57">
        <v>29574851</v>
      </c>
      <c r="H1883" s="3">
        <v>34900.449999999997</v>
      </c>
      <c r="I1883" s="3">
        <v>1.180071879313948</v>
      </c>
      <c r="J1883" s="4">
        <v>1.0348860252922322E-2</v>
      </c>
      <c r="K1883" s="3">
        <v>0.1140291636444427</v>
      </c>
      <c r="L1883" s="2">
        <v>306066</v>
      </c>
      <c r="P1883" s="2">
        <v>92852655</v>
      </c>
    </row>
    <row r="1884" spans="1:16" x14ac:dyDescent="0.3">
      <c r="A1884" s="1" t="str">
        <f>VLOOKUP(F1884,Sheet2!A:C,2,FALSE)</f>
        <v>充电屏保</v>
      </c>
      <c r="B1884" s="1" t="str">
        <f>VLOOKUP(E1884,[1]Sheet4!A:B,2,FALSE)</f>
        <v>SDK</v>
      </c>
      <c r="C1884" s="1" t="str">
        <f t="shared" si="0"/>
        <v>04</v>
      </c>
      <c r="D1884" s="147">
        <v>20150403</v>
      </c>
      <c r="E1884" s="1" t="s">
        <v>64</v>
      </c>
      <c r="F1884" s="1" t="s">
        <v>67</v>
      </c>
      <c r="G1884" s="57">
        <v>31439773</v>
      </c>
      <c r="H1884" s="3">
        <v>25405.45</v>
      </c>
      <c r="I1884" s="3">
        <v>0.80806722109603024</v>
      </c>
      <c r="J1884" s="4">
        <v>9.5490511334162618E-3</v>
      </c>
      <c r="K1884" s="3">
        <v>8.4622776630470992E-2</v>
      </c>
      <c r="L1884" s="2">
        <v>300220</v>
      </c>
      <c r="P1884" s="2">
        <v>58188376</v>
      </c>
    </row>
    <row r="1885" spans="1:16" x14ac:dyDescent="0.3">
      <c r="A1885" s="1" t="str">
        <f>VLOOKUP(F1885,Sheet2!A:C,2,FALSE)</f>
        <v>其他</v>
      </c>
      <c r="B1885" s="1" t="str">
        <f>VLOOKUP(E1885,[1]Sheet4!A:B,2,FALSE)</f>
        <v>SDK</v>
      </c>
      <c r="C1885" s="1" t="str">
        <f t="shared" si="0"/>
        <v>04</v>
      </c>
      <c r="D1885" s="147">
        <v>20150403</v>
      </c>
      <c r="E1885" s="1" t="s">
        <v>64</v>
      </c>
      <c r="F1885" s="1" t="s">
        <v>68</v>
      </c>
      <c r="G1885" s="57">
        <v>658332</v>
      </c>
      <c r="H1885" s="3">
        <v>1144.6600000000001</v>
      </c>
      <c r="I1885" s="3">
        <v>1.7387275721064752</v>
      </c>
      <c r="J1885" s="4">
        <v>1.6184842906010948E-2</v>
      </c>
      <c r="K1885" s="3">
        <v>0.10742937587986862</v>
      </c>
      <c r="L1885" s="2">
        <v>10655</v>
      </c>
      <c r="P1885" s="2">
        <v>3656478</v>
      </c>
    </row>
    <row r="1886" spans="1:16" x14ac:dyDescent="0.3">
      <c r="A1886" s="1" t="str">
        <f>VLOOKUP(F1886,Sheet2!A:C,2,FALSE)</f>
        <v>其他</v>
      </c>
      <c r="B1886" s="1" t="str">
        <f>VLOOKUP(E1886,[1]Sheet4!A:B,2,FALSE)</f>
        <v>SDK</v>
      </c>
      <c r="C1886" s="1" t="str">
        <f t="shared" si="0"/>
        <v>04</v>
      </c>
      <c r="D1886" s="147">
        <v>20150403</v>
      </c>
      <c r="E1886" s="1" t="s">
        <v>64</v>
      </c>
      <c r="F1886" s="1" t="s">
        <v>69</v>
      </c>
      <c r="G1886" s="57">
        <v>768887</v>
      </c>
      <c r="H1886" s="3">
        <v>2347.14</v>
      </c>
      <c r="I1886" s="3">
        <v>3.052646227599114</v>
      </c>
      <c r="J1886" s="4">
        <v>2.0692247365347576E-2</v>
      </c>
      <c r="K1886" s="3">
        <v>0.14752608422375862</v>
      </c>
      <c r="L1886" s="2">
        <v>15910</v>
      </c>
      <c r="P1886" s="2">
        <v>8661818</v>
      </c>
    </row>
    <row r="1887" spans="1:16" x14ac:dyDescent="0.3">
      <c r="A1887" s="1" t="str">
        <f>VLOOKUP(F1887,Sheet2!A:C,2,FALSE)</f>
        <v>Applock</v>
      </c>
      <c r="B1887" s="1" t="str">
        <f>VLOOKUP(E1887,[1]Sheet4!A:B,2,FALSE)</f>
        <v>SDK</v>
      </c>
      <c r="C1887" s="1" t="str">
        <f t="shared" si="0"/>
        <v>04</v>
      </c>
      <c r="D1887" s="147">
        <v>20150403</v>
      </c>
      <c r="E1887" s="1" t="s">
        <v>64</v>
      </c>
      <c r="F1887" s="1" t="s">
        <v>71</v>
      </c>
      <c r="G1887" s="57">
        <v>176525164</v>
      </c>
      <c r="H1887" s="3">
        <v>112858.97</v>
      </c>
      <c r="I1887" s="3">
        <v>0.63933644044086546</v>
      </c>
      <c r="J1887" s="4">
        <v>7.160021672604139E-3</v>
      </c>
      <c r="K1887" s="3">
        <v>8.9292528664698195E-2</v>
      </c>
      <c r="L1887" s="2">
        <v>1263924</v>
      </c>
      <c r="P1887" s="2">
        <v>529285005</v>
      </c>
    </row>
    <row r="1888" spans="1:16" x14ac:dyDescent="0.3">
      <c r="A1888" s="1" t="str">
        <f>VLOOKUP(F1888,Sheet2!A:C,2,FALSE)</f>
        <v>结果页</v>
      </c>
      <c r="B1888" s="1" t="str">
        <f>VLOOKUP(E1888,[1]Sheet4!A:B,2,FALSE)</f>
        <v>SDK</v>
      </c>
      <c r="C1888" s="1" t="str">
        <f t="shared" si="0"/>
        <v>04</v>
      </c>
      <c r="D1888" s="147">
        <v>20150403</v>
      </c>
      <c r="E1888" s="1" t="s">
        <v>64</v>
      </c>
      <c r="F1888" s="1" t="s">
        <v>63</v>
      </c>
      <c r="G1888" s="57">
        <v>10302174</v>
      </c>
      <c r="H1888" s="3">
        <v>25036.62</v>
      </c>
      <c r="I1888" s="3">
        <v>2.4302268627961436</v>
      </c>
      <c r="J1888" s="4">
        <v>2.1257260846108791E-2</v>
      </c>
      <c r="K1888" s="3">
        <v>0.11432455387313009</v>
      </c>
      <c r="L1888" s="2">
        <v>218996</v>
      </c>
      <c r="P1888" s="2">
        <v>70071257</v>
      </c>
    </row>
    <row r="1889" spans="1:16" x14ac:dyDescent="0.3">
      <c r="A1889" s="1" t="str">
        <f>VLOOKUP(F1889,Sheet2!A:C,2,FALSE)</f>
        <v>充电屏保</v>
      </c>
      <c r="B1889" s="1" t="str">
        <f>VLOOKUP(E1889,[1]Sheet4!A:B,2,FALSE)</f>
        <v>SDK</v>
      </c>
      <c r="C1889" s="1" t="str">
        <f t="shared" si="0"/>
        <v>04</v>
      </c>
      <c r="D1889" s="147">
        <v>20150403</v>
      </c>
      <c r="E1889" s="1" t="s">
        <v>64</v>
      </c>
      <c r="F1889" s="1" t="s">
        <v>72</v>
      </c>
      <c r="G1889" s="57">
        <v>13743338</v>
      </c>
      <c r="H1889" s="3">
        <v>9000.0300000000007</v>
      </c>
      <c r="I1889" s="3">
        <v>0.65486492437281252</v>
      </c>
      <c r="J1889" s="4">
        <v>8.7547144660198271E-3</v>
      </c>
      <c r="K1889" s="3">
        <v>7.4801402937191966E-2</v>
      </c>
      <c r="L1889" s="2">
        <v>120319</v>
      </c>
      <c r="P1889" s="2">
        <v>38454669</v>
      </c>
    </row>
    <row r="1890" spans="1:16" x14ac:dyDescent="0.3">
      <c r="A1890" s="1" t="str">
        <f>VLOOKUP(F1890,Sheet2!A:C,2,FALSE)</f>
        <v>其他</v>
      </c>
      <c r="B1890" s="1" t="str">
        <f>VLOOKUP(E1890,[1]Sheet4!A:B,2,FALSE)</f>
        <v>SDK</v>
      </c>
      <c r="C1890" s="1" t="str">
        <f t="shared" si="0"/>
        <v>04</v>
      </c>
      <c r="D1890" s="147">
        <v>20150403</v>
      </c>
      <c r="E1890" s="1" t="s">
        <v>64</v>
      </c>
      <c r="F1890" s="1" t="s">
        <v>73</v>
      </c>
      <c r="G1890" s="57">
        <v>984837</v>
      </c>
      <c r="H1890" s="3">
        <v>1729.46</v>
      </c>
      <c r="I1890" s="3">
        <v>1.7560875556056483</v>
      </c>
      <c r="J1890" s="4">
        <v>3.6677135404132866E-2</v>
      </c>
      <c r="K1890" s="3">
        <v>4.7879626809888984E-2</v>
      </c>
      <c r="L1890" s="2">
        <v>36121</v>
      </c>
      <c r="P1890" s="2">
        <v>5177395</v>
      </c>
    </row>
    <row r="1891" spans="1:16" x14ac:dyDescent="0.3">
      <c r="A1891" s="1" t="str">
        <f>VLOOKUP(F1891,Sheet2!A:C,2,FALSE)</f>
        <v>其他</v>
      </c>
      <c r="B1891" s="1" t="str">
        <f>VLOOKUP(E1891,[1]Sheet4!A:B,2,FALSE)</f>
        <v>SDK</v>
      </c>
      <c r="C1891" s="1" t="str">
        <f t="shared" si="0"/>
        <v>04</v>
      </c>
      <c r="D1891" s="147">
        <v>20150403</v>
      </c>
      <c r="E1891" s="1" t="s">
        <v>64</v>
      </c>
      <c r="F1891" s="1" t="s">
        <v>41</v>
      </c>
      <c r="G1891" s="57">
        <v>17014445</v>
      </c>
      <c r="H1891" s="3">
        <v>6123.8</v>
      </c>
      <c r="I1891" s="3">
        <v>0.35991770522047589</v>
      </c>
      <c r="J1891" s="4">
        <v>6.1058706293387766E-3</v>
      </c>
      <c r="K1891" s="3">
        <v>5.8946172801478521E-2</v>
      </c>
      <c r="L1891" s="2">
        <v>103888</v>
      </c>
      <c r="P1891" s="2">
        <v>53992944</v>
      </c>
    </row>
    <row r="1892" spans="1:16" x14ac:dyDescent="0.3">
      <c r="A1892" s="1" t="str">
        <f>VLOOKUP(F1892,Sheet2!A:C,2,FALSE)</f>
        <v>其他</v>
      </c>
      <c r="B1892" s="1" t="str">
        <f>VLOOKUP(E1892,[1]Sheet4!A:B,2,FALSE)</f>
        <v>SDK</v>
      </c>
      <c r="C1892" s="1" t="str">
        <f t="shared" ref="C1892:C1955" si="1">RIGHT(LEFT(D1892,6),2)</f>
        <v>04</v>
      </c>
      <c r="D1892" s="147">
        <v>20150403</v>
      </c>
      <c r="E1892" s="1" t="s">
        <v>64</v>
      </c>
      <c r="F1892" s="1" t="s">
        <v>59</v>
      </c>
      <c r="G1892" s="57">
        <v>4986799</v>
      </c>
      <c r="H1892" s="3">
        <v>4766.4699999999993</v>
      </c>
      <c r="I1892" s="3">
        <v>0.95581754949417441</v>
      </c>
      <c r="J1892" s="4">
        <v>1.3156335356608519E-2</v>
      </c>
      <c r="K1892" s="3">
        <v>7.265074381173027E-2</v>
      </c>
      <c r="L1892" s="2">
        <v>65608</v>
      </c>
      <c r="P1892" s="2">
        <v>13470015</v>
      </c>
    </row>
    <row r="1893" spans="1:16" x14ac:dyDescent="0.3">
      <c r="A1893" s="1" t="str">
        <f>VLOOKUP(F1893,Sheet2!A:C,2,FALSE)</f>
        <v>结果页</v>
      </c>
      <c r="B1893" s="1" t="str">
        <f>VLOOKUP(E1893,[1]Sheet4!A:B,2,FALSE)</f>
        <v>API</v>
      </c>
      <c r="C1893" s="1" t="str">
        <f t="shared" si="1"/>
        <v>04</v>
      </c>
      <c r="D1893" s="147">
        <v>20150403</v>
      </c>
      <c r="E1893" s="1" t="s">
        <v>74</v>
      </c>
      <c r="F1893" s="1" t="s">
        <v>61</v>
      </c>
      <c r="G1893" s="57">
        <v>1170990</v>
      </c>
      <c r="H1893" s="3">
        <v>2614.61</v>
      </c>
      <c r="I1893" s="3">
        <v>2.23</v>
      </c>
      <c r="J1893" s="4">
        <v>7.4000000000000003E-3</v>
      </c>
      <c r="L1893" s="2">
        <v>8666</v>
      </c>
    </row>
    <row r="1894" spans="1:16" x14ac:dyDescent="0.3">
      <c r="A1894" s="1" t="str">
        <f>VLOOKUP(F1894,Sheet2!A:C,2,FALSE)</f>
        <v>其他</v>
      </c>
      <c r="B1894" s="1" t="str">
        <f>VLOOKUP(E1894,[1]Sheet4!A:B,2,FALSE)</f>
        <v>SDK</v>
      </c>
      <c r="C1894" s="1" t="str">
        <f t="shared" si="1"/>
        <v>04</v>
      </c>
      <c r="D1894" s="147">
        <v>20150404</v>
      </c>
      <c r="E1894" s="1" t="s">
        <v>58</v>
      </c>
      <c r="F1894" s="1" t="s">
        <v>55</v>
      </c>
      <c r="G1894" s="57">
        <v>1197421</v>
      </c>
      <c r="H1894" s="3">
        <v>300</v>
      </c>
      <c r="I1894" s="3">
        <v>0.251</v>
      </c>
    </row>
    <row r="1895" spans="1:16" x14ac:dyDescent="0.3">
      <c r="A1895" s="1" t="str">
        <f>VLOOKUP(F1895,Sheet2!A:C,2,FALSE)</f>
        <v>其他</v>
      </c>
      <c r="B1895" s="1" t="str">
        <f>VLOOKUP(E1895,[1]Sheet4!A:B,2,FALSE)</f>
        <v>SDK</v>
      </c>
      <c r="C1895" s="1" t="str">
        <f t="shared" si="1"/>
        <v>04</v>
      </c>
      <c r="D1895" s="147">
        <v>20150404</v>
      </c>
      <c r="E1895" s="1" t="s">
        <v>58</v>
      </c>
      <c r="F1895" s="1" t="s">
        <v>41</v>
      </c>
      <c r="G1895" s="57">
        <v>49075901</v>
      </c>
      <c r="H1895" s="3">
        <v>2398</v>
      </c>
      <c r="I1895" s="3">
        <v>4.9000000000000002E-2</v>
      </c>
    </row>
    <row r="1896" spans="1:16" x14ac:dyDescent="0.3">
      <c r="A1896" s="1" t="str">
        <f>VLOOKUP(F1896,Sheet2!A:C,2,FALSE)</f>
        <v>其他</v>
      </c>
      <c r="B1896" s="1" t="str">
        <f>VLOOKUP(E1896,[1]Sheet4!A:B,2,FALSE)</f>
        <v>SDK</v>
      </c>
      <c r="C1896" s="1" t="str">
        <f t="shared" si="1"/>
        <v>04</v>
      </c>
      <c r="D1896" s="147">
        <v>20150404</v>
      </c>
      <c r="E1896" s="1" t="s">
        <v>58</v>
      </c>
      <c r="F1896" s="1" t="s">
        <v>59</v>
      </c>
      <c r="G1896" s="57">
        <v>2408534</v>
      </c>
      <c r="H1896" s="3">
        <v>1286</v>
      </c>
      <c r="I1896" s="3">
        <v>0.53400000000000003</v>
      </c>
    </row>
    <row r="1897" spans="1:16" x14ac:dyDescent="0.3">
      <c r="A1897" s="1" t="str">
        <f>VLOOKUP(F1897,Sheet2!A:C,2,FALSE)</f>
        <v>结果页</v>
      </c>
      <c r="B1897" s="1" t="str">
        <f>VLOOKUP(E1897,[1]Sheet4!A:B,2,FALSE)</f>
        <v>API</v>
      </c>
      <c r="C1897" s="1" t="str">
        <f t="shared" si="1"/>
        <v>04</v>
      </c>
      <c r="D1897" s="147">
        <v>20150404</v>
      </c>
      <c r="E1897" s="1" t="s">
        <v>60</v>
      </c>
      <c r="F1897" s="1" t="s">
        <v>61</v>
      </c>
      <c r="G1897" s="57">
        <v>194139</v>
      </c>
      <c r="H1897" s="3">
        <v>582.41999999999996</v>
      </c>
      <c r="I1897" s="3">
        <v>3</v>
      </c>
      <c r="J1897" s="4">
        <v>4.02E-2</v>
      </c>
      <c r="L1897" s="2">
        <v>7808</v>
      </c>
    </row>
    <row r="1898" spans="1:16" x14ac:dyDescent="0.3">
      <c r="A1898" s="1" t="str">
        <f>VLOOKUP(F1898,Sheet2!A:C,2,FALSE)</f>
        <v>结果页</v>
      </c>
      <c r="B1898" s="1" t="str">
        <f>VLOOKUP(E1898,[1]Sheet4!A:B,2,FALSE)</f>
        <v>API</v>
      </c>
      <c r="C1898" s="1" t="str">
        <f t="shared" si="1"/>
        <v>04</v>
      </c>
      <c r="D1898" s="147">
        <v>20150404</v>
      </c>
      <c r="E1898" s="1" t="s">
        <v>60</v>
      </c>
      <c r="F1898" s="1" t="s">
        <v>62</v>
      </c>
      <c r="G1898" s="57">
        <v>1686862</v>
      </c>
      <c r="H1898" s="3">
        <v>4554.53</v>
      </c>
      <c r="I1898" s="3">
        <v>2.7</v>
      </c>
      <c r="J1898" s="4">
        <v>1.49E-2</v>
      </c>
      <c r="L1898" s="2">
        <v>25207</v>
      </c>
    </row>
    <row r="1899" spans="1:16" x14ac:dyDescent="0.3">
      <c r="A1899" s="1" t="str">
        <f>VLOOKUP(F1899,Sheet2!A:C,2,FALSE)</f>
        <v>结果页</v>
      </c>
      <c r="B1899" s="1" t="str">
        <f>VLOOKUP(E1899,[1]Sheet4!A:B,2,FALSE)</f>
        <v>API</v>
      </c>
      <c r="C1899" s="1" t="str">
        <f t="shared" si="1"/>
        <v>04</v>
      </c>
      <c r="D1899" s="147">
        <v>20150404</v>
      </c>
      <c r="E1899" s="1" t="s">
        <v>60</v>
      </c>
      <c r="F1899" s="1" t="s">
        <v>63</v>
      </c>
      <c r="G1899" s="57">
        <v>261075</v>
      </c>
      <c r="H1899" s="3">
        <v>1501.18</v>
      </c>
      <c r="I1899" s="3">
        <v>5.75</v>
      </c>
      <c r="J1899" s="4">
        <v>4.8399999999999999E-2</v>
      </c>
      <c r="L1899" s="2">
        <v>12647</v>
      </c>
    </row>
    <row r="1900" spans="1:16" x14ac:dyDescent="0.3">
      <c r="A1900" s="1" t="str">
        <f>VLOOKUP(F1900,Sheet2!A:C,2,FALSE)</f>
        <v>结果页</v>
      </c>
      <c r="B1900" s="1" t="str">
        <f>VLOOKUP(E1900,[1]Sheet4!A:B,2,FALSE)</f>
        <v>SDK</v>
      </c>
      <c r="C1900" s="1" t="str">
        <f t="shared" si="1"/>
        <v>04</v>
      </c>
      <c r="D1900" s="147">
        <v>20150404</v>
      </c>
      <c r="E1900" s="1" t="s">
        <v>64</v>
      </c>
      <c r="F1900" s="1" t="s">
        <v>61</v>
      </c>
      <c r="G1900" s="57">
        <v>6221245</v>
      </c>
      <c r="H1900" s="3">
        <v>9253.7800000000007</v>
      </c>
      <c r="I1900" s="3">
        <v>1.4874482519174217</v>
      </c>
      <c r="J1900" s="4">
        <v>1.3948172753202936E-2</v>
      </c>
      <c r="K1900" s="3">
        <v>0.10664108326130799</v>
      </c>
      <c r="L1900" s="2">
        <v>86775</v>
      </c>
      <c r="P1900" s="2">
        <v>122400727</v>
      </c>
    </row>
    <row r="1901" spans="1:16" x14ac:dyDescent="0.3">
      <c r="A1901" s="1" t="str">
        <f>VLOOKUP(F1901,Sheet2!A:C,2,FALSE)</f>
        <v>充电屏保</v>
      </c>
      <c r="B1901" s="1" t="str">
        <f>VLOOKUP(E1901,[1]Sheet4!A:B,2,FALSE)</f>
        <v>SDK</v>
      </c>
      <c r="C1901" s="1" t="str">
        <f t="shared" si="1"/>
        <v>04</v>
      </c>
      <c r="D1901" s="147">
        <v>20150404</v>
      </c>
      <c r="E1901" s="1" t="s">
        <v>64</v>
      </c>
      <c r="F1901" s="1" t="s">
        <v>65</v>
      </c>
      <c r="G1901" s="57">
        <v>15470287</v>
      </c>
      <c r="H1901" s="3">
        <v>20208.57</v>
      </c>
      <c r="I1901" s="3">
        <v>1.3062828116892724</v>
      </c>
      <c r="J1901" s="4">
        <v>1.2031192440062682E-2</v>
      </c>
      <c r="K1901" s="3">
        <v>0.10857467522001225</v>
      </c>
      <c r="L1901" s="2">
        <v>186126</v>
      </c>
      <c r="P1901" s="2">
        <v>58694677</v>
      </c>
    </row>
    <row r="1902" spans="1:16" x14ac:dyDescent="0.3">
      <c r="A1902" s="1" t="str">
        <f>VLOOKUP(F1902,Sheet2!A:C,2,FALSE)</f>
        <v>其他</v>
      </c>
      <c r="B1902" s="1" t="str">
        <f>VLOOKUP(E1902,[1]Sheet4!A:B,2,FALSE)</f>
        <v>SDK</v>
      </c>
      <c r="C1902" s="1" t="str">
        <f t="shared" si="1"/>
        <v>04</v>
      </c>
      <c r="D1902" s="147">
        <v>20150404</v>
      </c>
      <c r="E1902" s="1" t="s">
        <v>64</v>
      </c>
      <c r="F1902" s="1" t="s">
        <v>55</v>
      </c>
      <c r="G1902" s="57">
        <v>4070532</v>
      </c>
      <c r="H1902" s="3">
        <v>4141.3999999999996</v>
      </c>
      <c r="I1902" s="3">
        <v>1.0174100093059089</v>
      </c>
      <c r="J1902" s="4">
        <v>8.8528968695001046E-3</v>
      </c>
      <c r="K1902" s="3">
        <v>0.11492396492396491</v>
      </c>
      <c r="L1902" s="2">
        <v>36036</v>
      </c>
      <c r="P1902" s="2">
        <v>18383232</v>
      </c>
    </row>
    <row r="1903" spans="1:16" x14ac:dyDescent="0.3">
      <c r="A1903" s="1" t="str">
        <f>VLOOKUP(F1903,Sheet2!A:C,2,FALSE)</f>
        <v>其他</v>
      </c>
      <c r="B1903" s="1" t="str">
        <f>VLOOKUP(E1903,[1]Sheet4!A:B,2,FALSE)</f>
        <v>SDK</v>
      </c>
      <c r="C1903" s="1" t="str">
        <f t="shared" si="1"/>
        <v>04</v>
      </c>
      <c r="D1903" s="147">
        <v>20150404</v>
      </c>
      <c r="E1903" s="1" t="s">
        <v>64</v>
      </c>
      <c r="F1903" s="1" t="s">
        <v>70</v>
      </c>
      <c r="G1903" s="57">
        <v>2601044</v>
      </c>
      <c r="H1903" s="3">
        <v>1961.4</v>
      </c>
      <c r="I1903" s="3">
        <v>0.75408182252972267</v>
      </c>
      <c r="J1903" s="4">
        <v>5.0725785492286941E-3</v>
      </c>
      <c r="K1903" s="3">
        <v>0.14865848112778537</v>
      </c>
      <c r="L1903" s="2">
        <v>13194</v>
      </c>
      <c r="P1903" s="2">
        <v>19395392</v>
      </c>
    </row>
    <row r="1904" spans="1:16" x14ac:dyDescent="0.3">
      <c r="A1904" s="1" t="str">
        <f>VLOOKUP(F1904,Sheet2!A:C,2,FALSE)</f>
        <v>Applock</v>
      </c>
      <c r="B1904" s="1" t="str">
        <f>VLOOKUP(E1904,[1]Sheet4!A:B,2,FALSE)</f>
        <v>SDK</v>
      </c>
      <c r="C1904" s="1" t="str">
        <f t="shared" si="1"/>
        <v>04</v>
      </c>
      <c r="D1904" s="147">
        <v>20150404</v>
      </c>
      <c r="E1904" s="1" t="s">
        <v>64</v>
      </c>
      <c r="F1904" s="1" t="s">
        <v>66</v>
      </c>
      <c r="G1904" s="57">
        <v>67330417</v>
      </c>
      <c r="H1904" s="3">
        <v>64672.55</v>
      </c>
      <c r="I1904" s="3">
        <v>0.96052501798704149</v>
      </c>
      <c r="J1904" s="4">
        <v>8.6256260673389269E-3</v>
      </c>
      <c r="K1904" s="3">
        <v>0.11135713633866938</v>
      </c>
      <c r="L1904" s="2">
        <v>580767</v>
      </c>
      <c r="P1904" s="2">
        <v>197982640</v>
      </c>
    </row>
    <row r="1905" spans="1:16" x14ac:dyDescent="0.3">
      <c r="A1905" s="1" t="str">
        <f>VLOOKUP(F1905,Sheet2!A:C,2,FALSE)</f>
        <v>结果页</v>
      </c>
      <c r="B1905" s="1" t="str">
        <f>VLOOKUP(E1905,[1]Sheet4!A:B,2,FALSE)</f>
        <v>SDK</v>
      </c>
      <c r="C1905" s="1" t="str">
        <f t="shared" si="1"/>
        <v>04</v>
      </c>
      <c r="D1905" s="147">
        <v>20150404</v>
      </c>
      <c r="E1905" s="1" t="s">
        <v>64</v>
      </c>
      <c r="F1905" s="1" t="s">
        <v>62</v>
      </c>
      <c r="G1905" s="57">
        <v>28684405</v>
      </c>
      <c r="H1905" s="3">
        <v>39811.299999999996</v>
      </c>
      <c r="I1905" s="3">
        <v>1.3879074709759534</v>
      </c>
      <c r="J1905" s="4">
        <v>1.0550924796941056E-2</v>
      </c>
      <c r="K1905" s="3">
        <v>0.13154367960032645</v>
      </c>
      <c r="L1905" s="2">
        <v>302647</v>
      </c>
      <c r="P1905" s="2">
        <v>91045933</v>
      </c>
    </row>
    <row r="1906" spans="1:16" x14ac:dyDescent="0.3">
      <c r="A1906" s="1" t="str">
        <f>VLOOKUP(F1906,Sheet2!A:C,2,FALSE)</f>
        <v>充电屏保</v>
      </c>
      <c r="B1906" s="1" t="str">
        <f>VLOOKUP(E1906,[1]Sheet4!A:B,2,FALSE)</f>
        <v>SDK</v>
      </c>
      <c r="C1906" s="1" t="str">
        <f t="shared" si="1"/>
        <v>04</v>
      </c>
      <c r="D1906" s="147">
        <v>20150404</v>
      </c>
      <c r="E1906" s="1" t="s">
        <v>64</v>
      </c>
      <c r="F1906" s="1" t="s">
        <v>67</v>
      </c>
      <c r="G1906" s="57">
        <v>30287217</v>
      </c>
      <c r="H1906" s="3">
        <v>26610.09</v>
      </c>
      <c r="I1906" s="3">
        <v>0.87859145328539101</v>
      </c>
      <c r="J1906" s="4">
        <v>9.9660526749618498E-3</v>
      </c>
      <c r="K1906" s="3">
        <v>8.8158419580975603E-2</v>
      </c>
      <c r="L1906" s="2">
        <v>301844</v>
      </c>
      <c r="P1906" s="2">
        <v>58137935</v>
      </c>
    </row>
    <row r="1907" spans="1:16" x14ac:dyDescent="0.3">
      <c r="A1907" s="1" t="str">
        <f>VLOOKUP(F1907,Sheet2!A:C,2,FALSE)</f>
        <v>其他</v>
      </c>
      <c r="B1907" s="1" t="str">
        <f>VLOOKUP(E1907,[1]Sheet4!A:B,2,FALSE)</f>
        <v>SDK</v>
      </c>
      <c r="C1907" s="1" t="str">
        <f t="shared" si="1"/>
        <v>04</v>
      </c>
      <c r="D1907" s="147">
        <v>20150404</v>
      </c>
      <c r="E1907" s="1" t="s">
        <v>64</v>
      </c>
      <c r="F1907" s="1" t="s">
        <v>68</v>
      </c>
      <c r="G1907" s="57">
        <v>647563</v>
      </c>
      <c r="H1907" s="3">
        <v>1278.74</v>
      </c>
      <c r="I1907" s="3">
        <v>1.9746958983141407</v>
      </c>
      <c r="J1907" s="4">
        <v>1.6188386303726432E-2</v>
      </c>
      <c r="K1907" s="3">
        <v>0.12198225698750358</v>
      </c>
      <c r="L1907" s="2">
        <v>10483</v>
      </c>
      <c r="P1907" s="2">
        <v>3631363</v>
      </c>
    </row>
    <row r="1908" spans="1:16" x14ac:dyDescent="0.3">
      <c r="A1908" s="1" t="str">
        <f>VLOOKUP(F1908,Sheet2!A:C,2,FALSE)</f>
        <v>其他</v>
      </c>
      <c r="B1908" s="1" t="str">
        <f>VLOOKUP(E1908,[1]Sheet4!A:B,2,FALSE)</f>
        <v>SDK</v>
      </c>
      <c r="C1908" s="1" t="str">
        <f t="shared" si="1"/>
        <v>04</v>
      </c>
      <c r="D1908" s="147">
        <v>20150404</v>
      </c>
      <c r="E1908" s="1" t="s">
        <v>64</v>
      </c>
      <c r="F1908" s="1" t="s">
        <v>69</v>
      </c>
      <c r="G1908" s="57">
        <v>773130</v>
      </c>
      <c r="H1908" s="3">
        <v>3110.62</v>
      </c>
      <c r="I1908" s="3">
        <v>4.0234113279784767</v>
      </c>
      <c r="J1908" s="4">
        <v>2.0854190110330732E-2</v>
      </c>
      <c r="K1908" s="3">
        <v>0.19293059604292004</v>
      </c>
      <c r="L1908" s="2">
        <v>16123</v>
      </c>
      <c r="P1908" s="2">
        <v>8682321</v>
      </c>
    </row>
    <row r="1909" spans="1:16" x14ac:dyDescent="0.3">
      <c r="A1909" s="1" t="str">
        <f>VLOOKUP(F1909,Sheet2!A:C,2,FALSE)</f>
        <v>Applock</v>
      </c>
      <c r="B1909" s="1" t="str">
        <f>VLOOKUP(E1909,[1]Sheet4!A:B,2,FALSE)</f>
        <v>SDK</v>
      </c>
      <c r="C1909" s="1" t="str">
        <f t="shared" si="1"/>
        <v>04</v>
      </c>
      <c r="D1909" s="147">
        <v>20150404</v>
      </c>
      <c r="E1909" s="1" t="s">
        <v>64</v>
      </c>
      <c r="F1909" s="1" t="s">
        <v>71</v>
      </c>
      <c r="G1909" s="57">
        <v>176252594</v>
      </c>
      <c r="H1909" s="3">
        <v>116092.99</v>
      </c>
      <c r="I1909" s="3">
        <v>0.65867393702018373</v>
      </c>
      <c r="J1909" s="4">
        <v>7.3147008548424541E-3</v>
      </c>
      <c r="K1909" s="3">
        <v>9.0047966429704446E-2</v>
      </c>
      <c r="L1909" s="2">
        <v>1289235</v>
      </c>
      <c r="P1909" s="2">
        <v>536608204</v>
      </c>
    </row>
    <row r="1910" spans="1:16" x14ac:dyDescent="0.3">
      <c r="A1910" s="1" t="str">
        <f>VLOOKUP(F1910,Sheet2!A:C,2,FALSE)</f>
        <v>结果页</v>
      </c>
      <c r="B1910" s="1" t="str">
        <f>VLOOKUP(E1910,[1]Sheet4!A:B,2,FALSE)</f>
        <v>SDK</v>
      </c>
      <c r="C1910" s="1" t="str">
        <f t="shared" si="1"/>
        <v>04</v>
      </c>
      <c r="D1910" s="147">
        <v>20150404</v>
      </c>
      <c r="E1910" s="1" t="s">
        <v>64</v>
      </c>
      <c r="F1910" s="1" t="s">
        <v>63</v>
      </c>
      <c r="G1910" s="57">
        <v>9994038</v>
      </c>
      <c r="H1910" s="3">
        <v>29738.22</v>
      </c>
      <c r="I1910" s="3">
        <v>2.9755960503652275</v>
      </c>
      <c r="J1910" s="4">
        <v>2.1241764339899449E-2</v>
      </c>
      <c r="K1910" s="3">
        <v>0.14008233980715151</v>
      </c>
      <c r="L1910" s="2">
        <v>212291</v>
      </c>
      <c r="P1910" s="2">
        <v>67882646</v>
      </c>
    </row>
    <row r="1911" spans="1:16" x14ac:dyDescent="0.3">
      <c r="A1911" s="1" t="str">
        <f>VLOOKUP(F1911,Sheet2!A:C,2,FALSE)</f>
        <v>充电屏保</v>
      </c>
      <c r="B1911" s="1" t="str">
        <f>VLOOKUP(E1911,[1]Sheet4!A:B,2,FALSE)</f>
        <v>SDK</v>
      </c>
      <c r="C1911" s="1" t="str">
        <f t="shared" si="1"/>
        <v>04</v>
      </c>
      <c r="D1911" s="147">
        <v>20150404</v>
      </c>
      <c r="E1911" s="1" t="s">
        <v>64</v>
      </c>
      <c r="F1911" s="1" t="s">
        <v>72</v>
      </c>
      <c r="G1911" s="57">
        <v>13693358</v>
      </c>
      <c r="H1911" s="3">
        <v>9331.27</v>
      </c>
      <c r="I1911" s="3">
        <v>0.68144497500174905</v>
      </c>
      <c r="J1911" s="4">
        <v>8.8563375031895028E-3</v>
      </c>
      <c r="K1911" s="3">
        <v>7.6944332209147953E-2</v>
      </c>
      <c r="L1911" s="2">
        <v>121273</v>
      </c>
      <c r="P1911" s="2">
        <v>38604513</v>
      </c>
    </row>
    <row r="1912" spans="1:16" x14ac:dyDescent="0.3">
      <c r="A1912" s="1" t="str">
        <f>VLOOKUP(F1912,Sheet2!A:C,2,FALSE)</f>
        <v>其他</v>
      </c>
      <c r="B1912" s="1" t="str">
        <f>VLOOKUP(E1912,[1]Sheet4!A:B,2,FALSE)</f>
        <v>SDK</v>
      </c>
      <c r="C1912" s="1" t="str">
        <f t="shared" si="1"/>
        <v>04</v>
      </c>
      <c r="D1912" s="147">
        <v>20150404</v>
      </c>
      <c r="E1912" s="1" t="s">
        <v>64</v>
      </c>
      <c r="F1912" s="1" t="s">
        <v>73</v>
      </c>
      <c r="G1912" s="57">
        <v>982608</v>
      </c>
      <c r="H1912" s="3">
        <v>2009.66</v>
      </c>
      <c r="I1912" s="3">
        <v>2.0452306514907268</v>
      </c>
      <c r="J1912" s="4">
        <v>3.5992990083532801E-2</v>
      </c>
      <c r="K1912" s="3">
        <v>5.6823027115672803E-2</v>
      </c>
      <c r="L1912" s="2">
        <v>35367</v>
      </c>
      <c r="P1912" s="2">
        <v>5179880</v>
      </c>
    </row>
    <row r="1913" spans="1:16" x14ac:dyDescent="0.3">
      <c r="A1913" s="1" t="str">
        <f>VLOOKUP(F1913,Sheet2!A:C,2,FALSE)</f>
        <v>其他</v>
      </c>
      <c r="B1913" s="1" t="str">
        <f>VLOOKUP(E1913,[1]Sheet4!A:B,2,FALSE)</f>
        <v>SDK</v>
      </c>
      <c r="C1913" s="1" t="str">
        <f t="shared" si="1"/>
        <v>04</v>
      </c>
      <c r="D1913" s="147">
        <v>20150404</v>
      </c>
      <c r="E1913" s="1" t="s">
        <v>64</v>
      </c>
      <c r="F1913" s="1" t="s">
        <v>41</v>
      </c>
      <c r="G1913" s="57">
        <v>17827134</v>
      </c>
      <c r="H1913" s="3">
        <v>7662.25</v>
      </c>
      <c r="I1913" s="3">
        <v>0.42980829111398389</v>
      </c>
      <c r="J1913" s="4">
        <v>6.0231218321464344E-3</v>
      </c>
      <c r="K1913" s="3">
        <v>7.1359720605355059E-2</v>
      </c>
      <c r="L1913" s="2">
        <v>107375</v>
      </c>
      <c r="P1913" s="2">
        <v>56274068</v>
      </c>
    </row>
    <row r="1914" spans="1:16" x14ac:dyDescent="0.3">
      <c r="A1914" s="1" t="str">
        <f>VLOOKUP(F1914,Sheet2!A:C,2,FALSE)</f>
        <v>其他</v>
      </c>
      <c r="B1914" s="1" t="str">
        <f>VLOOKUP(E1914,[1]Sheet4!A:B,2,FALSE)</f>
        <v>SDK</v>
      </c>
      <c r="C1914" s="1" t="str">
        <f t="shared" si="1"/>
        <v>04</v>
      </c>
      <c r="D1914" s="147">
        <v>20150404</v>
      </c>
      <c r="E1914" s="1" t="s">
        <v>64</v>
      </c>
      <c r="F1914" s="1" t="s">
        <v>59</v>
      </c>
      <c r="G1914" s="57">
        <v>5405127</v>
      </c>
      <c r="H1914" s="3">
        <v>6520.73</v>
      </c>
      <c r="I1914" s="3">
        <v>1.2063971854870383</v>
      </c>
      <c r="J1914" s="4">
        <v>1.3143261943706411E-2</v>
      </c>
      <c r="K1914" s="3">
        <v>9.1788263115665597E-2</v>
      </c>
      <c r="L1914" s="2">
        <v>71041</v>
      </c>
      <c r="P1914" s="2">
        <v>14556583</v>
      </c>
    </row>
    <row r="1915" spans="1:16" x14ac:dyDescent="0.3">
      <c r="A1915" s="1" t="str">
        <f>VLOOKUP(F1915,Sheet2!A:C,2,FALSE)</f>
        <v>结果页</v>
      </c>
      <c r="B1915" s="1" t="str">
        <f>VLOOKUP(E1915,[1]Sheet4!A:B,2,FALSE)</f>
        <v>API</v>
      </c>
      <c r="C1915" s="1" t="str">
        <f t="shared" si="1"/>
        <v>04</v>
      </c>
      <c r="D1915" s="147">
        <v>20150404</v>
      </c>
      <c r="E1915" s="1" t="s">
        <v>74</v>
      </c>
      <c r="F1915" s="1" t="s">
        <v>61</v>
      </c>
      <c r="G1915" s="57">
        <v>1352471</v>
      </c>
      <c r="H1915" s="3">
        <v>3230.68</v>
      </c>
      <c r="I1915" s="3">
        <v>2.39</v>
      </c>
      <c r="J1915" s="4">
        <v>7.7000000000000002E-3</v>
      </c>
      <c r="L1915" s="2">
        <v>10402</v>
      </c>
    </row>
    <row r="1916" spans="1:16" x14ac:dyDescent="0.3">
      <c r="A1916" s="1" t="str">
        <f>VLOOKUP(F1916,Sheet2!A:C,2,FALSE)</f>
        <v>其他</v>
      </c>
      <c r="B1916" s="1" t="str">
        <f>VLOOKUP(E1916,[1]Sheet4!A:B,2,FALSE)</f>
        <v>SDK</v>
      </c>
      <c r="C1916" s="1" t="str">
        <f t="shared" si="1"/>
        <v>04</v>
      </c>
      <c r="D1916" s="147">
        <v>20150405</v>
      </c>
      <c r="E1916" s="1" t="s">
        <v>58</v>
      </c>
      <c r="F1916" s="1" t="s">
        <v>55</v>
      </c>
      <c r="G1916" s="57">
        <v>1187687</v>
      </c>
      <c r="H1916" s="3">
        <v>320</v>
      </c>
      <c r="I1916" s="3">
        <v>0.27</v>
      </c>
    </row>
    <row r="1917" spans="1:16" x14ac:dyDescent="0.3">
      <c r="A1917" s="1" t="str">
        <f>VLOOKUP(F1917,Sheet2!A:C,2,FALSE)</f>
        <v>其他</v>
      </c>
      <c r="B1917" s="1" t="str">
        <f>VLOOKUP(E1917,[1]Sheet4!A:B,2,FALSE)</f>
        <v>SDK</v>
      </c>
      <c r="C1917" s="1" t="str">
        <f t="shared" si="1"/>
        <v>04</v>
      </c>
      <c r="D1917" s="147">
        <v>20150405</v>
      </c>
      <c r="E1917" s="1" t="s">
        <v>58</v>
      </c>
      <c r="F1917" s="1" t="s">
        <v>41</v>
      </c>
      <c r="G1917" s="57">
        <v>51602899</v>
      </c>
      <c r="H1917" s="3">
        <v>2713</v>
      </c>
      <c r="I1917" s="3">
        <v>5.2999999999999999E-2</v>
      </c>
    </row>
    <row r="1918" spans="1:16" x14ac:dyDescent="0.3">
      <c r="A1918" s="1" t="str">
        <f>VLOOKUP(F1918,Sheet2!A:C,2,FALSE)</f>
        <v>其他</v>
      </c>
      <c r="B1918" s="1" t="str">
        <f>VLOOKUP(E1918,[1]Sheet4!A:B,2,FALSE)</f>
        <v>SDK</v>
      </c>
      <c r="C1918" s="1" t="str">
        <f t="shared" si="1"/>
        <v>04</v>
      </c>
      <c r="D1918" s="147">
        <v>20150405</v>
      </c>
      <c r="E1918" s="1" t="s">
        <v>58</v>
      </c>
      <c r="F1918" s="1" t="s">
        <v>59</v>
      </c>
      <c r="G1918" s="57">
        <v>2739651</v>
      </c>
      <c r="H1918" s="3">
        <v>1618</v>
      </c>
      <c r="I1918" s="3">
        <v>0.59099999999999997</v>
      </c>
    </row>
    <row r="1919" spans="1:16" x14ac:dyDescent="0.3">
      <c r="A1919" s="1" t="str">
        <f>VLOOKUP(F1919,Sheet2!A:C,2,FALSE)</f>
        <v>结果页</v>
      </c>
      <c r="B1919" s="1" t="str">
        <f>VLOOKUP(E1919,[1]Sheet4!A:B,2,FALSE)</f>
        <v>API</v>
      </c>
      <c r="C1919" s="1" t="str">
        <f t="shared" si="1"/>
        <v>04</v>
      </c>
      <c r="D1919" s="147">
        <v>20150405</v>
      </c>
      <c r="E1919" s="1" t="s">
        <v>60</v>
      </c>
      <c r="F1919" s="1" t="s">
        <v>61</v>
      </c>
      <c r="G1919" s="57">
        <v>195395</v>
      </c>
      <c r="H1919" s="3">
        <v>586.19000000000005</v>
      </c>
      <c r="I1919" s="3">
        <v>3</v>
      </c>
      <c r="J1919" s="4">
        <v>4.1599999999999998E-2</v>
      </c>
      <c r="L1919" s="2">
        <v>8132</v>
      </c>
    </row>
    <row r="1920" spans="1:16" x14ac:dyDescent="0.3">
      <c r="A1920" s="1" t="str">
        <f>VLOOKUP(F1920,Sheet2!A:C,2,FALSE)</f>
        <v>结果页</v>
      </c>
      <c r="B1920" s="1" t="str">
        <f>VLOOKUP(E1920,[1]Sheet4!A:B,2,FALSE)</f>
        <v>API</v>
      </c>
      <c r="C1920" s="1" t="str">
        <f t="shared" si="1"/>
        <v>04</v>
      </c>
      <c r="D1920" s="147">
        <v>20150405</v>
      </c>
      <c r="E1920" s="1" t="s">
        <v>60</v>
      </c>
      <c r="F1920" s="1" t="s">
        <v>62</v>
      </c>
      <c r="G1920" s="57">
        <v>1697033</v>
      </c>
      <c r="H1920" s="3">
        <v>4581.99</v>
      </c>
      <c r="I1920" s="3">
        <v>2.7</v>
      </c>
      <c r="J1920" s="4">
        <v>1.49E-2</v>
      </c>
      <c r="L1920" s="2">
        <v>25333</v>
      </c>
    </row>
    <row r="1921" spans="1:16" x14ac:dyDescent="0.3">
      <c r="A1921" s="1" t="str">
        <f>VLOOKUP(F1921,Sheet2!A:C,2,FALSE)</f>
        <v>结果页</v>
      </c>
      <c r="B1921" s="1" t="str">
        <f>VLOOKUP(E1921,[1]Sheet4!A:B,2,FALSE)</f>
        <v>API</v>
      </c>
      <c r="C1921" s="1" t="str">
        <f t="shared" si="1"/>
        <v>04</v>
      </c>
      <c r="D1921" s="147">
        <v>20150405</v>
      </c>
      <c r="E1921" s="1" t="s">
        <v>60</v>
      </c>
      <c r="F1921" s="1" t="s">
        <v>63</v>
      </c>
      <c r="G1921" s="57">
        <v>259756</v>
      </c>
      <c r="H1921" s="3">
        <v>1493.6</v>
      </c>
      <c r="I1921" s="3">
        <v>5.75</v>
      </c>
      <c r="J1921" s="4">
        <v>4.7899999999999998E-2</v>
      </c>
      <c r="L1921" s="2">
        <v>12438</v>
      </c>
    </row>
    <row r="1922" spans="1:16" x14ac:dyDescent="0.3">
      <c r="A1922" s="1" t="str">
        <f>VLOOKUP(F1922,Sheet2!A:C,2,FALSE)</f>
        <v>结果页</v>
      </c>
      <c r="B1922" s="1" t="str">
        <f>VLOOKUP(E1922,[1]Sheet4!A:B,2,FALSE)</f>
        <v>SDK</v>
      </c>
      <c r="C1922" s="1" t="str">
        <f t="shared" si="1"/>
        <v>04</v>
      </c>
      <c r="D1922" s="147">
        <v>20150405</v>
      </c>
      <c r="E1922" s="1" t="s">
        <v>64</v>
      </c>
      <c r="F1922" s="1" t="s">
        <v>61</v>
      </c>
      <c r="G1922" s="57">
        <v>6352245</v>
      </c>
      <c r="H1922" s="3">
        <v>9105.36</v>
      </c>
      <c r="I1922" s="3">
        <v>1.4334081887584627</v>
      </c>
      <c r="J1922" s="4">
        <v>1.3665404908028578E-2</v>
      </c>
      <c r="K1922" s="3">
        <v>0.10489321014676406</v>
      </c>
      <c r="L1922" s="2">
        <v>86806</v>
      </c>
      <c r="P1922" s="2">
        <v>124356976</v>
      </c>
    </row>
    <row r="1923" spans="1:16" x14ac:dyDescent="0.3">
      <c r="A1923" s="1" t="str">
        <f>VLOOKUP(F1923,Sheet2!A:C,2,FALSE)</f>
        <v>充电屏保</v>
      </c>
      <c r="B1923" s="1" t="str">
        <f>VLOOKUP(E1923,[1]Sheet4!A:B,2,FALSE)</f>
        <v>SDK</v>
      </c>
      <c r="C1923" s="1" t="str">
        <f t="shared" si="1"/>
        <v>04</v>
      </c>
      <c r="D1923" s="147">
        <v>20150405</v>
      </c>
      <c r="E1923" s="1" t="s">
        <v>64</v>
      </c>
      <c r="F1923" s="1" t="s">
        <v>65</v>
      </c>
      <c r="G1923" s="57">
        <v>15121430</v>
      </c>
      <c r="H1923" s="3">
        <v>18333.669999999998</v>
      </c>
      <c r="I1923" s="3">
        <v>1.2124296445508127</v>
      </c>
      <c r="J1923" s="4">
        <v>1.1900924714130873E-2</v>
      </c>
      <c r="K1923" s="3">
        <v>0.10187692752238009</v>
      </c>
      <c r="L1923" s="2">
        <v>179959</v>
      </c>
      <c r="P1923" s="2">
        <v>58207536</v>
      </c>
    </row>
    <row r="1924" spans="1:16" x14ac:dyDescent="0.3">
      <c r="A1924" s="1" t="str">
        <f>VLOOKUP(F1924,Sheet2!A:C,2,FALSE)</f>
        <v>其他</v>
      </c>
      <c r="B1924" s="1" t="str">
        <f>VLOOKUP(E1924,[1]Sheet4!A:B,2,FALSE)</f>
        <v>SDK</v>
      </c>
      <c r="C1924" s="1" t="str">
        <f t="shared" si="1"/>
        <v>04</v>
      </c>
      <c r="D1924" s="147">
        <v>20150405</v>
      </c>
      <c r="E1924" s="1" t="s">
        <v>64</v>
      </c>
      <c r="F1924" s="1" t="s">
        <v>55</v>
      </c>
      <c r="G1924" s="57">
        <v>4066512</v>
      </c>
      <c r="H1924" s="3">
        <v>4034.12</v>
      </c>
      <c r="I1924" s="3">
        <v>0.9920344511463387</v>
      </c>
      <c r="J1924" s="4">
        <v>8.5011429942909306E-3</v>
      </c>
      <c r="K1924" s="3">
        <v>0.11669424356378362</v>
      </c>
      <c r="L1924" s="2">
        <v>34570</v>
      </c>
      <c r="P1924" s="2">
        <v>18482507</v>
      </c>
    </row>
    <row r="1925" spans="1:16" x14ac:dyDescent="0.3">
      <c r="A1925" s="1" t="str">
        <f>VLOOKUP(F1925,Sheet2!A:C,2,FALSE)</f>
        <v>Applock</v>
      </c>
      <c r="B1925" s="1" t="str">
        <f>VLOOKUP(E1925,[1]Sheet4!A:B,2,FALSE)</f>
        <v>SDK</v>
      </c>
      <c r="C1925" s="1" t="str">
        <f t="shared" si="1"/>
        <v>04</v>
      </c>
      <c r="D1925" s="147">
        <v>20150405</v>
      </c>
      <c r="E1925" s="1" t="s">
        <v>64</v>
      </c>
      <c r="F1925" s="1" t="s">
        <v>66</v>
      </c>
      <c r="G1925" s="57">
        <v>68855426</v>
      </c>
      <c r="H1925" s="3">
        <v>61235.44</v>
      </c>
      <c r="I1925" s="3">
        <v>0.88933354359030481</v>
      </c>
      <c r="J1925" s="4">
        <v>8.3322554710503136E-3</v>
      </c>
      <c r="K1925" s="3">
        <v>0.1067338305552699</v>
      </c>
      <c r="L1925" s="2">
        <v>573721</v>
      </c>
      <c r="P1925" s="2">
        <v>220192351</v>
      </c>
    </row>
    <row r="1926" spans="1:16" x14ac:dyDescent="0.3">
      <c r="A1926" s="1" t="str">
        <f>VLOOKUP(F1926,Sheet2!A:C,2,FALSE)</f>
        <v>结果页</v>
      </c>
      <c r="B1926" s="1" t="str">
        <f>VLOOKUP(E1926,[1]Sheet4!A:B,2,FALSE)</f>
        <v>SDK</v>
      </c>
      <c r="C1926" s="1" t="str">
        <f t="shared" si="1"/>
        <v>04</v>
      </c>
      <c r="D1926" s="147">
        <v>20150405</v>
      </c>
      <c r="E1926" s="1" t="s">
        <v>64</v>
      </c>
      <c r="F1926" s="1" t="s">
        <v>62</v>
      </c>
      <c r="G1926" s="57">
        <v>29558471</v>
      </c>
      <c r="H1926" s="3">
        <v>39242.070000000007</v>
      </c>
      <c r="I1926" s="3">
        <v>1.3276082514552261</v>
      </c>
      <c r="J1926" s="4">
        <v>1.0488939025296674E-2</v>
      </c>
      <c r="K1926" s="3">
        <v>0.1265722155742702</v>
      </c>
      <c r="L1926" s="2">
        <v>310037</v>
      </c>
      <c r="P1926" s="2">
        <v>93769631</v>
      </c>
    </row>
    <row r="1927" spans="1:16" x14ac:dyDescent="0.3">
      <c r="A1927" s="1" t="str">
        <f>VLOOKUP(F1927,Sheet2!A:C,2,FALSE)</f>
        <v>充电屏保</v>
      </c>
      <c r="B1927" s="1" t="str">
        <f>VLOOKUP(E1927,[1]Sheet4!A:B,2,FALSE)</f>
        <v>SDK</v>
      </c>
      <c r="C1927" s="1" t="str">
        <f t="shared" si="1"/>
        <v>04</v>
      </c>
      <c r="D1927" s="147">
        <v>20150405</v>
      </c>
      <c r="E1927" s="1" t="s">
        <v>64</v>
      </c>
      <c r="F1927" s="1" t="s">
        <v>67</v>
      </c>
      <c r="G1927" s="57">
        <v>30986093</v>
      </c>
      <c r="H1927" s="3">
        <v>25339.07</v>
      </c>
      <c r="I1927" s="3">
        <v>0.81775621082657945</v>
      </c>
      <c r="J1927" s="4">
        <v>9.7726421979047184E-3</v>
      </c>
      <c r="K1927" s="3">
        <v>8.3678108158089404E-2</v>
      </c>
      <c r="L1927" s="2">
        <v>302816</v>
      </c>
      <c r="P1927" s="2">
        <v>58890861</v>
      </c>
    </row>
    <row r="1928" spans="1:16" x14ac:dyDescent="0.3">
      <c r="A1928" s="1" t="str">
        <f>VLOOKUP(F1928,Sheet2!A:C,2,FALSE)</f>
        <v>其他</v>
      </c>
      <c r="B1928" s="1" t="str">
        <f>VLOOKUP(E1928,[1]Sheet4!A:B,2,FALSE)</f>
        <v>SDK</v>
      </c>
      <c r="C1928" s="1" t="str">
        <f t="shared" si="1"/>
        <v>04</v>
      </c>
      <c r="D1928" s="147">
        <v>20150405</v>
      </c>
      <c r="E1928" s="1" t="s">
        <v>64</v>
      </c>
      <c r="F1928" s="1" t="s">
        <v>68</v>
      </c>
      <c r="G1928" s="57">
        <v>675127</v>
      </c>
      <c r="H1928" s="3">
        <v>1238.4000000000001</v>
      </c>
      <c r="I1928" s="3">
        <v>1.8343215424653438</v>
      </c>
      <c r="J1928" s="4">
        <v>1.6108080405612575E-2</v>
      </c>
      <c r="K1928" s="3">
        <v>0.11387586206896552</v>
      </c>
      <c r="L1928" s="2">
        <v>10875</v>
      </c>
      <c r="P1928" s="2">
        <v>3733120</v>
      </c>
    </row>
    <row r="1929" spans="1:16" x14ac:dyDescent="0.3">
      <c r="A1929" s="1" t="str">
        <f>VLOOKUP(F1929,Sheet2!A:C,2,FALSE)</f>
        <v>其他</v>
      </c>
      <c r="B1929" s="1" t="str">
        <f>VLOOKUP(E1929,[1]Sheet4!A:B,2,FALSE)</f>
        <v>SDK</v>
      </c>
      <c r="C1929" s="1" t="str">
        <f t="shared" si="1"/>
        <v>04</v>
      </c>
      <c r="D1929" s="147">
        <v>20150405</v>
      </c>
      <c r="E1929" s="1" t="s">
        <v>64</v>
      </c>
      <c r="F1929" s="1" t="s">
        <v>69</v>
      </c>
      <c r="G1929" s="57">
        <v>758239</v>
      </c>
      <c r="H1929" s="3">
        <v>2897.31</v>
      </c>
      <c r="I1929" s="3">
        <v>3.8211038999576652</v>
      </c>
      <c r="J1929" s="4">
        <v>2.035374070708576E-2</v>
      </c>
      <c r="K1929" s="3">
        <v>0.18773472429210133</v>
      </c>
      <c r="L1929" s="2">
        <v>15433</v>
      </c>
      <c r="P1929" s="2">
        <v>8447100</v>
      </c>
    </row>
    <row r="1930" spans="1:16" x14ac:dyDescent="0.3">
      <c r="A1930" s="1" t="str">
        <f>VLOOKUP(F1930,Sheet2!A:C,2,FALSE)</f>
        <v>其他</v>
      </c>
      <c r="B1930" s="1" t="str">
        <f>VLOOKUP(E1930,[1]Sheet4!A:B,2,FALSE)</f>
        <v>SDK</v>
      </c>
      <c r="C1930" s="1" t="str">
        <f t="shared" si="1"/>
        <v>04</v>
      </c>
      <c r="D1930" s="147">
        <v>20150405</v>
      </c>
      <c r="E1930" s="1" t="s">
        <v>64</v>
      </c>
      <c r="F1930" s="1" t="s">
        <v>70</v>
      </c>
      <c r="G1930" s="57">
        <v>2598998</v>
      </c>
      <c r="H1930" s="3">
        <v>1707.53</v>
      </c>
      <c r="I1930" s="3">
        <v>0.65699550365179205</v>
      </c>
      <c r="J1930" s="4">
        <v>5.0777261082925037E-3</v>
      </c>
      <c r="K1930" s="3">
        <v>0.12938773963779646</v>
      </c>
      <c r="L1930" s="2">
        <v>13197</v>
      </c>
      <c r="P1930" s="2">
        <v>19710974</v>
      </c>
    </row>
    <row r="1931" spans="1:16" x14ac:dyDescent="0.3">
      <c r="A1931" s="1" t="str">
        <f>VLOOKUP(F1931,Sheet2!A:C,2,FALSE)</f>
        <v>Applock</v>
      </c>
      <c r="B1931" s="1" t="str">
        <f>VLOOKUP(E1931,[1]Sheet4!A:B,2,FALSE)</f>
        <v>SDK</v>
      </c>
      <c r="C1931" s="1" t="str">
        <f t="shared" si="1"/>
        <v>04</v>
      </c>
      <c r="D1931" s="147">
        <v>20150405</v>
      </c>
      <c r="E1931" s="1" t="s">
        <v>64</v>
      </c>
      <c r="F1931" s="1" t="s">
        <v>71</v>
      </c>
      <c r="G1931" s="57">
        <v>176713149</v>
      </c>
      <c r="H1931" s="3">
        <v>108269.9</v>
      </c>
      <c r="I1931" s="3">
        <v>0.61268728791653182</v>
      </c>
      <c r="J1931" s="4">
        <v>7.1113214104967367E-3</v>
      </c>
      <c r="K1931" s="3">
        <v>8.6156601923823711E-2</v>
      </c>
      <c r="L1931" s="2">
        <v>1256664</v>
      </c>
      <c r="P1931" s="2">
        <v>530798631</v>
      </c>
    </row>
    <row r="1932" spans="1:16" x14ac:dyDescent="0.3">
      <c r="A1932" s="1" t="str">
        <f>VLOOKUP(F1932,Sheet2!A:C,2,FALSE)</f>
        <v>结果页</v>
      </c>
      <c r="B1932" s="1" t="str">
        <f>VLOOKUP(E1932,[1]Sheet4!A:B,2,FALSE)</f>
        <v>SDK</v>
      </c>
      <c r="C1932" s="1" t="str">
        <f t="shared" si="1"/>
        <v>04</v>
      </c>
      <c r="D1932" s="147">
        <v>20150405</v>
      </c>
      <c r="E1932" s="1" t="s">
        <v>64</v>
      </c>
      <c r="F1932" s="1" t="s">
        <v>63</v>
      </c>
      <c r="G1932" s="57">
        <v>10380582</v>
      </c>
      <c r="H1932" s="3">
        <v>30673.49</v>
      </c>
      <c r="I1932" s="3">
        <v>2.9548911612084954</v>
      </c>
      <c r="J1932" s="4">
        <v>2.1157387899830665E-2</v>
      </c>
      <c r="K1932" s="3">
        <v>0.13966238059246175</v>
      </c>
      <c r="L1932" s="2">
        <v>219626</v>
      </c>
      <c r="P1932" s="2">
        <v>69683584</v>
      </c>
    </row>
    <row r="1933" spans="1:16" x14ac:dyDescent="0.3">
      <c r="A1933" s="1" t="str">
        <f>VLOOKUP(F1933,Sheet2!A:C,2,FALSE)</f>
        <v>充电屏保</v>
      </c>
      <c r="B1933" s="1" t="str">
        <f>VLOOKUP(E1933,[1]Sheet4!A:B,2,FALSE)</f>
        <v>SDK</v>
      </c>
      <c r="C1933" s="1" t="str">
        <f t="shared" si="1"/>
        <v>04</v>
      </c>
      <c r="D1933" s="147">
        <v>20150405</v>
      </c>
      <c r="E1933" s="1" t="s">
        <v>64</v>
      </c>
      <c r="F1933" s="1" t="s">
        <v>72</v>
      </c>
      <c r="G1933" s="57">
        <v>13788129</v>
      </c>
      <c r="H1933" s="3">
        <v>8778.26</v>
      </c>
      <c r="I1933" s="3">
        <v>0.63665345747780577</v>
      </c>
      <c r="J1933" s="4">
        <v>8.7040090791143596E-3</v>
      </c>
      <c r="K1933" s="3">
        <v>7.3144852181448519E-2</v>
      </c>
      <c r="L1933" s="2">
        <v>120012</v>
      </c>
      <c r="P1933" s="2">
        <v>38839043</v>
      </c>
    </row>
    <row r="1934" spans="1:16" x14ac:dyDescent="0.3">
      <c r="A1934" s="1" t="str">
        <f>VLOOKUP(F1934,Sheet2!A:C,2,FALSE)</f>
        <v>其他</v>
      </c>
      <c r="B1934" s="1" t="str">
        <f>VLOOKUP(E1934,[1]Sheet4!A:B,2,FALSE)</f>
        <v>SDK</v>
      </c>
      <c r="C1934" s="1" t="str">
        <f t="shared" si="1"/>
        <v>04</v>
      </c>
      <c r="D1934" s="147">
        <v>20150405</v>
      </c>
      <c r="E1934" s="1" t="s">
        <v>64</v>
      </c>
      <c r="F1934" s="1" t="s">
        <v>73</v>
      </c>
      <c r="G1934" s="57">
        <v>995957</v>
      </c>
      <c r="H1934" s="3">
        <v>1848.79</v>
      </c>
      <c r="I1934" s="3">
        <v>1.8562950006877805</v>
      </c>
      <c r="J1934" s="4">
        <v>3.557181685554698E-2</v>
      </c>
      <c r="K1934" s="3">
        <v>5.2184430394038611E-2</v>
      </c>
      <c r="L1934" s="2">
        <v>35428</v>
      </c>
      <c r="P1934" s="2">
        <v>5291601</v>
      </c>
    </row>
    <row r="1935" spans="1:16" x14ac:dyDescent="0.3">
      <c r="A1935" s="1" t="str">
        <f>VLOOKUP(F1935,Sheet2!A:C,2,FALSE)</f>
        <v>其他</v>
      </c>
      <c r="B1935" s="1" t="str">
        <f>VLOOKUP(E1935,[1]Sheet4!A:B,2,FALSE)</f>
        <v>SDK</v>
      </c>
      <c r="C1935" s="1" t="str">
        <f t="shared" si="1"/>
        <v>04</v>
      </c>
      <c r="D1935" s="147">
        <v>20150405</v>
      </c>
      <c r="E1935" s="1" t="s">
        <v>64</v>
      </c>
      <c r="F1935" s="1" t="s">
        <v>41</v>
      </c>
      <c r="G1935" s="57">
        <v>20776622</v>
      </c>
      <c r="H1935" s="3">
        <v>8873.42</v>
      </c>
      <c r="I1935" s="3">
        <v>0.42708675163845211</v>
      </c>
      <c r="J1935" s="4">
        <v>5.5854122965706358E-3</v>
      </c>
      <c r="K1935" s="3">
        <v>7.6464677800182693E-2</v>
      </c>
      <c r="L1935" s="2">
        <v>116046</v>
      </c>
      <c r="P1935" s="2">
        <v>60705624</v>
      </c>
    </row>
    <row r="1936" spans="1:16" x14ac:dyDescent="0.3">
      <c r="A1936" s="1" t="str">
        <f>VLOOKUP(F1936,Sheet2!A:C,2,FALSE)</f>
        <v>其他</v>
      </c>
      <c r="B1936" s="1" t="str">
        <f>VLOOKUP(E1936,[1]Sheet4!A:B,2,FALSE)</f>
        <v>SDK</v>
      </c>
      <c r="C1936" s="1" t="str">
        <f t="shared" si="1"/>
        <v>04</v>
      </c>
      <c r="D1936" s="147">
        <v>20150405</v>
      </c>
      <c r="E1936" s="1" t="s">
        <v>64</v>
      </c>
      <c r="F1936" s="1" t="s">
        <v>59</v>
      </c>
      <c r="G1936" s="57">
        <v>6336688</v>
      </c>
      <c r="H1936" s="3">
        <v>7618.31</v>
      </c>
      <c r="I1936" s="3">
        <v>1.202254237544913</v>
      </c>
      <c r="J1936" s="4">
        <v>1.2608479382289296E-2</v>
      </c>
      <c r="K1936" s="3">
        <v>9.5352833683788926E-2</v>
      </c>
      <c r="L1936" s="2">
        <v>79896</v>
      </c>
      <c r="P1936" s="2">
        <v>16824023</v>
      </c>
    </row>
    <row r="1937" spans="1:16" x14ac:dyDescent="0.3">
      <c r="A1937" s="1" t="str">
        <f>VLOOKUP(F1937,Sheet2!A:C,2,FALSE)</f>
        <v>结果页</v>
      </c>
      <c r="B1937" s="1" t="str">
        <f>VLOOKUP(E1937,[1]Sheet4!A:B,2,FALSE)</f>
        <v>API</v>
      </c>
      <c r="C1937" s="1" t="str">
        <f t="shared" si="1"/>
        <v>04</v>
      </c>
      <c r="D1937" s="147">
        <v>20150405</v>
      </c>
      <c r="E1937" s="1" t="s">
        <v>74</v>
      </c>
      <c r="F1937" s="1" t="s">
        <v>61</v>
      </c>
      <c r="G1937" s="57">
        <v>1350515</v>
      </c>
      <c r="H1937" s="3">
        <v>3182.54</v>
      </c>
      <c r="I1937" s="3">
        <v>2.36</v>
      </c>
      <c r="J1937" s="4">
        <v>7.7000000000000002E-3</v>
      </c>
      <c r="L1937" s="2">
        <v>10361</v>
      </c>
    </row>
    <row r="1938" spans="1:16" x14ac:dyDescent="0.3">
      <c r="A1938" s="1" t="str">
        <f>VLOOKUP(F1938,Sheet2!A:C,2,FALSE)</f>
        <v>其他</v>
      </c>
      <c r="B1938" s="1" t="str">
        <f>VLOOKUP(E1938,[1]Sheet4!A:B,2,FALSE)</f>
        <v>SDK</v>
      </c>
      <c r="C1938" s="1" t="str">
        <f t="shared" si="1"/>
        <v>04</v>
      </c>
      <c r="D1938" s="147">
        <v>20150406</v>
      </c>
      <c r="E1938" s="1" t="s">
        <v>58</v>
      </c>
      <c r="F1938" s="1" t="s">
        <v>55</v>
      </c>
      <c r="G1938" s="57">
        <v>1199652</v>
      </c>
      <c r="H1938" s="3">
        <v>315</v>
      </c>
      <c r="I1938" s="3">
        <v>0.26300000000000001</v>
      </c>
    </row>
    <row r="1939" spans="1:16" x14ac:dyDescent="0.3">
      <c r="A1939" s="1" t="str">
        <f>VLOOKUP(F1939,Sheet2!A:C,2,FALSE)</f>
        <v>其他</v>
      </c>
      <c r="B1939" s="1" t="str">
        <f>VLOOKUP(E1939,[1]Sheet4!A:B,2,FALSE)</f>
        <v>SDK</v>
      </c>
      <c r="C1939" s="1" t="str">
        <f t="shared" si="1"/>
        <v>04</v>
      </c>
      <c r="D1939" s="147">
        <v>20150406</v>
      </c>
      <c r="E1939" s="1" t="s">
        <v>58</v>
      </c>
      <c r="F1939" s="1" t="s">
        <v>41</v>
      </c>
      <c r="G1939" s="57">
        <v>43999071</v>
      </c>
      <c r="H1939" s="3">
        <v>2429</v>
      </c>
      <c r="I1939" s="3">
        <v>5.5E-2</v>
      </c>
    </row>
    <row r="1940" spans="1:16" x14ac:dyDescent="0.3">
      <c r="A1940" s="1" t="str">
        <f>VLOOKUP(F1940,Sheet2!A:C,2,FALSE)</f>
        <v>其他</v>
      </c>
      <c r="B1940" s="1" t="str">
        <f>VLOOKUP(E1940,[1]Sheet4!A:B,2,FALSE)</f>
        <v>SDK</v>
      </c>
      <c r="C1940" s="1" t="str">
        <f t="shared" si="1"/>
        <v>04</v>
      </c>
      <c r="D1940" s="147">
        <v>20150406</v>
      </c>
      <c r="E1940" s="1" t="s">
        <v>58</v>
      </c>
      <c r="F1940" s="1" t="s">
        <v>59</v>
      </c>
      <c r="G1940" s="57">
        <v>2122288</v>
      </c>
      <c r="H1940" s="3">
        <v>1183</v>
      </c>
      <c r="I1940" s="3">
        <v>0.55800000000000005</v>
      </c>
    </row>
    <row r="1941" spans="1:16" x14ac:dyDescent="0.3">
      <c r="A1941" s="1" t="str">
        <f>VLOOKUP(F1941,Sheet2!A:C,2,FALSE)</f>
        <v>结果页</v>
      </c>
      <c r="B1941" s="1" t="str">
        <f>VLOOKUP(E1941,[1]Sheet4!A:B,2,FALSE)</f>
        <v>API</v>
      </c>
      <c r="C1941" s="1" t="str">
        <f t="shared" si="1"/>
        <v>04</v>
      </c>
      <c r="D1941" s="147">
        <v>20150406</v>
      </c>
      <c r="E1941" s="1" t="s">
        <v>60</v>
      </c>
      <c r="F1941" s="1" t="s">
        <v>61</v>
      </c>
      <c r="G1941" s="57">
        <v>214950</v>
      </c>
      <c r="H1941" s="3">
        <v>644.85</v>
      </c>
      <c r="I1941" s="3">
        <v>3</v>
      </c>
      <c r="J1941" s="4">
        <v>0.04</v>
      </c>
      <c r="L1941" s="2">
        <v>8606</v>
      </c>
    </row>
    <row r="1942" spans="1:16" x14ac:dyDescent="0.3">
      <c r="A1942" s="1" t="str">
        <f>VLOOKUP(F1942,Sheet2!A:C,2,FALSE)</f>
        <v>结果页</v>
      </c>
      <c r="B1942" s="1" t="str">
        <f>VLOOKUP(E1942,[1]Sheet4!A:B,2,FALSE)</f>
        <v>API</v>
      </c>
      <c r="C1942" s="1" t="str">
        <f t="shared" si="1"/>
        <v>04</v>
      </c>
      <c r="D1942" s="147">
        <v>20150406</v>
      </c>
      <c r="E1942" s="1" t="s">
        <v>60</v>
      </c>
      <c r="F1942" s="1" t="s">
        <v>62</v>
      </c>
      <c r="G1942" s="57">
        <v>1734685</v>
      </c>
      <c r="H1942" s="3">
        <v>4683.6499999999996</v>
      </c>
      <c r="I1942" s="3">
        <v>2.7</v>
      </c>
      <c r="J1942" s="4">
        <v>1.4500000000000001E-2</v>
      </c>
      <c r="L1942" s="2">
        <v>25104</v>
      </c>
    </row>
    <row r="1943" spans="1:16" x14ac:dyDescent="0.3">
      <c r="A1943" s="1" t="str">
        <f>VLOOKUP(F1943,Sheet2!A:C,2,FALSE)</f>
        <v>结果页</v>
      </c>
      <c r="B1943" s="1" t="str">
        <f>VLOOKUP(E1943,[1]Sheet4!A:B,2,FALSE)</f>
        <v>API</v>
      </c>
      <c r="C1943" s="1" t="str">
        <f t="shared" si="1"/>
        <v>04</v>
      </c>
      <c r="D1943" s="147">
        <v>20150406</v>
      </c>
      <c r="E1943" s="1" t="s">
        <v>60</v>
      </c>
      <c r="F1943" s="1" t="s">
        <v>63</v>
      </c>
      <c r="G1943" s="57">
        <v>274666</v>
      </c>
      <c r="H1943" s="3">
        <v>1579.33</v>
      </c>
      <c r="I1943" s="3">
        <v>5.75</v>
      </c>
      <c r="J1943" s="4">
        <v>4.7E-2</v>
      </c>
      <c r="L1943" s="2">
        <v>12874</v>
      </c>
    </row>
    <row r="1944" spans="1:16" x14ac:dyDescent="0.3">
      <c r="A1944" s="1" t="str">
        <f>VLOOKUP(F1944,Sheet2!A:C,2,FALSE)</f>
        <v>结果页</v>
      </c>
      <c r="B1944" s="1" t="str">
        <f>VLOOKUP(E1944,[1]Sheet4!A:B,2,FALSE)</f>
        <v>SDK</v>
      </c>
      <c r="C1944" s="1" t="str">
        <f t="shared" si="1"/>
        <v>04</v>
      </c>
      <c r="D1944" s="147">
        <v>20150406</v>
      </c>
      <c r="E1944" s="1" t="s">
        <v>64</v>
      </c>
      <c r="F1944" s="1" t="s">
        <v>61</v>
      </c>
      <c r="G1944" s="57">
        <v>6478859</v>
      </c>
      <c r="H1944" s="3">
        <v>9156.44</v>
      </c>
      <c r="I1944" s="3">
        <v>1.4132797148386778</v>
      </c>
      <c r="J1944" s="4">
        <v>1.3141974535948382E-2</v>
      </c>
      <c r="K1944" s="3">
        <v>0.1075393740090434</v>
      </c>
      <c r="L1944" s="2">
        <v>85145</v>
      </c>
      <c r="P1944" s="2">
        <v>127045734</v>
      </c>
    </row>
    <row r="1945" spans="1:16" x14ac:dyDescent="0.3">
      <c r="A1945" s="1" t="str">
        <f>VLOOKUP(F1945,Sheet2!A:C,2,FALSE)</f>
        <v>充电屏保</v>
      </c>
      <c r="B1945" s="1" t="str">
        <f>VLOOKUP(E1945,[1]Sheet4!A:B,2,FALSE)</f>
        <v>SDK</v>
      </c>
      <c r="C1945" s="1" t="str">
        <f t="shared" si="1"/>
        <v>04</v>
      </c>
      <c r="D1945" s="147">
        <v>20150406</v>
      </c>
      <c r="E1945" s="1" t="s">
        <v>64</v>
      </c>
      <c r="F1945" s="1" t="s">
        <v>65</v>
      </c>
      <c r="G1945" s="57">
        <v>15598209</v>
      </c>
      <c r="H1945" s="3">
        <v>19221.89</v>
      </c>
      <c r="I1945" s="3">
        <v>1.2323139150142173</v>
      </c>
      <c r="J1945" s="4">
        <v>1.1711152222668641E-2</v>
      </c>
      <c r="K1945" s="3">
        <v>0.10522567648201978</v>
      </c>
      <c r="L1945" s="2">
        <v>182673</v>
      </c>
      <c r="P1945" s="2">
        <v>60609337</v>
      </c>
    </row>
    <row r="1946" spans="1:16" x14ac:dyDescent="0.3">
      <c r="A1946" s="1" t="str">
        <f>VLOOKUP(F1946,Sheet2!A:C,2,FALSE)</f>
        <v>其他</v>
      </c>
      <c r="B1946" s="1" t="str">
        <f>VLOOKUP(E1946,[1]Sheet4!A:B,2,FALSE)</f>
        <v>SDK</v>
      </c>
      <c r="C1946" s="1" t="str">
        <f t="shared" si="1"/>
        <v>04</v>
      </c>
      <c r="D1946" s="147">
        <v>20150406</v>
      </c>
      <c r="E1946" s="1" t="s">
        <v>64</v>
      </c>
      <c r="F1946" s="1" t="s">
        <v>55</v>
      </c>
      <c r="G1946" s="57">
        <v>4039817</v>
      </c>
      <c r="H1946" s="3">
        <v>3976.6</v>
      </c>
      <c r="I1946" s="3">
        <v>0.98435151889305883</v>
      </c>
      <c r="J1946" s="4">
        <v>8.3117626367729038E-3</v>
      </c>
      <c r="K1946" s="3">
        <v>0.11842873309905295</v>
      </c>
      <c r="L1946" s="2">
        <v>33578</v>
      </c>
      <c r="P1946" s="2">
        <v>18699897</v>
      </c>
    </row>
    <row r="1947" spans="1:16" x14ac:dyDescent="0.3">
      <c r="A1947" s="1" t="str">
        <f>VLOOKUP(F1947,Sheet2!A:C,2,FALSE)</f>
        <v>Applock</v>
      </c>
      <c r="B1947" s="1" t="str">
        <f>VLOOKUP(E1947,[1]Sheet4!A:B,2,FALSE)</f>
        <v>SDK</v>
      </c>
      <c r="C1947" s="1" t="str">
        <f t="shared" si="1"/>
        <v>04</v>
      </c>
      <c r="D1947" s="147">
        <v>20150406</v>
      </c>
      <c r="E1947" s="1" t="s">
        <v>64</v>
      </c>
      <c r="F1947" s="1" t="s">
        <v>66</v>
      </c>
      <c r="G1947" s="57">
        <v>72055725</v>
      </c>
      <c r="H1947" s="3">
        <v>61261.36</v>
      </c>
      <c r="I1947" s="3">
        <v>0.85019420733050699</v>
      </c>
      <c r="J1947" s="4">
        <v>8.1275013192914237E-3</v>
      </c>
      <c r="K1947" s="3">
        <v>0.10460708327570338</v>
      </c>
      <c r="L1947" s="2">
        <v>585633</v>
      </c>
      <c r="P1947" s="2">
        <v>232578961</v>
      </c>
    </row>
    <row r="1948" spans="1:16" x14ac:dyDescent="0.3">
      <c r="A1948" s="1" t="str">
        <f>VLOOKUP(F1948,Sheet2!A:C,2,FALSE)</f>
        <v>结果页</v>
      </c>
      <c r="B1948" s="1" t="str">
        <f>VLOOKUP(E1948,[1]Sheet4!A:B,2,FALSE)</f>
        <v>SDK</v>
      </c>
      <c r="C1948" s="1" t="str">
        <f t="shared" si="1"/>
        <v>04</v>
      </c>
      <c r="D1948" s="147">
        <v>20150406</v>
      </c>
      <c r="E1948" s="1" t="s">
        <v>64</v>
      </c>
      <c r="F1948" s="1" t="s">
        <v>62</v>
      </c>
      <c r="G1948" s="57">
        <v>29562672</v>
      </c>
      <c r="H1948" s="3">
        <v>38922.409999999996</v>
      </c>
      <c r="I1948" s="3">
        <v>1.3166066314979916</v>
      </c>
      <c r="J1948" s="4">
        <v>1.0155847888174654E-2</v>
      </c>
      <c r="K1948" s="3">
        <v>0.12964024727379309</v>
      </c>
      <c r="L1948" s="2">
        <v>300234</v>
      </c>
      <c r="P1948" s="2">
        <v>94493605</v>
      </c>
    </row>
    <row r="1949" spans="1:16" x14ac:dyDescent="0.3">
      <c r="A1949" s="1" t="str">
        <f>VLOOKUP(F1949,Sheet2!A:C,2,FALSE)</f>
        <v>充电屏保</v>
      </c>
      <c r="B1949" s="1" t="str">
        <f>VLOOKUP(E1949,[1]Sheet4!A:B,2,FALSE)</f>
        <v>SDK</v>
      </c>
      <c r="C1949" s="1" t="str">
        <f t="shared" si="1"/>
        <v>04</v>
      </c>
      <c r="D1949" s="147">
        <v>20150406</v>
      </c>
      <c r="E1949" s="1" t="s">
        <v>64</v>
      </c>
      <c r="F1949" s="1" t="s">
        <v>67</v>
      </c>
      <c r="G1949" s="57">
        <v>32258032</v>
      </c>
      <c r="H1949" s="3">
        <v>26446.49</v>
      </c>
      <c r="I1949" s="3">
        <v>0.8198420164007526</v>
      </c>
      <c r="J1949" s="4">
        <v>9.6407307178565643E-3</v>
      </c>
      <c r="K1949" s="3">
        <v>8.5039406285069341E-2</v>
      </c>
      <c r="L1949" s="2">
        <v>310991</v>
      </c>
      <c r="P1949" s="2">
        <v>61606140</v>
      </c>
    </row>
    <row r="1950" spans="1:16" x14ac:dyDescent="0.3">
      <c r="A1950" s="1" t="str">
        <f>VLOOKUP(F1950,Sheet2!A:C,2,FALSE)</f>
        <v>其他</v>
      </c>
      <c r="B1950" s="1" t="str">
        <f>VLOOKUP(E1950,[1]Sheet4!A:B,2,FALSE)</f>
        <v>SDK</v>
      </c>
      <c r="C1950" s="1" t="str">
        <f t="shared" si="1"/>
        <v>04</v>
      </c>
      <c r="D1950" s="147">
        <v>20150406</v>
      </c>
      <c r="E1950" s="1" t="s">
        <v>64</v>
      </c>
      <c r="F1950" s="1" t="s">
        <v>68</v>
      </c>
      <c r="G1950" s="57">
        <v>655533</v>
      </c>
      <c r="H1950" s="3">
        <v>1222.75</v>
      </c>
      <c r="I1950" s="3">
        <v>1.8652760425485826</v>
      </c>
      <c r="J1950" s="4">
        <v>1.5829866688633523E-2</v>
      </c>
      <c r="K1950" s="3">
        <v>0.11783270694805821</v>
      </c>
      <c r="L1950" s="2">
        <v>10377</v>
      </c>
      <c r="P1950" s="2">
        <v>3675977</v>
      </c>
    </row>
    <row r="1951" spans="1:16" x14ac:dyDescent="0.3">
      <c r="A1951" s="1" t="str">
        <f>VLOOKUP(F1951,Sheet2!A:C,2,FALSE)</f>
        <v>其他</v>
      </c>
      <c r="B1951" s="1" t="str">
        <f>VLOOKUP(E1951,[1]Sheet4!A:B,2,FALSE)</f>
        <v>SDK</v>
      </c>
      <c r="C1951" s="1" t="str">
        <f t="shared" si="1"/>
        <v>04</v>
      </c>
      <c r="D1951" s="147">
        <v>20150406</v>
      </c>
      <c r="E1951" s="1" t="s">
        <v>64</v>
      </c>
      <c r="F1951" s="1" t="s">
        <v>69</v>
      </c>
      <c r="G1951" s="57">
        <v>715027</v>
      </c>
      <c r="H1951" s="3">
        <v>2833.66</v>
      </c>
      <c r="I1951" s="3">
        <v>3.963011186990141</v>
      </c>
      <c r="J1951" s="4">
        <v>2.0753062471766802E-2</v>
      </c>
      <c r="K1951" s="3">
        <v>0.19096030729833546</v>
      </c>
      <c r="L1951" s="2">
        <v>14839</v>
      </c>
      <c r="P1951" s="2">
        <v>7995322</v>
      </c>
    </row>
    <row r="1952" spans="1:16" x14ac:dyDescent="0.3">
      <c r="A1952" s="1" t="str">
        <f>VLOOKUP(F1952,Sheet2!A:C,2,FALSE)</f>
        <v>其他</v>
      </c>
      <c r="B1952" s="1" t="str">
        <f>VLOOKUP(E1952,[1]Sheet4!A:B,2,FALSE)</f>
        <v>SDK</v>
      </c>
      <c r="C1952" s="1" t="str">
        <f t="shared" si="1"/>
        <v>04</v>
      </c>
      <c r="D1952" s="147">
        <v>20150406</v>
      </c>
      <c r="E1952" s="1" t="s">
        <v>64</v>
      </c>
      <c r="F1952" s="1" t="s">
        <v>70</v>
      </c>
      <c r="G1952" s="57">
        <v>2661657</v>
      </c>
      <c r="H1952" s="3">
        <v>1771.85</v>
      </c>
      <c r="I1952" s="3">
        <v>0.66569434002953798</v>
      </c>
      <c r="J1952" s="4">
        <v>4.9747206345520855E-3</v>
      </c>
      <c r="K1952" s="3">
        <v>0.13381542179593686</v>
      </c>
      <c r="L1952" s="2">
        <v>13241</v>
      </c>
      <c r="P1952" s="2">
        <v>20032123</v>
      </c>
    </row>
    <row r="1953" spans="1:16" x14ac:dyDescent="0.3">
      <c r="A1953" s="1" t="str">
        <f>VLOOKUP(F1953,Sheet2!A:C,2,FALSE)</f>
        <v>Applock</v>
      </c>
      <c r="B1953" s="1" t="str">
        <f>VLOOKUP(E1953,[1]Sheet4!A:B,2,FALSE)</f>
        <v>SDK</v>
      </c>
      <c r="C1953" s="1" t="str">
        <f t="shared" si="1"/>
        <v>04</v>
      </c>
      <c r="D1953" s="147">
        <v>20150406</v>
      </c>
      <c r="E1953" s="1" t="s">
        <v>64</v>
      </c>
      <c r="F1953" s="1" t="s">
        <v>71</v>
      </c>
      <c r="G1953" s="57">
        <v>184543765</v>
      </c>
      <c r="H1953" s="3">
        <v>108178.36</v>
      </c>
      <c r="I1953" s="3">
        <v>0.58619352433825112</v>
      </c>
      <c r="J1953" s="4">
        <v>6.9392103276965222E-3</v>
      </c>
      <c r="K1953" s="3">
        <v>8.4475537799823211E-2</v>
      </c>
      <c r="L1953" s="2">
        <v>1280588</v>
      </c>
      <c r="P1953" s="2">
        <v>562379503</v>
      </c>
    </row>
    <row r="1954" spans="1:16" x14ac:dyDescent="0.3">
      <c r="A1954" s="1" t="str">
        <f>VLOOKUP(F1954,Sheet2!A:C,2,FALSE)</f>
        <v>结果页</v>
      </c>
      <c r="B1954" s="1" t="str">
        <f>VLOOKUP(E1954,[1]Sheet4!A:B,2,FALSE)</f>
        <v>SDK</v>
      </c>
      <c r="C1954" s="1" t="str">
        <f t="shared" si="1"/>
        <v>04</v>
      </c>
      <c r="D1954" s="147">
        <v>20150406</v>
      </c>
      <c r="E1954" s="1" t="s">
        <v>64</v>
      </c>
      <c r="F1954" s="1" t="s">
        <v>63</v>
      </c>
      <c r="G1954" s="57">
        <v>10791583</v>
      </c>
      <c r="H1954" s="3">
        <v>31208.28</v>
      </c>
      <c r="I1954" s="3">
        <v>2.8919093704788259</v>
      </c>
      <c r="J1954" s="4">
        <v>2.0299338845839392E-2</v>
      </c>
      <c r="K1954" s="3">
        <v>0.14246322958797053</v>
      </c>
      <c r="L1954" s="2">
        <v>219062</v>
      </c>
      <c r="P1954" s="2">
        <v>73336314</v>
      </c>
    </row>
    <row r="1955" spans="1:16" x14ac:dyDescent="0.3">
      <c r="A1955" s="1" t="str">
        <f>VLOOKUP(F1955,Sheet2!A:C,2,FALSE)</f>
        <v>充电屏保</v>
      </c>
      <c r="B1955" s="1" t="str">
        <f>VLOOKUP(E1955,[1]Sheet4!A:B,2,FALSE)</f>
        <v>SDK</v>
      </c>
      <c r="C1955" s="1" t="str">
        <f t="shared" si="1"/>
        <v>04</v>
      </c>
      <c r="D1955" s="147">
        <v>20150406</v>
      </c>
      <c r="E1955" s="1" t="s">
        <v>64</v>
      </c>
      <c r="F1955" s="1" t="s">
        <v>72</v>
      </c>
      <c r="G1955" s="57">
        <v>14204853</v>
      </c>
      <c r="H1955" s="3">
        <v>8798.99</v>
      </c>
      <c r="I1955" s="3">
        <v>0.61943548447843844</v>
      </c>
      <c r="J1955" s="4">
        <v>8.5487685089032598E-3</v>
      </c>
      <c r="K1955" s="3">
        <v>7.2459031243309116E-2</v>
      </c>
      <c r="L1955" s="2">
        <v>121434</v>
      </c>
      <c r="P1955" s="2">
        <v>40186838</v>
      </c>
    </row>
    <row r="1956" spans="1:16" x14ac:dyDescent="0.3">
      <c r="A1956" s="1" t="str">
        <f>VLOOKUP(F1956,Sheet2!A:C,2,FALSE)</f>
        <v>其他</v>
      </c>
      <c r="B1956" s="1" t="str">
        <f>VLOOKUP(E1956,[1]Sheet4!A:B,2,FALSE)</f>
        <v>SDK</v>
      </c>
      <c r="C1956" s="1" t="str">
        <f t="shared" ref="C1956:C2019" si="2">RIGHT(LEFT(D1956,6),2)</f>
        <v>04</v>
      </c>
      <c r="D1956" s="147">
        <v>20150406</v>
      </c>
      <c r="E1956" s="1" t="s">
        <v>64</v>
      </c>
      <c r="F1956" s="1" t="s">
        <v>73</v>
      </c>
      <c r="G1956" s="57">
        <v>980144</v>
      </c>
      <c r="H1956" s="3">
        <v>1699.22</v>
      </c>
      <c r="I1956" s="3">
        <v>1.7336432197717886</v>
      </c>
      <c r="J1956" s="4">
        <v>3.5347867252158868E-2</v>
      </c>
      <c r="K1956" s="3">
        <v>4.9045200023090686E-2</v>
      </c>
      <c r="L1956" s="2">
        <v>34646</v>
      </c>
      <c r="P1956" s="2">
        <v>5312127</v>
      </c>
    </row>
    <row r="1957" spans="1:16" x14ac:dyDescent="0.3">
      <c r="A1957" s="1" t="str">
        <f>VLOOKUP(F1957,Sheet2!A:C,2,FALSE)</f>
        <v>其他</v>
      </c>
      <c r="B1957" s="1" t="str">
        <f>VLOOKUP(E1957,[1]Sheet4!A:B,2,FALSE)</f>
        <v>SDK</v>
      </c>
      <c r="C1957" s="1" t="str">
        <f t="shared" si="2"/>
        <v>04</v>
      </c>
      <c r="D1957" s="147">
        <v>20150406</v>
      </c>
      <c r="E1957" s="1" t="s">
        <v>64</v>
      </c>
      <c r="F1957" s="1" t="s">
        <v>41</v>
      </c>
      <c r="G1957" s="57">
        <v>15982086</v>
      </c>
      <c r="H1957" s="3">
        <v>6228.6299999999992</v>
      </c>
      <c r="I1957" s="3">
        <v>0.38972572166111474</v>
      </c>
      <c r="J1957" s="4">
        <v>6.0654159913793478E-3</v>
      </c>
      <c r="K1957" s="3">
        <v>6.4253749819472225E-2</v>
      </c>
      <c r="L1957" s="2">
        <v>96938</v>
      </c>
      <c r="P1957" s="2">
        <v>50126148</v>
      </c>
    </row>
    <row r="1958" spans="1:16" x14ac:dyDescent="0.3">
      <c r="A1958" s="1" t="str">
        <f>VLOOKUP(F1958,Sheet2!A:C,2,FALSE)</f>
        <v>其他</v>
      </c>
      <c r="B1958" s="1" t="str">
        <f>VLOOKUP(E1958,[1]Sheet4!A:B,2,FALSE)</f>
        <v>SDK</v>
      </c>
      <c r="C1958" s="1" t="str">
        <f t="shared" si="2"/>
        <v>04</v>
      </c>
      <c r="D1958" s="147">
        <v>20150406</v>
      </c>
      <c r="E1958" s="1" t="s">
        <v>64</v>
      </c>
      <c r="F1958" s="1" t="s">
        <v>59</v>
      </c>
      <c r="G1958" s="57">
        <v>4780719</v>
      </c>
      <c r="H1958" s="3">
        <v>5152.7000000000007</v>
      </c>
      <c r="I1958" s="3">
        <v>1.077808589042778</v>
      </c>
      <c r="J1958" s="4">
        <v>1.2690350551873055E-2</v>
      </c>
      <c r="K1958" s="3">
        <v>8.4931348794277162E-2</v>
      </c>
      <c r="L1958" s="2">
        <v>60669</v>
      </c>
      <c r="P1958" s="2">
        <v>12813519</v>
      </c>
    </row>
    <row r="1959" spans="1:16" x14ac:dyDescent="0.3">
      <c r="A1959" s="1" t="str">
        <f>VLOOKUP(F1959,Sheet2!A:C,2,FALSE)</f>
        <v>结果页</v>
      </c>
      <c r="B1959" s="1" t="str">
        <f>VLOOKUP(E1959,[1]Sheet4!A:B,2,FALSE)</f>
        <v>API</v>
      </c>
      <c r="C1959" s="1" t="str">
        <f t="shared" si="2"/>
        <v>04</v>
      </c>
      <c r="D1959" s="147">
        <v>20150406</v>
      </c>
      <c r="E1959" s="1" t="s">
        <v>74</v>
      </c>
      <c r="F1959" s="1" t="s">
        <v>61</v>
      </c>
      <c r="G1959" s="57">
        <v>1176697</v>
      </c>
      <c r="H1959" s="3">
        <v>2117.84</v>
      </c>
      <c r="I1959" s="3">
        <v>1.8</v>
      </c>
      <c r="J1959" s="4">
        <v>7.4000000000000003E-3</v>
      </c>
      <c r="L1959" s="2">
        <v>8761</v>
      </c>
    </row>
    <row r="1960" spans="1:16" x14ac:dyDescent="0.3">
      <c r="A1960" s="1" t="str">
        <f>VLOOKUP(F1960,Sheet2!A:C,2,FALSE)</f>
        <v>其他</v>
      </c>
      <c r="B1960" s="1" t="str">
        <f>VLOOKUP(E1960,[1]Sheet4!A:B,2,FALSE)</f>
        <v>SDK</v>
      </c>
      <c r="C1960" s="1" t="str">
        <f t="shared" si="2"/>
        <v>04</v>
      </c>
      <c r="D1960" s="147">
        <v>20150407</v>
      </c>
      <c r="E1960" s="1" t="s">
        <v>58</v>
      </c>
      <c r="F1960" s="1" t="s">
        <v>55</v>
      </c>
      <c r="G1960" s="57">
        <v>1181965</v>
      </c>
      <c r="H1960" s="3">
        <v>321</v>
      </c>
      <c r="I1960" s="3">
        <v>0.27100000000000002</v>
      </c>
    </row>
    <row r="1961" spans="1:16" x14ac:dyDescent="0.3">
      <c r="A1961" s="1" t="str">
        <f>VLOOKUP(F1961,Sheet2!A:C,2,FALSE)</f>
        <v>其他</v>
      </c>
      <c r="B1961" s="1" t="str">
        <f>VLOOKUP(E1961,[1]Sheet4!A:B,2,FALSE)</f>
        <v>SDK</v>
      </c>
      <c r="C1961" s="1" t="str">
        <f t="shared" si="2"/>
        <v>04</v>
      </c>
      <c r="D1961" s="147">
        <v>20150407</v>
      </c>
      <c r="E1961" s="1" t="s">
        <v>58</v>
      </c>
      <c r="F1961" s="1" t="s">
        <v>41</v>
      </c>
      <c r="G1961" s="57">
        <v>41668526</v>
      </c>
      <c r="H1961" s="3">
        <v>2301</v>
      </c>
      <c r="I1961" s="3">
        <v>5.5E-2</v>
      </c>
    </row>
    <row r="1962" spans="1:16" x14ac:dyDescent="0.3">
      <c r="A1962" s="1" t="str">
        <f>VLOOKUP(F1962,Sheet2!A:C,2,FALSE)</f>
        <v>其他</v>
      </c>
      <c r="B1962" s="1" t="str">
        <f>VLOOKUP(E1962,[1]Sheet4!A:B,2,FALSE)</f>
        <v>SDK</v>
      </c>
      <c r="C1962" s="1" t="str">
        <f t="shared" si="2"/>
        <v>04</v>
      </c>
      <c r="D1962" s="147">
        <v>20150407</v>
      </c>
      <c r="E1962" s="1" t="s">
        <v>58</v>
      </c>
      <c r="F1962" s="1" t="s">
        <v>59</v>
      </c>
      <c r="G1962" s="57">
        <v>1952882</v>
      </c>
      <c r="H1962" s="3">
        <v>1109</v>
      </c>
      <c r="I1962" s="3">
        <v>0.56799999999999995</v>
      </c>
    </row>
    <row r="1963" spans="1:16" x14ac:dyDescent="0.3">
      <c r="A1963" s="1" t="str">
        <f>VLOOKUP(F1963,Sheet2!A:C,2,FALSE)</f>
        <v>结果页</v>
      </c>
      <c r="B1963" s="1" t="str">
        <f>VLOOKUP(E1963,[1]Sheet4!A:B,2,FALSE)</f>
        <v>API</v>
      </c>
      <c r="C1963" s="1" t="str">
        <f t="shared" si="2"/>
        <v>04</v>
      </c>
      <c r="D1963" s="147">
        <v>20150407</v>
      </c>
      <c r="E1963" s="1" t="s">
        <v>60</v>
      </c>
      <c r="F1963" s="1" t="s">
        <v>61</v>
      </c>
      <c r="G1963" s="57">
        <v>225156</v>
      </c>
      <c r="H1963" s="3">
        <v>675.47</v>
      </c>
      <c r="I1963" s="3">
        <v>3</v>
      </c>
      <c r="J1963" s="4">
        <v>3.8899999999999997E-2</v>
      </c>
      <c r="L1963" s="2">
        <v>8751</v>
      </c>
    </row>
    <row r="1964" spans="1:16" x14ac:dyDescent="0.3">
      <c r="A1964" s="1" t="str">
        <f>VLOOKUP(F1964,Sheet2!A:C,2,FALSE)</f>
        <v>结果页</v>
      </c>
      <c r="B1964" s="1" t="str">
        <f>VLOOKUP(E1964,[1]Sheet4!A:B,2,FALSE)</f>
        <v>API</v>
      </c>
      <c r="C1964" s="1" t="str">
        <f t="shared" si="2"/>
        <v>04</v>
      </c>
      <c r="D1964" s="147">
        <v>20150407</v>
      </c>
      <c r="E1964" s="1" t="s">
        <v>60</v>
      </c>
      <c r="F1964" s="1" t="s">
        <v>62</v>
      </c>
      <c r="G1964" s="57">
        <v>1756126</v>
      </c>
      <c r="H1964" s="3">
        <v>4741.54</v>
      </c>
      <c r="I1964" s="3">
        <v>2.7</v>
      </c>
      <c r="J1964" s="4">
        <v>1.4500000000000001E-2</v>
      </c>
      <c r="L1964" s="2">
        <v>25507</v>
      </c>
    </row>
    <row r="1965" spans="1:16" x14ac:dyDescent="0.3">
      <c r="A1965" s="1" t="str">
        <f>VLOOKUP(F1965,Sheet2!A:C,2,FALSE)</f>
        <v>结果页</v>
      </c>
      <c r="B1965" s="1" t="str">
        <f>VLOOKUP(E1965,[1]Sheet4!A:B,2,FALSE)</f>
        <v>API</v>
      </c>
      <c r="C1965" s="1" t="str">
        <f t="shared" si="2"/>
        <v>04</v>
      </c>
      <c r="D1965" s="147">
        <v>20150407</v>
      </c>
      <c r="E1965" s="1" t="s">
        <v>60</v>
      </c>
      <c r="F1965" s="1" t="s">
        <v>63</v>
      </c>
      <c r="G1965" s="57">
        <v>274299</v>
      </c>
      <c r="H1965" s="3">
        <v>1577.22</v>
      </c>
      <c r="I1965" s="3">
        <v>5.75</v>
      </c>
      <c r="J1965" s="4">
        <v>4.53E-2</v>
      </c>
      <c r="L1965" s="2">
        <v>12427</v>
      </c>
    </row>
    <row r="1966" spans="1:16" x14ac:dyDescent="0.3">
      <c r="A1966" s="1" t="str">
        <f>VLOOKUP(F1966,Sheet2!A:C,2,FALSE)</f>
        <v>结果页</v>
      </c>
      <c r="B1966" s="1" t="str">
        <f>VLOOKUP(E1966,[1]Sheet4!A:B,2,FALSE)</f>
        <v>SDK</v>
      </c>
      <c r="C1966" s="1" t="str">
        <f t="shared" si="2"/>
        <v>04</v>
      </c>
      <c r="D1966" s="147">
        <v>20150407</v>
      </c>
      <c r="E1966" s="1" t="s">
        <v>64</v>
      </c>
      <c r="F1966" s="1" t="s">
        <v>61</v>
      </c>
      <c r="G1966" s="57">
        <v>6509949</v>
      </c>
      <c r="H1966" s="3">
        <v>9495.6</v>
      </c>
      <c r="I1966" s="3">
        <v>1.4586289385677216</v>
      </c>
      <c r="J1966" s="4">
        <v>1.3005324619286572E-2</v>
      </c>
      <c r="K1966" s="3">
        <v>0.11215628838703581</v>
      </c>
      <c r="L1966" s="2">
        <v>84664</v>
      </c>
      <c r="P1966" s="2">
        <v>126977656</v>
      </c>
    </row>
    <row r="1967" spans="1:16" x14ac:dyDescent="0.3">
      <c r="A1967" s="1" t="str">
        <f>VLOOKUP(F1967,Sheet2!A:C,2,FALSE)</f>
        <v>充电屏保</v>
      </c>
      <c r="B1967" s="1" t="str">
        <f>VLOOKUP(E1967,[1]Sheet4!A:B,2,FALSE)</f>
        <v>SDK</v>
      </c>
      <c r="C1967" s="1" t="str">
        <f t="shared" si="2"/>
        <v>04</v>
      </c>
      <c r="D1967" s="147">
        <v>20150407</v>
      </c>
      <c r="E1967" s="1" t="s">
        <v>64</v>
      </c>
      <c r="F1967" s="1" t="s">
        <v>65</v>
      </c>
      <c r="G1967" s="57">
        <v>15225590</v>
      </c>
      <c r="H1967" s="3">
        <v>19570.02</v>
      </c>
      <c r="I1967" s="3">
        <v>1.2853373826564358</v>
      </c>
      <c r="J1967" s="4">
        <v>1.1815896789549699E-2</v>
      </c>
      <c r="K1967" s="3">
        <v>0.10878034951974387</v>
      </c>
      <c r="L1967" s="2">
        <v>179904</v>
      </c>
      <c r="P1967" s="2">
        <v>60315477</v>
      </c>
    </row>
    <row r="1968" spans="1:16" x14ac:dyDescent="0.3">
      <c r="A1968" s="1" t="str">
        <f>VLOOKUP(F1968,Sheet2!A:C,2,FALSE)</f>
        <v>其他</v>
      </c>
      <c r="B1968" s="1" t="str">
        <f>VLOOKUP(E1968,[1]Sheet4!A:B,2,FALSE)</f>
        <v>SDK</v>
      </c>
      <c r="C1968" s="1" t="str">
        <f t="shared" si="2"/>
        <v>04</v>
      </c>
      <c r="D1968" s="147">
        <v>20150407</v>
      </c>
      <c r="E1968" s="1" t="s">
        <v>64</v>
      </c>
      <c r="F1968" s="1" t="s">
        <v>55</v>
      </c>
      <c r="G1968" s="57">
        <v>3943768</v>
      </c>
      <c r="H1968" s="3">
        <v>3907.81</v>
      </c>
      <c r="I1968" s="3">
        <v>0.99088232370666829</v>
      </c>
      <c r="J1968" s="4">
        <v>8.260881471729575E-3</v>
      </c>
      <c r="K1968" s="3">
        <v>0.11994873998588047</v>
      </c>
      <c r="L1968" s="2">
        <v>32579</v>
      </c>
      <c r="P1968" s="2">
        <v>18604094</v>
      </c>
    </row>
    <row r="1969" spans="1:16" x14ac:dyDescent="0.3">
      <c r="A1969" s="1" t="str">
        <f>VLOOKUP(F1969,Sheet2!A:C,2,FALSE)</f>
        <v>Applock</v>
      </c>
      <c r="B1969" s="1" t="str">
        <f>VLOOKUP(E1969,[1]Sheet4!A:B,2,FALSE)</f>
        <v>SDK</v>
      </c>
      <c r="C1969" s="1" t="str">
        <f t="shared" si="2"/>
        <v>04</v>
      </c>
      <c r="D1969" s="147">
        <v>20150407</v>
      </c>
      <c r="E1969" s="1" t="s">
        <v>64</v>
      </c>
      <c r="F1969" s="1" t="s">
        <v>66</v>
      </c>
      <c r="G1969" s="57">
        <v>73563084</v>
      </c>
      <c r="H1969" s="3">
        <v>65053.72</v>
      </c>
      <c r="I1969" s="3">
        <v>0.8843256218023704</v>
      </c>
      <c r="J1969" s="4">
        <v>8.0766461612729566E-3</v>
      </c>
      <c r="K1969" s="3">
        <v>0.10949168802796633</v>
      </c>
      <c r="L1969" s="2">
        <v>594143</v>
      </c>
      <c r="P1969" s="2">
        <v>237851866</v>
      </c>
    </row>
    <row r="1970" spans="1:16" x14ac:dyDescent="0.3">
      <c r="A1970" s="1" t="str">
        <f>VLOOKUP(F1970,Sheet2!A:C,2,FALSE)</f>
        <v>结果页</v>
      </c>
      <c r="B1970" s="1" t="str">
        <f>VLOOKUP(E1970,[1]Sheet4!A:B,2,FALSE)</f>
        <v>SDK</v>
      </c>
      <c r="C1970" s="1" t="str">
        <f t="shared" si="2"/>
        <v>04</v>
      </c>
      <c r="D1970" s="147">
        <v>20150407</v>
      </c>
      <c r="E1970" s="1" t="s">
        <v>64</v>
      </c>
      <c r="F1970" s="1" t="s">
        <v>62</v>
      </c>
      <c r="G1970" s="57">
        <v>30526233</v>
      </c>
      <c r="H1970" s="3">
        <v>42194.14</v>
      </c>
      <c r="I1970" s="3">
        <v>1.3822255762772955</v>
      </c>
      <c r="J1970" s="4">
        <v>9.3234890790488308E-3</v>
      </c>
      <c r="K1970" s="3">
        <v>0.14825196496270349</v>
      </c>
      <c r="L1970" s="2">
        <v>284611</v>
      </c>
      <c r="P1970" s="2">
        <v>98474685</v>
      </c>
    </row>
    <row r="1971" spans="1:16" x14ac:dyDescent="0.3">
      <c r="A1971" s="1" t="str">
        <f>VLOOKUP(F1971,Sheet2!A:C,2,FALSE)</f>
        <v>充电屏保</v>
      </c>
      <c r="B1971" s="1" t="str">
        <f>VLOOKUP(E1971,[1]Sheet4!A:B,2,FALSE)</f>
        <v>SDK</v>
      </c>
      <c r="C1971" s="1" t="str">
        <f t="shared" si="2"/>
        <v>04</v>
      </c>
      <c r="D1971" s="147">
        <v>20150407</v>
      </c>
      <c r="E1971" s="1" t="s">
        <v>64</v>
      </c>
      <c r="F1971" s="1" t="s">
        <v>67</v>
      </c>
      <c r="G1971" s="57">
        <v>32347899</v>
      </c>
      <c r="H1971" s="3">
        <v>27045.599999999999</v>
      </c>
      <c r="I1971" s="3">
        <v>0.83608521221115462</v>
      </c>
      <c r="J1971" s="4">
        <v>9.5988614283728287E-3</v>
      </c>
      <c r="K1971" s="3">
        <v>8.7102540072076587E-2</v>
      </c>
      <c r="L1971" s="2">
        <v>310503</v>
      </c>
      <c r="P1971" s="2">
        <v>62004514</v>
      </c>
    </row>
    <row r="1972" spans="1:16" x14ac:dyDescent="0.3">
      <c r="A1972" s="1" t="str">
        <f>VLOOKUP(F1972,Sheet2!A:C,2,FALSE)</f>
        <v>其他</v>
      </c>
      <c r="B1972" s="1" t="str">
        <f>VLOOKUP(E1972,[1]Sheet4!A:B,2,FALSE)</f>
        <v>SDK</v>
      </c>
      <c r="C1972" s="1" t="str">
        <f t="shared" si="2"/>
        <v>04</v>
      </c>
      <c r="D1972" s="147">
        <v>20150407</v>
      </c>
      <c r="E1972" s="1" t="s">
        <v>64</v>
      </c>
      <c r="F1972" s="1" t="s">
        <v>68</v>
      </c>
      <c r="G1972" s="57">
        <v>644406</v>
      </c>
      <c r="H1972" s="3">
        <v>1194.2</v>
      </c>
      <c r="I1972" s="3">
        <v>1.8531795172608574</v>
      </c>
      <c r="J1972" s="4">
        <v>1.5622138837937574E-2</v>
      </c>
      <c r="K1972" s="3">
        <v>0.11862521108572564</v>
      </c>
      <c r="L1972" s="2">
        <v>10067</v>
      </c>
      <c r="P1972" s="2">
        <v>3658725</v>
      </c>
    </row>
    <row r="1973" spans="1:16" x14ac:dyDescent="0.3">
      <c r="A1973" s="1" t="str">
        <f>VLOOKUP(F1973,Sheet2!A:C,2,FALSE)</f>
        <v>其他</v>
      </c>
      <c r="B1973" s="1" t="str">
        <f>VLOOKUP(E1973,[1]Sheet4!A:B,2,FALSE)</f>
        <v>SDK</v>
      </c>
      <c r="C1973" s="1" t="str">
        <f t="shared" si="2"/>
        <v>04</v>
      </c>
      <c r="D1973" s="147">
        <v>20150407</v>
      </c>
      <c r="E1973" s="1" t="s">
        <v>64</v>
      </c>
      <c r="F1973" s="1" t="s">
        <v>69</v>
      </c>
      <c r="G1973" s="57">
        <v>688848</v>
      </c>
      <c r="H1973" s="3">
        <v>2789.61</v>
      </c>
      <c r="I1973" s="3">
        <v>4.0496742387290086</v>
      </c>
      <c r="J1973" s="4">
        <v>2.0352820941630084E-2</v>
      </c>
      <c r="K1973" s="3">
        <v>0.19897360912981457</v>
      </c>
      <c r="L1973" s="2">
        <v>14020</v>
      </c>
      <c r="P1973" s="2">
        <v>7762654</v>
      </c>
    </row>
    <row r="1974" spans="1:16" x14ac:dyDescent="0.3">
      <c r="A1974" s="1" t="str">
        <f>VLOOKUP(F1974,Sheet2!A:C,2,FALSE)</f>
        <v>其他</v>
      </c>
      <c r="B1974" s="1" t="str">
        <f>VLOOKUP(E1974,[1]Sheet4!A:B,2,FALSE)</f>
        <v>SDK</v>
      </c>
      <c r="C1974" s="1" t="str">
        <f t="shared" si="2"/>
        <v>04</v>
      </c>
      <c r="D1974" s="147">
        <v>20150407</v>
      </c>
      <c r="E1974" s="1" t="s">
        <v>64</v>
      </c>
      <c r="F1974" s="1" t="s">
        <v>70</v>
      </c>
      <c r="G1974" s="57">
        <v>2675643</v>
      </c>
      <c r="H1974" s="3">
        <v>1804.93</v>
      </c>
      <c r="I1974" s="3">
        <v>0.67457803600854083</v>
      </c>
      <c r="J1974" s="4">
        <v>4.6160866752403065E-3</v>
      </c>
      <c r="K1974" s="3">
        <v>0.14613634523520364</v>
      </c>
      <c r="L1974" s="2">
        <v>12351</v>
      </c>
      <c r="P1974" s="2">
        <v>20190899</v>
      </c>
    </row>
    <row r="1975" spans="1:16" x14ac:dyDescent="0.3">
      <c r="A1975" s="1" t="str">
        <f>VLOOKUP(F1975,Sheet2!A:C,2,FALSE)</f>
        <v>Applock</v>
      </c>
      <c r="B1975" s="1" t="str">
        <f>VLOOKUP(E1975,[1]Sheet4!A:B,2,FALSE)</f>
        <v>SDK</v>
      </c>
      <c r="C1975" s="1" t="str">
        <f t="shared" si="2"/>
        <v>04</v>
      </c>
      <c r="D1975" s="147">
        <v>20150407</v>
      </c>
      <c r="E1975" s="1" t="s">
        <v>64</v>
      </c>
      <c r="F1975" s="1" t="s">
        <v>71</v>
      </c>
      <c r="G1975" s="57">
        <v>188598556</v>
      </c>
      <c r="H1975" s="3">
        <v>113245.33</v>
      </c>
      <c r="I1975" s="3">
        <v>0.60045703637306747</v>
      </c>
      <c r="J1975" s="4">
        <v>6.8152483627711338E-3</v>
      </c>
      <c r="K1975" s="3">
        <v>8.8104938281209882E-2</v>
      </c>
      <c r="L1975" s="2">
        <v>1285346</v>
      </c>
      <c r="P1975" s="2">
        <v>570163387</v>
      </c>
    </row>
    <row r="1976" spans="1:16" x14ac:dyDescent="0.3">
      <c r="A1976" s="1" t="str">
        <f>VLOOKUP(F1976,Sheet2!A:C,2,FALSE)</f>
        <v>结果页</v>
      </c>
      <c r="B1976" s="1" t="str">
        <f>VLOOKUP(E1976,[1]Sheet4!A:B,2,FALSE)</f>
        <v>SDK</v>
      </c>
      <c r="C1976" s="1" t="str">
        <f t="shared" si="2"/>
        <v>04</v>
      </c>
      <c r="D1976" s="147">
        <v>20150407</v>
      </c>
      <c r="E1976" s="1" t="s">
        <v>64</v>
      </c>
      <c r="F1976" s="1" t="s">
        <v>63</v>
      </c>
      <c r="G1976" s="57">
        <v>10341357</v>
      </c>
      <c r="H1976" s="3">
        <v>31238.63</v>
      </c>
      <c r="I1976" s="3">
        <v>3.0207476639671178</v>
      </c>
      <c r="J1976" s="4">
        <v>1.9205119792305787E-2</v>
      </c>
      <c r="K1976" s="3">
        <v>0.15728866555559473</v>
      </c>
      <c r="L1976" s="2">
        <v>198607</v>
      </c>
      <c r="P1976" s="2">
        <v>70419358</v>
      </c>
    </row>
    <row r="1977" spans="1:16" x14ac:dyDescent="0.3">
      <c r="A1977" s="1" t="str">
        <f>VLOOKUP(F1977,Sheet2!A:C,2,FALSE)</f>
        <v>充电屏保</v>
      </c>
      <c r="B1977" s="1" t="str">
        <f>VLOOKUP(E1977,[1]Sheet4!A:B,2,FALSE)</f>
        <v>SDK</v>
      </c>
      <c r="C1977" s="1" t="str">
        <f t="shared" si="2"/>
        <v>04</v>
      </c>
      <c r="D1977" s="147">
        <v>20150407</v>
      </c>
      <c r="E1977" s="1" t="s">
        <v>64</v>
      </c>
      <c r="F1977" s="1" t="s">
        <v>72</v>
      </c>
      <c r="G1977" s="57">
        <v>14513934</v>
      </c>
      <c r="H1977" s="3">
        <v>9154.27</v>
      </c>
      <c r="I1977" s="3">
        <v>0.63072286259535149</v>
      </c>
      <c r="J1977" s="4">
        <v>8.4274187825299461E-3</v>
      </c>
      <c r="K1977" s="3">
        <v>7.4841761026856884E-2</v>
      </c>
      <c r="L1977" s="2">
        <v>122315</v>
      </c>
      <c r="P1977" s="2">
        <v>40895997</v>
      </c>
    </row>
    <row r="1978" spans="1:16" x14ac:dyDescent="0.3">
      <c r="A1978" s="1" t="str">
        <f>VLOOKUP(F1978,Sheet2!A:C,2,FALSE)</f>
        <v>其他</v>
      </c>
      <c r="B1978" s="1" t="str">
        <f>VLOOKUP(E1978,[1]Sheet4!A:B,2,FALSE)</f>
        <v>SDK</v>
      </c>
      <c r="C1978" s="1" t="str">
        <f t="shared" si="2"/>
        <v>04</v>
      </c>
      <c r="D1978" s="147">
        <v>20150407</v>
      </c>
      <c r="E1978" s="1" t="s">
        <v>64</v>
      </c>
      <c r="F1978" s="1" t="s">
        <v>73</v>
      </c>
      <c r="G1978" s="57">
        <v>1262274</v>
      </c>
      <c r="H1978" s="3">
        <v>3122.23</v>
      </c>
      <c r="I1978" s="3">
        <v>2.4734962456645708</v>
      </c>
      <c r="J1978" s="4">
        <v>4.998439324584044E-2</v>
      </c>
      <c r="K1978" s="3">
        <v>4.9485371033695755E-2</v>
      </c>
      <c r="L1978" s="2">
        <v>63094</v>
      </c>
      <c r="P1978" s="2">
        <v>8108031</v>
      </c>
    </row>
    <row r="1979" spans="1:16" x14ac:dyDescent="0.3">
      <c r="A1979" s="1" t="str">
        <f>VLOOKUP(F1979,Sheet2!A:C,2,FALSE)</f>
        <v>其他</v>
      </c>
      <c r="B1979" s="1" t="str">
        <f>VLOOKUP(E1979,[1]Sheet4!A:B,2,FALSE)</f>
        <v>SDK</v>
      </c>
      <c r="C1979" s="1" t="str">
        <f t="shared" si="2"/>
        <v>04</v>
      </c>
      <c r="D1979" s="147">
        <v>20150407</v>
      </c>
      <c r="E1979" s="1" t="s">
        <v>64</v>
      </c>
      <c r="F1979" s="1" t="s">
        <v>41</v>
      </c>
      <c r="G1979" s="57">
        <v>14322366</v>
      </c>
      <c r="H1979" s="3">
        <v>5921.6500000000005</v>
      </c>
      <c r="I1979" s="3">
        <v>0.41345473226979401</v>
      </c>
      <c r="J1979" s="4">
        <v>6.161761262070806E-3</v>
      </c>
      <c r="K1979" s="3">
        <v>6.7100089517399236E-2</v>
      </c>
      <c r="L1979" s="2">
        <v>88251</v>
      </c>
      <c r="P1979" s="2">
        <v>46911309</v>
      </c>
    </row>
    <row r="1980" spans="1:16" x14ac:dyDescent="0.3">
      <c r="A1980" s="1" t="str">
        <f>VLOOKUP(F1980,Sheet2!A:C,2,FALSE)</f>
        <v>其他</v>
      </c>
      <c r="B1980" s="1" t="str">
        <f>VLOOKUP(E1980,[1]Sheet4!A:B,2,FALSE)</f>
        <v>SDK</v>
      </c>
      <c r="C1980" s="1" t="str">
        <f t="shared" si="2"/>
        <v>04</v>
      </c>
      <c r="D1980" s="147">
        <v>20150407</v>
      </c>
      <c r="E1980" s="1" t="s">
        <v>64</v>
      </c>
      <c r="F1980" s="1" t="s">
        <v>59</v>
      </c>
      <c r="G1980" s="57">
        <v>4227058</v>
      </c>
      <c r="H1980" s="3">
        <v>4370.29</v>
      </c>
      <c r="I1980" s="3">
        <v>1.0338845598995803</v>
      </c>
      <c r="J1980" s="4">
        <v>1.270647339118602E-2</v>
      </c>
      <c r="K1980" s="3">
        <v>8.1366759136862088E-2</v>
      </c>
      <c r="L1980" s="2">
        <v>53711</v>
      </c>
      <c r="P1980" s="2">
        <v>11749660</v>
      </c>
    </row>
    <row r="1981" spans="1:16" x14ac:dyDescent="0.3">
      <c r="A1981" s="1" t="str">
        <f>VLOOKUP(F1981,Sheet2!A:C,2,FALSE)</f>
        <v>结果页</v>
      </c>
      <c r="B1981" s="1" t="str">
        <f>VLOOKUP(E1981,[1]Sheet4!A:B,2,FALSE)</f>
        <v>API</v>
      </c>
      <c r="C1981" s="1" t="str">
        <f t="shared" si="2"/>
        <v>04</v>
      </c>
      <c r="D1981" s="147">
        <v>20150407</v>
      </c>
      <c r="E1981" s="1" t="s">
        <v>74</v>
      </c>
      <c r="F1981" s="1" t="s">
        <v>61</v>
      </c>
      <c r="G1981" s="57">
        <v>976610</v>
      </c>
      <c r="H1981" s="3">
        <v>1696.96</v>
      </c>
      <c r="I1981" s="3">
        <v>1.74</v>
      </c>
      <c r="J1981" s="4">
        <v>7.8000000000000005E-3</v>
      </c>
      <c r="L1981" s="2">
        <v>7612</v>
      </c>
    </row>
    <row r="1982" spans="1:16" x14ac:dyDescent="0.3">
      <c r="A1982" s="1" t="str">
        <f>VLOOKUP(F1982,Sheet2!A:C,2,FALSE)</f>
        <v>其他</v>
      </c>
      <c r="B1982" s="1" t="str">
        <f>VLOOKUP(E1982,[1]Sheet4!A:B,2,FALSE)</f>
        <v>SDK</v>
      </c>
      <c r="C1982" s="1" t="str">
        <f t="shared" si="2"/>
        <v>04</v>
      </c>
      <c r="D1982" s="147">
        <v>20150408</v>
      </c>
      <c r="E1982" s="1" t="s">
        <v>58</v>
      </c>
      <c r="F1982" s="1" t="s">
        <v>55</v>
      </c>
      <c r="G1982" s="57">
        <v>1173039</v>
      </c>
      <c r="H1982" s="3">
        <v>337</v>
      </c>
      <c r="I1982" s="3">
        <v>0.28699999999999998</v>
      </c>
    </row>
    <row r="1983" spans="1:16" x14ac:dyDescent="0.3">
      <c r="A1983" s="1" t="str">
        <f>VLOOKUP(F1983,Sheet2!A:C,2,FALSE)</f>
        <v>其他</v>
      </c>
      <c r="B1983" s="1" t="str">
        <f>VLOOKUP(E1983,[1]Sheet4!A:B,2,FALSE)</f>
        <v>SDK</v>
      </c>
      <c r="C1983" s="1" t="str">
        <f t="shared" si="2"/>
        <v>04</v>
      </c>
      <c r="D1983" s="147">
        <v>20150408</v>
      </c>
      <c r="E1983" s="1" t="s">
        <v>58</v>
      </c>
      <c r="F1983" s="1" t="s">
        <v>41</v>
      </c>
      <c r="G1983" s="57">
        <v>40528835</v>
      </c>
      <c r="H1983" s="3">
        <v>2296</v>
      </c>
      <c r="I1983" s="3">
        <v>5.7000000000000002E-2</v>
      </c>
    </row>
    <row r="1984" spans="1:16" x14ac:dyDescent="0.3">
      <c r="A1984" s="1" t="str">
        <f>VLOOKUP(F1984,Sheet2!A:C,2,FALSE)</f>
        <v>其他</v>
      </c>
      <c r="B1984" s="1" t="str">
        <f>VLOOKUP(E1984,[1]Sheet4!A:B,2,FALSE)</f>
        <v>SDK</v>
      </c>
      <c r="C1984" s="1" t="str">
        <f t="shared" si="2"/>
        <v>04</v>
      </c>
      <c r="D1984" s="147">
        <v>20150408</v>
      </c>
      <c r="E1984" s="1" t="s">
        <v>58</v>
      </c>
      <c r="F1984" s="1" t="s">
        <v>59</v>
      </c>
      <c r="G1984" s="57">
        <v>1908180</v>
      </c>
      <c r="H1984" s="3">
        <v>1095</v>
      </c>
      <c r="I1984" s="3">
        <v>0.57399999999999995</v>
      </c>
    </row>
    <row r="1985" spans="1:16" x14ac:dyDescent="0.3">
      <c r="A1985" s="1" t="str">
        <f>VLOOKUP(F1985,Sheet2!A:C,2,FALSE)</f>
        <v>结果页</v>
      </c>
      <c r="B1985" s="1" t="str">
        <f>VLOOKUP(E1985,[1]Sheet4!A:B,2,FALSE)</f>
        <v>API</v>
      </c>
      <c r="C1985" s="1" t="str">
        <f t="shared" si="2"/>
        <v>04</v>
      </c>
      <c r="D1985" s="147">
        <v>20150408</v>
      </c>
      <c r="E1985" s="1" t="s">
        <v>60</v>
      </c>
      <c r="F1985" s="1" t="s">
        <v>61</v>
      </c>
      <c r="G1985" s="57">
        <v>231044</v>
      </c>
      <c r="H1985" s="3">
        <v>693.13</v>
      </c>
      <c r="I1985" s="3">
        <v>3</v>
      </c>
      <c r="J1985" s="4">
        <v>3.9699999999999999E-2</v>
      </c>
      <c r="L1985" s="2">
        <v>9179</v>
      </c>
    </row>
    <row r="1986" spans="1:16" x14ac:dyDescent="0.3">
      <c r="A1986" s="1" t="str">
        <f>VLOOKUP(F1986,Sheet2!A:C,2,FALSE)</f>
        <v>结果页</v>
      </c>
      <c r="B1986" s="1" t="str">
        <f>VLOOKUP(E1986,[1]Sheet4!A:B,2,FALSE)</f>
        <v>API</v>
      </c>
      <c r="C1986" s="1" t="str">
        <f t="shared" si="2"/>
        <v>04</v>
      </c>
      <c r="D1986" s="147">
        <v>20150408</v>
      </c>
      <c r="E1986" s="1" t="s">
        <v>60</v>
      </c>
      <c r="F1986" s="1" t="s">
        <v>62</v>
      </c>
      <c r="G1986" s="57">
        <v>2011359</v>
      </c>
      <c r="H1986" s="3">
        <v>5430.67</v>
      </c>
      <c r="I1986" s="3">
        <v>2.7</v>
      </c>
      <c r="J1986" s="4">
        <v>1.4E-2</v>
      </c>
      <c r="L1986" s="2">
        <v>28205</v>
      </c>
    </row>
    <row r="1987" spans="1:16" x14ac:dyDescent="0.3">
      <c r="A1987" s="1" t="str">
        <f>VLOOKUP(F1987,Sheet2!A:C,2,FALSE)</f>
        <v>结果页</v>
      </c>
      <c r="B1987" s="1" t="str">
        <f>VLOOKUP(E1987,[1]Sheet4!A:B,2,FALSE)</f>
        <v>API</v>
      </c>
      <c r="C1987" s="1" t="str">
        <f t="shared" si="2"/>
        <v>04</v>
      </c>
      <c r="D1987" s="147">
        <v>20150408</v>
      </c>
      <c r="E1987" s="1" t="s">
        <v>60</v>
      </c>
      <c r="F1987" s="1" t="s">
        <v>63</v>
      </c>
      <c r="G1987" s="57">
        <v>279179</v>
      </c>
      <c r="H1987" s="3">
        <v>1605.28</v>
      </c>
      <c r="I1987" s="3">
        <v>5.75</v>
      </c>
      <c r="J1987" s="4">
        <v>4.8300000000000003E-2</v>
      </c>
      <c r="L1987" s="2">
        <v>13478</v>
      </c>
    </row>
    <row r="1988" spans="1:16" x14ac:dyDescent="0.3">
      <c r="A1988" s="1" t="str">
        <f>VLOOKUP(F1988,Sheet2!A:C,2,FALSE)</f>
        <v>结果页</v>
      </c>
      <c r="B1988" s="1" t="str">
        <f>VLOOKUP(E1988,[1]Sheet4!A:B,2,FALSE)</f>
        <v>SDK</v>
      </c>
      <c r="C1988" s="1" t="str">
        <f t="shared" si="2"/>
        <v>04</v>
      </c>
      <c r="D1988" s="147">
        <v>20150408</v>
      </c>
      <c r="E1988" s="1" t="s">
        <v>64</v>
      </c>
      <c r="F1988" s="1" t="s">
        <v>61</v>
      </c>
      <c r="G1988" s="57">
        <v>6421106</v>
      </c>
      <c r="H1988" s="3">
        <v>9654.74</v>
      </c>
      <c r="I1988" s="3">
        <v>1.5035945520911818</v>
      </c>
      <c r="J1988" s="4">
        <v>1.2928769592029784E-2</v>
      </c>
      <c r="K1988" s="3">
        <v>0.11629834853102376</v>
      </c>
      <c r="L1988" s="2">
        <v>83017</v>
      </c>
      <c r="P1988" s="2">
        <v>125778419</v>
      </c>
    </row>
    <row r="1989" spans="1:16" x14ac:dyDescent="0.3">
      <c r="A1989" s="1" t="str">
        <f>VLOOKUP(F1989,Sheet2!A:C,2,FALSE)</f>
        <v>充电屏保</v>
      </c>
      <c r="B1989" s="1" t="str">
        <f>VLOOKUP(E1989,[1]Sheet4!A:B,2,FALSE)</f>
        <v>SDK</v>
      </c>
      <c r="C1989" s="1" t="str">
        <f t="shared" si="2"/>
        <v>04</v>
      </c>
      <c r="D1989" s="147">
        <v>20150408</v>
      </c>
      <c r="E1989" s="1" t="s">
        <v>64</v>
      </c>
      <c r="F1989" s="1" t="s">
        <v>65</v>
      </c>
      <c r="G1989" s="57">
        <v>14170238</v>
      </c>
      <c r="H1989" s="3">
        <v>19824.11</v>
      </c>
      <c r="I1989" s="3">
        <v>1.3989962624480974</v>
      </c>
      <c r="J1989" s="4">
        <v>1.2122449884045702E-2</v>
      </c>
      <c r="K1989" s="3">
        <v>0.11540540697877494</v>
      </c>
      <c r="L1989" s="2">
        <v>171778</v>
      </c>
      <c r="P1989" s="2">
        <v>58748870</v>
      </c>
    </row>
    <row r="1990" spans="1:16" x14ac:dyDescent="0.3">
      <c r="A1990" s="1" t="str">
        <f>VLOOKUP(F1990,Sheet2!A:C,2,FALSE)</f>
        <v>其他</v>
      </c>
      <c r="B1990" s="1" t="str">
        <f>VLOOKUP(E1990,[1]Sheet4!A:B,2,FALSE)</f>
        <v>SDK</v>
      </c>
      <c r="C1990" s="1" t="str">
        <f t="shared" si="2"/>
        <v>04</v>
      </c>
      <c r="D1990" s="147">
        <v>20150408</v>
      </c>
      <c r="E1990" s="1" t="s">
        <v>64</v>
      </c>
      <c r="F1990" s="1" t="s">
        <v>55</v>
      </c>
      <c r="G1990" s="57">
        <v>3827032</v>
      </c>
      <c r="H1990" s="3">
        <v>4012.05</v>
      </c>
      <c r="I1990" s="3">
        <v>1.0483450360488231</v>
      </c>
      <c r="J1990" s="4">
        <v>8.4221924457386303E-3</v>
      </c>
      <c r="K1990" s="3">
        <v>0.12447412509307521</v>
      </c>
      <c r="L1990" s="2">
        <v>32232</v>
      </c>
      <c r="P1990" s="2">
        <v>18354692</v>
      </c>
    </row>
    <row r="1991" spans="1:16" x14ac:dyDescent="0.3">
      <c r="A1991" s="1" t="str">
        <f>VLOOKUP(F1991,Sheet2!A:C,2,FALSE)</f>
        <v>Applock</v>
      </c>
      <c r="B1991" s="1" t="str">
        <f>VLOOKUP(E1991,[1]Sheet4!A:B,2,FALSE)</f>
        <v>SDK</v>
      </c>
      <c r="C1991" s="1" t="str">
        <f t="shared" si="2"/>
        <v>04</v>
      </c>
      <c r="D1991" s="147">
        <v>20150408</v>
      </c>
      <c r="E1991" s="1" t="s">
        <v>64</v>
      </c>
      <c r="F1991" s="1" t="s">
        <v>66</v>
      </c>
      <c r="G1991" s="57">
        <v>72842099</v>
      </c>
      <c r="H1991" s="3">
        <v>67627.05</v>
      </c>
      <c r="I1991" s="3">
        <v>0.92840611306382048</v>
      </c>
      <c r="J1991" s="4">
        <v>8.0241235223054187E-3</v>
      </c>
      <c r="K1991" s="3">
        <v>0.11570187204659073</v>
      </c>
      <c r="L1991" s="2">
        <v>584494</v>
      </c>
      <c r="P1991" s="2">
        <v>238196751</v>
      </c>
    </row>
    <row r="1992" spans="1:16" x14ac:dyDescent="0.3">
      <c r="A1992" s="1" t="str">
        <f>VLOOKUP(F1992,Sheet2!A:C,2,FALSE)</f>
        <v>结果页</v>
      </c>
      <c r="B1992" s="1" t="str">
        <f>VLOOKUP(E1992,[1]Sheet4!A:B,2,FALSE)</f>
        <v>SDK</v>
      </c>
      <c r="C1992" s="1" t="str">
        <f t="shared" si="2"/>
        <v>04</v>
      </c>
      <c r="D1992" s="147">
        <v>20150408</v>
      </c>
      <c r="E1992" s="1" t="s">
        <v>64</v>
      </c>
      <c r="F1992" s="1" t="s">
        <v>62</v>
      </c>
      <c r="G1992" s="57">
        <v>32845978</v>
      </c>
      <c r="H1992" s="3">
        <v>45983.499999999993</v>
      </c>
      <c r="I1992" s="3">
        <v>1.3999735370948612</v>
      </c>
      <c r="J1992" s="4">
        <v>8.6553976258523947E-3</v>
      </c>
      <c r="K1992" s="3">
        <v>0.16174572187340611</v>
      </c>
      <c r="L1992" s="2">
        <v>284295</v>
      </c>
      <c r="P1992" s="2">
        <v>106090863</v>
      </c>
    </row>
    <row r="1993" spans="1:16" x14ac:dyDescent="0.3">
      <c r="A1993" s="1" t="str">
        <f>VLOOKUP(F1993,Sheet2!A:C,2,FALSE)</f>
        <v>充电屏保</v>
      </c>
      <c r="B1993" s="1" t="str">
        <f>VLOOKUP(E1993,[1]Sheet4!A:B,2,FALSE)</f>
        <v>SDK</v>
      </c>
      <c r="C1993" s="1" t="str">
        <f t="shared" si="2"/>
        <v>04</v>
      </c>
      <c r="D1993" s="147">
        <v>20150408</v>
      </c>
      <c r="E1993" s="1" t="s">
        <v>64</v>
      </c>
      <c r="F1993" s="1" t="s">
        <v>67</v>
      </c>
      <c r="G1993" s="57">
        <v>43644164</v>
      </c>
      <c r="H1993" s="3">
        <v>43499.5</v>
      </c>
      <c r="I1993" s="3">
        <v>0.99668537585002204</v>
      </c>
      <c r="J1993" s="4">
        <v>1.1838581671538033E-2</v>
      </c>
      <c r="K1993" s="3">
        <v>8.4189593272496782E-2</v>
      </c>
      <c r="L1993" s="2">
        <v>516685</v>
      </c>
      <c r="P1993" s="2">
        <v>79108034</v>
      </c>
    </row>
    <row r="1994" spans="1:16" x14ac:dyDescent="0.3">
      <c r="A1994" s="1" t="str">
        <f>VLOOKUP(F1994,Sheet2!A:C,2,FALSE)</f>
        <v>其他</v>
      </c>
      <c r="B1994" s="1" t="str">
        <f>VLOOKUP(E1994,[1]Sheet4!A:B,2,FALSE)</f>
        <v>SDK</v>
      </c>
      <c r="C1994" s="1" t="str">
        <f t="shared" si="2"/>
        <v>04</v>
      </c>
      <c r="D1994" s="147">
        <v>20150408</v>
      </c>
      <c r="E1994" s="1" t="s">
        <v>64</v>
      </c>
      <c r="F1994" s="1" t="s">
        <v>68</v>
      </c>
      <c r="G1994" s="57">
        <v>686237</v>
      </c>
      <c r="H1994" s="3">
        <v>1332.74</v>
      </c>
      <c r="I1994" s="3">
        <v>1.9420987209958076</v>
      </c>
      <c r="J1994" s="4">
        <v>1.540721354284307E-2</v>
      </c>
      <c r="K1994" s="3">
        <v>0.1260512626501466</v>
      </c>
      <c r="L1994" s="2">
        <v>10573</v>
      </c>
      <c r="P1994" s="2">
        <v>3811074</v>
      </c>
    </row>
    <row r="1995" spans="1:16" x14ac:dyDescent="0.3">
      <c r="A1995" s="1" t="str">
        <f>VLOOKUP(F1995,Sheet2!A:C,2,FALSE)</f>
        <v>其他</v>
      </c>
      <c r="B1995" s="1" t="str">
        <f>VLOOKUP(E1995,[1]Sheet4!A:B,2,FALSE)</f>
        <v>SDK</v>
      </c>
      <c r="C1995" s="1" t="str">
        <f t="shared" si="2"/>
        <v>04</v>
      </c>
      <c r="D1995" s="147">
        <v>20150408</v>
      </c>
      <c r="E1995" s="1" t="s">
        <v>64</v>
      </c>
      <c r="F1995" s="1" t="s">
        <v>69</v>
      </c>
      <c r="G1995" s="57">
        <v>708369</v>
      </c>
      <c r="H1995" s="3">
        <v>2804.49</v>
      </c>
      <c r="I1995" s="3">
        <v>3.959080648644985</v>
      </c>
      <c r="J1995" s="4">
        <v>2.0188630501899434E-2</v>
      </c>
      <c r="K1995" s="3">
        <v>0.19610446821900565</v>
      </c>
      <c r="L1995" s="2">
        <v>14301</v>
      </c>
      <c r="P1995" s="2">
        <v>7744872</v>
      </c>
    </row>
    <row r="1996" spans="1:16" x14ac:dyDescent="0.3">
      <c r="A1996" s="1" t="str">
        <f>VLOOKUP(F1996,Sheet2!A:C,2,FALSE)</f>
        <v>其他</v>
      </c>
      <c r="B1996" s="1" t="str">
        <f>VLOOKUP(E1996,[1]Sheet4!A:B,2,FALSE)</f>
        <v>SDK</v>
      </c>
      <c r="C1996" s="1" t="str">
        <f t="shared" si="2"/>
        <v>04</v>
      </c>
      <c r="D1996" s="147">
        <v>20150408</v>
      </c>
      <c r="E1996" s="1" t="s">
        <v>64</v>
      </c>
      <c r="F1996" s="1" t="s">
        <v>70</v>
      </c>
      <c r="G1996" s="57">
        <v>2633642</v>
      </c>
      <c r="H1996" s="3">
        <v>1799.07</v>
      </c>
      <c r="I1996" s="3">
        <v>0.68311106824693713</v>
      </c>
      <c r="J1996" s="4">
        <v>4.6262931712055021E-3</v>
      </c>
      <c r="K1996" s="3">
        <v>0.14765840446487197</v>
      </c>
      <c r="L1996" s="2">
        <v>12184</v>
      </c>
      <c r="P1996" s="2">
        <v>20083046</v>
      </c>
    </row>
    <row r="1997" spans="1:16" x14ac:dyDescent="0.3">
      <c r="A1997" s="1" t="str">
        <f>VLOOKUP(F1997,Sheet2!A:C,2,FALSE)</f>
        <v>Applock</v>
      </c>
      <c r="B1997" s="1" t="str">
        <f>VLOOKUP(E1997,[1]Sheet4!A:B,2,FALSE)</f>
        <v>SDK</v>
      </c>
      <c r="C1997" s="1" t="str">
        <f t="shared" si="2"/>
        <v>04</v>
      </c>
      <c r="D1997" s="147">
        <v>20150408</v>
      </c>
      <c r="E1997" s="1" t="s">
        <v>64</v>
      </c>
      <c r="F1997" s="1" t="s">
        <v>71</v>
      </c>
      <c r="G1997" s="57">
        <v>187270753</v>
      </c>
      <c r="H1997" s="3">
        <v>117472.4</v>
      </c>
      <c r="I1997" s="3">
        <v>0.62728641882483371</v>
      </c>
      <c r="J1997" s="4">
        <v>6.7400647446534271E-3</v>
      </c>
      <c r="K1997" s="3">
        <v>9.3068307588948643E-2</v>
      </c>
      <c r="L1997" s="2">
        <v>1262217</v>
      </c>
      <c r="P1997" s="2">
        <v>562686855</v>
      </c>
    </row>
    <row r="1998" spans="1:16" x14ac:dyDescent="0.3">
      <c r="A1998" s="1" t="str">
        <f>VLOOKUP(F1998,Sheet2!A:C,2,FALSE)</f>
        <v>结果页</v>
      </c>
      <c r="B1998" s="1" t="str">
        <f>VLOOKUP(E1998,[1]Sheet4!A:B,2,FALSE)</f>
        <v>SDK</v>
      </c>
      <c r="C1998" s="1" t="str">
        <f t="shared" si="2"/>
        <v>04</v>
      </c>
      <c r="D1998" s="147">
        <v>20150408</v>
      </c>
      <c r="E1998" s="1" t="s">
        <v>64</v>
      </c>
      <c r="F1998" s="1" t="s">
        <v>63</v>
      </c>
      <c r="G1998" s="57">
        <v>10592562</v>
      </c>
      <c r="H1998" s="3">
        <v>30038.57</v>
      </c>
      <c r="I1998" s="3">
        <v>2.8358172461015565</v>
      </c>
      <c r="J1998" s="4">
        <v>1.8992005899989069E-2</v>
      </c>
      <c r="K1998" s="3">
        <v>0.14931636294948653</v>
      </c>
      <c r="L1998" s="2">
        <v>201174</v>
      </c>
      <c r="P1998" s="2">
        <v>70869614</v>
      </c>
    </row>
    <row r="1999" spans="1:16" x14ac:dyDescent="0.3">
      <c r="A1999" s="1" t="str">
        <f>VLOOKUP(F1999,Sheet2!A:C,2,FALSE)</f>
        <v>充电屏保</v>
      </c>
      <c r="B1999" s="1" t="str">
        <f>VLOOKUP(E1999,[1]Sheet4!A:B,2,FALSE)</f>
        <v>SDK</v>
      </c>
      <c r="C1999" s="1" t="str">
        <f t="shared" si="2"/>
        <v>04</v>
      </c>
      <c r="D1999" s="147">
        <v>20150408</v>
      </c>
      <c r="E1999" s="1" t="s">
        <v>64</v>
      </c>
      <c r="F1999" s="1" t="s">
        <v>72</v>
      </c>
      <c r="G1999" s="57">
        <v>14413451</v>
      </c>
      <c r="H1999" s="3">
        <v>9431.1200000000008</v>
      </c>
      <c r="I1999" s="3">
        <v>0.65432768321757229</v>
      </c>
      <c r="J1999" s="4">
        <v>8.4051348979505332E-3</v>
      </c>
      <c r="K1999" s="3">
        <v>7.7848564141084806E-2</v>
      </c>
      <c r="L1999" s="2">
        <v>121147</v>
      </c>
      <c r="P1999" s="2">
        <v>40555312</v>
      </c>
    </row>
    <row r="2000" spans="1:16" x14ac:dyDescent="0.3">
      <c r="A2000" s="1" t="str">
        <f>VLOOKUP(F2000,Sheet2!A:C,2,FALSE)</f>
        <v>其他</v>
      </c>
      <c r="B2000" s="1" t="str">
        <f>VLOOKUP(E2000,[1]Sheet4!A:B,2,FALSE)</f>
        <v>SDK</v>
      </c>
      <c r="C2000" s="1" t="str">
        <f t="shared" si="2"/>
        <v>04</v>
      </c>
      <c r="D2000" s="147">
        <v>20150408</v>
      </c>
      <c r="E2000" s="1" t="s">
        <v>64</v>
      </c>
      <c r="F2000" s="1" t="s">
        <v>73</v>
      </c>
      <c r="G2000" s="57">
        <v>1043544</v>
      </c>
      <c r="H2000" s="3">
        <v>3091.92</v>
      </c>
      <c r="I2000" s="3">
        <v>2.9629033370897635</v>
      </c>
      <c r="J2000" s="4">
        <v>4.3494093205461389E-2</v>
      </c>
      <c r="K2000" s="3">
        <v>6.8121970564907028E-2</v>
      </c>
      <c r="L2000" s="2">
        <v>45388</v>
      </c>
      <c r="P2000" s="2">
        <v>6487381</v>
      </c>
    </row>
    <row r="2001" spans="1:16" x14ac:dyDescent="0.3">
      <c r="A2001" s="1" t="str">
        <f>VLOOKUP(F2001,Sheet2!A:C,2,FALSE)</f>
        <v>其他</v>
      </c>
      <c r="B2001" s="1" t="str">
        <f>VLOOKUP(E2001,[1]Sheet4!A:B,2,FALSE)</f>
        <v>SDK</v>
      </c>
      <c r="C2001" s="1" t="str">
        <f t="shared" si="2"/>
        <v>04</v>
      </c>
      <c r="D2001" s="147">
        <v>20150408</v>
      </c>
      <c r="E2001" s="1" t="s">
        <v>64</v>
      </c>
      <c r="F2001" s="1" t="s">
        <v>41</v>
      </c>
      <c r="G2001" s="57">
        <v>14180728</v>
      </c>
      <c r="H2001" s="3">
        <v>5928.7700000000013</v>
      </c>
      <c r="I2001" s="3">
        <v>0.41808643392638245</v>
      </c>
      <c r="J2001" s="4">
        <v>6.0827624646633089E-3</v>
      </c>
      <c r="K2001" s="3">
        <v>6.8732987085255881E-2</v>
      </c>
      <c r="L2001" s="2">
        <v>86258</v>
      </c>
      <c r="P2001" s="2">
        <v>45997043</v>
      </c>
    </row>
    <row r="2002" spans="1:16" x14ac:dyDescent="0.3">
      <c r="A2002" s="1" t="str">
        <f>VLOOKUP(F2002,Sheet2!A:C,2,FALSE)</f>
        <v>其他</v>
      </c>
      <c r="B2002" s="1" t="str">
        <f>VLOOKUP(E2002,[1]Sheet4!A:B,2,FALSE)</f>
        <v>SDK</v>
      </c>
      <c r="C2002" s="1" t="str">
        <f t="shared" si="2"/>
        <v>04</v>
      </c>
      <c r="D2002" s="147">
        <v>20150408</v>
      </c>
      <c r="E2002" s="1" t="s">
        <v>64</v>
      </c>
      <c r="F2002" s="1" t="s">
        <v>59</v>
      </c>
      <c r="G2002" s="57">
        <v>4154526</v>
      </c>
      <c r="H2002" s="3">
        <v>4495.0999999999995</v>
      </c>
      <c r="I2002" s="3">
        <v>1.0819766201968646</v>
      </c>
      <c r="J2002" s="4">
        <v>1.2683998126380724E-2</v>
      </c>
      <c r="K2002" s="3">
        <v>8.530248975254287E-2</v>
      </c>
      <c r="L2002" s="2">
        <v>52696</v>
      </c>
      <c r="P2002" s="2">
        <v>11513384</v>
      </c>
    </row>
    <row r="2003" spans="1:16" x14ac:dyDescent="0.3">
      <c r="A2003" s="1" t="str">
        <f>VLOOKUP(F2003,Sheet2!A:C,2,FALSE)</f>
        <v>结果页</v>
      </c>
      <c r="B2003" s="1" t="str">
        <f>VLOOKUP(E2003,[1]Sheet4!A:B,2,FALSE)</f>
        <v>API</v>
      </c>
      <c r="C2003" s="1" t="str">
        <f t="shared" si="2"/>
        <v>04</v>
      </c>
      <c r="D2003" s="147">
        <v>20150408</v>
      </c>
      <c r="E2003" s="1" t="s">
        <v>74</v>
      </c>
      <c r="F2003" s="1" t="s">
        <v>61</v>
      </c>
      <c r="G2003" s="57">
        <v>980396</v>
      </c>
      <c r="H2003" s="3">
        <v>1856.95</v>
      </c>
      <c r="I2003" s="3">
        <v>1.89</v>
      </c>
      <c r="J2003" s="4">
        <v>9.1999999999999998E-3</v>
      </c>
      <c r="L2003" s="2">
        <v>8995</v>
      </c>
    </row>
    <row r="2004" spans="1:16" x14ac:dyDescent="0.3">
      <c r="A2004" s="1" t="str">
        <f>VLOOKUP(F2004,Sheet2!A:C,2,FALSE)</f>
        <v>其他</v>
      </c>
      <c r="B2004" s="1" t="str">
        <f>VLOOKUP(E2004,[1]Sheet4!A:B,2,FALSE)</f>
        <v>SDK</v>
      </c>
      <c r="C2004" s="1" t="str">
        <f t="shared" si="2"/>
        <v>04</v>
      </c>
      <c r="D2004" s="147">
        <v>20150409</v>
      </c>
      <c r="E2004" s="1" t="s">
        <v>58</v>
      </c>
      <c r="F2004" s="1" t="s">
        <v>55</v>
      </c>
      <c r="G2004" s="57">
        <v>1165657</v>
      </c>
      <c r="H2004" s="3">
        <v>320</v>
      </c>
      <c r="I2004" s="3">
        <v>0.27400000000000002</v>
      </c>
    </row>
    <row r="2005" spans="1:16" x14ac:dyDescent="0.3">
      <c r="A2005" s="1" t="str">
        <f>VLOOKUP(F2005,Sheet2!A:C,2,FALSE)</f>
        <v>其他</v>
      </c>
      <c r="B2005" s="1" t="str">
        <f>VLOOKUP(E2005,[1]Sheet4!A:B,2,FALSE)</f>
        <v>SDK</v>
      </c>
      <c r="C2005" s="1" t="str">
        <f t="shared" si="2"/>
        <v>04</v>
      </c>
      <c r="D2005" s="147">
        <v>20150409</v>
      </c>
      <c r="E2005" s="1" t="s">
        <v>58</v>
      </c>
      <c r="F2005" s="1" t="s">
        <v>41</v>
      </c>
      <c r="G2005" s="57">
        <v>41644933</v>
      </c>
      <c r="H2005" s="3">
        <v>2258</v>
      </c>
      <c r="I2005" s="3">
        <v>5.3999999999999999E-2</v>
      </c>
    </row>
    <row r="2006" spans="1:16" x14ac:dyDescent="0.3">
      <c r="A2006" s="1" t="str">
        <f>VLOOKUP(F2006,Sheet2!A:C,2,FALSE)</f>
        <v>其他</v>
      </c>
      <c r="B2006" s="1" t="str">
        <f>VLOOKUP(E2006,[1]Sheet4!A:B,2,FALSE)</f>
        <v>SDK</v>
      </c>
      <c r="C2006" s="1" t="str">
        <f t="shared" si="2"/>
        <v>04</v>
      </c>
      <c r="D2006" s="147">
        <v>20150409</v>
      </c>
      <c r="E2006" s="1" t="s">
        <v>58</v>
      </c>
      <c r="F2006" s="1" t="s">
        <v>59</v>
      </c>
      <c r="G2006" s="57">
        <v>1902019</v>
      </c>
      <c r="H2006" s="3">
        <v>1135</v>
      </c>
      <c r="I2006" s="3">
        <v>0.59699999999999998</v>
      </c>
    </row>
    <row r="2007" spans="1:16" x14ac:dyDescent="0.3">
      <c r="A2007" s="1" t="str">
        <f>VLOOKUP(F2007,Sheet2!A:C,2,FALSE)</f>
        <v>结果页</v>
      </c>
      <c r="B2007" s="1" t="str">
        <f>VLOOKUP(E2007,[1]Sheet4!A:B,2,FALSE)</f>
        <v>API</v>
      </c>
      <c r="C2007" s="1" t="str">
        <f t="shared" si="2"/>
        <v>04</v>
      </c>
      <c r="D2007" s="147">
        <v>20150409</v>
      </c>
      <c r="E2007" s="1" t="s">
        <v>60</v>
      </c>
      <c r="F2007" s="1" t="s">
        <v>61</v>
      </c>
      <c r="G2007" s="57">
        <v>235219</v>
      </c>
      <c r="H2007" s="3">
        <v>705.66</v>
      </c>
      <c r="I2007" s="3">
        <v>3</v>
      </c>
      <c r="J2007" s="4">
        <v>3.9899999999999998E-2</v>
      </c>
      <c r="L2007" s="2">
        <v>9376</v>
      </c>
    </row>
    <row r="2008" spans="1:16" x14ac:dyDescent="0.3">
      <c r="A2008" s="1" t="str">
        <f>VLOOKUP(F2008,Sheet2!A:C,2,FALSE)</f>
        <v>结果页</v>
      </c>
      <c r="B2008" s="1" t="str">
        <f>VLOOKUP(E2008,[1]Sheet4!A:B,2,FALSE)</f>
        <v>API</v>
      </c>
      <c r="C2008" s="1" t="str">
        <f t="shared" si="2"/>
        <v>04</v>
      </c>
      <c r="D2008" s="147">
        <v>20150409</v>
      </c>
      <c r="E2008" s="1" t="s">
        <v>60</v>
      </c>
      <c r="F2008" s="1" t="s">
        <v>62</v>
      </c>
      <c r="G2008" s="57">
        <v>1871078</v>
      </c>
      <c r="H2008" s="3">
        <v>5051.91</v>
      </c>
      <c r="I2008" s="3">
        <v>2.7</v>
      </c>
      <c r="J2008" s="4">
        <v>1.41E-2</v>
      </c>
      <c r="L2008" s="2">
        <v>26316</v>
      </c>
    </row>
    <row r="2009" spans="1:16" x14ac:dyDescent="0.3">
      <c r="A2009" s="1" t="str">
        <f>VLOOKUP(F2009,Sheet2!A:C,2,FALSE)</f>
        <v>结果页</v>
      </c>
      <c r="B2009" s="1" t="str">
        <f>VLOOKUP(E2009,[1]Sheet4!A:B,2,FALSE)</f>
        <v>API</v>
      </c>
      <c r="C2009" s="1" t="str">
        <f t="shared" si="2"/>
        <v>04</v>
      </c>
      <c r="D2009" s="147">
        <v>20150409</v>
      </c>
      <c r="E2009" s="1" t="s">
        <v>60</v>
      </c>
      <c r="F2009" s="1" t="s">
        <v>63</v>
      </c>
      <c r="G2009" s="57">
        <v>282832</v>
      </c>
      <c r="H2009" s="3">
        <v>1626.28</v>
      </c>
      <c r="I2009" s="3">
        <v>5.75</v>
      </c>
      <c r="J2009" s="4">
        <v>4.7399999999999998E-2</v>
      </c>
      <c r="L2009" s="2">
        <v>13374</v>
      </c>
    </row>
    <row r="2010" spans="1:16" x14ac:dyDescent="0.3">
      <c r="A2010" s="1" t="str">
        <f>VLOOKUP(F2010,Sheet2!A:C,2,FALSE)</f>
        <v>结果页</v>
      </c>
      <c r="B2010" s="1" t="str">
        <f>VLOOKUP(E2010,[1]Sheet4!A:B,2,FALSE)</f>
        <v>SDK</v>
      </c>
      <c r="C2010" s="1" t="str">
        <f t="shared" si="2"/>
        <v>04</v>
      </c>
      <c r="D2010" s="147">
        <v>20150409</v>
      </c>
      <c r="E2010" s="1" t="s">
        <v>64</v>
      </c>
      <c r="F2010" s="1" t="s">
        <v>61</v>
      </c>
      <c r="G2010" s="57">
        <v>6180851</v>
      </c>
      <c r="H2010" s="3">
        <v>9645.34</v>
      </c>
      <c r="I2010" s="3">
        <v>1.5605197407282589</v>
      </c>
      <c r="J2010" s="4">
        <v>1.2796134383436844E-2</v>
      </c>
      <c r="K2010" s="3">
        <v>0.12195243453743157</v>
      </c>
      <c r="L2010" s="2">
        <v>79091</v>
      </c>
      <c r="P2010" s="2">
        <v>126408425</v>
      </c>
    </row>
    <row r="2011" spans="1:16" x14ac:dyDescent="0.3">
      <c r="A2011" s="1" t="str">
        <f>VLOOKUP(F2011,Sheet2!A:C,2,FALSE)</f>
        <v>充电屏保</v>
      </c>
      <c r="B2011" s="1" t="str">
        <f>VLOOKUP(E2011,[1]Sheet4!A:B,2,FALSE)</f>
        <v>SDK</v>
      </c>
      <c r="C2011" s="1" t="str">
        <f t="shared" si="2"/>
        <v>04</v>
      </c>
      <c r="D2011" s="147">
        <v>20150409</v>
      </c>
      <c r="E2011" s="1" t="s">
        <v>64</v>
      </c>
      <c r="F2011" s="1" t="s">
        <v>65</v>
      </c>
      <c r="G2011" s="57">
        <v>14335418</v>
      </c>
      <c r="H2011" s="3">
        <v>21192.14</v>
      </c>
      <c r="I2011" s="3">
        <v>1.47830638771747</v>
      </c>
      <c r="J2011" s="4">
        <v>1.1941263240458005E-2</v>
      </c>
      <c r="K2011" s="3">
        <v>0.12379815752732455</v>
      </c>
      <c r="L2011" s="2">
        <v>171183</v>
      </c>
      <c r="P2011" s="2">
        <v>59509188</v>
      </c>
    </row>
    <row r="2012" spans="1:16" x14ac:dyDescent="0.3">
      <c r="A2012" s="1" t="str">
        <f>VLOOKUP(F2012,Sheet2!A:C,2,FALSE)</f>
        <v>其他</v>
      </c>
      <c r="B2012" s="1" t="str">
        <f>VLOOKUP(E2012,[1]Sheet4!A:B,2,FALSE)</f>
        <v>SDK</v>
      </c>
      <c r="C2012" s="1" t="str">
        <f t="shared" si="2"/>
        <v>04</v>
      </c>
      <c r="D2012" s="147">
        <v>20150409</v>
      </c>
      <c r="E2012" s="1" t="s">
        <v>64</v>
      </c>
      <c r="F2012" s="1" t="s">
        <v>55</v>
      </c>
      <c r="G2012" s="57">
        <v>3848990</v>
      </c>
      <c r="H2012" s="3">
        <v>4175.53</v>
      </c>
      <c r="I2012" s="3">
        <v>1.084837840576359</v>
      </c>
      <c r="J2012" s="4">
        <v>8.1821464851818265E-3</v>
      </c>
      <c r="K2012" s="3">
        <v>0.13258597148572698</v>
      </c>
      <c r="L2012" s="2">
        <v>31493</v>
      </c>
      <c r="P2012" s="2">
        <v>18273130</v>
      </c>
    </row>
    <row r="2013" spans="1:16" x14ac:dyDescent="0.3">
      <c r="A2013" s="1" t="str">
        <f>VLOOKUP(F2013,Sheet2!A:C,2,FALSE)</f>
        <v>Applock</v>
      </c>
      <c r="B2013" s="1" t="str">
        <f>VLOOKUP(E2013,[1]Sheet4!A:B,2,FALSE)</f>
        <v>SDK</v>
      </c>
      <c r="C2013" s="1" t="str">
        <f t="shared" si="2"/>
        <v>04</v>
      </c>
      <c r="D2013" s="147">
        <v>20150409</v>
      </c>
      <c r="E2013" s="1" t="s">
        <v>64</v>
      </c>
      <c r="F2013" s="1" t="s">
        <v>66</v>
      </c>
      <c r="G2013" s="57">
        <v>75543892</v>
      </c>
      <c r="H2013" s="3">
        <v>72725.320000000007</v>
      </c>
      <c r="I2013" s="3">
        <v>0.96268961096153216</v>
      </c>
      <c r="J2013" s="4">
        <v>8.0395381270533424E-3</v>
      </c>
      <c r="K2013" s="3">
        <v>0.11974439274341471</v>
      </c>
      <c r="L2013" s="2">
        <v>607338</v>
      </c>
      <c r="P2013" s="2">
        <v>246858580</v>
      </c>
    </row>
    <row r="2014" spans="1:16" x14ac:dyDescent="0.3">
      <c r="A2014" s="1" t="str">
        <f>VLOOKUP(F2014,Sheet2!A:C,2,FALSE)</f>
        <v>结果页</v>
      </c>
      <c r="B2014" s="1" t="str">
        <f>VLOOKUP(E2014,[1]Sheet4!A:B,2,FALSE)</f>
        <v>SDK</v>
      </c>
      <c r="C2014" s="1" t="str">
        <f t="shared" si="2"/>
        <v>04</v>
      </c>
      <c r="D2014" s="147">
        <v>20150409</v>
      </c>
      <c r="E2014" s="1" t="s">
        <v>64</v>
      </c>
      <c r="F2014" s="1" t="s">
        <v>62</v>
      </c>
      <c r="G2014" s="57">
        <v>30151823</v>
      </c>
      <c r="H2014" s="3">
        <v>39748.350000000006</v>
      </c>
      <c r="I2014" s="3">
        <v>1.3182735252856852</v>
      </c>
      <c r="J2014" s="4">
        <v>8.3584000874507656E-3</v>
      </c>
      <c r="K2014" s="3">
        <v>0.15771840441867943</v>
      </c>
      <c r="L2014" s="2">
        <v>252021</v>
      </c>
      <c r="P2014" s="2">
        <v>98981619</v>
      </c>
    </row>
    <row r="2015" spans="1:16" x14ac:dyDescent="0.3">
      <c r="A2015" s="1" t="str">
        <f>VLOOKUP(F2015,Sheet2!A:C,2,FALSE)</f>
        <v>充电屏保</v>
      </c>
      <c r="B2015" s="1" t="str">
        <f>VLOOKUP(E2015,[1]Sheet4!A:B,2,FALSE)</f>
        <v>SDK</v>
      </c>
      <c r="C2015" s="1" t="str">
        <f t="shared" si="2"/>
        <v>04</v>
      </c>
      <c r="D2015" s="147">
        <v>20150409</v>
      </c>
      <c r="E2015" s="1" t="s">
        <v>64</v>
      </c>
      <c r="F2015" s="1" t="s">
        <v>67</v>
      </c>
      <c r="G2015" s="57">
        <v>53472601</v>
      </c>
      <c r="H2015" s="3">
        <v>60187.25</v>
      </c>
      <c r="I2015" s="3">
        <v>1.1255717671186409</v>
      </c>
      <c r="J2015" s="4">
        <v>1.1440737659273391E-2</v>
      </c>
      <c r="K2015" s="3">
        <v>9.8382796690237764E-2</v>
      </c>
      <c r="L2015" s="2">
        <v>611766</v>
      </c>
      <c r="P2015" s="2">
        <v>92835709</v>
      </c>
    </row>
    <row r="2016" spans="1:16" x14ac:dyDescent="0.3">
      <c r="A2016" s="1" t="str">
        <f>VLOOKUP(F2016,Sheet2!A:C,2,FALSE)</f>
        <v>其他</v>
      </c>
      <c r="B2016" s="1" t="str">
        <f>VLOOKUP(E2016,[1]Sheet4!A:B,2,FALSE)</f>
        <v>SDK</v>
      </c>
      <c r="C2016" s="1" t="str">
        <f t="shared" si="2"/>
        <v>04</v>
      </c>
      <c r="D2016" s="147">
        <v>20150409</v>
      </c>
      <c r="E2016" s="1" t="s">
        <v>64</v>
      </c>
      <c r="F2016" s="1" t="s">
        <v>68</v>
      </c>
      <c r="G2016" s="57">
        <v>618175</v>
      </c>
      <c r="H2016" s="3">
        <v>1281.52</v>
      </c>
      <c r="I2016" s="3">
        <v>2.0730699235653334</v>
      </c>
      <c r="J2016" s="4">
        <v>1.5563554009786873E-2</v>
      </c>
      <c r="K2016" s="3">
        <v>0.13320029103003844</v>
      </c>
      <c r="L2016" s="2">
        <v>9621</v>
      </c>
      <c r="P2016" s="2">
        <v>3560503</v>
      </c>
    </row>
    <row r="2017" spans="1:16" x14ac:dyDescent="0.3">
      <c r="A2017" s="1" t="str">
        <f>VLOOKUP(F2017,Sheet2!A:C,2,FALSE)</f>
        <v>其他</v>
      </c>
      <c r="B2017" s="1" t="str">
        <f>VLOOKUP(E2017,[1]Sheet4!A:B,2,FALSE)</f>
        <v>SDK</v>
      </c>
      <c r="C2017" s="1" t="str">
        <f t="shared" si="2"/>
        <v>04</v>
      </c>
      <c r="D2017" s="147">
        <v>20150409</v>
      </c>
      <c r="E2017" s="1" t="s">
        <v>64</v>
      </c>
      <c r="F2017" s="1" t="s">
        <v>69</v>
      </c>
      <c r="G2017" s="57">
        <v>655483</v>
      </c>
      <c r="H2017" s="3">
        <v>2971.8</v>
      </c>
      <c r="I2017" s="3">
        <v>4.5337560241836936</v>
      </c>
      <c r="J2017" s="4">
        <v>2.0708393657806533E-2</v>
      </c>
      <c r="K2017" s="3">
        <v>0.21893325475173125</v>
      </c>
      <c r="L2017" s="2">
        <v>13574</v>
      </c>
      <c r="P2017" s="2">
        <v>7564447</v>
      </c>
    </row>
    <row r="2018" spans="1:16" x14ac:dyDescent="0.3">
      <c r="A2018" s="1" t="str">
        <f>VLOOKUP(F2018,Sheet2!A:C,2,FALSE)</f>
        <v>其他</v>
      </c>
      <c r="B2018" s="1" t="str">
        <f>VLOOKUP(E2018,[1]Sheet4!A:B,2,FALSE)</f>
        <v>SDK</v>
      </c>
      <c r="C2018" s="1" t="str">
        <f t="shared" si="2"/>
        <v>04</v>
      </c>
      <c r="D2018" s="147">
        <v>20150409</v>
      </c>
      <c r="E2018" s="1" t="s">
        <v>64</v>
      </c>
      <c r="F2018" s="1" t="s">
        <v>70</v>
      </c>
      <c r="G2018" s="57">
        <v>2546416</v>
      </c>
      <c r="H2018" s="3">
        <v>1823.76</v>
      </c>
      <c r="I2018" s="3">
        <v>0.71620662138472269</v>
      </c>
      <c r="J2018" s="4">
        <v>4.6198264541221857E-3</v>
      </c>
      <c r="K2018" s="3">
        <v>0.15502890173410405</v>
      </c>
      <c r="L2018" s="2">
        <v>11764</v>
      </c>
      <c r="P2018" s="2">
        <v>19703314</v>
      </c>
    </row>
    <row r="2019" spans="1:16" x14ac:dyDescent="0.3">
      <c r="A2019" s="1" t="str">
        <f>VLOOKUP(F2019,Sheet2!A:C,2,FALSE)</f>
        <v>Applock</v>
      </c>
      <c r="B2019" s="1" t="str">
        <f>VLOOKUP(E2019,[1]Sheet4!A:B,2,FALSE)</f>
        <v>SDK</v>
      </c>
      <c r="C2019" s="1" t="str">
        <f t="shared" si="2"/>
        <v>04</v>
      </c>
      <c r="D2019" s="147">
        <v>20150409</v>
      </c>
      <c r="E2019" s="1" t="s">
        <v>64</v>
      </c>
      <c r="F2019" s="1" t="s">
        <v>71</v>
      </c>
      <c r="G2019" s="57">
        <v>191045056</v>
      </c>
      <c r="H2019" s="3">
        <v>123164.06</v>
      </c>
      <c r="I2019" s="3">
        <v>0.64468593209760949</v>
      </c>
      <c r="J2019" s="4">
        <v>6.8313728045388414E-3</v>
      </c>
      <c r="K2019" s="3">
        <v>9.437135851658876E-2</v>
      </c>
      <c r="L2019" s="2">
        <v>1305100</v>
      </c>
      <c r="P2019" s="2">
        <v>574545292</v>
      </c>
    </row>
    <row r="2020" spans="1:16" x14ac:dyDescent="0.3">
      <c r="A2020" s="1" t="str">
        <f>VLOOKUP(F2020,Sheet2!A:C,2,FALSE)</f>
        <v>结果页</v>
      </c>
      <c r="B2020" s="1" t="str">
        <f>VLOOKUP(E2020,[1]Sheet4!A:B,2,FALSE)</f>
        <v>SDK</v>
      </c>
      <c r="C2020" s="1" t="str">
        <f t="shared" ref="C2020:C2083" si="3">RIGHT(LEFT(D2020,6),2)</f>
        <v>04</v>
      </c>
      <c r="D2020" s="147">
        <v>20150409</v>
      </c>
      <c r="E2020" s="1" t="s">
        <v>64</v>
      </c>
      <c r="F2020" s="1" t="s">
        <v>63</v>
      </c>
      <c r="G2020" s="57">
        <v>10844344</v>
      </c>
      <c r="H2020" s="3">
        <v>31570.29</v>
      </c>
      <c r="I2020" s="3">
        <v>2.9112217391849615</v>
      </c>
      <c r="J2020" s="4">
        <v>1.8744517879550851E-2</v>
      </c>
      <c r="K2020" s="3">
        <v>0.15531056908969262</v>
      </c>
      <c r="L2020" s="2">
        <v>203272</v>
      </c>
      <c r="P2020" s="2">
        <v>73976344</v>
      </c>
    </row>
    <row r="2021" spans="1:16" x14ac:dyDescent="0.3">
      <c r="A2021" s="1" t="str">
        <f>VLOOKUP(F2021,Sheet2!A:C,2,FALSE)</f>
        <v>充电屏保</v>
      </c>
      <c r="B2021" s="1" t="str">
        <f>VLOOKUP(E2021,[1]Sheet4!A:B,2,FALSE)</f>
        <v>SDK</v>
      </c>
      <c r="C2021" s="1" t="str">
        <f t="shared" si="3"/>
        <v>04</v>
      </c>
      <c r="D2021" s="147">
        <v>20150409</v>
      </c>
      <c r="E2021" s="1" t="s">
        <v>64</v>
      </c>
      <c r="F2021" s="1" t="s">
        <v>72</v>
      </c>
      <c r="G2021" s="57">
        <v>14652007</v>
      </c>
      <c r="H2021" s="3">
        <v>9685.36</v>
      </c>
      <c r="I2021" s="3">
        <v>0.66102616522091484</v>
      </c>
      <c r="J2021" s="4">
        <v>8.3181778441683788E-3</v>
      </c>
      <c r="K2021" s="3">
        <v>7.9467664385697176E-2</v>
      </c>
      <c r="L2021" s="2">
        <v>121878</v>
      </c>
      <c r="P2021" s="2">
        <v>41320177</v>
      </c>
    </row>
    <row r="2022" spans="1:16" x14ac:dyDescent="0.3">
      <c r="A2022" s="1" t="str">
        <f>VLOOKUP(F2022,Sheet2!A:C,2,FALSE)</f>
        <v>其他</v>
      </c>
      <c r="B2022" s="1" t="str">
        <f>VLOOKUP(E2022,[1]Sheet4!A:B,2,FALSE)</f>
        <v>SDK</v>
      </c>
      <c r="C2022" s="1" t="str">
        <f t="shared" si="3"/>
        <v>04</v>
      </c>
      <c r="D2022" s="147">
        <v>20150409</v>
      </c>
      <c r="E2022" s="1" t="s">
        <v>64</v>
      </c>
      <c r="F2022" s="1" t="s">
        <v>73</v>
      </c>
      <c r="G2022" s="57">
        <v>992773</v>
      </c>
      <c r="H2022" s="3">
        <v>2626.92</v>
      </c>
      <c r="I2022" s="3">
        <v>2.6460429524171185</v>
      </c>
      <c r="J2022" s="4">
        <v>4.0084692069586904E-2</v>
      </c>
      <c r="K2022" s="3">
        <v>6.6011307953260462E-2</v>
      </c>
      <c r="L2022" s="2">
        <v>39795</v>
      </c>
      <c r="P2022" s="2">
        <v>6156694</v>
      </c>
    </row>
    <row r="2023" spans="1:16" x14ac:dyDescent="0.3">
      <c r="A2023" s="1" t="str">
        <f>VLOOKUP(F2023,Sheet2!A:C,2,FALSE)</f>
        <v>其他</v>
      </c>
      <c r="B2023" s="1" t="str">
        <f>VLOOKUP(E2023,[1]Sheet4!A:B,2,FALSE)</f>
        <v>SDK</v>
      </c>
      <c r="C2023" s="1" t="str">
        <f t="shared" si="3"/>
        <v>04</v>
      </c>
      <c r="D2023" s="147">
        <v>20150409</v>
      </c>
      <c r="E2023" s="1" t="s">
        <v>64</v>
      </c>
      <c r="F2023" s="1" t="s">
        <v>41</v>
      </c>
      <c r="G2023" s="57">
        <v>14241780</v>
      </c>
      <c r="H2023" s="3">
        <v>6221.48</v>
      </c>
      <c r="I2023" s="3">
        <v>0.43684707950831986</v>
      </c>
      <c r="J2023" s="4">
        <v>6.0953757184846278E-3</v>
      </c>
      <c r="K2023" s="3">
        <v>7.1668605789722256E-2</v>
      </c>
      <c r="L2023" s="2">
        <v>86809</v>
      </c>
      <c r="P2023" s="2">
        <v>47297976</v>
      </c>
    </row>
    <row r="2024" spans="1:16" x14ac:dyDescent="0.3">
      <c r="A2024" s="1" t="str">
        <f>VLOOKUP(F2024,Sheet2!A:C,2,FALSE)</f>
        <v>其他</v>
      </c>
      <c r="B2024" s="1" t="str">
        <f>VLOOKUP(E2024,[1]Sheet4!A:B,2,FALSE)</f>
        <v>SDK</v>
      </c>
      <c r="C2024" s="1" t="str">
        <f t="shared" si="3"/>
        <v>04</v>
      </c>
      <c r="D2024" s="147">
        <v>20150409</v>
      </c>
      <c r="E2024" s="1" t="s">
        <v>64</v>
      </c>
      <c r="F2024" s="1" t="s">
        <v>59</v>
      </c>
      <c r="G2024" s="57">
        <v>4103404</v>
      </c>
      <c r="H2024" s="3">
        <v>4715.07</v>
      </c>
      <c r="I2024" s="3">
        <v>1.149063070562879</v>
      </c>
      <c r="J2024" s="4">
        <v>1.2722607864105021E-2</v>
      </c>
      <c r="K2024" s="3">
        <v>9.0316630272382473E-2</v>
      </c>
      <c r="L2024" s="2">
        <v>52206</v>
      </c>
      <c r="P2024" s="2">
        <v>11776204</v>
      </c>
    </row>
    <row r="2025" spans="1:16" x14ac:dyDescent="0.3">
      <c r="A2025" s="1" t="str">
        <f>VLOOKUP(F2025,Sheet2!A:C,2,FALSE)</f>
        <v>结果页</v>
      </c>
      <c r="B2025" s="1" t="str">
        <f>VLOOKUP(E2025,[1]Sheet4!A:B,2,FALSE)</f>
        <v>API</v>
      </c>
      <c r="C2025" s="1" t="str">
        <f t="shared" si="3"/>
        <v>04</v>
      </c>
      <c r="D2025" s="147">
        <v>20150409</v>
      </c>
      <c r="E2025" s="1" t="s">
        <v>74</v>
      </c>
      <c r="F2025" s="1" t="s">
        <v>61</v>
      </c>
      <c r="G2025" s="57">
        <v>1045661</v>
      </c>
      <c r="H2025" s="3">
        <v>2214.0300000000002</v>
      </c>
      <c r="I2025" s="3">
        <v>2.12</v>
      </c>
      <c r="J2025" s="4">
        <v>1.0700000000000001E-2</v>
      </c>
      <c r="L2025" s="2">
        <v>11138</v>
      </c>
    </row>
    <row r="2026" spans="1:16" x14ac:dyDescent="0.3">
      <c r="A2026" s="1" t="str">
        <f>VLOOKUP(F2026,Sheet2!A:C,2,FALSE)</f>
        <v>其他</v>
      </c>
      <c r="B2026" s="1" t="str">
        <f>VLOOKUP(E2026,[1]Sheet4!A:B,2,FALSE)</f>
        <v>SDK</v>
      </c>
      <c r="C2026" s="1" t="str">
        <f t="shared" si="3"/>
        <v>04</v>
      </c>
      <c r="D2026" s="147">
        <v>20150410</v>
      </c>
      <c r="E2026" s="1" t="s">
        <v>58</v>
      </c>
      <c r="F2026" s="1" t="s">
        <v>55</v>
      </c>
      <c r="G2026" s="57">
        <v>1365922</v>
      </c>
      <c r="H2026" s="3">
        <v>369</v>
      </c>
      <c r="I2026" s="3">
        <v>0.27</v>
      </c>
    </row>
    <row r="2027" spans="1:16" x14ac:dyDescent="0.3">
      <c r="A2027" s="1" t="str">
        <f>VLOOKUP(F2027,Sheet2!A:C,2,FALSE)</f>
        <v>其他</v>
      </c>
      <c r="B2027" s="1" t="str">
        <f>VLOOKUP(E2027,[1]Sheet4!A:B,2,FALSE)</f>
        <v>SDK</v>
      </c>
      <c r="C2027" s="1" t="str">
        <f t="shared" si="3"/>
        <v>04</v>
      </c>
      <c r="D2027" s="147">
        <v>20150410</v>
      </c>
      <c r="E2027" s="1" t="s">
        <v>58</v>
      </c>
      <c r="F2027" s="1" t="s">
        <v>41</v>
      </c>
      <c r="G2027" s="57">
        <v>45459483</v>
      </c>
      <c r="H2027" s="3">
        <v>2700</v>
      </c>
      <c r="I2027" s="3">
        <v>5.8999999999999997E-2</v>
      </c>
    </row>
    <row r="2028" spans="1:16" x14ac:dyDescent="0.3">
      <c r="A2028" s="1" t="str">
        <f>VLOOKUP(F2028,Sheet2!A:C,2,FALSE)</f>
        <v>其他</v>
      </c>
      <c r="B2028" s="1" t="str">
        <f>VLOOKUP(E2028,[1]Sheet4!A:B,2,FALSE)</f>
        <v>SDK</v>
      </c>
      <c r="C2028" s="1" t="str">
        <f t="shared" si="3"/>
        <v>04</v>
      </c>
      <c r="D2028" s="147">
        <v>20150410</v>
      </c>
      <c r="E2028" s="1" t="s">
        <v>58</v>
      </c>
      <c r="F2028" s="1" t="s">
        <v>59</v>
      </c>
      <c r="G2028" s="57">
        <v>2376885</v>
      </c>
      <c r="H2028" s="3">
        <v>1423</v>
      </c>
      <c r="I2028" s="3">
        <v>0.59899999999999998</v>
      </c>
    </row>
    <row r="2029" spans="1:16" x14ac:dyDescent="0.3">
      <c r="A2029" s="1" t="str">
        <f>VLOOKUP(F2029,Sheet2!A:C,2,FALSE)</f>
        <v>结果页</v>
      </c>
      <c r="B2029" s="1" t="str">
        <f>VLOOKUP(E2029,[1]Sheet4!A:B,2,FALSE)</f>
        <v>API</v>
      </c>
      <c r="C2029" s="1" t="str">
        <f t="shared" si="3"/>
        <v>04</v>
      </c>
      <c r="D2029" s="147">
        <v>20150410</v>
      </c>
      <c r="E2029" s="1" t="s">
        <v>60</v>
      </c>
      <c r="F2029" s="1" t="s">
        <v>61</v>
      </c>
      <c r="G2029" s="57">
        <v>198178</v>
      </c>
      <c r="H2029" s="3">
        <v>594.53</v>
      </c>
      <c r="I2029" s="3">
        <v>3</v>
      </c>
      <c r="J2029" s="4">
        <v>4.24E-2</v>
      </c>
      <c r="L2029" s="2">
        <v>8411</v>
      </c>
    </row>
    <row r="2030" spans="1:16" x14ac:dyDescent="0.3">
      <c r="A2030" s="1" t="str">
        <f>VLOOKUP(F2030,Sheet2!A:C,2,FALSE)</f>
        <v>结果页</v>
      </c>
      <c r="B2030" s="1" t="str">
        <f>VLOOKUP(E2030,[1]Sheet4!A:B,2,FALSE)</f>
        <v>API</v>
      </c>
      <c r="C2030" s="1" t="str">
        <f t="shared" si="3"/>
        <v>04</v>
      </c>
      <c r="D2030" s="147">
        <v>20150410</v>
      </c>
      <c r="E2030" s="1" t="s">
        <v>60</v>
      </c>
      <c r="F2030" s="1" t="s">
        <v>62</v>
      </c>
      <c r="G2030" s="57">
        <v>1922093</v>
      </c>
      <c r="H2030" s="3">
        <v>5189.6499999999996</v>
      </c>
      <c r="I2030" s="3">
        <v>2.7</v>
      </c>
      <c r="J2030" s="4">
        <v>1.44E-2</v>
      </c>
      <c r="L2030" s="2">
        <v>27670</v>
      </c>
    </row>
    <row r="2031" spans="1:16" x14ac:dyDescent="0.3">
      <c r="A2031" s="1" t="str">
        <f>VLOOKUP(F2031,Sheet2!A:C,2,FALSE)</f>
        <v>结果页</v>
      </c>
      <c r="B2031" s="1" t="str">
        <f>VLOOKUP(E2031,[1]Sheet4!A:B,2,FALSE)</f>
        <v>API</v>
      </c>
      <c r="C2031" s="1" t="str">
        <f t="shared" si="3"/>
        <v>04</v>
      </c>
      <c r="D2031" s="147">
        <v>20150410</v>
      </c>
      <c r="E2031" s="1" t="s">
        <v>60</v>
      </c>
      <c r="F2031" s="1" t="s">
        <v>63</v>
      </c>
      <c r="G2031" s="57">
        <v>285259</v>
      </c>
      <c r="H2031" s="3">
        <v>1640.24</v>
      </c>
      <c r="I2031" s="3">
        <v>5.75</v>
      </c>
      <c r="J2031" s="4">
        <v>4.53E-2</v>
      </c>
      <c r="L2031" s="2">
        <v>12911</v>
      </c>
    </row>
    <row r="2032" spans="1:16" x14ac:dyDescent="0.3">
      <c r="A2032" s="1" t="str">
        <f>VLOOKUP(F2032,Sheet2!A:C,2,FALSE)</f>
        <v>结果页</v>
      </c>
      <c r="B2032" s="1" t="str">
        <f>VLOOKUP(E2032,[1]Sheet4!A:B,2,FALSE)</f>
        <v>SDK</v>
      </c>
      <c r="C2032" s="1" t="str">
        <f t="shared" si="3"/>
        <v>04</v>
      </c>
      <c r="D2032" s="147">
        <v>20150410</v>
      </c>
      <c r="E2032" s="1" t="s">
        <v>64</v>
      </c>
      <c r="F2032" s="1" t="s">
        <v>61</v>
      </c>
      <c r="G2032" s="57">
        <v>5630823</v>
      </c>
      <c r="H2032" s="3">
        <v>8627.61</v>
      </c>
      <c r="I2032" s="3">
        <v>1.5322111883111935</v>
      </c>
      <c r="J2032" s="4">
        <v>1.3718243318960656E-2</v>
      </c>
      <c r="K2032" s="3">
        <v>0.1116915010680303</v>
      </c>
      <c r="L2032" s="2">
        <v>77245</v>
      </c>
      <c r="P2032" s="2">
        <v>130609750</v>
      </c>
    </row>
    <row r="2033" spans="1:16" x14ac:dyDescent="0.3">
      <c r="A2033" s="1" t="str">
        <f>VLOOKUP(F2033,Sheet2!A:C,2,FALSE)</f>
        <v>充电屏保</v>
      </c>
      <c r="B2033" s="1" t="str">
        <f>VLOOKUP(E2033,[1]Sheet4!A:B,2,FALSE)</f>
        <v>SDK</v>
      </c>
      <c r="C2033" s="1" t="str">
        <f t="shared" si="3"/>
        <v>04</v>
      </c>
      <c r="D2033" s="147">
        <v>20150410</v>
      </c>
      <c r="E2033" s="1" t="s">
        <v>64</v>
      </c>
      <c r="F2033" s="1" t="s">
        <v>65</v>
      </c>
      <c r="G2033" s="57">
        <v>14230531</v>
      </c>
      <c r="H2033" s="3">
        <v>21896.73</v>
      </c>
      <c r="I2033" s="3">
        <v>1.5387148940541995</v>
      </c>
      <c r="J2033" s="4">
        <v>1.2095261940682327E-2</v>
      </c>
      <c r="K2033" s="3">
        <v>0.12721633492522746</v>
      </c>
      <c r="L2033" s="2">
        <v>172122</v>
      </c>
      <c r="P2033" s="2">
        <v>59131180</v>
      </c>
    </row>
    <row r="2034" spans="1:16" x14ac:dyDescent="0.3">
      <c r="A2034" s="1" t="str">
        <f>VLOOKUP(F2034,Sheet2!A:C,2,FALSE)</f>
        <v>其他</v>
      </c>
      <c r="B2034" s="1" t="str">
        <f>VLOOKUP(E2034,[1]Sheet4!A:B,2,FALSE)</f>
        <v>SDK</v>
      </c>
      <c r="C2034" s="1" t="str">
        <f t="shared" si="3"/>
        <v>04</v>
      </c>
      <c r="D2034" s="147">
        <v>20150410</v>
      </c>
      <c r="E2034" s="1" t="s">
        <v>64</v>
      </c>
      <c r="F2034" s="1" t="s">
        <v>55</v>
      </c>
      <c r="G2034" s="57">
        <v>4466167</v>
      </c>
      <c r="H2034" s="3">
        <v>4544.51</v>
      </c>
      <c r="I2034" s="3">
        <v>1.0175414398968958</v>
      </c>
      <c r="J2034" s="4">
        <v>7.9743995242452861E-3</v>
      </c>
      <c r="K2034" s="3">
        <v>0.12760101081005196</v>
      </c>
      <c r="L2034" s="2">
        <v>35615</v>
      </c>
      <c r="P2034" s="2">
        <v>20159120</v>
      </c>
    </row>
    <row r="2035" spans="1:16" x14ac:dyDescent="0.3">
      <c r="A2035" s="1" t="str">
        <f>VLOOKUP(F2035,Sheet2!A:C,2,FALSE)</f>
        <v>Applock</v>
      </c>
      <c r="B2035" s="1" t="str">
        <f>VLOOKUP(E2035,[1]Sheet4!A:B,2,FALSE)</f>
        <v>SDK</v>
      </c>
      <c r="C2035" s="1" t="str">
        <f t="shared" si="3"/>
        <v>04</v>
      </c>
      <c r="D2035" s="147">
        <v>20150410</v>
      </c>
      <c r="E2035" s="1" t="s">
        <v>64</v>
      </c>
      <c r="F2035" s="1" t="s">
        <v>66</v>
      </c>
      <c r="G2035" s="57">
        <v>78087007</v>
      </c>
      <c r="H2035" s="3">
        <v>78224.13</v>
      </c>
      <c r="I2035" s="3">
        <v>1.0017560283748614</v>
      </c>
      <c r="J2035" s="4">
        <v>8.2904061107118635E-3</v>
      </c>
      <c r="K2035" s="3">
        <v>0.12083316727759731</v>
      </c>
      <c r="L2035" s="2">
        <v>647373</v>
      </c>
      <c r="P2035" s="2">
        <v>251461663</v>
      </c>
    </row>
    <row r="2036" spans="1:16" x14ac:dyDescent="0.3">
      <c r="A2036" s="1" t="str">
        <f>VLOOKUP(F2036,Sheet2!A:C,2,FALSE)</f>
        <v>结果页</v>
      </c>
      <c r="B2036" s="1" t="str">
        <f>VLOOKUP(E2036,[1]Sheet4!A:B,2,FALSE)</f>
        <v>SDK</v>
      </c>
      <c r="C2036" s="1" t="str">
        <f t="shared" si="3"/>
        <v>04</v>
      </c>
      <c r="D2036" s="147">
        <v>20150410</v>
      </c>
      <c r="E2036" s="1" t="s">
        <v>64</v>
      </c>
      <c r="F2036" s="1" t="s">
        <v>62</v>
      </c>
      <c r="G2036" s="57">
        <v>27795123</v>
      </c>
      <c r="H2036" s="3">
        <v>33716.230000000003</v>
      </c>
      <c r="I2036" s="3">
        <v>1.2130268320812971</v>
      </c>
      <c r="J2036" s="4">
        <v>8.1534087832602856E-3</v>
      </c>
      <c r="K2036" s="3">
        <v>0.14877542195256482</v>
      </c>
      <c r="L2036" s="2">
        <v>226625</v>
      </c>
      <c r="P2036" s="2">
        <v>88792934</v>
      </c>
    </row>
    <row r="2037" spans="1:16" x14ac:dyDescent="0.3">
      <c r="A2037" s="1" t="str">
        <f>VLOOKUP(F2037,Sheet2!A:C,2,FALSE)</f>
        <v>充电屏保</v>
      </c>
      <c r="B2037" s="1" t="str">
        <f>VLOOKUP(E2037,[1]Sheet4!A:B,2,FALSE)</f>
        <v>SDK</v>
      </c>
      <c r="C2037" s="1" t="str">
        <f t="shared" si="3"/>
        <v>04</v>
      </c>
      <c r="D2037" s="147">
        <v>20150410</v>
      </c>
      <c r="E2037" s="1" t="s">
        <v>64</v>
      </c>
      <c r="F2037" s="1" t="s">
        <v>67</v>
      </c>
      <c r="G2037" s="57">
        <v>53119623</v>
      </c>
      <c r="H2037" s="3">
        <v>59785.13</v>
      </c>
      <c r="I2037" s="3">
        <v>1.1254810675143532</v>
      </c>
      <c r="J2037" s="4">
        <v>1.100162175473271E-2</v>
      </c>
      <c r="K2037" s="3">
        <v>0.10230137816092347</v>
      </c>
      <c r="L2037" s="2">
        <v>584402</v>
      </c>
      <c r="P2037" s="2">
        <v>92780996</v>
      </c>
    </row>
    <row r="2038" spans="1:16" x14ac:dyDescent="0.3">
      <c r="A2038" s="1" t="str">
        <f>VLOOKUP(F2038,Sheet2!A:C,2,FALSE)</f>
        <v>其他</v>
      </c>
      <c r="B2038" s="1" t="str">
        <f>VLOOKUP(E2038,[1]Sheet4!A:B,2,FALSE)</f>
        <v>SDK</v>
      </c>
      <c r="C2038" s="1" t="str">
        <f t="shared" si="3"/>
        <v>04</v>
      </c>
      <c r="D2038" s="147">
        <v>20150410</v>
      </c>
      <c r="E2038" s="1" t="s">
        <v>64</v>
      </c>
      <c r="F2038" s="1" t="s">
        <v>68</v>
      </c>
      <c r="G2038" s="57">
        <v>612965</v>
      </c>
      <c r="H2038" s="3">
        <v>1257.69</v>
      </c>
      <c r="I2038" s="3">
        <v>2.0518137250903399</v>
      </c>
      <c r="J2038" s="4">
        <v>1.5865506187139559E-2</v>
      </c>
      <c r="K2038" s="3">
        <v>0.1293254498714653</v>
      </c>
      <c r="L2038" s="2">
        <v>9725</v>
      </c>
      <c r="P2038" s="2">
        <v>3511563</v>
      </c>
    </row>
    <row r="2039" spans="1:16" x14ac:dyDescent="0.3">
      <c r="A2039" s="1" t="str">
        <f>VLOOKUP(F2039,Sheet2!A:C,2,FALSE)</f>
        <v>其他</v>
      </c>
      <c r="B2039" s="1" t="str">
        <f>VLOOKUP(E2039,[1]Sheet4!A:B,2,FALSE)</f>
        <v>SDK</v>
      </c>
      <c r="C2039" s="1" t="str">
        <f t="shared" si="3"/>
        <v>04</v>
      </c>
      <c r="D2039" s="147">
        <v>20150410</v>
      </c>
      <c r="E2039" s="1" t="s">
        <v>64</v>
      </c>
      <c r="F2039" s="1" t="s">
        <v>69</v>
      </c>
      <c r="G2039" s="57">
        <v>749123</v>
      </c>
      <c r="H2039" s="3">
        <v>3094.51</v>
      </c>
      <c r="I2039" s="3">
        <v>4.1308436665273929</v>
      </c>
      <c r="J2039" s="4">
        <v>2.0518659819548993E-2</v>
      </c>
      <c r="K2039" s="3">
        <v>0.20132131936764039</v>
      </c>
      <c r="L2039" s="2">
        <v>15371</v>
      </c>
      <c r="P2039" s="2">
        <v>8203347</v>
      </c>
    </row>
    <row r="2040" spans="1:16" x14ac:dyDescent="0.3">
      <c r="A2040" s="1" t="str">
        <f>VLOOKUP(F2040,Sheet2!A:C,2,FALSE)</f>
        <v>其他</v>
      </c>
      <c r="B2040" s="1" t="str">
        <f>VLOOKUP(E2040,[1]Sheet4!A:B,2,FALSE)</f>
        <v>SDK</v>
      </c>
      <c r="C2040" s="1" t="str">
        <f t="shared" si="3"/>
        <v>04</v>
      </c>
      <c r="D2040" s="147">
        <v>20150410</v>
      </c>
      <c r="E2040" s="1" t="s">
        <v>64</v>
      </c>
      <c r="F2040" s="1" t="s">
        <v>70</v>
      </c>
      <c r="G2040" s="57">
        <v>2535891</v>
      </c>
      <c r="H2040" s="3">
        <v>1939.56</v>
      </c>
      <c r="I2040" s="3">
        <v>0.76484359935028745</v>
      </c>
      <c r="J2040" s="4">
        <v>4.6370289574749072E-3</v>
      </c>
      <c r="K2040" s="3">
        <v>0.16494259715962242</v>
      </c>
      <c r="L2040" s="2">
        <v>11759</v>
      </c>
      <c r="P2040" s="2">
        <v>19352762</v>
      </c>
    </row>
    <row r="2041" spans="1:16" x14ac:dyDescent="0.3">
      <c r="A2041" s="1" t="str">
        <f>VLOOKUP(F2041,Sheet2!A:C,2,FALSE)</f>
        <v>Applock</v>
      </c>
      <c r="B2041" s="1" t="str">
        <f>VLOOKUP(E2041,[1]Sheet4!A:B,2,FALSE)</f>
        <v>SDK</v>
      </c>
      <c r="C2041" s="1" t="str">
        <f t="shared" si="3"/>
        <v>04</v>
      </c>
      <c r="D2041" s="147">
        <v>20150410</v>
      </c>
      <c r="E2041" s="1" t="s">
        <v>64</v>
      </c>
      <c r="F2041" s="1" t="s">
        <v>71</v>
      </c>
      <c r="G2041" s="57">
        <v>196090797</v>
      </c>
      <c r="H2041" s="3">
        <v>129954.29</v>
      </c>
      <c r="I2041" s="3">
        <v>0.66272508444136713</v>
      </c>
      <c r="J2041" s="4">
        <v>7.0229914971481301E-3</v>
      </c>
      <c r="K2041" s="3">
        <v>9.436507002898753E-2</v>
      </c>
      <c r="L2041" s="2">
        <v>1377144</v>
      </c>
      <c r="P2041" s="2">
        <v>586454824</v>
      </c>
    </row>
    <row r="2042" spans="1:16" x14ac:dyDescent="0.3">
      <c r="A2042" s="1" t="str">
        <f>VLOOKUP(F2042,Sheet2!A:C,2,FALSE)</f>
        <v>结果页</v>
      </c>
      <c r="B2042" s="1" t="str">
        <f>VLOOKUP(E2042,[1]Sheet4!A:B,2,FALSE)</f>
        <v>SDK</v>
      </c>
      <c r="C2042" s="1" t="str">
        <f t="shared" si="3"/>
        <v>04</v>
      </c>
      <c r="D2042" s="147">
        <v>20150410</v>
      </c>
      <c r="E2042" s="1" t="s">
        <v>64</v>
      </c>
      <c r="F2042" s="1" t="s">
        <v>63</v>
      </c>
      <c r="G2042" s="57">
        <v>10923013</v>
      </c>
      <c r="H2042" s="3">
        <v>32974.370000000003</v>
      </c>
      <c r="I2042" s="3">
        <v>3.0187980184588263</v>
      </c>
      <c r="J2042" s="4">
        <v>1.8859082196459896E-2</v>
      </c>
      <c r="K2042" s="3">
        <v>0.16007131137195507</v>
      </c>
      <c r="L2042" s="2">
        <v>205998</v>
      </c>
      <c r="P2042" s="2">
        <v>74179073</v>
      </c>
    </row>
    <row r="2043" spans="1:16" x14ac:dyDescent="0.3">
      <c r="A2043" s="1" t="str">
        <f>VLOOKUP(F2043,Sheet2!A:C,2,FALSE)</f>
        <v>充电屏保</v>
      </c>
      <c r="B2043" s="1" t="str">
        <f>VLOOKUP(E2043,[1]Sheet4!A:B,2,FALSE)</f>
        <v>SDK</v>
      </c>
      <c r="C2043" s="1" t="str">
        <f t="shared" si="3"/>
        <v>04</v>
      </c>
      <c r="D2043" s="147">
        <v>20150410</v>
      </c>
      <c r="E2043" s="1" t="s">
        <v>64</v>
      </c>
      <c r="F2043" s="1" t="s">
        <v>72</v>
      </c>
      <c r="G2043" s="57">
        <v>14858231</v>
      </c>
      <c r="H2043" s="3">
        <v>10109.85</v>
      </c>
      <c r="I2043" s="3">
        <v>0.68042083879298954</v>
      </c>
      <c r="J2043" s="4">
        <v>8.3664737747044041E-3</v>
      </c>
      <c r="K2043" s="3">
        <v>8.1327074836498786E-2</v>
      </c>
      <c r="L2043" s="2">
        <v>124311</v>
      </c>
      <c r="P2043" s="2">
        <v>41804251</v>
      </c>
    </row>
    <row r="2044" spans="1:16" x14ac:dyDescent="0.3">
      <c r="A2044" s="1" t="str">
        <f>VLOOKUP(F2044,Sheet2!A:C,2,FALSE)</f>
        <v>其他</v>
      </c>
      <c r="B2044" s="1" t="str">
        <f>VLOOKUP(E2044,[1]Sheet4!A:B,2,FALSE)</f>
        <v>SDK</v>
      </c>
      <c r="C2044" s="1" t="str">
        <f t="shared" si="3"/>
        <v>04</v>
      </c>
      <c r="D2044" s="147">
        <v>20150410</v>
      </c>
      <c r="E2044" s="1" t="s">
        <v>64</v>
      </c>
      <c r="F2044" s="1" t="s">
        <v>73</v>
      </c>
      <c r="G2044" s="57">
        <v>910683</v>
      </c>
      <c r="H2044" s="3">
        <v>2234.3200000000002</v>
      </c>
      <c r="I2044" s="3">
        <v>2.4534552637965135</v>
      </c>
      <c r="J2044" s="4">
        <v>3.9446217838699088E-2</v>
      </c>
      <c r="K2044" s="3">
        <v>6.2197477938924925E-2</v>
      </c>
      <c r="L2044" s="2">
        <v>35923</v>
      </c>
      <c r="P2044" s="2">
        <v>6275079</v>
      </c>
    </row>
    <row r="2045" spans="1:16" x14ac:dyDescent="0.3">
      <c r="A2045" s="1" t="str">
        <f>VLOOKUP(F2045,Sheet2!A:C,2,FALSE)</f>
        <v>其他</v>
      </c>
      <c r="B2045" s="1" t="str">
        <f>VLOOKUP(E2045,[1]Sheet4!A:B,2,FALSE)</f>
        <v>SDK</v>
      </c>
      <c r="C2045" s="1" t="str">
        <f t="shared" si="3"/>
        <v>04</v>
      </c>
      <c r="D2045" s="147">
        <v>20150410</v>
      </c>
      <c r="E2045" s="1" t="s">
        <v>64</v>
      </c>
      <c r="F2045" s="1" t="s">
        <v>41</v>
      </c>
      <c r="G2045" s="57">
        <v>18276722</v>
      </c>
      <c r="H2045" s="3">
        <v>8938.2099999999991</v>
      </c>
      <c r="I2045" s="3">
        <v>0.48904885679171567</v>
      </c>
      <c r="J2045" s="4">
        <v>5.6489342016582626E-3</v>
      </c>
      <c r="K2045" s="3">
        <v>8.6573650769051949E-2</v>
      </c>
      <c r="L2045" s="2">
        <v>103244</v>
      </c>
      <c r="P2045" s="2">
        <v>53466869</v>
      </c>
    </row>
    <row r="2046" spans="1:16" x14ac:dyDescent="0.3">
      <c r="A2046" s="1" t="str">
        <f>VLOOKUP(F2046,Sheet2!A:C,2,FALSE)</f>
        <v>其他</v>
      </c>
      <c r="B2046" s="1" t="str">
        <f>VLOOKUP(E2046,[1]Sheet4!A:B,2,FALSE)</f>
        <v>SDK</v>
      </c>
      <c r="C2046" s="1" t="str">
        <f t="shared" si="3"/>
        <v>04</v>
      </c>
      <c r="D2046" s="147">
        <v>20150410</v>
      </c>
      <c r="E2046" s="1" t="s">
        <v>64</v>
      </c>
      <c r="F2046" s="1" t="s">
        <v>59</v>
      </c>
      <c r="G2046" s="57">
        <v>5179722</v>
      </c>
      <c r="H2046" s="3">
        <v>6387.7200000000012</v>
      </c>
      <c r="I2046" s="3">
        <v>1.2332167633706985</v>
      </c>
      <c r="J2046" s="4">
        <v>1.1697152858782769E-2</v>
      </c>
      <c r="K2046" s="3">
        <v>0.10542879778173898</v>
      </c>
      <c r="L2046" s="2">
        <v>60588</v>
      </c>
      <c r="P2046" s="2">
        <v>14227659</v>
      </c>
    </row>
    <row r="2047" spans="1:16" x14ac:dyDescent="0.3">
      <c r="A2047" s="1" t="str">
        <f>VLOOKUP(F2047,Sheet2!A:C,2,FALSE)</f>
        <v>结果页</v>
      </c>
      <c r="B2047" s="1" t="str">
        <f>VLOOKUP(E2047,[1]Sheet4!A:B,2,FALSE)</f>
        <v>API</v>
      </c>
      <c r="C2047" s="1" t="str">
        <f t="shared" si="3"/>
        <v>04</v>
      </c>
      <c r="D2047" s="147">
        <v>20150410</v>
      </c>
      <c r="E2047" s="1" t="s">
        <v>74</v>
      </c>
      <c r="F2047" s="1" t="s">
        <v>61</v>
      </c>
      <c r="G2047" s="57">
        <v>2713619</v>
      </c>
      <c r="H2047" s="3">
        <v>5011.97</v>
      </c>
      <c r="I2047" s="3">
        <v>1.85</v>
      </c>
      <c r="J2047" s="4">
        <v>1.03E-2</v>
      </c>
      <c r="L2047" s="2">
        <v>28056</v>
      </c>
    </row>
    <row r="2048" spans="1:16" x14ac:dyDescent="0.3">
      <c r="A2048" s="1" t="str">
        <f>VLOOKUP(F2048,Sheet2!A:C,2,FALSE)</f>
        <v>其他</v>
      </c>
      <c r="B2048" s="1" t="str">
        <f>VLOOKUP(E2048,[1]Sheet4!A:B,2,FALSE)</f>
        <v>SDK</v>
      </c>
      <c r="C2048" s="1" t="str">
        <f t="shared" si="3"/>
        <v>04</v>
      </c>
      <c r="D2048" s="147">
        <v>20150411</v>
      </c>
      <c r="E2048" s="1" t="s">
        <v>58</v>
      </c>
      <c r="F2048" s="1" t="s">
        <v>55</v>
      </c>
      <c r="G2048" s="57">
        <v>1186680</v>
      </c>
      <c r="H2048" s="3">
        <v>332</v>
      </c>
      <c r="I2048" s="3">
        <v>0.28000000000000003</v>
      </c>
    </row>
    <row r="2049" spans="1:16" x14ac:dyDescent="0.3">
      <c r="A2049" s="1" t="str">
        <f>VLOOKUP(F2049,Sheet2!A:C,2,FALSE)</f>
        <v>其他</v>
      </c>
      <c r="B2049" s="1" t="str">
        <f>VLOOKUP(E2049,[1]Sheet4!A:B,2,FALSE)</f>
        <v>SDK</v>
      </c>
      <c r="C2049" s="1" t="str">
        <f t="shared" si="3"/>
        <v>04</v>
      </c>
      <c r="D2049" s="147">
        <v>20150411</v>
      </c>
      <c r="E2049" s="1" t="s">
        <v>58</v>
      </c>
      <c r="F2049" s="1" t="s">
        <v>41</v>
      </c>
      <c r="G2049" s="57">
        <v>49655325</v>
      </c>
      <c r="H2049" s="3">
        <v>2546</v>
      </c>
      <c r="I2049" s="3">
        <v>5.0999999999999997E-2</v>
      </c>
    </row>
    <row r="2050" spans="1:16" x14ac:dyDescent="0.3">
      <c r="A2050" s="1" t="str">
        <f>VLOOKUP(F2050,Sheet2!A:C,2,FALSE)</f>
        <v>其他</v>
      </c>
      <c r="B2050" s="1" t="str">
        <f>VLOOKUP(E2050,[1]Sheet4!A:B,2,FALSE)</f>
        <v>SDK</v>
      </c>
      <c r="C2050" s="1" t="str">
        <f t="shared" si="3"/>
        <v>04</v>
      </c>
      <c r="D2050" s="147">
        <v>20150411</v>
      </c>
      <c r="E2050" s="1" t="s">
        <v>58</v>
      </c>
      <c r="F2050" s="1" t="s">
        <v>59</v>
      </c>
      <c r="G2050" s="57">
        <v>2465679</v>
      </c>
      <c r="H2050" s="3">
        <v>1506</v>
      </c>
      <c r="I2050" s="3">
        <v>0.61099999999999999</v>
      </c>
    </row>
    <row r="2051" spans="1:16" x14ac:dyDescent="0.3">
      <c r="A2051" s="1" t="str">
        <f>VLOOKUP(F2051,Sheet2!A:C,2,FALSE)</f>
        <v>结果页</v>
      </c>
      <c r="B2051" s="1" t="str">
        <f>VLOOKUP(E2051,[1]Sheet4!A:B,2,FALSE)</f>
        <v>API</v>
      </c>
      <c r="C2051" s="1" t="str">
        <f t="shared" si="3"/>
        <v>04</v>
      </c>
      <c r="D2051" s="147">
        <v>20150411</v>
      </c>
      <c r="E2051" s="1" t="s">
        <v>60</v>
      </c>
      <c r="F2051" s="1" t="s">
        <v>61</v>
      </c>
      <c r="G2051" s="57">
        <v>187990</v>
      </c>
      <c r="H2051" s="3">
        <v>563.97</v>
      </c>
      <c r="I2051" s="3">
        <v>3</v>
      </c>
      <c r="J2051" s="4">
        <v>4.6300000000000001E-2</v>
      </c>
      <c r="L2051" s="2">
        <v>8699</v>
      </c>
    </row>
    <row r="2052" spans="1:16" x14ac:dyDescent="0.3">
      <c r="A2052" s="1" t="str">
        <f>VLOOKUP(F2052,Sheet2!A:C,2,FALSE)</f>
        <v>结果页</v>
      </c>
      <c r="B2052" s="1" t="str">
        <f>VLOOKUP(E2052,[1]Sheet4!A:B,2,FALSE)</f>
        <v>API</v>
      </c>
      <c r="C2052" s="1" t="str">
        <f t="shared" si="3"/>
        <v>04</v>
      </c>
      <c r="D2052" s="147">
        <v>20150411</v>
      </c>
      <c r="E2052" s="1" t="s">
        <v>60</v>
      </c>
      <c r="F2052" s="1" t="s">
        <v>62</v>
      </c>
      <c r="G2052" s="57">
        <v>1804484</v>
      </c>
      <c r="H2052" s="3">
        <v>4872.1099999999997</v>
      </c>
      <c r="I2052" s="3">
        <v>2.7</v>
      </c>
      <c r="J2052" s="4">
        <v>1.5299999999999999E-2</v>
      </c>
      <c r="L2052" s="2">
        <v>27681</v>
      </c>
    </row>
    <row r="2053" spans="1:16" x14ac:dyDescent="0.3">
      <c r="A2053" s="1" t="str">
        <f>VLOOKUP(F2053,Sheet2!A:C,2,FALSE)</f>
        <v>结果页</v>
      </c>
      <c r="B2053" s="1" t="str">
        <f>VLOOKUP(E2053,[1]Sheet4!A:B,2,FALSE)</f>
        <v>API</v>
      </c>
      <c r="C2053" s="1" t="str">
        <f t="shared" si="3"/>
        <v>04</v>
      </c>
      <c r="D2053" s="147">
        <v>20150411</v>
      </c>
      <c r="E2053" s="1" t="s">
        <v>60</v>
      </c>
      <c r="F2053" s="1" t="s">
        <v>63</v>
      </c>
      <c r="G2053" s="57">
        <v>273724</v>
      </c>
      <c r="H2053" s="3">
        <v>1573.91</v>
      </c>
      <c r="I2053" s="3">
        <v>5.75</v>
      </c>
      <c r="J2053" s="4">
        <v>4.7199999999999999E-2</v>
      </c>
      <c r="L2053" s="2">
        <v>12929</v>
      </c>
    </row>
    <row r="2054" spans="1:16" x14ac:dyDescent="0.3">
      <c r="A2054" s="1" t="str">
        <f>VLOOKUP(F2054,Sheet2!A:C,2,FALSE)</f>
        <v>结果页</v>
      </c>
      <c r="B2054" s="1" t="str">
        <f>VLOOKUP(E2054,[1]Sheet4!A:B,2,FALSE)</f>
        <v>SDK</v>
      </c>
      <c r="C2054" s="1" t="str">
        <f t="shared" si="3"/>
        <v>04</v>
      </c>
      <c r="D2054" s="147">
        <v>20150411</v>
      </c>
      <c r="E2054" s="1" t="s">
        <v>64</v>
      </c>
      <c r="F2054" s="1" t="s">
        <v>61</v>
      </c>
      <c r="G2054" s="57">
        <v>5383213</v>
      </c>
      <c r="H2054" s="3">
        <v>8452.33</v>
      </c>
      <c r="I2054" s="3">
        <v>1.5701273570263707</v>
      </c>
      <c r="J2054" s="4">
        <v>1.4077837900896732E-2</v>
      </c>
      <c r="K2054" s="3">
        <v>0.11153185368943312</v>
      </c>
      <c r="L2054" s="2">
        <v>75784</v>
      </c>
      <c r="P2054" s="2">
        <v>125387348</v>
      </c>
    </row>
    <row r="2055" spans="1:16" x14ac:dyDescent="0.3">
      <c r="A2055" s="1" t="str">
        <f>VLOOKUP(F2055,Sheet2!A:C,2,FALSE)</f>
        <v>充电屏保</v>
      </c>
      <c r="B2055" s="1" t="str">
        <f>VLOOKUP(E2055,[1]Sheet4!A:B,2,FALSE)</f>
        <v>SDK</v>
      </c>
      <c r="C2055" s="1" t="str">
        <f t="shared" si="3"/>
        <v>04</v>
      </c>
      <c r="D2055" s="147">
        <v>20150411</v>
      </c>
      <c r="E2055" s="1" t="s">
        <v>64</v>
      </c>
      <c r="F2055" s="1" t="s">
        <v>65</v>
      </c>
      <c r="G2055" s="57">
        <v>13494788</v>
      </c>
      <c r="H2055" s="3">
        <v>20216.980000000003</v>
      </c>
      <c r="I2055" s="3">
        <v>1.498132464178022</v>
      </c>
      <c r="J2055" s="4">
        <v>1.2398342234053622E-2</v>
      </c>
      <c r="K2055" s="3">
        <v>0.12083328850716922</v>
      </c>
      <c r="L2055" s="2">
        <v>167313</v>
      </c>
      <c r="P2055" s="2">
        <v>57176706</v>
      </c>
    </row>
    <row r="2056" spans="1:16" x14ac:dyDescent="0.3">
      <c r="A2056" s="1" t="str">
        <f>VLOOKUP(F2056,Sheet2!A:C,2,FALSE)</f>
        <v>其他</v>
      </c>
      <c r="B2056" s="1" t="str">
        <f>VLOOKUP(E2056,[1]Sheet4!A:B,2,FALSE)</f>
        <v>SDK</v>
      </c>
      <c r="C2056" s="1" t="str">
        <f t="shared" si="3"/>
        <v>04</v>
      </c>
      <c r="D2056" s="147">
        <v>20150411</v>
      </c>
      <c r="E2056" s="1" t="s">
        <v>64</v>
      </c>
      <c r="F2056" s="1" t="s">
        <v>55</v>
      </c>
      <c r="G2056" s="57">
        <v>3909713</v>
      </c>
      <c r="H2056" s="3">
        <v>3965.88</v>
      </c>
      <c r="I2056" s="3">
        <v>1.0143660161244572</v>
      </c>
      <c r="J2056" s="4">
        <v>8.7528163831974374E-3</v>
      </c>
      <c r="K2056" s="3">
        <v>0.11589024283334795</v>
      </c>
      <c r="L2056" s="2">
        <v>34221</v>
      </c>
      <c r="P2056" s="2">
        <v>18469221</v>
      </c>
    </row>
    <row r="2057" spans="1:16" x14ac:dyDescent="0.3">
      <c r="A2057" s="1" t="str">
        <f>VLOOKUP(F2057,Sheet2!A:C,2,FALSE)</f>
        <v>Applock</v>
      </c>
      <c r="B2057" s="1" t="str">
        <f>VLOOKUP(E2057,[1]Sheet4!A:B,2,FALSE)</f>
        <v>SDK</v>
      </c>
      <c r="C2057" s="1" t="str">
        <f t="shared" si="3"/>
        <v>04</v>
      </c>
      <c r="D2057" s="147">
        <v>20150411</v>
      </c>
      <c r="E2057" s="1" t="s">
        <v>64</v>
      </c>
      <c r="F2057" s="1" t="s">
        <v>66</v>
      </c>
      <c r="G2057" s="57">
        <v>76745755</v>
      </c>
      <c r="H2057" s="3">
        <v>75739.64</v>
      </c>
      <c r="I2057" s="3">
        <v>0.98689028468089213</v>
      </c>
      <c r="J2057" s="4">
        <v>8.5028807130765726E-3</v>
      </c>
      <c r="K2057" s="3">
        <v>0.11606540394752973</v>
      </c>
      <c r="L2057" s="2">
        <v>652560</v>
      </c>
      <c r="P2057" s="2">
        <v>251126227</v>
      </c>
    </row>
    <row r="2058" spans="1:16" x14ac:dyDescent="0.3">
      <c r="A2058" s="1" t="str">
        <f>VLOOKUP(F2058,Sheet2!A:C,2,FALSE)</f>
        <v>结果页</v>
      </c>
      <c r="B2058" s="1" t="str">
        <f>VLOOKUP(E2058,[1]Sheet4!A:B,2,FALSE)</f>
        <v>SDK</v>
      </c>
      <c r="C2058" s="1" t="str">
        <f t="shared" si="3"/>
        <v>04</v>
      </c>
      <c r="D2058" s="147">
        <v>20150411</v>
      </c>
      <c r="E2058" s="1" t="s">
        <v>64</v>
      </c>
      <c r="F2058" s="1" t="s">
        <v>62</v>
      </c>
      <c r="G2058" s="57">
        <v>27837898</v>
      </c>
      <c r="H2058" s="3">
        <v>34480.18</v>
      </c>
      <c r="I2058" s="3">
        <v>1.2386057309355758</v>
      </c>
      <c r="J2058" s="4">
        <v>8.410836191726832E-3</v>
      </c>
      <c r="K2058" s="3">
        <v>0.14726309045869992</v>
      </c>
      <c r="L2058" s="2">
        <v>234140</v>
      </c>
      <c r="P2058" s="2">
        <v>88024559</v>
      </c>
    </row>
    <row r="2059" spans="1:16" x14ac:dyDescent="0.3">
      <c r="A2059" s="1" t="str">
        <f>VLOOKUP(F2059,Sheet2!A:C,2,FALSE)</f>
        <v>充电屏保</v>
      </c>
      <c r="B2059" s="1" t="str">
        <f>VLOOKUP(E2059,[1]Sheet4!A:B,2,FALSE)</f>
        <v>SDK</v>
      </c>
      <c r="C2059" s="1" t="str">
        <f t="shared" si="3"/>
        <v>04</v>
      </c>
      <c r="D2059" s="147">
        <v>20150411</v>
      </c>
      <c r="E2059" s="1" t="s">
        <v>64</v>
      </c>
      <c r="F2059" s="1" t="s">
        <v>67</v>
      </c>
      <c r="G2059" s="57">
        <v>50789104</v>
      </c>
      <c r="H2059" s="3">
        <v>53946.33</v>
      </c>
      <c r="I2059" s="3">
        <v>1.0621634514363554</v>
      </c>
      <c r="J2059" s="4">
        <v>1.1106555453311403E-2</v>
      </c>
      <c r="K2059" s="3">
        <v>9.5633921417073817E-2</v>
      </c>
      <c r="L2059" s="2">
        <v>564092</v>
      </c>
      <c r="P2059" s="2">
        <v>89349939</v>
      </c>
    </row>
    <row r="2060" spans="1:16" x14ac:dyDescent="0.3">
      <c r="A2060" s="1" t="str">
        <f>VLOOKUP(F2060,Sheet2!A:C,2,FALSE)</f>
        <v>其他</v>
      </c>
      <c r="B2060" s="1" t="str">
        <f>VLOOKUP(E2060,[1]Sheet4!A:B,2,FALSE)</f>
        <v>SDK</v>
      </c>
      <c r="C2060" s="1" t="str">
        <f t="shared" si="3"/>
        <v>04</v>
      </c>
      <c r="D2060" s="147">
        <v>20150411</v>
      </c>
      <c r="E2060" s="1" t="s">
        <v>64</v>
      </c>
      <c r="F2060" s="1" t="s">
        <v>68</v>
      </c>
      <c r="G2060" s="57">
        <v>635366</v>
      </c>
      <c r="H2060" s="3">
        <v>1253.18</v>
      </c>
      <c r="I2060" s="3">
        <v>1.9723749775719823</v>
      </c>
      <c r="J2060" s="4">
        <v>1.6011243912957256E-2</v>
      </c>
      <c r="K2060" s="3">
        <v>0.12318686719748353</v>
      </c>
      <c r="L2060" s="2">
        <v>10173</v>
      </c>
      <c r="P2060" s="2">
        <v>3591072</v>
      </c>
    </row>
    <row r="2061" spans="1:16" x14ac:dyDescent="0.3">
      <c r="A2061" s="1" t="str">
        <f>VLOOKUP(F2061,Sheet2!A:C,2,FALSE)</f>
        <v>其他</v>
      </c>
      <c r="B2061" s="1" t="str">
        <f>VLOOKUP(E2061,[1]Sheet4!A:B,2,FALSE)</f>
        <v>SDK</v>
      </c>
      <c r="C2061" s="1" t="str">
        <f t="shared" si="3"/>
        <v>04</v>
      </c>
      <c r="D2061" s="147">
        <v>20150411</v>
      </c>
      <c r="E2061" s="1" t="s">
        <v>64</v>
      </c>
      <c r="F2061" s="1" t="s">
        <v>69</v>
      </c>
      <c r="G2061" s="57">
        <v>806956</v>
      </c>
      <c r="H2061" s="3">
        <v>3252.33</v>
      </c>
      <c r="I2061" s="3">
        <v>4.0303684463589091</v>
      </c>
      <c r="J2061" s="4">
        <v>2.1029647217444321E-2</v>
      </c>
      <c r="K2061" s="3">
        <v>0.19165173836181496</v>
      </c>
      <c r="L2061" s="2">
        <v>16970</v>
      </c>
      <c r="P2061" s="2">
        <v>8688651</v>
      </c>
    </row>
    <row r="2062" spans="1:16" x14ac:dyDescent="0.3">
      <c r="A2062" s="1" t="str">
        <f>VLOOKUP(F2062,Sheet2!A:C,2,FALSE)</f>
        <v>其他</v>
      </c>
      <c r="B2062" s="1" t="str">
        <f>VLOOKUP(E2062,[1]Sheet4!A:B,2,FALSE)</f>
        <v>SDK</v>
      </c>
      <c r="C2062" s="1" t="str">
        <f t="shared" si="3"/>
        <v>04</v>
      </c>
      <c r="D2062" s="147">
        <v>20150411</v>
      </c>
      <c r="E2062" s="1" t="s">
        <v>64</v>
      </c>
      <c r="F2062" s="1" t="s">
        <v>70</v>
      </c>
      <c r="G2062" s="57">
        <v>2522100</v>
      </c>
      <c r="H2062" s="3">
        <v>1882.99</v>
      </c>
      <c r="I2062" s="3">
        <v>0.74659609055945442</v>
      </c>
      <c r="J2062" s="4">
        <v>4.7599222869830699E-3</v>
      </c>
      <c r="K2062" s="3">
        <v>0.15685047896709706</v>
      </c>
      <c r="L2062" s="2">
        <v>12005</v>
      </c>
      <c r="P2062" s="2">
        <v>19580115</v>
      </c>
    </row>
    <row r="2063" spans="1:16" x14ac:dyDescent="0.3">
      <c r="A2063" s="1" t="str">
        <f>VLOOKUP(F2063,Sheet2!A:C,2,FALSE)</f>
        <v>Applock</v>
      </c>
      <c r="B2063" s="1" t="str">
        <f>VLOOKUP(E2063,[1]Sheet4!A:B,2,FALSE)</f>
        <v>SDK</v>
      </c>
      <c r="C2063" s="1" t="str">
        <f t="shared" si="3"/>
        <v>04</v>
      </c>
      <c r="D2063" s="147">
        <v>20150411</v>
      </c>
      <c r="E2063" s="1" t="s">
        <v>64</v>
      </c>
      <c r="F2063" s="1" t="s">
        <v>71</v>
      </c>
      <c r="G2063" s="57">
        <v>193087963</v>
      </c>
      <c r="H2063" s="3">
        <v>123865.8</v>
      </c>
      <c r="I2063" s="3">
        <v>0.6414993357198554</v>
      </c>
      <c r="J2063" s="4">
        <v>7.19261303719901E-3</v>
      </c>
      <c r="K2063" s="3">
        <v>8.918863456189377E-2</v>
      </c>
      <c r="L2063" s="2">
        <v>1388807</v>
      </c>
      <c r="P2063" s="2">
        <v>574386100</v>
      </c>
    </row>
    <row r="2064" spans="1:16" x14ac:dyDescent="0.3">
      <c r="A2064" s="1" t="str">
        <f>VLOOKUP(F2064,Sheet2!A:C,2,FALSE)</f>
        <v>结果页</v>
      </c>
      <c r="B2064" s="1" t="str">
        <f>VLOOKUP(E2064,[1]Sheet4!A:B,2,FALSE)</f>
        <v>SDK</v>
      </c>
      <c r="C2064" s="1" t="str">
        <f t="shared" si="3"/>
        <v>04</v>
      </c>
      <c r="D2064" s="147">
        <v>20150411</v>
      </c>
      <c r="E2064" s="1" t="s">
        <v>64</v>
      </c>
      <c r="F2064" s="1" t="s">
        <v>63</v>
      </c>
      <c r="G2064" s="57">
        <v>10732745</v>
      </c>
      <c r="H2064" s="3">
        <v>33757.85</v>
      </c>
      <c r="I2064" s="3">
        <v>3.1453137105186042</v>
      </c>
      <c r="J2064" s="4">
        <v>2.0231450574852938E-2</v>
      </c>
      <c r="K2064" s="3">
        <v>0.15546654447151365</v>
      </c>
      <c r="L2064" s="2">
        <v>217139</v>
      </c>
      <c r="P2064" s="2">
        <v>72185548</v>
      </c>
    </row>
    <row r="2065" spans="1:16" x14ac:dyDescent="0.3">
      <c r="A2065" s="1" t="str">
        <f>VLOOKUP(F2065,Sheet2!A:C,2,FALSE)</f>
        <v>充电屏保</v>
      </c>
      <c r="B2065" s="1" t="str">
        <f>VLOOKUP(E2065,[1]Sheet4!A:B,2,FALSE)</f>
        <v>SDK</v>
      </c>
      <c r="C2065" s="1" t="str">
        <f t="shared" si="3"/>
        <v>04</v>
      </c>
      <c r="D2065" s="147">
        <v>20150411</v>
      </c>
      <c r="E2065" s="1" t="s">
        <v>64</v>
      </c>
      <c r="F2065" s="1" t="s">
        <v>72</v>
      </c>
      <c r="G2065" s="57">
        <v>14670067</v>
      </c>
      <c r="H2065" s="3">
        <v>9634.91</v>
      </c>
      <c r="I2065" s="3">
        <v>0.65677341487261098</v>
      </c>
      <c r="J2065" s="4">
        <v>8.5553801492522161E-3</v>
      </c>
      <c r="K2065" s="3">
        <v>7.6767297702138512E-2</v>
      </c>
      <c r="L2065" s="2">
        <v>125508</v>
      </c>
      <c r="P2065" s="2">
        <v>41282060</v>
      </c>
    </row>
    <row r="2066" spans="1:16" x14ac:dyDescent="0.3">
      <c r="A2066" s="1" t="str">
        <f>VLOOKUP(F2066,Sheet2!A:C,2,FALSE)</f>
        <v>其他</v>
      </c>
      <c r="B2066" s="1" t="str">
        <f>VLOOKUP(E2066,[1]Sheet4!A:B,2,FALSE)</f>
        <v>SDK</v>
      </c>
      <c r="C2066" s="1" t="str">
        <f t="shared" si="3"/>
        <v>04</v>
      </c>
      <c r="D2066" s="147">
        <v>20150411</v>
      </c>
      <c r="E2066" s="1" t="s">
        <v>64</v>
      </c>
      <c r="F2066" s="1" t="s">
        <v>73</v>
      </c>
      <c r="G2066" s="57">
        <v>891112</v>
      </c>
      <c r="H2066" s="3">
        <v>2086.12</v>
      </c>
      <c r="I2066" s="3">
        <v>2.3410300837605149</v>
      </c>
      <c r="J2066" s="4">
        <v>4.0005072314142333E-2</v>
      </c>
      <c r="K2066" s="3">
        <v>5.8518331510000278E-2</v>
      </c>
      <c r="L2066" s="2">
        <v>35649</v>
      </c>
      <c r="P2066" s="2">
        <v>6679308</v>
      </c>
    </row>
    <row r="2067" spans="1:16" x14ac:dyDescent="0.3">
      <c r="A2067" s="1" t="str">
        <f>VLOOKUP(F2067,Sheet2!A:C,2,FALSE)</f>
        <v>其他</v>
      </c>
      <c r="B2067" s="1" t="str">
        <f>VLOOKUP(E2067,[1]Sheet4!A:B,2,FALSE)</f>
        <v>SDK</v>
      </c>
      <c r="C2067" s="1" t="str">
        <f t="shared" si="3"/>
        <v>04</v>
      </c>
      <c r="D2067" s="147">
        <v>20150411</v>
      </c>
      <c r="E2067" s="1" t="s">
        <v>64</v>
      </c>
      <c r="F2067" s="1" t="s">
        <v>41</v>
      </c>
      <c r="G2067" s="57">
        <v>18176799</v>
      </c>
      <c r="H2067" s="3">
        <v>9029.0000000000018</v>
      </c>
      <c r="I2067" s="3">
        <v>0.49673212538687378</v>
      </c>
      <c r="J2067" s="4">
        <v>6.9930354624045737E-3</v>
      </c>
      <c r="K2067" s="3">
        <v>7.103240474860556E-2</v>
      </c>
      <c r="L2067" s="2">
        <v>127111</v>
      </c>
      <c r="P2067" s="2">
        <v>57292861</v>
      </c>
    </row>
    <row r="2068" spans="1:16" x14ac:dyDescent="0.3">
      <c r="A2068" s="1" t="str">
        <f>VLOOKUP(F2068,Sheet2!A:C,2,FALSE)</f>
        <v>其他</v>
      </c>
      <c r="B2068" s="1" t="str">
        <f>VLOOKUP(E2068,[1]Sheet4!A:B,2,FALSE)</f>
        <v>SDK</v>
      </c>
      <c r="C2068" s="1" t="str">
        <f t="shared" si="3"/>
        <v>04</v>
      </c>
      <c r="D2068" s="147">
        <v>20150411</v>
      </c>
      <c r="E2068" s="1" t="s">
        <v>64</v>
      </c>
      <c r="F2068" s="1" t="s">
        <v>59</v>
      </c>
      <c r="G2068" s="57">
        <v>4069728</v>
      </c>
      <c r="H2068" s="3">
        <v>4210.1000000000004</v>
      </c>
      <c r="I2068" s="3">
        <v>1.0344917399885201</v>
      </c>
      <c r="J2068" s="4">
        <v>1.2033728052587298E-2</v>
      </c>
      <c r="K2068" s="3">
        <v>8.5966022787601598E-2</v>
      </c>
      <c r="L2068" s="2">
        <v>48974</v>
      </c>
      <c r="P2068" s="2">
        <v>13207230</v>
      </c>
    </row>
    <row r="2069" spans="1:16" x14ac:dyDescent="0.3">
      <c r="A2069" s="1" t="str">
        <f>VLOOKUP(F2069,Sheet2!A:C,2,FALSE)</f>
        <v>结果页</v>
      </c>
      <c r="B2069" s="1" t="str">
        <f>VLOOKUP(E2069,[1]Sheet4!A:B,2,FALSE)</f>
        <v>API</v>
      </c>
      <c r="C2069" s="1" t="str">
        <f t="shared" si="3"/>
        <v>04</v>
      </c>
      <c r="D2069" s="147">
        <v>20150411</v>
      </c>
      <c r="E2069" s="1" t="s">
        <v>74</v>
      </c>
      <c r="F2069" s="1" t="s">
        <v>61</v>
      </c>
      <c r="G2069" s="57">
        <v>2950497</v>
      </c>
      <c r="H2069" s="3">
        <v>5131.88</v>
      </c>
      <c r="I2069" s="3">
        <v>1.74</v>
      </c>
      <c r="J2069" s="4">
        <v>9.7000000000000003E-3</v>
      </c>
      <c r="L2069" s="2">
        <v>28693</v>
      </c>
    </row>
    <row r="2070" spans="1:16" x14ac:dyDescent="0.3">
      <c r="A2070" s="1" t="str">
        <f>VLOOKUP(F2070,Sheet2!A:C,2,FALSE)</f>
        <v>其他</v>
      </c>
      <c r="B2070" s="1" t="str">
        <f>VLOOKUP(E2070,[1]Sheet4!A:B,2,FALSE)</f>
        <v>SDK</v>
      </c>
      <c r="C2070" s="1" t="str">
        <f t="shared" si="3"/>
        <v>04</v>
      </c>
      <c r="D2070" s="147">
        <v>20150412</v>
      </c>
      <c r="E2070" s="1" t="s">
        <v>58</v>
      </c>
      <c r="F2070" s="1" t="s">
        <v>55</v>
      </c>
      <c r="G2070" s="57">
        <v>1121992</v>
      </c>
      <c r="H2070" s="3">
        <v>290</v>
      </c>
      <c r="I2070" s="3">
        <v>0.25800000000000001</v>
      </c>
    </row>
    <row r="2071" spans="1:16" x14ac:dyDescent="0.3">
      <c r="A2071" s="1" t="str">
        <f>VLOOKUP(F2071,Sheet2!A:C,2,FALSE)</f>
        <v>其他</v>
      </c>
      <c r="B2071" s="1" t="str">
        <f>VLOOKUP(E2071,[1]Sheet4!A:B,2,FALSE)</f>
        <v>SDK</v>
      </c>
      <c r="C2071" s="1" t="str">
        <f t="shared" si="3"/>
        <v>04</v>
      </c>
      <c r="D2071" s="147">
        <v>20150412</v>
      </c>
      <c r="E2071" s="1" t="s">
        <v>58</v>
      </c>
      <c r="F2071" s="1" t="s">
        <v>41</v>
      </c>
      <c r="G2071" s="57">
        <v>49472389</v>
      </c>
      <c r="H2071" s="3">
        <v>2481</v>
      </c>
      <c r="I2071" s="3">
        <v>0.05</v>
      </c>
    </row>
    <row r="2072" spans="1:16" x14ac:dyDescent="0.3">
      <c r="A2072" s="1" t="str">
        <f>VLOOKUP(F2072,Sheet2!A:C,2,FALSE)</f>
        <v>其他</v>
      </c>
      <c r="B2072" s="1" t="str">
        <f>VLOOKUP(E2072,[1]Sheet4!A:B,2,FALSE)</f>
        <v>SDK</v>
      </c>
      <c r="C2072" s="1" t="str">
        <f t="shared" si="3"/>
        <v>04</v>
      </c>
      <c r="D2072" s="147">
        <v>20150412</v>
      </c>
      <c r="E2072" s="1" t="s">
        <v>58</v>
      </c>
      <c r="F2072" s="1" t="s">
        <v>59</v>
      </c>
      <c r="G2072" s="57">
        <v>2398464</v>
      </c>
      <c r="H2072" s="3">
        <v>1420</v>
      </c>
      <c r="I2072" s="3">
        <v>0.59199999999999997</v>
      </c>
    </row>
    <row r="2073" spans="1:16" x14ac:dyDescent="0.3">
      <c r="A2073" s="1" t="str">
        <f>VLOOKUP(F2073,Sheet2!A:C,2,FALSE)</f>
        <v>结果页</v>
      </c>
      <c r="B2073" s="1" t="str">
        <f>VLOOKUP(E2073,[1]Sheet4!A:B,2,FALSE)</f>
        <v>API</v>
      </c>
      <c r="C2073" s="1" t="str">
        <f t="shared" si="3"/>
        <v>04</v>
      </c>
      <c r="D2073" s="147">
        <v>20150412</v>
      </c>
      <c r="E2073" s="1" t="s">
        <v>60</v>
      </c>
      <c r="F2073" s="1" t="s">
        <v>61</v>
      </c>
      <c r="G2073" s="57">
        <v>181866</v>
      </c>
      <c r="H2073" s="3">
        <v>545.6</v>
      </c>
      <c r="I2073" s="3">
        <v>3</v>
      </c>
      <c r="J2073" s="4">
        <v>4.4900000000000002E-2</v>
      </c>
      <c r="L2073" s="2">
        <v>8157</v>
      </c>
    </row>
    <row r="2074" spans="1:16" x14ac:dyDescent="0.3">
      <c r="A2074" s="1" t="str">
        <f>VLOOKUP(F2074,Sheet2!A:C,2,FALSE)</f>
        <v>结果页</v>
      </c>
      <c r="B2074" s="1" t="str">
        <f>VLOOKUP(E2074,[1]Sheet4!A:B,2,FALSE)</f>
        <v>API</v>
      </c>
      <c r="C2074" s="1" t="str">
        <f t="shared" si="3"/>
        <v>04</v>
      </c>
      <c r="D2074" s="147">
        <v>20150412</v>
      </c>
      <c r="E2074" s="1" t="s">
        <v>60</v>
      </c>
      <c r="F2074" s="1" t="s">
        <v>62</v>
      </c>
      <c r="G2074" s="57">
        <v>1813232</v>
      </c>
      <c r="H2074" s="3">
        <v>4895.7299999999996</v>
      </c>
      <c r="I2074" s="3">
        <v>2.7</v>
      </c>
      <c r="J2074" s="4">
        <v>1.49E-2</v>
      </c>
      <c r="L2074" s="2">
        <v>27076</v>
      </c>
    </row>
    <row r="2075" spans="1:16" x14ac:dyDescent="0.3">
      <c r="A2075" s="1" t="str">
        <f>VLOOKUP(F2075,Sheet2!A:C,2,FALSE)</f>
        <v>结果页</v>
      </c>
      <c r="B2075" s="1" t="str">
        <f>VLOOKUP(E2075,[1]Sheet4!A:B,2,FALSE)</f>
        <v>API</v>
      </c>
      <c r="C2075" s="1" t="str">
        <f t="shared" si="3"/>
        <v>04</v>
      </c>
      <c r="D2075" s="147">
        <v>20150412</v>
      </c>
      <c r="E2075" s="1" t="s">
        <v>60</v>
      </c>
      <c r="F2075" s="1" t="s">
        <v>63</v>
      </c>
      <c r="G2075" s="57">
        <v>270311</v>
      </c>
      <c r="H2075" s="3">
        <v>1554.29</v>
      </c>
      <c r="I2075" s="3">
        <v>5.75</v>
      </c>
      <c r="J2075" s="4">
        <v>4.53E-2</v>
      </c>
      <c r="L2075" s="2">
        <v>12255</v>
      </c>
    </row>
    <row r="2076" spans="1:16" x14ac:dyDescent="0.3">
      <c r="A2076" s="1" t="str">
        <f>VLOOKUP(F2076,Sheet2!A:C,2,FALSE)</f>
        <v>结果页</v>
      </c>
      <c r="B2076" s="1" t="str">
        <f>VLOOKUP(E2076,[1]Sheet4!A:B,2,FALSE)</f>
        <v>SDK</v>
      </c>
      <c r="C2076" s="1" t="str">
        <f t="shared" si="3"/>
        <v>04</v>
      </c>
      <c r="D2076" s="147">
        <v>20150412</v>
      </c>
      <c r="E2076" s="1" t="s">
        <v>64</v>
      </c>
      <c r="F2076" s="1" t="s">
        <v>61</v>
      </c>
      <c r="G2076" s="57">
        <v>5463036</v>
      </c>
      <c r="H2076" s="3">
        <v>8476.2900000000009</v>
      </c>
      <c r="I2076" s="3">
        <v>1.551571324076942</v>
      </c>
      <c r="J2076" s="4">
        <v>1.3817957633813872E-2</v>
      </c>
      <c r="K2076" s="3">
        <v>0.11228658859686309</v>
      </c>
      <c r="L2076" s="2">
        <v>75488</v>
      </c>
      <c r="P2076" s="2">
        <v>125750389</v>
      </c>
    </row>
    <row r="2077" spans="1:16" x14ac:dyDescent="0.3">
      <c r="A2077" s="1" t="str">
        <f>VLOOKUP(F2077,Sheet2!A:C,2,FALSE)</f>
        <v>充电屏保</v>
      </c>
      <c r="B2077" s="1" t="str">
        <f>VLOOKUP(E2077,[1]Sheet4!A:B,2,FALSE)</f>
        <v>SDK</v>
      </c>
      <c r="C2077" s="1" t="str">
        <f t="shared" si="3"/>
        <v>04</v>
      </c>
      <c r="D2077" s="147">
        <v>20150412</v>
      </c>
      <c r="E2077" s="1" t="s">
        <v>64</v>
      </c>
      <c r="F2077" s="1" t="s">
        <v>65</v>
      </c>
      <c r="G2077" s="57">
        <v>13196078</v>
      </c>
      <c r="H2077" s="3">
        <v>18684.05</v>
      </c>
      <c r="I2077" s="3">
        <v>1.4158790210242771</v>
      </c>
      <c r="J2077" s="4">
        <v>1.2325859243935963E-2</v>
      </c>
      <c r="K2077" s="3">
        <v>0.1148706141294658</v>
      </c>
      <c r="L2077" s="2">
        <v>162653</v>
      </c>
      <c r="P2077" s="2">
        <v>57286461</v>
      </c>
    </row>
    <row r="2078" spans="1:16" x14ac:dyDescent="0.3">
      <c r="A2078" s="1" t="str">
        <f>VLOOKUP(F2078,Sheet2!A:C,2,FALSE)</f>
        <v>其他</v>
      </c>
      <c r="B2078" s="1" t="str">
        <f>VLOOKUP(E2078,[1]Sheet4!A:B,2,FALSE)</f>
        <v>SDK</v>
      </c>
      <c r="C2078" s="1" t="str">
        <f t="shared" si="3"/>
        <v>04</v>
      </c>
      <c r="D2078" s="147">
        <v>20150412</v>
      </c>
      <c r="E2078" s="1" t="s">
        <v>64</v>
      </c>
      <c r="F2078" s="1" t="s">
        <v>55</v>
      </c>
      <c r="G2078" s="57">
        <v>3739370</v>
      </c>
      <c r="H2078" s="3">
        <v>3801.13</v>
      </c>
      <c r="I2078" s="3">
        <v>1.0165161511163645</v>
      </c>
      <c r="J2078" s="4">
        <v>9.0632914100503559E-3</v>
      </c>
      <c r="K2078" s="3">
        <v>0.11215750494231508</v>
      </c>
      <c r="L2078" s="2">
        <v>33891</v>
      </c>
      <c r="P2078" s="2">
        <v>18218183</v>
      </c>
    </row>
    <row r="2079" spans="1:16" x14ac:dyDescent="0.3">
      <c r="A2079" s="1" t="str">
        <f>VLOOKUP(F2079,Sheet2!A:C,2,FALSE)</f>
        <v>Applock</v>
      </c>
      <c r="B2079" s="1" t="str">
        <f>VLOOKUP(E2079,[1]Sheet4!A:B,2,FALSE)</f>
        <v>SDK</v>
      </c>
      <c r="C2079" s="1" t="str">
        <f t="shared" si="3"/>
        <v>04</v>
      </c>
      <c r="D2079" s="147">
        <v>20150412</v>
      </c>
      <c r="E2079" s="1" t="s">
        <v>64</v>
      </c>
      <c r="F2079" s="1" t="s">
        <v>66</v>
      </c>
      <c r="G2079" s="57">
        <v>73983499</v>
      </c>
      <c r="H2079" s="3">
        <v>69525.259999999995</v>
      </c>
      <c r="I2079" s="3">
        <v>0.93974008988139368</v>
      </c>
      <c r="J2079" s="4">
        <v>8.2517859827094687E-3</v>
      </c>
      <c r="K2079" s="3">
        <v>0.1138832359261977</v>
      </c>
      <c r="L2079" s="2">
        <v>610496</v>
      </c>
      <c r="P2079" s="2">
        <v>248819189</v>
      </c>
    </row>
    <row r="2080" spans="1:16" x14ac:dyDescent="0.3">
      <c r="A2080" s="1" t="str">
        <f>VLOOKUP(F2080,Sheet2!A:C,2,FALSE)</f>
        <v>结果页</v>
      </c>
      <c r="B2080" s="1" t="str">
        <f>VLOOKUP(E2080,[1]Sheet4!A:B,2,FALSE)</f>
        <v>SDK</v>
      </c>
      <c r="C2080" s="1" t="str">
        <f t="shared" si="3"/>
        <v>04</v>
      </c>
      <c r="D2080" s="147">
        <v>20150412</v>
      </c>
      <c r="E2080" s="1" t="s">
        <v>64</v>
      </c>
      <c r="F2080" s="1" t="s">
        <v>62</v>
      </c>
      <c r="G2080" s="57">
        <v>28254844</v>
      </c>
      <c r="H2080" s="3">
        <v>35138.839999999997</v>
      </c>
      <c r="I2080" s="3">
        <v>1.2436394977087821</v>
      </c>
      <c r="J2080" s="4">
        <v>8.9205588960250496E-3</v>
      </c>
      <c r="K2080" s="3">
        <v>0.13941273323837824</v>
      </c>
      <c r="L2080" s="2">
        <v>252049</v>
      </c>
      <c r="P2080" s="2">
        <v>88488975</v>
      </c>
    </row>
    <row r="2081" spans="1:16" x14ac:dyDescent="0.3">
      <c r="A2081" s="1" t="str">
        <f>VLOOKUP(F2081,Sheet2!A:C,2,FALSE)</f>
        <v>充电屏保</v>
      </c>
      <c r="B2081" s="1" t="str">
        <f>VLOOKUP(E2081,[1]Sheet4!A:B,2,FALSE)</f>
        <v>SDK</v>
      </c>
      <c r="C2081" s="1" t="str">
        <f t="shared" si="3"/>
        <v>04</v>
      </c>
      <c r="D2081" s="147">
        <v>20150412</v>
      </c>
      <c r="E2081" s="1" t="s">
        <v>64</v>
      </c>
      <c r="F2081" s="1" t="s">
        <v>67</v>
      </c>
      <c r="G2081" s="57">
        <v>50848120</v>
      </c>
      <c r="H2081" s="3">
        <v>51667.85</v>
      </c>
      <c r="I2081" s="3">
        <v>1.0161211466618627</v>
      </c>
      <c r="J2081" s="4">
        <v>1.0920325077898653E-2</v>
      </c>
      <c r="K2081" s="3">
        <v>9.3048617089097715E-2</v>
      </c>
      <c r="L2081" s="2">
        <v>555278</v>
      </c>
      <c r="P2081" s="2">
        <v>89563671</v>
      </c>
    </row>
    <row r="2082" spans="1:16" x14ac:dyDescent="0.3">
      <c r="A2082" s="1" t="str">
        <f>VLOOKUP(F2082,Sheet2!A:C,2,FALSE)</f>
        <v>其他</v>
      </c>
      <c r="B2082" s="1" t="str">
        <f>VLOOKUP(E2082,[1]Sheet4!A:B,2,FALSE)</f>
        <v>SDK</v>
      </c>
      <c r="C2082" s="1" t="str">
        <f t="shared" si="3"/>
        <v>04</v>
      </c>
      <c r="D2082" s="147">
        <v>20150412</v>
      </c>
      <c r="E2082" s="1" t="s">
        <v>64</v>
      </c>
      <c r="F2082" s="1" t="s">
        <v>68</v>
      </c>
      <c r="G2082" s="57">
        <v>647989</v>
      </c>
      <c r="H2082" s="3">
        <v>1281.3800000000001</v>
      </c>
      <c r="I2082" s="3">
        <v>1.9774718397997499</v>
      </c>
      <c r="J2082" s="4">
        <v>1.5433903970592093E-2</v>
      </c>
      <c r="K2082" s="3">
        <v>0.12812518748125187</v>
      </c>
      <c r="L2082" s="2">
        <v>10001</v>
      </c>
      <c r="P2082" s="2">
        <v>3617350</v>
      </c>
    </row>
    <row r="2083" spans="1:16" x14ac:dyDescent="0.3">
      <c r="A2083" s="1" t="str">
        <f>VLOOKUP(F2083,Sheet2!A:C,2,FALSE)</f>
        <v>其他</v>
      </c>
      <c r="B2083" s="1" t="str">
        <f>VLOOKUP(E2083,[1]Sheet4!A:B,2,FALSE)</f>
        <v>SDK</v>
      </c>
      <c r="C2083" s="1" t="str">
        <f t="shared" si="3"/>
        <v>04</v>
      </c>
      <c r="D2083" s="147">
        <v>20150412</v>
      </c>
      <c r="E2083" s="1" t="s">
        <v>64</v>
      </c>
      <c r="F2083" s="1" t="s">
        <v>69</v>
      </c>
      <c r="G2083" s="57">
        <v>760413</v>
      </c>
      <c r="H2083" s="3">
        <v>3082.19</v>
      </c>
      <c r="I2083" s="3">
        <v>4.0533105036342088</v>
      </c>
      <c r="J2083" s="4">
        <v>2.1101690791714502E-2</v>
      </c>
      <c r="K2083" s="3">
        <v>0.19208463168390877</v>
      </c>
      <c r="L2083" s="2">
        <v>16046</v>
      </c>
      <c r="P2083" s="2">
        <v>8167332</v>
      </c>
    </row>
    <row r="2084" spans="1:16" x14ac:dyDescent="0.3">
      <c r="A2084" s="1" t="str">
        <f>VLOOKUP(F2084,Sheet2!A:C,2,FALSE)</f>
        <v>其他</v>
      </c>
      <c r="B2084" s="1" t="str">
        <f>VLOOKUP(E2084,[1]Sheet4!A:B,2,FALSE)</f>
        <v>SDK</v>
      </c>
      <c r="C2084" s="1" t="str">
        <f t="shared" ref="C2084:C2147" si="4">RIGHT(LEFT(D2084,6),2)</f>
        <v>04</v>
      </c>
      <c r="D2084" s="147">
        <v>20150412</v>
      </c>
      <c r="E2084" s="1" t="s">
        <v>64</v>
      </c>
      <c r="F2084" s="1" t="s">
        <v>70</v>
      </c>
      <c r="G2084" s="57">
        <v>2531248</v>
      </c>
      <c r="H2084" s="3">
        <v>1799.96</v>
      </c>
      <c r="I2084" s="3">
        <v>0.7110958704955026</v>
      </c>
      <c r="J2084" s="4">
        <v>4.7213864465275625E-3</v>
      </c>
      <c r="K2084" s="3">
        <v>0.15061166429587483</v>
      </c>
      <c r="L2084" s="2">
        <v>11951</v>
      </c>
      <c r="P2084" s="2">
        <v>19741257</v>
      </c>
    </row>
    <row r="2085" spans="1:16" x14ac:dyDescent="0.3">
      <c r="A2085" s="1" t="str">
        <f>VLOOKUP(F2085,Sheet2!A:C,2,FALSE)</f>
        <v>Applock</v>
      </c>
      <c r="B2085" s="1" t="str">
        <f>VLOOKUP(E2085,[1]Sheet4!A:B,2,FALSE)</f>
        <v>SDK</v>
      </c>
      <c r="C2085" s="1" t="str">
        <f t="shared" si="4"/>
        <v>04</v>
      </c>
      <c r="D2085" s="147">
        <v>20150412</v>
      </c>
      <c r="E2085" s="1" t="s">
        <v>64</v>
      </c>
      <c r="F2085" s="1" t="s">
        <v>71</v>
      </c>
      <c r="G2085" s="57">
        <v>183985435</v>
      </c>
      <c r="H2085" s="3">
        <v>112793.55</v>
      </c>
      <c r="I2085" s="3">
        <v>0.61305695203536092</v>
      </c>
      <c r="J2085" s="4">
        <v>7.0381005974739248E-3</v>
      </c>
      <c r="K2085" s="3">
        <v>8.7105454596002191E-2</v>
      </c>
      <c r="L2085" s="2">
        <v>1294908</v>
      </c>
      <c r="P2085" s="2">
        <v>553177604</v>
      </c>
    </row>
    <row r="2086" spans="1:16" x14ac:dyDescent="0.3">
      <c r="A2086" s="1" t="str">
        <f>VLOOKUP(F2086,Sheet2!A:C,2,FALSE)</f>
        <v>结果页</v>
      </c>
      <c r="B2086" s="1" t="str">
        <f>VLOOKUP(E2086,[1]Sheet4!A:B,2,FALSE)</f>
        <v>SDK</v>
      </c>
      <c r="C2086" s="1" t="str">
        <f t="shared" si="4"/>
        <v>04</v>
      </c>
      <c r="D2086" s="147">
        <v>20150412</v>
      </c>
      <c r="E2086" s="1" t="s">
        <v>64</v>
      </c>
      <c r="F2086" s="1" t="s">
        <v>63</v>
      </c>
      <c r="G2086" s="57">
        <v>10695313</v>
      </c>
      <c r="H2086" s="3">
        <v>34167.769999999997</v>
      </c>
      <c r="I2086" s="3">
        <v>3.1946489083582685</v>
      </c>
      <c r="J2086" s="4">
        <v>2.1120279509351431E-2</v>
      </c>
      <c r="K2086" s="3">
        <v>0.15125978360957643</v>
      </c>
      <c r="L2086" s="2">
        <v>225888</v>
      </c>
      <c r="P2086" s="2">
        <v>70944741</v>
      </c>
    </row>
    <row r="2087" spans="1:16" x14ac:dyDescent="0.3">
      <c r="A2087" s="1" t="str">
        <f>VLOOKUP(F2087,Sheet2!A:C,2,FALSE)</f>
        <v>充电屏保</v>
      </c>
      <c r="B2087" s="1" t="str">
        <f>VLOOKUP(E2087,[1]Sheet4!A:B,2,FALSE)</f>
        <v>SDK</v>
      </c>
      <c r="C2087" s="1" t="str">
        <f t="shared" si="4"/>
        <v>04</v>
      </c>
      <c r="D2087" s="147">
        <v>20150412</v>
      </c>
      <c r="E2087" s="1" t="s">
        <v>64</v>
      </c>
      <c r="F2087" s="1" t="s">
        <v>72</v>
      </c>
      <c r="G2087" s="57">
        <v>14252716</v>
      </c>
      <c r="H2087" s="3">
        <v>8935.75</v>
      </c>
      <c r="I2087" s="3">
        <v>0.62695068083865557</v>
      </c>
      <c r="J2087" s="4">
        <v>8.6150597542250899E-3</v>
      </c>
      <c r="K2087" s="3">
        <v>7.2773805257842786E-2</v>
      </c>
      <c r="L2087" s="2">
        <v>122788</v>
      </c>
      <c r="P2087" s="2">
        <v>40504054</v>
      </c>
    </row>
    <row r="2088" spans="1:16" x14ac:dyDescent="0.3">
      <c r="A2088" s="1" t="str">
        <f>VLOOKUP(F2088,Sheet2!A:C,2,FALSE)</f>
        <v>其他</v>
      </c>
      <c r="B2088" s="1" t="str">
        <f>VLOOKUP(E2088,[1]Sheet4!A:B,2,FALSE)</f>
        <v>SDK</v>
      </c>
      <c r="C2088" s="1" t="str">
        <f t="shared" si="4"/>
        <v>04</v>
      </c>
      <c r="D2088" s="147">
        <v>20150412</v>
      </c>
      <c r="E2088" s="1" t="s">
        <v>64</v>
      </c>
      <c r="F2088" s="1" t="s">
        <v>73</v>
      </c>
      <c r="G2088" s="57">
        <v>1033903</v>
      </c>
      <c r="H2088" s="3">
        <v>2699.78</v>
      </c>
      <c r="I2088" s="3">
        <v>2.6112507653039021</v>
      </c>
      <c r="J2088" s="4">
        <v>4.5361121884741604E-2</v>
      </c>
      <c r="K2088" s="3">
        <v>5.7565832960191056E-2</v>
      </c>
      <c r="L2088" s="2">
        <v>46899</v>
      </c>
      <c r="P2088" s="2">
        <v>8477092</v>
      </c>
    </row>
    <row r="2089" spans="1:16" x14ac:dyDescent="0.3">
      <c r="A2089" s="1" t="str">
        <f>VLOOKUP(F2089,Sheet2!A:C,2,FALSE)</f>
        <v>其他</v>
      </c>
      <c r="B2089" s="1" t="str">
        <f>VLOOKUP(E2089,[1]Sheet4!A:B,2,FALSE)</f>
        <v>SDK</v>
      </c>
      <c r="C2089" s="1" t="str">
        <f t="shared" si="4"/>
        <v>04</v>
      </c>
      <c r="D2089" s="147">
        <v>20150412</v>
      </c>
      <c r="E2089" s="1" t="s">
        <v>64</v>
      </c>
      <c r="F2089" s="1" t="s">
        <v>41</v>
      </c>
      <c r="G2089" s="57">
        <v>18273398</v>
      </c>
      <c r="H2089" s="3">
        <v>8993.23</v>
      </c>
      <c r="I2089" s="3">
        <v>0.49214875087818916</v>
      </c>
      <c r="J2089" s="4">
        <v>7.1895221676887902E-3</v>
      </c>
      <c r="K2089" s="3">
        <v>6.8453610601551251E-2</v>
      </c>
      <c r="L2089" s="2">
        <v>131377</v>
      </c>
      <c r="P2089" s="2">
        <v>57346442</v>
      </c>
    </row>
    <row r="2090" spans="1:16" x14ac:dyDescent="0.3">
      <c r="A2090" s="1" t="str">
        <f>VLOOKUP(F2090,Sheet2!A:C,2,FALSE)</f>
        <v>其他</v>
      </c>
      <c r="B2090" s="1" t="str">
        <f>VLOOKUP(E2090,[1]Sheet4!A:B,2,FALSE)</f>
        <v>SDK</v>
      </c>
      <c r="C2090" s="1" t="str">
        <f t="shared" si="4"/>
        <v>04</v>
      </c>
      <c r="D2090" s="147">
        <v>20150412</v>
      </c>
      <c r="E2090" s="1" t="s">
        <v>64</v>
      </c>
      <c r="F2090" s="1" t="s">
        <v>59</v>
      </c>
      <c r="G2090" s="57">
        <v>3858082</v>
      </c>
      <c r="H2090" s="3">
        <v>3797.67</v>
      </c>
      <c r="I2090" s="3">
        <v>0.98434144219848108</v>
      </c>
      <c r="J2090" s="4">
        <v>1.1754027000981316E-2</v>
      </c>
      <c r="K2090" s="3">
        <v>8.3745038369939143E-2</v>
      </c>
      <c r="L2090" s="2">
        <v>45348</v>
      </c>
      <c r="P2090" s="2">
        <v>12866518</v>
      </c>
    </row>
    <row r="2091" spans="1:16" x14ac:dyDescent="0.3">
      <c r="A2091" s="1" t="str">
        <f>VLOOKUP(F2091,Sheet2!A:C,2,FALSE)</f>
        <v>结果页</v>
      </c>
      <c r="B2091" s="1" t="str">
        <f>VLOOKUP(E2091,[1]Sheet4!A:B,2,FALSE)</f>
        <v>API</v>
      </c>
      <c r="C2091" s="1" t="str">
        <f t="shared" si="4"/>
        <v>04</v>
      </c>
      <c r="D2091" s="147">
        <v>20150412</v>
      </c>
      <c r="E2091" s="1" t="s">
        <v>74</v>
      </c>
      <c r="F2091" s="1" t="s">
        <v>61</v>
      </c>
      <c r="G2091" s="57">
        <v>2596879</v>
      </c>
      <c r="H2091" s="3">
        <v>4476.95</v>
      </c>
      <c r="I2091" s="3">
        <v>1.72</v>
      </c>
      <c r="J2091" s="4">
        <v>8.3999999999999995E-3</v>
      </c>
      <c r="L2091" s="2">
        <v>21856</v>
      </c>
    </row>
    <row r="2092" spans="1:16" x14ac:dyDescent="0.3">
      <c r="A2092" s="1" t="str">
        <f>VLOOKUP(F2092,Sheet2!A:C,2,FALSE)</f>
        <v>其他</v>
      </c>
      <c r="B2092" s="1" t="str">
        <f>VLOOKUP(E2092,[1]Sheet4!A:B,2,FALSE)</f>
        <v>SDK</v>
      </c>
      <c r="C2092" s="1" t="str">
        <f t="shared" si="4"/>
        <v>04</v>
      </c>
      <c r="D2092" s="147">
        <v>20150413</v>
      </c>
      <c r="E2092" s="1" t="s">
        <v>58</v>
      </c>
      <c r="F2092" s="1" t="s">
        <v>55</v>
      </c>
      <c r="G2092" s="57">
        <v>1134412</v>
      </c>
      <c r="H2092" s="3">
        <v>298</v>
      </c>
      <c r="I2092" s="3">
        <v>0.26300000000000001</v>
      </c>
    </row>
    <row r="2093" spans="1:16" x14ac:dyDescent="0.3">
      <c r="A2093" s="1" t="str">
        <f>VLOOKUP(F2093,Sheet2!A:C,2,FALSE)</f>
        <v>其他</v>
      </c>
      <c r="B2093" s="1" t="str">
        <f>VLOOKUP(E2093,[1]Sheet4!A:B,2,FALSE)</f>
        <v>SDK</v>
      </c>
      <c r="C2093" s="1" t="str">
        <f t="shared" si="4"/>
        <v>04</v>
      </c>
      <c r="D2093" s="147">
        <v>20150413</v>
      </c>
      <c r="E2093" s="1" t="s">
        <v>58</v>
      </c>
      <c r="F2093" s="1" t="s">
        <v>41</v>
      </c>
      <c r="G2093" s="57">
        <v>43426518</v>
      </c>
      <c r="H2093" s="3">
        <v>2328</v>
      </c>
      <c r="I2093" s="3">
        <v>5.3999999999999999E-2</v>
      </c>
    </row>
    <row r="2094" spans="1:16" x14ac:dyDescent="0.3">
      <c r="A2094" s="1" t="str">
        <f>VLOOKUP(F2094,Sheet2!A:C,2,FALSE)</f>
        <v>其他</v>
      </c>
      <c r="B2094" s="1" t="str">
        <f>VLOOKUP(E2094,[1]Sheet4!A:B,2,FALSE)</f>
        <v>SDK</v>
      </c>
      <c r="C2094" s="1" t="str">
        <f t="shared" si="4"/>
        <v>04</v>
      </c>
      <c r="D2094" s="147">
        <v>20150413</v>
      </c>
      <c r="E2094" s="1" t="s">
        <v>58</v>
      </c>
      <c r="F2094" s="1" t="s">
        <v>59</v>
      </c>
      <c r="G2094" s="57">
        <v>1942417</v>
      </c>
      <c r="H2094" s="3">
        <v>1186</v>
      </c>
      <c r="I2094" s="3">
        <v>0.61099999999999999</v>
      </c>
    </row>
    <row r="2095" spans="1:16" x14ac:dyDescent="0.3">
      <c r="A2095" s="1" t="str">
        <f>VLOOKUP(F2095,Sheet2!A:C,2,FALSE)</f>
        <v>结果页</v>
      </c>
      <c r="B2095" s="1" t="str">
        <f>VLOOKUP(E2095,[1]Sheet4!A:B,2,FALSE)</f>
        <v>API</v>
      </c>
      <c r="C2095" s="1" t="str">
        <f t="shared" si="4"/>
        <v>04</v>
      </c>
      <c r="D2095" s="147">
        <v>20150413</v>
      </c>
      <c r="E2095" s="1" t="s">
        <v>60</v>
      </c>
      <c r="F2095" s="1" t="s">
        <v>61</v>
      </c>
      <c r="G2095" s="57">
        <v>204305</v>
      </c>
      <c r="H2095" s="3">
        <v>612.91999999999996</v>
      </c>
      <c r="I2095" s="3">
        <v>3</v>
      </c>
      <c r="J2095" s="4">
        <v>4.3799999999999999E-2</v>
      </c>
      <c r="L2095" s="2">
        <v>8947</v>
      </c>
    </row>
    <row r="2096" spans="1:16" x14ac:dyDescent="0.3">
      <c r="A2096" s="1" t="str">
        <f>VLOOKUP(F2096,Sheet2!A:C,2,FALSE)</f>
        <v>结果页</v>
      </c>
      <c r="B2096" s="1" t="str">
        <f>VLOOKUP(E2096,[1]Sheet4!A:B,2,FALSE)</f>
        <v>API</v>
      </c>
      <c r="C2096" s="1" t="str">
        <f t="shared" si="4"/>
        <v>04</v>
      </c>
      <c r="D2096" s="147">
        <v>20150413</v>
      </c>
      <c r="E2096" s="1" t="s">
        <v>60</v>
      </c>
      <c r="F2096" s="1" t="s">
        <v>62</v>
      </c>
      <c r="G2096" s="57">
        <v>1860927</v>
      </c>
      <c r="H2096" s="3">
        <v>5024.5</v>
      </c>
      <c r="I2096" s="3">
        <v>2.7</v>
      </c>
      <c r="J2096" s="4">
        <v>1.49E-2</v>
      </c>
      <c r="L2096" s="2">
        <v>27725</v>
      </c>
    </row>
    <row r="2097" spans="1:16" x14ac:dyDescent="0.3">
      <c r="A2097" s="1" t="str">
        <f>VLOOKUP(F2097,Sheet2!A:C,2,FALSE)</f>
        <v>结果页</v>
      </c>
      <c r="B2097" s="1" t="str">
        <f>VLOOKUP(E2097,[1]Sheet4!A:B,2,FALSE)</f>
        <v>API</v>
      </c>
      <c r="C2097" s="1" t="str">
        <f t="shared" si="4"/>
        <v>04</v>
      </c>
      <c r="D2097" s="147">
        <v>20150413</v>
      </c>
      <c r="E2097" s="1" t="s">
        <v>60</v>
      </c>
      <c r="F2097" s="1" t="s">
        <v>63</v>
      </c>
      <c r="G2097" s="57">
        <v>279104</v>
      </c>
      <c r="H2097" s="3">
        <v>1604.85</v>
      </c>
      <c r="I2097" s="3">
        <v>5.75</v>
      </c>
      <c r="J2097" s="4">
        <v>4.5600000000000002E-2</v>
      </c>
      <c r="L2097" s="2">
        <v>12728</v>
      </c>
    </row>
    <row r="2098" spans="1:16" x14ac:dyDescent="0.3">
      <c r="A2098" s="1" t="str">
        <f>VLOOKUP(F2098,Sheet2!A:C,2,FALSE)</f>
        <v>结果页</v>
      </c>
      <c r="B2098" s="1" t="str">
        <f>VLOOKUP(E2098,[1]Sheet4!A:B,2,FALSE)</f>
        <v>SDK</v>
      </c>
      <c r="C2098" s="1" t="str">
        <f t="shared" si="4"/>
        <v>04</v>
      </c>
      <c r="D2098" s="147">
        <v>20150413</v>
      </c>
      <c r="E2098" s="1" t="s">
        <v>64</v>
      </c>
      <c r="F2098" s="1" t="s">
        <v>61</v>
      </c>
      <c r="G2098" s="57">
        <v>5825680</v>
      </c>
      <c r="H2098" s="3">
        <v>8964.02</v>
      </c>
      <c r="I2098" s="3">
        <v>1.5387079276582305</v>
      </c>
      <c r="J2098" s="4">
        <v>1.3147649716427954E-2</v>
      </c>
      <c r="K2098" s="3">
        <v>0.11703292686111184</v>
      </c>
      <c r="L2098" s="2">
        <v>76594</v>
      </c>
      <c r="P2098" s="2">
        <v>127530256</v>
      </c>
    </row>
    <row r="2099" spans="1:16" x14ac:dyDescent="0.3">
      <c r="A2099" s="1" t="str">
        <f>VLOOKUP(F2099,Sheet2!A:C,2,FALSE)</f>
        <v>充电屏保</v>
      </c>
      <c r="B2099" s="1" t="str">
        <f>VLOOKUP(E2099,[1]Sheet4!A:B,2,FALSE)</f>
        <v>SDK</v>
      </c>
      <c r="C2099" s="1" t="str">
        <f t="shared" si="4"/>
        <v>04</v>
      </c>
      <c r="D2099" s="147">
        <v>20150413</v>
      </c>
      <c r="E2099" s="1" t="s">
        <v>64</v>
      </c>
      <c r="F2099" s="1" t="s">
        <v>65</v>
      </c>
      <c r="G2099" s="57">
        <v>13567462</v>
      </c>
      <c r="H2099" s="3">
        <v>20037.97</v>
      </c>
      <c r="I2099" s="3">
        <v>1.4769136629975452</v>
      </c>
      <c r="J2099" s="4">
        <v>1.2103147957960008E-2</v>
      </c>
      <c r="K2099" s="3">
        <v>0.12202723358646604</v>
      </c>
      <c r="L2099" s="2">
        <v>164209</v>
      </c>
      <c r="P2099" s="2">
        <v>59103801</v>
      </c>
    </row>
    <row r="2100" spans="1:16" x14ac:dyDescent="0.3">
      <c r="A2100" s="1" t="str">
        <f>VLOOKUP(F2100,Sheet2!A:C,2,FALSE)</f>
        <v>其他</v>
      </c>
      <c r="B2100" s="1" t="str">
        <f>VLOOKUP(E2100,[1]Sheet4!A:B,2,FALSE)</f>
        <v>SDK</v>
      </c>
      <c r="C2100" s="1" t="str">
        <f t="shared" si="4"/>
        <v>04</v>
      </c>
      <c r="D2100" s="147">
        <v>20150413</v>
      </c>
      <c r="E2100" s="1" t="s">
        <v>64</v>
      </c>
      <c r="F2100" s="1" t="s">
        <v>55</v>
      </c>
      <c r="G2100" s="57">
        <v>3725043</v>
      </c>
      <c r="H2100" s="3">
        <v>3672.4300000000003</v>
      </c>
      <c r="I2100" s="3">
        <v>0.98587586774166103</v>
      </c>
      <c r="J2100" s="4">
        <v>8.9765406734902114E-3</v>
      </c>
      <c r="K2100" s="3">
        <v>0.10982803995454274</v>
      </c>
      <c r="L2100" s="2">
        <v>33438</v>
      </c>
      <c r="P2100" s="2">
        <v>18303724</v>
      </c>
    </row>
    <row r="2101" spans="1:16" x14ac:dyDescent="0.3">
      <c r="A2101" s="1" t="str">
        <f>VLOOKUP(F2101,Sheet2!A:C,2,FALSE)</f>
        <v>Applock</v>
      </c>
      <c r="B2101" s="1" t="str">
        <f>VLOOKUP(E2101,[1]Sheet4!A:B,2,FALSE)</f>
        <v>SDK</v>
      </c>
      <c r="C2101" s="1" t="str">
        <f t="shared" si="4"/>
        <v>04</v>
      </c>
      <c r="D2101" s="147">
        <v>20150413</v>
      </c>
      <c r="E2101" s="1" t="s">
        <v>64</v>
      </c>
      <c r="F2101" s="1" t="s">
        <v>66</v>
      </c>
      <c r="G2101" s="57">
        <v>77676500</v>
      </c>
      <c r="H2101" s="3">
        <v>72694.289999999994</v>
      </c>
      <c r="I2101" s="3">
        <v>0.93585949418421266</v>
      </c>
      <c r="J2101" s="4">
        <v>7.974277934767916E-3</v>
      </c>
      <c r="K2101" s="3">
        <v>0.11735977875863315</v>
      </c>
      <c r="L2101" s="2">
        <v>619414</v>
      </c>
      <c r="P2101" s="2">
        <v>255557925</v>
      </c>
    </row>
    <row r="2102" spans="1:16" x14ac:dyDescent="0.3">
      <c r="A2102" s="1" t="str">
        <f>VLOOKUP(F2102,Sheet2!A:C,2,FALSE)</f>
        <v>结果页</v>
      </c>
      <c r="B2102" s="1" t="str">
        <f>VLOOKUP(E2102,[1]Sheet4!A:B,2,FALSE)</f>
        <v>SDK</v>
      </c>
      <c r="C2102" s="1" t="str">
        <f t="shared" si="4"/>
        <v>04</v>
      </c>
      <c r="D2102" s="147">
        <v>20150413</v>
      </c>
      <c r="E2102" s="1" t="s">
        <v>64</v>
      </c>
      <c r="F2102" s="1" t="s">
        <v>62</v>
      </c>
      <c r="G2102" s="57">
        <v>28308702</v>
      </c>
      <c r="H2102" s="3">
        <v>36636.980000000003</v>
      </c>
      <c r="I2102" s="3">
        <v>1.2941949793388621</v>
      </c>
      <c r="J2102" s="4">
        <v>8.7649726928490049E-3</v>
      </c>
      <c r="K2102" s="3">
        <v>0.14765533501259448</v>
      </c>
      <c r="L2102" s="2">
        <v>248125</v>
      </c>
      <c r="P2102" s="2">
        <v>88816554</v>
      </c>
    </row>
    <row r="2103" spans="1:16" x14ac:dyDescent="0.3">
      <c r="A2103" s="1" t="str">
        <f>VLOOKUP(F2103,Sheet2!A:C,2,FALSE)</f>
        <v>充电屏保</v>
      </c>
      <c r="B2103" s="1" t="str">
        <f>VLOOKUP(E2103,[1]Sheet4!A:B,2,FALSE)</f>
        <v>SDK</v>
      </c>
      <c r="C2103" s="1" t="str">
        <f t="shared" si="4"/>
        <v>04</v>
      </c>
      <c r="D2103" s="147">
        <v>20150413</v>
      </c>
      <c r="E2103" s="1" t="s">
        <v>64</v>
      </c>
      <c r="F2103" s="1" t="s">
        <v>67</v>
      </c>
      <c r="G2103" s="57">
        <v>55848246</v>
      </c>
      <c r="H2103" s="3">
        <v>67292.960000000006</v>
      </c>
      <c r="I2103" s="3">
        <v>1.2049252182423063</v>
      </c>
      <c r="J2103" s="4">
        <v>1.0781341279724344E-2</v>
      </c>
      <c r="K2103" s="3">
        <v>0.11176023344222655</v>
      </c>
      <c r="L2103" s="2">
        <v>602119</v>
      </c>
      <c r="P2103" s="2">
        <v>97439068</v>
      </c>
    </row>
    <row r="2104" spans="1:16" x14ac:dyDescent="0.3">
      <c r="A2104" s="1" t="str">
        <f>VLOOKUP(F2104,Sheet2!A:C,2,FALSE)</f>
        <v>其他</v>
      </c>
      <c r="B2104" s="1" t="str">
        <f>VLOOKUP(E2104,[1]Sheet4!A:B,2,FALSE)</f>
        <v>SDK</v>
      </c>
      <c r="C2104" s="1" t="str">
        <f t="shared" si="4"/>
        <v>04</v>
      </c>
      <c r="D2104" s="147">
        <v>20150413</v>
      </c>
      <c r="E2104" s="1" t="s">
        <v>64</v>
      </c>
      <c r="F2104" s="1" t="s">
        <v>68</v>
      </c>
      <c r="G2104" s="57">
        <v>614378</v>
      </c>
      <c r="H2104" s="3">
        <v>1135.44</v>
      </c>
      <c r="I2104" s="3">
        <v>1.8481130509230475</v>
      </c>
      <c r="J2104" s="4">
        <v>1.5200739609816757E-2</v>
      </c>
      <c r="K2104" s="3">
        <v>0.12158046900096371</v>
      </c>
      <c r="L2104" s="2">
        <v>9339</v>
      </c>
      <c r="P2104" s="2">
        <v>3529731</v>
      </c>
    </row>
    <row r="2105" spans="1:16" x14ac:dyDescent="0.3">
      <c r="A2105" s="1" t="str">
        <f>VLOOKUP(F2105,Sheet2!A:C,2,FALSE)</f>
        <v>其他</v>
      </c>
      <c r="B2105" s="1" t="str">
        <f>VLOOKUP(E2105,[1]Sheet4!A:B,2,FALSE)</f>
        <v>SDK</v>
      </c>
      <c r="C2105" s="1" t="str">
        <f t="shared" si="4"/>
        <v>04</v>
      </c>
      <c r="D2105" s="147">
        <v>20150413</v>
      </c>
      <c r="E2105" s="1" t="s">
        <v>64</v>
      </c>
      <c r="F2105" s="1" t="s">
        <v>69</v>
      </c>
      <c r="G2105" s="57">
        <v>702970</v>
      </c>
      <c r="H2105" s="3">
        <v>2654.31</v>
      </c>
      <c r="I2105" s="3">
        <v>3.7758510320497316</v>
      </c>
      <c r="J2105" s="4">
        <v>2.1229924463348364E-2</v>
      </c>
      <c r="K2105" s="3">
        <v>0.17785513267220585</v>
      </c>
      <c r="L2105" s="2">
        <v>14924</v>
      </c>
      <c r="P2105" s="2">
        <v>7717964</v>
      </c>
    </row>
    <row r="2106" spans="1:16" x14ac:dyDescent="0.3">
      <c r="A2106" s="1" t="str">
        <f>VLOOKUP(F2106,Sheet2!A:C,2,FALSE)</f>
        <v>其他</v>
      </c>
      <c r="B2106" s="1" t="str">
        <f>VLOOKUP(E2106,[1]Sheet4!A:B,2,FALSE)</f>
        <v>SDK</v>
      </c>
      <c r="C2106" s="1" t="str">
        <f t="shared" si="4"/>
        <v>04</v>
      </c>
      <c r="D2106" s="147">
        <v>20150413</v>
      </c>
      <c r="E2106" s="1" t="s">
        <v>64</v>
      </c>
      <c r="F2106" s="1" t="s">
        <v>70</v>
      </c>
      <c r="G2106" s="57">
        <v>2597803</v>
      </c>
      <c r="H2106" s="3">
        <v>1784.73</v>
      </c>
      <c r="I2106" s="3">
        <v>0.68701514318060308</v>
      </c>
      <c r="J2106" s="4">
        <v>4.5026508938514585E-3</v>
      </c>
      <c r="K2106" s="3">
        <v>0.1525801487560913</v>
      </c>
      <c r="L2106" s="2">
        <v>11697</v>
      </c>
      <c r="P2106" s="2">
        <v>19796907</v>
      </c>
    </row>
    <row r="2107" spans="1:16" x14ac:dyDescent="0.3">
      <c r="A2107" s="1" t="str">
        <f>VLOOKUP(F2107,Sheet2!A:C,2,FALSE)</f>
        <v>Applock</v>
      </c>
      <c r="B2107" s="1" t="str">
        <f>VLOOKUP(E2107,[1]Sheet4!A:B,2,FALSE)</f>
        <v>SDK</v>
      </c>
      <c r="C2107" s="1" t="str">
        <f t="shared" si="4"/>
        <v>04</v>
      </c>
      <c r="D2107" s="147">
        <v>20150413</v>
      </c>
      <c r="E2107" s="1" t="s">
        <v>64</v>
      </c>
      <c r="F2107" s="1" t="s">
        <v>71</v>
      </c>
      <c r="G2107" s="57">
        <v>196864200</v>
      </c>
      <c r="H2107" s="3">
        <v>120370.24000000001</v>
      </c>
      <c r="I2107" s="3">
        <v>0.61143793538896363</v>
      </c>
      <c r="J2107" s="4">
        <v>6.761031208315174E-3</v>
      </c>
      <c r="K2107" s="3">
        <v>9.0435603172039178E-2</v>
      </c>
      <c r="L2107" s="2">
        <v>1331005</v>
      </c>
      <c r="P2107" s="2">
        <v>583613998</v>
      </c>
    </row>
    <row r="2108" spans="1:16" x14ac:dyDescent="0.3">
      <c r="A2108" s="1" t="str">
        <f>VLOOKUP(F2108,Sheet2!A:C,2,FALSE)</f>
        <v>结果页</v>
      </c>
      <c r="B2108" s="1" t="str">
        <f>VLOOKUP(E2108,[1]Sheet4!A:B,2,FALSE)</f>
        <v>SDK</v>
      </c>
      <c r="C2108" s="1" t="str">
        <f t="shared" si="4"/>
        <v>04</v>
      </c>
      <c r="D2108" s="147">
        <v>20150413</v>
      </c>
      <c r="E2108" s="1" t="s">
        <v>64</v>
      </c>
      <c r="F2108" s="1" t="s">
        <v>63</v>
      </c>
      <c r="G2108" s="57">
        <v>10878848</v>
      </c>
      <c r="H2108" s="3">
        <v>32791.980000000003</v>
      </c>
      <c r="I2108" s="3">
        <v>3.0142879098963422</v>
      </c>
      <c r="J2108" s="4">
        <v>1.9703189161205305E-2</v>
      </c>
      <c r="K2108" s="3">
        <v>0.15298477242614814</v>
      </c>
      <c r="L2108" s="2">
        <v>214348</v>
      </c>
      <c r="P2108" s="2">
        <v>72873963</v>
      </c>
    </row>
    <row r="2109" spans="1:16" x14ac:dyDescent="0.3">
      <c r="A2109" s="1" t="str">
        <f>VLOOKUP(F2109,Sheet2!A:C,2,FALSE)</f>
        <v>充电屏保</v>
      </c>
      <c r="B2109" s="1" t="str">
        <f>VLOOKUP(E2109,[1]Sheet4!A:B,2,FALSE)</f>
        <v>SDK</v>
      </c>
      <c r="C2109" s="1" t="str">
        <f t="shared" si="4"/>
        <v>04</v>
      </c>
      <c r="D2109" s="147">
        <v>20150413</v>
      </c>
      <c r="E2109" s="1" t="s">
        <v>64</v>
      </c>
      <c r="F2109" s="1" t="s">
        <v>72</v>
      </c>
      <c r="G2109" s="57">
        <v>15020837</v>
      </c>
      <c r="H2109" s="3">
        <v>9397.7800000000007</v>
      </c>
      <c r="I2109" s="3">
        <v>0.62564955601342331</v>
      </c>
      <c r="J2109" s="4">
        <v>8.2917483226800214E-3</v>
      </c>
      <c r="K2109" s="3">
        <v>7.5454479762984861E-2</v>
      </c>
      <c r="L2109" s="2">
        <v>124549</v>
      </c>
      <c r="P2109" s="2">
        <v>42181764</v>
      </c>
    </row>
    <row r="2110" spans="1:16" x14ac:dyDescent="0.3">
      <c r="A2110" s="1" t="str">
        <f>VLOOKUP(F2110,Sheet2!A:C,2,FALSE)</f>
        <v>其他</v>
      </c>
      <c r="B2110" s="1" t="str">
        <f>VLOOKUP(E2110,[1]Sheet4!A:B,2,FALSE)</f>
        <v>SDK</v>
      </c>
      <c r="C2110" s="1" t="str">
        <f t="shared" si="4"/>
        <v>04</v>
      </c>
      <c r="D2110" s="147">
        <v>20150413</v>
      </c>
      <c r="E2110" s="1" t="s">
        <v>64</v>
      </c>
      <c r="F2110" s="1" t="s">
        <v>73</v>
      </c>
      <c r="G2110" s="57">
        <v>954862</v>
      </c>
      <c r="H2110" s="3">
        <v>2260.77</v>
      </c>
      <c r="I2110" s="3">
        <v>2.3676405595782426</v>
      </c>
      <c r="J2110" s="4">
        <v>4.2893109161323835E-2</v>
      </c>
      <c r="K2110" s="3">
        <v>5.5198622946016553E-2</v>
      </c>
      <c r="L2110" s="2">
        <v>40957</v>
      </c>
      <c r="P2110" s="2">
        <v>7909669</v>
      </c>
    </row>
    <row r="2111" spans="1:16" x14ac:dyDescent="0.3">
      <c r="A2111" s="1" t="str">
        <f>VLOOKUP(F2111,Sheet2!A:C,2,FALSE)</f>
        <v>其他</v>
      </c>
      <c r="B2111" s="1" t="str">
        <f>VLOOKUP(E2111,[1]Sheet4!A:B,2,FALSE)</f>
        <v>SDK</v>
      </c>
      <c r="C2111" s="1" t="str">
        <f t="shared" si="4"/>
        <v>04</v>
      </c>
      <c r="D2111" s="147">
        <v>20150413</v>
      </c>
      <c r="E2111" s="1" t="s">
        <v>64</v>
      </c>
      <c r="F2111" s="1" t="s">
        <v>41</v>
      </c>
      <c r="G2111" s="57">
        <v>16148414</v>
      </c>
      <c r="H2111" s="3">
        <v>7838.12</v>
      </c>
      <c r="I2111" s="3">
        <v>0.48538017417685725</v>
      </c>
      <c r="J2111" s="4">
        <v>7.504080586489794E-3</v>
      </c>
      <c r="K2111" s="3">
        <v>6.4682164401422687E-2</v>
      </c>
      <c r="L2111" s="2">
        <v>121179</v>
      </c>
      <c r="P2111" s="2">
        <v>50107027</v>
      </c>
    </row>
    <row r="2112" spans="1:16" x14ac:dyDescent="0.3">
      <c r="A2112" s="1" t="str">
        <f>VLOOKUP(F2112,Sheet2!A:C,2,FALSE)</f>
        <v>其他</v>
      </c>
      <c r="B2112" s="1" t="str">
        <f>VLOOKUP(E2112,[1]Sheet4!A:B,2,FALSE)</f>
        <v>SDK</v>
      </c>
      <c r="C2112" s="1" t="str">
        <f t="shared" si="4"/>
        <v>04</v>
      </c>
      <c r="D2112" s="147">
        <v>20150413</v>
      </c>
      <c r="E2112" s="1" t="s">
        <v>64</v>
      </c>
      <c r="F2112" s="1" t="s">
        <v>59</v>
      </c>
      <c r="G2112" s="57">
        <v>3214484</v>
      </c>
      <c r="H2112" s="3">
        <v>3100.55</v>
      </c>
      <c r="I2112" s="3">
        <v>0.96455605316436477</v>
      </c>
      <c r="J2112" s="4">
        <v>1.1456582145065895E-2</v>
      </c>
      <c r="K2112" s="3">
        <v>8.4192304559154968E-2</v>
      </c>
      <c r="L2112" s="2">
        <v>36827</v>
      </c>
      <c r="P2112" s="2">
        <v>10542614</v>
      </c>
    </row>
    <row r="2113" spans="1:16" x14ac:dyDescent="0.3">
      <c r="A2113" s="1" t="str">
        <f>VLOOKUP(F2113,Sheet2!A:C,2,FALSE)</f>
        <v>结果页</v>
      </c>
      <c r="B2113" s="1" t="str">
        <f>VLOOKUP(E2113,[1]Sheet4!A:B,2,FALSE)</f>
        <v>API</v>
      </c>
      <c r="C2113" s="1" t="str">
        <f t="shared" si="4"/>
        <v>04</v>
      </c>
      <c r="D2113" s="147">
        <v>20150413</v>
      </c>
      <c r="E2113" s="1" t="s">
        <v>74</v>
      </c>
      <c r="F2113" s="1" t="s">
        <v>61</v>
      </c>
      <c r="G2113" s="57">
        <v>2005991</v>
      </c>
      <c r="H2113" s="3">
        <v>3482.94</v>
      </c>
      <c r="I2113" s="3">
        <v>1.74</v>
      </c>
      <c r="J2113" s="4">
        <v>8.6999999999999994E-3</v>
      </c>
      <c r="L2113" s="2">
        <v>17546</v>
      </c>
    </row>
    <row r="2114" spans="1:16" x14ac:dyDescent="0.3">
      <c r="A2114" s="1" t="str">
        <f>VLOOKUP(F2114,Sheet2!A:C,2,FALSE)</f>
        <v>其他</v>
      </c>
      <c r="B2114" s="1" t="str">
        <f>VLOOKUP(E2114,[1]Sheet4!A:B,2,FALSE)</f>
        <v>SDK</v>
      </c>
      <c r="C2114" s="1" t="str">
        <f t="shared" si="4"/>
        <v>04</v>
      </c>
      <c r="D2114" s="147">
        <v>20150414</v>
      </c>
      <c r="E2114" s="1" t="s">
        <v>58</v>
      </c>
      <c r="F2114" s="1" t="s">
        <v>55</v>
      </c>
      <c r="G2114" s="57">
        <v>1108729</v>
      </c>
      <c r="H2114" s="3">
        <v>280</v>
      </c>
      <c r="I2114" s="3">
        <v>0.252</v>
      </c>
    </row>
    <row r="2115" spans="1:16" x14ac:dyDescent="0.3">
      <c r="A2115" s="1" t="str">
        <f>VLOOKUP(F2115,Sheet2!A:C,2,FALSE)</f>
        <v>其他</v>
      </c>
      <c r="B2115" s="1" t="str">
        <f>VLOOKUP(E2115,[1]Sheet4!A:B,2,FALSE)</f>
        <v>SDK</v>
      </c>
      <c r="C2115" s="1" t="str">
        <f t="shared" si="4"/>
        <v>04</v>
      </c>
      <c r="D2115" s="147">
        <v>20150414</v>
      </c>
      <c r="E2115" s="1" t="s">
        <v>58</v>
      </c>
      <c r="F2115" s="1" t="s">
        <v>41</v>
      </c>
      <c r="G2115" s="57">
        <v>40778966</v>
      </c>
      <c r="H2115" s="3">
        <v>2208</v>
      </c>
      <c r="I2115" s="3">
        <v>5.3999999999999999E-2</v>
      </c>
    </row>
    <row r="2116" spans="1:16" x14ac:dyDescent="0.3">
      <c r="A2116" s="1" t="str">
        <f>VLOOKUP(F2116,Sheet2!A:C,2,FALSE)</f>
        <v>其他</v>
      </c>
      <c r="B2116" s="1" t="str">
        <f>VLOOKUP(E2116,[1]Sheet4!A:B,2,FALSE)</f>
        <v>SDK</v>
      </c>
      <c r="C2116" s="1" t="str">
        <f t="shared" si="4"/>
        <v>04</v>
      </c>
      <c r="D2116" s="147">
        <v>20150414</v>
      </c>
      <c r="E2116" s="1" t="s">
        <v>58</v>
      </c>
      <c r="F2116" s="1" t="s">
        <v>59</v>
      </c>
      <c r="G2116" s="57">
        <v>1817597</v>
      </c>
      <c r="H2116" s="3">
        <v>1114</v>
      </c>
      <c r="I2116" s="3">
        <v>0.61299999999999999</v>
      </c>
    </row>
    <row r="2117" spans="1:16" x14ac:dyDescent="0.3">
      <c r="A2117" s="1" t="str">
        <f>VLOOKUP(F2117,Sheet2!A:C,2,FALSE)</f>
        <v>结果页</v>
      </c>
      <c r="B2117" s="1" t="str">
        <f>VLOOKUP(E2117,[1]Sheet4!A:B,2,FALSE)</f>
        <v>API</v>
      </c>
      <c r="C2117" s="1" t="str">
        <f t="shared" si="4"/>
        <v>04</v>
      </c>
      <c r="D2117" s="147">
        <v>20150414</v>
      </c>
      <c r="E2117" s="1" t="s">
        <v>60</v>
      </c>
      <c r="F2117" s="1" t="s">
        <v>61</v>
      </c>
      <c r="G2117" s="57">
        <v>314942</v>
      </c>
      <c r="H2117" s="3">
        <v>701.56000000000006</v>
      </c>
      <c r="I2117" s="3">
        <v>3.34</v>
      </c>
      <c r="J2117" s="4">
        <v>3.5800242584348864E-2</v>
      </c>
      <c r="L2117" s="2">
        <v>11275</v>
      </c>
    </row>
    <row r="2118" spans="1:16" x14ac:dyDescent="0.3">
      <c r="A2118" s="1" t="str">
        <f>VLOOKUP(F2118,Sheet2!A:C,2,FALSE)</f>
        <v>结果页</v>
      </c>
      <c r="B2118" s="1" t="str">
        <f>VLOOKUP(E2118,[1]Sheet4!A:B,2,FALSE)</f>
        <v>API</v>
      </c>
      <c r="C2118" s="1" t="str">
        <f t="shared" si="4"/>
        <v>04</v>
      </c>
      <c r="D2118" s="147">
        <v>20150414</v>
      </c>
      <c r="E2118" s="1" t="s">
        <v>60</v>
      </c>
      <c r="F2118" s="1" t="s">
        <v>62</v>
      </c>
      <c r="G2118" s="57">
        <v>2577039</v>
      </c>
      <c r="H2118" s="3">
        <v>5301.3600000000006</v>
      </c>
      <c r="I2118" s="3">
        <v>2.0571516379845245</v>
      </c>
      <c r="J2118" s="4">
        <v>1.3841078850572303E-2</v>
      </c>
      <c r="L2118" s="2">
        <v>35669</v>
      </c>
    </row>
    <row r="2119" spans="1:16" x14ac:dyDescent="0.3">
      <c r="A2119" s="1" t="str">
        <f>VLOOKUP(F2119,Sheet2!A:C,2,FALSE)</f>
        <v>结果页</v>
      </c>
      <c r="B2119" s="1" t="str">
        <f>VLOOKUP(E2119,[1]Sheet4!A:B,2,FALSE)</f>
        <v>API</v>
      </c>
      <c r="C2119" s="1" t="str">
        <f t="shared" si="4"/>
        <v>04</v>
      </c>
      <c r="D2119" s="147">
        <v>20150414</v>
      </c>
      <c r="E2119" s="1" t="s">
        <v>60</v>
      </c>
      <c r="F2119" s="1" t="s">
        <v>63</v>
      </c>
      <c r="G2119" s="57">
        <v>458630</v>
      </c>
      <c r="H2119" s="3">
        <v>1746.61</v>
      </c>
      <c r="I2119" s="3">
        <v>6.59</v>
      </c>
      <c r="J2119" s="4">
        <v>3.4247650611604126E-2</v>
      </c>
      <c r="L2119" s="2">
        <v>15707</v>
      </c>
    </row>
    <row r="2120" spans="1:16" x14ac:dyDescent="0.3">
      <c r="A2120" s="1" t="str">
        <f>VLOOKUP(F2120,Sheet2!A:C,2,FALSE)</f>
        <v>结果页</v>
      </c>
      <c r="B2120" s="1" t="str">
        <f>VLOOKUP(E2120,[1]Sheet4!A:B,2,FALSE)</f>
        <v>SDK</v>
      </c>
      <c r="C2120" s="1" t="str">
        <f t="shared" si="4"/>
        <v>04</v>
      </c>
      <c r="D2120" s="147">
        <v>20150414</v>
      </c>
      <c r="E2120" s="1" t="s">
        <v>64</v>
      </c>
      <c r="F2120" s="1" t="s">
        <v>61</v>
      </c>
      <c r="G2120" s="57">
        <v>6168450</v>
      </c>
      <c r="H2120" s="3">
        <v>9665.92</v>
      </c>
      <c r="I2120" s="3">
        <v>1.5669933289562208</v>
      </c>
      <c r="J2120" s="4">
        <v>1.2905673224229751E-2</v>
      </c>
      <c r="K2120" s="3">
        <v>0.12141895286905839</v>
      </c>
      <c r="L2120" s="2">
        <v>79608</v>
      </c>
      <c r="P2120" s="2">
        <v>128862845</v>
      </c>
    </row>
    <row r="2121" spans="1:16" x14ac:dyDescent="0.3">
      <c r="A2121" s="1" t="str">
        <f>VLOOKUP(F2121,Sheet2!A:C,2,FALSE)</f>
        <v>充电屏保</v>
      </c>
      <c r="B2121" s="1" t="str">
        <f>VLOOKUP(E2121,[1]Sheet4!A:B,2,FALSE)</f>
        <v>SDK</v>
      </c>
      <c r="C2121" s="1" t="str">
        <f t="shared" si="4"/>
        <v>04</v>
      </c>
      <c r="D2121" s="147">
        <v>20150414</v>
      </c>
      <c r="E2121" s="1" t="s">
        <v>64</v>
      </c>
      <c r="F2121" s="1" t="s">
        <v>65</v>
      </c>
      <c r="G2121" s="57">
        <v>13524877</v>
      </c>
      <c r="H2121" s="3">
        <v>20642.43</v>
      </c>
      <c r="I2121" s="3">
        <v>1.5262563940507554</v>
      </c>
      <c r="J2121" s="4">
        <v>1.2094897424945159E-2</v>
      </c>
      <c r="K2121" s="3">
        <v>0.12619010649093421</v>
      </c>
      <c r="L2121" s="2">
        <v>163582</v>
      </c>
      <c r="P2121" s="2">
        <v>59266805</v>
      </c>
    </row>
    <row r="2122" spans="1:16" x14ac:dyDescent="0.3">
      <c r="A2122" s="1" t="str">
        <f>VLOOKUP(F2122,Sheet2!A:C,2,FALSE)</f>
        <v>其他</v>
      </c>
      <c r="B2122" s="1" t="str">
        <f>VLOOKUP(E2122,[1]Sheet4!A:B,2,FALSE)</f>
        <v>SDK</v>
      </c>
      <c r="C2122" s="1" t="str">
        <f t="shared" si="4"/>
        <v>04</v>
      </c>
      <c r="D2122" s="147">
        <v>20150414</v>
      </c>
      <c r="E2122" s="1" t="s">
        <v>64</v>
      </c>
      <c r="F2122" s="1" t="s">
        <v>55</v>
      </c>
      <c r="G2122" s="57">
        <v>3800168</v>
      </c>
      <c r="H2122" s="3">
        <v>3763.71</v>
      </c>
      <c r="I2122" s="3">
        <v>0.99040621362002956</v>
      </c>
      <c r="J2122" s="4">
        <v>9.076440831036944E-3</v>
      </c>
      <c r="K2122" s="3">
        <v>0.10911834628319611</v>
      </c>
      <c r="L2122" s="2">
        <v>34492</v>
      </c>
      <c r="P2122" s="2">
        <v>18508388</v>
      </c>
    </row>
    <row r="2123" spans="1:16" x14ac:dyDescent="0.3">
      <c r="A2123" s="1" t="str">
        <f>VLOOKUP(F2123,Sheet2!A:C,2,FALSE)</f>
        <v>Applock</v>
      </c>
      <c r="B2123" s="1" t="str">
        <f>VLOOKUP(E2123,[1]Sheet4!A:B,2,FALSE)</f>
        <v>SDK</v>
      </c>
      <c r="C2123" s="1" t="str">
        <f t="shared" si="4"/>
        <v>04</v>
      </c>
      <c r="D2123" s="147">
        <v>20150414</v>
      </c>
      <c r="E2123" s="1" t="s">
        <v>64</v>
      </c>
      <c r="F2123" s="1" t="s">
        <v>66</v>
      </c>
      <c r="G2123" s="57">
        <v>78800065</v>
      </c>
      <c r="H2123" s="3">
        <v>73768.83</v>
      </c>
      <c r="I2123" s="3">
        <v>0.93615189276810873</v>
      </c>
      <c r="J2123" s="4">
        <v>7.9231026015016606E-3</v>
      </c>
      <c r="K2123" s="3">
        <v>0.11815471032656834</v>
      </c>
      <c r="L2123" s="2">
        <v>624341</v>
      </c>
      <c r="P2123" s="2">
        <v>263401458</v>
      </c>
    </row>
    <row r="2124" spans="1:16" x14ac:dyDescent="0.3">
      <c r="A2124" s="1" t="str">
        <f>VLOOKUP(F2124,Sheet2!A:C,2,FALSE)</f>
        <v>结果页</v>
      </c>
      <c r="B2124" s="1" t="str">
        <f>VLOOKUP(E2124,[1]Sheet4!A:B,2,FALSE)</f>
        <v>SDK</v>
      </c>
      <c r="C2124" s="1" t="str">
        <f t="shared" si="4"/>
        <v>04</v>
      </c>
      <c r="D2124" s="147">
        <v>20150414</v>
      </c>
      <c r="E2124" s="1" t="s">
        <v>64</v>
      </c>
      <c r="F2124" s="1" t="s">
        <v>62</v>
      </c>
      <c r="G2124" s="57">
        <v>28596403</v>
      </c>
      <c r="H2124" s="3">
        <v>36127.379999999997</v>
      </c>
      <c r="I2124" s="3">
        <v>1.2633539959553652</v>
      </c>
      <c r="J2124" s="4">
        <v>8.6864421374954048E-3</v>
      </c>
      <c r="K2124" s="3">
        <v>0.14543975265800055</v>
      </c>
      <c r="L2124" s="2">
        <v>248401</v>
      </c>
      <c r="P2124" s="2">
        <v>89714992</v>
      </c>
    </row>
    <row r="2125" spans="1:16" x14ac:dyDescent="0.3">
      <c r="A2125" s="1" t="str">
        <f>VLOOKUP(F2125,Sheet2!A:C,2,FALSE)</f>
        <v>充电屏保</v>
      </c>
      <c r="B2125" s="1" t="str">
        <f>VLOOKUP(E2125,[1]Sheet4!A:B,2,FALSE)</f>
        <v>SDK</v>
      </c>
      <c r="C2125" s="1" t="str">
        <f t="shared" si="4"/>
        <v>04</v>
      </c>
      <c r="D2125" s="147">
        <v>20150414</v>
      </c>
      <c r="E2125" s="1" t="s">
        <v>64</v>
      </c>
      <c r="F2125" s="1" t="s">
        <v>67</v>
      </c>
      <c r="G2125" s="57">
        <v>58402724</v>
      </c>
      <c r="H2125" s="3">
        <v>78322.03</v>
      </c>
      <c r="I2125" s="3">
        <v>1.3410680981250123</v>
      </c>
      <c r="J2125" s="4">
        <v>1.0794239665944349E-2</v>
      </c>
      <c r="K2125" s="3">
        <v>0.12423923681776866</v>
      </c>
      <c r="L2125" s="2">
        <v>630413</v>
      </c>
      <c r="P2125" s="2">
        <v>101839588</v>
      </c>
    </row>
    <row r="2126" spans="1:16" x14ac:dyDescent="0.3">
      <c r="A2126" s="1" t="str">
        <f>VLOOKUP(F2126,Sheet2!A:C,2,FALSE)</f>
        <v>其他</v>
      </c>
      <c r="B2126" s="1" t="str">
        <f>VLOOKUP(E2126,[1]Sheet4!A:B,2,FALSE)</f>
        <v>SDK</v>
      </c>
      <c r="C2126" s="1" t="str">
        <f t="shared" si="4"/>
        <v>04</v>
      </c>
      <c r="D2126" s="147">
        <v>20150414</v>
      </c>
      <c r="E2126" s="1" t="s">
        <v>64</v>
      </c>
      <c r="F2126" s="1" t="s">
        <v>68</v>
      </c>
      <c r="G2126" s="57">
        <v>630753</v>
      </c>
      <c r="H2126" s="3">
        <v>1165.83</v>
      </c>
      <c r="I2126" s="3">
        <v>1.8483146334619096</v>
      </c>
      <c r="J2126" s="4">
        <v>1.5270636841996787E-2</v>
      </c>
      <c r="K2126" s="3">
        <v>0.12103716777408637</v>
      </c>
      <c r="L2126" s="2">
        <v>9632</v>
      </c>
      <c r="P2126" s="2">
        <v>3543396</v>
      </c>
    </row>
    <row r="2127" spans="1:16" x14ac:dyDescent="0.3">
      <c r="A2127" s="1" t="str">
        <f>VLOOKUP(F2127,Sheet2!A:C,2,FALSE)</f>
        <v>其他</v>
      </c>
      <c r="B2127" s="1" t="str">
        <f>VLOOKUP(E2127,[1]Sheet4!A:B,2,FALSE)</f>
        <v>SDK</v>
      </c>
      <c r="C2127" s="1" t="str">
        <f t="shared" si="4"/>
        <v>04</v>
      </c>
      <c r="D2127" s="147">
        <v>20150414</v>
      </c>
      <c r="E2127" s="1" t="s">
        <v>64</v>
      </c>
      <c r="F2127" s="1" t="s">
        <v>69</v>
      </c>
      <c r="G2127" s="57">
        <v>691418</v>
      </c>
      <c r="H2127" s="3">
        <v>2864.83</v>
      </c>
      <c r="I2127" s="3">
        <v>4.1434125232493226</v>
      </c>
      <c r="J2127" s="4">
        <v>2.0839781434674829E-2</v>
      </c>
      <c r="K2127" s="3">
        <v>0.19882226386286347</v>
      </c>
      <c r="L2127" s="2">
        <v>14409</v>
      </c>
      <c r="P2127" s="2">
        <v>7624781</v>
      </c>
    </row>
    <row r="2128" spans="1:16" x14ac:dyDescent="0.3">
      <c r="A2128" s="1" t="str">
        <f>VLOOKUP(F2128,Sheet2!A:C,2,FALSE)</f>
        <v>其他</v>
      </c>
      <c r="B2128" s="1" t="str">
        <f>VLOOKUP(E2128,[1]Sheet4!A:B,2,FALSE)</f>
        <v>SDK</v>
      </c>
      <c r="C2128" s="1" t="str">
        <f t="shared" si="4"/>
        <v>04</v>
      </c>
      <c r="D2128" s="147">
        <v>20150414</v>
      </c>
      <c r="E2128" s="1" t="s">
        <v>64</v>
      </c>
      <c r="F2128" s="1" t="s">
        <v>70</v>
      </c>
      <c r="G2128" s="57">
        <v>2607505</v>
      </c>
      <c r="H2128" s="3">
        <v>1750.58</v>
      </c>
      <c r="I2128" s="3">
        <v>0.6713620875127756</v>
      </c>
      <c r="J2128" s="4">
        <v>4.5376710687036071E-3</v>
      </c>
      <c r="K2128" s="3">
        <v>0.14795300878972278</v>
      </c>
      <c r="L2128" s="2">
        <v>11832</v>
      </c>
      <c r="P2128" s="2">
        <v>19914240</v>
      </c>
    </row>
    <row r="2129" spans="1:16" x14ac:dyDescent="0.3">
      <c r="A2129" s="1" t="str">
        <f>VLOOKUP(F2129,Sheet2!A:C,2,FALSE)</f>
        <v>Applock</v>
      </c>
      <c r="B2129" s="1" t="str">
        <f>VLOOKUP(E2129,[1]Sheet4!A:B,2,FALSE)</f>
        <v>SDK</v>
      </c>
      <c r="C2129" s="1" t="str">
        <f t="shared" si="4"/>
        <v>04</v>
      </c>
      <c r="D2129" s="147">
        <v>20150414</v>
      </c>
      <c r="E2129" s="1" t="s">
        <v>64</v>
      </c>
      <c r="F2129" s="1" t="s">
        <v>71</v>
      </c>
      <c r="G2129" s="57">
        <v>199108691</v>
      </c>
      <c r="H2129" s="3">
        <v>127783.78</v>
      </c>
      <c r="I2129" s="3">
        <v>0.64177901706962648</v>
      </c>
      <c r="J2129" s="4">
        <v>7.4137848658750909E-3</v>
      </c>
      <c r="K2129" s="3">
        <v>8.6565638021636027E-2</v>
      </c>
      <c r="L2129" s="2">
        <v>1476149</v>
      </c>
      <c r="P2129" s="2">
        <v>585103369</v>
      </c>
    </row>
    <row r="2130" spans="1:16" x14ac:dyDescent="0.3">
      <c r="A2130" s="1" t="str">
        <f>VLOOKUP(F2130,Sheet2!A:C,2,FALSE)</f>
        <v>结果页</v>
      </c>
      <c r="B2130" s="1" t="str">
        <f>VLOOKUP(E2130,[1]Sheet4!A:B,2,FALSE)</f>
        <v>SDK</v>
      </c>
      <c r="C2130" s="1" t="str">
        <f t="shared" si="4"/>
        <v>04</v>
      </c>
      <c r="D2130" s="147">
        <v>20150414</v>
      </c>
      <c r="E2130" s="1" t="s">
        <v>64</v>
      </c>
      <c r="F2130" s="1" t="s">
        <v>63</v>
      </c>
      <c r="G2130" s="57">
        <v>11030165</v>
      </c>
      <c r="H2130" s="3">
        <v>31690.5</v>
      </c>
      <c r="I2130" s="3">
        <v>2.8730757880775131</v>
      </c>
      <c r="J2130" s="4">
        <v>1.9590912737932752E-2</v>
      </c>
      <c r="K2130" s="3">
        <v>0.14665349320425192</v>
      </c>
      <c r="L2130" s="2">
        <v>216091</v>
      </c>
      <c r="P2130" s="2">
        <v>73995983</v>
      </c>
    </row>
    <row r="2131" spans="1:16" x14ac:dyDescent="0.3">
      <c r="A2131" s="1" t="str">
        <f>VLOOKUP(F2131,Sheet2!A:C,2,FALSE)</f>
        <v>充电屏保</v>
      </c>
      <c r="B2131" s="1" t="str">
        <f>VLOOKUP(E2131,[1]Sheet4!A:B,2,FALSE)</f>
        <v>SDK</v>
      </c>
      <c r="C2131" s="1" t="str">
        <f t="shared" si="4"/>
        <v>04</v>
      </c>
      <c r="D2131" s="147">
        <v>20150414</v>
      </c>
      <c r="E2131" s="1" t="s">
        <v>64</v>
      </c>
      <c r="F2131" s="1" t="s">
        <v>72</v>
      </c>
      <c r="G2131" s="57">
        <v>15344594</v>
      </c>
      <c r="H2131" s="3">
        <v>9826.7099999999991</v>
      </c>
      <c r="I2131" s="3">
        <v>0.64040208558141054</v>
      </c>
      <c r="J2131" s="4">
        <v>8.1965022991158966E-3</v>
      </c>
      <c r="K2131" s="3">
        <v>7.8131142066596687E-2</v>
      </c>
      <c r="L2131" s="2">
        <v>125772</v>
      </c>
      <c r="P2131" s="2">
        <v>42736148</v>
      </c>
    </row>
    <row r="2132" spans="1:16" x14ac:dyDescent="0.3">
      <c r="A2132" s="1" t="str">
        <f>VLOOKUP(F2132,Sheet2!A:C,2,FALSE)</f>
        <v>其他</v>
      </c>
      <c r="B2132" s="1" t="str">
        <f>VLOOKUP(E2132,[1]Sheet4!A:B,2,FALSE)</f>
        <v>SDK</v>
      </c>
      <c r="C2132" s="1" t="str">
        <f t="shared" si="4"/>
        <v>04</v>
      </c>
      <c r="D2132" s="147">
        <v>20150414</v>
      </c>
      <c r="E2132" s="1" t="s">
        <v>64</v>
      </c>
      <c r="F2132" s="1" t="s">
        <v>73</v>
      </c>
      <c r="G2132" s="57">
        <v>935043</v>
      </c>
      <c r="H2132" s="3">
        <v>2216.94</v>
      </c>
      <c r="I2132" s="3">
        <v>2.3709497851970442</v>
      </c>
      <c r="J2132" s="4">
        <v>4.1884704767588231E-2</v>
      </c>
      <c r="K2132" s="3">
        <v>5.6606577469104281E-2</v>
      </c>
      <c r="L2132" s="2">
        <v>39164</v>
      </c>
      <c r="P2132" s="2">
        <v>7749862</v>
      </c>
    </row>
    <row r="2133" spans="1:16" x14ac:dyDescent="0.3">
      <c r="A2133" s="1" t="str">
        <f>VLOOKUP(F2133,Sheet2!A:C,2,FALSE)</f>
        <v>其他</v>
      </c>
      <c r="B2133" s="1" t="str">
        <f>VLOOKUP(E2133,[1]Sheet4!A:B,2,FALSE)</f>
        <v>SDK</v>
      </c>
      <c r="C2133" s="1" t="str">
        <f t="shared" si="4"/>
        <v>04</v>
      </c>
      <c r="D2133" s="147">
        <v>20150414</v>
      </c>
      <c r="E2133" s="1" t="s">
        <v>64</v>
      </c>
      <c r="F2133" s="1" t="s">
        <v>41</v>
      </c>
      <c r="G2133" s="57">
        <v>16021337</v>
      </c>
      <c r="H2133" s="3">
        <v>7658.6899999999987</v>
      </c>
      <c r="I2133" s="3">
        <v>0.47803064126296069</v>
      </c>
      <c r="J2133" s="4">
        <v>7.3687982469877516E-3</v>
      </c>
      <c r="K2133" s="3">
        <v>6.4872266174253318E-2</v>
      </c>
      <c r="L2133" s="2">
        <v>118058</v>
      </c>
      <c r="P2133" s="2">
        <v>48192181</v>
      </c>
    </row>
    <row r="2134" spans="1:16" x14ac:dyDescent="0.3">
      <c r="A2134" s="1" t="str">
        <f>VLOOKUP(F2134,Sheet2!A:C,2,FALSE)</f>
        <v>其他</v>
      </c>
      <c r="B2134" s="1" t="str">
        <f>VLOOKUP(E2134,[1]Sheet4!A:B,2,FALSE)</f>
        <v>SDK</v>
      </c>
      <c r="C2134" s="1" t="str">
        <f t="shared" si="4"/>
        <v>04</v>
      </c>
      <c r="D2134" s="147">
        <v>20150414</v>
      </c>
      <c r="E2134" s="1" t="s">
        <v>64</v>
      </c>
      <c r="F2134" s="1" t="s">
        <v>59</v>
      </c>
      <c r="G2134" s="57">
        <v>2986563</v>
      </c>
      <c r="H2134" s="3">
        <v>2988.08</v>
      </c>
      <c r="I2134" s="3">
        <v>1.0005079417377098</v>
      </c>
      <c r="J2134" s="4">
        <v>1.1488456797998235E-2</v>
      </c>
      <c r="K2134" s="3">
        <v>8.708810585526508E-2</v>
      </c>
      <c r="L2134" s="2">
        <v>34311</v>
      </c>
      <c r="P2134" s="2">
        <v>9911839</v>
      </c>
    </row>
    <row r="2135" spans="1:16" x14ac:dyDescent="0.3">
      <c r="A2135" s="1" t="str">
        <f>VLOOKUP(F2135,Sheet2!A:C,2,FALSE)</f>
        <v>结果页</v>
      </c>
      <c r="B2135" s="1" t="str">
        <f>VLOOKUP(E2135,[1]Sheet4!A:B,2,FALSE)</f>
        <v>API</v>
      </c>
      <c r="C2135" s="1" t="str">
        <f t="shared" si="4"/>
        <v>04</v>
      </c>
      <c r="D2135" s="147">
        <v>20150414</v>
      </c>
      <c r="E2135" s="1" t="s">
        <v>74</v>
      </c>
      <c r="F2135" s="1" t="s">
        <v>61</v>
      </c>
      <c r="G2135" s="57">
        <v>1736551</v>
      </c>
      <c r="H2135" s="3">
        <v>3806.95</v>
      </c>
      <c r="I2135" s="3">
        <v>2.19</v>
      </c>
      <c r="J2135" s="4">
        <v>8.199999999999999E-3</v>
      </c>
      <c r="L2135" s="2">
        <v>14299</v>
      </c>
    </row>
    <row r="2136" spans="1:16" x14ac:dyDescent="0.3">
      <c r="A2136" s="1" t="str">
        <f>VLOOKUP(F2136,Sheet2!A:C,2,FALSE)</f>
        <v>其他</v>
      </c>
      <c r="B2136" s="1" t="str">
        <f>VLOOKUP(E2136,[1]Sheet4!A:B,2,FALSE)</f>
        <v>SDK</v>
      </c>
      <c r="C2136" s="1" t="str">
        <f t="shared" si="4"/>
        <v>04</v>
      </c>
      <c r="D2136" s="147">
        <v>20150415</v>
      </c>
      <c r="E2136" s="1" t="s">
        <v>58</v>
      </c>
      <c r="F2136" s="1" t="s">
        <v>55</v>
      </c>
      <c r="G2136" s="57">
        <v>1109670</v>
      </c>
      <c r="H2136" s="3">
        <v>275</v>
      </c>
      <c r="I2136" s="3">
        <v>0.248</v>
      </c>
    </row>
    <row r="2137" spans="1:16" x14ac:dyDescent="0.3">
      <c r="A2137" s="1" t="str">
        <f>VLOOKUP(F2137,Sheet2!A:C,2,FALSE)</f>
        <v>其他</v>
      </c>
      <c r="B2137" s="1" t="str">
        <f>VLOOKUP(E2137,[1]Sheet4!A:B,2,FALSE)</f>
        <v>SDK</v>
      </c>
      <c r="C2137" s="1" t="str">
        <f t="shared" si="4"/>
        <v>04</v>
      </c>
      <c r="D2137" s="147">
        <v>20150415</v>
      </c>
      <c r="E2137" s="1" t="s">
        <v>58</v>
      </c>
      <c r="F2137" s="1" t="s">
        <v>41</v>
      </c>
      <c r="G2137" s="57">
        <v>40063794</v>
      </c>
      <c r="H2137" s="3">
        <v>2191</v>
      </c>
      <c r="I2137" s="3">
        <v>5.5E-2</v>
      </c>
    </row>
    <row r="2138" spans="1:16" x14ac:dyDescent="0.3">
      <c r="A2138" s="1" t="str">
        <f>VLOOKUP(F2138,Sheet2!A:C,2,FALSE)</f>
        <v>其他</v>
      </c>
      <c r="B2138" s="1" t="str">
        <f>VLOOKUP(E2138,[1]Sheet4!A:B,2,FALSE)</f>
        <v>SDK</v>
      </c>
      <c r="C2138" s="1" t="str">
        <f t="shared" si="4"/>
        <v>04</v>
      </c>
      <c r="D2138" s="147">
        <v>20150415</v>
      </c>
      <c r="E2138" s="1" t="s">
        <v>58</v>
      </c>
      <c r="F2138" s="1" t="s">
        <v>59</v>
      </c>
      <c r="G2138" s="57">
        <v>1844384</v>
      </c>
      <c r="H2138" s="3">
        <v>1107</v>
      </c>
      <c r="I2138" s="3">
        <v>0.6</v>
      </c>
    </row>
    <row r="2139" spans="1:16" x14ac:dyDescent="0.3">
      <c r="A2139" s="1" t="str">
        <f>VLOOKUP(F2139,Sheet2!A:C,2,FALSE)</f>
        <v>结果页</v>
      </c>
      <c r="B2139" s="1" t="str">
        <f>VLOOKUP(E2139,[1]Sheet4!A:B,2,FALSE)</f>
        <v>API</v>
      </c>
      <c r="C2139" s="1" t="str">
        <f t="shared" si="4"/>
        <v>04</v>
      </c>
      <c r="D2139" s="147">
        <v>20150415</v>
      </c>
      <c r="E2139" s="1" t="s">
        <v>60</v>
      </c>
      <c r="F2139" s="1" t="s">
        <v>61</v>
      </c>
      <c r="G2139" s="57">
        <v>353603</v>
      </c>
      <c r="H2139" s="3">
        <v>762.05000000000007</v>
      </c>
      <c r="I2139" s="3">
        <v>3.51</v>
      </c>
      <c r="J2139" s="4">
        <v>3.3169967449371188E-2</v>
      </c>
      <c r="K2139" s="3">
        <v>3.51</v>
      </c>
      <c r="L2139" s="2">
        <v>11729</v>
      </c>
    </row>
    <row r="2140" spans="1:16" x14ac:dyDescent="0.3">
      <c r="A2140" s="1" t="str">
        <f>VLOOKUP(F2140,Sheet2!A:C,2,FALSE)</f>
        <v>结果页</v>
      </c>
      <c r="B2140" s="1" t="str">
        <f>VLOOKUP(E2140,[1]Sheet4!A:B,2,FALSE)</f>
        <v>API</v>
      </c>
      <c r="C2140" s="1" t="str">
        <f t="shared" si="4"/>
        <v>04</v>
      </c>
      <c r="D2140" s="147">
        <v>20150415</v>
      </c>
      <c r="E2140" s="1" t="s">
        <v>60</v>
      </c>
      <c r="F2140" s="1" t="s">
        <v>62</v>
      </c>
      <c r="G2140" s="57">
        <v>2925899</v>
      </c>
      <c r="H2140" s="3">
        <v>6009.13</v>
      </c>
      <c r="I2140" s="3">
        <v>2.0537721910428215</v>
      </c>
      <c r="J2140" s="4">
        <v>1.3881545466880436E-2</v>
      </c>
      <c r="K2140" s="3">
        <v>2.0537721910428215</v>
      </c>
      <c r="L2140" s="2">
        <v>40616</v>
      </c>
    </row>
    <row r="2141" spans="1:16" x14ac:dyDescent="0.3">
      <c r="A2141" s="1" t="str">
        <f>VLOOKUP(F2141,Sheet2!A:C,2,FALSE)</f>
        <v>结果页</v>
      </c>
      <c r="B2141" s="1" t="str">
        <f>VLOOKUP(E2141,[1]Sheet4!A:B,2,FALSE)</f>
        <v>API</v>
      </c>
      <c r="C2141" s="1" t="str">
        <f t="shared" si="4"/>
        <v>04</v>
      </c>
      <c r="D2141" s="147">
        <v>20150415</v>
      </c>
      <c r="E2141" s="1" t="s">
        <v>60</v>
      </c>
      <c r="F2141" s="1" t="s">
        <v>63</v>
      </c>
      <c r="G2141" s="57">
        <v>568648</v>
      </c>
      <c r="H2141" s="3">
        <v>2445.12</v>
      </c>
      <c r="I2141" s="3">
        <v>8.68</v>
      </c>
      <c r="J2141" s="4">
        <v>3.5950183593365319E-2</v>
      </c>
      <c r="K2141" s="3">
        <v>8.68</v>
      </c>
      <c r="L2141" s="2">
        <v>20443</v>
      </c>
    </row>
    <row r="2142" spans="1:16" x14ac:dyDescent="0.3">
      <c r="A2142" s="1" t="str">
        <f>VLOOKUP(F2142,Sheet2!A:C,2,FALSE)</f>
        <v>结果页</v>
      </c>
      <c r="B2142" s="1" t="str">
        <f>VLOOKUP(E2142,[1]Sheet4!A:B,2,FALSE)</f>
        <v>SDK</v>
      </c>
      <c r="C2142" s="1" t="str">
        <f t="shared" si="4"/>
        <v>04</v>
      </c>
      <c r="D2142" s="147">
        <v>20150415</v>
      </c>
      <c r="E2142" s="1" t="s">
        <v>64</v>
      </c>
      <c r="F2142" s="1" t="s">
        <v>61</v>
      </c>
      <c r="G2142" s="57">
        <v>6262314</v>
      </c>
      <c r="H2142" s="3">
        <v>10083.219999999999</v>
      </c>
      <c r="I2142" s="3">
        <v>1.6101428321863132</v>
      </c>
      <c r="J2142" s="4">
        <v>1.2901940081573681E-2</v>
      </c>
      <c r="K2142" s="3">
        <v>0.12479850487647902</v>
      </c>
      <c r="L2142" s="2">
        <v>80796</v>
      </c>
      <c r="P2142" s="2">
        <v>129903802</v>
      </c>
    </row>
    <row r="2143" spans="1:16" x14ac:dyDescent="0.3">
      <c r="A2143" s="1" t="str">
        <f>VLOOKUP(F2143,Sheet2!A:C,2,FALSE)</f>
        <v>充电屏保</v>
      </c>
      <c r="B2143" s="1" t="str">
        <f>VLOOKUP(E2143,[1]Sheet4!A:B,2,FALSE)</f>
        <v>SDK</v>
      </c>
      <c r="C2143" s="1" t="str">
        <f t="shared" si="4"/>
        <v>04</v>
      </c>
      <c r="D2143" s="147">
        <v>20150415</v>
      </c>
      <c r="E2143" s="1" t="s">
        <v>64</v>
      </c>
      <c r="F2143" s="1" t="s">
        <v>65</v>
      </c>
      <c r="G2143" s="57">
        <v>14268782</v>
      </c>
      <c r="H2143" s="3">
        <v>21835.449999999997</v>
      </c>
      <c r="I2143" s="3">
        <v>1.5302952978046758</v>
      </c>
      <c r="J2143" s="4">
        <v>1.2022609918632158E-2</v>
      </c>
      <c r="K2143" s="3">
        <v>0.12728478326765685</v>
      </c>
      <c r="L2143" s="2">
        <v>171548</v>
      </c>
      <c r="P2143" s="2">
        <v>60394568</v>
      </c>
    </row>
    <row r="2144" spans="1:16" x14ac:dyDescent="0.3">
      <c r="A2144" s="1" t="str">
        <f>VLOOKUP(F2144,Sheet2!A:C,2,FALSE)</f>
        <v>其他</v>
      </c>
      <c r="B2144" s="1" t="str">
        <f>VLOOKUP(E2144,[1]Sheet4!A:B,2,FALSE)</f>
        <v>SDK</v>
      </c>
      <c r="C2144" s="1" t="str">
        <f t="shared" si="4"/>
        <v>04</v>
      </c>
      <c r="D2144" s="147">
        <v>20150415</v>
      </c>
      <c r="E2144" s="1" t="s">
        <v>64</v>
      </c>
      <c r="F2144" s="1" t="s">
        <v>55</v>
      </c>
      <c r="G2144" s="57">
        <v>3899360</v>
      </c>
      <c r="H2144" s="3">
        <v>3867.36</v>
      </c>
      <c r="I2144" s="3">
        <v>0.99179352509129703</v>
      </c>
      <c r="J2144" s="4">
        <v>9.1804808994296501E-3</v>
      </c>
      <c r="K2144" s="3">
        <v>0.10803285099726243</v>
      </c>
      <c r="L2144" s="2">
        <v>35798</v>
      </c>
      <c r="P2144" s="2">
        <v>18719288</v>
      </c>
    </row>
    <row r="2145" spans="1:16" x14ac:dyDescent="0.3">
      <c r="A2145" s="1" t="str">
        <f>VLOOKUP(F2145,Sheet2!A:C,2,FALSE)</f>
        <v>Applock</v>
      </c>
      <c r="B2145" s="1" t="str">
        <f>VLOOKUP(E2145,[1]Sheet4!A:B,2,FALSE)</f>
        <v>SDK</v>
      </c>
      <c r="C2145" s="1" t="str">
        <f t="shared" si="4"/>
        <v>04</v>
      </c>
      <c r="D2145" s="147">
        <v>20150415</v>
      </c>
      <c r="E2145" s="1" t="s">
        <v>64</v>
      </c>
      <c r="F2145" s="1" t="s">
        <v>66</v>
      </c>
      <c r="G2145" s="57">
        <v>79550148</v>
      </c>
      <c r="H2145" s="3">
        <v>75747.77</v>
      </c>
      <c r="I2145" s="3">
        <v>0.95220149684699518</v>
      </c>
      <c r="J2145" s="4">
        <v>7.9094133174962798E-3</v>
      </c>
      <c r="K2145" s="3">
        <v>0.12038838515881405</v>
      </c>
      <c r="L2145" s="2">
        <v>629195</v>
      </c>
      <c r="P2145" s="2">
        <v>267501472</v>
      </c>
    </row>
    <row r="2146" spans="1:16" x14ac:dyDescent="0.3">
      <c r="A2146" s="1" t="str">
        <f>VLOOKUP(F2146,Sheet2!A:C,2,FALSE)</f>
        <v>结果页</v>
      </c>
      <c r="B2146" s="1" t="str">
        <f>VLOOKUP(E2146,[1]Sheet4!A:B,2,FALSE)</f>
        <v>SDK</v>
      </c>
      <c r="C2146" s="1" t="str">
        <f t="shared" si="4"/>
        <v>04</v>
      </c>
      <c r="D2146" s="147">
        <v>20150415</v>
      </c>
      <c r="E2146" s="1" t="s">
        <v>64</v>
      </c>
      <c r="F2146" s="1" t="s">
        <v>62</v>
      </c>
      <c r="G2146" s="57">
        <v>28293213</v>
      </c>
      <c r="H2146" s="3">
        <v>33868.33</v>
      </c>
      <c r="I2146" s="3">
        <v>1.1970478573783756</v>
      </c>
      <c r="J2146" s="4">
        <v>8.5530406179036653E-3</v>
      </c>
      <c r="K2146" s="3">
        <v>0.13995582516849661</v>
      </c>
      <c r="L2146" s="2">
        <v>241993</v>
      </c>
      <c r="P2146" s="2">
        <v>89612558</v>
      </c>
    </row>
    <row r="2147" spans="1:16" x14ac:dyDescent="0.3">
      <c r="A2147" s="1" t="str">
        <f>VLOOKUP(F2147,Sheet2!A:C,2,FALSE)</f>
        <v>充电屏保</v>
      </c>
      <c r="B2147" s="1" t="str">
        <f>VLOOKUP(E2147,[1]Sheet4!A:B,2,FALSE)</f>
        <v>SDK</v>
      </c>
      <c r="C2147" s="1" t="str">
        <f t="shared" si="4"/>
        <v>04</v>
      </c>
      <c r="D2147" s="147">
        <v>20150415</v>
      </c>
      <c r="E2147" s="1" t="s">
        <v>64</v>
      </c>
      <c r="F2147" s="1" t="s">
        <v>67</v>
      </c>
      <c r="G2147" s="57">
        <v>59102199</v>
      </c>
      <c r="H2147" s="3">
        <v>81323.73</v>
      </c>
      <c r="I2147" s="3">
        <v>1.3759848427974737</v>
      </c>
      <c r="J2147" s="4">
        <v>1.0714491350820974E-2</v>
      </c>
      <c r="K2147" s="3">
        <v>0.12842278720884326</v>
      </c>
      <c r="L2147" s="2">
        <v>633250</v>
      </c>
      <c r="P2147" s="2">
        <v>103447876</v>
      </c>
    </row>
    <row r="2148" spans="1:16" x14ac:dyDescent="0.3">
      <c r="A2148" s="1" t="str">
        <f>VLOOKUP(F2148,Sheet2!A:C,2,FALSE)</f>
        <v>其他</v>
      </c>
      <c r="B2148" s="1" t="str">
        <f>VLOOKUP(E2148,[1]Sheet4!A:B,2,FALSE)</f>
        <v>SDK</v>
      </c>
      <c r="C2148" s="1" t="str">
        <f t="shared" ref="C2148:C2211" si="5">RIGHT(LEFT(D2148,6),2)</f>
        <v>04</v>
      </c>
      <c r="D2148" s="147">
        <v>20150415</v>
      </c>
      <c r="E2148" s="1" t="s">
        <v>64</v>
      </c>
      <c r="F2148" s="1" t="s">
        <v>68</v>
      </c>
      <c r="G2148" s="57">
        <v>621293</v>
      </c>
      <c r="H2148" s="3">
        <v>1090.05</v>
      </c>
      <c r="I2148" s="3">
        <v>1.7544862086004509</v>
      </c>
      <c r="J2148" s="4">
        <v>1.5440379981747743E-2</v>
      </c>
      <c r="K2148" s="3">
        <v>0.11362973001146669</v>
      </c>
      <c r="L2148" s="2">
        <v>9593</v>
      </c>
      <c r="P2148" s="2">
        <v>3508545</v>
      </c>
    </row>
    <row r="2149" spans="1:16" x14ac:dyDescent="0.3">
      <c r="A2149" s="1" t="str">
        <f>VLOOKUP(F2149,Sheet2!A:C,2,FALSE)</f>
        <v>其他</v>
      </c>
      <c r="B2149" s="1" t="str">
        <f>VLOOKUP(E2149,[1]Sheet4!A:B,2,FALSE)</f>
        <v>SDK</v>
      </c>
      <c r="C2149" s="1" t="str">
        <f t="shared" si="5"/>
        <v>04</v>
      </c>
      <c r="D2149" s="147">
        <v>20150415</v>
      </c>
      <c r="E2149" s="1" t="s">
        <v>64</v>
      </c>
      <c r="F2149" s="1" t="s">
        <v>69</v>
      </c>
      <c r="G2149" s="57">
        <v>679240</v>
      </c>
      <c r="H2149" s="3">
        <v>2398.58</v>
      </c>
      <c r="I2149" s="3">
        <v>3.5312702432130028</v>
      </c>
      <c r="J2149" s="4">
        <v>2.0659855132206584E-2</v>
      </c>
      <c r="K2149" s="3">
        <v>0.17092424998218483</v>
      </c>
      <c r="L2149" s="2">
        <v>14033</v>
      </c>
      <c r="P2149" s="2">
        <v>7521750</v>
      </c>
    </row>
    <row r="2150" spans="1:16" x14ac:dyDescent="0.3">
      <c r="A2150" s="1" t="str">
        <f>VLOOKUP(F2150,Sheet2!A:C,2,FALSE)</f>
        <v>其他</v>
      </c>
      <c r="B2150" s="1" t="str">
        <f>VLOOKUP(E2150,[1]Sheet4!A:B,2,FALSE)</f>
        <v>SDK</v>
      </c>
      <c r="C2150" s="1" t="str">
        <f t="shared" si="5"/>
        <v>04</v>
      </c>
      <c r="D2150" s="147">
        <v>20150415</v>
      </c>
      <c r="E2150" s="1" t="s">
        <v>64</v>
      </c>
      <c r="F2150" s="1" t="s">
        <v>70</v>
      </c>
      <c r="G2150" s="57">
        <v>2607515</v>
      </c>
      <c r="H2150" s="3">
        <v>1775.81</v>
      </c>
      <c r="I2150" s="3">
        <v>0.68103539193446638</v>
      </c>
      <c r="J2150" s="4">
        <v>4.4705399585429038E-3</v>
      </c>
      <c r="K2150" s="3">
        <v>0.15233850905035601</v>
      </c>
      <c r="L2150" s="2">
        <v>11657</v>
      </c>
      <c r="P2150" s="2">
        <v>19653613</v>
      </c>
    </row>
    <row r="2151" spans="1:16" x14ac:dyDescent="0.3">
      <c r="A2151" s="1" t="str">
        <f>VLOOKUP(F2151,Sheet2!A:C,2,FALSE)</f>
        <v>Applock</v>
      </c>
      <c r="B2151" s="1" t="str">
        <f>VLOOKUP(E2151,[1]Sheet4!A:B,2,FALSE)</f>
        <v>SDK</v>
      </c>
      <c r="C2151" s="1" t="str">
        <f t="shared" si="5"/>
        <v>04</v>
      </c>
      <c r="D2151" s="147">
        <v>20150415</v>
      </c>
      <c r="E2151" s="1" t="s">
        <v>64</v>
      </c>
      <c r="F2151" s="1" t="s">
        <v>71</v>
      </c>
      <c r="G2151" s="57">
        <v>205006889</v>
      </c>
      <c r="H2151" s="3">
        <v>139311.17000000001</v>
      </c>
      <c r="I2151" s="3">
        <v>0.67954384693872405</v>
      </c>
      <c r="J2151" s="4">
        <v>7.4941286485255623E-3</v>
      </c>
      <c r="K2151" s="3">
        <v>9.0676832332258067E-2</v>
      </c>
      <c r="L2151" s="2">
        <v>1536348</v>
      </c>
      <c r="P2151" s="2">
        <v>584102768</v>
      </c>
    </row>
    <row r="2152" spans="1:16" x14ac:dyDescent="0.3">
      <c r="A2152" s="1" t="str">
        <f>VLOOKUP(F2152,Sheet2!A:C,2,FALSE)</f>
        <v>结果页</v>
      </c>
      <c r="B2152" s="1" t="str">
        <f>VLOOKUP(E2152,[1]Sheet4!A:B,2,FALSE)</f>
        <v>SDK</v>
      </c>
      <c r="C2152" s="1" t="str">
        <f t="shared" si="5"/>
        <v>04</v>
      </c>
      <c r="D2152" s="147">
        <v>20150415</v>
      </c>
      <c r="E2152" s="1" t="s">
        <v>64</v>
      </c>
      <c r="F2152" s="1" t="s">
        <v>63</v>
      </c>
      <c r="G2152" s="57">
        <v>10672863</v>
      </c>
      <c r="H2152" s="3">
        <v>31475.31</v>
      </c>
      <c r="I2152" s="3">
        <v>2.9490971635258507</v>
      </c>
      <c r="J2152" s="4">
        <v>2.1092747091384947E-2</v>
      </c>
      <c r="K2152" s="3">
        <v>0.13981569829424306</v>
      </c>
      <c r="L2152" s="2">
        <v>225120</v>
      </c>
      <c r="P2152" s="2">
        <v>71637988</v>
      </c>
    </row>
    <row r="2153" spans="1:16" x14ac:dyDescent="0.3">
      <c r="A2153" s="1" t="str">
        <f>VLOOKUP(F2153,Sheet2!A:C,2,FALSE)</f>
        <v>充电屏保</v>
      </c>
      <c r="B2153" s="1" t="str">
        <f>VLOOKUP(E2153,[1]Sheet4!A:B,2,FALSE)</f>
        <v>SDK</v>
      </c>
      <c r="C2153" s="1" t="str">
        <f t="shared" si="5"/>
        <v>04</v>
      </c>
      <c r="D2153" s="147">
        <v>20150415</v>
      </c>
      <c r="E2153" s="1" t="s">
        <v>64</v>
      </c>
      <c r="F2153" s="1" t="s">
        <v>72</v>
      </c>
      <c r="G2153" s="57">
        <v>15771637</v>
      </c>
      <c r="H2153" s="3">
        <v>10535.41</v>
      </c>
      <c r="I2153" s="3">
        <v>0.66799724086979684</v>
      </c>
      <c r="J2153" s="4">
        <v>8.1441133853131422E-3</v>
      </c>
      <c r="K2153" s="3">
        <v>8.2022094888124189E-2</v>
      </c>
      <c r="L2153" s="2">
        <v>128446</v>
      </c>
      <c r="P2153" s="2">
        <v>43501945</v>
      </c>
    </row>
    <row r="2154" spans="1:16" x14ac:dyDescent="0.3">
      <c r="A2154" s="1" t="str">
        <f>VLOOKUP(F2154,Sheet2!A:C,2,FALSE)</f>
        <v>其他</v>
      </c>
      <c r="B2154" s="1" t="str">
        <f>VLOOKUP(E2154,[1]Sheet4!A:B,2,FALSE)</f>
        <v>SDK</v>
      </c>
      <c r="C2154" s="1" t="str">
        <f t="shared" si="5"/>
        <v>04</v>
      </c>
      <c r="D2154" s="147">
        <v>20150415</v>
      </c>
      <c r="E2154" s="1" t="s">
        <v>64</v>
      </c>
      <c r="F2154" s="1" t="s">
        <v>73</v>
      </c>
      <c r="G2154" s="57">
        <v>907062</v>
      </c>
      <c r="H2154" s="3">
        <v>2166.98</v>
      </c>
      <c r="I2154" s="3">
        <v>2.3890097920539057</v>
      </c>
      <c r="J2154" s="4">
        <v>4.1311398779796747E-2</v>
      </c>
      <c r="K2154" s="3">
        <v>5.7829312553373188E-2</v>
      </c>
      <c r="L2154" s="2">
        <v>37472</v>
      </c>
      <c r="P2154" s="2">
        <v>7695835</v>
      </c>
    </row>
    <row r="2155" spans="1:16" x14ac:dyDescent="0.3">
      <c r="A2155" s="1" t="str">
        <f>VLOOKUP(F2155,Sheet2!A:C,2,FALSE)</f>
        <v>其他</v>
      </c>
      <c r="B2155" s="1" t="str">
        <f>VLOOKUP(E2155,[1]Sheet4!A:B,2,FALSE)</f>
        <v>SDK</v>
      </c>
      <c r="C2155" s="1" t="str">
        <f t="shared" si="5"/>
        <v>04</v>
      </c>
      <c r="D2155" s="147">
        <v>20150415</v>
      </c>
      <c r="E2155" s="1" t="s">
        <v>64</v>
      </c>
      <c r="F2155" s="1" t="s">
        <v>41</v>
      </c>
      <c r="G2155" s="57">
        <v>16276025</v>
      </c>
      <c r="H2155" s="3">
        <v>7864.2199999999993</v>
      </c>
      <c r="I2155" s="3">
        <v>0.48317817157444765</v>
      </c>
      <c r="J2155" s="4">
        <v>7.2819991367671158E-3</v>
      </c>
      <c r="K2155" s="3">
        <v>6.6352407148040027E-2</v>
      </c>
      <c r="L2155" s="2">
        <v>118522</v>
      </c>
      <c r="P2155" s="2">
        <v>47800981</v>
      </c>
    </row>
    <row r="2156" spans="1:16" x14ac:dyDescent="0.3">
      <c r="A2156" s="1" t="str">
        <f>VLOOKUP(F2156,Sheet2!A:C,2,FALSE)</f>
        <v>其他</v>
      </c>
      <c r="B2156" s="1" t="str">
        <f>VLOOKUP(E2156,[1]Sheet4!A:B,2,FALSE)</f>
        <v>SDK</v>
      </c>
      <c r="C2156" s="1" t="str">
        <f t="shared" si="5"/>
        <v>04</v>
      </c>
      <c r="D2156" s="147">
        <v>20150415</v>
      </c>
      <c r="E2156" s="1" t="s">
        <v>64</v>
      </c>
      <c r="F2156" s="1" t="s">
        <v>59</v>
      </c>
      <c r="G2156" s="57">
        <v>2987852</v>
      </c>
      <c r="H2156" s="3">
        <v>3046.13</v>
      </c>
      <c r="I2156" s="3">
        <v>1.0195049821744853</v>
      </c>
      <c r="J2156" s="4">
        <v>1.1458064187918277E-2</v>
      </c>
      <c r="K2156" s="3">
        <v>8.8977070249744411E-2</v>
      </c>
      <c r="L2156" s="2">
        <v>34235</v>
      </c>
      <c r="P2156" s="2">
        <v>9961426</v>
      </c>
    </row>
    <row r="2157" spans="1:16" x14ac:dyDescent="0.3">
      <c r="A2157" s="1" t="str">
        <f>VLOOKUP(F2157,Sheet2!A:C,2,FALSE)</f>
        <v>结果页</v>
      </c>
      <c r="B2157" s="1" t="str">
        <f>VLOOKUP(E2157,[1]Sheet4!A:B,2,FALSE)</f>
        <v>API</v>
      </c>
      <c r="C2157" s="1" t="str">
        <f t="shared" si="5"/>
        <v>04</v>
      </c>
      <c r="D2157" s="147">
        <v>20150415</v>
      </c>
      <c r="E2157" s="1" t="s">
        <v>74</v>
      </c>
      <c r="F2157" s="1" t="s">
        <v>61</v>
      </c>
      <c r="G2157" s="57">
        <v>1532971</v>
      </c>
      <c r="H2157" s="3">
        <v>3192.68</v>
      </c>
      <c r="I2157" s="3">
        <v>2.08</v>
      </c>
      <c r="J2157" s="4">
        <v>8.3999999999999995E-3</v>
      </c>
      <c r="L2157" s="2">
        <v>12907</v>
      </c>
    </row>
    <row r="2158" spans="1:16" x14ac:dyDescent="0.3">
      <c r="A2158" s="1" t="str">
        <f>VLOOKUP(F2158,Sheet2!A:C,2,FALSE)</f>
        <v>其他</v>
      </c>
      <c r="B2158" s="1" t="str">
        <f>VLOOKUP(E2158,[1]Sheet4!A:B,2,FALSE)</f>
        <v>SDK</v>
      </c>
      <c r="C2158" s="1" t="str">
        <f t="shared" si="5"/>
        <v>04</v>
      </c>
      <c r="D2158" s="147">
        <v>20150416</v>
      </c>
      <c r="E2158" s="1" t="s">
        <v>58</v>
      </c>
      <c r="F2158" s="1" t="s">
        <v>55</v>
      </c>
      <c r="G2158" s="57">
        <v>1102551</v>
      </c>
      <c r="H2158" s="3">
        <v>267</v>
      </c>
      <c r="I2158" s="3">
        <v>0.24199999999999999</v>
      </c>
    </row>
    <row r="2159" spans="1:16" x14ac:dyDescent="0.3">
      <c r="A2159" s="1" t="str">
        <f>VLOOKUP(F2159,Sheet2!A:C,2,FALSE)</f>
        <v>其他</v>
      </c>
      <c r="B2159" s="1" t="str">
        <f>VLOOKUP(E2159,[1]Sheet4!A:B,2,FALSE)</f>
        <v>SDK</v>
      </c>
      <c r="C2159" s="1" t="str">
        <f t="shared" si="5"/>
        <v>04</v>
      </c>
      <c r="D2159" s="147">
        <v>20150416</v>
      </c>
      <c r="E2159" s="1" t="s">
        <v>58</v>
      </c>
      <c r="F2159" s="1" t="s">
        <v>41</v>
      </c>
      <c r="G2159" s="57">
        <v>40240462</v>
      </c>
      <c r="H2159" s="3">
        <v>2189</v>
      </c>
      <c r="I2159" s="3">
        <v>5.3999999999999999E-2</v>
      </c>
    </row>
    <row r="2160" spans="1:16" x14ac:dyDescent="0.3">
      <c r="A2160" s="1" t="str">
        <f>VLOOKUP(F2160,Sheet2!A:C,2,FALSE)</f>
        <v>其他</v>
      </c>
      <c r="B2160" s="1" t="str">
        <f>VLOOKUP(E2160,[1]Sheet4!A:B,2,FALSE)</f>
        <v>SDK</v>
      </c>
      <c r="C2160" s="1" t="str">
        <f t="shared" si="5"/>
        <v>04</v>
      </c>
      <c r="D2160" s="147">
        <v>20150416</v>
      </c>
      <c r="E2160" s="1" t="s">
        <v>58</v>
      </c>
      <c r="F2160" s="1" t="s">
        <v>59</v>
      </c>
      <c r="G2160" s="57">
        <v>1844966</v>
      </c>
      <c r="H2160" s="3">
        <v>1133</v>
      </c>
      <c r="I2160" s="3">
        <v>0.61399999999999999</v>
      </c>
    </row>
    <row r="2161" spans="1:16" x14ac:dyDescent="0.3">
      <c r="A2161" s="1" t="str">
        <f>VLOOKUP(F2161,Sheet2!A:C,2,FALSE)</f>
        <v>结果页</v>
      </c>
      <c r="B2161" s="1" t="str">
        <f>VLOOKUP(E2161,[1]Sheet4!A:B,2,FALSE)</f>
        <v>API</v>
      </c>
      <c r="C2161" s="1" t="str">
        <f t="shared" si="5"/>
        <v>04</v>
      </c>
      <c r="D2161" s="147">
        <v>20150416</v>
      </c>
      <c r="E2161" s="1" t="s">
        <v>60</v>
      </c>
      <c r="F2161" s="1" t="s">
        <v>61</v>
      </c>
      <c r="G2161" s="57">
        <v>373299</v>
      </c>
      <c r="H2161" s="3">
        <v>876.72</v>
      </c>
      <c r="I2161" s="3">
        <v>2.3485731277072803</v>
      </c>
      <c r="J2161" s="4">
        <v>3.2740510957704146E-2</v>
      </c>
      <c r="L2161" s="2">
        <v>12222</v>
      </c>
    </row>
    <row r="2162" spans="1:16" x14ac:dyDescent="0.3">
      <c r="A2162" s="1" t="str">
        <f>VLOOKUP(F2162,Sheet2!A:C,2,FALSE)</f>
        <v>结果页</v>
      </c>
      <c r="B2162" s="1" t="str">
        <f>VLOOKUP(E2162,[1]Sheet4!A:B,2,FALSE)</f>
        <v>API</v>
      </c>
      <c r="C2162" s="1" t="str">
        <f t="shared" si="5"/>
        <v>04</v>
      </c>
      <c r="D2162" s="147">
        <v>20150416</v>
      </c>
      <c r="E2162" s="1" t="s">
        <v>60</v>
      </c>
      <c r="F2162" s="1" t="s">
        <v>62</v>
      </c>
      <c r="G2162" s="57">
        <v>3039053</v>
      </c>
      <c r="H2162" s="3">
        <v>6483.41</v>
      </c>
      <c r="I2162" s="3">
        <v>2.1333652292342382</v>
      </c>
      <c r="J2162" s="4">
        <v>1.2971145945792982E-2</v>
      </c>
      <c r="L2162" s="2">
        <v>39420</v>
      </c>
    </row>
    <row r="2163" spans="1:16" x14ac:dyDescent="0.3">
      <c r="A2163" s="1" t="str">
        <f>VLOOKUP(F2163,Sheet2!A:C,2,FALSE)</f>
        <v>结果页</v>
      </c>
      <c r="B2163" s="1" t="str">
        <f>VLOOKUP(E2163,[1]Sheet4!A:B,2,FALSE)</f>
        <v>API</v>
      </c>
      <c r="C2163" s="1" t="str">
        <f t="shared" si="5"/>
        <v>04</v>
      </c>
      <c r="D2163" s="147">
        <v>20150416</v>
      </c>
      <c r="E2163" s="1" t="s">
        <v>60</v>
      </c>
      <c r="F2163" s="1" t="s">
        <v>63</v>
      </c>
      <c r="G2163" s="57">
        <v>614413</v>
      </c>
      <c r="H2163" s="3">
        <v>2935.06</v>
      </c>
      <c r="I2163" s="3">
        <v>4.7770148092569658</v>
      </c>
      <c r="J2163" s="4">
        <v>3.5013907583335641E-2</v>
      </c>
      <c r="L2163" s="2">
        <v>21513</v>
      </c>
    </row>
    <row r="2164" spans="1:16" x14ac:dyDescent="0.3">
      <c r="A2164" s="1" t="str">
        <f>VLOOKUP(F2164,Sheet2!A:C,2,FALSE)</f>
        <v>结果页</v>
      </c>
      <c r="B2164" s="1" t="str">
        <f>VLOOKUP(E2164,[1]Sheet4!A:B,2,FALSE)</f>
        <v>SDK</v>
      </c>
      <c r="C2164" s="1" t="str">
        <f t="shared" si="5"/>
        <v>04</v>
      </c>
      <c r="D2164" s="147">
        <v>20150416</v>
      </c>
      <c r="E2164" s="1" t="s">
        <v>64</v>
      </c>
      <c r="F2164" s="1" t="s">
        <v>61</v>
      </c>
      <c r="G2164" s="57">
        <v>6272138</v>
      </c>
      <c r="H2164" s="3">
        <v>9781.61</v>
      </c>
      <c r="I2164" s="3">
        <v>1.559533607200607</v>
      </c>
      <c r="J2164" s="4">
        <v>1.2881572439892106E-2</v>
      </c>
      <c r="K2164" s="3">
        <v>0.12106702147410113</v>
      </c>
      <c r="L2164" s="2">
        <v>80795</v>
      </c>
      <c r="P2164" s="2">
        <v>129872542</v>
      </c>
    </row>
    <row r="2165" spans="1:16" x14ac:dyDescent="0.3">
      <c r="A2165" s="1" t="str">
        <f>VLOOKUP(F2165,Sheet2!A:C,2,FALSE)</f>
        <v>充电屏保</v>
      </c>
      <c r="B2165" s="1" t="str">
        <f>VLOOKUP(E2165,[1]Sheet4!A:B,2,FALSE)</f>
        <v>SDK</v>
      </c>
      <c r="C2165" s="1" t="str">
        <f t="shared" si="5"/>
        <v>04</v>
      </c>
      <c r="D2165" s="147">
        <v>20150416</v>
      </c>
      <c r="E2165" s="1" t="s">
        <v>64</v>
      </c>
      <c r="F2165" s="1" t="s">
        <v>65</v>
      </c>
      <c r="G2165" s="57">
        <v>14920216</v>
      </c>
      <c r="H2165" s="3">
        <v>22338.120000000003</v>
      </c>
      <c r="I2165" s="3">
        <v>1.4971713546238208</v>
      </c>
      <c r="J2165" s="4">
        <v>1.1914639841675215E-2</v>
      </c>
      <c r="K2165" s="3">
        <v>0.12565812937013768</v>
      </c>
      <c r="L2165" s="2">
        <v>177769</v>
      </c>
      <c r="P2165" s="2">
        <v>61035132</v>
      </c>
    </row>
    <row r="2166" spans="1:16" x14ac:dyDescent="0.3">
      <c r="A2166" s="1" t="str">
        <f>VLOOKUP(F2166,Sheet2!A:C,2,FALSE)</f>
        <v>其他</v>
      </c>
      <c r="B2166" s="1" t="str">
        <f>VLOOKUP(E2166,[1]Sheet4!A:B,2,FALSE)</f>
        <v>SDK</v>
      </c>
      <c r="C2166" s="1" t="str">
        <f t="shared" si="5"/>
        <v>04</v>
      </c>
      <c r="D2166" s="147">
        <v>20150416</v>
      </c>
      <c r="E2166" s="1" t="s">
        <v>64</v>
      </c>
      <c r="F2166" s="1" t="s">
        <v>55</v>
      </c>
      <c r="G2166" s="57">
        <v>3890186</v>
      </c>
      <c r="H2166" s="3">
        <v>3854.2200000000003</v>
      </c>
      <c r="I2166" s="3">
        <v>0.99075468370921094</v>
      </c>
      <c r="J2166" s="4">
        <v>9.3962088188071207E-3</v>
      </c>
      <c r="K2166" s="3">
        <v>0.1054419609881542</v>
      </c>
      <c r="L2166" s="2">
        <v>36553</v>
      </c>
      <c r="P2166" s="2">
        <v>18667584</v>
      </c>
    </row>
    <row r="2167" spans="1:16" x14ac:dyDescent="0.3">
      <c r="A2167" s="1" t="str">
        <f>VLOOKUP(F2167,Sheet2!A:C,2,FALSE)</f>
        <v>Applock</v>
      </c>
      <c r="B2167" s="1" t="str">
        <f>VLOOKUP(E2167,[1]Sheet4!A:B,2,FALSE)</f>
        <v>SDK</v>
      </c>
      <c r="C2167" s="1" t="str">
        <f t="shared" si="5"/>
        <v>04</v>
      </c>
      <c r="D2167" s="147">
        <v>20150416</v>
      </c>
      <c r="E2167" s="1" t="s">
        <v>64</v>
      </c>
      <c r="F2167" s="1" t="s">
        <v>66</v>
      </c>
      <c r="G2167" s="57">
        <v>80006864</v>
      </c>
      <c r="H2167" s="3">
        <v>76620.539999999994</v>
      </c>
      <c r="I2167" s="3">
        <v>0.95767458152090545</v>
      </c>
      <c r="J2167" s="4">
        <v>7.9309570238873511E-3</v>
      </c>
      <c r="K2167" s="3">
        <v>0.12075145264770357</v>
      </c>
      <c r="L2167" s="2">
        <v>634531</v>
      </c>
      <c r="P2167" s="2">
        <v>270138817</v>
      </c>
    </row>
    <row r="2168" spans="1:16" x14ac:dyDescent="0.3">
      <c r="A2168" s="1" t="str">
        <f>VLOOKUP(F2168,Sheet2!A:C,2,FALSE)</f>
        <v>结果页</v>
      </c>
      <c r="B2168" s="1" t="str">
        <f>VLOOKUP(E2168,[1]Sheet4!A:B,2,FALSE)</f>
        <v>SDK</v>
      </c>
      <c r="C2168" s="1" t="str">
        <f t="shared" si="5"/>
        <v>04</v>
      </c>
      <c r="D2168" s="147">
        <v>20150416</v>
      </c>
      <c r="E2168" s="1" t="s">
        <v>64</v>
      </c>
      <c r="F2168" s="1" t="s">
        <v>62</v>
      </c>
      <c r="G2168" s="57">
        <v>28690752</v>
      </c>
      <c r="H2168" s="3">
        <v>34880.020000000004</v>
      </c>
      <c r="I2168" s="3">
        <v>1.2157234498419562</v>
      </c>
      <c r="J2168" s="4">
        <v>8.7299907649684462E-3</v>
      </c>
      <c r="K2168" s="3">
        <v>0.1392582744440452</v>
      </c>
      <c r="L2168" s="2">
        <v>250470</v>
      </c>
      <c r="P2168" s="2">
        <v>90981518</v>
      </c>
    </row>
    <row r="2169" spans="1:16" x14ac:dyDescent="0.3">
      <c r="A2169" s="1" t="str">
        <f>VLOOKUP(F2169,Sheet2!A:C,2,FALSE)</f>
        <v>充电屏保</v>
      </c>
      <c r="B2169" s="1" t="str">
        <f>VLOOKUP(E2169,[1]Sheet4!A:B,2,FALSE)</f>
        <v>SDK</v>
      </c>
      <c r="C2169" s="1" t="str">
        <f t="shared" si="5"/>
        <v>04</v>
      </c>
      <c r="D2169" s="147">
        <v>20150416</v>
      </c>
      <c r="E2169" s="1" t="s">
        <v>64</v>
      </c>
      <c r="F2169" s="1" t="s">
        <v>67</v>
      </c>
      <c r="G2169" s="57">
        <v>64080307</v>
      </c>
      <c r="H2169" s="3">
        <v>87150.18</v>
      </c>
      <c r="I2169" s="3">
        <v>1.3600150199030725</v>
      </c>
      <c r="J2169" s="4">
        <v>1.1362788883018305E-2</v>
      </c>
      <c r="K2169" s="3">
        <v>0.11969024804602467</v>
      </c>
      <c r="L2169" s="2">
        <v>728131</v>
      </c>
      <c r="P2169" s="2">
        <v>111904285</v>
      </c>
    </row>
    <row r="2170" spans="1:16" x14ac:dyDescent="0.3">
      <c r="A2170" s="1" t="str">
        <f>VLOOKUP(F2170,Sheet2!A:C,2,FALSE)</f>
        <v>其他</v>
      </c>
      <c r="B2170" s="1" t="str">
        <f>VLOOKUP(E2170,[1]Sheet4!A:B,2,FALSE)</f>
        <v>SDK</v>
      </c>
      <c r="C2170" s="1" t="str">
        <f t="shared" si="5"/>
        <v>04</v>
      </c>
      <c r="D2170" s="147">
        <v>20150416</v>
      </c>
      <c r="E2170" s="1" t="s">
        <v>64</v>
      </c>
      <c r="F2170" s="1" t="s">
        <v>68</v>
      </c>
      <c r="G2170" s="57">
        <v>630480</v>
      </c>
      <c r="H2170" s="3">
        <v>1167.47</v>
      </c>
      <c r="I2170" s="3">
        <v>1.8517161527724908</v>
      </c>
      <c r="J2170" s="4">
        <v>1.5821279025504377E-2</v>
      </c>
      <c r="K2170" s="3">
        <v>0.11703959899749374</v>
      </c>
      <c r="L2170" s="2">
        <v>9975</v>
      </c>
      <c r="P2170" s="2">
        <v>3562978</v>
      </c>
    </row>
    <row r="2171" spans="1:16" x14ac:dyDescent="0.3">
      <c r="A2171" s="1" t="str">
        <f>VLOOKUP(F2171,Sheet2!A:C,2,FALSE)</f>
        <v>其他</v>
      </c>
      <c r="B2171" s="1" t="str">
        <f>VLOOKUP(E2171,[1]Sheet4!A:B,2,FALSE)</f>
        <v>SDK</v>
      </c>
      <c r="C2171" s="1" t="str">
        <f t="shared" si="5"/>
        <v>04</v>
      </c>
      <c r="D2171" s="147">
        <v>20150416</v>
      </c>
      <c r="E2171" s="1" t="s">
        <v>64</v>
      </c>
      <c r="F2171" s="1" t="s">
        <v>69</v>
      </c>
      <c r="G2171" s="57">
        <v>688532</v>
      </c>
      <c r="H2171" s="3">
        <v>2474.56</v>
      </c>
      <c r="I2171" s="3">
        <v>3.5939651316133454</v>
      </c>
      <c r="J2171" s="4">
        <v>2.062068284407987E-2</v>
      </c>
      <c r="K2171" s="3">
        <v>0.17428933652627129</v>
      </c>
      <c r="L2171" s="2">
        <v>14198</v>
      </c>
      <c r="P2171" s="2">
        <v>7742041</v>
      </c>
    </row>
    <row r="2172" spans="1:16" x14ac:dyDescent="0.3">
      <c r="A2172" s="1" t="str">
        <f>VLOOKUP(F2172,Sheet2!A:C,2,FALSE)</f>
        <v>其他</v>
      </c>
      <c r="B2172" s="1" t="str">
        <f>VLOOKUP(E2172,[1]Sheet4!A:B,2,FALSE)</f>
        <v>SDK</v>
      </c>
      <c r="C2172" s="1" t="str">
        <f t="shared" si="5"/>
        <v>04</v>
      </c>
      <c r="D2172" s="147">
        <v>20150416</v>
      </c>
      <c r="E2172" s="1" t="s">
        <v>64</v>
      </c>
      <c r="F2172" s="1" t="s">
        <v>70</v>
      </c>
      <c r="G2172" s="57">
        <v>2596245</v>
      </c>
      <c r="H2172" s="3">
        <v>1821.54</v>
      </c>
      <c r="I2172" s="3">
        <v>0.70160558807046325</v>
      </c>
      <c r="J2172" s="4">
        <v>4.6051123834614993E-3</v>
      </c>
      <c r="K2172" s="3">
        <v>0.15235362997658081</v>
      </c>
      <c r="L2172" s="2">
        <v>11956</v>
      </c>
      <c r="P2172" s="2">
        <v>19574615</v>
      </c>
    </row>
    <row r="2173" spans="1:16" x14ac:dyDescent="0.3">
      <c r="A2173" s="1" t="str">
        <f>VLOOKUP(F2173,Sheet2!A:C,2,FALSE)</f>
        <v>Applock</v>
      </c>
      <c r="B2173" s="1" t="str">
        <f>VLOOKUP(E2173,[1]Sheet4!A:B,2,FALSE)</f>
        <v>SDK</v>
      </c>
      <c r="C2173" s="1" t="str">
        <f t="shared" si="5"/>
        <v>04</v>
      </c>
      <c r="D2173" s="147">
        <v>20150416</v>
      </c>
      <c r="E2173" s="1" t="s">
        <v>64</v>
      </c>
      <c r="F2173" s="1" t="s">
        <v>71</v>
      </c>
      <c r="G2173" s="57">
        <v>207128301</v>
      </c>
      <c r="H2173" s="3">
        <v>145537.93</v>
      </c>
      <c r="I2173" s="3">
        <v>0.70264627912918576</v>
      </c>
      <c r="J2173" s="4">
        <v>7.5983146310846239E-3</v>
      </c>
      <c r="K2173" s="3">
        <v>9.2473964720369339E-2</v>
      </c>
      <c r="L2173" s="2">
        <v>1573826</v>
      </c>
      <c r="P2173" s="2">
        <v>585004654</v>
      </c>
    </row>
    <row r="2174" spans="1:16" x14ac:dyDescent="0.3">
      <c r="A2174" s="1" t="str">
        <f>VLOOKUP(F2174,Sheet2!A:C,2,FALSE)</f>
        <v>结果页</v>
      </c>
      <c r="B2174" s="1" t="str">
        <f>VLOOKUP(E2174,[1]Sheet4!A:B,2,FALSE)</f>
        <v>SDK</v>
      </c>
      <c r="C2174" s="1" t="str">
        <f t="shared" si="5"/>
        <v>04</v>
      </c>
      <c r="D2174" s="147">
        <v>20150416</v>
      </c>
      <c r="E2174" s="1" t="s">
        <v>64</v>
      </c>
      <c r="F2174" s="1" t="s">
        <v>63</v>
      </c>
      <c r="G2174" s="57">
        <v>10662493</v>
      </c>
      <c r="H2174" s="3">
        <v>31337.25</v>
      </c>
      <c r="I2174" s="3">
        <v>2.9390171698119754</v>
      </c>
      <c r="J2174" s="4">
        <v>2.0875136799620875E-2</v>
      </c>
      <c r="K2174" s="3">
        <v>0.1407903190299262</v>
      </c>
      <c r="L2174" s="2">
        <v>222581</v>
      </c>
      <c r="P2174" s="2">
        <v>71561336</v>
      </c>
    </row>
    <row r="2175" spans="1:16" x14ac:dyDescent="0.3">
      <c r="A2175" s="1" t="str">
        <f>VLOOKUP(F2175,Sheet2!A:C,2,FALSE)</f>
        <v>充电屏保</v>
      </c>
      <c r="B2175" s="1" t="str">
        <f>VLOOKUP(E2175,[1]Sheet4!A:B,2,FALSE)</f>
        <v>SDK</v>
      </c>
      <c r="C2175" s="1" t="str">
        <f t="shared" si="5"/>
        <v>04</v>
      </c>
      <c r="D2175" s="147">
        <v>20150416</v>
      </c>
      <c r="E2175" s="1" t="s">
        <v>64</v>
      </c>
      <c r="F2175" s="1" t="s">
        <v>72</v>
      </c>
      <c r="G2175" s="57">
        <v>15875049</v>
      </c>
      <c r="H2175" s="3">
        <v>10668.25</v>
      </c>
      <c r="I2175" s="3">
        <v>0.672013673784566</v>
      </c>
      <c r="J2175" s="4">
        <v>8.085644334074181E-3</v>
      </c>
      <c r="K2175" s="3">
        <v>8.3111950763477715E-2</v>
      </c>
      <c r="L2175" s="2">
        <v>128360</v>
      </c>
      <c r="P2175" s="2">
        <v>43904580</v>
      </c>
    </row>
    <row r="2176" spans="1:16" x14ac:dyDescent="0.3">
      <c r="A2176" s="1" t="str">
        <f>VLOOKUP(F2176,Sheet2!A:C,2,FALSE)</f>
        <v>其他</v>
      </c>
      <c r="B2176" s="1" t="str">
        <f>VLOOKUP(E2176,[1]Sheet4!A:B,2,FALSE)</f>
        <v>SDK</v>
      </c>
      <c r="C2176" s="1" t="str">
        <f t="shared" si="5"/>
        <v>04</v>
      </c>
      <c r="D2176" s="147">
        <v>20150416</v>
      </c>
      <c r="E2176" s="1" t="s">
        <v>64</v>
      </c>
      <c r="F2176" s="1" t="s">
        <v>73</v>
      </c>
      <c r="G2176" s="57">
        <v>901198</v>
      </c>
      <c r="H2176" s="3">
        <v>1997.8</v>
      </c>
      <c r="I2176" s="3">
        <v>2.2168269348134371</v>
      </c>
      <c r="J2176" s="4">
        <v>4.0643676528354482E-2</v>
      </c>
      <c r="K2176" s="3">
        <v>5.4542972589275963E-2</v>
      </c>
      <c r="L2176" s="2">
        <v>36628</v>
      </c>
      <c r="P2176" s="2">
        <v>7804360</v>
      </c>
    </row>
    <row r="2177" spans="1:16" x14ac:dyDescent="0.3">
      <c r="A2177" s="1" t="str">
        <f>VLOOKUP(F2177,Sheet2!A:C,2,FALSE)</f>
        <v>其他</v>
      </c>
      <c r="B2177" s="1" t="str">
        <f>VLOOKUP(E2177,[1]Sheet4!A:B,2,FALSE)</f>
        <v>SDK</v>
      </c>
      <c r="C2177" s="1" t="str">
        <f t="shared" si="5"/>
        <v>04</v>
      </c>
      <c r="D2177" s="147">
        <v>20150416</v>
      </c>
      <c r="E2177" s="1" t="s">
        <v>64</v>
      </c>
      <c r="F2177" s="1" t="s">
        <v>41</v>
      </c>
      <c r="G2177" s="57">
        <v>16521022</v>
      </c>
      <c r="H2177" s="3">
        <v>8015.71</v>
      </c>
      <c r="I2177" s="3">
        <v>0.48518245420894662</v>
      </c>
      <c r="J2177" s="4">
        <v>7.274307848509614E-3</v>
      </c>
      <c r="K2177" s="3">
        <v>6.6698092012747651E-2</v>
      </c>
      <c r="L2177" s="2">
        <v>120179</v>
      </c>
      <c r="P2177" s="2">
        <v>48159490</v>
      </c>
    </row>
    <row r="2178" spans="1:16" x14ac:dyDescent="0.3">
      <c r="A2178" s="1" t="str">
        <f>VLOOKUP(F2178,Sheet2!A:C,2,FALSE)</f>
        <v>其他</v>
      </c>
      <c r="B2178" s="1" t="str">
        <f>VLOOKUP(E2178,[1]Sheet4!A:B,2,FALSE)</f>
        <v>SDK</v>
      </c>
      <c r="C2178" s="1" t="str">
        <f t="shared" si="5"/>
        <v>04</v>
      </c>
      <c r="D2178" s="147">
        <v>20150416</v>
      </c>
      <c r="E2178" s="1" t="s">
        <v>64</v>
      </c>
      <c r="F2178" s="1" t="s">
        <v>59</v>
      </c>
      <c r="G2178" s="57">
        <v>2999257</v>
      </c>
      <c r="H2178" s="3">
        <v>2951.57</v>
      </c>
      <c r="I2178" s="3">
        <v>0.98410039553129325</v>
      </c>
      <c r="J2178" s="4">
        <v>1.1222446092482238E-2</v>
      </c>
      <c r="K2178" s="3">
        <v>8.7690365132653977E-2</v>
      </c>
      <c r="L2178" s="2">
        <v>33659</v>
      </c>
      <c r="P2178" s="2">
        <v>9880749</v>
      </c>
    </row>
    <row r="2179" spans="1:16" x14ac:dyDescent="0.3">
      <c r="A2179" s="1" t="str">
        <f>VLOOKUP(F2179,Sheet2!A:C,2,FALSE)</f>
        <v>结果页</v>
      </c>
      <c r="B2179" s="1" t="str">
        <f>VLOOKUP(E2179,[1]Sheet4!A:B,2,FALSE)</f>
        <v>API</v>
      </c>
      <c r="C2179" s="1" t="str">
        <f t="shared" si="5"/>
        <v>04</v>
      </c>
      <c r="D2179" s="147">
        <v>20150416</v>
      </c>
      <c r="E2179" s="1" t="s">
        <v>74</v>
      </c>
      <c r="F2179" s="1" t="s">
        <v>61</v>
      </c>
      <c r="G2179" s="57">
        <v>1554618</v>
      </c>
      <c r="H2179" s="3">
        <v>2985.17</v>
      </c>
      <c r="I2179" s="3">
        <v>1.92</v>
      </c>
      <c r="J2179" s="4">
        <v>8.5000000000000006E-3</v>
      </c>
      <c r="L2179" s="2">
        <v>13196</v>
      </c>
    </row>
    <row r="2180" spans="1:16" x14ac:dyDescent="0.3">
      <c r="A2180" s="1" t="str">
        <f>VLOOKUP(F2180,Sheet2!A:C,2,FALSE)</f>
        <v>其他</v>
      </c>
      <c r="B2180" s="1" t="str">
        <f>VLOOKUP(E2180,[1]Sheet4!A:B,2,FALSE)</f>
        <v>SDK</v>
      </c>
      <c r="C2180" s="1" t="str">
        <f t="shared" si="5"/>
        <v>04</v>
      </c>
      <c r="D2180" s="147">
        <v>20150417</v>
      </c>
      <c r="E2180" s="1" t="s">
        <v>58</v>
      </c>
      <c r="F2180" s="1" t="s">
        <v>55</v>
      </c>
      <c r="G2180" s="57">
        <v>1258821</v>
      </c>
      <c r="H2180" s="3">
        <v>317</v>
      </c>
      <c r="I2180" s="3">
        <v>0.252</v>
      </c>
    </row>
    <row r="2181" spans="1:16" x14ac:dyDescent="0.3">
      <c r="A2181" s="1" t="str">
        <f>VLOOKUP(F2181,Sheet2!A:C,2,FALSE)</f>
        <v>其他</v>
      </c>
      <c r="B2181" s="1" t="str">
        <f>VLOOKUP(E2181,[1]Sheet4!A:B,2,FALSE)</f>
        <v>SDK</v>
      </c>
      <c r="C2181" s="1" t="str">
        <f t="shared" si="5"/>
        <v>04</v>
      </c>
      <c r="D2181" s="147">
        <v>20150417</v>
      </c>
      <c r="E2181" s="1" t="s">
        <v>58</v>
      </c>
      <c r="F2181" s="1" t="s">
        <v>41</v>
      </c>
      <c r="G2181" s="57">
        <v>41860674</v>
      </c>
      <c r="H2181" s="3">
        <v>2261</v>
      </c>
      <c r="I2181" s="3">
        <v>5.3999999999999999E-2</v>
      </c>
    </row>
    <row r="2182" spans="1:16" x14ac:dyDescent="0.3">
      <c r="A2182" s="1" t="str">
        <f>VLOOKUP(F2182,Sheet2!A:C,2,FALSE)</f>
        <v>其他</v>
      </c>
      <c r="B2182" s="1" t="str">
        <f>VLOOKUP(E2182,[1]Sheet4!A:B,2,FALSE)</f>
        <v>SDK</v>
      </c>
      <c r="C2182" s="1" t="str">
        <f t="shared" si="5"/>
        <v>04</v>
      </c>
      <c r="D2182" s="147">
        <v>20150417</v>
      </c>
      <c r="E2182" s="1" t="s">
        <v>58</v>
      </c>
      <c r="F2182" s="1" t="s">
        <v>59</v>
      </c>
      <c r="G2182" s="57">
        <v>1978784</v>
      </c>
      <c r="H2182" s="3">
        <v>1163</v>
      </c>
      <c r="I2182" s="3">
        <v>0.58799999999999997</v>
      </c>
    </row>
    <row r="2183" spans="1:16" x14ac:dyDescent="0.3">
      <c r="A2183" s="1" t="str">
        <f>VLOOKUP(F2183,Sheet2!A:C,2,FALSE)</f>
        <v>结果页</v>
      </c>
      <c r="B2183" s="1" t="str">
        <f>VLOOKUP(E2183,[1]Sheet4!A:B,2,FALSE)</f>
        <v>API</v>
      </c>
      <c r="C2183" s="1" t="str">
        <f t="shared" si="5"/>
        <v>04</v>
      </c>
      <c r="D2183" s="147">
        <v>20150417</v>
      </c>
      <c r="E2183" s="1" t="s">
        <v>60</v>
      </c>
      <c r="F2183" s="1" t="s">
        <v>61</v>
      </c>
      <c r="G2183" s="57">
        <v>375428</v>
      </c>
      <c r="H2183" s="3">
        <v>932.11</v>
      </c>
      <c r="I2183" s="3">
        <v>2.482792972287629</v>
      </c>
      <c r="L2183" s="2">
        <v>12437</v>
      </c>
    </row>
    <row r="2184" spans="1:16" x14ac:dyDescent="0.3">
      <c r="A2184" s="1" t="str">
        <f>VLOOKUP(F2184,Sheet2!A:C,2,FALSE)</f>
        <v>结果页</v>
      </c>
      <c r="B2184" s="1" t="str">
        <f>VLOOKUP(E2184,[1]Sheet4!A:B,2,FALSE)</f>
        <v>API</v>
      </c>
      <c r="C2184" s="1" t="str">
        <f t="shared" si="5"/>
        <v>04</v>
      </c>
      <c r="D2184" s="147">
        <v>20150417</v>
      </c>
      <c r="E2184" s="1" t="s">
        <v>60</v>
      </c>
      <c r="F2184" s="1" t="s">
        <v>62</v>
      </c>
      <c r="G2184" s="57">
        <v>2876119</v>
      </c>
      <c r="H2184" s="3">
        <v>6546.83</v>
      </c>
      <c r="I2184" s="3">
        <v>2.2762722961045769</v>
      </c>
      <c r="L2184" s="2">
        <v>37344</v>
      </c>
    </row>
    <row r="2185" spans="1:16" x14ac:dyDescent="0.3">
      <c r="A2185" s="1" t="str">
        <f>VLOOKUP(F2185,Sheet2!A:C,2,FALSE)</f>
        <v>结果页</v>
      </c>
      <c r="B2185" s="1" t="str">
        <f>VLOOKUP(E2185,[1]Sheet4!A:B,2,FALSE)</f>
        <v>API</v>
      </c>
      <c r="C2185" s="1" t="str">
        <f t="shared" si="5"/>
        <v>04</v>
      </c>
      <c r="D2185" s="147">
        <v>20150417</v>
      </c>
      <c r="E2185" s="1" t="s">
        <v>60</v>
      </c>
      <c r="F2185" s="1" t="s">
        <v>63</v>
      </c>
      <c r="G2185" s="57">
        <v>553929</v>
      </c>
      <c r="H2185" s="3">
        <v>2869.95</v>
      </c>
      <c r="I2185" s="3">
        <v>5.1810791635751157</v>
      </c>
      <c r="L2185" s="2">
        <v>20787</v>
      </c>
    </row>
    <row r="2186" spans="1:16" x14ac:dyDescent="0.3">
      <c r="A2186" s="1" t="str">
        <f>VLOOKUP(F2186,Sheet2!A:C,2,FALSE)</f>
        <v>结果页</v>
      </c>
      <c r="B2186" s="1" t="str">
        <f>VLOOKUP(E2186,[1]Sheet4!A:B,2,FALSE)</f>
        <v>SDK</v>
      </c>
      <c r="C2186" s="1" t="str">
        <f t="shared" si="5"/>
        <v>04</v>
      </c>
      <c r="D2186" s="147">
        <v>20150417</v>
      </c>
      <c r="E2186" s="1" t="s">
        <v>64</v>
      </c>
      <c r="F2186" s="1" t="s">
        <v>61</v>
      </c>
      <c r="G2186" s="57">
        <v>6551566</v>
      </c>
      <c r="H2186" s="3">
        <v>9938.73</v>
      </c>
      <c r="I2186" s="3">
        <v>1.5170006682371817</v>
      </c>
      <c r="J2186" s="4">
        <v>1.3119764038094098E-2</v>
      </c>
      <c r="K2186" s="3">
        <v>0.11562713047524867</v>
      </c>
      <c r="L2186" s="2">
        <v>85955</v>
      </c>
      <c r="P2186" s="2">
        <v>134989817</v>
      </c>
    </row>
    <row r="2187" spans="1:16" x14ac:dyDescent="0.3">
      <c r="A2187" s="1" t="str">
        <f>VLOOKUP(F2187,Sheet2!A:C,2,FALSE)</f>
        <v>充电屏保</v>
      </c>
      <c r="B2187" s="1" t="str">
        <f>VLOOKUP(E2187,[1]Sheet4!A:B,2,FALSE)</f>
        <v>SDK</v>
      </c>
      <c r="C2187" s="1" t="str">
        <f t="shared" si="5"/>
        <v>04</v>
      </c>
      <c r="D2187" s="147">
        <v>20150417</v>
      </c>
      <c r="E2187" s="1" t="s">
        <v>64</v>
      </c>
      <c r="F2187" s="1" t="s">
        <v>65</v>
      </c>
      <c r="G2187" s="57">
        <v>15340782</v>
      </c>
      <c r="H2187" s="3">
        <v>22847.23</v>
      </c>
      <c r="I2187" s="3">
        <v>1.4893132566514535</v>
      </c>
      <c r="J2187" s="4">
        <v>1.1975008835925052E-2</v>
      </c>
      <c r="K2187" s="3">
        <v>0.1243684474105364</v>
      </c>
      <c r="L2187" s="2">
        <v>183706</v>
      </c>
      <c r="P2187" s="2">
        <v>61692931</v>
      </c>
    </row>
    <row r="2188" spans="1:16" x14ac:dyDescent="0.3">
      <c r="A2188" s="1" t="str">
        <f>VLOOKUP(F2188,Sheet2!A:C,2,FALSE)</f>
        <v>其他</v>
      </c>
      <c r="B2188" s="1" t="str">
        <f>VLOOKUP(E2188,[1]Sheet4!A:B,2,FALSE)</f>
        <v>SDK</v>
      </c>
      <c r="C2188" s="1" t="str">
        <f t="shared" si="5"/>
        <v>04</v>
      </c>
      <c r="D2188" s="147">
        <v>20150417</v>
      </c>
      <c r="E2188" s="1" t="s">
        <v>64</v>
      </c>
      <c r="F2188" s="1" t="s">
        <v>55</v>
      </c>
      <c r="G2188" s="57">
        <v>4427700</v>
      </c>
      <c r="H2188" s="3">
        <v>4248.76</v>
      </c>
      <c r="I2188" s="3">
        <v>0.95958624116358382</v>
      </c>
      <c r="J2188" s="4">
        <v>9.1880660388011827E-3</v>
      </c>
      <c r="K2188" s="3">
        <v>0.10443832653261885</v>
      </c>
      <c r="L2188" s="2">
        <v>40682</v>
      </c>
      <c r="P2188" s="2">
        <v>20521891</v>
      </c>
    </row>
    <row r="2189" spans="1:16" x14ac:dyDescent="0.3">
      <c r="A2189" s="1" t="str">
        <f>VLOOKUP(F2189,Sheet2!A:C,2,FALSE)</f>
        <v>Applock</v>
      </c>
      <c r="B2189" s="1" t="str">
        <f>VLOOKUP(E2189,[1]Sheet4!A:B,2,FALSE)</f>
        <v>SDK</v>
      </c>
      <c r="C2189" s="1" t="str">
        <f t="shared" si="5"/>
        <v>04</v>
      </c>
      <c r="D2189" s="147">
        <v>20150417</v>
      </c>
      <c r="E2189" s="1" t="s">
        <v>64</v>
      </c>
      <c r="F2189" s="1" t="s">
        <v>66</v>
      </c>
      <c r="G2189" s="57">
        <v>82046232</v>
      </c>
      <c r="H2189" s="3">
        <v>77660.53</v>
      </c>
      <c r="I2189" s="3">
        <v>0.94654596691289861</v>
      </c>
      <c r="J2189" s="4">
        <v>8.1915644828150069E-3</v>
      </c>
      <c r="K2189" s="3">
        <v>0.11555130511377247</v>
      </c>
      <c r="L2189" s="2">
        <v>672087</v>
      </c>
      <c r="P2189" s="2">
        <v>275317611</v>
      </c>
    </row>
    <row r="2190" spans="1:16" x14ac:dyDescent="0.3">
      <c r="A2190" s="1" t="str">
        <f>VLOOKUP(F2190,Sheet2!A:C,2,FALSE)</f>
        <v>结果页</v>
      </c>
      <c r="B2190" s="1" t="str">
        <f>VLOOKUP(E2190,[1]Sheet4!A:B,2,FALSE)</f>
        <v>SDK</v>
      </c>
      <c r="C2190" s="1" t="str">
        <f t="shared" si="5"/>
        <v>04</v>
      </c>
      <c r="D2190" s="147">
        <v>20150417</v>
      </c>
      <c r="E2190" s="1" t="s">
        <v>64</v>
      </c>
      <c r="F2190" s="1" t="s">
        <v>62</v>
      </c>
      <c r="G2190" s="57">
        <v>28615925</v>
      </c>
      <c r="H2190" s="3">
        <v>35970.36</v>
      </c>
      <c r="I2190" s="3">
        <v>1.2570049718819154</v>
      </c>
      <c r="J2190" s="4">
        <v>8.9345705232313829E-3</v>
      </c>
      <c r="K2190" s="3">
        <v>0.14069002741804898</v>
      </c>
      <c r="L2190" s="2">
        <v>255671</v>
      </c>
      <c r="P2190" s="2">
        <v>90577547</v>
      </c>
    </row>
    <row r="2191" spans="1:16" x14ac:dyDescent="0.3">
      <c r="A2191" s="1" t="str">
        <f>VLOOKUP(F2191,Sheet2!A:C,2,FALSE)</f>
        <v>充电屏保</v>
      </c>
      <c r="B2191" s="1" t="str">
        <f>VLOOKUP(E2191,[1]Sheet4!A:B,2,FALSE)</f>
        <v>SDK</v>
      </c>
      <c r="C2191" s="1" t="str">
        <f t="shared" si="5"/>
        <v>04</v>
      </c>
      <c r="D2191" s="147">
        <v>20150417</v>
      </c>
      <c r="E2191" s="1" t="s">
        <v>64</v>
      </c>
      <c r="F2191" s="1" t="s">
        <v>67</v>
      </c>
      <c r="G2191" s="57">
        <v>70403698</v>
      </c>
      <c r="H2191" s="3">
        <v>96725.78</v>
      </c>
      <c r="I2191" s="3">
        <v>1.3738735712433743</v>
      </c>
      <c r="J2191" s="4">
        <v>1.1572488706488117E-2</v>
      </c>
      <c r="K2191" s="3">
        <v>0.11871893817214199</v>
      </c>
      <c r="L2191" s="2">
        <v>814746</v>
      </c>
      <c r="P2191" s="2">
        <v>123193046</v>
      </c>
    </row>
    <row r="2192" spans="1:16" x14ac:dyDescent="0.3">
      <c r="A2192" s="1" t="str">
        <f>VLOOKUP(F2192,Sheet2!A:C,2,FALSE)</f>
        <v>其他</v>
      </c>
      <c r="B2192" s="1" t="str">
        <f>VLOOKUP(E2192,[1]Sheet4!A:B,2,FALSE)</f>
        <v>SDK</v>
      </c>
      <c r="C2192" s="1" t="str">
        <f t="shared" si="5"/>
        <v>04</v>
      </c>
      <c r="D2192" s="147">
        <v>20150417</v>
      </c>
      <c r="E2192" s="1" t="s">
        <v>64</v>
      </c>
      <c r="F2192" s="1" t="s">
        <v>68</v>
      </c>
      <c r="G2192" s="57">
        <v>624128</v>
      </c>
      <c r="H2192" s="3">
        <v>1194.2</v>
      </c>
      <c r="I2192" s="3">
        <v>1.9133895611156686</v>
      </c>
      <c r="J2192" s="4">
        <v>1.5774007895816244E-2</v>
      </c>
      <c r="K2192" s="3">
        <v>0.12130015236160488</v>
      </c>
      <c r="L2192" s="2">
        <v>9845</v>
      </c>
      <c r="P2192" s="2">
        <v>3575406</v>
      </c>
    </row>
    <row r="2193" spans="1:16" x14ac:dyDescent="0.3">
      <c r="A2193" s="1" t="str">
        <f>VLOOKUP(F2193,Sheet2!A:C,2,FALSE)</f>
        <v>其他</v>
      </c>
      <c r="B2193" s="1" t="str">
        <f>VLOOKUP(E2193,[1]Sheet4!A:B,2,FALSE)</f>
        <v>SDK</v>
      </c>
      <c r="C2193" s="1" t="str">
        <f t="shared" si="5"/>
        <v>04</v>
      </c>
      <c r="D2193" s="147">
        <v>20150417</v>
      </c>
      <c r="E2193" s="1" t="s">
        <v>64</v>
      </c>
      <c r="F2193" s="1" t="s">
        <v>69</v>
      </c>
      <c r="G2193" s="57">
        <v>721637</v>
      </c>
      <c r="H2193" s="3">
        <v>2875.32</v>
      </c>
      <c r="I2193" s="3">
        <v>3.9844409308281032</v>
      </c>
      <c r="J2193" s="4">
        <v>2.1593959289781427E-2</v>
      </c>
      <c r="K2193" s="3">
        <v>0.18451646024513893</v>
      </c>
      <c r="L2193" s="2">
        <v>15583</v>
      </c>
      <c r="P2193" s="2">
        <v>8150766</v>
      </c>
    </row>
    <row r="2194" spans="1:16" x14ac:dyDescent="0.3">
      <c r="A2194" s="1" t="str">
        <f>VLOOKUP(F2194,Sheet2!A:C,2,FALSE)</f>
        <v>其他</v>
      </c>
      <c r="B2194" s="1" t="str">
        <f>VLOOKUP(E2194,[1]Sheet4!A:B,2,FALSE)</f>
        <v>SDK</v>
      </c>
      <c r="C2194" s="1" t="str">
        <f t="shared" si="5"/>
        <v>04</v>
      </c>
      <c r="D2194" s="147">
        <v>20150417</v>
      </c>
      <c r="E2194" s="1" t="s">
        <v>64</v>
      </c>
      <c r="F2194" s="1" t="s">
        <v>70</v>
      </c>
      <c r="G2194" s="57">
        <v>2548706</v>
      </c>
      <c r="H2194" s="3">
        <v>1747.88</v>
      </c>
      <c r="I2194" s="3">
        <v>0.68579114264258023</v>
      </c>
      <c r="J2194" s="4">
        <v>4.5595686595472371E-3</v>
      </c>
      <c r="K2194" s="3">
        <v>0.15040702177093193</v>
      </c>
      <c r="L2194" s="2">
        <v>11621</v>
      </c>
      <c r="P2194" s="2">
        <v>19635663</v>
      </c>
    </row>
    <row r="2195" spans="1:16" x14ac:dyDescent="0.3">
      <c r="A2195" s="1" t="str">
        <f>VLOOKUP(F2195,Sheet2!A:C,2,FALSE)</f>
        <v>Applock</v>
      </c>
      <c r="B2195" s="1" t="str">
        <f>VLOOKUP(E2195,[1]Sheet4!A:B,2,FALSE)</f>
        <v>SDK</v>
      </c>
      <c r="C2195" s="1" t="str">
        <f t="shared" si="5"/>
        <v>04</v>
      </c>
      <c r="D2195" s="147">
        <v>20150417</v>
      </c>
      <c r="E2195" s="1" t="s">
        <v>64</v>
      </c>
      <c r="F2195" s="1" t="s">
        <v>71</v>
      </c>
      <c r="G2195" s="57">
        <v>210571975</v>
      </c>
      <c r="H2195" s="3">
        <v>146368.14000000001</v>
      </c>
      <c r="I2195" s="3">
        <v>0.69509791129612575</v>
      </c>
      <c r="J2195" s="4">
        <v>7.9191687307867062E-3</v>
      </c>
      <c r="K2195" s="3">
        <v>8.7774100404484412E-2</v>
      </c>
      <c r="L2195" s="2">
        <v>1667555</v>
      </c>
      <c r="P2195" s="2">
        <v>600410485</v>
      </c>
    </row>
    <row r="2196" spans="1:16" x14ac:dyDescent="0.3">
      <c r="A2196" s="1" t="str">
        <f>VLOOKUP(F2196,Sheet2!A:C,2,FALSE)</f>
        <v>结果页</v>
      </c>
      <c r="B2196" s="1" t="str">
        <f>VLOOKUP(E2196,[1]Sheet4!A:B,2,FALSE)</f>
        <v>SDK</v>
      </c>
      <c r="C2196" s="1" t="str">
        <f t="shared" si="5"/>
        <v>04</v>
      </c>
      <c r="D2196" s="147">
        <v>20150417</v>
      </c>
      <c r="E2196" s="1" t="s">
        <v>64</v>
      </c>
      <c r="F2196" s="1" t="s">
        <v>63</v>
      </c>
      <c r="G2196" s="57">
        <v>11001629</v>
      </c>
      <c r="H2196" s="3">
        <v>32566.42</v>
      </c>
      <c r="I2196" s="3">
        <v>2.9601452657601888</v>
      </c>
      <c r="J2196" s="4">
        <v>2.1594347527988809E-2</v>
      </c>
      <c r="K2196" s="3">
        <v>0.13707963447024704</v>
      </c>
      <c r="L2196" s="2">
        <v>237573</v>
      </c>
      <c r="P2196" s="2">
        <v>74633879</v>
      </c>
    </row>
    <row r="2197" spans="1:16" x14ac:dyDescent="0.3">
      <c r="A2197" s="1" t="str">
        <f>VLOOKUP(F2197,Sheet2!A:C,2,FALSE)</f>
        <v>充电屏保</v>
      </c>
      <c r="B2197" s="1" t="str">
        <f>VLOOKUP(E2197,[1]Sheet4!A:B,2,FALSE)</f>
        <v>SDK</v>
      </c>
      <c r="C2197" s="1" t="str">
        <f t="shared" si="5"/>
        <v>04</v>
      </c>
      <c r="D2197" s="147">
        <v>20150417</v>
      </c>
      <c r="E2197" s="1" t="s">
        <v>64</v>
      </c>
      <c r="F2197" s="1" t="s">
        <v>72</v>
      </c>
      <c r="G2197" s="57">
        <v>15731162</v>
      </c>
      <c r="H2197" s="3">
        <v>10299.299999999999</v>
      </c>
      <c r="I2197" s="3">
        <v>0.6547068805216042</v>
      </c>
      <c r="J2197" s="4">
        <v>8.1952623715908588E-3</v>
      </c>
      <c r="K2197" s="3">
        <v>7.9888458823620667E-2</v>
      </c>
      <c r="L2197" s="2">
        <v>128921</v>
      </c>
      <c r="P2197" s="2">
        <v>44068467</v>
      </c>
    </row>
    <row r="2198" spans="1:16" x14ac:dyDescent="0.3">
      <c r="A2198" s="1" t="str">
        <f>VLOOKUP(F2198,Sheet2!A:C,2,FALSE)</f>
        <v>其他</v>
      </c>
      <c r="B2198" s="1" t="str">
        <f>VLOOKUP(E2198,[1]Sheet4!A:B,2,FALSE)</f>
        <v>SDK</v>
      </c>
      <c r="C2198" s="1" t="str">
        <f t="shared" si="5"/>
        <v>04</v>
      </c>
      <c r="D2198" s="147">
        <v>20150417</v>
      </c>
      <c r="E2198" s="1" t="s">
        <v>64</v>
      </c>
      <c r="F2198" s="1" t="s">
        <v>73</v>
      </c>
      <c r="G2198" s="57">
        <v>975876</v>
      </c>
      <c r="H2198" s="3">
        <v>2244.79</v>
      </c>
      <c r="I2198" s="3">
        <v>2.30028200304137</v>
      </c>
      <c r="J2198" s="4">
        <v>4.5937188741192528E-2</v>
      </c>
      <c r="K2198" s="3">
        <v>5.0074505342523813E-2</v>
      </c>
      <c r="L2198" s="2">
        <v>44829</v>
      </c>
      <c r="P2198" s="2">
        <v>8893763</v>
      </c>
    </row>
    <row r="2199" spans="1:16" x14ac:dyDescent="0.3">
      <c r="A2199" s="1" t="str">
        <f>VLOOKUP(F2199,Sheet2!A:C,2,FALSE)</f>
        <v>其他</v>
      </c>
      <c r="B2199" s="1" t="str">
        <f>VLOOKUP(E2199,[1]Sheet4!A:B,2,FALSE)</f>
        <v>SDK</v>
      </c>
      <c r="C2199" s="1" t="str">
        <f t="shared" si="5"/>
        <v>04</v>
      </c>
      <c r="D2199" s="147">
        <v>20150417</v>
      </c>
      <c r="E2199" s="1" t="s">
        <v>64</v>
      </c>
      <c r="F2199" s="1" t="s">
        <v>41</v>
      </c>
      <c r="G2199" s="57">
        <v>17356227</v>
      </c>
      <c r="H2199" s="3">
        <v>8209.4900000000016</v>
      </c>
      <c r="I2199" s="3">
        <v>0.47299969054334229</v>
      </c>
      <c r="J2199" s="4">
        <v>7.2367110662933829E-3</v>
      </c>
      <c r="K2199" s="3">
        <v>6.5361140746166474E-2</v>
      </c>
      <c r="L2199" s="2">
        <v>125602</v>
      </c>
      <c r="P2199" s="2">
        <v>50437844</v>
      </c>
    </row>
    <row r="2200" spans="1:16" x14ac:dyDescent="0.3">
      <c r="A2200" s="1" t="str">
        <f>VLOOKUP(F2200,Sheet2!A:C,2,FALSE)</f>
        <v>其他</v>
      </c>
      <c r="B2200" s="1" t="str">
        <f>VLOOKUP(E2200,[1]Sheet4!A:B,2,FALSE)</f>
        <v>SDK</v>
      </c>
      <c r="C2200" s="1" t="str">
        <f t="shared" si="5"/>
        <v>04</v>
      </c>
      <c r="D2200" s="147">
        <v>20150417</v>
      </c>
      <c r="E2200" s="1" t="s">
        <v>64</v>
      </c>
      <c r="F2200" s="1" t="s">
        <v>59</v>
      </c>
      <c r="G2200" s="57">
        <v>3093890</v>
      </c>
      <c r="H2200" s="3">
        <v>3224.96</v>
      </c>
      <c r="I2200" s="3">
        <v>1.042364143521586</v>
      </c>
      <c r="J2200" s="4">
        <v>1.1708561067135548E-2</v>
      </c>
      <c r="K2200" s="3">
        <v>8.9025810904071773E-2</v>
      </c>
      <c r="L2200" s="2">
        <v>36225</v>
      </c>
      <c r="P2200" s="2">
        <v>10402420</v>
      </c>
    </row>
    <row r="2201" spans="1:16" x14ac:dyDescent="0.3">
      <c r="A2201" s="1" t="str">
        <f>VLOOKUP(F2201,Sheet2!A:C,2,FALSE)</f>
        <v>结果页</v>
      </c>
      <c r="B2201" s="1" t="str">
        <f>VLOOKUP(E2201,[1]Sheet4!A:B,2,FALSE)</f>
        <v>API</v>
      </c>
      <c r="C2201" s="1" t="str">
        <f t="shared" si="5"/>
        <v>04</v>
      </c>
      <c r="D2201" s="147">
        <v>20150417</v>
      </c>
      <c r="E2201" s="1" t="s">
        <v>74</v>
      </c>
      <c r="F2201" s="1" t="s">
        <v>61</v>
      </c>
      <c r="G2201" s="57">
        <v>1517418</v>
      </c>
      <c r="H2201" s="3">
        <v>3265.57</v>
      </c>
      <c r="I2201" s="3">
        <v>2.15</v>
      </c>
      <c r="J2201" s="4">
        <v>8.5000000000000006E-3</v>
      </c>
      <c r="L2201" s="2">
        <v>12948</v>
      </c>
    </row>
    <row r="2202" spans="1:16" x14ac:dyDescent="0.3">
      <c r="A2202" s="1" t="str">
        <f>VLOOKUP(F2202,Sheet2!A:C,2,FALSE)</f>
        <v>其他</v>
      </c>
      <c r="B2202" s="1" t="str">
        <f>VLOOKUP(E2202,[1]Sheet4!A:B,2,FALSE)</f>
        <v>SDK</v>
      </c>
      <c r="C2202" s="1" t="str">
        <f t="shared" si="5"/>
        <v>04</v>
      </c>
      <c r="D2202" s="147">
        <v>20150418</v>
      </c>
      <c r="E2202" s="1" t="s">
        <v>58</v>
      </c>
      <c r="F2202" s="1" t="s">
        <v>55</v>
      </c>
      <c r="G2202" s="57">
        <v>1104179</v>
      </c>
      <c r="H2202" s="3">
        <v>288</v>
      </c>
      <c r="I2202" s="3">
        <v>0.26100000000000001</v>
      </c>
    </row>
    <row r="2203" spans="1:16" x14ac:dyDescent="0.3">
      <c r="A2203" s="1" t="str">
        <f>VLOOKUP(F2203,Sheet2!A:C,2,FALSE)</f>
        <v>其他</v>
      </c>
      <c r="B2203" s="1" t="str">
        <f>VLOOKUP(E2203,[1]Sheet4!A:B,2,FALSE)</f>
        <v>SDK</v>
      </c>
      <c r="C2203" s="1" t="str">
        <f t="shared" si="5"/>
        <v>04</v>
      </c>
      <c r="D2203" s="147">
        <v>20150418</v>
      </c>
      <c r="E2203" s="1" t="s">
        <v>58</v>
      </c>
      <c r="F2203" s="1" t="s">
        <v>41</v>
      </c>
      <c r="G2203" s="57">
        <v>47700383</v>
      </c>
      <c r="H2203" s="3">
        <v>2445</v>
      </c>
      <c r="I2203" s="3">
        <v>5.0999999999999997E-2</v>
      </c>
    </row>
    <row r="2204" spans="1:16" x14ac:dyDescent="0.3">
      <c r="A2204" s="1" t="str">
        <f>VLOOKUP(F2204,Sheet2!A:C,2,FALSE)</f>
        <v>其他</v>
      </c>
      <c r="B2204" s="1" t="str">
        <f>VLOOKUP(E2204,[1]Sheet4!A:B,2,FALSE)</f>
        <v>SDK</v>
      </c>
      <c r="C2204" s="1" t="str">
        <f t="shared" si="5"/>
        <v>04</v>
      </c>
      <c r="D2204" s="147">
        <v>20150418</v>
      </c>
      <c r="E2204" s="1" t="s">
        <v>58</v>
      </c>
      <c r="F2204" s="1" t="s">
        <v>59</v>
      </c>
      <c r="G2204" s="57">
        <v>2382905</v>
      </c>
      <c r="H2204" s="3">
        <v>1407</v>
      </c>
      <c r="I2204" s="3">
        <v>0.59</v>
      </c>
    </row>
    <row r="2205" spans="1:16" x14ac:dyDescent="0.3">
      <c r="A2205" s="1" t="str">
        <f>VLOOKUP(F2205,Sheet2!A:C,2,FALSE)</f>
        <v>结果页</v>
      </c>
      <c r="B2205" s="1" t="str">
        <f>VLOOKUP(E2205,[1]Sheet4!A:B,2,FALSE)</f>
        <v>API</v>
      </c>
      <c r="C2205" s="1" t="str">
        <f t="shared" si="5"/>
        <v>04</v>
      </c>
      <c r="D2205" s="147">
        <v>20150418</v>
      </c>
      <c r="E2205" s="1" t="s">
        <v>60</v>
      </c>
      <c r="F2205" s="1" t="s">
        <v>61</v>
      </c>
      <c r="G2205" s="57">
        <v>325031</v>
      </c>
      <c r="H2205" s="3">
        <v>876.89</v>
      </c>
      <c r="I2205" s="3">
        <v>2.6978657420369134</v>
      </c>
      <c r="L2205" s="2">
        <v>11268</v>
      </c>
    </row>
    <row r="2206" spans="1:16" x14ac:dyDescent="0.3">
      <c r="A2206" s="1" t="str">
        <f>VLOOKUP(F2206,Sheet2!A:C,2,FALSE)</f>
        <v>结果页</v>
      </c>
      <c r="B2206" s="1" t="str">
        <f>VLOOKUP(E2206,[1]Sheet4!A:B,2,FALSE)</f>
        <v>API</v>
      </c>
      <c r="C2206" s="1" t="str">
        <f t="shared" si="5"/>
        <v>04</v>
      </c>
      <c r="D2206" s="147">
        <v>20150418</v>
      </c>
      <c r="E2206" s="1" t="s">
        <v>60</v>
      </c>
      <c r="F2206" s="1" t="s">
        <v>62</v>
      </c>
      <c r="G2206" s="57">
        <v>2493066</v>
      </c>
      <c r="H2206" s="3">
        <v>6128.56</v>
      </c>
      <c r="I2206" s="3">
        <v>2.4582421805118679</v>
      </c>
      <c r="L2206" s="2">
        <v>35319</v>
      </c>
    </row>
    <row r="2207" spans="1:16" x14ac:dyDescent="0.3">
      <c r="A2207" s="1" t="str">
        <f>VLOOKUP(F2207,Sheet2!A:C,2,FALSE)</f>
        <v>结果页</v>
      </c>
      <c r="B2207" s="1" t="str">
        <f>VLOOKUP(E2207,[1]Sheet4!A:B,2,FALSE)</f>
        <v>API</v>
      </c>
      <c r="C2207" s="1" t="str">
        <f t="shared" si="5"/>
        <v>04</v>
      </c>
      <c r="D2207" s="147">
        <v>20150418</v>
      </c>
      <c r="E2207" s="1" t="s">
        <v>60</v>
      </c>
      <c r="F2207" s="1" t="s">
        <v>63</v>
      </c>
      <c r="G2207" s="57">
        <v>471822</v>
      </c>
      <c r="H2207" s="3">
        <v>2580.96</v>
      </c>
      <c r="I2207" s="3">
        <v>5.4701985070641044</v>
      </c>
      <c r="L2207" s="2">
        <v>18846</v>
      </c>
    </row>
    <row r="2208" spans="1:16" x14ac:dyDescent="0.3">
      <c r="A2208" s="1" t="str">
        <f>VLOOKUP(F2208,Sheet2!A:C,2,FALSE)</f>
        <v>结果页</v>
      </c>
      <c r="B2208" s="1" t="str">
        <f>VLOOKUP(E2208,[1]Sheet4!A:B,2,FALSE)</f>
        <v>SDK</v>
      </c>
      <c r="C2208" s="1" t="str">
        <f t="shared" si="5"/>
        <v>04</v>
      </c>
      <c r="D2208" s="147">
        <v>20150418</v>
      </c>
      <c r="E2208" s="1" t="s">
        <v>64</v>
      </c>
      <c r="F2208" s="1" t="s">
        <v>61</v>
      </c>
      <c r="G2208" s="57">
        <v>6991349</v>
      </c>
      <c r="H2208" s="3">
        <v>10119.76</v>
      </c>
      <c r="I2208" s="3">
        <v>1.4474688647355467</v>
      </c>
      <c r="J2208" s="4">
        <v>1.2768065218886942E-2</v>
      </c>
      <c r="K2208" s="3">
        <v>0.11336634328859813</v>
      </c>
      <c r="L2208" s="2">
        <v>89266</v>
      </c>
      <c r="P2208" s="2">
        <v>131490865</v>
      </c>
    </row>
    <row r="2209" spans="1:16" x14ac:dyDescent="0.3">
      <c r="A2209" s="1" t="str">
        <f>VLOOKUP(F2209,Sheet2!A:C,2,FALSE)</f>
        <v>充电屏保</v>
      </c>
      <c r="B2209" s="1" t="str">
        <f>VLOOKUP(E2209,[1]Sheet4!A:B,2,FALSE)</f>
        <v>SDK</v>
      </c>
      <c r="C2209" s="1" t="str">
        <f t="shared" si="5"/>
        <v>04</v>
      </c>
      <c r="D2209" s="147">
        <v>20150418</v>
      </c>
      <c r="E2209" s="1" t="s">
        <v>64</v>
      </c>
      <c r="F2209" s="1" t="s">
        <v>65</v>
      </c>
      <c r="G2209" s="57">
        <v>15093398</v>
      </c>
      <c r="H2209" s="3">
        <v>20203.29</v>
      </c>
      <c r="I2209" s="3">
        <v>1.3385514646867458</v>
      </c>
      <c r="J2209" s="4">
        <v>1.1987890334568796E-2</v>
      </c>
      <c r="K2209" s="3">
        <v>0.1116586344493694</v>
      </c>
      <c r="L2209" s="2">
        <v>180938</v>
      </c>
      <c r="P2209" s="2">
        <v>60265552</v>
      </c>
    </row>
    <row r="2210" spans="1:16" x14ac:dyDescent="0.3">
      <c r="A2210" s="1" t="str">
        <f>VLOOKUP(F2210,Sheet2!A:C,2,FALSE)</f>
        <v>其他</v>
      </c>
      <c r="B2210" s="1" t="str">
        <f>VLOOKUP(E2210,[1]Sheet4!A:B,2,FALSE)</f>
        <v>SDK</v>
      </c>
      <c r="C2210" s="1" t="str">
        <f t="shared" si="5"/>
        <v>04</v>
      </c>
      <c r="D2210" s="147">
        <v>20150418</v>
      </c>
      <c r="E2210" s="1" t="s">
        <v>64</v>
      </c>
      <c r="F2210" s="1" t="s">
        <v>55</v>
      </c>
      <c r="G2210" s="57">
        <v>3808880</v>
      </c>
      <c r="H2210" s="3">
        <v>3482.04</v>
      </c>
      <c r="I2210" s="3">
        <v>0.91418999810968049</v>
      </c>
      <c r="J2210" s="4">
        <v>9.4618365503770143E-3</v>
      </c>
      <c r="K2210" s="3">
        <v>9.66186631149588E-2</v>
      </c>
      <c r="L2210" s="2">
        <v>36039</v>
      </c>
      <c r="P2210" s="2">
        <v>18855462</v>
      </c>
    </row>
    <row r="2211" spans="1:16" x14ac:dyDescent="0.3">
      <c r="A2211" s="1" t="str">
        <f>VLOOKUP(F2211,Sheet2!A:C,2,FALSE)</f>
        <v>Applock</v>
      </c>
      <c r="B2211" s="1" t="str">
        <f>VLOOKUP(E2211,[1]Sheet4!A:B,2,FALSE)</f>
        <v>SDK</v>
      </c>
      <c r="C2211" s="1" t="str">
        <f t="shared" si="5"/>
        <v>04</v>
      </c>
      <c r="D2211" s="147">
        <v>20150418</v>
      </c>
      <c r="E2211" s="1" t="s">
        <v>64</v>
      </c>
      <c r="F2211" s="1" t="s">
        <v>66</v>
      </c>
      <c r="G2211" s="57">
        <v>77665571</v>
      </c>
      <c r="H2211" s="3">
        <v>65464.76</v>
      </c>
      <c r="I2211" s="3">
        <v>0.84290579670108912</v>
      </c>
      <c r="J2211" s="4">
        <v>8.2664299216959336E-3</v>
      </c>
      <c r="K2211" s="3">
        <v>0.10196733108313331</v>
      </c>
      <c r="L2211" s="2">
        <v>642017</v>
      </c>
      <c r="P2211" s="2">
        <v>272895896</v>
      </c>
    </row>
    <row r="2212" spans="1:16" x14ac:dyDescent="0.3">
      <c r="A2212" s="1" t="str">
        <f>VLOOKUP(F2212,Sheet2!A:C,2,FALSE)</f>
        <v>结果页</v>
      </c>
      <c r="B2212" s="1" t="str">
        <f>VLOOKUP(E2212,[1]Sheet4!A:B,2,FALSE)</f>
        <v>SDK</v>
      </c>
      <c r="C2212" s="1" t="str">
        <f t="shared" ref="C2212:C2275" si="6">RIGHT(LEFT(D2212,6),2)</f>
        <v>04</v>
      </c>
      <c r="D2212" s="147">
        <v>20150418</v>
      </c>
      <c r="E2212" s="1" t="s">
        <v>64</v>
      </c>
      <c r="F2212" s="1" t="s">
        <v>62</v>
      </c>
      <c r="G2212" s="57">
        <v>28676285</v>
      </c>
      <c r="H2212" s="3">
        <v>33520.92</v>
      </c>
      <c r="I2212" s="3">
        <v>1.1689422113080548</v>
      </c>
      <c r="J2212" s="4">
        <v>8.9502876680155746E-3</v>
      </c>
      <c r="K2212" s="3">
        <v>0.13060387047506242</v>
      </c>
      <c r="L2212" s="2">
        <v>256661</v>
      </c>
      <c r="P2212" s="2">
        <v>90087793</v>
      </c>
    </row>
    <row r="2213" spans="1:16" x14ac:dyDescent="0.3">
      <c r="A2213" s="1" t="str">
        <f>VLOOKUP(F2213,Sheet2!A:C,2,FALSE)</f>
        <v>充电屏保</v>
      </c>
      <c r="B2213" s="1" t="str">
        <f>VLOOKUP(E2213,[1]Sheet4!A:B,2,FALSE)</f>
        <v>SDK</v>
      </c>
      <c r="C2213" s="1" t="str">
        <f t="shared" si="6"/>
        <v>04</v>
      </c>
      <c r="D2213" s="147">
        <v>20150418</v>
      </c>
      <c r="E2213" s="1" t="s">
        <v>64</v>
      </c>
      <c r="F2213" s="1" t="s">
        <v>67</v>
      </c>
      <c r="G2213" s="57">
        <v>71078233</v>
      </c>
      <c r="H2213" s="3">
        <v>82882.86</v>
      </c>
      <c r="I2213" s="3">
        <v>1.1660793537171921</v>
      </c>
      <c r="J2213" s="4">
        <v>1.1444769596340415E-2</v>
      </c>
      <c r="K2213" s="3">
        <v>0.10188753420514976</v>
      </c>
      <c r="L2213" s="2">
        <v>813474</v>
      </c>
      <c r="P2213" s="2">
        <v>126227449</v>
      </c>
    </row>
    <row r="2214" spans="1:16" x14ac:dyDescent="0.3">
      <c r="A2214" s="1" t="str">
        <f>VLOOKUP(F2214,Sheet2!A:C,2,FALSE)</f>
        <v>其他</v>
      </c>
      <c r="B2214" s="1" t="str">
        <f>VLOOKUP(E2214,[1]Sheet4!A:B,2,FALSE)</f>
        <v>SDK</v>
      </c>
      <c r="C2214" s="1" t="str">
        <f t="shared" si="6"/>
        <v>04</v>
      </c>
      <c r="D2214" s="147">
        <v>20150418</v>
      </c>
      <c r="E2214" s="1" t="s">
        <v>64</v>
      </c>
      <c r="F2214" s="1" t="s">
        <v>68</v>
      </c>
      <c r="G2214" s="57">
        <v>653087</v>
      </c>
      <c r="H2214" s="3">
        <v>1109.47</v>
      </c>
      <c r="I2214" s="3">
        <v>1.698808887636716</v>
      </c>
      <c r="J2214" s="4">
        <v>1.5204712389007896E-2</v>
      </c>
      <c r="K2214" s="3">
        <v>0.11172910372608258</v>
      </c>
      <c r="L2214" s="2">
        <v>9930</v>
      </c>
      <c r="P2214" s="2">
        <v>3650072</v>
      </c>
    </row>
    <row r="2215" spans="1:16" x14ac:dyDescent="0.3">
      <c r="A2215" s="1" t="str">
        <f>VLOOKUP(F2215,Sheet2!A:C,2,FALSE)</f>
        <v>其他</v>
      </c>
      <c r="B2215" s="1" t="str">
        <f>VLOOKUP(E2215,[1]Sheet4!A:B,2,FALSE)</f>
        <v>SDK</v>
      </c>
      <c r="C2215" s="1" t="str">
        <f t="shared" si="6"/>
        <v>04</v>
      </c>
      <c r="D2215" s="147">
        <v>20150418</v>
      </c>
      <c r="E2215" s="1" t="s">
        <v>64</v>
      </c>
      <c r="F2215" s="1" t="s">
        <v>69</v>
      </c>
      <c r="G2215" s="57">
        <v>726717</v>
      </c>
      <c r="H2215" s="3">
        <v>3236.95</v>
      </c>
      <c r="I2215" s="3">
        <v>4.4542098230810616</v>
      </c>
      <c r="J2215" s="4">
        <v>2.0829291182124541E-2</v>
      </c>
      <c r="K2215" s="3">
        <v>0.21384356213252295</v>
      </c>
      <c r="L2215" s="2">
        <v>15137</v>
      </c>
      <c r="P2215" s="2">
        <v>8045578</v>
      </c>
    </row>
    <row r="2216" spans="1:16" x14ac:dyDescent="0.3">
      <c r="A2216" s="1" t="str">
        <f>VLOOKUP(F2216,Sheet2!A:C,2,FALSE)</f>
        <v>其他</v>
      </c>
      <c r="B2216" s="1" t="str">
        <f>VLOOKUP(E2216,[1]Sheet4!A:B,2,FALSE)</f>
        <v>SDK</v>
      </c>
      <c r="C2216" s="1" t="str">
        <f t="shared" si="6"/>
        <v>04</v>
      </c>
      <c r="D2216" s="147">
        <v>20150418</v>
      </c>
      <c r="E2216" s="1" t="s">
        <v>64</v>
      </c>
      <c r="F2216" s="1" t="s">
        <v>70</v>
      </c>
      <c r="G2216" s="57">
        <v>2615276</v>
      </c>
      <c r="H2216" s="3">
        <v>1687.96</v>
      </c>
      <c r="I2216" s="3">
        <v>0.6454232746371702</v>
      </c>
      <c r="J2216" s="4">
        <v>4.4568909744134083E-3</v>
      </c>
      <c r="K2216" s="3">
        <v>0.1448146877144818</v>
      </c>
      <c r="L2216" s="2">
        <v>11656</v>
      </c>
      <c r="P2216" s="2">
        <v>20929032</v>
      </c>
    </row>
    <row r="2217" spans="1:16" x14ac:dyDescent="0.3">
      <c r="A2217" s="1" t="str">
        <f>VLOOKUP(F2217,Sheet2!A:C,2,FALSE)</f>
        <v>Applock</v>
      </c>
      <c r="B2217" s="1" t="str">
        <f>VLOOKUP(E2217,[1]Sheet4!A:B,2,FALSE)</f>
        <v>SDK</v>
      </c>
      <c r="C2217" s="1" t="str">
        <f t="shared" si="6"/>
        <v>04</v>
      </c>
      <c r="D2217" s="147">
        <v>20150418</v>
      </c>
      <c r="E2217" s="1" t="s">
        <v>64</v>
      </c>
      <c r="F2217" s="1" t="s">
        <v>71</v>
      </c>
      <c r="G2217" s="57">
        <v>206205678</v>
      </c>
      <c r="H2217" s="3">
        <v>131866.42000000001</v>
      </c>
      <c r="I2217" s="3">
        <v>0.63948976225572229</v>
      </c>
      <c r="J2217" s="4">
        <v>7.9496453051113372E-3</v>
      </c>
      <c r="K2217" s="3">
        <v>8.044255280729988E-2</v>
      </c>
      <c r="L2217" s="2">
        <v>1639262</v>
      </c>
      <c r="P2217" s="2">
        <v>565050955</v>
      </c>
    </row>
    <row r="2218" spans="1:16" x14ac:dyDescent="0.3">
      <c r="A2218" s="1" t="str">
        <f>VLOOKUP(F2218,Sheet2!A:C,2,FALSE)</f>
        <v>结果页</v>
      </c>
      <c r="B2218" s="1" t="str">
        <f>VLOOKUP(E2218,[1]Sheet4!A:B,2,FALSE)</f>
        <v>SDK</v>
      </c>
      <c r="C2218" s="1" t="str">
        <f t="shared" si="6"/>
        <v>04</v>
      </c>
      <c r="D2218" s="147">
        <v>20150418</v>
      </c>
      <c r="E2218" s="1" t="s">
        <v>64</v>
      </c>
      <c r="F2218" s="1" t="s">
        <v>63</v>
      </c>
      <c r="G2218" s="57">
        <v>11071455</v>
      </c>
      <c r="H2218" s="3">
        <v>30943.759999999998</v>
      </c>
      <c r="I2218" s="3">
        <v>2.7949135863353098</v>
      </c>
      <c r="J2218" s="4">
        <v>2.0376725552332553E-2</v>
      </c>
      <c r="K2218" s="3">
        <v>0.13716205673758863</v>
      </c>
      <c r="L2218" s="2">
        <v>225600</v>
      </c>
      <c r="P2218" s="2">
        <v>73622097</v>
      </c>
    </row>
    <row r="2219" spans="1:16" x14ac:dyDescent="0.3">
      <c r="A2219" s="1" t="str">
        <f>VLOOKUP(F2219,Sheet2!A:C,2,FALSE)</f>
        <v>充电屏保</v>
      </c>
      <c r="B2219" s="1" t="str">
        <f>VLOOKUP(E2219,[1]Sheet4!A:B,2,FALSE)</f>
        <v>SDK</v>
      </c>
      <c r="C2219" s="1" t="str">
        <f t="shared" si="6"/>
        <v>04</v>
      </c>
      <c r="D2219" s="147">
        <v>20150418</v>
      </c>
      <c r="E2219" s="1" t="s">
        <v>64</v>
      </c>
      <c r="F2219" s="1" t="s">
        <v>72</v>
      </c>
      <c r="G2219" s="57">
        <v>15019402</v>
      </c>
      <c r="H2219" s="3">
        <v>9097.9500000000007</v>
      </c>
      <c r="I2219" s="3">
        <v>0.60574648711047219</v>
      </c>
      <c r="J2219" s="4">
        <v>8.4380190369763054E-3</v>
      </c>
      <c r="K2219" s="3">
        <v>7.1787760190635513E-2</v>
      </c>
      <c r="L2219" s="2">
        <v>126734</v>
      </c>
      <c r="P2219" s="2">
        <v>42655683</v>
      </c>
    </row>
    <row r="2220" spans="1:16" x14ac:dyDescent="0.3">
      <c r="A2220" s="1" t="str">
        <f>VLOOKUP(F2220,Sheet2!A:C,2,FALSE)</f>
        <v>其他</v>
      </c>
      <c r="B2220" s="1" t="str">
        <f>VLOOKUP(E2220,[1]Sheet4!A:B,2,FALSE)</f>
        <v>SDK</v>
      </c>
      <c r="C2220" s="1" t="str">
        <f t="shared" si="6"/>
        <v>04</v>
      </c>
      <c r="D2220" s="147">
        <v>20150418</v>
      </c>
      <c r="E2220" s="1" t="s">
        <v>64</v>
      </c>
      <c r="F2220" s="1" t="s">
        <v>73</v>
      </c>
      <c r="G2220" s="57">
        <v>980617</v>
      </c>
      <c r="H2220" s="3">
        <v>2209.96</v>
      </c>
      <c r="I2220" s="3">
        <v>2.2536423496635281</v>
      </c>
      <c r="J2220" s="4">
        <v>4.3238083777866386E-2</v>
      </c>
      <c r="K2220" s="3">
        <v>5.2121698113207549E-2</v>
      </c>
      <c r="L2220" s="2">
        <v>42400</v>
      </c>
      <c r="P2220" s="2">
        <v>8515155</v>
      </c>
    </row>
    <row r="2221" spans="1:16" x14ac:dyDescent="0.3">
      <c r="A2221" s="1" t="str">
        <f>VLOOKUP(F2221,Sheet2!A:C,2,FALSE)</f>
        <v>其他</v>
      </c>
      <c r="B2221" s="1" t="str">
        <f>VLOOKUP(E2221,[1]Sheet4!A:B,2,FALSE)</f>
        <v>SDK</v>
      </c>
      <c r="C2221" s="1" t="str">
        <f t="shared" si="6"/>
        <v>04</v>
      </c>
      <c r="D2221" s="147">
        <v>20150418</v>
      </c>
      <c r="E2221" s="1" t="s">
        <v>64</v>
      </c>
      <c r="F2221" s="1" t="s">
        <v>41</v>
      </c>
      <c r="G2221" s="57">
        <v>19839218</v>
      </c>
      <c r="H2221" s="3">
        <v>9553.7300000000014</v>
      </c>
      <c r="I2221" s="3">
        <v>0.481557791239554</v>
      </c>
      <c r="J2221" s="4">
        <v>7.189597896449346E-3</v>
      </c>
      <c r="K2221" s="3">
        <v>6.6979794722230021E-2</v>
      </c>
      <c r="L2221" s="2">
        <v>142636</v>
      </c>
      <c r="P2221" s="2">
        <v>58032633</v>
      </c>
    </row>
    <row r="2222" spans="1:16" x14ac:dyDescent="0.3">
      <c r="A2222" s="1" t="str">
        <f>VLOOKUP(F2222,Sheet2!A:C,2,FALSE)</f>
        <v>其他</v>
      </c>
      <c r="B2222" s="1" t="str">
        <f>VLOOKUP(E2222,[1]Sheet4!A:B,2,FALSE)</f>
        <v>SDK</v>
      </c>
      <c r="C2222" s="1" t="str">
        <f t="shared" si="6"/>
        <v>04</v>
      </c>
      <c r="D2222" s="147">
        <v>20150418</v>
      </c>
      <c r="E2222" s="1" t="s">
        <v>64</v>
      </c>
      <c r="F2222" s="1" t="s">
        <v>59</v>
      </c>
      <c r="G2222" s="57">
        <v>3700270</v>
      </c>
      <c r="H2222" s="3">
        <v>3594.42</v>
      </c>
      <c r="I2222" s="3">
        <v>0.97139397935826299</v>
      </c>
      <c r="J2222" s="4">
        <v>1.1339172546868202E-2</v>
      </c>
      <c r="K2222" s="3">
        <v>8.5667095667095669E-2</v>
      </c>
      <c r="L2222" s="2">
        <v>41958</v>
      </c>
      <c r="P2222" s="2">
        <v>12485701</v>
      </c>
    </row>
    <row r="2223" spans="1:16" x14ac:dyDescent="0.3">
      <c r="A2223" s="1" t="str">
        <f>VLOOKUP(F2223,Sheet2!A:C,2,FALSE)</f>
        <v>结果页</v>
      </c>
      <c r="B2223" s="1" t="str">
        <f>VLOOKUP(E2223,[1]Sheet4!A:B,2,FALSE)</f>
        <v>API</v>
      </c>
      <c r="C2223" s="1" t="str">
        <f t="shared" si="6"/>
        <v>04</v>
      </c>
      <c r="D2223" s="147">
        <v>20150418</v>
      </c>
      <c r="E2223" s="1" t="s">
        <v>74</v>
      </c>
      <c r="F2223" s="1" t="s">
        <v>61</v>
      </c>
      <c r="G2223" s="57">
        <v>1724424</v>
      </c>
      <c r="H2223" s="3">
        <v>4574.66</v>
      </c>
      <c r="I2223" s="3">
        <v>2.65</v>
      </c>
      <c r="J2223" s="4">
        <v>7.0999999999999995E-3</v>
      </c>
      <c r="L2223" s="2">
        <v>12197</v>
      </c>
    </row>
    <row r="2224" spans="1:16" x14ac:dyDescent="0.3">
      <c r="A2224" s="1" t="str">
        <f>VLOOKUP(F2224,Sheet2!A:C,2,FALSE)</f>
        <v>其他</v>
      </c>
      <c r="B2224" s="1" t="str">
        <f>VLOOKUP(E2224,[1]Sheet4!A:B,2,FALSE)</f>
        <v>SDK</v>
      </c>
      <c r="C2224" s="1" t="str">
        <f t="shared" si="6"/>
        <v>04</v>
      </c>
      <c r="D2224" s="147">
        <v>20150419</v>
      </c>
      <c r="E2224" s="1" t="s">
        <v>58</v>
      </c>
      <c r="F2224" s="1" t="s">
        <v>55</v>
      </c>
      <c r="G2224" s="57">
        <v>1063568</v>
      </c>
      <c r="H2224" s="3">
        <v>277</v>
      </c>
      <c r="I2224" s="3">
        <v>0.26100000000000001</v>
      </c>
    </row>
    <row r="2225" spans="1:16" x14ac:dyDescent="0.3">
      <c r="A2225" s="1" t="str">
        <f>VLOOKUP(F2225,Sheet2!A:C,2,FALSE)</f>
        <v>其他</v>
      </c>
      <c r="B2225" s="1" t="str">
        <f>VLOOKUP(E2225,[1]Sheet4!A:B,2,FALSE)</f>
        <v>SDK</v>
      </c>
      <c r="C2225" s="1" t="str">
        <f t="shared" si="6"/>
        <v>04</v>
      </c>
      <c r="D2225" s="147">
        <v>20150419</v>
      </c>
      <c r="E2225" s="1" t="s">
        <v>58</v>
      </c>
      <c r="F2225" s="1" t="s">
        <v>41</v>
      </c>
      <c r="G2225" s="57">
        <v>48351002</v>
      </c>
      <c r="H2225" s="3">
        <v>2476</v>
      </c>
      <c r="I2225" s="3">
        <v>5.0999999999999997E-2</v>
      </c>
    </row>
    <row r="2226" spans="1:16" x14ac:dyDescent="0.3">
      <c r="A2226" s="1" t="str">
        <f>VLOOKUP(F2226,Sheet2!A:C,2,FALSE)</f>
        <v>其他</v>
      </c>
      <c r="B2226" s="1" t="str">
        <f>VLOOKUP(E2226,[1]Sheet4!A:B,2,FALSE)</f>
        <v>SDK</v>
      </c>
      <c r="C2226" s="1" t="str">
        <f t="shared" si="6"/>
        <v>04</v>
      </c>
      <c r="D2226" s="147">
        <v>20150419</v>
      </c>
      <c r="E2226" s="1" t="s">
        <v>58</v>
      </c>
      <c r="F2226" s="1" t="s">
        <v>59</v>
      </c>
      <c r="G2226" s="57">
        <v>2361821</v>
      </c>
      <c r="H2226" s="3">
        <v>1220</v>
      </c>
      <c r="I2226" s="3">
        <v>0.51700000000000002</v>
      </c>
    </row>
    <row r="2227" spans="1:16" x14ac:dyDescent="0.3">
      <c r="A2227" s="1" t="str">
        <f>VLOOKUP(F2227,Sheet2!A:C,2,FALSE)</f>
        <v>结果页</v>
      </c>
      <c r="B2227" s="1" t="str">
        <f>VLOOKUP(E2227,[1]Sheet4!A:B,2,FALSE)</f>
        <v>API</v>
      </c>
      <c r="C2227" s="1" t="str">
        <f t="shared" si="6"/>
        <v>04</v>
      </c>
      <c r="D2227" s="147">
        <v>20150419</v>
      </c>
      <c r="E2227" s="1" t="s">
        <v>60</v>
      </c>
      <c r="F2227" s="1" t="s">
        <v>61</v>
      </c>
      <c r="G2227" s="57">
        <v>353193</v>
      </c>
      <c r="H2227" s="3">
        <v>938.39</v>
      </c>
      <c r="I2227" s="3">
        <v>2.6568759856509048</v>
      </c>
      <c r="L2227" s="2">
        <v>12121</v>
      </c>
    </row>
    <row r="2228" spans="1:16" x14ac:dyDescent="0.3">
      <c r="A2228" s="1" t="str">
        <f>VLOOKUP(F2228,Sheet2!A:C,2,FALSE)</f>
        <v>结果页</v>
      </c>
      <c r="B2228" s="1" t="str">
        <f>VLOOKUP(E2228,[1]Sheet4!A:B,2,FALSE)</f>
        <v>API</v>
      </c>
      <c r="C2228" s="1" t="str">
        <f t="shared" si="6"/>
        <v>04</v>
      </c>
      <c r="D2228" s="147">
        <v>20150419</v>
      </c>
      <c r="E2228" s="1" t="s">
        <v>60</v>
      </c>
      <c r="F2228" s="1" t="s">
        <v>62</v>
      </c>
      <c r="G2228" s="57">
        <v>2516229</v>
      </c>
      <c r="H2228" s="3">
        <v>6132.08</v>
      </c>
      <c r="I2228" s="3">
        <v>2.4370118935915612</v>
      </c>
      <c r="L2228" s="2">
        <v>35378</v>
      </c>
    </row>
    <row r="2229" spans="1:16" x14ac:dyDescent="0.3">
      <c r="A2229" s="1" t="str">
        <f>VLOOKUP(F2229,Sheet2!A:C,2,FALSE)</f>
        <v>结果页</v>
      </c>
      <c r="B2229" s="1" t="str">
        <f>VLOOKUP(E2229,[1]Sheet4!A:B,2,FALSE)</f>
        <v>API</v>
      </c>
      <c r="C2229" s="1" t="str">
        <f t="shared" si="6"/>
        <v>04</v>
      </c>
      <c r="D2229" s="147">
        <v>20150419</v>
      </c>
      <c r="E2229" s="1" t="s">
        <v>60</v>
      </c>
      <c r="F2229" s="1" t="s">
        <v>63</v>
      </c>
      <c r="G2229" s="57">
        <v>481470</v>
      </c>
      <c r="H2229" s="3">
        <v>2607.6</v>
      </c>
      <c r="I2229" s="3">
        <v>5.4159137640974517</v>
      </c>
      <c r="L2229" s="2">
        <v>19359</v>
      </c>
    </row>
    <row r="2230" spans="1:16" x14ac:dyDescent="0.3">
      <c r="A2230" s="1" t="str">
        <f>VLOOKUP(F2230,Sheet2!A:C,2,FALSE)</f>
        <v>结果页</v>
      </c>
      <c r="B2230" s="1" t="str">
        <f>VLOOKUP(E2230,[1]Sheet4!A:B,2,FALSE)</f>
        <v>SDK</v>
      </c>
      <c r="C2230" s="1" t="str">
        <f t="shared" si="6"/>
        <v>04</v>
      </c>
      <c r="D2230" s="147">
        <v>20150419</v>
      </c>
      <c r="E2230" s="1" t="s">
        <v>64</v>
      </c>
      <c r="F2230" s="1" t="s">
        <v>61</v>
      </c>
      <c r="G2230" s="57">
        <v>6991349</v>
      </c>
      <c r="H2230" s="3">
        <v>10119.76</v>
      </c>
      <c r="I2230" s="3">
        <v>1.4474688647355467</v>
      </c>
      <c r="J2230" s="4">
        <v>1.2768065218886942E-2</v>
      </c>
      <c r="K2230" s="3">
        <v>0.11336634328859813</v>
      </c>
      <c r="L2230" s="2">
        <v>89266</v>
      </c>
      <c r="P2230" s="2">
        <v>131490865</v>
      </c>
    </row>
    <row r="2231" spans="1:16" x14ac:dyDescent="0.3">
      <c r="A2231" s="1" t="str">
        <f>VLOOKUP(F2231,Sheet2!A:C,2,FALSE)</f>
        <v>充电屏保</v>
      </c>
      <c r="B2231" s="1" t="str">
        <f>VLOOKUP(E2231,[1]Sheet4!A:B,2,FALSE)</f>
        <v>SDK</v>
      </c>
      <c r="C2231" s="1" t="str">
        <f t="shared" si="6"/>
        <v>04</v>
      </c>
      <c r="D2231" s="147">
        <v>20150419</v>
      </c>
      <c r="E2231" s="1" t="s">
        <v>64</v>
      </c>
      <c r="F2231" s="1" t="s">
        <v>65</v>
      </c>
      <c r="G2231" s="57">
        <v>15093398</v>
      </c>
      <c r="H2231" s="3">
        <v>20203.29</v>
      </c>
      <c r="I2231" s="3">
        <v>1.3385514646867458</v>
      </c>
      <c r="J2231" s="4">
        <v>1.1987890334568796E-2</v>
      </c>
      <c r="K2231" s="3">
        <v>0.1116586344493694</v>
      </c>
      <c r="L2231" s="2">
        <v>180938</v>
      </c>
      <c r="P2231" s="2">
        <v>60265552</v>
      </c>
    </row>
    <row r="2232" spans="1:16" x14ac:dyDescent="0.3">
      <c r="A2232" s="1" t="str">
        <f>VLOOKUP(F2232,Sheet2!A:C,2,FALSE)</f>
        <v>其他</v>
      </c>
      <c r="B2232" s="1" t="str">
        <f>VLOOKUP(E2232,[1]Sheet4!A:B,2,FALSE)</f>
        <v>SDK</v>
      </c>
      <c r="C2232" s="1" t="str">
        <f t="shared" si="6"/>
        <v>04</v>
      </c>
      <c r="D2232" s="147">
        <v>20150419</v>
      </c>
      <c r="E2232" s="1" t="s">
        <v>64</v>
      </c>
      <c r="F2232" s="1" t="s">
        <v>55</v>
      </c>
      <c r="G2232" s="57">
        <v>3808880</v>
      </c>
      <c r="H2232" s="3">
        <v>3482.04</v>
      </c>
      <c r="I2232" s="3">
        <v>0.91418999810968049</v>
      </c>
      <c r="J2232" s="4">
        <v>9.4618365503770143E-3</v>
      </c>
      <c r="K2232" s="3">
        <v>9.66186631149588E-2</v>
      </c>
      <c r="L2232" s="2">
        <v>36039</v>
      </c>
      <c r="P2232" s="2">
        <v>18855462</v>
      </c>
    </row>
    <row r="2233" spans="1:16" x14ac:dyDescent="0.3">
      <c r="A2233" s="1" t="str">
        <f>VLOOKUP(F2233,Sheet2!A:C,2,FALSE)</f>
        <v>Applock</v>
      </c>
      <c r="B2233" s="1" t="str">
        <f>VLOOKUP(E2233,[1]Sheet4!A:B,2,FALSE)</f>
        <v>SDK</v>
      </c>
      <c r="C2233" s="1" t="str">
        <f t="shared" si="6"/>
        <v>04</v>
      </c>
      <c r="D2233" s="147">
        <v>20150419</v>
      </c>
      <c r="E2233" s="1" t="s">
        <v>64</v>
      </c>
      <c r="F2233" s="1" t="s">
        <v>66</v>
      </c>
      <c r="G2233" s="57">
        <v>77665571</v>
      </c>
      <c r="H2233" s="3">
        <v>65464.76</v>
      </c>
      <c r="I2233" s="3">
        <v>0.84290579670108912</v>
      </c>
      <c r="J2233" s="4">
        <v>8.2664299216959336E-3</v>
      </c>
      <c r="K2233" s="3">
        <v>0.10196733108313331</v>
      </c>
      <c r="L2233" s="2">
        <v>642017</v>
      </c>
      <c r="P2233" s="2">
        <v>272895896</v>
      </c>
    </row>
    <row r="2234" spans="1:16" x14ac:dyDescent="0.3">
      <c r="A2234" s="1" t="str">
        <f>VLOOKUP(F2234,Sheet2!A:C,2,FALSE)</f>
        <v>结果页</v>
      </c>
      <c r="B2234" s="1" t="str">
        <f>VLOOKUP(E2234,[1]Sheet4!A:B,2,FALSE)</f>
        <v>SDK</v>
      </c>
      <c r="C2234" s="1" t="str">
        <f t="shared" si="6"/>
        <v>04</v>
      </c>
      <c r="D2234" s="147">
        <v>20150419</v>
      </c>
      <c r="E2234" s="1" t="s">
        <v>64</v>
      </c>
      <c r="F2234" s="1" t="s">
        <v>62</v>
      </c>
      <c r="G2234" s="57">
        <v>28676285</v>
      </c>
      <c r="H2234" s="3">
        <v>33520.92</v>
      </c>
      <c r="I2234" s="3">
        <v>1.1689422113080548</v>
      </c>
      <c r="J2234" s="4">
        <v>8.9502876680155746E-3</v>
      </c>
      <c r="K2234" s="3">
        <v>0.13060387047506242</v>
      </c>
      <c r="L2234" s="2">
        <v>256661</v>
      </c>
      <c r="P2234" s="2">
        <v>90087793</v>
      </c>
    </row>
    <row r="2235" spans="1:16" x14ac:dyDescent="0.3">
      <c r="A2235" s="1" t="str">
        <f>VLOOKUP(F2235,Sheet2!A:C,2,FALSE)</f>
        <v>充电屏保</v>
      </c>
      <c r="B2235" s="1" t="str">
        <f>VLOOKUP(E2235,[1]Sheet4!A:B,2,FALSE)</f>
        <v>SDK</v>
      </c>
      <c r="C2235" s="1" t="str">
        <f t="shared" si="6"/>
        <v>04</v>
      </c>
      <c r="D2235" s="147">
        <v>20150419</v>
      </c>
      <c r="E2235" s="1" t="s">
        <v>64</v>
      </c>
      <c r="F2235" s="1" t="s">
        <v>67</v>
      </c>
      <c r="G2235" s="57">
        <v>71078233</v>
      </c>
      <c r="H2235" s="3">
        <v>82882.86</v>
      </c>
      <c r="I2235" s="3">
        <v>1.1660793537171921</v>
      </c>
      <c r="J2235" s="4">
        <v>1.1444769596340415E-2</v>
      </c>
      <c r="K2235" s="3">
        <v>0.10188753420514976</v>
      </c>
      <c r="L2235" s="2">
        <v>813474</v>
      </c>
      <c r="P2235" s="2">
        <v>126227449</v>
      </c>
    </row>
    <row r="2236" spans="1:16" x14ac:dyDescent="0.3">
      <c r="A2236" s="1" t="str">
        <f>VLOOKUP(F2236,Sheet2!A:C,2,FALSE)</f>
        <v>其他</v>
      </c>
      <c r="B2236" s="1" t="str">
        <f>VLOOKUP(E2236,[1]Sheet4!A:B,2,FALSE)</f>
        <v>SDK</v>
      </c>
      <c r="C2236" s="1" t="str">
        <f t="shared" si="6"/>
        <v>04</v>
      </c>
      <c r="D2236" s="147">
        <v>20150419</v>
      </c>
      <c r="E2236" s="1" t="s">
        <v>64</v>
      </c>
      <c r="F2236" s="1" t="s">
        <v>68</v>
      </c>
      <c r="G2236" s="57">
        <v>653087</v>
      </c>
      <c r="H2236" s="3">
        <v>1109.47</v>
      </c>
      <c r="I2236" s="3">
        <v>1.698808887636716</v>
      </c>
      <c r="J2236" s="4">
        <v>1.5204712389007896E-2</v>
      </c>
      <c r="K2236" s="3">
        <v>0.11172910372608258</v>
      </c>
      <c r="L2236" s="2">
        <v>9930</v>
      </c>
      <c r="P2236" s="2">
        <v>3650072</v>
      </c>
    </row>
    <row r="2237" spans="1:16" x14ac:dyDescent="0.3">
      <c r="A2237" s="1" t="str">
        <f>VLOOKUP(F2237,Sheet2!A:C,2,FALSE)</f>
        <v>其他</v>
      </c>
      <c r="B2237" s="1" t="str">
        <f>VLOOKUP(E2237,[1]Sheet4!A:B,2,FALSE)</f>
        <v>SDK</v>
      </c>
      <c r="C2237" s="1" t="str">
        <f t="shared" si="6"/>
        <v>04</v>
      </c>
      <c r="D2237" s="147">
        <v>20150419</v>
      </c>
      <c r="E2237" s="1" t="s">
        <v>64</v>
      </c>
      <c r="F2237" s="1" t="s">
        <v>69</v>
      </c>
      <c r="G2237" s="57">
        <v>726717</v>
      </c>
      <c r="H2237" s="3">
        <v>3236.95</v>
      </c>
      <c r="I2237" s="3">
        <v>4.4542098230810616</v>
      </c>
      <c r="J2237" s="4">
        <v>2.0829291182124541E-2</v>
      </c>
      <c r="K2237" s="3">
        <v>0.21384356213252295</v>
      </c>
      <c r="L2237" s="2">
        <v>15137</v>
      </c>
      <c r="P2237" s="2">
        <v>8045578</v>
      </c>
    </row>
    <row r="2238" spans="1:16" x14ac:dyDescent="0.3">
      <c r="A2238" s="1" t="str">
        <f>VLOOKUP(F2238,Sheet2!A:C,2,FALSE)</f>
        <v>其他</v>
      </c>
      <c r="B2238" s="1" t="str">
        <f>VLOOKUP(E2238,[1]Sheet4!A:B,2,FALSE)</f>
        <v>SDK</v>
      </c>
      <c r="C2238" s="1" t="str">
        <f t="shared" si="6"/>
        <v>04</v>
      </c>
      <c r="D2238" s="147">
        <v>20150419</v>
      </c>
      <c r="E2238" s="1" t="s">
        <v>64</v>
      </c>
      <c r="F2238" s="1" t="s">
        <v>70</v>
      </c>
      <c r="G2238" s="57">
        <v>2615276</v>
      </c>
      <c r="H2238" s="3">
        <v>1687.96</v>
      </c>
      <c r="I2238" s="3">
        <v>0.6454232746371702</v>
      </c>
      <c r="J2238" s="4">
        <v>4.4568909744134083E-3</v>
      </c>
      <c r="K2238" s="3">
        <v>0.1448146877144818</v>
      </c>
      <c r="L2238" s="2">
        <v>11656</v>
      </c>
      <c r="P2238" s="2">
        <v>20929032</v>
      </c>
    </row>
    <row r="2239" spans="1:16" x14ac:dyDescent="0.3">
      <c r="A2239" s="1" t="str">
        <f>VLOOKUP(F2239,Sheet2!A:C,2,FALSE)</f>
        <v>Applock</v>
      </c>
      <c r="B2239" s="1" t="str">
        <f>VLOOKUP(E2239,[1]Sheet4!A:B,2,FALSE)</f>
        <v>SDK</v>
      </c>
      <c r="C2239" s="1" t="str">
        <f t="shared" si="6"/>
        <v>04</v>
      </c>
      <c r="D2239" s="147">
        <v>20150419</v>
      </c>
      <c r="E2239" s="1" t="s">
        <v>64</v>
      </c>
      <c r="F2239" s="1" t="s">
        <v>71</v>
      </c>
      <c r="G2239" s="57">
        <v>206205678</v>
      </c>
      <c r="H2239" s="3">
        <v>131866.42000000001</v>
      </c>
      <c r="I2239" s="3">
        <v>0.63948976225572229</v>
      </c>
      <c r="J2239" s="4">
        <v>7.9496453051113372E-3</v>
      </c>
      <c r="K2239" s="3">
        <v>8.044255280729988E-2</v>
      </c>
      <c r="L2239" s="2">
        <v>1639262</v>
      </c>
      <c r="P2239" s="2">
        <v>565050955</v>
      </c>
    </row>
    <row r="2240" spans="1:16" x14ac:dyDescent="0.3">
      <c r="A2240" s="1" t="str">
        <f>VLOOKUP(F2240,Sheet2!A:C,2,FALSE)</f>
        <v>结果页</v>
      </c>
      <c r="B2240" s="1" t="str">
        <f>VLOOKUP(E2240,[1]Sheet4!A:B,2,FALSE)</f>
        <v>SDK</v>
      </c>
      <c r="C2240" s="1" t="str">
        <f t="shared" si="6"/>
        <v>04</v>
      </c>
      <c r="D2240" s="147">
        <v>20150419</v>
      </c>
      <c r="E2240" s="1" t="s">
        <v>64</v>
      </c>
      <c r="F2240" s="1" t="s">
        <v>63</v>
      </c>
      <c r="G2240" s="57">
        <v>11071455</v>
      </c>
      <c r="H2240" s="3">
        <v>30943.759999999998</v>
      </c>
      <c r="I2240" s="3">
        <v>2.7949135863353098</v>
      </c>
      <c r="J2240" s="4">
        <v>2.0376725552332553E-2</v>
      </c>
      <c r="K2240" s="3">
        <v>0.13716205673758863</v>
      </c>
      <c r="L2240" s="2">
        <v>225600</v>
      </c>
      <c r="P2240" s="2">
        <v>73622097</v>
      </c>
    </row>
    <row r="2241" spans="1:16" x14ac:dyDescent="0.3">
      <c r="A2241" s="1" t="str">
        <f>VLOOKUP(F2241,Sheet2!A:C,2,FALSE)</f>
        <v>充电屏保</v>
      </c>
      <c r="B2241" s="1" t="str">
        <f>VLOOKUP(E2241,[1]Sheet4!A:B,2,FALSE)</f>
        <v>SDK</v>
      </c>
      <c r="C2241" s="1" t="str">
        <f t="shared" si="6"/>
        <v>04</v>
      </c>
      <c r="D2241" s="147">
        <v>20150419</v>
      </c>
      <c r="E2241" s="1" t="s">
        <v>64</v>
      </c>
      <c r="F2241" s="1" t="s">
        <v>72</v>
      </c>
      <c r="G2241" s="57">
        <v>15019402</v>
      </c>
      <c r="H2241" s="3">
        <v>9097.9500000000007</v>
      </c>
      <c r="I2241" s="3">
        <v>0.60574648711047219</v>
      </c>
      <c r="J2241" s="4">
        <v>8.4380190369763054E-3</v>
      </c>
      <c r="K2241" s="3">
        <v>7.1787760190635513E-2</v>
      </c>
      <c r="L2241" s="2">
        <v>126734</v>
      </c>
      <c r="P2241" s="2">
        <v>42655683</v>
      </c>
    </row>
    <row r="2242" spans="1:16" x14ac:dyDescent="0.3">
      <c r="A2242" s="1" t="str">
        <f>VLOOKUP(F2242,Sheet2!A:C,2,FALSE)</f>
        <v>其他</v>
      </c>
      <c r="B2242" s="1" t="str">
        <f>VLOOKUP(E2242,[1]Sheet4!A:B,2,FALSE)</f>
        <v>SDK</v>
      </c>
      <c r="C2242" s="1" t="str">
        <f t="shared" si="6"/>
        <v>04</v>
      </c>
      <c r="D2242" s="147">
        <v>20150419</v>
      </c>
      <c r="E2242" s="1" t="s">
        <v>64</v>
      </c>
      <c r="F2242" s="1" t="s">
        <v>73</v>
      </c>
      <c r="G2242" s="57">
        <v>980617</v>
      </c>
      <c r="H2242" s="3">
        <v>2209.96</v>
      </c>
      <c r="I2242" s="3">
        <v>2.2536423496635281</v>
      </c>
      <c r="J2242" s="4">
        <v>4.3238083777866386E-2</v>
      </c>
      <c r="K2242" s="3">
        <v>5.2121698113207549E-2</v>
      </c>
      <c r="L2242" s="2">
        <v>42400</v>
      </c>
      <c r="P2242" s="2">
        <v>8515155</v>
      </c>
    </row>
    <row r="2243" spans="1:16" x14ac:dyDescent="0.3">
      <c r="A2243" s="1" t="str">
        <f>VLOOKUP(F2243,Sheet2!A:C,2,FALSE)</f>
        <v>其他</v>
      </c>
      <c r="B2243" s="1" t="str">
        <f>VLOOKUP(E2243,[1]Sheet4!A:B,2,FALSE)</f>
        <v>SDK</v>
      </c>
      <c r="C2243" s="1" t="str">
        <f t="shared" si="6"/>
        <v>04</v>
      </c>
      <c r="D2243" s="147">
        <v>20150419</v>
      </c>
      <c r="E2243" s="1" t="s">
        <v>64</v>
      </c>
      <c r="F2243" s="1" t="s">
        <v>41</v>
      </c>
      <c r="G2243" s="57">
        <v>19839218</v>
      </c>
      <c r="H2243" s="3">
        <v>9553.7300000000014</v>
      </c>
      <c r="I2243" s="3">
        <v>0.481557791239554</v>
      </c>
      <c r="J2243" s="4">
        <v>7.189597896449346E-3</v>
      </c>
      <c r="K2243" s="3">
        <v>6.6979794722230021E-2</v>
      </c>
      <c r="L2243" s="2">
        <v>142636</v>
      </c>
      <c r="P2243" s="2">
        <v>58032633</v>
      </c>
    </row>
    <row r="2244" spans="1:16" x14ac:dyDescent="0.3">
      <c r="A2244" s="1" t="str">
        <f>VLOOKUP(F2244,Sheet2!A:C,2,FALSE)</f>
        <v>其他</v>
      </c>
      <c r="B2244" s="1" t="str">
        <f>VLOOKUP(E2244,[1]Sheet4!A:B,2,FALSE)</f>
        <v>SDK</v>
      </c>
      <c r="C2244" s="1" t="str">
        <f t="shared" si="6"/>
        <v>04</v>
      </c>
      <c r="D2244" s="147">
        <v>20150419</v>
      </c>
      <c r="E2244" s="1" t="s">
        <v>64</v>
      </c>
      <c r="F2244" s="1" t="s">
        <v>59</v>
      </c>
      <c r="G2244" s="57">
        <v>3700270</v>
      </c>
      <c r="H2244" s="3">
        <v>3594.42</v>
      </c>
      <c r="I2244" s="3">
        <v>0.97139397935826299</v>
      </c>
      <c r="J2244" s="4">
        <v>1.1339172546868202E-2</v>
      </c>
      <c r="K2244" s="3">
        <v>8.5667095667095669E-2</v>
      </c>
      <c r="L2244" s="2">
        <v>41958</v>
      </c>
      <c r="P2244" s="2">
        <v>12485701</v>
      </c>
    </row>
    <row r="2245" spans="1:16" x14ac:dyDescent="0.3">
      <c r="A2245" s="1" t="str">
        <f>VLOOKUP(F2245,Sheet2!A:C,2,FALSE)</f>
        <v>结果页</v>
      </c>
      <c r="B2245" s="1" t="str">
        <f>VLOOKUP(E2245,[1]Sheet4!A:B,2,FALSE)</f>
        <v>API</v>
      </c>
      <c r="C2245" s="1" t="str">
        <f t="shared" si="6"/>
        <v>04</v>
      </c>
      <c r="D2245" s="147">
        <v>20150419</v>
      </c>
      <c r="E2245" s="1" t="s">
        <v>74</v>
      </c>
      <c r="F2245" s="1" t="s">
        <v>61</v>
      </c>
      <c r="G2245" s="57">
        <v>2579737</v>
      </c>
      <c r="H2245" s="3">
        <v>5758.51</v>
      </c>
      <c r="I2245" s="3">
        <v>2.23</v>
      </c>
      <c r="J2245" s="4">
        <v>1.8E-3</v>
      </c>
      <c r="L2245" s="2">
        <v>4705</v>
      </c>
    </row>
    <row r="2246" spans="1:16" x14ac:dyDescent="0.3">
      <c r="A2246" s="1" t="str">
        <f>VLOOKUP(F2246,Sheet2!A:C,2,FALSE)</f>
        <v>其他</v>
      </c>
      <c r="B2246" s="1" t="str">
        <f>VLOOKUP(E2246,[1]Sheet4!A:B,2,FALSE)</f>
        <v>SDK</v>
      </c>
      <c r="C2246" s="1" t="str">
        <f t="shared" si="6"/>
        <v>04</v>
      </c>
      <c r="D2246" s="147">
        <v>20150420</v>
      </c>
      <c r="E2246" s="1" t="s">
        <v>58</v>
      </c>
      <c r="F2246" s="1" t="s">
        <v>55</v>
      </c>
      <c r="G2246" s="57">
        <v>1059078</v>
      </c>
      <c r="H2246" s="3">
        <v>279</v>
      </c>
      <c r="I2246" s="3">
        <v>0.26300000000000001</v>
      </c>
    </row>
    <row r="2247" spans="1:16" x14ac:dyDescent="0.3">
      <c r="A2247" s="1" t="str">
        <f>VLOOKUP(F2247,Sheet2!A:C,2,FALSE)</f>
        <v>其他</v>
      </c>
      <c r="B2247" s="1" t="str">
        <f>VLOOKUP(E2247,[1]Sheet4!A:B,2,FALSE)</f>
        <v>SDK</v>
      </c>
      <c r="C2247" s="1" t="str">
        <f t="shared" si="6"/>
        <v>04</v>
      </c>
      <c r="D2247" s="147">
        <v>20150420</v>
      </c>
      <c r="E2247" s="1" t="s">
        <v>58</v>
      </c>
      <c r="F2247" s="1" t="s">
        <v>41</v>
      </c>
      <c r="G2247" s="57">
        <v>43088030</v>
      </c>
      <c r="H2247" s="3">
        <v>2311</v>
      </c>
      <c r="I2247" s="3">
        <v>5.3999999999999999E-2</v>
      </c>
    </row>
    <row r="2248" spans="1:16" x14ac:dyDescent="0.3">
      <c r="A2248" s="1" t="str">
        <f>VLOOKUP(F2248,Sheet2!A:C,2,FALSE)</f>
        <v>其他</v>
      </c>
      <c r="B2248" s="1" t="str">
        <f>VLOOKUP(E2248,[1]Sheet4!A:B,2,FALSE)</f>
        <v>SDK</v>
      </c>
      <c r="C2248" s="1" t="str">
        <f t="shared" si="6"/>
        <v>04</v>
      </c>
      <c r="D2248" s="147">
        <v>20150420</v>
      </c>
      <c r="E2248" s="1" t="s">
        <v>58</v>
      </c>
      <c r="F2248" s="1" t="s">
        <v>59</v>
      </c>
      <c r="G2248" s="57">
        <v>1894914</v>
      </c>
      <c r="H2248" s="3">
        <v>953</v>
      </c>
      <c r="I2248" s="3">
        <v>0.503</v>
      </c>
    </row>
    <row r="2249" spans="1:16" x14ac:dyDescent="0.3">
      <c r="A2249" s="1" t="str">
        <f>VLOOKUP(F2249,Sheet2!A:C,2,FALSE)</f>
        <v>结果页</v>
      </c>
      <c r="B2249" s="1" t="str">
        <f>VLOOKUP(E2249,[1]Sheet4!A:B,2,FALSE)</f>
        <v>API</v>
      </c>
      <c r="C2249" s="1" t="str">
        <f t="shared" si="6"/>
        <v>04</v>
      </c>
      <c r="D2249" s="147">
        <v>20150420</v>
      </c>
      <c r="E2249" s="1" t="s">
        <v>60</v>
      </c>
      <c r="F2249" s="1" t="s">
        <v>61</v>
      </c>
      <c r="G2249" s="57">
        <v>392005</v>
      </c>
      <c r="H2249" s="3">
        <v>921.47</v>
      </c>
      <c r="I2249" s="3">
        <v>2.3506587926174412</v>
      </c>
      <c r="J2249" s="4">
        <v>3.5724034132217704E-2</v>
      </c>
      <c r="L2249" s="2">
        <v>14004</v>
      </c>
    </row>
    <row r="2250" spans="1:16" x14ac:dyDescent="0.3">
      <c r="A2250" s="1" t="str">
        <f>VLOOKUP(F2250,Sheet2!A:C,2,FALSE)</f>
        <v>结果页</v>
      </c>
      <c r="B2250" s="1" t="str">
        <f>VLOOKUP(E2250,[1]Sheet4!A:B,2,FALSE)</f>
        <v>API</v>
      </c>
      <c r="C2250" s="1" t="str">
        <f t="shared" si="6"/>
        <v>04</v>
      </c>
      <c r="D2250" s="147">
        <v>20150420</v>
      </c>
      <c r="E2250" s="1" t="s">
        <v>60</v>
      </c>
      <c r="F2250" s="1" t="s">
        <v>62</v>
      </c>
      <c r="G2250" s="57">
        <v>3388904</v>
      </c>
      <c r="H2250" s="3">
        <v>6723.5400000000009</v>
      </c>
      <c r="I2250" s="3">
        <v>1.983986563207456</v>
      </c>
      <c r="J2250" s="4">
        <v>1.3559251014487279E-2</v>
      </c>
      <c r="L2250" s="2">
        <v>45951</v>
      </c>
    </row>
    <row r="2251" spans="1:16" x14ac:dyDescent="0.3">
      <c r="A2251" s="1" t="str">
        <f>VLOOKUP(F2251,Sheet2!A:C,2,FALSE)</f>
        <v>结果页</v>
      </c>
      <c r="B2251" s="1" t="str">
        <f>VLOOKUP(E2251,[1]Sheet4!A:B,2,FALSE)</f>
        <v>API</v>
      </c>
      <c r="C2251" s="1" t="str">
        <f t="shared" si="6"/>
        <v>04</v>
      </c>
      <c r="D2251" s="147">
        <v>20150420</v>
      </c>
      <c r="E2251" s="1" t="s">
        <v>60</v>
      </c>
      <c r="F2251" s="1" t="s">
        <v>63</v>
      </c>
      <c r="G2251" s="57">
        <v>723791</v>
      </c>
      <c r="H2251" s="3">
        <v>3207.74</v>
      </c>
      <c r="I2251" s="3">
        <v>4.4318594732457299</v>
      </c>
      <c r="J2251" s="4">
        <v>4.0680251619597367E-2</v>
      </c>
      <c r="L2251" s="2">
        <v>29444</v>
      </c>
    </row>
    <row r="2252" spans="1:16" x14ac:dyDescent="0.3">
      <c r="A2252" s="1" t="str">
        <f>VLOOKUP(F2252,Sheet2!A:C,2,FALSE)</f>
        <v>结果页</v>
      </c>
      <c r="B2252" s="1" t="str">
        <f>VLOOKUP(E2252,[1]Sheet4!A:B,2,FALSE)</f>
        <v>SDK</v>
      </c>
      <c r="C2252" s="1" t="str">
        <f t="shared" si="6"/>
        <v>04</v>
      </c>
      <c r="D2252" s="147">
        <v>20150420</v>
      </c>
      <c r="E2252" s="1" t="s">
        <v>64</v>
      </c>
      <c r="F2252" s="1" t="s">
        <v>61</v>
      </c>
      <c r="G2252" s="57">
        <v>5781153</v>
      </c>
      <c r="H2252" s="3">
        <v>7604.18</v>
      </c>
      <c r="I2252" s="3">
        <v>1.3153396908886514</v>
      </c>
      <c r="J2252" s="4">
        <v>1.3084587105720953E-2</v>
      </c>
      <c r="K2252" s="3">
        <v>0.10052588440590134</v>
      </c>
      <c r="L2252" s="2">
        <v>75644</v>
      </c>
      <c r="P2252" s="2">
        <v>131721024</v>
      </c>
    </row>
    <row r="2253" spans="1:16" x14ac:dyDescent="0.3">
      <c r="A2253" s="1" t="str">
        <f>VLOOKUP(F2253,Sheet2!A:C,2,FALSE)</f>
        <v>充电屏保</v>
      </c>
      <c r="B2253" s="1" t="str">
        <f>VLOOKUP(E2253,[1]Sheet4!A:B,2,FALSE)</f>
        <v>SDK</v>
      </c>
      <c r="C2253" s="1" t="str">
        <f t="shared" si="6"/>
        <v>04</v>
      </c>
      <c r="D2253" s="147">
        <v>20150420</v>
      </c>
      <c r="E2253" s="1" t="s">
        <v>64</v>
      </c>
      <c r="F2253" s="1" t="s">
        <v>65</v>
      </c>
      <c r="G2253" s="57">
        <v>15861449</v>
      </c>
      <c r="H2253" s="3">
        <v>19898.66</v>
      </c>
      <c r="I2253" s="3">
        <v>1.2545297721538555</v>
      </c>
      <c r="J2253" s="4">
        <v>1.1802074324987585E-2</v>
      </c>
      <c r="K2253" s="3">
        <v>0.10629739633970449</v>
      </c>
      <c r="L2253" s="2">
        <v>187198</v>
      </c>
      <c r="P2253" s="2">
        <v>62359209</v>
      </c>
    </row>
    <row r="2254" spans="1:16" x14ac:dyDescent="0.3">
      <c r="A2254" s="1" t="str">
        <f>VLOOKUP(F2254,Sheet2!A:C,2,FALSE)</f>
        <v>其他</v>
      </c>
      <c r="B2254" s="1" t="str">
        <f>VLOOKUP(E2254,[1]Sheet4!A:B,2,FALSE)</f>
        <v>SDK</v>
      </c>
      <c r="C2254" s="1" t="str">
        <f t="shared" si="6"/>
        <v>04</v>
      </c>
      <c r="D2254" s="147">
        <v>20150420</v>
      </c>
      <c r="E2254" s="1" t="s">
        <v>64</v>
      </c>
      <c r="F2254" s="1" t="s">
        <v>55</v>
      </c>
      <c r="G2254" s="57">
        <v>3670976</v>
      </c>
      <c r="H2254" s="3">
        <v>3174.21</v>
      </c>
      <c r="I2254" s="3">
        <v>0.86467740459213027</v>
      </c>
      <c r="J2254" s="4">
        <v>8.9880729266549279E-3</v>
      </c>
      <c r="K2254" s="3">
        <v>9.6202757993635396E-2</v>
      </c>
      <c r="L2254" s="2">
        <v>32995</v>
      </c>
      <c r="P2254" s="2">
        <v>18667849</v>
      </c>
    </row>
    <row r="2255" spans="1:16" x14ac:dyDescent="0.3">
      <c r="A2255" s="1" t="str">
        <f>VLOOKUP(F2255,Sheet2!A:C,2,FALSE)</f>
        <v>Applock</v>
      </c>
      <c r="B2255" s="1" t="str">
        <f>VLOOKUP(E2255,[1]Sheet4!A:B,2,FALSE)</f>
        <v>SDK</v>
      </c>
      <c r="C2255" s="1" t="str">
        <f t="shared" si="6"/>
        <v>04</v>
      </c>
      <c r="D2255" s="147">
        <v>20150420</v>
      </c>
      <c r="E2255" s="1" t="s">
        <v>64</v>
      </c>
      <c r="F2255" s="1" t="s">
        <v>66</v>
      </c>
      <c r="G2255" s="57">
        <v>80930414</v>
      </c>
      <c r="H2255" s="3">
        <v>65462.41</v>
      </c>
      <c r="I2255" s="3">
        <v>0.80887279286622704</v>
      </c>
      <c r="J2255" s="4">
        <v>8.1068039513550495E-3</v>
      </c>
      <c r="K2255" s="3">
        <v>9.9777026522397186E-2</v>
      </c>
      <c r="L2255" s="2">
        <v>656087</v>
      </c>
      <c r="P2255" s="2">
        <v>277791931</v>
      </c>
    </row>
    <row r="2256" spans="1:16" x14ac:dyDescent="0.3">
      <c r="A2256" s="1" t="str">
        <f>VLOOKUP(F2256,Sheet2!A:C,2,FALSE)</f>
        <v>结果页</v>
      </c>
      <c r="B2256" s="1" t="str">
        <f>VLOOKUP(E2256,[1]Sheet4!A:B,2,FALSE)</f>
        <v>SDK</v>
      </c>
      <c r="C2256" s="1" t="str">
        <f t="shared" si="6"/>
        <v>04</v>
      </c>
      <c r="D2256" s="147">
        <v>20150420</v>
      </c>
      <c r="E2256" s="1" t="s">
        <v>64</v>
      </c>
      <c r="F2256" s="1" t="s">
        <v>62</v>
      </c>
      <c r="G2256" s="57">
        <v>28060693</v>
      </c>
      <c r="H2256" s="3">
        <v>31910.17</v>
      </c>
      <c r="I2256" s="3">
        <v>1.1371839604959151</v>
      </c>
      <c r="J2256" s="4">
        <v>8.0542201862227707E-3</v>
      </c>
      <c r="K2256" s="3">
        <v>0.14119106930316316</v>
      </c>
      <c r="L2256" s="2">
        <v>226007</v>
      </c>
      <c r="P2256" s="2">
        <v>89858668</v>
      </c>
    </row>
    <row r="2257" spans="1:16" x14ac:dyDescent="0.3">
      <c r="A2257" s="1" t="str">
        <f>VLOOKUP(F2257,Sheet2!A:C,2,FALSE)</f>
        <v>充电屏保</v>
      </c>
      <c r="B2257" s="1" t="str">
        <f>VLOOKUP(E2257,[1]Sheet4!A:B,2,FALSE)</f>
        <v>SDK</v>
      </c>
      <c r="C2257" s="1" t="str">
        <f t="shared" si="6"/>
        <v>04</v>
      </c>
      <c r="D2257" s="147">
        <v>20150420</v>
      </c>
      <c r="E2257" s="1" t="s">
        <v>64</v>
      </c>
      <c r="F2257" s="1" t="s">
        <v>67</v>
      </c>
      <c r="G2257" s="57">
        <v>75739540</v>
      </c>
      <c r="H2257" s="3">
        <v>86183.85</v>
      </c>
      <c r="I2257" s="3">
        <v>1.1378977215863735</v>
      </c>
      <c r="J2257" s="4">
        <v>1.1059599781039072E-2</v>
      </c>
      <c r="K2257" s="3">
        <v>0.1028877847403865</v>
      </c>
      <c r="L2257" s="2">
        <v>837649</v>
      </c>
      <c r="P2257" s="2">
        <v>134455745</v>
      </c>
    </row>
    <row r="2258" spans="1:16" x14ac:dyDescent="0.3">
      <c r="A2258" s="1" t="str">
        <f>VLOOKUP(F2258,Sheet2!A:C,2,FALSE)</f>
        <v>其他</v>
      </c>
      <c r="B2258" s="1" t="str">
        <f>VLOOKUP(E2258,[1]Sheet4!A:B,2,FALSE)</f>
        <v>SDK</v>
      </c>
      <c r="C2258" s="1" t="str">
        <f t="shared" si="6"/>
        <v>04</v>
      </c>
      <c r="D2258" s="147">
        <v>20150420</v>
      </c>
      <c r="E2258" s="1" t="s">
        <v>64</v>
      </c>
      <c r="F2258" s="1" t="s">
        <v>68</v>
      </c>
      <c r="G2258" s="57">
        <v>599489</v>
      </c>
      <c r="H2258" s="3">
        <v>1014.22</v>
      </c>
      <c r="I2258" s="3">
        <v>1.6918075227402003</v>
      </c>
      <c r="J2258" s="4">
        <v>1.5414794933685189E-2</v>
      </c>
      <c r="K2258" s="3">
        <v>0.10975219132128558</v>
      </c>
      <c r="L2258" s="2">
        <v>9241</v>
      </c>
      <c r="P2258" s="2">
        <v>3497135</v>
      </c>
    </row>
    <row r="2259" spans="1:16" x14ac:dyDescent="0.3">
      <c r="A2259" s="1" t="str">
        <f>VLOOKUP(F2259,Sheet2!A:C,2,FALSE)</f>
        <v>其他</v>
      </c>
      <c r="B2259" s="1" t="str">
        <f>VLOOKUP(E2259,[1]Sheet4!A:B,2,FALSE)</f>
        <v>SDK</v>
      </c>
      <c r="C2259" s="1" t="str">
        <f t="shared" si="6"/>
        <v>04</v>
      </c>
      <c r="D2259" s="147">
        <v>20150420</v>
      </c>
      <c r="E2259" s="1" t="s">
        <v>64</v>
      </c>
      <c r="F2259" s="1" t="s">
        <v>69</v>
      </c>
      <c r="G2259" s="57">
        <v>657190</v>
      </c>
      <c r="H2259" s="3">
        <v>2378.9699999999998</v>
      </c>
      <c r="I2259" s="3">
        <v>3.6199120497877324</v>
      </c>
      <c r="J2259" s="4">
        <v>1.9149713172750649E-2</v>
      </c>
      <c r="K2259" s="3">
        <v>0.1890321811680572</v>
      </c>
      <c r="L2259" s="2">
        <v>12585</v>
      </c>
      <c r="P2259" s="2">
        <v>7463127</v>
      </c>
    </row>
    <row r="2260" spans="1:16" x14ac:dyDescent="0.3">
      <c r="A2260" s="1" t="str">
        <f>VLOOKUP(F2260,Sheet2!A:C,2,FALSE)</f>
        <v>其他</v>
      </c>
      <c r="B2260" s="1" t="str">
        <f>VLOOKUP(E2260,[1]Sheet4!A:B,2,FALSE)</f>
        <v>SDK</v>
      </c>
      <c r="C2260" s="1" t="str">
        <f t="shared" si="6"/>
        <v>04</v>
      </c>
      <c r="D2260" s="147">
        <v>20150420</v>
      </c>
      <c r="E2260" s="1" t="s">
        <v>64</v>
      </c>
      <c r="F2260" s="1" t="s">
        <v>70</v>
      </c>
      <c r="G2260" s="57">
        <v>2628002</v>
      </c>
      <c r="H2260" s="3">
        <v>1537.97</v>
      </c>
      <c r="I2260" s="3">
        <v>0.58522405995124815</v>
      </c>
      <c r="J2260" s="4">
        <v>4.3120210715212543E-3</v>
      </c>
      <c r="K2260" s="3">
        <v>0.13571920225908932</v>
      </c>
      <c r="L2260" s="2">
        <v>11332</v>
      </c>
      <c r="P2260" s="2">
        <v>20394679</v>
      </c>
    </row>
    <row r="2261" spans="1:16" x14ac:dyDescent="0.3">
      <c r="A2261" s="1" t="str">
        <f>VLOOKUP(F2261,Sheet2!A:C,2,FALSE)</f>
        <v>Applock</v>
      </c>
      <c r="B2261" s="1" t="str">
        <f>VLOOKUP(E2261,[1]Sheet4!A:B,2,FALSE)</f>
        <v>SDK</v>
      </c>
      <c r="C2261" s="1" t="str">
        <f t="shared" si="6"/>
        <v>04</v>
      </c>
      <c r="D2261" s="147">
        <v>20150420</v>
      </c>
      <c r="E2261" s="1" t="s">
        <v>64</v>
      </c>
      <c r="F2261" s="1" t="s">
        <v>71</v>
      </c>
      <c r="G2261" s="57">
        <v>211301923</v>
      </c>
      <c r="H2261" s="3">
        <v>133145.70000000001</v>
      </c>
      <c r="I2261" s="3">
        <v>0.63012062602004815</v>
      </c>
      <c r="J2261" s="4">
        <v>7.9475519018347984E-3</v>
      </c>
      <c r="K2261" s="3">
        <v>7.9284870838600807E-2</v>
      </c>
      <c r="L2261" s="2">
        <v>1679333</v>
      </c>
      <c r="P2261" s="2">
        <v>598688511</v>
      </c>
    </row>
    <row r="2262" spans="1:16" x14ac:dyDescent="0.3">
      <c r="A2262" s="1" t="str">
        <f>VLOOKUP(F2262,Sheet2!A:C,2,FALSE)</f>
        <v>结果页</v>
      </c>
      <c r="B2262" s="1" t="str">
        <f>VLOOKUP(E2262,[1]Sheet4!A:B,2,FALSE)</f>
        <v>SDK</v>
      </c>
      <c r="C2262" s="1" t="str">
        <f t="shared" si="6"/>
        <v>04</v>
      </c>
      <c r="D2262" s="147">
        <v>20150420</v>
      </c>
      <c r="E2262" s="1" t="s">
        <v>64</v>
      </c>
      <c r="F2262" s="1" t="s">
        <v>63</v>
      </c>
      <c r="G2262" s="57">
        <v>10946200</v>
      </c>
      <c r="H2262" s="3">
        <v>29081</v>
      </c>
      <c r="I2262" s="3">
        <v>2.6567210538817125</v>
      </c>
      <c r="J2262" s="4">
        <v>1.8180921232939285E-2</v>
      </c>
      <c r="K2262" s="3">
        <v>0.14612686672160471</v>
      </c>
      <c r="L2262" s="2">
        <v>199012</v>
      </c>
      <c r="P2262" s="2">
        <v>73636081</v>
      </c>
    </row>
    <row r="2263" spans="1:16" x14ac:dyDescent="0.3">
      <c r="A2263" s="1" t="str">
        <f>VLOOKUP(F2263,Sheet2!A:C,2,FALSE)</f>
        <v>充电屏保</v>
      </c>
      <c r="B2263" s="1" t="str">
        <f>VLOOKUP(E2263,[1]Sheet4!A:B,2,FALSE)</f>
        <v>SDK</v>
      </c>
      <c r="C2263" s="1" t="str">
        <f t="shared" si="6"/>
        <v>04</v>
      </c>
      <c r="D2263" s="147">
        <v>20150420</v>
      </c>
      <c r="E2263" s="1" t="s">
        <v>64</v>
      </c>
      <c r="F2263" s="1" t="s">
        <v>72</v>
      </c>
      <c r="G2263" s="57">
        <v>15150440</v>
      </c>
      <c r="H2263" s="3">
        <v>9028.09</v>
      </c>
      <c r="I2263" s="3">
        <v>0.59589622479611148</v>
      </c>
      <c r="J2263" s="4">
        <v>8.3214084871462476E-3</v>
      </c>
      <c r="K2263" s="3">
        <v>7.1610019591823781E-2</v>
      </c>
      <c r="L2263" s="2">
        <v>126073</v>
      </c>
      <c r="P2263" s="2">
        <v>43055384</v>
      </c>
    </row>
    <row r="2264" spans="1:16" x14ac:dyDescent="0.3">
      <c r="A2264" s="1" t="str">
        <f>VLOOKUP(F2264,Sheet2!A:C,2,FALSE)</f>
        <v>其他</v>
      </c>
      <c r="B2264" s="1" t="str">
        <f>VLOOKUP(E2264,[1]Sheet4!A:B,2,FALSE)</f>
        <v>SDK</v>
      </c>
      <c r="C2264" s="1" t="str">
        <f t="shared" si="6"/>
        <v>04</v>
      </c>
      <c r="D2264" s="147">
        <v>20150420</v>
      </c>
      <c r="E2264" s="1" t="s">
        <v>64</v>
      </c>
      <c r="F2264" s="1" t="s">
        <v>73</v>
      </c>
      <c r="G2264" s="57">
        <v>927976</v>
      </c>
      <c r="H2264" s="3">
        <v>1763.71</v>
      </c>
      <c r="I2264" s="3">
        <v>1.9005987223807512</v>
      </c>
      <c r="J2264" s="4">
        <v>4.1654094502444027E-2</v>
      </c>
      <c r="K2264" s="3">
        <v>4.5628136803435609E-2</v>
      </c>
      <c r="L2264" s="2">
        <v>38654</v>
      </c>
      <c r="P2264" s="2">
        <v>8299245</v>
      </c>
    </row>
    <row r="2265" spans="1:16" x14ac:dyDescent="0.3">
      <c r="A2265" s="1" t="str">
        <f>VLOOKUP(F2265,Sheet2!A:C,2,FALSE)</f>
        <v>其他</v>
      </c>
      <c r="B2265" s="1" t="str">
        <f>VLOOKUP(E2265,[1]Sheet4!A:B,2,FALSE)</f>
        <v>SDK</v>
      </c>
      <c r="C2265" s="1" t="str">
        <f t="shared" si="6"/>
        <v>04</v>
      </c>
      <c r="D2265" s="147">
        <v>20150420</v>
      </c>
      <c r="E2265" s="1" t="s">
        <v>64</v>
      </c>
      <c r="F2265" s="1" t="s">
        <v>41</v>
      </c>
      <c r="G2265" s="57">
        <v>16470291</v>
      </c>
      <c r="H2265" s="3">
        <v>7573.5999999999995</v>
      </c>
      <c r="I2265" s="3">
        <v>0.45983401264737817</v>
      </c>
      <c r="J2265" s="4">
        <v>7.4452236454110006E-3</v>
      </c>
      <c r="K2265" s="3">
        <v>6.176228338430173E-2</v>
      </c>
      <c r="L2265" s="2">
        <v>122625</v>
      </c>
      <c r="P2265" s="2">
        <v>50569633</v>
      </c>
    </row>
    <row r="2266" spans="1:16" x14ac:dyDescent="0.3">
      <c r="A2266" s="1" t="str">
        <f>VLOOKUP(F2266,Sheet2!A:C,2,FALSE)</f>
        <v>其他</v>
      </c>
      <c r="B2266" s="1" t="str">
        <f>VLOOKUP(E2266,[1]Sheet4!A:B,2,FALSE)</f>
        <v>SDK</v>
      </c>
      <c r="C2266" s="1" t="str">
        <f t="shared" si="6"/>
        <v>04</v>
      </c>
      <c r="D2266" s="147">
        <v>20150420</v>
      </c>
      <c r="E2266" s="1" t="s">
        <v>64</v>
      </c>
      <c r="F2266" s="1" t="s">
        <v>59</v>
      </c>
      <c r="G2266" s="57">
        <v>3085417</v>
      </c>
      <c r="H2266" s="3">
        <v>2977.2400000000002</v>
      </c>
      <c r="I2266" s="3">
        <v>0.96493926104640004</v>
      </c>
      <c r="J2266" s="4">
        <v>1.1292476835384001E-2</v>
      </c>
      <c r="K2266" s="3">
        <v>8.5449744561161819E-2</v>
      </c>
      <c r="L2266" s="2">
        <v>34842</v>
      </c>
      <c r="P2266" s="2">
        <v>10276118</v>
      </c>
    </row>
    <row r="2267" spans="1:16" x14ac:dyDescent="0.3">
      <c r="A2267" s="1" t="str">
        <f>VLOOKUP(F2267,Sheet2!A:C,2,FALSE)</f>
        <v>结果页</v>
      </c>
      <c r="B2267" s="1" t="str">
        <f>VLOOKUP(E2267,[1]Sheet4!A:B,2,FALSE)</f>
        <v>API</v>
      </c>
      <c r="C2267" s="1" t="str">
        <f t="shared" si="6"/>
        <v>04</v>
      </c>
      <c r="D2267" s="147">
        <v>20150420</v>
      </c>
      <c r="E2267" s="1" t="s">
        <v>74</v>
      </c>
      <c r="F2267" s="1" t="s">
        <v>61</v>
      </c>
      <c r="G2267" s="57">
        <v>2897201</v>
      </c>
      <c r="H2267" s="3">
        <v>4696.51</v>
      </c>
      <c r="I2267" s="3">
        <v>1.62</v>
      </c>
      <c r="J2267" s="4">
        <v>6.1999999999999998E-3</v>
      </c>
      <c r="L2267" s="2">
        <v>17884</v>
      </c>
    </row>
    <row r="2268" spans="1:16" x14ac:dyDescent="0.3">
      <c r="A2268" s="1" t="str">
        <f>VLOOKUP(F2268,Sheet2!A:C,2,FALSE)</f>
        <v>其他</v>
      </c>
      <c r="B2268" s="1" t="str">
        <f>VLOOKUP(E2268,[1]Sheet4!A:B,2,FALSE)</f>
        <v>SDK</v>
      </c>
      <c r="C2268" s="1" t="str">
        <f t="shared" si="6"/>
        <v>04</v>
      </c>
      <c r="D2268" s="147">
        <v>20150421</v>
      </c>
      <c r="E2268" s="1" t="s">
        <v>58</v>
      </c>
      <c r="F2268" s="1" t="s">
        <v>55</v>
      </c>
      <c r="G2268" s="57">
        <v>1044315</v>
      </c>
      <c r="H2268" s="3">
        <v>262</v>
      </c>
      <c r="I2268" s="3">
        <v>0.251</v>
      </c>
    </row>
    <row r="2269" spans="1:16" x14ac:dyDescent="0.3">
      <c r="A2269" s="1" t="str">
        <f>VLOOKUP(F2269,Sheet2!A:C,2,FALSE)</f>
        <v>其他</v>
      </c>
      <c r="B2269" s="1" t="str">
        <f>VLOOKUP(E2269,[1]Sheet4!A:B,2,FALSE)</f>
        <v>SDK</v>
      </c>
      <c r="C2269" s="1" t="str">
        <f t="shared" si="6"/>
        <v>04</v>
      </c>
      <c r="D2269" s="147">
        <v>20150421</v>
      </c>
      <c r="E2269" s="1" t="s">
        <v>58</v>
      </c>
      <c r="F2269" s="1" t="s">
        <v>41</v>
      </c>
      <c r="G2269" s="57">
        <v>41076288</v>
      </c>
      <c r="H2269" s="3">
        <v>2245</v>
      </c>
      <c r="I2269" s="3">
        <v>5.5E-2</v>
      </c>
    </row>
    <row r="2270" spans="1:16" x14ac:dyDescent="0.3">
      <c r="A2270" s="1" t="str">
        <f>VLOOKUP(F2270,Sheet2!A:C,2,FALSE)</f>
        <v>其他</v>
      </c>
      <c r="B2270" s="1" t="str">
        <f>VLOOKUP(E2270,[1]Sheet4!A:B,2,FALSE)</f>
        <v>SDK</v>
      </c>
      <c r="C2270" s="1" t="str">
        <f t="shared" si="6"/>
        <v>04</v>
      </c>
      <c r="D2270" s="147">
        <v>20150421</v>
      </c>
      <c r="E2270" s="1" t="s">
        <v>58</v>
      </c>
      <c r="F2270" s="1" t="s">
        <v>59</v>
      </c>
      <c r="G2270" s="57">
        <v>1848043</v>
      </c>
      <c r="H2270" s="3">
        <v>971</v>
      </c>
      <c r="I2270" s="3">
        <v>0.52600000000000002</v>
      </c>
    </row>
    <row r="2271" spans="1:16" x14ac:dyDescent="0.3">
      <c r="A2271" s="1" t="str">
        <f>VLOOKUP(F2271,Sheet2!A:C,2,FALSE)</f>
        <v>结果页</v>
      </c>
      <c r="B2271" s="1" t="str">
        <f>VLOOKUP(E2271,[1]Sheet4!A:B,2,FALSE)</f>
        <v>API</v>
      </c>
      <c r="C2271" s="1" t="str">
        <f t="shared" si="6"/>
        <v>04</v>
      </c>
      <c r="D2271" s="147">
        <v>20150421</v>
      </c>
      <c r="E2271" s="1" t="s">
        <v>60</v>
      </c>
      <c r="F2271" s="1" t="s">
        <v>61</v>
      </c>
      <c r="G2271" s="57">
        <v>351406</v>
      </c>
      <c r="H2271" s="3">
        <v>881.9</v>
      </c>
      <c r="I2271" s="3">
        <v>2.5096327325088361</v>
      </c>
      <c r="J2271" s="4">
        <v>3.9253740687410006E-2</v>
      </c>
      <c r="L2271" s="2">
        <v>13794</v>
      </c>
    </row>
    <row r="2272" spans="1:16" x14ac:dyDescent="0.3">
      <c r="A2272" s="1" t="str">
        <f>VLOOKUP(F2272,Sheet2!A:C,2,FALSE)</f>
        <v>结果页</v>
      </c>
      <c r="B2272" s="1" t="str">
        <f>VLOOKUP(E2272,[1]Sheet4!A:B,2,FALSE)</f>
        <v>API</v>
      </c>
      <c r="C2272" s="1" t="str">
        <f t="shared" si="6"/>
        <v>04</v>
      </c>
      <c r="D2272" s="147">
        <v>20150421</v>
      </c>
      <c r="E2272" s="1" t="s">
        <v>60</v>
      </c>
      <c r="F2272" s="1" t="s">
        <v>62</v>
      </c>
      <c r="G2272" s="57">
        <v>3359181</v>
      </c>
      <c r="H2272" s="3">
        <v>6324.97</v>
      </c>
      <c r="I2272" s="3">
        <v>1.8828905021789537</v>
      </c>
      <c r="J2272" s="4">
        <v>1.2802525377465519E-2</v>
      </c>
      <c r="L2272" s="2">
        <v>43006</v>
      </c>
    </row>
    <row r="2273" spans="1:16" x14ac:dyDescent="0.3">
      <c r="A2273" s="1" t="str">
        <f>VLOOKUP(F2273,Sheet2!A:C,2,FALSE)</f>
        <v>结果页</v>
      </c>
      <c r="B2273" s="1" t="str">
        <f>VLOOKUP(E2273,[1]Sheet4!A:B,2,FALSE)</f>
        <v>API</v>
      </c>
      <c r="C2273" s="1" t="str">
        <f t="shared" si="6"/>
        <v>04</v>
      </c>
      <c r="D2273" s="147">
        <v>20150421</v>
      </c>
      <c r="E2273" s="1" t="s">
        <v>60</v>
      </c>
      <c r="F2273" s="1" t="s">
        <v>63</v>
      </c>
      <c r="G2273" s="57">
        <v>708154</v>
      </c>
      <c r="H2273" s="3">
        <v>2635.92</v>
      </c>
      <c r="I2273" s="3">
        <v>3.7222412074209847</v>
      </c>
      <c r="J2273" s="4">
        <v>3.3810442361407261E-2</v>
      </c>
      <c r="L2273" s="2">
        <v>23943</v>
      </c>
    </row>
    <row r="2274" spans="1:16" x14ac:dyDescent="0.3">
      <c r="A2274" s="1" t="str">
        <f>VLOOKUP(F2274,Sheet2!A:C,2,FALSE)</f>
        <v>结果页</v>
      </c>
      <c r="B2274" s="1" t="str">
        <f>VLOOKUP(E2274,[1]Sheet4!A:B,2,FALSE)</f>
        <v>SDK</v>
      </c>
      <c r="C2274" s="1" t="str">
        <f t="shared" si="6"/>
        <v>04</v>
      </c>
      <c r="D2274" s="147">
        <v>20150421</v>
      </c>
      <c r="E2274" s="1" t="s">
        <v>64</v>
      </c>
      <c r="F2274" s="1" t="s">
        <v>61</v>
      </c>
      <c r="G2274" s="57">
        <v>5503139</v>
      </c>
      <c r="H2274" s="3">
        <v>7580.56</v>
      </c>
      <c r="I2274" s="3">
        <v>1.3774974609945343</v>
      </c>
      <c r="J2274" s="4">
        <v>1.3318580541033036E-2</v>
      </c>
      <c r="K2274" s="3">
        <v>0.1034267470734303</v>
      </c>
      <c r="L2274" s="2">
        <v>73294</v>
      </c>
      <c r="P2274" s="2">
        <v>130978302</v>
      </c>
    </row>
    <row r="2275" spans="1:16" x14ac:dyDescent="0.3">
      <c r="A2275" s="1" t="str">
        <f>VLOOKUP(F2275,Sheet2!A:C,2,FALSE)</f>
        <v>充电屏保</v>
      </c>
      <c r="B2275" s="1" t="str">
        <f>VLOOKUP(E2275,[1]Sheet4!A:B,2,FALSE)</f>
        <v>SDK</v>
      </c>
      <c r="C2275" s="1" t="str">
        <f t="shared" si="6"/>
        <v>04</v>
      </c>
      <c r="D2275" s="147">
        <v>20150421</v>
      </c>
      <c r="E2275" s="1" t="s">
        <v>64</v>
      </c>
      <c r="F2275" s="1" t="s">
        <v>65</v>
      </c>
      <c r="G2275" s="57">
        <v>16038056</v>
      </c>
      <c r="H2275" s="3">
        <v>20643.18</v>
      </c>
      <c r="I2275" s="3">
        <v>1.2871372939463486</v>
      </c>
      <c r="J2275" s="4">
        <v>1.1622044467234683E-2</v>
      </c>
      <c r="K2275" s="3">
        <v>0.11074964457201106</v>
      </c>
      <c r="L2275" s="2">
        <v>186395</v>
      </c>
      <c r="P2275" s="2">
        <v>62518659</v>
      </c>
    </row>
    <row r="2276" spans="1:16" x14ac:dyDescent="0.3">
      <c r="A2276" s="1" t="str">
        <f>VLOOKUP(F2276,Sheet2!A:C,2,FALSE)</f>
        <v>其他</v>
      </c>
      <c r="B2276" s="1" t="str">
        <f>VLOOKUP(E2276,[1]Sheet4!A:B,2,FALSE)</f>
        <v>SDK</v>
      </c>
      <c r="C2276" s="1" t="str">
        <f t="shared" ref="C2276:C2339" si="7">RIGHT(LEFT(D2276,6),2)</f>
        <v>04</v>
      </c>
      <c r="D2276" s="147">
        <v>20150421</v>
      </c>
      <c r="E2276" s="1" t="s">
        <v>64</v>
      </c>
      <c r="F2276" s="1" t="s">
        <v>55</v>
      </c>
      <c r="G2276" s="57">
        <v>3625174</v>
      </c>
      <c r="H2276" s="3">
        <v>3246.7999999999997</v>
      </c>
      <c r="I2276" s="3">
        <v>0.89562597547041867</v>
      </c>
      <c r="J2276" s="4">
        <v>9.0745989020113247E-3</v>
      </c>
      <c r="K2276" s="3">
        <v>9.8695929720035255E-2</v>
      </c>
      <c r="L2276" s="2">
        <v>32897</v>
      </c>
      <c r="P2276" s="2">
        <v>18497505</v>
      </c>
    </row>
    <row r="2277" spans="1:16" x14ac:dyDescent="0.3">
      <c r="A2277" s="1" t="str">
        <f>VLOOKUP(F2277,Sheet2!A:C,2,FALSE)</f>
        <v>Applock</v>
      </c>
      <c r="B2277" s="1" t="str">
        <f>VLOOKUP(E2277,[1]Sheet4!A:B,2,FALSE)</f>
        <v>SDK</v>
      </c>
      <c r="C2277" s="1" t="str">
        <f t="shared" si="7"/>
        <v>04</v>
      </c>
      <c r="D2277" s="147">
        <v>20150421</v>
      </c>
      <c r="E2277" s="1" t="s">
        <v>64</v>
      </c>
      <c r="F2277" s="1" t="s">
        <v>66</v>
      </c>
      <c r="G2277" s="57">
        <v>80018266</v>
      </c>
      <c r="H2277" s="3">
        <v>66719.8</v>
      </c>
      <c r="I2277" s="3">
        <v>0.83380712098910015</v>
      </c>
      <c r="J2277" s="4">
        <v>8.2389688374401911E-3</v>
      </c>
      <c r="K2277" s="3">
        <v>0.10120284922065079</v>
      </c>
      <c r="L2277" s="2">
        <v>659268</v>
      </c>
      <c r="P2277" s="2">
        <v>275789145</v>
      </c>
    </row>
    <row r="2278" spans="1:16" x14ac:dyDescent="0.3">
      <c r="A2278" s="1" t="str">
        <f>VLOOKUP(F2278,Sheet2!A:C,2,FALSE)</f>
        <v>结果页</v>
      </c>
      <c r="B2278" s="1" t="str">
        <f>VLOOKUP(E2278,[1]Sheet4!A:B,2,FALSE)</f>
        <v>SDK</v>
      </c>
      <c r="C2278" s="1" t="str">
        <f t="shared" si="7"/>
        <v>04</v>
      </c>
      <c r="D2278" s="147">
        <v>20150421</v>
      </c>
      <c r="E2278" s="1" t="s">
        <v>64</v>
      </c>
      <c r="F2278" s="1" t="s">
        <v>62</v>
      </c>
      <c r="G2278" s="57">
        <v>27793304</v>
      </c>
      <c r="H2278" s="3">
        <v>33926.080000000002</v>
      </c>
      <c r="I2278" s="3">
        <v>1.2206566013166338</v>
      </c>
      <c r="J2278" s="4">
        <v>8.1976219883753299E-3</v>
      </c>
      <c r="K2278" s="3">
        <v>0.1489037434328627</v>
      </c>
      <c r="L2278" s="2">
        <v>227839</v>
      </c>
      <c r="P2278" s="2">
        <v>89202166</v>
      </c>
    </row>
    <row r="2279" spans="1:16" x14ac:dyDescent="0.3">
      <c r="A2279" s="1" t="str">
        <f>VLOOKUP(F2279,Sheet2!A:C,2,FALSE)</f>
        <v>充电屏保</v>
      </c>
      <c r="B2279" s="1" t="str">
        <f>VLOOKUP(E2279,[1]Sheet4!A:B,2,FALSE)</f>
        <v>SDK</v>
      </c>
      <c r="C2279" s="1" t="str">
        <f t="shared" si="7"/>
        <v>04</v>
      </c>
      <c r="D2279" s="147">
        <v>20150421</v>
      </c>
      <c r="E2279" s="1" t="s">
        <v>64</v>
      </c>
      <c r="F2279" s="1" t="s">
        <v>67</v>
      </c>
      <c r="G2279" s="57">
        <v>74863229</v>
      </c>
      <c r="H2279" s="3">
        <v>86135.02</v>
      </c>
      <c r="I2279" s="3">
        <v>1.1505651192256214</v>
      </c>
      <c r="J2279" s="4">
        <v>1.0939976954507265E-2</v>
      </c>
      <c r="K2279" s="3">
        <v>0.10517070776383941</v>
      </c>
      <c r="L2279" s="2">
        <v>819002</v>
      </c>
      <c r="P2279" s="2">
        <v>134416087</v>
      </c>
    </row>
    <row r="2280" spans="1:16" x14ac:dyDescent="0.3">
      <c r="A2280" s="1" t="str">
        <f>VLOOKUP(F2280,Sheet2!A:C,2,FALSE)</f>
        <v>其他</v>
      </c>
      <c r="B2280" s="1" t="str">
        <f>VLOOKUP(E2280,[1]Sheet4!A:B,2,FALSE)</f>
        <v>SDK</v>
      </c>
      <c r="C2280" s="1" t="str">
        <f t="shared" si="7"/>
        <v>04</v>
      </c>
      <c r="D2280" s="147">
        <v>20150421</v>
      </c>
      <c r="E2280" s="1" t="s">
        <v>64</v>
      </c>
      <c r="F2280" s="1" t="s">
        <v>68</v>
      </c>
      <c r="G2280" s="57">
        <v>606724</v>
      </c>
      <c r="H2280" s="3">
        <v>1039.8</v>
      </c>
      <c r="I2280" s="3">
        <v>1.7137940809989385</v>
      </c>
      <c r="J2280" s="4">
        <v>1.5685880235494228E-2</v>
      </c>
      <c r="K2280" s="3">
        <v>0.10925711883997058</v>
      </c>
      <c r="L2280" s="2">
        <v>9517</v>
      </c>
      <c r="P2280" s="2">
        <v>3483600</v>
      </c>
    </row>
    <row r="2281" spans="1:16" x14ac:dyDescent="0.3">
      <c r="A2281" s="1" t="str">
        <f>VLOOKUP(F2281,Sheet2!A:C,2,FALSE)</f>
        <v>其他</v>
      </c>
      <c r="B2281" s="1" t="str">
        <f>VLOOKUP(E2281,[1]Sheet4!A:B,2,FALSE)</f>
        <v>SDK</v>
      </c>
      <c r="C2281" s="1" t="str">
        <f t="shared" si="7"/>
        <v>04</v>
      </c>
      <c r="D2281" s="147">
        <v>20150421</v>
      </c>
      <c r="E2281" s="1" t="s">
        <v>64</v>
      </c>
      <c r="F2281" s="1" t="s">
        <v>69</v>
      </c>
      <c r="G2281" s="57">
        <v>657802</v>
      </c>
      <c r="H2281" s="3">
        <v>2459.16</v>
      </c>
      <c r="I2281" s="3">
        <v>3.7384501719362362</v>
      </c>
      <c r="J2281" s="4">
        <v>1.950434933308199E-2</v>
      </c>
      <c r="K2281" s="3">
        <v>0.19167264224473887</v>
      </c>
      <c r="L2281" s="2">
        <v>12830</v>
      </c>
      <c r="P2281" s="2">
        <v>7452671</v>
      </c>
    </row>
    <row r="2282" spans="1:16" x14ac:dyDescent="0.3">
      <c r="A2282" s="1" t="str">
        <f>VLOOKUP(F2282,Sheet2!A:C,2,FALSE)</f>
        <v>其他</v>
      </c>
      <c r="B2282" s="1" t="str">
        <f>VLOOKUP(E2282,[1]Sheet4!A:B,2,FALSE)</f>
        <v>SDK</v>
      </c>
      <c r="C2282" s="1" t="str">
        <f t="shared" si="7"/>
        <v>04</v>
      </c>
      <c r="D2282" s="147">
        <v>20150421</v>
      </c>
      <c r="E2282" s="1" t="s">
        <v>64</v>
      </c>
      <c r="F2282" s="1" t="s">
        <v>70</v>
      </c>
      <c r="G2282" s="57">
        <v>2626579</v>
      </c>
      <c r="H2282" s="3">
        <v>1473.5</v>
      </c>
      <c r="I2282" s="3">
        <v>0.56099588095389474</v>
      </c>
      <c r="J2282" s="4">
        <v>4.4064922471397207E-3</v>
      </c>
      <c r="K2282" s="3">
        <v>0.12731121479177468</v>
      </c>
      <c r="L2282" s="2">
        <v>11574</v>
      </c>
      <c r="P2282" s="2">
        <v>20294517</v>
      </c>
    </row>
    <row r="2283" spans="1:16" x14ac:dyDescent="0.3">
      <c r="A2283" s="1" t="str">
        <f>VLOOKUP(F2283,Sheet2!A:C,2,FALSE)</f>
        <v>Applock</v>
      </c>
      <c r="B2283" s="1" t="str">
        <f>VLOOKUP(E2283,[1]Sheet4!A:B,2,FALSE)</f>
        <v>SDK</v>
      </c>
      <c r="C2283" s="1" t="str">
        <f t="shared" si="7"/>
        <v>04</v>
      </c>
      <c r="D2283" s="147">
        <v>20150421</v>
      </c>
      <c r="E2283" s="1" t="s">
        <v>64</v>
      </c>
      <c r="F2283" s="1" t="s">
        <v>71</v>
      </c>
      <c r="G2283" s="57">
        <v>211214346</v>
      </c>
      <c r="H2283" s="3">
        <v>140147.66</v>
      </c>
      <c r="I2283" s="3">
        <v>0.6635328643822328</v>
      </c>
      <c r="J2283" s="4">
        <v>7.9318665219833134E-3</v>
      </c>
      <c r="K2283" s="3">
        <v>8.3654063333420875E-2</v>
      </c>
      <c r="L2283" s="2">
        <v>1675324</v>
      </c>
      <c r="P2283" s="2">
        <v>591768191</v>
      </c>
    </row>
    <row r="2284" spans="1:16" x14ac:dyDescent="0.3">
      <c r="A2284" s="1" t="str">
        <f>VLOOKUP(F2284,Sheet2!A:C,2,FALSE)</f>
        <v>结果页</v>
      </c>
      <c r="B2284" s="1" t="str">
        <f>VLOOKUP(E2284,[1]Sheet4!A:B,2,FALSE)</f>
        <v>SDK</v>
      </c>
      <c r="C2284" s="1" t="str">
        <f t="shared" si="7"/>
        <v>04</v>
      </c>
      <c r="D2284" s="147">
        <v>20150421</v>
      </c>
      <c r="E2284" s="1" t="s">
        <v>64</v>
      </c>
      <c r="F2284" s="1" t="s">
        <v>63</v>
      </c>
      <c r="G2284" s="57">
        <v>10870497</v>
      </c>
      <c r="H2284" s="3">
        <v>28050.71</v>
      </c>
      <c r="I2284" s="3">
        <v>2.5804441140087708</v>
      </c>
      <c r="J2284" s="4">
        <v>1.8363833778713153E-2</v>
      </c>
      <c r="K2284" s="3">
        <v>0.1405177233198413</v>
      </c>
      <c r="L2284" s="2">
        <v>199624</v>
      </c>
      <c r="P2284" s="2">
        <v>73012065</v>
      </c>
    </row>
    <row r="2285" spans="1:16" x14ac:dyDescent="0.3">
      <c r="A2285" s="1" t="str">
        <f>VLOOKUP(F2285,Sheet2!A:C,2,FALSE)</f>
        <v>充电屏保</v>
      </c>
      <c r="B2285" s="1" t="str">
        <f>VLOOKUP(E2285,[1]Sheet4!A:B,2,FALSE)</f>
        <v>SDK</v>
      </c>
      <c r="C2285" s="1" t="str">
        <f t="shared" si="7"/>
        <v>04</v>
      </c>
      <c r="D2285" s="147">
        <v>20150421</v>
      </c>
      <c r="E2285" s="1" t="s">
        <v>64</v>
      </c>
      <c r="F2285" s="1" t="s">
        <v>72</v>
      </c>
      <c r="G2285" s="57">
        <v>15128959</v>
      </c>
      <c r="H2285" s="3">
        <v>9265.02</v>
      </c>
      <c r="I2285" s="3">
        <v>0.61240300803247605</v>
      </c>
      <c r="J2285" s="4">
        <v>8.2722809943499755E-3</v>
      </c>
      <c r="K2285" s="3">
        <v>7.4030730877100465E-2</v>
      </c>
      <c r="L2285" s="2">
        <v>125151</v>
      </c>
      <c r="P2285" s="2">
        <v>42650585</v>
      </c>
    </row>
    <row r="2286" spans="1:16" x14ac:dyDescent="0.3">
      <c r="A2286" s="1" t="str">
        <f>VLOOKUP(F2286,Sheet2!A:C,2,FALSE)</f>
        <v>其他</v>
      </c>
      <c r="B2286" s="1" t="str">
        <f>VLOOKUP(E2286,[1]Sheet4!A:B,2,FALSE)</f>
        <v>SDK</v>
      </c>
      <c r="C2286" s="1" t="str">
        <f t="shared" si="7"/>
        <v>04</v>
      </c>
      <c r="D2286" s="147">
        <v>20150421</v>
      </c>
      <c r="E2286" s="1" t="s">
        <v>64</v>
      </c>
      <c r="F2286" s="1" t="s">
        <v>73</v>
      </c>
      <c r="G2286" s="57">
        <v>920283</v>
      </c>
      <c r="H2286" s="3">
        <v>1700.11</v>
      </c>
      <c r="I2286" s="3">
        <v>1.8473773828268043</v>
      </c>
      <c r="J2286" s="4">
        <v>4.1235141798772766E-2</v>
      </c>
      <c r="K2286" s="3">
        <v>4.4801043533256035E-2</v>
      </c>
      <c r="L2286" s="2">
        <v>37948</v>
      </c>
      <c r="P2286" s="2">
        <v>8241140</v>
      </c>
    </row>
    <row r="2287" spans="1:16" x14ac:dyDescent="0.3">
      <c r="A2287" s="1" t="str">
        <f>VLOOKUP(F2287,Sheet2!A:C,2,FALSE)</f>
        <v>其他</v>
      </c>
      <c r="B2287" s="1" t="str">
        <f>VLOOKUP(E2287,[1]Sheet4!A:B,2,FALSE)</f>
        <v>SDK</v>
      </c>
      <c r="C2287" s="1" t="str">
        <f t="shared" si="7"/>
        <v>04</v>
      </c>
      <c r="D2287" s="147">
        <v>20150421</v>
      </c>
      <c r="E2287" s="1" t="s">
        <v>64</v>
      </c>
      <c r="F2287" s="1" t="s">
        <v>41</v>
      </c>
      <c r="G2287" s="57">
        <v>17269705</v>
      </c>
      <c r="H2287" s="3">
        <v>7454.49</v>
      </c>
      <c r="I2287" s="3">
        <v>0.43165126445414093</v>
      </c>
      <c r="J2287" s="4">
        <v>7.1468505107643706E-3</v>
      </c>
      <c r="K2287" s="3">
        <v>6.0397410552242674E-2</v>
      </c>
      <c r="L2287" s="2">
        <v>123424</v>
      </c>
      <c r="P2287" s="2">
        <v>49831248</v>
      </c>
    </row>
    <row r="2288" spans="1:16" x14ac:dyDescent="0.3">
      <c r="A2288" s="1" t="str">
        <f>VLOOKUP(F2288,Sheet2!A:C,2,FALSE)</f>
        <v>其他</v>
      </c>
      <c r="B2288" s="1" t="str">
        <f>VLOOKUP(E2288,[1]Sheet4!A:B,2,FALSE)</f>
        <v>SDK</v>
      </c>
      <c r="C2288" s="1" t="str">
        <f t="shared" si="7"/>
        <v>04</v>
      </c>
      <c r="D2288" s="147">
        <v>20150421</v>
      </c>
      <c r="E2288" s="1" t="s">
        <v>64</v>
      </c>
      <c r="F2288" s="1" t="s">
        <v>59</v>
      </c>
      <c r="G2288" s="57">
        <v>3001915</v>
      </c>
      <c r="H2288" s="3">
        <v>2905.68</v>
      </c>
      <c r="I2288" s="3">
        <v>0.96794213027350873</v>
      </c>
      <c r="J2288" s="4">
        <v>1.1188524658426371E-2</v>
      </c>
      <c r="K2288" s="3">
        <v>8.6512043350105691E-2</v>
      </c>
      <c r="L2288" s="2">
        <v>33587</v>
      </c>
      <c r="P2288" s="2">
        <v>9931725</v>
      </c>
    </row>
    <row r="2289" spans="1:16" x14ac:dyDescent="0.3">
      <c r="A2289" s="1" t="str">
        <f>VLOOKUP(F2289,Sheet2!A:C,2,FALSE)</f>
        <v>结果页</v>
      </c>
      <c r="B2289" s="1" t="str">
        <f>VLOOKUP(E2289,[1]Sheet4!A:B,2,FALSE)</f>
        <v>API</v>
      </c>
      <c r="C2289" s="1" t="str">
        <f t="shared" si="7"/>
        <v>04</v>
      </c>
      <c r="D2289" s="147">
        <v>20150421</v>
      </c>
      <c r="E2289" s="1" t="s">
        <v>74</v>
      </c>
      <c r="F2289" s="1" t="s">
        <v>61</v>
      </c>
      <c r="G2289" s="57">
        <v>2532616</v>
      </c>
      <c r="H2289" s="3">
        <v>4411.37</v>
      </c>
      <c r="I2289" s="3">
        <v>1.7418234742258598</v>
      </c>
      <c r="J2289" s="4">
        <v>8.1026890772229188E-3</v>
      </c>
      <c r="L2289" s="2">
        <v>20521</v>
      </c>
    </row>
    <row r="2290" spans="1:16" x14ac:dyDescent="0.3">
      <c r="A2290" s="1" t="str">
        <f>VLOOKUP(F2290,Sheet2!A:C,2,FALSE)</f>
        <v>其他</v>
      </c>
      <c r="B2290" s="1" t="str">
        <f>VLOOKUP(E2290,[1]Sheet4!A:B,2,FALSE)</f>
        <v>SDK</v>
      </c>
      <c r="C2290" s="1" t="str">
        <f t="shared" si="7"/>
        <v>04</v>
      </c>
      <c r="D2290" s="147">
        <v>20150422</v>
      </c>
      <c r="E2290" s="1" t="s">
        <v>58</v>
      </c>
      <c r="F2290" s="1" t="s">
        <v>55</v>
      </c>
      <c r="G2290" s="57">
        <v>1033364</v>
      </c>
      <c r="H2290" s="3">
        <v>242</v>
      </c>
      <c r="I2290" s="3">
        <v>0.23400000000000001</v>
      </c>
    </row>
    <row r="2291" spans="1:16" x14ac:dyDescent="0.3">
      <c r="A2291" s="1" t="str">
        <f>VLOOKUP(F2291,Sheet2!A:C,2,FALSE)</f>
        <v>其他</v>
      </c>
      <c r="B2291" s="1" t="str">
        <f>VLOOKUP(E2291,[1]Sheet4!A:B,2,FALSE)</f>
        <v>SDK</v>
      </c>
      <c r="C2291" s="1" t="str">
        <f t="shared" si="7"/>
        <v>04</v>
      </c>
      <c r="D2291" s="147">
        <v>20150422</v>
      </c>
      <c r="E2291" s="1" t="s">
        <v>58</v>
      </c>
      <c r="F2291" s="1" t="s">
        <v>41</v>
      </c>
      <c r="G2291" s="57">
        <v>39507451</v>
      </c>
      <c r="H2291" s="3">
        <v>2369</v>
      </c>
      <c r="I2291" s="3">
        <v>0.06</v>
      </c>
    </row>
    <row r="2292" spans="1:16" x14ac:dyDescent="0.3">
      <c r="A2292" s="1" t="str">
        <f>VLOOKUP(F2292,Sheet2!A:C,2,FALSE)</f>
        <v>其他</v>
      </c>
      <c r="B2292" s="1" t="str">
        <f>VLOOKUP(E2292,[1]Sheet4!A:B,2,FALSE)</f>
        <v>SDK</v>
      </c>
      <c r="C2292" s="1" t="str">
        <f t="shared" si="7"/>
        <v>04</v>
      </c>
      <c r="D2292" s="147">
        <v>20150422</v>
      </c>
      <c r="E2292" s="1" t="s">
        <v>58</v>
      </c>
      <c r="F2292" s="1" t="s">
        <v>59</v>
      </c>
      <c r="G2292" s="57">
        <v>1859864</v>
      </c>
      <c r="H2292" s="3">
        <v>1012</v>
      </c>
      <c r="I2292" s="3">
        <v>0.54400000000000004</v>
      </c>
    </row>
    <row r="2293" spans="1:16" x14ac:dyDescent="0.3">
      <c r="A2293" s="1" t="str">
        <f>VLOOKUP(F2293,Sheet2!A:C,2,FALSE)</f>
        <v>结果页</v>
      </c>
      <c r="B2293" s="1" t="str">
        <f>VLOOKUP(E2293,[1]Sheet4!A:B,2,FALSE)</f>
        <v>API</v>
      </c>
      <c r="C2293" s="1" t="str">
        <f t="shared" si="7"/>
        <v>04</v>
      </c>
      <c r="D2293" s="147">
        <v>20150422</v>
      </c>
      <c r="E2293" s="1" t="s">
        <v>60</v>
      </c>
      <c r="F2293" s="1" t="s">
        <v>61</v>
      </c>
      <c r="G2293" s="57">
        <v>359094</v>
      </c>
      <c r="H2293" s="3">
        <v>909.2</v>
      </c>
      <c r="I2293" s="3">
        <v>2.5319275732816475</v>
      </c>
      <c r="J2293" s="4">
        <v>3.8844982093825017E-2</v>
      </c>
      <c r="L2293" s="2">
        <v>13949</v>
      </c>
    </row>
    <row r="2294" spans="1:16" x14ac:dyDescent="0.3">
      <c r="A2294" s="1" t="str">
        <f>VLOOKUP(F2294,Sheet2!A:C,2,FALSE)</f>
        <v>结果页</v>
      </c>
      <c r="B2294" s="1" t="str">
        <f>VLOOKUP(E2294,[1]Sheet4!A:B,2,FALSE)</f>
        <v>API</v>
      </c>
      <c r="C2294" s="1" t="str">
        <f t="shared" si="7"/>
        <v>04</v>
      </c>
      <c r="D2294" s="147">
        <v>20150422</v>
      </c>
      <c r="E2294" s="1" t="s">
        <v>60</v>
      </c>
      <c r="F2294" s="1" t="s">
        <v>62</v>
      </c>
      <c r="G2294" s="57">
        <v>3260440</v>
      </c>
      <c r="H2294" s="3">
        <v>6013.14</v>
      </c>
      <c r="I2294" s="3">
        <v>1.8442725521708727</v>
      </c>
      <c r="J2294" s="4">
        <v>1.1922930647397283E-2</v>
      </c>
      <c r="L2294" s="2">
        <v>38874</v>
      </c>
    </row>
    <row r="2295" spans="1:16" x14ac:dyDescent="0.3">
      <c r="A2295" s="1" t="str">
        <f>VLOOKUP(F2295,Sheet2!A:C,2,FALSE)</f>
        <v>结果页</v>
      </c>
      <c r="B2295" s="1" t="str">
        <f>VLOOKUP(E2295,[1]Sheet4!A:B,2,FALSE)</f>
        <v>API</v>
      </c>
      <c r="C2295" s="1" t="str">
        <f t="shared" si="7"/>
        <v>04</v>
      </c>
      <c r="D2295" s="147">
        <v>20150422</v>
      </c>
      <c r="E2295" s="1" t="s">
        <v>60</v>
      </c>
      <c r="F2295" s="1" t="s">
        <v>63</v>
      </c>
      <c r="G2295" s="57">
        <v>711943</v>
      </c>
      <c r="H2295" s="3">
        <v>2704.54</v>
      </c>
      <c r="I2295" s="3">
        <v>3.7988153546000172</v>
      </c>
      <c r="J2295" s="4">
        <v>3.5088483207223048E-2</v>
      </c>
      <c r="L2295" s="2">
        <v>24981</v>
      </c>
    </row>
    <row r="2296" spans="1:16" x14ac:dyDescent="0.3">
      <c r="A2296" s="1" t="str">
        <f>VLOOKUP(F2296,Sheet2!A:C,2,FALSE)</f>
        <v>结果页</v>
      </c>
      <c r="B2296" s="1" t="str">
        <f>VLOOKUP(E2296,[1]Sheet4!A:B,2,FALSE)</f>
        <v>SDK</v>
      </c>
      <c r="C2296" s="1" t="str">
        <f t="shared" si="7"/>
        <v>04</v>
      </c>
      <c r="D2296" s="147">
        <v>20150422</v>
      </c>
      <c r="E2296" s="1" t="s">
        <v>64</v>
      </c>
      <c r="F2296" s="1" t="s">
        <v>61</v>
      </c>
      <c r="G2296" s="57">
        <v>5586542</v>
      </c>
      <c r="H2296" s="3">
        <v>8599.7199999999993</v>
      </c>
      <c r="I2296" s="3">
        <v>1.5393637065648125</v>
      </c>
      <c r="J2296" s="4">
        <v>1.3318435626188795E-2</v>
      </c>
      <c r="K2296" s="3">
        <v>0.11558142035374441</v>
      </c>
      <c r="L2296" s="2">
        <v>74404</v>
      </c>
      <c r="P2296" s="2">
        <v>131167934</v>
      </c>
    </row>
    <row r="2297" spans="1:16" x14ac:dyDescent="0.3">
      <c r="A2297" s="1" t="str">
        <f>VLOOKUP(F2297,Sheet2!A:C,2,FALSE)</f>
        <v>充电屏保</v>
      </c>
      <c r="B2297" s="1" t="str">
        <f>VLOOKUP(E2297,[1]Sheet4!A:B,2,FALSE)</f>
        <v>SDK</v>
      </c>
      <c r="C2297" s="1" t="str">
        <f t="shared" si="7"/>
        <v>04</v>
      </c>
      <c r="D2297" s="147">
        <v>20150422</v>
      </c>
      <c r="E2297" s="1" t="s">
        <v>64</v>
      </c>
      <c r="F2297" s="1" t="s">
        <v>65</v>
      </c>
      <c r="G2297" s="57">
        <v>16273767</v>
      </c>
      <c r="H2297" s="3">
        <v>21529.23</v>
      </c>
      <c r="I2297" s="3">
        <v>1.3229407794765649</v>
      </c>
      <c r="J2297" s="4">
        <v>1.1604320007776933E-2</v>
      </c>
      <c r="K2297" s="3">
        <v>0.114004162121517</v>
      </c>
      <c r="L2297" s="2">
        <v>188846</v>
      </c>
      <c r="P2297" s="2">
        <v>62760995</v>
      </c>
    </row>
    <row r="2298" spans="1:16" x14ac:dyDescent="0.3">
      <c r="A2298" s="1" t="str">
        <f>VLOOKUP(F2298,Sheet2!A:C,2,FALSE)</f>
        <v>其他</v>
      </c>
      <c r="B2298" s="1" t="str">
        <f>VLOOKUP(E2298,[1]Sheet4!A:B,2,FALSE)</f>
        <v>SDK</v>
      </c>
      <c r="C2298" s="1" t="str">
        <f t="shared" si="7"/>
        <v>04</v>
      </c>
      <c r="D2298" s="147">
        <v>20150422</v>
      </c>
      <c r="E2298" s="1" t="s">
        <v>64</v>
      </c>
      <c r="F2298" s="1" t="s">
        <v>55</v>
      </c>
      <c r="G2298" s="57">
        <v>3649618</v>
      </c>
      <c r="H2298" s="3">
        <v>3274.55</v>
      </c>
      <c r="I2298" s="3">
        <v>0.8972308882737865</v>
      </c>
      <c r="J2298" s="4">
        <v>8.8740794242027528E-3</v>
      </c>
      <c r="K2298" s="3">
        <v>0.10110692561830364</v>
      </c>
      <c r="L2298" s="2">
        <v>32387</v>
      </c>
      <c r="P2298" s="2">
        <v>18439497</v>
      </c>
    </row>
    <row r="2299" spans="1:16" x14ac:dyDescent="0.3">
      <c r="A2299" s="1" t="str">
        <f>VLOOKUP(F2299,Sheet2!A:C,2,FALSE)</f>
        <v>Applock</v>
      </c>
      <c r="B2299" s="1" t="str">
        <f>VLOOKUP(E2299,[1]Sheet4!A:B,2,FALSE)</f>
        <v>SDK</v>
      </c>
      <c r="C2299" s="1" t="str">
        <f t="shared" si="7"/>
        <v>04</v>
      </c>
      <c r="D2299" s="147">
        <v>20150422</v>
      </c>
      <c r="E2299" s="1" t="s">
        <v>64</v>
      </c>
      <c r="F2299" s="1" t="s">
        <v>66</v>
      </c>
      <c r="G2299" s="57">
        <v>80795878</v>
      </c>
      <c r="H2299" s="3">
        <v>66527.53</v>
      </c>
      <c r="I2299" s="3">
        <v>0.82340252555953408</v>
      </c>
      <c r="J2299" s="4">
        <v>8.6667787680950754E-3</v>
      </c>
      <c r="K2299" s="3">
        <v>9.5006754826916479E-2</v>
      </c>
      <c r="L2299" s="2">
        <v>700240</v>
      </c>
      <c r="P2299" s="2">
        <v>278369048</v>
      </c>
    </row>
    <row r="2300" spans="1:16" x14ac:dyDescent="0.3">
      <c r="A2300" s="1" t="str">
        <f>VLOOKUP(F2300,Sheet2!A:C,2,FALSE)</f>
        <v>结果页</v>
      </c>
      <c r="B2300" s="1" t="str">
        <f>VLOOKUP(E2300,[1]Sheet4!A:B,2,FALSE)</f>
        <v>SDK</v>
      </c>
      <c r="C2300" s="1" t="str">
        <f t="shared" si="7"/>
        <v>04</v>
      </c>
      <c r="D2300" s="147">
        <v>20150422</v>
      </c>
      <c r="E2300" s="1" t="s">
        <v>64</v>
      </c>
      <c r="F2300" s="1" t="s">
        <v>62</v>
      </c>
      <c r="G2300" s="57">
        <v>27578684</v>
      </c>
      <c r="H2300" s="3">
        <v>33853.740000000005</v>
      </c>
      <c r="I2300" s="3">
        <v>1.2275328293402255</v>
      </c>
      <c r="J2300" s="4">
        <v>8.4428974203410133E-3</v>
      </c>
      <c r="K2300" s="3">
        <v>0.14539236570407657</v>
      </c>
      <c r="L2300" s="2">
        <v>232844</v>
      </c>
      <c r="P2300" s="2">
        <v>89352616</v>
      </c>
    </row>
    <row r="2301" spans="1:16" x14ac:dyDescent="0.3">
      <c r="A2301" s="1" t="str">
        <f>VLOOKUP(F2301,Sheet2!A:C,2,FALSE)</f>
        <v>充电屏保</v>
      </c>
      <c r="B2301" s="1" t="str">
        <f>VLOOKUP(E2301,[1]Sheet4!A:B,2,FALSE)</f>
        <v>SDK</v>
      </c>
      <c r="C2301" s="1" t="str">
        <f t="shared" si="7"/>
        <v>04</v>
      </c>
      <c r="D2301" s="147">
        <v>20150422</v>
      </c>
      <c r="E2301" s="1" t="s">
        <v>64</v>
      </c>
      <c r="F2301" s="1" t="s">
        <v>67</v>
      </c>
      <c r="G2301" s="57">
        <v>72553296</v>
      </c>
      <c r="H2301" s="3">
        <v>80215.58</v>
      </c>
      <c r="I2301" s="3">
        <v>1.1056090408353054</v>
      </c>
      <c r="J2301" s="4">
        <v>1.1040656237037115E-2</v>
      </c>
      <c r="K2301" s="3">
        <v>0.10013979396681298</v>
      </c>
      <c r="L2301" s="2">
        <v>801036</v>
      </c>
      <c r="P2301" s="2">
        <v>134359217</v>
      </c>
    </row>
    <row r="2302" spans="1:16" x14ac:dyDescent="0.3">
      <c r="A2302" s="1" t="str">
        <f>VLOOKUP(F2302,Sheet2!A:C,2,FALSE)</f>
        <v>其他</v>
      </c>
      <c r="B2302" s="1" t="str">
        <f>VLOOKUP(E2302,[1]Sheet4!A:B,2,FALSE)</f>
        <v>SDK</v>
      </c>
      <c r="C2302" s="1" t="str">
        <f t="shared" si="7"/>
        <v>04</v>
      </c>
      <c r="D2302" s="147">
        <v>20150422</v>
      </c>
      <c r="E2302" s="1" t="s">
        <v>64</v>
      </c>
      <c r="F2302" s="1" t="s">
        <v>68</v>
      </c>
      <c r="G2302" s="57">
        <v>599296</v>
      </c>
      <c r="H2302" s="3">
        <v>1030.23</v>
      </c>
      <c r="I2302" s="3">
        <v>1.7190670386586928</v>
      </c>
      <c r="J2302" s="4">
        <v>1.5835246689448954E-2</v>
      </c>
      <c r="K2302" s="3">
        <v>0.10855953635405691</v>
      </c>
      <c r="L2302" s="2">
        <v>9490</v>
      </c>
      <c r="P2302" s="2">
        <v>3458010</v>
      </c>
    </row>
    <row r="2303" spans="1:16" x14ac:dyDescent="0.3">
      <c r="A2303" s="1" t="str">
        <f>VLOOKUP(F2303,Sheet2!A:C,2,FALSE)</f>
        <v>其他</v>
      </c>
      <c r="B2303" s="1" t="str">
        <f>VLOOKUP(E2303,[1]Sheet4!A:B,2,FALSE)</f>
        <v>SDK</v>
      </c>
      <c r="C2303" s="1" t="str">
        <f t="shared" si="7"/>
        <v>04</v>
      </c>
      <c r="D2303" s="147">
        <v>20150422</v>
      </c>
      <c r="E2303" s="1" t="s">
        <v>64</v>
      </c>
      <c r="F2303" s="1" t="s">
        <v>69</v>
      </c>
      <c r="G2303" s="57">
        <v>663023</v>
      </c>
      <c r="H2303" s="3">
        <v>2655.64</v>
      </c>
      <c r="I2303" s="3">
        <v>4.0053512472418005</v>
      </c>
      <c r="J2303" s="4">
        <v>1.9475945781669717E-2</v>
      </c>
      <c r="K2303" s="3">
        <v>0.20565631534112908</v>
      </c>
      <c r="L2303" s="2">
        <v>12913</v>
      </c>
      <c r="P2303" s="2">
        <v>7449450</v>
      </c>
    </row>
    <row r="2304" spans="1:16" x14ac:dyDescent="0.3">
      <c r="A2304" s="1" t="str">
        <f>VLOOKUP(F2304,Sheet2!A:C,2,FALSE)</f>
        <v>其他</v>
      </c>
      <c r="B2304" s="1" t="str">
        <f>VLOOKUP(E2304,[1]Sheet4!A:B,2,FALSE)</f>
        <v>SDK</v>
      </c>
      <c r="C2304" s="1" t="str">
        <f t="shared" si="7"/>
        <v>04</v>
      </c>
      <c r="D2304" s="147">
        <v>20150422</v>
      </c>
      <c r="E2304" s="1" t="s">
        <v>64</v>
      </c>
      <c r="F2304" s="1" t="s">
        <v>70</v>
      </c>
      <c r="G2304" s="57">
        <v>2668760</v>
      </c>
      <c r="H2304" s="3">
        <v>1554.82</v>
      </c>
      <c r="I2304" s="3">
        <v>0.58260015887528294</v>
      </c>
      <c r="J2304" s="4">
        <v>4.268274404592395E-3</v>
      </c>
      <c r="K2304" s="3">
        <v>0.13649547888684049</v>
      </c>
      <c r="L2304" s="2">
        <v>11391</v>
      </c>
      <c r="P2304" s="2">
        <v>20505130</v>
      </c>
    </row>
    <row r="2305" spans="1:16" x14ac:dyDescent="0.3">
      <c r="A2305" s="1" t="str">
        <f>VLOOKUP(F2305,Sheet2!A:C,2,FALSE)</f>
        <v>Applock</v>
      </c>
      <c r="B2305" s="1" t="str">
        <f>VLOOKUP(E2305,[1]Sheet4!A:B,2,FALSE)</f>
        <v>SDK</v>
      </c>
      <c r="C2305" s="1" t="str">
        <f t="shared" si="7"/>
        <v>04</v>
      </c>
      <c r="D2305" s="147">
        <v>20150422</v>
      </c>
      <c r="E2305" s="1" t="s">
        <v>64</v>
      </c>
      <c r="F2305" s="1" t="s">
        <v>71</v>
      </c>
      <c r="G2305" s="57">
        <v>214181589</v>
      </c>
      <c r="H2305" s="3">
        <v>142788.6</v>
      </c>
      <c r="I2305" s="3">
        <v>0.66667074731619436</v>
      </c>
      <c r="J2305" s="4">
        <v>7.9583684478127577E-3</v>
      </c>
      <c r="K2305" s="3">
        <v>8.3769776643027788E-2</v>
      </c>
      <c r="L2305" s="2">
        <v>1704536</v>
      </c>
      <c r="P2305" s="2">
        <v>598893245</v>
      </c>
    </row>
    <row r="2306" spans="1:16" x14ac:dyDescent="0.3">
      <c r="A2306" s="1" t="str">
        <f>VLOOKUP(F2306,Sheet2!A:C,2,FALSE)</f>
        <v>结果页</v>
      </c>
      <c r="B2306" s="1" t="str">
        <f>VLOOKUP(E2306,[1]Sheet4!A:B,2,FALSE)</f>
        <v>SDK</v>
      </c>
      <c r="C2306" s="1" t="str">
        <f t="shared" si="7"/>
        <v>04</v>
      </c>
      <c r="D2306" s="147">
        <v>20150422</v>
      </c>
      <c r="E2306" s="1" t="s">
        <v>64</v>
      </c>
      <c r="F2306" s="1" t="s">
        <v>63</v>
      </c>
      <c r="G2306" s="57">
        <v>11201303</v>
      </c>
      <c r="H2306" s="3">
        <v>29188.36</v>
      </c>
      <c r="I2306" s="3">
        <v>2.6058004144696381</v>
      </c>
      <c r="J2306" s="4">
        <v>1.8417768004311642E-2</v>
      </c>
      <c r="K2306" s="3">
        <v>0.14148296437763871</v>
      </c>
      <c r="L2306" s="2">
        <v>206303</v>
      </c>
      <c r="P2306" s="2">
        <v>75270821</v>
      </c>
    </row>
    <row r="2307" spans="1:16" x14ac:dyDescent="0.3">
      <c r="A2307" s="1" t="str">
        <f>VLOOKUP(F2307,Sheet2!A:C,2,FALSE)</f>
        <v>充电屏保</v>
      </c>
      <c r="B2307" s="1" t="str">
        <f>VLOOKUP(E2307,[1]Sheet4!A:B,2,FALSE)</f>
        <v>SDK</v>
      </c>
      <c r="C2307" s="1" t="str">
        <f t="shared" si="7"/>
        <v>04</v>
      </c>
      <c r="D2307" s="147">
        <v>20150422</v>
      </c>
      <c r="E2307" s="1" t="s">
        <v>64</v>
      </c>
      <c r="F2307" s="1" t="s">
        <v>72</v>
      </c>
      <c r="G2307" s="57">
        <v>15630771</v>
      </c>
      <c r="H2307" s="3">
        <v>10154.129999999999</v>
      </c>
      <c r="I2307" s="3">
        <v>0.6496243851310981</v>
      </c>
      <c r="J2307" s="4">
        <v>8.1406093147932367E-3</v>
      </c>
      <c r="K2307" s="3">
        <v>7.9800462104303541E-2</v>
      </c>
      <c r="L2307" s="2">
        <v>127244</v>
      </c>
      <c r="P2307" s="2">
        <v>43392717</v>
      </c>
    </row>
    <row r="2308" spans="1:16" x14ac:dyDescent="0.3">
      <c r="A2308" s="1" t="str">
        <f>VLOOKUP(F2308,Sheet2!A:C,2,FALSE)</f>
        <v>其他</v>
      </c>
      <c r="B2308" s="1" t="str">
        <f>VLOOKUP(E2308,[1]Sheet4!A:B,2,FALSE)</f>
        <v>SDK</v>
      </c>
      <c r="C2308" s="1" t="str">
        <f t="shared" si="7"/>
        <v>04</v>
      </c>
      <c r="D2308" s="147">
        <v>20150422</v>
      </c>
      <c r="E2308" s="1" t="s">
        <v>64</v>
      </c>
      <c r="F2308" s="1" t="s">
        <v>73</v>
      </c>
      <c r="G2308" s="57">
        <v>982533</v>
      </c>
      <c r="H2308" s="3">
        <v>2010.02</v>
      </c>
      <c r="I2308" s="3">
        <v>2.0457531706314191</v>
      </c>
      <c r="J2308" s="4">
        <v>4.5168966334972971E-2</v>
      </c>
      <c r="K2308" s="3">
        <v>4.529112212708427E-2</v>
      </c>
      <c r="L2308" s="2">
        <v>44380</v>
      </c>
      <c r="P2308" s="2">
        <v>9113848</v>
      </c>
    </row>
    <row r="2309" spans="1:16" x14ac:dyDescent="0.3">
      <c r="A2309" s="1" t="str">
        <f>VLOOKUP(F2309,Sheet2!A:C,2,FALSE)</f>
        <v>其他</v>
      </c>
      <c r="B2309" s="1" t="str">
        <f>VLOOKUP(E2309,[1]Sheet4!A:B,2,FALSE)</f>
        <v>SDK</v>
      </c>
      <c r="C2309" s="1" t="str">
        <f t="shared" si="7"/>
        <v>04</v>
      </c>
      <c r="D2309" s="147">
        <v>20150422</v>
      </c>
      <c r="E2309" s="1" t="s">
        <v>64</v>
      </c>
      <c r="F2309" s="1" t="s">
        <v>41</v>
      </c>
      <c r="G2309" s="57">
        <v>17336209</v>
      </c>
      <c r="H2309" s="3">
        <v>7824.6999999999989</v>
      </c>
      <c r="I2309" s="3">
        <v>0.45135011927924951</v>
      </c>
      <c r="J2309" s="4">
        <v>6.7952572560702282E-3</v>
      </c>
      <c r="K2309" s="3">
        <v>6.6421343927201101E-2</v>
      </c>
      <c r="L2309" s="2">
        <v>117804</v>
      </c>
      <c r="P2309" s="2">
        <v>48696883</v>
      </c>
    </row>
    <row r="2310" spans="1:16" x14ac:dyDescent="0.3">
      <c r="A2310" s="1" t="str">
        <f>VLOOKUP(F2310,Sheet2!A:C,2,FALSE)</f>
        <v>其他</v>
      </c>
      <c r="B2310" s="1" t="str">
        <f>VLOOKUP(E2310,[1]Sheet4!A:B,2,FALSE)</f>
        <v>SDK</v>
      </c>
      <c r="C2310" s="1" t="str">
        <f t="shared" si="7"/>
        <v>04</v>
      </c>
      <c r="D2310" s="147">
        <v>20150422</v>
      </c>
      <c r="E2310" s="1" t="s">
        <v>64</v>
      </c>
      <c r="F2310" s="1" t="s">
        <v>59</v>
      </c>
      <c r="G2310" s="57">
        <v>2981759</v>
      </c>
      <c r="H2310" s="3">
        <v>3135.61</v>
      </c>
      <c r="I2310" s="3">
        <v>1.0515973960336835</v>
      </c>
      <c r="J2310" s="4">
        <v>1.1061256124321248E-2</v>
      </c>
      <c r="K2310" s="3">
        <v>9.507034139833849E-2</v>
      </c>
      <c r="L2310" s="2">
        <v>32982</v>
      </c>
      <c r="P2310" s="2">
        <v>10006772</v>
      </c>
    </row>
    <row r="2311" spans="1:16" x14ac:dyDescent="0.3">
      <c r="A2311" s="1" t="str">
        <f>VLOOKUP(F2311,Sheet2!A:C,2,FALSE)</f>
        <v>结果页</v>
      </c>
      <c r="B2311" s="1" t="str">
        <f>VLOOKUP(E2311,[1]Sheet4!A:B,2,FALSE)</f>
        <v>API</v>
      </c>
      <c r="C2311" s="1" t="str">
        <f t="shared" si="7"/>
        <v>04</v>
      </c>
      <c r="D2311" s="147">
        <v>20150422</v>
      </c>
      <c r="E2311" s="1" t="s">
        <v>74</v>
      </c>
      <c r="F2311" s="1" t="s">
        <v>61</v>
      </c>
      <c r="G2311" s="57">
        <v>2606797</v>
      </c>
      <c r="H2311" s="3">
        <v>4655.28</v>
      </c>
      <c r="I2311" s="3">
        <v>1.79</v>
      </c>
      <c r="J2311" s="4">
        <v>8.3000000000000001E-3</v>
      </c>
      <c r="L2311" s="2">
        <v>21566</v>
      </c>
    </row>
    <row r="2312" spans="1:16" x14ac:dyDescent="0.3">
      <c r="A2312" s="1" t="str">
        <f>VLOOKUP(F2312,Sheet2!A:C,2,FALSE)</f>
        <v>其他</v>
      </c>
      <c r="B2312" s="1" t="str">
        <f>VLOOKUP(E2312,[1]Sheet4!A:B,2,FALSE)</f>
        <v>SDK</v>
      </c>
      <c r="C2312" s="1" t="str">
        <f t="shared" si="7"/>
        <v>04</v>
      </c>
      <c r="D2312" s="147">
        <v>20150423</v>
      </c>
      <c r="E2312" s="1" t="s">
        <v>58</v>
      </c>
      <c r="F2312" s="1" t="s">
        <v>55</v>
      </c>
      <c r="G2312" s="57">
        <v>1031233</v>
      </c>
      <c r="H2312" s="3">
        <v>250</v>
      </c>
      <c r="I2312" s="3">
        <v>0.24199999999999999</v>
      </c>
    </row>
    <row r="2313" spans="1:16" x14ac:dyDescent="0.3">
      <c r="A2313" s="1" t="str">
        <f>VLOOKUP(F2313,Sheet2!A:C,2,FALSE)</f>
        <v>其他</v>
      </c>
      <c r="B2313" s="1" t="str">
        <f>VLOOKUP(E2313,[1]Sheet4!A:B,2,FALSE)</f>
        <v>SDK</v>
      </c>
      <c r="C2313" s="1" t="str">
        <f t="shared" si="7"/>
        <v>04</v>
      </c>
      <c r="D2313" s="147">
        <v>20150423</v>
      </c>
      <c r="E2313" s="1" t="s">
        <v>58</v>
      </c>
      <c r="F2313" s="1" t="s">
        <v>41</v>
      </c>
      <c r="G2313" s="57">
        <v>40286438</v>
      </c>
      <c r="H2313" s="3">
        <v>2246</v>
      </c>
      <c r="I2313" s="3">
        <v>5.6000000000000001E-2</v>
      </c>
    </row>
    <row r="2314" spans="1:16" x14ac:dyDescent="0.3">
      <c r="A2314" s="1" t="str">
        <f>VLOOKUP(F2314,Sheet2!A:C,2,FALSE)</f>
        <v>其他</v>
      </c>
      <c r="B2314" s="1" t="str">
        <f>VLOOKUP(E2314,[1]Sheet4!A:B,2,FALSE)</f>
        <v>SDK</v>
      </c>
      <c r="C2314" s="1" t="str">
        <f t="shared" si="7"/>
        <v>04</v>
      </c>
      <c r="D2314" s="147">
        <v>20150423</v>
      </c>
      <c r="E2314" s="1" t="s">
        <v>58</v>
      </c>
      <c r="F2314" s="1" t="s">
        <v>59</v>
      </c>
      <c r="G2314" s="57">
        <v>1849940</v>
      </c>
      <c r="H2314" s="3">
        <v>1054</v>
      </c>
      <c r="I2314" s="3">
        <v>0.56999999999999995</v>
      </c>
    </row>
    <row r="2315" spans="1:16" x14ac:dyDescent="0.3">
      <c r="A2315" s="1" t="str">
        <f>VLOOKUP(F2315,Sheet2!A:C,2,FALSE)</f>
        <v>结果页</v>
      </c>
      <c r="B2315" s="1" t="str">
        <f>VLOOKUP(E2315,[1]Sheet4!A:B,2,FALSE)</f>
        <v>API</v>
      </c>
      <c r="C2315" s="1" t="str">
        <f t="shared" si="7"/>
        <v>04</v>
      </c>
      <c r="D2315" s="147">
        <v>20150423</v>
      </c>
      <c r="E2315" s="1" t="s">
        <v>60</v>
      </c>
      <c r="F2315" s="1" t="s">
        <v>61</v>
      </c>
      <c r="G2315" s="57">
        <v>330486</v>
      </c>
      <c r="H2315" s="3">
        <v>857.26</v>
      </c>
      <c r="I2315" s="3">
        <v>2.5939374133851358</v>
      </c>
      <c r="J2315" s="4">
        <v>4.0280072378255052E-2</v>
      </c>
      <c r="L2315" s="2">
        <v>13312</v>
      </c>
    </row>
    <row r="2316" spans="1:16" x14ac:dyDescent="0.3">
      <c r="A2316" s="1" t="str">
        <f>VLOOKUP(F2316,Sheet2!A:C,2,FALSE)</f>
        <v>结果页</v>
      </c>
      <c r="B2316" s="1" t="str">
        <f>VLOOKUP(E2316,[1]Sheet4!A:B,2,FALSE)</f>
        <v>API</v>
      </c>
      <c r="C2316" s="1" t="str">
        <f t="shared" si="7"/>
        <v>04</v>
      </c>
      <c r="D2316" s="147">
        <v>20150423</v>
      </c>
      <c r="E2316" s="1" t="s">
        <v>60</v>
      </c>
      <c r="F2316" s="1" t="s">
        <v>62</v>
      </c>
      <c r="G2316" s="57">
        <v>3064046</v>
      </c>
      <c r="H2316" s="3">
        <v>5658.04</v>
      </c>
      <c r="I2316" s="3">
        <v>1.8465910759825408</v>
      </c>
      <c r="J2316" s="4">
        <v>1.2153538164897002E-2</v>
      </c>
      <c r="L2316" s="2">
        <v>37239</v>
      </c>
    </row>
    <row r="2317" spans="1:16" x14ac:dyDescent="0.3">
      <c r="A2317" s="1" t="str">
        <f>VLOOKUP(F2317,Sheet2!A:C,2,FALSE)</f>
        <v>结果页</v>
      </c>
      <c r="B2317" s="1" t="str">
        <f>VLOOKUP(E2317,[1]Sheet4!A:B,2,FALSE)</f>
        <v>API</v>
      </c>
      <c r="C2317" s="1" t="str">
        <f t="shared" si="7"/>
        <v>04</v>
      </c>
      <c r="D2317" s="147">
        <v>20150423</v>
      </c>
      <c r="E2317" s="1" t="s">
        <v>60</v>
      </c>
      <c r="F2317" s="1" t="s">
        <v>63</v>
      </c>
      <c r="G2317" s="57">
        <v>700690</v>
      </c>
      <c r="H2317" s="3">
        <v>2858.49</v>
      </c>
      <c r="I2317" s="3">
        <v>4.079535886055174</v>
      </c>
      <c r="J2317" s="4">
        <v>3.4845652142887727E-2</v>
      </c>
      <c r="L2317" s="2">
        <v>24416</v>
      </c>
    </row>
    <row r="2318" spans="1:16" x14ac:dyDescent="0.3">
      <c r="A2318" s="1" t="str">
        <f>VLOOKUP(F2318,Sheet2!A:C,2,FALSE)</f>
        <v>结果页</v>
      </c>
      <c r="B2318" s="1" t="str">
        <f>VLOOKUP(E2318,[1]Sheet4!A:B,2,FALSE)</f>
        <v>SDK</v>
      </c>
      <c r="C2318" s="1" t="str">
        <f t="shared" si="7"/>
        <v>04</v>
      </c>
      <c r="D2318" s="147">
        <v>20150423</v>
      </c>
      <c r="E2318" s="1" t="s">
        <v>64</v>
      </c>
      <c r="F2318" s="1" t="s">
        <v>61</v>
      </c>
      <c r="G2318" s="57">
        <v>5348821</v>
      </c>
      <c r="H2318" s="3">
        <v>8672.34</v>
      </c>
      <c r="I2318" s="3">
        <v>1.6213554351510362</v>
      </c>
      <c r="J2318" s="4">
        <v>1.3793693974803045E-2</v>
      </c>
      <c r="K2318" s="3">
        <v>0.11754323664949851</v>
      </c>
      <c r="L2318" s="2">
        <v>73780</v>
      </c>
      <c r="P2318" s="2">
        <v>131251340</v>
      </c>
    </row>
    <row r="2319" spans="1:16" x14ac:dyDescent="0.3">
      <c r="A2319" s="1" t="str">
        <f>VLOOKUP(F2319,Sheet2!A:C,2,FALSE)</f>
        <v>充电屏保</v>
      </c>
      <c r="B2319" s="1" t="str">
        <f>VLOOKUP(E2319,[1]Sheet4!A:B,2,FALSE)</f>
        <v>SDK</v>
      </c>
      <c r="C2319" s="1" t="str">
        <f t="shared" si="7"/>
        <v>04</v>
      </c>
      <c r="D2319" s="147">
        <v>20150423</v>
      </c>
      <c r="E2319" s="1" t="s">
        <v>64</v>
      </c>
      <c r="F2319" s="1" t="s">
        <v>65</v>
      </c>
      <c r="G2319" s="57">
        <v>16459861</v>
      </c>
      <c r="H2319" s="3">
        <v>22852.65</v>
      </c>
      <c r="I2319" s="3">
        <v>1.3883865726448115</v>
      </c>
      <c r="J2319" s="4">
        <v>1.1624217239744612E-2</v>
      </c>
      <c r="K2319" s="3">
        <v>0.11943914536436476</v>
      </c>
      <c r="L2319" s="2">
        <v>191333</v>
      </c>
      <c r="P2319" s="2">
        <v>62940658</v>
      </c>
    </row>
    <row r="2320" spans="1:16" x14ac:dyDescent="0.3">
      <c r="A2320" s="1" t="str">
        <f>VLOOKUP(F2320,Sheet2!A:C,2,FALSE)</f>
        <v>其他</v>
      </c>
      <c r="B2320" s="1" t="str">
        <f>VLOOKUP(E2320,[1]Sheet4!A:B,2,FALSE)</f>
        <v>SDK</v>
      </c>
      <c r="C2320" s="1" t="str">
        <f t="shared" si="7"/>
        <v>04</v>
      </c>
      <c r="D2320" s="147">
        <v>20150423</v>
      </c>
      <c r="E2320" s="1" t="s">
        <v>64</v>
      </c>
      <c r="F2320" s="1" t="s">
        <v>55</v>
      </c>
      <c r="G2320" s="57">
        <v>3667783</v>
      </c>
      <c r="H2320" s="3">
        <v>3414.61</v>
      </c>
      <c r="I2320" s="3">
        <v>0.93097383351196072</v>
      </c>
      <c r="J2320" s="4">
        <v>8.4078038422665674E-3</v>
      </c>
      <c r="K2320" s="3">
        <v>0.11072734937414878</v>
      </c>
      <c r="L2320" s="2">
        <v>30838</v>
      </c>
      <c r="P2320" s="2">
        <v>18402781</v>
      </c>
    </row>
    <row r="2321" spans="1:16" x14ac:dyDescent="0.3">
      <c r="A2321" s="1" t="str">
        <f>VLOOKUP(F2321,Sheet2!A:C,2,FALSE)</f>
        <v>Applock</v>
      </c>
      <c r="B2321" s="1" t="str">
        <f>VLOOKUP(E2321,[1]Sheet4!A:B,2,FALSE)</f>
        <v>SDK</v>
      </c>
      <c r="C2321" s="1" t="str">
        <f t="shared" si="7"/>
        <v>04</v>
      </c>
      <c r="D2321" s="147">
        <v>20150423</v>
      </c>
      <c r="E2321" s="1" t="s">
        <v>64</v>
      </c>
      <c r="F2321" s="1" t="s">
        <v>66</v>
      </c>
      <c r="G2321" s="57">
        <v>82011176</v>
      </c>
      <c r="H2321" s="3">
        <v>72700.42</v>
      </c>
      <c r="I2321" s="3">
        <v>0.8864696684754283</v>
      </c>
      <c r="J2321" s="4">
        <v>9.4621737895820447E-3</v>
      </c>
      <c r="K2321" s="3">
        <v>9.3685625331828185E-2</v>
      </c>
      <c r="L2321" s="2">
        <v>776004</v>
      </c>
      <c r="P2321" s="2">
        <v>278657156</v>
      </c>
    </row>
    <row r="2322" spans="1:16" x14ac:dyDescent="0.3">
      <c r="A2322" s="1" t="str">
        <f>VLOOKUP(F2322,Sheet2!A:C,2,FALSE)</f>
        <v>结果页</v>
      </c>
      <c r="B2322" s="1" t="str">
        <f>VLOOKUP(E2322,[1]Sheet4!A:B,2,FALSE)</f>
        <v>SDK</v>
      </c>
      <c r="C2322" s="1" t="str">
        <f t="shared" si="7"/>
        <v>04</v>
      </c>
      <c r="D2322" s="147">
        <v>20150423</v>
      </c>
      <c r="E2322" s="1" t="s">
        <v>64</v>
      </c>
      <c r="F2322" s="1" t="s">
        <v>62</v>
      </c>
      <c r="G2322" s="57">
        <v>26933323</v>
      </c>
      <c r="H2322" s="3">
        <v>34397.270000000004</v>
      </c>
      <c r="I2322" s="3">
        <v>1.2771268513729259</v>
      </c>
      <c r="J2322" s="4">
        <v>8.859211319746917E-3</v>
      </c>
      <c r="K2322" s="3">
        <v>0.14415807516931539</v>
      </c>
      <c r="L2322" s="2">
        <v>238608</v>
      </c>
      <c r="P2322" s="2">
        <v>87447517</v>
      </c>
    </row>
    <row r="2323" spans="1:16" x14ac:dyDescent="0.3">
      <c r="A2323" s="1" t="str">
        <f>VLOOKUP(F2323,Sheet2!A:C,2,FALSE)</f>
        <v>充电屏保</v>
      </c>
      <c r="B2323" s="1" t="str">
        <f>VLOOKUP(E2323,[1]Sheet4!A:B,2,FALSE)</f>
        <v>SDK</v>
      </c>
      <c r="C2323" s="1" t="str">
        <f t="shared" si="7"/>
        <v>04</v>
      </c>
      <c r="D2323" s="147">
        <v>20150423</v>
      </c>
      <c r="E2323" s="1" t="s">
        <v>64</v>
      </c>
      <c r="F2323" s="1" t="s">
        <v>67</v>
      </c>
      <c r="G2323" s="57">
        <v>67700080</v>
      </c>
      <c r="H2323" s="3">
        <v>77832.81</v>
      </c>
      <c r="I2323" s="3">
        <v>1.1496708718808013</v>
      </c>
      <c r="J2323" s="4">
        <v>1.1348819676431697E-2</v>
      </c>
      <c r="K2323" s="3">
        <v>0.10130312267348331</v>
      </c>
      <c r="L2323" s="2">
        <v>768316</v>
      </c>
      <c r="P2323" s="2">
        <v>132424060</v>
      </c>
    </row>
    <row r="2324" spans="1:16" x14ac:dyDescent="0.3">
      <c r="A2324" s="1" t="str">
        <f>VLOOKUP(F2324,Sheet2!A:C,2,FALSE)</f>
        <v>其他</v>
      </c>
      <c r="B2324" s="1" t="str">
        <f>VLOOKUP(E2324,[1]Sheet4!A:B,2,FALSE)</f>
        <v>SDK</v>
      </c>
      <c r="C2324" s="1" t="str">
        <f t="shared" si="7"/>
        <v>04</v>
      </c>
      <c r="D2324" s="147">
        <v>20150423</v>
      </c>
      <c r="E2324" s="1" t="s">
        <v>64</v>
      </c>
      <c r="F2324" s="1" t="s">
        <v>68</v>
      </c>
      <c r="G2324" s="57">
        <v>577347</v>
      </c>
      <c r="H2324" s="3">
        <v>1104.3499999999999</v>
      </c>
      <c r="I2324" s="3">
        <v>1.9128011403887091</v>
      </c>
      <c r="J2324" s="4">
        <v>1.6180910267135709E-2</v>
      </c>
      <c r="K2324" s="3">
        <v>0.11821344465853136</v>
      </c>
      <c r="L2324" s="2">
        <v>9342</v>
      </c>
      <c r="P2324" s="2">
        <v>3380783</v>
      </c>
    </row>
    <row r="2325" spans="1:16" x14ac:dyDescent="0.3">
      <c r="A2325" s="1" t="str">
        <f>VLOOKUP(F2325,Sheet2!A:C,2,FALSE)</f>
        <v>其他</v>
      </c>
      <c r="B2325" s="1" t="str">
        <f>VLOOKUP(E2325,[1]Sheet4!A:B,2,FALSE)</f>
        <v>SDK</v>
      </c>
      <c r="C2325" s="1" t="str">
        <f t="shared" si="7"/>
        <v>04</v>
      </c>
      <c r="D2325" s="147">
        <v>20150423</v>
      </c>
      <c r="E2325" s="1" t="s">
        <v>64</v>
      </c>
      <c r="F2325" s="1" t="s">
        <v>69</v>
      </c>
      <c r="G2325" s="57">
        <v>661053</v>
      </c>
      <c r="H2325" s="3">
        <v>2634.48</v>
      </c>
      <c r="I2325" s="3">
        <v>3.9852780336826243</v>
      </c>
      <c r="J2325" s="4">
        <v>1.963836485122978E-2</v>
      </c>
      <c r="K2325" s="3">
        <v>0.20293329225080881</v>
      </c>
      <c r="L2325" s="2">
        <v>12982</v>
      </c>
      <c r="P2325" s="2">
        <v>7455241</v>
      </c>
    </row>
    <row r="2326" spans="1:16" x14ac:dyDescent="0.3">
      <c r="A2326" s="1" t="str">
        <f>VLOOKUP(F2326,Sheet2!A:C,2,FALSE)</f>
        <v>其他</v>
      </c>
      <c r="B2326" s="1" t="str">
        <f>VLOOKUP(E2326,[1]Sheet4!A:B,2,FALSE)</f>
        <v>SDK</v>
      </c>
      <c r="C2326" s="1" t="str">
        <f t="shared" si="7"/>
        <v>04</v>
      </c>
      <c r="D2326" s="147">
        <v>20150423</v>
      </c>
      <c r="E2326" s="1" t="s">
        <v>64</v>
      </c>
      <c r="F2326" s="1" t="s">
        <v>70</v>
      </c>
      <c r="G2326" s="57">
        <v>2647932</v>
      </c>
      <c r="H2326" s="3">
        <v>1612.29</v>
      </c>
      <c r="I2326" s="3">
        <v>0.60888648197914452</v>
      </c>
      <c r="J2326" s="4">
        <v>4.3313045803291018E-3</v>
      </c>
      <c r="K2326" s="3">
        <v>0.14057808004185193</v>
      </c>
      <c r="L2326" s="2">
        <v>11469</v>
      </c>
      <c r="P2326" s="2">
        <v>20524072</v>
      </c>
    </row>
    <row r="2327" spans="1:16" x14ac:dyDescent="0.3">
      <c r="A2327" s="1" t="str">
        <f>VLOOKUP(F2327,Sheet2!A:C,2,FALSE)</f>
        <v>Applock</v>
      </c>
      <c r="B2327" s="1" t="str">
        <f>VLOOKUP(E2327,[1]Sheet4!A:B,2,FALSE)</f>
        <v>SDK</v>
      </c>
      <c r="C2327" s="1" t="str">
        <f t="shared" si="7"/>
        <v>04</v>
      </c>
      <c r="D2327" s="147">
        <v>20150423</v>
      </c>
      <c r="E2327" s="1" t="s">
        <v>64</v>
      </c>
      <c r="F2327" s="1" t="s">
        <v>71</v>
      </c>
      <c r="G2327" s="57">
        <v>216810022</v>
      </c>
      <c r="H2327" s="3">
        <v>147997.01</v>
      </c>
      <c r="I2327" s="3">
        <v>0.68261148001728444</v>
      </c>
      <c r="J2327" s="4">
        <v>8.0194724577814947E-3</v>
      </c>
      <c r="K2327" s="3">
        <v>8.5119249877207259E-2</v>
      </c>
      <c r="L2327" s="2">
        <v>1738702</v>
      </c>
      <c r="P2327" s="2">
        <v>602448602</v>
      </c>
    </row>
    <row r="2328" spans="1:16" x14ac:dyDescent="0.3">
      <c r="A2328" s="1" t="str">
        <f>VLOOKUP(F2328,Sheet2!A:C,2,FALSE)</f>
        <v>结果页</v>
      </c>
      <c r="B2328" s="1" t="str">
        <f>VLOOKUP(E2328,[1]Sheet4!A:B,2,FALSE)</f>
        <v>SDK</v>
      </c>
      <c r="C2328" s="1" t="str">
        <f t="shared" si="7"/>
        <v>04</v>
      </c>
      <c r="D2328" s="147">
        <v>20150423</v>
      </c>
      <c r="E2328" s="1" t="s">
        <v>64</v>
      </c>
      <c r="F2328" s="1" t="s">
        <v>63</v>
      </c>
      <c r="G2328" s="57">
        <v>10845878</v>
      </c>
      <c r="H2328" s="3">
        <v>30819.82</v>
      </c>
      <c r="I2328" s="3">
        <v>2.8416159576937892</v>
      </c>
      <c r="J2328" s="4">
        <v>1.8789626805685994E-2</v>
      </c>
      <c r="K2328" s="3">
        <v>0.1512332302860788</v>
      </c>
      <c r="L2328" s="2">
        <v>203790</v>
      </c>
      <c r="P2328" s="2">
        <v>72703918</v>
      </c>
    </row>
    <row r="2329" spans="1:16" x14ac:dyDescent="0.3">
      <c r="A2329" s="1" t="str">
        <f>VLOOKUP(F2329,Sheet2!A:C,2,FALSE)</f>
        <v>充电屏保</v>
      </c>
      <c r="B2329" s="1" t="str">
        <f>VLOOKUP(E2329,[1]Sheet4!A:B,2,FALSE)</f>
        <v>SDK</v>
      </c>
      <c r="C2329" s="1" t="str">
        <f t="shared" si="7"/>
        <v>04</v>
      </c>
      <c r="D2329" s="147">
        <v>20150423</v>
      </c>
      <c r="E2329" s="1" t="s">
        <v>64</v>
      </c>
      <c r="F2329" s="1" t="s">
        <v>72</v>
      </c>
      <c r="G2329" s="57">
        <v>15674107</v>
      </c>
      <c r="H2329" s="3">
        <v>10303.98</v>
      </c>
      <c r="I2329" s="3">
        <v>0.65738864740428271</v>
      </c>
      <c r="J2329" s="4">
        <v>8.1062353344914639E-3</v>
      </c>
      <c r="K2329" s="3">
        <v>8.1096664515418151E-2</v>
      </c>
      <c r="L2329" s="2">
        <v>127058</v>
      </c>
      <c r="P2329" s="2">
        <v>43566272</v>
      </c>
    </row>
    <row r="2330" spans="1:16" x14ac:dyDescent="0.3">
      <c r="A2330" s="1" t="str">
        <f>VLOOKUP(F2330,Sheet2!A:C,2,FALSE)</f>
        <v>其他</v>
      </c>
      <c r="B2330" s="1" t="str">
        <f>VLOOKUP(E2330,[1]Sheet4!A:B,2,FALSE)</f>
        <v>SDK</v>
      </c>
      <c r="C2330" s="1" t="str">
        <f t="shared" si="7"/>
        <v>04</v>
      </c>
      <c r="D2330" s="147">
        <v>20150423</v>
      </c>
      <c r="E2330" s="1" t="s">
        <v>64</v>
      </c>
      <c r="F2330" s="1" t="s">
        <v>73</v>
      </c>
      <c r="G2330" s="57">
        <v>961410</v>
      </c>
      <c r="H2330" s="3">
        <v>2018.79</v>
      </c>
      <c r="I2330" s="3">
        <v>2.0998221362374014</v>
      </c>
      <c r="J2330" s="4">
        <v>4.4123734930986779E-2</v>
      </c>
      <c r="K2330" s="3">
        <v>4.7589401475684211E-2</v>
      </c>
      <c r="L2330" s="2">
        <v>42421</v>
      </c>
      <c r="P2330" s="2">
        <v>8777283</v>
      </c>
    </row>
    <row r="2331" spans="1:16" x14ac:dyDescent="0.3">
      <c r="A2331" s="1" t="str">
        <f>VLOOKUP(F2331,Sheet2!A:C,2,FALSE)</f>
        <v>其他</v>
      </c>
      <c r="B2331" s="1" t="str">
        <f>VLOOKUP(E2331,[1]Sheet4!A:B,2,FALSE)</f>
        <v>SDK</v>
      </c>
      <c r="C2331" s="1" t="str">
        <f t="shared" si="7"/>
        <v>04</v>
      </c>
      <c r="D2331" s="147">
        <v>20150423</v>
      </c>
      <c r="E2331" s="1" t="s">
        <v>64</v>
      </c>
      <c r="F2331" s="1" t="s">
        <v>41</v>
      </c>
      <c r="G2331" s="57">
        <v>17699542</v>
      </c>
      <c r="H2331" s="3">
        <v>7917.7000000000007</v>
      </c>
      <c r="I2331" s="3">
        <v>0.44733925883505915</v>
      </c>
      <c r="J2331" s="4">
        <v>6.7419258645223705E-3</v>
      </c>
      <c r="K2331" s="3">
        <v>6.6351850765530601E-2</v>
      </c>
      <c r="L2331" s="2">
        <v>119329</v>
      </c>
      <c r="P2331" s="2">
        <v>49766848</v>
      </c>
    </row>
    <row r="2332" spans="1:16" x14ac:dyDescent="0.3">
      <c r="A2332" s="1" t="str">
        <f>VLOOKUP(F2332,Sheet2!A:C,2,FALSE)</f>
        <v>其他</v>
      </c>
      <c r="B2332" s="1" t="str">
        <f>VLOOKUP(E2332,[1]Sheet4!A:B,2,FALSE)</f>
        <v>SDK</v>
      </c>
      <c r="C2332" s="1" t="str">
        <f t="shared" si="7"/>
        <v>04</v>
      </c>
      <c r="D2332" s="147">
        <v>20150423</v>
      </c>
      <c r="E2332" s="1" t="s">
        <v>64</v>
      </c>
      <c r="F2332" s="1" t="s">
        <v>59</v>
      </c>
      <c r="G2332" s="57">
        <v>2996112</v>
      </c>
      <c r="H2332" s="3">
        <v>3044.08</v>
      </c>
      <c r="I2332" s="3">
        <v>1.0160100824001239</v>
      </c>
      <c r="J2332" s="4">
        <v>1.0921487581238619E-2</v>
      </c>
      <c r="K2332" s="3">
        <v>9.3028543487561885E-2</v>
      </c>
      <c r="L2332" s="2">
        <v>32722</v>
      </c>
      <c r="P2332" s="2">
        <v>10128372</v>
      </c>
    </row>
    <row r="2333" spans="1:16" x14ac:dyDescent="0.3">
      <c r="A2333" s="1" t="str">
        <f>VLOOKUP(F2333,Sheet2!A:C,2,FALSE)</f>
        <v>结果页</v>
      </c>
      <c r="B2333" s="1" t="str">
        <f>VLOOKUP(E2333,[1]Sheet4!A:B,2,FALSE)</f>
        <v>API</v>
      </c>
      <c r="C2333" s="1" t="str">
        <f t="shared" si="7"/>
        <v>04</v>
      </c>
      <c r="D2333" s="147">
        <v>20150423</v>
      </c>
      <c r="E2333" s="1" t="s">
        <v>74</v>
      </c>
      <c r="F2333" s="1" t="s">
        <v>61</v>
      </c>
      <c r="G2333" s="57">
        <v>3111542</v>
      </c>
      <c r="H2333" s="3">
        <v>5471.26</v>
      </c>
      <c r="I2333" s="3">
        <v>1.76</v>
      </c>
      <c r="J2333" s="4">
        <v>8.3999999999999995E-3</v>
      </c>
      <c r="L2333" s="2">
        <v>26091</v>
      </c>
    </row>
    <row r="2334" spans="1:16" x14ac:dyDescent="0.3">
      <c r="A2334" s="1" t="str">
        <f>VLOOKUP(F2334,Sheet2!A:C,2,FALSE)</f>
        <v>结果页</v>
      </c>
      <c r="B2334" s="1" t="str">
        <f>VLOOKUP(E2334,[1]Sheet4!A:B,2,FALSE)</f>
        <v>API</v>
      </c>
      <c r="C2334" s="1" t="str">
        <f t="shared" si="7"/>
        <v>04</v>
      </c>
      <c r="D2334" s="147">
        <v>20150423</v>
      </c>
      <c r="E2334" s="1" t="s">
        <v>74</v>
      </c>
      <c r="F2334" s="1" t="s">
        <v>63</v>
      </c>
      <c r="G2334" s="57">
        <v>59043</v>
      </c>
      <c r="H2334" s="3">
        <v>102.95</v>
      </c>
      <c r="I2334" s="3">
        <v>1.74</v>
      </c>
      <c r="J2334" s="4">
        <v>1.7299999999999999E-2</v>
      </c>
      <c r="L2334" s="2">
        <v>1022</v>
      </c>
    </row>
    <row r="2335" spans="1:16" x14ac:dyDescent="0.3">
      <c r="A2335" s="1" t="str">
        <f>VLOOKUP(F2335,Sheet2!A:C,2,FALSE)</f>
        <v>其他</v>
      </c>
      <c r="B2335" s="1" t="str">
        <f>VLOOKUP(E2335,[1]Sheet4!A:B,2,FALSE)</f>
        <v>SDK</v>
      </c>
      <c r="C2335" s="1" t="str">
        <f t="shared" si="7"/>
        <v>04</v>
      </c>
      <c r="D2335" s="147">
        <v>20150424</v>
      </c>
      <c r="E2335" s="1" t="s">
        <v>58</v>
      </c>
      <c r="F2335" s="1" t="s">
        <v>55</v>
      </c>
      <c r="G2335" s="57">
        <v>1022213</v>
      </c>
      <c r="H2335" s="3">
        <v>276</v>
      </c>
      <c r="I2335" s="3">
        <v>0.27</v>
      </c>
    </row>
    <row r="2336" spans="1:16" x14ac:dyDescent="0.3">
      <c r="A2336" s="1" t="str">
        <f>VLOOKUP(F2336,Sheet2!A:C,2,FALSE)</f>
        <v>其他</v>
      </c>
      <c r="B2336" s="1" t="str">
        <f>VLOOKUP(E2336,[1]Sheet4!A:B,2,FALSE)</f>
        <v>SDK</v>
      </c>
      <c r="C2336" s="1" t="str">
        <f t="shared" si="7"/>
        <v>04</v>
      </c>
      <c r="D2336" s="147">
        <v>20150424</v>
      </c>
      <c r="E2336" s="1" t="s">
        <v>58</v>
      </c>
      <c r="F2336" s="1" t="s">
        <v>41</v>
      </c>
      <c r="G2336" s="57">
        <v>40937493</v>
      </c>
      <c r="H2336" s="3">
        <v>2333</v>
      </c>
      <c r="I2336" s="3">
        <v>5.7000000000000002E-2</v>
      </c>
    </row>
    <row r="2337" spans="1:12" x14ac:dyDescent="0.3">
      <c r="A2337" s="1" t="str">
        <f>VLOOKUP(F2337,Sheet2!A:C,2,FALSE)</f>
        <v>其他</v>
      </c>
      <c r="B2337" s="1" t="str">
        <f>VLOOKUP(E2337,[1]Sheet4!A:B,2,FALSE)</f>
        <v>SDK</v>
      </c>
      <c r="C2337" s="1" t="str">
        <f t="shared" si="7"/>
        <v>04</v>
      </c>
      <c r="D2337" s="147">
        <v>20150424</v>
      </c>
      <c r="E2337" s="1" t="s">
        <v>58</v>
      </c>
      <c r="F2337" s="1" t="s">
        <v>59</v>
      </c>
      <c r="G2337" s="57">
        <v>1988367</v>
      </c>
      <c r="H2337" s="3">
        <v>1223</v>
      </c>
      <c r="I2337" s="3">
        <v>0.61499999999999999</v>
      </c>
    </row>
    <row r="2338" spans="1:12" x14ac:dyDescent="0.3">
      <c r="A2338" s="1" t="str">
        <f>VLOOKUP(F2338,Sheet2!A:C,2,FALSE)</f>
        <v>结果页</v>
      </c>
      <c r="B2338" s="1" t="str">
        <f>VLOOKUP(E2338,[1]Sheet4!A:B,2,FALSE)</f>
        <v>API</v>
      </c>
      <c r="C2338" s="1" t="str">
        <f t="shared" si="7"/>
        <v>04</v>
      </c>
      <c r="D2338" s="147">
        <v>20150424</v>
      </c>
      <c r="E2338" s="1" t="s">
        <v>60</v>
      </c>
      <c r="F2338" s="1" t="s">
        <v>61</v>
      </c>
      <c r="G2338" s="57">
        <v>412613</v>
      </c>
      <c r="H2338" s="3">
        <v>996.14</v>
      </c>
      <c r="I2338" s="3">
        <v>2.4142234975630918</v>
      </c>
      <c r="J2338" s="4">
        <v>3.865607724429429E-2</v>
      </c>
      <c r="L2338" s="2">
        <v>15950</v>
      </c>
    </row>
    <row r="2339" spans="1:12" x14ac:dyDescent="0.3">
      <c r="A2339" s="1" t="str">
        <f>VLOOKUP(F2339,Sheet2!A:C,2,FALSE)</f>
        <v>结果页</v>
      </c>
      <c r="B2339" s="1" t="str">
        <f>VLOOKUP(E2339,[1]Sheet4!A:B,2,FALSE)</f>
        <v>API</v>
      </c>
      <c r="C2339" s="1" t="str">
        <f t="shared" si="7"/>
        <v>04</v>
      </c>
      <c r="D2339" s="147">
        <v>20150424</v>
      </c>
      <c r="E2339" s="1" t="s">
        <v>60</v>
      </c>
      <c r="F2339" s="1" t="s">
        <v>62</v>
      </c>
      <c r="G2339" s="57">
        <v>3452647</v>
      </c>
      <c r="H2339" s="3">
        <v>5764.05</v>
      </c>
      <c r="I2339" s="3">
        <v>1.6694582446453403</v>
      </c>
      <c r="J2339" s="4">
        <v>1.280756474670014E-2</v>
      </c>
      <c r="L2339" s="2">
        <v>44220</v>
      </c>
    </row>
    <row r="2340" spans="1:12" x14ac:dyDescent="0.3">
      <c r="A2340" s="1" t="str">
        <f>VLOOKUP(F2340,Sheet2!A:C,2,FALSE)</f>
        <v>结果页</v>
      </c>
      <c r="B2340" s="1" t="str">
        <f>VLOOKUP(E2340,[1]Sheet4!A:B,2,FALSE)</f>
        <v>API</v>
      </c>
      <c r="C2340" s="1" t="str">
        <f t="shared" ref="C2340:C2403" si="8">RIGHT(LEFT(D2340,6),2)</f>
        <v>04</v>
      </c>
      <c r="D2340" s="147">
        <v>20150424</v>
      </c>
      <c r="E2340" s="1" t="s">
        <v>60</v>
      </c>
      <c r="F2340" s="1" t="s">
        <v>63</v>
      </c>
      <c r="G2340" s="57">
        <v>871858</v>
      </c>
      <c r="H2340" s="3">
        <v>3310.31</v>
      </c>
      <c r="I2340" s="3">
        <v>3.7968453578449703</v>
      </c>
      <c r="J2340" s="4">
        <v>3.8709285227640278E-2</v>
      </c>
      <c r="L2340" s="2">
        <v>33749</v>
      </c>
    </row>
    <row r="2341" spans="1:12" x14ac:dyDescent="0.3">
      <c r="A2341" s="1" t="str">
        <f>VLOOKUP(F2341,Sheet2!A:C,2,FALSE)</f>
        <v>结果页</v>
      </c>
      <c r="B2341" s="1" t="str">
        <f>VLOOKUP(E2341,[1]Sheet4!A:B,2,FALSE)</f>
        <v>SDK</v>
      </c>
      <c r="C2341" s="1" t="str">
        <f t="shared" si="8"/>
        <v>04</v>
      </c>
      <c r="D2341" s="147">
        <v>20150424</v>
      </c>
      <c r="E2341" s="1" t="s">
        <v>64</v>
      </c>
      <c r="F2341" s="1" t="s">
        <v>61</v>
      </c>
      <c r="G2341" s="57">
        <v>5376373</v>
      </c>
      <c r="H2341" s="3">
        <v>8395.9599999999991</v>
      </c>
      <c r="I2341" s="3">
        <v>1.5616401614992115</v>
      </c>
      <c r="J2341" s="4">
        <v>1.3807263744535583E-2</v>
      </c>
      <c r="K2341" s="3">
        <v>0.11310279794700469</v>
      </c>
      <c r="L2341" s="2">
        <v>74233</v>
      </c>
    </row>
    <row r="2342" spans="1:12" x14ac:dyDescent="0.3">
      <c r="A2342" s="1" t="str">
        <f>VLOOKUP(F2342,Sheet2!A:C,2,FALSE)</f>
        <v>充电屏保</v>
      </c>
      <c r="B2342" s="1" t="str">
        <f>VLOOKUP(E2342,[1]Sheet4!A:B,2,FALSE)</f>
        <v>SDK</v>
      </c>
      <c r="C2342" s="1" t="str">
        <f t="shared" si="8"/>
        <v>04</v>
      </c>
      <c r="D2342" s="147">
        <v>20150424</v>
      </c>
      <c r="E2342" s="1" t="s">
        <v>64</v>
      </c>
      <c r="F2342" s="1" t="s">
        <v>65</v>
      </c>
      <c r="G2342" s="57">
        <v>16405456</v>
      </c>
      <c r="H2342" s="3">
        <v>23560.77</v>
      </c>
      <c r="I2342" s="3">
        <v>1.4361545329797598</v>
      </c>
      <c r="J2342" s="4">
        <v>1.177212020196208E-2</v>
      </c>
      <c r="K2342" s="3">
        <v>0.1219962511715089</v>
      </c>
      <c r="L2342" s="2">
        <v>193127</v>
      </c>
    </row>
    <row r="2343" spans="1:12" x14ac:dyDescent="0.3">
      <c r="A2343" s="1" t="str">
        <f>VLOOKUP(F2343,Sheet2!A:C,2,FALSE)</f>
        <v>其他</v>
      </c>
      <c r="B2343" s="1" t="str">
        <f>VLOOKUP(E2343,[1]Sheet4!A:B,2,FALSE)</f>
        <v>SDK</v>
      </c>
      <c r="C2343" s="1" t="str">
        <f t="shared" si="8"/>
        <v>04</v>
      </c>
      <c r="D2343" s="147">
        <v>20150424</v>
      </c>
      <c r="E2343" s="1" t="s">
        <v>64</v>
      </c>
      <c r="F2343" s="1" t="s">
        <v>55</v>
      </c>
      <c r="G2343" s="57">
        <v>3663768</v>
      </c>
      <c r="H2343" s="3">
        <v>3488.1099999999997</v>
      </c>
      <c r="I2343" s="3">
        <v>0.95205537031820775</v>
      </c>
      <c r="J2343" s="4">
        <v>8.2191339626308223E-3</v>
      </c>
      <c r="K2343" s="3">
        <v>0.11583402517185268</v>
      </c>
      <c r="L2343" s="2">
        <v>30113</v>
      </c>
    </row>
    <row r="2344" spans="1:12" x14ac:dyDescent="0.3">
      <c r="A2344" s="1" t="str">
        <f>VLOOKUP(F2344,Sheet2!A:C,2,FALSE)</f>
        <v>Applock</v>
      </c>
      <c r="B2344" s="1" t="str">
        <f>VLOOKUP(E2344,[1]Sheet4!A:B,2,FALSE)</f>
        <v>SDK</v>
      </c>
      <c r="C2344" s="1" t="str">
        <f t="shared" si="8"/>
        <v>04</v>
      </c>
      <c r="D2344" s="147">
        <v>20150424</v>
      </c>
      <c r="E2344" s="1" t="s">
        <v>64</v>
      </c>
      <c r="F2344" s="1" t="s">
        <v>66</v>
      </c>
      <c r="G2344" s="57">
        <v>84047311</v>
      </c>
      <c r="H2344" s="3">
        <v>80020.639999999999</v>
      </c>
      <c r="I2344" s="3">
        <v>0.95209042440394076</v>
      </c>
      <c r="J2344" s="4">
        <v>1.0023818608545371E-2</v>
      </c>
      <c r="K2344" s="3">
        <v>9.4982806611472154E-2</v>
      </c>
      <c r="L2344" s="2">
        <v>842475</v>
      </c>
    </row>
    <row r="2345" spans="1:12" x14ac:dyDescent="0.3">
      <c r="A2345" s="1" t="str">
        <f>VLOOKUP(F2345,Sheet2!A:C,2,FALSE)</f>
        <v>结果页</v>
      </c>
      <c r="B2345" s="1" t="str">
        <f>VLOOKUP(E2345,[1]Sheet4!A:B,2,FALSE)</f>
        <v>SDK</v>
      </c>
      <c r="C2345" s="1" t="str">
        <f t="shared" si="8"/>
        <v>04</v>
      </c>
      <c r="D2345" s="147">
        <v>20150424</v>
      </c>
      <c r="E2345" s="1" t="s">
        <v>64</v>
      </c>
      <c r="F2345" s="1" t="s">
        <v>62</v>
      </c>
      <c r="G2345" s="57">
        <v>26629711</v>
      </c>
      <c r="H2345" s="3">
        <v>35000.14</v>
      </c>
      <c r="I2345" s="3">
        <v>1.3143266932187134</v>
      </c>
      <c r="J2345" s="4">
        <v>9.1129415561438127E-3</v>
      </c>
      <c r="K2345" s="3">
        <v>0.14422639332440507</v>
      </c>
      <c r="L2345" s="2">
        <v>242675</v>
      </c>
    </row>
    <row r="2346" spans="1:12" x14ac:dyDescent="0.3">
      <c r="A2346" s="1" t="str">
        <f>VLOOKUP(F2346,Sheet2!A:C,2,FALSE)</f>
        <v>充电屏保</v>
      </c>
      <c r="B2346" s="1" t="str">
        <f>VLOOKUP(E2346,[1]Sheet4!A:B,2,FALSE)</f>
        <v>SDK</v>
      </c>
      <c r="C2346" s="1" t="str">
        <f t="shared" si="8"/>
        <v>04</v>
      </c>
      <c r="D2346" s="147">
        <v>20150424</v>
      </c>
      <c r="E2346" s="1" t="s">
        <v>64</v>
      </c>
      <c r="F2346" s="1" t="s">
        <v>67</v>
      </c>
      <c r="G2346" s="57">
        <v>65645773</v>
      </c>
      <c r="H2346" s="3">
        <v>80188.2</v>
      </c>
      <c r="I2346" s="3">
        <v>1.2215287646928918</v>
      </c>
      <c r="J2346" s="4">
        <v>1.1524656736085657E-2</v>
      </c>
      <c r="K2346" s="3">
        <v>0.10599263758269502</v>
      </c>
      <c r="L2346" s="2">
        <v>756545</v>
      </c>
    </row>
    <row r="2347" spans="1:12" x14ac:dyDescent="0.3">
      <c r="A2347" s="1" t="str">
        <f>VLOOKUP(F2347,Sheet2!A:C,2,FALSE)</f>
        <v>其他</v>
      </c>
      <c r="B2347" s="1" t="str">
        <f>VLOOKUP(E2347,[1]Sheet4!A:B,2,FALSE)</f>
        <v>SDK</v>
      </c>
      <c r="C2347" s="1" t="str">
        <f t="shared" si="8"/>
        <v>04</v>
      </c>
      <c r="D2347" s="147">
        <v>20150424</v>
      </c>
      <c r="E2347" s="1" t="s">
        <v>64</v>
      </c>
      <c r="F2347" s="1" t="s">
        <v>68</v>
      </c>
      <c r="G2347" s="57">
        <v>568979</v>
      </c>
      <c r="H2347" s="3">
        <v>1062.47</v>
      </c>
      <c r="I2347" s="3">
        <v>1.8673272651538986</v>
      </c>
      <c r="J2347" s="4">
        <v>1.5775626165464806E-2</v>
      </c>
      <c r="K2347" s="3">
        <v>0.11836786987522283</v>
      </c>
      <c r="L2347" s="2">
        <v>8976</v>
      </c>
    </row>
    <row r="2348" spans="1:12" x14ac:dyDescent="0.3">
      <c r="A2348" s="1" t="str">
        <f>VLOOKUP(F2348,Sheet2!A:C,2,FALSE)</f>
        <v>其他</v>
      </c>
      <c r="B2348" s="1" t="str">
        <f>VLOOKUP(E2348,[1]Sheet4!A:B,2,FALSE)</f>
        <v>SDK</v>
      </c>
      <c r="C2348" s="1" t="str">
        <f t="shared" si="8"/>
        <v>04</v>
      </c>
      <c r="D2348" s="147">
        <v>20150424</v>
      </c>
      <c r="E2348" s="1" t="s">
        <v>64</v>
      </c>
      <c r="F2348" s="1" t="s">
        <v>69</v>
      </c>
      <c r="G2348" s="57">
        <v>679526</v>
      </c>
      <c r="H2348" s="3">
        <v>2694.6</v>
      </c>
      <c r="I2348" s="3">
        <v>3.9654111836780346</v>
      </c>
      <c r="J2348" s="4">
        <v>1.9740230690216416E-2</v>
      </c>
      <c r="K2348" s="3">
        <v>0.20087967794841211</v>
      </c>
      <c r="L2348" s="2">
        <v>13414</v>
      </c>
    </row>
    <row r="2349" spans="1:12" x14ac:dyDescent="0.3">
      <c r="A2349" s="1" t="str">
        <f>VLOOKUP(F2349,Sheet2!A:C,2,FALSE)</f>
        <v>其他</v>
      </c>
      <c r="B2349" s="1" t="str">
        <f>VLOOKUP(E2349,[1]Sheet4!A:B,2,FALSE)</f>
        <v>SDK</v>
      </c>
      <c r="C2349" s="1" t="str">
        <f t="shared" si="8"/>
        <v>04</v>
      </c>
      <c r="D2349" s="147">
        <v>20150424</v>
      </c>
      <c r="E2349" s="1" t="s">
        <v>64</v>
      </c>
      <c r="F2349" s="1" t="s">
        <v>70</v>
      </c>
      <c r="G2349" s="57">
        <v>2621036</v>
      </c>
      <c r="H2349" s="3">
        <v>1698.68</v>
      </c>
      <c r="I2349" s="3">
        <v>0.64809487546145872</v>
      </c>
      <c r="J2349" s="4">
        <v>4.4306907650257382E-3</v>
      </c>
      <c r="K2349" s="3">
        <v>0.14627400327219495</v>
      </c>
      <c r="L2349" s="2">
        <v>11613</v>
      </c>
    </row>
    <row r="2350" spans="1:12" x14ac:dyDescent="0.3">
      <c r="A2350" s="1" t="str">
        <f>VLOOKUP(F2350,Sheet2!A:C,2,FALSE)</f>
        <v>Applock</v>
      </c>
      <c r="B2350" s="1" t="str">
        <f>VLOOKUP(E2350,[1]Sheet4!A:B,2,FALSE)</f>
        <v>SDK</v>
      </c>
      <c r="C2350" s="1" t="str">
        <f t="shared" si="8"/>
        <v>04</v>
      </c>
      <c r="D2350" s="147">
        <v>20150424</v>
      </c>
      <c r="E2350" s="1" t="s">
        <v>64</v>
      </c>
      <c r="F2350" s="1" t="s">
        <v>71</v>
      </c>
      <c r="G2350" s="57">
        <v>220025159</v>
      </c>
      <c r="H2350" s="3">
        <v>154955.03</v>
      </c>
      <c r="I2350" s="3">
        <v>0.70426050686321739</v>
      </c>
      <c r="J2350" s="4">
        <v>8.3220801126656606E-3</v>
      </c>
      <c r="K2350" s="3">
        <v>8.4625538005982298E-2</v>
      </c>
      <c r="L2350" s="2">
        <v>1831067</v>
      </c>
    </row>
    <row r="2351" spans="1:12" x14ac:dyDescent="0.3">
      <c r="A2351" s="1" t="str">
        <f>VLOOKUP(F2351,Sheet2!A:C,2,FALSE)</f>
        <v>结果页</v>
      </c>
      <c r="B2351" s="1" t="str">
        <f>VLOOKUP(E2351,[1]Sheet4!A:B,2,FALSE)</f>
        <v>SDK</v>
      </c>
      <c r="C2351" s="1" t="str">
        <f t="shared" si="8"/>
        <v>04</v>
      </c>
      <c r="D2351" s="147">
        <v>20150424</v>
      </c>
      <c r="E2351" s="1" t="s">
        <v>64</v>
      </c>
      <c r="F2351" s="1" t="s">
        <v>63</v>
      </c>
      <c r="G2351" s="57">
        <v>10756598</v>
      </c>
      <c r="H2351" s="3">
        <v>30940.31</v>
      </c>
      <c r="I2351" s="3">
        <v>2.8764029296251472</v>
      </c>
      <c r="J2351" s="4">
        <v>1.9153453536145906E-2</v>
      </c>
      <c r="K2351" s="3">
        <v>0.15017672526768466</v>
      </c>
      <c r="L2351" s="2">
        <v>206026</v>
      </c>
    </row>
    <row r="2352" spans="1:12" x14ac:dyDescent="0.3">
      <c r="A2352" s="1" t="str">
        <f>VLOOKUP(F2352,Sheet2!A:C,2,FALSE)</f>
        <v>充电屏保</v>
      </c>
      <c r="B2352" s="1" t="str">
        <f>VLOOKUP(E2352,[1]Sheet4!A:B,2,FALSE)</f>
        <v>SDK</v>
      </c>
      <c r="C2352" s="1" t="str">
        <f t="shared" si="8"/>
        <v>04</v>
      </c>
      <c r="D2352" s="147">
        <v>20150424</v>
      </c>
      <c r="E2352" s="1" t="s">
        <v>64</v>
      </c>
      <c r="F2352" s="1" t="s">
        <v>72</v>
      </c>
      <c r="G2352" s="57">
        <v>15636515</v>
      </c>
      <c r="H2352" s="3">
        <v>10318.83</v>
      </c>
      <c r="I2352" s="3">
        <v>0.65991878625128431</v>
      </c>
      <c r="J2352" s="4">
        <v>8.2275366346017641E-3</v>
      </c>
      <c r="K2352" s="3">
        <v>8.0208550330353678E-2</v>
      </c>
      <c r="L2352" s="2">
        <v>128650</v>
      </c>
    </row>
    <row r="2353" spans="1:16" x14ac:dyDescent="0.3">
      <c r="A2353" s="1" t="str">
        <f>VLOOKUP(F2353,Sheet2!A:C,2,FALSE)</f>
        <v>其他</v>
      </c>
      <c r="B2353" s="1" t="str">
        <f>VLOOKUP(E2353,[1]Sheet4!A:B,2,FALSE)</f>
        <v>SDK</v>
      </c>
      <c r="C2353" s="1" t="str">
        <f t="shared" si="8"/>
        <v>04</v>
      </c>
      <c r="D2353" s="147">
        <v>20150424</v>
      </c>
      <c r="E2353" s="1" t="s">
        <v>64</v>
      </c>
      <c r="F2353" s="1" t="s">
        <v>73</v>
      </c>
      <c r="G2353" s="57">
        <v>942239</v>
      </c>
      <c r="H2353" s="3">
        <v>1962.62</v>
      </c>
      <c r="I2353" s="3">
        <v>2.0829322496733842</v>
      </c>
      <c r="J2353" s="4">
        <v>4.2913740569006376E-2</v>
      </c>
      <c r="K2353" s="3">
        <v>4.853765302337084E-2</v>
      </c>
      <c r="L2353" s="2">
        <v>40435</v>
      </c>
    </row>
    <row r="2354" spans="1:16" x14ac:dyDescent="0.3">
      <c r="A2354" s="1" t="str">
        <f>VLOOKUP(F2354,Sheet2!A:C,2,FALSE)</f>
        <v>其他</v>
      </c>
      <c r="B2354" s="1" t="str">
        <f>VLOOKUP(E2354,[1]Sheet4!A:B,2,FALSE)</f>
        <v>SDK</v>
      </c>
      <c r="C2354" s="1" t="str">
        <f t="shared" si="8"/>
        <v>04</v>
      </c>
      <c r="D2354" s="147">
        <v>20150424</v>
      </c>
      <c r="E2354" s="1" t="s">
        <v>64</v>
      </c>
      <c r="F2354" s="1" t="s">
        <v>41</v>
      </c>
      <c r="G2354" s="57">
        <v>18301542</v>
      </c>
      <c r="H2354" s="3">
        <v>8095.2399999999989</v>
      </c>
      <c r="I2354" s="3">
        <v>0.44232557016233925</v>
      </c>
      <c r="J2354" s="4">
        <v>6.7254442275956859E-3</v>
      </c>
      <c r="K2354" s="3">
        <v>6.57689745381278E-2</v>
      </c>
      <c r="L2354" s="2">
        <v>123086</v>
      </c>
    </row>
    <row r="2355" spans="1:16" x14ac:dyDescent="0.3">
      <c r="A2355" s="1" t="str">
        <f>VLOOKUP(F2355,Sheet2!A:C,2,FALSE)</f>
        <v>其他</v>
      </c>
      <c r="B2355" s="1" t="str">
        <f>VLOOKUP(E2355,[1]Sheet4!A:B,2,FALSE)</f>
        <v>SDK</v>
      </c>
      <c r="C2355" s="1" t="str">
        <f t="shared" si="8"/>
        <v>04</v>
      </c>
      <c r="D2355" s="147">
        <v>20150424</v>
      </c>
      <c r="E2355" s="1" t="s">
        <v>64</v>
      </c>
      <c r="F2355" s="1" t="s">
        <v>59</v>
      </c>
      <c r="G2355" s="57">
        <v>3121813</v>
      </c>
      <c r="H2355" s="3">
        <v>3352.9</v>
      </c>
      <c r="I2355" s="3">
        <v>1.0740233319548609</v>
      </c>
      <c r="J2355" s="4">
        <v>1.1250834050598162E-2</v>
      </c>
      <c r="K2355" s="3">
        <v>9.5461663297554317E-2</v>
      </c>
      <c r="L2355" s="2">
        <v>35123</v>
      </c>
    </row>
    <row r="2356" spans="1:16" x14ac:dyDescent="0.3">
      <c r="A2356" s="1" t="str">
        <f>VLOOKUP(F2356,Sheet2!A:C,2,FALSE)</f>
        <v>结果页</v>
      </c>
      <c r="B2356" s="1" t="str">
        <f>VLOOKUP(E2356,[1]Sheet4!A:B,2,FALSE)</f>
        <v>API</v>
      </c>
      <c r="C2356" s="1" t="str">
        <f t="shared" si="8"/>
        <v>04</v>
      </c>
      <c r="D2356" s="147">
        <v>20150424</v>
      </c>
      <c r="E2356" s="1" t="s">
        <v>74</v>
      </c>
      <c r="F2356" s="1" t="s">
        <v>61</v>
      </c>
      <c r="G2356" s="57">
        <v>2934199</v>
      </c>
      <c r="H2356" s="3">
        <v>5052.34</v>
      </c>
      <c r="I2356" s="3">
        <v>1.72</v>
      </c>
      <c r="J2356" s="4">
        <v>8.5000000000000006E-3</v>
      </c>
      <c r="L2356" s="2">
        <v>24902</v>
      </c>
    </row>
    <row r="2357" spans="1:16" x14ac:dyDescent="0.3">
      <c r="A2357" s="1" t="str">
        <f>VLOOKUP(F2357,Sheet2!A:C,2,FALSE)</f>
        <v>结果页</v>
      </c>
      <c r="B2357" s="1" t="str">
        <f>VLOOKUP(E2357,[1]Sheet4!A:B,2,FALSE)</f>
        <v>API</v>
      </c>
      <c r="C2357" s="1" t="str">
        <f t="shared" si="8"/>
        <v>04</v>
      </c>
      <c r="D2357" s="147">
        <v>20150424</v>
      </c>
      <c r="E2357" s="1" t="s">
        <v>74</v>
      </c>
      <c r="F2357" s="1" t="s">
        <v>63</v>
      </c>
      <c r="G2357" s="57">
        <v>64394</v>
      </c>
      <c r="H2357" s="3">
        <v>191.65</v>
      </c>
      <c r="I2357" s="3">
        <v>2.98</v>
      </c>
      <c r="J2357" s="4">
        <v>2.1600000000000001E-2</v>
      </c>
      <c r="L2357" s="2">
        <v>1394</v>
      </c>
    </row>
    <row r="2358" spans="1:16" x14ac:dyDescent="0.3">
      <c r="A2358" s="1" t="str">
        <f>VLOOKUP(F2358,Sheet2!A:C,2,FALSE)</f>
        <v>其他</v>
      </c>
      <c r="B2358" s="1" t="str">
        <f>VLOOKUP(E2358,[1]Sheet4!A:B,2,FALSE)</f>
        <v>SDK</v>
      </c>
      <c r="C2358" s="1" t="str">
        <f t="shared" si="8"/>
        <v>04</v>
      </c>
      <c r="D2358" s="147">
        <v>20150425</v>
      </c>
      <c r="E2358" s="1" t="s">
        <v>58</v>
      </c>
      <c r="F2358" s="1" t="s">
        <v>55</v>
      </c>
      <c r="G2358" s="57">
        <v>1018097</v>
      </c>
      <c r="H2358" s="3">
        <v>253</v>
      </c>
      <c r="I2358" s="3">
        <v>0.249</v>
      </c>
    </row>
    <row r="2359" spans="1:16" x14ac:dyDescent="0.3">
      <c r="A2359" s="1" t="str">
        <f>VLOOKUP(F2359,Sheet2!A:C,2,FALSE)</f>
        <v>其他</v>
      </c>
      <c r="B2359" s="1" t="str">
        <f>VLOOKUP(E2359,[1]Sheet4!A:B,2,FALSE)</f>
        <v>SDK</v>
      </c>
      <c r="C2359" s="1" t="str">
        <f t="shared" si="8"/>
        <v>04</v>
      </c>
      <c r="D2359" s="147">
        <v>20150425</v>
      </c>
      <c r="E2359" s="1" t="s">
        <v>58</v>
      </c>
      <c r="F2359" s="1" t="s">
        <v>41</v>
      </c>
      <c r="G2359" s="57">
        <v>46135764</v>
      </c>
      <c r="H2359" s="3">
        <v>2488</v>
      </c>
      <c r="I2359" s="3">
        <v>5.3999999999999999E-2</v>
      </c>
    </row>
    <row r="2360" spans="1:16" x14ac:dyDescent="0.3">
      <c r="A2360" s="1" t="str">
        <f>VLOOKUP(F2360,Sheet2!A:C,2,FALSE)</f>
        <v>其他</v>
      </c>
      <c r="B2360" s="1" t="str">
        <f>VLOOKUP(E2360,[1]Sheet4!A:B,2,FALSE)</f>
        <v>SDK</v>
      </c>
      <c r="C2360" s="1" t="str">
        <f t="shared" si="8"/>
        <v>04</v>
      </c>
      <c r="D2360" s="147">
        <v>20150425</v>
      </c>
      <c r="E2360" s="1" t="s">
        <v>58</v>
      </c>
      <c r="F2360" s="1" t="s">
        <v>59</v>
      </c>
      <c r="G2360" s="57">
        <v>2403703</v>
      </c>
      <c r="H2360" s="3">
        <v>1484</v>
      </c>
      <c r="I2360" s="3">
        <v>0.61699999999999999</v>
      </c>
    </row>
    <row r="2361" spans="1:16" x14ac:dyDescent="0.3">
      <c r="A2361" s="1" t="str">
        <f>VLOOKUP(F2361,Sheet2!A:C,2,FALSE)</f>
        <v>结果页</v>
      </c>
      <c r="B2361" s="1" t="str">
        <f>VLOOKUP(E2361,[1]Sheet4!A:B,2,FALSE)</f>
        <v>API</v>
      </c>
      <c r="C2361" s="1" t="str">
        <f t="shared" si="8"/>
        <v>04</v>
      </c>
      <c r="D2361" s="147">
        <v>20150425</v>
      </c>
      <c r="E2361" s="1" t="s">
        <v>60</v>
      </c>
      <c r="F2361" s="1" t="s">
        <v>61</v>
      </c>
      <c r="G2361" s="57">
        <v>386351</v>
      </c>
      <c r="H2361" s="3">
        <v>1047.4000000000001</v>
      </c>
      <c r="I2361" s="3">
        <v>2.7110063129123518</v>
      </c>
      <c r="J2361" s="4">
        <v>4.3245649681248395E-2</v>
      </c>
      <c r="L2361" s="2">
        <v>16708</v>
      </c>
    </row>
    <row r="2362" spans="1:16" x14ac:dyDescent="0.3">
      <c r="A2362" s="1" t="str">
        <f>VLOOKUP(F2362,Sheet2!A:C,2,FALSE)</f>
        <v>结果页</v>
      </c>
      <c r="B2362" s="1" t="str">
        <f>VLOOKUP(E2362,[1]Sheet4!A:B,2,FALSE)</f>
        <v>API</v>
      </c>
      <c r="C2362" s="1" t="str">
        <f t="shared" si="8"/>
        <v>04</v>
      </c>
      <c r="D2362" s="147">
        <v>20150425</v>
      </c>
      <c r="E2362" s="1" t="s">
        <v>60</v>
      </c>
      <c r="F2362" s="1" t="s">
        <v>62</v>
      </c>
      <c r="G2362" s="57">
        <v>3791866</v>
      </c>
      <c r="H2362" s="3">
        <v>6477.6</v>
      </c>
      <c r="I2362" s="3">
        <v>1.7082882148261569</v>
      </c>
      <c r="J2362" s="4">
        <v>1.4521610204580013E-2</v>
      </c>
      <c r="L2362" s="2">
        <v>55064</v>
      </c>
    </row>
    <row r="2363" spans="1:16" x14ac:dyDescent="0.3">
      <c r="A2363" s="1" t="str">
        <f>VLOOKUP(F2363,Sheet2!A:C,2,FALSE)</f>
        <v>结果页</v>
      </c>
      <c r="B2363" s="1" t="str">
        <f>VLOOKUP(E2363,[1]Sheet4!A:B,2,FALSE)</f>
        <v>API</v>
      </c>
      <c r="C2363" s="1" t="str">
        <f t="shared" si="8"/>
        <v>04</v>
      </c>
      <c r="D2363" s="147">
        <v>20150425</v>
      </c>
      <c r="E2363" s="1" t="s">
        <v>60</v>
      </c>
      <c r="F2363" s="1" t="s">
        <v>63</v>
      </c>
      <c r="G2363" s="57">
        <v>1017107</v>
      </c>
      <c r="H2363" s="3">
        <v>4127.7</v>
      </c>
      <c r="I2363" s="3">
        <v>4.058275088068414</v>
      </c>
      <c r="J2363" s="4">
        <v>4.9239657184544004E-2</v>
      </c>
      <c r="L2363" s="2">
        <v>50082</v>
      </c>
    </row>
    <row r="2364" spans="1:16" x14ac:dyDescent="0.3">
      <c r="A2364" s="1" t="str">
        <f>VLOOKUP(F2364,Sheet2!A:C,2,FALSE)</f>
        <v>结果页</v>
      </c>
      <c r="B2364" s="1" t="str">
        <f>VLOOKUP(E2364,[1]Sheet4!A:B,2,FALSE)</f>
        <v>SDK</v>
      </c>
      <c r="C2364" s="1" t="str">
        <f t="shared" si="8"/>
        <v>04</v>
      </c>
      <c r="D2364" s="147">
        <v>20150425</v>
      </c>
      <c r="E2364" s="1" t="s">
        <v>64</v>
      </c>
      <c r="F2364" s="1" t="s">
        <v>61</v>
      </c>
      <c r="G2364" s="57">
        <v>5250174</v>
      </c>
      <c r="H2364" s="3">
        <v>7914.54</v>
      </c>
      <c r="I2364" s="3">
        <v>1.5074814663285445</v>
      </c>
      <c r="J2364" s="4">
        <v>1.4277431567029968E-2</v>
      </c>
      <c r="K2364" s="3">
        <v>0.10558491975613335</v>
      </c>
      <c r="L2364" s="2">
        <v>74959</v>
      </c>
      <c r="P2364" s="2">
        <v>129946541</v>
      </c>
    </row>
    <row r="2365" spans="1:16" x14ac:dyDescent="0.3">
      <c r="A2365" s="1" t="str">
        <f>VLOOKUP(F2365,Sheet2!A:C,2,FALSE)</f>
        <v>充电屏保</v>
      </c>
      <c r="B2365" s="1" t="str">
        <f>VLOOKUP(E2365,[1]Sheet4!A:B,2,FALSE)</f>
        <v>SDK</v>
      </c>
      <c r="C2365" s="1" t="str">
        <f t="shared" si="8"/>
        <v>04</v>
      </c>
      <c r="D2365" s="147">
        <v>20150425</v>
      </c>
      <c r="E2365" s="1" t="s">
        <v>64</v>
      </c>
      <c r="F2365" s="1" t="s">
        <v>65</v>
      </c>
      <c r="G2365" s="57">
        <v>15828808</v>
      </c>
      <c r="H2365" s="3">
        <v>20478.580000000002</v>
      </c>
      <c r="I2365" s="3">
        <v>1.2937537684454825</v>
      </c>
      <c r="J2365" s="4">
        <v>1.1996607704130342E-2</v>
      </c>
      <c r="K2365" s="3">
        <v>0.10784330040233396</v>
      </c>
      <c r="L2365" s="2">
        <v>189892</v>
      </c>
      <c r="P2365" s="2">
        <v>61139534</v>
      </c>
    </row>
    <row r="2366" spans="1:16" x14ac:dyDescent="0.3">
      <c r="A2366" s="1" t="str">
        <f>VLOOKUP(F2366,Sheet2!A:C,2,FALSE)</f>
        <v>其他</v>
      </c>
      <c r="B2366" s="1" t="str">
        <f>VLOOKUP(E2366,[1]Sheet4!A:B,2,FALSE)</f>
        <v>SDK</v>
      </c>
      <c r="C2366" s="1" t="str">
        <f t="shared" si="8"/>
        <v>04</v>
      </c>
      <c r="D2366" s="147">
        <v>20150425</v>
      </c>
      <c r="E2366" s="1" t="s">
        <v>64</v>
      </c>
      <c r="F2366" s="1" t="s">
        <v>55</v>
      </c>
      <c r="G2366" s="57">
        <v>3643277</v>
      </c>
      <c r="H2366" s="3">
        <v>3383.89</v>
      </c>
      <c r="I2366" s="3">
        <v>0.92880393118612725</v>
      </c>
      <c r="J2366" s="4">
        <v>8.2403835887306948E-3</v>
      </c>
      <c r="K2366" s="3">
        <v>0.11271367663713276</v>
      </c>
      <c r="L2366" s="2">
        <v>30022</v>
      </c>
      <c r="P2366" s="2">
        <v>18271089</v>
      </c>
    </row>
    <row r="2367" spans="1:16" x14ac:dyDescent="0.3">
      <c r="A2367" s="1" t="str">
        <f>VLOOKUP(F2367,Sheet2!A:C,2,FALSE)</f>
        <v>Applock</v>
      </c>
      <c r="B2367" s="1" t="str">
        <f>VLOOKUP(E2367,[1]Sheet4!A:B,2,FALSE)</f>
        <v>SDK</v>
      </c>
      <c r="C2367" s="1" t="str">
        <f t="shared" si="8"/>
        <v>04</v>
      </c>
      <c r="D2367" s="147">
        <v>20150425</v>
      </c>
      <c r="E2367" s="1" t="s">
        <v>64</v>
      </c>
      <c r="F2367" s="1" t="s">
        <v>66</v>
      </c>
      <c r="G2367" s="57">
        <v>83856622</v>
      </c>
      <c r="H2367" s="3">
        <v>78242.94</v>
      </c>
      <c r="I2367" s="3">
        <v>0.93305618726211037</v>
      </c>
      <c r="J2367" s="4">
        <v>1.0444410699014325E-2</v>
      </c>
      <c r="K2367" s="3">
        <v>8.9335455503503525E-2</v>
      </c>
      <c r="L2367" s="2">
        <v>875833</v>
      </c>
      <c r="P2367" s="2">
        <v>282240684</v>
      </c>
    </row>
    <row r="2368" spans="1:16" x14ac:dyDescent="0.3">
      <c r="A2368" s="1" t="str">
        <f>VLOOKUP(F2368,Sheet2!A:C,2,FALSE)</f>
        <v>结果页</v>
      </c>
      <c r="B2368" s="1" t="str">
        <f>VLOOKUP(E2368,[1]Sheet4!A:B,2,FALSE)</f>
        <v>SDK</v>
      </c>
      <c r="C2368" s="1" t="str">
        <f t="shared" si="8"/>
        <v>04</v>
      </c>
      <c r="D2368" s="147">
        <v>20150425</v>
      </c>
      <c r="E2368" s="1" t="s">
        <v>64</v>
      </c>
      <c r="F2368" s="1" t="s">
        <v>62</v>
      </c>
      <c r="G2368" s="57">
        <v>27185964</v>
      </c>
      <c r="H2368" s="3">
        <v>37365.29</v>
      </c>
      <c r="I2368" s="3">
        <v>1.3744331449861407</v>
      </c>
      <c r="J2368" s="4">
        <v>9.4587044991305078E-3</v>
      </c>
      <c r="K2368" s="3">
        <v>0.14530881529415426</v>
      </c>
      <c r="L2368" s="2">
        <v>257144</v>
      </c>
      <c r="P2368" s="2">
        <v>87922624</v>
      </c>
    </row>
    <row r="2369" spans="1:16" x14ac:dyDescent="0.3">
      <c r="A2369" s="1" t="str">
        <f>VLOOKUP(F2369,Sheet2!A:C,2,FALSE)</f>
        <v>充电屏保</v>
      </c>
      <c r="B2369" s="1" t="str">
        <f>VLOOKUP(E2369,[1]Sheet4!A:B,2,FALSE)</f>
        <v>SDK</v>
      </c>
      <c r="C2369" s="1" t="str">
        <f t="shared" si="8"/>
        <v>04</v>
      </c>
      <c r="D2369" s="147">
        <v>20150425</v>
      </c>
      <c r="E2369" s="1" t="s">
        <v>64</v>
      </c>
      <c r="F2369" s="1" t="s">
        <v>67</v>
      </c>
      <c r="G2369" s="57">
        <v>62406060</v>
      </c>
      <c r="H2369" s="3">
        <v>72664.600000000006</v>
      </c>
      <c r="I2369" s="3">
        <v>1.1643837152994436</v>
      </c>
      <c r="J2369" s="4">
        <v>1.1948406933557414E-2</v>
      </c>
      <c r="K2369" s="3">
        <v>9.745095909223192E-2</v>
      </c>
      <c r="L2369" s="2">
        <v>745653</v>
      </c>
      <c r="P2369" s="2">
        <v>127163375</v>
      </c>
    </row>
    <row r="2370" spans="1:16" x14ac:dyDescent="0.3">
      <c r="A2370" s="1" t="str">
        <f>VLOOKUP(F2370,Sheet2!A:C,2,FALSE)</f>
        <v>其他</v>
      </c>
      <c r="B2370" s="1" t="str">
        <f>VLOOKUP(E2370,[1]Sheet4!A:B,2,FALSE)</f>
        <v>SDK</v>
      </c>
      <c r="C2370" s="1" t="str">
        <f t="shared" si="8"/>
        <v>04</v>
      </c>
      <c r="D2370" s="147">
        <v>20150425</v>
      </c>
      <c r="E2370" s="1" t="s">
        <v>64</v>
      </c>
      <c r="F2370" s="1" t="s">
        <v>68</v>
      </c>
      <c r="G2370" s="57">
        <v>600216</v>
      </c>
      <c r="H2370" s="3">
        <v>1141.42</v>
      </c>
      <c r="I2370" s="3">
        <v>1.9016820611246619</v>
      </c>
      <c r="J2370" s="4">
        <v>1.6017567009210018E-2</v>
      </c>
      <c r="K2370" s="3">
        <v>0.11872477636779696</v>
      </c>
      <c r="L2370" s="2">
        <v>9614</v>
      </c>
      <c r="P2370" s="2">
        <v>3506654</v>
      </c>
    </row>
    <row r="2371" spans="1:16" x14ac:dyDescent="0.3">
      <c r="A2371" s="1" t="str">
        <f>VLOOKUP(F2371,Sheet2!A:C,2,FALSE)</f>
        <v>其他</v>
      </c>
      <c r="B2371" s="1" t="str">
        <f>VLOOKUP(E2371,[1]Sheet4!A:B,2,FALSE)</f>
        <v>SDK</v>
      </c>
      <c r="C2371" s="1" t="str">
        <f t="shared" si="8"/>
        <v>04</v>
      </c>
      <c r="D2371" s="147">
        <v>20150425</v>
      </c>
      <c r="E2371" s="1" t="s">
        <v>64</v>
      </c>
      <c r="F2371" s="1" t="s">
        <v>69</v>
      </c>
      <c r="G2371" s="57">
        <v>740939</v>
      </c>
      <c r="H2371" s="3">
        <v>3047.29</v>
      </c>
      <c r="I2371" s="3">
        <v>4.1127407249449686</v>
      </c>
      <c r="J2371" s="4">
        <v>1.9989499810375753E-2</v>
      </c>
      <c r="K2371" s="3">
        <v>0.20574505435149551</v>
      </c>
      <c r="L2371" s="2">
        <v>14811</v>
      </c>
      <c r="P2371" s="2">
        <v>8337265</v>
      </c>
    </row>
    <row r="2372" spans="1:16" x14ac:dyDescent="0.3">
      <c r="A2372" s="1" t="str">
        <f>VLOOKUP(F2372,Sheet2!A:C,2,FALSE)</f>
        <v>其他</v>
      </c>
      <c r="B2372" s="1" t="str">
        <f>VLOOKUP(E2372,[1]Sheet4!A:B,2,FALSE)</f>
        <v>SDK</v>
      </c>
      <c r="C2372" s="1" t="str">
        <f t="shared" si="8"/>
        <v>04</v>
      </c>
      <c r="D2372" s="147">
        <v>20150425</v>
      </c>
      <c r="E2372" s="1" t="s">
        <v>64</v>
      </c>
      <c r="F2372" s="1" t="s">
        <v>70</v>
      </c>
      <c r="G2372" s="57">
        <v>2613523</v>
      </c>
      <c r="H2372" s="3">
        <v>1643.83</v>
      </c>
      <c r="I2372" s="3">
        <v>0.62897093310447239</v>
      </c>
      <c r="J2372" s="4">
        <v>4.5241614479765435E-3</v>
      </c>
      <c r="K2372" s="3">
        <v>0.1390248646820027</v>
      </c>
      <c r="L2372" s="2">
        <v>11824</v>
      </c>
      <c r="P2372" s="2">
        <v>20519950</v>
      </c>
    </row>
    <row r="2373" spans="1:16" x14ac:dyDescent="0.3">
      <c r="A2373" s="1" t="str">
        <f>VLOOKUP(F2373,Sheet2!A:C,2,FALSE)</f>
        <v>Applock</v>
      </c>
      <c r="B2373" s="1" t="str">
        <f>VLOOKUP(E2373,[1]Sheet4!A:B,2,FALSE)</f>
        <v>SDK</v>
      </c>
      <c r="C2373" s="1" t="str">
        <f t="shared" si="8"/>
        <v>04</v>
      </c>
      <c r="D2373" s="147">
        <v>20150425</v>
      </c>
      <c r="E2373" s="1" t="s">
        <v>64</v>
      </c>
      <c r="F2373" s="1" t="s">
        <v>71</v>
      </c>
      <c r="G2373" s="57">
        <v>213485223</v>
      </c>
      <c r="H2373" s="3">
        <v>141932.72</v>
      </c>
      <c r="I2373" s="3">
        <v>0.66483627300049708</v>
      </c>
      <c r="J2373" s="4">
        <v>8.7189922273917756E-3</v>
      </c>
      <c r="K2373" s="3">
        <v>7.6251504263512584E-2</v>
      </c>
      <c r="L2373" s="2">
        <v>1861376</v>
      </c>
      <c r="P2373" s="2">
        <v>601825240</v>
      </c>
    </row>
    <row r="2374" spans="1:16" x14ac:dyDescent="0.3">
      <c r="A2374" s="1" t="str">
        <f>VLOOKUP(F2374,Sheet2!A:C,2,FALSE)</f>
        <v>结果页</v>
      </c>
      <c r="B2374" s="1" t="str">
        <f>VLOOKUP(E2374,[1]Sheet4!A:B,2,FALSE)</f>
        <v>SDK</v>
      </c>
      <c r="C2374" s="1" t="str">
        <f t="shared" si="8"/>
        <v>04</v>
      </c>
      <c r="D2374" s="147">
        <v>20150425</v>
      </c>
      <c r="E2374" s="1" t="s">
        <v>64</v>
      </c>
      <c r="F2374" s="1" t="s">
        <v>63</v>
      </c>
      <c r="G2374" s="57">
        <v>11128907</v>
      </c>
      <c r="H2374" s="3">
        <v>32538.81</v>
      </c>
      <c r="I2374" s="3">
        <v>2.9238100381286318</v>
      </c>
      <c r="J2374" s="4">
        <v>1.958386389606814E-2</v>
      </c>
      <c r="K2374" s="3">
        <v>0.14929689328139412</v>
      </c>
      <c r="L2374" s="2">
        <v>217947</v>
      </c>
      <c r="P2374" s="2">
        <v>74391672</v>
      </c>
    </row>
    <row r="2375" spans="1:16" x14ac:dyDescent="0.3">
      <c r="A2375" s="1" t="str">
        <f>VLOOKUP(F2375,Sheet2!A:C,2,FALSE)</f>
        <v>充电屏保</v>
      </c>
      <c r="B2375" s="1" t="str">
        <f>VLOOKUP(E2375,[1]Sheet4!A:B,2,FALSE)</f>
        <v>SDK</v>
      </c>
      <c r="C2375" s="1" t="str">
        <f t="shared" si="8"/>
        <v>04</v>
      </c>
      <c r="D2375" s="147">
        <v>20150425</v>
      </c>
      <c r="E2375" s="1" t="s">
        <v>64</v>
      </c>
      <c r="F2375" s="1" t="s">
        <v>72</v>
      </c>
      <c r="G2375" s="57">
        <v>15023421</v>
      </c>
      <c r="H2375" s="3">
        <v>9419.39</v>
      </c>
      <c r="I2375" s="3">
        <v>0.62698036618956499</v>
      </c>
      <c r="J2375" s="4">
        <v>8.5506490166254411E-3</v>
      </c>
      <c r="K2375" s="3">
        <v>7.3325470963724118E-2</v>
      </c>
      <c r="L2375" s="2">
        <v>128460</v>
      </c>
      <c r="P2375" s="2">
        <v>42579994</v>
      </c>
    </row>
    <row r="2376" spans="1:16" x14ac:dyDescent="0.3">
      <c r="A2376" s="1" t="str">
        <f>VLOOKUP(F2376,Sheet2!A:C,2,FALSE)</f>
        <v>其他</v>
      </c>
      <c r="B2376" s="1" t="str">
        <f>VLOOKUP(E2376,[1]Sheet4!A:B,2,FALSE)</f>
        <v>SDK</v>
      </c>
      <c r="C2376" s="1" t="str">
        <f t="shared" si="8"/>
        <v>04</v>
      </c>
      <c r="D2376" s="147">
        <v>20150425</v>
      </c>
      <c r="E2376" s="1" t="s">
        <v>64</v>
      </c>
      <c r="F2376" s="1" t="s">
        <v>73</v>
      </c>
      <c r="G2376" s="57">
        <v>972651</v>
      </c>
      <c r="H2376" s="3">
        <v>1875.19</v>
      </c>
      <c r="I2376" s="3">
        <v>1.9279165908429643</v>
      </c>
      <c r="J2376" s="4">
        <v>4.1917398943711569E-2</v>
      </c>
      <c r="K2376" s="3">
        <v>4.5993230482450763E-2</v>
      </c>
      <c r="L2376" s="2">
        <v>40771</v>
      </c>
      <c r="P2376" s="2">
        <v>8572921</v>
      </c>
    </row>
    <row r="2377" spans="1:16" x14ac:dyDescent="0.3">
      <c r="A2377" s="1" t="str">
        <f>VLOOKUP(F2377,Sheet2!A:C,2,FALSE)</f>
        <v>其他</v>
      </c>
      <c r="B2377" s="1" t="str">
        <f>VLOOKUP(E2377,[1]Sheet4!A:B,2,FALSE)</f>
        <v>SDK</v>
      </c>
      <c r="C2377" s="1" t="str">
        <f t="shared" si="8"/>
        <v>04</v>
      </c>
      <c r="D2377" s="147">
        <v>20150425</v>
      </c>
      <c r="E2377" s="1" t="s">
        <v>64</v>
      </c>
      <c r="F2377" s="1" t="s">
        <v>41</v>
      </c>
      <c r="G2377" s="57">
        <v>21935525</v>
      </c>
      <c r="H2377" s="3">
        <v>9639.93</v>
      </c>
      <c r="I2377" s="3">
        <v>0.43946657305899905</v>
      </c>
      <c r="J2377" s="4">
        <v>6.4671349329455301E-3</v>
      </c>
      <c r="K2377" s="3">
        <v>6.7953827717467927E-2</v>
      </c>
      <c r="L2377" s="2">
        <v>141860</v>
      </c>
      <c r="P2377" s="2">
        <v>58875109</v>
      </c>
    </row>
    <row r="2378" spans="1:16" x14ac:dyDescent="0.3">
      <c r="A2378" s="1" t="str">
        <f>VLOOKUP(F2378,Sheet2!A:C,2,FALSE)</f>
        <v>其他</v>
      </c>
      <c r="B2378" s="1" t="str">
        <f>VLOOKUP(E2378,[1]Sheet4!A:B,2,FALSE)</f>
        <v>SDK</v>
      </c>
      <c r="C2378" s="1" t="str">
        <f t="shared" si="8"/>
        <v>04</v>
      </c>
      <c r="D2378" s="147">
        <v>20150425</v>
      </c>
      <c r="E2378" s="1" t="s">
        <v>64</v>
      </c>
      <c r="F2378" s="1" t="s">
        <v>59</v>
      </c>
      <c r="G2378" s="57">
        <v>3698442</v>
      </c>
      <c r="H2378" s="3">
        <v>4107.37</v>
      </c>
      <c r="I2378" s="3">
        <v>1.1105676390220531</v>
      </c>
      <c r="J2378" s="4">
        <v>1.1122791705264E-2</v>
      </c>
      <c r="K2378" s="3">
        <v>9.9846123927364652E-2</v>
      </c>
      <c r="L2378" s="2">
        <v>41137</v>
      </c>
      <c r="P2378" s="2">
        <v>12615304</v>
      </c>
    </row>
    <row r="2379" spans="1:16" x14ac:dyDescent="0.3">
      <c r="A2379" s="1" t="str">
        <f>VLOOKUP(F2379,Sheet2!A:C,2,FALSE)</f>
        <v>结果页</v>
      </c>
      <c r="B2379" s="1" t="str">
        <f>VLOOKUP(E2379,[1]Sheet4!A:B,2,FALSE)</f>
        <v>API</v>
      </c>
      <c r="C2379" s="1" t="str">
        <f t="shared" si="8"/>
        <v>04</v>
      </c>
      <c r="D2379" s="147">
        <v>20150425</v>
      </c>
      <c r="E2379" s="1" t="s">
        <v>74</v>
      </c>
      <c r="F2379" s="1" t="s">
        <v>61</v>
      </c>
      <c r="G2379" s="57">
        <v>3228591</v>
      </c>
      <c r="H2379" s="3">
        <v>5905.33</v>
      </c>
      <c r="I2379" s="3">
        <v>1.83</v>
      </c>
      <c r="J2379" s="4">
        <v>8.5000000000000006E-3</v>
      </c>
      <c r="L2379" s="2">
        <v>27431</v>
      </c>
    </row>
    <row r="2380" spans="1:16" x14ac:dyDescent="0.3">
      <c r="A2380" s="1" t="str">
        <f>VLOOKUP(F2380,Sheet2!A:C,2,FALSE)</f>
        <v>结果页</v>
      </c>
      <c r="B2380" s="1" t="str">
        <f>VLOOKUP(E2380,[1]Sheet4!A:B,2,FALSE)</f>
        <v>API</v>
      </c>
      <c r="C2380" s="1" t="str">
        <f t="shared" si="8"/>
        <v>04</v>
      </c>
      <c r="D2380" s="147">
        <v>20150425</v>
      </c>
      <c r="E2380" s="1" t="s">
        <v>74</v>
      </c>
      <c r="F2380" s="1" t="s">
        <v>63</v>
      </c>
      <c r="G2380" s="57">
        <v>135441</v>
      </c>
      <c r="H2380" s="3">
        <v>388.43</v>
      </c>
      <c r="I2380" s="3">
        <v>2.87</v>
      </c>
      <c r="J2380" s="4">
        <v>2.1400000000000002E-2</v>
      </c>
      <c r="L2380" s="2">
        <v>2900</v>
      </c>
    </row>
    <row r="2381" spans="1:16" x14ac:dyDescent="0.3">
      <c r="A2381" s="1" t="str">
        <f>VLOOKUP(F2381,Sheet2!A:C,2,FALSE)</f>
        <v>其他</v>
      </c>
      <c r="B2381" s="1" t="str">
        <f>VLOOKUP(E2381,[1]Sheet4!A:B,2,FALSE)</f>
        <v>SDK</v>
      </c>
      <c r="C2381" s="1" t="str">
        <f t="shared" si="8"/>
        <v>04</v>
      </c>
      <c r="D2381" s="147">
        <v>20150426</v>
      </c>
      <c r="E2381" s="1" t="s">
        <v>58</v>
      </c>
      <c r="F2381" s="1" t="s">
        <v>55</v>
      </c>
      <c r="G2381" s="57">
        <v>989178</v>
      </c>
      <c r="H2381" s="3">
        <v>233</v>
      </c>
      <c r="I2381" s="3">
        <v>0.23599999999999999</v>
      </c>
    </row>
    <row r="2382" spans="1:16" x14ac:dyDescent="0.3">
      <c r="A2382" s="1" t="str">
        <f>VLOOKUP(F2382,Sheet2!A:C,2,FALSE)</f>
        <v>其他</v>
      </c>
      <c r="B2382" s="1" t="str">
        <f>VLOOKUP(E2382,[1]Sheet4!A:B,2,FALSE)</f>
        <v>SDK</v>
      </c>
      <c r="C2382" s="1" t="str">
        <f t="shared" si="8"/>
        <v>04</v>
      </c>
      <c r="D2382" s="147">
        <v>20150426</v>
      </c>
      <c r="E2382" s="1" t="s">
        <v>58</v>
      </c>
      <c r="F2382" s="1" t="s">
        <v>41</v>
      </c>
      <c r="G2382" s="57">
        <v>45908760</v>
      </c>
      <c r="H2382" s="3">
        <v>2434</v>
      </c>
      <c r="I2382" s="3">
        <v>5.2999999999999999E-2</v>
      </c>
    </row>
    <row r="2383" spans="1:16" x14ac:dyDescent="0.3">
      <c r="A2383" s="1" t="str">
        <f>VLOOKUP(F2383,Sheet2!A:C,2,FALSE)</f>
        <v>其他</v>
      </c>
      <c r="B2383" s="1" t="str">
        <f>VLOOKUP(E2383,[1]Sheet4!A:B,2,FALSE)</f>
        <v>SDK</v>
      </c>
      <c r="C2383" s="1" t="str">
        <f t="shared" si="8"/>
        <v>04</v>
      </c>
      <c r="D2383" s="147">
        <v>20150426</v>
      </c>
      <c r="E2383" s="1" t="s">
        <v>58</v>
      </c>
      <c r="F2383" s="1" t="s">
        <v>59</v>
      </c>
      <c r="G2383" s="57">
        <v>2376850</v>
      </c>
      <c r="H2383" s="3">
        <v>1351</v>
      </c>
      <c r="I2383" s="3">
        <v>0.56799999999999995</v>
      </c>
    </row>
    <row r="2384" spans="1:16" x14ac:dyDescent="0.3">
      <c r="A2384" s="1" t="str">
        <f>VLOOKUP(F2384,Sheet2!A:C,2,FALSE)</f>
        <v>结果页</v>
      </c>
      <c r="B2384" s="1" t="str">
        <f>VLOOKUP(E2384,[1]Sheet4!A:B,2,FALSE)</f>
        <v>API</v>
      </c>
      <c r="C2384" s="1" t="str">
        <f t="shared" si="8"/>
        <v>04</v>
      </c>
      <c r="D2384" s="147">
        <v>20150426</v>
      </c>
      <c r="E2384" s="1" t="s">
        <v>60</v>
      </c>
      <c r="F2384" s="1" t="s">
        <v>61</v>
      </c>
      <c r="G2384" s="57">
        <v>377731</v>
      </c>
      <c r="H2384" s="3">
        <v>990.8900000000001</v>
      </c>
      <c r="I2384" s="3">
        <v>2.6232689400658145</v>
      </c>
      <c r="J2384" s="4">
        <v>4.3125928239937945E-2</v>
      </c>
      <c r="L2384" s="2">
        <v>16290</v>
      </c>
    </row>
    <row r="2385" spans="1:16" x14ac:dyDescent="0.3">
      <c r="A2385" s="1" t="str">
        <f>VLOOKUP(F2385,Sheet2!A:C,2,FALSE)</f>
        <v>结果页</v>
      </c>
      <c r="B2385" s="1" t="str">
        <f>VLOOKUP(E2385,[1]Sheet4!A:B,2,FALSE)</f>
        <v>API</v>
      </c>
      <c r="C2385" s="1" t="str">
        <f t="shared" si="8"/>
        <v>04</v>
      </c>
      <c r="D2385" s="147">
        <v>20150426</v>
      </c>
      <c r="E2385" s="1" t="s">
        <v>60</v>
      </c>
      <c r="F2385" s="1" t="s">
        <v>62</v>
      </c>
      <c r="G2385" s="57">
        <v>3783076</v>
      </c>
      <c r="H2385" s="3">
        <v>6457.4</v>
      </c>
      <c r="I2385" s="3">
        <v>1.7069178626070427</v>
      </c>
      <c r="J2385" s="4">
        <v>1.4731134135290964E-2</v>
      </c>
      <c r="L2385" s="2">
        <v>55729</v>
      </c>
    </row>
    <row r="2386" spans="1:16" x14ac:dyDescent="0.3">
      <c r="A2386" s="1" t="str">
        <f>VLOOKUP(F2386,Sheet2!A:C,2,FALSE)</f>
        <v>结果页</v>
      </c>
      <c r="B2386" s="1" t="str">
        <f>VLOOKUP(E2386,[1]Sheet4!A:B,2,FALSE)</f>
        <v>API</v>
      </c>
      <c r="C2386" s="1" t="str">
        <f t="shared" si="8"/>
        <v>04</v>
      </c>
      <c r="D2386" s="147">
        <v>20150426</v>
      </c>
      <c r="E2386" s="1" t="s">
        <v>60</v>
      </c>
      <c r="F2386" s="1" t="s">
        <v>63</v>
      </c>
      <c r="G2386" s="57">
        <v>1011405</v>
      </c>
      <c r="H2386" s="3">
        <v>3842.84</v>
      </c>
      <c r="I2386" s="3">
        <v>3.7995066269199778</v>
      </c>
      <c r="J2386" s="4">
        <v>4.8023294328187027E-2</v>
      </c>
      <c r="L2386" s="2">
        <v>48571</v>
      </c>
    </row>
    <row r="2387" spans="1:16" x14ac:dyDescent="0.3">
      <c r="A2387" s="1" t="str">
        <f>VLOOKUP(F2387,Sheet2!A:C,2,FALSE)</f>
        <v>结果页</v>
      </c>
      <c r="B2387" s="1" t="str">
        <f>VLOOKUP(E2387,[1]Sheet4!A:B,2,FALSE)</f>
        <v>SDK</v>
      </c>
      <c r="C2387" s="1" t="str">
        <f t="shared" si="8"/>
        <v>04</v>
      </c>
      <c r="D2387" s="147">
        <v>20150426</v>
      </c>
      <c r="E2387" s="1" t="s">
        <v>64</v>
      </c>
      <c r="F2387" s="1" t="s">
        <v>61</v>
      </c>
      <c r="G2387" s="57">
        <v>5371317</v>
      </c>
      <c r="H2387" s="3">
        <v>7755.4</v>
      </c>
      <c r="I2387" s="3">
        <v>1.4438544587854338</v>
      </c>
      <c r="J2387" s="4">
        <v>1.4143831019468782E-2</v>
      </c>
      <c r="K2387" s="3">
        <v>0.1020836898290137</v>
      </c>
      <c r="L2387" s="2">
        <v>75971</v>
      </c>
      <c r="P2387" s="2">
        <v>132106867</v>
      </c>
    </row>
    <row r="2388" spans="1:16" x14ac:dyDescent="0.3">
      <c r="A2388" s="1" t="str">
        <f>VLOOKUP(F2388,Sheet2!A:C,2,FALSE)</f>
        <v>充电屏保</v>
      </c>
      <c r="B2388" s="1" t="str">
        <f>VLOOKUP(E2388,[1]Sheet4!A:B,2,FALSE)</f>
        <v>SDK</v>
      </c>
      <c r="C2388" s="1" t="str">
        <f t="shared" si="8"/>
        <v>04</v>
      </c>
      <c r="D2388" s="147">
        <v>20150426</v>
      </c>
      <c r="E2388" s="1" t="s">
        <v>64</v>
      </c>
      <c r="F2388" s="1" t="s">
        <v>65</v>
      </c>
      <c r="G2388" s="57">
        <v>15608787</v>
      </c>
      <c r="H2388" s="3">
        <v>19367.11</v>
      </c>
      <c r="I2388" s="3">
        <v>1.2407825156432719</v>
      </c>
      <c r="J2388" s="4">
        <v>1.1874337192249469E-2</v>
      </c>
      <c r="K2388" s="3">
        <v>0.10449278099102211</v>
      </c>
      <c r="L2388" s="2">
        <v>185344</v>
      </c>
      <c r="P2388" s="2">
        <v>61326290</v>
      </c>
    </row>
    <row r="2389" spans="1:16" x14ac:dyDescent="0.3">
      <c r="A2389" s="1" t="str">
        <f>VLOOKUP(F2389,Sheet2!A:C,2,FALSE)</f>
        <v>其他</v>
      </c>
      <c r="B2389" s="1" t="str">
        <f>VLOOKUP(E2389,[1]Sheet4!A:B,2,FALSE)</f>
        <v>SDK</v>
      </c>
      <c r="C2389" s="1" t="str">
        <f t="shared" si="8"/>
        <v>04</v>
      </c>
      <c r="D2389" s="147">
        <v>20150426</v>
      </c>
      <c r="E2389" s="1" t="s">
        <v>64</v>
      </c>
      <c r="F2389" s="1" t="s">
        <v>55</v>
      </c>
      <c r="G2389" s="57">
        <v>3636429</v>
      </c>
      <c r="H2389" s="3">
        <v>3142.29</v>
      </c>
      <c r="I2389" s="3">
        <v>0.86411421754693962</v>
      </c>
      <c r="J2389" s="4">
        <v>8.1808279496176049E-3</v>
      </c>
      <c r="K2389" s="3">
        <v>0.10562674375609264</v>
      </c>
      <c r="L2389" s="2">
        <v>29749</v>
      </c>
      <c r="P2389" s="2">
        <v>18502353</v>
      </c>
    </row>
    <row r="2390" spans="1:16" x14ac:dyDescent="0.3">
      <c r="A2390" s="1" t="str">
        <f>VLOOKUP(F2390,Sheet2!A:C,2,FALSE)</f>
        <v>Applock</v>
      </c>
      <c r="B2390" s="1" t="str">
        <f>VLOOKUP(E2390,[1]Sheet4!A:B,2,FALSE)</f>
        <v>SDK</v>
      </c>
      <c r="C2390" s="1" t="str">
        <f t="shared" si="8"/>
        <v>04</v>
      </c>
      <c r="D2390" s="147">
        <v>20150426</v>
      </c>
      <c r="E2390" s="1" t="s">
        <v>64</v>
      </c>
      <c r="F2390" s="1" t="s">
        <v>66</v>
      </c>
      <c r="G2390" s="57">
        <v>80971259</v>
      </c>
      <c r="H2390" s="3">
        <v>72066.69</v>
      </c>
      <c r="I2390" s="3">
        <v>0.89002802834027817</v>
      </c>
      <c r="J2390" s="4">
        <v>1.0378559137878787E-2</v>
      </c>
      <c r="K2390" s="3">
        <v>8.5756415367132147E-2</v>
      </c>
      <c r="L2390" s="2">
        <v>840365</v>
      </c>
      <c r="P2390" s="2">
        <v>280035724</v>
      </c>
    </row>
    <row r="2391" spans="1:16" x14ac:dyDescent="0.3">
      <c r="A2391" s="1" t="str">
        <f>VLOOKUP(F2391,Sheet2!A:C,2,FALSE)</f>
        <v>结果页</v>
      </c>
      <c r="B2391" s="1" t="str">
        <f>VLOOKUP(E2391,[1]Sheet4!A:B,2,FALSE)</f>
        <v>SDK</v>
      </c>
      <c r="C2391" s="1" t="str">
        <f t="shared" si="8"/>
        <v>04</v>
      </c>
      <c r="D2391" s="147">
        <v>20150426</v>
      </c>
      <c r="E2391" s="1" t="s">
        <v>64</v>
      </c>
      <c r="F2391" s="1" t="s">
        <v>62</v>
      </c>
      <c r="G2391" s="57">
        <v>27558696</v>
      </c>
      <c r="H2391" s="3">
        <v>35952.559999999998</v>
      </c>
      <c r="I2391" s="3">
        <v>1.3045813198128098</v>
      </c>
      <c r="J2391" s="4">
        <v>9.4492859894386872E-3</v>
      </c>
      <c r="K2391" s="3">
        <v>0.13806136477093814</v>
      </c>
      <c r="L2391" s="2">
        <v>260410</v>
      </c>
      <c r="P2391" s="2">
        <v>88483670</v>
      </c>
    </row>
    <row r="2392" spans="1:16" x14ac:dyDescent="0.3">
      <c r="A2392" s="1" t="str">
        <f>VLOOKUP(F2392,Sheet2!A:C,2,FALSE)</f>
        <v>充电屏保</v>
      </c>
      <c r="B2392" s="1" t="str">
        <f>VLOOKUP(E2392,[1]Sheet4!A:B,2,FALSE)</f>
        <v>SDK</v>
      </c>
      <c r="C2392" s="1" t="str">
        <f t="shared" si="8"/>
        <v>04</v>
      </c>
      <c r="D2392" s="147">
        <v>20150426</v>
      </c>
      <c r="E2392" s="1" t="s">
        <v>64</v>
      </c>
      <c r="F2392" s="1" t="s">
        <v>67</v>
      </c>
      <c r="G2392" s="57">
        <v>61275513</v>
      </c>
      <c r="H2392" s="3">
        <v>66572.600000000006</v>
      </c>
      <c r="I2392" s="3">
        <v>1.0864470445151557</v>
      </c>
      <c r="J2392" s="4">
        <v>1.1977672059636612E-2</v>
      </c>
      <c r="K2392" s="3">
        <v>9.0706026939605264E-2</v>
      </c>
      <c r="L2392" s="2">
        <v>733938</v>
      </c>
      <c r="P2392" s="2">
        <v>127071983</v>
      </c>
    </row>
    <row r="2393" spans="1:16" x14ac:dyDescent="0.3">
      <c r="A2393" s="1" t="str">
        <f>VLOOKUP(F2393,Sheet2!A:C,2,FALSE)</f>
        <v>其他</v>
      </c>
      <c r="B2393" s="1" t="str">
        <f>VLOOKUP(E2393,[1]Sheet4!A:B,2,FALSE)</f>
        <v>SDK</v>
      </c>
      <c r="C2393" s="1" t="str">
        <f t="shared" si="8"/>
        <v>04</v>
      </c>
      <c r="D2393" s="147">
        <v>20150426</v>
      </c>
      <c r="E2393" s="1" t="s">
        <v>64</v>
      </c>
      <c r="F2393" s="1" t="s">
        <v>68</v>
      </c>
      <c r="G2393" s="57">
        <v>606560</v>
      </c>
      <c r="H2393" s="3">
        <v>1042.03</v>
      </c>
      <c r="I2393" s="3">
        <v>1.7179339224479029</v>
      </c>
      <c r="J2393" s="4">
        <v>1.5940714850962805E-2</v>
      </c>
      <c r="K2393" s="3">
        <v>0.10777019340159272</v>
      </c>
      <c r="L2393" s="2">
        <v>9669</v>
      </c>
      <c r="P2393" s="2">
        <v>3529698</v>
      </c>
    </row>
    <row r="2394" spans="1:16" x14ac:dyDescent="0.3">
      <c r="A2394" s="1" t="str">
        <f>VLOOKUP(F2394,Sheet2!A:C,2,FALSE)</f>
        <v>其他</v>
      </c>
      <c r="B2394" s="1" t="str">
        <f>VLOOKUP(E2394,[1]Sheet4!A:B,2,FALSE)</f>
        <v>SDK</v>
      </c>
      <c r="C2394" s="1" t="str">
        <f t="shared" si="8"/>
        <v>04</v>
      </c>
      <c r="D2394" s="147">
        <v>20150426</v>
      </c>
      <c r="E2394" s="1" t="s">
        <v>64</v>
      </c>
      <c r="F2394" s="1" t="s">
        <v>69</v>
      </c>
      <c r="G2394" s="57">
        <v>720707</v>
      </c>
      <c r="H2394" s="3">
        <v>2835.83</v>
      </c>
      <c r="I2394" s="3">
        <v>3.9347890335462261</v>
      </c>
      <c r="J2394" s="4">
        <v>1.9528046765190293E-2</v>
      </c>
      <c r="K2394" s="3">
        <v>0.20149424470655108</v>
      </c>
      <c r="L2394" s="2">
        <v>14074</v>
      </c>
      <c r="P2394" s="2">
        <v>8013565</v>
      </c>
    </row>
    <row r="2395" spans="1:16" x14ac:dyDescent="0.3">
      <c r="A2395" s="1" t="str">
        <f>VLOOKUP(F2395,Sheet2!A:C,2,FALSE)</f>
        <v>其他</v>
      </c>
      <c r="B2395" s="1" t="str">
        <f>VLOOKUP(E2395,[1]Sheet4!A:B,2,FALSE)</f>
        <v>SDK</v>
      </c>
      <c r="C2395" s="1" t="str">
        <f t="shared" si="8"/>
        <v>04</v>
      </c>
      <c r="D2395" s="147">
        <v>20150426</v>
      </c>
      <c r="E2395" s="1" t="s">
        <v>64</v>
      </c>
      <c r="F2395" s="1" t="s">
        <v>70</v>
      </c>
      <c r="G2395" s="57">
        <v>2620124</v>
      </c>
      <c r="H2395" s="3">
        <v>1478.57</v>
      </c>
      <c r="I2395" s="3">
        <v>0.56431298671360597</v>
      </c>
      <c r="J2395" s="4">
        <v>4.4188748318781858E-3</v>
      </c>
      <c r="K2395" s="3">
        <v>0.12770513041976161</v>
      </c>
      <c r="L2395" s="2">
        <v>11578</v>
      </c>
      <c r="P2395" s="2">
        <v>20846955</v>
      </c>
    </row>
    <row r="2396" spans="1:16" x14ac:dyDescent="0.3">
      <c r="A2396" s="1" t="str">
        <f>VLOOKUP(F2396,Sheet2!A:C,2,FALSE)</f>
        <v>Applock</v>
      </c>
      <c r="B2396" s="1" t="str">
        <f>VLOOKUP(E2396,[1]Sheet4!A:B,2,FALSE)</f>
        <v>SDK</v>
      </c>
      <c r="C2396" s="1" t="str">
        <f t="shared" si="8"/>
        <v>04</v>
      </c>
      <c r="D2396" s="147">
        <v>20150426</v>
      </c>
      <c r="E2396" s="1" t="s">
        <v>64</v>
      </c>
      <c r="F2396" s="1" t="s">
        <v>71</v>
      </c>
      <c r="G2396" s="57">
        <v>205320511</v>
      </c>
      <c r="H2396" s="3">
        <v>128928.42</v>
      </c>
      <c r="I2396" s="3">
        <v>0.62793736179626014</v>
      </c>
      <c r="J2396" s="4">
        <v>8.5627928327141178E-3</v>
      </c>
      <c r="K2396" s="3">
        <v>7.3333242326875853E-2</v>
      </c>
      <c r="L2396" s="2">
        <v>1758117</v>
      </c>
      <c r="P2396" s="2">
        <v>579736046</v>
      </c>
    </row>
    <row r="2397" spans="1:16" x14ac:dyDescent="0.3">
      <c r="A2397" s="1" t="str">
        <f>VLOOKUP(F2397,Sheet2!A:C,2,FALSE)</f>
        <v>结果页</v>
      </c>
      <c r="B2397" s="1" t="str">
        <f>VLOOKUP(E2397,[1]Sheet4!A:B,2,FALSE)</f>
        <v>SDK</v>
      </c>
      <c r="C2397" s="1" t="str">
        <f t="shared" si="8"/>
        <v>04</v>
      </c>
      <c r="D2397" s="147">
        <v>20150426</v>
      </c>
      <c r="E2397" s="1" t="s">
        <v>64</v>
      </c>
      <c r="F2397" s="1" t="s">
        <v>63</v>
      </c>
      <c r="G2397" s="57">
        <v>11257150</v>
      </c>
      <c r="H2397" s="3">
        <v>32479</v>
      </c>
      <c r="I2397" s="3">
        <v>2.8851885246265705</v>
      </c>
      <c r="J2397" s="4">
        <v>1.9402335404609516E-2</v>
      </c>
      <c r="K2397" s="3">
        <v>0.1487031568344665</v>
      </c>
      <c r="L2397" s="2">
        <v>218415</v>
      </c>
      <c r="P2397" s="2">
        <v>74593792</v>
      </c>
    </row>
    <row r="2398" spans="1:16" x14ac:dyDescent="0.3">
      <c r="A2398" s="1" t="str">
        <f>VLOOKUP(F2398,Sheet2!A:C,2,FALSE)</f>
        <v>充电屏保</v>
      </c>
      <c r="B2398" s="1" t="str">
        <f>VLOOKUP(E2398,[1]Sheet4!A:B,2,FALSE)</f>
        <v>SDK</v>
      </c>
      <c r="C2398" s="1" t="str">
        <f t="shared" si="8"/>
        <v>04</v>
      </c>
      <c r="D2398" s="147">
        <v>20150426</v>
      </c>
      <c r="E2398" s="1" t="s">
        <v>64</v>
      </c>
      <c r="F2398" s="1" t="s">
        <v>72</v>
      </c>
      <c r="G2398" s="57">
        <v>14593527</v>
      </c>
      <c r="H2398" s="3">
        <v>8489.2099999999991</v>
      </c>
      <c r="I2398" s="3">
        <v>0.58171064472625433</v>
      </c>
      <c r="J2398" s="4">
        <v>8.4873930750256604E-3</v>
      </c>
      <c r="K2398" s="3">
        <v>6.8538200079120939E-2</v>
      </c>
      <c r="L2398" s="2">
        <v>123861</v>
      </c>
      <c r="P2398" s="2">
        <v>41657828</v>
      </c>
    </row>
    <row r="2399" spans="1:16" x14ac:dyDescent="0.3">
      <c r="A2399" s="1" t="str">
        <f>VLOOKUP(F2399,Sheet2!A:C,2,FALSE)</f>
        <v>其他</v>
      </c>
      <c r="B2399" s="1" t="str">
        <f>VLOOKUP(E2399,[1]Sheet4!A:B,2,FALSE)</f>
        <v>SDK</v>
      </c>
      <c r="C2399" s="1" t="str">
        <f t="shared" si="8"/>
        <v>04</v>
      </c>
      <c r="D2399" s="147">
        <v>20150426</v>
      </c>
      <c r="E2399" s="1" t="s">
        <v>64</v>
      </c>
      <c r="F2399" s="1" t="s">
        <v>73</v>
      </c>
      <c r="G2399" s="57">
        <v>999231</v>
      </c>
      <c r="H2399" s="3">
        <v>1757.51</v>
      </c>
      <c r="I2399" s="3">
        <v>1.7588625653127254</v>
      </c>
      <c r="J2399" s="4">
        <v>4.2011306694848337E-2</v>
      </c>
      <c r="K2399" s="3">
        <v>4.1866409395173776E-2</v>
      </c>
      <c r="L2399" s="2">
        <v>41979</v>
      </c>
      <c r="P2399" s="2">
        <v>8771302</v>
      </c>
    </row>
    <row r="2400" spans="1:16" x14ac:dyDescent="0.3">
      <c r="A2400" s="1" t="str">
        <f>VLOOKUP(F2400,Sheet2!A:C,2,FALSE)</f>
        <v>其他</v>
      </c>
      <c r="B2400" s="1" t="str">
        <f>VLOOKUP(E2400,[1]Sheet4!A:B,2,FALSE)</f>
        <v>SDK</v>
      </c>
      <c r="C2400" s="1" t="str">
        <f t="shared" si="8"/>
        <v>04</v>
      </c>
      <c r="D2400" s="147">
        <v>20150426</v>
      </c>
      <c r="E2400" s="1" t="s">
        <v>64</v>
      </c>
      <c r="F2400" s="1" t="s">
        <v>41</v>
      </c>
      <c r="G2400" s="57">
        <v>21943714</v>
      </c>
      <c r="H2400" s="3">
        <v>9616.9700000000012</v>
      </c>
      <c r="I2400" s="3">
        <v>0.43825625871718898</v>
      </c>
      <c r="J2400" s="4">
        <v>6.4866412312883769E-3</v>
      </c>
      <c r="K2400" s="3">
        <v>6.7562894738690898E-2</v>
      </c>
      <c r="L2400" s="2">
        <v>142341</v>
      </c>
      <c r="P2400" s="2">
        <v>59245212</v>
      </c>
    </row>
    <row r="2401" spans="1:16" x14ac:dyDescent="0.3">
      <c r="A2401" s="1" t="str">
        <f>VLOOKUP(F2401,Sheet2!A:C,2,FALSE)</f>
        <v>其他</v>
      </c>
      <c r="B2401" s="1" t="str">
        <f>VLOOKUP(E2401,[1]Sheet4!A:B,2,FALSE)</f>
        <v>SDK</v>
      </c>
      <c r="C2401" s="1" t="str">
        <f t="shared" si="8"/>
        <v>04</v>
      </c>
      <c r="D2401" s="147">
        <v>20150426</v>
      </c>
      <c r="E2401" s="1" t="s">
        <v>64</v>
      </c>
      <c r="F2401" s="1" t="s">
        <v>59</v>
      </c>
      <c r="G2401" s="57">
        <v>3794223</v>
      </c>
      <c r="H2401" s="3">
        <v>3891.27</v>
      </c>
      <c r="I2401" s="3">
        <v>1.0255775688461115</v>
      </c>
      <c r="J2401" s="4">
        <v>1.0836210734055432E-2</v>
      </c>
      <c r="K2401" s="3">
        <v>9.4643560744253924E-2</v>
      </c>
      <c r="L2401" s="2">
        <v>41115</v>
      </c>
      <c r="P2401" s="2">
        <v>12846249</v>
      </c>
    </row>
    <row r="2402" spans="1:16" x14ac:dyDescent="0.3">
      <c r="A2402" s="1" t="str">
        <f>VLOOKUP(F2402,Sheet2!A:C,2,FALSE)</f>
        <v>结果页</v>
      </c>
      <c r="B2402" s="1" t="str">
        <f>VLOOKUP(E2402,[1]Sheet4!A:B,2,FALSE)</f>
        <v>API</v>
      </c>
      <c r="C2402" s="1" t="str">
        <f t="shared" si="8"/>
        <v>04</v>
      </c>
      <c r="D2402" s="147">
        <v>20150426</v>
      </c>
      <c r="E2402" s="1" t="s">
        <v>74</v>
      </c>
      <c r="F2402" s="1" t="s">
        <v>61</v>
      </c>
      <c r="G2402" s="57">
        <v>3265827</v>
      </c>
      <c r="H2402" s="3">
        <v>5353.29</v>
      </c>
      <c r="I2402" s="3">
        <v>1.64</v>
      </c>
      <c r="J2402" s="4">
        <v>8.3999999999999995E-3</v>
      </c>
      <c r="L2402" s="2">
        <v>27512</v>
      </c>
    </row>
    <row r="2403" spans="1:16" x14ac:dyDescent="0.3">
      <c r="A2403" s="1" t="str">
        <f>VLOOKUP(F2403,Sheet2!A:C,2,FALSE)</f>
        <v>结果页</v>
      </c>
      <c r="B2403" s="1" t="str">
        <f>VLOOKUP(E2403,[1]Sheet4!A:B,2,FALSE)</f>
        <v>API</v>
      </c>
      <c r="C2403" s="1" t="str">
        <f t="shared" si="8"/>
        <v>04</v>
      </c>
      <c r="D2403" s="147">
        <v>20150426</v>
      </c>
      <c r="E2403" s="1" t="s">
        <v>74</v>
      </c>
      <c r="F2403" s="1" t="s">
        <v>63</v>
      </c>
      <c r="G2403" s="57">
        <v>150028</v>
      </c>
      <c r="H2403" s="3">
        <v>397.9</v>
      </c>
      <c r="I2403" s="3">
        <v>2.65</v>
      </c>
      <c r="J2403" s="4">
        <v>2.1299999999999999E-2</v>
      </c>
      <c r="L2403" s="2">
        <v>3189</v>
      </c>
    </row>
    <row r="2404" spans="1:16" x14ac:dyDescent="0.3">
      <c r="A2404" s="1" t="str">
        <f>VLOOKUP(F2404,Sheet2!A:C,2,FALSE)</f>
        <v>其他</v>
      </c>
      <c r="B2404" s="1" t="str">
        <f>VLOOKUP(E2404,[1]Sheet4!A:B,2,FALSE)</f>
        <v>SDK</v>
      </c>
      <c r="C2404" s="1" t="str">
        <f t="shared" ref="C2404:C2467" si="9">RIGHT(LEFT(D2404,6),2)</f>
        <v>04</v>
      </c>
      <c r="D2404" s="147">
        <v>20150427</v>
      </c>
      <c r="E2404" s="1" t="s">
        <v>58</v>
      </c>
      <c r="F2404" s="1" t="s">
        <v>55</v>
      </c>
      <c r="G2404" s="57">
        <v>996160</v>
      </c>
      <c r="H2404" s="3">
        <v>246</v>
      </c>
      <c r="I2404" s="3">
        <v>0.247</v>
      </c>
    </row>
    <row r="2405" spans="1:16" x14ac:dyDescent="0.3">
      <c r="A2405" s="1" t="str">
        <f>VLOOKUP(F2405,Sheet2!A:C,2,FALSE)</f>
        <v>其他</v>
      </c>
      <c r="B2405" s="1" t="str">
        <f>VLOOKUP(E2405,[1]Sheet4!A:B,2,FALSE)</f>
        <v>SDK</v>
      </c>
      <c r="C2405" s="1" t="str">
        <f t="shared" si="9"/>
        <v>04</v>
      </c>
      <c r="D2405" s="147">
        <v>20150427</v>
      </c>
      <c r="E2405" s="1" t="s">
        <v>58</v>
      </c>
      <c r="F2405" s="1" t="s">
        <v>41</v>
      </c>
      <c r="G2405" s="57">
        <v>40235849</v>
      </c>
      <c r="H2405" s="3">
        <v>2497</v>
      </c>
      <c r="I2405" s="3">
        <v>6.2E-2</v>
      </c>
    </row>
    <row r="2406" spans="1:16" x14ac:dyDescent="0.3">
      <c r="A2406" s="1" t="str">
        <f>VLOOKUP(F2406,Sheet2!A:C,2,FALSE)</f>
        <v>其他</v>
      </c>
      <c r="B2406" s="1" t="str">
        <f>VLOOKUP(E2406,[1]Sheet4!A:B,2,FALSE)</f>
        <v>SDK</v>
      </c>
      <c r="C2406" s="1" t="str">
        <f t="shared" si="9"/>
        <v>04</v>
      </c>
      <c r="D2406" s="147">
        <v>20150427</v>
      </c>
      <c r="E2406" s="1" t="s">
        <v>58</v>
      </c>
      <c r="F2406" s="1" t="s">
        <v>59</v>
      </c>
      <c r="G2406" s="57">
        <v>1897393</v>
      </c>
      <c r="H2406" s="3">
        <v>1274</v>
      </c>
      <c r="I2406" s="3">
        <v>0.67100000000000004</v>
      </c>
    </row>
    <row r="2407" spans="1:16" x14ac:dyDescent="0.3">
      <c r="A2407" s="1" t="str">
        <f>VLOOKUP(F2407,Sheet2!A:C,2,FALSE)</f>
        <v>结果页</v>
      </c>
      <c r="B2407" s="1" t="str">
        <f>VLOOKUP(E2407,[1]Sheet4!A:B,2,FALSE)</f>
        <v>API</v>
      </c>
      <c r="C2407" s="1" t="str">
        <f t="shared" si="9"/>
        <v>04</v>
      </c>
      <c r="D2407" s="147">
        <v>20150427</v>
      </c>
      <c r="E2407" s="1" t="s">
        <v>60</v>
      </c>
      <c r="F2407" s="1" t="s">
        <v>61</v>
      </c>
      <c r="G2407" s="57">
        <v>410075</v>
      </c>
      <c r="H2407" s="3">
        <v>999.82999999999993</v>
      </c>
      <c r="I2407" s="3">
        <v>2.4381637505334388</v>
      </c>
      <c r="J2407" s="4">
        <v>4.0972992745229531E-2</v>
      </c>
      <c r="L2407" s="2">
        <v>16802</v>
      </c>
    </row>
    <row r="2408" spans="1:16" x14ac:dyDescent="0.3">
      <c r="A2408" s="1" t="str">
        <f>VLOOKUP(F2408,Sheet2!A:C,2,FALSE)</f>
        <v>结果页</v>
      </c>
      <c r="B2408" s="1" t="str">
        <f>VLOOKUP(E2408,[1]Sheet4!A:B,2,FALSE)</f>
        <v>API</v>
      </c>
      <c r="C2408" s="1" t="str">
        <f t="shared" si="9"/>
        <v>04</v>
      </c>
      <c r="D2408" s="147">
        <v>20150427</v>
      </c>
      <c r="E2408" s="1" t="s">
        <v>60</v>
      </c>
      <c r="F2408" s="1" t="s">
        <v>62</v>
      </c>
      <c r="G2408" s="57">
        <v>3729354</v>
      </c>
      <c r="H2408" s="3">
        <v>6170.3</v>
      </c>
      <c r="I2408" s="3">
        <v>1.6545224722565892</v>
      </c>
      <c r="J2408" s="4">
        <v>1.4919205846374467E-2</v>
      </c>
      <c r="L2408" s="2">
        <v>55639</v>
      </c>
    </row>
    <row r="2409" spans="1:16" x14ac:dyDescent="0.3">
      <c r="A2409" s="1" t="str">
        <f>VLOOKUP(F2409,Sheet2!A:C,2,FALSE)</f>
        <v>结果页</v>
      </c>
      <c r="B2409" s="1" t="str">
        <f>VLOOKUP(E2409,[1]Sheet4!A:B,2,FALSE)</f>
        <v>API</v>
      </c>
      <c r="C2409" s="1" t="str">
        <f t="shared" si="9"/>
        <v>04</v>
      </c>
      <c r="D2409" s="147">
        <v>20150427</v>
      </c>
      <c r="E2409" s="1" t="s">
        <v>60</v>
      </c>
      <c r="F2409" s="1" t="s">
        <v>63</v>
      </c>
      <c r="G2409" s="57">
        <v>902685</v>
      </c>
      <c r="H2409" s="3">
        <v>3402.8900000000003</v>
      </c>
      <c r="I2409" s="3">
        <v>3.76974249045902</v>
      </c>
      <c r="J2409" s="4">
        <v>4.7650066191417824E-2</v>
      </c>
      <c r="L2409" s="2">
        <v>43013</v>
      </c>
    </row>
    <row r="2410" spans="1:16" x14ac:dyDescent="0.3">
      <c r="A2410" s="1" t="str">
        <f>VLOOKUP(F2410,Sheet2!A:C,2,FALSE)</f>
        <v>结果页</v>
      </c>
      <c r="B2410" s="1" t="str">
        <f>VLOOKUP(E2410,[1]Sheet4!A:B,2,FALSE)</f>
        <v>SDK</v>
      </c>
      <c r="C2410" s="1" t="str">
        <f t="shared" si="9"/>
        <v>04</v>
      </c>
      <c r="D2410" s="147">
        <v>20150427</v>
      </c>
      <c r="E2410" s="1" t="s">
        <v>64</v>
      </c>
      <c r="F2410" s="1" t="s">
        <v>61</v>
      </c>
      <c r="G2410" s="57">
        <v>5600208</v>
      </c>
      <c r="H2410" s="3">
        <v>8015.51</v>
      </c>
      <c r="I2410" s="3">
        <v>1.4312879093062258</v>
      </c>
      <c r="J2410" s="4">
        <v>1.3726275881181556E-2</v>
      </c>
      <c r="K2410" s="3">
        <v>0.10427357876935085</v>
      </c>
      <c r="L2410" s="2">
        <v>76870</v>
      </c>
      <c r="P2410" s="2">
        <v>135826573</v>
      </c>
    </row>
    <row r="2411" spans="1:16" x14ac:dyDescent="0.3">
      <c r="A2411" s="1" t="str">
        <f>VLOOKUP(F2411,Sheet2!A:C,2,FALSE)</f>
        <v>充电屏保</v>
      </c>
      <c r="B2411" s="1" t="str">
        <f>VLOOKUP(E2411,[1]Sheet4!A:B,2,FALSE)</f>
        <v>SDK</v>
      </c>
      <c r="C2411" s="1" t="str">
        <f t="shared" si="9"/>
        <v>04</v>
      </c>
      <c r="D2411" s="147">
        <v>20150427</v>
      </c>
      <c r="E2411" s="1" t="s">
        <v>64</v>
      </c>
      <c r="F2411" s="1" t="s">
        <v>65</v>
      </c>
      <c r="G2411" s="57">
        <v>16849031</v>
      </c>
      <c r="H2411" s="3">
        <v>19974.68</v>
      </c>
      <c r="I2411" s="3">
        <v>1.1855091251241689</v>
      </c>
      <c r="J2411" s="4">
        <v>1.1440183117949037E-2</v>
      </c>
      <c r="K2411" s="3">
        <v>0.10362676129407127</v>
      </c>
      <c r="L2411" s="2">
        <v>192756</v>
      </c>
      <c r="P2411" s="2">
        <v>65315504</v>
      </c>
    </row>
    <row r="2412" spans="1:16" x14ac:dyDescent="0.3">
      <c r="A2412" s="1" t="str">
        <f>VLOOKUP(F2412,Sheet2!A:C,2,FALSE)</f>
        <v>其他</v>
      </c>
      <c r="B2412" s="1" t="str">
        <f>VLOOKUP(E2412,[1]Sheet4!A:B,2,FALSE)</f>
        <v>SDK</v>
      </c>
      <c r="C2412" s="1" t="str">
        <f t="shared" si="9"/>
        <v>04</v>
      </c>
      <c r="D2412" s="147">
        <v>20150427</v>
      </c>
      <c r="E2412" s="1" t="s">
        <v>64</v>
      </c>
      <c r="F2412" s="1" t="s">
        <v>55</v>
      </c>
      <c r="G2412" s="57">
        <v>3669864</v>
      </c>
      <c r="H2412" s="3">
        <v>3042.79</v>
      </c>
      <c r="I2412" s="3">
        <v>0.82912881785265069</v>
      </c>
      <c r="J2412" s="4">
        <v>8.1643352451208004E-3</v>
      </c>
      <c r="K2412" s="3">
        <v>0.10155496962819571</v>
      </c>
      <c r="L2412" s="2">
        <v>29962</v>
      </c>
      <c r="P2412" s="2">
        <v>19259839</v>
      </c>
    </row>
    <row r="2413" spans="1:16" x14ac:dyDescent="0.3">
      <c r="A2413" s="1" t="str">
        <f>VLOOKUP(F2413,Sheet2!A:C,2,FALSE)</f>
        <v>Applock</v>
      </c>
      <c r="B2413" s="1" t="str">
        <f>VLOOKUP(E2413,[1]Sheet4!A:B,2,FALSE)</f>
        <v>SDK</v>
      </c>
      <c r="C2413" s="1" t="str">
        <f t="shared" si="9"/>
        <v>04</v>
      </c>
      <c r="D2413" s="147">
        <v>20150427</v>
      </c>
      <c r="E2413" s="1" t="s">
        <v>64</v>
      </c>
      <c r="F2413" s="1" t="s">
        <v>66</v>
      </c>
      <c r="G2413" s="57">
        <v>85044160</v>
      </c>
      <c r="H2413" s="3">
        <v>74849.31</v>
      </c>
      <c r="I2413" s="3">
        <v>0.88012286793120187</v>
      </c>
      <c r="J2413" s="4">
        <v>1.0119389738225411E-2</v>
      </c>
      <c r="K2413" s="3">
        <v>8.6973907587192575E-2</v>
      </c>
      <c r="L2413" s="2">
        <v>860595</v>
      </c>
      <c r="P2413" s="2">
        <v>285448552</v>
      </c>
    </row>
    <row r="2414" spans="1:16" x14ac:dyDescent="0.3">
      <c r="A2414" s="1" t="str">
        <f>VLOOKUP(F2414,Sheet2!A:C,2,FALSE)</f>
        <v>结果页</v>
      </c>
      <c r="B2414" s="1" t="str">
        <f>VLOOKUP(E2414,[1]Sheet4!A:B,2,FALSE)</f>
        <v>SDK</v>
      </c>
      <c r="C2414" s="1" t="str">
        <f t="shared" si="9"/>
        <v>04</v>
      </c>
      <c r="D2414" s="147">
        <v>20150427</v>
      </c>
      <c r="E2414" s="1" t="s">
        <v>64</v>
      </c>
      <c r="F2414" s="1" t="s">
        <v>62</v>
      </c>
      <c r="G2414" s="57">
        <v>27185915</v>
      </c>
      <c r="H2414" s="3">
        <v>35204.69</v>
      </c>
      <c r="I2414" s="3">
        <v>1.2949606441423804</v>
      </c>
      <c r="J2414" s="4">
        <v>9.013123155869501E-3</v>
      </c>
      <c r="K2414" s="3">
        <v>0.14367501938538138</v>
      </c>
      <c r="L2414" s="2">
        <v>245030</v>
      </c>
      <c r="P2414" s="2">
        <v>88162070</v>
      </c>
    </row>
    <row r="2415" spans="1:16" x14ac:dyDescent="0.3">
      <c r="A2415" s="1" t="str">
        <f>VLOOKUP(F2415,Sheet2!A:C,2,FALSE)</f>
        <v>充电屏保</v>
      </c>
      <c r="B2415" s="1" t="str">
        <f>VLOOKUP(E2415,[1]Sheet4!A:B,2,FALSE)</f>
        <v>SDK</v>
      </c>
      <c r="C2415" s="1" t="str">
        <f t="shared" si="9"/>
        <v>04</v>
      </c>
      <c r="D2415" s="147">
        <v>20150427</v>
      </c>
      <c r="E2415" s="1" t="s">
        <v>64</v>
      </c>
      <c r="F2415" s="1" t="s">
        <v>67</v>
      </c>
      <c r="G2415" s="57">
        <v>63558923</v>
      </c>
      <c r="H2415" s="3">
        <v>68974.64</v>
      </c>
      <c r="I2415" s="3">
        <v>1.0852078157460283</v>
      </c>
      <c r="J2415" s="4">
        <v>1.1739736370296898E-2</v>
      </c>
      <c r="K2415" s="3">
        <v>9.2438857357286922E-2</v>
      </c>
      <c r="L2415" s="2">
        <v>746165</v>
      </c>
      <c r="P2415" s="2">
        <v>132643481</v>
      </c>
    </row>
    <row r="2416" spans="1:16" x14ac:dyDescent="0.3">
      <c r="A2416" s="1" t="str">
        <f>VLOOKUP(F2416,Sheet2!A:C,2,FALSE)</f>
        <v>其他</v>
      </c>
      <c r="B2416" s="1" t="str">
        <f>VLOOKUP(E2416,[1]Sheet4!A:B,2,FALSE)</f>
        <v>SDK</v>
      </c>
      <c r="C2416" s="1" t="str">
        <f t="shared" si="9"/>
        <v>04</v>
      </c>
      <c r="D2416" s="147">
        <v>20150427</v>
      </c>
      <c r="E2416" s="1" t="s">
        <v>64</v>
      </c>
      <c r="F2416" s="1" t="s">
        <v>68</v>
      </c>
      <c r="G2416" s="57">
        <v>566374</v>
      </c>
      <c r="H2416" s="3">
        <v>965.19</v>
      </c>
      <c r="I2416" s="3">
        <v>1.7041566173588476</v>
      </c>
      <c r="J2416" s="4">
        <v>1.5901153654652226E-2</v>
      </c>
      <c r="K2416" s="3">
        <v>0.10717188540972686</v>
      </c>
      <c r="L2416" s="2">
        <v>9006</v>
      </c>
      <c r="P2416" s="2">
        <v>3395109</v>
      </c>
    </row>
    <row r="2417" spans="1:16" x14ac:dyDescent="0.3">
      <c r="A2417" s="1" t="str">
        <f>VLOOKUP(F2417,Sheet2!A:C,2,FALSE)</f>
        <v>其他</v>
      </c>
      <c r="B2417" s="1" t="str">
        <f>VLOOKUP(E2417,[1]Sheet4!A:B,2,FALSE)</f>
        <v>SDK</v>
      </c>
      <c r="C2417" s="1" t="str">
        <f t="shared" si="9"/>
        <v>04</v>
      </c>
      <c r="D2417" s="147">
        <v>20150427</v>
      </c>
      <c r="E2417" s="1" t="s">
        <v>64</v>
      </c>
      <c r="F2417" s="1" t="s">
        <v>69</v>
      </c>
      <c r="G2417" s="57">
        <v>657861</v>
      </c>
      <c r="H2417" s="3">
        <v>2487.5100000000002</v>
      </c>
      <c r="I2417" s="3">
        <v>3.7812091004026684</v>
      </c>
      <c r="J2417" s="4">
        <v>1.9225945906506087E-2</v>
      </c>
      <c r="K2417" s="3">
        <v>0.19667220113851994</v>
      </c>
      <c r="L2417" s="2">
        <v>12648</v>
      </c>
      <c r="P2417" s="2">
        <v>7541117</v>
      </c>
    </row>
    <row r="2418" spans="1:16" x14ac:dyDescent="0.3">
      <c r="A2418" s="1" t="str">
        <f>VLOOKUP(F2418,Sheet2!A:C,2,FALSE)</f>
        <v>其他</v>
      </c>
      <c r="B2418" s="1" t="str">
        <f>VLOOKUP(E2418,[1]Sheet4!A:B,2,FALSE)</f>
        <v>SDK</v>
      </c>
      <c r="C2418" s="1" t="str">
        <f t="shared" si="9"/>
        <v>04</v>
      </c>
      <c r="D2418" s="147">
        <v>20150427</v>
      </c>
      <c r="E2418" s="1" t="s">
        <v>64</v>
      </c>
      <c r="F2418" s="1" t="s">
        <v>70</v>
      </c>
      <c r="G2418" s="57">
        <v>2666045</v>
      </c>
      <c r="H2418" s="3">
        <v>1471.75</v>
      </c>
      <c r="I2418" s="3">
        <v>0.55203494314612089</v>
      </c>
      <c r="J2418" s="4">
        <v>4.2838736780511956E-3</v>
      </c>
      <c r="K2418" s="3">
        <v>0.12886349706680675</v>
      </c>
      <c r="L2418" s="2">
        <v>11421</v>
      </c>
      <c r="P2418" s="2">
        <v>20822084</v>
      </c>
    </row>
    <row r="2419" spans="1:16" x14ac:dyDescent="0.3">
      <c r="A2419" s="1" t="str">
        <f>VLOOKUP(F2419,Sheet2!A:C,2,FALSE)</f>
        <v>Applock</v>
      </c>
      <c r="B2419" s="1" t="str">
        <f>VLOOKUP(E2419,[1]Sheet4!A:B,2,FALSE)</f>
        <v>SDK</v>
      </c>
      <c r="C2419" s="1" t="str">
        <f t="shared" si="9"/>
        <v>04</v>
      </c>
      <c r="D2419" s="147">
        <v>20150427</v>
      </c>
      <c r="E2419" s="1" t="s">
        <v>64</v>
      </c>
      <c r="F2419" s="1" t="s">
        <v>71</v>
      </c>
      <c r="G2419" s="57">
        <v>215191165</v>
      </c>
      <c r="H2419" s="3">
        <v>134075.93</v>
      </c>
      <c r="I2419" s="3">
        <v>0.62305499391668795</v>
      </c>
      <c r="J2419" s="4">
        <v>8.371500753760034E-3</v>
      </c>
      <c r="K2419" s="3">
        <v>7.4425722728012011E-2</v>
      </c>
      <c r="L2419" s="2">
        <v>1801473</v>
      </c>
      <c r="P2419" s="2">
        <v>615341095</v>
      </c>
    </row>
    <row r="2420" spans="1:16" x14ac:dyDescent="0.3">
      <c r="A2420" s="1" t="str">
        <f>VLOOKUP(F2420,Sheet2!A:C,2,FALSE)</f>
        <v>结果页</v>
      </c>
      <c r="B2420" s="1" t="str">
        <f>VLOOKUP(E2420,[1]Sheet4!A:B,2,FALSE)</f>
        <v>SDK</v>
      </c>
      <c r="C2420" s="1" t="str">
        <f t="shared" si="9"/>
        <v>04</v>
      </c>
      <c r="D2420" s="147">
        <v>20150427</v>
      </c>
      <c r="E2420" s="1" t="s">
        <v>64</v>
      </c>
      <c r="F2420" s="1" t="s">
        <v>63</v>
      </c>
      <c r="G2420" s="57">
        <v>11141303</v>
      </c>
      <c r="H2420" s="3">
        <v>31352.74</v>
      </c>
      <c r="I2420" s="3">
        <v>2.8140999306813574</v>
      </c>
      <c r="J2420" s="4">
        <v>1.8739549584101609E-2</v>
      </c>
      <c r="K2420" s="3">
        <v>0.15016902717175248</v>
      </c>
      <c r="L2420" s="2">
        <v>208783</v>
      </c>
      <c r="P2420" s="2">
        <v>74712106</v>
      </c>
    </row>
    <row r="2421" spans="1:16" x14ac:dyDescent="0.3">
      <c r="A2421" s="1" t="str">
        <f>VLOOKUP(F2421,Sheet2!A:C,2,FALSE)</f>
        <v>充电屏保</v>
      </c>
      <c r="B2421" s="1" t="str">
        <f>VLOOKUP(E2421,[1]Sheet4!A:B,2,FALSE)</f>
        <v>SDK</v>
      </c>
      <c r="C2421" s="1" t="str">
        <f t="shared" si="9"/>
        <v>04</v>
      </c>
      <c r="D2421" s="147">
        <v>20150427</v>
      </c>
      <c r="E2421" s="1" t="s">
        <v>64</v>
      </c>
      <c r="F2421" s="1" t="s">
        <v>72</v>
      </c>
      <c r="G2421" s="57">
        <v>15050004</v>
      </c>
      <c r="H2421" s="3">
        <v>8650.7900000000009</v>
      </c>
      <c r="I2421" s="3">
        <v>0.57480316948752974</v>
      </c>
      <c r="J2421" s="4">
        <v>8.2749479667912386E-3</v>
      </c>
      <c r="K2421" s="3">
        <v>6.9463055452954128E-2</v>
      </c>
      <c r="L2421" s="2">
        <v>124538</v>
      </c>
      <c r="P2421" s="2">
        <v>42747051</v>
      </c>
    </row>
    <row r="2422" spans="1:16" x14ac:dyDescent="0.3">
      <c r="A2422" s="1" t="str">
        <f>VLOOKUP(F2422,Sheet2!A:C,2,FALSE)</f>
        <v>其他</v>
      </c>
      <c r="B2422" s="1" t="str">
        <f>VLOOKUP(E2422,[1]Sheet4!A:B,2,FALSE)</f>
        <v>SDK</v>
      </c>
      <c r="C2422" s="1" t="str">
        <f t="shared" si="9"/>
        <v>04</v>
      </c>
      <c r="D2422" s="147">
        <v>20150427</v>
      </c>
      <c r="E2422" s="1" t="s">
        <v>64</v>
      </c>
      <c r="F2422" s="1" t="s">
        <v>73</v>
      </c>
      <c r="G2422" s="57">
        <v>998385</v>
      </c>
      <c r="H2422" s="3">
        <v>1815.27</v>
      </c>
      <c r="I2422" s="3">
        <v>1.8182064033413963</v>
      </c>
      <c r="J2422" s="4">
        <v>4.3298927768345881E-2</v>
      </c>
      <c r="K2422" s="3">
        <v>4.1991949848481341E-2</v>
      </c>
      <c r="L2422" s="2">
        <v>43229</v>
      </c>
      <c r="P2422" s="2">
        <v>9396097</v>
      </c>
    </row>
    <row r="2423" spans="1:16" x14ac:dyDescent="0.3">
      <c r="A2423" s="1" t="str">
        <f>VLOOKUP(F2423,Sheet2!A:C,2,FALSE)</f>
        <v>其他</v>
      </c>
      <c r="B2423" s="1" t="str">
        <f>VLOOKUP(E2423,[1]Sheet4!A:B,2,FALSE)</f>
        <v>SDK</v>
      </c>
      <c r="C2423" s="1" t="str">
        <f t="shared" si="9"/>
        <v>04</v>
      </c>
      <c r="D2423" s="147">
        <v>20150427</v>
      </c>
      <c r="E2423" s="1" t="s">
        <v>64</v>
      </c>
      <c r="F2423" s="1" t="s">
        <v>41</v>
      </c>
      <c r="G2423" s="57">
        <v>18068552</v>
      </c>
      <c r="H2423" s="3">
        <v>7587.2099999999991</v>
      </c>
      <c r="I2423" s="3">
        <v>0.41991245341630029</v>
      </c>
      <c r="J2423" s="4">
        <v>6.6522762864450894E-3</v>
      </c>
      <c r="K2423" s="3">
        <v>6.3123122873283019E-2</v>
      </c>
      <c r="L2423" s="2">
        <v>120197</v>
      </c>
      <c r="P2423" s="2">
        <v>50530587</v>
      </c>
    </row>
    <row r="2424" spans="1:16" x14ac:dyDescent="0.3">
      <c r="A2424" s="1" t="str">
        <f>VLOOKUP(F2424,Sheet2!A:C,2,FALSE)</f>
        <v>其他</v>
      </c>
      <c r="B2424" s="1" t="str">
        <f>VLOOKUP(E2424,[1]Sheet4!A:B,2,FALSE)</f>
        <v>SDK</v>
      </c>
      <c r="C2424" s="1" t="str">
        <f t="shared" si="9"/>
        <v>04</v>
      </c>
      <c r="D2424" s="147">
        <v>20150427</v>
      </c>
      <c r="E2424" s="1" t="s">
        <v>64</v>
      </c>
      <c r="F2424" s="1" t="s">
        <v>59</v>
      </c>
      <c r="G2424" s="57">
        <v>3041058</v>
      </c>
      <c r="H2424" s="3">
        <v>2926.23</v>
      </c>
      <c r="I2424" s="3">
        <v>0.96224077278368247</v>
      </c>
      <c r="J2424" s="4">
        <v>1.087516252567363E-2</v>
      </c>
      <c r="K2424" s="3">
        <v>8.8480587808417999E-2</v>
      </c>
      <c r="L2424" s="2">
        <v>33072</v>
      </c>
      <c r="P2424" s="2">
        <v>10367112</v>
      </c>
    </row>
    <row r="2425" spans="1:16" x14ac:dyDescent="0.3">
      <c r="A2425" s="1" t="str">
        <f>VLOOKUP(F2425,Sheet2!A:C,2,FALSE)</f>
        <v>结果页</v>
      </c>
      <c r="B2425" s="1" t="str">
        <f>VLOOKUP(E2425,[1]Sheet4!A:B,2,FALSE)</f>
        <v>API</v>
      </c>
      <c r="C2425" s="1" t="str">
        <f t="shared" si="9"/>
        <v>04</v>
      </c>
      <c r="D2425" s="147">
        <v>20150427</v>
      </c>
      <c r="E2425" s="1" t="s">
        <v>74</v>
      </c>
      <c r="F2425" s="1" t="s">
        <v>61</v>
      </c>
      <c r="G2425" s="57">
        <v>3178661</v>
      </c>
      <c r="H2425" s="3">
        <v>4444.1000000000004</v>
      </c>
      <c r="I2425" s="3">
        <v>1.4</v>
      </c>
      <c r="J2425" s="4">
        <v>8.6E-3</v>
      </c>
      <c r="L2425" s="2">
        <v>27440</v>
      </c>
    </row>
    <row r="2426" spans="1:16" x14ac:dyDescent="0.3">
      <c r="A2426" s="1" t="str">
        <f>VLOOKUP(F2426,Sheet2!A:C,2,FALSE)</f>
        <v>结果页</v>
      </c>
      <c r="B2426" s="1" t="str">
        <f>VLOOKUP(E2426,[1]Sheet4!A:B,2,FALSE)</f>
        <v>API</v>
      </c>
      <c r="C2426" s="1" t="str">
        <f t="shared" si="9"/>
        <v>04</v>
      </c>
      <c r="D2426" s="147">
        <v>20150427</v>
      </c>
      <c r="E2426" s="1" t="s">
        <v>74</v>
      </c>
      <c r="F2426" s="1" t="s">
        <v>63</v>
      </c>
      <c r="G2426" s="57">
        <v>460126</v>
      </c>
      <c r="H2426" s="3">
        <v>551.77</v>
      </c>
      <c r="I2426" s="3">
        <v>1.2</v>
      </c>
      <c r="J2426" s="4">
        <v>1.5299999999999999E-2</v>
      </c>
      <c r="L2426" s="2">
        <v>7041</v>
      </c>
    </row>
    <row r="2427" spans="1:16" x14ac:dyDescent="0.3">
      <c r="A2427" s="1" t="str">
        <f>VLOOKUP(F2427,Sheet2!A:C,2,FALSE)</f>
        <v>其他</v>
      </c>
      <c r="B2427" s="1" t="str">
        <f>VLOOKUP(E2427,[1]Sheet4!A:B,2,FALSE)</f>
        <v>SDK</v>
      </c>
      <c r="C2427" s="1" t="str">
        <f t="shared" si="9"/>
        <v>04</v>
      </c>
      <c r="D2427" s="147">
        <v>20150428</v>
      </c>
      <c r="E2427" s="1" t="s">
        <v>58</v>
      </c>
      <c r="F2427" s="1" t="s">
        <v>55</v>
      </c>
      <c r="G2427" s="57">
        <v>997073</v>
      </c>
      <c r="H2427" s="3">
        <v>258</v>
      </c>
      <c r="I2427" s="3">
        <v>0.25900000000000001</v>
      </c>
    </row>
    <row r="2428" spans="1:16" x14ac:dyDescent="0.3">
      <c r="A2428" s="1" t="str">
        <f>VLOOKUP(F2428,Sheet2!A:C,2,FALSE)</f>
        <v>其他</v>
      </c>
      <c r="B2428" s="1" t="str">
        <f>VLOOKUP(E2428,[1]Sheet4!A:B,2,FALSE)</f>
        <v>SDK</v>
      </c>
      <c r="C2428" s="1" t="str">
        <f t="shared" si="9"/>
        <v>04</v>
      </c>
      <c r="D2428" s="147">
        <v>20150428</v>
      </c>
      <c r="E2428" s="1" t="s">
        <v>58</v>
      </c>
      <c r="F2428" s="1" t="s">
        <v>41</v>
      </c>
      <c r="G2428" s="57">
        <v>38905424</v>
      </c>
      <c r="H2428" s="3">
        <v>2419</v>
      </c>
      <c r="J2428" s="4">
        <v>6.2E-2</v>
      </c>
    </row>
    <row r="2429" spans="1:16" x14ac:dyDescent="0.3">
      <c r="A2429" s="1" t="str">
        <f>VLOOKUP(F2429,Sheet2!A:C,2,FALSE)</f>
        <v>其他</v>
      </c>
      <c r="B2429" s="1" t="str">
        <f>VLOOKUP(E2429,[1]Sheet4!A:B,2,FALSE)</f>
        <v>SDK</v>
      </c>
      <c r="C2429" s="1" t="str">
        <f t="shared" si="9"/>
        <v>04</v>
      </c>
      <c r="D2429" s="147">
        <v>20150428</v>
      </c>
      <c r="E2429" s="1" t="s">
        <v>58</v>
      </c>
      <c r="F2429" s="1" t="s">
        <v>59</v>
      </c>
      <c r="G2429" s="57">
        <v>1871291</v>
      </c>
      <c r="H2429" s="3">
        <v>1324</v>
      </c>
      <c r="J2429" s="4">
        <v>0.70799999999999996</v>
      </c>
    </row>
    <row r="2430" spans="1:16" x14ac:dyDescent="0.3">
      <c r="A2430" s="1" t="str">
        <f>VLOOKUP(F2430,Sheet2!A:C,2,FALSE)</f>
        <v>结果页</v>
      </c>
      <c r="B2430" s="1" t="str">
        <f>VLOOKUP(E2430,[1]Sheet4!A:B,2,FALSE)</f>
        <v>API</v>
      </c>
      <c r="C2430" s="1" t="str">
        <f t="shared" si="9"/>
        <v>04</v>
      </c>
      <c r="D2430" s="147">
        <v>20150428</v>
      </c>
      <c r="E2430" s="1" t="s">
        <v>60</v>
      </c>
      <c r="F2430" s="1" t="s">
        <v>61</v>
      </c>
      <c r="G2430" s="57">
        <v>448531</v>
      </c>
      <c r="H2430" s="3">
        <v>1085.57</v>
      </c>
      <c r="I2430" s="3">
        <v>2.4202786429477561</v>
      </c>
      <c r="J2430" s="4">
        <v>3.8806682258305449E-2</v>
      </c>
      <c r="L2430" s="2">
        <v>17406</v>
      </c>
    </row>
    <row r="2431" spans="1:16" x14ac:dyDescent="0.3">
      <c r="A2431" s="1" t="str">
        <f>VLOOKUP(F2431,Sheet2!A:C,2,FALSE)</f>
        <v>结果页</v>
      </c>
      <c r="B2431" s="1" t="str">
        <f>VLOOKUP(E2431,[1]Sheet4!A:B,2,FALSE)</f>
        <v>API</v>
      </c>
      <c r="C2431" s="1" t="str">
        <f t="shared" si="9"/>
        <v>04</v>
      </c>
      <c r="D2431" s="147">
        <v>20150428</v>
      </c>
      <c r="E2431" s="1" t="s">
        <v>60</v>
      </c>
      <c r="F2431" s="1" t="s">
        <v>62</v>
      </c>
      <c r="G2431" s="57">
        <v>3715354</v>
      </c>
      <c r="H2431" s="3">
        <v>6225.71</v>
      </c>
      <c r="I2431" s="3">
        <v>1.6756707436222766</v>
      </c>
      <c r="J2431" s="4">
        <v>1.4692274275883268E-2</v>
      </c>
      <c r="L2431" s="2">
        <v>54587</v>
      </c>
    </row>
    <row r="2432" spans="1:16" x14ac:dyDescent="0.3">
      <c r="A2432" s="1" t="str">
        <f>VLOOKUP(F2432,Sheet2!A:C,2,FALSE)</f>
        <v>结果页</v>
      </c>
      <c r="B2432" s="1" t="str">
        <f>VLOOKUP(E2432,[1]Sheet4!A:B,2,FALSE)</f>
        <v>API</v>
      </c>
      <c r="C2432" s="1" t="str">
        <f t="shared" si="9"/>
        <v>04</v>
      </c>
      <c r="D2432" s="147">
        <v>20150428</v>
      </c>
      <c r="E2432" s="1" t="s">
        <v>60</v>
      </c>
      <c r="F2432" s="1" t="s">
        <v>63</v>
      </c>
      <c r="G2432" s="57">
        <v>870305</v>
      </c>
      <c r="H2432" s="3">
        <v>3305.63</v>
      </c>
      <c r="I2432" s="3">
        <v>3.7982431446446934</v>
      </c>
      <c r="J2432" s="4">
        <v>4.6793940055497786E-2</v>
      </c>
      <c r="L2432" s="2">
        <v>40725</v>
      </c>
    </row>
    <row r="2433" spans="1:16" x14ac:dyDescent="0.3">
      <c r="A2433" s="1" t="str">
        <f>VLOOKUP(F2433,Sheet2!A:C,2,FALSE)</f>
        <v>结果页</v>
      </c>
      <c r="B2433" s="1" t="str">
        <f>VLOOKUP(E2433,[1]Sheet4!A:B,2,FALSE)</f>
        <v>SDK</v>
      </c>
      <c r="C2433" s="1" t="str">
        <f t="shared" si="9"/>
        <v>04</v>
      </c>
      <c r="D2433" s="147">
        <v>20150428</v>
      </c>
      <c r="E2433" s="1" t="s">
        <v>64</v>
      </c>
      <c r="F2433" s="1" t="s">
        <v>61</v>
      </c>
      <c r="G2433" s="57">
        <v>5647159</v>
      </c>
      <c r="H2433" s="3">
        <v>8695.14</v>
      </c>
      <c r="I2433" s="3">
        <v>1.5397370607061003</v>
      </c>
      <c r="J2433" s="4">
        <v>1.3827129712480204E-2</v>
      </c>
      <c r="K2433" s="3">
        <v>0.11135623175042261</v>
      </c>
      <c r="L2433" s="2">
        <v>78084</v>
      </c>
      <c r="P2433" s="2">
        <v>133059580</v>
      </c>
    </row>
    <row r="2434" spans="1:16" x14ac:dyDescent="0.3">
      <c r="A2434" s="1" t="str">
        <f>VLOOKUP(F2434,Sheet2!A:C,2,FALSE)</f>
        <v>充电屏保</v>
      </c>
      <c r="B2434" s="1" t="str">
        <f>VLOOKUP(E2434,[1]Sheet4!A:B,2,FALSE)</f>
        <v>SDK</v>
      </c>
      <c r="C2434" s="1" t="str">
        <f t="shared" si="9"/>
        <v>04</v>
      </c>
      <c r="D2434" s="147">
        <v>20150428</v>
      </c>
      <c r="E2434" s="1" t="s">
        <v>64</v>
      </c>
      <c r="F2434" s="1" t="s">
        <v>65</v>
      </c>
      <c r="G2434" s="57">
        <v>17406965</v>
      </c>
      <c r="H2434" s="3">
        <v>21679.800000000003</v>
      </c>
      <c r="I2434" s="3">
        <v>1.2454669725595475</v>
      </c>
      <c r="J2434" s="4">
        <v>1.1378950896954178E-2</v>
      </c>
      <c r="K2434" s="3">
        <v>0.10945358529431069</v>
      </c>
      <c r="L2434" s="2">
        <v>198073</v>
      </c>
      <c r="P2434" s="2">
        <v>67060439</v>
      </c>
    </row>
    <row r="2435" spans="1:16" x14ac:dyDescent="0.3">
      <c r="A2435" s="1" t="str">
        <f>VLOOKUP(F2435,Sheet2!A:C,2,FALSE)</f>
        <v>其他</v>
      </c>
      <c r="B2435" s="1" t="str">
        <f>VLOOKUP(E2435,[1]Sheet4!A:B,2,FALSE)</f>
        <v>SDK</v>
      </c>
      <c r="C2435" s="1" t="str">
        <f t="shared" si="9"/>
        <v>04</v>
      </c>
      <c r="D2435" s="147">
        <v>20150428</v>
      </c>
      <c r="E2435" s="1" t="s">
        <v>64</v>
      </c>
      <c r="F2435" s="1" t="s">
        <v>55</v>
      </c>
      <c r="G2435" s="57">
        <v>3523311</v>
      </c>
      <c r="H2435" s="3">
        <v>3143.31</v>
      </c>
      <c r="I2435" s="3">
        <v>0.89214662004007028</v>
      </c>
      <c r="J2435" s="4">
        <v>8.6273962190678028E-3</v>
      </c>
      <c r="K2435" s="3">
        <v>0.10340856005526861</v>
      </c>
      <c r="L2435" s="2">
        <v>30397</v>
      </c>
      <c r="P2435" s="2">
        <v>19025188</v>
      </c>
    </row>
    <row r="2436" spans="1:16" x14ac:dyDescent="0.3">
      <c r="A2436" s="1" t="str">
        <f>VLOOKUP(F2436,Sheet2!A:C,2,FALSE)</f>
        <v>Applock</v>
      </c>
      <c r="B2436" s="1" t="str">
        <f>VLOOKUP(E2436,[1]Sheet4!A:B,2,FALSE)</f>
        <v>SDK</v>
      </c>
      <c r="C2436" s="1" t="str">
        <f t="shared" si="9"/>
        <v>04</v>
      </c>
      <c r="D2436" s="147">
        <v>20150428</v>
      </c>
      <c r="E2436" s="1" t="s">
        <v>64</v>
      </c>
      <c r="F2436" s="1" t="s">
        <v>66</v>
      </c>
      <c r="G2436" s="57">
        <v>86137493</v>
      </c>
      <c r="H2436" s="3">
        <v>79098.259999999995</v>
      </c>
      <c r="I2436" s="3">
        <v>0.91827910524398471</v>
      </c>
      <c r="J2436" s="4">
        <v>1.0249241871945355E-2</v>
      </c>
      <c r="K2436" s="3">
        <v>8.95948321560774E-2</v>
      </c>
      <c r="L2436" s="2">
        <v>882844</v>
      </c>
      <c r="P2436" s="2">
        <v>288064441</v>
      </c>
    </row>
    <row r="2437" spans="1:16" x14ac:dyDescent="0.3">
      <c r="A2437" s="1" t="str">
        <f>VLOOKUP(F2437,Sheet2!A:C,2,FALSE)</f>
        <v>结果页</v>
      </c>
      <c r="B2437" s="1" t="str">
        <f>VLOOKUP(E2437,[1]Sheet4!A:B,2,FALSE)</f>
        <v>SDK</v>
      </c>
      <c r="C2437" s="1" t="str">
        <f t="shared" si="9"/>
        <v>04</v>
      </c>
      <c r="D2437" s="147">
        <v>20150428</v>
      </c>
      <c r="E2437" s="1" t="s">
        <v>64</v>
      </c>
      <c r="F2437" s="1" t="s">
        <v>62</v>
      </c>
      <c r="G2437" s="57">
        <v>27243812</v>
      </c>
      <c r="H2437" s="3">
        <v>35504.39</v>
      </c>
      <c r="I2437" s="3">
        <v>1.3032093306179033</v>
      </c>
      <c r="J2437" s="4">
        <v>9.2715733025906955E-3</v>
      </c>
      <c r="K2437" s="3">
        <v>0.14055967505037748</v>
      </c>
      <c r="L2437" s="2">
        <v>252593</v>
      </c>
      <c r="P2437" s="2">
        <v>88755916</v>
      </c>
    </row>
    <row r="2438" spans="1:16" x14ac:dyDescent="0.3">
      <c r="A2438" s="1" t="str">
        <f>VLOOKUP(F2438,Sheet2!A:C,2,FALSE)</f>
        <v>充电屏保</v>
      </c>
      <c r="B2438" s="1" t="str">
        <f>VLOOKUP(E2438,[1]Sheet4!A:B,2,FALSE)</f>
        <v>SDK</v>
      </c>
      <c r="C2438" s="1" t="str">
        <f t="shared" si="9"/>
        <v>04</v>
      </c>
      <c r="D2438" s="147">
        <v>20150428</v>
      </c>
      <c r="E2438" s="1" t="s">
        <v>64</v>
      </c>
      <c r="F2438" s="1" t="s">
        <v>67</v>
      </c>
      <c r="G2438" s="57">
        <v>63283207</v>
      </c>
      <c r="H2438" s="3">
        <v>70876.58</v>
      </c>
      <c r="I2438" s="3">
        <v>1.1199903317162798</v>
      </c>
      <c r="J2438" s="4">
        <v>1.1748409021053563E-2</v>
      </c>
      <c r="K2438" s="3">
        <v>9.5331234187473191E-2</v>
      </c>
      <c r="L2438" s="2">
        <v>743477</v>
      </c>
      <c r="P2438" s="2">
        <v>132908573</v>
      </c>
    </row>
    <row r="2439" spans="1:16" x14ac:dyDescent="0.3">
      <c r="A2439" s="1" t="str">
        <f>VLOOKUP(F2439,Sheet2!A:C,2,FALSE)</f>
        <v>其他</v>
      </c>
      <c r="B2439" s="1" t="str">
        <f>VLOOKUP(E2439,[1]Sheet4!A:B,2,FALSE)</f>
        <v>SDK</v>
      </c>
      <c r="C2439" s="1" t="str">
        <f t="shared" si="9"/>
        <v>04</v>
      </c>
      <c r="D2439" s="147">
        <v>20150428</v>
      </c>
      <c r="E2439" s="1" t="s">
        <v>64</v>
      </c>
      <c r="F2439" s="1" t="s">
        <v>68</v>
      </c>
      <c r="G2439" s="57">
        <v>569650</v>
      </c>
      <c r="H2439" s="3">
        <v>885.97</v>
      </c>
      <c r="I2439" s="3">
        <v>1.5552883349425086</v>
      </c>
      <c r="J2439" s="4">
        <v>1.6125691213903275E-2</v>
      </c>
      <c r="K2439" s="3">
        <v>9.6447855432179402E-2</v>
      </c>
      <c r="L2439" s="2">
        <v>9186</v>
      </c>
      <c r="P2439" s="2">
        <v>3384743</v>
      </c>
    </row>
    <row r="2440" spans="1:16" x14ac:dyDescent="0.3">
      <c r="A2440" s="1" t="str">
        <f>VLOOKUP(F2440,Sheet2!A:C,2,FALSE)</f>
        <v>其他</v>
      </c>
      <c r="B2440" s="1" t="str">
        <f>VLOOKUP(E2440,[1]Sheet4!A:B,2,FALSE)</f>
        <v>SDK</v>
      </c>
      <c r="C2440" s="1" t="str">
        <f t="shared" si="9"/>
        <v>04</v>
      </c>
      <c r="D2440" s="147">
        <v>20150428</v>
      </c>
      <c r="E2440" s="1" t="s">
        <v>64</v>
      </c>
      <c r="F2440" s="1" t="s">
        <v>69</v>
      </c>
      <c r="G2440" s="57">
        <v>660824</v>
      </c>
      <c r="H2440" s="3">
        <v>2722.05</v>
      </c>
      <c r="I2440" s="3">
        <v>4.119175453676017</v>
      </c>
      <c r="J2440" s="4">
        <v>1.9578586734137985E-2</v>
      </c>
      <c r="K2440" s="3">
        <v>0.21039186891327874</v>
      </c>
      <c r="L2440" s="2">
        <v>12938</v>
      </c>
      <c r="P2440" s="2">
        <v>7653082</v>
      </c>
    </row>
    <row r="2441" spans="1:16" x14ac:dyDescent="0.3">
      <c r="A2441" s="1" t="str">
        <f>VLOOKUP(F2441,Sheet2!A:C,2,FALSE)</f>
        <v>其他</v>
      </c>
      <c r="B2441" s="1" t="str">
        <f>VLOOKUP(E2441,[1]Sheet4!A:B,2,FALSE)</f>
        <v>SDK</v>
      </c>
      <c r="C2441" s="1" t="str">
        <f t="shared" si="9"/>
        <v>04</v>
      </c>
      <c r="D2441" s="147">
        <v>20150428</v>
      </c>
      <c r="E2441" s="1" t="s">
        <v>64</v>
      </c>
      <c r="F2441" s="1" t="s">
        <v>70</v>
      </c>
      <c r="G2441" s="57">
        <v>2700843</v>
      </c>
      <c r="H2441" s="3">
        <v>1610.44</v>
      </c>
      <c r="I2441" s="3">
        <v>0.59627308955018854</v>
      </c>
      <c r="J2441" s="4">
        <v>4.3941835937890503E-3</v>
      </c>
      <c r="K2441" s="3">
        <v>0.13569598921469497</v>
      </c>
      <c r="L2441" s="2">
        <v>11868</v>
      </c>
      <c r="P2441" s="2">
        <v>20903745</v>
      </c>
    </row>
    <row r="2442" spans="1:16" x14ac:dyDescent="0.3">
      <c r="A2442" s="1" t="str">
        <f>VLOOKUP(F2442,Sheet2!A:C,2,FALSE)</f>
        <v>Applock</v>
      </c>
      <c r="B2442" s="1" t="str">
        <f>VLOOKUP(E2442,[1]Sheet4!A:B,2,FALSE)</f>
        <v>SDK</v>
      </c>
      <c r="C2442" s="1" t="str">
        <f t="shared" si="9"/>
        <v>04</v>
      </c>
      <c r="D2442" s="147">
        <v>20150428</v>
      </c>
      <c r="E2442" s="1" t="s">
        <v>64</v>
      </c>
      <c r="F2442" s="1" t="s">
        <v>71</v>
      </c>
      <c r="G2442" s="57">
        <v>220139535</v>
      </c>
      <c r="H2442" s="3">
        <v>141611.82999999999</v>
      </c>
      <c r="I2442" s="3">
        <v>0.64328213466972206</v>
      </c>
      <c r="J2442" s="4">
        <v>8.3286039465832427E-3</v>
      </c>
      <c r="K2442" s="3">
        <v>7.72376905896245E-2</v>
      </c>
      <c r="L2442" s="2">
        <v>1833455</v>
      </c>
      <c r="P2442" s="2">
        <v>616152003</v>
      </c>
    </row>
    <row r="2443" spans="1:16" x14ac:dyDescent="0.3">
      <c r="A2443" s="1" t="str">
        <f>VLOOKUP(F2443,Sheet2!A:C,2,FALSE)</f>
        <v>结果页</v>
      </c>
      <c r="B2443" s="1" t="str">
        <f>VLOOKUP(E2443,[1]Sheet4!A:B,2,FALSE)</f>
        <v>SDK</v>
      </c>
      <c r="C2443" s="1" t="str">
        <f t="shared" si="9"/>
        <v>04</v>
      </c>
      <c r="D2443" s="147">
        <v>20150428</v>
      </c>
      <c r="E2443" s="1" t="s">
        <v>64</v>
      </c>
      <c r="F2443" s="1" t="s">
        <v>63</v>
      </c>
      <c r="G2443" s="57">
        <v>10943845</v>
      </c>
      <c r="H2443" s="3">
        <v>32030.06</v>
      </c>
      <c r="I2443" s="3">
        <v>2.9267647705171265</v>
      </c>
      <c r="J2443" s="4">
        <v>1.8674241091682128E-2</v>
      </c>
      <c r="K2443" s="3">
        <v>0.15672737414859469</v>
      </c>
      <c r="L2443" s="2">
        <v>204368</v>
      </c>
      <c r="P2443" s="2">
        <v>73269450</v>
      </c>
    </row>
    <row r="2444" spans="1:16" x14ac:dyDescent="0.3">
      <c r="A2444" s="1" t="str">
        <f>VLOOKUP(F2444,Sheet2!A:C,2,FALSE)</f>
        <v>充电屏保</v>
      </c>
      <c r="B2444" s="1" t="str">
        <f>VLOOKUP(E2444,[1]Sheet4!A:B,2,FALSE)</f>
        <v>SDK</v>
      </c>
      <c r="C2444" s="1" t="str">
        <f t="shared" si="9"/>
        <v>04</v>
      </c>
      <c r="D2444" s="147">
        <v>20150428</v>
      </c>
      <c r="E2444" s="1" t="s">
        <v>64</v>
      </c>
      <c r="F2444" s="1" t="s">
        <v>72</v>
      </c>
      <c r="G2444" s="57">
        <v>15583127</v>
      </c>
      <c r="H2444" s="3">
        <v>9234.6200000000008</v>
      </c>
      <c r="I2444" s="3">
        <v>0.59260378228323496</v>
      </c>
      <c r="J2444" s="4">
        <v>8.1370061349047597E-3</v>
      </c>
      <c r="K2444" s="3">
        <v>7.2828233438485809E-2</v>
      </c>
      <c r="L2444" s="2">
        <v>126800</v>
      </c>
      <c r="P2444" s="2">
        <v>43618962</v>
      </c>
    </row>
    <row r="2445" spans="1:16" x14ac:dyDescent="0.3">
      <c r="A2445" s="1" t="str">
        <f>VLOOKUP(F2445,Sheet2!A:C,2,FALSE)</f>
        <v>其他</v>
      </c>
      <c r="B2445" s="1" t="str">
        <f>VLOOKUP(E2445,[1]Sheet4!A:B,2,FALSE)</f>
        <v>SDK</v>
      </c>
      <c r="C2445" s="1" t="str">
        <f t="shared" si="9"/>
        <v>04</v>
      </c>
      <c r="D2445" s="147">
        <v>20150428</v>
      </c>
      <c r="E2445" s="1" t="s">
        <v>64</v>
      </c>
      <c r="F2445" s="1" t="s">
        <v>73</v>
      </c>
      <c r="G2445" s="57">
        <v>978517</v>
      </c>
      <c r="H2445" s="3">
        <v>1802.53</v>
      </c>
      <c r="I2445" s="3">
        <v>1.8421039184807213</v>
      </c>
      <c r="J2445" s="4">
        <v>4.3115244804127061E-2</v>
      </c>
      <c r="K2445" s="3">
        <v>4.2725117921733155E-2</v>
      </c>
      <c r="L2445" s="2">
        <v>42189</v>
      </c>
      <c r="P2445" s="2">
        <v>9066993</v>
      </c>
    </row>
    <row r="2446" spans="1:16" x14ac:dyDescent="0.3">
      <c r="A2446" s="1" t="str">
        <f>VLOOKUP(F2446,Sheet2!A:C,2,FALSE)</f>
        <v>其他</v>
      </c>
      <c r="B2446" s="1" t="str">
        <f>VLOOKUP(E2446,[1]Sheet4!A:B,2,FALSE)</f>
        <v>SDK</v>
      </c>
      <c r="C2446" s="1" t="str">
        <f t="shared" si="9"/>
        <v>04</v>
      </c>
      <c r="D2446" s="147">
        <v>20150428</v>
      </c>
      <c r="E2446" s="1" t="s">
        <v>64</v>
      </c>
      <c r="F2446" s="1" t="s">
        <v>41</v>
      </c>
      <c r="G2446" s="57">
        <v>17166293</v>
      </c>
      <c r="H2446" s="3">
        <v>7562.39</v>
      </c>
      <c r="I2446" s="3">
        <v>0.44053716198366183</v>
      </c>
      <c r="J2446" s="4">
        <v>7.0843483796996821E-3</v>
      </c>
      <c r="K2446" s="3">
        <v>6.2184570601585373E-2</v>
      </c>
      <c r="L2446" s="2">
        <v>121612</v>
      </c>
      <c r="P2446" s="2">
        <v>48548882</v>
      </c>
    </row>
    <row r="2447" spans="1:16" x14ac:dyDescent="0.3">
      <c r="A2447" s="1" t="str">
        <f>VLOOKUP(F2447,Sheet2!A:C,2,FALSE)</f>
        <v>其他</v>
      </c>
      <c r="B2447" s="1" t="str">
        <f>VLOOKUP(E2447,[1]Sheet4!A:B,2,FALSE)</f>
        <v>SDK</v>
      </c>
      <c r="C2447" s="1" t="str">
        <f t="shared" si="9"/>
        <v>04</v>
      </c>
      <c r="D2447" s="147">
        <v>20150428</v>
      </c>
      <c r="E2447" s="1" t="s">
        <v>64</v>
      </c>
      <c r="F2447" s="1" t="s">
        <v>59</v>
      </c>
      <c r="G2447" s="57">
        <v>3059068</v>
      </c>
      <c r="H2447" s="3">
        <v>2793.95</v>
      </c>
      <c r="I2447" s="3">
        <v>0.91333373432692577</v>
      </c>
      <c r="J2447" s="4">
        <v>1.093862575137264E-2</v>
      </c>
      <c r="K2447" s="3">
        <v>8.3496204650050795E-2</v>
      </c>
      <c r="L2447" s="2">
        <v>33462</v>
      </c>
      <c r="P2447" s="2">
        <v>9997903</v>
      </c>
    </row>
    <row r="2448" spans="1:16" x14ac:dyDescent="0.3">
      <c r="A2448" s="1" t="str">
        <f>VLOOKUP(F2448,Sheet2!A:C,2,FALSE)</f>
        <v>结果页</v>
      </c>
      <c r="B2448" s="1" t="str">
        <f>VLOOKUP(E2448,[1]Sheet4!A:B,2,FALSE)</f>
        <v>API</v>
      </c>
      <c r="C2448" s="1" t="str">
        <f t="shared" si="9"/>
        <v>04</v>
      </c>
      <c r="D2448" s="147">
        <v>20150428</v>
      </c>
      <c r="E2448" s="1" t="s">
        <v>74</v>
      </c>
      <c r="F2448" s="1" t="s">
        <v>61</v>
      </c>
      <c r="G2448" s="57">
        <v>2821372</v>
      </c>
      <c r="H2448" s="3">
        <v>4795.04</v>
      </c>
      <c r="I2448" s="3">
        <v>1.7</v>
      </c>
      <c r="J2448" s="4">
        <v>9.3999999999999986E-3</v>
      </c>
      <c r="L2448" s="2">
        <v>26627</v>
      </c>
      <c r="M2448" s="5">
        <v>0.95</v>
      </c>
    </row>
    <row r="2449" spans="1:16" x14ac:dyDescent="0.3">
      <c r="A2449" s="1" t="str">
        <f>VLOOKUP(F2449,Sheet2!A:C,2,FALSE)</f>
        <v>结果页</v>
      </c>
      <c r="B2449" s="1" t="str">
        <f>VLOOKUP(E2449,[1]Sheet4!A:B,2,FALSE)</f>
        <v>API</v>
      </c>
      <c r="C2449" s="1" t="str">
        <f t="shared" si="9"/>
        <v>04</v>
      </c>
      <c r="D2449" s="147">
        <v>20150428</v>
      </c>
      <c r="E2449" s="1" t="s">
        <v>74</v>
      </c>
      <c r="F2449" s="1" t="s">
        <v>63</v>
      </c>
      <c r="G2449" s="57">
        <v>546756</v>
      </c>
      <c r="H2449" s="3">
        <v>641.66</v>
      </c>
      <c r="I2449" s="3">
        <v>1.17</v>
      </c>
      <c r="J2449" s="4">
        <v>1.46E-2</v>
      </c>
      <c r="L2449" s="2">
        <v>7993</v>
      </c>
      <c r="M2449" s="5">
        <v>1.44</v>
      </c>
    </row>
    <row r="2450" spans="1:16" x14ac:dyDescent="0.3">
      <c r="A2450" s="1" t="str">
        <f>VLOOKUP(F2450,Sheet2!A:C,2,FALSE)</f>
        <v>其他</v>
      </c>
      <c r="B2450" s="1" t="str">
        <f>VLOOKUP(E2450,[1]Sheet4!A:B,2,FALSE)</f>
        <v>SDK</v>
      </c>
      <c r="C2450" s="1" t="str">
        <f t="shared" si="9"/>
        <v>04</v>
      </c>
      <c r="D2450" s="147">
        <v>20150429</v>
      </c>
      <c r="E2450" s="1" t="s">
        <v>58</v>
      </c>
      <c r="F2450" s="1" t="s">
        <v>55</v>
      </c>
      <c r="G2450" s="57">
        <v>992830</v>
      </c>
      <c r="H2450" s="3">
        <v>243</v>
      </c>
      <c r="I2450" s="3">
        <v>0.245</v>
      </c>
    </row>
    <row r="2451" spans="1:16" x14ac:dyDescent="0.3">
      <c r="A2451" s="1" t="str">
        <f>VLOOKUP(F2451,Sheet2!A:C,2,FALSE)</f>
        <v>其他</v>
      </c>
      <c r="B2451" s="1" t="str">
        <f>VLOOKUP(E2451,[1]Sheet4!A:B,2,FALSE)</f>
        <v>SDK</v>
      </c>
      <c r="C2451" s="1" t="str">
        <f t="shared" si="9"/>
        <v>04</v>
      </c>
      <c r="D2451" s="147">
        <v>20150429</v>
      </c>
      <c r="E2451" s="1" t="s">
        <v>58</v>
      </c>
      <c r="F2451" s="1" t="s">
        <v>41</v>
      </c>
      <c r="G2451" s="57">
        <v>39229197</v>
      </c>
      <c r="H2451" s="3">
        <v>2510</v>
      </c>
      <c r="I2451" s="3">
        <v>6.4000000000000001E-2</v>
      </c>
    </row>
    <row r="2452" spans="1:16" x14ac:dyDescent="0.3">
      <c r="A2452" s="1" t="str">
        <f>VLOOKUP(F2452,Sheet2!A:C,2,FALSE)</f>
        <v>其他</v>
      </c>
      <c r="B2452" s="1" t="str">
        <f>VLOOKUP(E2452,[1]Sheet4!A:B,2,FALSE)</f>
        <v>SDK</v>
      </c>
      <c r="C2452" s="1" t="str">
        <f t="shared" si="9"/>
        <v>04</v>
      </c>
      <c r="D2452" s="147">
        <v>20150429</v>
      </c>
      <c r="E2452" s="1" t="s">
        <v>58</v>
      </c>
      <c r="F2452" s="1" t="s">
        <v>59</v>
      </c>
      <c r="G2452" s="57">
        <v>1895789</v>
      </c>
      <c r="H2452" s="3">
        <v>1371</v>
      </c>
      <c r="I2452" s="3">
        <v>0.72299999999999998</v>
      </c>
    </row>
    <row r="2453" spans="1:16" x14ac:dyDescent="0.3">
      <c r="A2453" s="1" t="str">
        <f>VLOOKUP(F2453,Sheet2!A:C,2,FALSE)</f>
        <v>结果页</v>
      </c>
      <c r="B2453" s="1" t="str">
        <f>VLOOKUP(E2453,[1]Sheet4!A:B,2,FALSE)</f>
        <v>API</v>
      </c>
      <c r="C2453" s="1" t="str">
        <f t="shared" si="9"/>
        <v>04</v>
      </c>
      <c r="D2453" s="147">
        <v>20150429</v>
      </c>
      <c r="E2453" s="1" t="s">
        <v>60</v>
      </c>
      <c r="F2453" s="1" t="s">
        <v>61</v>
      </c>
      <c r="G2453" s="57">
        <v>408724</v>
      </c>
      <c r="H2453" s="3">
        <v>976.28</v>
      </c>
      <c r="I2453" s="3">
        <v>2.3886045350896938</v>
      </c>
      <c r="J2453" s="4">
        <v>3.9779900372867757E-2</v>
      </c>
      <c r="L2453" s="2">
        <v>16259</v>
      </c>
    </row>
    <row r="2454" spans="1:16" x14ac:dyDescent="0.3">
      <c r="A2454" s="1" t="str">
        <f>VLOOKUP(F2454,Sheet2!A:C,2,FALSE)</f>
        <v>结果页</v>
      </c>
      <c r="B2454" s="1" t="str">
        <f>VLOOKUP(E2454,[1]Sheet4!A:B,2,FALSE)</f>
        <v>API</v>
      </c>
      <c r="C2454" s="1" t="str">
        <f t="shared" si="9"/>
        <v>04</v>
      </c>
      <c r="D2454" s="147">
        <v>20150429</v>
      </c>
      <c r="E2454" s="1" t="s">
        <v>60</v>
      </c>
      <c r="F2454" s="1" t="s">
        <v>62</v>
      </c>
      <c r="G2454" s="57">
        <v>3777407</v>
      </c>
      <c r="H2454" s="3">
        <v>6222.25</v>
      </c>
      <c r="I2454" s="3">
        <v>1.6472278470389874</v>
      </c>
      <c r="J2454" s="4">
        <v>1.4302668470726082E-2</v>
      </c>
      <c r="L2454" s="2">
        <v>54027</v>
      </c>
    </row>
    <row r="2455" spans="1:16" x14ac:dyDescent="0.3">
      <c r="A2455" s="1" t="str">
        <f>VLOOKUP(F2455,Sheet2!A:C,2,FALSE)</f>
        <v>结果页</v>
      </c>
      <c r="B2455" s="1" t="str">
        <f>VLOOKUP(E2455,[1]Sheet4!A:B,2,FALSE)</f>
        <v>API</v>
      </c>
      <c r="C2455" s="1" t="str">
        <f t="shared" si="9"/>
        <v>04</v>
      </c>
      <c r="D2455" s="147">
        <v>20150429</v>
      </c>
      <c r="E2455" s="1" t="s">
        <v>60</v>
      </c>
      <c r="F2455" s="1" t="s">
        <v>63</v>
      </c>
      <c r="G2455" s="57">
        <v>841305</v>
      </c>
      <c r="H2455" s="3">
        <v>3094.83</v>
      </c>
      <c r="I2455" s="3">
        <v>3.6786064506926737</v>
      </c>
      <c r="J2455" s="4">
        <v>4.5112058052668179E-2</v>
      </c>
      <c r="L2455" s="2">
        <v>37953</v>
      </c>
    </row>
    <row r="2456" spans="1:16" x14ac:dyDescent="0.3">
      <c r="A2456" s="1" t="str">
        <f>VLOOKUP(F2456,Sheet2!A:C,2,FALSE)</f>
        <v>结果页</v>
      </c>
      <c r="B2456" s="1" t="str">
        <f>VLOOKUP(E2456,[1]Sheet4!A:B,2,FALSE)</f>
        <v>SDK</v>
      </c>
      <c r="C2456" s="1" t="str">
        <f t="shared" si="9"/>
        <v>04</v>
      </c>
      <c r="D2456" s="147">
        <v>20150429</v>
      </c>
      <c r="E2456" s="1" t="s">
        <v>64</v>
      </c>
      <c r="F2456" s="1" t="s">
        <v>61</v>
      </c>
      <c r="G2456" s="57">
        <v>5401172</v>
      </c>
      <c r="H2456" s="3">
        <v>8436.19</v>
      </c>
      <c r="I2456" s="3">
        <v>1.5619184132628992</v>
      </c>
      <c r="J2456" s="4">
        <v>1.4104346241889724E-2</v>
      </c>
      <c r="K2456" s="3">
        <v>0.11074022053032292</v>
      </c>
      <c r="L2456" s="2">
        <v>76180</v>
      </c>
      <c r="P2456" s="2">
        <v>130342061</v>
      </c>
    </row>
    <row r="2457" spans="1:16" x14ac:dyDescent="0.3">
      <c r="A2457" s="1" t="str">
        <f>VLOOKUP(F2457,Sheet2!A:C,2,FALSE)</f>
        <v>充电屏保</v>
      </c>
      <c r="B2457" s="1" t="str">
        <f>VLOOKUP(E2457,[1]Sheet4!A:B,2,FALSE)</f>
        <v>SDK</v>
      </c>
      <c r="C2457" s="1" t="str">
        <f t="shared" si="9"/>
        <v>04</v>
      </c>
      <c r="D2457" s="147">
        <v>20150429</v>
      </c>
      <c r="E2457" s="1" t="s">
        <v>64</v>
      </c>
      <c r="F2457" s="1" t="s">
        <v>65</v>
      </c>
      <c r="G2457" s="57">
        <v>17814494</v>
      </c>
      <c r="H2457" s="3">
        <v>24351.68</v>
      </c>
      <c r="I2457" s="3">
        <v>1.3669588370009274</v>
      </c>
      <c r="J2457" s="4">
        <v>1.1328528332042436E-2</v>
      </c>
      <c r="K2457" s="3">
        <v>0.12066517352783779</v>
      </c>
      <c r="L2457" s="2">
        <v>201812</v>
      </c>
      <c r="P2457" s="2">
        <v>68030529</v>
      </c>
    </row>
    <row r="2458" spans="1:16" x14ac:dyDescent="0.3">
      <c r="A2458" s="1" t="str">
        <f>VLOOKUP(F2458,Sheet2!A:C,2,FALSE)</f>
        <v>其他</v>
      </c>
      <c r="B2458" s="1" t="str">
        <f>VLOOKUP(E2458,[1]Sheet4!A:B,2,FALSE)</f>
        <v>SDK</v>
      </c>
      <c r="C2458" s="1" t="str">
        <f t="shared" si="9"/>
        <v>04</v>
      </c>
      <c r="D2458" s="147">
        <v>20150429</v>
      </c>
      <c r="E2458" s="1" t="s">
        <v>64</v>
      </c>
      <c r="F2458" s="1" t="s">
        <v>55</v>
      </c>
      <c r="G2458" s="57">
        <v>3464140</v>
      </c>
      <c r="H2458" s="3">
        <v>3228.5299999999997</v>
      </c>
      <c r="I2458" s="3">
        <v>0.93198600518454788</v>
      </c>
      <c r="J2458" s="4">
        <v>9.014069870155364E-3</v>
      </c>
      <c r="K2458" s="3">
        <v>0.10339236533657849</v>
      </c>
      <c r="L2458" s="2">
        <v>31226</v>
      </c>
      <c r="P2458" s="2">
        <v>18692328</v>
      </c>
    </row>
    <row r="2459" spans="1:16" x14ac:dyDescent="0.3">
      <c r="A2459" s="1" t="str">
        <f>VLOOKUP(F2459,Sheet2!A:C,2,FALSE)</f>
        <v>Applock</v>
      </c>
      <c r="B2459" s="1" t="str">
        <f>VLOOKUP(E2459,[1]Sheet4!A:B,2,FALSE)</f>
        <v>SDK</v>
      </c>
      <c r="C2459" s="1" t="str">
        <f t="shared" si="9"/>
        <v>04</v>
      </c>
      <c r="D2459" s="147">
        <v>20150429</v>
      </c>
      <c r="E2459" s="1" t="s">
        <v>64</v>
      </c>
      <c r="F2459" s="1" t="s">
        <v>66</v>
      </c>
      <c r="G2459" s="57">
        <v>86254740</v>
      </c>
      <c r="H2459" s="3">
        <v>82343.91</v>
      </c>
      <c r="I2459" s="3">
        <v>0.95465953523249858</v>
      </c>
      <c r="J2459" s="4">
        <v>1.0428574707894314E-2</v>
      </c>
      <c r="K2459" s="3">
        <v>9.1542666373174847E-2</v>
      </c>
      <c r="L2459" s="2">
        <v>899514</v>
      </c>
      <c r="P2459" s="2">
        <v>290540352</v>
      </c>
    </row>
    <row r="2460" spans="1:16" x14ac:dyDescent="0.3">
      <c r="A2460" s="1" t="str">
        <f>VLOOKUP(F2460,Sheet2!A:C,2,FALSE)</f>
        <v>结果页</v>
      </c>
      <c r="B2460" s="1" t="str">
        <f>VLOOKUP(E2460,[1]Sheet4!A:B,2,FALSE)</f>
        <v>SDK</v>
      </c>
      <c r="C2460" s="1" t="str">
        <f t="shared" si="9"/>
        <v>04</v>
      </c>
      <c r="D2460" s="147">
        <v>20150429</v>
      </c>
      <c r="E2460" s="1" t="s">
        <v>64</v>
      </c>
      <c r="F2460" s="1" t="s">
        <v>62</v>
      </c>
      <c r="G2460" s="57">
        <v>26887157</v>
      </c>
      <c r="H2460" s="3">
        <v>34092.089999999997</v>
      </c>
      <c r="I2460" s="3">
        <v>1.2679693133788745</v>
      </c>
      <c r="J2460" s="4">
        <v>9.4984382320525747E-3</v>
      </c>
      <c r="K2460" s="3">
        <v>0.13349239974000141</v>
      </c>
      <c r="L2460" s="2">
        <v>255386</v>
      </c>
      <c r="P2460" s="2">
        <v>89001738</v>
      </c>
    </row>
    <row r="2461" spans="1:16" x14ac:dyDescent="0.3">
      <c r="A2461" s="1" t="str">
        <f>VLOOKUP(F2461,Sheet2!A:C,2,FALSE)</f>
        <v>充电屏保</v>
      </c>
      <c r="B2461" s="1" t="str">
        <f>VLOOKUP(E2461,[1]Sheet4!A:B,2,FALSE)</f>
        <v>SDK</v>
      </c>
      <c r="C2461" s="1" t="str">
        <f t="shared" si="9"/>
        <v>04</v>
      </c>
      <c r="D2461" s="147">
        <v>20150429</v>
      </c>
      <c r="E2461" s="1" t="s">
        <v>64</v>
      </c>
      <c r="F2461" s="1" t="s">
        <v>67</v>
      </c>
      <c r="G2461" s="57">
        <v>62488538</v>
      </c>
      <c r="H2461" s="3">
        <v>71974.91</v>
      </c>
      <c r="I2461" s="3">
        <v>1.1518097927015032</v>
      </c>
      <c r="J2461" s="4">
        <v>1.1716308677280943E-2</v>
      </c>
      <c r="K2461" s="3">
        <v>9.8308249161698322E-2</v>
      </c>
      <c r="L2461" s="2">
        <v>732135</v>
      </c>
      <c r="P2461" s="2">
        <v>132303343</v>
      </c>
    </row>
    <row r="2462" spans="1:16" x14ac:dyDescent="0.3">
      <c r="A2462" s="1" t="str">
        <f>VLOOKUP(F2462,Sheet2!A:C,2,FALSE)</f>
        <v>其他</v>
      </c>
      <c r="B2462" s="1" t="str">
        <f>VLOOKUP(E2462,[1]Sheet4!A:B,2,FALSE)</f>
        <v>SDK</v>
      </c>
      <c r="C2462" s="1" t="str">
        <f t="shared" si="9"/>
        <v>04</v>
      </c>
      <c r="D2462" s="147">
        <v>20150429</v>
      </c>
      <c r="E2462" s="1" t="s">
        <v>64</v>
      </c>
      <c r="F2462" s="1" t="s">
        <v>68</v>
      </c>
      <c r="G2462" s="57">
        <v>562022</v>
      </c>
      <c r="H2462" s="3">
        <v>904.82</v>
      </c>
      <c r="I2462" s="3">
        <v>1.6099369775560388</v>
      </c>
      <c r="J2462" s="4">
        <v>1.6070545281145578E-2</v>
      </c>
      <c r="K2462" s="3">
        <v>0.10017936226749337</v>
      </c>
      <c r="L2462" s="2">
        <v>9032</v>
      </c>
      <c r="P2462" s="2">
        <v>3359742</v>
      </c>
    </row>
    <row r="2463" spans="1:16" x14ac:dyDescent="0.3">
      <c r="A2463" s="1" t="str">
        <f>VLOOKUP(F2463,Sheet2!A:C,2,FALSE)</f>
        <v>其他</v>
      </c>
      <c r="B2463" s="1" t="str">
        <f>VLOOKUP(E2463,[1]Sheet4!A:B,2,FALSE)</f>
        <v>SDK</v>
      </c>
      <c r="C2463" s="1" t="str">
        <f t="shared" si="9"/>
        <v>04</v>
      </c>
      <c r="D2463" s="147">
        <v>20150429</v>
      </c>
      <c r="E2463" s="1" t="s">
        <v>64</v>
      </c>
      <c r="F2463" s="1" t="s">
        <v>69</v>
      </c>
      <c r="G2463" s="57">
        <v>673412</v>
      </c>
      <c r="H2463" s="3">
        <v>2792.9</v>
      </c>
      <c r="I2463" s="3">
        <v>4.1473867409550174</v>
      </c>
      <c r="J2463" s="4">
        <v>1.9867480828972457E-2</v>
      </c>
      <c r="K2463" s="3">
        <v>0.20875252261006055</v>
      </c>
      <c r="L2463" s="2">
        <v>13379</v>
      </c>
      <c r="P2463" s="2">
        <v>7761225</v>
      </c>
    </row>
    <row r="2464" spans="1:16" x14ac:dyDescent="0.3">
      <c r="A2464" s="1" t="str">
        <f>VLOOKUP(F2464,Sheet2!A:C,2,FALSE)</f>
        <v>其他</v>
      </c>
      <c r="B2464" s="1" t="str">
        <f>VLOOKUP(E2464,[1]Sheet4!A:B,2,FALSE)</f>
        <v>SDK</v>
      </c>
      <c r="C2464" s="1" t="str">
        <f t="shared" si="9"/>
        <v>04</v>
      </c>
      <c r="D2464" s="147">
        <v>20150429</v>
      </c>
      <c r="E2464" s="1" t="s">
        <v>64</v>
      </c>
      <c r="F2464" s="1" t="s">
        <v>70</v>
      </c>
      <c r="G2464" s="57">
        <v>2663820</v>
      </c>
      <c r="H2464" s="3">
        <v>1711.17</v>
      </c>
      <c r="I2464" s="3">
        <v>0.64237448476248393</v>
      </c>
      <c r="J2464" s="4">
        <v>4.4800324346239611E-3</v>
      </c>
      <c r="K2464" s="3">
        <v>0.14338612368024134</v>
      </c>
      <c r="L2464" s="2">
        <v>11934</v>
      </c>
      <c r="P2464" s="2">
        <v>20718489</v>
      </c>
    </row>
    <row r="2465" spans="1:16" x14ac:dyDescent="0.3">
      <c r="A2465" s="1" t="str">
        <f>VLOOKUP(F2465,Sheet2!A:C,2,FALSE)</f>
        <v>Applock</v>
      </c>
      <c r="B2465" s="1" t="str">
        <f>VLOOKUP(E2465,[1]Sheet4!A:B,2,FALSE)</f>
        <v>SDK</v>
      </c>
      <c r="C2465" s="1" t="str">
        <f t="shared" si="9"/>
        <v>04</v>
      </c>
      <c r="D2465" s="147">
        <v>20150429</v>
      </c>
      <c r="E2465" s="1" t="s">
        <v>64</v>
      </c>
      <c r="F2465" s="1" t="s">
        <v>71</v>
      </c>
      <c r="G2465" s="57">
        <v>222658831</v>
      </c>
      <c r="H2465" s="3">
        <v>151146.10999999999</v>
      </c>
      <c r="I2465" s="3">
        <v>0.6788237830998044</v>
      </c>
      <c r="J2465" s="4">
        <v>8.3573150530014233E-3</v>
      </c>
      <c r="K2465" s="3">
        <v>8.1225103851507122E-2</v>
      </c>
      <c r="L2465" s="2">
        <v>1860830</v>
      </c>
      <c r="P2465" s="2">
        <v>591246618</v>
      </c>
    </row>
    <row r="2466" spans="1:16" x14ac:dyDescent="0.3">
      <c r="A2466" s="1" t="str">
        <f>VLOOKUP(F2466,Sheet2!A:C,2,FALSE)</f>
        <v>结果页</v>
      </c>
      <c r="B2466" s="1" t="str">
        <f>VLOOKUP(E2466,[1]Sheet4!A:B,2,FALSE)</f>
        <v>SDK</v>
      </c>
      <c r="C2466" s="1" t="str">
        <f t="shared" si="9"/>
        <v>04</v>
      </c>
      <c r="D2466" s="147">
        <v>20150429</v>
      </c>
      <c r="E2466" s="1" t="s">
        <v>64</v>
      </c>
      <c r="F2466" s="1" t="s">
        <v>63</v>
      </c>
      <c r="G2466" s="57">
        <v>10935122</v>
      </c>
      <c r="H2466" s="3">
        <v>32220.74</v>
      </c>
      <c r="I2466" s="3">
        <v>2.9465368561960261</v>
      </c>
      <c r="J2466" s="4">
        <v>1.8880813583972818E-2</v>
      </c>
      <c r="K2466" s="3">
        <v>0.15605984578425294</v>
      </c>
      <c r="L2466" s="2">
        <v>206464</v>
      </c>
      <c r="P2466" s="2">
        <v>73123432</v>
      </c>
    </row>
    <row r="2467" spans="1:16" x14ac:dyDescent="0.3">
      <c r="A2467" s="1" t="str">
        <f>VLOOKUP(F2467,Sheet2!A:C,2,FALSE)</f>
        <v>充电屏保</v>
      </c>
      <c r="B2467" s="1" t="str">
        <f>VLOOKUP(E2467,[1]Sheet4!A:B,2,FALSE)</f>
        <v>SDK</v>
      </c>
      <c r="C2467" s="1" t="str">
        <f t="shared" si="9"/>
        <v>04</v>
      </c>
      <c r="D2467" s="147">
        <v>20150429</v>
      </c>
      <c r="E2467" s="1" t="s">
        <v>64</v>
      </c>
      <c r="F2467" s="1" t="s">
        <v>72</v>
      </c>
      <c r="G2467" s="57">
        <v>15941625</v>
      </c>
      <c r="H2467" s="3">
        <v>9905.44</v>
      </c>
      <c r="I2467" s="3">
        <v>0.62135698211443313</v>
      </c>
      <c r="J2467" s="4">
        <v>8.105196302133565E-3</v>
      </c>
      <c r="K2467" s="3">
        <v>7.6661558702886781E-2</v>
      </c>
      <c r="L2467" s="2">
        <v>129210</v>
      </c>
      <c r="P2467" s="2">
        <v>44252014</v>
      </c>
    </row>
    <row r="2468" spans="1:16" x14ac:dyDescent="0.3">
      <c r="A2468" s="1" t="str">
        <f>VLOOKUP(F2468,Sheet2!A:C,2,FALSE)</f>
        <v>其他</v>
      </c>
      <c r="B2468" s="1" t="str">
        <f>VLOOKUP(E2468,[1]Sheet4!A:B,2,FALSE)</f>
        <v>SDK</v>
      </c>
      <c r="C2468" s="1" t="str">
        <f t="shared" ref="C2468:C2531" si="10">RIGHT(LEFT(D2468,6),2)</f>
        <v>04</v>
      </c>
      <c r="D2468" s="147">
        <v>20150429</v>
      </c>
      <c r="E2468" s="1" t="s">
        <v>64</v>
      </c>
      <c r="F2468" s="1" t="s">
        <v>73</v>
      </c>
      <c r="G2468" s="57">
        <v>948050</v>
      </c>
      <c r="H2468" s="3">
        <v>1919.64</v>
      </c>
      <c r="I2468" s="3">
        <v>2.0248299140340698</v>
      </c>
      <c r="J2468" s="4">
        <v>4.19640314329413E-2</v>
      </c>
      <c r="K2468" s="3">
        <v>4.8251558415443395E-2</v>
      </c>
      <c r="L2468" s="2">
        <v>39784</v>
      </c>
      <c r="P2468" s="2">
        <v>8802692</v>
      </c>
    </row>
    <row r="2469" spans="1:16" x14ac:dyDescent="0.3">
      <c r="A2469" s="1" t="str">
        <f>VLOOKUP(F2469,Sheet2!A:C,2,FALSE)</f>
        <v>其他</v>
      </c>
      <c r="B2469" s="1" t="str">
        <f>VLOOKUP(E2469,[1]Sheet4!A:B,2,FALSE)</f>
        <v>SDK</v>
      </c>
      <c r="C2469" s="1" t="str">
        <f t="shared" si="10"/>
        <v>04</v>
      </c>
      <c r="D2469" s="147">
        <v>20150429</v>
      </c>
      <c r="E2469" s="1" t="s">
        <v>64</v>
      </c>
      <c r="F2469" s="1" t="s">
        <v>41</v>
      </c>
      <c r="G2469" s="57">
        <v>17919654</v>
      </c>
      <c r="H2469" s="3">
        <v>8374.93</v>
      </c>
      <c r="I2469" s="3">
        <v>0.46736002826840295</v>
      </c>
      <c r="J2469" s="4">
        <v>6.9404799891783628E-3</v>
      </c>
      <c r="K2469" s="3">
        <v>6.733828625644242E-2</v>
      </c>
      <c r="L2469" s="2">
        <v>124371</v>
      </c>
      <c r="P2469" s="2">
        <v>49653652</v>
      </c>
    </row>
    <row r="2470" spans="1:16" x14ac:dyDescent="0.3">
      <c r="A2470" s="1" t="str">
        <f>VLOOKUP(F2470,Sheet2!A:C,2,FALSE)</f>
        <v>其他</v>
      </c>
      <c r="B2470" s="1" t="str">
        <f>VLOOKUP(E2470,[1]Sheet4!A:B,2,FALSE)</f>
        <v>SDK</v>
      </c>
      <c r="C2470" s="1" t="str">
        <f t="shared" si="10"/>
        <v>04</v>
      </c>
      <c r="D2470" s="147">
        <v>20150429</v>
      </c>
      <c r="E2470" s="1" t="s">
        <v>64</v>
      </c>
      <c r="F2470" s="1" t="s">
        <v>59</v>
      </c>
      <c r="G2470" s="57">
        <v>3109843</v>
      </c>
      <c r="H2470" s="3">
        <v>3219.62</v>
      </c>
      <c r="I2470" s="3">
        <v>1.0352998527578401</v>
      </c>
      <c r="J2470" s="4">
        <v>1.0937851203420879E-2</v>
      </c>
      <c r="K2470" s="3">
        <v>9.4652947229163606E-2</v>
      </c>
      <c r="L2470" s="2">
        <v>34015</v>
      </c>
      <c r="P2470" s="2">
        <v>10208869</v>
      </c>
    </row>
    <row r="2471" spans="1:16" x14ac:dyDescent="0.3">
      <c r="A2471" s="1" t="str">
        <f>VLOOKUP(F2471,Sheet2!A:C,2,FALSE)</f>
        <v>结果页</v>
      </c>
      <c r="B2471" s="1" t="str">
        <f>VLOOKUP(E2471,[1]Sheet4!A:B,2,FALSE)</f>
        <v>API</v>
      </c>
      <c r="C2471" s="1" t="str">
        <f t="shared" si="10"/>
        <v>04</v>
      </c>
      <c r="D2471" s="147">
        <v>20150429</v>
      </c>
      <c r="E2471" s="1" t="s">
        <v>74</v>
      </c>
      <c r="F2471" s="1" t="s">
        <v>61</v>
      </c>
      <c r="G2471" s="57">
        <v>3405412</v>
      </c>
      <c r="H2471" s="3">
        <v>5345.1</v>
      </c>
      <c r="I2471" s="3">
        <v>1.57</v>
      </c>
      <c r="J2471" s="4">
        <v>9.8999999999999991E-3</v>
      </c>
      <c r="L2471" s="2">
        <v>33872</v>
      </c>
    </row>
    <row r="2472" spans="1:16" x14ac:dyDescent="0.3">
      <c r="A2472" s="1" t="str">
        <f>VLOOKUP(F2472,Sheet2!A:C,2,FALSE)</f>
        <v>结果页</v>
      </c>
      <c r="B2472" s="1" t="str">
        <f>VLOOKUP(E2472,[1]Sheet4!A:B,2,FALSE)</f>
        <v>API</v>
      </c>
      <c r="C2472" s="1" t="str">
        <f t="shared" si="10"/>
        <v>04</v>
      </c>
      <c r="D2472" s="147">
        <v>20150429</v>
      </c>
      <c r="E2472" s="1" t="s">
        <v>74</v>
      </c>
      <c r="F2472" s="1" t="s">
        <v>63</v>
      </c>
      <c r="G2472" s="57">
        <v>731801</v>
      </c>
      <c r="H2472" s="3">
        <v>747.96</v>
      </c>
      <c r="I2472" s="3">
        <v>1.02</v>
      </c>
      <c r="J2472" s="4">
        <v>1.55E-2</v>
      </c>
      <c r="L2472" s="2">
        <v>11360</v>
      </c>
    </row>
    <row r="2473" spans="1:16" x14ac:dyDescent="0.3">
      <c r="A2473" s="1" t="str">
        <f>VLOOKUP(F2473,Sheet2!A:C,2,FALSE)</f>
        <v>其他</v>
      </c>
      <c r="B2473" s="1" t="str">
        <f>VLOOKUP(E2473,[1]Sheet4!A:B,2,FALSE)</f>
        <v>SDK</v>
      </c>
      <c r="C2473" s="1" t="str">
        <f t="shared" si="10"/>
        <v>04</v>
      </c>
      <c r="D2473" s="147">
        <v>20150430</v>
      </c>
      <c r="E2473" s="1" t="s">
        <v>58</v>
      </c>
      <c r="F2473" s="1" t="s">
        <v>55</v>
      </c>
      <c r="G2473" s="57">
        <v>986972</v>
      </c>
      <c r="H2473" s="3">
        <v>244</v>
      </c>
      <c r="I2473" s="3">
        <v>0.248</v>
      </c>
    </row>
    <row r="2474" spans="1:16" x14ac:dyDescent="0.3">
      <c r="A2474" s="1" t="str">
        <f>VLOOKUP(F2474,Sheet2!A:C,2,FALSE)</f>
        <v>其他</v>
      </c>
      <c r="B2474" s="1" t="str">
        <f>VLOOKUP(E2474,[1]Sheet4!A:B,2,FALSE)</f>
        <v>SDK</v>
      </c>
      <c r="C2474" s="1" t="str">
        <f t="shared" si="10"/>
        <v>04</v>
      </c>
      <c r="D2474" s="147">
        <v>20150430</v>
      </c>
      <c r="E2474" s="1" t="s">
        <v>58</v>
      </c>
      <c r="F2474" s="1" t="s">
        <v>41</v>
      </c>
      <c r="G2474" s="57">
        <v>42837479</v>
      </c>
      <c r="H2474" s="3">
        <v>2799</v>
      </c>
      <c r="I2474" s="3">
        <v>6.5000000000000002E-2</v>
      </c>
    </row>
    <row r="2475" spans="1:16" x14ac:dyDescent="0.3">
      <c r="A2475" s="1" t="str">
        <f>VLOOKUP(F2475,Sheet2!A:C,2,FALSE)</f>
        <v>其他</v>
      </c>
      <c r="B2475" s="1" t="str">
        <f>VLOOKUP(E2475,[1]Sheet4!A:B,2,FALSE)</f>
        <v>SDK</v>
      </c>
      <c r="C2475" s="1" t="str">
        <f t="shared" si="10"/>
        <v>04</v>
      </c>
      <c r="D2475" s="147">
        <v>20150430</v>
      </c>
      <c r="E2475" s="1" t="s">
        <v>58</v>
      </c>
      <c r="F2475" s="1" t="s">
        <v>59</v>
      </c>
      <c r="G2475" s="57">
        <v>1978509</v>
      </c>
      <c r="H2475" s="3">
        <v>1514</v>
      </c>
      <c r="I2475" s="3">
        <v>0.76500000000000001</v>
      </c>
    </row>
    <row r="2476" spans="1:16" x14ac:dyDescent="0.3">
      <c r="A2476" s="1" t="str">
        <f>VLOOKUP(F2476,Sheet2!A:C,2,FALSE)</f>
        <v>结果页</v>
      </c>
      <c r="B2476" s="1" t="str">
        <f>VLOOKUP(E2476,[1]Sheet4!A:B,2,FALSE)</f>
        <v>API</v>
      </c>
      <c r="C2476" s="1" t="str">
        <f t="shared" si="10"/>
        <v>04</v>
      </c>
      <c r="D2476" s="147">
        <v>20150430</v>
      </c>
      <c r="E2476" s="1" t="s">
        <v>60</v>
      </c>
      <c r="F2476" s="1" t="s">
        <v>61</v>
      </c>
      <c r="G2476" s="57">
        <v>424578</v>
      </c>
      <c r="H2476" s="3">
        <v>1015.3399999999999</v>
      </c>
      <c r="I2476" s="3">
        <v>2.3914098234011179</v>
      </c>
      <c r="J2476" s="4">
        <v>3.809665126313657E-2</v>
      </c>
      <c r="L2476" s="2">
        <v>16175</v>
      </c>
    </row>
    <row r="2477" spans="1:16" x14ac:dyDescent="0.3">
      <c r="A2477" s="1" t="str">
        <f>VLOOKUP(F2477,Sheet2!A:C,2,FALSE)</f>
        <v>结果页</v>
      </c>
      <c r="B2477" s="1" t="str">
        <f>VLOOKUP(E2477,[1]Sheet4!A:B,2,FALSE)</f>
        <v>API</v>
      </c>
      <c r="C2477" s="1" t="str">
        <f t="shared" si="10"/>
        <v>04</v>
      </c>
      <c r="D2477" s="147">
        <v>20150430</v>
      </c>
      <c r="E2477" s="1" t="s">
        <v>60</v>
      </c>
      <c r="F2477" s="1" t="s">
        <v>62</v>
      </c>
      <c r="G2477" s="57">
        <v>3723972</v>
      </c>
      <c r="H2477" s="3">
        <v>5876.22</v>
      </c>
      <c r="I2477" s="3">
        <v>1.577944195069136</v>
      </c>
      <c r="J2477" s="4">
        <v>1.3991780818975008E-2</v>
      </c>
      <c r="L2477" s="2">
        <v>52105</v>
      </c>
    </row>
    <row r="2478" spans="1:16" x14ac:dyDescent="0.3">
      <c r="A2478" s="1" t="str">
        <f>VLOOKUP(F2478,Sheet2!A:C,2,FALSE)</f>
        <v>结果页</v>
      </c>
      <c r="B2478" s="1" t="str">
        <f>VLOOKUP(E2478,[1]Sheet4!A:B,2,FALSE)</f>
        <v>API</v>
      </c>
      <c r="C2478" s="1" t="str">
        <f t="shared" si="10"/>
        <v>04</v>
      </c>
      <c r="D2478" s="147">
        <v>20150430</v>
      </c>
      <c r="E2478" s="1" t="s">
        <v>60</v>
      </c>
      <c r="F2478" s="1" t="s">
        <v>63</v>
      </c>
      <c r="G2478" s="57">
        <v>851133</v>
      </c>
      <c r="H2478" s="3">
        <v>2817.71</v>
      </c>
      <c r="I2478" s="3">
        <v>3.3105401858463952</v>
      </c>
      <c r="J2478" s="4">
        <v>4.320711334186314E-2</v>
      </c>
      <c r="L2478" s="2">
        <v>36775</v>
      </c>
    </row>
    <row r="2479" spans="1:16" x14ac:dyDescent="0.3">
      <c r="A2479" s="1" t="str">
        <f>VLOOKUP(F2479,Sheet2!A:C,2,FALSE)</f>
        <v>结果页</v>
      </c>
      <c r="B2479" s="1" t="str">
        <f>VLOOKUP(E2479,[1]Sheet4!A:B,2,FALSE)</f>
        <v>SDK</v>
      </c>
      <c r="C2479" s="1" t="str">
        <f t="shared" si="10"/>
        <v>04</v>
      </c>
      <c r="D2479" s="147">
        <v>20150430</v>
      </c>
      <c r="E2479" s="1" t="s">
        <v>64</v>
      </c>
      <c r="F2479" s="1" t="s">
        <v>61</v>
      </c>
      <c r="G2479" s="57">
        <v>5360407</v>
      </c>
      <c r="H2479" s="3">
        <v>8668.51</v>
      </c>
      <c r="I2479" s="3">
        <v>1.6171365345952275</v>
      </c>
      <c r="J2479" s="4">
        <v>1.4245746638268325E-2</v>
      </c>
      <c r="K2479" s="3">
        <v>0.11351714835718869</v>
      </c>
      <c r="L2479" s="2">
        <v>76363</v>
      </c>
      <c r="P2479" s="2">
        <v>127273574</v>
      </c>
    </row>
    <row r="2480" spans="1:16" x14ac:dyDescent="0.3">
      <c r="A2480" s="1" t="str">
        <f>VLOOKUP(F2480,Sheet2!A:C,2,FALSE)</f>
        <v>充电屏保</v>
      </c>
      <c r="B2480" s="1" t="str">
        <f>VLOOKUP(E2480,[1]Sheet4!A:B,2,FALSE)</f>
        <v>SDK</v>
      </c>
      <c r="C2480" s="1" t="str">
        <f t="shared" si="10"/>
        <v>04</v>
      </c>
      <c r="D2480" s="147">
        <v>20150430</v>
      </c>
      <c r="E2480" s="1" t="s">
        <v>64</v>
      </c>
      <c r="F2480" s="1" t="s">
        <v>65</v>
      </c>
      <c r="G2480" s="57">
        <v>17780892</v>
      </c>
      <c r="H2480" s="3">
        <v>24342.47</v>
      </c>
      <c r="I2480" s="3">
        <v>1.3690241187000067</v>
      </c>
      <c r="J2480" s="4">
        <v>1.1494586435821104E-2</v>
      </c>
      <c r="K2480" s="3">
        <v>0.11910164200720214</v>
      </c>
      <c r="L2480" s="2">
        <v>204384</v>
      </c>
      <c r="P2480" s="2">
        <v>69098512</v>
      </c>
    </row>
    <row r="2481" spans="1:16" x14ac:dyDescent="0.3">
      <c r="A2481" s="1" t="str">
        <f>VLOOKUP(F2481,Sheet2!A:C,2,FALSE)</f>
        <v>其他</v>
      </c>
      <c r="B2481" s="1" t="str">
        <f>VLOOKUP(E2481,[1]Sheet4!A:B,2,FALSE)</f>
        <v>SDK</v>
      </c>
      <c r="C2481" s="1" t="str">
        <f t="shared" si="10"/>
        <v>04</v>
      </c>
      <c r="D2481" s="147">
        <v>20150430</v>
      </c>
      <c r="E2481" s="1" t="s">
        <v>64</v>
      </c>
      <c r="F2481" s="1" t="s">
        <v>55</v>
      </c>
      <c r="G2481" s="57">
        <v>3339672</v>
      </c>
      <c r="H2481" s="3">
        <v>3191.5699999999997</v>
      </c>
      <c r="I2481" s="3">
        <v>0.95565372886918221</v>
      </c>
      <c r="J2481" s="4">
        <v>9.2604902517372956E-3</v>
      </c>
      <c r="K2481" s="3">
        <v>0.10319688298250719</v>
      </c>
      <c r="L2481" s="2">
        <v>30927</v>
      </c>
      <c r="P2481" s="2">
        <v>18369238</v>
      </c>
    </row>
    <row r="2482" spans="1:16" x14ac:dyDescent="0.3">
      <c r="A2482" s="1" t="str">
        <f>VLOOKUP(F2482,Sheet2!A:C,2,FALSE)</f>
        <v>Applock</v>
      </c>
      <c r="B2482" s="1" t="str">
        <f>VLOOKUP(E2482,[1]Sheet4!A:B,2,FALSE)</f>
        <v>SDK</v>
      </c>
      <c r="C2482" s="1" t="str">
        <f t="shared" si="10"/>
        <v>04</v>
      </c>
      <c r="D2482" s="147">
        <v>20150430</v>
      </c>
      <c r="E2482" s="1" t="s">
        <v>64</v>
      </c>
      <c r="F2482" s="1" t="s">
        <v>66</v>
      </c>
      <c r="G2482" s="57">
        <v>85981828</v>
      </c>
      <c r="H2482" s="3">
        <v>84213.01</v>
      </c>
      <c r="I2482" s="3">
        <v>0.97942800192617441</v>
      </c>
      <c r="J2482" s="4">
        <v>1.0920342377461433E-2</v>
      </c>
      <c r="K2482" s="3">
        <v>8.9688396945101501E-2</v>
      </c>
      <c r="L2482" s="2">
        <v>938951</v>
      </c>
      <c r="P2482" s="2">
        <v>294714927</v>
      </c>
    </row>
    <row r="2483" spans="1:16" x14ac:dyDescent="0.3">
      <c r="A2483" s="1" t="str">
        <f>VLOOKUP(F2483,Sheet2!A:C,2,FALSE)</f>
        <v>结果页</v>
      </c>
      <c r="B2483" s="1" t="str">
        <f>VLOOKUP(E2483,[1]Sheet4!A:B,2,FALSE)</f>
        <v>SDK</v>
      </c>
      <c r="C2483" s="1" t="str">
        <f t="shared" si="10"/>
        <v>04</v>
      </c>
      <c r="D2483" s="147">
        <v>20150430</v>
      </c>
      <c r="E2483" s="1" t="s">
        <v>64</v>
      </c>
      <c r="F2483" s="1" t="s">
        <v>62</v>
      </c>
      <c r="G2483" s="57">
        <v>26365527</v>
      </c>
      <c r="H2483" s="3">
        <v>32279.51</v>
      </c>
      <c r="I2483" s="3">
        <v>1.224307407168459</v>
      </c>
      <c r="J2483" s="4">
        <v>9.9939591573496717E-3</v>
      </c>
      <c r="K2483" s="3">
        <v>0.12250474390503081</v>
      </c>
      <c r="L2483" s="2">
        <v>263496</v>
      </c>
      <c r="P2483" s="2">
        <v>88296831</v>
      </c>
    </row>
    <row r="2484" spans="1:16" x14ac:dyDescent="0.3">
      <c r="A2484" s="1" t="str">
        <f>VLOOKUP(F2484,Sheet2!A:C,2,FALSE)</f>
        <v>充电屏保</v>
      </c>
      <c r="B2484" s="1" t="str">
        <f>VLOOKUP(E2484,[1]Sheet4!A:B,2,FALSE)</f>
        <v>SDK</v>
      </c>
      <c r="C2484" s="1" t="str">
        <f t="shared" si="10"/>
        <v>04</v>
      </c>
      <c r="D2484" s="147">
        <v>20150430</v>
      </c>
      <c r="E2484" s="1" t="s">
        <v>64</v>
      </c>
      <c r="F2484" s="1" t="s">
        <v>67</v>
      </c>
      <c r="G2484" s="57">
        <v>60816492</v>
      </c>
      <c r="H2484" s="3">
        <v>68852.28</v>
      </c>
      <c r="I2484" s="3">
        <v>1.1321317250590515</v>
      </c>
      <c r="J2484" s="4">
        <v>1.1883158272266017E-2</v>
      </c>
      <c r="K2484" s="3">
        <v>9.5271955411157169E-2</v>
      </c>
      <c r="L2484" s="2">
        <v>722692</v>
      </c>
      <c r="P2484" s="2">
        <v>131419707</v>
      </c>
    </row>
    <row r="2485" spans="1:16" x14ac:dyDescent="0.3">
      <c r="A2485" s="1" t="str">
        <f>VLOOKUP(F2485,Sheet2!A:C,2,FALSE)</f>
        <v>其他</v>
      </c>
      <c r="B2485" s="1" t="str">
        <f>VLOOKUP(E2485,[1]Sheet4!A:B,2,FALSE)</f>
        <v>SDK</v>
      </c>
      <c r="C2485" s="1" t="str">
        <f t="shared" si="10"/>
        <v>04</v>
      </c>
      <c r="D2485" s="147">
        <v>20150430</v>
      </c>
      <c r="E2485" s="1" t="s">
        <v>64</v>
      </c>
      <c r="F2485" s="1" t="s">
        <v>68</v>
      </c>
      <c r="G2485" s="57">
        <v>557478</v>
      </c>
      <c r="H2485" s="3">
        <v>830.97</v>
      </c>
      <c r="I2485" s="3">
        <v>1.4905879693907202</v>
      </c>
      <c r="J2485" s="4">
        <v>1.6528006486354618E-2</v>
      </c>
      <c r="K2485" s="3">
        <v>9.0185587149989144E-2</v>
      </c>
      <c r="L2485" s="2">
        <v>9214</v>
      </c>
      <c r="P2485" s="2">
        <v>3389010</v>
      </c>
    </row>
    <row r="2486" spans="1:16" x14ac:dyDescent="0.3">
      <c r="A2486" s="1" t="str">
        <f>VLOOKUP(F2486,Sheet2!A:C,2,FALSE)</f>
        <v>其他</v>
      </c>
      <c r="B2486" s="1" t="str">
        <f>VLOOKUP(E2486,[1]Sheet4!A:B,2,FALSE)</f>
        <v>SDK</v>
      </c>
      <c r="C2486" s="1" t="str">
        <f t="shared" si="10"/>
        <v>04</v>
      </c>
      <c r="D2486" s="147">
        <v>20150430</v>
      </c>
      <c r="E2486" s="1" t="s">
        <v>64</v>
      </c>
      <c r="F2486" s="1" t="s">
        <v>69</v>
      </c>
      <c r="G2486" s="57">
        <v>742593</v>
      </c>
      <c r="H2486" s="3">
        <v>2815.59</v>
      </c>
      <c r="I2486" s="3">
        <v>3.7915655008867577</v>
      </c>
      <c r="J2486" s="4">
        <v>1.9989415467153607E-2</v>
      </c>
      <c r="K2486" s="3">
        <v>0.18967865804365402</v>
      </c>
      <c r="L2486" s="2">
        <v>14844</v>
      </c>
      <c r="P2486" s="2">
        <v>8339495</v>
      </c>
    </row>
    <row r="2487" spans="1:16" x14ac:dyDescent="0.3">
      <c r="A2487" s="1" t="str">
        <f>VLOOKUP(F2487,Sheet2!A:C,2,FALSE)</f>
        <v>其他</v>
      </c>
      <c r="B2487" s="1" t="str">
        <f>VLOOKUP(E2487,[1]Sheet4!A:B,2,FALSE)</f>
        <v>SDK</v>
      </c>
      <c r="C2487" s="1" t="str">
        <f t="shared" si="10"/>
        <v>04</v>
      </c>
      <c r="D2487" s="147">
        <v>20150430</v>
      </c>
      <c r="E2487" s="1" t="s">
        <v>64</v>
      </c>
      <c r="F2487" s="1" t="s">
        <v>70</v>
      </c>
      <c r="G2487" s="57">
        <v>2534586</v>
      </c>
      <c r="H2487" s="3">
        <v>1775.78</v>
      </c>
      <c r="I2487" s="3">
        <v>0.70061935164164879</v>
      </c>
      <c r="J2487" s="4">
        <v>4.6417837074772764E-3</v>
      </c>
      <c r="K2487" s="3">
        <v>0.15093752656183596</v>
      </c>
      <c r="L2487" s="2">
        <v>11765</v>
      </c>
      <c r="P2487" s="2">
        <v>20648135</v>
      </c>
    </row>
    <row r="2488" spans="1:16" x14ac:dyDescent="0.3">
      <c r="A2488" s="1" t="str">
        <f>VLOOKUP(F2488,Sheet2!A:C,2,FALSE)</f>
        <v>Applock</v>
      </c>
      <c r="B2488" s="1" t="str">
        <f>VLOOKUP(E2488,[1]Sheet4!A:B,2,FALSE)</f>
        <v>SDK</v>
      </c>
      <c r="C2488" s="1" t="str">
        <f t="shared" si="10"/>
        <v>04</v>
      </c>
      <c r="D2488" s="147">
        <v>20150430</v>
      </c>
      <c r="E2488" s="1" t="s">
        <v>64</v>
      </c>
      <c r="F2488" s="1" t="s">
        <v>71</v>
      </c>
      <c r="G2488" s="57">
        <v>222700726</v>
      </c>
      <c r="H2488" s="3">
        <v>156442.98000000001</v>
      </c>
      <c r="I2488" s="3">
        <v>0.70248078131545921</v>
      </c>
      <c r="J2488" s="4">
        <v>8.7410267355841481E-3</v>
      </c>
      <c r="K2488" s="3">
        <v>8.0365934410851977E-2</v>
      </c>
      <c r="L2488" s="2">
        <v>1946633</v>
      </c>
      <c r="P2488" s="2">
        <v>596471333</v>
      </c>
    </row>
    <row r="2489" spans="1:16" x14ac:dyDescent="0.3">
      <c r="A2489" s="1" t="str">
        <f>VLOOKUP(F2489,Sheet2!A:C,2,FALSE)</f>
        <v>结果页</v>
      </c>
      <c r="B2489" s="1" t="str">
        <f>VLOOKUP(E2489,[1]Sheet4!A:B,2,FALSE)</f>
        <v>SDK</v>
      </c>
      <c r="C2489" s="1" t="str">
        <f t="shared" si="10"/>
        <v>04</v>
      </c>
      <c r="D2489" s="147">
        <v>20150430</v>
      </c>
      <c r="E2489" s="1" t="s">
        <v>64</v>
      </c>
      <c r="F2489" s="1" t="s">
        <v>63</v>
      </c>
      <c r="G2489" s="57">
        <v>11129829</v>
      </c>
      <c r="H2489" s="3">
        <v>31792.87</v>
      </c>
      <c r="I2489" s="3">
        <v>2.8565461338175098</v>
      </c>
      <c r="J2489" s="4">
        <v>2.0291866119416569E-2</v>
      </c>
      <c r="K2489" s="3">
        <v>0.14077296375832982</v>
      </c>
      <c r="L2489" s="2">
        <v>225845</v>
      </c>
      <c r="P2489" s="2">
        <v>74752275</v>
      </c>
    </row>
    <row r="2490" spans="1:16" x14ac:dyDescent="0.3">
      <c r="A2490" s="1" t="str">
        <f>VLOOKUP(F2490,Sheet2!A:C,2,FALSE)</f>
        <v>充电屏保</v>
      </c>
      <c r="B2490" s="1" t="str">
        <f>VLOOKUP(E2490,[1]Sheet4!A:B,2,FALSE)</f>
        <v>SDK</v>
      </c>
      <c r="C2490" s="1" t="str">
        <f t="shared" si="10"/>
        <v>04</v>
      </c>
      <c r="D2490" s="147">
        <v>20150430</v>
      </c>
      <c r="E2490" s="1" t="s">
        <v>64</v>
      </c>
      <c r="F2490" s="1" t="s">
        <v>72</v>
      </c>
      <c r="G2490" s="57">
        <v>15420917</v>
      </c>
      <c r="H2490" s="3">
        <v>9648.9599999999991</v>
      </c>
      <c r="I2490" s="3">
        <v>0.62570598103861141</v>
      </c>
      <c r="J2490" s="4">
        <v>8.3569608733384659E-3</v>
      </c>
      <c r="K2490" s="3">
        <v>7.487243155999751E-2</v>
      </c>
      <c r="L2490" s="2">
        <v>128872</v>
      </c>
      <c r="P2490" s="2">
        <v>43707769</v>
      </c>
    </row>
    <row r="2491" spans="1:16" x14ac:dyDescent="0.3">
      <c r="A2491" s="1" t="str">
        <f>VLOOKUP(F2491,Sheet2!A:C,2,FALSE)</f>
        <v>其他</v>
      </c>
      <c r="B2491" s="1" t="str">
        <f>VLOOKUP(E2491,[1]Sheet4!A:B,2,FALSE)</f>
        <v>SDK</v>
      </c>
      <c r="C2491" s="1" t="str">
        <f t="shared" si="10"/>
        <v>04</v>
      </c>
      <c r="D2491" s="147">
        <v>20150430</v>
      </c>
      <c r="E2491" s="1" t="s">
        <v>64</v>
      </c>
      <c r="F2491" s="1" t="s">
        <v>73</v>
      </c>
      <c r="G2491" s="57">
        <v>936743</v>
      </c>
      <c r="H2491" s="3">
        <v>1980.56</v>
      </c>
      <c r="I2491" s="3">
        <v>2.1143045637917766</v>
      </c>
      <c r="J2491" s="4">
        <v>4.219407030530252E-2</v>
      </c>
      <c r="K2491" s="3">
        <v>5.0109044908285896E-2</v>
      </c>
      <c r="L2491" s="2">
        <v>39525</v>
      </c>
      <c r="P2491" s="2">
        <v>8713563</v>
      </c>
    </row>
    <row r="2492" spans="1:16" x14ac:dyDescent="0.3">
      <c r="A2492" s="1" t="str">
        <f>VLOOKUP(F2492,Sheet2!A:C,2,FALSE)</f>
        <v>其他</v>
      </c>
      <c r="B2492" s="1" t="str">
        <f>VLOOKUP(E2492,[1]Sheet4!A:B,2,FALSE)</f>
        <v>SDK</v>
      </c>
      <c r="C2492" s="1" t="str">
        <f t="shared" si="10"/>
        <v>04</v>
      </c>
      <c r="D2492" s="147">
        <v>20150430</v>
      </c>
      <c r="E2492" s="1" t="s">
        <v>64</v>
      </c>
      <c r="F2492" s="1" t="s">
        <v>41</v>
      </c>
      <c r="G2492" s="57">
        <v>16423008</v>
      </c>
      <c r="H2492" s="3">
        <v>6664.11</v>
      </c>
      <c r="I2492" s="3">
        <v>0.40577889263647682</v>
      </c>
      <c r="J2492" s="4">
        <v>6.3803780647248053E-3</v>
      </c>
      <c r="K2492" s="3">
        <v>6.359793863625518E-2</v>
      </c>
      <c r="L2492" s="2">
        <v>104785</v>
      </c>
      <c r="P2492" s="2">
        <v>51368376</v>
      </c>
    </row>
    <row r="2493" spans="1:16" x14ac:dyDescent="0.3">
      <c r="A2493" s="1" t="str">
        <f>VLOOKUP(F2493,Sheet2!A:C,2,FALSE)</f>
        <v>其他</v>
      </c>
      <c r="B2493" s="1" t="str">
        <f>VLOOKUP(E2493,[1]Sheet4!A:B,2,FALSE)</f>
        <v>SDK</v>
      </c>
      <c r="C2493" s="1" t="str">
        <f t="shared" si="10"/>
        <v>04</v>
      </c>
      <c r="D2493" s="147">
        <v>20150430</v>
      </c>
      <c r="E2493" s="1" t="s">
        <v>64</v>
      </c>
      <c r="F2493" s="1" t="s">
        <v>59</v>
      </c>
      <c r="G2493" s="57">
        <v>4724107</v>
      </c>
      <c r="H2493" s="3">
        <v>5001.8100000000004</v>
      </c>
      <c r="I2493" s="3">
        <v>1.0587842316018667</v>
      </c>
      <c r="J2493" s="4">
        <v>1.2509454167740061E-2</v>
      </c>
      <c r="K2493" s="3">
        <v>8.4638723433058088E-2</v>
      </c>
      <c r="L2493" s="2">
        <v>59096</v>
      </c>
      <c r="P2493" s="2">
        <v>12745995</v>
      </c>
    </row>
    <row r="2494" spans="1:16" x14ac:dyDescent="0.3">
      <c r="A2494" s="1" t="str">
        <f>VLOOKUP(F2494,Sheet2!A:C,2,FALSE)</f>
        <v>结果页</v>
      </c>
      <c r="B2494" s="1" t="str">
        <f>VLOOKUP(E2494,[1]Sheet4!A:B,2,FALSE)</f>
        <v>API</v>
      </c>
      <c r="C2494" s="1" t="str">
        <f t="shared" si="10"/>
        <v>04</v>
      </c>
      <c r="D2494" s="147">
        <v>20150430</v>
      </c>
      <c r="E2494" s="1" t="s">
        <v>74</v>
      </c>
      <c r="F2494" s="1" t="s">
        <v>61</v>
      </c>
      <c r="G2494" s="57">
        <v>3016815</v>
      </c>
      <c r="H2494" s="3">
        <v>4483.7700000000004</v>
      </c>
      <c r="I2494" s="3">
        <v>1.49</v>
      </c>
      <c r="J2494" s="4">
        <v>9.5999999999999992E-3</v>
      </c>
      <c r="L2494" s="2">
        <v>28986</v>
      </c>
    </row>
    <row r="2495" spans="1:16" x14ac:dyDescent="0.3">
      <c r="A2495" s="1" t="str">
        <f>VLOOKUP(F2495,Sheet2!A:C,2,FALSE)</f>
        <v>结果页</v>
      </c>
      <c r="B2495" s="1" t="str">
        <f>VLOOKUP(E2495,[1]Sheet4!A:B,2,FALSE)</f>
        <v>API</v>
      </c>
      <c r="C2495" s="1" t="str">
        <f t="shared" si="10"/>
        <v>04</v>
      </c>
      <c r="D2495" s="147">
        <v>20150430</v>
      </c>
      <c r="E2495" s="1" t="s">
        <v>74</v>
      </c>
      <c r="F2495" s="1" t="s">
        <v>63</v>
      </c>
      <c r="G2495" s="57">
        <v>657446</v>
      </c>
      <c r="H2495" s="3">
        <v>729.39</v>
      </c>
      <c r="I2495" s="3">
        <v>1.1100000000000001</v>
      </c>
      <c r="J2495" s="4">
        <v>1.5800000000000002E-2</v>
      </c>
      <c r="L2495" s="2">
        <v>10365</v>
      </c>
    </row>
    <row r="2496" spans="1:16" x14ac:dyDescent="0.3">
      <c r="A2496" s="1" t="str">
        <f>VLOOKUP(F2496,Sheet2!A:C,2,FALSE)</f>
        <v>其他</v>
      </c>
      <c r="B2496" s="1" t="str">
        <f>VLOOKUP(E2496,[1]Sheet4!A:B,2,FALSE)</f>
        <v>SDK</v>
      </c>
      <c r="C2496" s="1" t="str">
        <f t="shared" si="10"/>
        <v>05</v>
      </c>
      <c r="D2496" s="147">
        <v>20150501</v>
      </c>
      <c r="E2496" s="1" t="s">
        <v>58</v>
      </c>
      <c r="F2496" s="1" t="s">
        <v>55</v>
      </c>
      <c r="G2496" s="57">
        <v>974916</v>
      </c>
      <c r="H2496" s="3">
        <v>220</v>
      </c>
      <c r="I2496" s="3">
        <v>0.22500000000000001</v>
      </c>
    </row>
    <row r="2497" spans="1:16" x14ac:dyDescent="0.3">
      <c r="A2497" s="1" t="str">
        <f>VLOOKUP(F2497,Sheet2!A:C,2,FALSE)</f>
        <v>其他</v>
      </c>
      <c r="B2497" s="1" t="str">
        <f>VLOOKUP(E2497,[1]Sheet4!A:B,2,FALSE)</f>
        <v>SDK</v>
      </c>
      <c r="C2497" s="1" t="str">
        <f t="shared" si="10"/>
        <v>05</v>
      </c>
      <c r="D2497" s="147">
        <v>20150501</v>
      </c>
      <c r="E2497" s="1" t="s">
        <v>58</v>
      </c>
      <c r="F2497" s="1" t="s">
        <v>41</v>
      </c>
      <c r="G2497" s="57">
        <v>48989030</v>
      </c>
      <c r="H2497" s="3">
        <v>2702</v>
      </c>
      <c r="I2497" s="3">
        <v>5.5E-2</v>
      </c>
    </row>
    <row r="2498" spans="1:16" x14ac:dyDescent="0.3">
      <c r="A2498" s="1" t="str">
        <f>VLOOKUP(F2498,Sheet2!A:C,2,FALSE)</f>
        <v>其他</v>
      </c>
      <c r="B2498" s="1" t="str">
        <f>VLOOKUP(E2498,[1]Sheet4!A:B,2,FALSE)</f>
        <v>SDK</v>
      </c>
      <c r="C2498" s="1" t="str">
        <f t="shared" si="10"/>
        <v>05</v>
      </c>
      <c r="D2498" s="147">
        <v>20150501</v>
      </c>
      <c r="E2498" s="1" t="s">
        <v>58</v>
      </c>
      <c r="F2498" s="1" t="s">
        <v>59</v>
      </c>
      <c r="G2498" s="57">
        <v>2189764</v>
      </c>
      <c r="H2498" s="3">
        <v>1391</v>
      </c>
      <c r="I2498" s="3">
        <v>0.63500000000000001</v>
      </c>
    </row>
    <row r="2499" spans="1:16" x14ac:dyDescent="0.3">
      <c r="A2499" s="1" t="str">
        <f>VLOOKUP(F2499,Sheet2!A:C,2,FALSE)</f>
        <v>结果页</v>
      </c>
      <c r="B2499" s="1" t="str">
        <f>VLOOKUP(E2499,[1]Sheet4!A:B,2,FALSE)</f>
        <v>API</v>
      </c>
      <c r="C2499" s="1" t="str">
        <f t="shared" si="10"/>
        <v>05</v>
      </c>
      <c r="D2499" s="147">
        <v>20150501</v>
      </c>
      <c r="E2499" s="1" t="s">
        <v>60</v>
      </c>
      <c r="F2499" s="1" t="s">
        <v>61</v>
      </c>
      <c r="G2499" s="57">
        <v>382218</v>
      </c>
      <c r="H2499" s="3">
        <v>946.24</v>
      </c>
      <c r="I2499" s="3">
        <v>2.475655254331298</v>
      </c>
      <c r="J2499" s="4">
        <v>4.0822253269076812E-2</v>
      </c>
      <c r="L2499" s="2">
        <v>15603</v>
      </c>
    </row>
    <row r="2500" spans="1:16" x14ac:dyDescent="0.3">
      <c r="A2500" s="1" t="str">
        <f>VLOOKUP(F2500,Sheet2!A:C,2,FALSE)</f>
        <v>结果页</v>
      </c>
      <c r="B2500" s="1" t="str">
        <f>VLOOKUP(E2500,[1]Sheet4!A:B,2,FALSE)</f>
        <v>API</v>
      </c>
      <c r="C2500" s="1" t="str">
        <f t="shared" si="10"/>
        <v>05</v>
      </c>
      <c r="D2500" s="147">
        <v>20150501</v>
      </c>
      <c r="E2500" s="1" t="s">
        <v>60</v>
      </c>
      <c r="F2500" s="1" t="s">
        <v>62</v>
      </c>
      <c r="G2500" s="57">
        <v>3664225</v>
      </c>
      <c r="H2500" s="3">
        <v>5846.37</v>
      </c>
      <c r="I2500" s="3">
        <v>1.5955270214028887</v>
      </c>
      <c r="J2500" s="4">
        <v>1.3729233330376818E-2</v>
      </c>
      <c r="L2500" s="2">
        <v>50307</v>
      </c>
    </row>
    <row r="2501" spans="1:16" x14ac:dyDescent="0.3">
      <c r="A2501" s="1" t="str">
        <f>VLOOKUP(F2501,Sheet2!A:C,2,FALSE)</f>
        <v>结果页</v>
      </c>
      <c r="B2501" s="1" t="str">
        <f>VLOOKUP(E2501,[1]Sheet4!A:B,2,FALSE)</f>
        <v>API</v>
      </c>
      <c r="C2501" s="1" t="str">
        <f t="shared" si="10"/>
        <v>05</v>
      </c>
      <c r="D2501" s="147">
        <v>20150501</v>
      </c>
      <c r="E2501" s="1" t="s">
        <v>60</v>
      </c>
      <c r="F2501" s="1" t="s">
        <v>63</v>
      </c>
      <c r="G2501" s="57">
        <v>820995</v>
      </c>
      <c r="H2501" s="3">
        <v>2791.51</v>
      </c>
      <c r="I2501" s="3">
        <v>3.4001546903452518</v>
      </c>
      <c r="J2501" s="4">
        <v>4.5220738250537455E-2</v>
      </c>
      <c r="L2501" s="2">
        <v>37126</v>
      </c>
    </row>
    <row r="2502" spans="1:16" x14ac:dyDescent="0.3">
      <c r="A2502" s="1" t="str">
        <f>VLOOKUP(F2502,Sheet2!A:C,2,FALSE)</f>
        <v>结果页</v>
      </c>
      <c r="B2502" s="1" t="str">
        <f>VLOOKUP(E2502,[1]Sheet4!A:B,2,FALSE)</f>
        <v>SDK</v>
      </c>
      <c r="C2502" s="1" t="str">
        <f t="shared" si="10"/>
        <v>05</v>
      </c>
      <c r="D2502" s="147">
        <v>20150501</v>
      </c>
      <c r="E2502" s="1" t="s">
        <v>64</v>
      </c>
      <c r="F2502" s="1" t="s">
        <v>61</v>
      </c>
      <c r="G2502" s="57">
        <v>5241442</v>
      </c>
      <c r="H2502" s="3">
        <v>7632.13</v>
      </c>
      <c r="I2502" s="3">
        <v>1.4561126499158057</v>
      </c>
      <c r="J2502" s="4">
        <v>1.5065319810845947E-2</v>
      </c>
      <c r="K2502" s="3">
        <v>9.6653285041284634E-2</v>
      </c>
      <c r="L2502" s="2">
        <v>78964</v>
      </c>
      <c r="P2502" s="2">
        <v>126910213</v>
      </c>
    </row>
    <row r="2503" spans="1:16" x14ac:dyDescent="0.3">
      <c r="A2503" s="1" t="str">
        <f>VLOOKUP(F2503,Sheet2!A:C,2,FALSE)</f>
        <v>充电屏保</v>
      </c>
      <c r="B2503" s="1" t="str">
        <f>VLOOKUP(E2503,[1]Sheet4!A:B,2,FALSE)</f>
        <v>SDK</v>
      </c>
      <c r="C2503" s="1" t="str">
        <f t="shared" si="10"/>
        <v>05</v>
      </c>
      <c r="D2503" s="147">
        <v>20150501</v>
      </c>
      <c r="E2503" s="1" t="s">
        <v>64</v>
      </c>
      <c r="F2503" s="1" t="s">
        <v>65</v>
      </c>
      <c r="G2503" s="57">
        <v>17415867</v>
      </c>
      <c r="H2503" s="3">
        <v>21552.59</v>
      </c>
      <c r="I2503" s="3">
        <v>1.2375261019161434</v>
      </c>
      <c r="J2503" s="4">
        <v>1.1740328517667251E-2</v>
      </c>
      <c r="K2503" s="3">
        <v>0.10540813232388442</v>
      </c>
      <c r="L2503" s="2">
        <v>204468</v>
      </c>
      <c r="P2503" s="2">
        <v>68882422</v>
      </c>
    </row>
    <row r="2504" spans="1:16" x14ac:dyDescent="0.3">
      <c r="A2504" s="1" t="str">
        <f>VLOOKUP(F2504,Sheet2!A:C,2,FALSE)</f>
        <v>其他</v>
      </c>
      <c r="B2504" s="1" t="str">
        <f>VLOOKUP(E2504,[1]Sheet4!A:B,2,FALSE)</f>
        <v>SDK</v>
      </c>
      <c r="C2504" s="1" t="str">
        <f t="shared" si="10"/>
        <v>05</v>
      </c>
      <c r="D2504" s="147">
        <v>20150501</v>
      </c>
      <c r="E2504" s="1" t="s">
        <v>64</v>
      </c>
      <c r="F2504" s="1" t="s">
        <v>55</v>
      </c>
      <c r="G2504" s="57">
        <v>3293135</v>
      </c>
      <c r="H2504" s="3">
        <v>2875.25</v>
      </c>
      <c r="I2504" s="3">
        <v>0.87310420010111944</v>
      </c>
      <c r="J2504" s="4">
        <v>9.5926829601580259E-3</v>
      </c>
      <c r="K2504" s="3">
        <v>9.1017727128838238E-2</v>
      </c>
      <c r="L2504" s="2">
        <v>31590</v>
      </c>
      <c r="P2504" s="2">
        <v>18474354</v>
      </c>
    </row>
    <row r="2505" spans="1:16" x14ac:dyDescent="0.3">
      <c r="A2505" s="1" t="str">
        <f>VLOOKUP(F2505,Sheet2!A:C,2,FALSE)</f>
        <v>Applock</v>
      </c>
      <c r="B2505" s="1" t="str">
        <f>VLOOKUP(E2505,[1]Sheet4!A:B,2,FALSE)</f>
        <v>SDK</v>
      </c>
      <c r="C2505" s="1" t="str">
        <f t="shared" si="10"/>
        <v>05</v>
      </c>
      <c r="D2505" s="147">
        <v>20150501</v>
      </c>
      <c r="E2505" s="1" t="s">
        <v>64</v>
      </c>
      <c r="F2505" s="1" t="s">
        <v>66</v>
      </c>
      <c r="G2505" s="57">
        <v>83335978</v>
      </c>
      <c r="H2505" s="3">
        <v>74643.27</v>
      </c>
      <c r="I2505" s="3">
        <v>0.89569081435631559</v>
      </c>
      <c r="J2505" s="4">
        <v>1.1496187157004385E-2</v>
      </c>
      <c r="K2505" s="3">
        <v>7.7911989612189814E-2</v>
      </c>
      <c r="L2505" s="2">
        <v>958046</v>
      </c>
      <c r="P2505" s="2">
        <v>296482214</v>
      </c>
    </row>
    <row r="2506" spans="1:16" x14ac:dyDescent="0.3">
      <c r="A2506" s="1" t="str">
        <f>VLOOKUP(F2506,Sheet2!A:C,2,FALSE)</f>
        <v>结果页</v>
      </c>
      <c r="B2506" s="1" t="str">
        <f>VLOOKUP(E2506,[1]Sheet4!A:B,2,FALSE)</f>
        <v>SDK</v>
      </c>
      <c r="C2506" s="1" t="str">
        <f t="shared" si="10"/>
        <v>05</v>
      </c>
      <c r="D2506" s="147">
        <v>20150501</v>
      </c>
      <c r="E2506" s="1" t="s">
        <v>64</v>
      </c>
      <c r="F2506" s="1" t="s">
        <v>62</v>
      </c>
      <c r="G2506" s="57">
        <v>26467362</v>
      </c>
      <c r="H2506" s="3">
        <v>28849.67</v>
      </c>
      <c r="I2506" s="3">
        <v>1.0900092725523609</v>
      </c>
      <c r="J2506" s="4">
        <v>1.041966328189413E-2</v>
      </c>
      <c r="K2506" s="3">
        <v>0.1046107962477473</v>
      </c>
      <c r="L2506" s="2">
        <v>275781</v>
      </c>
      <c r="P2506" s="2">
        <v>89232558</v>
      </c>
    </row>
    <row r="2507" spans="1:16" x14ac:dyDescent="0.3">
      <c r="A2507" s="1" t="str">
        <f>VLOOKUP(F2507,Sheet2!A:C,2,FALSE)</f>
        <v>充电屏保</v>
      </c>
      <c r="B2507" s="1" t="str">
        <f>VLOOKUP(E2507,[1]Sheet4!A:B,2,FALSE)</f>
        <v>SDK</v>
      </c>
      <c r="C2507" s="1" t="str">
        <f t="shared" si="10"/>
        <v>05</v>
      </c>
      <c r="D2507" s="147">
        <v>20150501</v>
      </c>
      <c r="E2507" s="1" t="s">
        <v>64</v>
      </c>
      <c r="F2507" s="1" t="s">
        <v>67</v>
      </c>
      <c r="G2507" s="57">
        <v>58548562</v>
      </c>
      <c r="H2507" s="3">
        <v>59826.63</v>
      </c>
      <c r="I2507" s="3">
        <v>1.0218291953950978</v>
      </c>
      <c r="J2507" s="4">
        <v>1.2294221675333375E-2</v>
      </c>
      <c r="K2507" s="3">
        <v>8.311459012043472E-2</v>
      </c>
      <c r="L2507" s="2">
        <v>719809</v>
      </c>
      <c r="P2507" s="2">
        <v>126792719</v>
      </c>
    </row>
    <row r="2508" spans="1:16" x14ac:dyDescent="0.3">
      <c r="A2508" s="1" t="str">
        <f>VLOOKUP(F2508,Sheet2!A:C,2,FALSE)</f>
        <v>其他</v>
      </c>
      <c r="B2508" s="1" t="str">
        <f>VLOOKUP(E2508,[1]Sheet4!A:B,2,FALSE)</f>
        <v>SDK</v>
      </c>
      <c r="C2508" s="1" t="str">
        <f t="shared" si="10"/>
        <v>05</v>
      </c>
      <c r="D2508" s="147">
        <v>20150501</v>
      </c>
      <c r="E2508" s="1" t="s">
        <v>64</v>
      </c>
      <c r="F2508" s="1" t="s">
        <v>68</v>
      </c>
      <c r="G2508" s="57">
        <v>583484</v>
      </c>
      <c r="H2508" s="3">
        <v>775.09</v>
      </c>
      <c r="I2508" s="3">
        <v>1.3283826120339204</v>
      </c>
      <c r="J2508" s="4">
        <v>1.67613850594018E-2</v>
      </c>
      <c r="K2508" s="3">
        <v>7.9252556237218816E-2</v>
      </c>
      <c r="L2508" s="2">
        <v>9780</v>
      </c>
      <c r="P2508" s="2">
        <v>3481304</v>
      </c>
    </row>
    <row r="2509" spans="1:16" x14ac:dyDescent="0.3">
      <c r="A2509" s="1" t="str">
        <f>VLOOKUP(F2509,Sheet2!A:C,2,FALSE)</f>
        <v>其他</v>
      </c>
      <c r="B2509" s="1" t="str">
        <f>VLOOKUP(E2509,[1]Sheet4!A:B,2,FALSE)</f>
        <v>SDK</v>
      </c>
      <c r="C2509" s="1" t="str">
        <f t="shared" si="10"/>
        <v>05</v>
      </c>
      <c r="D2509" s="147">
        <v>20150501</v>
      </c>
      <c r="E2509" s="1" t="s">
        <v>64</v>
      </c>
      <c r="F2509" s="1" t="s">
        <v>69</v>
      </c>
      <c r="G2509" s="57">
        <v>784416</v>
      </c>
      <c r="H2509" s="3">
        <v>2792.04</v>
      </c>
      <c r="I2509" s="3">
        <v>3.5593868559539836</v>
      </c>
      <c r="J2509" s="4">
        <v>1.9406794354016238E-2</v>
      </c>
      <c r="K2509" s="3">
        <v>0.18340931485252579</v>
      </c>
      <c r="L2509" s="2">
        <v>15223</v>
      </c>
      <c r="P2509" s="2">
        <v>8604105</v>
      </c>
    </row>
    <row r="2510" spans="1:16" x14ac:dyDescent="0.3">
      <c r="A2510" s="1" t="str">
        <f>VLOOKUP(F2510,Sheet2!A:C,2,FALSE)</f>
        <v>其他</v>
      </c>
      <c r="B2510" s="1" t="str">
        <f>VLOOKUP(E2510,[1]Sheet4!A:B,2,FALSE)</f>
        <v>SDK</v>
      </c>
      <c r="C2510" s="1" t="str">
        <f t="shared" si="10"/>
        <v>05</v>
      </c>
      <c r="D2510" s="147">
        <v>20150501</v>
      </c>
      <c r="E2510" s="1" t="s">
        <v>64</v>
      </c>
      <c r="F2510" s="1" t="s">
        <v>70</v>
      </c>
      <c r="G2510" s="57">
        <v>2465075</v>
      </c>
      <c r="H2510" s="3">
        <v>1521.14</v>
      </c>
      <c r="I2510" s="3">
        <v>0.61707655953672813</v>
      </c>
      <c r="J2510" s="4">
        <v>4.8002596269890365E-3</v>
      </c>
      <c r="K2510" s="3">
        <v>0.12855066339896901</v>
      </c>
      <c r="L2510" s="2">
        <v>11833</v>
      </c>
      <c r="P2510" s="2">
        <v>21625023</v>
      </c>
    </row>
    <row r="2511" spans="1:16" x14ac:dyDescent="0.3">
      <c r="A2511" s="1" t="str">
        <f>VLOOKUP(F2511,Sheet2!A:C,2,FALSE)</f>
        <v>Applock</v>
      </c>
      <c r="B2511" s="1" t="str">
        <f>VLOOKUP(E2511,[1]Sheet4!A:B,2,FALSE)</f>
        <v>SDK</v>
      </c>
      <c r="C2511" s="1" t="str">
        <f t="shared" si="10"/>
        <v>05</v>
      </c>
      <c r="D2511" s="147">
        <v>20150501</v>
      </c>
      <c r="E2511" s="1" t="s">
        <v>64</v>
      </c>
      <c r="F2511" s="1" t="s">
        <v>71</v>
      </c>
      <c r="G2511" s="57">
        <v>215028414</v>
      </c>
      <c r="H2511" s="3">
        <v>140422.07999999999</v>
      </c>
      <c r="I2511" s="3">
        <v>0.6530396489833199</v>
      </c>
      <c r="J2511" s="4">
        <v>9.2423459906094078E-3</v>
      </c>
      <c r="K2511" s="3">
        <v>7.065734713316664E-2</v>
      </c>
      <c r="L2511" s="2">
        <v>1987367</v>
      </c>
      <c r="P2511" s="2">
        <v>585163066</v>
      </c>
    </row>
    <row r="2512" spans="1:16" x14ac:dyDescent="0.3">
      <c r="A2512" s="1" t="str">
        <f>VLOOKUP(F2512,Sheet2!A:C,2,FALSE)</f>
        <v>结果页</v>
      </c>
      <c r="B2512" s="1" t="str">
        <f>VLOOKUP(E2512,[1]Sheet4!A:B,2,FALSE)</f>
        <v>SDK</v>
      </c>
      <c r="C2512" s="1" t="str">
        <f t="shared" si="10"/>
        <v>05</v>
      </c>
      <c r="D2512" s="147">
        <v>20150501</v>
      </c>
      <c r="E2512" s="1" t="s">
        <v>64</v>
      </c>
      <c r="F2512" s="1" t="s">
        <v>63</v>
      </c>
      <c r="G2512" s="57">
        <v>11068921</v>
      </c>
      <c r="H2512" s="3">
        <v>26428.19</v>
      </c>
      <c r="I2512" s="3">
        <v>2.3876030915750506</v>
      </c>
      <c r="J2512" s="4">
        <v>2.2131786829086592E-2</v>
      </c>
      <c r="K2512" s="3">
        <v>0.10788117154811715</v>
      </c>
      <c r="L2512" s="2">
        <v>244975</v>
      </c>
      <c r="P2512" s="2">
        <v>73275516</v>
      </c>
    </row>
    <row r="2513" spans="1:16" x14ac:dyDescent="0.3">
      <c r="A2513" s="1" t="str">
        <f>VLOOKUP(F2513,Sheet2!A:C,2,FALSE)</f>
        <v>充电屏保</v>
      </c>
      <c r="B2513" s="1" t="str">
        <f>VLOOKUP(E2513,[1]Sheet4!A:B,2,FALSE)</f>
        <v>SDK</v>
      </c>
      <c r="C2513" s="1" t="str">
        <f t="shared" si="10"/>
        <v>05</v>
      </c>
      <c r="D2513" s="147">
        <v>20150501</v>
      </c>
      <c r="E2513" s="1" t="s">
        <v>64</v>
      </c>
      <c r="F2513" s="1" t="s">
        <v>72</v>
      </c>
      <c r="G2513" s="57">
        <v>14526029</v>
      </c>
      <c r="H2513" s="3">
        <v>8626.64</v>
      </c>
      <c r="I2513" s="3">
        <v>0.59387462327109497</v>
      </c>
      <c r="J2513" s="4">
        <v>8.7655063885663451E-3</v>
      </c>
      <c r="K2513" s="3">
        <v>6.7751319426991696E-2</v>
      </c>
      <c r="L2513" s="2">
        <v>127328</v>
      </c>
      <c r="P2513" s="2">
        <v>42200617</v>
      </c>
    </row>
    <row r="2514" spans="1:16" x14ac:dyDescent="0.3">
      <c r="A2514" s="1" t="str">
        <f>VLOOKUP(F2514,Sheet2!A:C,2,FALSE)</f>
        <v>其他</v>
      </c>
      <c r="B2514" s="1" t="str">
        <f>VLOOKUP(E2514,[1]Sheet4!A:B,2,FALSE)</f>
        <v>SDK</v>
      </c>
      <c r="C2514" s="1" t="str">
        <f t="shared" si="10"/>
        <v>05</v>
      </c>
      <c r="D2514" s="147">
        <v>20150501</v>
      </c>
      <c r="E2514" s="1" t="s">
        <v>64</v>
      </c>
      <c r="F2514" s="1" t="s">
        <v>73</v>
      </c>
      <c r="G2514" s="57">
        <v>962637</v>
      </c>
      <c r="H2514" s="3">
        <v>1748.37</v>
      </c>
      <c r="I2514" s="3">
        <v>1.8162297937851963</v>
      </c>
      <c r="J2514" s="4">
        <v>4.222152275468323E-2</v>
      </c>
      <c r="K2514" s="3">
        <v>4.301668142899321E-2</v>
      </c>
      <c r="L2514" s="2">
        <v>40644</v>
      </c>
      <c r="P2514" s="2">
        <v>8810837</v>
      </c>
    </row>
    <row r="2515" spans="1:16" x14ac:dyDescent="0.3">
      <c r="A2515" s="1" t="str">
        <f>VLOOKUP(F2515,Sheet2!A:C,2,FALSE)</f>
        <v>其他</v>
      </c>
      <c r="B2515" s="1" t="str">
        <f>VLOOKUP(E2515,[1]Sheet4!A:B,2,FALSE)</f>
        <v>SDK</v>
      </c>
      <c r="C2515" s="1" t="str">
        <f t="shared" si="10"/>
        <v>05</v>
      </c>
      <c r="D2515" s="147">
        <v>20150501</v>
      </c>
      <c r="E2515" s="1" t="s">
        <v>64</v>
      </c>
      <c r="F2515" s="1" t="s">
        <v>41</v>
      </c>
      <c r="G2515" s="57">
        <v>16064919</v>
      </c>
      <c r="H2515" s="3">
        <v>6256.369999999999</v>
      </c>
      <c r="I2515" s="3">
        <v>0.38944298443085829</v>
      </c>
      <c r="J2515" s="4">
        <v>7.095585106902811E-3</v>
      </c>
      <c r="K2515" s="3">
        <v>5.4885253092376518E-2</v>
      </c>
      <c r="L2515" s="2">
        <v>113990</v>
      </c>
      <c r="P2515" s="2">
        <v>56034444</v>
      </c>
    </row>
    <row r="2516" spans="1:16" x14ac:dyDescent="0.3">
      <c r="A2516" s="1" t="str">
        <f>VLOOKUP(F2516,Sheet2!A:C,2,FALSE)</f>
        <v>其他</v>
      </c>
      <c r="B2516" s="1" t="str">
        <f>VLOOKUP(E2516,[1]Sheet4!A:B,2,FALSE)</f>
        <v>SDK</v>
      </c>
      <c r="C2516" s="1" t="str">
        <f t="shared" si="10"/>
        <v>05</v>
      </c>
      <c r="D2516" s="147">
        <v>20150501</v>
      </c>
      <c r="E2516" s="1" t="s">
        <v>64</v>
      </c>
      <c r="F2516" s="1" t="s">
        <v>59</v>
      </c>
      <c r="G2516" s="57">
        <v>5082305</v>
      </c>
      <c r="H2516" s="3">
        <v>4905.8900000000003</v>
      </c>
      <c r="I2516" s="3">
        <v>0.96528838784764004</v>
      </c>
      <c r="J2516" s="4">
        <v>1.2940191507593504E-2</v>
      </c>
      <c r="K2516" s="3">
        <v>7.4596143904144999E-2</v>
      </c>
      <c r="L2516" s="2">
        <v>65766</v>
      </c>
      <c r="P2516" s="2">
        <v>14068065</v>
      </c>
    </row>
    <row r="2517" spans="1:16" x14ac:dyDescent="0.3">
      <c r="A2517" s="1" t="str">
        <f>VLOOKUP(F2517,Sheet2!A:C,2,FALSE)</f>
        <v>结果页</v>
      </c>
      <c r="B2517" s="1" t="str">
        <f>VLOOKUP(E2517,[1]Sheet4!A:B,2,FALSE)</f>
        <v>API</v>
      </c>
      <c r="C2517" s="1" t="str">
        <f t="shared" si="10"/>
        <v>05</v>
      </c>
      <c r="D2517" s="147">
        <v>20150501</v>
      </c>
      <c r="E2517" s="1" t="s">
        <v>74</v>
      </c>
      <c r="F2517" s="1" t="s">
        <v>61</v>
      </c>
      <c r="G2517" s="57">
        <v>3323081</v>
      </c>
      <c r="H2517" s="3">
        <v>4572.2299999999996</v>
      </c>
      <c r="I2517" s="3">
        <v>1.38</v>
      </c>
      <c r="J2517" s="4">
        <v>0.01</v>
      </c>
      <c r="L2517" s="2">
        <v>33105</v>
      </c>
    </row>
    <row r="2518" spans="1:16" x14ac:dyDescent="0.3">
      <c r="A2518" s="1" t="str">
        <f>VLOOKUP(F2518,Sheet2!A:C,2,FALSE)</f>
        <v>结果页</v>
      </c>
      <c r="B2518" s="1" t="str">
        <f>VLOOKUP(E2518,[1]Sheet4!A:B,2,FALSE)</f>
        <v>API</v>
      </c>
      <c r="C2518" s="1" t="str">
        <f t="shared" si="10"/>
        <v>05</v>
      </c>
      <c r="D2518" s="147">
        <v>20150501</v>
      </c>
      <c r="E2518" s="1" t="s">
        <v>74</v>
      </c>
      <c r="F2518" s="1" t="s">
        <v>63</v>
      </c>
      <c r="G2518" s="57">
        <v>734685</v>
      </c>
      <c r="H2518" s="3">
        <v>893.49</v>
      </c>
      <c r="I2518" s="3">
        <v>1.22</v>
      </c>
      <c r="J2518" s="4">
        <v>1.5900000000000001E-2</v>
      </c>
      <c r="L2518" s="2">
        <v>11692</v>
      </c>
    </row>
    <row r="2519" spans="1:16" x14ac:dyDescent="0.3">
      <c r="A2519" s="1" t="str">
        <f>VLOOKUP(F2519,Sheet2!A:C,2,FALSE)</f>
        <v>其他</v>
      </c>
      <c r="B2519" s="1" t="str">
        <f>VLOOKUP(E2519,[1]Sheet4!A:B,2,FALSE)</f>
        <v>SDK</v>
      </c>
      <c r="C2519" s="1" t="str">
        <f t="shared" si="10"/>
        <v>05</v>
      </c>
      <c r="D2519" s="147">
        <v>20150502</v>
      </c>
      <c r="E2519" s="1" t="s">
        <v>58</v>
      </c>
      <c r="F2519" s="1" t="s">
        <v>55</v>
      </c>
      <c r="G2519" s="57">
        <v>960932</v>
      </c>
      <c r="H2519" s="3">
        <v>217</v>
      </c>
      <c r="I2519" s="3">
        <v>0.22600000000000001</v>
      </c>
    </row>
    <row r="2520" spans="1:16" x14ac:dyDescent="0.3">
      <c r="A2520" s="1" t="str">
        <f>VLOOKUP(F2520,Sheet2!A:C,2,FALSE)</f>
        <v>其他</v>
      </c>
      <c r="B2520" s="1" t="str">
        <f>VLOOKUP(E2520,[1]Sheet4!A:B,2,FALSE)</f>
        <v>SDK</v>
      </c>
      <c r="C2520" s="1" t="str">
        <f t="shared" si="10"/>
        <v>05</v>
      </c>
      <c r="D2520" s="147">
        <v>20150502</v>
      </c>
      <c r="E2520" s="1" t="s">
        <v>58</v>
      </c>
      <c r="F2520" s="1" t="s">
        <v>41</v>
      </c>
      <c r="G2520" s="57">
        <v>49908290</v>
      </c>
      <c r="H2520" s="3">
        <v>2771</v>
      </c>
      <c r="I2520" s="3">
        <v>5.6000000000000001E-2</v>
      </c>
    </row>
    <row r="2521" spans="1:16" x14ac:dyDescent="0.3">
      <c r="A2521" s="1" t="str">
        <f>VLOOKUP(F2521,Sheet2!A:C,2,FALSE)</f>
        <v>其他</v>
      </c>
      <c r="B2521" s="1" t="str">
        <f>VLOOKUP(E2521,[1]Sheet4!A:B,2,FALSE)</f>
        <v>SDK</v>
      </c>
      <c r="C2521" s="1" t="str">
        <f t="shared" si="10"/>
        <v>05</v>
      </c>
      <c r="D2521" s="147">
        <v>20150502</v>
      </c>
      <c r="E2521" s="1" t="s">
        <v>58</v>
      </c>
      <c r="F2521" s="1" t="s">
        <v>59</v>
      </c>
      <c r="G2521" s="57">
        <v>2401013</v>
      </c>
      <c r="H2521" s="3">
        <v>1641</v>
      </c>
      <c r="I2521" s="3">
        <v>0.68300000000000005</v>
      </c>
    </row>
    <row r="2522" spans="1:16" x14ac:dyDescent="0.3">
      <c r="A2522" s="1" t="str">
        <f>VLOOKUP(F2522,Sheet2!A:C,2,FALSE)</f>
        <v>结果页</v>
      </c>
      <c r="B2522" s="1" t="str">
        <f>VLOOKUP(E2522,[1]Sheet4!A:B,2,FALSE)</f>
        <v>API</v>
      </c>
      <c r="C2522" s="1" t="str">
        <f t="shared" si="10"/>
        <v>05</v>
      </c>
      <c r="D2522" s="147">
        <v>20150502</v>
      </c>
      <c r="E2522" s="1" t="s">
        <v>60</v>
      </c>
      <c r="F2522" s="1" t="s">
        <v>61</v>
      </c>
      <c r="G2522" s="57">
        <v>376011</v>
      </c>
      <c r="H2522" s="3">
        <v>912.11</v>
      </c>
      <c r="I2522" s="3">
        <v>2.425753501892232</v>
      </c>
      <c r="J2522" s="4">
        <v>4.0671682477374335E-2</v>
      </c>
      <c r="L2522" s="2">
        <v>15293</v>
      </c>
    </row>
    <row r="2523" spans="1:16" x14ac:dyDescent="0.3">
      <c r="A2523" s="1" t="str">
        <f>VLOOKUP(F2523,Sheet2!A:C,2,FALSE)</f>
        <v>结果页</v>
      </c>
      <c r="B2523" s="1" t="str">
        <f>VLOOKUP(E2523,[1]Sheet4!A:B,2,FALSE)</f>
        <v>API</v>
      </c>
      <c r="C2523" s="1" t="str">
        <f t="shared" si="10"/>
        <v>05</v>
      </c>
      <c r="D2523" s="147">
        <v>20150502</v>
      </c>
      <c r="E2523" s="1" t="s">
        <v>60</v>
      </c>
      <c r="F2523" s="1" t="s">
        <v>62</v>
      </c>
      <c r="G2523" s="57">
        <v>3577219</v>
      </c>
      <c r="H2523" s="3">
        <v>5700.46</v>
      </c>
      <c r="I2523" s="3">
        <v>1.5935451533719349</v>
      </c>
      <c r="J2523" s="4">
        <v>1.4309998912563083E-2</v>
      </c>
      <c r="L2523" s="2">
        <v>51190</v>
      </c>
    </row>
    <row r="2524" spans="1:16" x14ac:dyDescent="0.3">
      <c r="A2524" s="1" t="str">
        <f>VLOOKUP(F2524,Sheet2!A:C,2,FALSE)</f>
        <v>结果页</v>
      </c>
      <c r="B2524" s="1" t="str">
        <f>VLOOKUP(E2524,[1]Sheet4!A:B,2,FALSE)</f>
        <v>API</v>
      </c>
      <c r="C2524" s="1" t="str">
        <f t="shared" si="10"/>
        <v>05</v>
      </c>
      <c r="D2524" s="147">
        <v>20150502</v>
      </c>
      <c r="E2524" s="1" t="s">
        <v>60</v>
      </c>
      <c r="F2524" s="1" t="s">
        <v>63</v>
      </c>
      <c r="G2524" s="57">
        <v>798248</v>
      </c>
      <c r="H2524" s="3">
        <v>2691.68</v>
      </c>
      <c r="I2524" s="3">
        <v>3.3719846463755623</v>
      </c>
      <c r="J2524" s="4">
        <v>4.5088744350126775E-2</v>
      </c>
      <c r="L2524" s="2">
        <v>35992</v>
      </c>
    </row>
    <row r="2525" spans="1:16" x14ac:dyDescent="0.3">
      <c r="A2525" s="1" t="str">
        <f>VLOOKUP(F2525,Sheet2!A:C,2,FALSE)</f>
        <v>结果页</v>
      </c>
      <c r="B2525" s="1" t="str">
        <f>VLOOKUP(E2525,[1]Sheet4!A:B,2,FALSE)</f>
        <v>SDK</v>
      </c>
      <c r="C2525" s="1" t="str">
        <f t="shared" si="10"/>
        <v>05</v>
      </c>
      <c r="D2525" s="147">
        <v>20150502</v>
      </c>
      <c r="E2525" s="1" t="s">
        <v>64</v>
      </c>
      <c r="F2525" s="1" t="s">
        <v>61</v>
      </c>
      <c r="G2525" s="57">
        <v>5220502</v>
      </c>
      <c r="H2525" s="3">
        <v>7617.09</v>
      </c>
      <c r="I2525" s="3">
        <v>1.4590723267609131</v>
      </c>
      <c r="J2525" s="4">
        <v>1.5090694343187687E-2</v>
      </c>
      <c r="K2525" s="3">
        <v>9.6686891509374095E-2</v>
      </c>
      <c r="L2525" s="2">
        <v>78781</v>
      </c>
      <c r="P2525" s="2">
        <v>125544656</v>
      </c>
    </row>
    <row r="2526" spans="1:16" x14ac:dyDescent="0.3">
      <c r="A2526" s="1" t="str">
        <f>VLOOKUP(F2526,Sheet2!A:C,2,FALSE)</f>
        <v>充电屏保</v>
      </c>
      <c r="B2526" s="1" t="str">
        <f>VLOOKUP(E2526,[1]Sheet4!A:B,2,FALSE)</f>
        <v>SDK</v>
      </c>
      <c r="C2526" s="1" t="str">
        <f t="shared" si="10"/>
        <v>05</v>
      </c>
      <c r="D2526" s="147">
        <v>20150502</v>
      </c>
      <c r="E2526" s="1" t="s">
        <v>64</v>
      </c>
      <c r="F2526" s="1" t="s">
        <v>65</v>
      </c>
      <c r="G2526" s="57">
        <v>17430325</v>
      </c>
      <c r="H2526" s="3">
        <v>20752.53</v>
      </c>
      <c r="I2526" s="3">
        <v>1.1905991425862685</v>
      </c>
      <c r="J2526" s="4">
        <v>1.1787273042814749E-2</v>
      </c>
      <c r="K2526" s="3">
        <v>0.10100717428549177</v>
      </c>
      <c r="L2526" s="2">
        <v>205456</v>
      </c>
      <c r="P2526" s="2">
        <v>72286086</v>
      </c>
    </row>
    <row r="2527" spans="1:16" x14ac:dyDescent="0.3">
      <c r="A2527" s="1" t="str">
        <f>VLOOKUP(F2527,Sheet2!A:C,2,FALSE)</f>
        <v>其他</v>
      </c>
      <c r="B2527" s="1" t="str">
        <f>VLOOKUP(E2527,[1]Sheet4!A:B,2,FALSE)</f>
        <v>SDK</v>
      </c>
      <c r="C2527" s="1" t="str">
        <f t="shared" si="10"/>
        <v>05</v>
      </c>
      <c r="D2527" s="147">
        <v>20150502</v>
      </c>
      <c r="E2527" s="1" t="s">
        <v>64</v>
      </c>
      <c r="F2527" s="1" t="s">
        <v>55</v>
      </c>
      <c r="G2527" s="57">
        <v>3280316</v>
      </c>
      <c r="H2527" s="3">
        <v>2918.16</v>
      </c>
      <c r="I2527" s="3">
        <v>0.88959722173107714</v>
      </c>
      <c r="J2527" s="4">
        <v>9.8652081079993511E-3</v>
      </c>
      <c r="K2527" s="3">
        <v>9.0175210902011679E-2</v>
      </c>
      <c r="L2527" s="2">
        <v>32361</v>
      </c>
      <c r="P2527" s="2">
        <v>18317112</v>
      </c>
    </row>
    <row r="2528" spans="1:16" x14ac:dyDescent="0.3">
      <c r="A2528" s="1" t="str">
        <f>VLOOKUP(F2528,Sheet2!A:C,2,FALSE)</f>
        <v>Applock</v>
      </c>
      <c r="B2528" s="1" t="str">
        <f>VLOOKUP(E2528,[1]Sheet4!A:B,2,FALSE)</f>
        <v>SDK</v>
      </c>
      <c r="C2528" s="1" t="str">
        <f t="shared" si="10"/>
        <v>05</v>
      </c>
      <c r="D2528" s="147">
        <v>20150502</v>
      </c>
      <c r="E2528" s="1" t="s">
        <v>64</v>
      </c>
      <c r="F2528" s="1" t="s">
        <v>66</v>
      </c>
      <c r="G2528" s="57">
        <v>85839143</v>
      </c>
      <c r="H2528" s="3">
        <v>74928.06</v>
      </c>
      <c r="I2528" s="3">
        <v>0.87288918995847853</v>
      </c>
      <c r="J2528" s="4">
        <v>1.1482593669417226E-2</v>
      </c>
      <c r="K2528" s="3">
        <v>7.6018468918162121E-2</v>
      </c>
      <c r="L2528" s="2">
        <v>985656</v>
      </c>
      <c r="P2528" s="2">
        <v>296054580</v>
      </c>
    </row>
    <row r="2529" spans="1:16" x14ac:dyDescent="0.3">
      <c r="A2529" s="1" t="str">
        <f>VLOOKUP(F2529,Sheet2!A:C,2,FALSE)</f>
        <v>结果页</v>
      </c>
      <c r="B2529" s="1" t="str">
        <f>VLOOKUP(E2529,[1]Sheet4!A:B,2,FALSE)</f>
        <v>SDK</v>
      </c>
      <c r="C2529" s="1" t="str">
        <f t="shared" si="10"/>
        <v>05</v>
      </c>
      <c r="D2529" s="147">
        <v>20150502</v>
      </c>
      <c r="E2529" s="1" t="s">
        <v>64</v>
      </c>
      <c r="F2529" s="1" t="s">
        <v>62</v>
      </c>
      <c r="G2529" s="57">
        <v>26515953</v>
      </c>
      <c r="H2529" s="3">
        <v>30227.45</v>
      </c>
      <c r="I2529" s="3">
        <v>1.139972227285212</v>
      </c>
      <c r="J2529" s="4">
        <v>1.0317977256936606E-2</v>
      </c>
      <c r="K2529" s="3">
        <v>0.11048408025117785</v>
      </c>
      <c r="L2529" s="2">
        <v>273591</v>
      </c>
      <c r="P2529" s="2">
        <v>87941490</v>
      </c>
    </row>
    <row r="2530" spans="1:16" x14ac:dyDescent="0.3">
      <c r="A2530" s="1" t="str">
        <f>VLOOKUP(F2530,Sheet2!A:C,2,FALSE)</f>
        <v>充电屏保</v>
      </c>
      <c r="B2530" s="1" t="str">
        <f>VLOOKUP(E2530,[1]Sheet4!A:B,2,FALSE)</f>
        <v>SDK</v>
      </c>
      <c r="C2530" s="1" t="str">
        <f t="shared" si="10"/>
        <v>05</v>
      </c>
      <c r="D2530" s="147">
        <v>20150502</v>
      </c>
      <c r="E2530" s="1" t="s">
        <v>64</v>
      </c>
      <c r="F2530" s="1" t="s">
        <v>67</v>
      </c>
      <c r="G2530" s="57">
        <v>58416401</v>
      </c>
      <c r="H2530" s="3">
        <v>57856.5</v>
      </c>
      <c r="I2530" s="3">
        <v>0.99041534585466851</v>
      </c>
      <c r="J2530" s="4">
        <v>1.210861997472251E-2</v>
      </c>
      <c r="K2530" s="3">
        <v>8.1794238147883197E-2</v>
      </c>
      <c r="L2530" s="2">
        <v>707342</v>
      </c>
      <c r="P2530" s="2">
        <v>125006696</v>
      </c>
    </row>
    <row r="2531" spans="1:16" x14ac:dyDescent="0.3">
      <c r="A2531" s="1" t="str">
        <f>VLOOKUP(F2531,Sheet2!A:C,2,FALSE)</f>
        <v>其他</v>
      </c>
      <c r="B2531" s="1" t="str">
        <f>VLOOKUP(E2531,[1]Sheet4!A:B,2,FALSE)</f>
        <v>SDK</v>
      </c>
      <c r="C2531" s="1" t="str">
        <f t="shared" si="10"/>
        <v>05</v>
      </c>
      <c r="D2531" s="147">
        <v>20150502</v>
      </c>
      <c r="E2531" s="1" t="s">
        <v>64</v>
      </c>
      <c r="F2531" s="1" t="s">
        <v>68</v>
      </c>
      <c r="G2531" s="57">
        <v>574517</v>
      </c>
      <c r="H2531" s="3">
        <v>851.72</v>
      </c>
      <c r="I2531" s="3">
        <v>1.4824974717893464</v>
      </c>
      <c r="J2531" s="4">
        <v>1.639464106371091E-2</v>
      </c>
      <c r="K2531" s="3">
        <v>9.0425735216052669E-2</v>
      </c>
      <c r="L2531" s="2">
        <v>9419</v>
      </c>
      <c r="P2531" s="2">
        <v>3455293</v>
      </c>
    </row>
    <row r="2532" spans="1:16" x14ac:dyDescent="0.3">
      <c r="A2532" s="1" t="str">
        <f>VLOOKUP(F2532,Sheet2!A:C,2,FALSE)</f>
        <v>其他</v>
      </c>
      <c r="B2532" s="1" t="str">
        <f>VLOOKUP(E2532,[1]Sheet4!A:B,2,FALSE)</f>
        <v>SDK</v>
      </c>
      <c r="C2532" s="1" t="str">
        <f t="shared" ref="C2532:C2595" si="11">RIGHT(LEFT(D2532,6),2)</f>
        <v>05</v>
      </c>
      <c r="D2532" s="147">
        <v>20150502</v>
      </c>
      <c r="E2532" s="1" t="s">
        <v>64</v>
      </c>
      <c r="F2532" s="1" t="s">
        <v>69</v>
      </c>
      <c r="G2532" s="57">
        <v>775104</v>
      </c>
      <c r="H2532" s="3">
        <v>2638.55</v>
      </c>
      <c r="I2532" s="3">
        <v>3.4041238337048965</v>
      </c>
      <c r="J2532" s="4">
        <v>1.9678649574766741E-2</v>
      </c>
      <c r="K2532" s="3">
        <v>0.1729856421687537</v>
      </c>
      <c r="L2532" s="2">
        <v>15253</v>
      </c>
      <c r="P2532" s="2">
        <v>8510233</v>
      </c>
    </row>
    <row r="2533" spans="1:16" x14ac:dyDescent="0.3">
      <c r="A2533" s="1" t="str">
        <f>VLOOKUP(F2533,Sheet2!A:C,2,FALSE)</f>
        <v>其他</v>
      </c>
      <c r="B2533" s="1" t="str">
        <f>VLOOKUP(E2533,[1]Sheet4!A:B,2,FALSE)</f>
        <v>SDK</v>
      </c>
      <c r="C2533" s="1" t="str">
        <f t="shared" si="11"/>
        <v>05</v>
      </c>
      <c r="D2533" s="147">
        <v>20150502</v>
      </c>
      <c r="E2533" s="1" t="s">
        <v>64</v>
      </c>
      <c r="F2533" s="1" t="s">
        <v>70</v>
      </c>
      <c r="G2533" s="57">
        <v>2538802</v>
      </c>
      <c r="H2533" s="3">
        <v>1454.74</v>
      </c>
      <c r="I2533" s="3">
        <v>0.57300254214389301</v>
      </c>
      <c r="J2533" s="4">
        <v>4.775874605424133E-3</v>
      </c>
      <c r="K2533" s="3">
        <v>0.11997855670103093</v>
      </c>
      <c r="L2533" s="2">
        <v>12125</v>
      </c>
      <c r="P2533" s="2">
        <v>21385211</v>
      </c>
    </row>
    <row r="2534" spans="1:16" x14ac:dyDescent="0.3">
      <c r="A2534" s="1" t="str">
        <f>VLOOKUP(F2534,Sheet2!A:C,2,FALSE)</f>
        <v>Applock</v>
      </c>
      <c r="B2534" s="1" t="str">
        <f>VLOOKUP(E2534,[1]Sheet4!A:B,2,FALSE)</f>
        <v>SDK</v>
      </c>
      <c r="C2534" s="1" t="str">
        <f t="shared" si="11"/>
        <v>05</v>
      </c>
      <c r="D2534" s="147">
        <v>20150502</v>
      </c>
      <c r="E2534" s="1" t="s">
        <v>64</v>
      </c>
      <c r="F2534" s="1" t="s">
        <v>71</v>
      </c>
      <c r="G2534" s="57">
        <v>224114100</v>
      </c>
      <c r="H2534" s="3">
        <v>140473.31</v>
      </c>
      <c r="I2534" s="3">
        <v>0.62679371802131145</v>
      </c>
      <c r="J2534" s="4">
        <v>9.0913378497827664E-3</v>
      </c>
      <c r="K2534" s="3">
        <v>6.8944057340943318E-2</v>
      </c>
      <c r="L2534" s="2">
        <v>2037497</v>
      </c>
      <c r="P2534" s="2">
        <v>604530063</v>
      </c>
    </row>
    <row r="2535" spans="1:16" x14ac:dyDescent="0.3">
      <c r="A2535" s="1" t="str">
        <f>VLOOKUP(F2535,Sheet2!A:C,2,FALSE)</f>
        <v>结果页</v>
      </c>
      <c r="B2535" s="1" t="str">
        <f>VLOOKUP(E2535,[1]Sheet4!A:B,2,FALSE)</f>
        <v>SDK</v>
      </c>
      <c r="C2535" s="1" t="str">
        <f t="shared" si="11"/>
        <v>05</v>
      </c>
      <c r="D2535" s="147">
        <v>20150502</v>
      </c>
      <c r="E2535" s="1" t="s">
        <v>64</v>
      </c>
      <c r="F2535" s="1" t="s">
        <v>63</v>
      </c>
      <c r="G2535" s="57">
        <v>10921139</v>
      </c>
      <c r="H2535" s="3">
        <v>26456.99</v>
      </c>
      <c r="I2535" s="3">
        <v>2.4225486004710679</v>
      </c>
      <c r="J2535" s="4">
        <v>2.4172112450908279E-2</v>
      </c>
      <c r="K2535" s="3">
        <v>0.10022080632758432</v>
      </c>
      <c r="L2535" s="2">
        <v>263987</v>
      </c>
      <c r="P2535" s="2">
        <v>71947632</v>
      </c>
    </row>
    <row r="2536" spans="1:16" x14ac:dyDescent="0.3">
      <c r="A2536" s="1" t="str">
        <f>VLOOKUP(F2536,Sheet2!A:C,2,FALSE)</f>
        <v>充电屏保</v>
      </c>
      <c r="B2536" s="1" t="str">
        <f>VLOOKUP(E2536,[1]Sheet4!A:B,2,FALSE)</f>
        <v>SDK</v>
      </c>
      <c r="C2536" s="1" t="str">
        <f t="shared" si="11"/>
        <v>05</v>
      </c>
      <c r="D2536" s="147">
        <v>20150502</v>
      </c>
      <c r="E2536" s="1" t="s">
        <v>64</v>
      </c>
      <c r="F2536" s="1" t="s">
        <v>72</v>
      </c>
      <c r="G2536" s="57">
        <v>14592145</v>
      </c>
      <c r="H2536" s="3">
        <v>8102.12</v>
      </c>
      <c r="I2536" s="3">
        <v>0.55523845192053667</v>
      </c>
      <c r="J2536" s="4">
        <v>8.8481165723065386E-3</v>
      </c>
      <c r="K2536" s="3">
        <v>6.2752162834106562E-2</v>
      </c>
      <c r="L2536" s="2">
        <v>129113</v>
      </c>
      <c r="P2536" s="2">
        <v>42389120</v>
      </c>
    </row>
    <row r="2537" spans="1:16" x14ac:dyDescent="0.3">
      <c r="A2537" s="1" t="str">
        <f>VLOOKUP(F2537,Sheet2!A:C,2,FALSE)</f>
        <v>其他</v>
      </c>
      <c r="B2537" s="1" t="str">
        <f>VLOOKUP(E2537,[1]Sheet4!A:B,2,FALSE)</f>
        <v>SDK</v>
      </c>
      <c r="C2537" s="1" t="str">
        <f t="shared" si="11"/>
        <v>05</v>
      </c>
      <c r="D2537" s="147">
        <v>20150502</v>
      </c>
      <c r="E2537" s="1" t="s">
        <v>64</v>
      </c>
      <c r="F2537" s="1" t="s">
        <v>73</v>
      </c>
      <c r="G2537" s="57">
        <v>980962</v>
      </c>
      <c r="H2537" s="3">
        <v>1846.93</v>
      </c>
      <c r="I2537" s="3">
        <v>1.8827742562912733</v>
      </c>
      <c r="J2537" s="4">
        <v>4.2887492074106845E-2</v>
      </c>
      <c r="K2537" s="3">
        <v>4.3900311378384162E-2</v>
      </c>
      <c r="L2537" s="2">
        <v>42071</v>
      </c>
      <c r="P2537" s="2">
        <v>9205195</v>
      </c>
    </row>
    <row r="2538" spans="1:16" x14ac:dyDescent="0.3">
      <c r="A2538" s="1" t="str">
        <f>VLOOKUP(F2538,Sheet2!A:C,2,FALSE)</f>
        <v>其他</v>
      </c>
      <c r="B2538" s="1" t="str">
        <f>VLOOKUP(E2538,[1]Sheet4!A:B,2,FALSE)</f>
        <v>SDK</v>
      </c>
      <c r="C2538" s="1" t="str">
        <f t="shared" si="11"/>
        <v>05</v>
      </c>
      <c r="D2538" s="147">
        <v>20150502</v>
      </c>
      <c r="E2538" s="1" t="s">
        <v>64</v>
      </c>
      <c r="F2538" s="1" t="s">
        <v>41</v>
      </c>
      <c r="G2538" s="57">
        <v>18030206</v>
      </c>
      <c r="H2538" s="3">
        <v>7044.01</v>
      </c>
      <c r="I2538" s="3">
        <v>0.39067828731407728</v>
      </c>
      <c r="J2538" s="4">
        <v>6.6662022608061158E-3</v>
      </c>
      <c r="K2538" s="3">
        <v>5.8605825630444371E-2</v>
      </c>
      <c r="L2538" s="2">
        <v>120193</v>
      </c>
      <c r="P2538" s="2">
        <v>58746779</v>
      </c>
    </row>
    <row r="2539" spans="1:16" x14ac:dyDescent="0.3">
      <c r="A2539" s="1" t="str">
        <f>VLOOKUP(F2539,Sheet2!A:C,2,FALSE)</f>
        <v>其他</v>
      </c>
      <c r="B2539" s="1" t="str">
        <f>VLOOKUP(E2539,[1]Sheet4!A:B,2,FALSE)</f>
        <v>SDK</v>
      </c>
      <c r="C2539" s="1" t="str">
        <f t="shared" si="11"/>
        <v>05</v>
      </c>
      <c r="D2539" s="147">
        <v>20150502</v>
      </c>
      <c r="E2539" s="1" t="s">
        <v>64</v>
      </c>
      <c r="F2539" s="1" t="s">
        <v>59</v>
      </c>
      <c r="G2539" s="57">
        <v>5574449</v>
      </c>
      <c r="H2539" s="3">
        <v>5530.97</v>
      </c>
      <c r="I2539" s="3">
        <v>0.99220030535753401</v>
      </c>
      <c r="J2539" s="4">
        <v>1.3080216537993261E-2</v>
      </c>
      <c r="K2539" s="3">
        <v>7.5855036686552843E-2</v>
      </c>
      <c r="L2539" s="2">
        <v>72915</v>
      </c>
      <c r="P2539" s="2">
        <v>15465810</v>
      </c>
    </row>
    <row r="2540" spans="1:16" x14ac:dyDescent="0.3">
      <c r="A2540" s="1" t="str">
        <f>VLOOKUP(F2540,Sheet2!A:C,2,FALSE)</f>
        <v>结果页</v>
      </c>
      <c r="B2540" s="1" t="str">
        <f>VLOOKUP(E2540,[1]Sheet4!A:B,2,FALSE)</f>
        <v>API</v>
      </c>
      <c r="C2540" s="1" t="str">
        <f t="shared" si="11"/>
        <v>05</v>
      </c>
      <c r="D2540" s="147">
        <v>20150502</v>
      </c>
      <c r="E2540" s="1" t="s">
        <v>74</v>
      </c>
      <c r="F2540" s="1" t="s">
        <v>61</v>
      </c>
      <c r="G2540" s="57">
        <v>3329808</v>
      </c>
      <c r="H2540" s="3">
        <v>4648.93</v>
      </c>
      <c r="I2540" s="3">
        <v>1.4</v>
      </c>
      <c r="J2540" s="4">
        <v>9.7999999999999997E-3</v>
      </c>
      <c r="L2540" s="2">
        <v>32477</v>
      </c>
    </row>
    <row r="2541" spans="1:16" x14ac:dyDescent="0.3">
      <c r="A2541" s="1" t="str">
        <f>VLOOKUP(F2541,Sheet2!A:C,2,FALSE)</f>
        <v>结果页</v>
      </c>
      <c r="B2541" s="1" t="str">
        <f>VLOOKUP(E2541,[1]Sheet4!A:B,2,FALSE)</f>
        <v>API</v>
      </c>
      <c r="C2541" s="1" t="str">
        <f t="shared" si="11"/>
        <v>05</v>
      </c>
      <c r="D2541" s="147">
        <v>20150502</v>
      </c>
      <c r="E2541" s="1" t="s">
        <v>74</v>
      </c>
      <c r="F2541" s="1" t="s">
        <v>63</v>
      </c>
      <c r="G2541" s="57">
        <v>775436</v>
      </c>
      <c r="H2541" s="3">
        <v>909.11</v>
      </c>
      <c r="I2541" s="3">
        <v>1.17</v>
      </c>
      <c r="J2541" s="4">
        <v>1.5700000000000002E-2</v>
      </c>
      <c r="L2541" s="2">
        <v>12162</v>
      </c>
    </row>
    <row r="2542" spans="1:16" x14ac:dyDescent="0.3">
      <c r="A2542" s="1" t="str">
        <f>VLOOKUP(F2542,Sheet2!A:C,2,FALSE)</f>
        <v>其他</v>
      </c>
      <c r="B2542" s="1" t="str">
        <f>VLOOKUP(E2542,[1]Sheet4!A:B,2,FALSE)</f>
        <v>SDK</v>
      </c>
      <c r="C2542" s="1" t="str">
        <f t="shared" si="11"/>
        <v>05</v>
      </c>
      <c r="D2542" s="147">
        <v>20150503</v>
      </c>
      <c r="E2542" s="1" t="s">
        <v>58</v>
      </c>
      <c r="F2542" s="1" t="s">
        <v>55</v>
      </c>
      <c r="G2542" s="57">
        <v>945379</v>
      </c>
      <c r="H2542" s="3">
        <v>225</v>
      </c>
      <c r="I2542" s="3">
        <v>0.23799999999999999</v>
      </c>
    </row>
    <row r="2543" spans="1:16" x14ac:dyDescent="0.3">
      <c r="A2543" s="1" t="str">
        <f>VLOOKUP(F2543,Sheet2!A:C,2,FALSE)</f>
        <v>其他</v>
      </c>
      <c r="B2543" s="1" t="str">
        <f>VLOOKUP(E2543,[1]Sheet4!A:B,2,FALSE)</f>
        <v>SDK</v>
      </c>
      <c r="C2543" s="1" t="str">
        <f t="shared" si="11"/>
        <v>05</v>
      </c>
      <c r="D2543" s="147">
        <v>20150503</v>
      </c>
      <c r="E2543" s="1" t="s">
        <v>58</v>
      </c>
      <c r="F2543" s="1" t="s">
        <v>41</v>
      </c>
      <c r="G2543" s="57">
        <v>50929423</v>
      </c>
      <c r="H2543" s="3">
        <v>2756</v>
      </c>
      <c r="I2543" s="3">
        <v>5.3999999999999999E-2</v>
      </c>
    </row>
    <row r="2544" spans="1:16" x14ac:dyDescent="0.3">
      <c r="A2544" s="1" t="str">
        <f>VLOOKUP(F2544,Sheet2!A:C,2,FALSE)</f>
        <v>其他</v>
      </c>
      <c r="B2544" s="1" t="str">
        <f>VLOOKUP(E2544,[1]Sheet4!A:B,2,FALSE)</f>
        <v>SDK</v>
      </c>
      <c r="C2544" s="1" t="str">
        <f t="shared" si="11"/>
        <v>05</v>
      </c>
      <c r="D2544" s="147">
        <v>20150503</v>
      </c>
      <c r="E2544" s="1" t="s">
        <v>58</v>
      </c>
      <c r="F2544" s="1" t="s">
        <v>59</v>
      </c>
      <c r="G2544" s="57">
        <v>2404256</v>
      </c>
      <c r="H2544" s="3">
        <v>1614</v>
      </c>
      <c r="I2544" s="3">
        <v>0.67100000000000004</v>
      </c>
    </row>
    <row r="2545" spans="1:16" x14ac:dyDescent="0.3">
      <c r="A2545" s="1" t="str">
        <f>VLOOKUP(F2545,Sheet2!A:C,2,FALSE)</f>
        <v>结果页</v>
      </c>
      <c r="B2545" s="1" t="str">
        <f>VLOOKUP(E2545,[1]Sheet4!A:B,2,FALSE)</f>
        <v>API</v>
      </c>
      <c r="C2545" s="1" t="str">
        <f t="shared" si="11"/>
        <v>05</v>
      </c>
      <c r="D2545" s="147">
        <v>20150503</v>
      </c>
      <c r="E2545" s="1" t="s">
        <v>60</v>
      </c>
      <c r="F2545" s="1" t="s">
        <v>61</v>
      </c>
      <c r="G2545" s="57">
        <v>362066</v>
      </c>
      <c r="H2545" s="3">
        <v>897.96</v>
      </c>
      <c r="I2545" s="3">
        <v>2.4801003132025654</v>
      </c>
      <c r="J2545" s="4">
        <v>4.148967315351345E-2</v>
      </c>
      <c r="L2545" s="2">
        <v>15022</v>
      </c>
    </row>
    <row r="2546" spans="1:16" x14ac:dyDescent="0.3">
      <c r="A2546" s="1" t="str">
        <f>VLOOKUP(F2546,Sheet2!A:C,2,FALSE)</f>
        <v>结果页</v>
      </c>
      <c r="B2546" s="1" t="str">
        <f>VLOOKUP(E2546,[1]Sheet4!A:B,2,FALSE)</f>
        <v>API</v>
      </c>
      <c r="C2546" s="1" t="str">
        <f t="shared" si="11"/>
        <v>05</v>
      </c>
      <c r="D2546" s="147">
        <v>20150503</v>
      </c>
      <c r="E2546" s="1" t="s">
        <v>60</v>
      </c>
      <c r="F2546" s="1" t="s">
        <v>62</v>
      </c>
      <c r="G2546" s="57">
        <v>3624505</v>
      </c>
      <c r="H2546" s="3">
        <v>5721.55</v>
      </c>
      <c r="I2546" s="3">
        <v>1.5785741777153017</v>
      </c>
      <c r="J2546" s="4">
        <v>1.4373548939786261E-2</v>
      </c>
      <c r="L2546" s="2">
        <v>52097</v>
      </c>
    </row>
    <row r="2547" spans="1:16" x14ac:dyDescent="0.3">
      <c r="A2547" s="1" t="str">
        <f>VLOOKUP(F2547,Sheet2!A:C,2,FALSE)</f>
        <v>结果页</v>
      </c>
      <c r="B2547" s="1" t="str">
        <f>VLOOKUP(E2547,[1]Sheet4!A:B,2,FALSE)</f>
        <v>API</v>
      </c>
      <c r="C2547" s="1" t="str">
        <f t="shared" si="11"/>
        <v>05</v>
      </c>
      <c r="D2547" s="147">
        <v>20150503</v>
      </c>
      <c r="E2547" s="1" t="s">
        <v>60</v>
      </c>
      <c r="F2547" s="1" t="s">
        <v>63</v>
      </c>
      <c r="G2547" s="57">
        <v>793862</v>
      </c>
      <c r="H2547" s="3">
        <v>2682.61</v>
      </c>
      <c r="I2547" s="3">
        <v>3.3791893301354645</v>
      </c>
      <c r="J2547" s="4">
        <v>4.4791160176453841E-2</v>
      </c>
      <c r="L2547" s="2">
        <v>35558</v>
      </c>
    </row>
    <row r="2548" spans="1:16" x14ac:dyDescent="0.3">
      <c r="A2548" s="1" t="str">
        <f>VLOOKUP(F2548,Sheet2!A:C,2,FALSE)</f>
        <v>结果页</v>
      </c>
      <c r="B2548" s="1" t="str">
        <f>VLOOKUP(E2548,[1]Sheet4!A:B,2,FALSE)</f>
        <v>SDK</v>
      </c>
      <c r="C2548" s="1" t="str">
        <f t="shared" si="11"/>
        <v>05</v>
      </c>
      <c r="D2548" s="147">
        <v>20150503</v>
      </c>
      <c r="E2548" s="1" t="s">
        <v>64</v>
      </c>
      <c r="F2548" s="1" t="s">
        <v>61</v>
      </c>
      <c r="G2548" s="57">
        <v>5359645</v>
      </c>
      <c r="H2548" s="3">
        <v>7807.72</v>
      </c>
      <c r="I2548" s="3">
        <v>1.4567606623199858</v>
      </c>
      <c r="J2548" s="4">
        <v>1.507637166267542E-2</v>
      </c>
      <c r="K2548" s="3">
        <v>9.6625414583436472E-2</v>
      </c>
      <c r="L2548" s="2">
        <v>80804</v>
      </c>
      <c r="P2548" s="2">
        <v>129011351</v>
      </c>
    </row>
    <row r="2549" spans="1:16" x14ac:dyDescent="0.3">
      <c r="A2549" s="1" t="str">
        <f>VLOOKUP(F2549,Sheet2!A:C,2,FALSE)</f>
        <v>充电屏保</v>
      </c>
      <c r="B2549" s="1" t="str">
        <f>VLOOKUP(E2549,[1]Sheet4!A:B,2,FALSE)</f>
        <v>SDK</v>
      </c>
      <c r="C2549" s="1" t="str">
        <f t="shared" si="11"/>
        <v>05</v>
      </c>
      <c r="D2549" s="147">
        <v>20150503</v>
      </c>
      <c r="E2549" s="1" t="s">
        <v>64</v>
      </c>
      <c r="F2549" s="1" t="s">
        <v>65</v>
      </c>
      <c r="G2549" s="57">
        <v>17858925</v>
      </c>
      <c r="H2549" s="3">
        <v>18939.97</v>
      </c>
      <c r="I2549" s="3">
        <v>1.0605324788586099</v>
      </c>
      <c r="J2549" s="4">
        <v>1.1603945926196565E-2</v>
      </c>
      <c r="K2549" s="3">
        <v>9.1394124516247344E-2</v>
      </c>
      <c r="L2549" s="2">
        <v>207234</v>
      </c>
      <c r="P2549" s="2">
        <v>94925696</v>
      </c>
    </row>
    <row r="2550" spans="1:16" x14ac:dyDescent="0.3">
      <c r="A2550" s="1" t="str">
        <f>VLOOKUP(F2550,Sheet2!A:C,2,FALSE)</f>
        <v>其他</v>
      </c>
      <c r="B2550" s="1" t="str">
        <f>VLOOKUP(E2550,[1]Sheet4!A:B,2,FALSE)</f>
        <v>SDK</v>
      </c>
      <c r="C2550" s="1" t="str">
        <f t="shared" si="11"/>
        <v>05</v>
      </c>
      <c r="D2550" s="147">
        <v>20150503</v>
      </c>
      <c r="E2550" s="1" t="s">
        <v>64</v>
      </c>
      <c r="F2550" s="1" t="s">
        <v>55</v>
      </c>
      <c r="G2550" s="57">
        <v>3325540</v>
      </c>
      <c r="H2550" s="3">
        <v>2735.63</v>
      </c>
      <c r="I2550" s="3">
        <v>0.8226122674813714</v>
      </c>
      <c r="J2550" s="4">
        <v>9.6423437998039412E-3</v>
      </c>
      <c r="K2550" s="3">
        <v>8.5312480508950295E-2</v>
      </c>
      <c r="L2550" s="2">
        <v>32066</v>
      </c>
      <c r="P2550" s="2">
        <v>18898741</v>
      </c>
    </row>
    <row r="2551" spans="1:16" x14ac:dyDescent="0.3">
      <c r="A2551" s="1" t="str">
        <f>VLOOKUP(F2551,Sheet2!A:C,2,FALSE)</f>
        <v>Applock</v>
      </c>
      <c r="B2551" s="1" t="str">
        <f>VLOOKUP(E2551,[1]Sheet4!A:B,2,FALSE)</f>
        <v>SDK</v>
      </c>
      <c r="C2551" s="1" t="str">
        <f t="shared" si="11"/>
        <v>05</v>
      </c>
      <c r="D2551" s="147">
        <v>20150503</v>
      </c>
      <c r="E2551" s="1" t="s">
        <v>64</v>
      </c>
      <c r="F2551" s="1" t="s">
        <v>66</v>
      </c>
      <c r="G2551" s="57">
        <v>81362748</v>
      </c>
      <c r="H2551" s="3">
        <v>65088.639999999999</v>
      </c>
      <c r="I2551" s="3">
        <v>0.79998084627131816</v>
      </c>
      <c r="J2551" s="4">
        <v>1.1368384460170888E-2</v>
      </c>
      <c r="K2551" s="3">
        <v>7.0368912053779445E-2</v>
      </c>
      <c r="L2551" s="2">
        <v>924963</v>
      </c>
      <c r="P2551" s="2">
        <v>294588481</v>
      </c>
    </row>
    <row r="2552" spans="1:16" x14ac:dyDescent="0.3">
      <c r="A2552" s="1" t="str">
        <f>VLOOKUP(F2552,Sheet2!A:C,2,FALSE)</f>
        <v>结果页</v>
      </c>
      <c r="B2552" s="1" t="str">
        <f>VLOOKUP(E2552,[1]Sheet4!A:B,2,FALSE)</f>
        <v>SDK</v>
      </c>
      <c r="C2552" s="1" t="str">
        <f t="shared" si="11"/>
        <v>05</v>
      </c>
      <c r="D2552" s="147">
        <v>20150503</v>
      </c>
      <c r="E2552" s="1" t="s">
        <v>64</v>
      </c>
      <c r="F2552" s="1" t="s">
        <v>62</v>
      </c>
      <c r="G2552" s="57">
        <v>26848193</v>
      </c>
      <c r="H2552" s="3">
        <v>30082.35</v>
      </c>
      <c r="I2552" s="3">
        <v>1.1204608816690196</v>
      </c>
      <c r="J2552" s="4">
        <v>1.0434259020709514E-2</v>
      </c>
      <c r="K2552" s="3">
        <v>0.10738288933072988</v>
      </c>
      <c r="L2552" s="2">
        <v>280141</v>
      </c>
      <c r="P2552" s="2">
        <v>88901638</v>
      </c>
    </row>
    <row r="2553" spans="1:16" x14ac:dyDescent="0.3">
      <c r="A2553" s="1" t="str">
        <f>VLOOKUP(F2553,Sheet2!A:C,2,FALSE)</f>
        <v>充电屏保</v>
      </c>
      <c r="B2553" s="1" t="str">
        <f>VLOOKUP(E2553,[1]Sheet4!A:B,2,FALSE)</f>
        <v>SDK</v>
      </c>
      <c r="C2553" s="1" t="str">
        <f t="shared" si="11"/>
        <v>05</v>
      </c>
      <c r="D2553" s="147">
        <v>20150503</v>
      </c>
      <c r="E2553" s="1" t="s">
        <v>64</v>
      </c>
      <c r="F2553" s="1" t="s">
        <v>67</v>
      </c>
      <c r="G2553" s="57">
        <v>56520825</v>
      </c>
      <c r="H2553" s="3">
        <v>51557.53</v>
      </c>
      <c r="I2553" s="3">
        <v>0.91218643747680617</v>
      </c>
      <c r="J2553" s="4">
        <v>1.2294565764034761E-2</v>
      </c>
      <c r="K2553" s="3">
        <v>7.4194278593004162E-2</v>
      </c>
      <c r="L2553" s="2">
        <v>694899</v>
      </c>
      <c r="P2553" s="2">
        <v>123113970</v>
      </c>
    </row>
    <row r="2554" spans="1:16" x14ac:dyDescent="0.3">
      <c r="A2554" s="1" t="str">
        <f>VLOOKUP(F2554,Sheet2!A:C,2,FALSE)</f>
        <v>其他</v>
      </c>
      <c r="B2554" s="1" t="str">
        <f>VLOOKUP(E2554,[1]Sheet4!A:B,2,FALSE)</f>
        <v>SDK</v>
      </c>
      <c r="C2554" s="1" t="str">
        <f t="shared" si="11"/>
        <v>05</v>
      </c>
      <c r="D2554" s="147">
        <v>20150503</v>
      </c>
      <c r="E2554" s="1" t="s">
        <v>64</v>
      </c>
      <c r="F2554" s="1" t="s">
        <v>68</v>
      </c>
      <c r="G2554" s="57">
        <v>594250</v>
      </c>
      <c r="H2554" s="3">
        <v>942.5</v>
      </c>
      <c r="I2554" s="3">
        <v>1.5860328144720235</v>
      </c>
      <c r="J2554" s="4">
        <v>1.6210349179638199E-2</v>
      </c>
      <c r="K2554" s="3">
        <v>9.7840755735492571E-2</v>
      </c>
      <c r="L2554" s="2">
        <v>9633</v>
      </c>
      <c r="P2554" s="2">
        <v>3501110</v>
      </c>
    </row>
    <row r="2555" spans="1:16" x14ac:dyDescent="0.3">
      <c r="A2555" s="1" t="str">
        <f>VLOOKUP(F2555,Sheet2!A:C,2,FALSE)</f>
        <v>其他</v>
      </c>
      <c r="B2555" s="1" t="str">
        <f>VLOOKUP(E2555,[1]Sheet4!A:B,2,FALSE)</f>
        <v>SDK</v>
      </c>
      <c r="C2555" s="1" t="str">
        <f t="shared" si="11"/>
        <v>05</v>
      </c>
      <c r="D2555" s="147">
        <v>20150503</v>
      </c>
      <c r="E2555" s="1" t="s">
        <v>64</v>
      </c>
      <c r="F2555" s="1" t="s">
        <v>69</v>
      </c>
      <c r="G2555" s="57">
        <v>757663</v>
      </c>
      <c r="H2555" s="3">
        <v>3016.36</v>
      </c>
      <c r="I2555" s="3">
        <v>3.9811367322939089</v>
      </c>
      <c r="J2555" s="4">
        <v>1.9441361132851942E-2</v>
      </c>
      <c r="K2555" s="3">
        <v>0.20477664630006789</v>
      </c>
      <c r="L2555" s="2">
        <v>14730</v>
      </c>
      <c r="P2555" s="2">
        <v>8270080</v>
      </c>
    </row>
    <row r="2556" spans="1:16" x14ac:dyDescent="0.3">
      <c r="A2556" s="1" t="str">
        <f>VLOOKUP(F2556,Sheet2!A:C,2,FALSE)</f>
        <v>其他</v>
      </c>
      <c r="B2556" s="1" t="str">
        <f>VLOOKUP(E2556,[1]Sheet4!A:B,2,FALSE)</f>
        <v>SDK</v>
      </c>
      <c r="C2556" s="1" t="str">
        <f t="shared" si="11"/>
        <v>05</v>
      </c>
      <c r="D2556" s="147">
        <v>20150503</v>
      </c>
      <c r="E2556" s="1" t="s">
        <v>64</v>
      </c>
      <c r="F2556" s="1" t="s">
        <v>70</v>
      </c>
      <c r="G2556" s="57">
        <v>2502104</v>
      </c>
      <c r="H2556" s="3">
        <v>1454.81</v>
      </c>
      <c r="I2556" s="3">
        <v>0.58143466458628423</v>
      </c>
      <c r="J2556" s="4">
        <v>4.8307344538836118E-3</v>
      </c>
      <c r="K2556" s="3">
        <v>0.12036154546206668</v>
      </c>
      <c r="L2556" s="2">
        <v>12087</v>
      </c>
      <c r="P2556" s="2">
        <v>21732776</v>
      </c>
    </row>
    <row r="2557" spans="1:16" x14ac:dyDescent="0.3">
      <c r="A2557" s="1" t="str">
        <f>VLOOKUP(F2557,Sheet2!A:C,2,FALSE)</f>
        <v>Applock</v>
      </c>
      <c r="B2557" s="1" t="str">
        <f>VLOOKUP(E2557,[1]Sheet4!A:B,2,FALSE)</f>
        <v>SDK</v>
      </c>
      <c r="C2557" s="1" t="str">
        <f t="shared" si="11"/>
        <v>05</v>
      </c>
      <c r="D2557" s="147">
        <v>20150503</v>
      </c>
      <c r="E2557" s="1" t="s">
        <v>64</v>
      </c>
      <c r="F2557" s="1" t="s">
        <v>71</v>
      </c>
      <c r="G2557" s="57">
        <v>197696979</v>
      </c>
      <c r="H2557" s="3">
        <v>115424.82</v>
      </c>
      <c r="I2557" s="3">
        <v>0.58384716136709403</v>
      </c>
      <c r="J2557" s="4">
        <v>9.5005650035754965E-3</v>
      </c>
      <c r="K2557" s="3">
        <v>6.1453941017967424E-2</v>
      </c>
      <c r="L2557" s="2">
        <v>1878233</v>
      </c>
      <c r="P2557" s="2">
        <v>606238488</v>
      </c>
    </row>
    <row r="2558" spans="1:16" x14ac:dyDescent="0.3">
      <c r="A2558" s="1" t="str">
        <f>VLOOKUP(F2558,Sheet2!A:C,2,FALSE)</f>
        <v>结果页</v>
      </c>
      <c r="B2558" s="1" t="str">
        <f>VLOOKUP(E2558,[1]Sheet4!A:B,2,FALSE)</f>
        <v>SDK</v>
      </c>
      <c r="C2558" s="1" t="str">
        <f t="shared" si="11"/>
        <v>05</v>
      </c>
      <c r="D2558" s="147">
        <v>20150503</v>
      </c>
      <c r="E2558" s="1" t="s">
        <v>64</v>
      </c>
      <c r="F2558" s="1" t="s">
        <v>63</v>
      </c>
      <c r="G2558" s="57">
        <v>11514475</v>
      </c>
      <c r="H2558" s="3">
        <v>32382.47</v>
      </c>
      <c r="I2558" s="3">
        <v>2.8123270926377453</v>
      </c>
      <c r="J2558" s="4">
        <v>2.4042780934432531E-2</v>
      </c>
      <c r="K2558" s="3">
        <v>0.11697178875884988</v>
      </c>
      <c r="L2558" s="2">
        <v>276840</v>
      </c>
      <c r="P2558" s="2">
        <v>75707778</v>
      </c>
    </row>
    <row r="2559" spans="1:16" x14ac:dyDescent="0.3">
      <c r="A2559" s="1" t="str">
        <f>VLOOKUP(F2559,Sheet2!A:C,2,FALSE)</f>
        <v>充电屏保</v>
      </c>
      <c r="B2559" s="1" t="str">
        <f>VLOOKUP(E2559,[1]Sheet4!A:B,2,FALSE)</f>
        <v>SDK</v>
      </c>
      <c r="C2559" s="1" t="str">
        <f t="shared" si="11"/>
        <v>05</v>
      </c>
      <c r="D2559" s="147">
        <v>20150503</v>
      </c>
      <c r="E2559" s="1" t="s">
        <v>64</v>
      </c>
      <c r="F2559" s="1" t="s">
        <v>72</v>
      </c>
      <c r="G2559" s="57">
        <v>13098105</v>
      </c>
      <c r="H2559" s="3">
        <v>6952.4</v>
      </c>
      <c r="I2559" s="3">
        <v>0.53079434009728887</v>
      </c>
      <c r="J2559" s="4">
        <v>9.720261060664882E-3</v>
      </c>
      <c r="K2559" s="3">
        <v>5.4607004563412581E-2</v>
      </c>
      <c r="L2559" s="2">
        <v>127317</v>
      </c>
      <c r="P2559" s="2">
        <v>40119000</v>
      </c>
    </row>
    <row r="2560" spans="1:16" x14ac:dyDescent="0.3">
      <c r="A2560" s="1" t="str">
        <f>VLOOKUP(F2560,Sheet2!A:C,2,FALSE)</f>
        <v>其他</v>
      </c>
      <c r="B2560" s="1" t="str">
        <f>VLOOKUP(E2560,[1]Sheet4!A:B,2,FALSE)</f>
        <v>SDK</v>
      </c>
      <c r="C2560" s="1" t="str">
        <f t="shared" si="11"/>
        <v>05</v>
      </c>
      <c r="D2560" s="147">
        <v>20150503</v>
      </c>
      <c r="E2560" s="1" t="s">
        <v>64</v>
      </c>
      <c r="F2560" s="1" t="s">
        <v>73</v>
      </c>
      <c r="G2560" s="57">
        <v>1023719</v>
      </c>
      <c r="H2560" s="3">
        <v>1852.4</v>
      </c>
      <c r="I2560" s="3">
        <v>1.8094809220108252</v>
      </c>
      <c r="J2560" s="4">
        <v>4.2998127415824067E-2</v>
      </c>
      <c r="K2560" s="3">
        <v>4.2082784315507292E-2</v>
      </c>
      <c r="L2560" s="2">
        <v>44018</v>
      </c>
      <c r="P2560" s="2">
        <v>9392206</v>
      </c>
    </row>
    <row r="2561" spans="1:16" x14ac:dyDescent="0.3">
      <c r="A2561" s="1" t="str">
        <f>VLOOKUP(F2561,Sheet2!A:C,2,FALSE)</f>
        <v>其他</v>
      </c>
      <c r="B2561" s="1" t="str">
        <f>VLOOKUP(E2561,[1]Sheet4!A:B,2,FALSE)</f>
        <v>SDK</v>
      </c>
      <c r="C2561" s="1" t="str">
        <f t="shared" si="11"/>
        <v>05</v>
      </c>
      <c r="D2561" s="147">
        <v>20150503</v>
      </c>
      <c r="E2561" s="1" t="s">
        <v>64</v>
      </c>
      <c r="F2561" s="1" t="s">
        <v>41</v>
      </c>
      <c r="G2561" s="57">
        <v>17371461</v>
      </c>
      <c r="H2561" s="3">
        <v>6813.25</v>
      </c>
      <c r="I2561" s="3">
        <v>0.39220938296439201</v>
      </c>
      <c r="J2561" s="4">
        <v>6.8008672385126388E-3</v>
      </c>
      <c r="K2561" s="3">
        <v>5.7670495424958314E-2</v>
      </c>
      <c r="L2561" s="2">
        <v>118141</v>
      </c>
      <c r="P2561" s="2">
        <v>58617916</v>
      </c>
    </row>
    <row r="2562" spans="1:16" x14ac:dyDescent="0.3">
      <c r="A2562" s="1" t="str">
        <f>VLOOKUP(F2562,Sheet2!A:C,2,FALSE)</f>
        <v>其他</v>
      </c>
      <c r="B2562" s="1" t="str">
        <f>VLOOKUP(E2562,[1]Sheet4!A:B,2,FALSE)</f>
        <v>SDK</v>
      </c>
      <c r="C2562" s="1" t="str">
        <f t="shared" si="11"/>
        <v>05</v>
      </c>
      <c r="D2562" s="147">
        <v>20150503</v>
      </c>
      <c r="E2562" s="1" t="s">
        <v>64</v>
      </c>
      <c r="F2562" s="1" t="s">
        <v>59</v>
      </c>
      <c r="G2562" s="57">
        <v>5698983</v>
      </c>
      <c r="H2562" s="3">
        <v>5261</v>
      </c>
      <c r="I2562" s="3">
        <v>0.9231471650292693</v>
      </c>
      <c r="J2562" s="4">
        <v>1.2898792644231436E-2</v>
      </c>
      <c r="K2562" s="3">
        <v>7.1568494082437761E-2</v>
      </c>
      <c r="L2562" s="2">
        <v>73510</v>
      </c>
      <c r="P2562" s="2">
        <v>15481862</v>
      </c>
    </row>
    <row r="2563" spans="1:16" x14ac:dyDescent="0.3">
      <c r="A2563" s="1" t="str">
        <f>VLOOKUP(F2563,Sheet2!A:C,2,FALSE)</f>
        <v>结果页</v>
      </c>
      <c r="B2563" s="1" t="str">
        <f>VLOOKUP(E2563,[1]Sheet4!A:B,2,FALSE)</f>
        <v>API</v>
      </c>
      <c r="C2563" s="1" t="str">
        <f t="shared" si="11"/>
        <v>05</v>
      </c>
      <c r="D2563" s="147">
        <v>20150503</v>
      </c>
      <c r="E2563" s="1" t="s">
        <v>74</v>
      </c>
      <c r="F2563" s="1" t="s">
        <v>61</v>
      </c>
      <c r="G2563" s="57">
        <v>3353331</v>
      </c>
      <c r="H2563" s="3">
        <v>4447.3</v>
      </c>
      <c r="I2563" s="3">
        <v>1.33</v>
      </c>
      <c r="J2563" s="4">
        <v>9.7999999999999997E-3</v>
      </c>
      <c r="L2563" s="2">
        <v>32917</v>
      </c>
    </row>
    <row r="2564" spans="1:16" x14ac:dyDescent="0.3">
      <c r="A2564" s="1" t="str">
        <f>VLOOKUP(F2564,Sheet2!A:C,2,FALSE)</f>
        <v>结果页</v>
      </c>
      <c r="B2564" s="1" t="str">
        <f>VLOOKUP(E2564,[1]Sheet4!A:B,2,FALSE)</f>
        <v>API</v>
      </c>
      <c r="C2564" s="1" t="str">
        <f t="shared" si="11"/>
        <v>05</v>
      </c>
      <c r="D2564" s="147">
        <v>20150503</v>
      </c>
      <c r="E2564" s="1" t="s">
        <v>74</v>
      </c>
      <c r="F2564" s="1" t="s">
        <v>63</v>
      </c>
      <c r="G2564" s="57">
        <v>947200</v>
      </c>
      <c r="H2564" s="3">
        <v>1042.3699999999999</v>
      </c>
      <c r="I2564" s="3">
        <v>1.1000000000000001</v>
      </c>
      <c r="J2564" s="4">
        <v>1.52E-2</v>
      </c>
      <c r="L2564" s="2">
        <v>14362</v>
      </c>
    </row>
    <row r="2565" spans="1:16" x14ac:dyDescent="0.3">
      <c r="A2565" s="1" t="str">
        <f>VLOOKUP(F2565,Sheet2!A:C,2,FALSE)</f>
        <v>其他</v>
      </c>
      <c r="B2565" s="1" t="str">
        <f>VLOOKUP(E2565,[1]Sheet4!A:B,2,FALSE)</f>
        <v>SDK</v>
      </c>
      <c r="C2565" s="1" t="str">
        <f t="shared" si="11"/>
        <v>05</v>
      </c>
      <c r="D2565" s="147">
        <v>20150504</v>
      </c>
      <c r="E2565" s="1" t="s">
        <v>58</v>
      </c>
      <c r="F2565" s="1" t="s">
        <v>55</v>
      </c>
      <c r="G2565" s="57">
        <v>950344</v>
      </c>
      <c r="H2565" s="3">
        <v>232</v>
      </c>
      <c r="I2565" s="3">
        <v>0.245</v>
      </c>
    </row>
    <row r="2566" spans="1:16" x14ac:dyDescent="0.3">
      <c r="A2566" s="1" t="str">
        <f>VLOOKUP(F2566,Sheet2!A:C,2,FALSE)</f>
        <v>其他</v>
      </c>
      <c r="B2566" s="1" t="str">
        <f>VLOOKUP(E2566,[1]Sheet4!A:B,2,FALSE)</f>
        <v>SDK</v>
      </c>
      <c r="C2566" s="1" t="str">
        <f t="shared" si="11"/>
        <v>05</v>
      </c>
      <c r="D2566" s="147">
        <v>20150504</v>
      </c>
      <c r="E2566" s="1" t="s">
        <v>58</v>
      </c>
      <c r="F2566" s="1" t="s">
        <v>41</v>
      </c>
      <c r="G2566" s="57">
        <v>44413519</v>
      </c>
      <c r="H2566" s="3">
        <v>2731</v>
      </c>
      <c r="I2566" s="3">
        <v>6.0999999999999999E-2</v>
      </c>
    </row>
    <row r="2567" spans="1:16" x14ac:dyDescent="0.3">
      <c r="A2567" s="1" t="str">
        <f>VLOOKUP(F2567,Sheet2!A:C,2,FALSE)</f>
        <v>其他</v>
      </c>
      <c r="B2567" s="1" t="str">
        <f>VLOOKUP(E2567,[1]Sheet4!A:B,2,FALSE)</f>
        <v>SDK</v>
      </c>
      <c r="C2567" s="1" t="str">
        <f t="shared" si="11"/>
        <v>05</v>
      </c>
      <c r="D2567" s="147">
        <v>20150504</v>
      </c>
      <c r="E2567" s="1" t="s">
        <v>58</v>
      </c>
      <c r="F2567" s="1" t="s">
        <v>59</v>
      </c>
      <c r="G2567" s="57">
        <v>2065115</v>
      </c>
      <c r="H2567" s="3">
        <v>1358</v>
      </c>
      <c r="I2567" s="3">
        <v>0.65700000000000003</v>
      </c>
    </row>
    <row r="2568" spans="1:16" x14ac:dyDescent="0.3">
      <c r="A2568" s="1" t="str">
        <f>VLOOKUP(F2568,Sheet2!A:C,2,FALSE)</f>
        <v>结果页</v>
      </c>
      <c r="B2568" s="1" t="str">
        <f>VLOOKUP(E2568,[1]Sheet4!A:B,2,FALSE)</f>
        <v>API</v>
      </c>
      <c r="C2568" s="1" t="str">
        <f t="shared" si="11"/>
        <v>05</v>
      </c>
      <c r="D2568" s="147">
        <v>20150504</v>
      </c>
      <c r="E2568" s="1" t="s">
        <v>60</v>
      </c>
      <c r="F2568" s="1" t="s">
        <v>61</v>
      </c>
      <c r="G2568" s="57">
        <v>374005</v>
      </c>
      <c r="H2568" s="3">
        <v>930.51</v>
      </c>
      <c r="I2568" s="3">
        <v>2.4879613908904963</v>
      </c>
      <c r="J2568" s="4">
        <v>4.0044919185572382E-2</v>
      </c>
      <c r="L2568" s="2">
        <v>14977</v>
      </c>
    </row>
    <row r="2569" spans="1:16" x14ac:dyDescent="0.3">
      <c r="A2569" s="1" t="str">
        <f>VLOOKUP(F2569,Sheet2!A:C,2,FALSE)</f>
        <v>结果页</v>
      </c>
      <c r="B2569" s="1" t="str">
        <f>VLOOKUP(E2569,[1]Sheet4!A:B,2,FALSE)</f>
        <v>API</v>
      </c>
      <c r="C2569" s="1" t="str">
        <f t="shared" si="11"/>
        <v>05</v>
      </c>
      <c r="D2569" s="147">
        <v>20150504</v>
      </c>
      <c r="E2569" s="1" t="s">
        <v>60</v>
      </c>
      <c r="F2569" s="1" t="s">
        <v>62</v>
      </c>
      <c r="G2569" s="57">
        <v>3527052</v>
      </c>
      <c r="H2569" s="3">
        <v>5643.59</v>
      </c>
      <c r="I2569" s="3">
        <v>1.6000869848247206</v>
      </c>
      <c r="J2569" s="4">
        <v>1.4348810281220691E-2</v>
      </c>
      <c r="L2569" s="2">
        <v>50609</v>
      </c>
    </row>
    <row r="2570" spans="1:16" x14ac:dyDescent="0.3">
      <c r="A2570" s="1" t="str">
        <f>VLOOKUP(F2570,Sheet2!A:C,2,FALSE)</f>
        <v>结果页</v>
      </c>
      <c r="B2570" s="1" t="str">
        <f>VLOOKUP(E2570,[1]Sheet4!A:B,2,FALSE)</f>
        <v>API</v>
      </c>
      <c r="C2570" s="1" t="str">
        <f t="shared" si="11"/>
        <v>05</v>
      </c>
      <c r="D2570" s="147">
        <v>20150504</v>
      </c>
      <c r="E2570" s="1" t="s">
        <v>60</v>
      </c>
      <c r="F2570" s="1" t="s">
        <v>63</v>
      </c>
      <c r="G2570" s="57">
        <v>779972</v>
      </c>
      <c r="H2570" s="3">
        <v>2571.94</v>
      </c>
      <c r="I2570" s="3">
        <v>3.2974773453406021</v>
      </c>
      <c r="J2570" s="4">
        <v>4.4295179826968151E-2</v>
      </c>
      <c r="L2570" s="2">
        <v>34549</v>
      </c>
    </row>
    <row r="2571" spans="1:16" x14ac:dyDescent="0.3">
      <c r="A2571" s="1" t="str">
        <f>VLOOKUP(F2571,Sheet2!A:C,2,FALSE)</f>
        <v>结果页</v>
      </c>
      <c r="B2571" s="1" t="str">
        <f>VLOOKUP(E2571,[1]Sheet4!A:B,2,FALSE)</f>
        <v>SDK</v>
      </c>
      <c r="C2571" s="1" t="str">
        <f t="shared" si="11"/>
        <v>05</v>
      </c>
      <c r="D2571" s="147">
        <v>20150504</v>
      </c>
      <c r="E2571" s="1" t="s">
        <v>64</v>
      </c>
      <c r="F2571" s="1" t="s">
        <v>61</v>
      </c>
      <c r="G2571" s="57">
        <v>5361021</v>
      </c>
      <c r="H2571" s="3">
        <v>7745.44</v>
      </c>
      <c r="I2571" s="3">
        <v>1.444769569080218</v>
      </c>
      <c r="J2571" s="4">
        <v>1.482907826699429E-2</v>
      </c>
      <c r="K2571" s="3">
        <v>9.7428143750235841E-2</v>
      </c>
      <c r="L2571" s="2">
        <v>79499</v>
      </c>
      <c r="P2571" s="2">
        <v>128627083</v>
      </c>
    </row>
    <row r="2572" spans="1:16" x14ac:dyDescent="0.3">
      <c r="A2572" s="1" t="str">
        <f>VLOOKUP(F2572,Sheet2!A:C,2,FALSE)</f>
        <v>充电屏保</v>
      </c>
      <c r="B2572" s="1" t="str">
        <f>VLOOKUP(E2572,[1]Sheet4!A:B,2,FALSE)</f>
        <v>SDK</v>
      </c>
      <c r="C2572" s="1" t="str">
        <f t="shared" si="11"/>
        <v>05</v>
      </c>
      <c r="D2572" s="147">
        <v>20150504</v>
      </c>
      <c r="E2572" s="1" t="s">
        <v>64</v>
      </c>
      <c r="F2572" s="1" t="s">
        <v>65</v>
      </c>
      <c r="G2572" s="57">
        <v>19682333</v>
      </c>
      <c r="H2572" s="3">
        <v>21811.489999999998</v>
      </c>
      <c r="I2572" s="3">
        <v>1.1081760480325171</v>
      </c>
      <c r="J2572" s="4">
        <v>1.1353278089543551E-2</v>
      </c>
      <c r="K2572" s="3">
        <v>9.7608465087555205E-2</v>
      </c>
      <c r="L2572" s="2">
        <v>223459</v>
      </c>
      <c r="P2572" s="2">
        <v>127882134</v>
      </c>
    </row>
    <row r="2573" spans="1:16" x14ac:dyDescent="0.3">
      <c r="A2573" s="1" t="str">
        <f>VLOOKUP(F2573,Sheet2!A:C,2,FALSE)</f>
        <v>其他</v>
      </c>
      <c r="B2573" s="1" t="str">
        <f>VLOOKUP(E2573,[1]Sheet4!A:B,2,FALSE)</f>
        <v>SDK</v>
      </c>
      <c r="C2573" s="1" t="str">
        <f t="shared" si="11"/>
        <v>05</v>
      </c>
      <c r="D2573" s="147">
        <v>20150504</v>
      </c>
      <c r="E2573" s="1" t="s">
        <v>64</v>
      </c>
      <c r="F2573" s="1" t="s">
        <v>55</v>
      </c>
      <c r="G2573" s="57">
        <v>3273448</v>
      </c>
      <c r="H2573" s="3">
        <v>2675.4900000000002</v>
      </c>
      <c r="I2573" s="3">
        <v>0.81733083891969582</v>
      </c>
      <c r="J2573" s="4">
        <v>9.6665656518753317E-3</v>
      </c>
      <c r="K2573" s="3">
        <v>8.4552349650791656E-2</v>
      </c>
      <c r="L2573" s="2">
        <v>31643</v>
      </c>
      <c r="P2573" s="2">
        <v>18742329</v>
      </c>
    </row>
    <row r="2574" spans="1:16" x14ac:dyDescent="0.3">
      <c r="A2574" s="1" t="str">
        <f>VLOOKUP(F2574,Sheet2!A:C,2,FALSE)</f>
        <v>Applock</v>
      </c>
      <c r="B2574" s="1" t="str">
        <f>VLOOKUP(E2574,[1]Sheet4!A:B,2,FALSE)</f>
        <v>SDK</v>
      </c>
      <c r="C2574" s="1" t="str">
        <f t="shared" si="11"/>
        <v>05</v>
      </c>
      <c r="D2574" s="147">
        <v>20150504</v>
      </c>
      <c r="E2574" s="1" t="s">
        <v>64</v>
      </c>
      <c r="F2574" s="1" t="s">
        <v>66</v>
      </c>
      <c r="G2574" s="57">
        <v>85069826</v>
      </c>
      <c r="H2574" s="3">
        <v>68815.38</v>
      </c>
      <c r="I2574" s="3">
        <v>0.80892818565304225</v>
      </c>
      <c r="J2574" s="4">
        <v>1.1170035777433E-2</v>
      </c>
      <c r="K2574" s="3">
        <v>7.2419480274837855E-2</v>
      </c>
      <c r="L2574" s="2">
        <v>950233</v>
      </c>
      <c r="P2574" s="2">
        <v>302712615</v>
      </c>
    </row>
    <row r="2575" spans="1:16" x14ac:dyDescent="0.3">
      <c r="A2575" s="1" t="str">
        <f>VLOOKUP(F2575,Sheet2!A:C,2,FALSE)</f>
        <v>结果页</v>
      </c>
      <c r="B2575" s="1" t="str">
        <f>VLOOKUP(E2575,[1]Sheet4!A:B,2,FALSE)</f>
        <v>SDK</v>
      </c>
      <c r="C2575" s="1" t="str">
        <f t="shared" si="11"/>
        <v>05</v>
      </c>
      <c r="D2575" s="147">
        <v>20150504</v>
      </c>
      <c r="E2575" s="1" t="s">
        <v>64</v>
      </c>
      <c r="F2575" s="1" t="s">
        <v>62</v>
      </c>
      <c r="G2575" s="57">
        <v>24929913</v>
      </c>
      <c r="H2575" s="3">
        <v>28138.760000000002</v>
      </c>
      <c r="I2575" s="3">
        <v>1.1287147291689306</v>
      </c>
      <c r="J2575" s="4">
        <v>1.0555030817797078E-2</v>
      </c>
      <c r="K2575" s="3">
        <v>0.10693618509059954</v>
      </c>
      <c r="L2575" s="2">
        <v>263136</v>
      </c>
      <c r="P2575" s="2">
        <v>86087002</v>
      </c>
    </row>
    <row r="2576" spans="1:16" x14ac:dyDescent="0.3">
      <c r="A2576" s="1" t="str">
        <f>VLOOKUP(F2576,Sheet2!A:C,2,FALSE)</f>
        <v>充电屏保</v>
      </c>
      <c r="B2576" s="1" t="str">
        <f>VLOOKUP(E2576,[1]Sheet4!A:B,2,FALSE)</f>
        <v>SDK</v>
      </c>
      <c r="C2576" s="1" t="str">
        <f t="shared" si="11"/>
        <v>05</v>
      </c>
      <c r="D2576" s="147">
        <v>20150504</v>
      </c>
      <c r="E2576" s="1" t="s">
        <v>64</v>
      </c>
      <c r="F2576" s="1" t="s">
        <v>67</v>
      </c>
      <c r="G2576" s="57">
        <v>58003180</v>
      </c>
      <c r="H2576" s="3">
        <v>54342.02</v>
      </c>
      <c r="I2576" s="3">
        <v>0.93688001244069719</v>
      </c>
      <c r="J2576" s="4">
        <v>1.2160160873938291E-2</v>
      </c>
      <c r="K2576" s="3">
        <v>7.7045034366989534E-2</v>
      </c>
      <c r="L2576" s="2">
        <v>705328</v>
      </c>
      <c r="P2576" s="2">
        <v>127796653</v>
      </c>
    </row>
    <row r="2577" spans="1:16" x14ac:dyDescent="0.3">
      <c r="A2577" s="1" t="str">
        <f>VLOOKUP(F2577,Sheet2!A:C,2,FALSE)</f>
        <v>其他</v>
      </c>
      <c r="B2577" s="1" t="str">
        <f>VLOOKUP(E2577,[1]Sheet4!A:B,2,FALSE)</f>
        <v>SDK</v>
      </c>
      <c r="C2577" s="1" t="str">
        <f t="shared" si="11"/>
        <v>05</v>
      </c>
      <c r="D2577" s="147">
        <v>20150504</v>
      </c>
      <c r="E2577" s="1" t="s">
        <v>64</v>
      </c>
      <c r="F2577" s="1" t="s">
        <v>68</v>
      </c>
      <c r="G2577" s="57">
        <v>560396</v>
      </c>
      <c r="H2577" s="3">
        <v>783.3</v>
      </c>
      <c r="I2577" s="3">
        <v>1.3977615828806773</v>
      </c>
      <c r="J2577" s="4">
        <v>1.6484771483022721E-2</v>
      </c>
      <c r="K2577" s="3">
        <v>8.4791080320415671E-2</v>
      </c>
      <c r="L2577" s="2">
        <v>9238</v>
      </c>
      <c r="P2577" s="2">
        <v>3398890</v>
      </c>
    </row>
    <row r="2578" spans="1:16" x14ac:dyDescent="0.3">
      <c r="A2578" s="1" t="str">
        <f>VLOOKUP(F2578,Sheet2!A:C,2,FALSE)</f>
        <v>其他</v>
      </c>
      <c r="B2578" s="1" t="str">
        <f>VLOOKUP(E2578,[1]Sheet4!A:B,2,FALSE)</f>
        <v>SDK</v>
      </c>
      <c r="C2578" s="1" t="str">
        <f t="shared" si="11"/>
        <v>05</v>
      </c>
      <c r="D2578" s="147">
        <v>20150504</v>
      </c>
      <c r="E2578" s="1" t="s">
        <v>64</v>
      </c>
      <c r="F2578" s="1" t="s">
        <v>69</v>
      </c>
      <c r="G2578" s="57">
        <v>705025</v>
      </c>
      <c r="H2578" s="3">
        <v>3049.54</v>
      </c>
      <c r="I2578" s="3">
        <v>4.3254352682528987</v>
      </c>
      <c r="J2578" s="4">
        <v>1.9675898017800786E-2</v>
      </c>
      <c r="K2578" s="3">
        <v>0.21983419838523643</v>
      </c>
      <c r="L2578" s="2">
        <v>13872</v>
      </c>
      <c r="P2578" s="2">
        <v>7826557</v>
      </c>
    </row>
    <row r="2579" spans="1:16" x14ac:dyDescent="0.3">
      <c r="A2579" s="1" t="str">
        <f>VLOOKUP(F2579,Sheet2!A:C,2,FALSE)</f>
        <v>其他</v>
      </c>
      <c r="B2579" s="1" t="str">
        <f>VLOOKUP(E2579,[1]Sheet4!A:B,2,FALSE)</f>
        <v>SDK</v>
      </c>
      <c r="C2579" s="1" t="str">
        <f t="shared" si="11"/>
        <v>05</v>
      </c>
      <c r="D2579" s="147">
        <v>20150504</v>
      </c>
      <c r="E2579" s="1" t="s">
        <v>64</v>
      </c>
      <c r="F2579" s="1" t="s">
        <v>70</v>
      </c>
      <c r="G2579" s="57">
        <v>2529055</v>
      </c>
      <c r="H2579" s="3">
        <v>1474.03</v>
      </c>
      <c r="I2579" s="3">
        <v>0.58283825381417165</v>
      </c>
      <c r="J2579" s="4">
        <v>4.6487719721397917E-3</v>
      </c>
      <c r="K2579" s="3">
        <v>0.12537467040911798</v>
      </c>
      <c r="L2579" s="2">
        <v>11757</v>
      </c>
      <c r="P2579" s="2">
        <v>22216038</v>
      </c>
    </row>
    <row r="2580" spans="1:16" x14ac:dyDescent="0.3">
      <c r="A2580" s="1" t="str">
        <f>VLOOKUP(F2580,Sheet2!A:C,2,FALSE)</f>
        <v>Applock</v>
      </c>
      <c r="B2580" s="1" t="str">
        <f>VLOOKUP(E2580,[1]Sheet4!A:B,2,FALSE)</f>
        <v>SDK</v>
      </c>
      <c r="C2580" s="1" t="str">
        <f t="shared" si="11"/>
        <v>05</v>
      </c>
      <c r="D2580" s="147">
        <v>20150504</v>
      </c>
      <c r="E2580" s="1" t="s">
        <v>64</v>
      </c>
      <c r="F2580" s="1" t="s">
        <v>71</v>
      </c>
      <c r="G2580" s="57">
        <v>206755142</v>
      </c>
      <c r="H2580" s="3">
        <v>120133.75999999999</v>
      </c>
      <c r="I2580" s="3">
        <v>0.58104363856643526</v>
      </c>
      <c r="J2580" s="4">
        <v>9.3139787546372126E-3</v>
      </c>
      <c r="K2580" s="3">
        <v>6.2384041651066383E-2</v>
      </c>
      <c r="L2580" s="2">
        <v>1925713</v>
      </c>
      <c r="P2580" s="2">
        <v>663372640</v>
      </c>
    </row>
    <row r="2581" spans="1:16" x14ac:dyDescent="0.3">
      <c r="A2581" s="1" t="str">
        <f>VLOOKUP(F2581,Sheet2!A:C,2,FALSE)</f>
        <v>结果页</v>
      </c>
      <c r="B2581" s="1" t="str">
        <f>VLOOKUP(E2581,[1]Sheet4!A:B,2,FALSE)</f>
        <v>SDK</v>
      </c>
      <c r="C2581" s="1" t="str">
        <f t="shared" si="11"/>
        <v>05</v>
      </c>
      <c r="D2581" s="147">
        <v>20150504</v>
      </c>
      <c r="E2581" s="1" t="s">
        <v>64</v>
      </c>
      <c r="F2581" s="1" t="s">
        <v>63</v>
      </c>
      <c r="G2581" s="57">
        <v>11581981</v>
      </c>
      <c r="H2581" s="3">
        <v>32450.51</v>
      </c>
      <c r="I2581" s="3">
        <v>2.8018099839742443</v>
      </c>
      <c r="J2581" s="4">
        <v>2.471986441697668E-2</v>
      </c>
      <c r="K2581" s="3">
        <v>0.11334244948568833</v>
      </c>
      <c r="L2581" s="2">
        <v>286305</v>
      </c>
      <c r="P2581" s="2">
        <v>76651879</v>
      </c>
    </row>
    <row r="2582" spans="1:16" x14ac:dyDescent="0.3">
      <c r="A2582" s="1" t="str">
        <f>VLOOKUP(F2582,Sheet2!A:C,2,FALSE)</f>
        <v>充电屏保</v>
      </c>
      <c r="B2582" s="1" t="str">
        <f>VLOOKUP(E2582,[1]Sheet4!A:B,2,FALSE)</f>
        <v>SDK</v>
      </c>
      <c r="C2582" s="1" t="str">
        <f t="shared" si="11"/>
        <v>05</v>
      </c>
      <c r="D2582" s="147">
        <v>20150504</v>
      </c>
      <c r="E2582" s="1" t="s">
        <v>64</v>
      </c>
      <c r="F2582" s="1" t="s">
        <v>72</v>
      </c>
      <c r="G2582" s="57">
        <v>13670018</v>
      </c>
      <c r="H2582" s="3">
        <v>7478.63</v>
      </c>
      <c r="I2582" s="3">
        <v>0.54708267392186316</v>
      </c>
      <c r="J2582" s="4">
        <v>1.0084332003074173E-2</v>
      </c>
      <c r="K2582" s="3">
        <v>5.4250759867394978E-2</v>
      </c>
      <c r="L2582" s="2">
        <v>137853</v>
      </c>
      <c r="P2582" s="2">
        <v>41791434</v>
      </c>
    </row>
    <row r="2583" spans="1:16" x14ac:dyDescent="0.3">
      <c r="A2583" s="1" t="str">
        <f>VLOOKUP(F2583,Sheet2!A:C,2,FALSE)</f>
        <v>其他</v>
      </c>
      <c r="B2583" s="1" t="str">
        <f>VLOOKUP(E2583,[1]Sheet4!A:B,2,FALSE)</f>
        <v>SDK</v>
      </c>
      <c r="C2583" s="1" t="str">
        <f t="shared" si="11"/>
        <v>05</v>
      </c>
      <c r="D2583" s="147">
        <v>20150504</v>
      </c>
      <c r="E2583" s="1" t="s">
        <v>64</v>
      </c>
      <c r="F2583" s="1" t="s">
        <v>73</v>
      </c>
      <c r="G2583" s="57">
        <v>983809</v>
      </c>
      <c r="H2583" s="3">
        <v>1768.46</v>
      </c>
      <c r="I2583" s="3">
        <v>1.7975643646276869</v>
      </c>
      <c r="J2583" s="4">
        <v>4.1723545932188057E-2</v>
      </c>
      <c r="K2583" s="3">
        <v>4.3082732410836093E-2</v>
      </c>
      <c r="L2583" s="2">
        <v>41048</v>
      </c>
      <c r="P2583" s="2">
        <v>9197638</v>
      </c>
    </row>
    <row r="2584" spans="1:16" x14ac:dyDescent="0.3">
      <c r="A2584" s="1" t="str">
        <f>VLOOKUP(F2584,Sheet2!A:C,2,FALSE)</f>
        <v>其他</v>
      </c>
      <c r="B2584" s="1" t="str">
        <f>VLOOKUP(E2584,[1]Sheet4!A:B,2,FALSE)</f>
        <v>SDK</v>
      </c>
      <c r="C2584" s="1" t="str">
        <f t="shared" si="11"/>
        <v>05</v>
      </c>
      <c r="D2584" s="147">
        <v>20150504</v>
      </c>
      <c r="E2584" s="1" t="s">
        <v>64</v>
      </c>
      <c r="F2584" s="1" t="s">
        <v>41</v>
      </c>
      <c r="G2584" s="57">
        <v>15528527</v>
      </c>
      <c r="H2584" s="3">
        <v>6019.6299999999992</v>
      </c>
      <c r="I2584" s="3">
        <v>0.38764977515253052</v>
      </c>
      <c r="J2584" s="4">
        <v>6.8410867302481429E-3</v>
      </c>
      <c r="K2584" s="3">
        <v>5.6664940884102712E-2</v>
      </c>
      <c r="L2584" s="2">
        <v>106232</v>
      </c>
      <c r="P2584" s="2">
        <v>51814940</v>
      </c>
    </row>
    <row r="2585" spans="1:16" x14ac:dyDescent="0.3">
      <c r="A2585" s="1" t="str">
        <f>VLOOKUP(F2585,Sheet2!A:C,2,FALSE)</f>
        <v>其他</v>
      </c>
      <c r="B2585" s="1" t="str">
        <f>VLOOKUP(E2585,[1]Sheet4!A:B,2,FALSE)</f>
        <v>SDK</v>
      </c>
      <c r="C2585" s="1" t="str">
        <f t="shared" si="11"/>
        <v>05</v>
      </c>
      <c r="D2585" s="147">
        <v>20150504</v>
      </c>
      <c r="E2585" s="1" t="s">
        <v>64</v>
      </c>
      <c r="F2585" s="1" t="s">
        <v>59</v>
      </c>
      <c r="G2585" s="57">
        <v>4878264</v>
      </c>
      <c r="H2585" s="3">
        <v>4220.3500000000004</v>
      </c>
      <c r="I2585" s="3">
        <v>0.86513358030643683</v>
      </c>
      <c r="J2585" s="4">
        <v>1.2248414599947851E-2</v>
      </c>
      <c r="K2585" s="3">
        <v>7.0632290672959452E-2</v>
      </c>
      <c r="L2585" s="2">
        <v>59751</v>
      </c>
      <c r="P2585" s="2">
        <v>13247143</v>
      </c>
    </row>
    <row r="2586" spans="1:16" x14ac:dyDescent="0.3">
      <c r="A2586" s="1" t="str">
        <f>VLOOKUP(F2586,Sheet2!A:C,2,FALSE)</f>
        <v>结果页</v>
      </c>
      <c r="B2586" s="1" t="str">
        <f>VLOOKUP(E2586,[1]Sheet4!A:B,2,FALSE)</f>
        <v>API</v>
      </c>
      <c r="C2586" s="1" t="str">
        <f t="shared" si="11"/>
        <v>05</v>
      </c>
      <c r="D2586" s="147">
        <v>20150504</v>
      </c>
      <c r="E2586" s="1" t="s">
        <v>74</v>
      </c>
      <c r="F2586" s="1" t="s">
        <v>61</v>
      </c>
      <c r="G2586" s="57">
        <v>3285019</v>
      </c>
      <c r="H2586" s="3">
        <v>3799.73</v>
      </c>
      <c r="I2586" s="3">
        <v>1.1599999999999999</v>
      </c>
      <c r="J2586" s="4">
        <v>9.1999999999999998E-3</v>
      </c>
      <c r="L2586" s="2">
        <v>30212</v>
      </c>
    </row>
    <row r="2587" spans="1:16" x14ac:dyDescent="0.3">
      <c r="A2587" s="1" t="str">
        <f>VLOOKUP(F2587,Sheet2!A:C,2,FALSE)</f>
        <v>结果页</v>
      </c>
      <c r="B2587" s="1" t="str">
        <f>VLOOKUP(E2587,[1]Sheet4!A:B,2,FALSE)</f>
        <v>API</v>
      </c>
      <c r="C2587" s="1" t="str">
        <f t="shared" si="11"/>
        <v>05</v>
      </c>
      <c r="D2587" s="147">
        <v>20150504</v>
      </c>
      <c r="E2587" s="1" t="s">
        <v>74</v>
      </c>
      <c r="F2587" s="1" t="s">
        <v>63</v>
      </c>
      <c r="G2587" s="57">
        <v>1090004</v>
      </c>
      <c r="H2587" s="3">
        <v>1061.58</v>
      </c>
      <c r="I2587" s="3">
        <v>0.97</v>
      </c>
      <c r="J2587" s="4">
        <v>1.3999999999999999E-2</v>
      </c>
      <c r="L2587" s="2">
        <v>15293</v>
      </c>
    </row>
    <row r="2588" spans="1:16" x14ac:dyDescent="0.3">
      <c r="A2588" s="1" t="str">
        <f>VLOOKUP(F2588,Sheet2!A:C,2,FALSE)</f>
        <v>其他</v>
      </c>
      <c r="B2588" s="1" t="str">
        <f>VLOOKUP(E2588,[1]Sheet4!A:B,2,FALSE)</f>
        <v>SDK</v>
      </c>
      <c r="C2588" s="1" t="str">
        <f t="shared" si="11"/>
        <v>05</v>
      </c>
      <c r="D2588" s="147">
        <v>20150505</v>
      </c>
      <c r="E2588" s="1" t="s">
        <v>58</v>
      </c>
      <c r="F2588" s="1" t="s">
        <v>55</v>
      </c>
      <c r="G2588" s="57">
        <v>931449</v>
      </c>
      <c r="H2588" s="3">
        <v>213</v>
      </c>
      <c r="I2588" s="3">
        <v>0.22800000000000001</v>
      </c>
    </row>
    <row r="2589" spans="1:16" x14ac:dyDescent="0.3">
      <c r="A2589" s="1" t="str">
        <f>VLOOKUP(F2589,Sheet2!A:C,2,FALSE)</f>
        <v>其他</v>
      </c>
      <c r="B2589" s="1" t="str">
        <f>VLOOKUP(E2589,[1]Sheet4!A:B,2,FALSE)</f>
        <v>SDK</v>
      </c>
      <c r="C2589" s="1" t="str">
        <f t="shared" si="11"/>
        <v>05</v>
      </c>
      <c r="D2589" s="147">
        <v>20150505</v>
      </c>
      <c r="E2589" s="1" t="s">
        <v>58</v>
      </c>
      <c r="F2589" s="1" t="s">
        <v>41</v>
      </c>
      <c r="G2589" s="57">
        <v>43064528</v>
      </c>
      <c r="H2589" s="3">
        <v>2672</v>
      </c>
      <c r="I2589" s="3">
        <v>6.2E-2</v>
      </c>
    </row>
    <row r="2590" spans="1:16" x14ac:dyDescent="0.3">
      <c r="A2590" s="1" t="str">
        <f>VLOOKUP(F2590,Sheet2!A:C,2,FALSE)</f>
        <v>其他</v>
      </c>
      <c r="B2590" s="1" t="str">
        <f>VLOOKUP(E2590,[1]Sheet4!A:B,2,FALSE)</f>
        <v>SDK</v>
      </c>
      <c r="C2590" s="1" t="str">
        <f t="shared" si="11"/>
        <v>05</v>
      </c>
      <c r="D2590" s="147">
        <v>20150505</v>
      </c>
      <c r="E2590" s="1" t="s">
        <v>58</v>
      </c>
      <c r="F2590" s="1" t="s">
        <v>59</v>
      </c>
      <c r="G2590" s="57">
        <v>1993008</v>
      </c>
      <c r="H2590" s="3">
        <v>1321</v>
      </c>
      <c r="I2590" s="3">
        <v>0.66300000000000003</v>
      </c>
    </row>
    <row r="2591" spans="1:16" x14ac:dyDescent="0.3">
      <c r="A2591" s="1" t="str">
        <f>VLOOKUP(F2591,Sheet2!A:C,2,FALSE)</f>
        <v>结果页</v>
      </c>
      <c r="B2591" s="1" t="str">
        <f>VLOOKUP(E2591,[1]Sheet4!A:B,2,FALSE)</f>
        <v>API</v>
      </c>
      <c r="C2591" s="1" t="str">
        <f t="shared" si="11"/>
        <v>05</v>
      </c>
      <c r="D2591" s="147">
        <v>20150505</v>
      </c>
      <c r="E2591" s="1" t="s">
        <v>60</v>
      </c>
      <c r="F2591" s="1" t="s">
        <v>61</v>
      </c>
      <c r="G2591" s="57">
        <v>397290</v>
      </c>
      <c r="H2591" s="3">
        <v>998.93</v>
      </c>
      <c r="I2591" s="3">
        <v>2.514359787560724</v>
      </c>
      <c r="J2591" s="4">
        <v>3.8548667220418331E-2</v>
      </c>
      <c r="L2591" s="2">
        <v>15315</v>
      </c>
    </row>
    <row r="2592" spans="1:16" x14ac:dyDescent="0.3">
      <c r="A2592" s="1" t="str">
        <f>VLOOKUP(F2592,Sheet2!A:C,2,FALSE)</f>
        <v>结果页</v>
      </c>
      <c r="B2592" s="1" t="str">
        <f>VLOOKUP(E2592,[1]Sheet4!A:B,2,FALSE)</f>
        <v>API</v>
      </c>
      <c r="C2592" s="1" t="str">
        <f t="shared" si="11"/>
        <v>05</v>
      </c>
      <c r="D2592" s="147">
        <v>20150505</v>
      </c>
      <c r="E2592" s="1" t="s">
        <v>60</v>
      </c>
      <c r="F2592" s="1" t="s">
        <v>62</v>
      </c>
      <c r="G2592" s="57">
        <v>3510803</v>
      </c>
      <c r="H2592" s="3">
        <v>5592.51</v>
      </c>
      <c r="I2592" s="3">
        <v>1.5929432668252819</v>
      </c>
      <c r="J2592" s="4">
        <v>1.3978853270889879E-2</v>
      </c>
      <c r="L2592" s="2">
        <v>49077</v>
      </c>
    </row>
    <row r="2593" spans="1:16" x14ac:dyDescent="0.3">
      <c r="A2593" s="1" t="str">
        <f>VLOOKUP(F2593,Sheet2!A:C,2,FALSE)</f>
        <v>结果页</v>
      </c>
      <c r="B2593" s="1" t="str">
        <f>VLOOKUP(E2593,[1]Sheet4!A:B,2,FALSE)</f>
        <v>API</v>
      </c>
      <c r="C2593" s="1" t="str">
        <f t="shared" si="11"/>
        <v>05</v>
      </c>
      <c r="D2593" s="147">
        <v>20150505</v>
      </c>
      <c r="E2593" s="1" t="s">
        <v>60</v>
      </c>
      <c r="F2593" s="1" t="s">
        <v>63</v>
      </c>
      <c r="G2593" s="57">
        <v>871361</v>
      </c>
      <c r="H2593" s="3">
        <v>2838.56</v>
      </c>
      <c r="I2593" s="3">
        <v>3.257616533216428</v>
      </c>
      <c r="J2593" s="4">
        <v>4.1424851467990881E-2</v>
      </c>
      <c r="L2593" s="2">
        <v>36096</v>
      </c>
    </row>
    <row r="2594" spans="1:16" x14ac:dyDescent="0.3">
      <c r="A2594" s="1" t="str">
        <f>VLOOKUP(F2594,Sheet2!A:C,2,FALSE)</f>
        <v>结果页</v>
      </c>
      <c r="B2594" s="1" t="str">
        <f>VLOOKUP(E2594,[1]Sheet4!A:B,2,FALSE)</f>
        <v>SDK</v>
      </c>
      <c r="C2594" s="1" t="str">
        <f t="shared" si="11"/>
        <v>05</v>
      </c>
      <c r="D2594" s="147">
        <v>20150505</v>
      </c>
      <c r="E2594" s="1" t="s">
        <v>64</v>
      </c>
      <c r="F2594" s="1" t="s">
        <v>61</v>
      </c>
      <c r="G2594" s="57">
        <v>5463105</v>
      </c>
      <c r="H2594" s="3">
        <v>7682.2</v>
      </c>
      <c r="I2594" s="3">
        <v>1.4061966592258432</v>
      </c>
      <c r="J2594" s="4">
        <v>1.4722396878698103E-2</v>
      </c>
      <c r="K2594" s="3">
        <v>9.5514111649881883E-2</v>
      </c>
      <c r="L2594" s="2">
        <v>80430</v>
      </c>
      <c r="P2594" s="2">
        <v>126989238</v>
      </c>
    </row>
    <row r="2595" spans="1:16" x14ac:dyDescent="0.3">
      <c r="A2595" s="1" t="str">
        <f>VLOOKUP(F2595,Sheet2!A:C,2,FALSE)</f>
        <v>充电屏保</v>
      </c>
      <c r="B2595" s="1" t="str">
        <f>VLOOKUP(E2595,[1]Sheet4!A:B,2,FALSE)</f>
        <v>SDK</v>
      </c>
      <c r="C2595" s="1" t="str">
        <f t="shared" si="11"/>
        <v>05</v>
      </c>
      <c r="D2595" s="147">
        <v>20150505</v>
      </c>
      <c r="E2595" s="1" t="s">
        <v>64</v>
      </c>
      <c r="F2595" s="1" t="s">
        <v>65</v>
      </c>
      <c r="G2595" s="57">
        <v>20561029</v>
      </c>
      <c r="H2595" s="3">
        <v>22651.29</v>
      </c>
      <c r="I2595" s="3">
        <v>1.1016613030408158</v>
      </c>
      <c r="J2595" s="4">
        <v>1.1272052580636894E-2</v>
      </c>
      <c r="K2595" s="3">
        <v>9.7733868358035089E-2</v>
      </c>
      <c r="L2595" s="2">
        <v>231765</v>
      </c>
      <c r="P2595" s="2">
        <v>148150549</v>
      </c>
    </row>
    <row r="2596" spans="1:16" x14ac:dyDescent="0.3">
      <c r="A2596" s="1" t="str">
        <f>VLOOKUP(F2596,Sheet2!A:C,2,FALSE)</f>
        <v>其他</v>
      </c>
      <c r="B2596" s="1" t="str">
        <f>VLOOKUP(E2596,[1]Sheet4!A:B,2,FALSE)</f>
        <v>SDK</v>
      </c>
      <c r="C2596" s="1" t="str">
        <f t="shared" ref="C2596:C2659" si="12">RIGHT(LEFT(D2596,6),2)</f>
        <v>05</v>
      </c>
      <c r="D2596" s="147">
        <v>20150505</v>
      </c>
      <c r="E2596" s="1" t="s">
        <v>64</v>
      </c>
      <c r="F2596" s="1" t="s">
        <v>55</v>
      </c>
      <c r="G2596" s="57">
        <v>3251947</v>
      </c>
      <c r="H2596" s="3">
        <v>2695.27</v>
      </c>
      <c r="I2596" s="3">
        <v>0.82881732082349435</v>
      </c>
      <c r="J2596" s="4">
        <v>9.6671317213964433E-3</v>
      </c>
      <c r="K2596" s="3">
        <v>8.5735598180487954E-2</v>
      </c>
      <c r="L2596" s="2">
        <v>31437</v>
      </c>
      <c r="P2596" s="2">
        <v>18463912</v>
      </c>
    </row>
    <row r="2597" spans="1:16" x14ac:dyDescent="0.3">
      <c r="A2597" s="1" t="str">
        <f>VLOOKUP(F2597,Sheet2!A:C,2,FALSE)</f>
        <v>Applock</v>
      </c>
      <c r="B2597" s="1" t="str">
        <f>VLOOKUP(E2597,[1]Sheet4!A:B,2,FALSE)</f>
        <v>SDK</v>
      </c>
      <c r="C2597" s="1" t="str">
        <f t="shared" si="12"/>
        <v>05</v>
      </c>
      <c r="D2597" s="147">
        <v>20150505</v>
      </c>
      <c r="E2597" s="1" t="s">
        <v>64</v>
      </c>
      <c r="F2597" s="1" t="s">
        <v>66</v>
      </c>
      <c r="G2597" s="57">
        <v>86335894</v>
      </c>
      <c r="H2597" s="3">
        <v>70576.33</v>
      </c>
      <c r="I2597" s="3">
        <v>0.81746220175817019</v>
      </c>
      <c r="J2597" s="4">
        <v>1.108862091588465E-2</v>
      </c>
      <c r="K2597" s="3">
        <v>7.372081776076779E-2</v>
      </c>
      <c r="L2597" s="2">
        <v>957346</v>
      </c>
      <c r="P2597" s="2">
        <v>303633371</v>
      </c>
    </row>
    <row r="2598" spans="1:16" x14ac:dyDescent="0.3">
      <c r="A2598" s="1" t="str">
        <f>VLOOKUP(F2598,Sheet2!A:C,2,FALSE)</f>
        <v>结果页</v>
      </c>
      <c r="B2598" s="1" t="str">
        <f>VLOOKUP(E2598,[1]Sheet4!A:B,2,FALSE)</f>
        <v>SDK</v>
      </c>
      <c r="C2598" s="1" t="str">
        <f t="shared" si="12"/>
        <v>05</v>
      </c>
      <c r="D2598" s="147">
        <v>20150505</v>
      </c>
      <c r="E2598" s="1" t="s">
        <v>64</v>
      </c>
      <c r="F2598" s="1" t="s">
        <v>62</v>
      </c>
      <c r="G2598" s="57">
        <v>24913526</v>
      </c>
      <c r="H2598" s="3">
        <v>28776.489999999998</v>
      </c>
      <c r="I2598" s="3">
        <v>1.1550548886576713</v>
      </c>
      <c r="J2598" s="4">
        <v>1.0706954928820593E-2</v>
      </c>
      <c r="K2598" s="3">
        <v>0.10787893442500036</v>
      </c>
      <c r="L2598" s="2">
        <v>266748</v>
      </c>
      <c r="P2598" s="2">
        <v>86160554</v>
      </c>
    </row>
    <row r="2599" spans="1:16" x14ac:dyDescent="0.3">
      <c r="A2599" s="1" t="str">
        <f>VLOOKUP(F2599,Sheet2!A:C,2,FALSE)</f>
        <v>充电屏保</v>
      </c>
      <c r="B2599" s="1" t="str">
        <f>VLOOKUP(E2599,[1]Sheet4!A:B,2,FALSE)</f>
        <v>SDK</v>
      </c>
      <c r="C2599" s="1" t="str">
        <f t="shared" si="12"/>
        <v>05</v>
      </c>
      <c r="D2599" s="147">
        <v>20150505</v>
      </c>
      <c r="E2599" s="1" t="s">
        <v>64</v>
      </c>
      <c r="F2599" s="1" t="s">
        <v>67</v>
      </c>
      <c r="G2599" s="57">
        <v>65338115</v>
      </c>
      <c r="H2599" s="3">
        <v>64887.12</v>
      </c>
      <c r="I2599" s="3">
        <v>0.99309752049014577</v>
      </c>
      <c r="J2599" s="4">
        <v>1.3222588377396562E-2</v>
      </c>
      <c r="K2599" s="3">
        <v>7.5106135965617951E-2</v>
      </c>
      <c r="L2599" s="2">
        <v>863939</v>
      </c>
      <c r="P2599" s="2">
        <v>141687188</v>
      </c>
    </row>
    <row r="2600" spans="1:16" x14ac:dyDescent="0.3">
      <c r="A2600" s="1" t="str">
        <f>VLOOKUP(F2600,Sheet2!A:C,2,FALSE)</f>
        <v>其他</v>
      </c>
      <c r="B2600" s="1" t="str">
        <f>VLOOKUP(E2600,[1]Sheet4!A:B,2,FALSE)</f>
        <v>SDK</v>
      </c>
      <c r="C2600" s="1" t="str">
        <f t="shared" si="12"/>
        <v>05</v>
      </c>
      <c r="D2600" s="147">
        <v>20150505</v>
      </c>
      <c r="E2600" s="1" t="s">
        <v>64</v>
      </c>
      <c r="F2600" s="1" t="s">
        <v>68</v>
      </c>
      <c r="G2600" s="57">
        <v>568300</v>
      </c>
      <c r="H2600" s="3">
        <v>835.44</v>
      </c>
      <c r="I2600" s="3">
        <v>1.4700686257258491</v>
      </c>
      <c r="J2600" s="4">
        <v>1.6823860636987507E-2</v>
      </c>
      <c r="K2600" s="3">
        <v>8.7379981173517418E-2</v>
      </c>
      <c r="L2600" s="2">
        <v>9561</v>
      </c>
      <c r="P2600" s="2">
        <v>3420815</v>
      </c>
    </row>
    <row r="2601" spans="1:16" x14ac:dyDescent="0.3">
      <c r="A2601" s="1" t="str">
        <f>VLOOKUP(F2601,Sheet2!A:C,2,FALSE)</f>
        <v>其他</v>
      </c>
      <c r="B2601" s="1" t="str">
        <f>VLOOKUP(E2601,[1]Sheet4!A:B,2,FALSE)</f>
        <v>SDK</v>
      </c>
      <c r="C2601" s="1" t="str">
        <f t="shared" si="12"/>
        <v>05</v>
      </c>
      <c r="D2601" s="147">
        <v>20150505</v>
      </c>
      <c r="E2601" s="1" t="s">
        <v>64</v>
      </c>
      <c r="F2601" s="1" t="s">
        <v>69</v>
      </c>
      <c r="G2601" s="57">
        <v>683367</v>
      </c>
      <c r="H2601" s="3">
        <v>2992.12</v>
      </c>
      <c r="I2601" s="3">
        <v>4.3784964740761554</v>
      </c>
      <c r="J2601" s="4">
        <v>1.9977552325470795E-2</v>
      </c>
      <c r="K2601" s="3">
        <v>0.21917081746264283</v>
      </c>
      <c r="L2601" s="2">
        <v>13652</v>
      </c>
      <c r="P2601" s="2">
        <v>7737209</v>
      </c>
    </row>
    <row r="2602" spans="1:16" x14ac:dyDescent="0.3">
      <c r="A2602" s="1" t="str">
        <f>VLOOKUP(F2602,Sheet2!A:C,2,FALSE)</f>
        <v>其他</v>
      </c>
      <c r="B2602" s="1" t="str">
        <f>VLOOKUP(E2602,[1]Sheet4!A:B,2,FALSE)</f>
        <v>SDK</v>
      </c>
      <c r="C2602" s="1" t="str">
        <f t="shared" si="12"/>
        <v>05</v>
      </c>
      <c r="D2602" s="147">
        <v>20150505</v>
      </c>
      <c r="E2602" s="1" t="s">
        <v>64</v>
      </c>
      <c r="F2602" s="1" t="s">
        <v>70</v>
      </c>
      <c r="G2602" s="57">
        <v>2579841</v>
      </c>
      <c r="H2602" s="3">
        <v>1600.51</v>
      </c>
      <c r="I2602" s="3">
        <v>0.6203909465738392</v>
      </c>
      <c r="J2602" s="4">
        <v>4.5603585647332528E-3</v>
      </c>
      <c r="K2602" s="3">
        <v>0.13603994900127497</v>
      </c>
      <c r="L2602" s="2">
        <v>11765</v>
      </c>
      <c r="P2602" s="2">
        <v>21786985</v>
      </c>
    </row>
    <row r="2603" spans="1:16" x14ac:dyDescent="0.3">
      <c r="A2603" s="1" t="str">
        <f>VLOOKUP(F2603,Sheet2!A:C,2,FALSE)</f>
        <v>Applock</v>
      </c>
      <c r="B2603" s="1" t="str">
        <f>VLOOKUP(E2603,[1]Sheet4!A:B,2,FALSE)</f>
        <v>SDK</v>
      </c>
      <c r="C2603" s="1" t="str">
        <f t="shared" si="12"/>
        <v>05</v>
      </c>
      <c r="D2603" s="147">
        <v>20150505</v>
      </c>
      <c r="E2603" s="1" t="s">
        <v>64</v>
      </c>
      <c r="F2603" s="1" t="s">
        <v>71</v>
      </c>
      <c r="G2603" s="57">
        <v>218211284</v>
      </c>
      <c r="H2603" s="3">
        <v>125365.96</v>
      </c>
      <c r="I2603" s="3">
        <v>0.57451639393680487</v>
      </c>
      <c r="J2603" s="4">
        <v>9.0270904597215974E-3</v>
      </c>
      <c r="K2603" s="3">
        <v>6.3643584441771886E-2</v>
      </c>
      <c r="L2603" s="2">
        <v>1969813</v>
      </c>
      <c r="P2603" s="2">
        <v>674824119</v>
      </c>
    </row>
    <row r="2604" spans="1:16" x14ac:dyDescent="0.3">
      <c r="A2604" s="1" t="str">
        <f>VLOOKUP(F2604,Sheet2!A:C,2,FALSE)</f>
        <v>结果页</v>
      </c>
      <c r="B2604" s="1" t="str">
        <f>VLOOKUP(E2604,[1]Sheet4!A:B,2,FALSE)</f>
        <v>SDK</v>
      </c>
      <c r="C2604" s="1" t="str">
        <f t="shared" si="12"/>
        <v>05</v>
      </c>
      <c r="D2604" s="147">
        <v>20150505</v>
      </c>
      <c r="E2604" s="1" t="s">
        <v>64</v>
      </c>
      <c r="F2604" s="1" t="s">
        <v>63</v>
      </c>
      <c r="G2604" s="57">
        <v>11393928</v>
      </c>
      <c r="H2604" s="3">
        <v>31826.639999999999</v>
      </c>
      <c r="I2604" s="3">
        <v>2.7932983252132186</v>
      </c>
      <c r="J2604" s="4">
        <v>2.4216933791401878E-2</v>
      </c>
      <c r="K2604" s="3">
        <v>0.1153448388336003</v>
      </c>
      <c r="L2604" s="2">
        <v>275926</v>
      </c>
      <c r="P2604" s="2">
        <v>74980888</v>
      </c>
    </row>
    <row r="2605" spans="1:16" x14ac:dyDescent="0.3">
      <c r="A2605" s="1" t="str">
        <f>VLOOKUP(F2605,Sheet2!A:C,2,FALSE)</f>
        <v>充电屏保</v>
      </c>
      <c r="B2605" s="1" t="str">
        <f>VLOOKUP(E2605,[1]Sheet4!A:B,2,FALSE)</f>
        <v>SDK</v>
      </c>
      <c r="C2605" s="1" t="str">
        <f t="shared" si="12"/>
        <v>05</v>
      </c>
      <c r="D2605" s="147">
        <v>20150505</v>
      </c>
      <c r="E2605" s="1" t="s">
        <v>64</v>
      </c>
      <c r="F2605" s="1" t="s">
        <v>72</v>
      </c>
      <c r="G2605" s="57">
        <v>14494501</v>
      </c>
      <c r="H2605" s="3">
        <v>8135.31</v>
      </c>
      <c r="I2605" s="3">
        <v>0.56126871839189219</v>
      </c>
      <c r="J2605" s="4">
        <v>1.0294800766166423E-2</v>
      </c>
      <c r="K2605" s="3">
        <v>5.4519628999182404E-2</v>
      </c>
      <c r="L2605" s="2">
        <v>149218</v>
      </c>
      <c r="P2605" s="2">
        <v>43237125</v>
      </c>
    </row>
    <row r="2606" spans="1:16" x14ac:dyDescent="0.3">
      <c r="A2606" s="1" t="str">
        <f>VLOOKUP(F2606,Sheet2!A:C,2,FALSE)</f>
        <v>其他</v>
      </c>
      <c r="B2606" s="1" t="str">
        <f>VLOOKUP(E2606,[1]Sheet4!A:B,2,FALSE)</f>
        <v>SDK</v>
      </c>
      <c r="C2606" s="1" t="str">
        <f t="shared" si="12"/>
        <v>05</v>
      </c>
      <c r="D2606" s="147">
        <v>20150505</v>
      </c>
      <c r="E2606" s="1" t="s">
        <v>64</v>
      </c>
      <c r="F2606" s="1" t="s">
        <v>73</v>
      </c>
      <c r="G2606" s="57">
        <v>966172</v>
      </c>
      <c r="H2606" s="3">
        <v>1757.92</v>
      </c>
      <c r="I2606" s="3">
        <v>1.8194689972385869</v>
      </c>
      <c r="J2606" s="4">
        <v>4.1820711012117928E-2</v>
      </c>
      <c r="K2606" s="3">
        <v>4.3506409939117953E-2</v>
      </c>
      <c r="L2606" s="2">
        <v>40406</v>
      </c>
      <c r="P2606" s="2">
        <v>9032426</v>
      </c>
    </row>
    <row r="2607" spans="1:16" x14ac:dyDescent="0.3">
      <c r="A2607" s="1" t="str">
        <f>VLOOKUP(F2607,Sheet2!A:C,2,FALSE)</f>
        <v>其他</v>
      </c>
      <c r="B2607" s="1" t="str">
        <f>VLOOKUP(E2607,[1]Sheet4!A:B,2,FALSE)</f>
        <v>SDK</v>
      </c>
      <c r="C2607" s="1" t="str">
        <f t="shared" si="12"/>
        <v>05</v>
      </c>
      <c r="D2607" s="147">
        <v>20150505</v>
      </c>
      <c r="E2607" s="1" t="s">
        <v>64</v>
      </c>
      <c r="F2607" s="1" t="s">
        <v>41</v>
      </c>
      <c r="G2607" s="57">
        <v>15357637</v>
      </c>
      <c r="H2607" s="3">
        <v>5843.33</v>
      </c>
      <c r="I2607" s="3">
        <v>0.38048366425121261</v>
      </c>
      <c r="J2607" s="4">
        <v>6.7792330291437412E-3</v>
      </c>
      <c r="K2607" s="3">
        <v>5.6124883539999809E-2</v>
      </c>
      <c r="L2607" s="2">
        <v>104113</v>
      </c>
      <c r="P2607" s="2">
        <v>50688863</v>
      </c>
    </row>
    <row r="2608" spans="1:16" x14ac:dyDescent="0.3">
      <c r="A2608" s="1" t="str">
        <f>VLOOKUP(F2608,Sheet2!A:C,2,FALSE)</f>
        <v>其他</v>
      </c>
      <c r="B2608" s="1" t="str">
        <f>VLOOKUP(E2608,[1]Sheet4!A:B,2,FALSE)</f>
        <v>SDK</v>
      </c>
      <c r="C2608" s="1" t="str">
        <f t="shared" si="12"/>
        <v>05</v>
      </c>
      <c r="D2608" s="147">
        <v>20150505</v>
      </c>
      <c r="E2608" s="1" t="s">
        <v>64</v>
      </c>
      <c r="F2608" s="1" t="s">
        <v>59</v>
      </c>
      <c r="G2608" s="57">
        <v>4732471</v>
      </c>
      <c r="H2608" s="3">
        <v>4142.21</v>
      </c>
      <c r="I2608" s="3">
        <v>0.87527424890717764</v>
      </c>
      <c r="J2608" s="4">
        <v>1.2086920342459574E-2</v>
      </c>
      <c r="K2608" s="3">
        <v>7.2414992744882084E-2</v>
      </c>
      <c r="L2608" s="2">
        <v>57201</v>
      </c>
      <c r="P2608" s="2">
        <v>12663356</v>
      </c>
    </row>
    <row r="2609" spans="1:16" x14ac:dyDescent="0.3">
      <c r="A2609" s="1" t="str">
        <f>VLOOKUP(F2609,Sheet2!A:C,2,FALSE)</f>
        <v>结果页</v>
      </c>
      <c r="B2609" s="1" t="str">
        <f>VLOOKUP(E2609,[1]Sheet4!A:B,2,FALSE)</f>
        <v>API</v>
      </c>
      <c r="C2609" s="1" t="str">
        <f t="shared" si="12"/>
        <v>05</v>
      </c>
      <c r="D2609" s="147">
        <v>20150505</v>
      </c>
      <c r="E2609" s="1" t="s">
        <v>74</v>
      </c>
      <c r="F2609" s="1" t="s">
        <v>61</v>
      </c>
      <c r="G2609" s="57">
        <v>3032163</v>
      </c>
      <c r="H2609" s="3">
        <v>4307.5</v>
      </c>
      <c r="I2609" s="3">
        <v>1.42</v>
      </c>
      <c r="J2609" s="4">
        <v>8.8000000000000005E-3</v>
      </c>
      <c r="L2609" s="2">
        <v>26741</v>
      </c>
    </row>
    <row r="2610" spans="1:16" x14ac:dyDescent="0.3">
      <c r="A2610" s="1" t="str">
        <f>VLOOKUP(F2610,Sheet2!A:C,2,FALSE)</f>
        <v>结果页</v>
      </c>
      <c r="B2610" s="1" t="str">
        <f>VLOOKUP(E2610,[1]Sheet4!A:B,2,FALSE)</f>
        <v>API</v>
      </c>
      <c r="C2610" s="1" t="str">
        <f t="shared" si="12"/>
        <v>05</v>
      </c>
      <c r="D2610" s="147">
        <v>20150505</v>
      </c>
      <c r="E2610" s="1" t="s">
        <v>74</v>
      </c>
      <c r="F2610" s="1" t="s">
        <v>63</v>
      </c>
      <c r="G2610" s="57">
        <v>764456</v>
      </c>
      <c r="H2610" s="3">
        <v>891.63</v>
      </c>
      <c r="I2610" s="3">
        <v>1.17</v>
      </c>
      <c r="J2610" s="4">
        <v>1.4499999999999999E-2</v>
      </c>
      <c r="L2610" s="2">
        <v>11110</v>
      </c>
    </row>
    <row r="2611" spans="1:16" x14ac:dyDescent="0.3">
      <c r="A2611" s="1" t="str">
        <f>VLOOKUP(F2611,Sheet2!A:C,2,FALSE)</f>
        <v>其他</v>
      </c>
      <c r="B2611" s="1" t="str">
        <f>VLOOKUP(E2611,[1]Sheet4!A:B,2,FALSE)</f>
        <v>SDK</v>
      </c>
      <c r="C2611" s="1" t="str">
        <f t="shared" si="12"/>
        <v>05</v>
      </c>
      <c r="D2611" s="147">
        <v>20150506</v>
      </c>
      <c r="E2611" s="1" t="s">
        <v>58</v>
      </c>
      <c r="F2611" s="1" t="s">
        <v>55</v>
      </c>
      <c r="G2611" s="57">
        <v>924404</v>
      </c>
      <c r="H2611" s="3">
        <v>216</v>
      </c>
      <c r="I2611" s="3">
        <v>0.23300000000000001</v>
      </c>
    </row>
    <row r="2612" spans="1:16" x14ac:dyDescent="0.3">
      <c r="A2612" s="1" t="str">
        <f>VLOOKUP(F2612,Sheet2!A:C,2,FALSE)</f>
        <v>其他</v>
      </c>
      <c r="B2612" s="1" t="str">
        <f>VLOOKUP(E2612,[1]Sheet4!A:B,2,FALSE)</f>
        <v>SDK</v>
      </c>
      <c r="C2612" s="1" t="str">
        <f t="shared" si="12"/>
        <v>05</v>
      </c>
      <c r="D2612" s="147">
        <v>20150506</v>
      </c>
      <c r="E2612" s="1" t="s">
        <v>58</v>
      </c>
      <c r="F2612" s="1" t="s">
        <v>41</v>
      </c>
      <c r="G2612" s="57">
        <v>42216307</v>
      </c>
      <c r="H2612" s="3">
        <v>2437</v>
      </c>
      <c r="I2612" s="3">
        <v>5.8000000000000003E-2</v>
      </c>
    </row>
    <row r="2613" spans="1:16" x14ac:dyDescent="0.3">
      <c r="A2613" s="1" t="str">
        <f>VLOOKUP(F2613,Sheet2!A:C,2,FALSE)</f>
        <v>其他</v>
      </c>
      <c r="B2613" s="1" t="str">
        <f>VLOOKUP(E2613,[1]Sheet4!A:B,2,FALSE)</f>
        <v>SDK</v>
      </c>
      <c r="C2613" s="1" t="str">
        <f t="shared" si="12"/>
        <v>05</v>
      </c>
      <c r="D2613" s="147">
        <v>20150506</v>
      </c>
      <c r="E2613" s="1" t="s">
        <v>58</v>
      </c>
      <c r="F2613" s="1" t="s">
        <v>59</v>
      </c>
      <c r="G2613" s="57">
        <v>1947094</v>
      </c>
      <c r="H2613" s="3">
        <v>1267</v>
      </c>
      <c r="I2613" s="3">
        <v>0.65</v>
      </c>
    </row>
    <row r="2614" spans="1:16" x14ac:dyDescent="0.3">
      <c r="A2614" s="1" t="str">
        <f>VLOOKUP(F2614,Sheet2!A:C,2,FALSE)</f>
        <v>结果页</v>
      </c>
      <c r="B2614" s="1" t="str">
        <f>VLOOKUP(E2614,[1]Sheet4!A:B,2,FALSE)</f>
        <v>API</v>
      </c>
      <c r="C2614" s="1" t="str">
        <f t="shared" si="12"/>
        <v>05</v>
      </c>
      <c r="D2614" s="147">
        <v>20150506</v>
      </c>
      <c r="E2614" s="1" t="s">
        <v>60</v>
      </c>
      <c r="F2614" s="1" t="s">
        <v>61</v>
      </c>
      <c r="G2614" s="57">
        <v>411261</v>
      </c>
      <c r="H2614" s="3">
        <v>1051.04</v>
      </c>
      <c r="I2614" s="3">
        <v>2.5556520068764117</v>
      </c>
      <c r="J2614" s="4">
        <v>3.8282258711621088E-2</v>
      </c>
      <c r="L2614" s="2">
        <v>15744</v>
      </c>
    </row>
    <row r="2615" spans="1:16" x14ac:dyDescent="0.3">
      <c r="A2615" s="1" t="str">
        <f>VLOOKUP(F2615,Sheet2!A:C,2,FALSE)</f>
        <v>结果页</v>
      </c>
      <c r="B2615" s="1" t="str">
        <f>VLOOKUP(E2615,[1]Sheet4!A:B,2,FALSE)</f>
        <v>API</v>
      </c>
      <c r="C2615" s="1" t="str">
        <f t="shared" si="12"/>
        <v>05</v>
      </c>
      <c r="D2615" s="147">
        <v>20150506</v>
      </c>
      <c r="E2615" s="1" t="s">
        <v>60</v>
      </c>
      <c r="F2615" s="1" t="s">
        <v>62</v>
      </c>
      <c r="G2615" s="57">
        <v>3461388</v>
      </c>
      <c r="H2615" s="3">
        <v>5467.99</v>
      </c>
      <c r="I2615" s="3">
        <v>1.579710220293131</v>
      </c>
      <c r="J2615" s="4">
        <v>1.4152704059758686E-2</v>
      </c>
      <c r="L2615" s="2">
        <v>48988</v>
      </c>
    </row>
    <row r="2616" spans="1:16" x14ac:dyDescent="0.3">
      <c r="A2616" s="1" t="str">
        <f>VLOOKUP(F2616,Sheet2!A:C,2,FALSE)</f>
        <v>结果页</v>
      </c>
      <c r="B2616" s="1" t="str">
        <f>VLOOKUP(E2616,[1]Sheet4!A:B,2,FALSE)</f>
        <v>API</v>
      </c>
      <c r="C2616" s="1" t="str">
        <f t="shared" si="12"/>
        <v>05</v>
      </c>
      <c r="D2616" s="147">
        <v>20150506</v>
      </c>
      <c r="E2616" s="1" t="s">
        <v>60</v>
      </c>
      <c r="F2616" s="1" t="s">
        <v>63</v>
      </c>
      <c r="G2616" s="57">
        <v>986649</v>
      </c>
      <c r="H2616" s="3">
        <v>3033.6899999999996</v>
      </c>
      <c r="I2616" s="3">
        <v>3.0747408652925201</v>
      </c>
      <c r="J2616" s="4">
        <v>3.8818262624296988E-2</v>
      </c>
      <c r="L2616" s="2">
        <v>38300</v>
      </c>
    </row>
    <row r="2617" spans="1:16" x14ac:dyDescent="0.3">
      <c r="A2617" s="1" t="str">
        <f>VLOOKUP(F2617,Sheet2!A:C,2,FALSE)</f>
        <v>结果页</v>
      </c>
      <c r="B2617" s="1" t="str">
        <f>VLOOKUP(E2617,[1]Sheet4!A:B,2,FALSE)</f>
        <v>SDK</v>
      </c>
      <c r="C2617" s="1" t="str">
        <f t="shared" si="12"/>
        <v>05</v>
      </c>
      <c r="D2617" s="147">
        <v>20150506</v>
      </c>
      <c r="E2617" s="1" t="s">
        <v>64</v>
      </c>
      <c r="F2617" s="1" t="s">
        <v>61</v>
      </c>
      <c r="G2617" s="57">
        <v>5649157</v>
      </c>
      <c r="H2617" s="3">
        <v>8155.8</v>
      </c>
      <c r="I2617" s="3">
        <v>1.4437198328883407</v>
      </c>
      <c r="J2617" s="4">
        <v>1.419857865518696E-2</v>
      </c>
      <c r="K2617" s="3">
        <v>0.10168058845530482</v>
      </c>
      <c r="L2617" s="2">
        <v>80210</v>
      </c>
      <c r="P2617" s="2">
        <v>125413953</v>
      </c>
    </row>
    <row r="2618" spans="1:16" x14ac:dyDescent="0.3">
      <c r="A2618" s="1" t="str">
        <f>VLOOKUP(F2618,Sheet2!A:C,2,FALSE)</f>
        <v>充电屏保</v>
      </c>
      <c r="B2618" s="1" t="str">
        <f>VLOOKUP(E2618,[1]Sheet4!A:B,2,FALSE)</f>
        <v>SDK</v>
      </c>
      <c r="C2618" s="1" t="str">
        <f t="shared" si="12"/>
        <v>05</v>
      </c>
      <c r="D2618" s="147">
        <v>20150506</v>
      </c>
      <c r="E2618" s="1" t="s">
        <v>64</v>
      </c>
      <c r="F2618" s="1" t="s">
        <v>65</v>
      </c>
      <c r="G2618" s="57">
        <v>21130682</v>
      </c>
      <c r="H2618" s="3">
        <v>24022.68</v>
      </c>
      <c r="I2618" s="3">
        <v>1.1368625016457112</v>
      </c>
      <c r="J2618" s="4">
        <v>1.1182128432958292E-2</v>
      </c>
      <c r="K2618" s="3">
        <v>0.1016678093496864</v>
      </c>
      <c r="L2618" s="2">
        <v>236286</v>
      </c>
      <c r="P2618" s="2">
        <v>162014481</v>
      </c>
    </row>
    <row r="2619" spans="1:16" x14ac:dyDescent="0.3">
      <c r="A2619" s="1" t="str">
        <f>VLOOKUP(F2619,Sheet2!A:C,2,FALSE)</f>
        <v>其他</v>
      </c>
      <c r="B2619" s="1" t="str">
        <f>VLOOKUP(E2619,[1]Sheet4!A:B,2,FALSE)</f>
        <v>SDK</v>
      </c>
      <c r="C2619" s="1" t="str">
        <f t="shared" si="12"/>
        <v>05</v>
      </c>
      <c r="D2619" s="147">
        <v>20150506</v>
      </c>
      <c r="E2619" s="1" t="s">
        <v>64</v>
      </c>
      <c r="F2619" s="1" t="s">
        <v>55</v>
      </c>
      <c r="G2619" s="57">
        <v>3236113</v>
      </c>
      <c r="H2619" s="3">
        <v>2739.9</v>
      </c>
      <c r="I2619" s="3">
        <v>0.84666388349232546</v>
      </c>
      <c r="J2619" s="4">
        <v>9.5633248900764585E-3</v>
      </c>
      <c r="K2619" s="3">
        <v>8.853237689026755E-2</v>
      </c>
      <c r="L2619" s="2">
        <v>30948</v>
      </c>
      <c r="P2619" s="2">
        <v>18188929</v>
      </c>
    </row>
    <row r="2620" spans="1:16" x14ac:dyDescent="0.3">
      <c r="A2620" s="1" t="str">
        <f>VLOOKUP(F2620,Sheet2!A:C,2,FALSE)</f>
        <v>Applock</v>
      </c>
      <c r="B2620" s="1" t="str">
        <f>VLOOKUP(E2620,[1]Sheet4!A:B,2,FALSE)</f>
        <v>SDK</v>
      </c>
      <c r="C2620" s="1" t="str">
        <f t="shared" si="12"/>
        <v>05</v>
      </c>
      <c r="D2620" s="147">
        <v>20150506</v>
      </c>
      <c r="E2620" s="1" t="s">
        <v>64</v>
      </c>
      <c r="F2620" s="1" t="s">
        <v>66</v>
      </c>
      <c r="G2620" s="57">
        <v>88024743</v>
      </c>
      <c r="H2620" s="3">
        <v>74748.58</v>
      </c>
      <c r="I2620" s="3">
        <v>0.84917691835805753</v>
      </c>
      <c r="J2620" s="4">
        <v>1.0990318937937711E-2</v>
      </c>
      <c r="K2620" s="3">
        <v>7.7265903123772517E-2</v>
      </c>
      <c r="L2620" s="2">
        <v>967420</v>
      </c>
      <c r="P2620" s="2">
        <v>304165461</v>
      </c>
    </row>
    <row r="2621" spans="1:16" x14ac:dyDescent="0.3">
      <c r="A2621" s="1" t="str">
        <f>VLOOKUP(F2621,Sheet2!A:C,2,FALSE)</f>
        <v>结果页</v>
      </c>
      <c r="B2621" s="1" t="str">
        <f>VLOOKUP(E2621,[1]Sheet4!A:B,2,FALSE)</f>
        <v>SDK</v>
      </c>
      <c r="C2621" s="1" t="str">
        <f t="shared" si="12"/>
        <v>05</v>
      </c>
      <c r="D2621" s="147">
        <v>20150506</v>
      </c>
      <c r="E2621" s="1" t="s">
        <v>64</v>
      </c>
      <c r="F2621" s="1" t="s">
        <v>62</v>
      </c>
      <c r="G2621" s="57">
        <v>24824936</v>
      </c>
      <c r="H2621" s="3">
        <v>31522.239999999998</v>
      </c>
      <c r="I2621" s="3">
        <v>1.2697813198793342</v>
      </c>
      <c r="J2621" s="4">
        <v>1.0401235274080867E-2</v>
      </c>
      <c r="K2621" s="3">
        <v>0.12207985748034544</v>
      </c>
      <c r="L2621" s="2">
        <v>258210</v>
      </c>
      <c r="P2621" s="2">
        <v>85364349</v>
      </c>
    </row>
    <row r="2622" spans="1:16" x14ac:dyDescent="0.3">
      <c r="A2622" s="1" t="str">
        <f>VLOOKUP(F2622,Sheet2!A:C,2,FALSE)</f>
        <v>充电屏保</v>
      </c>
      <c r="B2622" s="1" t="str">
        <f>VLOOKUP(E2622,[1]Sheet4!A:B,2,FALSE)</f>
        <v>SDK</v>
      </c>
      <c r="C2622" s="1" t="str">
        <f t="shared" si="12"/>
        <v>05</v>
      </c>
      <c r="D2622" s="147">
        <v>20150506</v>
      </c>
      <c r="E2622" s="1" t="s">
        <v>64</v>
      </c>
      <c r="F2622" s="1" t="s">
        <v>67</v>
      </c>
      <c r="G2622" s="57">
        <v>72297998</v>
      </c>
      <c r="H2622" s="3">
        <v>76025.539999999994</v>
      </c>
      <c r="I2622" s="3">
        <v>1.0515580251613605</v>
      </c>
      <c r="J2622" s="4">
        <v>1.3170585996032698E-2</v>
      </c>
      <c r="K2622" s="3">
        <v>7.984140003171579E-2</v>
      </c>
      <c r="L2622" s="2">
        <v>952207</v>
      </c>
      <c r="P2622" s="2">
        <v>154975941</v>
      </c>
    </row>
    <row r="2623" spans="1:16" x14ac:dyDescent="0.3">
      <c r="A2623" s="1" t="str">
        <f>VLOOKUP(F2623,Sheet2!A:C,2,FALSE)</f>
        <v>其他</v>
      </c>
      <c r="B2623" s="1" t="str">
        <f>VLOOKUP(E2623,[1]Sheet4!A:B,2,FALSE)</f>
        <v>SDK</v>
      </c>
      <c r="C2623" s="1" t="str">
        <f t="shared" si="12"/>
        <v>05</v>
      </c>
      <c r="D2623" s="147">
        <v>20150506</v>
      </c>
      <c r="E2623" s="1" t="s">
        <v>64</v>
      </c>
      <c r="F2623" s="1" t="s">
        <v>68</v>
      </c>
      <c r="G2623" s="57">
        <v>561724</v>
      </c>
      <c r="H2623" s="3">
        <v>945.42</v>
      </c>
      <c r="I2623" s="3">
        <v>1.6830685532396692</v>
      </c>
      <c r="J2623" s="4">
        <v>1.6509887418020237E-2</v>
      </c>
      <c r="K2623" s="3">
        <v>0.10194306663791244</v>
      </c>
      <c r="L2623" s="2">
        <v>9274</v>
      </c>
      <c r="P2623" s="2">
        <v>3376755</v>
      </c>
    </row>
    <row r="2624" spans="1:16" x14ac:dyDescent="0.3">
      <c r="A2624" s="1" t="str">
        <f>VLOOKUP(F2624,Sheet2!A:C,2,FALSE)</f>
        <v>其他</v>
      </c>
      <c r="B2624" s="1" t="str">
        <f>VLOOKUP(E2624,[1]Sheet4!A:B,2,FALSE)</f>
        <v>SDK</v>
      </c>
      <c r="C2624" s="1" t="str">
        <f t="shared" si="12"/>
        <v>05</v>
      </c>
      <c r="D2624" s="147">
        <v>20150506</v>
      </c>
      <c r="E2624" s="1" t="s">
        <v>64</v>
      </c>
      <c r="F2624" s="1" t="s">
        <v>69</v>
      </c>
      <c r="G2624" s="57">
        <v>669004</v>
      </c>
      <c r="H2624" s="3">
        <v>3218.76</v>
      </c>
      <c r="I2624" s="3">
        <v>4.8112716814847145</v>
      </c>
      <c r="J2624" s="4">
        <v>1.9548463088412026E-2</v>
      </c>
      <c r="K2624" s="3">
        <v>0.24612020186572872</v>
      </c>
      <c r="L2624" s="2">
        <v>13078</v>
      </c>
      <c r="P2624" s="2">
        <v>7542777</v>
      </c>
    </row>
    <row r="2625" spans="1:16" x14ac:dyDescent="0.3">
      <c r="A2625" s="1" t="str">
        <f>VLOOKUP(F2625,Sheet2!A:C,2,FALSE)</f>
        <v>其他</v>
      </c>
      <c r="B2625" s="1" t="str">
        <f>VLOOKUP(E2625,[1]Sheet4!A:B,2,FALSE)</f>
        <v>SDK</v>
      </c>
      <c r="C2625" s="1" t="str">
        <f t="shared" si="12"/>
        <v>05</v>
      </c>
      <c r="D2625" s="147">
        <v>20150506</v>
      </c>
      <c r="E2625" s="1" t="s">
        <v>64</v>
      </c>
      <c r="F2625" s="1" t="s">
        <v>70</v>
      </c>
      <c r="G2625" s="57">
        <v>2580227</v>
      </c>
      <c r="H2625" s="3">
        <v>1596.06</v>
      </c>
      <c r="I2625" s="3">
        <v>0.61857348210060592</v>
      </c>
      <c r="J2625" s="4">
        <v>4.6457152800896979E-3</v>
      </c>
      <c r="K2625" s="3">
        <v>0.13314924501543338</v>
      </c>
      <c r="L2625" s="2">
        <v>11987</v>
      </c>
      <c r="P2625" s="2">
        <v>21466177</v>
      </c>
    </row>
    <row r="2626" spans="1:16" x14ac:dyDescent="0.3">
      <c r="A2626" s="1" t="str">
        <f>VLOOKUP(F2626,Sheet2!A:C,2,FALSE)</f>
        <v>Applock</v>
      </c>
      <c r="B2626" s="1" t="str">
        <f>VLOOKUP(E2626,[1]Sheet4!A:B,2,FALSE)</f>
        <v>SDK</v>
      </c>
      <c r="C2626" s="1" t="str">
        <f t="shared" si="12"/>
        <v>05</v>
      </c>
      <c r="D2626" s="147">
        <v>20150506</v>
      </c>
      <c r="E2626" s="1" t="s">
        <v>64</v>
      </c>
      <c r="F2626" s="1" t="s">
        <v>71</v>
      </c>
      <c r="G2626" s="57">
        <v>226279357</v>
      </c>
      <c r="H2626" s="3">
        <v>136963.07</v>
      </c>
      <c r="I2626" s="3">
        <v>0.60528309703478611</v>
      </c>
      <c r="J2626" s="4">
        <v>8.838976858149725E-3</v>
      </c>
      <c r="K2626" s="3">
        <v>6.8478864324291358E-2</v>
      </c>
      <c r="L2626" s="2">
        <v>2000078</v>
      </c>
      <c r="P2626" s="2">
        <v>684808451</v>
      </c>
    </row>
    <row r="2627" spans="1:16" x14ac:dyDescent="0.3">
      <c r="A2627" s="1" t="str">
        <f>VLOOKUP(F2627,Sheet2!A:C,2,FALSE)</f>
        <v>结果页</v>
      </c>
      <c r="B2627" s="1" t="str">
        <f>VLOOKUP(E2627,[1]Sheet4!A:B,2,FALSE)</f>
        <v>SDK</v>
      </c>
      <c r="C2627" s="1" t="str">
        <f t="shared" si="12"/>
        <v>05</v>
      </c>
      <c r="D2627" s="147">
        <v>20150506</v>
      </c>
      <c r="E2627" s="1" t="s">
        <v>64</v>
      </c>
      <c r="F2627" s="1" t="s">
        <v>63</v>
      </c>
      <c r="G2627" s="57">
        <v>11269411</v>
      </c>
      <c r="H2627" s="3">
        <v>32896.050000000003</v>
      </c>
      <c r="I2627" s="3">
        <v>2.9190567279869377</v>
      </c>
      <c r="J2627" s="4">
        <v>2.1890141374735557E-2</v>
      </c>
      <c r="K2627" s="3">
        <v>0.13335029125741318</v>
      </c>
      <c r="L2627" s="2">
        <v>246689</v>
      </c>
      <c r="P2627" s="2">
        <v>74069013</v>
      </c>
    </row>
    <row r="2628" spans="1:16" x14ac:dyDescent="0.3">
      <c r="A2628" s="1" t="str">
        <f>VLOOKUP(F2628,Sheet2!A:C,2,FALSE)</f>
        <v>充电屏保</v>
      </c>
      <c r="B2628" s="1" t="str">
        <f>VLOOKUP(E2628,[1]Sheet4!A:B,2,FALSE)</f>
        <v>SDK</v>
      </c>
      <c r="C2628" s="1" t="str">
        <f t="shared" si="12"/>
        <v>05</v>
      </c>
      <c r="D2628" s="147">
        <v>20150506</v>
      </c>
      <c r="E2628" s="1" t="s">
        <v>64</v>
      </c>
      <c r="F2628" s="1" t="s">
        <v>72</v>
      </c>
      <c r="G2628" s="57">
        <v>15277691</v>
      </c>
      <c r="H2628" s="3">
        <v>9153.5400000000009</v>
      </c>
      <c r="I2628" s="3">
        <v>0.59914420313907379</v>
      </c>
      <c r="J2628" s="4">
        <v>1.0295731207025984E-2</v>
      </c>
      <c r="K2628" s="3">
        <v>5.8193458151880234E-2</v>
      </c>
      <c r="L2628" s="2">
        <v>157295</v>
      </c>
      <c r="P2628" s="2">
        <v>44689320</v>
      </c>
    </row>
    <row r="2629" spans="1:16" x14ac:dyDescent="0.3">
      <c r="A2629" s="1" t="str">
        <f>VLOOKUP(F2629,Sheet2!A:C,2,FALSE)</f>
        <v>其他</v>
      </c>
      <c r="B2629" s="1" t="str">
        <f>VLOOKUP(E2629,[1]Sheet4!A:B,2,FALSE)</f>
        <v>SDK</v>
      </c>
      <c r="C2629" s="1" t="str">
        <f t="shared" si="12"/>
        <v>05</v>
      </c>
      <c r="D2629" s="147">
        <v>20150506</v>
      </c>
      <c r="E2629" s="1" t="s">
        <v>64</v>
      </c>
      <c r="F2629" s="1" t="s">
        <v>73</v>
      </c>
      <c r="G2629" s="57">
        <v>947497</v>
      </c>
      <c r="H2629" s="3">
        <v>1793.08</v>
      </c>
      <c r="I2629" s="3">
        <v>1.8924387095684736</v>
      </c>
      <c r="J2629" s="4">
        <v>4.2619660009477603E-2</v>
      </c>
      <c r="K2629" s="3">
        <v>4.440295181021247E-2</v>
      </c>
      <c r="L2629" s="2">
        <v>40382</v>
      </c>
      <c r="P2629" s="2">
        <v>8922348</v>
      </c>
    </row>
    <row r="2630" spans="1:16" x14ac:dyDescent="0.3">
      <c r="A2630" s="1" t="str">
        <f>VLOOKUP(F2630,Sheet2!A:C,2,FALSE)</f>
        <v>其他</v>
      </c>
      <c r="B2630" s="1" t="str">
        <f>VLOOKUP(E2630,[1]Sheet4!A:B,2,FALSE)</f>
        <v>SDK</v>
      </c>
      <c r="C2630" s="1" t="str">
        <f t="shared" si="12"/>
        <v>05</v>
      </c>
      <c r="D2630" s="147">
        <v>20150506</v>
      </c>
      <c r="E2630" s="1" t="s">
        <v>64</v>
      </c>
      <c r="F2630" s="1" t="s">
        <v>41</v>
      </c>
      <c r="G2630" s="57">
        <v>15966114</v>
      </c>
      <c r="H2630" s="3">
        <v>5881.5400000000009</v>
      </c>
      <c r="I2630" s="3">
        <v>0.36837642522156616</v>
      </c>
      <c r="J2630" s="4">
        <v>6.4314961048129804E-3</v>
      </c>
      <c r="K2630" s="3">
        <v>5.7276941355199354E-2</v>
      </c>
      <c r="L2630" s="2">
        <v>102686</v>
      </c>
      <c r="P2630" s="2">
        <v>57385253</v>
      </c>
    </row>
    <row r="2631" spans="1:16" x14ac:dyDescent="0.3">
      <c r="A2631" s="1" t="str">
        <f>VLOOKUP(F2631,Sheet2!A:C,2,FALSE)</f>
        <v>其他</v>
      </c>
      <c r="B2631" s="1" t="str">
        <f>VLOOKUP(E2631,[1]Sheet4!A:B,2,FALSE)</f>
        <v>SDK</v>
      </c>
      <c r="C2631" s="1" t="str">
        <f t="shared" si="12"/>
        <v>05</v>
      </c>
      <c r="D2631" s="147">
        <v>20150506</v>
      </c>
      <c r="E2631" s="1" t="s">
        <v>64</v>
      </c>
      <c r="F2631" s="1" t="s">
        <v>59</v>
      </c>
      <c r="G2631" s="57">
        <v>4648783</v>
      </c>
      <c r="H2631" s="3">
        <v>4232.24</v>
      </c>
      <c r="I2631" s="3">
        <v>0.9103974093864996</v>
      </c>
      <c r="J2631" s="4">
        <v>1.2019920052194306E-2</v>
      </c>
      <c r="K2631" s="3">
        <v>7.5740720856150898E-2</v>
      </c>
      <c r="L2631" s="2">
        <v>55878</v>
      </c>
      <c r="P2631" s="2">
        <v>12458600</v>
      </c>
    </row>
    <row r="2632" spans="1:16" x14ac:dyDescent="0.3">
      <c r="A2632" s="1" t="str">
        <f>VLOOKUP(F2632,Sheet2!A:C,2,FALSE)</f>
        <v>结果页</v>
      </c>
      <c r="B2632" s="1" t="str">
        <f>VLOOKUP(E2632,[1]Sheet4!A:B,2,FALSE)</f>
        <v>API</v>
      </c>
      <c r="C2632" s="1" t="str">
        <f t="shared" si="12"/>
        <v>05</v>
      </c>
      <c r="D2632" s="147">
        <v>20150506</v>
      </c>
      <c r="E2632" s="1" t="s">
        <v>74</v>
      </c>
      <c r="F2632" s="1" t="s">
        <v>61</v>
      </c>
      <c r="G2632" s="57">
        <v>2194611</v>
      </c>
      <c r="H2632" s="3">
        <v>3543.93</v>
      </c>
      <c r="I2632" s="3">
        <v>1.61</v>
      </c>
      <c r="J2632" s="4">
        <v>1.11E-2</v>
      </c>
      <c r="L2632" s="2">
        <v>24337</v>
      </c>
    </row>
    <row r="2633" spans="1:16" x14ac:dyDescent="0.3">
      <c r="A2633" s="1" t="str">
        <f>VLOOKUP(F2633,Sheet2!A:C,2,FALSE)</f>
        <v>结果页</v>
      </c>
      <c r="B2633" s="1" t="str">
        <f>VLOOKUP(E2633,[1]Sheet4!A:B,2,FALSE)</f>
        <v>API</v>
      </c>
      <c r="C2633" s="1" t="str">
        <f t="shared" si="12"/>
        <v>05</v>
      </c>
      <c r="D2633" s="147">
        <v>20150506</v>
      </c>
      <c r="E2633" s="1" t="s">
        <v>74</v>
      </c>
      <c r="F2633" s="1" t="s">
        <v>63</v>
      </c>
      <c r="G2633" s="57">
        <v>261667</v>
      </c>
      <c r="H2633" s="3">
        <v>318.77999999999997</v>
      </c>
      <c r="I2633" s="3">
        <v>1.22</v>
      </c>
      <c r="J2633" s="4">
        <v>2.1099999999999997E-2</v>
      </c>
      <c r="L2633" s="2">
        <v>5517</v>
      </c>
    </row>
    <row r="2634" spans="1:16" x14ac:dyDescent="0.3">
      <c r="A2634" s="1" t="str">
        <f>VLOOKUP(F2634,Sheet2!A:C,2,FALSE)</f>
        <v>其他</v>
      </c>
      <c r="B2634" s="1" t="str">
        <f>VLOOKUP(E2634,[1]Sheet4!A:B,2,FALSE)</f>
        <v>SDK</v>
      </c>
      <c r="C2634" s="1" t="str">
        <f t="shared" si="12"/>
        <v>05</v>
      </c>
      <c r="D2634" s="147">
        <v>20150507</v>
      </c>
      <c r="E2634" s="1" t="s">
        <v>58</v>
      </c>
      <c r="F2634" s="1" t="s">
        <v>55</v>
      </c>
      <c r="G2634" s="57">
        <v>895118</v>
      </c>
      <c r="H2634" s="3">
        <v>212</v>
      </c>
      <c r="I2634" s="3">
        <v>0.23699999999999999</v>
      </c>
    </row>
    <row r="2635" spans="1:16" x14ac:dyDescent="0.3">
      <c r="A2635" s="1" t="str">
        <f>VLOOKUP(F2635,Sheet2!A:C,2,FALSE)</f>
        <v>其他</v>
      </c>
      <c r="B2635" s="1" t="str">
        <f>VLOOKUP(E2635,[1]Sheet4!A:B,2,FALSE)</f>
        <v>SDK</v>
      </c>
      <c r="C2635" s="1" t="str">
        <f t="shared" si="12"/>
        <v>05</v>
      </c>
      <c r="D2635" s="147">
        <v>20150507</v>
      </c>
      <c r="E2635" s="1" t="s">
        <v>58</v>
      </c>
      <c r="F2635" s="1" t="s">
        <v>41</v>
      </c>
      <c r="G2635" s="57">
        <v>41702798</v>
      </c>
      <c r="H2635" s="3">
        <v>2370</v>
      </c>
      <c r="I2635" s="3">
        <v>5.7000000000000002E-2</v>
      </c>
    </row>
    <row r="2636" spans="1:16" x14ac:dyDescent="0.3">
      <c r="A2636" s="1" t="str">
        <f>VLOOKUP(F2636,Sheet2!A:C,2,FALSE)</f>
        <v>其他</v>
      </c>
      <c r="B2636" s="1" t="str">
        <f>VLOOKUP(E2636,[1]Sheet4!A:B,2,FALSE)</f>
        <v>SDK</v>
      </c>
      <c r="C2636" s="1" t="str">
        <f t="shared" si="12"/>
        <v>05</v>
      </c>
      <c r="D2636" s="147">
        <v>20150507</v>
      </c>
      <c r="E2636" s="1" t="s">
        <v>58</v>
      </c>
      <c r="F2636" s="1" t="s">
        <v>59</v>
      </c>
      <c r="G2636" s="57">
        <v>1874403</v>
      </c>
      <c r="H2636" s="3">
        <v>1269</v>
      </c>
      <c r="I2636" s="3">
        <v>0.67700000000000005</v>
      </c>
    </row>
    <row r="2637" spans="1:16" x14ac:dyDescent="0.3">
      <c r="A2637" s="1" t="str">
        <f>VLOOKUP(F2637,Sheet2!A:C,2,FALSE)</f>
        <v>结果页</v>
      </c>
      <c r="B2637" s="1" t="str">
        <f>VLOOKUP(E2637,[1]Sheet4!A:B,2,FALSE)</f>
        <v>API</v>
      </c>
      <c r="C2637" s="1" t="str">
        <f t="shared" si="12"/>
        <v>05</v>
      </c>
      <c r="D2637" s="147">
        <v>20150507</v>
      </c>
      <c r="E2637" s="1" t="s">
        <v>60</v>
      </c>
      <c r="F2637" s="1" t="s">
        <v>61</v>
      </c>
      <c r="G2637" s="57">
        <v>430609</v>
      </c>
      <c r="H2637" s="3">
        <v>1072.6399999999999</v>
      </c>
      <c r="I2637" s="3">
        <v>2.4909836998297754</v>
      </c>
      <c r="J2637" s="4">
        <v>3.8956454695559077E-2</v>
      </c>
      <c r="L2637" s="2">
        <v>16775</v>
      </c>
    </row>
    <row r="2638" spans="1:16" x14ac:dyDescent="0.3">
      <c r="A2638" s="1" t="str">
        <f>VLOOKUP(F2638,Sheet2!A:C,2,FALSE)</f>
        <v>结果页</v>
      </c>
      <c r="B2638" s="1" t="str">
        <f>VLOOKUP(E2638,[1]Sheet4!A:B,2,FALSE)</f>
        <v>API</v>
      </c>
      <c r="C2638" s="1" t="str">
        <f t="shared" si="12"/>
        <v>05</v>
      </c>
      <c r="D2638" s="147">
        <v>20150507</v>
      </c>
      <c r="E2638" s="1" t="s">
        <v>60</v>
      </c>
      <c r="F2638" s="1" t="s">
        <v>62</v>
      </c>
      <c r="G2638" s="57">
        <v>3430242</v>
      </c>
      <c r="H2638" s="3">
        <v>5428.74</v>
      </c>
      <c r="I2638" s="3">
        <v>1.5826113726086963</v>
      </c>
      <c r="J2638" s="4">
        <v>1.4085303602486355E-2</v>
      </c>
      <c r="L2638" s="2">
        <v>48316</v>
      </c>
    </row>
    <row r="2639" spans="1:16" x14ac:dyDescent="0.3">
      <c r="A2639" s="1" t="str">
        <f>VLOOKUP(F2639,Sheet2!A:C,2,FALSE)</f>
        <v>结果页</v>
      </c>
      <c r="B2639" s="1" t="str">
        <f>VLOOKUP(E2639,[1]Sheet4!A:B,2,FALSE)</f>
        <v>API</v>
      </c>
      <c r="C2639" s="1" t="str">
        <f t="shared" si="12"/>
        <v>05</v>
      </c>
      <c r="D2639" s="147">
        <v>20150507</v>
      </c>
      <c r="E2639" s="1" t="s">
        <v>60</v>
      </c>
      <c r="F2639" s="1" t="s">
        <v>63</v>
      </c>
      <c r="G2639" s="57">
        <v>998380</v>
      </c>
      <c r="H2639" s="3">
        <v>3015.26</v>
      </c>
      <c r="I2639" s="3">
        <v>3.0201526472886076</v>
      </c>
      <c r="J2639" s="4">
        <v>3.7875358080089745E-2</v>
      </c>
      <c r="L2639" s="2">
        <v>37814</v>
      </c>
    </row>
    <row r="2640" spans="1:16" x14ac:dyDescent="0.3">
      <c r="A2640" s="1" t="str">
        <f>VLOOKUP(F2640,Sheet2!A:C,2,FALSE)</f>
        <v>结果页</v>
      </c>
      <c r="B2640" s="1" t="str">
        <f>VLOOKUP(E2640,[1]Sheet4!A:B,2,FALSE)</f>
        <v>SDK</v>
      </c>
      <c r="C2640" s="1" t="str">
        <f t="shared" si="12"/>
        <v>05</v>
      </c>
      <c r="D2640" s="147">
        <v>20150507</v>
      </c>
      <c r="E2640" s="1" t="s">
        <v>64</v>
      </c>
      <c r="F2640" s="1" t="s">
        <v>61</v>
      </c>
      <c r="G2640" s="57">
        <v>5654793</v>
      </c>
      <c r="H2640" s="3">
        <v>8532.4500000000007</v>
      </c>
      <c r="I2640" s="3">
        <v>1.5088881237562541</v>
      </c>
      <c r="J2640" s="4">
        <v>1.3959662183920791E-2</v>
      </c>
      <c r="K2640" s="3">
        <v>0.10808915745068978</v>
      </c>
      <c r="L2640" s="2">
        <v>78939</v>
      </c>
      <c r="P2640" s="2">
        <v>124264618</v>
      </c>
    </row>
    <row r="2641" spans="1:16" x14ac:dyDescent="0.3">
      <c r="A2641" s="1" t="str">
        <f>VLOOKUP(F2641,Sheet2!A:C,2,FALSE)</f>
        <v>充电屏保</v>
      </c>
      <c r="B2641" s="1" t="str">
        <f>VLOOKUP(E2641,[1]Sheet4!A:B,2,FALSE)</f>
        <v>SDK</v>
      </c>
      <c r="C2641" s="1" t="str">
        <f t="shared" si="12"/>
        <v>05</v>
      </c>
      <c r="D2641" s="147">
        <v>20150507</v>
      </c>
      <c r="E2641" s="1" t="s">
        <v>64</v>
      </c>
      <c r="F2641" s="1" t="s">
        <v>65</v>
      </c>
      <c r="G2641" s="57">
        <v>21462067</v>
      </c>
      <c r="H2641" s="3">
        <v>26428.61</v>
      </c>
      <c r="I2641" s="3">
        <v>1.23141028308224</v>
      </c>
      <c r="J2641" s="4">
        <v>1.126615623742112E-2</v>
      </c>
      <c r="K2641" s="3">
        <v>0.10930172253355115</v>
      </c>
      <c r="L2641" s="2">
        <v>241795</v>
      </c>
      <c r="P2641" s="2">
        <v>172624688</v>
      </c>
    </row>
    <row r="2642" spans="1:16" x14ac:dyDescent="0.3">
      <c r="A2642" s="1" t="str">
        <f>VLOOKUP(F2642,Sheet2!A:C,2,FALSE)</f>
        <v>其他</v>
      </c>
      <c r="B2642" s="1" t="str">
        <f>VLOOKUP(E2642,[1]Sheet4!A:B,2,FALSE)</f>
        <v>SDK</v>
      </c>
      <c r="C2642" s="1" t="str">
        <f t="shared" si="12"/>
        <v>05</v>
      </c>
      <c r="D2642" s="147">
        <v>20150507</v>
      </c>
      <c r="E2642" s="1" t="s">
        <v>64</v>
      </c>
      <c r="F2642" s="1" t="s">
        <v>55</v>
      </c>
      <c r="G2642" s="57">
        <v>3216008</v>
      </c>
      <c r="H2642" s="3">
        <v>2841.7200000000003</v>
      </c>
      <c r="I2642" s="3">
        <v>0.88361720493232621</v>
      </c>
      <c r="J2642" s="4">
        <v>9.562165268245602E-3</v>
      </c>
      <c r="K2642" s="3">
        <v>9.2407648283038504E-2</v>
      </c>
      <c r="L2642" s="2">
        <v>30752</v>
      </c>
      <c r="P2642" s="2">
        <v>18017451</v>
      </c>
    </row>
    <row r="2643" spans="1:16" x14ac:dyDescent="0.3">
      <c r="A2643" s="1" t="str">
        <f>VLOOKUP(F2643,Sheet2!A:C,2,FALSE)</f>
        <v>Applock</v>
      </c>
      <c r="B2643" s="1" t="str">
        <f>VLOOKUP(E2643,[1]Sheet4!A:B,2,FALSE)</f>
        <v>SDK</v>
      </c>
      <c r="C2643" s="1" t="str">
        <f t="shared" si="12"/>
        <v>05</v>
      </c>
      <c r="D2643" s="147">
        <v>20150507</v>
      </c>
      <c r="E2643" s="1" t="s">
        <v>64</v>
      </c>
      <c r="F2643" s="1" t="s">
        <v>66</v>
      </c>
      <c r="G2643" s="57">
        <v>88481188</v>
      </c>
      <c r="H2643" s="3">
        <v>76638.06</v>
      </c>
      <c r="I2643" s="3">
        <v>0.86615089300112025</v>
      </c>
      <c r="J2643" s="4">
        <v>1.1088051846681806E-2</v>
      </c>
      <c r="K2643" s="3">
        <v>7.8115696515283092E-2</v>
      </c>
      <c r="L2643" s="2">
        <v>981084</v>
      </c>
      <c r="P2643" s="2">
        <v>304627864</v>
      </c>
    </row>
    <row r="2644" spans="1:16" x14ac:dyDescent="0.3">
      <c r="A2644" s="1" t="str">
        <f>VLOOKUP(F2644,Sheet2!A:C,2,FALSE)</f>
        <v>结果页</v>
      </c>
      <c r="B2644" s="1" t="str">
        <f>VLOOKUP(E2644,[1]Sheet4!A:B,2,FALSE)</f>
        <v>SDK</v>
      </c>
      <c r="C2644" s="1" t="str">
        <f t="shared" si="12"/>
        <v>05</v>
      </c>
      <c r="D2644" s="147">
        <v>20150507</v>
      </c>
      <c r="E2644" s="1" t="s">
        <v>64</v>
      </c>
      <c r="F2644" s="1" t="s">
        <v>62</v>
      </c>
      <c r="G2644" s="57">
        <v>24859673</v>
      </c>
      <c r="H2644" s="3">
        <v>31672.509999999995</v>
      </c>
      <c r="I2644" s="3">
        <v>1.2740517544217091</v>
      </c>
      <c r="J2644" s="4">
        <v>9.5712039333743452E-3</v>
      </c>
      <c r="K2644" s="3">
        <v>0.13311300890571873</v>
      </c>
      <c r="L2644" s="2">
        <v>237937</v>
      </c>
      <c r="P2644" s="2">
        <v>85514289</v>
      </c>
    </row>
    <row r="2645" spans="1:16" x14ac:dyDescent="0.3">
      <c r="A2645" s="1" t="str">
        <f>VLOOKUP(F2645,Sheet2!A:C,2,FALSE)</f>
        <v>充电屏保</v>
      </c>
      <c r="B2645" s="1" t="str">
        <f>VLOOKUP(E2645,[1]Sheet4!A:B,2,FALSE)</f>
        <v>SDK</v>
      </c>
      <c r="C2645" s="1" t="str">
        <f t="shared" si="12"/>
        <v>05</v>
      </c>
      <c r="D2645" s="147">
        <v>20150507</v>
      </c>
      <c r="E2645" s="1" t="s">
        <v>64</v>
      </c>
      <c r="F2645" s="1" t="s">
        <v>67</v>
      </c>
      <c r="G2645" s="57">
        <v>76363696</v>
      </c>
      <c r="H2645" s="3">
        <v>84338.26</v>
      </c>
      <c r="I2645" s="3">
        <v>1.1044287327318467</v>
      </c>
      <c r="J2645" s="4">
        <v>1.269406865796543E-2</v>
      </c>
      <c r="K2645" s="3">
        <v>8.7003526015973318E-2</v>
      </c>
      <c r="L2645" s="2">
        <v>969366</v>
      </c>
      <c r="P2645" s="2">
        <v>161273286</v>
      </c>
    </row>
    <row r="2646" spans="1:16" x14ac:dyDescent="0.3">
      <c r="A2646" s="1" t="str">
        <f>VLOOKUP(F2646,Sheet2!A:C,2,FALSE)</f>
        <v>其他</v>
      </c>
      <c r="B2646" s="1" t="str">
        <f>VLOOKUP(E2646,[1]Sheet4!A:B,2,FALSE)</f>
        <v>SDK</v>
      </c>
      <c r="C2646" s="1" t="str">
        <f t="shared" si="12"/>
        <v>05</v>
      </c>
      <c r="D2646" s="147">
        <v>20150507</v>
      </c>
      <c r="E2646" s="1" t="s">
        <v>64</v>
      </c>
      <c r="F2646" s="1" t="s">
        <v>68</v>
      </c>
      <c r="G2646" s="57">
        <v>553792</v>
      </c>
      <c r="H2646" s="3">
        <v>843.3</v>
      </c>
      <c r="I2646" s="3">
        <v>1.5227738934473594</v>
      </c>
      <c r="J2646" s="4">
        <v>1.6150468045764473E-2</v>
      </c>
      <c r="K2646" s="3">
        <v>9.4286672629695881E-2</v>
      </c>
      <c r="L2646" s="2">
        <v>8944</v>
      </c>
      <c r="P2646" s="2">
        <v>3327274</v>
      </c>
    </row>
    <row r="2647" spans="1:16" x14ac:dyDescent="0.3">
      <c r="A2647" s="1" t="str">
        <f>VLOOKUP(F2647,Sheet2!A:C,2,FALSE)</f>
        <v>其他</v>
      </c>
      <c r="B2647" s="1" t="str">
        <f>VLOOKUP(E2647,[1]Sheet4!A:B,2,FALSE)</f>
        <v>SDK</v>
      </c>
      <c r="C2647" s="1" t="str">
        <f t="shared" si="12"/>
        <v>05</v>
      </c>
      <c r="D2647" s="147">
        <v>20150507</v>
      </c>
      <c r="E2647" s="1" t="s">
        <v>64</v>
      </c>
      <c r="F2647" s="1" t="s">
        <v>69</v>
      </c>
      <c r="G2647" s="57">
        <v>658206</v>
      </c>
      <c r="H2647" s="3">
        <v>3256.49</v>
      </c>
      <c r="I2647" s="3">
        <v>4.9475240274321415</v>
      </c>
      <c r="J2647" s="4">
        <v>1.9812946098941669E-2</v>
      </c>
      <c r="K2647" s="3">
        <v>0.24971167855225826</v>
      </c>
      <c r="L2647" s="2">
        <v>13041</v>
      </c>
      <c r="P2647" s="2">
        <v>7522129</v>
      </c>
    </row>
    <row r="2648" spans="1:16" x14ac:dyDescent="0.3">
      <c r="A2648" s="1" t="str">
        <f>VLOOKUP(F2648,Sheet2!A:C,2,FALSE)</f>
        <v>其他</v>
      </c>
      <c r="B2648" s="1" t="str">
        <f>VLOOKUP(E2648,[1]Sheet4!A:B,2,FALSE)</f>
        <v>SDK</v>
      </c>
      <c r="C2648" s="1" t="str">
        <f t="shared" si="12"/>
        <v>05</v>
      </c>
      <c r="D2648" s="147">
        <v>20150507</v>
      </c>
      <c r="E2648" s="1" t="s">
        <v>64</v>
      </c>
      <c r="F2648" s="1" t="s">
        <v>70</v>
      </c>
      <c r="G2648" s="57">
        <v>2604522</v>
      </c>
      <c r="H2648" s="3">
        <v>1691.2</v>
      </c>
      <c r="I2648" s="3">
        <v>0.64933219991998536</v>
      </c>
      <c r="J2648" s="4">
        <v>4.7068137646754373E-3</v>
      </c>
      <c r="K2648" s="3">
        <v>0.1379557875846317</v>
      </c>
      <c r="L2648" s="2">
        <v>12259</v>
      </c>
      <c r="P2648" s="2">
        <v>20915602</v>
      </c>
    </row>
    <row r="2649" spans="1:16" x14ac:dyDescent="0.3">
      <c r="A2649" s="1" t="str">
        <f>VLOOKUP(F2649,Sheet2!A:C,2,FALSE)</f>
        <v>Applock</v>
      </c>
      <c r="B2649" s="1" t="str">
        <f>VLOOKUP(E2649,[1]Sheet4!A:B,2,FALSE)</f>
        <v>SDK</v>
      </c>
      <c r="C2649" s="1" t="str">
        <f t="shared" si="12"/>
        <v>05</v>
      </c>
      <c r="D2649" s="147">
        <v>20150507</v>
      </c>
      <c r="E2649" s="1" t="s">
        <v>64</v>
      </c>
      <c r="F2649" s="1" t="s">
        <v>71</v>
      </c>
      <c r="G2649" s="57">
        <v>231192486</v>
      </c>
      <c r="H2649" s="3">
        <v>145725.5</v>
      </c>
      <c r="I2649" s="3">
        <v>0.63032109097178879</v>
      </c>
      <c r="J2649" s="4">
        <v>8.7984390634564136E-3</v>
      </c>
      <c r="K2649" s="3">
        <v>7.1640104162313867E-2</v>
      </c>
      <c r="L2649" s="2">
        <v>2034133</v>
      </c>
      <c r="P2649" s="2">
        <v>693851969</v>
      </c>
    </row>
    <row r="2650" spans="1:16" x14ac:dyDescent="0.3">
      <c r="A2650" s="1" t="str">
        <f>VLOOKUP(F2650,Sheet2!A:C,2,FALSE)</f>
        <v>结果页</v>
      </c>
      <c r="B2650" s="1" t="str">
        <f>VLOOKUP(E2650,[1]Sheet4!A:B,2,FALSE)</f>
        <v>SDK</v>
      </c>
      <c r="C2650" s="1" t="str">
        <f t="shared" si="12"/>
        <v>05</v>
      </c>
      <c r="D2650" s="147">
        <v>20150507</v>
      </c>
      <c r="E2650" s="1" t="s">
        <v>64</v>
      </c>
      <c r="F2650" s="1" t="s">
        <v>63</v>
      </c>
      <c r="G2650" s="57">
        <v>11322440</v>
      </c>
      <c r="H2650" s="3">
        <v>33280.019999999997</v>
      </c>
      <c r="I2650" s="3">
        <v>2.9392975365733887</v>
      </c>
      <c r="J2650" s="4">
        <v>1.8675744804123491E-2</v>
      </c>
      <c r="K2650" s="3">
        <v>0.15738582677165353</v>
      </c>
      <c r="L2650" s="2">
        <v>211455</v>
      </c>
      <c r="P2650" s="2">
        <v>74225596</v>
      </c>
    </row>
    <row r="2651" spans="1:16" x14ac:dyDescent="0.3">
      <c r="A2651" s="1" t="str">
        <f>VLOOKUP(F2651,Sheet2!A:C,2,FALSE)</f>
        <v>充电屏保</v>
      </c>
      <c r="B2651" s="1" t="str">
        <f>VLOOKUP(E2651,[1]Sheet4!A:B,2,FALSE)</f>
        <v>SDK</v>
      </c>
      <c r="C2651" s="1" t="str">
        <f t="shared" si="12"/>
        <v>05</v>
      </c>
      <c r="D2651" s="147">
        <v>20150507</v>
      </c>
      <c r="E2651" s="1" t="s">
        <v>64</v>
      </c>
      <c r="F2651" s="1" t="s">
        <v>72</v>
      </c>
      <c r="G2651" s="57">
        <v>15842226</v>
      </c>
      <c r="H2651" s="3">
        <v>9948.2800000000007</v>
      </c>
      <c r="I2651" s="3">
        <v>0.62795973242649106</v>
      </c>
      <c r="J2651" s="4">
        <v>1.0252599603111331E-2</v>
      </c>
      <c r="K2651" s="3">
        <v>6.1248830222134662E-2</v>
      </c>
      <c r="L2651" s="2">
        <v>162424</v>
      </c>
      <c r="P2651" s="2">
        <v>45853064</v>
      </c>
    </row>
    <row r="2652" spans="1:16" x14ac:dyDescent="0.3">
      <c r="A2652" s="1" t="str">
        <f>VLOOKUP(F2652,Sheet2!A:C,2,FALSE)</f>
        <v>其他</v>
      </c>
      <c r="B2652" s="1" t="str">
        <f>VLOOKUP(E2652,[1]Sheet4!A:B,2,FALSE)</f>
        <v>SDK</v>
      </c>
      <c r="C2652" s="1" t="str">
        <f t="shared" si="12"/>
        <v>05</v>
      </c>
      <c r="D2652" s="147">
        <v>20150507</v>
      </c>
      <c r="E2652" s="1" t="s">
        <v>64</v>
      </c>
      <c r="F2652" s="1" t="s">
        <v>73</v>
      </c>
      <c r="G2652" s="57">
        <v>974958</v>
      </c>
      <c r="H2652" s="3">
        <v>2004.37</v>
      </c>
      <c r="I2652" s="3">
        <v>2.0558526623710969</v>
      </c>
      <c r="J2652" s="4">
        <v>4.3371099062728853E-2</v>
      </c>
      <c r="K2652" s="3">
        <v>4.7401442591935669E-2</v>
      </c>
      <c r="L2652" s="2">
        <v>42285</v>
      </c>
      <c r="P2652" s="2">
        <v>9404223</v>
      </c>
    </row>
    <row r="2653" spans="1:16" x14ac:dyDescent="0.3">
      <c r="A2653" s="1" t="str">
        <f>VLOOKUP(F2653,Sheet2!A:C,2,FALSE)</f>
        <v>其他</v>
      </c>
      <c r="B2653" s="1" t="str">
        <f>VLOOKUP(E2653,[1]Sheet4!A:B,2,FALSE)</f>
        <v>SDK</v>
      </c>
      <c r="C2653" s="1" t="str">
        <f t="shared" si="12"/>
        <v>05</v>
      </c>
      <c r="D2653" s="147">
        <v>20150507</v>
      </c>
      <c r="E2653" s="1" t="s">
        <v>64</v>
      </c>
      <c r="F2653" s="1" t="s">
        <v>41</v>
      </c>
      <c r="G2653" s="57">
        <v>17101032</v>
      </c>
      <c r="H2653" s="3">
        <v>5937.22</v>
      </c>
      <c r="I2653" s="3">
        <v>0.34718489504025252</v>
      </c>
      <c r="J2653" s="4">
        <v>6.1663530013861155E-3</v>
      </c>
      <c r="K2653" s="3">
        <v>5.630311708755726E-2</v>
      </c>
      <c r="L2653" s="2">
        <v>105451</v>
      </c>
      <c r="P2653" s="2">
        <v>62373657</v>
      </c>
    </row>
    <row r="2654" spans="1:16" x14ac:dyDescent="0.3">
      <c r="A2654" s="1" t="str">
        <f>VLOOKUP(F2654,Sheet2!A:C,2,FALSE)</f>
        <v>其他</v>
      </c>
      <c r="B2654" s="1" t="str">
        <f>VLOOKUP(E2654,[1]Sheet4!A:B,2,FALSE)</f>
        <v>SDK</v>
      </c>
      <c r="C2654" s="1" t="str">
        <f t="shared" si="12"/>
        <v>05</v>
      </c>
      <c r="D2654" s="147">
        <v>20150507</v>
      </c>
      <c r="E2654" s="1" t="s">
        <v>64</v>
      </c>
      <c r="F2654" s="1" t="s">
        <v>59</v>
      </c>
      <c r="G2654" s="57">
        <v>4597324</v>
      </c>
      <c r="H2654" s="3">
        <v>4631.25</v>
      </c>
      <c r="I2654" s="3">
        <v>1.0073795103412333</v>
      </c>
      <c r="J2654" s="4">
        <v>1.2140323370726101E-2</v>
      </c>
      <c r="K2654" s="3">
        <v>8.2977980040492352E-2</v>
      </c>
      <c r="L2654" s="2">
        <v>55813</v>
      </c>
      <c r="P2654" s="2">
        <v>12409845</v>
      </c>
    </row>
    <row r="2655" spans="1:16" x14ac:dyDescent="0.3">
      <c r="A2655" s="1" t="str">
        <f>VLOOKUP(F2655,Sheet2!A:C,2,FALSE)</f>
        <v>结果页</v>
      </c>
      <c r="B2655" s="1" t="str">
        <f>VLOOKUP(E2655,[1]Sheet4!A:B,2,FALSE)</f>
        <v>API</v>
      </c>
      <c r="C2655" s="1" t="str">
        <f t="shared" si="12"/>
        <v>05</v>
      </c>
      <c r="D2655" s="147">
        <v>20150507</v>
      </c>
      <c r="E2655" s="1" t="s">
        <v>74</v>
      </c>
      <c r="F2655" s="1" t="s">
        <v>61</v>
      </c>
      <c r="G2655" s="57">
        <v>1718395</v>
      </c>
      <c r="H2655" s="3">
        <v>2918.8</v>
      </c>
      <c r="I2655" s="3">
        <v>1.7</v>
      </c>
      <c r="J2655" s="4">
        <v>1.38E-2</v>
      </c>
      <c r="L2655" s="2">
        <v>23633</v>
      </c>
    </row>
    <row r="2656" spans="1:16" x14ac:dyDescent="0.3">
      <c r="A2656" s="1" t="str">
        <f>VLOOKUP(F2656,Sheet2!A:C,2,FALSE)</f>
        <v>结果页</v>
      </c>
      <c r="B2656" s="1" t="str">
        <f>VLOOKUP(E2656,[1]Sheet4!A:B,2,FALSE)</f>
        <v>API</v>
      </c>
      <c r="C2656" s="1" t="str">
        <f t="shared" si="12"/>
        <v>05</v>
      </c>
      <c r="D2656" s="147">
        <v>20150507</v>
      </c>
      <c r="E2656" s="1" t="s">
        <v>74</v>
      </c>
      <c r="F2656" s="1" t="s">
        <v>63</v>
      </c>
      <c r="G2656" s="57">
        <v>200741</v>
      </c>
      <c r="H2656" s="3">
        <v>233.68</v>
      </c>
      <c r="I2656" s="3">
        <v>1.1599999999999999</v>
      </c>
      <c r="J2656" s="4">
        <v>2.7699999999999999E-2</v>
      </c>
      <c r="L2656" s="2">
        <v>5559</v>
      </c>
    </row>
    <row r="2657" spans="1:16" x14ac:dyDescent="0.3">
      <c r="A2657" s="1" t="str">
        <f>VLOOKUP(F2657,Sheet2!A:C,2,FALSE)</f>
        <v>其他</v>
      </c>
      <c r="B2657" s="1" t="str">
        <f>VLOOKUP(E2657,[1]Sheet4!A:B,2,FALSE)</f>
        <v>SDK</v>
      </c>
      <c r="C2657" s="1" t="str">
        <f t="shared" si="12"/>
        <v>05</v>
      </c>
      <c r="D2657" s="147">
        <v>20150508</v>
      </c>
      <c r="E2657" s="1" t="s">
        <v>58</v>
      </c>
      <c r="F2657" s="1" t="s">
        <v>55</v>
      </c>
      <c r="G2657" s="57">
        <v>1057180</v>
      </c>
      <c r="H2657" s="3">
        <v>248</v>
      </c>
      <c r="I2657" s="3">
        <v>0.23400000000000001</v>
      </c>
    </row>
    <row r="2658" spans="1:16" x14ac:dyDescent="0.3">
      <c r="A2658" s="1" t="str">
        <f>VLOOKUP(F2658,Sheet2!A:C,2,FALSE)</f>
        <v>其他</v>
      </c>
      <c r="B2658" s="1" t="str">
        <f>VLOOKUP(E2658,[1]Sheet4!A:B,2,FALSE)</f>
        <v>SDK</v>
      </c>
      <c r="C2658" s="1" t="str">
        <f t="shared" si="12"/>
        <v>05</v>
      </c>
      <c r="D2658" s="147">
        <v>20150508</v>
      </c>
      <c r="E2658" s="1" t="s">
        <v>58</v>
      </c>
      <c r="F2658" s="1" t="s">
        <v>41</v>
      </c>
      <c r="G2658" s="57">
        <v>42522256</v>
      </c>
      <c r="H2658" s="3">
        <v>2586</v>
      </c>
      <c r="I2658" s="3">
        <v>6.0999999999999999E-2</v>
      </c>
    </row>
    <row r="2659" spans="1:16" x14ac:dyDescent="0.3">
      <c r="A2659" s="1" t="str">
        <f>VLOOKUP(F2659,Sheet2!A:C,2,FALSE)</f>
        <v>其他</v>
      </c>
      <c r="B2659" s="1" t="str">
        <f>VLOOKUP(E2659,[1]Sheet4!A:B,2,FALSE)</f>
        <v>SDK</v>
      </c>
      <c r="C2659" s="1" t="str">
        <f t="shared" si="12"/>
        <v>05</v>
      </c>
      <c r="D2659" s="147">
        <v>20150508</v>
      </c>
      <c r="E2659" s="1" t="s">
        <v>58</v>
      </c>
      <c r="F2659" s="1" t="s">
        <v>59</v>
      </c>
      <c r="G2659" s="57">
        <v>2059002</v>
      </c>
      <c r="H2659" s="3">
        <v>1578</v>
      </c>
      <c r="I2659" s="3">
        <v>0.76600000000000001</v>
      </c>
    </row>
    <row r="2660" spans="1:16" x14ac:dyDescent="0.3">
      <c r="A2660" s="1" t="str">
        <f>VLOOKUP(F2660,Sheet2!A:C,2,FALSE)</f>
        <v>结果页</v>
      </c>
      <c r="B2660" s="1" t="str">
        <f>VLOOKUP(E2660,[1]Sheet4!A:B,2,FALSE)</f>
        <v>API</v>
      </c>
      <c r="C2660" s="1" t="str">
        <f t="shared" ref="C2660:C2723" si="13">RIGHT(LEFT(D2660,6),2)</f>
        <v>05</v>
      </c>
      <c r="D2660" s="147">
        <v>20150508</v>
      </c>
      <c r="E2660" s="1" t="s">
        <v>60</v>
      </c>
      <c r="F2660" s="1" t="s">
        <v>61</v>
      </c>
      <c r="G2660" s="57">
        <v>423367</v>
      </c>
      <c r="H2660" s="3">
        <v>1041.0900000000001</v>
      </c>
      <c r="I2660" s="3">
        <v>2.4590721525296022</v>
      </c>
      <c r="J2660" s="4">
        <v>3.9249634477887978E-2</v>
      </c>
      <c r="L2660" s="2">
        <v>16617</v>
      </c>
    </row>
    <row r="2661" spans="1:16" x14ac:dyDescent="0.3">
      <c r="A2661" s="1" t="str">
        <f>VLOOKUP(F2661,Sheet2!A:C,2,FALSE)</f>
        <v>结果页</v>
      </c>
      <c r="B2661" s="1" t="str">
        <f>VLOOKUP(E2661,[1]Sheet4!A:B,2,FALSE)</f>
        <v>API</v>
      </c>
      <c r="C2661" s="1" t="str">
        <f t="shared" si="13"/>
        <v>05</v>
      </c>
      <c r="D2661" s="147">
        <v>20150508</v>
      </c>
      <c r="E2661" s="1" t="s">
        <v>60</v>
      </c>
      <c r="F2661" s="1" t="s">
        <v>62</v>
      </c>
      <c r="G2661" s="57">
        <v>3335927</v>
      </c>
      <c r="H2661" s="3">
        <v>5330.4000000000005</v>
      </c>
      <c r="I2661" s="3">
        <v>1.5978766921458416</v>
      </c>
      <c r="J2661" s="4">
        <v>1.4144494169087033E-2</v>
      </c>
      <c r="L2661" s="2">
        <v>47185</v>
      </c>
    </row>
    <row r="2662" spans="1:16" x14ac:dyDescent="0.3">
      <c r="A2662" s="1" t="str">
        <f>VLOOKUP(F2662,Sheet2!A:C,2,FALSE)</f>
        <v>结果页</v>
      </c>
      <c r="B2662" s="1" t="str">
        <f>VLOOKUP(E2662,[1]Sheet4!A:B,2,FALSE)</f>
        <v>API</v>
      </c>
      <c r="C2662" s="1" t="str">
        <f t="shared" si="13"/>
        <v>05</v>
      </c>
      <c r="D2662" s="147">
        <v>20150508</v>
      </c>
      <c r="E2662" s="1" t="s">
        <v>60</v>
      </c>
      <c r="F2662" s="1" t="s">
        <v>63</v>
      </c>
      <c r="G2662" s="57">
        <v>979133</v>
      </c>
      <c r="H2662" s="3">
        <v>2854.02</v>
      </c>
      <c r="I2662" s="3">
        <v>2.914844050808215</v>
      </c>
      <c r="J2662" s="4">
        <v>3.7095062672793173E-2</v>
      </c>
      <c r="L2662" s="2">
        <v>36321</v>
      </c>
    </row>
    <row r="2663" spans="1:16" x14ac:dyDescent="0.3">
      <c r="A2663" s="1" t="str">
        <f>VLOOKUP(F2663,Sheet2!A:C,2,FALSE)</f>
        <v>结果页</v>
      </c>
      <c r="B2663" s="1" t="str">
        <f>VLOOKUP(E2663,[1]Sheet4!A:B,2,FALSE)</f>
        <v>SDK</v>
      </c>
      <c r="C2663" s="1" t="str">
        <f t="shared" si="13"/>
        <v>05</v>
      </c>
      <c r="D2663" s="147">
        <v>20150508</v>
      </c>
      <c r="E2663" s="1" t="s">
        <v>64</v>
      </c>
      <c r="F2663" s="1" t="s">
        <v>61</v>
      </c>
      <c r="G2663" s="57">
        <v>5984573</v>
      </c>
      <c r="H2663" s="3">
        <v>11322.32</v>
      </c>
      <c r="I2663" s="3">
        <v>1.8919177692376716</v>
      </c>
      <c r="J2663" s="4">
        <v>1.3873337329162832E-2</v>
      </c>
      <c r="K2663" s="3">
        <v>0.13637077541974801</v>
      </c>
      <c r="L2663" s="2">
        <v>83026</v>
      </c>
      <c r="P2663" s="2">
        <v>129476804</v>
      </c>
    </row>
    <row r="2664" spans="1:16" x14ac:dyDescent="0.3">
      <c r="A2664" s="1" t="str">
        <f>VLOOKUP(F2664,Sheet2!A:C,2,FALSE)</f>
        <v>充电屏保</v>
      </c>
      <c r="B2664" s="1" t="str">
        <f>VLOOKUP(E2664,[1]Sheet4!A:B,2,FALSE)</f>
        <v>SDK</v>
      </c>
      <c r="C2664" s="1" t="str">
        <f t="shared" si="13"/>
        <v>05</v>
      </c>
      <c r="D2664" s="147">
        <v>20150508</v>
      </c>
      <c r="E2664" s="1" t="s">
        <v>64</v>
      </c>
      <c r="F2664" s="1" t="s">
        <v>65</v>
      </c>
      <c r="G2664" s="57">
        <v>21955634</v>
      </c>
      <c r="H2664" s="3">
        <v>28164.68</v>
      </c>
      <c r="I2664" s="3">
        <v>1.282799667729932</v>
      </c>
      <c r="J2664" s="4">
        <v>1.1212156296648049E-2</v>
      </c>
      <c r="K2664" s="3">
        <v>0.11441150424503392</v>
      </c>
      <c r="L2664" s="2">
        <v>246170</v>
      </c>
      <c r="P2664" s="2">
        <v>182718452</v>
      </c>
    </row>
    <row r="2665" spans="1:16" x14ac:dyDescent="0.3">
      <c r="A2665" s="1" t="str">
        <f>VLOOKUP(F2665,Sheet2!A:C,2,FALSE)</f>
        <v>其他</v>
      </c>
      <c r="B2665" s="1" t="str">
        <f>VLOOKUP(E2665,[1]Sheet4!A:B,2,FALSE)</f>
        <v>SDK</v>
      </c>
      <c r="C2665" s="1" t="str">
        <f t="shared" si="13"/>
        <v>05</v>
      </c>
      <c r="D2665" s="147">
        <v>20150508</v>
      </c>
      <c r="E2665" s="1" t="s">
        <v>64</v>
      </c>
      <c r="F2665" s="1" t="s">
        <v>55</v>
      </c>
      <c r="G2665" s="57">
        <v>3872286</v>
      </c>
      <c r="H2665" s="3">
        <v>3520.4500000000003</v>
      </c>
      <c r="I2665" s="3">
        <v>0.90913997571460381</v>
      </c>
      <c r="J2665" s="4">
        <v>8.7687221450068516E-3</v>
      </c>
      <c r="K2665" s="3">
        <v>0.10367987041672803</v>
      </c>
      <c r="L2665" s="2">
        <v>33955</v>
      </c>
      <c r="P2665" s="2">
        <v>19990664</v>
      </c>
    </row>
    <row r="2666" spans="1:16" x14ac:dyDescent="0.3">
      <c r="A2666" s="1" t="str">
        <f>VLOOKUP(F2666,Sheet2!A:C,2,FALSE)</f>
        <v>Applock</v>
      </c>
      <c r="B2666" s="1" t="str">
        <f>VLOOKUP(E2666,[1]Sheet4!A:B,2,FALSE)</f>
        <v>SDK</v>
      </c>
      <c r="C2666" s="1" t="str">
        <f t="shared" si="13"/>
        <v>05</v>
      </c>
      <c r="D2666" s="147">
        <v>20150508</v>
      </c>
      <c r="E2666" s="1" t="s">
        <v>64</v>
      </c>
      <c r="F2666" s="1" t="s">
        <v>66</v>
      </c>
      <c r="G2666" s="57">
        <v>91727583</v>
      </c>
      <c r="H2666" s="3">
        <v>77327.839999999997</v>
      </c>
      <c r="I2666" s="3">
        <v>0.84301621683414463</v>
      </c>
      <c r="J2666" s="4">
        <v>1.139144808819393E-2</v>
      </c>
      <c r="K2666" s="3">
        <v>7.400430659099827E-2</v>
      </c>
      <c r="L2666" s="2">
        <v>1044910</v>
      </c>
      <c r="P2666" s="2">
        <v>309180462</v>
      </c>
    </row>
    <row r="2667" spans="1:16" x14ac:dyDescent="0.3">
      <c r="A2667" s="1" t="str">
        <f>VLOOKUP(F2667,Sheet2!A:C,2,FALSE)</f>
        <v>结果页</v>
      </c>
      <c r="B2667" s="1" t="str">
        <f>VLOOKUP(E2667,[1]Sheet4!A:B,2,FALSE)</f>
        <v>SDK</v>
      </c>
      <c r="C2667" s="1" t="str">
        <f t="shared" si="13"/>
        <v>05</v>
      </c>
      <c r="D2667" s="147">
        <v>20150508</v>
      </c>
      <c r="E2667" s="1" t="s">
        <v>64</v>
      </c>
      <c r="F2667" s="1" t="s">
        <v>62</v>
      </c>
      <c r="G2667" s="57">
        <v>26494915</v>
      </c>
      <c r="H2667" s="3">
        <v>36341.440000000002</v>
      </c>
      <c r="I2667" s="3">
        <v>1.3716382936121894</v>
      </c>
      <c r="J2667" s="4">
        <v>9.3214490403158486E-3</v>
      </c>
      <c r="K2667" s="3">
        <v>0.14714861259014217</v>
      </c>
      <c r="L2667" s="2">
        <v>246971</v>
      </c>
      <c r="P2667" s="2">
        <v>87866446</v>
      </c>
    </row>
    <row r="2668" spans="1:16" x14ac:dyDescent="0.3">
      <c r="A2668" s="1" t="str">
        <f>VLOOKUP(F2668,Sheet2!A:C,2,FALSE)</f>
        <v>充电屏保</v>
      </c>
      <c r="B2668" s="1" t="str">
        <f>VLOOKUP(E2668,[1]Sheet4!A:B,2,FALSE)</f>
        <v>SDK</v>
      </c>
      <c r="C2668" s="1" t="str">
        <f t="shared" si="13"/>
        <v>05</v>
      </c>
      <c r="D2668" s="147">
        <v>20150508</v>
      </c>
      <c r="E2668" s="1" t="s">
        <v>64</v>
      </c>
      <c r="F2668" s="1" t="s">
        <v>67</v>
      </c>
      <c r="G2668" s="57">
        <v>80500674</v>
      </c>
      <c r="H2668" s="3">
        <v>86560.33</v>
      </c>
      <c r="I2668" s="3">
        <v>1.0752745995642223</v>
      </c>
      <c r="J2668" s="4">
        <v>1.2442044895176902E-2</v>
      </c>
      <c r="K2668" s="3">
        <v>8.6422658704683436E-2</v>
      </c>
      <c r="L2668" s="2">
        <v>1001593</v>
      </c>
      <c r="P2668" s="2">
        <v>167142779</v>
      </c>
    </row>
    <row r="2669" spans="1:16" x14ac:dyDescent="0.3">
      <c r="A2669" s="1" t="str">
        <f>VLOOKUP(F2669,Sheet2!A:C,2,FALSE)</f>
        <v>其他</v>
      </c>
      <c r="B2669" s="1" t="str">
        <f>VLOOKUP(E2669,[1]Sheet4!A:B,2,FALSE)</f>
        <v>SDK</v>
      </c>
      <c r="C2669" s="1" t="str">
        <f t="shared" si="13"/>
        <v>05</v>
      </c>
      <c r="D2669" s="147">
        <v>20150508</v>
      </c>
      <c r="E2669" s="1" t="s">
        <v>64</v>
      </c>
      <c r="F2669" s="1" t="s">
        <v>68</v>
      </c>
      <c r="G2669" s="57">
        <v>552413</v>
      </c>
      <c r="H2669" s="3">
        <v>896.91</v>
      </c>
      <c r="I2669" s="3">
        <v>1.6236221812303475</v>
      </c>
      <c r="J2669" s="4">
        <v>1.5951833139335968E-2</v>
      </c>
      <c r="K2669" s="3">
        <v>0.1017827961870177</v>
      </c>
      <c r="L2669" s="2">
        <v>8812</v>
      </c>
      <c r="P2669" s="2">
        <v>3329099</v>
      </c>
    </row>
    <row r="2670" spans="1:16" x14ac:dyDescent="0.3">
      <c r="A2670" s="1" t="str">
        <f>VLOOKUP(F2670,Sheet2!A:C,2,FALSE)</f>
        <v>其他</v>
      </c>
      <c r="B2670" s="1" t="str">
        <f>VLOOKUP(E2670,[1]Sheet4!A:B,2,FALSE)</f>
        <v>SDK</v>
      </c>
      <c r="C2670" s="1" t="str">
        <f t="shared" si="13"/>
        <v>05</v>
      </c>
      <c r="D2670" s="147">
        <v>20150508</v>
      </c>
      <c r="E2670" s="1" t="s">
        <v>64</v>
      </c>
      <c r="F2670" s="1" t="s">
        <v>69</v>
      </c>
      <c r="G2670" s="57">
        <v>728552</v>
      </c>
      <c r="H2670" s="3">
        <v>3321.14</v>
      </c>
      <c r="I2670" s="3">
        <v>4.5585490122873864</v>
      </c>
      <c r="J2670" s="4">
        <v>1.9330123313092272E-2</v>
      </c>
      <c r="K2670" s="3">
        <v>0.23582617340055384</v>
      </c>
      <c r="L2670" s="2">
        <v>14083</v>
      </c>
      <c r="P2670" s="2">
        <v>8229257</v>
      </c>
    </row>
    <row r="2671" spans="1:16" x14ac:dyDescent="0.3">
      <c r="A2671" s="1" t="str">
        <f>VLOOKUP(F2671,Sheet2!A:C,2,FALSE)</f>
        <v>其他</v>
      </c>
      <c r="B2671" s="1" t="str">
        <f>VLOOKUP(E2671,[1]Sheet4!A:B,2,FALSE)</f>
        <v>SDK</v>
      </c>
      <c r="C2671" s="1" t="str">
        <f t="shared" si="13"/>
        <v>05</v>
      </c>
      <c r="D2671" s="147">
        <v>20150508</v>
      </c>
      <c r="E2671" s="1" t="s">
        <v>64</v>
      </c>
      <c r="F2671" s="1" t="s">
        <v>70</v>
      </c>
      <c r="G2671" s="57">
        <v>2703103</v>
      </c>
      <c r="H2671" s="3">
        <v>2133.77</v>
      </c>
      <c r="I2671" s="3">
        <v>0.78937798522660807</v>
      </c>
      <c r="J2671" s="4">
        <v>4.4770769001403199E-3</v>
      </c>
      <c r="K2671" s="3">
        <v>0.17631548504379441</v>
      </c>
      <c r="L2671" s="2">
        <v>12102</v>
      </c>
      <c r="P2671" s="2">
        <v>19515999</v>
      </c>
    </row>
    <row r="2672" spans="1:16" x14ac:dyDescent="0.3">
      <c r="A2672" s="1" t="str">
        <f>VLOOKUP(F2672,Sheet2!A:C,2,FALSE)</f>
        <v>Applock</v>
      </c>
      <c r="B2672" s="1" t="str">
        <f>VLOOKUP(E2672,[1]Sheet4!A:B,2,FALSE)</f>
        <v>SDK</v>
      </c>
      <c r="C2672" s="1" t="str">
        <f t="shared" si="13"/>
        <v>05</v>
      </c>
      <c r="D2672" s="147">
        <v>20150508</v>
      </c>
      <c r="E2672" s="1" t="s">
        <v>64</v>
      </c>
      <c r="F2672" s="1" t="s">
        <v>71</v>
      </c>
      <c r="G2672" s="57">
        <v>246949150</v>
      </c>
      <c r="H2672" s="3">
        <v>162276.64000000001</v>
      </c>
      <c r="I2672" s="3">
        <v>0.65712572811042269</v>
      </c>
      <c r="J2672" s="4">
        <v>8.7540451141459689E-3</v>
      </c>
      <c r="K2672" s="3">
        <v>7.5065380580293134E-2</v>
      </c>
      <c r="L2672" s="2">
        <v>2161804</v>
      </c>
      <c r="P2672" s="2">
        <v>707705212</v>
      </c>
    </row>
    <row r="2673" spans="1:16" x14ac:dyDescent="0.3">
      <c r="A2673" s="1" t="str">
        <f>VLOOKUP(F2673,Sheet2!A:C,2,FALSE)</f>
        <v>结果页</v>
      </c>
      <c r="B2673" s="1" t="str">
        <f>VLOOKUP(E2673,[1]Sheet4!A:B,2,FALSE)</f>
        <v>SDK</v>
      </c>
      <c r="C2673" s="1" t="str">
        <f t="shared" si="13"/>
        <v>05</v>
      </c>
      <c r="D2673" s="147">
        <v>20150508</v>
      </c>
      <c r="E2673" s="1" t="s">
        <v>64</v>
      </c>
      <c r="F2673" s="1" t="s">
        <v>63</v>
      </c>
      <c r="G2673" s="57">
        <v>11501754</v>
      </c>
      <c r="H2673" s="3">
        <v>37712.03</v>
      </c>
      <c r="I2673" s="3">
        <v>3.2788068671960815</v>
      </c>
      <c r="J2673" s="4">
        <v>1.8335899028965496E-2</v>
      </c>
      <c r="K2673" s="3">
        <v>0.1788189857512032</v>
      </c>
      <c r="L2673" s="2">
        <v>210895</v>
      </c>
      <c r="P2673" s="2">
        <v>75512539</v>
      </c>
    </row>
    <row r="2674" spans="1:16" x14ac:dyDescent="0.3">
      <c r="A2674" s="1" t="str">
        <f>VLOOKUP(F2674,Sheet2!A:C,2,FALSE)</f>
        <v>充电屏保</v>
      </c>
      <c r="B2674" s="1" t="str">
        <f>VLOOKUP(E2674,[1]Sheet4!A:B,2,FALSE)</f>
        <v>SDK</v>
      </c>
      <c r="C2674" s="1" t="str">
        <f t="shared" si="13"/>
        <v>05</v>
      </c>
      <c r="D2674" s="147">
        <v>20150508</v>
      </c>
      <c r="E2674" s="1" t="s">
        <v>64</v>
      </c>
      <c r="F2674" s="1" t="s">
        <v>72</v>
      </c>
      <c r="G2674" s="57">
        <v>16804493</v>
      </c>
      <c r="H2674" s="3">
        <v>11294.83</v>
      </c>
      <c r="I2674" s="3">
        <v>0.67213155434085392</v>
      </c>
      <c r="J2674" s="4">
        <v>1.0110510326018167E-2</v>
      </c>
      <c r="K2674" s="3">
        <v>6.6478499370225194E-2</v>
      </c>
      <c r="L2674" s="2">
        <v>169902</v>
      </c>
      <c r="P2674" s="2">
        <v>47656597</v>
      </c>
    </row>
    <row r="2675" spans="1:16" x14ac:dyDescent="0.3">
      <c r="A2675" s="1" t="str">
        <f>VLOOKUP(F2675,Sheet2!A:C,2,FALSE)</f>
        <v>其他</v>
      </c>
      <c r="B2675" s="1" t="str">
        <f>VLOOKUP(E2675,[1]Sheet4!A:B,2,FALSE)</f>
        <v>SDK</v>
      </c>
      <c r="C2675" s="1" t="str">
        <f t="shared" si="13"/>
        <v>05</v>
      </c>
      <c r="D2675" s="147">
        <v>20150508</v>
      </c>
      <c r="E2675" s="1" t="s">
        <v>64</v>
      </c>
      <c r="F2675" s="1" t="s">
        <v>73</v>
      </c>
      <c r="G2675" s="57">
        <v>967841</v>
      </c>
      <c r="H2675" s="3">
        <v>2062.81</v>
      </c>
      <c r="I2675" s="3">
        <v>2.1313521539178439</v>
      </c>
      <c r="J2675" s="4">
        <v>4.2003800210985071E-2</v>
      </c>
      <c r="K2675" s="3">
        <v>5.074188866750301E-2</v>
      </c>
      <c r="L2675" s="2">
        <v>40653</v>
      </c>
      <c r="P2675" s="2">
        <v>9195218</v>
      </c>
    </row>
    <row r="2676" spans="1:16" x14ac:dyDescent="0.3">
      <c r="A2676" s="1" t="str">
        <f>VLOOKUP(F2676,Sheet2!A:C,2,FALSE)</f>
        <v>其他</v>
      </c>
      <c r="B2676" s="1" t="str">
        <f>VLOOKUP(E2676,[1]Sheet4!A:B,2,FALSE)</f>
        <v>SDK</v>
      </c>
      <c r="C2676" s="1" t="str">
        <f t="shared" si="13"/>
        <v>05</v>
      </c>
      <c r="D2676" s="147">
        <v>20150508</v>
      </c>
      <c r="E2676" s="1" t="s">
        <v>64</v>
      </c>
      <c r="F2676" s="1" t="s">
        <v>41</v>
      </c>
      <c r="G2676" s="57">
        <v>21011432</v>
      </c>
      <c r="H2676" s="3">
        <v>6846.6799999999994</v>
      </c>
      <c r="I2676" s="3">
        <v>0.32585499170166027</v>
      </c>
      <c r="J2676" s="4">
        <v>5.8521951288232048E-3</v>
      </c>
      <c r="K2676" s="3">
        <v>5.5680814553971517E-2</v>
      </c>
      <c r="L2676" s="2">
        <v>122963</v>
      </c>
      <c r="P2676" s="2">
        <v>69279464</v>
      </c>
    </row>
    <row r="2677" spans="1:16" x14ac:dyDescent="0.3">
      <c r="A2677" s="1" t="str">
        <f>VLOOKUP(F2677,Sheet2!A:C,2,FALSE)</f>
        <v>其他</v>
      </c>
      <c r="B2677" s="1" t="str">
        <f>VLOOKUP(E2677,[1]Sheet4!A:B,2,FALSE)</f>
        <v>SDK</v>
      </c>
      <c r="C2677" s="1" t="str">
        <f t="shared" si="13"/>
        <v>05</v>
      </c>
      <c r="D2677" s="147">
        <v>20150508</v>
      </c>
      <c r="E2677" s="1" t="s">
        <v>64</v>
      </c>
      <c r="F2677" s="1" t="s">
        <v>59</v>
      </c>
      <c r="G2677" s="57">
        <v>5327484</v>
      </c>
      <c r="H2677" s="3">
        <v>5573.3200000000006</v>
      </c>
      <c r="I2677" s="3">
        <v>1.0461448593745193</v>
      </c>
      <c r="J2677" s="4">
        <v>1.2618151457611136E-2</v>
      </c>
      <c r="K2677" s="3">
        <v>8.2907933296639549E-2</v>
      </c>
      <c r="L2677" s="2">
        <v>67223</v>
      </c>
      <c r="P2677" s="2">
        <v>13618716</v>
      </c>
    </row>
    <row r="2678" spans="1:16" x14ac:dyDescent="0.3">
      <c r="A2678" s="1" t="str">
        <f>VLOOKUP(F2678,Sheet2!A:C,2,FALSE)</f>
        <v>结果页</v>
      </c>
      <c r="B2678" s="1" t="str">
        <f>VLOOKUP(E2678,[1]Sheet4!A:B,2,FALSE)</f>
        <v>API</v>
      </c>
      <c r="C2678" s="1" t="str">
        <f t="shared" si="13"/>
        <v>05</v>
      </c>
      <c r="D2678" s="147">
        <v>20150508</v>
      </c>
      <c r="E2678" s="1" t="s">
        <v>74</v>
      </c>
      <c r="F2678" s="1" t="s">
        <v>61</v>
      </c>
      <c r="G2678" s="57">
        <v>2574506</v>
      </c>
      <c r="H2678" s="3">
        <v>3905.91</v>
      </c>
      <c r="I2678" s="3">
        <v>1.52</v>
      </c>
      <c r="J2678" s="4">
        <v>1.1899999999999999E-2</v>
      </c>
      <c r="L2678" s="2">
        <v>30635</v>
      </c>
    </row>
    <row r="2679" spans="1:16" x14ac:dyDescent="0.3">
      <c r="A2679" s="1" t="str">
        <f>VLOOKUP(F2679,Sheet2!A:C,2,FALSE)</f>
        <v>结果页</v>
      </c>
      <c r="B2679" s="1" t="str">
        <f>VLOOKUP(E2679,[1]Sheet4!A:B,2,FALSE)</f>
        <v>API</v>
      </c>
      <c r="C2679" s="1" t="str">
        <f t="shared" si="13"/>
        <v>05</v>
      </c>
      <c r="D2679" s="147">
        <v>20150508</v>
      </c>
      <c r="E2679" s="1" t="s">
        <v>74</v>
      </c>
      <c r="F2679" s="1" t="s">
        <v>63</v>
      </c>
      <c r="G2679" s="57">
        <v>282704</v>
      </c>
      <c r="H2679" s="3">
        <v>311.58999999999997</v>
      </c>
      <c r="I2679" s="3">
        <v>1.1000000000000001</v>
      </c>
      <c r="J2679" s="4">
        <v>1.9E-2</v>
      </c>
      <c r="L2679" s="2">
        <v>5360</v>
      </c>
    </row>
    <row r="2680" spans="1:16" x14ac:dyDescent="0.3">
      <c r="A2680" s="1" t="str">
        <f>VLOOKUP(F2680,Sheet2!A:C,2,FALSE)</f>
        <v>其他</v>
      </c>
      <c r="B2680" s="1" t="str">
        <f>VLOOKUP(E2680,[1]Sheet4!A:B,2,FALSE)</f>
        <v>SDK</v>
      </c>
      <c r="C2680" s="1" t="str">
        <f t="shared" si="13"/>
        <v>05</v>
      </c>
      <c r="D2680" s="147">
        <v>20150509</v>
      </c>
      <c r="E2680" s="1" t="s">
        <v>58</v>
      </c>
      <c r="F2680" s="1" t="s">
        <v>55</v>
      </c>
      <c r="G2680" s="57">
        <v>955751</v>
      </c>
      <c r="H2680" s="3">
        <v>220</v>
      </c>
      <c r="I2680" s="3">
        <v>0.23</v>
      </c>
    </row>
    <row r="2681" spans="1:16" x14ac:dyDescent="0.3">
      <c r="A2681" s="1" t="str">
        <f>VLOOKUP(F2681,Sheet2!A:C,2,FALSE)</f>
        <v>其他</v>
      </c>
      <c r="B2681" s="1" t="str">
        <f>VLOOKUP(E2681,[1]Sheet4!A:B,2,FALSE)</f>
        <v>SDK</v>
      </c>
      <c r="C2681" s="1" t="str">
        <f t="shared" si="13"/>
        <v>05</v>
      </c>
      <c r="D2681" s="147">
        <v>20150509</v>
      </c>
      <c r="E2681" s="1" t="s">
        <v>58</v>
      </c>
      <c r="F2681" s="1" t="s">
        <v>41</v>
      </c>
      <c r="G2681" s="57">
        <v>56323441</v>
      </c>
      <c r="H2681" s="3">
        <v>3238</v>
      </c>
      <c r="I2681" s="3">
        <v>5.7000000000000002E-2</v>
      </c>
    </row>
    <row r="2682" spans="1:16" x14ac:dyDescent="0.3">
      <c r="A2682" s="1" t="str">
        <f>VLOOKUP(F2682,Sheet2!A:C,2,FALSE)</f>
        <v>其他</v>
      </c>
      <c r="B2682" s="1" t="str">
        <f>VLOOKUP(E2682,[1]Sheet4!A:B,2,FALSE)</f>
        <v>SDK</v>
      </c>
      <c r="C2682" s="1" t="str">
        <f t="shared" si="13"/>
        <v>05</v>
      </c>
      <c r="D2682" s="147">
        <v>20150509</v>
      </c>
      <c r="E2682" s="1" t="s">
        <v>58</v>
      </c>
      <c r="F2682" s="1" t="s">
        <v>59</v>
      </c>
      <c r="G2682" s="57">
        <v>2789385</v>
      </c>
      <c r="H2682" s="3">
        <v>1894</v>
      </c>
      <c r="I2682" s="3">
        <v>0.67900000000000005</v>
      </c>
    </row>
    <row r="2683" spans="1:16" x14ac:dyDescent="0.3">
      <c r="A2683" s="1" t="str">
        <f>VLOOKUP(F2683,Sheet2!A:C,2,FALSE)</f>
        <v>结果页</v>
      </c>
      <c r="B2683" s="1" t="str">
        <f>VLOOKUP(E2683,[1]Sheet4!A:B,2,FALSE)</f>
        <v>API</v>
      </c>
      <c r="C2683" s="1" t="str">
        <f t="shared" si="13"/>
        <v>05</v>
      </c>
      <c r="D2683" s="147">
        <v>20150509</v>
      </c>
      <c r="E2683" s="1" t="s">
        <v>60</v>
      </c>
      <c r="F2683" s="1" t="s">
        <v>61</v>
      </c>
      <c r="G2683" s="57">
        <v>360063</v>
      </c>
      <c r="H2683" s="3">
        <v>828.71</v>
      </c>
      <c r="I2683" s="3">
        <v>2.3015694475688977</v>
      </c>
      <c r="J2683" s="4">
        <v>4.0898398335846783E-2</v>
      </c>
      <c r="L2683" s="2">
        <v>14726</v>
      </c>
    </row>
    <row r="2684" spans="1:16" x14ac:dyDescent="0.3">
      <c r="A2684" s="1" t="str">
        <f>VLOOKUP(F2684,Sheet2!A:C,2,FALSE)</f>
        <v>结果页</v>
      </c>
      <c r="B2684" s="1" t="str">
        <f>VLOOKUP(E2684,[1]Sheet4!A:B,2,FALSE)</f>
        <v>API</v>
      </c>
      <c r="C2684" s="1" t="str">
        <f t="shared" si="13"/>
        <v>05</v>
      </c>
      <c r="D2684" s="147">
        <v>20150509</v>
      </c>
      <c r="E2684" s="1" t="s">
        <v>60</v>
      </c>
      <c r="F2684" s="1" t="s">
        <v>62</v>
      </c>
      <c r="G2684" s="57">
        <v>2820947</v>
      </c>
      <c r="H2684" s="3">
        <v>4038.5099999999998</v>
      </c>
      <c r="I2684" s="3">
        <v>1.4316149860312866</v>
      </c>
      <c r="J2684" s="4">
        <v>1.4611050827966637E-2</v>
      </c>
      <c r="L2684" s="2">
        <v>41217</v>
      </c>
    </row>
    <row r="2685" spans="1:16" x14ac:dyDescent="0.3">
      <c r="A2685" s="1" t="str">
        <f>VLOOKUP(F2685,Sheet2!A:C,2,FALSE)</f>
        <v>结果页</v>
      </c>
      <c r="B2685" s="1" t="str">
        <f>VLOOKUP(E2685,[1]Sheet4!A:B,2,FALSE)</f>
        <v>API</v>
      </c>
      <c r="C2685" s="1" t="str">
        <f t="shared" si="13"/>
        <v>05</v>
      </c>
      <c r="D2685" s="147">
        <v>20150509</v>
      </c>
      <c r="E2685" s="1" t="s">
        <v>60</v>
      </c>
      <c r="F2685" s="1" t="s">
        <v>63</v>
      </c>
      <c r="G2685" s="57">
        <v>907006</v>
      </c>
      <c r="H2685" s="3">
        <v>2378.08</v>
      </c>
      <c r="I2685" s="3">
        <v>2.621901067909143</v>
      </c>
      <c r="J2685" s="4">
        <v>3.9167326346242474E-2</v>
      </c>
      <c r="L2685" s="2">
        <v>35525</v>
      </c>
    </row>
    <row r="2686" spans="1:16" x14ac:dyDescent="0.3">
      <c r="A2686" s="1" t="str">
        <f>VLOOKUP(F2686,Sheet2!A:C,2,FALSE)</f>
        <v>结果页</v>
      </c>
      <c r="B2686" s="1" t="str">
        <f>VLOOKUP(E2686,[1]Sheet4!A:B,2,FALSE)</f>
        <v>SDK</v>
      </c>
      <c r="C2686" s="1" t="str">
        <f t="shared" si="13"/>
        <v>05</v>
      </c>
      <c r="D2686" s="147">
        <v>20150509</v>
      </c>
      <c r="E2686" s="1" t="s">
        <v>64</v>
      </c>
      <c r="F2686" s="1" t="s">
        <v>61</v>
      </c>
      <c r="G2686" s="57">
        <v>5811078</v>
      </c>
      <c r="H2686" s="3">
        <v>11093.11</v>
      </c>
      <c r="I2686" s="3">
        <v>1.9089590606080318</v>
      </c>
      <c r="J2686" s="4">
        <v>1.4083273361672309E-2</v>
      </c>
      <c r="K2686" s="3">
        <v>0.13554796612861839</v>
      </c>
      <c r="L2686" s="2">
        <v>81839</v>
      </c>
      <c r="P2686" s="2">
        <v>123922620</v>
      </c>
    </row>
    <row r="2687" spans="1:16" x14ac:dyDescent="0.3">
      <c r="A2687" s="1" t="str">
        <f>VLOOKUP(F2687,Sheet2!A:C,2,FALSE)</f>
        <v>充电屏保</v>
      </c>
      <c r="B2687" s="1" t="str">
        <f>VLOOKUP(E2687,[1]Sheet4!A:B,2,FALSE)</f>
        <v>SDK</v>
      </c>
      <c r="C2687" s="1" t="str">
        <f t="shared" si="13"/>
        <v>05</v>
      </c>
      <c r="D2687" s="147">
        <v>20150509</v>
      </c>
      <c r="E2687" s="1" t="s">
        <v>64</v>
      </c>
      <c r="F2687" s="1" t="s">
        <v>65</v>
      </c>
      <c r="G2687" s="57">
        <v>21235066</v>
      </c>
      <c r="H2687" s="3">
        <v>25060.87</v>
      </c>
      <c r="I2687" s="3">
        <v>1.1801644506308575</v>
      </c>
      <c r="J2687" s="4">
        <v>1.1470884997484821E-2</v>
      </c>
      <c r="K2687" s="3">
        <v>0.10288346983599155</v>
      </c>
      <c r="L2687" s="2">
        <v>243585</v>
      </c>
      <c r="P2687" s="2">
        <v>188692396</v>
      </c>
    </row>
    <row r="2688" spans="1:16" x14ac:dyDescent="0.3">
      <c r="A2688" s="1" t="str">
        <f>VLOOKUP(F2688,Sheet2!A:C,2,FALSE)</f>
        <v>其他</v>
      </c>
      <c r="B2688" s="1" t="str">
        <f>VLOOKUP(E2688,[1]Sheet4!A:B,2,FALSE)</f>
        <v>SDK</v>
      </c>
      <c r="C2688" s="1" t="str">
        <f t="shared" si="13"/>
        <v>05</v>
      </c>
      <c r="D2688" s="147">
        <v>20150509</v>
      </c>
      <c r="E2688" s="1" t="s">
        <v>64</v>
      </c>
      <c r="F2688" s="1" t="s">
        <v>55</v>
      </c>
      <c r="G2688" s="57">
        <v>3483542</v>
      </c>
      <c r="H2688" s="3">
        <v>3107.13</v>
      </c>
      <c r="I2688" s="3">
        <v>0.89194561167914721</v>
      </c>
      <c r="J2688" s="4">
        <v>9.216768450043088E-3</v>
      </c>
      <c r="K2688" s="3">
        <v>9.6774223689538114E-2</v>
      </c>
      <c r="L2688" s="2">
        <v>32107</v>
      </c>
      <c r="P2688" s="2">
        <v>18561123</v>
      </c>
    </row>
    <row r="2689" spans="1:16" x14ac:dyDescent="0.3">
      <c r="A2689" s="1" t="str">
        <f>VLOOKUP(F2689,Sheet2!A:C,2,FALSE)</f>
        <v>Applock</v>
      </c>
      <c r="B2689" s="1" t="str">
        <f>VLOOKUP(E2689,[1]Sheet4!A:B,2,FALSE)</f>
        <v>SDK</v>
      </c>
      <c r="C2689" s="1" t="str">
        <f t="shared" si="13"/>
        <v>05</v>
      </c>
      <c r="D2689" s="147">
        <v>20150509</v>
      </c>
      <c r="E2689" s="1" t="s">
        <v>64</v>
      </c>
      <c r="F2689" s="1" t="s">
        <v>66</v>
      </c>
      <c r="G2689" s="57">
        <v>88445423</v>
      </c>
      <c r="H2689" s="3">
        <v>71440.320000000007</v>
      </c>
      <c r="I2689" s="3">
        <v>0.80773337473890539</v>
      </c>
      <c r="J2689" s="4">
        <v>1.2011237709836042E-2</v>
      </c>
      <c r="K2689" s="3">
        <v>6.7248138306133923E-2</v>
      </c>
      <c r="L2689" s="2">
        <v>1062339</v>
      </c>
      <c r="P2689" s="2">
        <v>312011895</v>
      </c>
    </row>
    <row r="2690" spans="1:16" x14ac:dyDescent="0.3">
      <c r="A2690" s="1" t="str">
        <f>VLOOKUP(F2690,Sheet2!A:C,2,FALSE)</f>
        <v>结果页</v>
      </c>
      <c r="B2690" s="1" t="str">
        <f>VLOOKUP(E2690,[1]Sheet4!A:B,2,FALSE)</f>
        <v>SDK</v>
      </c>
      <c r="C2690" s="1" t="str">
        <f t="shared" si="13"/>
        <v>05</v>
      </c>
      <c r="D2690" s="147">
        <v>20150509</v>
      </c>
      <c r="E2690" s="1" t="s">
        <v>64</v>
      </c>
      <c r="F2690" s="1" t="s">
        <v>62</v>
      </c>
      <c r="G2690" s="57">
        <v>27370108</v>
      </c>
      <c r="H2690" s="3">
        <v>34879.35</v>
      </c>
      <c r="I2690" s="3">
        <v>1.2743592389186043</v>
      </c>
      <c r="J2690" s="4">
        <v>9.3529773430196181E-3</v>
      </c>
      <c r="K2690" s="3">
        <v>0.13625171880371262</v>
      </c>
      <c r="L2690" s="2">
        <v>255992</v>
      </c>
      <c r="P2690" s="2">
        <v>89602970</v>
      </c>
    </row>
    <row r="2691" spans="1:16" x14ac:dyDescent="0.3">
      <c r="A2691" s="1" t="str">
        <f>VLOOKUP(F2691,Sheet2!A:C,2,FALSE)</f>
        <v>充电屏保</v>
      </c>
      <c r="B2691" s="1" t="str">
        <f>VLOOKUP(E2691,[1]Sheet4!A:B,2,FALSE)</f>
        <v>SDK</v>
      </c>
      <c r="C2691" s="1" t="str">
        <f t="shared" si="13"/>
        <v>05</v>
      </c>
      <c r="D2691" s="147">
        <v>20150509</v>
      </c>
      <c r="E2691" s="1" t="s">
        <v>64</v>
      </c>
      <c r="F2691" s="1" t="s">
        <v>67</v>
      </c>
      <c r="G2691" s="57">
        <v>82928397</v>
      </c>
      <c r="H2691" s="3">
        <v>80560.09</v>
      </c>
      <c r="I2691" s="3">
        <v>0.97144154372114533</v>
      </c>
      <c r="J2691" s="4">
        <v>1.2384442930929921E-2</v>
      </c>
      <c r="K2691" s="3">
        <v>7.844047157704509E-2</v>
      </c>
      <c r="L2691" s="2">
        <v>1027022</v>
      </c>
      <c r="P2691" s="2">
        <v>168606609</v>
      </c>
    </row>
    <row r="2692" spans="1:16" x14ac:dyDescent="0.3">
      <c r="A2692" s="1" t="str">
        <f>VLOOKUP(F2692,Sheet2!A:C,2,FALSE)</f>
        <v>其他</v>
      </c>
      <c r="B2692" s="1" t="str">
        <f>VLOOKUP(E2692,[1]Sheet4!A:B,2,FALSE)</f>
        <v>SDK</v>
      </c>
      <c r="C2692" s="1" t="str">
        <f t="shared" si="13"/>
        <v>05</v>
      </c>
      <c r="D2692" s="147">
        <v>20150509</v>
      </c>
      <c r="E2692" s="1" t="s">
        <v>64</v>
      </c>
      <c r="F2692" s="1" t="s">
        <v>68</v>
      </c>
      <c r="G2692" s="57">
        <v>562583</v>
      </c>
      <c r="H2692" s="3">
        <v>903.01</v>
      </c>
      <c r="I2692" s="3">
        <v>1.6051142675836276</v>
      </c>
      <c r="J2692" s="4">
        <v>1.5862548281764647E-2</v>
      </c>
      <c r="K2692" s="3">
        <v>0.10118892873151053</v>
      </c>
      <c r="L2692" s="2">
        <v>8924</v>
      </c>
      <c r="P2692" s="2">
        <v>3325991</v>
      </c>
    </row>
    <row r="2693" spans="1:16" x14ac:dyDescent="0.3">
      <c r="A2693" s="1" t="str">
        <f>VLOOKUP(F2693,Sheet2!A:C,2,FALSE)</f>
        <v>其他</v>
      </c>
      <c r="B2693" s="1" t="str">
        <f>VLOOKUP(E2693,[1]Sheet4!A:B,2,FALSE)</f>
        <v>SDK</v>
      </c>
      <c r="C2693" s="1" t="str">
        <f t="shared" si="13"/>
        <v>05</v>
      </c>
      <c r="D2693" s="147">
        <v>20150509</v>
      </c>
      <c r="E2693" s="1" t="s">
        <v>64</v>
      </c>
      <c r="F2693" s="1" t="s">
        <v>69</v>
      </c>
      <c r="G2693" s="57">
        <v>731799</v>
      </c>
      <c r="H2693" s="3">
        <v>3287.24</v>
      </c>
      <c r="I2693" s="3">
        <v>4.4919984859230473</v>
      </c>
      <c r="J2693" s="4">
        <v>2.0198169169403073E-2</v>
      </c>
      <c r="K2693" s="3">
        <v>0.2223963195994858</v>
      </c>
      <c r="L2693" s="2">
        <v>14781</v>
      </c>
      <c r="P2693" s="2">
        <v>8256353</v>
      </c>
    </row>
    <row r="2694" spans="1:16" x14ac:dyDescent="0.3">
      <c r="A2694" s="1" t="str">
        <f>VLOOKUP(F2694,Sheet2!A:C,2,FALSE)</f>
        <v>其他</v>
      </c>
      <c r="B2694" s="1" t="str">
        <f>VLOOKUP(E2694,[1]Sheet4!A:B,2,FALSE)</f>
        <v>SDK</v>
      </c>
      <c r="C2694" s="1" t="str">
        <f t="shared" si="13"/>
        <v>05</v>
      </c>
      <c r="D2694" s="147">
        <v>20150509</v>
      </c>
      <c r="E2694" s="1" t="s">
        <v>64</v>
      </c>
      <c r="F2694" s="1" t="s">
        <v>70</v>
      </c>
      <c r="G2694" s="57">
        <v>2663256</v>
      </c>
      <c r="H2694" s="3">
        <v>2019.18</v>
      </c>
      <c r="I2694" s="3">
        <v>0.75816218944029412</v>
      </c>
      <c r="J2694" s="4">
        <v>4.515525356931515E-3</v>
      </c>
      <c r="K2694" s="3">
        <v>0.1679012140362548</v>
      </c>
      <c r="L2694" s="2">
        <v>12026</v>
      </c>
      <c r="P2694" s="2">
        <v>19739134</v>
      </c>
    </row>
    <row r="2695" spans="1:16" x14ac:dyDescent="0.3">
      <c r="A2695" s="1" t="str">
        <f>VLOOKUP(F2695,Sheet2!A:C,2,FALSE)</f>
        <v>Applock</v>
      </c>
      <c r="B2695" s="1" t="str">
        <f>VLOOKUP(E2695,[1]Sheet4!A:B,2,FALSE)</f>
        <v>SDK</v>
      </c>
      <c r="C2695" s="1" t="str">
        <f t="shared" si="13"/>
        <v>05</v>
      </c>
      <c r="D2695" s="147">
        <v>20150509</v>
      </c>
      <c r="E2695" s="1" t="s">
        <v>64</v>
      </c>
      <c r="F2695" s="1" t="s">
        <v>71</v>
      </c>
      <c r="G2695" s="57">
        <v>234279059</v>
      </c>
      <c r="H2695" s="3">
        <v>150614.89000000001</v>
      </c>
      <c r="I2695" s="3">
        <v>0.64288669522101849</v>
      </c>
      <c r="J2695" s="4">
        <v>9.311357187925192E-3</v>
      </c>
      <c r="K2695" s="3">
        <v>6.9043285768770959E-2</v>
      </c>
      <c r="L2695" s="2">
        <v>2181456</v>
      </c>
      <c r="P2695" s="2">
        <v>707605641</v>
      </c>
    </row>
    <row r="2696" spans="1:16" x14ac:dyDescent="0.3">
      <c r="A2696" s="1" t="str">
        <f>VLOOKUP(F2696,Sheet2!A:C,2,FALSE)</f>
        <v>结果页</v>
      </c>
      <c r="B2696" s="1" t="str">
        <f>VLOOKUP(E2696,[1]Sheet4!A:B,2,FALSE)</f>
        <v>SDK</v>
      </c>
      <c r="C2696" s="1" t="str">
        <f t="shared" si="13"/>
        <v>05</v>
      </c>
      <c r="D2696" s="147">
        <v>20150509</v>
      </c>
      <c r="E2696" s="1" t="s">
        <v>64</v>
      </c>
      <c r="F2696" s="1" t="s">
        <v>63</v>
      </c>
      <c r="G2696" s="57">
        <v>11370846</v>
      </c>
      <c r="H2696" s="3">
        <v>33206.519999999997</v>
      </c>
      <c r="I2696" s="3">
        <v>2.9203209682023656</v>
      </c>
      <c r="J2696" s="4">
        <v>1.954946887856893E-2</v>
      </c>
      <c r="K2696" s="3">
        <v>0.1493810899079597</v>
      </c>
      <c r="L2696" s="2">
        <v>222294</v>
      </c>
      <c r="P2696" s="2">
        <v>74094068</v>
      </c>
    </row>
    <row r="2697" spans="1:16" x14ac:dyDescent="0.3">
      <c r="A2697" s="1" t="str">
        <f>VLOOKUP(F2697,Sheet2!A:C,2,FALSE)</f>
        <v>充电屏保</v>
      </c>
      <c r="B2697" s="1" t="str">
        <f>VLOOKUP(E2697,[1]Sheet4!A:B,2,FALSE)</f>
        <v>SDK</v>
      </c>
      <c r="C2697" s="1" t="str">
        <f t="shared" si="13"/>
        <v>05</v>
      </c>
      <c r="D2697" s="147">
        <v>20150509</v>
      </c>
      <c r="E2697" s="1" t="s">
        <v>64</v>
      </c>
      <c r="F2697" s="1" t="s">
        <v>72</v>
      </c>
      <c r="G2697" s="57">
        <v>16267732</v>
      </c>
      <c r="H2697" s="3">
        <v>10398.83</v>
      </c>
      <c r="I2697" s="3">
        <v>0.63923047170927083</v>
      </c>
      <c r="J2697" s="4">
        <v>1.0419768410249197E-2</v>
      </c>
      <c r="K2697" s="3">
        <v>6.1347857892935946E-2</v>
      </c>
      <c r="L2697" s="2">
        <v>169506</v>
      </c>
      <c r="P2697" s="2">
        <v>47141523</v>
      </c>
    </row>
    <row r="2698" spans="1:16" x14ac:dyDescent="0.3">
      <c r="A2698" s="1" t="str">
        <f>VLOOKUP(F2698,Sheet2!A:C,2,FALSE)</f>
        <v>其他</v>
      </c>
      <c r="B2698" s="1" t="str">
        <f>VLOOKUP(E2698,[1]Sheet4!A:B,2,FALSE)</f>
        <v>SDK</v>
      </c>
      <c r="C2698" s="1" t="str">
        <f t="shared" si="13"/>
        <v>05</v>
      </c>
      <c r="D2698" s="147">
        <v>20150509</v>
      </c>
      <c r="E2698" s="1" t="s">
        <v>64</v>
      </c>
      <c r="F2698" s="1" t="s">
        <v>73</v>
      </c>
      <c r="G2698" s="57">
        <v>986751</v>
      </c>
      <c r="H2698" s="3">
        <v>2094.23</v>
      </c>
      <c r="I2698" s="3">
        <v>2.1223490019265245</v>
      </c>
      <c r="J2698" s="4">
        <v>4.2592305454972938E-2</v>
      </c>
      <c r="K2698" s="3">
        <v>4.9829399447987054E-2</v>
      </c>
      <c r="L2698" s="2">
        <v>42028</v>
      </c>
      <c r="P2698" s="2">
        <v>9147934</v>
      </c>
    </row>
    <row r="2699" spans="1:16" x14ac:dyDescent="0.3">
      <c r="A2699" s="1" t="str">
        <f>VLOOKUP(F2699,Sheet2!A:C,2,FALSE)</f>
        <v>其他</v>
      </c>
      <c r="B2699" s="1" t="str">
        <f>VLOOKUP(E2699,[1]Sheet4!A:B,2,FALSE)</f>
        <v>SDK</v>
      </c>
      <c r="C2699" s="1" t="str">
        <f t="shared" si="13"/>
        <v>05</v>
      </c>
      <c r="D2699" s="147">
        <v>20150509</v>
      </c>
      <c r="E2699" s="1" t="s">
        <v>64</v>
      </c>
      <c r="F2699" s="1" t="s">
        <v>41</v>
      </c>
      <c r="G2699" s="57">
        <v>26034697</v>
      </c>
      <c r="H2699" s="3">
        <v>8196.99</v>
      </c>
      <c r="I2699" s="3">
        <v>0.31484868058959936</v>
      </c>
      <c r="J2699" s="4">
        <v>5.5725634141238515E-3</v>
      </c>
      <c r="K2699" s="3">
        <v>5.6499793217535149E-2</v>
      </c>
      <c r="L2699" s="2">
        <v>145080</v>
      </c>
      <c r="P2699" s="2">
        <v>90424758</v>
      </c>
    </row>
    <row r="2700" spans="1:16" x14ac:dyDescent="0.3">
      <c r="A2700" s="1" t="str">
        <f>VLOOKUP(F2700,Sheet2!A:C,2,FALSE)</f>
        <v>其他</v>
      </c>
      <c r="B2700" s="1" t="str">
        <f>VLOOKUP(E2700,[1]Sheet4!A:B,2,FALSE)</f>
        <v>SDK</v>
      </c>
      <c r="C2700" s="1" t="str">
        <f t="shared" si="13"/>
        <v>05</v>
      </c>
      <c r="D2700" s="147">
        <v>20150509</v>
      </c>
      <c r="E2700" s="1" t="s">
        <v>64</v>
      </c>
      <c r="F2700" s="1" t="s">
        <v>59</v>
      </c>
      <c r="G2700" s="57">
        <v>7108703</v>
      </c>
      <c r="H2700" s="3">
        <v>5881.19</v>
      </c>
      <c r="I2700" s="3">
        <v>0.82732250876144353</v>
      </c>
      <c r="J2700" s="4">
        <v>1.1985449385070667E-2</v>
      </c>
      <c r="K2700" s="3">
        <v>6.9027241464302058E-2</v>
      </c>
      <c r="L2700" s="2">
        <v>85201</v>
      </c>
      <c r="P2700" s="2">
        <v>18584573</v>
      </c>
    </row>
    <row r="2701" spans="1:16" x14ac:dyDescent="0.3">
      <c r="A2701" s="1" t="str">
        <f>VLOOKUP(F2701,Sheet2!A:C,2,FALSE)</f>
        <v>结果页</v>
      </c>
      <c r="B2701" s="1" t="str">
        <f>VLOOKUP(E2701,[1]Sheet4!A:B,2,FALSE)</f>
        <v>API</v>
      </c>
      <c r="C2701" s="1" t="str">
        <f t="shared" si="13"/>
        <v>05</v>
      </c>
      <c r="D2701" s="147">
        <v>20150509</v>
      </c>
      <c r="E2701" s="1" t="s">
        <v>74</v>
      </c>
      <c r="F2701" s="1" t="s">
        <v>61</v>
      </c>
      <c r="G2701" s="57">
        <v>2616982</v>
      </c>
      <c r="H2701" s="3">
        <v>3704.95</v>
      </c>
      <c r="I2701" s="3">
        <v>1.42</v>
      </c>
      <c r="J2701" s="4">
        <v>1.0500000000000001E-2</v>
      </c>
      <c r="L2701" s="2">
        <v>27445</v>
      </c>
    </row>
    <row r="2702" spans="1:16" x14ac:dyDescent="0.3">
      <c r="A2702" s="1" t="str">
        <f>VLOOKUP(F2702,Sheet2!A:C,2,FALSE)</f>
        <v>结果页</v>
      </c>
      <c r="B2702" s="1" t="str">
        <f>VLOOKUP(E2702,[1]Sheet4!A:B,2,FALSE)</f>
        <v>API</v>
      </c>
      <c r="C2702" s="1" t="str">
        <f t="shared" si="13"/>
        <v>05</v>
      </c>
      <c r="D2702" s="147">
        <v>20150509</v>
      </c>
      <c r="E2702" s="1" t="s">
        <v>74</v>
      </c>
      <c r="F2702" s="1" t="s">
        <v>63</v>
      </c>
      <c r="G2702" s="57">
        <v>378331</v>
      </c>
      <c r="H2702" s="3">
        <v>442.74</v>
      </c>
      <c r="I2702" s="3">
        <v>1.17</v>
      </c>
      <c r="J2702" s="4">
        <v>1.3500000000000002E-2</v>
      </c>
      <c r="L2702" s="2">
        <v>5106</v>
      </c>
    </row>
    <row r="2703" spans="1:16" x14ac:dyDescent="0.3">
      <c r="A2703" s="1" t="str">
        <f>VLOOKUP(F2703,Sheet2!A:C,2,FALSE)</f>
        <v>其他</v>
      </c>
      <c r="B2703" s="1" t="str">
        <f>VLOOKUP(E2703,[1]Sheet4!A:B,2,FALSE)</f>
        <v>SDK</v>
      </c>
      <c r="C2703" s="1" t="str">
        <f t="shared" si="13"/>
        <v>05</v>
      </c>
      <c r="D2703" s="147">
        <v>20150510</v>
      </c>
      <c r="E2703" s="1" t="s">
        <v>58</v>
      </c>
      <c r="F2703" s="1" t="s">
        <v>55</v>
      </c>
      <c r="G2703" s="57">
        <v>902416</v>
      </c>
      <c r="H2703" s="3">
        <v>200</v>
      </c>
      <c r="I2703" s="3">
        <v>0.222</v>
      </c>
    </row>
    <row r="2704" spans="1:16" x14ac:dyDescent="0.3">
      <c r="A2704" s="1" t="str">
        <f>VLOOKUP(F2704,Sheet2!A:C,2,FALSE)</f>
        <v>其他</v>
      </c>
      <c r="B2704" s="1" t="str">
        <f>VLOOKUP(E2704,[1]Sheet4!A:B,2,FALSE)</f>
        <v>SDK</v>
      </c>
      <c r="C2704" s="1" t="str">
        <f t="shared" si="13"/>
        <v>05</v>
      </c>
      <c r="D2704" s="147">
        <v>20150510</v>
      </c>
      <c r="E2704" s="1" t="s">
        <v>58</v>
      </c>
      <c r="F2704" s="1" t="s">
        <v>41</v>
      </c>
      <c r="G2704" s="57">
        <v>63525220</v>
      </c>
      <c r="H2704" s="3">
        <v>3705</v>
      </c>
      <c r="I2704" s="3">
        <v>5.8000000000000003E-2</v>
      </c>
    </row>
    <row r="2705" spans="1:16" x14ac:dyDescent="0.3">
      <c r="A2705" s="1" t="str">
        <f>VLOOKUP(F2705,Sheet2!A:C,2,FALSE)</f>
        <v>其他</v>
      </c>
      <c r="B2705" s="1" t="str">
        <f>VLOOKUP(E2705,[1]Sheet4!A:B,2,FALSE)</f>
        <v>SDK</v>
      </c>
      <c r="C2705" s="1" t="str">
        <f t="shared" si="13"/>
        <v>05</v>
      </c>
      <c r="D2705" s="147">
        <v>20150510</v>
      </c>
      <c r="E2705" s="1" t="s">
        <v>58</v>
      </c>
      <c r="F2705" s="1" t="s">
        <v>59</v>
      </c>
      <c r="G2705" s="57">
        <v>3271904</v>
      </c>
      <c r="H2705" s="3">
        <v>2202</v>
      </c>
      <c r="I2705" s="3">
        <v>0.67300000000000004</v>
      </c>
    </row>
    <row r="2706" spans="1:16" x14ac:dyDescent="0.3">
      <c r="A2706" s="1" t="str">
        <f>VLOOKUP(F2706,Sheet2!A:C,2,FALSE)</f>
        <v>结果页</v>
      </c>
      <c r="B2706" s="1" t="str">
        <f>VLOOKUP(E2706,[1]Sheet4!A:B,2,FALSE)</f>
        <v>API</v>
      </c>
      <c r="C2706" s="1" t="str">
        <f t="shared" si="13"/>
        <v>05</v>
      </c>
      <c r="D2706" s="147">
        <v>20150510</v>
      </c>
      <c r="E2706" s="1" t="s">
        <v>60</v>
      </c>
      <c r="F2706" s="1" t="s">
        <v>61</v>
      </c>
      <c r="G2706" s="57">
        <v>343367</v>
      </c>
      <c r="H2706" s="3">
        <v>795.5</v>
      </c>
      <c r="I2706" s="3">
        <v>2.3167631135199365</v>
      </c>
      <c r="J2706" s="4">
        <v>4.0362061584252415E-2</v>
      </c>
      <c r="L2706" s="2">
        <v>13859</v>
      </c>
    </row>
    <row r="2707" spans="1:16" x14ac:dyDescent="0.3">
      <c r="A2707" s="1" t="str">
        <f>VLOOKUP(F2707,Sheet2!A:C,2,FALSE)</f>
        <v>结果页</v>
      </c>
      <c r="B2707" s="1" t="str">
        <f>VLOOKUP(E2707,[1]Sheet4!A:B,2,FALSE)</f>
        <v>API</v>
      </c>
      <c r="C2707" s="1" t="str">
        <f t="shared" si="13"/>
        <v>05</v>
      </c>
      <c r="D2707" s="147">
        <v>20150510</v>
      </c>
      <c r="E2707" s="1" t="s">
        <v>60</v>
      </c>
      <c r="F2707" s="1" t="s">
        <v>62</v>
      </c>
      <c r="G2707" s="57">
        <v>2947128</v>
      </c>
      <c r="H2707" s="3">
        <v>4248.95</v>
      </c>
      <c r="I2707" s="3">
        <v>1.4417256393342943</v>
      </c>
      <c r="J2707" s="4">
        <v>1.4081505791400984E-2</v>
      </c>
      <c r="L2707" s="2">
        <v>41500</v>
      </c>
    </row>
    <row r="2708" spans="1:16" x14ac:dyDescent="0.3">
      <c r="A2708" s="1" t="str">
        <f>VLOOKUP(F2708,Sheet2!A:C,2,FALSE)</f>
        <v>结果页</v>
      </c>
      <c r="B2708" s="1" t="str">
        <f>VLOOKUP(E2708,[1]Sheet4!A:B,2,FALSE)</f>
        <v>API</v>
      </c>
      <c r="C2708" s="1" t="str">
        <f t="shared" si="13"/>
        <v>05</v>
      </c>
      <c r="D2708" s="147">
        <v>20150510</v>
      </c>
      <c r="E2708" s="1" t="s">
        <v>60</v>
      </c>
      <c r="F2708" s="1" t="s">
        <v>63</v>
      </c>
      <c r="G2708" s="57">
        <v>920134</v>
      </c>
      <c r="H2708" s="3">
        <v>2482.7399999999998</v>
      </c>
      <c r="I2708" s="3">
        <v>2.6982374306351034</v>
      </c>
      <c r="J2708" s="4">
        <v>4.2293839810288503E-2</v>
      </c>
      <c r="L2708" s="2">
        <v>38916</v>
      </c>
    </row>
    <row r="2709" spans="1:16" x14ac:dyDescent="0.3">
      <c r="A2709" s="1" t="str">
        <f>VLOOKUP(F2709,Sheet2!A:C,2,FALSE)</f>
        <v>结果页</v>
      </c>
      <c r="B2709" s="1" t="str">
        <f>VLOOKUP(E2709,[1]Sheet4!A:B,2,FALSE)</f>
        <v>SDK</v>
      </c>
      <c r="C2709" s="1" t="str">
        <f t="shared" si="13"/>
        <v>05</v>
      </c>
      <c r="D2709" s="147">
        <v>20150510</v>
      </c>
      <c r="E2709" s="1" t="s">
        <v>64</v>
      </c>
      <c r="F2709" s="1" t="s">
        <v>61</v>
      </c>
      <c r="G2709" s="57">
        <v>5770805</v>
      </c>
      <c r="H2709" s="3">
        <v>8708.33</v>
      </c>
      <c r="I2709" s="3">
        <v>1.5090321021070716</v>
      </c>
      <c r="J2709" s="4">
        <v>1.3851620354525928E-2</v>
      </c>
      <c r="K2709" s="3">
        <v>0.10894264089572778</v>
      </c>
      <c r="L2709" s="2">
        <v>79935</v>
      </c>
      <c r="P2709" s="2">
        <v>123698107</v>
      </c>
    </row>
    <row r="2710" spans="1:16" x14ac:dyDescent="0.3">
      <c r="A2710" s="1" t="str">
        <f>VLOOKUP(F2710,Sheet2!A:C,2,FALSE)</f>
        <v>充电屏保</v>
      </c>
      <c r="B2710" s="1" t="str">
        <f>VLOOKUP(E2710,[1]Sheet4!A:B,2,FALSE)</f>
        <v>SDK</v>
      </c>
      <c r="C2710" s="1" t="str">
        <f t="shared" si="13"/>
        <v>05</v>
      </c>
      <c r="D2710" s="147">
        <v>20150510</v>
      </c>
      <c r="E2710" s="1" t="s">
        <v>64</v>
      </c>
      <c r="F2710" s="1" t="s">
        <v>65</v>
      </c>
      <c r="G2710" s="57">
        <v>21665312</v>
      </c>
      <c r="H2710" s="3">
        <v>23436.120000000003</v>
      </c>
      <c r="I2710" s="3">
        <v>1.0817347103055799</v>
      </c>
      <c r="J2710" s="4">
        <v>1.1351094320727992E-2</v>
      </c>
      <c r="K2710" s="3">
        <v>9.5297834705702966E-2</v>
      </c>
      <c r="L2710" s="2">
        <v>245925</v>
      </c>
      <c r="P2710" s="2">
        <v>196962389</v>
      </c>
    </row>
    <row r="2711" spans="1:16" x14ac:dyDescent="0.3">
      <c r="A2711" s="1" t="str">
        <f>VLOOKUP(F2711,Sheet2!A:C,2,FALSE)</f>
        <v>其他</v>
      </c>
      <c r="B2711" s="1" t="str">
        <f>VLOOKUP(E2711,[1]Sheet4!A:B,2,FALSE)</f>
        <v>SDK</v>
      </c>
      <c r="C2711" s="1" t="str">
        <f t="shared" si="13"/>
        <v>05</v>
      </c>
      <c r="D2711" s="147">
        <v>20150510</v>
      </c>
      <c r="E2711" s="1" t="s">
        <v>64</v>
      </c>
      <c r="F2711" s="1" t="s">
        <v>55</v>
      </c>
      <c r="G2711" s="57">
        <v>3248328</v>
      </c>
      <c r="H2711" s="3">
        <v>2728.8700000000003</v>
      </c>
      <c r="I2711" s="3">
        <v>0.84008449885602698</v>
      </c>
      <c r="J2711" s="4">
        <v>9.337111276940013E-3</v>
      </c>
      <c r="K2711" s="3">
        <v>8.9972634355423686E-2</v>
      </c>
      <c r="L2711" s="2">
        <v>30330</v>
      </c>
      <c r="P2711" s="2">
        <v>18193693</v>
      </c>
    </row>
    <row r="2712" spans="1:16" x14ac:dyDescent="0.3">
      <c r="A2712" s="1" t="str">
        <f>VLOOKUP(F2712,Sheet2!A:C,2,FALSE)</f>
        <v>Applock</v>
      </c>
      <c r="B2712" s="1" t="str">
        <f>VLOOKUP(E2712,[1]Sheet4!A:B,2,FALSE)</f>
        <v>SDK</v>
      </c>
      <c r="C2712" s="1" t="str">
        <f t="shared" si="13"/>
        <v>05</v>
      </c>
      <c r="D2712" s="147">
        <v>20150510</v>
      </c>
      <c r="E2712" s="1" t="s">
        <v>64</v>
      </c>
      <c r="F2712" s="1" t="s">
        <v>66</v>
      </c>
      <c r="G2712" s="57">
        <v>88354854</v>
      </c>
      <c r="H2712" s="3">
        <v>72172.36</v>
      </c>
      <c r="I2712" s="3">
        <v>0.81684657642012515</v>
      </c>
      <c r="J2712" s="4">
        <v>1.1712621923408984E-2</v>
      </c>
      <c r="K2712" s="3">
        <v>6.974071064204386E-2</v>
      </c>
      <c r="L2712" s="2">
        <v>1034867</v>
      </c>
      <c r="P2712" s="2">
        <v>314252783</v>
      </c>
    </row>
    <row r="2713" spans="1:16" x14ac:dyDescent="0.3">
      <c r="A2713" s="1" t="str">
        <f>VLOOKUP(F2713,Sheet2!A:C,2,FALSE)</f>
        <v>结果页</v>
      </c>
      <c r="B2713" s="1" t="str">
        <f>VLOOKUP(E2713,[1]Sheet4!A:B,2,FALSE)</f>
        <v>SDK</v>
      </c>
      <c r="C2713" s="1" t="str">
        <f t="shared" si="13"/>
        <v>05</v>
      </c>
      <c r="D2713" s="147">
        <v>20150510</v>
      </c>
      <c r="E2713" s="1" t="s">
        <v>64</v>
      </c>
      <c r="F2713" s="1" t="s">
        <v>62</v>
      </c>
      <c r="G2713" s="57">
        <v>28234067</v>
      </c>
      <c r="H2713" s="3">
        <v>32197.99</v>
      </c>
      <c r="I2713" s="3">
        <v>1.1403950412103223</v>
      </c>
      <c r="J2713" s="4">
        <v>9.3971938226256949E-3</v>
      </c>
      <c r="K2713" s="3">
        <v>0.1213548494088293</v>
      </c>
      <c r="L2713" s="2">
        <v>265321</v>
      </c>
      <c r="P2713" s="2">
        <v>93421434</v>
      </c>
    </row>
    <row r="2714" spans="1:16" x14ac:dyDescent="0.3">
      <c r="A2714" s="1" t="str">
        <f>VLOOKUP(F2714,Sheet2!A:C,2,FALSE)</f>
        <v>充电屏保</v>
      </c>
      <c r="B2714" s="1" t="str">
        <f>VLOOKUP(E2714,[1]Sheet4!A:B,2,FALSE)</f>
        <v>SDK</v>
      </c>
      <c r="C2714" s="1" t="str">
        <f t="shared" si="13"/>
        <v>05</v>
      </c>
      <c r="D2714" s="147">
        <v>20150510</v>
      </c>
      <c r="E2714" s="1" t="s">
        <v>64</v>
      </c>
      <c r="F2714" s="1" t="s">
        <v>67</v>
      </c>
      <c r="G2714" s="57">
        <v>91724014</v>
      </c>
      <c r="H2714" s="3">
        <v>82736.05</v>
      </c>
      <c r="I2714" s="3">
        <v>0.90201078640103993</v>
      </c>
      <c r="J2714" s="4">
        <v>1.177464823988187E-2</v>
      </c>
      <c r="K2714" s="3">
        <v>7.6606176934088138E-2</v>
      </c>
      <c r="L2714" s="2">
        <v>1080018</v>
      </c>
      <c r="P2714" s="2">
        <v>178368451</v>
      </c>
    </row>
    <row r="2715" spans="1:16" x14ac:dyDescent="0.3">
      <c r="A2715" s="1" t="str">
        <f>VLOOKUP(F2715,Sheet2!A:C,2,FALSE)</f>
        <v>其他</v>
      </c>
      <c r="B2715" s="1" t="str">
        <f>VLOOKUP(E2715,[1]Sheet4!A:B,2,FALSE)</f>
        <v>SDK</v>
      </c>
      <c r="C2715" s="1" t="str">
        <f t="shared" si="13"/>
        <v>05</v>
      </c>
      <c r="D2715" s="147">
        <v>20150510</v>
      </c>
      <c r="E2715" s="1" t="s">
        <v>64</v>
      </c>
      <c r="F2715" s="1" t="s">
        <v>68</v>
      </c>
      <c r="G2715" s="57">
        <v>560826</v>
      </c>
      <c r="H2715" s="3">
        <v>791.28</v>
      </c>
      <c r="I2715" s="3">
        <v>1.4109188946304201</v>
      </c>
      <c r="J2715" s="4">
        <v>1.5851618862178288E-2</v>
      </c>
      <c r="K2715" s="3">
        <v>8.9007874015748029E-2</v>
      </c>
      <c r="L2715" s="2">
        <v>8890</v>
      </c>
      <c r="P2715" s="2">
        <v>3270482</v>
      </c>
    </row>
    <row r="2716" spans="1:16" x14ac:dyDescent="0.3">
      <c r="A2716" s="1" t="str">
        <f>VLOOKUP(F2716,Sheet2!A:C,2,FALSE)</f>
        <v>其他</v>
      </c>
      <c r="B2716" s="1" t="str">
        <f>VLOOKUP(E2716,[1]Sheet4!A:B,2,FALSE)</f>
        <v>SDK</v>
      </c>
      <c r="C2716" s="1" t="str">
        <f t="shared" si="13"/>
        <v>05</v>
      </c>
      <c r="D2716" s="147">
        <v>20150510</v>
      </c>
      <c r="E2716" s="1" t="s">
        <v>64</v>
      </c>
      <c r="F2716" s="1" t="s">
        <v>69</v>
      </c>
      <c r="G2716" s="57">
        <v>700406</v>
      </c>
      <c r="H2716" s="3">
        <v>3149.39</v>
      </c>
      <c r="I2716" s="3">
        <v>4.4965205894866696</v>
      </c>
      <c r="J2716" s="4">
        <v>2.0510960785601495E-2</v>
      </c>
      <c r="K2716" s="3">
        <v>0.21922525407211471</v>
      </c>
      <c r="L2716" s="2">
        <v>14366</v>
      </c>
      <c r="P2716" s="2">
        <v>7814695</v>
      </c>
    </row>
    <row r="2717" spans="1:16" x14ac:dyDescent="0.3">
      <c r="A2717" s="1" t="str">
        <f>VLOOKUP(F2717,Sheet2!A:C,2,FALSE)</f>
        <v>其他</v>
      </c>
      <c r="B2717" s="1" t="str">
        <f>VLOOKUP(E2717,[1]Sheet4!A:B,2,FALSE)</f>
        <v>SDK</v>
      </c>
      <c r="C2717" s="1" t="str">
        <f t="shared" si="13"/>
        <v>05</v>
      </c>
      <c r="D2717" s="147">
        <v>20150510</v>
      </c>
      <c r="E2717" s="1" t="s">
        <v>64</v>
      </c>
      <c r="F2717" s="1" t="s">
        <v>70</v>
      </c>
      <c r="G2717" s="57">
        <v>2548024</v>
      </c>
      <c r="H2717" s="3">
        <v>1561.72</v>
      </c>
      <c r="I2717" s="3">
        <v>0.61291416407380783</v>
      </c>
      <c r="J2717" s="4">
        <v>4.6687158362715576E-3</v>
      </c>
      <c r="K2717" s="3">
        <v>0.13128110289172831</v>
      </c>
      <c r="L2717" s="2">
        <v>11896</v>
      </c>
      <c r="P2717" s="2">
        <v>21017065</v>
      </c>
    </row>
    <row r="2718" spans="1:16" x14ac:dyDescent="0.3">
      <c r="A2718" s="1" t="str">
        <f>VLOOKUP(F2718,Sheet2!A:C,2,FALSE)</f>
        <v>Applock</v>
      </c>
      <c r="B2718" s="1" t="str">
        <f>VLOOKUP(E2718,[1]Sheet4!A:B,2,FALSE)</f>
        <v>SDK</v>
      </c>
      <c r="C2718" s="1" t="str">
        <f t="shared" si="13"/>
        <v>05</v>
      </c>
      <c r="D2718" s="147">
        <v>20150510</v>
      </c>
      <c r="E2718" s="1" t="s">
        <v>64</v>
      </c>
      <c r="F2718" s="1" t="s">
        <v>71</v>
      </c>
      <c r="G2718" s="57">
        <v>226353519</v>
      </c>
      <c r="H2718" s="3">
        <v>143269.16</v>
      </c>
      <c r="I2718" s="3">
        <v>0.63294425742945926</v>
      </c>
      <c r="J2718" s="4">
        <v>9.3846652324411171E-3</v>
      </c>
      <c r="K2718" s="3">
        <v>6.7444521648090713E-2</v>
      </c>
      <c r="L2718" s="2">
        <v>2124252</v>
      </c>
      <c r="P2718" s="2">
        <v>709659557</v>
      </c>
    </row>
    <row r="2719" spans="1:16" x14ac:dyDescent="0.3">
      <c r="A2719" s="1" t="str">
        <f>VLOOKUP(F2719,Sheet2!A:C,2,FALSE)</f>
        <v>结果页</v>
      </c>
      <c r="B2719" s="1" t="str">
        <f>VLOOKUP(E2719,[1]Sheet4!A:B,2,FALSE)</f>
        <v>SDK</v>
      </c>
      <c r="C2719" s="1" t="str">
        <f t="shared" si="13"/>
        <v>05</v>
      </c>
      <c r="D2719" s="147">
        <v>20150510</v>
      </c>
      <c r="E2719" s="1" t="s">
        <v>64</v>
      </c>
      <c r="F2719" s="1" t="s">
        <v>63</v>
      </c>
      <c r="G2719" s="57">
        <v>11631858</v>
      </c>
      <c r="H2719" s="3">
        <v>34406.57</v>
      </c>
      <c r="I2719" s="3">
        <v>2.9579599407076667</v>
      </c>
      <c r="J2719" s="4">
        <v>1.9792194849696413E-2</v>
      </c>
      <c r="K2719" s="3">
        <v>0.14945082964121276</v>
      </c>
      <c r="L2719" s="2">
        <v>230220</v>
      </c>
      <c r="P2719" s="2">
        <v>75127113</v>
      </c>
    </row>
    <row r="2720" spans="1:16" x14ac:dyDescent="0.3">
      <c r="A2720" s="1" t="str">
        <f>VLOOKUP(F2720,Sheet2!A:C,2,FALSE)</f>
        <v>充电屏保</v>
      </c>
      <c r="B2720" s="1" t="str">
        <f>VLOOKUP(E2720,[1]Sheet4!A:B,2,FALSE)</f>
        <v>SDK</v>
      </c>
      <c r="C2720" s="1" t="str">
        <f t="shared" si="13"/>
        <v>05</v>
      </c>
      <c r="D2720" s="147">
        <v>20150510</v>
      </c>
      <c r="E2720" s="1" t="s">
        <v>64</v>
      </c>
      <c r="F2720" s="1" t="s">
        <v>72</v>
      </c>
      <c r="G2720" s="57">
        <v>15971245</v>
      </c>
      <c r="H2720" s="3">
        <v>9969.67</v>
      </c>
      <c r="I2720" s="3">
        <v>0.62422622657156657</v>
      </c>
      <c r="J2720" s="4">
        <v>1.0627474564443786E-2</v>
      </c>
      <c r="K2720" s="3">
        <v>5.8737023813732074E-2</v>
      </c>
      <c r="L2720" s="2">
        <v>169734</v>
      </c>
      <c r="P2720" s="2">
        <v>47122037</v>
      </c>
    </row>
    <row r="2721" spans="1:16" x14ac:dyDescent="0.3">
      <c r="A2721" s="1" t="str">
        <f>VLOOKUP(F2721,Sheet2!A:C,2,FALSE)</f>
        <v>其他</v>
      </c>
      <c r="B2721" s="1" t="str">
        <f>VLOOKUP(E2721,[1]Sheet4!A:B,2,FALSE)</f>
        <v>SDK</v>
      </c>
      <c r="C2721" s="1" t="str">
        <f t="shared" si="13"/>
        <v>05</v>
      </c>
      <c r="D2721" s="147">
        <v>20150510</v>
      </c>
      <c r="E2721" s="1" t="s">
        <v>64</v>
      </c>
      <c r="F2721" s="1" t="s">
        <v>73</v>
      </c>
      <c r="G2721" s="57">
        <v>1010261</v>
      </c>
      <c r="H2721" s="3">
        <v>1796.89</v>
      </c>
      <c r="I2721" s="3">
        <v>1.7786393813083945</v>
      </c>
      <c r="J2721" s="4">
        <v>4.171892213992226E-2</v>
      </c>
      <c r="K2721" s="3">
        <v>4.263387666975111E-2</v>
      </c>
      <c r="L2721" s="2">
        <v>42147</v>
      </c>
      <c r="P2721" s="2">
        <v>9360459</v>
      </c>
    </row>
    <row r="2722" spans="1:16" x14ac:dyDescent="0.3">
      <c r="A2722" s="1" t="str">
        <f>VLOOKUP(F2722,Sheet2!A:C,2,FALSE)</f>
        <v>其他</v>
      </c>
      <c r="B2722" s="1" t="str">
        <f>VLOOKUP(E2722,[1]Sheet4!A:B,2,FALSE)</f>
        <v>SDK</v>
      </c>
      <c r="C2722" s="1" t="str">
        <f t="shared" si="13"/>
        <v>05</v>
      </c>
      <c r="D2722" s="147">
        <v>20150510</v>
      </c>
      <c r="E2722" s="1" t="s">
        <v>64</v>
      </c>
      <c r="F2722" s="1" t="s">
        <v>41</v>
      </c>
      <c r="G2722" s="57">
        <v>28547811</v>
      </c>
      <c r="H2722" s="3">
        <v>9853.3799999999992</v>
      </c>
      <c r="I2722" s="3">
        <v>0.34515360915062804</v>
      </c>
      <c r="J2722" s="4">
        <v>5.5262030423278334E-3</v>
      </c>
      <c r="K2722" s="3">
        <v>6.2457641622454214E-2</v>
      </c>
      <c r="L2722" s="2">
        <v>157761</v>
      </c>
      <c r="P2722" s="2">
        <v>103202740</v>
      </c>
    </row>
    <row r="2723" spans="1:16" x14ac:dyDescent="0.3">
      <c r="A2723" s="1" t="str">
        <f>VLOOKUP(F2723,Sheet2!A:C,2,FALSE)</f>
        <v>其他</v>
      </c>
      <c r="B2723" s="1" t="str">
        <f>VLOOKUP(E2723,[1]Sheet4!A:B,2,FALSE)</f>
        <v>SDK</v>
      </c>
      <c r="C2723" s="1" t="str">
        <f t="shared" si="13"/>
        <v>05</v>
      </c>
      <c r="D2723" s="147">
        <v>20150510</v>
      </c>
      <c r="E2723" s="1" t="s">
        <v>64</v>
      </c>
      <c r="F2723" s="1" t="s">
        <v>59</v>
      </c>
      <c r="G2723" s="57">
        <v>8546951</v>
      </c>
      <c r="H2723" s="3">
        <v>6953.31</v>
      </c>
      <c r="I2723" s="3">
        <v>0.81354274758331946</v>
      </c>
      <c r="J2723" s="4">
        <v>1.1039960332052916E-2</v>
      </c>
      <c r="K2723" s="3">
        <v>7.3690731045592317E-2</v>
      </c>
      <c r="L2723" s="2">
        <v>94358</v>
      </c>
      <c r="P2723" s="2">
        <v>21897719</v>
      </c>
    </row>
    <row r="2724" spans="1:16" x14ac:dyDescent="0.3">
      <c r="A2724" s="1" t="str">
        <f>VLOOKUP(F2724,Sheet2!A:C,2,FALSE)</f>
        <v>结果页</v>
      </c>
      <c r="B2724" s="1" t="str">
        <f>VLOOKUP(E2724,[1]Sheet4!A:B,2,FALSE)</f>
        <v>API</v>
      </c>
      <c r="C2724" s="1" t="str">
        <f t="shared" ref="C2724:C2787" si="14">RIGHT(LEFT(D2724,6),2)</f>
        <v>05</v>
      </c>
      <c r="D2724" s="147">
        <v>20150510</v>
      </c>
      <c r="E2724" s="1" t="s">
        <v>74</v>
      </c>
      <c r="F2724" s="1" t="s">
        <v>61</v>
      </c>
      <c r="G2724" s="57">
        <v>2590349</v>
      </c>
      <c r="H2724" s="3">
        <v>3533.82</v>
      </c>
      <c r="I2724" s="3">
        <v>1.36</v>
      </c>
      <c r="J2724" s="4">
        <v>1.0200000000000001E-2</v>
      </c>
      <c r="L2724" s="2">
        <v>26436</v>
      </c>
    </row>
    <row r="2725" spans="1:16" x14ac:dyDescent="0.3">
      <c r="A2725" s="1" t="str">
        <f>VLOOKUP(F2725,Sheet2!A:C,2,FALSE)</f>
        <v>结果页</v>
      </c>
      <c r="B2725" s="1" t="str">
        <f>VLOOKUP(E2725,[1]Sheet4!A:B,2,FALSE)</f>
        <v>API</v>
      </c>
      <c r="C2725" s="1" t="str">
        <f t="shared" si="14"/>
        <v>05</v>
      </c>
      <c r="D2725" s="147">
        <v>20150510</v>
      </c>
      <c r="E2725" s="1" t="s">
        <v>74</v>
      </c>
      <c r="F2725" s="1" t="s">
        <v>63</v>
      </c>
      <c r="G2725" s="57">
        <v>481361</v>
      </c>
      <c r="H2725" s="3">
        <v>566.27</v>
      </c>
      <c r="I2725" s="3">
        <v>1.18</v>
      </c>
      <c r="J2725" s="4">
        <v>1.2800000000000001E-2</v>
      </c>
      <c r="L2725" s="2">
        <v>6169</v>
      </c>
    </row>
    <row r="2726" spans="1:16" x14ac:dyDescent="0.3">
      <c r="A2726" s="1" t="str">
        <f>VLOOKUP(F2726,Sheet2!A:C,2,FALSE)</f>
        <v>其他</v>
      </c>
      <c r="B2726" s="1" t="str">
        <f>VLOOKUP(E2726,[1]Sheet4!A:B,2,FALSE)</f>
        <v>SDK</v>
      </c>
      <c r="C2726" s="1" t="str">
        <f t="shared" si="14"/>
        <v>05</v>
      </c>
      <c r="D2726" s="147">
        <v>20150511</v>
      </c>
      <c r="E2726" s="1" t="s">
        <v>58</v>
      </c>
      <c r="F2726" s="1" t="s">
        <v>55</v>
      </c>
      <c r="G2726" s="57">
        <v>887688</v>
      </c>
      <c r="H2726" s="3">
        <v>196</v>
      </c>
      <c r="I2726" s="3">
        <v>0.221</v>
      </c>
    </row>
    <row r="2727" spans="1:16" x14ac:dyDescent="0.3">
      <c r="A2727" s="1" t="str">
        <f>VLOOKUP(F2727,Sheet2!A:C,2,FALSE)</f>
        <v>其他</v>
      </c>
      <c r="B2727" s="1" t="str">
        <f>VLOOKUP(E2727,[1]Sheet4!A:B,2,FALSE)</f>
        <v>SDK</v>
      </c>
      <c r="C2727" s="1" t="str">
        <f t="shared" si="14"/>
        <v>05</v>
      </c>
      <c r="D2727" s="147">
        <v>20150511</v>
      </c>
      <c r="E2727" s="1" t="s">
        <v>58</v>
      </c>
      <c r="F2727" s="1" t="s">
        <v>41</v>
      </c>
      <c r="G2727" s="57">
        <v>44349499</v>
      </c>
      <c r="H2727" s="3">
        <v>2727</v>
      </c>
      <c r="I2727" s="3">
        <v>6.0999999999999999E-2</v>
      </c>
    </row>
    <row r="2728" spans="1:16" x14ac:dyDescent="0.3">
      <c r="A2728" s="1" t="str">
        <f>VLOOKUP(F2728,Sheet2!A:C,2,FALSE)</f>
        <v>其他</v>
      </c>
      <c r="B2728" s="1" t="str">
        <f>VLOOKUP(E2728,[1]Sheet4!A:B,2,FALSE)</f>
        <v>SDK</v>
      </c>
      <c r="C2728" s="1" t="str">
        <f t="shared" si="14"/>
        <v>05</v>
      </c>
      <c r="D2728" s="147">
        <v>20150511</v>
      </c>
      <c r="E2728" s="1" t="s">
        <v>58</v>
      </c>
      <c r="F2728" s="1" t="s">
        <v>59</v>
      </c>
      <c r="G2728" s="57">
        <v>1929111</v>
      </c>
      <c r="H2728" s="3">
        <v>1350</v>
      </c>
      <c r="I2728" s="3">
        <v>0.7</v>
      </c>
    </row>
    <row r="2729" spans="1:16" x14ac:dyDescent="0.3">
      <c r="A2729" s="1" t="str">
        <f>VLOOKUP(F2729,Sheet2!A:C,2,FALSE)</f>
        <v>结果页</v>
      </c>
      <c r="B2729" s="1" t="str">
        <f>VLOOKUP(E2729,[1]Sheet4!A:B,2,FALSE)</f>
        <v>API</v>
      </c>
      <c r="C2729" s="1" t="str">
        <f t="shared" si="14"/>
        <v>05</v>
      </c>
      <c r="D2729" s="147">
        <v>20150511</v>
      </c>
      <c r="E2729" s="1" t="s">
        <v>60</v>
      </c>
      <c r="F2729" s="1" t="s">
        <v>61</v>
      </c>
      <c r="G2729" s="57">
        <v>344753</v>
      </c>
      <c r="H2729" s="3">
        <v>763.47</v>
      </c>
      <c r="I2729" s="3">
        <v>2.2145420054357756</v>
      </c>
      <c r="J2729" s="4">
        <v>3.9988049415088482E-2</v>
      </c>
      <c r="L2729" s="2">
        <v>13786</v>
      </c>
    </row>
    <row r="2730" spans="1:16" x14ac:dyDescent="0.3">
      <c r="A2730" s="1" t="str">
        <f>VLOOKUP(F2730,Sheet2!A:C,2,FALSE)</f>
        <v>结果页</v>
      </c>
      <c r="B2730" s="1" t="str">
        <f>VLOOKUP(E2730,[1]Sheet4!A:B,2,FALSE)</f>
        <v>API</v>
      </c>
      <c r="C2730" s="1" t="str">
        <f t="shared" si="14"/>
        <v>05</v>
      </c>
      <c r="D2730" s="147">
        <v>20150511</v>
      </c>
      <c r="E2730" s="1" t="s">
        <v>60</v>
      </c>
      <c r="F2730" s="1" t="s">
        <v>62</v>
      </c>
      <c r="G2730" s="57">
        <v>2988428</v>
      </c>
      <c r="H2730" s="3">
        <v>4255.3500000000004</v>
      </c>
      <c r="I2730" s="3">
        <v>1.4239426213380413</v>
      </c>
      <c r="J2730" s="4">
        <v>1.3753050098580256E-2</v>
      </c>
      <c r="L2730" s="2">
        <v>41100</v>
      </c>
    </row>
    <row r="2731" spans="1:16" x14ac:dyDescent="0.3">
      <c r="A2731" s="1" t="str">
        <f>VLOOKUP(F2731,Sheet2!A:C,2,FALSE)</f>
        <v>结果页</v>
      </c>
      <c r="B2731" s="1" t="str">
        <f>VLOOKUP(E2731,[1]Sheet4!A:B,2,FALSE)</f>
        <v>API</v>
      </c>
      <c r="C2731" s="1" t="str">
        <f t="shared" si="14"/>
        <v>05</v>
      </c>
      <c r="D2731" s="147">
        <v>20150511</v>
      </c>
      <c r="E2731" s="1" t="s">
        <v>60</v>
      </c>
      <c r="F2731" s="1" t="s">
        <v>63</v>
      </c>
      <c r="G2731" s="57">
        <v>926874</v>
      </c>
      <c r="H2731" s="3">
        <v>2447.4299999999998</v>
      </c>
      <c r="I2731" s="3">
        <v>2.6405207180263983</v>
      </c>
      <c r="J2731" s="4">
        <v>4.3017713302994795E-2</v>
      </c>
      <c r="L2731" s="2">
        <v>39872</v>
      </c>
    </row>
    <row r="2732" spans="1:16" x14ac:dyDescent="0.3">
      <c r="A2732" s="1" t="str">
        <f>VLOOKUP(F2732,Sheet2!A:C,2,FALSE)</f>
        <v>结果页</v>
      </c>
      <c r="B2732" s="1" t="str">
        <f>VLOOKUP(E2732,[1]Sheet4!A:B,2,FALSE)</f>
        <v>SDK</v>
      </c>
      <c r="C2732" s="1" t="str">
        <f t="shared" si="14"/>
        <v>05</v>
      </c>
      <c r="D2732" s="147">
        <v>20150511</v>
      </c>
      <c r="E2732" s="1" t="s">
        <v>64</v>
      </c>
      <c r="F2732" s="1" t="s">
        <v>61</v>
      </c>
      <c r="G2732" s="57">
        <v>5508229</v>
      </c>
      <c r="H2732" s="3">
        <v>7618.95</v>
      </c>
      <c r="I2732" s="3">
        <v>1.38319412646061</v>
      </c>
      <c r="J2732" s="4">
        <v>1.3994879297865068E-2</v>
      </c>
      <c r="K2732" s="3">
        <v>9.8835731057117279E-2</v>
      </c>
      <c r="L2732" s="2">
        <v>77087</v>
      </c>
      <c r="P2732" s="2">
        <v>123482441</v>
      </c>
    </row>
    <row r="2733" spans="1:16" x14ac:dyDescent="0.3">
      <c r="A2733" s="1" t="str">
        <f>VLOOKUP(F2733,Sheet2!A:C,2,FALSE)</f>
        <v>充电屏保</v>
      </c>
      <c r="B2733" s="1" t="str">
        <f>VLOOKUP(E2733,[1]Sheet4!A:B,2,FALSE)</f>
        <v>SDK</v>
      </c>
      <c r="C2733" s="1" t="str">
        <f t="shared" si="14"/>
        <v>05</v>
      </c>
      <c r="D2733" s="147">
        <v>20150511</v>
      </c>
      <c r="E2733" s="1" t="s">
        <v>64</v>
      </c>
      <c r="F2733" s="1" t="s">
        <v>65</v>
      </c>
      <c r="G2733" s="57">
        <v>22235530</v>
      </c>
      <c r="H2733" s="3">
        <v>22238.14</v>
      </c>
      <c r="I2733" s="3">
        <v>1.0001173797071623</v>
      </c>
      <c r="J2733" s="4">
        <v>1.1331639047956131E-2</v>
      </c>
      <c r="K2733" s="3">
        <v>8.8258845474569872E-2</v>
      </c>
      <c r="L2733" s="2">
        <v>251965</v>
      </c>
      <c r="P2733" s="2">
        <v>203821306</v>
      </c>
    </row>
    <row r="2734" spans="1:16" x14ac:dyDescent="0.3">
      <c r="A2734" s="1" t="str">
        <f>VLOOKUP(F2734,Sheet2!A:C,2,FALSE)</f>
        <v>其他</v>
      </c>
      <c r="B2734" s="1" t="str">
        <f>VLOOKUP(E2734,[1]Sheet4!A:B,2,FALSE)</f>
        <v>SDK</v>
      </c>
      <c r="C2734" s="1" t="str">
        <f t="shared" si="14"/>
        <v>05</v>
      </c>
      <c r="D2734" s="147">
        <v>20150511</v>
      </c>
      <c r="E2734" s="1" t="s">
        <v>64</v>
      </c>
      <c r="F2734" s="1" t="s">
        <v>55</v>
      </c>
      <c r="G2734" s="57">
        <v>3095433</v>
      </c>
      <c r="H2734" s="3">
        <v>2509.16</v>
      </c>
      <c r="I2734" s="3">
        <v>0.81060064940833798</v>
      </c>
      <c r="J2734" s="4">
        <v>9.4694344862253522E-3</v>
      </c>
      <c r="K2734" s="3">
        <v>8.5601801310043663E-2</v>
      </c>
      <c r="L2734" s="2">
        <v>29312</v>
      </c>
      <c r="P2734" s="2">
        <v>17933920</v>
      </c>
    </row>
    <row r="2735" spans="1:16" x14ac:dyDescent="0.3">
      <c r="A2735" s="1" t="str">
        <f>VLOOKUP(F2735,Sheet2!A:C,2,FALSE)</f>
        <v>Applock</v>
      </c>
      <c r="B2735" s="1" t="str">
        <f>VLOOKUP(E2735,[1]Sheet4!A:B,2,FALSE)</f>
        <v>SDK</v>
      </c>
      <c r="C2735" s="1" t="str">
        <f t="shared" si="14"/>
        <v>05</v>
      </c>
      <c r="D2735" s="147">
        <v>20150511</v>
      </c>
      <c r="E2735" s="1" t="s">
        <v>64</v>
      </c>
      <c r="F2735" s="1" t="s">
        <v>66</v>
      </c>
      <c r="G2735" s="57">
        <v>88139239</v>
      </c>
      <c r="H2735" s="3">
        <v>67858.63</v>
      </c>
      <c r="I2735" s="3">
        <v>0.76990260830366375</v>
      </c>
      <c r="J2735" s="4">
        <v>1.1794315582869964E-2</v>
      </c>
      <c r="K2735" s="3">
        <v>6.5277429868153478E-2</v>
      </c>
      <c r="L2735" s="2">
        <v>1039542</v>
      </c>
      <c r="P2735" s="2">
        <v>312499368</v>
      </c>
    </row>
    <row r="2736" spans="1:16" x14ac:dyDescent="0.3">
      <c r="A2736" s="1" t="str">
        <f>VLOOKUP(F2736,Sheet2!A:C,2,FALSE)</f>
        <v>结果页</v>
      </c>
      <c r="B2736" s="1" t="str">
        <f>VLOOKUP(E2736,[1]Sheet4!A:B,2,FALSE)</f>
        <v>SDK</v>
      </c>
      <c r="C2736" s="1" t="str">
        <f t="shared" si="14"/>
        <v>05</v>
      </c>
      <c r="D2736" s="147">
        <v>20150511</v>
      </c>
      <c r="E2736" s="1" t="s">
        <v>64</v>
      </c>
      <c r="F2736" s="1" t="s">
        <v>62</v>
      </c>
      <c r="G2736" s="57">
        <v>28103779</v>
      </c>
      <c r="H2736" s="3">
        <v>32003.55</v>
      </c>
      <c r="I2736" s="3">
        <v>1.1387632246894626</v>
      </c>
      <c r="J2736" s="4">
        <v>9.6949239459931703E-3</v>
      </c>
      <c r="K2736" s="3">
        <v>0.11745973780022315</v>
      </c>
      <c r="L2736" s="2">
        <v>272464</v>
      </c>
      <c r="P2736" s="2">
        <v>94475510</v>
      </c>
    </row>
    <row r="2737" spans="1:16" x14ac:dyDescent="0.3">
      <c r="A2737" s="1" t="str">
        <f>VLOOKUP(F2737,Sheet2!A:C,2,FALSE)</f>
        <v>充电屏保</v>
      </c>
      <c r="B2737" s="1" t="str">
        <f>VLOOKUP(E2737,[1]Sheet4!A:B,2,FALSE)</f>
        <v>SDK</v>
      </c>
      <c r="C2737" s="1" t="str">
        <f t="shared" si="14"/>
        <v>05</v>
      </c>
      <c r="D2737" s="147">
        <v>20150511</v>
      </c>
      <c r="E2737" s="1" t="s">
        <v>64</v>
      </c>
      <c r="F2737" s="1" t="s">
        <v>67</v>
      </c>
      <c r="G2737" s="57">
        <v>96438954</v>
      </c>
      <c r="H2737" s="3">
        <v>80639.34</v>
      </c>
      <c r="I2737" s="3">
        <v>0.83616979089175936</v>
      </c>
      <c r="J2737" s="4">
        <v>1.1706711377230408E-2</v>
      </c>
      <c r="K2737" s="3">
        <v>7.1426531666110113E-2</v>
      </c>
      <c r="L2737" s="2">
        <v>1128983</v>
      </c>
      <c r="P2737" s="2">
        <v>186605889</v>
      </c>
    </row>
    <row r="2738" spans="1:16" x14ac:dyDescent="0.3">
      <c r="A2738" s="1" t="str">
        <f>VLOOKUP(F2738,Sheet2!A:C,2,FALSE)</f>
        <v>其他</v>
      </c>
      <c r="B2738" s="1" t="str">
        <f>VLOOKUP(E2738,[1]Sheet4!A:B,2,FALSE)</f>
        <v>SDK</v>
      </c>
      <c r="C2738" s="1" t="str">
        <f t="shared" si="14"/>
        <v>05</v>
      </c>
      <c r="D2738" s="147">
        <v>20150511</v>
      </c>
      <c r="E2738" s="1" t="s">
        <v>64</v>
      </c>
      <c r="F2738" s="1" t="s">
        <v>68</v>
      </c>
      <c r="G2738" s="57">
        <v>550255</v>
      </c>
      <c r="H2738" s="3">
        <v>756.69</v>
      </c>
      <c r="I2738" s="3">
        <v>1.3751624246940055</v>
      </c>
      <c r="J2738" s="4">
        <v>1.7008477887524874E-2</v>
      </c>
      <c r="K2738" s="3">
        <v>8.0851586707981635E-2</v>
      </c>
      <c r="L2738" s="2">
        <v>9359</v>
      </c>
      <c r="P2738" s="2">
        <v>3231077</v>
      </c>
    </row>
    <row r="2739" spans="1:16" x14ac:dyDescent="0.3">
      <c r="A2739" s="1" t="str">
        <f>VLOOKUP(F2739,Sheet2!A:C,2,FALSE)</f>
        <v>其他</v>
      </c>
      <c r="B2739" s="1" t="str">
        <f>VLOOKUP(E2739,[1]Sheet4!A:B,2,FALSE)</f>
        <v>SDK</v>
      </c>
      <c r="C2739" s="1" t="str">
        <f t="shared" si="14"/>
        <v>05</v>
      </c>
      <c r="D2739" s="147">
        <v>20150511</v>
      </c>
      <c r="E2739" s="1" t="s">
        <v>64</v>
      </c>
      <c r="F2739" s="1" t="s">
        <v>69</v>
      </c>
      <c r="G2739" s="57">
        <v>688603</v>
      </c>
      <c r="H2739" s="3">
        <v>3149.91</v>
      </c>
      <c r="I2739" s="3">
        <v>4.5743483545671451</v>
      </c>
      <c r="J2739" s="4">
        <v>2.1039699217110585E-2</v>
      </c>
      <c r="K2739" s="3">
        <v>0.21741510215350635</v>
      </c>
      <c r="L2739" s="2">
        <v>14488</v>
      </c>
      <c r="P2739" s="2">
        <v>7639618</v>
      </c>
    </row>
    <row r="2740" spans="1:16" x14ac:dyDescent="0.3">
      <c r="A2740" s="1" t="str">
        <f>VLOOKUP(F2740,Sheet2!A:C,2,FALSE)</f>
        <v>其他</v>
      </c>
      <c r="B2740" s="1" t="str">
        <f>VLOOKUP(E2740,[1]Sheet4!A:B,2,FALSE)</f>
        <v>SDK</v>
      </c>
      <c r="C2740" s="1" t="str">
        <f t="shared" si="14"/>
        <v>05</v>
      </c>
      <c r="D2740" s="147">
        <v>20150511</v>
      </c>
      <c r="E2740" s="1" t="s">
        <v>64</v>
      </c>
      <c r="F2740" s="1" t="s">
        <v>70</v>
      </c>
      <c r="G2740" s="57">
        <v>2625776</v>
      </c>
      <c r="H2740" s="3">
        <v>1577.03</v>
      </c>
      <c r="I2740" s="3">
        <v>0.6005957857791373</v>
      </c>
      <c r="J2740" s="4">
        <v>4.5872153603353826E-3</v>
      </c>
      <c r="K2740" s="3">
        <v>0.13092818596928185</v>
      </c>
      <c r="L2740" s="2">
        <v>12045</v>
      </c>
      <c r="P2740" s="2">
        <v>21443073</v>
      </c>
    </row>
    <row r="2741" spans="1:16" x14ac:dyDescent="0.3">
      <c r="A2741" s="1" t="str">
        <f>VLOOKUP(F2741,Sheet2!A:C,2,FALSE)</f>
        <v>Applock</v>
      </c>
      <c r="B2741" s="1" t="str">
        <f>VLOOKUP(E2741,[1]Sheet4!A:B,2,FALSE)</f>
        <v>SDK</v>
      </c>
      <c r="C2741" s="1" t="str">
        <f t="shared" si="14"/>
        <v>05</v>
      </c>
      <c r="D2741" s="147">
        <v>20150511</v>
      </c>
      <c r="E2741" s="1" t="s">
        <v>64</v>
      </c>
      <c r="F2741" s="1" t="s">
        <v>71</v>
      </c>
      <c r="G2741" s="57">
        <v>228852152</v>
      </c>
      <c r="H2741" s="3">
        <v>138719.51999999999</v>
      </c>
      <c r="I2741" s="3">
        <v>0.6061534435559951</v>
      </c>
      <c r="J2741" s="4">
        <v>9.3501982887187352E-3</v>
      </c>
      <c r="K2741" s="3">
        <v>6.4827870472793647E-2</v>
      </c>
      <c r="L2741" s="2">
        <v>2139813</v>
      </c>
      <c r="P2741" s="2">
        <v>736498804</v>
      </c>
    </row>
    <row r="2742" spans="1:16" x14ac:dyDescent="0.3">
      <c r="A2742" s="1" t="str">
        <f>VLOOKUP(F2742,Sheet2!A:C,2,FALSE)</f>
        <v>结果页</v>
      </c>
      <c r="B2742" s="1" t="str">
        <f>VLOOKUP(E2742,[1]Sheet4!A:B,2,FALSE)</f>
        <v>SDK</v>
      </c>
      <c r="C2742" s="1" t="str">
        <f t="shared" si="14"/>
        <v>05</v>
      </c>
      <c r="D2742" s="147">
        <v>20150511</v>
      </c>
      <c r="E2742" s="1" t="s">
        <v>64</v>
      </c>
      <c r="F2742" s="1" t="s">
        <v>63</v>
      </c>
      <c r="G2742" s="57">
        <v>12027576</v>
      </c>
      <c r="H2742" s="3">
        <v>35735.589999999997</v>
      </c>
      <c r="I2742" s="3">
        <v>2.9711381578466018</v>
      </c>
      <c r="J2742" s="4">
        <v>2.0514607432120986E-2</v>
      </c>
      <c r="K2742" s="3">
        <v>0.1448303686861932</v>
      </c>
      <c r="L2742" s="2">
        <v>246741</v>
      </c>
      <c r="P2742" s="2">
        <v>78171182</v>
      </c>
    </row>
    <row r="2743" spans="1:16" x14ac:dyDescent="0.3">
      <c r="A2743" s="1" t="str">
        <f>VLOOKUP(F2743,Sheet2!A:C,2,FALSE)</f>
        <v>充电屏保</v>
      </c>
      <c r="B2743" s="1" t="str">
        <f>VLOOKUP(E2743,[1]Sheet4!A:B,2,FALSE)</f>
        <v>SDK</v>
      </c>
      <c r="C2743" s="1" t="str">
        <f t="shared" si="14"/>
        <v>05</v>
      </c>
      <c r="D2743" s="147">
        <v>20150511</v>
      </c>
      <c r="E2743" s="1" t="s">
        <v>64</v>
      </c>
      <c r="F2743" s="1" t="s">
        <v>72</v>
      </c>
      <c r="G2743" s="57">
        <v>15946414</v>
      </c>
      <c r="H2743" s="3">
        <v>9567.7800000000007</v>
      </c>
      <c r="I2743" s="3">
        <v>0.5999957106343784</v>
      </c>
      <c r="J2743" s="4">
        <v>1.071620240136748E-2</v>
      </c>
      <c r="K2743" s="3">
        <v>5.5989583638119206E-2</v>
      </c>
      <c r="L2743" s="2">
        <v>170885</v>
      </c>
      <c r="P2743" s="2">
        <v>47542008</v>
      </c>
    </row>
    <row r="2744" spans="1:16" x14ac:dyDescent="0.3">
      <c r="A2744" s="1" t="str">
        <f>VLOOKUP(F2744,Sheet2!A:C,2,FALSE)</f>
        <v>其他</v>
      </c>
      <c r="B2744" s="1" t="str">
        <f>VLOOKUP(E2744,[1]Sheet4!A:B,2,FALSE)</f>
        <v>SDK</v>
      </c>
      <c r="C2744" s="1" t="str">
        <f t="shared" si="14"/>
        <v>05</v>
      </c>
      <c r="D2744" s="147">
        <v>20150511</v>
      </c>
      <c r="E2744" s="1" t="s">
        <v>64</v>
      </c>
      <c r="F2744" s="1" t="s">
        <v>73</v>
      </c>
      <c r="G2744" s="57">
        <v>978971</v>
      </c>
      <c r="H2744" s="3">
        <v>1702.02</v>
      </c>
      <c r="I2744" s="3">
        <v>1.7385806116830835</v>
      </c>
      <c r="J2744" s="4">
        <v>4.3364920922070213E-2</v>
      </c>
      <c r="K2744" s="3">
        <v>4.0091866299201466E-2</v>
      </c>
      <c r="L2744" s="2">
        <v>42453</v>
      </c>
      <c r="P2744" s="2">
        <v>9287711</v>
      </c>
    </row>
    <row r="2745" spans="1:16" x14ac:dyDescent="0.3">
      <c r="A2745" s="1" t="str">
        <f>VLOOKUP(F2745,Sheet2!A:C,2,FALSE)</f>
        <v>其他</v>
      </c>
      <c r="B2745" s="1" t="str">
        <f>VLOOKUP(E2745,[1]Sheet4!A:B,2,FALSE)</f>
        <v>SDK</v>
      </c>
      <c r="C2745" s="1" t="str">
        <f t="shared" si="14"/>
        <v>05</v>
      </c>
      <c r="D2745" s="147">
        <v>20150511</v>
      </c>
      <c r="E2745" s="1" t="s">
        <v>64</v>
      </c>
      <c r="F2745" s="1" t="s">
        <v>41</v>
      </c>
      <c r="G2745" s="57">
        <v>15947479</v>
      </c>
      <c r="H2745" s="3">
        <v>5052.12</v>
      </c>
      <c r="I2745" s="3">
        <v>0.31679740728926498</v>
      </c>
      <c r="J2745" s="4">
        <v>6.5880005234683174E-3</v>
      </c>
      <c r="K2745" s="3">
        <v>4.8087034322590469E-2</v>
      </c>
      <c r="L2745" s="2">
        <v>105062</v>
      </c>
      <c r="P2745" s="2">
        <v>67380091</v>
      </c>
    </row>
    <row r="2746" spans="1:16" x14ac:dyDescent="0.3">
      <c r="A2746" s="1" t="str">
        <f>VLOOKUP(F2746,Sheet2!A:C,2,FALSE)</f>
        <v>其他</v>
      </c>
      <c r="B2746" s="1" t="str">
        <f>VLOOKUP(E2746,[1]Sheet4!A:B,2,FALSE)</f>
        <v>SDK</v>
      </c>
      <c r="C2746" s="1" t="str">
        <f t="shared" si="14"/>
        <v>05</v>
      </c>
      <c r="D2746" s="147">
        <v>20150511</v>
      </c>
      <c r="E2746" s="1" t="s">
        <v>64</v>
      </c>
      <c r="F2746" s="1" t="s">
        <v>59</v>
      </c>
      <c r="G2746" s="57">
        <v>4656776</v>
      </c>
      <c r="H2746" s="3">
        <v>3983.45</v>
      </c>
      <c r="I2746" s="3">
        <v>0.85540940771039875</v>
      </c>
      <c r="J2746" s="4">
        <v>1.2662193758084993E-2</v>
      </c>
      <c r="K2746" s="3">
        <v>6.7556177393368944E-2</v>
      </c>
      <c r="L2746" s="2">
        <v>58965</v>
      </c>
      <c r="P2746" s="2">
        <v>12779786</v>
      </c>
    </row>
    <row r="2747" spans="1:16" x14ac:dyDescent="0.3">
      <c r="A2747" s="1" t="str">
        <f>VLOOKUP(F2747,Sheet2!A:C,2,FALSE)</f>
        <v>结果页</v>
      </c>
      <c r="B2747" s="1" t="str">
        <f>VLOOKUP(E2747,[1]Sheet4!A:B,2,FALSE)</f>
        <v>API</v>
      </c>
      <c r="C2747" s="1" t="str">
        <f t="shared" si="14"/>
        <v>05</v>
      </c>
      <c r="D2747" s="147">
        <v>20150511</v>
      </c>
      <c r="E2747" s="1" t="s">
        <v>74</v>
      </c>
      <c r="F2747" s="1" t="s">
        <v>61</v>
      </c>
      <c r="G2747" s="57">
        <v>2657509</v>
      </c>
      <c r="H2747" s="3">
        <v>3957.83</v>
      </c>
      <c r="I2747" s="3">
        <v>1.49</v>
      </c>
      <c r="J2747" s="4">
        <v>9.7000000000000003E-3</v>
      </c>
      <c r="L2747" s="2">
        <v>25655</v>
      </c>
    </row>
    <row r="2748" spans="1:16" x14ac:dyDescent="0.3">
      <c r="A2748" s="1" t="str">
        <f>VLOOKUP(F2748,Sheet2!A:C,2,FALSE)</f>
        <v>结果页</v>
      </c>
      <c r="B2748" s="1" t="str">
        <f>VLOOKUP(E2748,[1]Sheet4!A:B,2,FALSE)</f>
        <v>API</v>
      </c>
      <c r="C2748" s="1" t="str">
        <f t="shared" si="14"/>
        <v>05</v>
      </c>
      <c r="D2748" s="147">
        <v>20150511</v>
      </c>
      <c r="E2748" s="1" t="s">
        <v>74</v>
      </c>
      <c r="F2748" s="1" t="s">
        <v>63</v>
      </c>
      <c r="G2748" s="57">
        <v>528044</v>
      </c>
      <c r="H2748" s="3">
        <v>629.03</v>
      </c>
      <c r="I2748" s="3">
        <v>1.19</v>
      </c>
      <c r="J2748" s="4">
        <v>1.2800000000000001E-2</v>
      </c>
      <c r="L2748" s="2">
        <v>6765</v>
      </c>
    </row>
    <row r="2749" spans="1:16" x14ac:dyDescent="0.3">
      <c r="A2749" s="1" t="str">
        <f>VLOOKUP(F2749,Sheet2!A:C,2,FALSE)</f>
        <v>其他</v>
      </c>
      <c r="B2749" s="1" t="str">
        <f>VLOOKUP(E2749,[1]Sheet4!A:B,2,FALSE)</f>
        <v>SDK</v>
      </c>
      <c r="C2749" s="1" t="str">
        <f t="shared" si="14"/>
        <v>05</v>
      </c>
      <c r="D2749" s="147">
        <v>20150512</v>
      </c>
      <c r="E2749" s="1" t="s">
        <v>58</v>
      </c>
      <c r="F2749" s="1" t="s">
        <v>55</v>
      </c>
      <c r="G2749" s="57">
        <v>875875</v>
      </c>
      <c r="H2749" s="3">
        <v>205</v>
      </c>
      <c r="I2749" s="3">
        <v>0.23400000000000001</v>
      </c>
    </row>
    <row r="2750" spans="1:16" x14ac:dyDescent="0.3">
      <c r="A2750" s="1" t="str">
        <f>VLOOKUP(F2750,Sheet2!A:C,2,FALSE)</f>
        <v>其他</v>
      </c>
      <c r="B2750" s="1" t="str">
        <f>VLOOKUP(E2750,[1]Sheet4!A:B,2,FALSE)</f>
        <v>SDK</v>
      </c>
      <c r="C2750" s="1" t="str">
        <f t="shared" si="14"/>
        <v>05</v>
      </c>
      <c r="D2750" s="147">
        <v>20150512</v>
      </c>
      <c r="E2750" s="1" t="s">
        <v>58</v>
      </c>
      <c r="F2750" s="1" t="s">
        <v>41</v>
      </c>
      <c r="G2750" s="57">
        <v>39708190</v>
      </c>
      <c r="H2750" s="3">
        <v>2319</v>
      </c>
      <c r="I2750" s="3">
        <v>5.8000000000000003E-2</v>
      </c>
    </row>
    <row r="2751" spans="1:16" x14ac:dyDescent="0.3">
      <c r="A2751" s="1" t="str">
        <f>VLOOKUP(F2751,Sheet2!A:C,2,FALSE)</f>
        <v>其他</v>
      </c>
      <c r="B2751" s="1" t="str">
        <f>VLOOKUP(E2751,[1]Sheet4!A:B,2,FALSE)</f>
        <v>SDK</v>
      </c>
      <c r="C2751" s="1" t="str">
        <f t="shared" si="14"/>
        <v>05</v>
      </c>
      <c r="D2751" s="147">
        <v>20150512</v>
      </c>
      <c r="E2751" s="1" t="s">
        <v>58</v>
      </c>
      <c r="F2751" s="1" t="s">
        <v>59</v>
      </c>
      <c r="G2751" s="57">
        <v>1829759</v>
      </c>
      <c r="H2751" s="3">
        <v>1165</v>
      </c>
      <c r="I2751" s="3">
        <v>0.63700000000000001</v>
      </c>
    </row>
    <row r="2752" spans="1:16" x14ac:dyDescent="0.3">
      <c r="A2752" s="1" t="str">
        <f>VLOOKUP(F2752,Sheet2!A:C,2,FALSE)</f>
        <v>结果页</v>
      </c>
      <c r="B2752" s="1" t="str">
        <f>VLOOKUP(E2752,[1]Sheet4!A:B,2,FALSE)</f>
        <v>API</v>
      </c>
      <c r="C2752" s="1" t="str">
        <f t="shared" si="14"/>
        <v>05</v>
      </c>
      <c r="D2752" s="147">
        <v>20150512</v>
      </c>
      <c r="E2752" s="1" t="s">
        <v>60</v>
      </c>
      <c r="F2752" s="1" t="s">
        <v>61</v>
      </c>
      <c r="G2752" s="57">
        <v>370693</v>
      </c>
      <c r="H2752" s="3">
        <v>789.27</v>
      </c>
      <c r="I2752" s="3">
        <v>2.1291742762879258</v>
      </c>
      <c r="J2752" s="4">
        <v>4.0170707296873692E-2</v>
      </c>
      <c r="L2752" s="2">
        <v>14891</v>
      </c>
    </row>
    <row r="2753" spans="1:16" x14ac:dyDescent="0.3">
      <c r="A2753" s="1" t="str">
        <f>VLOOKUP(F2753,Sheet2!A:C,2,FALSE)</f>
        <v>结果页</v>
      </c>
      <c r="B2753" s="1" t="str">
        <f>VLOOKUP(E2753,[1]Sheet4!A:B,2,FALSE)</f>
        <v>API</v>
      </c>
      <c r="C2753" s="1" t="str">
        <f t="shared" si="14"/>
        <v>05</v>
      </c>
      <c r="D2753" s="147">
        <v>20150512</v>
      </c>
      <c r="E2753" s="1" t="s">
        <v>60</v>
      </c>
      <c r="F2753" s="1" t="s">
        <v>62</v>
      </c>
      <c r="G2753" s="57">
        <v>2965989</v>
      </c>
      <c r="H2753" s="3">
        <v>4192.78</v>
      </c>
      <c r="I2753" s="3">
        <v>1.4136195380360479</v>
      </c>
      <c r="J2753" s="4">
        <v>1.3775843403330221E-2</v>
      </c>
      <c r="L2753" s="2">
        <v>40859</v>
      </c>
    </row>
    <row r="2754" spans="1:16" x14ac:dyDescent="0.3">
      <c r="A2754" s="1" t="str">
        <f>VLOOKUP(F2754,Sheet2!A:C,2,FALSE)</f>
        <v>结果页</v>
      </c>
      <c r="B2754" s="1" t="str">
        <f>VLOOKUP(E2754,[1]Sheet4!A:B,2,FALSE)</f>
        <v>API</v>
      </c>
      <c r="C2754" s="1" t="str">
        <f t="shared" si="14"/>
        <v>05</v>
      </c>
      <c r="D2754" s="147">
        <v>20150512</v>
      </c>
      <c r="E2754" s="1" t="s">
        <v>60</v>
      </c>
      <c r="F2754" s="1" t="s">
        <v>63</v>
      </c>
      <c r="G2754" s="57">
        <v>906651</v>
      </c>
      <c r="H2754" s="3">
        <v>2427.23</v>
      </c>
      <c r="I2754" s="3">
        <v>2.677138171137516</v>
      </c>
      <c r="J2754" s="4">
        <v>4.1306963760035557E-2</v>
      </c>
      <c r="L2754" s="2">
        <v>37451</v>
      </c>
    </row>
    <row r="2755" spans="1:16" x14ac:dyDescent="0.3">
      <c r="A2755" s="1" t="str">
        <f>VLOOKUP(F2755,Sheet2!A:C,2,FALSE)</f>
        <v>结果页</v>
      </c>
      <c r="B2755" s="1" t="str">
        <f>VLOOKUP(E2755,[1]Sheet4!A:B,2,FALSE)</f>
        <v>SDK</v>
      </c>
      <c r="C2755" s="1" t="str">
        <f t="shared" si="14"/>
        <v>05</v>
      </c>
      <c r="D2755" s="147">
        <v>20150512</v>
      </c>
      <c r="E2755" s="1" t="s">
        <v>64</v>
      </c>
      <c r="F2755" s="1" t="s">
        <v>61</v>
      </c>
      <c r="G2755" s="57">
        <v>4147011</v>
      </c>
      <c r="H2755" s="3">
        <v>5527.92</v>
      </c>
      <c r="I2755" s="3">
        <v>1.3329889889368511</v>
      </c>
      <c r="J2755" s="4">
        <v>1.4501046657460036E-2</v>
      </c>
      <c r="K2755" s="3">
        <v>9.1923639749900227E-2</v>
      </c>
      <c r="L2755" s="2">
        <v>60136</v>
      </c>
      <c r="P2755" s="2">
        <v>122600318</v>
      </c>
    </row>
    <row r="2756" spans="1:16" x14ac:dyDescent="0.3">
      <c r="A2756" s="1" t="str">
        <f>VLOOKUP(F2756,Sheet2!A:C,2,FALSE)</f>
        <v>充电屏保</v>
      </c>
      <c r="B2756" s="1" t="str">
        <f>VLOOKUP(E2756,[1]Sheet4!A:B,2,FALSE)</f>
        <v>SDK</v>
      </c>
      <c r="C2756" s="1" t="str">
        <f t="shared" si="14"/>
        <v>05</v>
      </c>
      <c r="D2756" s="147">
        <v>20150512</v>
      </c>
      <c r="E2756" s="1" t="s">
        <v>64</v>
      </c>
      <c r="F2756" s="1" t="s">
        <v>65</v>
      </c>
      <c r="G2756" s="57">
        <v>22948293</v>
      </c>
      <c r="H2756" s="3">
        <v>22878.61</v>
      </c>
      <c r="I2756" s="3">
        <v>0.99696347784996475</v>
      </c>
      <c r="J2756" s="4">
        <v>1.1038511666205413E-2</v>
      </c>
      <c r="K2756" s="3">
        <v>9.0316838718591474E-2</v>
      </c>
      <c r="L2756" s="2">
        <v>253315</v>
      </c>
      <c r="P2756" s="2">
        <v>210929581</v>
      </c>
    </row>
    <row r="2757" spans="1:16" x14ac:dyDescent="0.3">
      <c r="A2757" s="1" t="str">
        <f>VLOOKUP(F2757,Sheet2!A:C,2,FALSE)</f>
        <v>其他</v>
      </c>
      <c r="B2757" s="1" t="str">
        <f>VLOOKUP(E2757,[1]Sheet4!A:B,2,FALSE)</f>
        <v>SDK</v>
      </c>
      <c r="C2757" s="1" t="str">
        <f t="shared" si="14"/>
        <v>05</v>
      </c>
      <c r="D2757" s="147">
        <v>20150512</v>
      </c>
      <c r="E2757" s="1" t="s">
        <v>64</v>
      </c>
      <c r="F2757" s="1" t="s">
        <v>55</v>
      </c>
      <c r="G2757" s="57">
        <v>3069717</v>
      </c>
      <c r="H2757" s="3">
        <v>2461.52</v>
      </c>
      <c r="I2757" s="3">
        <v>0.8018719640931069</v>
      </c>
      <c r="J2757" s="4">
        <v>9.2321213975099341E-3</v>
      </c>
      <c r="K2757" s="3">
        <v>8.6856739590684545E-2</v>
      </c>
      <c r="L2757" s="2">
        <v>28340</v>
      </c>
      <c r="P2757" s="2">
        <v>17998491</v>
      </c>
    </row>
    <row r="2758" spans="1:16" x14ac:dyDescent="0.3">
      <c r="A2758" s="1" t="str">
        <f>VLOOKUP(F2758,Sheet2!A:C,2,FALSE)</f>
        <v>Applock</v>
      </c>
      <c r="B2758" s="1" t="str">
        <f>VLOOKUP(E2758,[1]Sheet4!A:B,2,FALSE)</f>
        <v>SDK</v>
      </c>
      <c r="C2758" s="1" t="str">
        <f t="shared" si="14"/>
        <v>05</v>
      </c>
      <c r="D2758" s="147">
        <v>20150512</v>
      </c>
      <c r="E2758" s="1" t="s">
        <v>64</v>
      </c>
      <c r="F2758" s="1" t="s">
        <v>66</v>
      </c>
      <c r="G2758" s="57">
        <v>89038149</v>
      </c>
      <c r="H2758" s="3">
        <v>68917.039999999994</v>
      </c>
      <c r="I2758" s="3">
        <v>0.77401698905488248</v>
      </c>
      <c r="J2758" s="4">
        <v>1.1563829791654811E-2</v>
      </c>
      <c r="K2758" s="3">
        <v>6.6934311815404088E-2</v>
      </c>
      <c r="L2758" s="2">
        <v>1029622</v>
      </c>
      <c r="P2758" s="2">
        <v>315021177</v>
      </c>
    </row>
    <row r="2759" spans="1:16" x14ac:dyDescent="0.3">
      <c r="A2759" s="1" t="str">
        <f>VLOOKUP(F2759,Sheet2!A:C,2,FALSE)</f>
        <v>结果页</v>
      </c>
      <c r="B2759" s="1" t="str">
        <f>VLOOKUP(E2759,[1]Sheet4!A:B,2,FALSE)</f>
        <v>SDK</v>
      </c>
      <c r="C2759" s="1" t="str">
        <f t="shared" si="14"/>
        <v>05</v>
      </c>
      <c r="D2759" s="147">
        <v>20150512</v>
      </c>
      <c r="E2759" s="1" t="s">
        <v>64</v>
      </c>
      <c r="F2759" s="1" t="s">
        <v>62</v>
      </c>
      <c r="G2759" s="57">
        <v>28216586</v>
      </c>
      <c r="H2759" s="3">
        <v>32342.639999999999</v>
      </c>
      <c r="I2759" s="3">
        <v>1.1462279667710331</v>
      </c>
      <c r="J2759" s="4">
        <v>9.5109309113441294E-3</v>
      </c>
      <c r="K2759" s="3">
        <v>0.12051690601641042</v>
      </c>
      <c r="L2759" s="2">
        <v>268366</v>
      </c>
      <c r="P2759" s="2">
        <v>94807684</v>
      </c>
    </row>
    <row r="2760" spans="1:16" x14ac:dyDescent="0.3">
      <c r="A2760" s="1" t="str">
        <f>VLOOKUP(F2760,Sheet2!A:C,2,FALSE)</f>
        <v>充电屏保</v>
      </c>
      <c r="B2760" s="1" t="str">
        <f>VLOOKUP(E2760,[1]Sheet4!A:B,2,FALSE)</f>
        <v>SDK</v>
      </c>
      <c r="C2760" s="1" t="str">
        <f t="shared" si="14"/>
        <v>05</v>
      </c>
      <c r="D2760" s="147">
        <v>20150512</v>
      </c>
      <c r="E2760" s="1" t="s">
        <v>64</v>
      </c>
      <c r="F2760" s="1" t="s">
        <v>67</v>
      </c>
      <c r="G2760" s="57">
        <v>100395089</v>
      </c>
      <c r="H2760" s="3">
        <v>82000.31</v>
      </c>
      <c r="I2760" s="3">
        <v>0.81677610744485718</v>
      </c>
      <c r="J2760" s="4">
        <v>1.1341680268842632E-2</v>
      </c>
      <c r="K2760" s="3">
        <v>7.2015441106082739E-2</v>
      </c>
      <c r="L2760" s="2">
        <v>1138649</v>
      </c>
      <c r="P2760" s="2">
        <v>192974949</v>
      </c>
    </row>
    <row r="2761" spans="1:16" x14ac:dyDescent="0.3">
      <c r="A2761" s="1" t="str">
        <f>VLOOKUP(F2761,Sheet2!A:C,2,FALSE)</f>
        <v>其他</v>
      </c>
      <c r="B2761" s="1" t="str">
        <f>VLOOKUP(E2761,[1]Sheet4!A:B,2,FALSE)</f>
        <v>SDK</v>
      </c>
      <c r="C2761" s="1" t="str">
        <f t="shared" si="14"/>
        <v>05</v>
      </c>
      <c r="D2761" s="147">
        <v>20150512</v>
      </c>
      <c r="E2761" s="1" t="s">
        <v>64</v>
      </c>
      <c r="F2761" s="1" t="s">
        <v>68</v>
      </c>
      <c r="G2761" s="57">
        <v>558086</v>
      </c>
      <c r="H2761" s="3">
        <v>840.36</v>
      </c>
      <c r="I2761" s="3">
        <v>1.5057894303028565</v>
      </c>
      <c r="J2761" s="4">
        <v>1.6465204287511245E-2</v>
      </c>
      <c r="K2761" s="3">
        <v>9.1452824028730006E-2</v>
      </c>
      <c r="L2761" s="2">
        <v>9189</v>
      </c>
      <c r="P2761" s="2">
        <v>3199584</v>
      </c>
    </row>
    <row r="2762" spans="1:16" x14ac:dyDescent="0.3">
      <c r="A2762" s="1" t="str">
        <f>VLOOKUP(F2762,Sheet2!A:C,2,FALSE)</f>
        <v>其他</v>
      </c>
      <c r="B2762" s="1" t="str">
        <f>VLOOKUP(E2762,[1]Sheet4!A:B,2,FALSE)</f>
        <v>SDK</v>
      </c>
      <c r="C2762" s="1" t="str">
        <f t="shared" si="14"/>
        <v>05</v>
      </c>
      <c r="D2762" s="147">
        <v>20150512</v>
      </c>
      <c r="E2762" s="1" t="s">
        <v>64</v>
      </c>
      <c r="F2762" s="1" t="s">
        <v>69</v>
      </c>
      <c r="G2762" s="57">
        <v>701790</v>
      </c>
      <c r="H2762" s="3">
        <v>3367.17</v>
      </c>
      <c r="I2762" s="3">
        <v>4.7979737528320436</v>
      </c>
      <c r="J2762" s="4">
        <v>2.05431824334915E-2</v>
      </c>
      <c r="K2762" s="3">
        <v>0.23355552472775196</v>
      </c>
      <c r="L2762" s="2">
        <v>14417</v>
      </c>
      <c r="P2762" s="2">
        <v>7723093</v>
      </c>
    </row>
    <row r="2763" spans="1:16" x14ac:dyDescent="0.3">
      <c r="A2763" s="1" t="str">
        <f>VLOOKUP(F2763,Sheet2!A:C,2,FALSE)</f>
        <v>其他</v>
      </c>
      <c r="B2763" s="1" t="str">
        <f>VLOOKUP(E2763,[1]Sheet4!A:B,2,FALSE)</f>
        <v>SDK</v>
      </c>
      <c r="C2763" s="1" t="str">
        <f t="shared" si="14"/>
        <v>05</v>
      </c>
      <c r="D2763" s="147">
        <v>20150512</v>
      </c>
      <c r="E2763" s="1" t="s">
        <v>64</v>
      </c>
      <c r="F2763" s="1" t="s">
        <v>70</v>
      </c>
      <c r="G2763" s="57">
        <v>2690466</v>
      </c>
      <c r="H2763" s="3">
        <v>1548.67</v>
      </c>
      <c r="I2763" s="3">
        <v>0.57561403860892502</v>
      </c>
      <c r="J2763" s="4">
        <v>4.4995922639423803E-3</v>
      </c>
      <c r="K2763" s="3">
        <v>0.12792582190649265</v>
      </c>
      <c r="L2763" s="2">
        <v>12106</v>
      </c>
      <c r="P2763" s="2">
        <v>21361636</v>
      </c>
    </row>
    <row r="2764" spans="1:16" x14ac:dyDescent="0.3">
      <c r="A2764" s="1" t="str">
        <f>VLOOKUP(F2764,Sheet2!A:C,2,FALSE)</f>
        <v>Applock</v>
      </c>
      <c r="B2764" s="1" t="str">
        <f>VLOOKUP(E2764,[1]Sheet4!A:B,2,FALSE)</f>
        <v>SDK</v>
      </c>
      <c r="C2764" s="1" t="str">
        <f t="shared" si="14"/>
        <v>05</v>
      </c>
      <c r="D2764" s="147">
        <v>20150512</v>
      </c>
      <c r="E2764" s="1" t="s">
        <v>64</v>
      </c>
      <c r="F2764" s="1" t="s">
        <v>71</v>
      </c>
      <c r="G2764" s="57">
        <v>234518068</v>
      </c>
      <c r="H2764" s="3">
        <v>140914.65</v>
      </c>
      <c r="I2764" s="3">
        <v>0.60086905542817282</v>
      </c>
      <c r="J2764" s="4">
        <v>9.1267296300598898E-3</v>
      </c>
      <c r="K2764" s="3">
        <v>6.5836184458575864E-2</v>
      </c>
      <c r="L2764" s="2">
        <v>2140383</v>
      </c>
      <c r="P2764" s="2">
        <v>748966830</v>
      </c>
    </row>
    <row r="2765" spans="1:16" x14ac:dyDescent="0.3">
      <c r="A2765" s="1" t="str">
        <f>VLOOKUP(F2765,Sheet2!A:C,2,FALSE)</f>
        <v>结果页</v>
      </c>
      <c r="B2765" s="1" t="str">
        <f>VLOOKUP(E2765,[1]Sheet4!A:B,2,FALSE)</f>
        <v>SDK</v>
      </c>
      <c r="C2765" s="1" t="str">
        <f t="shared" si="14"/>
        <v>05</v>
      </c>
      <c r="D2765" s="147">
        <v>20150512</v>
      </c>
      <c r="E2765" s="1" t="s">
        <v>64</v>
      </c>
      <c r="F2765" s="1" t="s">
        <v>63</v>
      </c>
      <c r="G2765" s="57">
        <v>11907057</v>
      </c>
      <c r="H2765" s="3">
        <v>35137.33</v>
      </c>
      <c r="I2765" s="3">
        <v>2.9509668090108243</v>
      </c>
      <c r="J2765" s="4">
        <v>1.9934228919874994E-2</v>
      </c>
      <c r="K2765" s="3">
        <v>0.14803516207585168</v>
      </c>
      <c r="L2765" s="2">
        <v>237358</v>
      </c>
      <c r="P2765" s="2">
        <v>77495574</v>
      </c>
    </row>
    <row r="2766" spans="1:16" x14ac:dyDescent="0.3">
      <c r="A2766" s="1" t="str">
        <f>VLOOKUP(F2766,Sheet2!A:C,2,FALSE)</f>
        <v>充电屏保</v>
      </c>
      <c r="B2766" s="1" t="str">
        <f>VLOOKUP(E2766,[1]Sheet4!A:B,2,FALSE)</f>
        <v>SDK</v>
      </c>
      <c r="C2766" s="1" t="str">
        <f t="shared" si="14"/>
        <v>05</v>
      </c>
      <c r="D2766" s="147">
        <v>20150512</v>
      </c>
      <c r="E2766" s="1" t="s">
        <v>64</v>
      </c>
      <c r="F2766" s="1" t="s">
        <v>72</v>
      </c>
      <c r="G2766" s="57">
        <v>16620949</v>
      </c>
      <c r="H2766" s="3">
        <v>10181.48</v>
      </c>
      <c r="I2766" s="3">
        <v>0.61256911383339185</v>
      </c>
      <c r="J2766" s="4">
        <v>1.0479666353587873E-2</v>
      </c>
      <c r="K2766" s="3">
        <v>5.8453112261886986E-2</v>
      </c>
      <c r="L2766" s="2">
        <v>174182</v>
      </c>
      <c r="P2766" s="2">
        <v>49198341</v>
      </c>
    </row>
    <row r="2767" spans="1:16" x14ac:dyDescent="0.3">
      <c r="A2767" s="1" t="str">
        <f>VLOOKUP(F2767,Sheet2!A:C,2,FALSE)</f>
        <v>其他</v>
      </c>
      <c r="B2767" s="1" t="str">
        <f>VLOOKUP(E2767,[1]Sheet4!A:B,2,FALSE)</f>
        <v>SDK</v>
      </c>
      <c r="C2767" s="1" t="str">
        <f t="shared" si="14"/>
        <v>05</v>
      </c>
      <c r="D2767" s="147">
        <v>20150512</v>
      </c>
      <c r="E2767" s="1" t="s">
        <v>64</v>
      </c>
      <c r="F2767" s="1" t="s">
        <v>73</v>
      </c>
      <c r="G2767" s="57">
        <v>1004683</v>
      </c>
      <c r="H2767" s="3">
        <v>1740.4</v>
      </c>
      <c r="I2767" s="3">
        <v>1.7322876967162777</v>
      </c>
      <c r="J2767" s="4">
        <v>4.3377861474713918E-2</v>
      </c>
      <c r="K2767" s="3">
        <v>3.9934833987288039E-2</v>
      </c>
      <c r="L2767" s="2">
        <v>43581</v>
      </c>
      <c r="P2767" s="2">
        <v>9688296</v>
      </c>
    </row>
    <row r="2768" spans="1:16" x14ac:dyDescent="0.3">
      <c r="A2768" s="1" t="str">
        <f>VLOOKUP(F2768,Sheet2!A:C,2,FALSE)</f>
        <v>其他</v>
      </c>
      <c r="B2768" s="1" t="str">
        <f>VLOOKUP(E2768,[1]Sheet4!A:B,2,FALSE)</f>
        <v>SDK</v>
      </c>
      <c r="C2768" s="1" t="str">
        <f t="shared" si="14"/>
        <v>05</v>
      </c>
      <c r="D2768" s="147">
        <v>20150512</v>
      </c>
      <c r="E2768" s="1" t="s">
        <v>64</v>
      </c>
      <c r="F2768" s="1" t="s">
        <v>41</v>
      </c>
      <c r="G2768" s="57">
        <v>15573859</v>
      </c>
      <c r="H2768" s="3">
        <v>5424.35</v>
      </c>
      <c r="I2768" s="3">
        <v>0.34829838898631355</v>
      </c>
      <c r="J2768" s="4">
        <v>6.646201175957738E-3</v>
      </c>
      <c r="K2768" s="3">
        <v>5.2405634401538066E-2</v>
      </c>
      <c r="L2768" s="2">
        <v>103507</v>
      </c>
      <c r="P2768" s="2">
        <v>65351025</v>
      </c>
    </row>
    <row r="2769" spans="1:16" x14ac:dyDescent="0.3">
      <c r="A2769" s="1" t="str">
        <f>VLOOKUP(F2769,Sheet2!A:C,2,FALSE)</f>
        <v>其他</v>
      </c>
      <c r="B2769" s="1" t="str">
        <f>VLOOKUP(E2769,[1]Sheet4!A:B,2,FALSE)</f>
        <v>SDK</v>
      </c>
      <c r="C2769" s="1" t="str">
        <f t="shared" si="14"/>
        <v>05</v>
      </c>
      <c r="D2769" s="147">
        <v>20150512</v>
      </c>
      <c r="E2769" s="1" t="s">
        <v>64</v>
      </c>
      <c r="F2769" s="1" t="s">
        <v>59</v>
      </c>
      <c r="G2769" s="57">
        <v>4362953</v>
      </c>
      <c r="H2769" s="3">
        <v>3991.27</v>
      </c>
      <c r="I2769" s="3">
        <v>0.91480930461547494</v>
      </c>
      <c r="J2769" s="4">
        <v>1.2471369735131228E-2</v>
      </c>
      <c r="K2769" s="3">
        <v>7.3352753069175922E-2</v>
      </c>
      <c r="L2769" s="2">
        <v>54412</v>
      </c>
      <c r="P2769" s="2">
        <v>12225482</v>
      </c>
    </row>
    <row r="2770" spans="1:16" x14ac:dyDescent="0.3">
      <c r="A2770" s="1" t="str">
        <f>VLOOKUP(F2770,Sheet2!A:C,2,FALSE)</f>
        <v>结果页</v>
      </c>
      <c r="B2770" s="1" t="str">
        <f>VLOOKUP(E2770,[1]Sheet4!A:B,2,FALSE)</f>
        <v>API</v>
      </c>
      <c r="C2770" s="1" t="str">
        <f t="shared" si="14"/>
        <v>05</v>
      </c>
      <c r="D2770" s="147">
        <v>20150512</v>
      </c>
      <c r="E2770" s="1" t="s">
        <v>74</v>
      </c>
      <c r="F2770" s="1" t="s">
        <v>61</v>
      </c>
      <c r="G2770" s="57">
        <v>3092183</v>
      </c>
      <c r="H2770" s="3">
        <v>5309.81</v>
      </c>
      <c r="I2770" s="3">
        <v>1.72</v>
      </c>
      <c r="J2770" s="4">
        <v>1.72E-2</v>
      </c>
      <c r="L2770" s="2">
        <v>28078</v>
      </c>
    </row>
    <row r="2771" spans="1:16" x14ac:dyDescent="0.3">
      <c r="A2771" s="1" t="str">
        <f>VLOOKUP(F2771,Sheet2!A:C,2,FALSE)</f>
        <v>结果页</v>
      </c>
      <c r="B2771" s="1" t="str">
        <f>VLOOKUP(E2771,[1]Sheet4!A:B,2,FALSE)</f>
        <v>API</v>
      </c>
      <c r="C2771" s="1" t="str">
        <f t="shared" si="14"/>
        <v>05</v>
      </c>
      <c r="D2771" s="147">
        <v>20150512</v>
      </c>
      <c r="E2771" s="1" t="s">
        <v>74</v>
      </c>
      <c r="F2771" s="1" t="s">
        <v>63</v>
      </c>
      <c r="G2771" s="57">
        <v>615984</v>
      </c>
      <c r="H2771" s="3">
        <v>649</v>
      </c>
      <c r="I2771" s="3">
        <v>1.05</v>
      </c>
      <c r="J2771" s="4">
        <v>1.1900000000000001E-2</v>
      </c>
      <c r="L2771" s="2">
        <v>7343</v>
      </c>
    </row>
    <row r="2772" spans="1:16" x14ac:dyDescent="0.3">
      <c r="A2772" s="1" t="str">
        <f>VLOOKUP(F2772,Sheet2!A:C,2,FALSE)</f>
        <v>其他</v>
      </c>
      <c r="B2772" s="1" t="str">
        <f>VLOOKUP(E2772,[1]Sheet4!A:B,2,FALSE)</f>
        <v>SDK</v>
      </c>
      <c r="C2772" s="1" t="str">
        <f t="shared" si="14"/>
        <v>05</v>
      </c>
      <c r="D2772" s="147">
        <v>20150513</v>
      </c>
      <c r="E2772" s="1" t="s">
        <v>58</v>
      </c>
      <c r="F2772" s="1" t="s">
        <v>55</v>
      </c>
      <c r="G2772" s="57">
        <v>873345</v>
      </c>
      <c r="H2772" s="3">
        <v>201</v>
      </c>
      <c r="I2772" s="3">
        <v>0.23100000000000001</v>
      </c>
    </row>
    <row r="2773" spans="1:16" x14ac:dyDescent="0.3">
      <c r="A2773" s="1" t="str">
        <f>VLOOKUP(F2773,Sheet2!A:C,2,FALSE)</f>
        <v>其他</v>
      </c>
      <c r="B2773" s="1" t="str">
        <f>VLOOKUP(E2773,[1]Sheet4!A:B,2,FALSE)</f>
        <v>SDK</v>
      </c>
      <c r="C2773" s="1" t="str">
        <f t="shared" si="14"/>
        <v>05</v>
      </c>
      <c r="D2773" s="147">
        <v>20150513</v>
      </c>
      <c r="E2773" s="1" t="s">
        <v>58</v>
      </c>
      <c r="F2773" s="1" t="s">
        <v>41</v>
      </c>
      <c r="G2773" s="57">
        <v>15597228</v>
      </c>
      <c r="H2773" s="3">
        <v>1180</v>
      </c>
      <c r="I2773" s="3">
        <v>7.5999999999999998E-2</v>
      </c>
    </row>
    <row r="2774" spans="1:16" x14ac:dyDescent="0.3">
      <c r="A2774" s="1" t="str">
        <f>VLOOKUP(F2774,Sheet2!A:C,2,FALSE)</f>
        <v>其他</v>
      </c>
      <c r="B2774" s="1" t="str">
        <f>VLOOKUP(E2774,[1]Sheet4!A:B,2,FALSE)</f>
        <v>SDK</v>
      </c>
      <c r="C2774" s="1" t="str">
        <f t="shared" si="14"/>
        <v>05</v>
      </c>
      <c r="D2774" s="147">
        <v>20150513</v>
      </c>
      <c r="E2774" s="1" t="s">
        <v>58</v>
      </c>
      <c r="F2774" s="1" t="s">
        <v>59</v>
      </c>
      <c r="G2774" s="57">
        <v>1844033</v>
      </c>
      <c r="H2774" s="3">
        <v>1117</v>
      </c>
      <c r="I2774" s="3">
        <v>0.60599999999999998</v>
      </c>
    </row>
    <row r="2775" spans="1:16" x14ac:dyDescent="0.3">
      <c r="A2775" s="1" t="str">
        <f>VLOOKUP(F2775,Sheet2!A:C,2,FALSE)</f>
        <v>结果页</v>
      </c>
      <c r="B2775" s="1" t="str">
        <f>VLOOKUP(E2775,[1]Sheet4!A:B,2,FALSE)</f>
        <v>API</v>
      </c>
      <c r="C2775" s="1" t="str">
        <f t="shared" si="14"/>
        <v>05</v>
      </c>
      <c r="D2775" s="147">
        <v>20150513</v>
      </c>
      <c r="E2775" s="1" t="s">
        <v>60</v>
      </c>
      <c r="F2775" s="1" t="s">
        <v>61</v>
      </c>
      <c r="G2775" s="57">
        <v>424302</v>
      </c>
      <c r="H2775" s="3">
        <v>1401.1399999999999</v>
      </c>
      <c r="I2775" s="3">
        <v>3.3022234163402477</v>
      </c>
      <c r="J2775" s="4">
        <v>3.4067715919321617E-2</v>
      </c>
      <c r="L2775" s="2">
        <v>14455</v>
      </c>
    </row>
    <row r="2776" spans="1:16" x14ac:dyDescent="0.3">
      <c r="A2776" s="1" t="str">
        <f>VLOOKUP(F2776,Sheet2!A:C,2,FALSE)</f>
        <v>结果页</v>
      </c>
      <c r="B2776" s="1" t="str">
        <f>VLOOKUP(E2776,[1]Sheet4!A:B,2,FALSE)</f>
        <v>API</v>
      </c>
      <c r="C2776" s="1" t="str">
        <f t="shared" si="14"/>
        <v>05</v>
      </c>
      <c r="D2776" s="147">
        <v>20150513</v>
      </c>
      <c r="E2776" s="1" t="s">
        <v>60</v>
      </c>
      <c r="F2776" s="1" t="s">
        <v>62</v>
      </c>
      <c r="G2776" s="57">
        <v>2965309</v>
      </c>
      <c r="H2776" s="3">
        <v>4134.9400000000005</v>
      </c>
      <c r="I2776" s="3">
        <v>1.3944381513022759</v>
      </c>
      <c r="J2776" s="4">
        <v>1.3662657078908133E-2</v>
      </c>
      <c r="L2776" s="2">
        <v>40514</v>
      </c>
    </row>
    <row r="2777" spans="1:16" x14ac:dyDescent="0.3">
      <c r="A2777" s="1" t="str">
        <f>VLOOKUP(F2777,Sheet2!A:C,2,FALSE)</f>
        <v>结果页</v>
      </c>
      <c r="B2777" s="1" t="str">
        <f>VLOOKUP(E2777,[1]Sheet4!A:B,2,FALSE)</f>
        <v>API</v>
      </c>
      <c r="C2777" s="1" t="str">
        <f t="shared" si="14"/>
        <v>05</v>
      </c>
      <c r="D2777" s="147">
        <v>20150513</v>
      </c>
      <c r="E2777" s="1" t="s">
        <v>60</v>
      </c>
      <c r="F2777" s="1" t="s">
        <v>63</v>
      </c>
      <c r="G2777" s="57">
        <v>932970</v>
      </c>
      <c r="H2777" s="3">
        <v>1949.71</v>
      </c>
      <c r="I2777" s="3">
        <v>2.0897885248185899</v>
      </c>
      <c r="J2777" s="4">
        <v>4.3297212129007362E-2</v>
      </c>
      <c r="L2777" s="2">
        <v>40395</v>
      </c>
    </row>
    <row r="2778" spans="1:16" x14ac:dyDescent="0.3">
      <c r="A2778" s="1" t="str">
        <f>VLOOKUP(F2778,Sheet2!A:C,2,FALSE)</f>
        <v>结果页</v>
      </c>
      <c r="B2778" s="1" t="str">
        <f>VLOOKUP(E2778,[1]Sheet4!A:B,2,FALSE)</f>
        <v>SDK</v>
      </c>
      <c r="C2778" s="1" t="str">
        <f t="shared" si="14"/>
        <v>05</v>
      </c>
      <c r="D2778" s="147">
        <v>20150513</v>
      </c>
      <c r="E2778" s="1" t="s">
        <v>64</v>
      </c>
      <c r="F2778" s="1" t="s">
        <v>61</v>
      </c>
      <c r="G2778" s="57">
        <v>4382179</v>
      </c>
      <c r="H2778" s="3">
        <v>6095.83</v>
      </c>
      <c r="I2778" s="3">
        <v>1.391049977648106</v>
      </c>
      <c r="J2778" s="4">
        <v>1.5034529625558426E-2</v>
      </c>
      <c r="K2778" s="3">
        <v>9.252367797947908E-2</v>
      </c>
      <c r="L2778" s="2">
        <v>65884</v>
      </c>
      <c r="P2778" s="2">
        <v>120621090</v>
      </c>
    </row>
    <row r="2779" spans="1:16" x14ac:dyDescent="0.3">
      <c r="A2779" s="1" t="str">
        <f>VLOOKUP(F2779,Sheet2!A:C,2,FALSE)</f>
        <v>充电屏保</v>
      </c>
      <c r="B2779" s="1" t="str">
        <f>VLOOKUP(E2779,[1]Sheet4!A:B,2,FALSE)</f>
        <v>SDK</v>
      </c>
      <c r="C2779" s="1" t="str">
        <f t="shared" si="14"/>
        <v>05</v>
      </c>
      <c r="D2779" s="147">
        <v>20150513</v>
      </c>
      <c r="E2779" s="1" t="s">
        <v>64</v>
      </c>
      <c r="F2779" s="1" t="s">
        <v>65</v>
      </c>
      <c r="G2779" s="57">
        <v>22976263</v>
      </c>
      <c r="H2779" s="3">
        <v>23807.19</v>
      </c>
      <c r="I2779" s="3">
        <v>1.0361645842929288</v>
      </c>
      <c r="J2779" s="4">
        <v>1.1020678166854201E-2</v>
      </c>
      <c r="K2779" s="3">
        <v>9.4020038386503108E-2</v>
      </c>
      <c r="L2779" s="2">
        <v>253214</v>
      </c>
      <c r="P2779" s="2">
        <v>216754251</v>
      </c>
    </row>
    <row r="2780" spans="1:16" x14ac:dyDescent="0.3">
      <c r="A2780" s="1" t="str">
        <f>VLOOKUP(F2780,Sheet2!A:C,2,FALSE)</f>
        <v>其他</v>
      </c>
      <c r="B2780" s="1" t="str">
        <f>VLOOKUP(E2780,[1]Sheet4!A:B,2,FALSE)</f>
        <v>SDK</v>
      </c>
      <c r="C2780" s="1" t="str">
        <f t="shared" si="14"/>
        <v>05</v>
      </c>
      <c r="D2780" s="147">
        <v>20150513</v>
      </c>
      <c r="E2780" s="1" t="s">
        <v>64</v>
      </c>
      <c r="F2780" s="1" t="s">
        <v>55</v>
      </c>
      <c r="G2780" s="57">
        <v>3110774</v>
      </c>
      <c r="H2780" s="3">
        <v>2570.66</v>
      </c>
      <c r="I2780" s="3">
        <v>0.82637311485823139</v>
      </c>
      <c r="J2780" s="4">
        <v>9.2369294587134904E-3</v>
      </c>
      <c r="K2780" s="3">
        <v>8.9464049558014888E-2</v>
      </c>
      <c r="L2780" s="2">
        <v>28734</v>
      </c>
      <c r="P2780" s="2">
        <v>18013300</v>
      </c>
    </row>
    <row r="2781" spans="1:16" x14ac:dyDescent="0.3">
      <c r="A2781" s="1" t="str">
        <f>VLOOKUP(F2781,Sheet2!A:C,2,FALSE)</f>
        <v>Applock</v>
      </c>
      <c r="B2781" s="1" t="str">
        <f>VLOOKUP(E2781,[1]Sheet4!A:B,2,FALSE)</f>
        <v>SDK</v>
      </c>
      <c r="C2781" s="1" t="str">
        <f t="shared" si="14"/>
        <v>05</v>
      </c>
      <c r="D2781" s="147">
        <v>20150513</v>
      </c>
      <c r="E2781" s="1" t="s">
        <v>64</v>
      </c>
      <c r="F2781" s="1" t="s">
        <v>66</v>
      </c>
      <c r="G2781" s="57">
        <v>90137056</v>
      </c>
      <c r="H2781" s="3">
        <v>72452.78</v>
      </c>
      <c r="I2781" s="3">
        <v>0.80380681614451666</v>
      </c>
      <c r="J2781" s="4">
        <v>1.1479673798088102E-2</v>
      </c>
      <c r="K2781" s="3">
        <v>7.0020004948083775E-2</v>
      </c>
      <c r="L2781" s="2">
        <v>1034744</v>
      </c>
      <c r="P2781" s="2">
        <v>317271299</v>
      </c>
    </row>
    <row r="2782" spans="1:16" x14ac:dyDescent="0.3">
      <c r="A2782" s="1" t="str">
        <f>VLOOKUP(F2782,Sheet2!A:C,2,FALSE)</f>
        <v>结果页</v>
      </c>
      <c r="B2782" s="1" t="str">
        <f>VLOOKUP(E2782,[1]Sheet4!A:B,2,FALSE)</f>
        <v>SDK</v>
      </c>
      <c r="C2782" s="1" t="str">
        <f t="shared" si="14"/>
        <v>05</v>
      </c>
      <c r="D2782" s="147">
        <v>20150513</v>
      </c>
      <c r="E2782" s="1" t="s">
        <v>64</v>
      </c>
      <c r="F2782" s="1" t="s">
        <v>62</v>
      </c>
      <c r="G2782" s="57">
        <v>28370338</v>
      </c>
      <c r="H2782" s="3">
        <v>32642.239999999998</v>
      </c>
      <c r="I2782" s="3">
        <v>1.150576351963096</v>
      </c>
      <c r="J2782" s="4">
        <v>9.6171571872002374E-3</v>
      </c>
      <c r="K2782" s="3">
        <v>0.11963788566276452</v>
      </c>
      <c r="L2782" s="2">
        <v>272842</v>
      </c>
      <c r="P2782" s="2">
        <v>95445826</v>
      </c>
    </row>
    <row r="2783" spans="1:16" x14ac:dyDescent="0.3">
      <c r="A2783" s="1" t="str">
        <f>VLOOKUP(F2783,Sheet2!A:C,2,FALSE)</f>
        <v>充电屏保</v>
      </c>
      <c r="B2783" s="1" t="str">
        <f>VLOOKUP(E2783,[1]Sheet4!A:B,2,FALSE)</f>
        <v>SDK</v>
      </c>
      <c r="C2783" s="1" t="str">
        <f t="shared" si="14"/>
        <v>05</v>
      </c>
      <c r="D2783" s="147">
        <v>20150513</v>
      </c>
      <c r="E2783" s="1" t="s">
        <v>64</v>
      </c>
      <c r="F2783" s="1" t="s">
        <v>67</v>
      </c>
      <c r="G2783" s="57">
        <v>102696423</v>
      </c>
      <c r="H2783" s="3">
        <v>85837.08</v>
      </c>
      <c r="I2783" s="3">
        <v>0.83583320131802452</v>
      </c>
      <c r="J2783" s="4">
        <v>1.1210809163236387E-2</v>
      </c>
      <c r="K2783" s="3">
        <v>7.4556010110222268E-2</v>
      </c>
      <c r="L2783" s="2">
        <v>1151310</v>
      </c>
      <c r="P2783" s="2">
        <v>196913161</v>
      </c>
    </row>
    <row r="2784" spans="1:16" x14ac:dyDescent="0.3">
      <c r="A2784" s="1" t="str">
        <f>VLOOKUP(F2784,Sheet2!A:C,2,FALSE)</f>
        <v>其他</v>
      </c>
      <c r="B2784" s="1" t="str">
        <f>VLOOKUP(E2784,[1]Sheet4!A:B,2,FALSE)</f>
        <v>SDK</v>
      </c>
      <c r="C2784" s="1" t="str">
        <f t="shared" si="14"/>
        <v>05</v>
      </c>
      <c r="D2784" s="147">
        <v>20150513</v>
      </c>
      <c r="E2784" s="1" t="s">
        <v>64</v>
      </c>
      <c r="F2784" s="1" t="s">
        <v>68</v>
      </c>
      <c r="G2784" s="57">
        <v>566285</v>
      </c>
      <c r="H2784" s="3">
        <v>823.89</v>
      </c>
      <c r="I2784" s="3">
        <v>1.4549034496763997</v>
      </c>
      <c r="J2784" s="4">
        <v>1.6558799897578073E-2</v>
      </c>
      <c r="K2784" s="3">
        <v>8.7862855924069533E-2</v>
      </c>
      <c r="L2784" s="2">
        <v>9377</v>
      </c>
      <c r="P2784" s="2">
        <v>3203891</v>
      </c>
    </row>
    <row r="2785" spans="1:16" x14ac:dyDescent="0.3">
      <c r="A2785" s="1" t="str">
        <f>VLOOKUP(F2785,Sheet2!A:C,2,FALSE)</f>
        <v>其他</v>
      </c>
      <c r="B2785" s="1" t="str">
        <f>VLOOKUP(E2785,[1]Sheet4!A:B,2,FALSE)</f>
        <v>SDK</v>
      </c>
      <c r="C2785" s="1" t="str">
        <f t="shared" si="14"/>
        <v>05</v>
      </c>
      <c r="D2785" s="147">
        <v>20150513</v>
      </c>
      <c r="E2785" s="1" t="s">
        <v>64</v>
      </c>
      <c r="F2785" s="1" t="s">
        <v>69</v>
      </c>
      <c r="G2785" s="57">
        <v>691041</v>
      </c>
      <c r="H2785" s="3">
        <v>3323.11</v>
      </c>
      <c r="I2785" s="3">
        <v>4.8088463636745145</v>
      </c>
      <c r="J2785" s="4">
        <v>2.1603638568478571E-2</v>
      </c>
      <c r="K2785" s="3">
        <v>0.22259427959005962</v>
      </c>
      <c r="L2785" s="2">
        <v>14929</v>
      </c>
      <c r="P2785" s="2">
        <v>7782531</v>
      </c>
    </row>
    <row r="2786" spans="1:16" x14ac:dyDescent="0.3">
      <c r="A2786" s="1" t="str">
        <f>VLOOKUP(F2786,Sheet2!A:C,2,FALSE)</f>
        <v>其他</v>
      </c>
      <c r="B2786" s="1" t="str">
        <f>VLOOKUP(E2786,[1]Sheet4!A:B,2,FALSE)</f>
        <v>SDK</v>
      </c>
      <c r="C2786" s="1" t="str">
        <f t="shared" si="14"/>
        <v>05</v>
      </c>
      <c r="D2786" s="147">
        <v>20150513</v>
      </c>
      <c r="E2786" s="1" t="s">
        <v>64</v>
      </c>
      <c r="F2786" s="1" t="s">
        <v>70</v>
      </c>
      <c r="G2786" s="57">
        <v>2652850</v>
      </c>
      <c r="H2786" s="3">
        <v>1540.02</v>
      </c>
      <c r="I2786" s="3">
        <v>0.58051529487155329</v>
      </c>
      <c r="J2786" s="4">
        <v>4.5162749495825244E-3</v>
      </c>
      <c r="K2786" s="3">
        <v>0.12853851932226024</v>
      </c>
      <c r="L2786" s="2">
        <v>11981</v>
      </c>
      <c r="P2786" s="2">
        <v>21506417</v>
      </c>
    </row>
    <row r="2787" spans="1:16" x14ac:dyDescent="0.3">
      <c r="A2787" s="1" t="str">
        <f>VLOOKUP(F2787,Sheet2!A:C,2,FALSE)</f>
        <v>Applock</v>
      </c>
      <c r="B2787" s="1" t="str">
        <f>VLOOKUP(E2787,[1]Sheet4!A:B,2,FALSE)</f>
        <v>SDK</v>
      </c>
      <c r="C2787" s="1" t="str">
        <f t="shared" si="14"/>
        <v>05</v>
      </c>
      <c r="D2787" s="147">
        <v>20150513</v>
      </c>
      <c r="E2787" s="1" t="s">
        <v>64</v>
      </c>
      <c r="F2787" s="1" t="s">
        <v>71</v>
      </c>
      <c r="G2787" s="57">
        <v>238315626</v>
      </c>
      <c r="H2787" s="3">
        <v>150827.21</v>
      </c>
      <c r="I2787" s="3">
        <v>0.6328884619592674</v>
      </c>
      <c r="J2787" s="4">
        <v>9.1062933489724253E-3</v>
      </c>
      <c r="K2787" s="3">
        <v>6.9500117963000166E-2</v>
      </c>
      <c r="L2787" s="2">
        <v>2170172</v>
      </c>
      <c r="P2787" s="2">
        <v>759641991</v>
      </c>
    </row>
    <row r="2788" spans="1:16" x14ac:dyDescent="0.3">
      <c r="A2788" s="1" t="str">
        <f>VLOOKUP(F2788,Sheet2!A:C,2,FALSE)</f>
        <v>结果页</v>
      </c>
      <c r="B2788" s="1" t="str">
        <f>VLOOKUP(E2788,[1]Sheet4!A:B,2,FALSE)</f>
        <v>SDK</v>
      </c>
      <c r="C2788" s="1" t="str">
        <f t="shared" ref="C2788:C2851" si="15">RIGHT(LEFT(D2788,6),2)</f>
        <v>05</v>
      </c>
      <c r="D2788" s="147">
        <v>20150513</v>
      </c>
      <c r="E2788" s="1" t="s">
        <v>64</v>
      </c>
      <c r="F2788" s="1" t="s">
        <v>63</v>
      </c>
      <c r="G2788" s="57">
        <v>11970596</v>
      </c>
      <c r="H2788" s="3">
        <v>34297.480000000003</v>
      </c>
      <c r="I2788" s="3">
        <v>2.8651438909140365</v>
      </c>
      <c r="J2788" s="4">
        <v>2.0317033504430357E-2</v>
      </c>
      <c r="K2788" s="3">
        <v>0.14102176335385086</v>
      </c>
      <c r="L2788" s="2">
        <v>243207</v>
      </c>
      <c r="P2788" s="2">
        <v>77661493</v>
      </c>
    </row>
    <row r="2789" spans="1:16" x14ac:dyDescent="0.3">
      <c r="A2789" s="1" t="str">
        <f>VLOOKUP(F2789,Sheet2!A:C,2,FALSE)</f>
        <v>充电屏保</v>
      </c>
      <c r="B2789" s="1" t="str">
        <f>VLOOKUP(E2789,[1]Sheet4!A:B,2,FALSE)</f>
        <v>SDK</v>
      </c>
      <c r="C2789" s="1" t="str">
        <f t="shared" si="15"/>
        <v>05</v>
      </c>
      <c r="D2789" s="147">
        <v>20150513</v>
      </c>
      <c r="E2789" s="1" t="s">
        <v>64</v>
      </c>
      <c r="F2789" s="1" t="s">
        <v>72</v>
      </c>
      <c r="G2789" s="57">
        <v>16805932</v>
      </c>
      <c r="H2789" s="3">
        <v>10678.27</v>
      </c>
      <c r="I2789" s="3">
        <v>0.63538695741479856</v>
      </c>
      <c r="J2789" s="4">
        <v>1.0547704227293076E-2</v>
      </c>
      <c r="K2789" s="3">
        <v>6.0239360501850352E-2</v>
      </c>
      <c r="L2789" s="2">
        <v>177264</v>
      </c>
      <c r="P2789" s="2">
        <v>50126945</v>
      </c>
    </row>
    <row r="2790" spans="1:16" x14ac:dyDescent="0.3">
      <c r="A2790" s="1" t="str">
        <f>VLOOKUP(F2790,Sheet2!A:C,2,FALSE)</f>
        <v>其他</v>
      </c>
      <c r="B2790" s="1" t="str">
        <f>VLOOKUP(E2790,[1]Sheet4!A:B,2,FALSE)</f>
        <v>SDK</v>
      </c>
      <c r="C2790" s="1" t="str">
        <f t="shared" si="15"/>
        <v>05</v>
      </c>
      <c r="D2790" s="147">
        <v>20150513</v>
      </c>
      <c r="E2790" s="1" t="s">
        <v>64</v>
      </c>
      <c r="F2790" s="1" t="s">
        <v>73</v>
      </c>
      <c r="G2790" s="57">
        <v>984173</v>
      </c>
      <c r="H2790" s="3">
        <v>1719.02</v>
      </c>
      <c r="I2790" s="3">
        <v>1.746664458382825</v>
      </c>
      <c r="J2790" s="4">
        <v>4.3447645891525166E-2</v>
      </c>
      <c r="K2790" s="3">
        <v>4.0201590271281569E-2</v>
      </c>
      <c r="L2790" s="2">
        <v>42760</v>
      </c>
      <c r="P2790" s="2">
        <v>9520903</v>
      </c>
    </row>
    <row r="2791" spans="1:16" x14ac:dyDescent="0.3">
      <c r="A2791" s="1" t="str">
        <f>VLOOKUP(F2791,Sheet2!A:C,2,FALSE)</f>
        <v>其他</v>
      </c>
      <c r="B2791" s="1" t="str">
        <f>VLOOKUP(E2791,[1]Sheet4!A:B,2,FALSE)</f>
        <v>SDK</v>
      </c>
      <c r="C2791" s="1" t="str">
        <f t="shared" si="15"/>
        <v>05</v>
      </c>
      <c r="D2791" s="147">
        <v>20150513</v>
      </c>
      <c r="E2791" s="1" t="s">
        <v>64</v>
      </c>
      <c r="F2791" s="1" t="s">
        <v>41</v>
      </c>
      <c r="G2791" s="57">
        <v>15264166</v>
      </c>
      <c r="H2791" s="3">
        <v>5260.69</v>
      </c>
      <c r="I2791" s="3">
        <v>0.34464313346697095</v>
      </c>
      <c r="J2791" s="4">
        <v>6.6391442545894741E-3</v>
      </c>
      <c r="K2791" s="3">
        <v>5.191077648730523E-2</v>
      </c>
      <c r="L2791" s="2">
        <v>101341</v>
      </c>
      <c r="P2791" s="2">
        <v>66712830</v>
      </c>
    </row>
    <row r="2792" spans="1:16" x14ac:dyDescent="0.3">
      <c r="A2792" s="1" t="str">
        <f>VLOOKUP(F2792,Sheet2!A:C,2,FALSE)</f>
        <v>其他</v>
      </c>
      <c r="B2792" s="1" t="str">
        <f>VLOOKUP(E2792,[1]Sheet4!A:B,2,FALSE)</f>
        <v>SDK</v>
      </c>
      <c r="C2792" s="1" t="str">
        <f t="shared" si="15"/>
        <v>05</v>
      </c>
      <c r="D2792" s="147">
        <v>20150513</v>
      </c>
      <c r="E2792" s="1" t="s">
        <v>64</v>
      </c>
      <c r="F2792" s="1" t="s">
        <v>59</v>
      </c>
      <c r="G2792" s="57">
        <v>4378965</v>
      </c>
      <c r="H2792" s="3">
        <v>3971.65</v>
      </c>
      <c r="I2792" s="3">
        <v>0.90698372789003789</v>
      </c>
      <c r="J2792" s="4">
        <v>1.2306789389730222E-2</v>
      </c>
      <c r="K2792" s="3">
        <v>7.369783451782301E-2</v>
      </c>
      <c r="L2792" s="2">
        <v>53891</v>
      </c>
      <c r="P2792" s="2">
        <v>12365559</v>
      </c>
    </row>
    <row r="2793" spans="1:16" x14ac:dyDescent="0.3">
      <c r="A2793" s="1" t="str">
        <f>VLOOKUP(F2793,Sheet2!A:C,2,FALSE)</f>
        <v>结果页</v>
      </c>
      <c r="B2793" s="1" t="str">
        <f>VLOOKUP(E2793,[1]Sheet4!A:B,2,FALSE)</f>
        <v>API</v>
      </c>
      <c r="C2793" s="1" t="str">
        <f t="shared" si="15"/>
        <v>05</v>
      </c>
      <c r="D2793" s="147">
        <v>20150513</v>
      </c>
      <c r="E2793" s="1" t="s">
        <v>74</v>
      </c>
      <c r="F2793" s="1" t="s">
        <v>61</v>
      </c>
      <c r="G2793" s="57">
        <v>2769791</v>
      </c>
      <c r="H2793" s="3">
        <v>4372.3100000000004</v>
      </c>
      <c r="I2793" s="3">
        <v>1.58</v>
      </c>
      <c r="J2793" s="4">
        <v>9.2999999999999992E-3</v>
      </c>
      <c r="L2793" s="2">
        <v>25876</v>
      </c>
    </row>
    <row r="2794" spans="1:16" x14ac:dyDescent="0.3">
      <c r="A2794" s="1" t="str">
        <f>VLOOKUP(F2794,Sheet2!A:C,2,FALSE)</f>
        <v>结果页</v>
      </c>
      <c r="B2794" s="1" t="str">
        <f>VLOOKUP(E2794,[1]Sheet4!A:B,2,FALSE)</f>
        <v>API</v>
      </c>
      <c r="C2794" s="1" t="str">
        <f t="shared" si="15"/>
        <v>05</v>
      </c>
      <c r="D2794" s="147">
        <v>20150513</v>
      </c>
      <c r="E2794" s="1" t="s">
        <v>74</v>
      </c>
      <c r="F2794" s="1" t="s">
        <v>63</v>
      </c>
      <c r="G2794" s="57">
        <v>637719</v>
      </c>
      <c r="H2794" s="3">
        <v>641.22</v>
      </c>
      <c r="I2794" s="3">
        <v>1.01</v>
      </c>
      <c r="J2794" s="4">
        <v>1.2200000000000001E-2</v>
      </c>
      <c r="L2794" s="2">
        <v>7781</v>
      </c>
    </row>
    <row r="2795" spans="1:16" x14ac:dyDescent="0.3">
      <c r="A2795" s="1" t="str">
        <f>VLOOKUP(F2795,Sheet2!A:C,2,FALSE)</f>
        <v>其他</v>
      </c>
      <c r="B2795" s="1" t="str">
        <f>VLOOKUP(E2795,[1]Sheet4!A:B,2,FALSE)</f>
        <v>SDK</v>
      </c>
      <c r="C2795" s="1" t="str">
        <f t="shared" si="15"/>
        <v>05</v>
      </c>
      <c r="D2795" s="147">
        <v>20150514</v>
      </c>
      <c r="E2795" s="1" t="s">
        <v>58</v>
      </c>
      <c r="F2795" s="1" t="s">
        <v>55</v>
      </c>
      <c r="G2795" s="57">
        <v>871207</v>
      </c>
      <c r="H2795" s="3">
        <v>190</v>
      </c>
      <c r="I2795" s="3">
        <v>0.219</v>
      </c>
    </row>
    <row r="2796" spans="1:16" x14ac:dyDescent="0.3">
      <c r="A2796" s="1" t="str">
        <f>VLOOKUP(F2796,Sheet2!A:C,2,FALSE)</f>
        <v>其他</v>
      </c>
      <c r="B2796" s="1" t="str">
        <f>VLOOKUP(E2796,[1]Sheet4!A:B,2,FALSE)</f>
        <v>SDK</v>
      </c>
      <c r="C2796" s="1" t="str">
        <f t="shared" si="15"/>
        <v>05</v>
      </c>
      <c r="D2796" s="147">
        <v>20150514</v>
      </c>
      <c r="E2796" s="1" t="s">
        <v>58</v>
      </c>
      <c r="F2796" s="1" t="s">
        <v>41</v>
      </c>
      <c r="G2796" s="57">
        <v>14962838</v>
      </c>
      <c r="H2796" s="3">
        <v>1113</v>
      </c>
      <c r="I2796" s="3">
        <v>7.3999999999999996E-2</v>
      </c>
    </row>
    <row r="2797" spans="1:16" x14ac:dyDescent="0.3">
      <c r="A2797" s="1" t="str">
        <f>VLOOKUP(F2797,Sheet2!A:C,2,FALSE)</f>
        <v>其他</v>
      </c>
      <c r="B2797" s="1" t="str">
        <f>VLOOKUP(E2797,[1]Sheet4!A:B,2,FALSE)</f>
        <v>SDK</v>
      </c>
      <c r="C2797" s="1" t="str">
        <f t="shared" si="15"/>
        <v>05</v>
      </c>
      <c r="D2797" s="147">
        <v>20150514</v>
      </c>
      <c r="E2797" s="1" t="s">
        <v>58</v>
      </c>
      <c r="F2797" s="1" t="s">
        <v>59</v>
      </c>
      <c r="G2797" s="57">
        <v>1921740</v>
      </c>
      <c r="H2797" s="3">
        <v>1123</v>
      </c>
      <c r="I2797" s="3">
        <v>0.58399999999999996</v>
      </c>
    </row>
    <row r="2798" spans="1:16" x14ac:dyDescent="0.3">
      <c r="A2798" s="1" t="str">
        <f>VLOOKUP(F2798,Sheet2!A:C,2,FALSE)</f>
        <v>结果页</v>
      </c>
      <c r="B2798" s="1" t="str">
        <f>VLOOKUP(E2798,[1]Sheet4!A:B,2,FALSE)</f>
        <v>API</v>
      </c>
      <c r="C2798" s="1" t="str">
        <f t="shared" si="15"/>
        <v>05</v>
      </c>
      <c r="D2798" s="147">
        <v>20150514</v>
      </c>
      <c r="E2798" s="1" t="s">
        <v>60</v>
      </c>
      <c r="F2798" s="1" t="s">
        <v>61</v>
      </c>
      <c r="G2798" s="57">
        <v>352135</v>
      </c>
      <c r="H2798" s="3">
        <v>760.25</v>
      </c>
      <c r="I2798" s="3">
        <v>2.1589731211041219</v>
      </c>
      <c r="J2798" s="4">
        <v>3.7641813509023528E-2</v>
      </c>
      <c r="L2798" s="2">
        <v>13255</v>
      </c>
    </row>
    <row r="2799" spans="1:16" x14ac:dyDescent="0.3">
      <c r="A2799" s="1" t="str">
        <f>VLOOKUP(F2799,Sheet2!A:C,2,FALSE)</f>
        <v>结果页</v>
      </c>
      <c r="B2799" s="1" t="str">
        <f>VLOOKUP(E2799,[1]Sheet4!A:B,2,FALSE)</f>
        <v>API</v>
      </c>
      <c r="C2799" s="1" t="str">
        <f t="shared" si="15"/>
        <v>05</v>
      </c>
      <c r="D2799" s="147">
        <v>20150514</v>
      </c>
      <c r="E2799" s="1" t="s">
        <v>60</v>
      </c>
      <c r="F2799" s="1" t="s">
        <v>62</v>
      </c>
      <c r="G2799" s="57">
        <v>2715344</v>
      </c>
      <c r="H2799" s="3">
        <v>4172.1399999999994</v>
      </c>
      <c r="I2799" s="3">
        <v>1.5365051352609465</v>
      </c>
      <c r="J2799" s="4">
        <v>1.3053962960125863E-2</v>
      </c>
      <c r="L2799" s="2">
        <v>35446</v>
      </c>
    </row>
    <row r="2800" spans="1:16" x14ac:dyDescent="0.3">
      <c r="A2800" s="1" t="str">
        <f>VLOOKUP(F2800,Sheet2!A:C,2,FALSE)</f>
        <v>结果页</v>
      </c>
      <c r="B2800" s="1" t="str">
        <f>VLOOKUP(E2800,[1]Sheet4!A:B,2,FALSE)</f>
        <v>API</v>
      </c>
      <c r="C2800" s="1" t="str">
        <f t="shared" si="15"/>
        <v>05</v>
      </c>
      <c r="D2800" s="147">
        <v>20150514</v>
      </c>
      <c r="E2800" s="1" t="s">
        <v>60</v>
      </c>
      <c r="F2800" s="1" t="s">
        <v>63</v>
      </c>
      <c r="G2800" s="57">
        <v>768558</v>
      </c>
      <c r="H2800" s="3">
        <v>2324.4699999999998</v>
      </c>
      <c r="I2800" s="3">
        <v>3.0244561893832347</v>
      </c>
      <c r="J2800" s="4">
        <v>3.8861087907483882E-2</v>
      </c>
      <c r="L2800" s="2">
        <v>29867</v>
      </c>
    </row>
    <row r="2801" spans="1:16" x14ac:dyDescent="0.3">
      <c r="A2801" s="1" t="str">
        <f>VLOOKUP(F2801,Sheet2!A:C,2,FALSE)</f>
        <v>结果页</v>
      </c>
      <c r="B2801" s="1" t="str">
        <f>VLOOKUP(E2801,[1]Sheet4!A:B,2,FALSE)</f>
        <v>SDK</v>
      </c>
      <c r="C2801" s="1" t="str">
        <f t="shared" si="15"/>
        <v>05</v>
      </c>
      <c r="D2801" s="147">
        <v>20150514</v>
      </c>
      <c r="E2801" s="1" t="s">
        <v>64</v>
      </c>
      <c r="F2801" s="1" t="s">
        <v>61</v>
      </c>
      <c r="G2801" s="57">
        <v>5223676</v>
      </c>
      <c r="H2801" s="3">
        <v>7268.2</v>
      </c>
      <c r="I2801" s="3">
        <v>1.3913956378611536</v>
      </c>
      <c r="J2801" s="4">
        <v>1.4442128493421108E-2</v>
      </c>
      <c r="K2801" s="3">
        <v>9.6342837449132426E-2</v>
      </c>
      <c r="L2801" s="2">
        <v>75441</v>
      </c>
      <c r="P2801" s="2">
        <v>122965498</v>
      </c>
    </row>
    <row r="2802" spans="1:16" x14ac:dyDescent="0.3">
      <c r="A2802" s="1" t="str">
        <f>VLOOKUP(F2802,Sheet2!A:C,2,FALSE)</f>
        <v>充电屏保</v>
      </c>
      <c r="B2802" s="1" t="str">
        <f>VLOOKUP(E2802,[1]Sheet4!A:B,2,FALSE)</f>
        <v>SDK</v>
      </c>
      <c r="C2802" s="1" t="str">
        <f t="shared" si="15"/>
        <v>05</v>
      </c>
      <c r="D2802" s="147">
        <v>20150514</v>
      </c>
      <c r="E2802" s="1" t="s">
        <v>64</v>
      </c>
      <c r="F2802" s="1" t="s">
        <v>65</v>
      </c>
      <c r="G2802" s="57">
        <v>23219281</v>
      </c>
      <c r="H2802" s="3">
        <v>23696.09</v>
      </c>
      <c r="I2802" s="3">
        <v>1.0205350458526257</v>
      </c>
      <c r="J2802" s="4">
        <v>1.1123298779148243E-2</v>
      </c>
      <c r="K2802" s="3">
        <v>9.1747517181299004E-2</v>
      </c>
      <c r="L2802" s="2">
        <v>258275</v>
      </c>
      <c r="P2802" s="2">
        <v>223129053</v>
      </c>
    </row>
    <row r="2803" spans="1:16" x14ac:dyDescent="0.3">
      <c r="A2803" s="1" t="str">
        <f>VLOOKUP(F2803,Sheet2!A:C,2,FALSE)</f>
        <v>其他</v>
      </c>
      <c r="B2803" s="1" t="str">
        <f>VLOOKUP(E2803,[1]Sheet4!A:B,2,FALSE)</f>
        <v>SDK</v>
      </c>
      <c r="C2803" s="1" t="str">
        <f t="shared" si="15"/>
        <v>05</v>
      </c>
      <c r="D2803" s="147">
        <v>20150514</v>
      </c>
      <c r="E2803" s="1" t="s">
        <v>64</v>
      </c>
      <c r="F2803" s="1" t="s">
        <v>55</v>
      </c>
      <c r="G2803" s="57">
        <v>3136410</v>
      </c>
      <c r="H2803" s="3">
        <v>2455.64</v>
      </c>
      <c r="I2803" s="3">
        <v>0.78294610717348812</v>
      </c>
      <c r="J2803" s="4">
        <v>9.2137188696630856E-3</v>
      </c>
      <c r="K2803" s="3">
        <v>8.4976122915080624E-2</v>
      </c>
      <c r="L2803" s="2">
        <v>28898</v>
      </c>
      <c r="P2803" s="2">
        <v>18165781</v>
      </c>
    </row>
    <row r="2804" spans="1:16" x14ac:dyDescent="0.3">
      <c r="A2804" s="1" t="str">
        <f>VLOOKUP(F2804,Sheet2!A:C,2,FALSE)</f>
        <v>Applock</v>
      </c>
      <c r="B2804" s="1" t="str">
        <f>VLOOKUP(E2804,[1]Sheet4!A:B,2,FALSE)</f>
        <v>SDK</v>
      </c>
      <c r="C2804" s="1" t="str">
        <f t="shared" si="15"/>
        <v>05</v>
      </c>
      <c r="D2804" s="147">
        <v>20150514</v>
      </c>
      <c r="E2804" s="1" t="s">
        <v>64</v>
      </c>
      <c r="F2804" s="1" t="s">
        <v>66</v>
      </c>
      <c r="G2804" s="57">
        <v>91805128</v>
      </c>
      <c r="H2804" s="3">
        <v>74571.53</v>
      </c>
      <c r="I2804" s="3">
        <v>0.81228066040058244</v>
      </c>
      <c r="J2804" s="4">
        <v>1.139408029581964E-2</v>
      </c>
      <c r="K2804" s="3">
        <v>7.1289708279359681E-2</v>
      </c>
      <c r="L2804" s="2">
        <v>1046035</v>
      </c>
      <c r="P2804" s="2">
        <v>320950801</v>
      </c>
    </row>
    <row r="2805" spans="1:16" x14ac:dyDescent="0.3">
      <c r="A2805" s="1" t="str">
        <f>VLOOKUP(F2805,Sheet2!A:C,2,FALSE)</f>
        <v>结果页</v>
      </c>
      <c r="B2805" s="1" t="str">
        <f>VLOOKUP(E2805,[1]Sheet4!A:B,2,FALSE)</f>
        <v>SDK</v>
      </c>
      <c r="C2805" s="1" t="str">
        <f t="shared" si="15"/>
        <v>05</v>
      </c>
      <c r="D2805" s="147">
        <v>20150514</v>
      </c>
      <c r="E2805" s="1" t="s">
        <v>64</v>
      </c>
      <c r="F2805" s="1" t="s">
        <v>62</v>
      </c>
      <c r="G2805" s="57">
        <v>28717367</v>
      </c>
      <c r="H2805" s="3">
        <v>33982.369999999995</v>
      </c>
      <c r="I2805" s="3">
        <v>1.1833386396461762</v>
      </c>
      <c r="J2805" s="4">
        <v>9.8409788056126463E-3</v>
      </c>
      <c r="K2805" s="3">
        <v>0.12024603070695346</v>
      </c>
      <c r="L2805" s="2">
        <v>282607</v>
      </c>
      <c r="P2805" s="2">
        <v>97673926</v>
      </c>
    </row>
    <row r="2806" spans="1:16" x14ac:dyDescent="0.3">
      <c r="A2806" s="1" t="str">
        <f>VLOOKUP(F2806,Sheet2!A:C,2,FALSE)</f>
        <v>充电屏保</v>
      </c>
      <c r="B2806" s="1" t="str">
        <f>VLOOKUP(E2806,[1]Sheet4!A:B,2,FALSE)</f>
        <v>SDK</v>
      </c>
      <c r="C2806" s="1" t="str">
        <f t="shared" si="15"/>
        <v>05</v>
      </c>
      <c r="D2806" s="147">
        <v>20150514</v>
      </c>
      <c r="E2806" s="1" t="s">
        <v>64</v>
      </c>
      <c r="F2806" s="1" t="s">
        <v>67</v>
      </c>
      <c r="G2806" s="57">
        <v>105944488</v>
      </c>
      <c r="H2806" s="3">
        <v>89368.55</v>
      </c>
      <c r="I2806" s="3">
        <v>0.84354128928349725</v>
      </c>
      <c r="J2806" s="4">
        <v>1.1135633597096623E-2</v>
      </c>
      <c r="K2806" s="3">
        <v>7.5751530609217646E-2</v>
      </c>
      <c r="L2806" s="2">
        <v>1179759</v>
      </c>
      <c r="P2806" s="2">
        <v>202578720</v>
      </c>
    </row>
    <row r="2807" spans="1:16" x14ac:dyDescent="0.3">
      <c r="A2807" s="1" t="str">
        <f>VLOOKUP(F2807,Sheet2!A:C,2,FALSE)</f>
        <v>其他</v>
      </c>
      <c r="B2807" s="1" t="str">
        <f>VLOOKUP(E2807,[1]Sheet4!A:B,2,FALSE)</f>
        <v>SDK</v>
      </c>
      <c r="C2807" s="1" t="str">
        <f t="shared" si="15"/>
        <v>05</v>
      </c>
      <c r="D2807" s="147">
        <v>20150514</v>
      </c>
      <c r="E2807" s="1" t="s">
        <v>64</v>
      </c>
      <c r="F2807" s="1" t="s">
        <v>68</v>
      </c>
      <c r="G2807" s="57">
        <v>570850</v>
      </c>
      <c r="H2807" s="3">
        <v>895.98</v>
      </c>
      <c r="I2807" s="3">
        <v>1.5695541736007708</v>
      </c>
      <c r="J2807" s="4">
        <v>1.6941403170710346E-2</v>
      </c>
      <c r="K2807" s="3">
        <v>9.2646055216627027E-2</v>
      </c>
      <c r="L2807" s="2">
        <v>9671</v>
      </c>
      <c r="P2807" s="2">
        <v>3257223</v>
      </c>
    </row>
    <row r="2808" spans="1:16" x14ac:dyDescent="0.3">
      <c r="A2808" s="1" t="str">
        <f>VLOOKUP(F2808,Sheet2!A:C,2,FALSE)</f>
        <v>其他</v>
      </c>
      <c r="B2808" s="1" t="str">
        <f>VLOOKUP(E2808,[1]Sheet4!A:B,2,FALSE)</f>
        <v>SDK</v>
      </c>
      <c r="C2808" s="1" t="str">
        <f t="shared" si="15"/>
        <v>05</v>
      </c>
      <c r="D2808" s="147">
        <v>20150514</v>
      </c>
      <c r="E2808" s="1" t="s">
        <v>64</v>
      </c>
      <c r="F2808" s="1" t="s">
        <v>69</v>
      </c>
      <c r="G2808" s="57">
        <v>709064</v>
      </c>
      <c r="H2808" s="3">
        <v>3378.64</v>
      </c>
      <c r="I2808" s="3">
        <v>4.7649295409159116</v>
      </c>
      <c r="J2808" s="4">
        <v>2.1337989236514615E-2</v>
      </c>
      <c r="K2808" s="3">
        <v>0.22330733641771314</v>
      </c>
      <c r="L2808" s="2">
        <v>15130</v>
      </c>
      <c r="P2808" s="2">
        <v>8015824</v>
      </c>
    </row>
    <row r="2809" spans="1:16" x14ac:dyDescent="0.3">
      <c r="A2809" s="1" t="str">
        <f>VLOOKUP(F2809,Sheet2!A:C,2,FALSE)</f>
        <v>其他</v>
      </c>
      <c r="B2809" s="1" t="str">
        <f>VLOOKUP(E2809,[1]Sheet4!A:B,2,FALSE)</f>
        <v>SDK</v>
      </c>
      <c r="C2809" s="1" t="str">
        <f t="shared" si="15"/>
        <v>05</v>
      </c>
      <c r="D2809" s="147">
        <v>20150514</v>
      </c>
      <c r="E2809" s="1" t="s">
        <v>64</v>
      </c>
      <c r="F2809" s="1" t="s">
        <v>70</v>
      </c>
      <c r="G2809" s="57">
        <v>2645138</v>
      </c>
      <c r="H2809" s="3">
        <v>1503.56</v>
      </c>
      <c r="I2809" s="3">
        <v>0.56842402929450186</v>
      </c>
      <c r="J2809" s="4">
        <v>4.5721622085501774E-3</v>
      </c>
      <c r="K2809" s="3">
        <v>0.12432280469654373</v>
      </c>
      <c r="L2809" s="2">
        <v>12094</v>
      </c>
      <c r="P2809" s="2">
        <v>21787938</v>
      </c>
    </row>
    <row r="2810" spans="1:16" x14ac:dyDescent="0.3">
      <c r="A2810" s="1" t="str">
        <f>VLOOKUP(F2810,Sheet2!A:C,2,FALSE)</f>
        <v>Applock</v>
      </c>
      <c r="B2810" s="1" t="str">
        <f>VLOOKUP(E2810,[1]Sheet4!A:B,2,FALSE)</f>
        <v>SDK</v>
      </c>
      <c r="C2810" s="1" t="str">
        <f t="shared" si="15"/>
        <v>05</v>
      </c>
      <c r="D2810" s="147">
        <v>20150514</v>
      </c>
      <c r="E2810" s="1" t="s">
        <v>64</v>
      </c>
      <c r="F2810" s="1" t="s">
        <v>71</v>
      </c>
      <c r="G2810" s="57">
        <v>245160996</v>
      </c>
      <c r="H2810" s="3">
        <v>159701.22</v>
      </c>
      <c r="I2810" s="3">
        <v>0.65141365309186461</v>
      </c>
      <c r="J2810" s="4">
        <v>9.0801923483782871E-3</v>
      </c>
      <c r="K2810" s="3">
        <v>7.1740072027021137E-2</v>
      </c>
      <c r="L2810" s="2">
        <v>2226109</v>
      </c>
      <c r="P2810" s="2">
        <v>772654338</v>
      </c>
    </row>
    <row r="2811" spans="1:16" x14ac:dyDescent="0.3">
      <c r="A2811" s="1" t="str">
        <f>VLOOKUP(F2811,Sheet2!A:C,2,FALSE)</f>
        <v>结果页</v>
      </c>
      <c r="B2811" s="1" t="str">
        <f>VLOOKUP(E2811,[1]Sheet4!A:B,2,FALSE)</f>
        <v>SDK</v>
      </c>
      <c r="C2811" s="1" t="str">
        <f t="shared" si="15"/>
        <v>05</v>
      </c>
      <c r="D2811" s="147">
        <v>20150514</v>
      </c>
      <c r="E2811" s="1" t="s">
        <v>64</v>
      </c>
      <c r="F2811" s="1" t="s">
        <v>63</v>
      </c>
      <c r="G2811" s="57">
        <v>12021668</v>
      </c>
      <c r="H2811" s="3">
        <v>36222.92</v>
      </c>
      <c r="I2811" s="3">
        <v>3.0131359475240873</v>
      </c>
      <c r="J2811" s="4">
        <v>2.0500649327530922E-2</v>
      </c>
      <c r="K2811" s="3">
        <v>0.14697758589907972</v>
      </c>
      <c r="L2811" s="2">
        <v>246452</v>
      </c>
      <c r="P2811" s="2">
        <v>78043350</v>
      </c>
    </row>
    <row r="2812" spans="1:16" x14ac:dyDescent="0.3">
      <c r="A2812" s="1" t="str">
        <f>VLOOKUP(F2812,Sheet2!A:C,2,FALSE)</f>
        <v>充电屏保</v>
      </c>
      <c r="B2812" s="1" t="str">
        <f>VLOOKUP(E2812,[1]Sheet4!A:B,2,FALSE)</f>
        <v>SDK</v>
      </c>
      <c r="C2812" s="1" t="str">
        <f t="shared" si="15"/>
        <v>05</v>
      </c>
      <c r="D2812" s="147">
        <v>20150514</v>
      </c>
      <c r="E2812" s="1" t="s">
        <v>64</v>
      </c>
      <c r="F2812" s="1" t="s">
        <v>72</v>
      </c>
      <c r="G2812" s="57">
        <v>17198990</v>
      </c>
      <c r="H2812" s="3">
        <v>11245.26</v>
      </c>
      <c r="I2812" s="3">
        <v>0.65383257970380815</v>
      </c>
      <c r="J2812" s="4">
        <v>1.0667603155766705E-2</v>
      </c>
      <c r="K2812" s="3">
        <v>6.1291423214441441E-2</v>
      </c>
      <c r="L2812" s="2">
        <v>183472</v>
      </c>
      <c r="P2812" s="2">
        <v>51312793</v>
      </c>
    </row>
    <row r="2813" spans="1:16" x14ac:dyDescent="0.3">
      <c r="A2813" s="1" t="str">
        <f>VLOOKUP(F2813,Sheet2!A:C,2,FALSE)</f>
        <v>其他</v>
      </c>
      <c r="B2813" s="1" t="str">
        <f>VLOOKUP(E2813,[1]Sheet4!A:B,2,FALSE)</f>
        <v>SDK</v>
      </c>
      <c r="C2813" s="1" t="str">
        <f t="shared" si="15"/>
        <v>05</v>
      </c>
      <c r="D2813" s="147">
        <v>20150514</v>
      </c>
      <c r="E2813" s="1" t="s">
        <v>64</v>
      </c>
      <c r="F2813" s="1" t="s">
        <v>73</v>
      </c>
      <c r="G2813" s="57">
        <v>987828</v>
      </c>
      <c r="H2813" s="3">
        <v>1747.76</v>
      </c>
      <c r="I2813" s="3">
        <v>1.7692958693213798</v>
      </c>
      <c r="J2813" s="4">
        <v>4.3479229177549129E-2</v>
      </c>
      <c r="K2813" s="3">
        <v>4.0692898719441213E-2</v>
      </c>
      <c r="L2813" s="2">
        <v>42950</v>
      </c>
      <c r="P2813" s="2">
        <v>9540510</v>
      </c>
    </row>
    <row r="2814" spans="1:16" x14ac:dyDescent="0.3">
      <c r="A2814" s="1" t="str">
        <f>VLOOKUP(F2814,Sheet2!A:C,2,FALSE)</f>
        <v>其他</v>
      </c>
      <c r="B2814" s="1" t="str">
        <f>VLOOKUP(E2814,[1]Sheet4!A:B,2,FALSE)</f>
        <v>SDK</v>
      </c>
      <c r="C2814" s="1" t="str">
        <f t="shared" si="15"/>
        <v>05</v>
      </c>
      <c r="D2814" s="147">
        <v>20150514</v>
      </c>
      <c r="E2814" s="1" t="s">
        <v>64</v>
      </c>
      <c r="F2814" s="1" t="s">
        <v>41</v>
      </c>
      <c r="G2814" s="57">
        <v>15851993</v>
      </c>
      <c r="H2814" s="3">
        <v>5558.93</v>
      </c>
      <c r="I2814" s="3">
        <v>0.35067704105092651</v>
      </c>
      <c r="J2814" s="4">
        <v>6.4820240584259657E-3</v>
      </c>
      <c r="K2814" s="3">
        <v>5.4099928955845575E-2</v>
      </c>
      <c r="L2814" s="2">
        <v>102753</v>
      </c>
      <c r="P2814" s="2">
        <v>69306827</v>
      </c>
    </row>
    <row r="2815" spans="1:16" x14ac:dyDescent="0.3">
      <c r="A2815" s="1" t="str">
        <f>VLOOKUP(F2815,Sheet2!A:C,2,FALSE)</f>
        <v>其他</v>
      </c>
      <c r="B2815" s="1" t="str">
        <f>VLOOKUP(E2815,[1]Sheet4!A:B,2,FALSE)</f>
        <v>SDK</v>
      </c>
      <c r="C2815" s="1" t="str">
        <f t="shared" si="15"/>
        <v>05</v>
      </c>
      <c r="D2815" s="147">
        <v>20150514</v>
      </c>
      <c r="E2815" s="1" t="s">
        <v>64</v>
      </c>
      <c r="F2815" s="1" t="s">
        <v>59</v>
      </c>
      <c r="G2815" s="57">
        <v>4545313</v>
      </c>
      <c r="H2815" s="3">
        <v>4396.6499999999996</v>
      </c>
      <c r="I2815" s="3">
        <v>0.96729312150780378</v>
      </c>
      <c r="J2815" s="4">
        <v>1.2611232713786707E-2</v>
      </c>
      <c r="K2815" s="3">
        <v>7.6700917623251097E-2</v>
      </c>
      <c r="L2815" s="2">
        <v>57322</v>
      </c>
      <c r="P2815" s="2">
        <v>12825310</v>
      </c>
    </row>
    <row r="2816" spans="1:16" x14ac:dyDescent="0.3">
      <c r="A2816" s="1" t="str">
        <f>VLOOKUP(F2816,Sheet2!A:C,2,FALSE)</f>
        <v>结果页</v>
      </c>
      <c r="B2816" s="1" t="str">
        <f>VLOOKUP(E2816,[1]Sheet4!A:B,2,FALSE)</f>
        <v>API</v>
      </c>
      <c r="C2816" s="1" t="str">
        <f t="shared" si="15"/>
        <v>05</v>
      </c>
      <c r="D2816" s="147">
        <v>20150514</v>
      </c>
      <c r="E2816" s="1" t="s">
        <v>74</v>
      </c>
      <c r="F2816" s="1" t="s">
        <v>61</v>
      </c>
      <c r="G2816" s="57">
        <v>2851888</v>
      </c>
      <c r="H2816" s="3">
        <v>3851.59</v>
      </c>
      <c r="I2816" s="3">
        <v>1.35</v>
      </c>
      <c r="J2816" s="4">
        <v>9.2999999999999992E-3</v>
      </c>
      <c r="L2816" s="2">
        <v>26457</v>
      </c>
    </row>
    <row r="2817" spans="1:16" x14ac:dyDescent="0.3">
      <c r="A2817" s="1" t="str">
        <f>VLOOKUP(F2817,Sheet2!A:C,2,FALSE)</f>
        <v>结果页</v>
      </c>
      <c r="B2817" s="1" t="str">
        <f>VLOOKUP(E2817,[1]Sheet4!A:B,2,FALSE)</f>
        <v>API</v>
      </c>
      <c r="C2817" s="1" t="str">
        <f t="shared" si="15"/>
        <v>05</v>
      </c>
      <c r="D2817" s="147">
        <v>20150514</v>
      </c>
      <c r="E2817" s="1" t="s">
        <v>74</v>
      </c>
      <c r="F2817" s="1" t="s">
        <v>63</v>
      </c>
      <c r="G2817" s="57">
        <v>718901</v>
      </c>
      <c r="H2817" s="3">
        <v>812.69</v>
      </c>
      <c r="I2817" s="3">
        <v>1.1299999999999999</v>
      </c>
      <c r="J2817" s="4">
        <v>1.1900000000000001E-2</v>
      </c>
      <c r="L2817" s="2">
        <v>8522</v>
      </c>
    </row>
    <row r="2818" spans="1:16" x14ac:dyDescent="0.3">
      <c r="A2818" s="1" t="str">
        <f>VLOOKUP(F2818,Sheet2!A:C,2,FALSE)</f>
        <v>其他</v>
      </c>
      <c r="B2818" s="1" t="str">
        <f>VLOOKUP(E2818,[1]Sheet4!A:B,2,FALSE)</f>
        <v>SDK</v>
      </c>
      <c r="C2818" s="1" t="str">
        <f t="shared" si="15"/>
        <v>05</v>
      </c>
      <c r="D2818" s="147">
        <v>20150515</v>
      </c>
      <c r="E2818" s="1" t="s">
        <v>58</v>
      </c>
      <c r="F2818" s="1" t="s">
        <v>55</v>
      </c>
      <c r="G2818" s="57">
        <v>862673</v>
      </c>
      <c r="H2818" s="3">
        <v>189</v>
      </c>
      <c r="I2818" s="3">
        <v>0.219</v>
      </c>
    </row>
    <row r="2819" spans="1:16" x14ac:dyDescent="0.3">
      <c r="A2819" s="1" t="str">
        <f>VLOOKUP(F2819,Sheet2!A:C,2,FALSE)</f>
        <v>其他</v>
      </c>
      <c r="B2819" s="1" t="str">
        <f>VLOOKUP(E2819,[1]Sheet4!A:B,2,FALSE)</f>
        <v>SDK</v>
      </c>
      <c r="C2819" s="1" t="str">
        <f t="shared" si="15"/>
        <v>05</v>
      </c>
      <c r="D2819" s="147">
        <v>20150515</v>
      </c>
      <c r="E2819" s="1" t="s">
        <v>58</v>
      </c>
      <c r="F2819" s="1" t="s">
        <v>41</v>
      </c>
      <c r="G2819" s="57">
        <v>15060285</v>
      </c>
      <c r="H2819" s="3">
        <v>1050</v>
      </c>
      <c r="I2819" s="3">
        <v>7.0000000000000007E-2</v>
      </c>
    </row>
    <row r="2820" spans="1:16" x14ac:dyDescent="0.3">
      <c r="A2820" s="1" t="str">
        <f>VLOOKUP(F2820,Sheet2!A:C,2,FALSE)</f>
        <v>其他</v>
      </c>
      <c r="B2820" s="1" t="str">
        <f>VLOOKUP(E2820,[1]Sheet4!A:B,2,FALSE)</f>
        <v>SDK</v>
      </c>
      <c r="C2820" s="1" t="str">
        <f t="shared" si="15"/>
        <v>05</v>
      </c>
      <c r="D2820" s="147">
        <v>20150515</v>
      </c>
      <c r="E2820" s="1" t="s">
        <v>58</v>
      </c>
      <c r="F2820" s="1" t="s">
        <v>59</v>
      </c>
      <c r="G2820" s="57">
        <v>2058789</v>
      </c>
      <c r="H2820" s="3">
        <v>1227</v>
      </c>
      <c r="I2820" s="3">
        <v>0.59599999999999997</v>
      </c>
    </row>
    <row r="2821" spans="1:16" x14ac:dyDescent="0.3">
      <c r="A2821" s="1" t="str">
        <f>VLOOKUP(F2821,Sheet2!A:C,2,FALSE)</f>
        <v>结果页</v>
      </c>
      <c r="B2821" s="1" t="str">
        <f>VLOOKUP(E2821,[1]Sheet4!A:B,2,FALSE)</f>
        <v>API</v>
      </c>
      <c r="C2821" s="1" t="str">
        <f t="shared" si="15"/>
        <v>05</v>
      </c>
      <c r="D2821" s="147">
        <v>20150515</v>
      </c>
      <c r="E2821" s="1" t="s">
        <v>60</v>
      </c>
      <c r="F2821" s="1" t="s">
        <v>61</v>
      </c>
      <c r="G2821" s="57">
        <v>267197</v>
      </c>
      <c r="H2821" s="3">
        <v>694.98</v>
      </c>
      <c r="I2821" s="3">
        <v>2.6010022567618649</v>
      </c>
      <c r="J2821" s="4">
        <v>3.8451030513067135E-2</v>
      </c>
      <c r="L2821" s="2">
        <v>10274</v>
      </c>
    </row>
    <row r="2822" spans="1:16" x14ac:dyDescent="0.3">
      <c r="A2822" s="1" t="str">
        <f>VLOOKUP(F2822,Sheet2!A:C,2,FALSE)</f>
        <v>结果页</v>
      </c>
      <c r="B2822" s="1" t="str">
        <f>VLOOKUP(E2822,[1]Sheet4!A:B,2,FALSE)</f>
        <v>API</v>
      </c>
      <c r="C2822" s="1" t="str">
        <f t="shared" si="15"/>
        <v>05</v>
      </c>
      <c r="D2822" s="147">
        <v>20150515</v>
      </c>
      <c r="E2822" s="1" t="s">
        <v>60</v>
      </c>
      <c r="F2822" s="1" t="s">
        <v>62</v>
      </c>
      <c r="G2822" s="57">
        <v>2145636</v>
      </c>
      <c r="H2822" s="3">
        <v>4054.0499999999997</v>
      </c>
      <c r="I2822" s="3">
        <v>1.8894397745004277</v>
      </c>
      <c r="J2822" s="4">
        <v>1.1790443486220402E-2</v>
      </c>
      <c r="L2822" s="2">
        <v>25298</v>
      </c>
    </row>
    <row r="2823" spans="1:16" x14ac:dyDescent="0.3">
      <c r="A2823" s="1" t="str">
        <f>VLOOKUP(F2823,Sheet2!A:C,2,FALSE)</f>
        <v>结果页</v>
      </c>
      <c r="B2823" s="1" t="str">
        <f>VLOOKUP(E2823,[1]Sheet4!A:B,2,FALSE)</f>
        <v>API</v>
      </c>
      <c r="C2823" s="1" t="str">
        <f t="shared" si="15"/>
        <v>05</v>
      </c>
      <c r="D2823" s="147">
        <v>20150515</v>
      </c>
      <c r="E2823" s="1" t="s">
        <v>60</v>
      </c>
      <c r="F2823" s="1" t="s">
        <v>63</v>
      </c>
      <c r="G2823" s="57">
        <v>544236</v>
      </c>
      <c r="H2823" s="3">
        <v>2151.3999999999996</v>
      </c>
      <c r="I2823" s="3">
        <v>3.9530644793802678</v>
      </c>
      <c r="J2823" s="4">
        <v>3.4861714403310332E-2</v>
      </c>
      <c r="L2823" s="2">
        <v>18973</v>
      </c>
    </row>
    <row r="2824" spans="1:16" x14ac:dyDescent="0.3">
      <c r="A2824" s="1" t="str">
        <f>VLOOKUP(F2824,Sheet2!A:C,2,FALSE)</f>
        <v>结果页</v>
      </c>
      <c r="B2824" s="1" t="str">
        <f>VLOOKUP(E2824,[1]Sheet4!A:B,2,FALSE)</f>
        <v>SDK</v>
      </c>
      <c r="C2824" s="1" t="str">
        <f t="shared" si="15"/>
        <v>05</v>
      </c>
      <c r="D2824" s="147">
        <v>20150515</v>
      </c>
      <c r="E2824" s="1" t="s">
        <v>64</v>
      </c>
      <c r="F2824" s="1" t="s">
        <v>61</v>
      </c>
      <c r="G2824" s="57">
        <v>5745829</v>
      </c>
      <c r="H2824" s="3">
        <v>8563</v>
      </c>
      <c r="I2824" s="3">
        <v>1.4902984408342121</v>
      </c>
      <c r="J2824" s="4">
        <v>1.4125724938907859E-2</v>
      </c>
      <c r="K2824" s="3">
        <v>0.10550243950519934</v>
      </c>
      <c r="L2824" s="2">
        <v>81164</v>
      </c>
      <c r="P2824" s="2">
        <v>122910400</v>
      </c>
    </row>
    <row r="2825" spans="1:16" x14ac:dyDescent="0.3">
      <c r="A2825" s="1" t="str">
        <f>VLOOKUP(F2825,Sheet2!A:C,2,FALSE)</f>
        <v>充电屏保</v>
      </c>
      <c r="B2825" s="1" t="str">
        <f>VLOOKUP(E2825,[1]Sheet4!A:B,2,FALSE)</f>
        <v>SDK</v>
      </c>
      <c r="C2825" s="1" t="str">
        <f t="shared" si="15"/>
        <v>05</v>
      </c>
      <c r="D2825" s="147">
        <v>20150515</v>
      </c>
      <c r="E2825" s="1" t="s">
        <v>64</v>
      </c>
      <c r="F2825" s="1" t="s">
        <v>65</v>
      </c>
      <c r="G2825" s="57">
        <v>24056737</v>
      </c>
      <c r="H2825" s="3">
        <v>25475.23</v>
      </c>
      <c r="I2825" s="3">
        <v>1.0589644805112182</v>
      </c>
      <c r="J2825" s="4">
        <v>1.1180236122629599E-2</v>
      </c>
      <c r="K2825" s="3">
        <v>9.4717541641879829E-2</v>
      </c>
      <c r="L2825" s="2">
        <v>268960</v>
      </c>
      <c r="P2825" s="2">
        <v>228445292</v>
      </c>
    </row>
    <row r="2826" spans="1:16" x14ac:dyDescent="0.3">
      <c r="A2826" s="1" t="str">
        <f>VLOOKUP(F2826,Sheet2!A:C,2,FALSE)</f>
        <v>其他</v>
      </c>
      <c r="B2826" s="1" t="str">
        <f>VLOOKUP(E2826,[1]Sheet4!A:B,2,FALSE)</f>
        <v>SDK</v>
      </c>
      <c r="C2826" s="1" t="str">
        <f t="shared" si="15"/>
        <v>05</v>
      </c>
      <c r="D2826" s="147">
        <v>20150515</v>
      </c>
      <c r="E2826" s="1" t="s">
        <v>64</v>
      </c>
      <c r="F2826" s="1" t="s">
        <v>55</v>
      </c>
      <c r="G2826" s="57">
        <v>3254998</v>
      </c>
      <c r="H2826" s="3">
        <v>2759.79</v>
      </c>
      <c r="I2826" s="3">
        <v>0.84786227211199516</v>
      </c>
      <c r="J2826" s="4">
        <v>9.694015172973993E-3</v>
      </c>
      <c r="K2826" s="3">
        <v>8.7462445331812133E-2</v>
      </c>
      <c r="L2826" s="2">
        <v>31554</v>
      </c>
      <c r="P2826" s="2">
        <v>18210334</v>
      </c>
    </row>
    <row r="2827" spans="1:16" x14ac:dyDescent="0.3">
      <c r="A2827" s="1" t="str">
        <f>VLOOKUP(F2827,Sheet2!A:C,2,FALSE)</f>
        <v>Applock</v>
      </c>
      <c r="B2827" s="1" t="str">
        <f>VLOOKUP(E2827,[1]Sheet4!A:B,2,FALSE)</f>
        <v>SDK</v>
      </c>
      <c r="C2827" s="1" t="str">
        <f t="shared" si="15"/>
        <v>05</v>
      </c>
      <c r="D2827" s="147">
        <v>20150515</v>
      </c>
      <c r="E2827" s="1" t="s">
        <v>64</v>
      </c>
      <c r="F2827" s="1" t="s">
        <v>66</v>
      </c>
      <c r="G2827" s="57">
        <v>93858810</v>
      </c>
      <c r="H2827" s="3">
        <v>80387.14</v>
      </c>
      <c r="I2827" s="3">
        <v>0.85646877474794325</v>
      </c>
      <c r="J2827" s="4">
        <v>1.1668909929712512E-2</v>
      </c>
      <c r="K2827" s="3">
        <v>7.3397496416277852E-2</v>
      </c>
      <c r="L2827" s="2">
        <v>1095230</v>
      </c>
      <c r="P2827" s="2">
        <v>324886637</v>
      </c>
    </row>
    <row r="2828" spans="1:16" x14ac:dyDescent="0.3">
      <c r="A2828" s="1" t="str">
        <f>VLOOKUP(F2828,Sheet2!A:C,2,FALSE)</f>
        <v>结果页</v>
      </c>
      <c r="B2828" s="1" t="str">
        <f>VLOOKUP(E2828,[1]Sheet4!A:B,2,FALSE)</f>
        <v>SDK</v>
      </c>
      <c r="C2828" s="1" t="str">
        <f t="shared" si="15"/>
        <v>05</v>
      </c>
      <c r="D2828" s="147">
        <v>20150515</v>
      </c>
      <c r="E2828" s="1" t="s">
        <v>64</v>
      </c>
      <c r="F2828" s="1" t="s">
        <v>62</v>
      </c>
      <c r="G2828" s="57">
        <v>27909247</v>
      </c>
      <c r="H2828" s="3">
        <v>34148.310000000005</v>
      </c>
      <c r="I2828" s="3">
        <v>1.2235482383311884</v>
      </c>
      <c r="J2828" s="4">
        <v>1.0360293848128543E-2</v>
      </c>
      <c r="K2828" s="3">
        <v>0.11809976205956813</v>
      </c>
      <c r="L2828" s="2">
        <v>289148</v>
      </c>
      <c r="P2828" s="2">
        <v>97794920</v>
      </c>
    </row>
    <row r="2829" spans="1:16" x14ac:dyDescent="0.3">
      <c r="A2829" s="1" t="str">
        <f>VLOOKUP(F2829,Sheet2!A:C,2,FALSE)</f>
        <v>充电屏保</v>
      </c>
      <c r="B2829" s="1" t="str">
        <f>VLOOKUP(E2829,[1]Sheet4!A:B,2,FALSE)</f>
        <v>SDK</v>
      </c>
      <c r="C2829" s="1" t="str">
        <f t="shared" si="15"/>
        <v>05</v>
      </c>
      <c r="D2829" s="147">
        <v>20150515</v>
      </c>
      <c r="E2829" s="1" t="s">
        <v>64</v>
      </c>
      <c r="F2829" s="1" t="s">
        <v>67</v>
      </c>
      <c r="G2829" s="57">
        <v>110596260</v>
      </c>
      <c r="H2829" s="3">
        <v>96993.79</v>
      </c>
      <c r="I2829" s="3">
        <v>0.87700786626961891</v>
      </c>
      <c r="J2829" s="4">
        <v>1.1272216619260001E-2</v>
      </c>
      <c r="K2829" s="3">
        <v>7.7802609361777214E-2</v>
      </c>
      <c r="L2829" s="2">
        <v>1246665</v>
      </c>
      <c r="P2829" s="2">
        <v>211342734</v>
      </c>
    </row>
    <row r="2830" spans="1:16" x14ac:dyDescent="0.3">
      <c r="A2830" s="1" t="str">
        <f>VLOOKUP(F2830,Sheet2!A:C,2,FALSE)</f>
        <v>其他</v>
      </c>
      <c r="B2830" s="1" t="str">
        <f>VLOOKUP(E2830,[1]Sheet4!A:B,2,FALSE)</f>
        <v>SDK</v>
      </c>
      <c r="C2830" s="1" t="str">
        <f t="shared" si="15"/>
        <v>05</v>
      </c>
      <c r="D2830" s="147">
        <v>20150515</v>
      </c>
      <c r="E2830" s="1" t="s">
        <v>64</v>
      </c>
      <c r="F2830" s="1" t="s">
        <v>68</v>
      </c>
      <c r="G2830" s="57">
        <v>572115</v>
      </c>
      <c r="H2830" s="3">
        <v>1025.06</v>
      </c>
      <c r="I2830" s="3">
        <v>1.7917027171110704</v>
      </c>
      <c r="J2830" s="4">
        <v>1.6959876947816435E-2</v>
      </c>
      <c r="K2830" s="3">
        <v>0.10564361537668762</v>
      </c>
      <c r="L2830" s="2">
        <v>9703</v>
      </c>
      <c r="P2830" s="2">
        <v>3260058</v>
      </c>
    </row>
    <row r="2831" spans="1:16" x14ac:dyDescent="0.3">
      <c r="A2831" s="1" t="str">
        <f>VLOOKUP(F2831,Sheet2!A:C,2,FALSE)</f>
        <v>其他</v>
      </c>
      <c r="B2831" s="1" t="str">
        <f>VLOOKUP(E2831,[1]Sheet4!A:B,2,FALSE)</f>
        <v>SDK</v>
      </c>
      <c r="C2831" s="1" t="str">
        <f t="shared" si="15"/>
        <v>05</v>
      </c>
      <c r="D2831" s="147">
        <v>20150515</v>
      </c>
      <c r="E2831" s="1" t="s">
        <v>64</v>
      </c>
      <c r="F2831" s="1" t="s">
        <v>69</v>
      </c>
      <c r="G2831" s="57">
        <v>728431</v>
      </c>
      <c r="H2831" s="3">
        <v>3962.47</v>
      </c>
      <c r="I2831" s="3">
        <v>5.4397327955564769</v>
      </c>
      <c r="J2831" s="4">
        <v>2.244138429034459E-2</v>
      </c>
      <c r="K2831" s="3">
        <v>0.24239738178259007</v>
      </c>
      <c r="L2831" s="2">
        <v>16347</v>
      </c>
      <c r="P2831" s="2">
        <v>8343844</v>
      </c>
    </row>
    <row r="2832" spans="1:16" x14ac:dyDescent="0.3">
      <c r="A2832" s="1" t="str">
        <f>VLOOKUP(F2832,Sheet2!A:C,2,FALSE)</f>
        <v>其他</v>
      </c>
      <c r="B2832" s="1" t="str">
        <f>VLOOKUP(E2832,[1]Sheet4!A:B,2,FALSE)</f>
        <v>SDK</v>
      </c>
      <c r="C2832" s="1" t="str">
        <f t="shared" si="15"/>
        <v>05</v>
      </c>
      <c r="D2832" s="147">
        <v>20150515</v>
      </c>
      <c r="E2832" s="1" t="s">
        <v>64</v>
      </c>
      <c r="F2832" s="1" t="s">
        <v>70</v>
      </c>
      <c r="G2832" s="57">
        <v>2629289</v>
      </c>
      <c r="H2832" s="3">
        <v>1683.34</v>
      </c>
      <c r="I2832" s="3">
        <v>0.64022631213229131</v>
      </c>
      <c r="J2832" s="4">
        <v>4.8381900962579617E-3</v>
      </c>
      <c r="K2832" s="3">
        <v>0.13232764719754736</v>
      </c>
      <c r="L2832" s="2">
        <v>12721</v>
      </c>
      <c r="P2832" s="2">
        <v>21109536</v>
      </c>
    </row>
    <row r="2833" spans="1:16" x14ac:dyDescent="0.3">
      <c r="A2833" s="1" t="str">
        <f>VLOOKUP(F2833,Sheet2!A:C,2,FALSE)</f>
        <v>Applock</v>
      </c>
      <c r="B2833" s="1" t="str">
        <f>VLOOKUP(E2833,[1]Sheet4!A:B,2,FALSE)</f>
        <v>SDK</v>
      </c>
      <c r="C2833" s="1" t="str">
        <f t="shared" si="15"/>
        <v>05</v>
      </c>
      <c r="D2833" s="147">
        <v>20150515</v>
      </c>
      <c r="E2833" s="1" t="s">
        <v>64</v>
      </c>
      <c r="F2833" s="1" t="s">
        <v>71</v>
      </c>
      <c r="G2833" s="57">
        <v>252549414</v>
      </c>
      <c r="H2833" s="3">
        <v>174640.4</v>
      </c>
      <c r="I2833" s="3">
        <v>0.69150982072759826</v>
      </c>
      <c r="J2833" s="4">
        <v>9.2615855366823385E-3</v>
      </c>
      <c r="K2833" s="3">
        <v>7.4664302131501895E-2</v>
      </c>
      <c r="L2833" s="2">
        <v>2339008</v>
      </c>
      <c r="P2833" s="2">
        <v>794463435</v>
      </c>
    </row>
    <row r="2834" spans="1:16" x14ac:dyDescent="0.3">
      <c r="A2834" s="1" t="str">
        <f>VLOOKUP(F2834,Sheet2!A:C,2,FALSE)</f>
        <v>结果页</v>
      </c>
      <c r="B2834" s="1" t="str">
        <f>VLOOKUP(E2834,[1]Sheet4!A:B,2,FALSE)</f>
        <v>SDK</v>
      </c>
      <c r="C2834" s="1" t="str">
        <f t="shared" si="15"/>
        <v>05</v>
      </c>
      <c r="D2834" s="147">
        <v>20150515</v>
      </c>
      <c r="E2834" s="1" t="s">
        <v>64</v>
      </c>
      <c r="F2834" s="1" t="s">
        <v>63</v>
      </c>
      <c r="G2834" s="57">
        <v>11854147</v>
      </c>
      <c r="H2834" s="3">
        <v>38544.160000000003</v>
      </c>
      <c r="I2834" s="3">
        <v>3.2515338303127166</v>
      </c>
      <c r="J2834" s="4">
        <v>2.1664064061294331E-2</v>
      </c>
      <c r="K2834" s="3">
        <v>0.15008882087465783</v>
      </c>
      <c r="L2834" s="2">
        <v>256809</v>
      </c>
      <c r="P2834" s="2">
        <v>78290996</v>
      </c>
    </row>
    <row r="2835" spans="1:16" x14ac:dyDescent="0.3">
      <c r="A2835" s="1" t="str">
        <f>VLOOKUP(F2835,Sheet2!A:C,2,FALSE)</f>
        <v>充电屏保</v>
      </c>
      <c r="B2835" s="1" t="str">
        <f>VLOOKUP(E2835,[1]Sheet4!A:B,2,FALSE)</f>
        <v>SDK</v>
      </c>
      <c r="C2835" s="1" t="str">
        <f t="shared" si="15"/>
        <v>05</v>
      </c>
      <c r="D2835" s="147">
        <v>20150515</v>
      </c>
      <c r="E2835" s="1" t="s">
        <v>64</v>
      </c>
      <c r="F2835" s="1" t="s">
        <v>72</v>
      </c>
      <c r="G2835" s="57">
        <v>18001360</v>
      </c>
      <c r="H2835" s="3">
        <v>12217.24</v>
      </c>
      <c r="I2835" s="3">
        <v>0.67868427718794577</v>
      </c>
      <c r="J2835" s="4">
        <v>1.0750076660874512E-2</v>
      </c>
      <c r="K2835" s="3">
        <v>6.3132970917133463E-2</v>
      </c>
      <c r="L2835" s="2">
        <v>193516</v>
      </c>
      <c r="P2835" s="2">
        <v>53632629</v>
      </c>
    </row>
    <row r="2836" spans="1:16" x14ac:dyDescent="0.3">
      <c r="A2836" s="1" t="str">
        <f>VLOOKUP(F2836,Sheet2!A:C,2,FALSE)</f>
        <v>其他</v>
      </c>
      <c r="B2836" s="1" t="str">
        <f>VLOOKUP(E2836,[1]Sheet4!A:B,2,FALSE)</f>
        <v>SDK</v>
      </c>
      <c r="C2836" s="1" t="str">
        <f t="shared" si="15"/>
        <v>05</v>
      </c>
      <c r="D2836" s="147">
        <v>20150515</v>
      </c>
      <c r="E2836" s="1" t="s">
        <v>64</v>
      </c>
      <c r="F2836" s="1" t="s">
        <v>73</v>
      </c>
      <c r="G2836" s="57">
        <v>983566</v>
      </c>
      <c r="H2836" s="3">
        <v>1894.44</v>
      </c>
      <c r="I2836" s="3">
        <v>1.9260934192519872</v>
      </c>
      <c r="J2836" s="4">
        <v>4.3352454232862866E-2</v>
      </c>
      <c r="K2836" s="3">
        <v>4.4428705440900565E-2</v>
      </c>
      <c r="L2836" s="2">
        <v>42640</v>
      </c>
      <c r="P2836" s="2">
        <v>9463068</v>
      </c>
    </row>
    <row r="2837" spans="1:16" x14ac:dyDescent="0.3">
      <c r="A2837" s="1" t="str">
        <f>VLOOKUP(F2837,Sheet2!A:C,2,FALSE)</f>
        <v>其他</v>
      </c>
      <c r="B2837" s="1" t="str">
        <f>VLOOKUP(E2837,[1]Sheet4!A:B,2,FALSE)</f>
        <v>SDK</v>
      </c>
      <c r="C2837" s="1" t="str">
        <f t="shared" si="15"/>
        <v>05</v>
      </c>
      <c r="D2837" s="147">
        <v>20150515</v>
      </c>
      <c r="E2837" s="1" t="s">
        <v>64</v>
      </c>
      <c r="F2837" s="1" t="s">
        <v>41</v>
      </c>
      <c r="G2837" s="57">
        <v>17587989</v>
      </c>
      <c r="H2837" s="3">
        <v>6244.91</v>
      </c>
      <c r="I2837" s="3">
        <v>0.35506674469719079</v>
      </c>
      <c r="J2837" s="4">
        <v>6.3474567786004415E-3</v>
      </c>
      <c r="K2837" s="3">
        <v>5.5938426535529696E-2</v>
      </c>
      <c r="L2837" s="2">
        <v>111639</v>
      </c>
      <c r="P2837" s="2">
        <v>73908959</v>
      </c>
    </row>
    <row r="2838" spans="1:16" x14ac:dyDescent="0.3">
      <c r="A2838" s="1" t="str">
        <f>VLOOKUP(F2838,Sheet2!A:C,2,FALSE)</f>
        <v>其他</v>
      </c>
      <c r="B2838" s="1" t="str">
        <f>VLOOKUP(E2838,[1]Sheet4!A:B,2,FALSE)</f>
        <v>SDK</v>
      </c>
      <c r="C2838" s="1" t="str">
        <f t="shared" si="15"/>
        <v>05</v>
      </c>
      <c r="D2838" s="147">
        <v>20150515</v>
      </c>
      <c r="E2838" s="1" t="s">
        <v>64</v>
      </c>
      <c r="F2838" s="1" t="s">
        <v>59</v>
      </c>
      <c r="G2838" s="57">
        <v>4918334</v>
      </c>
      <c r="H2838" s="3">
        <v>5243.1900000000005</v>
      </c>
      <c r="I2838" s="3">
        <v>1.0660500079905109</v>
      </c>
      <c r="J2838" s="4">
        <v>1.2602031500910674E-2</v>
      </c>
      <c r="K2838" s="3">
        <v>8.4593504461044522E-2</v>
      </c>
      <c r="L2838" s="2">
        <v>61981</v>
      </c>
      <c r="P2838" s="2">
        <v>13644036</v>
      </c>
    </row>
    <row r="2839" spans="1:16" x14ac:dyDescent="0.3">
      <c r="A2839" s="1" t="str">
        <f>VLOOKUP(F2839,Sheet2!A:C,2,FALSE)</f>
        <v>结果页</v>
      </c>
      <c r="B2839" s="1" t="str">
        <f>VLOOKUP(E2839,[1]Sheet4!A:B,2,FALSE)</f>
        <v>API</v>
      </c>
      <c r="C2839" s="1" t="str">
        <f t="shared" si="15"/>
        <v>05</v>
      </c>
      <c r="D2839" s="147">
        <v>20150515</v>
      </c>
      <c r="E2839" s="1" t="s">
        <v>74</v>
      </c>
      <c r="F2839" s="1" t="s">
        <v>61</v>
      </c>
      <c r="G2839" s="57">
        <v>2292264</v>
      </c>
      <c r="H2839" s="3">
        <v>3931.29</v>
      </c>
      <c r="I2839" s="3">
        <v>1.72</v>
      </c>
      <c r="J2839" s="4">
        <v>8.8000000000000005E-3</v>
      </c>
      <c r="L2839" s="2">
        <v>20271</v>
      </c>
    </row>
    <row r="2840" spans="1:16" x14ac:dyDescent="0.3">
      <c r="A2840" s="1" t="str">
        <f>VLOOKUP(F2840,Sheet2!A:C,2,FALSE)</f>
        <v>结果页</v>
      </c>
      <c r="B2840" s="1" t="str">
        <f>VLOOKUP(E2840,[1]Sheet4!A:B,2,FALSE)</f>
        <v>API</v>
      </c>
      <c r="C2840" s="1" t="str">
        <f t="shared" si="15"/>
        <v>05</v>
      </c>
      <c r="D2840" s="147">
        <v>20150515</v>
      </c>
      <c r="E2840" s="1" t="s">
        <v>74</v>
      </c>
      <c r="F2840" s="1" t="s">
        <v>63</v>
      </c>
      <c r="G2840" s="57">
        <v>638767</v>
      </c>
      <c r="H2840" s="3">
        <v>814.55</v>
      </c>
      <c r="I2840" s="3">
        <v>1.28</v>
      </c>
      <c r="J2840" s="4">
        <v>1.1299999999999999E-2</v>
      </c>
      <c r="L2840" s="2">
        <v>7242</v>
      </c>
    </row>
    <row r="2841" spans="1:16" x14ac:dyDescent="0.3">
      <c r="A2841" s="1" t="str">
        <f>VLOOKUP(F2841,Sheet2!A:C,2,FALSE)</f>
        <v>其他</v>
      </c>
      <c r="B2841" s="1" t="str">
        <f>VLOOKUP(E2841,[1]Sheet4!A:B,2,FALSE)</f>
        <v>SDK</v>
      </c>
      <c r="C2841" s="1" t="str">
        <f t="shared" si="15"/>
        <v>05</v>
      </c>
      <c r="D2841" s="147">
        <v>20150516</v>
      </c>
      <c r="E2841" s="1" t="s">
        <v>58</v>
      </c>
      <c r="F2841" s="1" t="s">
        <v>55</v>
      </c>
      <c r="G2841" s="57">
        <v>830543</v>
      </c>
      <c r="H2841" s="3">
        <v>187</v>
      </c>
      <c r="I2841" s="3">
        <v>0.22500000000000001</v>
      </c>
    </row>
    <row r="2842" spans="1:16" x14ac:dyDescent="0.3">
      <c r="A2842" s="1" t="str">
        <f>VLOOKUP(F2842,Sheet2!A:C,2,FALSE)</f>
        <v>其他</v>
      </c>
      <c r="B2842" s="1" t="str">
        <f>VLOOKUP(E2842,[1]Sheet4!A:B,2,FALSE)</f>
        <v>SDK</v>
      </c>
      <c r="C2842" s="1" t="str">
        <f t="shared" si="15"/>
        <v>05</v>
      </c>
      <c r="D2842" s="147">
        <v>20150516</v>
      </c>
      <c r="E2842" s="1" t="s">
        <v>58</v>
      </c>
      <c r="F2842" s="1" t="s">
        <v>41</v>
      </c>
      <c r="G2842" s="57">
        <v>15731965</v>
      </c>
      <c r="H2842" s="3">
        <v>1088</v>
      </c>
      <c r="I2842" s="3">
        <v>6.9000000000000006E-2</v>
      </c>
    </row>
    <row r="2843" spans="1:16" x14ac:dyDescent="0.3">
      <c r="A2843" s="1" t="str">
        <f>VLOOKUP(F2843,Sheet2!A:C,2,FALSE)</f>
        <v>其他</v>
      </c>
      <c r="B2843" s="1" t="str">
        <f>VLOOKUP(E2843,[1]Sheet4!A:B,2,FALSE)</f>
        <v>SDK</v>
      </c>
      <c r="C2843" s="1" t="str">
        <f t="shared" si="15"/>
        <v>05</v>
      </c>
      <c r="D2843" s="147">
        <v>20150516</v>
      </c>
      <c r="E2843" s="1" t="s">
        <v>58</v>
      </c>
      <c r="F2843" s="1" t="s">
        <v>59</v>
      </c>
      <c r="G2843" s="57">
        <v>2393814</v>
      </c>
      <c r="H2843" s="3">
        <v>1461</v>
      </c>
      <c r="I2843" s="3">
        <v>0.61</v>
      </c>
    </row>
    <row r="2844" spans="1:16" x14ac:dyDescent="0.3">
      <c r="A2844" s="1" t="str">
        <f>VLOOKUP(F2844,Sheet2!A:C,2,FALSE)</f>
        <v>结果页</v>
      </c>
      <c r="B2844" s="1" t="str">
        <f>VLOOKUP(E2844,[1]Sheet4!A:B,2,FALSE)</f>
        <v>API</v>
      </c>
      <c r="C2844" s="1" t="str">
        <f t="shared" si="15"/>
        <v>05</v>
      </c>
      <c r="D2844" s="147">
        <v>20150516</v>
      </c>
      <c r="E2844" s="1" t="s">
        <v>60</v>
      </c>
      <c r="F2844" s="1" t="s">
        <v>61</v>
      </c>
      <c r="G2844" s="57">
        <v>247895</v>
      </c>
      <c r="H2844" s="3">
        <v>657.66000000000008</v>
      </c>
      <c r="I2844" s="3">
        <v>2.6529780753948251</v>
      </c>
      <c r="J2844" s="4">
        <v>4.0000806793198736E-2</v>
      </c>
      <c r="L2844" s="2">
        <v>9916</v>
      </c>
    </row>
    <row r="2845" spans="1:16" x14ac:dyDescent="0.3">
      <c r="A2845" s="1" t="str">
        <f>VLOOKUP(F2845,Sheet2!A:C,2,FALSE)</f>
        <v>结果页</v>
      </c>
      <c r="B2845" s="1" t="str">
        <f>VLOOKUP(E2845,[1]Sheet4!A:B,2,FALSE)</f>
        <v>API</v>
      </c>
      <c r="C2845" s="1" t="str">
        <f t="shared" si="15"/>
        <v>05</v>
      </c>
      <c r="D2845" s="147">
        <v>20150516</v>
      </c>
      <c r="E2845" s="1" t="s">
        <v>60</v>
      </c>
      <c r="F2845" s="1" t="s">
        <v>62</v>
      </c>
      <c r="G2845" s="57">
        <v>2158125</v>
      </c>
      <c r="H2845" s="3">
        <v>4121.6000000000004</v>
      </c>
      <c r="I2845" s="3">
        <v>1.9098059658268174</v>
      </c>
      <c r="J2845" s="4">
        <v>1.242977121343759E-2</v>
      </c>
      <c r="L2845" s="2">
        <v>26825</v>
      </c>
    </row>
    <row r="2846" spans="1:16" x14ac:dyDescent="0.3">
      <c r="A2846" s="1" t="str">
        <f>VLOOKUP(F2846,Sheet2!A:C,2,FALSE)</f>
        <v>结果页</v>
      </c>
      <c r="B2846" s="1" t="str">
        <f>VLOOKUP(E2846,[1]Sheet4!A:B,2,FALSE)</f>
        <v>API</v>
      </c>
      <c r="C2846" s="1" t="str">
        <f t="shared" si="15"/>
        <v>05</v>
      </c>
      <c r="D2846" s="147">
        <v>20150516</v>
      </c>
      <c r="E2846" s="1" t="s">
        <v>60</v>
      </c>
      <c r="F2846" s="1" t="s">
        <v>63</v>
      </c>
      <c r="G2846" s="57">
        <v>542314</v>
      </c>
      <c r="H2846" s="3">
        <v>2220.4699999999998</v>
      </c>
      <c r="I2846" s="3">
        <v>4.0944360647152758</v>
      </c>
      <c r="J2846" s="4">
        <v>3.9390463827229244E-2</v>
      </c>
      <c r="L2846" s="2">
        <v>21362</v>
      </c>
    </row>
    <row r="2847" spans="1:16" x14ac:dyDescent="0.3">
      <c r="A2847" s="1" t="str">
        <f>VLOOKUP(F2847,Sheet2!A:C,2,FALSE)</f>
        <v>结果页</v>
      </c>
      <c r="B2847" s="1" t="str">
        <f>VLOOKUP(E2847,[1]Sheet4!A:B,2,FALSE)</f>
        <v>SDK</v>
      </c>
      <c r="C2847" s="1" t="str">
        <f t="shared" si="15"/>
        <v>05</v>
      </c>
      <c r="D2847" s="147">
        <v>20150516</v>
      </c>
      <c r="E2847" s="1" t="s">
        <v>64</v>
      </c>
      <c r="F2847" s="1" t="s">
        <v>61</v>
      </c>
      <c r="G2847" s="57">
        <v>5599529</v>
      </c>
      <c r="H2847" s="3">
        <v>7986.83</v>
      </c>
      <c r="I2847" s="3">
        <v>1.4263396082063331</v>
      </c>
      <c r="J2847" s="4">
        <v>1.4513006361785071E-2</v>
      </c>
      <c r="K2847" s="3">
        <v>9.8280092535623753E-2</v>
      </c>
      <c r="L2847" s="2">
        <v>81266</v>
      </c>
      <c r="P2847" s="2">
        <v>121928328</v>
      </c>
    </row>
    <row r="2848" spans="1:16" x14ac:dyDescent="0.3">
      <c r="A2848" s="1" t="str">
        <f>VLOOKUP(F2848,Sheet2!A:C,2,FALSE)</f>
        <v>充电屏保</v>
      </c>
      <c r="B2848" s="1" t="str">
        <f>VLOOKUP(E2848,[1]Sheet4!A:B,2,FALSE)</f>
        <v>SDK</v>
      </c>
      <c r="C2848" s="1" t="str">
        <f t="shared" si="15"/>
        <v>05</v>
      </c>
      <c r="D2848" s="147">
        <v>20150516</v>
      </c>
      <c r="E2848" s="1" t="s">
        <v>64</v>
      </c>
      <c r="F2848" s="1" t="s">
        <v>65</v>
      </c>
      <c r="G2848" s="57">
        <v>23187732</v>
      </c>
      <c r="H2848" s="3">
        <v>23608.789999999997</v>
      </c>
      <c r="I2848" s="3">
        <v>1.0181586538950853</v>
      </c>
      <c r="J2848" s="4">
        <v>1.1266388623087415E-2</v>
      </c>
      <c r="K2848" s="3">
        <v>9.0371341514764073E-2</v>
      </c>
      <c r="L2848" s="2">
        <v>261242</v>
      </c>
      <c r="P2848" s="2">
        <v>231695230</v>
      </c>
    </row>
    <row r="2849" spans="1:16" x14ac:dyDescent="0.3">
      <c r="A2849" s="1" t="str">
        <f>VLOOKUP(F2849,Sheet2!A:C,2,FALSE)</f>
        <v>其他</v>
      </c>
      <c r="B2849" s="1" t="str">
        <f>VLOOKUP(E2849,[1]Sheet4!A:B,2,FALSE)</f>
        <v>SDK</v>
      </c>
      <c r="C2849" s="1" t="str">
        <f t="shared" si="15"/>
        <v>05</v>
      </c>
      <c r="D2849" s="147">
        <v>20150516</v>
      </c>
      <c r="E2849" s="1" t="s">
        <v>64</v>
      </c>
      <c r="F2849" s="1" t="s">
        <v>55</v>
      </c>
      <c r="G2849" s="57">
        <v>3211399</v>
      </c>
      <c r="H2849" s="3">
        <v>2701.25</v>
      </c>
      <c r="I2849" s="3">
        <v>0.84114431124877354</v>
      </c>
      <c r="J2849" s="4">
        <v>9.653425189457927E-3</v>
      </c>
      <c r="K2849" s="3">
        <v>8.7134285990774496E-2</v>
      </c>
      <c r="L2849" s="2">
        <v>31001</v>
      </c>
      <c r="P2849" s="2">
        <v>18130803</v>
      </c>
    </row>
    <row r="2850" spans="1:16" x14ac:dyDescent="0.3">
      <c r="A2850" s="1" t="str">
        <f>VLOOKUP(F2850,Sheet2!A:C,2,FALSE)</f>
        <v>Applock</v>
      </c>
      <c r="B2850" s="1" t="str">
        <f>VLOOKUP(E2850,[1]Sheet4!A:B,2,FALSE)</f>
        <v>SDK</v>
      </c>
      <c r="C2850" s="1" t="str">
        <f t="shared" si="15"/>
        <v>05</v>
      </c>
      <c r="D2850" s="147">
        <v>20150516</v>
      </c>
      <c r="E2850" s="1" t="s">
        <v>64</v>
      </c>
      <c r="F2850" s="1" t="s">
        <v>66</v>
      </c>
      <c r="G2850" s="57">
        <v>92045001</v>
      </c>
      <c r="H2850" s="3">
        <v>78085.960000000006</v>
      </c>
      <c r="I2850" s="3">
        <v>0.84834547397093296</v>
      </c>
      <c r="J2850" s="4">
        <v>1.1973871345821377E-2</v>
      </c>
      <c r="K2850" s="3">
        <v>7.0849723491223857E-2</v>
      </c>
      <c r="L2850" s="2">
        <v>1102135</v>
      </c>
      <c r="P2850" s="2">
        <v>322301241</v>
      </c>
    </row>
    <row r="2851" spans="1:16" x14ac:dyDescent="0.3">
      <c r="A2851" s="1" t="str">
        <f>VLOOKUP(F2851,Sheet2!A:C,2,FALSE)</f>
        <v>结果页</v>
      </c>
      <c r="B2851" s="1" t="str">
        <f>VLOOKUP(E2851,[1]Sheet4!A:B,2,FALSE)</f>
        <v>SDK</v>
      </c>
      <c r="C2851" s="1" t="str">
        <f t="shared" si="15"/>
        <v>05</v>
      </c>
      <c r="D2851" s="147">
        <v>20150516</v>
      </c>
      <c r="E2851" s="1" t="s">
        <v>64</v>
      </c>
      <c r="F2851" s="1" t="s">
        <v>62</v>
      </c>
      <c r="G2851" s="57">
        <v>27264354</v>
      </c>
      <c r="H2851" s="3">
        <v>33573.329999999994</v>
      </c>
      <c r="I2851" s="3">
        <v>1.231400164478498</v>
      </c>
      <c r="J2851" s="4">
        <v>1.0764311525591253E-2</v>
      </c>
      <c r="K2851" s="3">
        <v>0.11439655583647376</v>
      </c>
      <c r="L2851" s="2">
        <v>293482</v>
      </c>
      <c r="P2851" s="2">
        <v>96434513</v>
      </c>
    </row>
    <row r="2852" spans="1:16" x14ac:dyDescent="0.3">
      <c r="A2852" s="1" t="str">
        <f>VLOOKUP(F2852,Sheet2!A:C,2,FALSE)</f>
        <v>充电屏保</v>
      </c>
      <c r="B2852" s="1" t="str">
        <f>VLOOKUP(E2852,[1]Sheet4!A:B,2,FALSE)</f>
        <v>SDK</v>
      </c>
      <c r="C2852" s="1" t="str">
        <f t="shared" ref="C2852:C2915" si="16">RIGHT(LEFT(D2852,6),2)</f>
        <v>05</v>
      </c>
      <c r="D2852" s="147">
        <v>20150516</v>
      </c>
      <c r="E2852" s="1" t="s">
        <v>64</v>
      </c>
      <c r="F2852" s="1" t="s">
        <v>67</v>
      </c>
      <c r="G2852" s="57">
        <v>107218336</v>
      </c>
      <c r="H2852" s="3">
        <v>91278.54</v>
      </c>
      <c r="I2852" s="3">
        <v>0.85133330179643896</v>
      </c>
      <c r="J2852" s="4">
        <v>1.1382567996578496E-2</v>
      </c>
      <c r="K2852" s="3">
        <v>7.4792727093951253E-2</v>
      </c>
      <c r="L2852" s="2">
        <v>1220420</v>
      </c>
      <c r="P2852" s="2">
        <v>208395469</v>
      </c>
    </row>
    <row r="2853" spans="1:16" x14ac:dyDescent="0.3">
      <c r="A2853" s="1" t="str">
        <f>VLOOKUP(F2853,Sheet2!A:C,2,FALSE)</f>
        <v>其他</v>
      </c>
      <c r="B2853" s="1" t="str">
        <f>VLOOKUP(E2853,[1]Sheet4!A:B,2,FALSE)</f>
        <v>SDK</v>
      </c>
      <c r="C2853" s="1" t="str">
        <f t="shared" si="16"/>
        <v>05</v>
      </c>
      <c r="D2853" s="147">
        <v>20150516</v>
      </c>
      <c r="E2853" s="1" t="s">
        <v>64</v>
      </c>
      <c r="F2853" s="1" t="s">
        <v>68</v>
      </c>
      <c r="G2853" s="57">
        <v>589112</v>
      </c>
      <c r="H2853" s="3">
        <v>1071.44</v>
      </c>
      <c r="I2853" s="3">
        <v>1.8187373538478253</v>
      </c>
      <c r="J2853" s="4">
        <v>1.6978095845951193E-2</v>
      </c>
      <c r="K2853" s="3">
        <v>0.10712257548490302</v>
      </c>
      <c r="L2853" s="2">
        <v>10002</v>
      </c>
      <c r="P2853" s="2">
        <v>3327672</v>
      </c>
    </row>
    <row r="2854" spans="1:16" x14ac:dyDescent="0.3">
      <c r="A2854" s="1" t="str">
        <f>VLOOKUP(F2854,Sheet2!A:C,2,FALSE)</f>
        <v>其他</v>
      </c>
      <c r="B2854" s="1" t="str">
        <f>VLOOKUP(E2854,[1]Sheet4!A:B,2,FALSE)</f>
        <v>SDK</v>
      </c>
      <c r="C2854" s="1" t="str">
        <f t="shared" si="16"/>
        <v>05</v>
      </c>
      <c r="D2854" s="147">
        <v>20150516</v>
      </c>
      <c r="E2854" s="1" t="s">
        <v>64</v>
      </c>
      <c r="F2854" s="1" t="s">
        <v>69</v>
      </c>
      <c r="G2854" s="57">
        <v>755340</v>
      </c>
      <c r="H2854" s="3">
        <v>3830.94</v>
      </c>
      <c r="I2854" s="3">
        <v>5.0718087219000711</v>
      </c>
      <c r="J2854" s="4">
        <v>2.2885058384303759E-2</v>
      </c>
      <c r="K2854" s="3">
        <v>0.22162096494272823</v>
      </c>
      <c r="L2854" s="2">
        <v>17286</v>
      </c>
      <c r="P2854" s="2">
        <v>8597530</v>
      </c>
    </row>
    <row r="2855" spans="1:16" x14ac:dyDescent="0.3">
      <c r="A2855" s="1" t="str">
        <f>VLOOKUP(F2855,Sheet2!A:C,2,FALSE)</f>
        <v>其他</v>
      </c>
      <c r="B2855" s="1" t="str">
        <f>VLOOKUP(E2855,[1]Sheet4!A:B,2,FALSE)</f>
        <v>SDK</v>
      </c>
      <c r="C2855" s="1" t="str">
        <f t="shared" si="16"/>
        <v>05</v>
      </c>
      <c r="D2855" s="147">
        <v>20150516</v>
      </c>
      <c r="E2855" s="1" t="s">
        <v>64</v>
      </c>
      <c r="F2855" s="1" t="s">
        <v>70</v>
      </c>
      <c r="G2855" s="57">
        <v>2596824</v>
      </c>
      <c r="H2855" s="3">
        <v>1665.08</v>
      </c>
      <c r="I2855" s="3">
        <v>0.64119863340757788</v>
      </c>
      <c r="J2855" s="4">
        <v>5.0091958484672046E-3</v>
      </c>
      <c r="K2855" s="3">
        <v>0.12800430504305044</v>
      </c>
      <c r="L2855" s="2">
        <v>13008</v>
      </c>
      <c r="P2855" s="2">
        <v>21124247</v>
      </c>
    </row>
    <row r="2856" spans="1:16" x14ac:dyDescent="0.3">
      <c r="A2856" s="1" t="str">
        <f>VLOOKUP(F2856,Sheet2!A:C,2,FALSE)</f>
        <v>Applock</v>
      </c>
      <c r="B2856" s="1" t="str">
        <f>VLOOKUP(E2856,[1]Sheet4!A:B,2,FALSE)</f>
        <v>SDK</v>
      </c>
      <c r="C2856" s="1" t="str">
        <f t="shared" si="16"/>
        <v>05</v>
      </c>
      <c r="D2856" s="147">
        <v>20150516</v>
      </c>
      <c r="E2856" s="1" t="s">
        <v>64</v>
      </c>
      <c r="F2856" s="1" t="s">
        <v>71</v>
      </c>
      <c r="G2856" s="57">
        <v>247329588</v>
      </c>
      <c r="H2856" s="3">
        <v>168091.57</v>
      </c>
      <c r="I2856" s="3">
        <v>0.67962580360583469</v>
      </c>
      <c r="J2856" s="4">
        <v>9.5672580831695723E-3</v>
      </c>
      <c r="K2856" s="3">
        <v>7.1036633244106959E-2</v>
      </c>
      <c r="L2856" s="2">
        <v>2366266</v>
      </c>
      <c r="P2856" s="2">
        <v>778802778</v>
      </c>
    </row>
    <row r="2857" spans="1:16" x14ac:dyDescent="0.3">
      <c r="A2857" s="1" t="str">
        <f>VLOOKUP(F2857,Sheet2!A:C,2,FALSE)</f>
        <v>结果页</v>
      </c>
      <c r="B2857" s="1" t="str">
        <f>VLOOKUP(E2857,[1]Sheet4!A:B,2,FALSE)</f>
        <v>SDK</v>
      </c>
      <c r="C2857" s="1" t="str">
        <f t="shared" si="16"/>
        <v>05</v>
      </c>
      <c r="D2857" s="147">
        <v>20150516</v>
      </c>
      <c r="E2857" s="1" t="s">
        <v>64</v>
      </c>
      <c r="F2857" s="1" t="s">
        <v>63</v>
      </c>
      <c r="G2857" s="57">
        <v>11844522</v>
      </c>
      <c r="H2857" s="3">
        <v>37068.51</v>
      </c>
      <c r="I2857" s="3">
        <v>3.1295910463925853</v>
      </c>
      <c r="J2857" s="4">
        <v>2.2222255993108037E-2</v>
      </c>
      <c r="K2857" s="3">
        <v>0.14083138306764131</v>
      </c>
      <c r="L2857" s="2">
        <v>263212</v>
      </c>
      <c r="P2857" s="2">
        <v>78192519</v>
      </c>
    </row>
    <row r="2858" spans="1:16" x14ac:dyDescent="0.3">
      <c r="A2858" s="1" t="str">
        <f>VLOOKUP(F2858,Sheet2!A:C,2,FALSE)</f>
        <v>充电屏保</v>
      </c>
      <c r="B2858" s="1" t="str">
        <f>VLOOKUP(E2858,[1]Sheet4!A:B,2,FALSE)</f>
        <v>SDK</v>
      </c>
      <c r="C2858" s="1" t="str">
        <f t="shared" si="16"/>
        <v>05</v>
      </c>
      <c r="D2858" s="147">
        <v>20150516</v>
      </c>
      <c r="E2858" s="1" t="s">
        <v>64</v>
      </c>
      <c r="F2858" s="1" t="s">
        <v>72</v>
      </c>
      <c r="G2858" s="57">
        <v>17845882</v>
      </c>
      <c r="H2858" s="3">
        <v>12051.9</v>
      </c>
      <c r="I2858" s="3">
        <v>0.67533226993207729</v>
      </c>
      <c r="J2858" s="4">
        <v>1.0969869687583948E-2</v>
      </c>
      <c r="K2858" s="3">
        <v>6.1562469670577775E-2</v>
      </c>
      <c r="L2858" s="2">
        <v>195767</v>
      </c>
      <c r="P2858" s="2">
        <v>53817174</v>
      </c>
    </row>
    <row r="2859" spans="1:16" x14ac:dyDescent="0.3">
      <c r="A2859" s="1" t="str">
        <f>VLOOKUP(F2859,Sheet2!A:C,2,FALSE)</f>
        <v>其他</v>
      </c>
      <c r="B2859" s="1" t="str">
        <f>VLOOKUP(E2859,[1]Sheet4!A:B,2,FALSE)</f>
        <v>SDK</v>
      </c>
      <c r="C2859" s="1" t="str">
        <f t="shared" si="16"/>
        <v>05</v>
      </c>
      <c r="D2859" s="147">
        <v>20150516</v>
      </c>
      <c r="E2859" s="1" t="s">
        <v>64</v>
      </c>
      <c r="F2859" s="1" t="s">
        <v>73</v>
      </c>
      <c r="G2859" s="57">
        <v>1001622</v>
      </c>
      <c r="H2859" s="3">
        <v>1857.65</v>
      </c>
      <c r="I2859" s="3">
        <v>1.8546417710473613</v>
      </c>
      <c r="J2859" s="4">
        <v>4.384688036005599E-2</v>
      </c>
      <c r="K2859" s="3">
        <v>4.229814654583542E-2</v>
      </c>
      <c r="L2859" s="2">
        <v>43918</v>
      </c>
      <c r="P2859" s="2">
        <v>9482871</v>
      </c>
    </row>
    <row r="2860" spans="1:16" x14ac:dyDescent="0.3">
      <c r="A2860" s="1" t="str">
        <f>VLOOKUP(F2860,Sheet2!A:C,2,FALSE)</f>
        <v>其他</v>
      </c>
      <c r="B2860" s="1" t="str">
        <f>VLOOKUP(E2860,[1]Sheet4!A:B,2,FALSE)</f>
        <v>SDK</v>
      </c>
      <c r="C2860" s="1" t="str">
        <f t="shared" si="16"/>
        <v>05</v>
      </c>
      <c r="D2860" s="147">
        <v>20150516</v>
      </c>
      <c r="E2860" s="1" t="s">
        <v>64</v>
      </c>
      <c r="F2860" s="1" t="s">
        <v>41</v>
      </c>
      <c r="G2860" s="57">
        <v>19316477</v>
      </c>
      <c r="H2860" s="3">
        <v>7077.7199999999993</v>
      </c>
      <c r="I2860" s="3">
        <v>0.36640842944601126</v>
      </c>
      <c r="J2860" s="4">
        <v>6.3361968127003693E-3</v>
      </c>
      <c r="K2860" s="3">
        <v>5.7827816950315782E-2</v>
      </c>
      <c r="L2860" s="2">
        <v>122393</v>
      </c>
      <c r="P2860" s="2">
        <v>82413137</v>
      </c>
    </row>
    <row r="2861" spans="1:16" x14ac:dyDescent="0.3">
      <c r="A2861" s="1" t="str">
        <f>VLOOKUP(F2861,Sheet2!A:C,2,FALSE)</f>
        <v>其他</v>
      </c>
      <c r="B2861" s="1" t="str">
        <f>VLOOKUP(E2861,[1]Sheet4!A:B,2,FALSE)</f>
        <v>SDK</v>
      </c>
      <c r="C2861" s="1" t="str">
        <f t="shared" si="16"/>
        <v>05</v>
      </c>
      <c r="D2861" s="147">
        <v>20150516</v>
      </c>
      <c r="E2861" s="1" t="s">
        <v>64</v>
      </c>
      <c r="F2861" s="1" t="s">
        <v>59</v>
      </c>
      <c r="G2861" s="57">
        <v>5671604</v>
      </c>
      <c r="H2861" s="3">
        <v>5957.62</v>
      </c>
      <c r="I2861" s="3">
        <v>1.0504294728616455</v>
      </c>
      <c r="J2861" s="4">
        <v>1.2889651675258004E-2</v>
      </c>
      <c r="K2861" s="3">
        <v>8.1494015457219071E-2</v>
      </c>
      <c r="L2861" s="2">
        <v>73105</v>
      </c>
      <c r="P2861" s="2">
        <v>15787069</v>
      </c>
    </row>
    <row r="2862" spans="1:16" x14ac:dyDescent="0.3">
      <c r="A2862" s="1" t="str">
        <f>VLOOKUP(F2862,Sheet2!A:C,2,FALSE)</f>
        <v>结果页</v>
      </c>
      <c r="B2862" s="1" t="str">
        <f>VLOOKUP(E2862,[1]Sheet4!A:B,2,FALSE)</f>
        <v>API</v>
      </c>
      <c r="C2862" s="1" t="str">
        <f t="shared" si="16"/>
        <v>05</v>
      </c>
      <c r="D2862" s="147">
        <v>20150516</v>
      </c>
      <c r="E2862" s="1" t="s">
        <v>74</v>
      </c>
      <c r="F2862" s="1" t="s">
        <v>61</v>
      </c>
      <c r="G2862" s="57">
        <v>2454150</v>
      </c>
      <c r="H2862" s="3">
        <v>3557.17</v>
      </c>
      <c r="I2862" s="3">
        <v>1.45</v>
      </c>
      <c r="J2862" s="4">
        <v>8.8999999999999999E-3</v>
      </c>
      <c r="L2862" s="2">
        <v>21794</v>
      </c>
    </row>
    <row r="2863" spans="1:16" x14ac:dyDescent="0.3">
      <c r="A2863" s="1" t="str">
        <f>VLOOKUP(F2863,Sheet2!A:C,2,FALSE)</f>
        <v>结果页</v>
      </c>
      <c r="B2863" s="1" t="str">
        <f>VLOOKUP(E2863,[1]Sheet4!A:B,2,FALSE)</f>
        <v>API</v>
      </c>
      <c r="C2863" s="1" t="str">
        <f t="shared" si="16"/>
        <v>05</v>
      </c>
      <c r="D2863" s="147">
        <v>20150516</v>
      </c>
      <c r="E2863" s="1" t="s">
        <v>74</v>
      </c>
      <c r="F2863" s="1" t="s">
        <v>63</v>
      </c>
      <c r="G2863" s="57">
        <v>679837</v>
      </c>
      <c r="H2863" s="3">
        <v>800.73</v>
      </c>
      <c r="I2863" s="3">
        <v>1.18</v>
      </c>
      <c r="J2863" s="4">
        <v>1.0700000000000001E-2</v>
      </c>
      <c r="L2863" s="2">
        <v>7306</v>
      </c>
    </row>
    <row r="2864" spans="1:16" x14ac:dyDescent="0.3">
      <c r="A2864" s="1" t="str">
        <f>VLOOKUP(F2864,Sheet2!A:C,2,FALSE)</f>
        <v>其他</v>
      </c>
      <c r="B2864" s="1" t="str">
        <f>VLOOKUP(E2864,[1]Sheet4!A:B,2,FALSE)</f>
        <v>SDK</v>
      </c>
      <c r="C2864" s="1" t="str">
        <f t="shared" si="16"/>
        <v>05</v>
      </c>
      <c r="D2864" s="147">
        <v>20150517</v>
      </c>
      <c r="E2864" s="1" t="s">
        <v>58</v>
      </c>
      <c r="F2864" s="1" t="s">
        <v>55</v>
      </c>
      <c r="G2864" s="57">
        <v>842859</v>
      </c>
      <c r="H2864" s="3">
        <v>187</v>
      </c>
      <c r="I2864" s="3">
        <v>0.222</v>
      </c>
    </row>
    <row r="2865" spans="1:17" x14ac:dyDescent="0.3">
      <c r="A2865" s="1" t="str">
        <f>VLOOKUP(F2865,Sheet2!A:C,2,FALSE)</f>
        <v>其他</v>
      </c>
      <c r="B2865" s="1" t="str">
        <f>VLOOKUP(E2865,[1]Sheet4!A:B,2,FALSE)</f>
        <v>SDK</v>
      </c>
      <c r="C2865" s="1" t="str">
        <f t="shared" si="16"/>
        <v>05</v>
      </c>
      <c r="D2865" s="147">
        <v>20150517</v>
      </c>
      <c r="E2865" s="1" t="s">
        <v>58</v>
      </c>
      <c r="F2865" s="1" t="s">
        <v>41</v>
      </c>
      <c r="G2865" s="57">
        <v>15058481</v>
      </c>
      <c r="H2865" s="3">
        <v>1070</v>
      </c>
      <c r="I2865" s="3">
        <v>7.0999999999999994E-2</v>
      </c>
    </row>
    <row r="2866" spans="1:17" x14ac:dyDescent="0.3">
      <c r="A2866" s="1" t="str">
        <f>VLOOKUP(F2866,Sheet2!A:C,2,FALSE)</f>
        <v>其他</v>
      </c>
      <c r="B2866" s="1" t="str">
        <f>VLOOKUP(E2866,[1]Sheet4!A:B,2,FALSE)</f>
        <v>SDK</v>
      </c>
      <c r="C2866" s="1" t="str">
        <f t="shared" si="16"/>
        <v>05</v>
      </c>
      <c r="D2866" s="147">
        <v>20150517</v>
      </c>
      <c r="E2866" s="1" t="s">
        <v>58</v>
      </c>
      <c r="F2866" s="1" t="s">
        <v>59</v>
      </c>
      <c r="G2866" s="57">
        <v>2376888</v>
      </c>
      <c r="H2866" s="3">
        <v>1379</v>
      </c>
      <c r="I2866" s="3">
        <v>0.57999999999999996</v>
      </c>
    </row>
    <row r="2867" spans="1:17" x14ac:dyDescent="0.3">
      <c r="A2867" s="1" t="str">
        <f>VLOOKUP(F2867,Sheet2!A:C,2,FALSE)</f>
        <v>结果页</v>
      </c>
      <c r="B2867" s="1" t="str">
        <f>VLOOKUP(E2867,[1]Sheet4!A:B,2,FALSE)</f>
        <v>API</v>
      </c>
      <c r="C2867" s="1" t="str">
        <f t="shared" si="16"/>
        <v>05</v>
      </c>
      <c r="D2867" s="147">
        <v>20150517</v>
      </c>
      <c r="E2867" s="1" t="s">
        <v>60</v>
      </c>
      <c r="F2867" s="1" t="s">
        <v>61</v>
      </c>
      <c r="G2867" s="57">
        <v>236500</v>
      </c>
      <c r="H2867" s="3">
        <v>626.85</v>
      </c>
      <c r="I2867" s="3">
        <v>2.6505285412262158</v>
      </c>
      <c r="J2867" s="4">
        <v>3.9847780126849891E-2</v>
      </c>
      <c r="L2867" s="2">
        <v>9424</v>
      </c>
    </row>
    <row r="2868" spans="1:17" x14ac:dyDescent="0.3">
      <c r="A2868" s="1" t="str">
        <f>VLOOKUP(F2868,Sheet2!A:C,2,FALSE)</f>
        <v>结果页</v>
      </c>
      <c r="B2868" s="1" t="str">
        <f>VLOOKUP(E2868,[1]Sheet4!A:B,2,FALSE)</f>
        <v>API</v>
      </c>
      <c r="C2868" s="1" t="str">
        <f t="shared" si="16"/>
        <v>05</v>
      </c>
      <c r="D2868" s="147">
        <v>20150517</v>
      </c>
      <c r="E2868" s="1" t="s">
        <v>60</v>
      </c>
      <c r="F2868" s="1" t="s">
        <v>62</v>
      </c>
      <c r="G2868" s="57">
        <v>2171962</v>
      </c>
      <c r="H2868" s="3">
        <v>4174.21</v>
      </c>
      <c r="I2868" s="3">
        <v>1.9218614321981693</v>
      </c>
      <c r="J2868" s="4">
        <v>1.2390640351903025E-2</v>
      </c>
      <c r="L2868" s="2">
        <v>26912</v>
      </c>
    </row>
    <row r="2869" spans="1:17" x14ac:dyDescent="0.3">
      <c r="A2869" s="1" t="str">
        <f>VLOOKUP(F2869,Sheet2!A:C,2,FALSE)</f>
        <v>结果页</v>
      </c>
      <c r="B2869" s="1" t="str">
        <f>VLOOKUP(E2869,[1]Sheet4!A:B,2,FALSE)</f>
        <v>API</v>
      </c>
      <c r="C2869" s="1" t="str">
        <f t="shared" si="16"/>
        <v>05</v>
      </c>
      <c r="D2869" s="147">
        <v>20150517</v>
      </c>
      <c r="E2869" s="1" t="s">
        <v>60</v>
      </c>
      <c r="F2869" s="1" t="s">
        <v>63</v>
      </c>
      <c r="G2869" s="57">
        <v>580830</v>
      </c>
      <c r="H2869" s="3">
        <v>2345.42</v>
      </c>
      <c r="I2869" s="3">
        <v>4.0380489988464783</v>
      </c>
      <c r="J2869" s="4">
        <v>3.7291462217860651E-2</v>
      </c>
      <c r="L2869" s="2">
        <v>21660</v>
      </c>
    </row>
    <row r="2870" spans="1:17" x14ac:dyDescent="0.3">
      <c r="A2870" s="1" t="str">
        <f>VLOOKUP(F2870,Sheet2!A:C,2,FALSE)</f>
        <v>结果页</v>
      </c>
      <c r="B2870" s="1" t="str">
        <f>VLOOKUP(E2870,[1]Sheet4!A:B,2,FALSE)</f>
        <v>SDK</v>
      </c>
      <c r="C2870" s="1" t="str">
        <f t="shared" si="16"/>
        <v>05</v>
      </c>
      <c r="D2870" s="147">
        <v>20150517</v>
      </c>
      <c r="E2870" s="1" t="s">
        <v>64</v>
      </c>
      <c r="F2870" s="1" t="s">
        <v>61</v>
      </c>
      <c r="G2870" s="57">
        <v>5632303</v>
      </c>
      <c r="H2870" s="3">
        <v>7631.62</v>
      </c>
      <c r="I2870" s="3">
        <v>1.3549732675958661</v>
      </c>
      <c r="J2870" s="4">
        <v>1.4459982000258154E-2</v>
      </c>
      <c r="K2870" s="3">
        <v>9.3705045246368621E-2</v>
      </c>
      <c r="L2870" s="2">
        <v>81443</v>
      </c>
      <c r="P2870" s="2">
        <v>123441243</v>
      </c>
    </row>
    <row r="2871" spans="1:17" x14ac:dyDescent="0.3">
      <c r="A2871" s="1" t="str">
        <f>VLOOKUP(F2871,Sheet2!A:C,2,FALSE)</f>
        <v>充电屏保</v>
      </c>
      <c r="B2871" s="1" t="str">
        <f>VLOOKUP(E2871,[1]Sheet4!A:B,2,FALSE)</f>
        <v>SDK</v>
      </c>
      <c r="C2871" s="1" t="str">
        <f t="shared" si="16"/>
        <v>05</v>
      </c>
      <c r="D2871" s="147">
        <v>20150517</v>
      </c>
      <c r="E2871" s="1" t="s">
        <v>64</v>
      </c>
      <c r="F2871" s="1" t="s">
        <v>65</v>
      </c>
      <c r="G2871" s="57">
        <v>23286728</v>
      </c>
      <c r="H2871" s="3">
        <v>22611.68</v>
      </c>
      <c r="I2871" s="3">
        <v>0.97101147056812787</v>
      </c>
      <c r="J2871" s="4">
        <v>1.1096535331198098E-2</v>
      </c>
      <c r="K2871" s="3">
        <v>8.7505824258326176E-2</v>
      </c>
      <c r="L2871" s="2">
        <v>258402</v>
      </c>
      <c r="P2871" s="2">
        <v>236909065</v>
      </c>
    </row>
    <row r="2872" spans="1:17" x14ac:dyDescent="0.3">
      <c r="A2872" s="1" t="str">
        <f>VLOOKUP(F2872,Sheet2!A:C,2,FALSE)</f>
        <v>其他</v>
      </c>
      <c r="B2872" s="1" t="str">
        <f>VLOOKUP(E2872,[1]Sheet4!A:B,2,FALSE)</f>
        <v>SDK</v>
      </c>
      <c r="C2872" s="1" t="str">
        <f t="shared" si="16"/>
        <v>05</v>
      </c>
      <c r="D2872" s="147">
        <v>20150517</v>
      </c>
      <c r="E2872" s="1" t="s">
        <v>64</v>
      </c>
      <c r="F2872" s="1" t="s">
        <v>55</v>
      </c>
      <c r="G2872" s="57">
        <v>3193006</v>
      </c>
      <c r="H2872" s="3">
        <v>2657.1400000000003</v>
      </c>
      <c r="I2872" s="3">
        <v>0.83217507264314583</v>
      </c>
      <c r="J2872" s="4">
        <v>9.3883318728495962E-3</v>
      </c>
      <c r="K2872" s="3">
        <v>8.8639290122427203E-2</v>
      </c>
      <c r="L2872" s="2">
        <v>29977</v>
      </c>
      <c r="P2872" s="2">
        <v>18212396</v>
      </c>
    </row>
    <row r="2873" spans="1:17" x14ac:dyDescent="0.3">
      <c r="A2873" s="1" t="str">
        <f>VLOOKUP(F2873,Sheet2!A:C,2,FALSE)</f>
        <v>Applock</v>
      </c>
      <c r="B2873" s="1" t="str">
        <f>VLOOKUP(E2873,[1]Sheet4!A:B,2,FALSE)</f>
        <v>SDK</v>
      </c>
      <c r="C2873" s="1" t="str">
        <f t="shared" si="16"/>
        <v>05</v>
      </c>
      <c r="D2873" s="147">
        <v>20150517</v>
      </c>
      <c r="E2873" s="1" t="s">
        <v>64</v>
      </c>
      <c r="F2873" s="1" t="s">
        <v>66</v>
      </c>
      <c r="G2873" s="57">
        <v>89108187</v>
      </c>
      <c r="H2873" s="3">
        <v>73855.16</v>
      </c>
      <c r="I2873" s="3">
        <v>0.82882575088190269</v>
      </c>
      <c r="J2873" s="4">
        <v>1.1665965103745181E-2</v>
      </c>
      <c r="K2873" s="3">
        <v>7.1046479524940531E-2</v>
      </c>
      <c r="L2873" s="2">
        <v>1039533</v>
      </c>
      <c r="P2873" s="2">
        <v>318479400</v>
      </c>
    </row>
    <row r="2874" spans="1:17" x14ac:dyDescent="0.3">
      <c r="A2874" s="1" t="str">
        <f>VLOOKUP(F2874,Sheet2!A:C,2,FALSE)</f>
        <v>结果页</v>
      </c>
      <c r="B2874" s="1" t="str">
        <f>VLOOKUP(E2874,[1]Sheet4!A:B,2,FALSE)</f>
        <v>SDK</v>
      </c>
      <c r="C2874" s="1" t="str">
        <f t="shared" si="16"/>
        <v>05</v>
      </c>
      <c r="D2874" s="147">
        <v>20150517</v>
      </c>
      <c r="E2874" s="1" t="s">
        <v>64</v>
      </c>
      <c r="F2874" s="1" t="s">
        <v>62</v>
      </c>
      <c r="G2874" s="57">
        <v>27904180</v>
      </c>
      <c r="H2874" s="3">
        <v>33590.97</v>
      </c>
      <c r="I2874" s="3">
        <v>1.2037970655292505</v>
      </c>
      <c r="J2874" s="4">
        <v>1.0760036668341445E-2</v>
      </c>
      <c r="K2874" s="3">
        <v>0.11187666944213157</v>
      </c>
      <c r="L2874" s="2">
        <v>300250</v>
      </c>
      <c r="P2874" s="2">
        <v>97537252</v>
      </c>
    </row>
    <row r="2875" spans="1:17" x14ac:dyDescent="0.3">
      <c r="A2875" s="1" t="str">
        <f>VLOOKUP(F2875,Sheet2!A:C,2,FALSE)</f>
        <v>充电屏保</v>
      </c>
      <c r="B2875" s="1" t="str">
        <f>VLOOKUP(E2875,[1]Sheet4!A:B,2,FALSE)</f>
        <v>SDK</v>
      </c>
      <c r="C2875" s="1" t="str">
        <f t="shared" si="16"/>
        <v>05</v>
      </c>
      <c r="D2875" s="147">
        <v>20150517</v>
      </c>
      <c r="E2875" s="1" t="s">
        <v>64</v>
      </c>
      <c r="F2875" s="1" t="s">
        <v>67</v>
      </c>
      <c r="G2875" s="57">
        <v>108119034</v>
      </c>
      <c r="H2875" s="3">
        <v>88227.09</v>
      </c>
      <c r="I2875" s="3">
        <v>0.81601811203751595</v>
      </c>
      <c r="J2875" s="4">
        <v>1.1266092148030106E-2</v>
      </c>
      <c r="K2875" s="3">
        <v>7.2431336555346573E-2</v>
      </c>
      <c r="L2875" s="2">
        <v>1218079</v>
      </c>
      <c r="P2875" s="2">
        <v>213391495</v>
      </c>
    </row>
    <row r="2876" spans="1:17" x14ac:dyDescent="0.3">
      <c r="A2876" s="1" t="str">
        <f>VLOOKUP(F2876,Sheet2!A:C,2,FALSE)</f>
        <v>其他</v>
      </c>
      <c r="B2876" s="1" t="str">
        <f>VLOOKUP(E2876,[1]Sheet4!A:B,2,FALSE)</f>
        <v>SDK</v>
      </c>
      <c r="C2876" s="1" t="str">
        <f t="shared" si="16"/>
        <v>05</v>
      </c>
      <c r="D2876" s="147">
        <v>20150517</v>
      </c>
      <c r="E2876" s="1" t="s">
        <v>64</v>
      </c>
      <c r="F2876" s="1" t="s">
        <v>68</v>
      </c>
      <c r="G2876" s="57">
        <v>596251</v>
      </c>
      <c r="H2876" s="3">
        <v>983.38</v>
      </c>
      <c r="I2876" s="3">
        <v>1.6492718670492796</v>
      </c>
      <c r="J2876" s="4">
        <v>1.6618840052259869E-2</v>
      </c>
      <c r="K2876" s="3">
        <v>9.9241093954990409E-2</v>
      </c>
      <c r="L2876" s="2">
        <v>9909</v>
      </c>
      <c r="P2876" s="2">
        <v>3341743</v>
      </c>
    </row>
    <row r="2877" spans="1:17" x14ac:dyDescent="0.3">
      <c r="A2877" s="1" t="str">
        <f>VLOOKUP(F2877,Sheet2!A:C,2,FALSE)</f>
        <v>其他</v>
      </c>
      <c r="B2877" s="1" t="str">
        <f>VLOOKUP(E2877,[1]Sheet4!A:B,2,FALSE)</f>
        <v>SDK</v>
      </c>
      <c r="C2877" s="1" t="str">
        <f t="shared" si="16"/>
        <v>05</v>
      </c>
      <c r="D2877" s="147">
        <v>20150517</v>
      </c>
      <c r="E2877" s="1" t="s">
        <v>64</v>
      </c>
      <c r="F2877" s="1" t="s">
        <v>69</v>
      </c>
      <c r="G2877" s="57">
        <v>739922</v>
      </c>
      <c r="H2877" s="3">
        <v>3546.24</v>
      </c>
      <c r="I2877" s="3">
        <v>4.7927213949578471</v>
      </c>
      <c r="J2877" s="4">
        <v>2.1932041485453871E-2</v>
      </c>
      <c r="K2877" s="3">
        <v>0.21852600443677592</v>
      </c>
      <c r="L2877" s="2">
        <v>16228</v>
      </c>
      <c r="P2877" s="2">
        <v>8239102</v>
      </c>
    </row>
    <row r="2878" spans="1:17" x14ac:dyDescent="0.3">
      <c r="A2878" s="1" t="str">
        <f>VLOOKUP(F2878,Sheet2!A:C,2,FALSE)</f>
        <v>其他</v>
      </c>
      <c r="B2878" s="1" t="str">
        <f>VLOOKUP(E2878,[1]Sheet4!A:B,2,FALSE)</f>
        <v>SDK</v>
      </c>
      <c r="C2878" s="1" t="str">
        <f t="shared" si="16"/>
        <v>05</v>
      </c>
      <c r="D2878" s="147">
        <v>20150517</v>
      </c>
      <c r="E2878" s="1" t="s">
        <v>64</v>
      </c>
      <c r="F2878" s="1" t="s">
        <v>70</v>
      </c>
      <c r="G2878" s="57">
        <v>2678394</v>
      </c>
      <c r="H2878" s="3">
        <v>1654.48</v>
      </c>
      <c r="I2878" s="3">
        <v>0.61771345067230587</v>
      </c>
      <c r="J2878" s="4">
        <v>4.93243339105449E-3</v>
      </c>
      <c r="K2878" s="3">
        <v>0.12523503141321626</v>
      </c>
      <c r="L2878" s="2">
        <v>13211</v>
      </c>
      <c r="P2878" s="2">
        <v>21939532</v>
      </c>
    </row>
    <row r="2879" spans="1:17" x14ac:dyDescent="0.3">
      <c r="A2879" s="1" t="str">
        <f>VLOOKUP(F2879,Sheet2!A:C,2,FALSE)</f>
        <v>Applock</v>
      </c>
      <c r="B2879" s="1" t="str">
        <f>VLOOKUP(E2879,[1]Sheet4!A:B,2,FALSE)</f>
        <v>SDK</v>
      </c>
      <c r="C2879" s="1" t="str">
        <f t="shared" si="16"/>
        <v>05</v>
      </c>
      <c r="D2879" s="147">
        <v>20150517</v>
      </c>
      <c r="E2879" s="1" t="s">
        <v>64</v>
      </c>
      <c r="F2879" s="1" t="s">
        <v>71</v>
      </c>
      <c r="G2879" s="57">
        <v>239823359</v>
      </c>
      <c r="H2879" s="3">
        <v>160052.04999999999</v>
      </c>
      <c r="I2879" s="3">
        <v>0.66737473225033095</v>
      </c>
      <c r="J2879" s="4">
        <v>9.3039435745706483E-3</v>
      </c>
      <c r="K2879" s="3">
        <v>7.173030735852548E-2</v>
      </c>
      <c r="L2879" s="2">
        <v>2231303</v>
      </c>
      <c r="P2879" s="2">
        <v>760252538</v>
      </c>
      <c r="Q2879" s="2">
        <v>-2.3818918632568103E-2</v>
      </c>
    </row>
    <row r="2880" spans="1:17" x14ac:dyDescent="0.3">
      <c r="A2880" s="1" t="str">
        <f>VLOOKUP(F2880,Sheet2!A:C,2,FALSE)</f>
        <v>结果页</v>
      </c>
      <c r="B2880" s="1" t="str">
        <f>VLOOKUP(E2880,[1]Sheet4!A:B,2,FALSE)</f>
        <v>SDK</v>
      </c>
      <c r="C2880" s="1" t="str">
        <f t="shared" si="16"/>
        <v>05</v>
      </c>
      <c r="D2880" s="147">
        <v>20150517</v>
      </c>
      <c r="E2880" s="1" t="s">
        <v>64</v>
      </c>
      <c r="F2880" s="1" t="s">
        <v>63</v>
      </c>
      <c r="G2880" s="57">
        <v>12133757</v>
      </c>
      <c r="H2880" s="3">
        <v>36162.239999999998</v>
      </c>
      <c r="I2880" s="3">
        <v>2.9803003307219686</v>
      </c>
      <c r="J2880" s="4">
        <v>2.1993270509702807E-2</v>
      </c>
      <c r="K2880" s="3">
        <v>0.13550964734449769</v>
      </c>
      <c r="L2880" s="2">
        <v>266861</v>
      </c>
      <c r="P2880" s="2">
        <v>79205255</v>
      </c>
    </row>
    <row r="2881" spans="1:16" x14ac:dyDescent="0.3">
      <c r="A2881" s="1" t="str">
        <f>VLOOKUP(F2881,Sheet2!A:C,2,FALSE)</f>
        <v>充电屏保</v>
      </c>
      <c r="B2881" s="1" t="str">
        <f>VLOOKUP(E2881,[1]Sheet4!A:B,2,FALSE)</f>
        <v>SDK</v>
      </c>
      <c r="C2881" s="1" t="str">
        <f t="shared" si="16"/>
        <v>05</v>
      </c>
      <c r="D2881" s="147">
        <v>20150517</v>
      </c>
      <c r="E2881" s="1" t="s">
        <v>64</v>
      </c>
      <c r="F2881" s="1" t="s">
        <v>72</v>
      </c>
      <c r="G2881" s="57">
        <v>17587180</v>
      </c>
      <c r="H2881" s="3">
        <v>11693.33</v>
      </c>
      <c r="I2881" s="3">
        <v>0.66487805321831017</v>
      </c>
      <c r="J2881" s="4">
        <v>1.0930177549783421E-2</v>
      </c>
      <c r="K2881" s="3">
        <v>6.0829574834443977E-2</v>
      </c>
      <c r="L2881" s="2">
        <v>192231</v>
      </c>
      <c r="P2881" s="2">
        <v>53778765</v>
      </c>
    </row>
    <row r="2882" spans="1:16" x14ac:dyDescent="0.3">
      <c r="A2882" s="1" t="str">
        <f>VLOOKUP(F2882,Sheet2!A:C,2,FALSE)</f>
        <v>其他</v>
      </c>
      <c r="B2882" s="1" t="str">
        <f>VLOOKUP(E2882,[1]Sheet4!A:B,2,FALSE)</f>
        <v>SDK</v>
      </c>
      <c r="C2882" s="1" t="str">
        <f t="shared" si="16"/>
        <v>05</v>
      </c>
      <c r="D2882" s="147">
        <v>20150517</v>
      </c>
      <c r="E2882" s="1" t="s">
        <v>64</v>
      </c>
      <c r="F2882" s="1" t="s">
        <v>73</v>
      </c>
      <c r="G2882" s="57">
        <v>1044106</v>
      </c>
      <c r="H2882" s="3">
        <v>1813.21</v>
      </c>
      <c r="I2882" s="3">
        <v>1.7366148647742663</v>
      </c>
      <c r="J2882" s="4">
        <v>4.4302973069784105E-2</v>
      </c>
      <c r="K2882" s="3">
        <v>3.9198607778282206E-2</v>
      </c>
      <c r="L2882" s="2">
        <v>46257</v>
      </c>
      <c r="P2882" s="2">
        <v>10045381</v>
      </c>
    </row>
    <row r="2883" spans="1:16" x14ac:dyDescent="0.3">
      <c r="A2883" s="1" t="str">
        <f>VLOOKUP(F2883,Sheet2!A:C,2,FALSE)</f>
        <v>其他</v>
      </c>
      <c r="B2883" s="1" t="str">
        <f>VLOOKUP(E2883,[1]Sheet4!A:B,2,FALSE)</f>
        <v>SDK</v>
      </c>
      <c r="C2883" s="1" t="str">
        <f t="shared" si="16"/>
        <v>05</v>
      </c>
      <c r="D2883" s="147">
        <v>20150517</v>
      </c>
      <c r="E2883" s="1" t="s">
        <v>64</v>
      </c>
      <c r="F2883" s="1" t="s">
        <v>41</v>
      </c>
      <c r="G2883" s="57">
        <v>19348572</v>
      </c>
      <c r="H2883" s="3">
        <v>6931.92</v>
      </c>
      <c r="I2883" s="3">
        <v>0.35826519910616661</v>
      </c>
      <c r="J2883" s="4">
        <v>6.2778793184323891E-3</v>
      </c>
      <c r="K2883" s="3">
        <v>5.7067869727006289E-2</v>
      </c>
      <c r="L2883" s="2">
        <v>121468</v>
      </c>
      <c r="P2883" s="2">
        <v>83102794</v>
      </c>
    </row>
    <row r="2884" spans="1:16" x14ac:dyDescent="0.3">
      <c r="A2884" s="1" t="str">
        <f>VLOOKUP(F2884,Sheet2!A:C,2,FALSE)</f>
        <v>其他</v>
      </c>
      <c r="B2884" s="1" t="str">
        <f>VLOOKUP(E2884,[1]Sheet4!A:B,2,FALSE)</f>
        <v>SDK</v>
      </c>
      <c r="C2884" s="1" t="str">
        <f t="shared" si="16"/>
        <v>05</v>
      </c>
      <c r="D2884" s="147">
        <v>20150517</v>
      </c>
      <c r="E2884" s="1" t="s">
        <v>64</v>
      </c>
      <c r="F2884" s="1" t="s">
        <v>59</v>
      </c>
      <c r="G2884" s="57">
        <v>5726208</v>
      </c>
      <c r="H2884" s="3">
        <v>5847.4700000000012</v>
      </c>
      <c r="I2884" s="3">
        <v>1.0211766670019673</v>
      </c>
      <c r="J2884" s="4">
        <v>1.2546697570189556E-2</v>
      </c>
      <c r="K2884" s="3">
        <v>8.1390075857749336E-2</v>
      </c>
      <c r="L2884" s="2">
        <v>71845</v>
      </c>
      <c r="P2884" s="2">
        <v>15877545</v>
      </c>
    </row>
    <row r="2885" spans="1:16" x14ac:dyDescent="0.3">
      <c r="A2885" s="1" t="str">
        <f>VLOOKUP(F2885,Sheet2!A:C,2,FALSE)</f>
        <v>结果页</v>
      </c>
      <c r="B2885" s="1" t="str">
        <f>VLOOKUP(E2885,[1]Sheet4!A:B,2,FALSE)</f>
        <v>API</v>
      </c>
      <c r="C2885" s="1" t="str">
        <f t="shared" si="16"/>
        <v>05</v>
      </c>
      <c r="D2885" s="147">
        <v>20150517</v>
      </c>
      <c r="E2885" s="1" t="s">
        <v>74</v>
      </c>
      <c r="F2885" s="1" t="s">
        <v>61</v>
      </c>
      <c r="G2885" s="57">
        <v>2599915</v>
      </c>
      <c r="H2885" s="3">
        <v>3619.62</v>
      </c>
      <c r="I2885" s="3">
        <v>1.39</v>
      </c>
      <c r="J2885" s="4">
        <v>8.8999999999999999E-3</v>
      </c>
      <c r="L2885" s="2">
        <v>23061</v>
      </c>
    </row>
    <row r="2886" spans="1:16" x14ac:dyDescent="0.3">
      <c r="A2886" s="1" t="str">
        <f>VLOOKUP(F2886,Sheet2!A:C,2,FALSE)</f>
        <v>结果页</v>
      </c>
      <c r="B2886" s="1" t="str">
        <f>VLOOKUP(E2886,[1]Sheet4!A:B,2,FALSE)</f>
        <v>API</v>
      </c>
      <c r="C2886" s="1" t="str">
        <f t="shared" si="16"/>
        <v>05</v>
      </c>
      <c r="D2886" s="147">
        <v>20150517</v>
      </c>
      <c r="E2886" s="1" t="s">
        <v>74</v>
      </c>
      <c r="F2886" s="1" t="s">
        <v>63</v>
      </c>
      <c r="G2886" s="57">
        <v>658408</v>
      </c>
      <c r="H2886" s="3">
        <v>695.04</v>
      </c>
      <c r="I2886" s="3">
        <v>1.06</v>
      </c>
      <c r="J2886" s="4">
        <v>1.01E-2</v>
      </c>
      <c r="L2886" s="2">
        <v>6681</v>
      </c>
    </row>
    <row r="2887" spans="1:16" x14ac:dyDescent="0.3">
      <c r="A2887" s="1" t="str">
        <f>VLOOKUP(F2887,Sheet2!A:C,2,FALSE)</f>
        <v>其他</v>
      </c>
      <c r="B2887" s="1" t="str">
        <f>VLOOKUP(E2887,[1]Sheet4!A:B,2,FALSE)</f>
        <v>SDK</v>
      </c>
      <c r="C2887" s="1" t="str">
        <f t="shared" si="16"/>
        <v>05</v>
      </c>
      <c r="D2887" s="147">
        <v>20150518</v>
      </c>
      <c r="E2887" s="1" t="s">
        <v>58</v>
      </c>
      <c r="F2887" s="1" t="s">
        <v>55</v>
      </c>
      <c r="G2887" s="57">
        <v>842148</v>
      </c>
      <c r="H2887" s="3">
        <v>191</v>
      </c>
      <c r="I2887" s="3">
        <v>0.22700000000000001</v>
      </c>
    </row>
    <row r="2888" spans="1:16" x14ac:dyDescent="0.3">
      <c r="A2888" s="1" t="str">
        <f>VLOOKUP(F2888,Sheet2!A:C,2,FALSE)</f>
        <v>其他</v>
      </c>
      <c r="B2888" s="1" t="str">
        <f>VLOOKUP(E2888,[1]Sheet4!A:B,2,FALSE)</f>
        <v>SDK</v>
      </c>
      <c r="C2888" s="1" t="str">
        <f t="shared" si="16"/>
        <v>05</v>
      </c>
      <c r="D2888" s="147">
        <v>20150518</v>
      </c>
      <c r="E2888" s="1" t="s">
        <v>58</v>
      </c>
      <c r="F2888" s="1" t="s">
        <v>41</v>
      </c>
      <c r="G2888" s="57">
        <v>12751920</v>
      </c>
      <c r="H2888" s="3">
        <v>1004</v>
      </c>
      <c r="I2888" s="3">
        <v>7.9000000000000001E-2</v>
      </c>
    </row>
    <row r="2889" spans="1:16" x14ac:dyDescent="0.3">
      <c r="A2889" s="1" t="str">
        <f>VLOOKUP(F2889,Sheet2!A:C,2,FALSE)</f>
        <v>其他</v>
      </c>
      <c r="B2889" s="1" t="str">
        <f>VLOOKUP(E2889,[1]Sheet4!A:B,2,FALSE)</f>
        <v>SDK</v>
      </c>
      <c r="C2889" s="1" t="str">
        <f t="shared" si="16"/>
        <v>05</v>
      </c>
      <c r="D2889" s="147">
        <v>20150518</v>
      </c>
      <c r="E2889" s="1" t="s">
        <v>58</v>
      </c>
      <c r="F2889" s="1" t="s">
        <v>59</v>
      </c>
      <c r="G2889" s="57">
        <v>1940770</v>
      </c>
      <c r="H2889" s="3">
        <v>1142</v>
      </c>
      <c r="I2889" s="3">
        <v>0.58799999999999997</v>
      </c>
    </row>
    <row r="2890" spans="1:16" x14ac:dyDescent="0.3">
      <c r="A2890" s="1" t="str">
        <f>VLOOKUP(F2890,Sheet2!A:C,2,FALSE)</f>
        <v>结果页</v>
      </c>
      <c r="B2890" s="1" t="str">
        <f>VLOOKUP(E2890,[1]Sheet4!A:B,2,FALSE)</f>
        <v>API</v>
      </c>
      <c r="C2890" s="1" t="str">
        <f t="shared" si="16"/>
        <v>05</v>
      </c>
      <c r="D2890" s="147">
        <v>20150518</v>
      </c>
      <c r="E2890" s="1" t="s">
        <v>60</v>
      </c>
      <c r="F2890" s="1" t="s">
        <v>61</v>
      </c>
      <c r="G2890" s="57">
        <v>261825</v>
      </c>
      <c r="H2890" s="3">
        <v>679.25</v>
      </c>
      <c r="I2890" s="3">
        <v>2.5942900792514085</v>
      </c>
      <c r="J2890" s="4">
        <v>3.8590661701518189E-2</v>
      </c>
      <c r="L2890" s="2">
        <v>10104</v>
      </c>
    </row>
    <row r="2891" spans="1:16" x14ac:dyDescent="0.3">
      <c r="A2891" s="1" t="str">
        <f>VLOOKUP(F2891,Sheet2!A:C,2,FALSE)</f>
        <v>结果页</v>
      </c>
      <c r="B2891" s="1" t="str">
        <f>VLOOKUP(E2891,[1]Sheet4!A:B,2,FALSE)</f>
        <v>API</v>
      </c>
      <c r="C2891" s="1" t="str">
        <f t="shared" si="16"/>
        <v>05</v>
      </c>
      <c r="D2891" s="147">
        <v>20150518</v>
      </c>
      <c r="E2891" s="1" t="s">
        <v>60</v>
      </c>
      <c r="F2891" s="1" t="s">
        <v>62</v>
      </c>
      <c r="G2891" s="57">
        <v>2143200</v>
      </c>
      <c r="H2891" s="3">
        <v>4155.43</v>
      </c>
      <c r="I2891" s="3">
        <v>1.9388904441955956</v>
      </c>
      <c r="J2891" s="4">
        <v>1.1935890257558791E-2</v>
      </c>
      <c r="L2891" s="2">
        <v>25581</v>
      </c>
    </row>
    <row r="2892" spans="1:16" x14ac:dyDescent="0.3">
      <c r="A2892" s="1" t="str">
        <f>VLOOKUP(F2892,Sheet2!A:C,2,FALSE)</f>
        <v>结果页</v>
      </c>
      <c r="B2892" s="1" t="str">
        <f>VLOOKUP(E2892,[1]Sheet4!A:B,2,FALSE)</f>
        <v>API</v>
      </c>
      <c r="C2892" s="1" t="str">
        <f t="shared" si="16"/>
        <v>05</v>
      </c>
      <c r="D2892" s="147">
        <v>20150518</v>
      </c>
      <c r="E2892" s="1" t="s">
        <v>60</v>
      </c>
      <c r="F2892" s="1" t="s">
        <v>63</v>
      </c>
      <c r="G2892" s="57">
        <v>607800</v>
      </c>
      <c r="H2892" s="3">
        <v>2446.1999999999998</v>
      </c>
      <c r="I2892" s="3">
        <v>4.0246791707798621</v>
      </c>
      <c r="J2892" s="4">
        <v>3.5715695952615992E-2</v>
      </c>
      <c r="L2892" s="2">
        <v>21708</v>
      </c>
    </row>
    <row r="2893" spans="1:16" x14ac:dyDescent="0.3">
      <c r="A2893" s="1" t="str">
        <f>VLOOKUP(F2893,Sheet2!A:C,2,FALSE)</f>
        <v>结果页</v>
      </c>
      <c r="B2893" s="1" t="str">
        <f>VLOOKUP(E2893,[1]Sheet4!A:B,2,FALSE)</f>
        <v>SDK</v>
      </c>
      <c r="C2893" s="1" t="str">
        <f t="shared" si="16"/>
        <v>05</v>
      </c>
      <c r="D2893" s="147">
        <v>20150518</v>
      </c>
      <c r="E2893" s="1" t="s">
        <v>64</v>
      </c>
      <c r="F2893" s="1" t="s">
        <v>61</v>
      </c>
      <c r="G2893" s="57">
        <v>5561624</v>
      </c>
      <c r="H2893" s="3">
        <v>7279.93</v>
      </c>
      <c r="I2893" s="3">
        <v>1.3089575994349851</v>
      </c>
      <c r="J2893" s="4">
        <v>1.4401908507299306E-2</v>
      </c>
      <c r="K2893" s="3">
        <v>9.0887787460361066E-2</v>
      </c>
      <c r="L2893" s="2">
        <v>80098</v>
      </c>
      <c r="P2893" s="2">
        <v>123439713</v>
      </c>
    </row>
    <row r="2894" spans="1:16" x14ac:dyDescent="0.3">
      <c r="A2894" s="1" t="str">
        <f>VLOOKUP(F2894,Sheet2!A:C,2,FALSE)</f>
        <v>充电屏保</v>
      </c>
      <c r="B2894" s="1" t="str">
        <f>VLOOKUP(E2894,[1]Sheet4!A:B,2,FALSE)</f>
        <v>SDK</v>
      </c>
      <c r="C2894" s="1" t="str">
        <f t="shared" si="16"/>
        <v>05</v>
      </c>
      <c r="D2894" s="147">
        <v>20150518</v>
      </c>
      <c r="E2894" s="1" t="s">
        <v>64</v>
      </c>
      <c r="F2894" s="1" t="s">
        <v>65</v>
      </c>
      <c r="G2894" s="57">
        <v>24307882</v>
      </c>
      <c r="H2894" s="3">
        <v>22314.560000000001</v>
      </c>
      <c r="I2894" s="3">
        <v>0.91799688677113045</v>
      </c>
      <c r="J2894" s="4">
        <v>1.091896858804893E-2</v>
      </c>
      <c r="K2894" s="3">
        <v>8.4073589860483702E-2</v>
      </c>
      <c r="L2894" s="2">
        <v>265417</v>
      </c>
      <c r="P2894" s="2">
        <v>241871669</v>
      </c>
    </row>
    <row r="2895" spans="1:16" x14ac:dyDescent="0.3">
      <c r="A2895" s="1" t="str">
        <f>VLOOKUP(F2895,Sheet2!A:C,2,FALSE)</f>
        <v>其他</v>
      </c>
      <c r="B2895" s="1" t="str">
        <f>VLOOKUP(E2895,[1]Sheet4!A:B,2,FALSE)</f>
        <v>SDK</v>
      </c>
      <c r="C2895" s="1" t="str">
        <f t="shared" si="16"/>
        <v>05</v>
      </c>
      <c r="D2895" s="147">
        <v>20150518</v>
      </c>
      <c r="E2895" s="1" t="s">
        <v>64</v>
      </c>
      <c r="F2895" s="1" t="s">
        <v>55</v>
      </c>
      <c r="G2895" s="57">
        <v>3113648</v>
      </c>
      <c r="H2895" s="3">
        <v>2381.7599999999998</v>
      </c>
      <c r="I2895" s="3">
        <v>0.76494195875705906</v>
      </c>
      <c r="J2895" s="4">
        <v>9.3205783055759668E-3</v>
      </c>
      <c r="K2895" s="3">
        <v>8.2070225009475889E-2</v>
      </c>
      <c r="L2895" s="2">
        <v>29021</v>
      </c>
      <c r="P2895" s="2">
        <v>18203160</v>
      </c>
    </row>
    <row r="2896" spans="1:16" x14ac:dyDescent="0.3">
      <c r="A2896" s="1" t="str">
        <f>VLOOKUP(F2896,Sheet2!A:C,2,FALSE)</f>
        <v>其他</v>
      </c>
      <c r="B2896" s="1" t="str">
        <f>VLOOKUP(E2896,[1]Sheet4!A:B,2,FALSE)</f>
        <v>SDK</v>
      </c>
      <c r="C2896" s="1" t="str">
        <f t="shared" si="16"/>
        <v>05</v>
      </c>
      <c r="D2896" s="147">
        <v>20150518</v>
      </c>
      <c r="E2896" s="1" t="s">
        <v>64</v>
      </c>
      <c r="F2896" s="1" t="s">
        <v>75</v>
      </c>
      <c r="G2896" s="57">
        <v>241791</v>
      </c>
      <c r="H2896" s="3">
        <v>1072.1199999999999</v>
      </c>
      <c r="I2896" s="3">
        <v>4.43</v>
      </c>
      <c r="J2896" s="4">
        <v>2.58E-2</v>
      </c>
      <c r="K2896" s="3">
        <v>0.17</v>
      </c>
      <c r="L2896" s="2">
        <v>6232</v>
      </c>
      <c r="P2896" s="2">
        <v>895829</v>
      </c>
    </row>
    <row r="2897" spans="1:16" x14ac:dyDescent="0.3">
      <c r="A2897" s="1" t="str">
        <f>VLOOKUP(F2897,Sheet2!A:C,2,FALSE)</f>
        <v>Applock</v>
      </c>
      <c r="B2897" s="1" t="str">
        <f>VLOOKUP(E2897,[1]Sheet4!A:B,2,FALSE)</f>
        <v>SDK</v>
      </c>
      <c r="C2897" s="1" t="str">
        <f t="shared" si="16"/>
        <v>05</v>
      </c>
      <c r="D2897" s="147">
        <v>20150518</v>
      </c>
      <c r="E2897" s="1" t="s">
        <v>64</v>
      </c>
      <c r="F2897" s="1" t="s">
        <v>66</v>
      </c>
      <c r="G2897" s="57">
        <v>91985193</v>
      </c>
      <c r="H2897" s="3">
        <v>72006.509999999995</v>
      </c>
      <c r="I2897" s="3">
        <v>0.78280544565471533</v>
      </c>
      <c r="J2897" s="4">
        <v>1.1453028097685244E-2</v>
      </c>
      <c r="K2897" s="3">
        <v>6.834921201432545E-2</v>
      </c>
      <c r="L2897" s="2">
        <v>1053509</v>
      </c>
      <c r="P2897" s="2">
        <v>323025174</v>
      </c>
    </row>
    <row r="2898" spans="1:16" x14ac:dyDescent="0.3">
      <c r="A2898" s="1" t="str">
        <f>VLOOKUP(F2898,Sheet2!A:C,2,FALSE)</f>
        <v>结果页</v>
      </c>
      <c r="B2898" s="1" t="str">
        <f>VLOOKUP(E2898,[1]Sheet4!A:B,2,FALSE)</f>
        <v>SDK</v>
      </c>
      <c r="C2898" s="1" t="str">
        <f t="shared" si="16"/>
        <v>05</v>
      </c>
      <c r="D2898" s="147">
        <v>20150518</v>
      </c>
      <c r="E2898" s="1" t="s">
        <v>64</v>
      </c>
      <c r="F2898" s="1" t="s">
        <v>62</v>
      </c>
      <c r="G2898" s="57">
        <v>27539964</v>
      </c>
      <c r="H2898" s="3">
        <v>31180.120000000003</v>
      </c>
      <c r="I2898" s="3">
        <v>1.1321772243420509</v>
      </c>
      <c r="J2898" s="4">
        <v>1.0727573935826495E-2</v>
      </c>
      <c r="K2898" s="3">
        <v>0.10553898123796275</v>
      </c>
      <c r="L2898" s="2">
        <v>295437</v>
      </c>
      <c r="P2898" s="2">
        <v>97838384</v>
      </c>
    </row>
    <row r="2899" spans="1:16" x14ac:dyDescent="0.3">
      <c r="A2899" s="1" t="str">
        <f>VLOOKUP(F2899,Sheet2!A:C,2,FALSE)</f>
        <v>充电屏保</v>
      </c>
      <c r="B2899" s="1" t="str">
        <f>VLOOKUP(E2899,[1]Sheet4!A:B,2,FALSE)</f>
        <v>SDK</v>
      </c>
      <c r="C2899" s="1" t="str">
        <f t="shared" si="16"/>
        <v>05</v>
      </c>
      <c r="D2899" s="147">
        <v>20150518</v>
      </c>
      <c r="E2899" s="1" t="s">
        <v>64</v>
      </c>
      <c r="F2899" s="1" t="s">
        <v>67</v>
      </c>
      <c r="G2899" s="57">
        <v>113741256</v>
      </c>
      <c r="H2899" s="3">
        <v>87082.08</v>
      </c>
      <c r="I2899" s="3">
        <v>0.7656156003763489</v>
      </c>
      <c r="J2899" s="4">
        <v>1.0929165403272845E-2</v>
      </c>
      <c r="K2899" s="3">
        <v>7.0052522047756527E-2</v>
      </c>
      <c r="L2899" s="2">
        <v>1243097</v>
      </c>
      <c r="P2899" s="2">
        <v>224896185</v>
      </c>
    </row>
    <row r="2900" spans="1:16" x14ac:dyDescent="0.3">
      <c r="A2900" s="1" t="str">
        <f>VLOOKUP(F2900,Sheet2!A:C,2,FALSE)</f>
        <v>其他</v>
      </c>
      <c r="B2900" s="1" t="str">
        <f>VLOOKUP(E2900,[1]Sheet4!A:B,2,FALSE)</f>
        <v>SDK</v>
      </c>
      <c r="C2900" s="1" t="str">
        <f t="shared" si="16"/>
        <v>05</v>
      </c>
      <c r="D2900" s="147">
        <v>20150518</v>
      </c>
      <c r="E2900" s="1" t="s">
        <v>64</v>
      </c>
      <c r="F2900" s="1" t="s">
        <v>68</v>
      </c>
      <c r="G2900" s="57">
        <v>563874</v>
      </c>
      <c r="H2900" s="3">
        <v>803.34</v>
      </c>
      <c r="I2900" s="3">
        <v>1.4246799816980389</v>
      </c>
      <c r="J2900" s="4">
        <v>1.6780344545057939E-2</v>
      </c>
      <c r="K2900" s="3">
        <v>8.4901712111604313E-2</v>
      </c>
      <c r="L2900" s="2">
        <v>9462</v>
      </c>
      <c r="P2900" s="2">
        <v>3233623</v>
      </c>
    </row>
    <row r="2901" spans="1:16" x14ac:dyDescent="0.3">
      <c r="A2901" s="1" t="str">
        <f>VLOOKUP(F2901,Sheet2!A:C,2,FALSE)</f>
        <v>其他</v>
      </c>
      <c r="B2901" s="1" t="str">
        <f>VLOOKUP(E2901,[1]Sheet4!A:B,2,FALSE)</f>
        <v>SDK</v>
      </c>
      <c r="C2901" s="1" t="str">
        <f t="shared" si="16"/>
        <v>05</v>
      </c>
      <c r="D2901" s="147">
        <v>20150518</v>
      </c>
      <c r="E2901" s="1" t="s">
        <v>64</v>
      </c>
      <c r="F2901" s="1" t="s">
        <v>69</v>
      </c>
      <c r="G2901" s="57">
        <v>706497</v>
      </c>
      <c r="H2901" s="3">
        <v>3127.83</v>
      </c>
      <c r="I2901" s="3">
        <v>4.4272374829617114</v>
      </c>
      <c r="J2901" s="4">
        <v>2.1864211737629459E-2</v>
      </c>
      <c r="K2901" s="3">
        <v>0.20248786172072247</v>
      </c>
      <c r="L2901" s="2">
        <v>15447</v>
      </c>
      <c r="P2901" s="2">
        <v>7867923</v>
      </c>
    </row>
    <row r="2902" spans="1:16" x14ac:dyDescent="0.3">
      <c r="A2902" s="1" t="str">
        <f>VLOOKUP(F2902,Sheet2!A:C,2,FALSE)</f>
        <v>其他</v>
      </c>
      <c r="B2902" s="1" t="str">
        <f>VLOOKUP(E2902,[1]Sheet4!A:B,2,FALSE)</f>
        <v>SDK</v>
      </c>
      <c r="C2902" s="1" t="str">
        <f t="shared" si="16"/>
        <v>05</v>
      </c>
      <c r="D2902" s="147">
        <v>20150518</v>
      </c>
      <c r="E2902" s="1" t="s">
        <v>64</v>
      </c>
      <c r="F2902" s="1" t="s">
        <v>70</v>
      </c>
      <c r="G2902" s="57">
        <v>2681436</v>
      </c>
      <c r="H2902" s="3">
        <v>1548.79</v>
      </c>
      <c r="I2902" s="3">
        <v>0.57759722775408395</v>
      </c>
      <c r="J2902" s="4">
        <v>4.7194861260906468E-3</v>
      </c>
      <c r="K2902" s="3">
        <v>0.12238561833267483</v>
      </c>
      <c r="L2902" s="2">
        <v>12655</v>
      </c>
      <c r="P2902" s="2">
        <v>21369419</v>
      </c>
    </row>
    <row r="2903" spans="1:16" x14ac:dyDescent="0.3">
      <c r="A2903" s="1" t="str">
        <f>VLOOKUP(F2903,Sheet2!A:C,2,FALSE)</f>
        <v>Applock</v>
      </c>
      <c r="B2903" s="1" t="str">
        <f>VLOOKUP(E2903,[1]Sheet4!A:B,2,FALSE)</f>
        <v>SDK</v>
      </c>
      <c r="C2903" s="1" t="str">
        <f t="shared" si="16"/>
        <v>05</v>
      </c>
      <c r="D2903" s="147">
        <v>20150518</v>
      </c>
      <c r="E2903" s="1" t="s">
        <v>64</v>
      </c>
      <c r="F2903" s="1" t="s">
        <v>71</v>
      </c>
      <c r="G2903" s="57">
        <v>250072613</v>
      </c>
      <c r="H2903" s="3">
        <v>161736.38</v>
      </c>
      <c r="I2903" s="3">
        <v>0.64675766794183098</v>
      </c>
      <c r="J2903" s="4">
        <v>9.1866517186350184E-3</v>
      </c>
      <c r="K2903" s="3">
        <v>7.040189263188136E-2</v>
      </c>
      <c r="L2903" s="2">
        <v>2297330</v>
      </c>
      <c r="P2903" s="2">
        <v>803751973</v>
      </c>
    </row>
    <row r="2904" spans="1:16" x14ac:dyDescent="0.3">
      <c r="A2904" s="1" t="str">
        <f>VLOOKUP(F2904,Sheet2!A:C,2,FALSE)</f>
        <v>结果页</v>
      </c>
      <c r="B2904" s="1" t="str">
        <f>VLOOKUP(E2904,[1]Sheet4!A:B,2,FALSE)</f>
        <v>SDK</v>
      </c>
      <c r="C2904" s="1" t="str">
        <f t="shared" si="16"/>
        <v>05</v>
      </c>
      <c r="D2904" s="147">
        <v>20150518</v>
      </c>
      <c r="E2904" s="1" t="s">
        <v>64</v>
      </c>
      <c r="F2904" s="1" t="s">
        <v>63</v>
      </c>
      <c r="G2904" s="57">
        <v>12628127</v>
      </c>
      <c r="H2904" s="3">
        <v>35683.75</v>
      </c>
      <c r="I2904" s="3">
        <v>2.8257357563793901</v>
      </c>
      <c r="J2904" s="4">
        <v>2.2235047208505266E-2</v>
      </c>
      <c r="K2904" s="3">
        <v>0.12708476532033178</v>
      </c>
      <c r="L2904" s="2">
        <v>280787</v>
      </c>
      <c r="P2904" s="2">
        <v>80227594</v>
      </c>
    </row>
    <row r="2905" spans="1:16" x14ac:dyDescent="0.3">
      <c r="A2905" s="1" t="str">
        <f>VLOOKUP(F2905,Sheet2!A:C,2,FALSE)</f>
        <v>充电屏保</v>
      </c>
      <c r="B2905" s="1" t="str">
        <f>VLOOKUP(E2905,[1]Sheet4!A:B,2,FALSE)</f>
        <v>SDK</v>
      </c>
      <c r="C2905" s="1" t="str">
        <f t="shared" si="16"/>
        <v>05</v>
      </c>
      <c r="D2905" s="147">
        <v>20150518</v>
      </c>
      <c r="E2905" s="1" t="s">
        <v>64</v>
      </c>
      <c r="F2905" s="1" t="s">
        <v>72</v>
      </c>
      <c r="G2905" s="57">
        <v>17806916</v>
      </c>
      <c r="H2905" s="3">
        <v>11262.19</v>
      </c>
      <c r="I2905" s="3">
        <v>0.63246156717985302</v>
      </c>
      <c r="J2905" s="4">
        <v>1.0866452113324957E-2</v>
      </c>
      <c r="K2905" s="3">
        <v>5.8203133882520755E-2</v>
      </c>
      <c r="L2905" s="2">
        <v>193498</v>
      </c>
      <c r="P2905" s="2">
        <v>54828390</v>
      </c>
    </row>
    <row r="2906" spans="1:16" x14ac:dyDescent="0.3">
      <c r="A2906" s="1" t="str">
        <f>VLOOKUP(F2906,Sheet2!A:C,2,FALSE)</f>
        <v>其他</v>
      </c>
      <c r="B2906" s="1" t="str">
        <f>VLOOKUP(E2906,[1]Sheet4!A:B,2,FALSE)</f>
        <v>SDK</v>
      </c>
      <c r="C2906" s="1" t="str">
        <f t="shared" si="16"/>
        <v>05</v>
      </c>
      <c r="D2906" s="147">
        <v>20150518</v>
      </c>
      <c r="E2906" s="1" t="s">
        <v>64</v>
      </c>
      <c r="F2906" s="1" t="s">
        <v>73</v>
      </c>
      <c r="G2906" s="57">
        <v>1007112</v>
      </c>
      <c r="H2906" s="3">
        <v>1618.86</v>
      </c>
      <c r="I2906" s="3">
        <v>1.6074279722612779</v>
      </c>
      <c r="J2906" s="4">
        <v>4.3533390526574997E-2</v>
      </c>
      <c r="K2906" s="3">
        <v>3.6924024359646923E-2</v>
      </c>
      <c r="L2906" s="2">
        <v>43843</v>
      </c>
      <c r="P2906" s="2">
        <v>9848806</v>
      </c>
    </row>
    <row r="2907" spans="1:16" x14ac:dyDescent="0.3">
      <c r="A2907" s="1" t="str">
        <f>VLOOKUP(F2907,Sheet2!A:C,2,FALSE)</f>
        <v>其他</v>
      </c>
      <c r="B2907" s="1" t="str">
        <f>VLOOKUP(E2907,[1]Sheet4!A:B,2,FALSE)</f>
        <v>SDK</v>
      </c>
      <c r="C2907" s="1" t="str">
        <f t="shared" si="16"/>
        <v>05</v>
      </c>
      <c r="D2907" s="147">
        <v>20150518</v>
      </c>
      <c r="E2907" s="1" t="s">
        <v>64</v>
      </c>
      <c r="F2907" s="1" t="s">
        <v>41</v>
      </c>
      <c r="G2907" s="57">
        <v>16711274</v>
      </c>
      <c r="H2907" s="3">
        <v>5427.6100000000006</v>
      </c>
      <c r="I2907" s="3">
        <v>0.3247873262086422</v>
      </c>
      <c r="J2907" s="4">
        <v>6.4287139328814786E-3</v>
      </c>
      <c r="K2907" s="3">
        <v>5.0521353041924198E-2</v>
      </c>
      <c r="L2907" s="2">
        <v>107432</v>
      </c>
      <c r="P2907" s="2">
        <v>72242661</v>
      </c>
    </row>
    <row r="2908" spans="1:16" x14ac:dyDescent="0.3">
      <c r="A2908" s="1" t="str">
        <f>VLOOKUP(F2908,Sheet2!A:C,2,FALSE)</f>
        <v>其他</v>
      </c>
      <c r="B2908" s="1" t="str">
        <f>VLOOKUP(E2908,[1]Sheet4!A:B,2,FALSE)</f>
        <v>SDK</v>
      </c>
      <c r="C2908" s="1" t="str">
        <f t="shared" si="16"/>
        <v>05</v>
      </c>
      <c r="D2908" s="147">
        <v>20150518</v>
      </c>
      <c r="E2908" s="1" t="s">
        <v>64</v>
      </c>
      <c r="F2908" s="1" t="s">
        <v>59</v>
      </c>
      <c r="G2908" s="57">
        <v>4807840</v>
      </c>
      <c r="H2908" s="3">
        <v>4802.9399999999996</v>
      </c>
      <c r="I2908" s="3">
        <v>0.99898083130886217</v>
      </c>
      <c r="J2908" s="4">
        <v>1.2404322939199307E-2</v>
      </c>
      <c r="K2908" s="3">
        <v>8.0534893859619705E-2</v>
      </c>
      <c r="L2908" s="2">
        <v>59638</v>
      </c>
      <c r="P2908" s="2">
        <v>13157052</v>
      </c>
    </row>
    <row r="2909" spans="1:16" x14ac:dyDescent="0.3">
      <c r="A2909" s="1" t="str">
        <f>VLOOKUP(F2909,Sheet2!A:C,2,FALSE)</f>
        <v>结果页</v>
      </c>
      <c r="B2909" s="1" t="str">
        <f>VLOOKUP(E2909,[1]Sheet4!A:B,2,FALSE)</f>
        <v>API</v>
      </c>
      <c r="C2909" s="1" t="str">
        <f t="shared" si="16"/>
        <v>05</v>
      </c>
      <c r="D2909" s="147">
        <v>20150518</v>
      </c>
      <c r="E2909" s="1" t="s">
        <v>74</v>
      </c>
      <c r="F2909" s="1" t="s">
        <v>61</v>
      </c>
      <c r="G2909" s="57">
        <v>2573394</v>
      </c>
      <c r="H2909" s="3">
        <v>3011.85</v>
      </c>
      <c r="I2909" s="3">
        <v>1.17</v>
      </c>
      <c r="J2909" s="4">
        <v>9.1000000000000004E-3</v>
      </c>
      <c r="L2909" s="2">
        <v>23515</v>
      </c>
    </row>
    <row r="2910" spans="1:16" x14ac:dyDescent="0.3">
      <c r="A2910" s="1" t="str">
        <f>VLOOKUP(F2910,Sheet2!A:C,2,FALSE)</f>
        <v>结果页</v>
      </c>
      <c r="B2910" s="1" t="str">
        <f>VLOOKUP(E2910,[1]Sheet4!A:B,2,FALSE)</f>
        <v>API</v>
      </c>
      <c r="C2910" s="1" t="str">
        <f t="shared" si="16"/>
        <v>05</v>
      </c>
      <c r="D2910" s="147">
        <v>20150518</v>
      </c>
      <c r="E2910" s="1" t="s">
        <v>74</v>
      </c>
      <c r="F2910" s="1" t="s">
        <v>63</v>
      </c>
      <c r="G2910" s="57">
        <v>508627</v>
      </c>
      <c r="H2910" s="3">
        <v>574.78</v>
      </c>
      <c r="I2910" s="3">
        <v>1.1299999999999999</v>
      </c>
      <c r="J2910" s="4">
        <v>1.01E-2</v>
      </c>
      <c r="L2910" s="2">
        <v>5120</v>
      </c>
    </row>
    <row r="2911" spans="1:16" x14ac:dyDescent="0.3">
      <c r="A2911" s="1" t="str">
        <f>VLOOKUP(F2911,Sheet2!A:C,2,FALSE)</f>
        <v>其他</v>
      </c>
      <c r="B2911" s="1" t="str">
        <f>VLOOKUP(E2911,[1]Sheet4!A:B,2,FALSE)</f>
        <v>SDK</v>
      </c>
      <c r="C2911" s="1" t="str">
        <f t="shared" si="16"/>
        <v>05</v>
      </c>
      <c r="D2911" s="147">
        <v>20150519</v>
      </c>
      <c r="E2911" s="1" t="s">
        <v>58</v>
      </c>
      <c r="F2911" s="1" t="s">
        <v>55</v>
      </c>
      <c r="G2911" s="57">
        <v>821626</v>
      </c>
      <c r="H2911" s="3">
        <v>191</v>
      </c>
      <c r="I2911" s="3">
        <v>0.23200000000000001</v>
      </c>
    </row>
    <row r="2912" spans="1:16" x14ac:dyDescent="0.3">
      <c r="A2912" s="1" t="str">
        <f>VLOOKUP(F2912,Sheet2!A:C,2,FALSE)</f>
        <v>其他</v>
      </c>
      <c r="B2912" s="1" t="str">
        <f>VLOOKUP(E2912,[1]Sheet4!A:B,2,FALSE)</f>
        <v>SDK</v>
      </c>
      <c r="C2912" s="1" t="str">
        <f t="shared" si="16"/>
        <v>05</v>
      </c>
      <c r="D2912" s="147">
        <v>20150519</v>
      </c>
      <c r="E2912" s="1" t="s">
        <v>58</v>
      </c>
      <c r="F2912" s="1" t="s">
        <v>41</v>
      </c>
      <c r="G2912" s="57">
        <v>38299684</v>
      </c>
      <c r="H2912" s="3">
        <v>2208</v>
      </c>
      <c r="I2912" s="3">
        <v>5.8000000000000003E-2</v>
      </c>
    </row>
    <row r="2913" spans="1:16" x14ac:dyDescent="0.3">
      <c r="A2913" s="1" t="str">
        <f>VLOOKUP(F2913,Sheet2!A:C,2,FALSE)</f>
        <v>其他</v>
      </c>
      <c r="B2913" s="1" t="str">
        <f>VLOOKUP(E2913,[1]Sheet4!A:B,2,FALSE)</f>
        <v>SDK</v>
      </c>
      <c r="C2913" s="1" t="str">
        <f t="shared" si="16"/>
        <v>05</v>
      </c>
      <c r="D2913" s="147">
        <v>20150519</v>
      </c>
      <c r="E2913" s="1" t="s">
        <v>58</v>
      </c>
      <c r="F2913" s="1" t="s">
        <v>59</v>
      </c>
      <c r="G2913" s="57">
        <v>1907992</v>
      </c>
      <c r="H2913" s="3">
        <v>1225</v>
      </c>
      <c r="I2913" s="3">
        <v>0.64200000000000002</v>
      </c>
    </row>
    <row r="2914" spans="1:16" x14ac:dyDescent="0.3">
      <c r="A2914" s="1" t="str">
        <f>VLOOKUP(F2914,Sheet2!A:C,2,FALSE)</f>
        <v>结果页</v>
      </c>
      <c r="B2914" s="1" t="str">
        <f>VLOOKUP(E2914,[1]Sheet4!A:B,2,FALSE)</f>
        <v>API</v>
      </c>
      <c r="C2914" s="1" t="str">
        <f t="shared" si="16"/>
        <v>05</v>
      </c>
      <c r="D2914" s="147">
        <v>20150519</v>
      </c>
      <c r="E2914" s="1" t="s">
        <v>60</v>
      </c>
      <c r="F2914" s="1" t="s">
        <v>61</v>
      </c>
      <c r="G2914" s="57">
        <v>261529</v>
      </c>
      <c r="H2914" s="3">
        <v>663.63</v>
      </c>
      <c r="I2914" s="3">
        <v>2.5375006213460076</v>
      </c>
      <c r="J2914" s="4">
        <v>3.7544593525001051E-2</v>
      </c>
      <c r="L2914" s="2">
        <v>9819</v>
      </c>
    </row>
    <row r="2915" spans="1:16" x14ac:dyDescent="0.3">
      <c r="A2915" s="1" t="str">
        <f>VLOOKUP(F2915,Sheet2!A:C,2,FALSE)</f>
        <v>结果页</v>
      </c>
      <c r="B2915" s="1" t="str">
        <f>VLOOKUP(E2915,[1]Sheet4!A:B,2,FALSE)</f>
        <v>API</v>
      </c>
      <c r="C2915" s="1" t="str">
        <f t="shared" si="16"/>
        <v>05</v>
      </c>
      <c r="D2915" s="147">
        <v>20150519</v>
      </c>
      <c r="E2915" s="1" t="s">
        <v>60</v>
      </c>
      <c r="F2915" s="1" t="s">
        <v>62</v>
      </c>
      <c r="G2915" s="57">
        <v>2188519</v>
      </c>
      <c r="H2915" s="3">
        <v>4202.9799999999996</v>
      </c>
      <c r="I2915" s="3">
        <v>1.9204676769998341</v>
      </c>
      <c r="J2915" s="4">
        <v>1.1925416228965799E-2</v>
      </c>
      <c r="L2915" s="2">
        <v>26099</v>
      </c>
    </row>
    <row r="2916" spans="1:16" x14ac:dyDescent="0.3">
      <c r="A2916" s="1" t="str">
        <f>VLOOKUP(F2916,Sheet2!A:C,2,FALSE)</f>
        <v>结果页</v>
      </c>
      <c r="B2916" s="1" t="str">
        <f>VLOOKUP(E2916,[1]Sheet4!A:B,2,FALSE)</f>
        <v>API</v>
      </c>
      <c r="C2916" s="1" t="str">
        <f t="shared" ref="C2916:C2979" si="17">RIGHT(LEFT(D2916,6),2)</f>
        <v>05</v>
      </c>
      <c r="D2916" s="147">
        <v>20150519</v>
      </c>
      <c r="E2916" s="1" t="s">
        <v>60</v>
      </c>
      <c r="F2916" s="1" t="s">
        <v>63</v>
      </c>
      <c r="G2916" s="57">
        <v>610038</v>
      </c>
      <c r="H2916" s="3">
        <v>2468.16</v>
      </c>
      <c r="I2916" s="3">
        <v>4.0459118940131598</v>
      </c>
      <c r="J2916" s="4">
        <v>3.4627351083047285E-2</v>
      </c>
      <c r="L2916" s="2">
        <v>21124</v>
      </c>
    </row>
    <row r="2917" spans="1:16" x14ac:dyDescent="0.3">
      <c r="A2917" s="1" t="str">
        <f>VLOOKUP(F2917,Sheet2!A:C,2,FALSE)</f>
        <v>结果页</v>
      </c>
      <c r="B2917" s="1" t="str">
        <f>VLOOKUP(E2917,[1]Sheet4!A:B,2,FALSE)</f>
        <v>SDK</v>
      </c>
      <c r="C2917" s="1" t="str">
        <f t="shared" si="17"/>
        <v>05</v>
      </c>
      <c r="D2917" s="147">
        <v>20150519</v>
      </c>
      <c r="E2917" s="1" t="s">
        <v>64</v>
      </c>
      <c r="F2917" s="1" t="s">
        <v>61</v>
      </c>
      <c r="G2917" s="57">
        <v>5522735</v>
      </c>
      <c r="H2917" s="3">
        <v>7639.18</v>
      </c>
      <c r="I2917" s="3">
        <v>1.3832240728552068</v>
      </c>
      <c r="J2917" s="4">
        <v>1.4525411775144019E-2</v>
      </c>
      <c r="K2917" s="3">
        <v>9.5227873348292205E-2</v>
      </c>
      <c r="L2917" s="2">
        <v>80220</v>
      </c>
      <c r="P2917" s="2">
        <v>123704076</v>
      </c>
    </row>
    <row r="2918" spans="1:16" x14ac:dyDescent="0.3">
      <c r="A2918" s="1" t="str">
        <f>VLOOKUP(F2918,Sheet2!A:C,2,FALSE)</f>
        <v>充电屏保</v>
      </c>
      <c r="B2918" s="1" t="str">
        <f>VLOOKUP(E2918,[1]Sheet4!A:B,2,FALSE)</f>
        <v>SDK</v>
      </c>
      <c r="C2918" s="1" t="str">
        <f t="shared" si="17"/>
        <v>05</v>
      </c>
      <c r="D2918" s="147">
        <v>20150519</v>
      </c>
      <c r="E2918" s="1" t="s">
        <v>64</v>
      </c>
      <c r="F2918" s="1" t="s">
        <v>65</v>
      </c>
      <c r="G2918" s="57">
        <v>25365793</v>
      </c>
      <c r="H2918" s="3">
        <v>22488.57</v>
      </c>
      <c r="I2918" s="3">
        <v>0.88657074509754141</v>
      </c>
      <c r="J2918" s="4">
        <v>1.0968787768629982E-2</v>
      </c>
      <c r="K2918" s="3">
        <v>8.0826684205986377E-2</v>
      </c>
      <c r="L2918" s="2">
        <v>278232</v>
      </c>
      <c r="P2918" s="2">
        <v>249187996</v>
      </c>
    </row>
    <row r="2919" spans="1:16" x14ac:dyDescent="0.3">
      <c r="A2919" s="1" t="str">
        <f>VLOOKUP(F2919,Sheet2!A:C,2,FALSE)</f>
        <v>其他</v>
      </c>
      <c r="B2919" s="1" t="str">
        <f>VLOOKUP(E2919,[1]Sheet4!A:B,2,FALSE)</f>
        <v>SDK</v>
      </c>
      <c r="C2919" s="1" t="str">
        <f t="shared" si="17"/>
        <v>05</v>
      </c>
      <c r="D2919" s="147">
        <v>20150519</v>
      </c>
      <c r="E2919" s="1" t="s">
        <v>64</v>
      </c>
      <c r="F2919" s="1" t="s">
        <v>55</v>
      </c>
      <c r="G2919" s="57">
        <v>3096773</v>
      </c>
      <c r="H2919" s="3">
        <v>2422.77</v>
      </c>
      <c r="I2919" s="3">
        <v>0.78235311403192942</v>
      </c>
      <c r="J2919" s="4">
        <v>9.5712536889206931E-3</v>
      </c>
      <c r="K2919" s="3">
        <v>8.1739878542510122E-2</v>
      </c>
      <c r="L2919" s="2">
        <v>29640</v>
      </c>
      <c r="P2919" s="2">
        <v>18342899</v>
      </c>
    </row>
    <row r="2920" spans="1:16" x14ac:dyDescent="0.3">
      <c r="A2920" s="1" t="str">
        <f>VLOOKUP(F2920,Sheet2!A:C,2,FALSE)</f>
        <v>其他</v>
      </c>
      <c r="B2920" s="1" t="str">
        <f>VLOOKUP(E2920,[1]Sheet4!A:B,2,FALSE)</f>
        <v>SDK</v>
      </c>
      <c r="C2920" s="1" t="str">
        <f t="shared" si="17"/>
        <v>05</v>
      </c>
      <c r="D2920" s="147">
        <v>20150519</v>
      </c>
      <c r="E2920" s="1" t="s">
        <v>64</v>
      </c>
      <c r="F2920" s="1" t="s">
        <v>75</v>
      </c>
      <c r="G2920" s="57">
        <v>254044</v>
      </c>
      <c r="H2920" s="3">
        <v>1090.8800000000001</v>
      </c>
      <c r="I2920" s="3">
        <v>4.29</v>
      </c>
      <c r="J2920" s="4">
        <v>2.58E-2</v>
      </c>
      <c r="K2920" s="3">
        <v>0.17</v>
      </c>
      <c r="L2920" s="2">
        <v>6567</v>
      </c>
      <c r="P2920" s="2">
        <v>941499</v>
      </c>
    </row>
    <row r="2921" spans="1:16" x14ac:dyDescent="0.3">
      <c r="A2921" s="1" t="str">
        <f>VLOOKUP(F2921,Sheet2!A:C,2,FALSE)</f>
        <v>Applock</v>
      </c>
      <c r="B2921" s="1" t="str">
        <f>VLOOKUP(E2921,[1]Sheet4!A:B,2,FALSE)</f>
        <v>SDK</v>
      </c>
      <c r="C2921" s="1" t="str">
        <f t="shared" si="17"/>
        <v>05</v>
      </c>
      <c r="D2921" s="147">
        <v>20150519</v>
      </c>
      <c r="E2921" s="1" t="s">
        <v>64</v>
      </c>
      <c r="F2921" s="1" t="s">
        <v>66</v>
      </c>
      <c r="G2921" s="57">
        <v>90317231</v>
      </c>
      <c r="H2921" s="3">
        <v>66146.91</v>
      </c>
      <c r="I2921" s="3">
        <v>0.7323841670921023</v>
      </c>
      <c r="J2921" s="4">
        <v>1.1704222863076924E-2</v>
      </c>
      <c r="K2921" s="3">
        <v>6.257435249311083E-2</v>
      </c>
      <c r="L2921" s="2">
        <v>1057093</v>
      </c>
      <c r="P2921" s="2">
        <v>324997705</v>
      </c>
    </row>
    <row r="2922" spans="1:16" x14ac:dyDescent="0.3">
      <c r="A2922" s="1" t="str">
        <f>VLOOKUP(F2922,Sheet2!A:C,2,FALSE)</f>
        <v>结果页</v>
      </c>
      <c r="B2922" s="1" t="str">
        <f>VLOOKUP(E2922,[1]Sheet4!A:B,2,FALSE)</f>
        <v>SDK</v>
      </c>
      <c r="C2922" s="1" t="str">
        <f t="shared" si="17"/>
        <v>05</v>
      </c>
      <c r="D2922" s="147">
        <v>20150519</v>
      </c>
      <c r="E2922" s="1" t="s">
        <v>64</v>
      </c>
      <c r="F2922" s="1" t="s">
        <v>62</v>
      </c>
      <c r="G2922" s="57">
        <v>27608646</v>
      </c>
      <c r="H2922" s="3">
        <v>32148.490000000005</v>
      </c>
      <c r="I2922" s="3">
        <v>1.1644355902132979</v>
      </c>
      <c r="J2922" s="4">
        <v>1.1018287532101358E-2</v>
      </c>
      <c r="K2922" s="3">
        <v>0.1056820841551611</v>
      </c>
      <c r="L2922" s="2">
        <v>304200</v>
      </c>
      <c r="P2922" s="2">
        <v>98244068</v>
      </c>
    </row>
    <row r="2923" spans="1:16" x14ac:dyDescent="0.3">
      <c r="A2923" s="1" t="str">
        <f>VLOOKUP(F2923,Sheet2!A:C,2,FALSE)</f>
        <v>充电屏保</v>
      </c>
      <c r="B2923" s="1" t="str">
        <f>VLOOKUP(E2923,[1]Sheet4!A:B,2,FALSE)</f>
        <v>SDK</v>
      </c>
      <c r="C2923" s="1" t="str">
        <f t="shared" si="17"/>
        <v>05</v>
      </c>
      <c r="D2923" s="147">
        <v>20150519</v>
      </c>
      <c r="E2923" s="1" t="s">
        <v>64</v>
      </c>
      <c r="F2923" s="1" t="s">
        <v>67</v>
      </c>
      <c r="G2923" s="57">
        <v>115567717</v>
      </c>
      <c r="H2923" s="3">
        <v>84955.3</v>
      </c>
      <c r="I2923" s="3">
        <v>0.73511273048683656</v>
      </c>
      <c r="J2923" s="4">
        <v>1.0908842302387959E-2</v>
      </c>
      <c r="K2923" s="3">
        <v>6.7386869303804997E-2</v>
      </c>
      <c r="L2923" s="2">
        <v>1260710</v>
      </c>
      <c r="P2923" s="2">
        <v>234539188</v>
      </c>
    </row>
    <row r="2924" spans="1:16" x14ac:dyDescent="0.3">
      <c r="A2924" s="1" t="str">
        <f>VLOOKUP(F2924,Sheet2!A:C,2,FALSE)</f>
        <v>其他</v>
      </c>
      <c r="B2924" s="1" t="str">
        <f>VLOOKUP(E2924,[1]Sheet4!A:B,2,FALSE)</f>
        <v>SDK</v>
      </c>
      <c r="C2924" s="1" t="str">
        <f t="shared" si="17"/>
        <v>05</v>
      </c>
      <c r="D2924" s="147">
        <v>20150519</v>
      </c>
      <c r="E2924" s="1" t="s">
        <v>64</v>
      </c>
      <c r="F2924" s="1" t="s">
        <v>68</v>
      </c>
      <c r="G2924" s="57">
        <v>573728</v>
      </c>
      <c r="H2924" s="3">
        <v>966.29</v>
      </c>
      <c r="I2924" s="3">
        <v>1.6842301578448324</v>
      </c>
      <c r="J2924" s="4">
        <v>1.7483894807295442E-2</v>
      </c>
      <c r="K2924" s="3">
        <v>9.6330375834911774E-2</v>
      </c>
      <c r="L2924" s="2">
        <v>10031</v>
      </c>
      <c r="P2924" s="2">
        <v>3245018</v>
      </c>
    </row>
    <row r="2925" spans="1:16" x14ac:dyDescent="0.3">
      <c r="A2925" s="1" t="str">
        <f>VLOOKUP(F2925,Sheet2!A:C,2,FALSE)</f>
        <v>其他</v>
      </c>
      <c r="B2925" s="1" t="str">
        <f>VLOOKUP(E2925,[1]Sheet4!A:B,2,FALSE)</f>
        <v>SDK</v>
      </c>
      <c r="C2925" s="1" t="str">
        <f t="shared" si="17"/>
        <v>05</v>
      </c>
      <c r="D2925" s="147">
        <v>20150519</v>
      </c>
      <c r="E2925" s="1" t="s">
        <v>64</v>
      </c>
      <c r="F2925" s="1" t="s">
        <v>69</v>
      </c>
      <c r="G2925" s="57">
        <v>709619</v>
      </c>
      <c r="H2925" s="3">
        <v>3253.01</v>
      </c>
      <c r="I2925" s="3">
        <v>4.5841641782421272</v>
      </c>
      <c r="J2925" s="4">
        <v>2.203013166220183E-2</v>
      </c>
      <c r="K2925" s="3">
        <v>0.2080860999168426</v>
      </c>
      <c r="L2925" s="2">
        <v>15633</v>
      </c>
      <c r="P2925" s="2">
        <v>7735607</v>
      </c>
    </row>
    <row r="2926" spans="1:16" x14ac:dyDescent="0.3">
      <c r="A2926" s="1" t="str">
        <f>VLOOKUP(F2926,Sheet2!A:C,2,FALSE)</f>
        <v>其他</v>
      </c>
      <c r="B2926" s="1" t="str">
        <f>VLOOKUP(E2926,[1]Sheet4!A:B,2,FALSE)</f>
        <v>SDK</v>
      </c>
      <c r="C2926" s="1" t="str">
        <f t="shared" si="17"/>
        <v>05</v>
      </c>
      <c r="D2926" s="147">
        <v>20150519</v>
      </c>
      <c r="E2926" s="1" t="s">
        <v>64</v>
      </c>
      <c r="F2926" s="1" t="s">
        <v>70</v>
      </c>
      <c r="G2926" s="57">
        <v>2678672</v>
      </c>
      <c r="H2926" s="3">
        <v>1487.74</v>
      </c>
      <c r="I2926" s="3">
        <v>0.55540207983657575</v>
      </c>
      <c r="J2926" s="4">
        <v>4.7960332582712628E-3</v>
      </c>
      <c r="K2926" s="3">
        <v>0.11580446796917568</v>
      </c>
      <c r="L2926" s="2">
        <v>12847</v>
      </c>
      <c r="P2926" s="2">
        <v>21540582</v>
      </c>
    </row>
    <row r="2927" spans="1:16" x14ac:dyDescent="0.3">
      <c r="A2927" s="1" t="str">
        <f>VLOOKUP(F2927,Sheet2!A:C,2,FALSE)</f>
        <v>Applock</v>
      </c>
      <c r="B2927" s="1" t="str">
        <f>VLOOKUP(E2927,[1]Sheet4!A:B,2,FALSE)</f>
        <v>SDK</v>
      </c>
      <c r="C2927" s="1" t="str">
        <f t="shared" si="17"/>
        <v>05</v>
      </c>
      <c r="D2927" s="147">
        <v>20150519</v>
      </c>
      <c r="E2927" s="1" t="s">
        <v>64</v>
      </c>
      <c r="F2927" s="1" t="s">
        <v>71</v>
      </c>
      <c r="G2927" s="57">
        <v>247670695</v>
      </c>
      <c r="H2927" s="3">
        <v>153126.49</v>
      </c>
      <c r="I2927" s="3">
        <v>0.61826648485804914</v>
      </c>
      <c r="J2927" s="4">
        <v>9.4292019489831038E-3</v>
      </c>
      <c r="K2927" s="3">
        <v>6.5569333248263528E-2</v>
      </c>
      <c r="L2927" s="2">
        <v>2335337</v>
      </c>
      <c r="P2927" s="2">
        <v>815974398</v>
      </c>
    </row>
    <row r="2928" spans="1:16" x14ac:dyDescent="0.3">
      <c r="A2928" s="1" t="str">
        <f>VLOOKUP(F2928,Sheet2!A:C,2,FALSE)</f>
        <v>结果页</v>
      </c>
      <c r="B2928" s="1" t="str">
        <f>VLOOKUP(E2928,[1]Sheet4!A:B,2,FALSE)</f>
        <v>SDK</v>
      </c>
      <c r="C2928" s="1" t="str">
        <f t="shared" si="17"/>
        <v>05</v>
      </c>
      <c r="D2928" s="147">
        <v>20150519</v>
      </c>
      <c r="E2928" s="1" t="s">
        <v>64</v>
      </c>
      <c r="F2928" s="1" t="s">
        <v>63</v>
      </c>
      <c r="G2928" s="57">
        <v>12982284</v>
      </c>
      <c r="H2928" s="3">
        <v>36906.03</v>
      </c>
      <c r="I2928" s="3">
        <v>2.8427994642545178</v>
      </c>
      <c r="J2928" s="4">
        <v>2.3650383861576283E-2</v>
      </c>
      <c r="K2928" s="3">
        <v>0.12020098620357221</v>
      </c>
      <c r="L2928" s="2">
        <v>307036</v>
      </c>
      <c r="P2928" s="2">
        <v>81545044</v>
      </c>
    </row>
    <row r="2929" spans="1:16" x14ac:dyDescent="0.3">
      <c r="A2929" s="1" t="str">
        <f>VLOOKUP(F2929,Sheet2!A:C,2,FALSE)</f>
        <v>充电屏保</v>
      </c>
      <c r="B2929" s="1" t="str">
        <f>VLOOKUP(E2929,[1]Sheet4!A:B,2,FALSE)</f>
        <v>SDK</v>
      </c>
      <c r="C2929" s="1" t="str">
        <f t="shared" si="17"/>
        <v>05</v>
      </c>
      <c r="D2929" s="147">
        <v>20150519</v>
      </c>
      <c r="E2929" s="1" t="s">
        <v>64</v>
      </c>
      <c r="F2929" s="1" t="s">
        <v>72</v>
      </c>
      <c r="G2929" s="57">
        <v>17878931</v>
      </c>
      <c r="H2929" s="3">
        <v>11001.54</v>
      </c>
      <c r="I2929" s="3">
        <v>0.61533544706895504</v>
      </c>
      <c r="J2929" s="4">
        <v>1.1130699033404178E-2</v>
      </c>
      <c r="K2929" s="3">
        <v>5.5282731589658553E-2</v>
      </c>
      <c r="L2929" s="2">
        <v>199005</v>
      </c>
      <c r="P2929" s="2">
        <v>55773016</v>
      </c>
    </row>
    <row r="2930" spans="1:16" x14ac:dyDescent="0.3">
      <c r="A2930" s="1" t="str">
        <f>VLOOKUP(F2930,Sheet2!A:C,2,FALSE)</f>
        <v>其他</v>
      </c>
      <c r="B2930" s="1" t="str">
        <f>VLOOKUP(E2930,[1]Sheet4!A:B,2,FALSE)</f>
        <v>SDK</v>
      </c>
      <c r="C2930" s="1" t="str">
        <f t="shared" si="17"/>
        <v>05</v>
      </c>
      <c r="D2930" s="147">
        <v>20150519</v>
      </c>
      <c r="E2930" s="1" t="s">
        <v>64</v>
      </c>
      <c r="F2930" s="1" t="s">
        <v>73</v>
      </c>
      <c r="G2930" s="57">
        <v>984778</v>
      </c>
      <c r="H2930" s="3">
        <v>1695.63</v>
      </c>
      <c r="I2930" s="3">
        <v>1.7218398461379112</v>
      </c>
      <c r="J2930" s="4">
        <v>4.3269650621764501E-2</v>
      </c>
      <c r="K2930" s="3">
        <v>3.9793245875478167E-2</v>
      </c>
      <c r="L2930" s="2">
        <v>42611</v>
      </c>
      <c r="P2930" s="2">
        <v>9709428</v>
      </c>
    </row>
    <row r="2931" spans="1:16" x14ac:dyDescent="0.3">
      <c r="A2931" s="1" t="str">
        <f>VLOOKUP(F2931,Sheet2!A:C,2,FALSE)</f>
        <v>其他</v>
      </c>
      <c r="B2931" s="1" t="str">
        <f>VLOOKUP(E2931,[1]Sheet4!A:B,2,FALSE)</f>
        <v>SDK</v>
      </c>
      <c r="C2931" s="1" t="str">
        <f t="shared" si="17"/>
        <v>05</v>
      </c>
      <c r="D2931" s="147">
        <v>20150519</v>
      </c>
      <c r="E2931" s="1" t="s">
        <v>64</v>
      </c>
      <c r="F2931" s="1" t="s">
        <v>41</v>
      </c>
      <c r="G2931" s="57">
        <v>16412274</v>
      </c>
      <c r="H2931" s="3">
        <v>5540.97</v>
      </c>
      <c r="I2931" s="3">
        <v>0.33761135111441598</v>
      </c>
      <c r="J2931" s="4">
        <v>6.4473698160291502E-3</v>
      </c>
      <c r="K2931" s="3">
        <v>5.2364198230891362E-2</v>
      </c>
      <c r="L2931" s="2">
        <v>105816</v>
      </c>
      <c r="P2931" s="2">
        <v>69928872</v>
      </c>
    </row>
    <row r="2932" spans="1:16" x14ac:dyDescent="0.3">
      <c r="A2932" s="1" t="str">
        <f>VLOOKUP(F2932,Sheet2!A:C,2,FALSE)</f>
        <v>其他</v>
      </c>
      <c r="B2932" s="1" t="str">
        <f>VLOOKUP(E2932,[1]Sheet4!A:B,2,FALSE)</f>
        <v>SDK</v>
      </c>
      <c r="C2932" s="1" t="str">
        <f t="shared" si="17"/>
        <v>05</v>
      </c>
      <c r="D2932" s="147">
        <v>20150519</v>
      </c>
      <c r="E2932" s="1" t="s">
        <v>64</v>
      </c>
      <c r="F2932" s="1" t="s">
        <v>59</v>
      </c>
      <c r="G2932" s="57">
        <v>4642726</v>
      </c>
      <c r="H2932" s="3">
        <v>4686.13</v>
      </c>
      <c r="I2932" s="3">
        <v>1.0093488179143029</v>
      </c>
      <c r="J2932" s="4">
        <v>1.2324440425732641E-2</v>
      </c>
      <c r="K2932" s="3">
        <v>8.1898145720827001E-2</v>
      </c>
      <c r="L2932" s="2">
        <v>57219</v>
      </c>
      <c r="P2932" s="2">
        <v>12711946</v>
      </c>
    </row>
    <row r="2933" spans="1:16" x14ac:dyDescent="0.3">
      <c r="A2933" s="1" t="str">
        <f>VLOOKUP(F2933,Sheet2!A:C,2,FALSE)</f>
        <v>结果页</v>
      </c>
      <c r="B2933" s="1" t="str">
        <f>VLOOKUP(E2933,[1]Sheet4!A:B,2,FALSE)</f>
        <v>API</v>
      </c>
      <c r="C2933" s="1" t="str">
        <f t="shared" si="17"/>
        <v>05</v>
      </c>
      <c r="D2933" s="147">
        <v>20150519</v>
      </c>
      <c r="E2933" s="1" t="s">
        <v>74</v>
      </c>
      <c r="F2933" s="1" t="s">
        <v>61</v>
      </c>
      <c r="G2933" s="57">
        <v>2780992</v>
      </c>
      <c r="H2933" s="3">
        <v>4183.01</v>
      </c>
      <c r="I2933" s="3">
        <v>1.5</v>
      </c>
      <c r="J2933" s="4">
        <v>9.1999999999999998E-3</v>
      </c>
      <c r="L2933" s="2">
        <v>25674</v>
      </c>
    </row>
    <row r="2934" spans="1:16" x14ac:dyDescent="0.3">
      <c r="A2934" s="1" t="str">
        <f>VLOOKUP(F2934,Sheet2!A:C,2,FALSE)</f>
        <v>结果页</v>
      </c>
      <c r="B2934" s="1" t="str">
        <f>VLOOKUP(E2934,[1]Sheet4!A:B,2,FALSE)</f>
        <v>API</v>
      </c>
      <c r="C2934" s="1" t="str">
        <f t="shared" si="17"/>
        <v>05</v>
      </c>
      <c r="D2934" s="147">
        <v>20150519</v>
      </c>
      <c r="E2934" s="1" t="s">
        <v>74</v>
      </c>
      <c r="F2934" s="1" t="s">
        <v>63</v>
      </c>
      <c r="G2934" s="57">
        <v>488307</v>
      </c>
      <c r="H2934" s="3">
        <v>542.82000000000005</v>
      </c>
      <c r="I2934" s="3">
        <v>1.1100000000000001</v>
      </c>
      <c r="J2934" s="4">
        <v>1.03E-2</v>
      </c>
      <c r="L2934" s="2">
        <v>5033</v>
      </c>
    </row>
    <row r="2935" spans="1:16" x14ac:dyDescent="0.3">
      <c r="A2935" s="1" t="str">
        <f>VLOOKUP(F2935,Sheet2!A:C,2,FALSE)</f>
        <v>其他</v>
      </c>
      <c r="B2935" s="1" t="str">
        <f>VLOOKUP(E2935,[1]Sheet4!A:B,2,FALSE)</f>
        <v>SDK</v>
      </c>
      <c r="C2935" s="1" t="str">
        <f t="shared" si="17"/>
        <v>05</v>
      </c>
      <c r="D2935" s="147">
        <v>20150520</v>
      </c>
      <c r="E2935" s="1" t="s">
        <v>58</v>
      </c>
      <c r="F2935" s="1" t="s">
        <v>55</v>
      </c>
      <c r="G2935" s="57">
        <v>820455</v>
      </c>
      <c r="H2935" s="3">
        <v>181</v>
      </c>
      <c r="I2935" s="3">
        <v>0.22</v>
      </c>
    </row>
    <row r="2936" spans="1:16" x14ac:dyDescent="0.3">
      <c r="A2936" s="1" t="str">
        <f>VLOOKUP(F2936,Sheet2!A:C,2,FALSE)</f>
        <v>其他</v>
      </c>
      <c r="B2936" s="1" t="str">
        <f>VLOOKUP(E2936,[1]Sheet4!A:B,2,FALSE)</f>
        <v>SDK</v>
      </c>
      <c r="C2936" s="1" t="str">
        <f t="shared" si="17"/>
        <v>05</v>
      </c>
      <c r="D2936" s="147">
        <v>20150520</v>
      </c>
      <c r="E2936" s="1" t="s">
        <v>58</v>
      </c>
      <c r="F2936" s="1" t="s">
        <v>41</v>
      </c>
      <c r="G2936" s="57">
        <v>40995250</v>
      </c>
      <c r="H2936" s="3">
        <v>2477</v>
      </c>
      <c r="I2936" s="3">
        <v>0.06</v>
      </c>
    </row>
    <row r="2937" spans="1:16" x14ac:dyDescent="0.3">
      <c r="A2937" s="1" t="str">
        <f>VLOOKUP(F2937,Sheet2!A:C,2,FALSE)</f>
        <v>其他</v>
      </c>
      <c r="B2937" s="1" t="str">
        <f>VLOOKUP(E2937,[1]Sheet4!A:B,2,FALSE)</f>
        <v>SDK</v>
      </c>
      <c r="C2937" s="1" t="str">
        <f t="shared" si="17"/>
        <v>05</v>
      </c>
      <c r="D2937" s="147">
        <v>20150520</v>
      </c>
      <c r="E2937" s="1" t="s">
        <v>58</v>
      </c>
      <c r="F2937" s="1" t="s">
        <v>59</v>
      </c>
      <c r="G2937" s="57">
        <v>1912293</v>
      </c>
      <c r="H2937" s="3">
        <v>1356</v>
      </c>
      <c r="I2937" s="3">
        <v>0.70899999999999996</v>
      </c>
    </row>
    <row r="2938" spans="1:16" x14ac:dyDescent="0.3">
      <c r="A2938" s="1" t="str">
        <f>VLOOKUP(F2938,Sheet2!A:C,2,FALSE)</f>
        <v>结果页</v>
      </c>
      <c r="B2938" s="1" t="str">
        <f>VLOOKUP(E2938,[1]Sheet4!A:B,2,FALSE)</f>
        <v>API</v>
      </c>
      <c r="C2938" s="1" t="str">
        <f t="shared" si="17"/>
        <v>05</v>
      </c>
      <c r="D2938" s="147">
        <v>20150520</v>
      </c>
      <c r="E2938" s="1" t="s">
        <v>60</v>
      </c>
      <c r="F2938" s="1" t="s">
        <v>61</v>
      </c>
      <c r="G2938" s="57">
        <v>260071</v>
      </c>
      <c r="H2938" s="3">
        <v>659.1</v>
      </c>
      <c r="I2938" s="3">
        <v>2.5343079389858922</v>
      </c>
      <c r="J2938" s="4">
        <v>3.5840212864948415E-2</v>
      </c>
      <c r="L2938" s="2">
        <v>9321</v>
      </c>
    </row>
    <row r="2939" spans="1:16" x14ac:dyDescent="0.3">
      <c r="A2939" s="1" t="str">
        <f>VLOOKUP(F2939,Sheet2!A:C,2,FALSE)</f>
        <v>结果页</v>
      </c>
      <c r="B2939" s="1" t="str">
        <f>VLOOKUP(E2939,[1]Sheet4!A:B,2,FALSE)</f>
        <v>API</v>
      </c>
      <c r="C2939" s="1" t="str">
        <f t="shared" si="17"/>
        <v>05</v>
      </c>
      <c r="D2939" s="147">
        <v>20150520</v>
      </c>
      <c r="E2939" s="1" t="s">
        <v>60</v>
      </c>
      <c r="F2939" s="1" t="s">
        <v>62</v>
      </c>
      <c r="G2939" s="57">
        <v>2139282</v>
      </c>
      <c r="H2939" s="3">
        <v>4152.12</v>
      </c>
      <c r="I2939" s="3">
        <v>1.9408941878630306</v>
      </c>
      <c r="J2939" s="4">
        <v>1.2080688754451259E-2</v>
      </c>
      <c r="L2939" s="2">
        <v>25844</v>
      </c>
    </row>
    <row r="2940" spans="1:16" x14ac:dyDescent="0.3">
      <c r="A2940" s="1" t="str">
        <f>VLOOKUP(F2940,Sheet2!A:C,2,FALSE)</f>
        <v>结果页</v>
      </c>
      <c r="B2940" s="1" t="str">
        <f>VLOOKUP(E2940,[1]Sheet4!A:B,2,FALSE)</f>
        <v>API</v>
      </c>
      <c r="C2940" s="1" t="str">
        <f t="shared" si="17"/>
        <v>05</v>
      </c>
      <c r="D2940" s="147">
        <v>20150520</v>
      </c>
      <c r="E2940" s="1" t="s">
        <v>60</v>
      </c>
      <c r="F2940" s="1" t="s">
        <v>63</v>
      </c>
      <c r="G2940" s="57">
        <v>612042</v>
      </c>
      <c r="H2940" s="3">
        <v>2474.91</v>
      </c>
      <c r="I2940" s="3">
        <v>4.0436930798866744</v>
      </c>
      <c r="J2940" s="4">
        <v>3.4540113260201094E-2</v>
      </c>
      <c r="L2940" s="2">
        <v>21140</v>
      </c>
    </row>
    <row r="2941" spans="1:16" x14ac:dyDescent="0.3">
      <c r="A2941" s="1" t="str">
        <f>VLOOKUP(F2941,Sheet2!A:C,2,FALSE)</f>
        <v>结果页</v>
      </c>
      <c r="B2941" s="1" t="str">
        <f>VLOOKUP(E2941,[1]Sheet4!A:B,2,FALSE)</f>
        <v>SDK</v>
      </c>
      <c r="C2941" s="1" t="str">
        <f t="shared" si="17"/>
        <v>05</v>
      </c>
      <c r="D2941" s="147">
        <v>20150520</v>
      </c>
      <c r="E2941" s="1" t="s">
        <v>64</v>
      </c>
      <c r="F2941" s="1" t="s">
        <v>61</v>
      </c>
      <c r="G2941" s="57">
        <v>5449755</v>
      </c>
      <c r="H2941" s="3">
        <v>7312.95</v>
      </c>
      <c r="I2941" s="3">
        <v>1.3418860113895028</v>
      </c>
      <c r="J2941" s="4">
        <v>1.4599922381831843E-2</v>
      </c>
      <c r="K2941" s="3">
        <v>9.191048940502225E-2</v>
      </c>
      <c r="L2941" s="2">
        <v>79566</v>
      </c>
      <c r="P2941" s="2">
        <v>123858080</v>
      </c>
    </row>
    <row r="2942" spans="1:16" x14ac:dyDescent="0.3">
      <c r="A2942" s="1" t="str">
        <f>VLOOKUP(F2942,Sheet2!A:C,2,FALSE)</f>
        <v>充电屏保</v>
      </c>
      <c r="B2942" s="1" t="str">
        <f>VLOOKUP(E2942,[1]Sheet4!A:B,2,FALSE)</f>
        <v>SDK</v>
      </c>
      <c r="C2942" s="1" t="str">
        <f t="shared" si="17"/>
        <v>05</v>
      </c>
      <c r="D2942" s="147">
        <v>20150520</v>
      </c>
      <c r="E2942" s="1" t="s">
        <v>64</v>
      </c>
      <c r="F2942" s="1" t="s">
        <v>65</v>
      </c>
      <c r="G2942" s="57">
        <v>26811293</v>
      </c>
      <c r="H2942" s="3">
        <v>23647.13</v>
      </c>
      <c r="I2942" s="3">
        <v>0.88198394609316311</v>
      </c>
      <c r="J2942" s="4">
        <v>1.0916295607227894E-2</v>
      </c>
      <c r="K2942" s="3">
        <v>8.0795168785021187E-2</v>
      </c>
      <c r="L2942" s="2">
        <v>292680</v>
      </c>
      <c r="P2942" s="2">
        <v>259926954</v>
      </c>
    </row>
    <row r="2943" spans="1:16" x14ac:dyDescent="0.3">
      <c r="A2943" s="1" t="str">
        <f>VLOOKUP(F2943,Sheet2!A:C,2,FALSE)</f>
        <v>其他</v>
      </c>
      <c r="B2943" s="1" t="str">
        <f>VLOOKUP(E2943,[1]Sheet4!A:B,2,FALSE)</f>
        <v>SDK</v>
      </c>
      <c r="C2943" s="1" t="str">
        <f t="shared" si="17"/>
        <v>05</v>
      </c>
      <c r="D2943" s="147">
        <v>20150520</v>
      </c>
      <c r="E2943" s="1" t="s">
        <v>64</v>
      </c>
      <c r="F2943" s="1" t="s">
        <v>55</v>
      </c>
      <c r="G2943" s="57">
        <v>3032177</v>
      </c>
      <c r="H2943" s="3">
        <v>2289.46</v>
      </c>
      <c r="I2943" s="3">
        <v>0.75505486651999532</v>
      </c>
      <c r="J2943" s="4">
        <v>9.5245099478031784E-3</v>
      </c>
      <c r="K2943" s="3">
        <v>7.927493074792244E-2</v>
      </c>
      <c r="L2943" s="2">
        <v>28880</v>
      </c>
      <c r="P2943" s="2">
        <v>18335877</v>
      </c>
    </row>
    <row r="2944" spans="1:16" x14ac:dyDescent="0.3">
      <c r="A2944" s="1" t="str">
        <f>VLOOKUP(F2944,Sheet2!A:C,2,FALSE)</f>
        <v>其他</v>
      </c>
      <c r="B2944" s="1" t="str">
        <f>VLOOKUP(E2944,[1]Sheet4!A:B,2,FALSE)</f>
        <v>SDK</v>
      </c>
      <c r="C2944" s="1" t="str">
        <f t="shared" si="17"/>
        <v>05</v>
      </c>
      <c r="D2944" s="147">
        <v>20150520</v>
      </c>
      <c r="E2944" s="1" t="s">
        <v>64</v>
      </c>
      <c r="F2944" s="1" t="s">
        <v>75</v>
      </c>
      <c r="G2944" s="57">
        <v>262106</v>
      </c>
      <c r="H2944" s="3">
        <v>1177.8800000000001</v>
      </c>
      <c r="I2944" s="3">
        <v>4.4939070452412384</v>
      </c>
      <c r="J2944" s="4">
        <v>2.6458760959306542E-2</v>
      </c>
      <c r="K2944" s="3">
        <v>0.16984571016582553</v>
      </c>
      <c r="L2944" s="2">
        <v>6935</v>
      </c>
      <c r="P2944" s="2">
        <v>976485</v>
      </c>
    </row>
    <row r="2945" spans="1:16" x14ac:dyDescent="0.3">
      <c r="A2945" s="1" t="str">
        <f>VLOOKUP(F2945,Sheet2!A:C,2,FALSE)</f>
        <v>Applock</v>
      </c>
      <c r="B2945" s="1" t="str">
        <f>VLOOKUP(E2945,[1]Sheet4!A:B,2,FALSE)</f>
        <v>SDK</v>
      </c>
      <c r="C2945" s="1" t="str">
        <f t="shared" si="17"/>
        <v>05</v>
      </c>
      <c r="D2945" s="147">
        <v>20150520</v>
      </c>
      <c r="E2945" s="1" t="s">
        <v>64</v>
      </c>
      <c r="F2945" s="1" t="s">
        <v>66</v>
      </c>
      <c r="G2945" s="57">
        <v>90566871</v>
      </c>
      <c r="H2945" s="3">
        <v>65777.119999999995</v>
      </c>
      <c r="I2945" s="3">
        <v>0.72628235108177686</v>
      </c>
      <c r="J2945" s="4">
        <v>1.164805616393659E-2</v>
      </c>
      <c r="K2945" s="3">
        <v>6.2352236361154501E-2</v>
      </c>
      <c r="L2945" s="2">
        <v>1054928</v>
      </c>
      <c r="P2945" s="2">
        <v>326709047</v>
      </c>
    </row>
    <row r="2946" spans="1:16" x14ac:dyDescent="0.3">
      <c r="A2946" s="1" t="str">
        <f>VLOOKUP(F2946,Sheet2!A:C,2,FALSE)</f>
        <v>结果页</v>
      </c>
      <c r="B2946" s="1" t="str">
        <f>VLOOKUP(E2946,[1]Sheet4!A:B,2,FALSE)</f>
        <v>SDK</v>
      </c>
      <c r="C2946" s="1" t="str">
        <f t="shared" si="17"/>
        <v>05</v>
      </c>
      <c r="D2946" s="147">
        <v>20150520</v>
      </c>
      <c r="E2946" s="1" t="s">
        <v>64</v>
      </c>
      <c r="F2946" s="1" t="s">
        <v>62</v>
      </c>
      <c r="G2946" s="57">
        <v>27551957</v>
      </c>
      <c r="H2946" s="3">
        <v>31245.530000000002</v>
      </c>
      <c r="I2946" s="3">
        <v>1.134058462707386</v>
      </c>
      <c r="J2946" s="4">
        <v>1.1003937034309396E-2</v>
      </c>
      <c r="K2946" s="3">
        <v>0.10305933768718253</v>
      </c>
      <c r="L2946" s="2">
        <v>303180</v>
      </c>
      <c r="P2946" s="2">
        <v>98973998</v>
      </c>
    </row>
    <row r="2947" spans="1:16" x14ac:dyDescent="0.3">
      <c r="A2947" s="1" t="str">
        <f>VLOOKUP(F2947,Sheet2!A:C,2,FALSE)</f>
        <v>充电屏保</v>
      </c>
      <c r="B2947" s="1" t="str">
        <f>VLOOKUP(E2947,[1]Sheet4!A:B,2,FALSE)</f>
        <v>SDK</v>
      </c>
      <c r="C2947" s="1" t="str">
        <f t="shared" si="17"/>
        <v>05</v>
      </c>
      <c r="D2947" s="147">
        <v>20150520</v>
      </c>
      <c r="E2947" s="1" t="s">
        <v>64</v>
      </c>
      <c r="F2947" s="1" t="s">
        <v>67</v>
      </c>
      <c r="G2947" s="57">
        <v>116913621</v>
      </c>
      <c r="H2947" s="3">
        <v>85150.88</v>
      </c>
      <c r="I2947" s="3">
        <v>0.72832300694886531</v>
      </c>
      <c r="J2947" s="4">
        <v>1.0788263926920885E-2</v>
      </c>
      <c r="K2947" s="3">
        <v>6.7510677517947829E-2</v>
      </c>
      <c r="L2947" s="2">
        <v>1261295</v>
      </c>
      <c r="P2947" s="2">
        <v>435824996</v>
      </c>
    </row>
    <row r="2948" spans="1:16" x14ac:dyDescent="0.3">
      <c r="A2948" s="1" t="str">
        <f>VLOOKUP(F2948,Sheet2!A:C,2,FALSE)</f>
        <v>其他</v>
      </c>
      <c r="B2948" s="1" t="str">
        <f>VLOOKUP(E2948,[1]Sheet4!A:B,2,FALSE)</f>
        <v>SDK</v>
      </c>
      <c r="C2948" s="1" t="str">
        <f t="shared" si="17"/>
        <v>05</v>
      </c>
      <c r="D2948" s="147">
        <v>20150520</v>
      </c>
      <c r="E2948" s="1" t="s">
        <v>64</v>
      </c>
      <c r="F2948" s="1" t="s">
        <v>68</v>
      </c>
      <c r="G2948" s="57">
        <v>572082</v>
      </c>
      <c r="H2948" s="3">
        <v>949.46</v>
      </c>
      <c r="I2948" s="3">
        <v>1.6596571820123689</v>
      </c>
      <c r="J2948" s="4">
        <v>1.7158379393163916E-2</v>
      </c>
      <c r="K2948" s="3">
        <v>9.6725753871230641E-2</v>
      </c>
      <c r="L2948" s="2">
        <v>9816</v>
      </c>
      <c r="P2948" s="2">
        <v>3276552</v>
      </c>
    </row>
    <row r="2949" spans="1:16" x14ac:dyDescent="0.3">
      <c r="A2949" s="1" t="str">
        <f>VLOOKUP(F2949,Sheet2!A:C,2,FALSE)</f>
        <v>其他</v>
      </c>
      <c r="B2949" s="1" t="str">
        <f>VLOOKUP(E2949,[1]Sheet4!A:B,2,FALSE)</f>
        <v>SDK</v>
      </c>
      <c r="C2949" s="1" t="str">
        <f t="shared" si="17"/>
        <v>05</v>
      </c>
      <c r="D2949" s="147">
        <v>20150520</v>
      </c>
      <c r="E2949" s="1" t="s">
        <v>64</v>
      </c>
      <c r="F2949" s="1" t="s">
        <v>69</v>
      </c>
      <c r="G2949" s="57">
        <v>679208</v>
      </c>
      <c r="H2949" s="3">
        <v>3380.08</v>
      </c>
      <c r="I2949" s="3">
        <v>4.9765020435566134</v>
      </c>
      <c r="J2949" s="4">
        <v>2.3010624138702723E-2</v>
      </c>
      <c r="K2949" s="3">
        <v>0.21626975494273465</v>
      </c>
      <c r="L2949" s="2">
        <v>15629</v>
      </c>
      <c r="P2949" s="2">
        <v>7620007</v>
      </c>
    </row>
    <row r="2950" spans="1:16" x14ac:dyDescent="0.3">
      <c r="A2950" s="1" t="str">
        <f>VLOOKUP(F2950,Sheet2!A:C,2,FALSE)</f>
        <v>其他</v>
      </c>
      <c r="B2950" s="1" t="str">
        <f>VLOOKUP(E2950,[1]Sheet4!A:B,2,FALSE)</f>
        <v>SDK</v>
      </c>
      <c r="C2950" s="1" t="str">
        <f t="shared" si="17"/>
        <v>05</v>
      </c>
      <c r="D2950" s="147">
        <v>20150520</v>
      </c>
      <c r="E2950" s="1" t="s">
        <v>64</v>
      </c>
      <c r="F2950" s="1" t="s">
        <v>70</v>
      </c>
      <c r="G2950" s="57">
        <v>2641485</v>
      </c>
      <c r="H2950" s="3">
        <v>1408.3</v>
      </c>
      <c r="I2950" s="3">
        <v>0.53314707446758169</v>
      </c>
      <c r="J2950" s="4">
        <v>4.834401861074358E-3</v>
      </c>
      <c r="K2950" s="3">
        <v>0.11028191072826937</v>
      </c>
      <c r="L2950" s="2">
        <v>12770</v>
      </c>
      <c r="P2950" s="2">
        <v>21980327</v>
      </c>
    </row>
    <row r="2951" spans="1:16" x14ac:dyDescent="0.3">
      <c r="A2951" s="1" t="str">
        <f>VLOOKUP(F2951,Sheet2!A:C,2,FALSE)</f>
        <v>Applock</v>
      </c>
      <c r="B2951" s="1" t="str">
        <f>VLOOKUP(E2951,[1]Sheet4!A:B,2,FALSE)</f>
        <v>SDK</v>
      </c>
      <c r="C2951" s="1" t="str">
        <f t="shared" si="17"/>
        <v>05</v>
      </c>
      <c r="D2951" s="147">
        <v>20150520</v>
      </c>
      <c r="E2951" s="1" t="s">
        <v>64</v>
      </c>
      <c r="F2951" s="1" t="s">
        <v>71</v>
      </c>
      <c r="G2951" s="57">
        <v>252138471</v>
      </c>
      <c r="H2951" s="3">
        <v>155738.56000000003</v>
      </c>
      <c r="I2951" s="3">
        <v>0.61767075600295851</v>
      </c>
      <c r="J2951" s="4">
        <v>9.5448782189212211E-3</v>
      </c>
      <c r="K2951" s="3">
        <v>6.4712272051677233E-2</v>
      </c>
      <c r="L2951" s="2">
        <v>2406631</v>
      </c>
      <c r="P2951" s="2">
        <v>857340246</v>
      </c>
    </row>
    <row r="2952" spans="1:16" x14ac:dyDescent="0.3">
      <c r="A2952" s="1" t="str">
        <f>VLOOKUP(F2952,Sheet2!A:C,2,FALSE)</f>
        <v>结果页</v>
      </c>
      <c r="B2952" s="1" t="str">
        <f>VLOOKUP(E2952,[1]Sheet4!A:B,2,FALSE)</f>
        <v>SDK</v>
      </c>
      <c r="C2952" s="1" t="str">
        <f t="shared" si="17"/>
        <v>05</v>
      </c>
      <c r="D2952" s="147">
        <v>20150520</v>
      </c>
      <c r="E2952" s="1" t="s">
        <v>64</v>
      </c>
      <c r="F2952" s="1" t="s">
        <v>63</v>
      </c>
      <c r="G2952" s="57">
        <v>12999635</v>
      </c>
      <c r="H2952" s="3">
        <v>36372.99</v>
      </c>
      <c r="I2952" s="3">
        <v>2.7980008669474183</v>
      </c>
      <c r="J2952" s="4">
        <v>2.3629971149189959E-2</v>
      </c>
      <c r="K2952" s="3">
        <v>0.11840898362854473</v>
      </c>
      <c r="L2952" s="2">
        <v>307181</v>
      </c>
      <c r="P2952" s="2">
        <v>82568863</v>
      </c>
    </row>
    <row r="2953" spans="1:16" x14ac:dyDescent="0.3">
      <c r="A2953" s="1" t="str">
        <f>VLOOKUP(F2953,Sheet2!A:C,2,FALSE)</f>
        <v>充电屏保</v>
      </c>
      <c r="B2953" s="1" t="str">
        <f>VLOOKUP(E2953,[1]Sheet4!A:B,2,FALSE)</f>
        <v>SDK</v>
      </c>
      <c r="C2953" s="1" t="str">
        <f t="shared" si="17"/>
        <v>05</v>
      </c>
      <c r="D2953" s="147">
        <v>20150520</v>
      </c>
      <c r="E2953" s="1" t="s">
        <v>64</v>
      </c>
      <c r="F2953" s="1" t="s">
        <v>72</v>
      </c>
      <c r="G2953" s="57">
        <v>18228270</v>
      </c>
      <c r="H2953" s="3">
        <v>11292.32</v>
      </c>
      <c r="I2953" s="3">
        <v>0.61949488349689796</v>
      </c>
      <c r="J2953" s="4">
        <v>1.1033685588374541E-2</v>
      </c>
      <c r="K2953" s="3">
        <v>5.6145779987569915E-2</v>
      </c>
      <c r="L2953" s="2">
        <v>201125</v>
      </c>
      <c r="P2953" s="2">
        <v>58328636</v>
      </c>
    </row>
    <row r="2954" spans="1:16" x14ac:dyDescent="0.3">
      <c r="A2954" s="1" t="str">
        <f>VLOOKUP(F2954,Sheet2!A:C,2,FALSE)</f>
        <v>其他</v>
      </c>
      <c r="B2954" s="1" t="str">
        <f>VLOOKUP(E2954,[1]Sheet4!A:B,2,FALSE)</f>
        <v>SDK</v>
      </c>
      <c r="C2954" s="1" t="str">
        <f t="shared" si="17"/>
        <v>05</v>
      </c>
      <c r="D2954" s="147">
        <v>20150520</v>
      </c>
      <c r="E2954" s="1" t="s">
        <v>64</v>
      </c>
      <c r="F2954" s="1" t="s">
        <v>73</v>
      </c>
      <c r="G2954" s="57">
        <v>968443</v>
      </c>
      <c r="H2954" s="3">
        <v>1508.29</v>
      </c>
      <c r="I2954" s="3">
        <v>1.5574380732784481</v>
      </c>
      <c r="J2954" s="4">
        <v>4.24950151944926E-2</v>
      </c>
      <c r="K2954" s="3">
        <v>3.6649900374204208E-2</v>
      </c>
      <c r="L2954" s="2">
        <v>41154</v>
      </c>
      <c r="P2954" s="2">
        <v>9663721</v>
      </c>
    </row>
    <row r="2955" spans="1:16" x14ac:dyDescent="0.3">
      <c r="A2955" s="1" t="str">
        <f>VLOOKUP(F2955,Sheet2!A:C,2,FALSE)</f>
        <v>其他</v>
      </c>
      <c r="B2955" s="1" t="str">
        <f>VLOOKUP(E2955,[1]Sheet4!A:B,2,FALSE)</f>
        <v>SDK</v>
      </c>
      <c r="C2955" s="1" t="str">
        <f t="shared" si="17"/>
        <v>05</v>
      </c>
      <c r="D2955" s="147">
        <v>20150520</v>
      </c>
      <c r="E2955" s="1" t="s">
        <v>64</v>
      </c>
      <c r="F2955" s="1" t="s">
        <v>41</v>
      </c>
      <c r="G2955" s="57">
        <v>15867469</v>
      </c>
      <c r="H2955" s="3">
        <v>5465.23</v>
      </c>
      <c r="I2955" s="3">
        <v>0.34442985204508669</v>
      </c>
      <c r="J2955" s="4">
        <v>6.526623748248697E-3</v>
      </c>
      <c r="K2955" s="3">
        <v>5.2773051631405637E-2</v>
      </c>
      <c r="L2955" s="2">
        <v>103561</v>
      </c>
      <c r="P2955" s="2">
        <v>69468008</v>
      </c>
    </row>
    <row r="2956" spans="1:16" x14ac:dyDescent="0.3">
      <c r="A2956" s="1" t="str">
        <f>VLOOKUP(F2956,Sheet2!A:C,2,FALSE)</f>
        <v>其他</v>
      </c>
      <c r="B2956" s="1" t="str">
        <f>VLOOKUP(E2956,[1]Sheet4!A:B,2,FALSE)</f>
        <v>SDK</v>
      </c>
      <c r="C2956" s="1" t="str">
        <f t="shared" si="17"/>
        <v>05</v>
      </c>
      <c r="D2956" s="147">
        <v>20150520</v>
      </c>
      <c r="E2956" s="1" t="s">
        <v>64</v>
      </c>
      <c r="F2956" s="1" t="s">
        <v>59</v>
      </c>
      <c r="G2956" s="57">
        <v>4569816</v>
      </c>
      <c r="H2956" s="3">
        <v>4570.21</v>
      </c>
      <c r="I2956" s="3">
        <v>1.0000862179133689</v>
      </c>
      <c r="J2956" s="4">
        <v>1.2179921467297589E-2</v>
      </c>
      <c r="K2956" s="3">
        <v>8.2109414301113903E-2</v>
      </c>
      <c r="L2956" s="2">
        <v>55660</v>
      </c>
      <c r="P2956" s="2">
        <v>12823825</v>
      </c>
    </row>
    <row r="2957" spans="1:16" x14ac:dyDescent="0.3">
      <c r="A2957" s="1" t="str">
        <f>VLOOKUP(F2957,Sheet2!A:C,2,FALSE)</f>
        <v>结果页</v>
      </c>
      <c r="B2957" s="1" t="str">
        <f>VLOOKUP(E2957,[1]Sheet4!A:B,2,FALSE)</f>
        <v>API</v>
      </c>
      <c r="C2957" s="1" t="str">
        <f t="shared" si="17"/>
        <v>05</v>
      </c>
      <c r="D2957" s="147">
        <v>20150520</v>
      </c>
      <c r="E2957" s="1" t="s">
        <v>74</v>
      </c>
      <c r="F2957" s="1" t="s">
        <v>61</v>
      </c>
      <c r="G2957" s="57">
        <v>2716430</v>
      </c>
      <c r="H2957" s="3">
        <v>4501.28</v>
      </c>
      <c r="I2957" s="3">
        <v>1.66</v>
      </c>
      <c r="J2957" s="4">
        <v>9.7000000000000003E-3</v>
      </c>
      <c r="L2957" s="2">
        <v>26292</v>
      </c>
    </row>
    <row r="2958" spans="1:16" x14ac:dyDescent="0.3">
      <c r="A2958" s="1" t="str">
        <f>VLOOKUP(F2958,Sheet2!A:C,2,FALSE)</f>
        <v>结果页</v>
      </c>
      <c r="B2958" s="1" t="str">
        <f>VLOOKUP(E2958,[1]Sheet4!A:B,2,FALSE)</f>
        <v>API</v>
      </c>
      <c r="C2958" s="1" t="str">
        <f t="shared" si="17"/>
        <v>05</v>
      </c>
      <c r="D2958" s="147">
        <v>20150520</v>
      </c>
      <c r="E2958" s="1" t="s">
        <v>74</v>
      </c>
      <c r="F2958" s="1" t="s">
        <v>63</v>
      </c>
      <c r="G2958" s="57">
        <v>463054</v>
      </c>
      <c r="H2958" s="3">
        <v>393.32</v>
      </c>
      <c r="I2958" s="3">
        <v>0.85</v>
      </c>
      <c r="J2958" s="4">
        <v>1.06E-2</v>
      </c>
      <c r="L2958" s="2">
        <v>4907</v>
      </c>
    </row>
    <row r="2959" spans="1:16" x14ac:dyDescent="0.3">
      <c r="A2959" s="1" t="str">
        <f>VLOOKUP(F2959,Sheet2!A:C,2,FALSE)</f>
        <v>其他</v>
      </c>
      <c r="B2959" s="1" t="str">
        <f>VLOOKUP(E2959,[1]Sheet4!A:B,2,FALSE)</f>
        <v>SDK</v>
      </c>
      <c r="C2959" s="1" t="str">
        <f t="shared" si="17"/>
        <v>05</v>
      </c>
      <c r="D2959" s="147">
        <v>20150521</v>
      </c>
      <c r="E2959" s="1" t="s">
        <v>58</v>
      </c>
      <c r="F2959" s="1" t="s">
        <v>55</v>
      </c>
      <c r="G2959" s="57">
        <v>817783</v>
      </c>
      <c r="H2959" s="3">
        <v>178</v>
      </c>
      <c r="I2959" s="3">
        <v>0.217</v>
      </c>
    </row>
    <row r="2960" spans="1:16" x14ac:dyDescent="0.3">
      <c r="A2960" s="1" t="str">
        <f>VLOOKUP(F2960,Sheet2!A:C,2,FALSE)</f>
        <v>其他</v>
      </c>
      <c r="B2960" s="1" t="str">
        <f>VLOOKUP(E2960,[1]Sheet4!A:B,2,FALSE)</f>
        <v>SDK</v>
      </c>
      <c r="C2960" s="1" t="str">
        <f t="shared" si="17"/>
        <v>05</v>
      </c>
      <c r="D2960" s="147">
        <v>20150521</v>
      </c>
      <c r="E2960" s="1" t="s">
        <v>58</v>
      </c>
      <c r="F2960" s="1" t="s">
        <v>41</v>
      </c>
      <c r="G2960" s="57">
        <v>42953245</v>
      </c>
      <c r="H2960" s="3">
        <v>2533</v>
      </c>
      <c r="I2960" s="3">
        <v>5.8999999999999997E-2</v>
      </c>
    </row>
    <row r="2961" spans="1:16" x14ac:dyDescent="0.3">
      <c r="A2961" s="1" t="str">
        <f>VLOOKUP(F2961,Sheet2!A:C,2,FALSE)</f>
        <v>其他</v>
      </c>
      <c r="B2961" s="1" t="str">
        <f>VLOOKUP(E2961,[1]Sheet4!A:B,2,FALSE)</f>
        <v>SDK</v>
      </c>
      <c r="C2961" s="1" t="str">
        <f t="shared" si="17"/>
        <v>05</v>
      </c>
      <c r="D2961" s="147">
        <v>20150521</v>
      </c>
      <c r="E2961" s="1" t="s">
        <v>58</v>
      </c>
      <c r="F2961" s="1" t="s">
        <v>59</v>
      </c>
      <c r="G2961" s="57">
        <v>1951766</v>
      </c>
      <c r="H2961" s="3">
        <v>1230</v>
      </c>
      <c r="I2961" s="3">
        <v>0.63</v>
      </c>
    </row>
    <row r="2962" spans="1:16" x14ac:dyDescent="0.3">
      <c r="A2962" s="1" t="str">
        <f>VLOOKUP(F2962,Sheet2!A:C,2,FALSE)</f>
        <v>结果页</v>
      </c>
      <c r="B2962" s="1" t="str">
        <f>VLOOKUP(E2962,[1]Sheet4!A:B,2,FALSE)</f>
        <v>API</v>
      </c>
      <c r="C2962" s="1" t="str">
        <f t="shared" si="17"/>
        <v>05</v>
      </c>
      <c r="D2962" s="147">
        <v>20150521</v>
      </c>
      <c r="E2962" s="1" t="s">
        <v>60</v>
      </c>
      <c r="F2962" s="1" t="s">
        <v>61</v>
      </c>
      <c r="G2962" s="57">
        <v>265295</v>
      </c>
      <c r="H2962" s="3">
        <v>668.41000000000008</v>
      </c>
      <c r="I2962" s="3">
        <v>2.5194971635349335</v>
      </c>
      <c r="K2962" s="3">
        <v>3.5564183267683146E-2</v>
      </c>
      <c r="L2962" s="2">
        <v>9435</v>
      </c>
    </row>
    <row r="2963" spans="1:16" x14ac:dyDescent="0.3">
      <c r="A2963" s="1" t="str">
        <f>VLOOKUP(F2963,Sheet2!A:C,2,FALSE)</f>
        <v>结果页</v>
      </c>
      <c r="B2963" s="1" t="str">
        <f>VLOOKUP(E2963,[1]Sheet4!A:B,2,FALSE)</f>
        <v>API</v>
      </c>
      <c r="C2963" s="1" t="str">
        <f t="shared" si="17"/>
        <v>05</v>
      </c>
      <c r="D2963" s="147">
        <v>20150521</v>
      </c>
      <c r="E2963" s="1" t="s">
        <v>60</v>
      </c>
      <c r="F2963" s="1" t="s">
        <v>62</v>
      </c>
      <c r="G2963" s="57">
        <v>2119551</v>
      </c>
      <c r="H2963" s="3">
        <v>4176.38</v>
      </c>
      <c r="I2963" s="3">
        <v>1.9704078835564702</v>
      </c>
      <c r="K2963" s="3">
        <v>1.218229709971593E-2</v>
      </c>
      <c r="L2963" s="2">
        <v>25821</v>
      </c>
    </row>
    <row r="2964" spans="1:16" x14ac:dyDescent="0.3">
      <c r="A2964" s="1" t="str">
        <f>VLOOKUP(F2964,Sheet2!A:C,2,FALSE)</f>
        <v>结果页</v>
      </c>
      <c r="B2964" s="1" t="str">
        <f>VLOOKUP(E2964,[1]Sheet4!A:B,2,FALSE)</f>
        <v>API</v>
      </c>
      <c r="C2964" s="1" t="str">
        <f t="shared" si="17"/>
        <v>05</v>
      </c>
      <c r="D2964" s="147">
        <v>20150521</v>
      </c>
      <c r="E2964" s="1" t="s">
        <v>60</v>
      </c>
      <c r="F2964" s="1" t="s">
        <v>63</v>
      </c>
      <c r="G2964" s="57">
        <v>598987</v>
      </c>
      <c r="H2964" s="3">
        <v>2405.33</v>
      </c>
      <c r="I2964" s="3">
        <v>4.0156631112194425</v>
      </c>
      <c r="K2964" s="3">
        <v>3.3678527246835073E-2</v>
      </c>
      <c r="L2964" s="2">
        <v>20173</v>
      </c>
    </row>
    <row r="2965" spans="1:16" x14ac:dyDescent="0.3">
      <c r="A2965" s="1" t="str">
        <f>VLOOKUP(F2965,Sheet2!A:C,2,FALSE)</f>
        <v>结果页</v>
      </c>
      <c r="B2965" s="1" t="str">
        <f>VLOOKUP(E2965,[1]Sheet4!A:B,2,FALSE)</f>
        <v>SDK</v>
      </c>
      <c r="C2965" s="1" t="str">
        <f t="shared" si="17"/>
        <v>05</v>
      </c>
      <c r="D2965" s="147">
        <v>20150521</v>
      </c>
      <c r="E2965" s="1" t="s">
        <v>64</v>
      </c>
      <c r="F2965" s="1" t="s">
        <v>61</v>
      </c>
      <c r="G2965" s="57">
        <v>5499332</v>
      </c>
      <c r="H2965" s="3">
        <v>7188.42</v>
      </c>
      <c r="I2965" s="3">
        <v>1.3071442131517064</v>
      </c>
      <c r="J2965" s="4">
        <v>1.4555767864169684E-2</v>
      </c>
      <c r="K2965" s="3">
        <v>8.9802491036516052E-2</v>
      </c>
      <c r="L2965" s="2">
        <v>80047</v>
      </c>
      <c r="P2965" s="2">
        <v>124135898</v>
      </c>
    </row>
    <row r="2966" spans="1:16" x14ac:dyDescent="0.3">
      <c r="A2966" s="1" t="str">
        <f>VLOOKUP(F2966,Sheet2!A:C,2,FALSE)</f>
        <v>充电屏保</v>
      </c>
      <c r="B2966" s="1" t="str">
        <f>VLOOKUP(E2966,[1]Sheet4!A:B,2,FALSE)</f>
        <v>SDK</v>
      </c>
      <c r="C2966" s="1" t="str">
        <f t="shared" si="17"/>
        <v>05</v>
      </c>
      <c r="D2966" s="147">
        <v>20150521</v>
      </c>
      <c r="E2966" s="1" t="s">
        <v>64</v>
      </c>
      <c r="F2966" s="1" t="s">
        <v>65</v>
      </c>
      <c r="G2966" s="57">
        <v>27324850</v>
      </c>
      <c r="H2966" s="3">
        <v>22699.39</v>
      </c>
      <c r="I2966" s="3">
        <v>0.83072331595598881</v>
      </c>
      <c r="J2966" s="4">
        <v>1.1116291580740609E-2</v>
      </c>
      <c r="K2966" s="3">
        <v>7.4730256032078904E-2</v>
      </c>
      <c r="L2966" s="2">
        <v>303751</v>
      </c>
      <c r="P2966" s="2">
        <v>271125899</v>
      </c>
    </row>
    <row r="2967" spans="1:16" x14ac:dyDescent="0.3">
      <c r="A2967" s="1" t="str">
        <f>VLOOKUP(F2967,Sheet2!A:C,2,FALSE)</f>
        <v>其他</v>
      </c>
      <c r="B2967" s="1" t="str">
        <f>VLOOKUP(E2967,[1]Sheet4!A:B,2,FALSE)</f>
        <v>SDK</v>
      </c>
      <c r="C2967" s="1" t="str">
        <f t="shared" si="17"/>
        <v>05</v>
      </c>
      <c r="D2967" s="147">
        <v>20150521</v>
      </c>
      <c r="E2967" s="1" t="s">
        <v>64</v>
      </c>
      <c r="F2967" s="1" t="s">
        <v>55</v>
      </c>
      <c r="G2967" s="57">
        <v>2889522</v>
      </c>
      <c r="H2967" s="3">
        <v>2184.69</v>
      </c>
      <c r="I2967" s="3">
        <v>0.75607314981509055</v>
      </c>
      <c r="J2967" s="4">
        <v>9.9365915885049495E-3</v>
      </c>
      <c r="K2967" s="3">
        <v>7.6089788241850101E-2</v>
      </c>
      <c r="L2967" s="2">
        <v>28712</v>
      </c>
      <c r="P2967" s="2">
        <v>18417119</v>
      </c>
    </row>
    <row r="2968" spans="1:16" x14ac:dyDescent="0.3">
      <c r="A2968" s="1" t="str">
        <f>VLOOKUP(F2968,Sheet2!A:C,2,FALSE)</f>
        <v>其他</v>
      </c>
      <c r="B2968" s="1" t="str">
        <f>VLOOKUP(E2968,[1]Sheet4!A:B,2,FALSE)</f>
        <v>SDK</v>
      </c>
      <c r="C2968" s="1" t="str">
        <f t="shared" si="17"/>
        <v>05</v>
      </c>
      <c r="D2968" s="147">
        <v>20150521</v>
      </c>
      <c r="E2968" s="1" t="s">
        <v>64</v>
      </c>
      <c r="F2968" s="1" t="s">
        <v>75</v>
      </c>
      <c r="G2968" s="57">
        <v>266351</v>
      </c>
      <c r="H2968" s="3">
        <v>1262.1600000000001</v>
      </c>
      <c r="I2968" s="3">
        <v>4.7387094473082509</v>
      </c>
      <c r="J2968" s="4">
        <v>2.5492676956347077E-2</v>
      </c>
      <c r="K2968" s="3">
        <v>0.18588512518409428</v>
      </c>
      <c r="L2968" s="2">
        <v>6790</v>
      </c>
      <c r="P2968" s="2">
        <v>1000654</v>
      </c>
    </row>
    <row r="2969" spans="1:16" x14ac:dyDescent="0.3">
      <c r="A2969" s="1" t="str">
        <f>VLOOKUP(F2969,Sheet2!A:C,2,FALSE)</f>
        <v>Applock</v>
      </c>
      <c r="B2969" s="1" t="str">
        <f>VLOOKUP(E2969,[1]Sheet4!A:B,2,FALSE)</f>
        <v>SDK</v>
      </c>
      <c r="C2969" s="1" t="str">
        <f t="shared" si="17"/>
        <v>05</v>
      </c>
      <c r="D2969" s="147">
        <v>20150521</v>
      </c>
      <c r="E2969" s="1" t="s">
        <v>64</v>
      </c>
      <c r="F2969" s="1" t="s">
        <v>66</v>
      </c>
      <c r="G2969" s="57">
        <v>86910098</v>
      </c>
      <c r="H2969" s="3">
        <v>61242</v>
      </c>
      <c r="I2969" s="3">
        <v>0.70465919852029157</v>
      </c>
      <c r="J2969" s="4">
        <v>1.1950222401083933E-2</v>
      </c>
      <c r="K2969" s="3">
        <v>5.896619952917162E-2</v>
      </c>
      <c r="L2969" s="2">
        <v>1038595</v>
      </c>
      <c r="P2969" s="2">
        <v>329008684</v>
      </c>
    </row>
    <row r="2970" spans="1:16" x14ac:dyDescent="0.3">
      <c r="A2970" s="1" t="str">
        <f>VLOOKUP(F2970,Sheet2!A:C,2,FALSE)</f>
        <v>结果页</v>
      </c>
      <c r="B2970" s="1" t="str">
        <f>VLOOKUP(E2970,[1]Sheet4!A:B,2,FALSE)</f>
        <v>SDK</v>
      </c>
      <c r="C2970" s="1" t="str">
        <f t="shared" si="17"/>
        <v>05</v>
      </c>
      <c r="D2970" s="147">
        <v>20150521</v>
      </c>
      <c r="E2970" s="1" t="s">
        <v>64</v>
      </c>
      <c r="F2970" s="1" t="s">
        <v>62</v>
      </c>
      <c r="G2970" s="57">
        <v>27333321</v>
      </c>
      <c r="H2970" s="3">
        <v>30035.58</v>
      </c>
      <c r="I2970" s="3">
        <v>1.0988631787553367</v>
      </c>
      <c r="J2970" s="4">
        <v>1.1238809949219124E-2</v>
      </c>
      <c r="K2970" s="3">
        <v>9.7773979960546112E-2</v>
      </c>
      <c r="L2970" s="2">
        <v>307194</v>
      </c>
      <c r="P2970" s="2">
        <v>99682947</v>
      </c>
    </row>
    <row r="2971" spans="1:16" x14ac:dyDescent="0.3">
      <c r="A2971" s="1" t="str">
        <f>VLOOKUP(F2971,Sheet2!A:C,2,FALSE)</f>
        <v>充电屏保</v>
      </c>
      <c r="B2971" s="1" t="str">
        <f>VLOOKUP(E2971,[1]Sheet4!A:B,2,FALSE)</f>
        <v>SDK</v>
      </c>
      <c r="C2971" s="1" t="str">
        <f t="shared" si="17"/>
        <v>05</v>
      </c>
      <c r="D2971" s="147">
        <v>20150521</v>
      </c>
      <c r="E2971" s="1" t="s">
        <v>64</v>
      </c>
      <c r="F2971" s="1" t="s">
        <v>67</v>
      </c>
      <c r="G2971" s="57">
        <v>112745091</v>
      </c>
      <c r="H2971" s="3">
        <v>77670.570000000007</v>
      </c>
      <c r="I2971" s="3">
        <v>0.68890422909854232</v>
      </c>
      <c r="J2971" s="4">
        <v>1.0930196508511399E-2</v>
      </c>
      <c r="K2971" s="3">
        <v>6.3027616069124576E-2</v>
      </c>
      <c r="L2971" s="2">
        <v>1232326</v>
      </c>
      <c r="P2971" s="2">
        <v>676902515</v>
      </c>
    </row>
    <row r="2972" spans="1:16" x14ac:dyDescent="0.3">
      <c r="A2972" s="1" t="str">
        <f>VLOOKUP(F2972,Sheet2!A:C,2,FALSE)</f>
        <v>其他</v>
      </c>
      <c r="B2972" s="1" t="str">
        <f>VLOOKUP(E2972,[1]Sheet4!A:B,2,FALSE)</f>
        <v>SDK</v>
      </c>
      <c r="C2972" s="1" t="str">
        <f t="shared" si="17"/>
        <v>05</v>
      </c>
      <c r="D2972" s="147">
        <v>20150521</v>
      </c>
      <c r="E2972" s="1" t="s">
        <v>64</v>
      </c>
      <c r="F2972" s="1" t="s">
        <v>68</v>
      </c>
      <c r="G2972" s="57">
        <v>569026</v>
      </c>
      <c r="H2972" s="3">
        <v>891.94</v>
      </c>
      <c r="I2972" s="3">
        <v>1.5674854927542854</v>
      </c>
      <c r="J2972" s="4">
        <v>1.7628368475254206E-2</v>
      </c>
      <c r="K2972" s="3">
        <v>8.8918353105373354E-2</v>
      </c>
      <c r="L2972" s="2">
        <v>10031</v>
      </c>
      <c r="P2972" s="2">
        <v>3275069</v>
      </c>
    </row>
    <row r="2973" spans="1:16" x14ac:dyDescent="0.3">
      <c r="A2973" s="1" t="str">
        <f>VLOOKUP(F2973,Sheet2!A:C,2,FALSE)</f>
        <v>其他</v>
      </c>
      <c r="B2973" s="1" t="str">
        <f>VLOOKUP(E2973,[1]Sheet4!A:B,2,FALSE)</f>
        <v>SDK</v>
      </c>
      <c r="C2973" s="1" t="str">
        <f t="shared" si="17"/>
        <v>05</v>
      </c>
      <c r="D2973" s="147">
        <v>20150521</v>
      </c>
      <c r="E2973" s="1" t="s">
        <v>64</v>
      </c>
      <c r="F2973" s="1" t="s">
        <v>69</v>
      </c>
      <c r="G2973" s="57">
        <v>681068</v>
      </c>
      <c r="H2973" s="3">
        <v>3253.02</v>
      </c>
      <c r="I2973" s="3">
        <v>4.7763512600797569</v>
      </c>
      <c r="J2973" s="4">
        <v>2.3170960902582416E-2</v>
      </c>
      <c r="K2973" s="3">
        <v>0.20613522590456879</v>
      </c>
      <c r="L2973" s="2">
        <v>15781</v>
      </c>
      <c r="P2973" s="2">
        <v>7664161</v>
      </c>
    </row>
    <row r="2974" spans="1:16" x14ac:dyDescent="0.3">
      <c r="A2974" s="1" t="str">
        <f>VLOOKUP(F2974,Sheet2!A:C,2,FALSE)</f>
        <v>其他</v>
      </c>
      <c r="B2974" s="1" t="str">
        <f>VLOOKUP(E2974,[1]Sheet4!A:B,2,FALSE)</f>
        <v>SDK</v>
      </c>
      <c r="C2974" s="1" t="str">
        <f t="shared" si="17"/>
        <v>05</v>
      </c>
      <c r="D2974" s="147">
        <v>20150521</v>
      </c>
      <c r="E2974" s="1" t="s">
        <v>64</v>
      </c>
      <c r="F2974" s="1" t="s">
        <v>70</v>
      </c>
      <c r="G2974" s="57">
        <v>2484866</v>
      </c>
      <c r="H2974" s="3">
        <v>1297.81</v>
      </c>
      <c r="I2974" s="3">
        <v>0.52228570876658942</v>
      </c>
      <c r="J2974" s="4">
        <v>4.8654535093642873E-3</v>
      </c>
      <c r="K2974" s="3">
        <v>0.10734574028122415</v>
      </c>
      <c r="L2974" s="2">
        <v>12090</v>
      </c>
      <c r="P2974" s="2">
        <v>22584848</v>
      </c>
    </row>
    <row r="2975" spans="1:16" x14ac:dyDescent="0.3">
      <c r="A2975" s="1" t="str">
        <f>VLOOKUP(F2975,Sheet2!A:C,2,FALSE)</f>
        <v>Applock</v>
      </c>
      <c r="B2975" s="1" t="str">
        <f>VLOOKUP(E2975,[1]Sheet4!A:B,2,FALSE)</f>
        <v>SDK</v>
      </c>
      <c r="C2975" s="1" t="str">
        <f t="shared" si="17"/>
        <v>05</v>
      </c>
      <c r="D2975" s="147">
        <v>20150521</v>
      </c>
      <c r="E2975" s="1" t="s">
        <v>64</v>
      </c>
      <c r="F2975" s="1" t="s">
        <v>71</v>
      </c>
      <c r="G2975" s="57">
        <v>248798927</v>
      </c>
      <c r="H2975" s="3">
        <v>159384.77000000002</v>
      </c>
      <c r="I2975" s="3">
        <v>0.64061679011983852</v>
      </c>
      <c r="J2975" s="4">
        <v>9.7246681453734725E-3</v>
      </c>
      <c r="K2975" s="3">
        <v>6.587543971098006E-2</v>
      </c>
      <c r="L2975" s="2">
        <v>2419487</v>
      </c>
      <c r="P2975" s="2">
        <v>883890003</v>
      </c>
    </row>
    <row r="2976" spans="1:16" x14ac:dyDescent="0.3">
      <c r="A2976" s="1" t="str">
        <f>VLOOKUP(F2976,Sheet2!A:C,2,FALSE)</f>
        <v>结果页</v>
      </c>
      <c r="B2976" s="1" t="str">
        <f>VLOOKUP(E2976,[1]Sheet4!A:B,2,FALSE)</f>
        <v>SDK</v>
      </c>
      <c r="C2976" s="1" t="str">
        <f t="shared" si="17"/>
        <v>05</v>
      </c>
      <c r="D2976" s="147">
        <v>20150521</v>
      </c>
      <c r="E2976" s="1" t="s">
        <v>64</v>
      </c>
      <c r="F2976" s="1" t="s">
        <v>63</v>
      </c>
      <c r="G2976" s="57">
        <v>12921898</v>
      </c>
      <c r="H2976" s="3">
        <v>37353.86</v>
      </c>
      <c r="I2976" s="3">
        <v>2.8907409731913996</v>
      </c>
      <c r="J2976" s="4">
        <v>2.3442763594016917E-2</v>
      </c>
      <c r="K2976" s="3">
        <v>0.12331058842947924</v>
      </c>
      <c r="L2976" s="2">
        <v>302925</v>
      </c>
      <c r="P2976" s="2">
        <v>82503985</v>
      </c>
    </row>
    <row r="2977" spans="1:16" x14ac:dyDescent="0.3">
      <c r="A2977" s="1" t="str">
        <f>VLOOKUP(F2977,Sheet2!A:C,2,FALSE)</f>
        <v>充电屏保</v>
      </c>
      <c r="B2977" s="1" t="str">
        <f>VLOOKUP(E2977,[1]Sheet4!A:B,2,FALSE)</f>
        <v>SDK</v>
      </c>
      <c r="C2977" s="1" t="str">
        <f t="shared" si="17"/>
        <v>05</v>
      </c>
      <c r="D2977" s="147">
        <v>20150521</v>
      </c>
      <c r="E2977" s="1" t="s">
        <v>64</v>
      </c>
      <c r="F2977" s="1" t="s">
        <v>72</v>
      </c>
      <c r="G2977" s="57">
        <v>20997439</v>
      </c>
      <c r="H2977" s="3">
        <v>13695.82</v>
      </c>
      <c r="I2977" s="3">
        <v>0.65226144959868682</v>
      </c>
      <c r="J2977" s="4">
        <v>1.1450872651660043E-2</v>
      </c>
      <c r="K2977" s="3">
        <v>5.6961724179521625E-2</v>
      </c>
      <c r="L2977" s="2">
        <v>240439</v>
      </c>
      <c r="P2977" s="2">
        <v>67146895</v>
      </c>
    </row>
    <row r="2978" spans="1:16" x14ac:dyDescent="0.3">
      <c r="A2978" s="1" t="str">
        <f>VLOOKUP(F2978,Sheet2!A:C,2,FALSE)</f>
        <v>其他</v>
      </c>
      <c r="B2978" s="1" t="str">
        <f>VLOOKUP(E2978,[1]Sheet4!A:B,2,FALSE)</f>
        <v>SDK</v>
      </c>
      <c r="C2978" s="1" t="str">
        <f t="shared" si="17"/>
        <v>05</v>
      </c>
      <c r="D2978" s="147">
        <v>20150521</v>
      </c>
      <c r="E2978" s="1" t="s">
        <v>64</v>
      </c>
      <c r="F2978" s="1" t="s">
        <v>73</v>
      </c>
      <c r="G2978" s="57">
        <v>946770</v>
      </c>
      <c r="H2978" s="3">
        <v>1466.23</v>
      </c>
      <c r="I2978" s="3">
        <v>1.5486654625727474</v>
      </c>
      <c r="J2978" s="4">
        <v>4.1740866313888271E-2</v>
      </c>
      <c r="K2978" s="3">
        <v>3.7101900351729548E-2</v>
      </c>
      <c r="L2978" s="2">
        <v>39519</v>
      </c>
      <c r="P2978" s="2">
        <v>9714955</v>
      </c>
    </row>
    <row r="2979" spans="1:16" x14ac:dyDescent="0.3">
      <c r="A2979" s="1" t="str">
        <f>VLOOKUP(F2979,Sheet2!A:C,2,FALSE)</f>
        <v>其他</v>
      </c>
      <c r="B2979" s="1" t="str">
        <f>VLOOKUP(E2979,[1]Sheet4!A:B,2,FALSE)</f>
        <v>SDK</v>
      </c>
      <c r="C2979" s="1" t="str">
        <f t="shared" si="17"/>
        <v>05</v>
      </c>
      <c r="D2979" s="147">
        <v>20150521</v>
      </c>
      <c r="E2979" s="1" t="s">
        <v>64</v>
      </c>
      <c r="F2979" s="1" t="s">
        <v>41</v>
      </c>
      <c r="G2979" s="57">
        <v>15113696</v>
      </c>
      <c r="H2979" s="3">
        <v>5248.4700000000012</v>
      </c>
      <c r="I2979" s="3">
        <v>0.34726581770600656</v>
      </c>
      <c r="J2979" s="4">
        <v>6.7988664056760177E-3</v>
      </c>
      <c r="K2979" s="3">
        <v>5.1077017400443778E-2</v>
      </c>
      <c r="L2979" s="2">
        <v>102756</v>
      </c>
      <c r="P2979" s="2">
        <v>70736203</v>
      </c>
    </row>
    <row r="2980" spans="1:16" x14ac:dyDescent="0.3">
      <c r="A2980" s="1" t="str">
        <f>VLOOKUP(F2980,Sheet2!A:C,2,FALSE)</f>
        <v>其他</v>
      </c>
      <c r="B2980" s="1" t="str">
        <f>VLOOKUP(E2980,[1]Sheet4!A:B,2,FALSE)</f>
        <v>SDK</v>
      </c>
      <c r="C2980" s="1" t="str">
        <f t="shared" ref="C2980:C3043" si="18">RIGHT(LEFT(D2980,6),2)</f>
        <v>05</v>
      </c>
      <c r="D2980" s="147">
        <v>20150521</v>
      </c>
      <c r="E2980" s="1" t="s">
        <v>64</v>
      </c>
      <c r="F2980" s="1" t="s">
        <v>59</v>
      </c>
      <c r="G2980" s="57">
        <v>4375313</v>
      </c>
      <c r="H2980" s="3">
        <v>4229.84</v>
      </c>
      <c r="I2980" s="3">
        <v>0.96675140727074838</v>
      </c>
      <c r="J2980" s="4">
        <v>1.2403226923422392E-2</v>
      </c>
      <c r="K2980" s="3">
        <v>7.7943539470774675E-2</v>
      </c>
      <c r="L2980" s="2">
        <v>54268</v>
      </c>
      <c r="P2980" s="2">
        <v>13053136</v>
      </c>
    </row>
    <row r="2981" spans="1:16" x14ac:dyDescent="0.3">
      <c r="A2981" s="1" t="str">
        <f>VLOOKUP(F2981,Sheet2!A:C,2,FALSE)</f>
        <v>结果页</v>
      </c>
      <c r="B2981" s="1" t="str">
        <f>VLOOKUP(E2981,[1]Sheet4!A:B,2,FALSE)</f>
        <v>API</v>
      </c>
      <c r="C2981" s="1" t="str">
        <f t="shared" si="18"/>
        <v>05</v>
      </c>
      <c r="D2981" s="147">
        <v>20150521</v>
      </c>
      <c r="E2981" s="1" t="s">
        <v>74</v>
      </c>
      <c r="F2981" s="1" t="s">
        <v>61</v>
      </c>
      <c r="G2981" s="57">
        <v>2593459</v>
      </c>
      <c r="H2981" s="3">
        <v>3795.94</v>
      </c>
      <c r="I2981" s="3">
        <v>1.46</v>
      </c>
      <c r="J2981" s="4">
        <v>0.96</v>
      </c>
      <c r="L2981" s="2">
        <v>24907</v>
      </c>
    </row>
    <row r="2982" spans="1:16" x14ac:dyDescent="0.3">
      <c r="A2982" s="1" t="str">
        <f>VLOOKUP(F2982,Sheet2!A:C,2,FALSE)</f>
        <v>结果页</v>
      </c>
      <c r="B2982" s="1" t="str">
        <f>VLOOKUP(E2982,[1]Sheet4!A:B,2,FALSE)</f>
        <v>API</v>
      </c>
      <c r="C2982" s="1" t="str">
        <f t="shared" si="18"/>
        <v>05</v>
      </c>
      <c r="D2982" s="147">
        <v>20150521</v>
      </c>
      <c r="E2982" s="1" t="s">
        <v>74</v>
      </c>
      <c r="F2982" s="1" t="s">
        <v>63</v>
      </c>
      <c r="G2982" s="57">
        <v>464146</v>
      </c>
      <c r="H2982" s="3">
        <v>358.21</v>
      </c>
      <c r="I2982" s="3">
        <v>0.77</v>
      </c>
      <c r="J2982" s="4">
        <v>9.7000000000000003E-3</v>
      </c>
      <c r="L2982" s="2">
        <v>4513</v>
      </c>
    </row>
    <row r="2983" spans="1:16" x14ac:dyDescent="0.3">
      <c r="A2983" s="1" t="str">
        <f>VLOOKUP(F2983,Sheet2!A:C,2,FALSE)</f>
        <v>其他</v>
      </c>
      <c r="B2983" s="1" t="str">
        <f>VLOOKUP(E2983,[1]Sheet4!A:B,2,FALSE)</f>
        <v>SDK</v>
      </c>
      <c r="C2983" s="1" t="str">
        <f t="shared" si="18"/>
        <v>05</v>
      </c>
      <c r="D2983" s="147">
        <v>20150522</v>
      </c>
      <c r="E2983" s="1" t="s">
        <v>58</v>
      </c>
      <c r="F2983" s="1" t="s">
        <v>55</v>
      </c>
      <c r="G2983" s="57">
        <v>829820</v>
      </c>
      <c r="H2983" s="3">
        <v>187</v>
      </c>
      <c r="I2983" s="3">
        <v>0.22600000000000001</v>
      </c>
    </row>
    <row r="2984" spans="1:16" x14ac:dyDescent="0.3">
      <c r="A2984" s="1" t="str">
        <f>VLOOKUP(F2984,Sheet2!A:C,2,FALSE)</f>
        <v>其他</v>
      </c>
      <c r="B2984" s="1" t="str">
        <f>VLOOKUP(E2984,[1]Sheet4!A:B,2,FALSE)</f>
        <v>SDK</v>
      </c>
      <c r="C2984" s="1" t="str">
        <f t="shared" si="18"/>
        <v>05</v>
      </c>
      <c r="D2984" s="147">
        <v>20150522</v>
      </c>
      <c r="E2984" s="1" t="s">
        <v>58</v>
      </c>
      <c r="F2984" s="1" t="s">
        <v>41</v>
      </c>
      <c r="G2984" s="57">
        <v>45194860</v>
      </c>
      <c r="H2984" s="3">
        <v>2634</v>
      </c>
      <c r="I2984" s="3">
        <v>5.8000000000000003E-2</v>
      </c>
    </row>
    <row r="2985" spans="1:16" x14ac:dyDescent="0.3">
      <c r="A2985" s="1" t="str">
        <f>VLOOKUP(F2985,Sheet2!A:C,2,FALSE)</f>
        <v>其他</v>
      </c>
      <c r="B2985" s="1" t="str">
        <f>VLOOKUP(E2985,[1]Sheet4!A:B,2,FALSE)</f>
        <v>SDK</v>
      </c>
      <c r="C2985" s="1" t="str">
        <f t="shared" si="18"/>
        <v>05</v>
      </c>
      <c r="D2985" s="147">
        <v>20150522</v>
      </c>
      <c r="E2985" s="1" t="s">
        <v>58</v>
      </c>
      <c r="F2985" s="1" t="s">
        <v>59</v>
      </c>
      <c r="G2985" s="57">
        <v>2112104</v>
      </c>
      <c r="H2985" s="3">
        <v>1678</v>
      </c>
      <c r="I2985" s="3">
        <v>0.79400000000000004</v>
      </c>
    </row>
    <row r="2986" spans="1:16" x14ac:dyDescent="0.3">
      <c r="A2986" s="1" t="str">
        <f>VLOOKUP(F2986,Sheet2!A:C,2,FALSE)</f>
        <v>结果页</v>
      </c>
      <c r="B2986" s="1" t="str">
        <f>VLOOKUP(E2986,[1]Sheet4!A:B,2,FALSE)</f>
        <v>API</v>
      </c>
      <c r="C2986" s="1" t="str">
        <f t="shared" si="18"/>
        <v>05</v>
      </c>
      <c r="D2986" s="147">
        <v>20150522</v>
      </c>
      <c r="E2986" s="1" t="s">
        <v>60</v>
      </c>
      <c r="F2986" s="1" t="s">
        <v>61</v>
      </c>
      <c r="G2986" s="57">
        <v>263531</v>
      </c>
      <c r="H2986" s="3">
        <v>639.42000000000007</v>
      </c>
      <c r="I2986" s="3">
        <v>2.4263559125871343</v>
      </c>
      <c r="J2986" s="4">
        <v>3.6268977843213888E-2</v>
      </c>
      <c r="L2986" s="2">
        <v>9558</v>
      </c>
    </row>
    <row r="2987" spans="1:16" x14ac:dyDescent="0.3">
      <c r="A2987" s="1" t="str">
        <f>VLOOKUP(F2987,Sheet2!A:C,2,FALSE)</f>
        <v>结果页</v>
      </c>
      <c r="B2987" s="1" t="str">
        <f>VLOOKUP(E2987,[1]Sheet4!A:B,2,FALSE)</f>
        <v>API</v>
      </c>
      <c r="C2987" s="1" t="str">
        <f t="shared" si="18"/>
        <v>05</v>
      </c>
      <c r="D2987" s="147">
        <v>20150522</v>
      </c>
      <c r="E2987" s="1" t="s">
        <v>60</v>
      </c>
      <c r="F2987" s="1" t="s">
        <v>62</v>
      </c>
      <c r="G2987" s="57">
        <v>2174703</v>
      </c>
      <c r="H2987" s="3">
        <v>4149.8100000000004</v>
      </c>
      <c r="I2987" s="3">
        <v>1.908219191310262</v>
      </c>
      <c r="J2987" s="4">
        <v>1.2077051441047352E-2</v>
      </c>
      <c r="L2987" s="2">
        <v>26264</v>
      </c>
    </row>
    <row r="2988" spans="1:16" x14ac:dyDescent="0.3">
      <c r="A2988" s="1" t="str">
        <f>VLOOKUP(F2988,Sheet2!A:C,2,FALSE)</f>
        <v>结果页</v>
      </c>
      <c r="B2988" s="1" t="str">
        <f>VLOOKUP(E2988,[1]Sheet4!A:B,2,FALSE)</f>
        <v>API</v>
      </c>
      <c r="C2988" s="1" t="str">
        <f t="shared" si="18"/>
        <v>05</v>
      </c>
      <c r="D2988" s="147">
        <v>20150522</v>
      </c>
      <c r="E2988" s="1" t="s">
        <v>60</v>
      </c>
      <c r="F2988" s="1" t="s">
        <v>63</v>
      </c>
      <c r="G2988" s="57">
        <v>611735</v>
      </c>
      <c r="H2988" s="3">
        <v>2442.9499999999998</v>
      </c>
      <c r="I2988" s="3">
        <v>3.9934775679011336</v>
      </c>
      <c r="J2988" s="4">
        <v>3.608588686277555E-2</v>
      </c>
      <c r="L2988" s="2">
        <v>22075</v>
      </c>
    </row>
    <row r="2989" spans="1:16" x14ac:dyDescent="0.3">
      <c r="A2989" s="1" t="str">
        <f>VLOOKUP(F2989,Sheet2!A:C,2,FALSE)</f>
        <v>结果页</v>
      </c>
      <c r="B2989" s="1" t="str">
        <f>VLOOKUP(E2989,[1]Sheet4!A:B,2,FALSE)</f>
        <v>SDK</v>
      </c>
      <c r="C2989" s="1" t="str">
        <f t="shared" si="18"/>
        <v>05</v>
      </c>
      <c r="D2989" s="147">
        <v>20150522</v>
      </c>
      <c r="E2989" s="1" t="s">
        <v>64</v>
      </c>
      <c r="F2989" s="1" t="s">
        <v>61</v>
      </c>
      <c r="G2989" s="57">
        <v>5519309</v>
      </c>
      <c r="H2989" s="3">
        <v>7340.37</v>
      </c>
      <c r="I2989" s="3">
        <v>1.3299436578020909</v>
      </c>
      <c r="J2989" s="4">
        <v>1.4820514669499388E-2</v>
      </c>
      <c r="K2989" s="3">
        <v>8.9736671597452286E-2</v>
      </c>
      <c r="L2989" s="2">
        <v>81799</v>
      </c>
      <c r="P2989" s="2">
        <v>123887112</v>
      </c>
    </row>
    <row r="2990" spans="1:16" x14ac:dyDescent="0.3">
      <c r="A2990" s="1" t="str">
        <f>VLOOKUP(F2990,Sheet2!A:C,2,FALSE)</f>
        <v>充电屏保</v>
      </c>
      <c r="B2990" s="1" t="str">
        <f>VLOOKUP(E2990,[1]Sheet4!A:B,2,FALSE)</f>
        <v>SDK</v>
      </c>
      <c r="C2990" s="1" t="str">
        <f t="shared" si="18"/>
        <v>05</v>
      </c>
      <c r="D2990" s="147">
        <v>20150522</v>
      </c>
      <c r="E2990" s="1" t="s">
        <v>64</v>
      </c>
      <c r="F2990" s="1" t="s">
        <v>65</v>
      </c>
      <c r="G2990" s="57">
        <v>28207009</v>
      </c>
      <c r="H2990" s="3">
        <v>25283.02</v>
      </c>
      <c r="I2990" s="3">
        <v>0.89633821154167748</v>
      </c>
      <c r="J2990" s="4">
        <v>1.12844293416576E-2</v>
      </c>
      <c r="K2990" s="3">
        <v>7.9431416902293439E-2</v>
      </c>
      <c r="L2990" s="2">
        <v>318300</v>
      </c>
      <c r="P2990" s="2">
        <v>279056405</v>
      </c>
    </row>
    <row r="2991" spans="1:16" x14ac:dyDescent="0.3">
      <c r="A2991" s="1" t="str">
        <f>VLOOKUP(F2991,Sheet2!A:C,2,FALSE)</f>
        <v>其他</v>
      </c>
      <c r="B2991" s="1" t="str">
        <f>VLOOKUP(E2991,[1]Sheet4!A:B,2,FALSE)</f>
        <v>SDK</v>
      </c>
      <c r="C2991" s="1" t="str">
        <f t="shared" si="18"/>
        <v>05</v>
      </c>
      <c r="D2991" s="147">
        <v>20150522</v>
      </c>
      <c r="E2991" s="1" t="s">
        <v>64</v>
      </c>
      <c r="F2991" s="1" t="s">
        <v>55</v>
      </c>
      <c r="G2991" s="57">
        <v>2955640</v>
      </c>
      <c r="H2991" s="3">
        <v>2386.39</v>
      </c>
      <c r="I2991" s="3">
        <v>0.8074021193379437</v>
      </c>
      <c r="J2991" s="4">
        <v>1.0219106521768551E-2</v>
      </c>
      <c r="K2991" s="3">
        <v>7.9009071646139586E-2</v>
      </c>
      <c r="L2991" s="2">
        <v>30204</v>
      </c>
      <c r="P2991" s="2">
        <v>18520091</v>
      </c>
    </row>
    <row r="2992" spans="1:16" x14ac:dyDescent="0.3">
      <c r="A2992" s="1" t="str">
        <f>VLOOKUP(F2992,Sheet2!A:C,2,FALSE)</f>
        <v>其他</v>
      </c>
      <c r="B2992" s="1" t="str">
        <f>VLOOKUP(E2992,[1]Sheet4!A:B,2,FALSE)</f>
        <v>SDK</v>
      </c>
      <c r="C2992" s="1" t="str">
        <f t="shared" si="18"/>
        <v>05</v>
      </c>
      <c r="D2992" s="147">
        <v>20150522</v>
      </c>
      <c r="E2992" s="1" t="s">
        <v>64</v>
      </c>
      <c r="F2992" s="1" t="s">
        <v>75</v>
      </c>
      <c r="G2992" s="57">
        <v>279017</v>
      </c>
      <c r="H2992" s="3">
        <v>1221.31</v>
      </c>
      <c r="I2992" s="3">
        <v>4.3771884867230311</v>
      </c>
      <c r="J2992" s="4">
        <v>2.5299533720167588E-2</v>
      </c>
      <c r="K2992" s="3">
        <v>0.17301459130188412</v>
      </c>
      <c r="L2992" s="2">
        <v>7059</v>
      </c>
      <c r="P2992" s="2">
        <v>1047024</v>
      </c>
    </row>
    <row r="2993" spans="1:16" x14ac:dyDescent="0.3">
      <c r="A2993" s="1" t="str">
        <f>VLOOKUP(F2993,Sheet2!A:C,2,FALSE)</f>
        <v>Applock</v>
      </c>
      <c r="B2993" s="1" t="str">
        <f>VLOOKUP(E2993,[1]Sheet4!A:B,2,FALSE)</f>
        <v>SDK</v>
      </c>
      <c r="C2993" s="1" t="str">
        <f t="shared" si="18"/>
        <v>05</v>
      </c>
      <c r="D2993" s="147">
        <v>20150522</v>
      </c>
      <c r="E2993" s="1" t="s">
        <v>64</v>
      </c>
      <c r="F2993" s="1" t="s">
        <v>66</v>
      </c>
      <c r="G2993" s="57">
        <v>89671016</v>
      </c>
      <c r="H2993" s="3">
        <v>68633.460000000006</v>
      </c>
      <c r="I2993" s="3">
        <v>0.76539179616298758</v>
      </c>
      <c r="J2993" s="4">
        <v>1.2223325316175742E-2</v>
      </c>
      <c r="K2993" s="3">
        <v>6.2617313731322052E-2</v>
      </c>
      <c r="L2993" s="2">
        <v>1096078</v>
      </c>
      <c r="P2993" s="2">
        <v>330636240</v>
      </c>
    </row>
    <row r="2994" spans="1:16" x14ac:dyDescent="0.3">
      <c r="A2994" s="1" t="str">
        <f>VLOOKUP(F2994,Sheet2!A:C,2,FALSE)</f>
        <v>结果页</v>
      </c>
      <c r="B2994" s="1" t="str">
        <f>VLOOKUP(E2994,[1]Sheet4!A:B,2,FALSE)</f>
        <v>SDK</v>
      </c>
      <c r="C2994" s="1" t="str">
        <f t="shared" si="18"/>
        <v>05</v>
      </c>
      <c r="D2994" s="147">
        <v>20150522</v>
      </c>
      <c r="E2994" s="1" t="s">
        <v>64</v>
      </c>
      <c r="F2994" s="1" t="s">
        <v>62</v>
      </c>
      <c r="G2994" s="57">
        <v>25566640</v>
      </c>
      <c r="H2994" s="3">
        <v>30721.08</v>
      </c>
      <c r="I2994" s="3">
        <v>1.2016080329679615</v>
      </c>
      <c r="J2994" s="4">
        <v>1.116709117819158E-2</v>
      </c>
      <c r="K2994" s="3">
        <v>0.10760259890369696</v>
      </c>
      <c r="L2994" s="2">
        <v>285505</v>
      </c>
      <c r="P2994" s="2">
        <v>97413662</v>
      </c>
    </row>
    <row r="2995" spans="1:16" x14ac:dyDescent="0.3">
      <c r="A2995" s="1" t="str">
        <f>VLOOKUP(F2995,Sheet2!A:C,2,FALSE)</f>
        <v>充电屏保</v>
      </c>
      <c r="B2995" s="1" t="str">
        <f>VLOOKUP(E2995,[1]Sheet4!A:B,2,FALSE)</f>
        <v>SDK</v>
      </c>
      <c r="C2995" s="1" t="str">
        <f t="shared" si="18"/>
        <v>05</v>
      </c>
      <c r="D2995" s="147">
        <v>20150522</v>
      </c>
      <c r="E2995" s="1" t="s">
        <v>64</v>
      </c>
      <c r="F2995" s="1" t="s">
        <v>67</v>
      </c>
      <c r="G2995" s="57">
        <v>113426007</v>
      </c>
      <c r="H2995" s="3">
        <v>83471.66</v>
      </c>
      <c r="I2995" s="3">
        <v>0.73591288459973736</v>
      </c>
      <c r="J2995" s="4">
        <v>1.1084168730368864E-2</v>
      </c>
      <c r="K2995" s="3">
        <v>6.6393150672946072E-2</v>
      </c>
      <c r="L2995" s="2">
        <v>1257233</v>
      </c>
      <c r="P2995" s="2">
        <v>559578499</v>
      </c>
    </row>
    <row r="2996" spans="1:16" x14ac:dyDescent="0.3">
      <c r="A2996" s="1" t="str">
        <f>VLOOKUP(F2996,Sheet2!A:C,2,FALSE)</f>
        <v>其他</v>
      </c>
      <c r="B2996" s="1" t="str">
        <f>VLOOKUP(E2996,[1]Sheet4!A:B,2,FALSE)</f>
        <v>SDK</v>
      </c>
      <c r="C2996" s="1" t="str">
        <f t="shared" si="18"/>
        <v>05</v>
      </c>
      <c r="D2996" s="147">
        <v>20150522</v>
      </c>
      <c r="E2996" s="1" t="s">
        <v>64</v>
      </c>
      <c r="F2996" s="1" t="s">
        <v>68</v>
      </c>
      <c r="G2996" s="57">
        <v>569728</v>
      </c>
      <c r="H2996" s="3">
        <v>941.81</v>
      </c>
      <c r="I2996" s="3">
        <v>1.6530870871714221</v>
      </c>
      <c r="J2996" s="4">
        <v>1.7643507077061336E-2</v>
      </c>
      <c r="K2996" s="3">
        <v>9.3693792280143254E-2</v>
      </c>
      <c r="L2996" s="2">
        <v>10052</v>
      </c>
      <c r="P2996" s="2">
        <v>3274203</v>
      </c>
    </row>
    <row r="2997" spans="1:16" x14ac:dyDescent="0.3">
      <c r="A2997" s="1" t="str">
        <f>VLOOKUP(F2997,Sheet2!A:C,2,FALSE)</f>
        <v>其他</v>
      </c>
      <c r="B2997" s="1" t="str">
        <f>VLOOKUP(E2997,[1]Sheet4!A:B,2,FALSE)</f>
        <v>SDK</v>
      </c>
      <c r="C2997" s="1" t="str">
        <f t="shared" si="18"/>
        <v>05</v>
      </c>
      <c r="D2997" s="147">
        <v>20150522</v>
      </c>
      <c r="E2997" s="1" t="s">
        <v>64</v>
      </c>
      <c r="F2997" s="1" t="s">
        <v>69</v>
      </c>
      <c r="G2997" s="57">
        <v>717874</v>
      </c>
      <c r="H2997" s="3">
        <v>3585.49</v>
      </c>
      <c r="I2997" s="3">
        <v>4.9945951517954406</v>
      </c>
      <c r="J2997" s="4">
        <v>2.2795086602941463E-2</v>
      </c>
      <c r="K2997" s="3">
        <v>0.21910840870202883</v>
      </c>
      <c r="L2997" s="2">
        <v>16364</v>
      </c>
      <c r="P2997" s="2">
        <v>8092504</v>
      </c>
    </row>
    <row r="2998" spans="1:16" x14ac:dyDescent="0.3">
      <c r="A2998" s="1" t="str">
        <f>VLOOKUP(F2998,Sheet2!A:C,2,FALSE)</f>
        <v>其他</v>
      </c>
      <c r="B2998" s="1" t="str">
        <f>VLOOKUP(E2998,[1]Sheet4!A:B,2,FALSE)</f>
        <v>SDK</v>
      </c>
      <c r="C2998" s="1" t="str">
        <f t="shared" si="18"/>
        <v>05</v>
      </c>
      <c r="D2998" s="147">
        <v>20150522</v>
      </c>
      <c r="E2998" s="1" t="s">
        <v>64</v>
      </c>
      <c r="F2998" s="1" t="s">
        <v>70</v>
      </c>
      <c r="G2998" s="57">
        <v>2427550</v>
      </c>
      <c r="H2998" s="3">
        <v>1427.69</v>
      </c>
      <c r="I2998" s="3">
        <v>0.58811970917179868</v>
      </c>
      <c r="J2998" s="4">
        <v>4.9140079504026695E-3</v>
      </c>
      <c r="K2998" s="3">
        <v>0.11968228686394501</v>
      </c>
      <c r="L2998" s="2">
        <v>11929</v>
      </c>
      <c r="P2998" s="2">
        <v>22171843</v>
      </c>
    </row>
    <row r="2999" spans="1:16" x14ac:dyDescent="0.3">
      <c r="A2999" s="1" t="str">
        <f>VLOOKUP(F2999,Sheet2!A:C,2,FALSE)</f>
        <v>Applock</v>
      </c>
      <c r="B2999" s="1" t="str">
        <f>VLOOKUP(E2999,[1]Sheet4!A:B,2,FALSE)</f>
        <v>SDK</v>
      </c>
      <c r="C2999" s="1" t="str">
        <f t="shared" si="18"/>
        <v>05</v>
      </c>
      <c r="D2999" s="147">
        <v>20150522</v>
      </c>
      <c r="E2999" s="1" t="s">
        <v>64</v>
      </c>
      <c r="F2999" s="1" t="s">
        <v>71</v>
      </c>
      <c r="G2999" s="57">
        <v>259710057</v>
      </c>
      <c r="H2999" s="3">
        <v>181373.5</v>
      </c>
      <c r="I2999" s="3">
        <v>0.69836918175255724</v>
      </c>
      <c r="J2999" s="4">
        <v>9.9847654340162878E-3</v>
      </c>
      <c r="K2999" s="3">
        <v>6.9943474022267943E-2</v>
      </c>
      <c r="L2999" s="2">
        <v>2593144</v>
      </c>
      <c r="P2999" s="2">
        <v>907781912</v>
      </c>
    </row>
    <row r="3000" spans="1:16" x14ac:dyDescent="0.3">
      <c r="A3000" s="1" t="str">
        <f>VLOOKUP(F3000,Sheet2!A:C,2,FALSE)</f>
        <v>结果页</v>
      </c>
      <c r="B3000" s="1" t="str">
        <f>VLOOKUP(E3000,[1]Sheet4!A:B,2,FALSE)</f>
        <v>SDK</v>
      </c>
      <c r="C3000" s="1" t="str">
        <f t="shared" si="18"/>
        <v>05</v>
      </c>
      <c r="D3000" s="147">
        <v>20150522</v>
      </c>
      <c r="E3000" s="1" t="s">
        <v>64</v>
      </c>
      <c r="F3000" s="1" t="s">
        <v>63</v>
      </c>
      <c r="G3000" s="57">
        <v>12852336</v>
      </c>
      <c r="H3000" s="3">
        <v>41169.730000000003</v>
      </c>
      <c r="I3000" s="3">
        <v>3.203287713610973</v>
      </c>
      <c r="J3000" s="4">
        <v>2.3046938704372497E-2</v>
      </c>
      <c r="K3000" s="3">
        <v>0.138989726778908</v>
      </c>
      <c r="L3000" s="2">
        <v>296207</v>
      </c>
      <c r="P3000" s="2">
        <v>82249342</v>
      </c>
    </row>
    <row r="3001" spans="1:16" x14ac:dyDescent="0.3">
      <c r="A3001" s="1" t="str">
        <f>VLOOKUP(F3001,Sheet2!A:C,2,FALSE)</f>
        <v>充电屏保</v>
      </c>
      <c r="B3001" s="1" t="str">
        <f>VLOOKUP(E3001,[1]Sheet4!A:B,2,FALSE)</f>
        <v>SDK</v>
      </c>
      <c r="C3001" s="1" t="str">
        <f t="shared" si="18"/>
        <v>05</v>
      </c>
      <c r="D3001" s="147">
        <v>20150522</v>
      </c>
      <c r="E3001" s="1" t="s">
        <v>64</v>
      </c>
      <c r="F3001" s="1" t="s">
        <v>72</v>
      </c>
      <c r="G3001" s="57">
        <v>24796948</v>
      </c>
      <c r="H3001" s="3">
        <v>17295.23</v>
      </c>
      <c r="I3001" s="3">
        <v>0.69747414076925918</v>
      </c>
      <c r="J3001" s="4">
        <v>1.1728822434115682E-2</v>
      </c>
      <c r="K3001" s="3">
        <v>5.9466680878424147E-2</v>
      </c>
      <c r="L3001" s="2">
        <v>290839</v>
      </c>
      <c r="P3001" s="2">
        <v>77232045</v>
      </c>
    </row>
    <row r="3002" spans="1:16" x14ac:dyDescent="0.3">
      <c r="A3002" s="1" t="str">
        <f>VLOOKUP(F3002,Sheet2!A:C,2,FALSE)</f>
        <v>其他</v>
      </c>
      <c r="B3002" s="1" t="str">
        <f>VLOOKUP(E3002,[1]Sheet4!A:B,2,FALSE)</f>
        <v>SDK</v>
      </c>
      <c r="C3002" s="1" t="str">
        <f t="shared" si="18"/>
        <v>05</v>
      </c>
      <c r="D3002" s="147">
        <v>20150522</v>
      </c>
      <c r="E3002" s="1" t="s">
        <v>64</v>
      </c>
      <c r="F3002" s="1" t="s">
        <v>73</v>
      </c>
      <c r="G3002" s="57">
        <v>969777</v>
      </c>
      <c r="H3002" s="3">
        <v>1698.67</v>
      </c>
      <c r="I3002" s="3">
        <v>1.7516088750300327</v>
      </c>
      <c r="J3002" s="4">
        <v>4.2125148358849507E-2</v>
      </c>
      <c r="K3002" s="3">
        <v>4.1581073142073828E-2</v>
      </c>
      <c r="L3002" s="2">
        <v>40852</v>
      </c>
      <c r="P3002" s="2">
        <v>9997088</v>
      </c>
    </row>
    <row r="3003" spans="1:16" x14ac:dyDescent="0.3">
      <c r="A3003" s="1" t="str">
        <f>VLOOKUP(F3003,Sheet2!A:C,2,FALSE)</f>
        <v>其他</v>
      </c>
      <c r="B3003" s="1" t="str">
        <f>VLOOKUP(E3003,[1]Sheet4!A:B,2,FALSE)</f>
        <v>SDK</v>
      </c>
      <c r="C3003" s="1" t="str">
        <f t="shared" si="18"/>
        <v>05</v>
      </c>
      <c r="D3003" s="147">
        <v>20150522</v>
      </c>
      <c r="E3003" s="1" t="s">
        <v>64</v>
      </c>
      <c r="F3003" s="1" t="s">
        <v>41</v>
      </c>
      <c r="G3003" s="57">
        <v>16144484</v>
      </c>
      <c r="H3003" s="3">
        <v>5870.6400000000012</v>
      </c>
      <c r="I3003" s="3">
        <v>0.36363131828802958</v>
      </c>
      <c r="J3003" s="4">
        <v>6.6447462799058797E-3</v>
      </c>
      <c r="K3003" s="3">
        <v>5.4724635519594327E-2</v>
      </c>
      <c r="L3003" s="2">
        <v>107276</v>
      </c>
      <c r="P3003" s="2">
        <v>74092167</v>
      </c>
    </row>
    <row r="3004" spans="1:16" x14ac:dyDescent="0.3">
      <c r="A3004" s="1" t="str">
        <f>VLOOKUP(F3004,Sheet2!A:C,2,FALSE)</f>
        <v>其他</v>
      </c>
      <c r="B3004" s="1" t="str">
        <f>VLOOKUP(E3004,[1]Sheet4!A:B,2,FALSE)</f>
        <v>SDK</v>
      </c>
      <c r="C3004" s="1" t="str">
        <f t="shared" si="18"/>
        <v>05</v>
      </c>
      <c r="D3004" s="147">
        <v>20150522</v>
      </c>
      <c r="E3004" s="1" t="s">
        <v>64</v>
      </c>
      <c r="F3004" s="1" t="s">
        <v>59</v>
      </c>
      <c r="G3004" s="57">
        <v>4713283</v>
      </c>
      <c r="H3004" s="3">
        <v>5136.2999999999993</v>
      </c>
      <c r="I3004" s="3">
        <v>1.0897499683341736</v>
      </c>
      <c r="J3004" s="4">
        <v>1.2786416601761448E-2</v>
      </c>
      <c r="K3004" s="3">
        <v>8.5227159592473359E-2</v>
      </c>
      <c r="L3004" s="2">
        <v>60266</v>
      </c>
      <c r="P3004" s="2">
        <v>13859348</v>
      </c>
    </row>
    <row r="3005" spans="1:16" x14ac:dyDescent="0.3">
      <c r="A3005" s="1" t="str">
        <f>VLOOKUP(F3005,Sheet2!A:C,2,FALSE)</f>
        <v>结果页</v>
      </c>
      <c r="B3005" s="1" t="str">
        <f>VLOOKUP(E3005,[1]Sheet4!A:B,2,FALSE)</f>
        <v>API</v>
      </c>
      <c r="C3005" s="1" t="str">
        <f t="shared" si="18"/>
        <v>05</v>
      </c>
      <c r="D3005" s="147">
        <v>20150522</v>
      </c>
      <c r="E3005" s="1" t="s">
        <v>74</v>
      </c>
      <c r="F3005" s="1" t="s">
        <v>61</v>
      </c>
      <c r="G3005" s="57">
        <v>2185155</v>
      </c>
      <c r="H3005" s="3">
        <v>3048.5</v>
      </c>
      <c r="I3005" s="3">
        <v>1.4</v>
      </c>
      <c r="J3005" s="4">
        <v>1.01E-2</v>
      </c>
      <c r="L3005" s="2">
        <v>22029</v>
      </c>
    </row>
    <row r="3006" spans="1:16" x14ac:dyDescent="0.3">
      <c r="A3006" s="1" t="str">
        <f>VLOOKUP(F3006,Sheet2!A:C,2,FALSE)</f>
        <v>结果页</v>
      </c>
      <c r="B3006" s="1" t="str">
        <f>VLOOKUP(E3006,[1]Sheet4!A:B,2,FALSE)</f>
        <v>API</v>
      </c>
      <c r="C3006" s="1" t="str">
        <f t="shared" si="18"/>
        <v>05</v>
      </c>
      <c r="D3006" s="147">
        <v>20150522</v>
      </c>
      <c r="E3006" s="1" t="s">
        <v>74</v>
      </c>
      <c r="F3006" s="1" t="s">
        <v>63</v>
      </c>
      <c r="G3006" s="57">
        <v>364592</v>
      </c>
      <c r="H3006" s="3">
        <v>324.31</v>
      </c>
      <c r="I3006" s="3">
        <v>0.89</v>
      </c>
      <c r="J3006" s="4">
        <v>1.03E-2</v>
      </c>
      <c r="L3006" s="2">
        <v>3766</v>
      </c>
    </row>
    <row r="3007" spans="1:16" x14ac:dyDescent="0.3">
      <c r="A3007" s="1" t="str">
        <f>VLOOKUP(F3007,Sheet2!A:C,2,FALSE)</f>
        <v>其他</v>
      </c>
      <c r="B3007" s="1" t="str">
        <f>VLOOKUP(E3007,[1]Sheet4!A:B,2,FALSE)</f>
        <v>SDK</v>
      </c>
      <c r="C3007" s="1" t="str">
        <f t="shared" si="18"/>
        <v>05</v>
      </c>
      <c r="D3007" s="147">
        <v>20150523</v>
      </c>
      <c r="E3007" s="1" t="s">
        <v>58</v>
      </c>
      <c r="F3007" s="1" t="s">
        <v>55</v>
      </c>
      <c r="G3007" s="57">
        <v>820075</v>
      </c>
      <c r="H3007" s="3">
        <v>182</v>
      </c>
      <c r="I3007" s="3">
        <v>0.222</v>
      </c>
    </row>
    <row r="3008" spans="1:16" x14ac:dyDescent="0.3">
      <c r="A3008" s="1" t="str">
        <f>VLOOKUP(F3008,Sheet2!A:C,2,FALSE)</f>
        <v>其他</v>
      </c>
      <c r="B3008" s="1" t="str">
        <f>VLOOKUP(E3008,[1]Sheet4!A:B,2,FALSE)</f>
        <v>SDK</v>
      </c>
      <c r="C3008" s="1" t="str">
        <f t="shared" si="18"/>
        <v>05</v>
      </c>
      <c r="D3008" s="147">
        <v>20150523</v>
      </c>
      <c r="E3008" s="1" t="s">
        <v>58</v>
      </c>
      <c r="F3008" s="1" t="s">
        <v>41</v>
      </c>
      <c r="G3008" s="57">
        <v>51020066</v>
      </c>
      <c r="H3008" s="3">
        <v>2834</v>
      </c>
      <c r="I3008" s="3">
        <v>5.6000000000000001E-2</v>
      </c>
    </row>
    <row r="3009" spans="1:16" x14ac:dyDescent="0.3">
      <c r="A3009" s="1" t="str">
        <f>VLOOKUP(F3009,Sheet2!A:C,2,FALSE)</f>
        <v>其他</v>
      </c>
      <c r="B3009" s="1" t="str">
        <f>VLOOKUP(E3009,[1]Sheet4!A:B,2,FALSE)</f>
        <v>SDK</v>
      </c>
      <c r="C3009" s="1" t="str">
        <f t="shared" si="18"/>
        <v>05</v>
      </c>
      <c r="D3009" s="147">
        <v>20150523</v>
      </c>
      <c r="E3009" s="1" t="s">
        <v>58</v>
      </c>
      <c r="F3009" s="1" t="s">
        <v>59</v>
      </c>
      <c r="G3009" s="57">
        <v>2449799</v>
      </c>
      <c r="H3009" s="3">
        <v>1879</v>
      </c>
      <c r="I3009" s="3">
        <v>0.76700000000000002</v>
      </c>
    </row>
    <row r="3010" spans="1:16" x14ac:dyDescent="0.3">
      <c r="A3010" s="1" t="str">
        <f>VLOOKUP(F3010,Sheet2!A:C,2,FALSE)</f>
        <v>结果页</v>
      </c>
      <c r="B3010" s="1" t="str">
        <f>VLOOKUP(E3010,[1]Sheet4!A:B,2,FALSE)</f>
        <v>API</v>
      </c>
      <c r="C3010" s="1" t="str">
        <f t="shared" si="18"/>
        <v>05</v>
      </c>
      <c r="D3010" s="147">
        <v>20150523</v>
      </c>
      <c r="E3010" s="1" t="s">
        <v>60</v>
      </c>
      <c r="F3010" s="1" t="s">
        <v>61</v>
      </c>
      <c r="G3010" s="57">
        <v>219711</v>
      </c>
      <c r="H3010" s="3">
        <v>540.85</v>
      </c>
      <c r="I3010" s="3">
        <v>2.4616427943980956</v>
      </c>
      <c r="J3010" s="4">
        <v>4.0917386931013926E-2</v>
      </c>
      <c r="L3010" s="2">
        <v>8990</v>
      </c>
    </row>
    <row r="3011" spans="1:16" x14ac:dyDescent="0.3">
      <c r="A3011" s="1" t="str">
        <f>VLOOKUP(F3011,Sheet2!A:C,2,FALSE)</f>
        <v>结果页</v>
      </c>
      <c r="B3011" s="1" t="str">
        <f>VLOOKUP(E3011,[1]Sheet4!A:B,2,FALSE)</f>
        <v>API</v>
      </c>
      <c r="C3011" s="1" t="str">
        <f t="shared" si="18"/>
        <v>05</v>
      </c>
      <c r="D3011" s="147">
        <v>20150523</v>
      </c>
      <c r="E3011" s="1" t="s">
        <v>60</v>
      </c>
      <c r="F3011" s="1" t="s">
        <v>62</v>
      </c>
      <c r="G3011" s="57">
        <v>2206247</v>
      </c>
      <c r="H3011" s="3">
        <v>4124.1499999999996</v>
      </c>
      <c r="I3011" s="3">
        <v>1.8693056579793648</v>
      </c>
      <c r="J3011" s="4">
        <v>1.2753331789233028E-2</v>
      </c>
      <c r="L3011" s="2">
        <v>28137</v>
      </c>
    </row>
    <row r="3012" spans="1:16" x14ac:dyDescent="0.3">
      <c r="A3012" s="1" t="str">
        <f>VLOOKUP(F3012,Sheet2!A:C,2,FALSE)</f>
        <v>结果页</v>
      </c>
      <c r="B3012" s="1" t="str">
        <f>VLOOKUP(E3012,[1]Sheet4!A:B,2,FALSE)</f>
        <v>API</v>
      </c>
      <c r="C3012" s="1" t="str">
        <f t="shared" si="18"/>
        <v>05</v>
      </c>
      <c r="D3012" s="147">
        <v>20150523</v>
      </c>
      <c r="E3012" s="1" t="s">
        <v>60</v>
      </c>
      <c r="F3012" s="1" t="s">
        <v>63</v>
      </c>
      <c r="G3012" s="57">
        <v>603139</v>
      </c>
      <c r="H3012" s="3">
        <v>2426.3599999999997</v>
      </c>
      <c r="I3012" s="3">
        <v>4.0228869298785179</v>
      </c>
      <c r="J3012" s="4">
        <v>3.6931785210374393E-2</v>
      </c>
      <c r="L3012" s="2">
        <v>22275</v>
      </c>
    </row>
    <row r="3013" spans="1:16" x14ac:dyDescent="0.3">
      <c r="A3013" s="1" t="str">
        <f>VLOOKUP(F3013,Sheet2!A:C,2,FALSE)</f>
        <v>结果页</v>
      </c>
      <c r="B3013" s="1" t="str">
        <f>VLOOKUP(E3013,[1]Sheet4!A:B,2,FALSE)</f>
        <v>SDK</v>
      </c>
      <c r="C3013" s="1" t="str">
        <f t="shared" si="18"/>
        <v>05</v>
      </c>
      <c r="D3013" s="147">
        <v>20150523</v>
      </c>
      <c r="E3013" s="1" t="s">
        <v>64</v>
      </c>
      <c r="F3013" s="1" t="s">
        <v>61</v>
      </c>
      <c r="G3013" s="57">
        <v>5296479</v>
      </c>
      <c r="H3013" s="3">
        <v>7499.05</v>
      </c>
      <c r="I3013" s="3">
        <v>1.4158557033833232</v>
      </c>
      <c r="J3013" s="4">
        <v>1.544308964502644E-2</v>
      </c>
      <c r="K3013" s="3">
        <v>9.1682152725138771E-2</v>
      </c>
      <c r="L3013" s="2">
        <v>81794</v>
      </c>
      <c r="P3013" s="2">
        <v>123119387</v>
      </c>
    </row>
    <row r="3014" spans="1:16" x14ac:dyDescent="0.3">
      <c r="A3014" s="1" t="str">
        <f>VLOOKUP(F3014,Sheet2!A:C,2,FALSE)</f>
        <v>充电屏保</v>
      </c>
      <c r="B3014" s="1" t="str">
        <f>VLOOKUP(E3014,[1]Sheet4!A:B,2,FALSE)</f>
        <v>SDK</v>
      </c>
      <c r="C3014" s="1" t="str">
        <f t="shared" si="18"/>
        <v>05</v>
      </c>
      <c r="D3014" s="147">
        <v>20150523</v>
      </c>
      <c r="E3014" s="1" t="s">
        <v>64</v>
      </c>
      <c r="F3014" s="1" t="s">
        <v>65</v>
      </c>
      <c r="G3014" s="57">
        <v>27517771</v>
      </c>
      <c r="H3014" s="3">
        <v>24579.469999999998</v>
      </c>
      <c r="I3014" s="3">
        <v>0.89322169299250276</v>
      </c>
      <c r="J3014" s="4">
        <v>1.1475493418416775E-2</v>
      </c>
      <c r="K3014" s="3">
        <v>7.7837323453036913E-2</v>
      </c>
      <c r="L3014" s="2">
        <v>315780</v>
      </c>
      <c r="P3014" s="2">
        <v>284222351</v>
      </c>
    </row>
    <row r="3015" spans="1:16" x14ac:dyDescent="0.3">
      <c r="A3015" s="1" t="str">
        <f>VLOOKUP(F3015,Sheet2!A:C,2,FALSE)</f>
        <v>其他</v>
      </c>
      <c r="B3015" s="1" t="str">
        <f>VLOOKUP(E3015,[1]Sheet4!A:B,2,FALSE)</f>
        <v>SDK</v>
      </c>
      <c r="C3015" s="1" t="str">
        <f t="shared" si="18"/>
        <v>05</v>
      </c>
      <c r="D3015" s="147">
        <v>20150523</v>
      </c>
      <c r="E3015" s="1" t="s">
        <v>64</v>
      </c>
      <c r="F3015" s="1" t="s">
        <v>55</v>
      </c>
      <c r="G3015" s="57">
        <v>2958501</v>
      </c>
      <c r="H3015" s="3">
        <v>2512.41</v>
      </c>
      <c r="I3015" s="3">
        <v>0.84921722182956838</v>
      </c>
      <c r="J3015" s="4">
        <v>1.0292036406274664E-2</v>
      </c>
      <c r="K3015" s="3">
        <v>8.2512069361883794E-2</v>
      </c>
      <c r="L3015" s="2">
        <v>30449</v>
      </c>
      <c r="P3015" s="2">
        <v>18552687</v>
      </c>
    </row>
    <row r="3016" spans="1:16" x14ac:dyDescent="0.3">
      <c r="A3016" s="1" t="str">
        <f>VLOOKUP(F3016,Sheet2!A:C,2,FALSE)</f>
        <v>其他</v>
      </c>
      <c r="B3016" s="1" t="str">
        <f>VLOOKUP(E3016,[1]Sheet4!A:B,2,FALSE)</f>
        <v>SDK</v>
      </c>
      <c r="C3016" s="1" t="str">
        <f t="shared" si="18"/>
        <v>05</v>
      </c>
      <c r="D3016" s="147">
        <v>20150523</v>
      </c>
      <c r="E3016" s="1" t="s">
        <v>64</v>
      </c>
      <c r="F3016" s="1" t="s">
        <v>75</v>
      </c>
      <c r="G3016" s="57">
        <v>288990</v>
      </c>
      <c r="H3016" s="3">
        <v>1431.73</v>
      </c>
      <c r="I3016" s="3">
        <v>4.9542544724730959</v>
      </c>
      <c r="J3016" s="4">
        <v>2.5087373265510918E-2</v>
      </c>
      <c r="K3016" s="3">
        <v>0.19747999999999999</v>
      </c>
      <c r="L3016" s="2">
        <v>7250</v>
      </c>
      <c r="P3016" s="2">
        <v>1075106</v>
      </c>
    </row>
    <row r="3017" spans="1:16" x14ac:dyDescent="0.3">
      <c r="A3017" s="1" t="str">
        <f>VLOOKUP(F3017,Sheet2!A:C,2,FALSE)</f>
        <v>Applock</v>
      </c>
      <c r="B3017" s="1" t="str">
        <f>VLOOKUP(E3017,[1]Sheet4!A:B,2,FALSE)</f>
        <v>SDK</v>
      </c>
      <c r="C3017" s="1" t="str">
        <f t="shared" si="18"/>
        <v>05</v>
      </c>
      <c r="D3017" s="147">
        <v>20150523</v>
      </c>
      <c r="E3017" s="1" t="s">
        <v>64</v>
      </c>
      <c r="F3017" s="1" t="s">
        <v>66</v>
      </c>
      <c r="G3017" s="57">
        <v>88208586</v>
      </c>
      <c r="H3017" s="3">
        <v>67054.52</v>
      </c>
      <c r="I3017" s="3">
        <v>0.76018132747304223</v>
      </c>
      <c r="J3017" s="4">
        <v>1.2580929480039506E-2</v>
      </c>
      <c r="K3017" s="3">
        <v>6.0423304071382106E-2</v>
      </c>
      <c r="L3017" s="2">
        <v>1109746</v>
      </c>
      <c r="P3017" s="2">
        <v>327884941</v>
      </c>
    </row>
    <row r="3018" spans="1:16" x14ac:dyDescent="0.3">
      <c r="A3018" s="1" t="str">
        <f>VLOOKUP(F3018,Sheet2!A:C,2,FALSE)</f>
        <v>结果页</v>
      </c>
      <c r="B3018" s="1" t="str">
        <f>VLOOKUP(E3018,[1]Sheet4!A:B,2,FALSE)</f>
        <v>SDK</v>
      </c>
      <c r="C3018" s="1" t="str">
        <f t="shared" si="18"/>
        <v>05</v>
      </c>
      <c r="D3018" s="147">
        <v>20150523</v>
      </c>
      <c r="E3018" s="1" t="s">
        <v>64</v>
      </c>
      <c r="F3018" s="1" t="s">
        <v>62</v>
      </c>
      <c r="G3018" s="57">
        <v>24555709</v>
      </c>
      <c r="H3018" s="3">
        <v>29442.66</v>
      </c>
      <c r="I3018" s="3">
        <v>1.1990148604546502</v>
      </c>
      <c r="J3018" s="4">
        <v>1.1669302645669894E-2</v>
      </c>
      <c r="K3018" s="3">
        <v>0.10274948699694292</v>
      </c>
      <c r="L3018" s="2">
        <v>286548</v>
      </c>
      <c r="P3018" s="2">
        <v>95300160</v>
      </c>
    </row>
    <row r="3019" spans="1:16" x14ac:dyDescent="0.3">
      <c r="A3019" s="1" t="str">
        <f>VLOOKUP(F3019,Sheet2!A:C,2,FALSE)</f>
        <v>充电屏保</v>
      </c>
      <c r="B3019" s="1" t="str">
        <f>VLOOKUP(E3019,[1]Sheet4!A:B,2,FALSE)</f>
        <v>SDK</v>
      </c>
      <c r="C3019" s="1" t="str">
        <f t="shared" si="18"/>
        <v>05</v>
      </c>
      <c r="D3019" s="147">
        <v>20150523</v>
      </c>
      <c r="E3019" s="1" t="s">
        <v>64</v>
      </c>
      <c r="F3019" s="1" t="s">
        <v>67</v>
      </c>
      <c r="G3019" s="57">
        <v>109399537</v>
      </c>
      <c r="H3019" s="3">
        <v>79312.289999999994</v>
      </c>
      <c r="I3019" s="3">
        <v>0.72497829675458314</v>
      </c>
      <c r="J3019" s="4">
        <v>1.1255056774143386E-2</v>
      </c>
      <c r="K3019" s="3">
        <v>6.4413561948447898E-2</v>
      </c>
      <c r="L3019" s="2">
        <v>1231298</v>
      </c>
      <c r="P3019" s="2">
        <v>507808910</v>
      </c>
    </row>
    <row r="3020" spans="1:16" x14ac:dyDescent="0.3">
      <c r="A3020" s="1" t="str">
        <f>VLOOKUP(F3020,Sheet2!A:C,2,FALSE)</f>
        <v>其他</v>
      </c>
      <c r="B3020" s="1" t="str">
        <f>VLOOKUP(E3020,[1]Sheet4!A:B,2,FALSE)</f>
        <v>SDK</v>
      </c>
      <c r="C3020" s="1" t="str">
        <f t="shared" si="18"/>
        <v>05</v>
      </c>
      <c r="D3020" s="147">
        <v>20150523</v>
      </c>
      <c r="E3020" s="1" t="s">
        <v>64</v>
      </c>
      <c r="F3020" s="1" t="s">
        <v>68</v>
      </c>
      <c r="G3020" s="57">
        <v>592806</v>
      </c>
      <c r="H3020" s="3">
        <v>934.82</v>
      </c>
      <c r="I3020" s="3">
        <v>1.5769408541748902</v>
      </c>
      <c r="J3020" s="4">
        <v>1.7388487970769528E-2</v>
      </c>
      <c r="K3020" s="3">
        <v>9.0688785409390765E-2</v>
      </c>
      <c r="L3020" s="2">
        <v>10308</v>
      </c>
      <c r="P3020" s="2">
        <v>3360715</v>
      </c>
    </row>
    <row r="3021" spans="1:16" x14ac:dyDescent="0.3">
      <c r="A3021" s="1" t="str">
        <f>VLOOKUP(F3021,Sheet2!A:C,2,FALSE)</f>
        <v>其他</v>
      </c>
      <c r="B3021" s="1" t="str">
        <f>VLOOKUP(E3021,[1]Sheet4!A:B,2,FALSE)</f>
        <v>SDK</v>
      </c>
      <c r="C3021" s="1" t="str">
        <f t="shared" si="18"/>
        <v>05</v>
      </c>
      <c r="D3021" s="147">
        <v>20150523</v>
      </c>
      <c r="E3021" s="1" t="s">
        <v>64</v>
      </c>
      <c r="F3021" s="1" t="s">
        <v>69</v>
      </c>
      <c r="G3021" s="57">
        <v>755124</v>
      </c>
      <c r="H3021" s="3">
        <v>3967.89</v>
      </c>
      <c r="I3021" s="3">
        <v>5.2546204332003752</v>
      </c>
      <c r="J3021" s="4">
        <v>2.3319348875151632E-2</v>
      </c>
      <c r="K3021" s="3">
        <v>0.22533306831733771</v>
      </c>
      <c r="L3021" s="2">
        <v>17609</v>
      </c>
      <c r="P3021" s="2">
        <v>8415853</v>
      </c>
    </row>
    <row r="3022" spans="1:16" x14ac:dyDescent="0.3">
      <c r="A3022" s="1" t="str">
        <f>VLOOKUP(F3022,Sheet2!A:C,2,FALSE)</f>
        <v>其他</v>
      </c>
      <c r="B3022" s="1" t="str">
        <f>VLOOKUP(E3022,[1]Sheet4!A:B,2,FALSE)</f>
        <v>SDK</v>
      </c>
      <c r="C3022" s="1" t="str">
        <f t="shared" si="18"/>
        <v>05</v>
      </c>
      <c r="D3022" s="147">
        <v>20150523</v>
      </c>
      <c r="E3022" s="1" t="s">
        <v>64</v>
      </c>
      <c r="F3022" s="1" t="s">
        <v>70</v>
      </c>
      <c r="G3022" s="57">
        <v>2389891</v>
      </c>
      <c r="H3022" s="3">
        <v>1375.33</v>
      </c>
      <c r="I3022" s="3">
        <v>0.57547812850042113</v>
      </c>
      <c r="J3022" s="4">
        <v>4.8805573141201836E-3</v>
      </c>
      <c r="K3022" s="3">
        <v>0.11791237997256515</v>
      </c>
      <c r="L3022" s="2">
        <v>11664</v>
      </c>
      <c r="P3022" s="2">
        <v>22598679</v>
      </c>
    </row>
    <row r="3023" spans="1:16" x14ac:dyDescent="0.3">
      <c r="A3023" s="1" t="str">
        <f>VLOOKUP(F3023,Sheet2!A:C,2,FALSE)</f>
        <v>Applock</v>
      </c>
      <c r="B3023" s="1" t="str">
        <f>VLOOKUP(E3023,[1]Sheet4!A:B,2,FALSE)</f>
        <v>SDK</v>
      </c>
      <c r="C3023" s="1" t="str">
        <f t="shared" si="18"/>
        <v>05</v>
      </c>
      <c r="D3023" s="147">
        <v>20150523</v>
      </c>
      <c r="E3023" s="1" t="s">
        <v>64</v>
      </c>
      <c r="F3023" s="1" t="s">
        <v>71</v>
      </c>
      <c r="G3023" s="57">
        <v>257769104</v>
      </c>
      <c r="H3023" s="3">
        <v>177330.53999999998</v>
      </c>
      <c r="I3023" s="3">
        <v>0.68794334638335852</v>
      </c>
      <c r="J3023" s="4">
        <v>1.0304058782777939E-2</v>
      </c>
      <c r="K3023" s="3">
        <v>6.6764307239121884E-2</v>
      </c>
      <c r="L3023" s="2">
        <v>2656068</v>
      </c>
      <c r="P3023" s="2">
        <v>899423329</v>
      </c>
    </row>
    <row r="3024" spans="1:16" x14ac:dyDescent="0.3">
      <c r="A3024" s="1" t="str">
        <f>VLOOKUP(F3024,Sheet2!A:C,2,FALSE)</f>
        <v>结果页</v>
      </c>
      <c r="B3024" s="1" t="str">
        <f>VLOOKUP(E3024,[1]Sheet4!A:B,2,FALSE)</f>
        <v>SDK</v>
      </c>
      <c r="C3024" s="1" t="str">
        <f t="shared" si="18"/>
        <v>05</v>
      </c>
      <c r="D3024" s="147">
        <v>20150523</v>
      </c>
      <c r="E3024" s="1" t="s">
        <v>64</v>
      </c>
      <c r="F3024" s="1" t="s">
        <v>63</v>
      </c>
      <c r="G3024" s="57">
        <v>12674384</v>
      </c>
      <c r="H3024" s="3">
        <v>40016.61</v>
      </c>
      <c r="I3024" s="3">
        <v>3.1572824367637908</v>
      </c>
      <c r="J3024" s="4">
        <v>2.3377388597347216E-2</v>
      </c>
      <c r="K3024" s="3">
        <v>0.13505710544256719</v>
      </c>
      <c r="L3024" s="2">
        <v>296294</v>
      </c>
      <c r="P3024" s="2">
        <v>81196524</v>
      </c>
    </row>
    <row r="3025" spans="1:16" x14ac:dyDescent="0.3">
      <c r="A3025" s="1" t="str">
        <f>VLOOKUP(F3025,Sheet2!A:C,2,FALSE)</f>
        <v>充电屏保</v>
      </c>
      <c r="B3025" s="1" t="str">
        <f>VLOOKUP(E3025,[1]Sheet4!A:B,2,FALSE)</f>
        <v>SDK</v>
      </c>
      <c r="C3025" s="1" t="str">
        <f t="shared" si="18"/>
        <v>05</v>
      </c>
      <c r="D3025" s="147">
        <v>20150523</v>
      </c>
      <c r="E3025" s="1" t="s">
        <v>64</v>
      </c>
      <c r="F3025" s="1" t="s">
        <v>72</v>
      </c>
      <c r="G3025" s="57">
        <v>24691510</v>
      </c>
      <c r="H3025" s="3">
        <v>16801.849999999999</v>
      </c>
      <c r="I3025" s="3">
        <v>0.6804707367026156</v>
      </c>
      <c r="J3025" s="4">
        <v>1.2020933511154238E-2</v>
      </c>
      <c r="K3025" s="3">
        <v>5.6607145865269611E-2</v>
      </c>
      <c r="L3025" s="2">
        <v>296815</v>
      </c>
      <c r="P3025" s="2">
        <v>77611242</v>
      </c>
    </row>
    <row r="3026" spans="1:16" x14ac:dyDescent="0.3">
      <c r="A3026" s="1" t="str">
        <f>VLOOKUP(F3026,Sheet2!A:C,2,FALSE)</f>
        <v>其他</v>
      </c>
      <c r="B3026" s="1" t="str">
        <f>VLOOKUP(E3026,[1]Sheet4!A:B,2,FALSE)</f>
        <v>SDK</v>
      </c>
      <c r="C3026" s="1" t="str">
        <f t="shared" si="18"/>
        <v>05</v>
      </c>
      <c r="D3026" s="147">
        <v>20150523</v>
      </c>
      <c r="E3026" s="1" t="s">
        <v>64</v>
      </c>
      <c r="F3026" s="1" t="s">
        <v>73</v>
      </c>
      <c r="G3026" s="57">
        <v>982998</v>
      </c>
      <c r="H3026" s="3">
        <v>1709.22</v>
      </c>
      <c r="I3026" s="3">
        <v>1.7387827849090232</v>
      </c>
      <c r="J3026" s="4">
        <v>4.0948201318822625E-2</v>
      </c>
      <c r="K3026" s="3">
        <v>4.246298320580344E-2</v>
      </c>
      <c r="L3026" s="2">
        <v>40252</v>
      </c>
      <c r="P3026" s="2">
        <v>9960874</v>
      </c>
    </row>
    <row r="3027" spans="1:16" x14ac:dyDescent="0.3">
      <c r="A3027" s="1" t="str">
        <f>VLOOKUP(F3027,Sheet2!A:C,2,FALSE)</f>
        <v>其他</v>
      </c>
      <c r="B3027" s="1" t="str">
        <f>VLOOKUP(E3027,[1]Sheet4!A:B,2,FALSE)</f>
        <v>SDK</v>
      </c>
      <c r="C3027" s="1" t="str">
        <f t="shared" si="18"/>
        <v>05</v>
      </c>
      <c r="D3027" s="147">
        <v>20150523</v>
      </c>
      <c r="E3027" s="1" t="s">
        <v>64</v>
      </c>
      <c r="F3027" s="1" t="s">
        <v>41</v>
      </c>
      <c r="G3027" s="57">
        <v>18197995</v>
      </c>
      <c r="H3027" s="3">
        <v>6835.93</v>
      </c>
      <c r="I3027" s="3">
        <v>0.37564193198206725</v>
      </c>
      <c r="J3027" s="4">
        <v>6.6926054216412305E-3</v>
      </c>
      <c r="K3027" s="3">
        <v>5.6127906594850237E-2</v>
      </c>
      <c r="L3027" s="2">
        <v>121792</v>
      </c>
      <c r="P3027" s="2">
        <v>84125703</v>
      </c>
    </row>
    <row r="3028" spans="1:16" x14ac:dyDescent="0.3">
      <c r="A3028" s="1" t="str">
        <f>VLOOKUP(F3028,Sheet2!A:C,2,FALSE)</f>
        <v>其他</v>
      </c>
      <c r="B3028" s="1" t="str">
        <f>VLOOKUP(E3028,[1]Sheet4!A:B,2,FALSE)</f>
        <v>SDK</v>
      </c>
      <c r="C3028" s="1" t="str">
        <f t="shared" si="18"/>
        <v>05</v>
      </c>
      <c r="D3028" s="147">
        <v>20150523</v>
      </c>
      <c r="E3028" s="1" t="s">
        <v>64</v>
      </c>
      <c r="F3028" s="1" t="s">
        <v>59</v>
      </c>
      <c r="G3028" s="57">
        <v>5470527</v>
      </c>
      <c r="H3028" s="3">
        <v>5801.2999999999993</v>
      </c>
      <c r="I3028" s="3">
        <v>1.0604645585333916</v>
      </c>
      <c r="J3028" s="4">
        <v>1.3115189816264503E-2</v>
      </c>
      <c r="K3028" s="3">
        <v>8.0857736211967041E-2</v>
      </c>
      <c r="L3028" s="2">
        <v>71747</v>
      </c>
      <c r="P3028" s="2">
        <v>16071143</v>
      </c>
    </row>
    <row r="3029" spans="1:16" x14ac:dyDescent="0.3">
      <c r="A3029" s="1" t="str">
        <f>VLOOKUP(F3029,Sheet2!A:C,2,FALSE)</f>
        <v>结果页</v>
      </c>
      <c r="B3029" s="1" t="str">
        <f>VLOOKUP(E3029,[1]Sheet4!A:B,2,FALSE)</f>
        <v>API</v>
      </c>
      <c r="C3029" s="1" t="str">
        <f t="shared" si="18"/>
        <v>05</v>
      </c>
      <c r="D3029" s="147">
        <v>20150523</v>
      </c>
      <c r="E3029" s="1" t="s">
        <v>74</v>
      </c>
      <c r="F3029" s="1" t="s">
        <v>61</v>
      </c>
      <c r="G3029" s="57">
        <v>3003847</v>
      </c>
      <c r="H3029" s="3">
        <v>3979.88</v>
      </c>
      <c r="I3029" s="3">
        <v>1.32</v>
      </c>
      <c r="J3029" s="4">
        <v>9.1999999999999998E-3</v>
      </c>
      <c r="L3029" s="2">
        <v>27610</v>
      </c>
    </row>
    <row r="3030" spans="1:16" x14ac:dyDescent="0.3">
      <c r="A3030" s="1" t="str">
        <f>VLOOKUP(F3030,Sheet2!A:C,2,FALSE)</f>
        <v>结果页</v>
      </c>
      <c r="B3030" s="1" t="str">
        <f>VLOOKUP(E3030,[1]Sheet4!A:B,2,FALSE)</f>
        <v>API</v>
      </c>
      <c r="C3030" s="1" t="str">
        <f t="shared" si="18"/>
        <v>05</v>
      </c>
      <c r="D3030" s="147">
        <v>20150523</v>
      </c>
      <c r="E3030" s="1" t="s">
        <v>74</v>
      </c>
      <c r="F3030" s="1" t="s">
        <v>63</v>
      </c>
      <c r="G3030" s="57">
        <v>472567</v>
      </c>
      <c r="H3030" s="3">
        <v>392.86</v>
      </c>
      <c r="I3030" s="3">
        <v>0.83</v>
      </c>
      <c r="J3030" s="4">
        <v>1.0200000000000001E-2</v>
      </c>
      <c r="L3030" s="2">
        <v>4843</v>
      </c>
    </row>
    <row r="3031" spans="1:16" x14ac:dyDescent="0.3">
      <c r="A3031" s="1" t="str">
        <f>VLOOKUP(F3031,Sheet2!A:C,2,FALSE)</f>
        <v>其他</v>
      </c>
      <c r="B3031" s="1" t="str">
        <f>VLOOKUP(E3031,[1]Sheet4!A:B,2,FALSE)</f>
        <v>SDK</v>
      </c>
      <c r="C3031" s="1" t="str">
        <f t="shared" si="18"/>
        <v>05</v>
      </c>
      <c r="D3031" s="147">
        <v>20150524</v>
      </c>
      <c r="E3031" s="1" t="s">
        <v>58</v>
      </c>
      <c r="F3031" s="1" t="s">
        <v>55</v>
      </c>
      <c r="G3031" s="57">
        <v>796041</v>
      </c>
      <c r="H3031" s="3">
        <v>181</v>
      </c>
      <c r="I3031" s="3">
        <v>0.22800000000000001</v>
      </c>
    </row>
    <row r="3032" spans="1:16" x14ac:dyDescent="0.3">
      <c r="A3032" s="1" t="str">
        <f>VLOOKUP(F3032,Sheet2!A:C,2,FALSE)</f>
        <v>其他</v>
      </c>
      <c r="B3032" s="1" t="str">
        <f>VLOOKUP(E3032,[1]Sheet4!A:B,2,FALSE)</f>
        <v>SDK</v>
      </c>
      <c r="C3032" s="1" t="str">
        <f t="shared" si="18"/>
        <v>05</v>
      </c>
      <c r="D3032" s="147">
        <v>20150524</v>
      </c>
      <c r="E3032" s="1" t="s">
        <v>58</v>
      </c>
      <c r="F3032" s="1" t="s">
        <v>41</v>
      </c>
      <c r="G3032" s="57">
        <v>50762223</v>
      </c>
      <c r="H3032" s="3">
        <v>2840</v>
      </c>
      <c r="I3032" s="3">
        <v>5.6000000000000001E-2</v>
      </c>
    </row>
    <row r="3033" spans="1:16" x14ac:dyDescent="0.3">
      <c r="A3033" s="1" t="str">
        <f>VLOOKUP(F3033,Sheet2!A:C,2,FALSE)</f>
        <v>其他</v>
      </c>
      <c r="B3033" s="1" t="str">
        <f>VLOOKUP(E3033,[1]Sheet4!A:B,2,FALSE)</f>
        <v>SDK</v>
      </c>
      <c r="C3033" s="1" t="str">
        <f t="shared" si="18"/>
        <v>05</v>
      </c>
      <c r="D3033" s="147">
        <v>20150524</v>
      </c>
      <c r="E3033" s="1" t="s">
        <v>58</v>
      </c>
      <c r="F3033" s="1" t="s">
        <v>59</v>
      </c>
      <c r="G3033" s="57">
        <v>2430994</v>
      </c>
      <c r="H3033" s="3">
        <v>1803</v>
      </c>
      <c r="I3033" s="3">
        <v>0.74199999999999999</v>
      </c>
    </row>
    <row r="3034" spans="1:16" x14ac:dyDescent="0.3">
      <c r="A3034" s="1" t="str">
        <f>VLOOKUP(F3034,Sheet2!A:C,2,FALSE)</f>
        <v>结果页</v>
      </c>
      <c r="B3034" s="1" t="str">
        <f>VLOOKUP(E3034,[1]Sheet4!A:B,2,FALSE)</f>
        <v>API</v>
      </c>
      <c r="C3034" s="1" t="str">
        <f t="shared" si="18"/>
        <v>05</v>
      </c>
      <c r="D3034" s="147">
        <v>20150524</v>
      </c>
      <c r="E3034" s="1" t="s">
        <v>60</v>
      </c>
      <c r="F3034" s="1" t="s">
        <v>61</v>
      </c>
      <c r="G3034" s="57">
        <v>221578</v>
      </c>
      <c r="H3034" s="3">
        <v>544.81000000000006</v>
      </c>
      <c r="I3034" s="3">
        <v>2.4587729828773619</v>
      </c>
      <c r="J3034" s="4">
        <v>4.1263121790069412E-2</v>
      </c>
      <c r="L3034" s="2">
        <v>9143</v>
      </c>
    </row>
    <row r="3035" spans="1:16" x14ac:dyDescent="0.3">
      <c r="A3035" s="1" t="str">
        <f>VLOOKUP(F3035,Sheet2!A:C,2,FALSE)</f>
        <v>结果页</v>
      </c>
      <c r="B3035" s="1" t="str">
        <f>VLOOKUP(E3035,[1]Sheet4!A:B,2,FALSE)</f>
        <v>API</v>
      </c>
      <c r="C3035" s="1" t="str">
        <f t="shared" si="18"/>
        <v>05</v>
      </c>
      <c r="D3035" s="147">
        <v>20150524</v>
      </c>
      <c r="E3035" s="1" t="s">
        <v>60</v>
      </c>
      <c r="F3035" s="1" t="s">
        <v>62</v>
      </c>
      <c r="G3035" s="57">
        <v>2245309</v>
      </c>
      <c r="H3035" s="3">
        <v>4191.1900000000005</v>
      </c>
      <c r="I3035" s="3">
        <v>1.8666428540570588</v>
      </c>
      <c r="J3035" s="4">
        <v>1.2779087421820337E-2</v>
      </c>
      <c r="L3035" s="2">
        <v>28693</v>
      </c>
    </row>
    <row r="3036" spans="1:16" x14ac:dyDescent="0.3">
      <c r="A3036" s="1" t="str">
        <f>VLOOKUP(F3036,Sheet2!A:C,2,FALSE)</f>
        <v>结果页</v>
      </c>
      <c r="B3036" s="1" t="str">
        <f>VLOOKUP(E3036,[1]Sheet4!A:B,2,FALSE)</f>
        <v>API</v>
      </c>
      <c r="C3036" s="1" t="str">
        <f t="shared" si="18"/>
        <v>05</v>
      </c>
      <c r="D3036" s="147">
        <v>20150524</v>
      </c>
      <c r="E3036" s="1" t="s">
        <v>60</v>
      </c>
      <c r="F3036" s="1" t="s">
        <v>63</v>
      </c>
      <c r="G3036" s="57">
        <v>614500</v>
      </c>
      <c r="H3036" s="3">
        <v>2478.9700000000003</v>
      </c>
      <c r="I3036" s="3">
        <v>4.0341253051261194</v>
      </c>
      <c r="J3036" s="4">
        <v>3.7262815296989424E-2</v>
      </c>
      <c r="L3036" s="2">
        <v>22898</v>
      </c>
    </row>
    <row r="3037" spans="1:16" x14ac:dyDescent="0.3">
      <c r="A3037" s="1" t="str">
        <f>VLOOKUP(F3037,Sheet2!A:C,2,FALSE)</f>
        <v>结果页</v>
      </c>
      <c r="B3037" s="1" t="str">
        <f>VLOOKUP(E3037,[1]Sheet4!A:B,2,FALSE)</f>
        <v>SDK</v>
      </c>
      <c r="C3037" s="1" t="str">
        <f t="shared" si="18"/>
        <v>05</v>
      </c>
      <c r="D3037" s="147">
        <v>20150524</v>
      </c>
      <c r="E3037" s="1" t="s">
        <v>64</v>
      </c>
      <c r="F3037" s="1" t="s">
        <v>61</v>
      </c>
      <c r="G3037" s="57">
        <v>5319983</v>
      </c>
      <c r="H3037" s="3">
        <v>7667.3</v>
      </c>
      <c r="I3037" s="3">
        <v>1.4412264099340166</v>
      </c>
      <c r="J3037" s="4">
        <v>1.541207932431363E-2</v>
      </c>
      <c r="K3037" s="3">
        <v>9.3512781734803402E-2</v>
      </c>
      <c r="L3037" s="2">
        <v>81992</v>
      </c>
      <c r="P3037" s="2">
        <v>123494705</v>
      </c>
    </row>
    <row r="3038" spans="1:16" x14ac:dyDescent="0.3">
      <c r="A3038" s="1" t="str">
        <f>VLOOKUP(F3038,Sheet2!A:C,2,FALSE)</f>
        <v>充电屏保</v>
      </c>
      <c r="B3038" s="1" t="str">
        <f>VLOOKUP(E3038,[1]Sheet4!A:B,2,FALSE)</f>
        <v>SDK</v>
      </c>
      <c r="C3038" s="1" t="str">
        <f t="shared" si="18"/>
        <v>05</v>
      </c>
      <c r="D3038" s="147">
        <v>20150524</v>
      </c>
      <c r="E3038" s="1" t="s">
        <v>64</v>
      </c>
      <c r="F3038" s="1" t="s">
        <v>65</v>
      </c>
      <c r="G3038" s="57">
        <v>27369291</v>
      </c>
      <c r="H3038" s="3">
        <v>24493.71</v>
      </c>
      <c r="I3038" s="3">
        <v>0.89493403391414117</v>
      </c>
      <c r="J3038" s="4">
        <v>1.1515716647537564E-2</v>
      </c>
      <c r="K3038" s="3">
        <v>7.7714141577589727E-2</v>
      </c>
      <c r="L3038" s="2">
        <v>315177</v>
      </c>
      <c r="P3038" s="2">
        <v>289264975</v>
      </c>
    </row>
    <row r="3039" spans="1:16" x14ac:dyDescent="0.3">
      <c r="A3039" s="1" t="str">
        <f>VLOOKUP(F3039,Sheet2!A:C,2,FALSE)</f>
        <v>其他</v>
      </c>
      <c r="B3039" s="1" t="str">
        <f>VLOOKUP(E3039,[1]Sheet4!A:B,2,FALSE)</f>
        <v>SDK</v>
      </c>
      <c r="C3039" s="1" t="str">
        <f t="shared" si="18"/>
        <v>05</v>
      </c>
      <c r="D3039" s="147">
        <v>20150524</v>
      </c>
      <c r="E3039" s="1" t="s">
        <v>64</v>
      </c>
      <c r="F3039" s="1" t="s">
        <v>55</v>
      </c>
      <c r="G3039" s="57">
        <v>2892375</v>
      </c>
      <c r="H3039" s="3">
        <v>2401.59</v>
      </c>
      <c r="I3039" s="3">
        <v>0.83031764553351484</v>
      </c>
      <c r="J3039" s="4">
        <v>1.0337179653399023E-2</v>
      </c>
      <c r="K3039" s="3">
        <v>8.0323422188033053E-2</v>
      </c>
      <c r="L3039" s="2">
        <v>29899</v>
      </c>
      <c r="P3039" s="2">
        <v>18502205</v>
      </c>
    </row>
    <row r="3040" spans="1:16" x14ac:dyDescent="0.3">
      <c r="A3040" s="1" t="str">
        <f>VLOOKUP(F3040,Sheet2!A:C,2,FALSE)</f>
        <v>其他</v>
      </c>
      <c r="B3040" s="1" t="str">
        <f>VLOOKUP(E3040,[1]Sheet4!A:B,2,FALSE)</f>
        <v>SDK</v>
      </c>
      <c r="C3040" s="1" t="str">
        <f t="shared" si="18"/>
        <v>05</v>
      </c>
      <c r="D3040" s="147">
        <v>20150524</v>
      </c>
      <c r="E3040" s="1" t="s">
        <v>64</v>
      </c>
      <c r="F3040" s="1" t="s">
        <v>75</v>
      </c>
      <c r="G3040" s="57">
        <v>277694</v>
      </c>
      <c r="H3040" s="3">
        <v>1411.53</v>
      </c>
      <c r="I3040" s="3">
        <v>5.0830410451792263</v>
      </c>
      <c r="J3040" s="4">
        <v>2.5650536201718439E-2</v>
      </c>
      <c r="K3040" s="3">
        <v>0.19816509897515092</v>
      </c>
      <c r="L3040" s="2">
        <v>7123</v>
      </c>
      <c r="P3040" s="2">
        <v>1045926</v>
      </c>
    </row>
    <row r="3041" spans="1:17" x14ac:dyDescent="0.3">
      <c r="A3041" s="1" t="str">
        <f>VLOOKUP(F3041,Sheet2!A:C,2,FALSE)</f>
        <v>Applock</v>
      </c>
      <c r="B3041" s="1" t="str">
        <f>VLOOKUP(E3041,[1]Sheet4!A:B,2,FALSE)</f>
        <v>SDK</v>
      </c>
      <c r="C3041" s="1" t="str">
        <f t="shared" si="18"/>
        <v>05</v>
      </c>
      <c r="D3041" s="147">
        <v>20150524</v>
      </c>
      <c r="E3041" s="1" t="s">
        <v>64</v>
      </c>
      <c r="F3041" s="1" t="s">
        <v>66</v>
      </c>
      <c r="G3041" s="57">
        <v>85701572</v>
      </c>
      <c r="H3041" s="3">
        <v>64983.26</v>
      </c>
      <c r="I3041" s="3">
        <v>0.75825050210280853</v>
      </c>
      <c r="J3041" s="4">
        <v>1.2460284859185548E-2</v>
      </c>
      <c r="K3041" s="3">
        <v>6.0853384226110765E-2</v>
      </c>
      <c r="L3041" s="2">
        <v>1067866</v>
      </c>
      <c r="P3041" s="2">
        <v>321544083</v>
      </c>
    </row>
    <row r="3042" spans="1:17" x14ac:dyDescent="0.3">
      <c r="A3042" s="1" t="str">
        <f>VLOOKUP(F3042,Sheet2!A:C,2,FALSE)</f>
        <v>结果页</v>
      </c>
      <c r="B3042" s="1" t="str">
        <f>VLOOKUP(E3042,[1]Sheet4!A:B,2,FALSE)</f>
        <v>SDK</v>
      </c>
      <c r="C3042" s="1" t="str">
        <f t="shared" si="18"/>
        <v>05</v>
      </c>
      <c r="D3042" s="147">
        <v>20150524</v>
      </c>
      <c r="E3042" s="1" t="s">
        <v>64</v>
      </c>
      <c r="F3042" s="1" t="s">
        <v>62</v>
      </c>
      <c r="G3042" s="57">
        <v>24331082</v>
      </c>
      <c r="H3042" s="3">
        <v>28672.359999999997</v>
      </c>
      <c r="I3042" s="3">
        <v>1.1784251929281235</v>
      </c>
      <c r="J3042" s="4">
        <v>1.1709302529168247E-2</v>
      </c>
      <c r="K3042" s="3">
        <v>0.10064008424008423</v>
      </c>
      <c r="L3042" s="2">
        <v>284900</v>
      </c>
      <c r="P3042" s="2">
        <v>94382059</v>
      </c>
    </row>
    <row r="3043" spans="1:17" x14ac:dyDescent="0.3">
      <c r="A3043" s="1" t="str">
        <f>VLOOKUP(F3043,Sheet2!A:C,2,FALSE)</f>
        <v>充电屏保</v>
      </c>
      <c r="B3043" s="1" t="str">
        <f>VLOOKUP(E3043,[1]Sheet4!A:B,2,FALSE)</f>
        <v>SDK</v>
      </c>
      <c r="C3043" s="1" t="str">
        <f t="shared" si="18"/>
        <v>05</v>
      </c>
      <c r="D3043" s="147">
        <v>20150524</v>
      </c>
      <c r="E3043" s="1" t="s">
        <v>64</v>
      </c>
      <c r="F3043" s="1" t="s">
        <v>67</v>
      </c>
      <c r="G3043" s="57">
        <v>106392037</v>
      </c>
      <c r="H3043" s="3">
        <v>75232.83</v>
      </c>
      <c r="I3043" s="3">
        <v>0.70712839157314</v>
      </c>
      <c r="J3043" s="4">
        <v>1.1196035282226995E-2</v>
      </c>
      <c r="K3043" s="3">
        <v>6.3158821292360695E-2</v>
      </c>
      <c r="L3043" s="2">
        <v>1191169</v>
      </c>
      <c r="P3043" s="2">
        <v>603693406</v>
      </c>
    </row>
    <row r="3044" spans="1:17" x14ac:dyDescent="0.3">
      <c r="A3044" s="1" t="str">
        <f>VLOOKUP(F3044,Sheet2!A:C,2,FALSE)</f>
        <v>其他</v>
      </c>
      <c r="B3044" s="1" t="str">
        <f>VLOOKUP(E3044,[1]Sheet4!A:B,2,FALSE)</f>
        <v>SDK</v>
      </c>
      <c r="C3044" s="1" t="str">
        <f t="shared" ref="C3044:C3107" si="19">RIGHT(LEFT(D3044,6),2)</f>
        <v>05</v>
      </c>
      <c r="D3044" s="147">
        <v>20150524</v>
      </c>
      <c r="E3044" s="1" t="s">
        <v>64</v>
      </c>
      <c r="F3044" s="1" t="s">
        <v>68</v>
      </c>
      <c r="G3044" s="57">
        <v>593086</v>
      </c>
      <c r="H3044" s="3">
        <v>944.54</v>
      </c>
      <c r="I3044" s="3">
        <v>1.5925852237280933</v>
      </c>
      <c r="J3044" s="4">
        <v>1.7162772346674848E-2</v>
      </c>
      <c r="K3044" s="3">
        <v>9.2793005206798312E-2</v>
      </c>
      <c r="L3044" s="2">
        <v>10179</v>
      </c>
      <c r="P3044" s="2">
        <v>3338493</v>
      </c>
    </row>
    <row r="3045" spans="1:17" x14ac:dyDescent="0.3">
      <c r="A3045" s="1" t="str">
        <f>VLOOKUP(F3045,Sheet2!A:C,2,FALSE)</f>
        <v>其他</v>
      </c>
      <c r="B3045" s="1" t="str">
        <f>VLOOKUP(E3045,[1]Sheet4!A:B,2,FALSE)</f>
        <v>SDK</v>
      </c>
      <c r="C3045" s="1" t="str">
        <f t="shared" si="19"/>
        <v>05</v>
      </c>
      <c r="D3045" s="147">
        <v>20150524</v>
      </c>
      <c r="E3045" s="1" t="s">
        <v>64</v>
      </c>
      <c r="F3045" s="1" t="s">
        <v>69</v>
      </c>
      <c r="G3045" s="57">
        <v>731638</v>
      </c>
      <c r="H3045" s="3">
        <v>3963.12</v>
      </c>
      <c r="I3045" s="3">
        <v>5.4167771493552825</v>
      </c>
      <c r="J3045" s="4">
        <v>2.2815928095588255E-2</v>
      </c>
      <c r="K3045" s="3">
        <v>0.23741208889953871</v>
      </c>
      <c r="L3045" s="2">
        <v>16693</v>
      </c>
      <c r="P3045" s="2">
        <v>8032449</v>
      </c>
    </row>
    <row r="3046" spans="1:17" x14ac:dyDescent="0.3">
      <c r="A3046" s="1" t="str">
        <f>VLOOKUP(F3046,Sheet2!A:C,2,FALSE)</f>
        <v>其他</v>
      </c>
      <c r="B3046" s="1" t="str">
        <f>VLOOKUP(E3046,[1]Sheet4!A:B,2,FALSE)</f>
        <v>SDK</v>
      </c>
      <c r="C3046" s="1" t="str">
        <f t="shared" si="19"/>
        <v>05</v>
      </c>
      <c r="D3046" s="147">
        <v>20150524</v>
      </c>
      <c r="E3046" s="1" t="s">
        <v>64</v>
      </c>
      <c r="F3046" s="1" t="s">
        <v>70</v>
      </c>
      <c r="G3046" s="57">
        <v>2384876</v>
      </c>
      <c r="H3046" s="3">
        <v>1367.59</v>
      </c>
      <c r="I3046" s="3">
        <v>0.57344281212104953</v>
      </c>
      <c r="J3046" s="4">
        <v>4.951200817149403E-3</v>
      </c>
      <c r="K3046" s="3">
        <v>0.11581893631436313</v>
      </c>
      <c r="L3046" s="2">
        <v>11808</v>
      </c>
      <c r="P3046" s="2">
        <v>22888748</v>
      </c>
    </row>
    <row r="3047" spans="1:17" x14ac:dyDescent="0.3">
      <c r="A3047" s="1" t="str">
        <f>VLOOKUP(F3047,Sheet2!A:C,2,FALSE)</f>
        <v>Applock</v>
      </c>
      <c r="B3047" s="1" t="str">
        <f>VLOOKUP(E3047,[1]Sheet4!A:B,2,FALSE)</f>
        <v>SDK</v>
      </c>
      <c r="C3047" s="1" t="str">
        <f t="shared" si="19"/>
        <v>05</v>
      </c>
      <c r="D3047" s="147">
        <v>20150524</v>
      </c>
      <c r="E3047" s="1" t="s">
        <v>64</v>
      </c>
      <c r="F3047" s="1" t="s">
        <v>71</v>
      </c>
      <c r="G3047" s="57">
        <v>249449277</v>
      </c>
      <c r="H3047" s="3">
        <v>171302.72</v>
      </c>
      <c r="I3047" s="3">
        <v>0.68672365805253466</v>
      </c>
      <c r="J3047" s="4">
        <v>1.0196349456647253E-2</v>
      </c>
      <c r="K3047" s="3">
        <v>6.7349953134927379E-2</v>
      </c>
      <c r="L3047" s="2">
        <v>2543472</v>
      </c>
      <c r="P3047" s="2">
        <v>880229473</v>
      </c>
      <c r="Q3047" s="2">
        <v>-2.134018029234374E-2</v>
      </c>
    </row>
    <row r="3048" spans="1:17" x14ac:dyDescent="0.3">
      <c r="A3048" s="1" t="str">
        <f>VLOOKUP(F3048,Sheet2!A:C,2,FALSE)</f>
        <v>结果页</v>
      </c>
      <c r="B3048" s="1" t="str">
        <f>VLOOKUP(E3048,[1]Sheet4!A:B,2,FALSE)</f>
        <v>SDK</v>
      </c>
      <c r="C3048" s="1" t="str">
        <f t="shared" si="19"/>
        <v>05</v>
      </c>
      <c r="D3048" s="147">
        <v>20150524</v>
      </c>
      <c r="E3048" s="1" t="s">
        <v>64</v>
      </c>
      <c r="F3048" s="1" t="s">
        <v>63</v>
      </c>
      <c r="G3048" s="57">
        <v>12817865</v>
      </c>
      <c r="H3048" s="3">
        <v>40164.68</v>
      </c>
      <c r="I3048" s="3">
        <v>3.1334922001440959</v>
      </c>
      <c r="J3048" s="4">
        <v>2.2930729883642868E-2</v>
      </c>
      <c r="K3048" s="3">
        <v>0.13665034719977681</v>
      </c>
      <c r="L3048" s="2">
        <v>293923</v>
      </c>
      <c r="P3048" s="2">
        <v>82077932</v>
      </c>
    </row>
    <row r="3049" spans="1:17" x14ac:dyDescent="0.3">
      <c r="A3049" s="1" t="str">
        <f>VLOOKUP(F3049,Sheet2!A:C,2,FALSE)</f>
        <v>充电屏保</v>
      </c>
      <c r="B3049" s="1" t="str">
        <f>VLOOKUP(E3049,[1]Sheet4!A:B,2,FALSE)</f>
        <v>SDK</v>
      </c>
      <c r="C3049" s="1" t="str">
        <f t="shared" si="19"/>
        <v>05</v>
      </c>
      <c r="D3049" s="147">
        <v>20150524</v>
      </c>
      <c r="E3049" s="1" t="s">
        <v>64</v>
      </c>
      <c r="F3049" s="1" t="s">
        <v>72</v>
      </c>
      <c r="G3049" s="57">
        <v>24281323</v>
      </c>
      <c r="H3049" s="3">
        <v>16227.24</v>
      </c>
      <c r="I3049" s="3">
        <v>0.6683013112588635</v>
      </c>
      <c r="J3049" s="4">
        <v>1.195103742905607E-2</v>
      </c>
      <c r="K3049" s="3">
        <v>5.5919941279244073E-2</v>
      </c>
      <c r="L3049" s="2">
        <v>290187</v>
      </c>
      <c r="P3049" s="2">
        <v>77584342</v>
      </c>
    </row>
    <row r="3050" spans="1:17" x14ac:dyDescent="0.3">
      <c r="A3050" s="1" t="str">
        <f>VLOOKUP(F3050,Sheet2!A:C,2,FALSE)</f>
        <v>其他</v>
      </c>
      <c r="B3050" s="1" t="str">
        <f>VLOOKUP(E3050,[1]Sheet4!A:B,2,FALSE)</f>
        <v>SDK</v>
      </c>
      <c r="C3050" s="1" t="str">
        <f t="shared" si="19"/>
        <v>05</v>
      </c>
      <c r="D3050" s="147">
        <v>20150524</v>
      </c>
      <c r="E3050" s="1" t="s">
        <v>64</v>
      </c>
      <c r="F3050" s="1" t="s">
        <v>73</v>
      </c>
      <c r="G3050" s="57">
        <v>975636</v>
      </c>
      <c r="H3050" s="3">
        <v>1709.62</v>
      </c>
      <c r="I3050" s="3">
        <v>1.7523133627705414</v>
      </c>
      <c r="J3050" s="4">
        <v>4.1203891615315548E-2</v>
      </c>
      <c r="K3050" s="3">
        <v>4.2527860696517407E-2</v>
      </c>
      <c r="L3050" s="2">
        <v>40200</v>
      </c>
      <c r="P3050" s="2">
        <v>9960364</v>
      </c>
    </row>
    <row r="3051" spans="1:17" x14ac:dyDescent="0.3">
      <c r="A3051" s="1" t="str">
        <f>VLOOKUP(F3051,Sheet2!A:C,2,FALSE)</f>
        <v>其他</v>
      </c>
      <c r="B3051" s="1" t="str">
        <f>VLOOKUP(E3051,[1]Sheet4!A:B,2,FALSE)</f>
        <v>SDK</v>
      </c>
      <c r="C3051" s="1" t="str">
        <f t="shared" si="19"/>
        <v>05</v>
      </c>
      <c r="D3051" s="147">
        <v>20150524</v>
      </c>
      <c r="E3051" s="1" t="s">
        <v>64</v>
      </c>
      <c r="F3051" s="1" t="s">
        <v>41</v>
      </c>
      <c r="G3051" s="57">
        <v>18863760</v>
      </c>
      <c r="H3051" s="3">
        <v>6885.82</v>
      </c>
      <c r="I3051" s="3">
        <v>0.36502902920732666</v>
      </c>
      <c r="J3051" s="4">
        <v>6.5518221181779246E-3</v>
      </c>
      <c r="K3051" s="3">
        <v>5.5714123891514013E-2</v>
      </c>
      <c r="L3051" s="2">
        <v>123592</v>
      </c>
      <c r="P3051" s="2">
        <v>85258230</v>
      </c>
    </row>
    <row r="3052" spans="1:17" x14ac:dyDescent="0.3">
      <c r="A3052" s="1" t="str">
        <f>VLOOKUP(F3052,Sheet2!A:C,2,FALSE)</f>
        <v>其他</v>
      </c>
      <c r="B3052" s="1" t="str">
        <f>VLOOKUP(E3052,[1]Sheet4!A:B,2,FALSE)</f>
        <v>SDK</v>
      </c>
      <c r="C3052" s="1" t="str">
        <f t="shared" si="19"/>
        <v>05</v>
      </c>
      <c r="D3052" s="147">
        <v>20150524</v>
      </c>
      <c r="E3052" s="1" t="s">
        <v>64</v>
      </c>
      <c r="F3052" s="1" t="s">
        <v>59</v>
      </c>
      <c r="G3052" s="57">
        <v>5565089</v>
      </c>
      <c r="H3052" s="3">
        <v>6163.77</v>
      </c>
      <c r="I3052" s="3">
        <v>1.1075779740449794</v>
      </c>
      <c r="J3052" s="4">
        <v>1.2768349257307476E-2</v>
      </c>
      <c r="K3052" s="3">
        <v>8.6744022404548468E-2</v>
      </c>
      <c r="L3052" s="2">
        <v>71057</v>
      </c>
      <c r="P3052" s="2">
        <v>16169886</v>
      </c>
    </row>
    <row r="3053" spans="1:17" x14ac:dyDescent="0.3">
      <c r="A3053" s="1" t="str">
        <f>VLOOKUP(F3053,Sheet2!A:C,2,FALSE)</f>
        <v>结果页</v>
      </c>
      <c r="B3053" s="1" t="str">
        <f>VLOOKUP(E3053,[1]Sheet4!A:B,2,FALSE)</f>
        <v>API</v>
      </c>
      <c r="C3053" s="1" t="str">
        <f t="shared" si="19"/>
        <v>05</v>
      </c>
      <c r="D3053" s="147">
        <v>20150524</v>
      </c>
      <c r="E3053" s="1" t="s">
        <v>74</v>
      </c>
      <c r="F3053" s="1" t="s">
        <v>61</v>
      </c>
      <c r="G3053" s="57">
        <v>3025811</v>
      </c>
      <c r="H3053" s="3">
        <v>4047.19</v>
      </c>
      <c r="I3053" s="3">
        <v>1.34</v>
      </c>
      <c r="J3053" s="4">
        <v>9.300000000000001E-3</v>
      </c>
      <c r="L3053" s="2">
        <v>28177</v>
      </c>
    </row>
    <row r="3054" spans="1:17" x14ac:dyDescent="0.3">
      <c r="A3054" s="1" t="str">
        <f>VLOOKUP(F3054,Sheet2!A:C,2,FALSE)</f>
        <v>结果页</v>
      </c>
      <c r="B3054" s="1" t="str">
        <f>VLOOKUP(E3054,[1]Sheet4!A:B,2,FALSE)</f>
        <v>API</v>
      </c>
      <c r="C3054" s="1" t="str">
        <f t="shared" si="19"/>
        <v>05</v>
      </c>
      <c r="D3054" s="147">
        <v>20150524</v>
      </c>
      <c r="E3054" s="1" t="s">
        <v>74</v>
      </c>
      <c r="F3054" s="1" t="s">
        <v>63</v>
      </c>
      <c r="G3054" s="57">
        <v>496221</v>
      </c>
      <c r="H3054" s="3">
        <v>415.49</v>
      </c>
      <c r="I3054" s="3">
        <v>0.84</v>
      </c>
      <c r="J3054" s="4">
        <v>1.0500000000000001E-2</v>
      </c>
      <c r="L3054" s="2">
        <v>5227</v>
      </c>
    </row>
    <row r="3055" spans="1:17" x14ac:dyDescent="0.3">
      <c r="A3055" s="1" t="str">
        <f>VLOOKUP(F3055,Sheet2!A:C,2,FALSE)</f>
        <v>其他</v>
      </c>
      <c r="B3055" s="1" t="str">
        <f>VLOOKUP(E3055,[1]Sheet4!A:B,2,FALSE)</f>
        <v>SDK</v>
      </c>
      <c r="C3055" s="1" t="str">
        <f t="shared" si="19"/>
        <v>05</v>
      </c>
      <c r="D3055" s="147">
        <v>20150525</v>
      </c>
      <c r="E3055" s="1" t="s">
        <v>58</v>
      </c>
      <c r="F3055" s="1" t="s">
        <v>55</v>
      </c>
      <c r="G3055" s="57">
        <v>805301</v>
      </c>
      <c r="H3055" s="3">
        <v>209</v>
      </c>
      <c r="I3055" s="3">
        <v>0.26</v>
      </c>
    </row>
    <row r="3056" spans="1:17" x14ac:dyDescent="0.3">
      <c r="A3056" s="1" t="str">
        <f>VLOOKUP(F3056,Sheet2!A:C,2,FALSE)</f>
        <v>其他</v>
      </c>
      <c r="B3056" s="1" t="str">
        <f>VLOOKUP(E3056,[1]Sheet4!A:B,2,FALSE)</f>
        <v>SDK</v>
      </c>
      <c r="C3056" s="1" t="str">
        <f t="shared" si="19"/>
        <v>05</v>
      </c>
      <c r="D3056" s="147">
        <v>20150525</v>
      </c>
      <c r="E3056" s="1" t="s">
        <v>58</v>
      </c>
      <c r="F3056" s="1" t="s">
        <v>41</v>
      </c>
      <c r="G3056" s="57">
        <v>45104584</v>
      </c>
      <c r="H3056" s="3">
        <v>2729</v>
      </c>
      <c r="I3056" s="3">
        <v>6.0999999999999999E-2</v>
      </c>
    </row>
    <row r="3057" spans="1:16" x14ac:dyDescent="0.3">
      <c r="A3057" s="1" t="str">
        <f>VLOOKUP(F3057,Sheet2!A:C,2,FALSE)</f>
        <v>其他</v>
      </c>
      <c r="B3057" s="1" t="str">
        <f>VLOOKUP(E3057,[1]Sheet4!A:B,2,FALSE)</f>
        <v>SDK</v>
      </c>
      <c r="C3057" s="1" t="str">
        <f t="shared" si="19"/>
        <v>05</v>
      </c>
      <c r="D3057" s="147">
        <v>20150525</v>
      </c>
      <c r="E3057" s="1" t="s">
        <v>58</v>
      </c>
      <c r="F3057" s="1" t="s">
        <v>59</v>
      </c>
      <c r="G3057" s="57">
        <v>2223115</v>
      </c>
      <c r="H3057" s="3">
        <v>1720</v>
      </c>
      <c r="I3057" s="3">
        <v>0.77400000000000002</v>
      </c>
    </row>
    <row r="3058" spans="1:16" x14ac:dyDescent="0.3">
      <c r="A3058" s="1" t="str">
        <f>VLOOKUP(F3058,Sheet2!A:C,2,FALSE)</f>
        <v>结果页</v>
      </c>
      <c r="B3058" s="1" t="str">
        <f>VLOOKUP(E3058,[1]Sheet4!A:B,2,FALSE)</f>
        <v>API</v>
      </c>
      <c r="C3058" s="1" t="str">
        <f t="shared" si="19"/>
        <v>05</v>
      </c>
      <c r="D3058" s="147">
        <v>20150525</v>
      </c>
      <c r="E3058" s="1" t="s">
        <v>60</v>
      </c>
      <c r="F3058" s="1" t="s">
        <v>61</v>
      </c>
      <c r="G3058" s="57">
        <v>231391</v>
      </c>
      <c r="H3058" s="3">
        <v>580.31999999999994</v>
      </c>
      <c r="I3058" s="3">
        <v>2.5079627124650479</v>
      </c>
      <c r="J3058" s="4">
        <v>4.0053416079277065E-2</v>
      </c>
      <c r="L3058" s="2">
        <v>9268</v>
      </c>
    </row>
    <row r="3059" spans="1:16" x14ac:dyDescent="0.3">
      <c r="A3059" s="1" t="str">
        <f>VLOOKUP(F3059,Sheet2!A:C,2,FALSE)</f>
        <v>结果页</v>
      </c>
      <c r="B3059" s="1" t="str">
        <f>VLOOKUP(E3059,[1]Sheet4!A:B,2,FALSE)</f>
        <v>API</v>
      </c>
      <c r="C3059" s="1" t="str">
        <f t="shared" si="19"/>
        <v>05</v>
      </c>
      <c r="D3059" s="147">
        <v>20150525</v>
      </c>
      <c r="E3059" s="1" t="s">
        <v>60</v>
      </c>
      <c r="F3059" s="1" t="s">
        <v>62</v>
      </c>
      <c r="G3059" s="57">
        <v>2297646</v>
      </c>
      <c r="H3059" s="3">
        <v>4243.62</v>
      </c>
      <c r="I3059" s="3">
        <v>1.8469424793897755</v>
      </c>
      <c r="J3059" s="4">
        <v>1.2575479425464149E-2</v>
      </c>
      <c r="L3059" s="2">
        <v>28894</v>
      </c>
    </row>
    <row r="3060" spans="1:16" x14ac:dyDescent="0.3">
      <c r="A3060" s="1" t="str">
        <f>VLOOKUP(F3060,Sheet2!A:C,2,FALSE)</f>
        <v>结果页</v>
      </c>
      <c r="B3060" s="1" t="str">
        <f>VLOOKUP(E3060,[1]Sheet4!A:B,2,FALSE)</f>
        <v>API</v>
      </c>
      <c r="C3060" s="1" t="str">
        <f t="shared" si="19"/>
        <v>05</v>
      </c>
      <c r="D3060" s="147">
        <v>20150525</v>
      </c>
      <c r="E3060" s="1" t="s">
        <v>60</v>
      </c>
      <c r="F3060" s="1" t="s">
        <v>63</v>
      </c>
      <c r="G3060" s="57">
        <v>684004</v>
      </c>
      <c r="H3060" s="3">
        <v>2636.03</v>
      </c>
      <c r="I3060" s="3">
        <v>3.8538224922661271</v>
      </c>
      <c r="J3060" s="4">
        <v>3.5967625920316257E-2</v>
      </c>
      <c r="L3060" s="2">
        <v>24602</v>
      </c>
    </row>
    <row r="3061" spans="1:16" x14ac:dyDescent="0.3">
      <c r="A3061" s="1" t="str">
        <f>VLOOKUP(F3061,Sheet2!A:C,2,FALSE)</f>
        <v>结果页</v>
      </c>
      <c r="B3061" s="1" t="str">
        <f>VLOOKUP(E3061,[1]Sheet4!A:B,2,FALSE)</f>
        <v>SDK</v>
      </c>
      <c r="C3061" s="1" t="str">
        <f t="shared" si="19"/>
        <v>05</v>
      </c>
      <c r="D3061" s="147">
        <v>20150525</v>
      </c>
      <c r="E3061" s="1" t="s">
        <v>64</v>
      </c>
      <c r="F3061" s="1" t="s">
        <v>61</v>
      </c>
      <c r="G3061" s="57">
        <v>5425642</v>
      </c>
      <c r="H3061" s="3">
        <v>7409.85</v>
      </c>
      <c r="I3061" s="3">
        <v>1.365709348313066</v>
      </c>
      <c r="J3061" s="4">
        <v>1.4945696748882437E-2</v>
      </c>
      <c r="K3061" s="3">
        <v>9.137809840917499E-2</v>
      </c>
      <c r="L3061" s="2">
        <v>81090</v>
      </c>
      <c r="P3061" s="2">
        <v>125486137</v>
      </c>
    </row>
    <row r="3062" spans="1:16" x14ac:dyDescent="0.3">
      <c r="A3062" s="1" t="str">
        <f>VLOOKUP(F3062,Sheet2!A:C,2,FALSE)</f>
        <v>充电屏保</v>
      </c>
      <c r="B3062" s="1" t="str">
        <f>VLOOKUP(E3062,[1]Sheet4!A:B,2,FALSE)</f>
        <v>SDK</v>
      </c>
      <c r="C3062" s="1" t="str">
        <f t="shared" si="19"/>
        <v>05</v>
      </c>
      <c r="D3062" s="147">
        <v>20150525</v>
      </c>
      <c r="E3062" s="1" t="s">
        <v>64</v>
      </c>
      <c r="F3062" s="1" t="s">
        <v>65</v>
      </c>
      <c r="G3062" s="57">
        <v>29164269</v>
      </c>
      <c r="H3062" s="3">
        <v>25050.74</v>
      </c>
      <c r="I3062" s="3">
        <v>0.85895312514090449</v>
      </c>
      <c r="J3062" s="4">
        <v>1.1121519966778527E-2</v>
      </c>
      <c r="K3062" s="3">
        <v>7.7233429217113569E-2</v>
      </c>
      <c r="L3062" s="2">
        <v>324351</v>
      </c>
      <c r="P3062" s="2">
        <v>298684475</v>
      </c>
    </row>
    <row r="3063" spans="1:16" x14ac:dyDescent="0.3">
      <c r="A3063" s="1" t="str">
        <f>VLOOKUP(F3063,Sheet2!A:C,2,FALSE)</f>
        <v>其他</v>
      </c>
      <c r="B3063" s="1" t="str">
        <f>VLOOKUP(E3063,[1]Sheet4!A:B,2,FALSE)</f>
        <v>SDK</v>
      </c>
      <c r="C3063" s="1" t="str">
        <f t="shared" si="19"/>
        <v>05</v>
      </c>
      <c r="D3063" s="147">
        <v>20150525</v>
      </c>
      <c r="E3063" s="1" t="s">
        <v>64</v>
      </c>
      <c r="F3063" s="1" t="s">
        <v>55</v>
      </c>
      <c r="G3063" s="57">
        <v>2952563</v>
      </c>
      <c r="H3063" s="3">
        <v>2341.9</v>
      </c>
      <c r="I3063" s="3">
        <v>0.79317528533684123</v>
      </c>
      <c r="J3063" s="4">
        <v>1.0064814874398954E-2</v>
      </c>
      <c r="K3063" s="3">
        <v>7.8806743614765959E-2</v>
      </c>
      <c r="L3063" s="2">
        <v>29717</v>
      </c>
      <c r="P3063" s="2">
        <v>18742568</v>
      </c>
    </row>
    <row r="3064" spans="1:16" x14ac:dyDescent="0.3">
      <c r="A3064" s="1" t="str">
        <f>VLOOKUP(F3064,Sheet2!A:C,2,FALSE)</f>
        <v>其他</v>
      </c>
      <c r="B3064" s="1" t="str">
        <f>VLOOKUP(E3064,[1]Sheet4!A:B,2,FALSE)</f>
        <v>SDK</v>
      </c>
      <c r="C3064" s="1" t="str">
        <f t="shared" si="19"/>
        <v>05</v>
      </c>
      <c r="D3064" s="147">
        <v>20150525</v>
      </c>
      <c r="E3064" s="1" t="s">
        <v>64</v>
      </c>
      <c r="F3064" s="1" t="s">
        <v>75</v>
      </c>
      <c r="G3064" s="57">
        <v>271317</v>
      </c>
      <c r="H3064" s="3">
        <v>1169.8399999999999</v>
      </c>
      <c r="I3064" s="3">
        <v>4.3117091815109267</v>
      </c>
      <c r="J3064" s="4">
        <v>2.5475735025818506E-2</v>
      </c>
      <c r="K3064" s="3">
        <v>0.16924768518518518</v>
      </c>
      <c r="L3064" s="2">
        <v>6912</v>
      </c>
      <c r="P3064" s="2">
        <v>1034269</v>
      </c>
    </row>
    <row r="3065" spans="1:16" x14ac:dyDescent="0.3">
      <c r="A3065" s="1" t="str">
        <f>VLOOKUP(F3065,Sheet2!A:C,2,FALSE)</f>
        <v>Applock</v>
      </c>
      <c r="B3065" s="1" t="str">
        <f>VLOOKUP(E3065,[1]Sheet4!A:B,2,FALSE)</f>
        <v>SDK</v>
      </c>
      <c r="C3065" s="1" t="str">
        <f t="shared" si="19"/>
        <v>05</v>
      </c>
      <c r="D3065" s="147">
        <v>20150525</v>
      </c>
      <c r="E3065" s="1" t="s">
        <v>64</v>
      </c>
      <c r="F3065" s="1" t="s">
        <v>66</v>
      </c>
      <c r="G3065" s="57">
        <v>91005317</v>
      </c>
      <c r="H3065" s="3">
        <v>65417.33</v>
      </c>
      <c r="I3065" s="3">
        <v>0.71882975804589533</v>
      </c>
      <c r="J3065" s="4">
        <v>1.1973882800715919E-2</v>
      </c>
      <c r="K3065" s="3">
        <v>6.003313795612869E-2</v>
      </c>
      <c r="L3065" s="2">
        <v>1089687</v>
      </c>
      <c r="P3065" s="2">
        <v>329846108</v>
      </c>
    </row>
    <row r="3066" spans="1:16" x14ac:dyDescent="0.3">
      <c r="A3066" s="1" t="str">
        <f>VLOOKUP(F3066,Sheet2!A:C,2,FALSE)</f>
        <v>结果页</v>
      </c>
      <c r="B3066" s="1" t="str">
        <f>VLOOKUP(E3066,[1]Sheet4!A:B,2,FALSE)</f>
        <v>SDK</v>
      </c>
      <c r="C3066" s="1" t="str">
        <f t="shared" si="19"/>
        <v>05</v>
      </c>
      <c r="D3066" s="147">
        <v>20150525</v>
      </c>
      <c r="E3066" s="1" t="s">
        <v>64</v>
      </c>
      <c r="F3066" s="1" t="s">
        <v>62</v>
      </c>
      <c r="G3066" s="57">
        <v>24443084</v>
      </c>
      <c r="H3066" s="3">
        <v>28480.240000000002</v>
      </c>
      <c r="I3066" s="3">
        <v>1.1651655740331295</v>
      </c>
      <c r="J3066" s="4">
        <v>1.1288060050032966E-2</v>
      </c>
      <c r="K3066" s="3">
        <v>0.10322106445825707</v>
      </c>
      <c r="L3066" s="2">
        <v>275915</v>
      </c>
      <c r="P3066" s="2">
        <v>95988855</v>
      </c>
    </row>
    <row r="3067" spans="1:16" x14ac:dyDescent="0.3">
      <c r="A3067" s="1" t="str">
        <f>VLOOKUP(F3067,Sheet2!A:C,2,FALSE)</f>
        <v>充电屏保</v>
      </c>
      <c r="B3067" s="1" t="str">
        <f>VLOOKUP(E3067,[1]Sheet4!A:B,2,FALSE)</f>
        <v>SDK</v>
      </c>
      <c r="C3067" s="1" t="str">
        <f t="shared" si="19"/>
        <v>05</v>
      </c>
      <c r="D3067" s="147">
        <v>20150525</v>
      </c>
      <c r="E3067" s="1" t="s">
        <v>64</v>
      </c>
      <c r="F3067" s="1" t="s">
        <v>67</v>
      </c>
      <c r="G3067" s="57">
        <v>112031022</v>
      </c>
      <c r="H3067" s="3">
        <v>75253.27</v>
      </c>
      <c r="I3067" s="3">
        <v>0.67171814249806627</v>
      </c>
      <c r="J3067" s="4">
        <v>1.0898276015013055E-2</v>
      </c>
      <c r="K3067" s="3">
        <v>6.1635266125828765E-2</v>
      </c>
      <c r="L3067" s="2">
        <v>1220945</v>
      </c>
      <c r="P3067" s="2">
        <v>664920830</v>
      </c>
    </row>
    <row r="3068" spans="1:16" x14ac:dyDescent="0.3">
      <c r="A3068" s="1" t="str">
        <f>VLOOKUP(F3068,Sheet2!A:C,2,FALSE)</f>
        <v>其他</v>
      </c>
      <c r="B3068" s="1" t="str">
        <f>VLOOKUP(E3068,[1]Sheet4!A:B,2,FALSE)</f>
        <v>SDK</v>
      </c>
      <c r="C3068" s="1" t="str">
        <f t="shared" si="19"/>
        <v>05</v>
      </c>
      <c r="D3068" s="147">
        <v>20150525</v>
      </c>
      <c r="E3068" s="1" t="s">
        <v>64</v>
      </c>
      <c r="F3068" s="1" t="s">
        <v>68</v>
      </c>
      <c r="G3068" s="57">
        <v>593697</v>
      </c>
      <c r="H3068" s="3">
        <v>933.51</v>
      </c>
      <c r="I3068" s="3">
        <v>1.5723677229293731</v>
      </c>
      <c r="J3068" s="4">
        <v>1.6929511181629688E-2</v>
      </c>
      <c r="K3068" s="3">
        <v>9.287732563923988E-2</v>
      </c>
      <c r="L3068" s="2">
        <v>10051</v>
      </c>
      <c r="P3068" s="2">
        <v>3364620</v>
      </c>
    </row>
    <row r="3069" spans="1:16" x14ac:dyDescent="0.3">
      <c r="A3069" s="1" t="str">
        <f>VLOOKUP(F3069,Sheet2!A:C,2,FALSE)</f>
        <v>其他</v>
      </c>
      <c r="B3069" s="1" t="str">
        <f>VLOOKUP(E3069,[1]Sheet4!A:B,2,FALSE)</f>
        <v>SDK</v>
      </c>
      <c r="C3069" s="1" t="str">
        <f t="shared" si="19"/>
        <v>05</v>
      </c>
      <c r="D3069" s="147">
        <v>20150525</v>
      </c>
      <c r="E3069" s="1" t="s">
        <v>64</v>
      </c>
      <c r="F3069" s="1" t="s">
        <v>69</v>
      </c>
      <c r="G3069" s="57">
        <v>689006</v>
      </c>
      <c r="H3069" s="3">
        <v>3383.43</v>
      </c>
      <c r="I3069" s="3">
        <v>4.9105958438678332</v>
      </c>
      <c r="J3069" s="4">
        <v>2.2578903521885151E-2</v>
      </c>
      <c r="K3069" s="3">
        <v>0.21748601915536414</v>
      </c>
      <c r="L3069" s="2">
        <v>15557</v>
      </c>
      <c r="P3069" s="2">
        <v>7667021</v>
      </c>
    </row>
    <row r="3070" spans="1:16" x14ac:dyDescent="0.3">
      <c r="A3070" s="1" t="str">
        <f>VLOOKUP(F3070,Sheet2!A:C,2,FALSE)</f>
        <v>其他</v>
      </c>
      <c r="B3070" s="1" t="str">
        <f>VLOOKUP(E3070,[1]Sheet4!A:B,2,FALSE)</f>
        <v>SDK</v>
      </c>
      <c r="C3070" s="1" t="str">
        <f t="shared" si="19"/>
        <v>05</v>
      </c>
      <c r="D3070" s="147">
        <v>20150525</v>
      </c>
      <c r="E3070" s="1" t="s">
        <v>64</v>
      </c>
      <c r="F3070" s="1" t="s">
        <v>70</v>
      </c>
      <c r="G3070" s="57">
        <v>2467191</v>
      </c>
      <c r="H3070" s="3">
        <v>1322.03</v>
      </c>
      <c r="I3070" s="3">
        <v>0.53584420500885421</v>
      </c>
      <c r="J3070" s="4">
        <v>4.7584479677495583E-3</v>
      </c>
      <c r="K3070" s="3">
        <v>0.11260902896081772</v>
      </c>
      <c r="L3070" s="2">
        <v>11740</v>
      </c>
      <c r="P3070" s="2">
        <v>22810233</v>
      </c>
    </row>
    <row r="3071" spans="1:16" x14ac:dyDescent="0.3">
      <c r="A3071" s="1" t="str">
        <f>VLOOKUP(F3071,Sheet2!A:C,2,FALSE)</f>
        <v>Applock</v>
      </c>
      <c r="B3071" s="1" t="str">
        <f>VLOOKUP(E3071,[1]Sheet4!A:B,2,FALSE)</f>
        <v>SDK</v>
      </c>
      <c r="C3071" s="1" t="str">
        <f t="shared" si="19"/>
        <v>05</v>
      </c>
      <c r="D3071" s="147">
        <v>20150525</v>
      </c>
      <c r="E3071" s="1" t="s">
        <v>64</v>
      </c>
      <c r="F3071" s="1" t="s">
        <v>71</v>
      </c>
      <c r="G3071" s="57">
        <v>265832796</v>
      </c>
      <c r="H3071" s="3">
        <v>172731.57</v>
      </c>
      <c r="I3071" s="3">
        <v>0.64977524443598</v>
      </c>
      <c r="J3071" s="4">
        <v>9.8462192753673624E-3</v>
      </c>
      <c r="K3071" s="3">
        <v>6.5992359733603109E-2</v>
      </c>
      <c r="L3071" s="2">
        <v>2617448</v>
      </c>
      <c r="P3071" s="2">
        <v>942995983</v>
      </c>
    </row>
    <row r="3072" spans="1:16" x14ac:dyDescent="0.3">
      <c r="A3072" s="1" t="str">
        <f>VLOOKUP(F3072,Sheet2!A:C,2,FALSE)</f>
        <v>结果页</v>
      </c>
      <c r="B3072" s="1" t="str">
        <f>VLOOKUP(E3072,[1]Sheet4!A:B,2,FALSE)</f>
        <v>SDK</v>
      </c>
      <c r="C3072" s="1" t="str">
        <f t="shared" si="19"/>
        <v>05</v>
      </c>
      <c r="D3072" s="147">
        <v>20150525</v>
      </c>
      <c r="E3072" s="1" t="s">
        <v>64</v>
      </c>
      <c r="F3072" s="1" t="s">
        <v>63</v>
      </c>
      <c r="G3072" s="57">
        <v>13039625</v>
      </c>
      <c r="H3072" s="3">
        <v>40605.410000000003</v>
      </c>
      <c r="I3072" s="3">
        <v>3.1140013612354651</v>
      </c>
      <c r="J3072" s="4">
        <v>2.2849353413154135E-2</v>
      </c>
      <c r="K3072" s="3">
        <v>0.13628400353082931</v>
      </c>
      <c r="L3072" s="2">
        <v>297947</v>
      </c>
      <c r="P3072" s="2">
        <v>83501500</v>
      </c>
    </row>
    <row r="3073" spans="1:16" x14ac:dyDescent="0.3">
      <c r="A3073" s="1" t="str">
        <f>VLOOKUP(F3073,Sheet2!A:C,2,FALSE)</f>
        <v>充电屏保</v>
      </c>
      <c r="B3073" s="1" t="str">
        <f>VLOOKUP(E3073,[1]Sheet4!A:B,2,FALSE)</f>
        <v>SDK</v>
      </c>
      <c r="C3073" s="1" t="str">
        <f t="shared" si="19"/>
        <v>05</v>
      </c>
      <c r="D3073" s="147">
        <v>20150525</v>
      </c>
      <c r="E3073" s="1" t="s">
        <v>64</v>
      </c>
      <c r="F3073" s="1" t="s">
        <v>72</v>
      </c>
      <c r="G3073" s="57">
        <v>25922835</v>
      </c>
      <c r="H3073" s="3">
        <v>16852.09</v>
      </c>
      <c r="I3073" s="3">
        <v>0.65008668997816021</v>
      </c>
      <c r="J3073" s="4">
        <v>1.1619369563552752E-2</v>
      </c>
      <c r="K3073" s="3">
        <v>5.5948533732615775E-2</v>
      </c>
      <c r="L3073" s="2">
        <v>301207</v>
      </c>
      <c r="P3073" s="2">
        <v>81867982</v>
      </c>
    </row>
    <row r="3074" spans="1:16" x14ac:dyDescent="0.3">
      <c r="A3074" s="1" t="str">
        <f>VLOOKUP(F3074,Sheet2!A:C,2,FALSE)</f>
        <v>其他</v>
      </c>
      <c r="B3074" s="1" t="str">
        <f>VLOOKUP(E3074,[1]Sheet4!A:B,2,FALSE)</f>
        <v>SDK</v>
      </c>
      <c r="C3074" s="1" t="str">
        <f t="shared" si="19"/>
        <v>05</v>
      </c>
      <c r="D3074" s="147">
        <v>20150525</v>
      </c>
      <c r="E3074" s="1" t="s">
        <v>64</v>
      </c>
      <c r="F3074" s="1" t="s">
        <v>73</v>
      </c>
      <c r="G3074" s="57">
        <v>988640</v>
      </c>
      <c r="H3074" s="3">
        <v>1638.11</v>
      </c>
      <c r="I3074" s="3">
        <v>1.6569327561094027</v>
      </c>
      <c r="J3074" s="4">
        <v>4.0170335005664345E-2</v>
      </c>
      <c r="K3074" s="3">
        <v>4.1247670846552849E-2</v>
      </c>
      <c r="L3074" s="2">
        <v>39714</v>
      </c>
      <c r="P3074" s="2">
        <v>10074873</v>
      </c>
    </row>
    <row r="3075" spans="1:16" x14ac:dyDescent="0.3">
      <c r="A3075" s="1" t="str">
        <f>VLOOKUP(F3075,Sheet2!A:C,2,FALSE)</f>
        <v>其他</v>
      </c>
      <c r="B3075" s="1" t="str">
        <f>VLOOKUP(E3075,[1]Sheet4!A:B,2,FALSE)</f>
        <v>SDK</v>
      </c>
      <c r="C3075" s="1" t="str">
        <f t="shared" si="19"/>
        <v>05</v>
      </c>
      <c r="D3075" s="147">
        <v>20150525</v>
      </c>
      <c r="E3075" s="1" t="s">
        <v>64</v>
      </c>
      <c r="F3075" s="1" t="s">
        <v>41</v>
      </c>
      <c r="G3075" s="57">
        <v>17648754</v>
      </c>
      <c r="H3075" s="3">
        <v>6260.4100000000008</v>
      </c>
      <c r="I3075" s="3">
        <v>0.3547224920240829</v>
      </c>
      <c r="J3075" s="4">
        <v>6.4658388915160812E-3</v>
      </c>
      <c r="K3075" s="3">
        <v>5.4861016176805659E-2</v>
      </c>
      <c r="L3075" s="2">
        <v>114114</v>
      </c>
      <c r="P3075" s="2">
        <v>75656600</v>
      </c>
    </row>
    <row r="3076" spans="1:16" x14ac:dyDescent="0.3">
      <c r="A3076" s="1" t="str">
        <f>VLOOKUP(F3076,Sheet2!A:C,2,FALSE)</f>
        <v>其他</v>
      </c>
      <c r="B3076" s="1" t="str">
        <f>VLOOKUP(E3076,[1]Sheet4!A:B,2,FALSE)</f>
        <v>SDK</v>
      </c>
      <c r="C3076" s="1" t="str">
        <f t="shared" si="19"/>
        <v>05</v>
      </c>
      <c r="D3076" s="147">
        <v>20150525</v>
      </c>
      <c r="E3076" s="1" t="s">
        <v>64</v>
      </c>
      <c r="F3076" s="1" t="s">
        <v>59</v>
      </c>
      <c r="G3076" s="57">
        <v>5107183</v>
      </c>
      <c r="H3076" s="3">
        <v>5628.31</v>
      </c>
      <c r="I3076" s="3">
        <v>1.1020380511135004</v>
      </c>
      <c r="J3076" s="4">
        <v>1.2399594845142616E-2</v>
      </c>
      <c r="K3076" s="3">
        <v>8.8876940325611511E-2</v>
      </c>
      <c r="L3076" s="2">
        <v>63327</v>
      </c>
      <c r="P3076" s="2">
        <v>14591762</v>
      </c>
    </row>
    <row r="3077" spans="1:16" x14ac:dyDescent="0.3">
      <c r="A3077" s="1" t="str">
        <f>VLOOKUP(F3077,Sheet2!A:C,2,FALSE)</f>
        <v>结果页</v>
      </c>
      <c r="B3077" s="1" t="str">
        <f>VLOOKUP(E3077,[1]Sheet4!A:B,2,FALSE)</f>
        <v>API</v>
      </c>
      <c r="C3077" s="1" t="str">
        <f t="shared" si="19"/>
        <v>05</v>
      </c>
      <c r="D3077" s="147">
        <v>20150525</v>
      </c>
      <c r="E3077" s="1" t="s">
        <v>74</v>
      </c>
      <c r="F3077" s="1" t="s">
        <v>61</v>
      </c>
      <c r="G3077" s="57">
        <v>2949295</v>
      </c>
      <c r="H3077" s="3">
        <v>3683.74</v>
      </c>
      <c r="I3077" s="3">
        <v>1.25</v>
      </c>
      <c r="J3077" s="4">
        <v>0.9</v>
      </c>
      <c r="L3077" s="2">
        <v>26503</v>
      </c>
    </row>
    <row r="3078" spans="1:16" x14ac:dyDescent="0.3">
      <c r="A3078" s="1" t="str">
        <f>VLOOKUP(F3078,Sheet2!A:C,2,FALSE)</f>
        <v>结果页</v>
      </c>
      <c r="B3078" s="1" t="str">
        <f>VLOOKUP(E3078,[1]Sheet4!A:B,2,FALSE)</f>
        <v>API</v>
      </c>
      <c r="C3078" s="1" t="str">
        <f t="shared" si="19"/>
        <v>05</v>
      </c>
      <c r="D3078" s="147">
        <v>20150525</v>
      </c>
      <c r="E3078" s="1" t="s">
        <v>74</v>
      </c>
      <c r="F3078" s="1" t="s">
        <v>63</v>
      </c>
      <c r="G3078" s="57">
        <v>303471</v>
      </c>
      <c r="H3078" s="3">
        <v>333.51</v>
      </c>
      <c r="I3078" s="3">
        <v>1.1000000000000001</v>
      </c>
      <c r="J3078" s="4">
        <v>1.04E-2</v>
      </c>
      <c r="L3078" s="2">
        <v>3154</v>
      </c>
    </row>
    <row r="3079" spans="1:16" x14ac:dyDescent="0.3">
      <c r="A3079" s="1" t="str">
        <f>VLOOKUP(F3079,Sheet2!A:C,2,FALSE)</f>
        <v>其他</v>
      </c>
      <c r="B3079" s="1" t="str">
        <f>VLOOKUP(E3079,[1]Sheet4!A:B,2,FALSE)</f>
        <v>SDK</v>
      </c>
      <c r="C3079" s="1" t="str">
        <f t="shared" si="19"/>
        <v>05</v>
      </c>
      <c r="D3079" s="147">
        <v>20150526</v>
      </c>
      <c r="E3079" s="1" t="s">
        <v>58</v>
      </c>
      <c r="F3079" s="1" t="s">
        <v>55</v>
      </c>
      <c r="G3079" s="57">
        <v>804613</v>
      </c>
      <c r="H3079" s="3">
        <v>208</v>
      </c>
      <c r="I3079" s="3">
        <v>0.25800000000000001</v>
      </c>
    </row>
    <row r="3080" spans="1:16" x14ac:dyDescent="0.3">
      <c r="A3080" s="1" t="str">
        <f>VLOOKUP(F3080,Sheet2!A:C,2,FALSE)</f>
        <v>其他</v>
      </c>
      <c r="B3080" s="1" t="str">
        <f>VLOOKUP(E3080,[1]Sheet4!A:B,2,FALSE)</f>
        <v>SDK</v>
      </c>
      <c r="C3080" s="1" t="str">
        <f t="shared" si="19"/>
        <v>05</v>
      </c>
      <c r="D3080" s="147">
        <v>20150526</v>
      </c>
      <c r="E3080" s="1" t="s">
        <v>58</v>
      </c>
      <c r="F3080" s="1" t="s">
        <v>41</v>
      </c>
      <c r="G3080" s="57">
        <v>41080804</v>
      </c>
      <c r="H3080" s="3">
        <v>2510</v>
      </c>
      <c r="I3080" s="3">
        <v>6.0999999999999999E-2</v>
      </c>
    </row>
    <row r="3081" spans="1:16" x14ac:dyDescent="0.3">
      <c r="A3081" s="1" t="str">
        <f>VLOOKUP(F3081,Sheet2!A:C,2,FALSE)</f>
        <v>其他</v>
      </c>
      <c r="B3081" s="1" t="str">
        <f>VLOOKUP(E3081,[1]Sheet4!A:B,2,FALSE)</f>
        <v>SDK</v>
      </c>
      <c r="C3081" s="1" t="str">
        <f t="shared" si="19"/>
        <v>05</v>
      </c>
      <c r="D3081" s="147">
        <v>20150526</v>
      </c>
      <c r="E3081" s="1" t="s">
        <v>58</v>
      </c>
      <c r="F3081" s="1" t="s">
        <v>59</v>
      </c>
      <c r="G3081" s="57">
        <v>1936250</v>
      </c>
      <c r="H3081" s="3">
        <v>1484</v>
      </c>
      <c r="I3081" s="3">
        <v>0.76600000000000001</v>
      </c>
    </row>
    <row r="3082" spans="1:16" x14ac:dyDescent="0.3">
      <c r="A3082" s="1" t="str">
        <f>VLOOKUP(F3082,Sheet2!A:C,2,FALSE)</f>
        <v>结果页</v>
      </c>
      <c r="B3082" s="1" t="str">
        <f>VLOOKUP(E3082,[1]Sheet4!A:B,2,FALSE)</f>
        <v>API</v>
      </c>
      <c r="C3082" s="1" t="str">
        <f t="shared" si="19"/>
        <v>05</v>
      </c>
      <c r="D3082" s="147">
        <v>20150526</v>
      </c>
      <c r="E3082" s="1" t="s">
        <v>60</v>
      </c>
      <c r="F3082" s="1" t="s">
        <v>61</v>
      </c>
      <c r="G3082" s="57">
        <v>238962</v>
      </c>
      <c r="H3082" s="3">
        <v>583.32999999999993</v>
      </c>
      <c r="I3082" s="3">
        <v>2.4410994216653688</v>
      </c>
      <c r="J3082" s="4">
        <v>3.8633757668583291E-2</v>
      </c>
      <c r="L3082" s="2">
        <v>9232</v>
      </c>
    </row>
    <row r="3083" spans="1:16" x14ac:dyDescent="0.3">
      <c r="A3083" s="1" t="str">
        <f>VLOOKUP(F3083,Sheet2!A:C,2,FALSE)</f>
        <v>结果页</v>
      </c>
      <c r="B3083" s="1" t="str">
        <f>VLOOKUP(E3083,[1]Sheet4!A:B,2,FALSE)</f>
        <v>API</v>
      </c>
      <c r="C3083" s="1" t="str">
        <f t="shared" si="19"/>
        <v>05</v>
      </c>
      <c r="D3083" s="147">
        <v>20150526</v>
      </c>
      <c r="E3083" s="1" t="s">
        <v>60</v>
      </c>
      <c r="F3083" s="1" t="s">
        <v>62</v>
      </c>
      <c r="G3083" s="57">
        <v>2504091</v>
      </c>
      <c r="H3083" s="3">
        <v>4742.3999999999996</v>
      </c>
      <c r="I3083" s="3">
        <v>1.8938608860460742</v>
      </c>
      <c r="J3083" s="4">
        <v>1.2368560088271552E-2</v>
      </c>
      <c r="L3083" s="2">
        <v>30972</v>
      </c>
    </row>
    <row r="3084" spans="1:16" x14ac:dyDescent="0.3">
      <c r="A3084" s="1" t="str">
        <f>VLOOKUP(F3084,Sheet2!A:C,2,FALSE)</f>
        <v>结果页</v>
      </c>
      <c r="B3084" s="1" t="str">
        <f>VLOOKUP(E3084,[1]Sheet4!A:B,2,FALSE)</f>
        <v>API</v>
      </c>
      <c r="C3084" s="1" t="str">
        <f t="shared" si="19"/>
        <v>05</v>
      </c>
      <c r="D3084" s="147">
        <v>20150526</v>
      </c>
      <c r="E3084" s="1" t="s">
        <v>60</v>
      </c>
      <c r="F3084" s="1" t="s">
        <v>63</v>
      </c>
      <c r="G3084" s="57">
        <v>715433</v>
      </c>
      <c r="H3084" s="3">
        <v>2704.15</v>
      </c>
      <c r="I3084" s="3">
        <v>3.7797389832451116</v>
      </c>
      <c r="J3084" s="4">
        <v>3.4523148918207576E-2</v>
      </c>
      <c r="L3084" s="2">
        <v>24699</v>
      </c>
    </row>
    <row r="3085" spans="1:16" x14ac:dyDescent="0.3">
      <c r="A3085" s="1" t="str">
        <f>VLOOKUP(F3085,Sheet2!A:C,2,FALSE)</f>
        <v>结果页</v>
      </c>
      <c r="B3085" s="1" t="str">
        <f>VLOOKUP(E3085,[1]Sheet4!A:B,2,FALSE)</f>
        <v>SDK</v>
      </c>
      <c r="C3085" s="1" t="str">
        <f t="shared" si="19"/>
        <v>05</v>
      </c>
      <c r="D3085" s="147">
        <v>20150526</v>
      </c>
      <c r="E3085" s="1" t="s">
        <v>64</v>
      </c>
      <c r="F3085" s="1" t="s">
        <v>61</v>
      </c>
      <c r="G3085" s="57">
        <v>5430281</v>
      </c>
      <c r="H3085" s="3">
        <v>7183.01</v>
      </c>
      <c r="I3085" s="3">
        <v>1.3227694846730769</v>
      </c>
      <c r="J3085" s="4">
        <v>1.478302872355961E-2</v>
      </c>
      <c r="K3085" s="3">
        <v>8.9478922716627635E-2</v>
      </c>
      <c r="L3085" s="2">
        <v>80276</v>
      </c>
      <c r="P3085" s="2">
        <v>125206343</v>
      </c>
    </row>
    <row r="3086" spans="1:16" x14ac:dyDescent="0.3">
      <c r="A3086" s="1" t="str">
        <f>VLOOKUP(F3086,Sheet2!A:C,2,FALSE)</f>
        <v>充电屏保</v>
      </c>
      <c r="B3086" s="1" t="str">
        <f>VLOOKUP(E3086,[1]Sheet4!A:B,2,FALSE)</f>
        <v>SDK</v>
      </c>
      <c r="C3086" s="1" t="str">
        <f t="shared" si="19"/>
        <v>05</v>
      </c>
      <c r="D3086" s="147">
        <v>20150526</v>
      </c>
      <c r="E3086" s="1" t="s">
        <v>64</v>
      </c>
      <c r="F3086" s="1" t="s">
        <v>65</v>
      </c>
      <c r="G3086" s="57">
        <v>29797930</v>
      </c>
      <c r="H3086" s="3">
        <v>26377.68</v>
      </c>
      <c r="I3086" s="3">
        <v>0.88521853699233466</v>
      </c>
      <c r="J3086" s="4">
        <v>1.104033065384072E-2</v>
      </c>
      <c r="K3086" s="3">
        <v>8.0180437049173353E-2</v>
      </c>
      <c r="L3086" s="2">
        <v>328979</v>
      </c>
      <c r="P3086" s="2">
        <v>300613812</v>
      </c>
    </row>
    <row r="3087" spans="1:16" x14ac:dyDescent="0.3">
      <c r="A3087" s="1" t="str">
        <f>VLOOKUP(F3087,Sheet2!A:C,2,FALSE)</f>
        <v>其他</v>
      </c>
      <c r="B3087" s="1" t="str">
        <f>VLOOKUP(E3087,[1]Sheet4!A:B,2,FALSE)</f>
        <v>SDK</v>
      </c>
      <c r="C3087" s="1" t="str">
        <f t="shared" si="19"/>
        <v>05</v>
      </c>
      <c r="D3087" s="147">
        <v>20150526</v>
      </c>
      <c r="E3087" s="1" t="s">
        <v>64</v>
      </c>
      <c r="F3087" s="1" t="s">
        <v>55</v>
      </c>
      <c r="G3087" s="57">
        <v>3035151</v>
      </c>
      <c r="H3087" s="3">
        <v>2434.64</v>
      </c>
      <c r="I3087" s="3">
        <v>0.80214789972558198</v>
      </c>
      <c r="J3087" s="4">
        <v>1.0255173465834155E-2</v>
      </c>
      <c r="K3087" s="3">
        <v>7.8218852406348391E-2</v>
      </c>
      <c r="L3087" s="2">
        <v>31126</v>
      </c>
      <c r="P3087" s="2">
        <v>18681529</v>
      </c>
    </row>
    <row r="3088" spans="1:16" x14ac:dyDescent="0.3">
      <c r="A3088" s="1" t="str">
        <f>VLOOKUP(F3088,Sheet2!A:C,2,FALSE)</f>
        <v>其他</v>
      </c>
      <c r="B3088" s="1" t="str">
        <f>VLOOKUP(E3088,[1]Sheet4!A:B,2,FALSE)</f>
        <v>SDK</v>
      </c>
      <c r="C3088" s="1" t="str">
        <f t="shared" si="19"/>
        <v>05</v>
      </c>
      <c r="D3088" s="147">
        <v>20150526</v>
      </c>
      <c r="E3088" s="1" t="s">
        <v>64</v>
      </c>
      <c r="F3088" s="1" t="s">
        <v>75</v>
      </c>
      <c r="G3088" s="57">
        <v>269618</v>
      </c>
      <c r="H3088" s="3">
        <v>1157.22</v>
      </c>
      <c r="I3088" s="3">
        <v>4.2920724877419163</v>
      </c>
      <c r="J3088" s="4">
        <v>2.6177777448093228E-2</v>
      </c>
      <c r="K3088" s="3">
        <v>0.16395862850665913</v>
      </c>
      <c r="L3088" s="2">
        <v>7058</v>
      </c>
      <c r="P3088" s="2">
        <v>1034642</v>
      </c>
    </row>
    <row r="3089" spans="1:16" x14ac:dyDescent="0.3">
      <c r="A3089" s="1" t="str">
        <f>VLOOKUP(F3089,Sheet2!A:C,2,FALSE)</f>
        <v>Applock</v>
      </c>
      <c r="B3089" s="1" t="str">
        <f>VLOOKUP(E3089,[1]Sheet4!A:B,2,FALSE)</f>
        <v>SDK</v>
      </c>
      <c r="C3089" s="1" t="str">
        <f t="shared" si="19"/>
        <v>05</v>
      </c>
      <c r="D3089" s="147">
        <v>20150526</v>
      </c>
      <c r="E3089" s="1" t="s">
        <v>64</v>
      </c>
      <c r="F3089" s="1" t="s">
        <v>66</v>
      </c>
      <c r="G3089" s="57">
        <v>95367830</v>
      </c>
      <c r="H3089" s="3">
        <v>71332.399999999994</v>
      </c>
      <c r="I3089" s="3">
        <v>0.74797130227247488</v>
      </c>
      <c r="J3089" s="4">
        <v>1.178150955096703E-2</v>
      </c>
      <c r="K3089" s="3">
        <v>6.3486881628940423E-2</v>
      </c>
      <c r="L3089" s="2">
        <v>1123577</v>
      </c>
      <c r="P3089" s="2">
        <v>331235940</v>
      </c>
    </row>
    <row r="3090" spans="1:16" x14ac:dyDescent="0.3">
      <c r="A3090" s="1" t="str">
        <f>VLOOKUP(F3090,Sheet2!A:C,2,FALSE)</f>
        <v>结果页</v>
      </c>
      <c r="B3090" s="1" t="str">
        <f>VLOOKUP(E3090,[1]Sheet4!A:B,2,FALSE)</f>
        <v>SDK</v>
      </c>
      <c r="C3090" s="1" t="str">
        <f t="shared" si="19"/>
        <v>05</v>
      </c>
      <c r="D3090" s="147">
        <v>20150526</v>
      </c>
      <c r="E3090" s="1" t="s">
        <v>64</v>
      </c>
      <c r="F3090" s="1" t="s">
        <v>62</v>
      </c>
      <c r="G3090" s="57">
        <v>23396492</v>
      </c>
      <c r="H3090" s="3">
        <v>26118.739999999998</v>
      </c>
      <c r="I3090" s="3">
        <v>1.1163528275948376</v>
      </c>
      <c r="J3090" s="4">
        <v>1.162567448145645E-2</v>
      </c>
      <c r="K3090" s="3">
        <v>9.6024779411764696E-2</v>
      </c>
      <c r="L3090" s="2">
        <v>272000</v>
      </c>
      <c r="P3090" s="2">
        <v>95875106</v>
      </c>
    </row>
    <row r="3091" spans="1:16" x14ac:dyDescent="0.3">
      <c r="A3091" s="1" t="str">
        <f>VLOOKUP(F3091,Sheet2!A:C,2,FALSE)</f>
        <v>充电屏保</v>
      </c>
      <c r="B3091" s="1" t="str">
        <f>VLOOKUP(E3091,[1]Sheet4!A:B,2,FALSE)</f>
        <v>SDK</v>
      </c>
      <c r="C3091" s="1" t="str">
        <f t="shared" si="19"/>
        <v>05</v>
      </c>
      <c r="D3091" s="147">
        <v>20150526</v>
      </c>
      <c r="E3091" s="1" t="s">
        <v>64</v>
      </c>
      <c r="F3091" s="1" t="s">
        <v>67</v>
      </c>
      <c r="G3091" s="57">
        <v>116612326</v>
      </c>
      <c r="H3091" s="3">
        <v>80271.97</v>
      </c>
      <c r="I3091" s="3">
        <v>0.68836608232992458</v>
      </c>
      <c r="J3091" s="4">
        <v>1.0707916073983465E-2</v>
      </c>
      <c r="K3091" s="3">
        <v>6.4285718861993718E-2</v>
      </c>
      <c r="L3091" s="2">
        <v>1248675</v>
      </c>
      <c r="P3091" s="2">
        <v>691391750</v>
      </c>
    </row>
    <row r="3092" spans="1:16" x14ac:dyDescent="0.3">
      <c r="A3092" s="1" t="str">
        <f>VLOOKUP(F3092,Sheet2!A:C,2,FALSE)</f>
        <v>其他</v>
      </c>
      <c r="B3092" s="1" t="str">
        <f>VLOOKUP(E3092,[1]Sheet4!A:B,2,FALSE)</f>
        <v>SDK</v>
      </c>
      <c r="C3092" s="1" t="str">
        <f t="shared" si="19"/>
        <v>05</v>
      </c>
      <c r="D3092" s="147">
        <v>20150526</v>
      </c>
      <c r="E3092" s="1" t="s">
        <v>64</v>
      </c>
      <c r="F3092" s="1" t="s">
        <v>68</v>
      </c>
      <c r="G3092" s="57">
        <v>609313</v>
      </c>
      <c r="H3092" s="3">
        <v>975.73</v>
      </c>
      <c r="I3092" s="3">
        <v>1.6013608769220418</v>
      </c>
      <c r="J3092" s="4">
        <v>1.7063479689420707E-2</v>
      </c>
      <c r="K3092" s="3">
        <v>9.3847263633740505E-2</v>
      </c>
      <c r="L3092" s="2">
        <v>10397</v>
      </c>
      <c r="P3092" s="2">
        <v>3413297</v>
      </c>
    </row>
    <row r="3093" spans="1:16" x14ac:dyDescent="0.3">
      <c r="A3093" s="1" t="str">
        <f>VLOOKUP(F3093,Sheet2!A:C,2,FALSE)</f>
        <v>其他</v>
      </c>
      <c r="B3093" s="1" t="str">
        <f>VLOOKUP(E3093,[1]Sheet4!A:B,2,FALSE)</f>
        <v>SDK</v>
      </c>
      <c r="C3093" s="1" t="str">
        <f t="shared" si="19"/>
        <v>05</v>
      </c>
      <c r="D3093" s="147">
        <v>20150526</v>
      </c>
      <c r="E3093" s="1" t="s">
        <v>64</v>
      </c>
      <c r="F3093" s="1" t="s">
        <v>69</v>
      </c>
      <c r="G3093" s="57">
        <v>669685</v>
      </c>
      <c r="H3093" s="3">
        <v>3147.48</v>
      </c>
      <c r="I3093" s="3">
        <v>4.6999410170453269</v>
      </c>
      <c r="J3093" s="4">
        <v>2.2406056578839303E-2</v>
      </c>
      <c r="K3093" s="3">
        <v>0.20976207930689769</v>
      </c>
      <c r="L3093" s="2">
        <v>15005</v>
      </c>
      <c r="P3093" s="2">
        <v>7516484</v>
      </c>
    </row>
    <row r="3094" spans="1:16" x14ac:dyDescent="0.3">
      <c r="A3094" s="1" t="str">
        <f>VLOOKUP(F3094,Sheet2!A:C,2,FALSE)</f>
        <v>其他</v>
      </c>
      <c r="B3094" s="1" t="str">
        <f>VLOOKUP(E3094,[1]Sheet4!A:B,2,FALSE)</f>
        <v>SDK</v>
      </c>
      <c r="C3094" s="1" t="str">
        <f t="shared" si="19"/>
        <v>05</v>
      </c>
      <c r="D3094" s="147">
        <v>20150526</v>
      </c>
      <c r="E3094" s="1" t="s">
        <v>64</v>
      </c>
      <c r="F3094" s="1" t="s">
        <v>70</v>
      </c>
      <c r="G3094" s="57">
        <v>2489699</v>
      </c>
      <c r="H3094" s="3">
        <v>1473.03</v>
      </c>
      <c r="I3094" s="3">
        <v>0.59164983397591431</v>
      </c>
      <c r="J3094" s="4">
        <v>4.8274911947187192E-3</v>
      </c>
      <c r="K3094" s="3">
        <v>0.12255844912222315</v>
      </c>
      <c r="L3094" s="2">
        <v>12019</v>
      </c>
      <c r="P3094" s="2">
        <v>22130987</v>
      </c>
    </row>
    <row r="3095" spans="1:16" x14ac:dyDescent="0.3">
      <c r="A3095" s="1" t="str">
        <f>VLOOKUP(F3095,Sheet2!A:C,2,FALSE)</f>
        <v>Applock</v>
      </c>
      <c r="B3095" s="1" t="str">
        <f>VLOOKUP(E3095,[1]Sheet4!A:B,2,FALSE)</f>
        <v>SDK</v>
      </c>
      <c r="C3095" s="1" t="str">
        <f t="shared" si="19"/>
        <v>05</v>
      </c>
      <c r="D3095" s="147">
        <v>20150526</v>
      </c>
      <c r="E3095" s="1" t="s">
        <v>64</v>
      </c>
      <c r="F3095" s="1" t="s">
        <v>71</v>
      </c>
      <c r="G3095" s="57">
        <v>281361180</v>
      </c>
      <c r="H3095" s="3">
        <v>185460.25</v>
      </c>
      <c r="I3095" s="3">
        <v>0.65915365438828488</v>
      </c>
      <c r="J3095" s="4">
        <v>9.6442835504172968E-3</v>
      </c>
      <c r="K3095" s="3">
        <v>6.8346565189880179E-2</v>
      </c>
      <c r="L3095" s="2">
        <v>2713527</v>
      </c>
      <c r="P3095" s="2">
        <v>970489816</v>
      </c>
    </row>
    <row r="3096" spans="1:16" x14ac:dyDescent="0.3">
      <c r="A3096" s="1" t="str">
        <f>VLOOKUP(F3096,Sheet2!A:C,2,FALSE)</f>
        <v>结果页</v>
      </c>
      <c r="B3096" s="1" t="str">
        <f>VLOOKUP(E3096,[1]Sheet4!A:B,2,FALSE)</f>
        <v>SDK</v>
      </c>
      <c r="C3096" s="1" t="str">
        <f t="shared" si="19"/>
        <v>05</v>
      </c>
      <c r="D3096" s="147">
        <v>20150526</v>
      </c>
      <c r="E3096" s="1" t="s">
        <v>64</v>
      </c>
      <c r="F3096" s="1" t="s">
        <v>63</v>
      </c>
      <c r="G3096" s="57">
        <v>12872505</v>
      </c>
      <c r="H3096" s="3">
        <v>38550.050000000003</v>
      </c>
      <c r="I3096" s="3">
        <v>2.9947589843624067</v>
      </c>
      <c r="J3096" s="4">
        <v>2.2323937726184608E-2</v>
      </c>
      <c r="K3096" s="3">
        <v>0.1341501226662955</v>
      </c>
      <c r="L3096" s="2">
        <v>287365</v>
      </c>
      <c r="P3096" s="2">
        <v>82363350</v>
      </c>
    </row>
    <row r="3097" spans="1:16" x14ac:dyDescent="0.3">
      <c r="A3097" s="1" t="str">
        <f>VLOOKUP(F3097,Sheet2!A:C,2,FALSE)</f>
        <v>充电屏保</v>
      </c>
      <c r="B3097" s="1" t="str">
        <f>VLOOKUP(E3097,[1]Sheet4!A:B,2,FALSE)</f>
        <v>SDK</v>
      </c>
      <c r="C3097" s="1" t="str">
        <f t="shared" si="19"/>
        <v>05</v>
      </c>
      <c r="D3097" s="147">
        <v>20150526</v>
      </c>
      <c r="E3097" s="1" t="s">
        <v>64</v>
      </c>
      <c r="F3097" s="1" t="s">
        <v>72</v>
      </c>
      <c r="G3097" s="57">
        <v>27404989</v>
      </c>
      <c r="H3097" s="3">
        <v>17830.61</v>
      </c>
      <c r="I3097" s="3">
        <v>0.65063372220291715</v>
      </c>
      <c r="J3097" s="4">
        <v>1.1491520759231101E-2</v>
      </c>
      <c r="K3097" s="3">
        <v>5.6618591728189255E-2</v>
      </c>
      <c r="L3097" s="2">
        <v>314925</v>
      </c>
      <c r="P3097" s="2">
        <v>85585820</v>
      </c>
    </row>
    <row r="3098" spans="1:16" x14ac:dyDescent="0.3">
      <c r="A3098" s="1" t="str">
        <f>VLOOKUP(F3098,Sheet2!A:C,2,FALSE)</f>
        <v>其他</v>
      </c>
      <c r="B3098" s="1" t="str">
        <f>VLOOKUP(E3098,[1]Sheet4!A:B,2,FALSE)</f>
        <v>SDK</v>
      </c>
      <c r="C3098" s="1" t="str">
        <f t="shared" si="19"/>
        <v>05</v>
      </c>
      <c r="D3098" s="147">
        <v>20150526</v>
      </c>
      <c r="E3098" s="1" t="s">
        <v>64</v>
      </c>
      <c r="F3098" s="1" t="s">
        <v>73</v>
      </c>
      <c r="G3098" s="57">
        <v>978733</v>
      </c>
      <c r="H3098" s="3">
        <v>1464.47</v>
      </c>
      <c r="I3098" s="3">
        <v>1.4962916341841952</v>
      </c>
      <c r="J3098" s="4">
        <v>3.9609372525499807E-2</v>
      </c>
      <c r="K3098" s="3">
        <v>3.7776201408414374E-2</v>
      </c>
      <c r="L3098" s="2">
        <v>38767</v>
      </c>
      <c r="P3098" s="2">
        <v>9919763</v>
      </c>
    </row>
    <row r="3099" spans="1:16" x14ac:dyDescent="0.3">
      <c r="A3099" s="1" t="str">
        <f>VLOOKUP(F3099,Sheet2!A:C,2,FALSE)</f>
        <v>其他</v>
      </c>
      <c r="B3099" s="1" t="str">
        <f>VLOOKUP(E3099,[1]Sheet4!A:B,2,FALSE)</f>
        <v>SDK</v>
      </c>
      <c r="C3099" s="1" t="str">
        <f t="shared" si="19"/>
        <v>05</v>
      </c>
      <c r="D3099" s="147">
        <v>20150526</v>
      </c>
      <c r="E3099" s="1" t="s">
        <v>64</v>
      </c>
      <c r="F3099" s="1" t="s">
        <v>41</v>
      </c>
      <c r="G3099" s="57">
        <v>17096566</v>
      </c>
      <c r="H3099" s="3">
        <v>5575.6500000000005</v>
      </c>
      <c r="I3099" s="3">
        <v>0.32612689589242666</v>
      </c>
      <c r="J3099" s="4">
        <v>6.3995892508472169E-3</v>
      </c>
      <c r="K3099" s="3">
        <v>5.0960598111707237E-2</v>
      </c>
      <c r="L3099" s="2">
        <v>109411</v>
      </c>
      <c r="P3099" s="2">
        <v>70718084</v>
      </c>
    </row>
    <row r="3100" spans="1:16" x14ac:dyDescent="0.3">
      <c r="A3100" s="1" t="str">
        <f>VLOOKUP(F3100,Sheet2!A:C,2,FALSE)</f>
        <v>其他</v>
      </c>
      <c r="B3100" s="1" t="str">
        <f>VLOOKUP(E3100,[1]Sheet4!A:B,2,FALSE)</f>
        <v>SDK</v>
      </c>
      <c r="C3100" s="1" t="str">
        <f t="shared" si="19"/>
        <v>05</v>
      </c>
      <c r="D3100" s="147">
        <v>20150526</v>
      </c>
      <c r="E3100" s="1" t="s">
        <v>64</v>
      </c>
      <c r="F3100" s="1" t="s">
        <v>59</v>
      </c>
      <c r="G3100" s="57">
        <v>4588135</v>
      </c>
      <c r="H3100" s="3">
        <v>4856.08</v>
      </c>
      <c r="I3100" s="3">
        <v>1.0583995457849431</v>
      </c>
      <c r="J3100" s="4">
        <v>1.2452772204828324E-2</v>
      </c>
      <c r="K3100" s="3">
        <v>8.4993086549400534E-2</v>
      </c>
      <c r="L3100" s="2">
        <v>57135</v>
      </c>
      <c r="P3100" s="2">
        <v>12884559</v>
      </c>
    </row>
    <row r="3101" spans="1:16" x14ac:dyDescent="0.3">
      <c r="A3101" s="1" t="str">
        <f>VLOOKUP(F3101,Sheet2!A:C,2,FALSE)</f>
        <v>结果页</v>
      </c>
      <c r="B3101" s="1" t="str">
        <f>VLOOKUP(E3101,[1]Sheet4!A:B,2,FALSE)</f>
        <v>API</v>
      </c>
      <c r="C3101" s="1" t="str">
        <f t="shared" si="19"/>
        <v>05</v>
      </c>
      <c r="D3101" s="147">
        <v>20150526</v>
      </c>
      <c r="E3101" s="1" t="s">
        <v>74</v>
      </c>
      <c r="F3101" s="1" t="s">
        <v>61</v>
      </c>
      <c r="G3101" s="57">
        <v>3233838</v>
      </c>
      <c r="H3101" s="3">
        <v>3488.42</v>
      </c>
      <c r="I3101" s="3">
        <v>1.08</v>
      </c>
      <c r="J3101" s="4">
        <v>8.8000000000000005E-3</v>
      </c>
      <c r="L3101" s="2">
        <v>28499</v>
      </c>
    </row>
    <row r="3102" spans="1:16" x14ac:dyDescent="0.3">
      <c r="A3102" s="1" t="str">
        <f>VLOOKUP(F3102,Sheet2!A:C,2,FALSE)</f>
        <v>结果页</v>
      </c>
      <c r="B3102" s="1" t="str">
        <f>VLOOKUP(E3102,[1]Sheet4!A:B,2,FALSE)</f>
        <v>API</v>
      </c>
      <c r="C3102" s="1" t="str">
        <f t="shared" si="19"/>
        <v>05</v>
      </c>
      <c r="D3102" s="147">
        <v>20150526</v>
      </c>
      <c r="E3102" s="1" t="s">
        <v>74</v>
      </c>
      <c r="F3102" s="1" t="s">
        <v>63</v>
      </c>
      <c r="G3102" s="57">
        <v>168571</v>
      </c>
      <c r="H3102" s="3">
        <v>196.04</v>
      </c>
      <c r="I3102" s="3">
        <v>1.1599999999999999</v>
      </c>
      <c r="J3102" s="4">
        <v>1.2E-2</v>
      </c>
      <c r="L3102" s="2">
        <v>2026</v>
      </c>
    </row>
    <row r="3103" spans="1:16" x14ac:dyDescent="0.3">
      <c r="A3103" s="1" t="str">
        <f>VLOOKUP(F3103,Sheet2!A:C,2,FALSE)</f>
        <v>其他</v>
      </c>
      <c r="B3103" s="1" t="str">
        <f>VLOOKUP(E3103,[1]Sheet4!A:B,2,FALSE)</f>
        <v>SDK</v>
      </c>
      <c r="C3103" s="1" t="str">
        <f t="shared" si="19"/>
        <v>05</v>
      </c>
      <c r="D3103" s="147">
        <v>20150527</v>
      </c>
      <c r="E3103" s="1" t="s">
        <v>58</v>
      </c>
      <c r="F3103" s="1" t="s">
        <v>55</v>
      </c>
      <c r="G3103" s="57">
        <v>804462</v>
      </c>
      <c r="H3103" s="3">
        <v>205</v>
      </c>
      <c r="I3103" s="3">
        <v>0.255</v>
      </c>
    </row>
    <row r="3104" spans="1:16" x14ac:dyDescent="0.3">
      <c r="A3104" s="1" t="str">
        <f>VLOOKUP(F3104,Sheet2!A:C,2,FALSE)</f>
        <v>其他</v>
      </c>
      <c r="B3104" s="1" t="str">
        <f>VLOOKUP(E3104,[1]Sheet4!A:B,2,FALSE)</f>
        <v>SDK</v>
      </c>
      <c r="C3104" s="1" t="str">
        <f t="shared" si="19"/>
        <v>05</v>
      </c>
      <c r="D3104" s="147">
        <v>20150527</v>
      </c>
      <c r="E3104" s="1" t="s">
        <v>58</v>
      </c>
      <c r="F3104" s="1" t="s">
        <v>41</v>
      </c>
      <c r="G3104" s="57">
        <v>41446481</v>
      </c>
      <c r="H3104" s="3">
        <v>2538</v>
      </c>
      <c r="I3104" s="3">
        <v>6.0999999999999999E-2</v>
      </c>
    </row>
    <row r="3105" spans="1:16" x14ac:dyDescent="0.3">
      <c r="A3105" s="1" t="str">
        <f>VLOOKUP(F3105,Sheet2!A:C,2,FALSE)</f>
        <v>其他</v>
      </c>
      <c r="B3105" s="1" t="str">
        <f>VLOOKUP(E3105,[1]Sheet4!A:B,2,FALSE)</f>
        <v>SDK</v>
      </c>
      <c r="C3105" s="1" t="str">
        <f t="shared" si="19"/>
        <v>05</v>
      </c>
      <c r="D3105" s="147">
        <v>20150527</v>
      </c>
      <c r="E3105" s="1" t="s">
        <v>58</v>
      </c>
      <c r="F3105" s="1" t="s">
        <v>59</v>
      </c>
      <c r="G3105" s="57">
        <v>1920503</v>
      </c>
      <c r="H3105" s="3">
        <v>1426</v>
      </c>
      <c r="I3105" s="3">
        <v>0.74199999999999999</v>
      </c>
    </row>
    <row r="3106" spans="1:16" x14ac:dyDescent="0.3">
      <c r="A3106" s="1" t="str">
        <f>VLOOKUP(F3106,Sheet2!A:C,2,FALSE)</f>
        <v>结果页</v>
      </c>
      <c r="B3106" s="1" t="str">
        <f>VLOOKUP(E3106,[1]Sheet4!A:B,2,FALSE)</f>
        <v>API</v>
      </c>
      <c r="C3106" s="1" t="str">
        <f t="shared" si="19"/>
        <v>05</v>
      </c>
      <c r="D3106" s="147">
        <v>20150527</v>
      </c>
      <c r="E3106" s="1" t="s">
        <v>60</v>
      </c>
      <c r="F3106" s="1" t="s">
        <v>61</v>
      </c>
      <c r="G3106" s="57">
        <v>248048</v>
      </c>
      <c r="H3106" s="3">
        <v>586.5</v>
      </c>
      <c r="I3106" s="3">
        <v>2.3644617170870155</v>
      </c>
      <c r="J3106" s="4">
        <v>3.812165387344385E-2</v>
      </c>
      <c r="L3106" s="2">
        <v>9456</v>
      </c>
    </row>
    <row r="3107" spans="1:16" x14ac:dyDescent="0.3">
      <c r="A3107" s="1" t="str">
        <f>VLOOKUP(F3107,Sheet2!A:C,2,FALSE)</f>
        <v>结果页</v>
      </c>
      <c r="B3107" s="1" t="str">
        <f>VLOOKUP(E3107,[1]Sheet4!A:B,2,FALSE)</f>
        <v>API</v>
      </c>
      <c r="C3107" s="1" t="str">
        <f t="shared" si="19"/>
        <v>05</v>
      </c>
      <c r="D3107" s="147">
        <v>20150527</v>
      </c>
      <c r="E3107" s="1" t="s">
        <v>60</v>
      </c>
      <c r="F3107" s="1" t="s">
        <v>62</v>
      </c>
      <c r="G3107" s="57">
        <v>2756288</v>
      </c>
      <c r="H3107" s="3">
        <v>5180.0200000000004</v>
      </c>
      <c r="I3107" s="3">
        <v>1.8793464253372651</v>
      </c>
      <c r="J3107" s="4">
        <v>1.2014709638470291E-2</v>
      </c>
      <c r="L3107" s="2">
        <v>33116</v>
      </c>
    </row>
    <row r="3108" spans="1:16" x14ac:dyDescent="0.3">
      <c r="A3108" s="1" t="str">
        <f>VLOOKUP(F3108,Sheet2!A:C,2,FALSE)</f>
        <v>结果页</v>
      </c>
      <c r="B3108" s="1" t="str">
        <f>VLOOKUP(E3108,[1]Sheet4!A:B,2,FALSE)</f>
        <v>API</v>
      </c>
      <c r="C3108" s="1" t="str">
        <f t="shared" ref="C3108:C3171" si="20">RIGHT(LEFT(D3108,6),2)</f>
        <v>05</v>
      </c>
      <c r="D3108" s="147">
        <v>20150527</v>
      </c>
      <c r="E3108" s="1" t="s">
        <v>60</v>
      </c>
      <c r="F3108" s="1" t="s">
        <v>63</v>
      </c>
      <c r="G3108" s="57">
        <v>671650</v>
      </c>
      <c r="H3108" s="3">
        <v>2518.6</v>
      </c>
      <c r="I3108" s="3">
        <v>3.7498697238144869</v>
      </c>
      <c r="J3108" s="4">
        <v>3.3213727387776372E-2</v>
      </c>
      <c r="L3108" s="2">
        <v>22308</v>
      </c>
    </row>
    <row r="3109" spans="1:16" x14ac:dyDescent="0.3">
      <c r="A3109" s="1" t="str">
        <f>VLOOKUP(F3109,Sheet2!A:C,2,FALSE)</f>
        <v>结果页</v>
      </c>
      <c r="B3109" s="1" t="str">
        <f>VLOOKUP(E3109,[1]Sheet4!A:B,2,FALSE)</f>
        <v>SDK</v>
      </c>
      <c r="C3109" s="1" t="str">
        <f t="shared" si="20"/>
        <v>05</v>
      </c>
      <c r="D3109" s="147">
        <v>20150527</v>
      </c>
      <c r="E3109" s="1" t="s">
        <v>64</v>
      </c>
      <c r="F3109" s="1" t="s">
        <v>61</v>
      </c>
      <c r="G3109" s="57">
        <v>5243383</v>
      </c>
      <c r="H3109" s="3">
        <v>6900.47</v>
      </c>
      <c r="I3109" s="3">
        <v>1.3160339422086846</v>
      </c>
      <c r="J3109" s="4">
        <v>1.4945122261715385E-2</v>
      </c>
      <c r="K3109" s="3">
        <v>8.8057756849533583E-2</v>
      </c>
      <c r="L3109" s="2">
        <v>78363</v>
      </c>
      <c r="P3109" s="2">
        <v>125213248</v>
      </c>
    </row>
    <row r="3110" spans="1:16" x14ac:dyDescent="0.3">
      <c r="A3110" s="1" t="str">
        <f>VLOOKUP(F3110,Sheet2!A:C,2,FALSE)</f>
        <v>充电屏保</v>
      </c>
      <c r="B3110" s="1" t="str">
        <f>VLOOKUP(E3110,[1]Sheet4!A:B,2,FALSE)</f>
        <v>SDK</v>
      </c>
      <c r="C3110" s="1" t="str">
        <f t="shared" si="20"/>
        <v>05</v>
      </c>
      <c r="D3110" s="147">
        <v>20150527</v>
      </c>
      <c r="E3110" s="1" t="s">
        <v>64</v>
      </c>
      <c r="F3110" s="1" t="s">
        <v>65</v>
      </c>
      <c r="G3110" s="57">
        <v>30380052</v>
      </c>
      <c r="H3110" s="3">
        <v>27904.73</v>
      </c>
      <c r="I3110" s="3">
        <v>0.91852146928517442</v>
      </c>
      <c r="J3110" s="4">
        <v>1.0895669303001851E-2</v>
      </c>
      <c r="K3110" s="3">
        <v>8.4301518680648072E-2</v>
      </c>
      <c r="L3110" s="2">
        <v>331011</v>
      </c>
      <c r="P3110" s="2">
        <v>303690698</v>
      </c>
    </row>
    <row r="3111" spans="1:16" x14ac:dyDescent="0.3">
      <c r="A3111" s="1" t="str">
        <f>VLOOKUP(F3111,Sheet2!A:C,2,FALSE)</f>
        <v>其他</v>
      </c>
      <c r="B3111" s="1" t="str">
        <f>VLOOKUP(E3111,[1]Sheet4!A:B,2,FALSE)</f>
        <v>SDK</v>
      </c>
      <c r="C3111" s="1" t="str">
        <f t="shared" si="20"/>
        <v>05</v>
      </c>
      <c r="D3111" s="147">
        <v>20150527</v>
      </c>
      <c r="E3111" s="1" t="s">
        <v>64</v>
      </c>
      <c r="F3111" s="1" t="s">
        <v>55</v>
      </c>
      <c r="G3111" s="57">
        <v>3051340</v>
      </c>
      <c r="H3111" s="3">
        <v>2489.21</v>
      </c>
      <c r="I3111" s="3">
        <v>0.81577601971592806</v>
      </c>
      <c r="J3111" s="4">
        <v>1.0342996847286765E-2</v>
      </c>
      <c r="K3111" s="3">
        <v>7.8872306717363755E-2</v>
      </c>
      <c r="L3111" s="2">
        <v>31560</v>
      </c>
      <c r="P3111" s="2">
        <v>18713478</v>
      </c>
    </row>
    <row r="3112" spans="1:16" x14ac:dyDescent="0.3">
      <c r="A3112" s="1" t="str">
        <f>VLOOKUP(F3112,Sheet2!A:C,2,FALSE)</f>
        <v>其他</v>
      </c>
      <c r="B3112" s="1" t="str">
        <f>VLOOKUP(E3112,[1]Sheet4!A:B,2,FALSE)</f>
        <v>SDK</v>
      </c>
      <c r="C3112" s="1" t="str">
        <f t="shared" si="20"/>
        <v>05</v>
      </c>
      <c r="D3112" s="147">
        <v>20150527</v>
      </c>
      <c r="E3112" s="1" t="s">
        <v>64</v>
      </c>
      <c r="F3112" s="1" t="s">
        <v>75</v>
      </c>
      <c r="G3112" s="57">
        <v>252978</v>
      </c>
      <c r="H3112" s="3">
        <v>1168.97</v>
      </c>
      <c r="I3112" s="3">
        <v>4.6208365944864767</v>
      </c>
      <c r="J3112" s="4">
        <v>2.6974677639952881E-2</v>
      </c>
      <c r="K3112" s="3">
        <v>0.17130275498241501</v>
      </c>
      <c r="L3112" s="2">
        <v>6824</v>
      </c>
      <c r="P3112" s="2">
        <v>990619</v>
      </c>
    </row>
    <row r="3113" spans="1:16" x14ac:dyDescent="0.3">
      <c r="A3113" s="1" t="str">
        <f>VLOOKUP(F3113,Sheet2!A:C,2,FALSE)</f>
        <v>Applock</v>
      </c>
      <c r="B3113" s="1" t="str">
        <f>VLOOKUP(E3113,[1]Sheet4!A:B,2,FALSE)</f>
        <v>SDK</v>
      </c>
      <c r="C3113" s="1" t="str">
        <f t="shared" si="20"/>
        <v>05</v>
      </c>
      <c r="D3113" s="147">
        <v>20150527</v>
      </c>
      <c r="E3113" s="1" t="s">
        <v>64</v>
      </c>
      <c r="F3113" s="1" t="s">
        <v>66</v>
      </c>
      <c r="G3113" s="57">
        <v>98174325</v>
      </c>
      <c r="H3113" s="3">
        <v>76441.84</v>
      </c>
      <c r="I3113" s="3">
        <v>0.77863372118932317</v>
      </c>
      <c r="J3113" s="4">
        <v>1.1731753694257639E-2</v>
      </c>
      <c r="K3113" s="3">
        <v>6.6369763760932204E-2</v>
      </c>
      <c r="L3113" s="2">
        <v>1151757</v>
      </c>
      <c r="P3113" s="2">
        <v>336435065</v>
      </c>
    </row>
    <row r="3114" spans="1:16" x14ac:dyDescent="0.3">
      <c r="A3114" s="1" t="str">
        <f>VLOOKUP(F3114,Sheet2!A:C,2,FALSE)</f>
        <v>结果页</v>
      </c>
      <c r="B3114" s="1" t="str">
        <f>VLOOKUP(E3114,[1]Sheet4!A:B,2,FALSE)</f>
        <v>SDK</v>
      </c>
      <c r="C3114" s="1" t="str">
        <f t="shared" si="20"/>
        <v>05</v>
      </c>
      <c r="D3114" s="147">
        <v>20150527</v>
      </c>
      <c r="E3114" s="1" t="s">
        <v>64</v>
      </c>
      <c r="F3114" s="1" t="s">
        <v>62</v>
      </c>
      <c r="G3114" s="57">
        <v>22308345</v>
      </c>
      <c r="H3114" s="3">
        <v>26016.04</v>
      </c>
      <c r="I3114" s="3">
        <v>1.1662021543955861</v>
      </c>
      <c r="J3114" s="4">
        <v>1.505884905401992E-2</v>
      </c>
      <c r="K3114" s="3">
        <v>7.7442980549982443E-2</v>
      </c>
      <c r="L3114" s="2">
        <v>335938</v>
      </c>
      <c r="P3114" s="2">
        <v>94200142</v>
      </c>
    </row>
    <row r="3115" spans="1:16" x14ac:dyDescent="0.3">
      <c r="A3115" s="1" t="str">
        <f>VLOOKUP(F3115,Sheet2!A:C,2,FALSE)</f>
        <v>充电屏保</v>
      </c>
      <c r="B3115" s="1" t="str">
        <f>VLOOKUP(E3115,[1]Sheet4!A:B,2,FALSE)</f>
        <v>SDK</v>
      </c>
      <c r="C3115" s="1" t="str">
        <f t="shared" si="20"/>
        <v>05</v>
      </c>
      <c r="D3115" s="147">
        <v>20150527</v>
      </c>
      <c r="E3115" s="1" t="s">
        <v>64</v>
      </c>
      <c r="F3115" s="1" t="s">
        <v>67</v>
      </c>
      <c r="G3115" s="57">
        <v>119719478</v>
      </c>
      <c r="H3115" s="3">
        <v>85361.77</v>
      </c>
      <c r="I3115" s="3">
        <v>0.71301488634957133</v>
      </c>
      <c r="J3115" s="4">
        <v>1.0636907387785303E-2</v>
      </c>
      <c r="K3115" s="3">
        <v>6.7032160792181841E-2</v>
      </c>
      <c r="L3115" s="2">
        <v>1273445</v>
      </c>
      <c r="P3115" s="2">
        <v>729426502</v>
      </c>
    </row>
    <row r="3116" spans="1:16" x14ac:dyDescent="0.3">
      <c r="A3116" s="1" t="str">
        <f>VLOOKUP(F3116,Sheet2!A:C,2,FALSE)</f>
        <v>其他</v>
      </c>
      <c r="B3116" s="1" t="str">
        <f>VLOOKUP(E3116,[1]Sheet4!A:B,2,FALSE)</f>
        <v>SDK</v>
      </c>
      <c r="C3116" s="1" t="str">
        <f t="shared" si="20"/>
        <v>05</v>
      </c>
      <c r="D3116" s="147">
        <v>20150527</v>
      </c>
      <c r="E3116" s="1" t="s">
        <v>64</v>
      </c>
      <c r="F3116" s="1" t="s">
        <v>68</v>
      </c>
      <c r="G3116" s="57">
        <v>573511</v>
      </c>
      <c r="H3116" s="3">
        <v>885.32</v>
      </c>
      <c r="I3116" s="3">
        <v>1.5436844280231765</v>
      </c>
      <c r="J3116" s="4">
        <v>1.7929908929384092E-2</v>
      </c>
      <c r="K3116" s="3">
        <v>8.6095497422931058E-2</v>
      </c>
      <c r="L3116" s="2">
        <v>10283</v>
      </c>
      <c r="P3116" s="2">
        <v>3270176</v>
      </c>
    </row>
    <row r="3117" spans="1:16" x14ac:dyDescent="0.3">
      <c r="A3117" s="1" t="str">
        <f>VLOOKUP(F3117,Sheet2!A:C,2,FALSE)</f>
        <v>其他</v>
      </c>
      <c r="B3117" s="1" t="str">
        <f>VLOOKUP(E3117,[1]Sheet4!A:B,2,FALSE)</f>
        <v>SDK</v>
      </c>
      <c r="C3117" s="1" t="str">
        <f t="shared" si="20"/>
        <v>05</v>
      </c>
      <c r="D3117" s="147">
        <v>20150527</v>
      </c>
      <c r="E3117" s="1" t="s">
        <v>64</v>
      </c>
      <c r="F3117" s="1" t="s">
        <v>69</v>
      </c>
      <c r="G3117" s="57">
        <v>675111</v>
      </c>
      <c r="H3117" s="3">
        <v>2999.93</v>
      </c>
      <c r="I3117" s="3">
        <v>4.4436100137606998</v>
      </c>
      <c r="J3117" s="4">
        <v>2.1963795583244829E-2</v>
      </c>
      <c r="K3117" s="3">
        <v>0.20231521445913137</v>
      </c>
      <c r="L3117" s="2">
        <v>14828</v>
      </c>
      <c r="P3117" s="2">
        <v>7620341</v>
      </c>
    </row>
    <row r="3118" spans="1:16" x14ac:dyDescent="0.3">
      <c r="A3118" s="1" t="str">
        <f>VLOOKUP(F3118,Sheet2!A:C,2,FALSE)</f>
        <v>其他</v>
      </c>
      <c r="B3118" s="1" t="str">
        <f>VLOOKUP(E3118,[1]Sheet4!A:B,2,FALSE)</f>
        <v>SDK</v>
      </c>
      <c r="C3118" s="1" t="str">
        <f t="shared" si="20"/>
        <v>05</v>
      </c>
      <c r="D3118" s="147">
        <v>20150527</v>
      </c>
      <c r="E3118" s="1" t="s">
        <v>64</v>
      </c>
      <c r="F3118" s="1" t="s">
        <v>70</v>
      </c>
      <c r="G3118" s="57">
        <v>2477067</v>
      </c>
      <c r="H3118" s="3">
        <v>1413.09</v>
      </c>
      <c r="I3118" s="3">
        <v>0.57046902647364806</v>
      </c>
      <c r="J3118" s="4">
        <v>4.9522277758332735E-3</v>
      </c>
      <c r="K3118" s="3">
        <v>0.11519442406456346</v>
      </c>
      <c r="L3118" s="2">
        <v>12267</v>
      </c>
      <c r="P3118" s="2">
        <v>21632476</v>
      </c>
    </row>
    <row r="3119" spans="1:16" x14ac:dyDescent="0.3">
      <c r="A3119" s="1" t="str">
        <f>VLOOKUP(F3119,Sheet2!A:C,2,FALSE)</f>
        <v>Applock</v>
      </c>
      <c r="B3119" s="1" t="str">
        <f>VLOOKUP(E3119,[1]Sheet4!A:B,2,FALSE)</f>
        <v>SDK</v>
      </c>
      <c r="C3119" s="1" t="str">
        <f t="shared" si="20"/>
        <v>05</v>
      </c>
      <c r="D3119" s="147">
        <v>20150527</v>
      </c>
      <c r="E3119" s="1" t="s">
        <v>64</v>
      </c>
      <c r="F3119" s="1" t="s">
        <v>71</v>
      </c>
      <c r="G3119" s="57">
        <v>287395284</v>
      </c>
      <c r="H3119" s="3">
        <v>189698.94</v>
      </c>
      <c r="I3119" s="3">
        <v>0.66006281439190218</v>
      </c>
      <c r="J3119" s="4">
        <v>9.6314454484924678E-3</v>
      </c>
      <c r="K3119" s="3">
        <v>6.8532061768072042E-2</v>
      </c>
      <c r="L3119" s="2">
        <v>2768032</v>
      </c>
      <c r="P3119" s="2">
        <v>994116334</v>
      </c>
    </row>
    <row r="3120" spans="1:16" x14ac:dyDescent="0.3">
      <c r="A3120" s="1" t="str">
        <f>VLOOKUP(F3120,Sheet2!A:C,2,FALSE)</f>
        <v>结果页</v>
      </c>
      <c r="B3120" s="1" t="str">
        <f>VLOOKUP(E3120,[1]Sheet4!A:B,2,FALSE)</f>
        <v>SDK</v>
      </c>
      <c r="C3120" s="1" t="str">
        <f t="shared" si="20"/>
        <v>05</v>
      </c>
      <c r="D3120" s="147">
        <v>20150527</v>
      </c>
      <c r="E3120" s="1" t="s">
        <v>64</v>
      </c>
      <c r="F3120" s="1" t="s">
        <v>63</v>
      </c>
      <c r="G3120" s="57">
        <v>12700128</v>
      </c>
      <c r="H3120" s="3">
        <v>35104.61</v>
      </c>
      <c r="I3120" s="3">
        <v>2.764114660891607</v>
      </c>
      <c r="J3120" s="4">
        <v>2.2702133395820893E-2</v>
      </c>
      <c r="K3120" s="3">
        <v>0.12175572280799113</v>
      </c>
      <c r="L3120" s="2">
        <v>288320</v>
      </c>
      <c r="P3120" s="2">
        <v>82430742</v>
      </c>
    </row>
    <row r="3121" spans="1:16" x14ac:dyDescent="0.3">
      <c r="A3121" s="1" t="str">
        <f>VLOOKUP(F3121,Sheet2!A:C,2,FALSE)</f>
        <v>充电屏保</v>
      </c>
      <c r="B3121" s="1" t="str">
        <f>VLOOKUP(E3121,[1]Sheet4!A:B,2,FALSE)</f>
        <v>SDK</v>
      </c>
      <c r="C3121" s="1" t="str">
        <f t="shared" si="20"/>
        <v>05</v>
      </c>
      <c r="D3121" s="147">
        <v>20150527</v>
      </c>
      <c r="E3121" s="1" t="s">
        <v>64</v>
      </c>
      <c r="F3121" s="1" t="s">
        <v>72</v>
      </c>
      <c r="G3121" s="57">
        <v>28326954</v>
      </c>
      <c r="H3121" s="3">
        <v>18348.22</v>
      </c>
      <c r="I3121" s="3">
        <v>0.64773007362528279</v>
      </c>
      <c r="J3121" s="4">
        <v>1.1588150282589508E-2</v>
      </c>
      <c r="K3121" s="3">
        <v>5.589589864039457E-2</v>
      </c>
      <c r="L3121" s="2">
        <v>328257</v>
      </c>
      <c r="P3121" s="2">
        <v>88614649</v>
      </c>
    </row>
    <row r="3122" spans="1:16" x14ac:dyDescent="0.3">
      <c r="A3122" s="1" t="str">
        <f>VLOOKUP(F3122,Sheet2!A:C,2,FALSE)</f>
        <v>其他</v>
      </c>
      <c r="B3122" s="1" t="str">
        <f>VLOOKUP(E3122,[1]Sheet4!A:B,2,FALSE)</f>
        <v>SDK</v>
      </c>
      <c r="C3122" s="1" t="str">
        <f t="shared" si="20"/>
        <v>05</v>
      </c>
      <c r="D3122" s="147">
        <v>20150527</v>
      </c>
      <c r="E3122" s="1" t="s">
        <v>64</v>
      </c>
      <c r="F3122" s="1" t="s">
        <v>73</v>
      </c>
      <c r="G3122" s="57">
        <v>965150</v>
      </c>
      <c r="H3122" s="3">
        <v>1525.71</v>
      </c>
      <c r="I3122" s="3">
        <v>1.5808009117753716</v>
      </c>
      <c r="J3122" s="4">
        <v>4.0645495518831266E-2</v>
      </c>
      <c r="K3122" s="3">
        <v>3.8892401029850365E-2</v>
      </c>
      <c r="L3122" s="2">
        <v>39229</v>
      </c>
      <c r="P3122" s="2">
        <v>10108110</v>
      </c>
    </row>
    <row r="3123" spans="1:16" x14ac:dyDescent="0.3">
      <c r="A3123" s="1" t="str">
        <f>VLOOKUP(F3123,Sheet2!A:C,2,FALSE)</f>
        <v>其他</v>
      </c>
      <c r="B3123" s="1" t="str">
        <f>VLOOKUP(E3123,[1]Sheet4!A:B,2,FALSE)</f>
        <v>SDK</v>
      </c>
      <c r="C3123" s="1" t="str">
        <f t="shared" si="20"/>
        <v>05</v>
      </c>
      <c r="D3123" s="147">
        <v>20150527</v>
      </c>
      <c r="E3123" s="1" t="s">
        <v>64</v>
      </c>
      <c r="F3123" s="1" t="s">
        <v>41</v>
      </c>
      <c r="G3123" s="57">
        <v>15860271</v>
      </c>
      <c r="H3123" s="3">
        <v>5241.1200000000008</v>
      </c>
      <c r="I3123" s="3">
        <v>0.33045589195796221</v>
      </c>
      <c r="J3123" s="4">
        <v>6.5599131313708323E-3</v>
      </c>
      <c r="K3123" s="3">
        <v>5.0375040848887956E-2</v>
      </c>
      <c r="L3123" s="2">
        <v>104042</v>
      </c>
      <c r="P3123" s="2">
        <v>70373134</v>
      </c>
    </row>
    <row r="3124" spans="1:16" x14ac:dyDescent="0.3">
      <c r="A3124" s="1" t="str">
        <f>VLOOKUP(F3124,Sheet2!A:C,2,FALSE)</f>
        <v>其他</v>
      </c>
      <c r="B3124" s="1" t="str">
        <f>VLOOKUP(E3124,[1]Sheet4!A:B,2,FALSE)</f>
        <v>SDK</v>
      </c>
      <c r="C3124" s="1" t="str">
        <f t="shared" si="20"/>
        <v>05</v>
      </c>
      <c r="D3124" s="147">
        <v>20150527</v>
      </c>
      <c r="E3124" s="1" t="s">
        <v>64</v>
      </c>
      <c r="F3124" s="1" t="s">
        <v>59</v>
      </c>
      <c r="G3124" s="57">
        <v>4588953</v>
      </c>
      <c r="H3124" s="3">
        <v>5108.29</v>
      </c>
      <c r="I3124" s="3">
        <v>1.1131711307568415</v>
      </c>
      <c r="J3124" s="4">
        <v>1.2163994706417783E-2</v>
      </c>
      <c r="K3124" s="3">
        <v>9.1513615191687561E-2</v>
      </c>
      <c r="L3124" s="2">
        <v>55820</v>
      </c>
      <c r="P3124" s="2">
        <v>13002451</v>
      </c>
    </row>
    <row r="3125" spans="1:16" x14ac:dyDescent="0.3">
      <c r="A3125" s="1" t="str">
        <f>VLOOKUP(F3125,Sheet2!A:C,2,FALSE)</f>
        <v>结果页</v>
      </c>
      <c r="B3125" s="1" t="str">
        <f>VLOOKUP(E3125,[1]Sheet4!A:B,2,FALSE)</f>
        <v>API</v>
      </c>
      <c r="C3125" s="1" t="str">
        <f t="shared" si="20"/>
        <v>05</v>
      </c>
      <c r="D3125" s="147">
        <v>20150527</v>
      </c>
      <c r="E3125" s="1" t="s">
        <v>74</v>
      </c>
      <c r="F3125" s="1" t="s">
        <v>61</v>
      </c>
      <c r="G3125" s="57">
        <v>2933640</v>
      </c>
      <c r="H3125" s="3">
        <v>3338.69</v>
      </c>
      <c r="I3125" s="3">
        <v>1.1399999999999999</v>
      </c>
      <c r="J3125" s="4">
        <v>9.300000000000001E-3</v>
      </c>
      <c r="L3125" s="2">
        <v>27259</v>
      </c>
    </row>
    <row r="3126" spans="1:16" x14ac:dyDescent="0.3">
      <c r="A3126" s="1" t="str">
        <f>VLOOKUP(F3126,Sheet2!A:C,2,FALSE)</f>
        <v>结果页</v>
      </c>
      <c r="B3126" s="1" t="str">
        <f>VLOOKUP(E3126,[1]Sheet4!A:B,2,FALSE)</f>
        <v>API</v>
      </c>
      <c r="C3126" s="1" t="str">
        <f t="shared" si="20"/>
        <v>05</v>
      </c>
      <c r="D3126" s="147">
        <v>20150527</v>
      </c>
      <c r="E3126" s="1" t="s">
        <v>74</v>
      </c>
      <c r="F3126" s="1" t="s">
        <v>63</v>
      </c>
      <c r="G3126" s="57">
        <v>329364</v>
      </c>
      <c r="H3126" s="3">
        <v>215.7</v>
      </c>
      <c r="I3126" s="3">
        <v>0.65</v>
      </c>
      <c r="J3126" s="4">
        <v>1.03E-2</v>
      </c>
      <c r="L3126" s="2">
        <v>3390</v>
      </c>
    </row>
    <row r="3127" spans="1:16" x14ac:dyDescent="0.3">
      <c r="A3127" s="1" t="str">
        <f>VLOOKUP(F3127,Sheet2!A:C,2,FALSE)</f>
        <v>其他</v>
      </c>
      <c r="B3127" s="1" t="str">
        <f>VLOOKUP(E3127,[1]Sheet4!A:B,2,FALSE)</f>
        <v>SDK</v>
      </c>
      <c r="C3127" s="1" t="str">
        <f t="shared" si="20"/>
        <v>05</v>
      </c>
      <c r="D3127" s="147">
        <v>20150528</v>
      </c>
      <c r="E3127" s="1" t="s">
        <v>58</v>
      </c>
      <c r="F3127" s="1" t="s">
        <v>55</v>
      </c>
      <c r="G3127" s="57">
        <v>784516</v>
      </c>
      <c r="H3127" s="3">
        <v>199</v>
      </c>
      <c r="I3127" s="3">
        <v>0.253</v>
      </c>
    </row>
    <row r="3128" spans="1:16" x14ac:dyDescent="0.3">
      <c r="A3128" s="1" t="str">
        <f>VLOOKUP(F3128,Sheet2!A:C,2,FALSE)</f>
        <v>其他</v>
      </c>
      <c r="B3128" s="1" t="str">
        <f>VLOOKUP(E3128,[1]Sheet4!A:B,2,FALSE)</f>
        <v>SDK</v>
      </c>
      <c r="C3128" s="1" t="str">
        <f t="shared" si="20"/>
        <v>05</v>
      </c>
      <c r="D3128" s="147">
        <v>20150528</v>
      </c>
      <c r="E3128" s="1" t="s">
        <v>58</v>
      </c>
      <c r="F3128" s="1" t="s">
        <v>41</v>
      </c>
      <c r="G3128" s="57">
        <v>53330141</v>
      </c>
      <c r="H3128" s="3">
        <v>3394</v>
      </c>
      <c r="I3128" s="3">
        <v>6.4000000000000001E-2</v>
      </c>
    </row>
    <row r="3129" spans="1:16" x14ac:dyDescent="0.3">
      <c r="A3129" s="1" t="str">
        <f>VLOOKUP(F3129,Sheet2!A:C,2,FALSE)</f>
        <v>其他</v>
      </c>
      <c r="B3129" s="1" t="str">
        <f>VLOOKUP(E3129,[1]Sheet4!A:B,2,FALSE)</f>
        <v>SDK</v>
      </c>
      <c r="C3129" s="1" t="str">
        <f t="shared" si="20"/>
        <v>05</v>
      </c>
      <c r="D3129" s="147">
        <v>20150528</v>
      </c>
      <c r="E3129" s="1" t="s">
        <v>58</v>
      </c>
      <c r="F3129" s="1" t="s">
        <v>59</v>
      </c>
      <c r="G3129" s="57">
        <v>1965334</v>
      </c>
      <c r="H3129" s="3">
        <v>1639</v>
      </c>
      <c r="I3129" s="3">
        <v>0.83399999999999996</v>
      </c>
    </row>
    <row r="3130" spans="1:16" x14ac:dyDescent="0.3">
      <c r="A3130" s="1" t="str">
        <f>VLOOKUP(F3130,Sheet2!A:C,2,FALSE)</f>
        <v>结果页</v>
      </c>
      <c r="B3130" s="1" t="str">
        <f>VLOOKUP(E3130,[1]Sheet4!A:B,2,FALSE)</f>
        <v>API</v>
      </c>
      <c r="C3130" s="1" t="str">
        <f t="shared" si="20"/>
        <v>05</v>
      </c>
      <c r="D3130" s="147">
        <v>20150528</v>
      </c>
      <c r="E3130" s="1" t="s">
        <v>60</v>
      </c>
      <c r="F3130" s="1" t="s">
        <v>61</v>
      </c>
      <c r="G3130" s="57">
        <v>266235</v>
      </c>
      <c r="H3130" s="3">
        <v>590.93999999999994</v>
      </c>
      <c r="I3130" s="3">
        <v>2.2196180066482616</v>
      </c>
      <c r="J3130" s="4">
        <v>3.2884481754840648E-2</v>
      </c>
      <c r="L3130" s="2">
        <v>8755</v>
      </c>
    </row>
    <row r="3131" spans="1:16" x14ac:dyDescent="0.3">
      <c r="A3131" s="1" t="str">
        <f>VLOOKUP(F3131,Sheet2!A:C,2,FALSE)</f>
        <v>结果页</v>
      </c>
      <c r="B3131" s="1" t="str">
        <f>VLOOKUP(E3131,[1]Sheet4!A:B,2,FALSE)</f>
        <v>API</v>
      </c>
      <c r="C3131" s="1" t="str">
        <f t="shared" si="20"/>
        <v>05</v>
      </c>
      <c r="D3131" s="147">
        <v>20150528</v>
      </c>
      <c r="E3131" s="1" t="s">
        <v>60</v>
      </c>
      <c r="F3131" s="1" t="s">
        <v>62</v>
      </c>
      <c r="G3131" s="57">
        <v>2709443</v>
      </c>
      <c r="H3131" s="3">
        <v>4833.76</v>
      </c>
      <c r="I3131" s="3">
        <v>1.7840419599157464</v>
      </c>
      <c r="J3131" s="4">
        <v>1.0674518711041346E-2</v>
      </c>
      <c r="L3131" s="2">
        <v>28922</v>
      </c>
    </row>
    <row r="3132" spans="1:16" x14ac:dyDescent="0.3">
      <c r="A3132" s="1" t="str">
        <f>VLOOKUP(F3132,Sheet2!A:C,2,FALSE)</f>
        <v>结果页</v>
      </c>
      <c r="B3132" s="1" t="str">
        <f>VLOOKUP(E3132,[1]Sheet4!A:B,2,FALSE)</f>
        <v>API</v>
      </c>
      <c r="C3132" s="1" t="str">
        <f t="shared" si="20"/>
        <v>05</v>
      </c>
      <c r="D3132" s="147">
        <v>20150528</v>
      </c>
      <c r="E3132" s="1" t="s">
        <v>60</v>
      </c>
      <c r="F3132" s="1" t="s">
        <v>63</v>
      </c>
      <c r="G3132" s="57">
        <v>632789</v>
      </c>
      <c r="H3132" s="3">
        <v>2046.65</v>
      </c>
      <c r="I3132" s="3">
        <v>3.2343324552101884</v>
      </c>
      <c r="J3132" s="4">
        <v>2.2848058357525177E-2</v>
      </c>
      <c r="L3132" s="2">
        <v>14458</v>
      </c>
    </row>
    <row r="3133" spans="1:16" x14ac:dyDescent="0.3">
      <c r="A3133" s="1" t="str">
        <f>VLOOKUP(F3133,Sheet2!A:C,2,FALSE)</f>
        <v>结果页</v>
      </c>
      <c r="B3133" s="1" t="str">
        <f>VLOOKUP(E3133,[1]Sheet4!A:B,2,FALSE)</f>
        <v>SDK</v>
      </c>
      <c r="C3133" s="1" t="str">
        <f t="shared" si="20"/>
        <v>05</v>
      </c>
      <c r="D3133" s="147">
        <v>20150528</v>
      </c>
      <c r="E3133" s="1" t="s">
        <v>64</v>
      </c>
      <c r="F3133" s="1" t="s">
        <v>61</v>
      </c>
      <c r="G3133" s="57">
        <v>5363700</v>
      </c>
      <c r="H3133" s="3">
        <v>7489.94</v>
      </c>
      <c r="I3133" s="3">
        <v>1.396412923914462</v>
      </c>
      <c r="J3133" s="4">
        <v>1.4610996140723755E-2</v>
      </c>
      <c r="K3133" s="3">
        <v>9.5572739220865385E-2</v>
      </c>
      <c r="L3133" s="2">
        <v>78369</v>
      </c>
      <c r="P3133" s="2">
        <v>124820094</v>
      </c>
    </row>
    <row r="3134" spans="1:16" x14ac:dyDescent="0.3">
      <c r="A3134" s="1" t="str">
        <f>VLOOKUP(F3134,Sheet2!A:C,2,FALSE)</f>
        <v>充电屏保</v>
      </c>
      <c r="B3134" s="1" t="str">
        <f>VLOOKUP(E3134,[1]Sheet4!A:B,2,FALSE)</f>
        <v>SDK</v>
      </c>
      <c r="C3134" s="1" t="str">
        <f t="shared" si="20"/>
        <v>05</v>
      </c>
      <c r="D3134" s="147">
        <v>20150528</v>
      </c>
      <c r="E3134" s="1" t="s">
        <v>64</v>
      </c>
      <c r="F3134" s="1" t="s">
        <v>65</v>
      </c>
      <c r="G3134" s="57">
        <v>31100051</v>
      </c>
      <c r="H3134" s="3">
        <v>29339.93</v>
      </c>
      <c r="I3134" s="3">
        <v>0.94340456226261493</v>
      </c>
      <c r="J3134" s="4">
        <v>1.0655770307257695E-2</v>
      </c>
      <c r="K3134" s="3">
        <v>8.8534618808370671E-2</v>
      </c>
      <c r="L3134" s="2">
        <v>331395</v>
      </c>
      <c r="P3134" s="2">
        <v>306887402</v>
      </c>
    </row>
    <row r="3135" spans="1:16" x14ac:dyDescent="0.3">
      <c r="A3135" s="1" t="str">
        <f>VLOOKUP(F3135,Sheet2!A:C,2,FALSE)</f>
        <v>其他</v>
      </c>
      <c r="B3135" s="1" t="str">
        <f>VLOOKUP(E3135,[1]Sheet4!A:B,2,FALSE)</f>
        <v>SDK</v>
      </c>
      <c r="C3135" s="1" t="str">
        <f t="shared" si="20"/>
        <v>05</v>
      </c>
      <c r="D3135" s="147">
        <v>20150528</v>
      </c>
      <c r="E3135" s="1" t="s">
        <v>64</v>
      </c>
      <c r="F3135" s="1" t="s">
        <v>55</v>
      </c>
      <c r="G3135" s="57">
        <v>3104246</v>
      </c>
      <c r="H3135" s="3">
        <v>2539.0700000000002</v>
      </c>
      <c r="I3135" s="3">
        <v>0.81793453225034352</v>
      </c>
      <c r="J3135" s="4">
        <v>1.01132448910299E-2</v>
      </c>
      <c r="K3135" s="3">
        <v>8.0877556220933941E-2</v>
      </c>
      <c r="L3135" s="2">
        <v>31394</v>
      </c>
      <c r="P3135" s="2">
        <v>18602697</v>
      </c>
    </row>
    <row r="3136" spans="1:16" x14ac:dyDescent="0.3">
      <c r="A3136" s="1" t="str">
        <f>VLOOKUP(F3136,Sheet2!A:C,2,FALSE)</f>
        <v>其他</v>
      </c>
      <c r="B3136" s="1" t="str">
        <f>VLOOKUP(E3136,[1]Sheet4!A:B,2,FALSE)</f>
        <v>SDK</v>
      </c>
      <c r="C3136" s="1" t="str">
        <f t="shared" si="20"/>
        <v>05</v>
      </c>
      <c r="D3136" s="147">
        <v>20150528</v>
      </c>
      <c r="E3136" s="1" t="s">
        <v>64</v>
      </c>
      <c r="F3136" s="1" t="s">
        <v>75</v>
      </c>
      <c r="G3136" s="57">
        <v>246072</v>
      </c>
      <c r="H3136" s="3">
        <v>1035.95</v>
      </c>
      <c r="I3136" s="3">
        <v>4.2099466822718554</v>
      </c>
      <c r="J3136" s="4">
        <v>2.7687018433629182E-2</v>
      </c>
      <c r="K3136" s="3">
        <v>0.15205489505357406</v>
      </c>
      <c r="L3136" s="2">
        <v>6813</v>
      </c>
      <c r="P3136" s="2">
        <v>945195</v>
      </c>
    </row>
    <row r="3137" spans="1:16" x14ac:dyDescent="0.3">
      <c r="A3137" s="1" t="str">
        <f>VLOOKUP(F3137,Sheet2!A:C,2,FALSE)</f>
        <v>Applock</v>
      </c>
      <c r="B3137" s="1" t="str">
        <f>VLOOKUP(E3137,[1]Sheet4!A:B,2,FALSE)</f>
        <v>SDK</v>
      </c>
      <c r="C3137" s="1" t="str">
        <f t="shared" si="20"/>
        <v>05</v>
      </c>
      <c r="D3137" s="147">
        <v>20150528</v>
      </c>
      <c r="E3137" s="1" t="s">
        <v>64</v>
      </c>
      <c r="F3137" s="1" t="s">
        <v>66</v>
      </c>
      <c r="G3137" s="57">
        <v>101242080</v>
      </c>
      <c r="H3137" s="3">
        <v>84450.48</v>
      </c>
      <c r="I3137" s="3">
        <v>0.83414406341710878</v>
      </c>
      <c r="J3137" s="4">
        <v>1.1742241961050188E-2</v>
      </c>
      <c r="K3137" s="3">
        <v>7.1037887499169339E-2</v>
      </c>
      <c r="L3137" s="2">
        <v>1188809</v>
      </c>
      <c r="P3137" s="2">
        <v>342132253</v>
      </c>
    </row>
    <row r="3138" spans="1:16" x14ac:dyDescent="0.3">
      <c r="A3138" s="1" t="str">
        <f>VLOOKUP(F3138,Sheet2!A:C,2,FALSE)</f>
        <v>结果页</v>
      </c>
      <c r="B3138" s="1" t="str">
        <f>VLOOKUP(E3138,[1]Sheet4!A:B,2,FALSE)</f>
        <v>SDK</v>
      </c>
      <c r="C3138" s="1" t="str">
        <f t="shared" si="20"/>
        <v>05</v>
      </c>
      <c r="D3138" s="147">
        <v>20150528</v>
      </c>
      <c r="E3138" s="1" t="s">
        <v>64</v>
      </c>
      <c r="F3138" s="1" t="s">
        <v>62</v>
      </c>
      <c r="G3138" s="57">
        <v>22142405</v>
      </c>
      <c r="H3138" s="3">
        <v>27844.489999999998</v>
      </c>
      <c r="I3138" s="3">
        <v>1.2575187744962661</v>
      </c>
      <c r="J3138" s="4">
        <v>1.4915181977748127E-2</v>
      </c>
      <c r="K3138" s="3">
        <v>8.431132629641068E-2</v>
      </c>
      <c r="L3138" s="2">
        <v>330258</v>
      </c>
      <c r="P3138" s="2">
        <v>92055976</v>
      </c>
    </row>
    <row r="3139" spans="1:16" x14ac:dyDescent="0.3">
      <c r="A3139" s="1" t="str">
        <f>VLOOKUP(F3139,Sheet2!A:C,2,FALSE)</f>
        <v>充电屏保</v>
      </c>
      <c r="B3139" s="1" t="str">
        <f>VLOOKUP(E3139,[1]Sheet4!A:B,2,FALSE)</f>
        <v>SDK</v>
      </c>
      <c r="C3139" s="1" t="str">
        <f t="shared" si="20"/>
        <v>05</v>
      </c>
      <c r="D3139" s="147">
        <v>20150528</v>
      </c>
      <c r="E3139" s="1" t="s">
        <v>64</v>
      </c>
      <c r="F3139" s="1" t="s">
        <v>67</v>
      </c>
      <c r="G3139" s="57">
        <v>126831507</v>
      </c>
      <c r="H3139" s="3">
        <v>97904.37</v>
      </c>
      <c r="I3139" s="3">
        <v>0.77192467641340889</v>
      </c>
      <c r="J3139" s="4">
        <v>1.0778954160025868E-2</v>
      </c>
      <c r="K3139" s="3">
        <v>7.161406059932221E-2</v>
      </c>
      <c r="L3139" s="2">
        <v>1367111</v>
      </c>
      <c r="P3139" s="2">
        <v>803692768</v>
      </c>
    </row>
    <row r="3140" spans="1:16" x14ac:dyDescent="0.3">
      <c r="A3140" s="1" t="str">
        <f>VLOOKUP(F3140,Sheet2!A:C,2,FALSE)</f>
        <v>其他</v>
      </c>
      <c r="B3140" s="1" t="str">
        <f>VLOOKUP(E3140,[1]Sheet4!A:B,2,FALSE)</f>
        <v>SDK</v>
      </c>
      <c r="C3140" s="1" t="str">
        <f t="shared" si="20"/>
        <v>05</v>
      </c>
      <c r="D3140" s="147">
        <v>20150528</v>
      </c>
      <c r="E3140" s="1" t="s">
        <v>64</v>
      </c>
      <c r="F3140" s="1" t="s">
        <v>68</v>
      </c>
      <c r="G3140" s="57">
        <v>564930</v>
      </c>
      <c r="H3140" s="3">
        <v>967.58</v>
      </c>
      <c r="I3140" s="3">
        <v>1.71274317172039</v>
      </c>
      <c r="J3140" s="4">
        <v>1.793673552475528E-2</v>
      </c>
      <c r="K3140" s="3">
        <v>9.5488009473995855E-2</v>
      </c>
      <c r="L3140" s="2">
        <v>10133</v>
      </c>
      <c r="P3140" s="2">
        <v>3177678</v>
      </c>
    </row>
    <row r="3141" spans="1:16" x14ac:dyDescent="0.3">
      <c r="A3141" s="1" t="str">
        <f>VLOOKUP(F3141,Sheet2!A:C,2,FALSE)</f>
        <v>其他</v>
      </c>
      <c r="B3141" s="1" t="str">
        <f>VLOOKUP(E3141,[1]Sheet4!A:B,2,FALSE)</f>
        <v>SDK</v>
      </c>
      <c r="C3141" s="1" t="str">
        <f t="shared" si="20"/>
        <v>05</v>
      </c>
      <c r="D3141" s="147">
        <v>20150528</v>
      </c>
      <c r="E3141" s="1" t="s">
        <v>64</v>
      </c>
      <c r="F3141" s="1" t="s">
        <v>69</v>
      </c>
      <c r="G3141" s="57">
        <v>695800</v>
      </c>
      <c r="H3141" s="3">
        <v>3145.78</v>
      </c>
      <c r="I3141" s="3">
        <v>4.5210980166714574</v>
      </c>
      <c r="J3141" s="4">
        <v>2.1852543834435183E-2</v>
      </c>
      <c r="K3141" s="3">
        <v>0.20689115422558371</v>
      </c>
      <c r="L3141" s="2">
        <v>15205</v>
      </c>
      <c r="P3141" s="2">
        <v>7705978</v>
      </c>
    </row>
    <row r="3142" spans="1:16" x14ac:dyDescent="0.3">
      <c r="A3142" s="1" t="str">
        <f>VLOOKUP(F3142,Sheet2!A:C,2,FALSE)</f>
        <v>其他</v>
      </c>
      <c r="B3142" s="1" t="str">
        <f>VLOOKUP(E3142,[1]Sheet4!A:B,2,FALSE)</f>
        <v>SDK</v>
      </c>
      <c r="C3142" s="1" t="str">
        <f t="shared" si="20"/>
        <v>05</v>
      </c>
      <c r="D3142" s="147">
        <v>20150528</v>
      </c>
      <c r="E3142" s="1" t="s">
        <v>64</v>
      </c>
      <c r="F3142" s="1" t="s">
        <v>70</v>
      </c>
      <c r="G3142" s="57">
        <v>2397902</v>
      </c>
      <c r="H3142" s="3">
        <v>1468.21</v>
      </c>
      <c r="I3142" s="3">
        <v>0.61228940965894352</v>
      </c>
      <c r="J3142" s="4">
        <v>4.8859377906186321E-3</v>
      </c>
      <c r="K3142" s="3">
        <v>0.12531666097644248</v>
      </c>
      <c r="L3142" s="2">
        <v>11716</v>
      </c>
      <c r="P3142" s="2">
        <v>22369459</v>
      </c>
    </row>
    <row r="3143" spans="1:16" x14ac:dyDescent="0.3">
      <c r="A3143" s="1" t="str">
        <f>VLOOKUP(F3143,Sheet2!A:C,2,FALSE)</f>
        <v>Applock</v>
      </c>
      <c r="B3143" s="1" t="str">
        <f>VLOOKUP(E3143,[1]Sheet4!A:B,2,FALSE)</f>
        <v>SDK</v>
      </c>
      <c r="C3143" s="1" t="str">
        <f t="shared" si="20"/>
        <v>05</v>
      </c>
      <c r="D3143" s="147">
        <v>20150528</v>
      </c>
      <c r="E3143" s="1" t="s">
        <v>64</v>
      </c>
      <c r="F3143" s="1" t="s">
        <v>71</v>
      </c>
      <c r="G3143" s="57">
        <v>290309771</v>
      </c>
      <c r="H3143" s="3">
        <v>208878.82</v>
      </c>
      <c r="I3143" s="3">
        <v>0.71950323711288378</v>
      </c>
      <c r="J3143" s="4">
        <v>1.0190128943334808E-2</v>
      </c>
      <c r="K3143" s="3">
        <v>7.0607863856668743E-2</v>
      </c>
      <c r="L3143" s="2">
        <v>2958294</v>
      </c>
      <c r="P3143" s="2">
        <v>1029767819</v>
      </c>
    </row>
    <row r="3144" spans="1:16" x14ac:dyDescent="0.3">
      <c r="A3144" s="1" t="str">
        <f>VLOOKUP(F3144,Sheet2!A:C,2,FALSE)</f>
        <v>结果页</v>
      </c>
      <c r="B3144" s="1" t="str">
        <f>VLOOKUP(E3144,[1]Sheet4!A:B,2,FALSE)</f>
        <v>SDK</v>
      </c>
      <c r="C3144" s="1" t="str">
        <f t="shared" si="20"/>
        <v>05</v>
      </c>
      <c r="D3144" s="147">
        <v>20150528</v>
      </c>
      <c r="E3144" s="1" t="s">
        <v>64</v>
      </c>
      <c r="F3144" s="1" t="s">
        <v>63</v>
      </c>
      <c r="G3144" s="57">
        <v>12892912</v>
      </c>
      <c r="H3144" s="3">
        <v>36094.239999999998</v>
      </c>
      <c r="I3144" s="3">
        <v>2.7995413293753963</v>
      </c>
      <c r="J3144" s="4">
        <v>2.2003019953909558E-2</v>
      </c>
      <c r="K3144" s="3">
        <v>0.12723441305964756</v>
      </c>
      <c r="L3144" s="2">
        <v>283683</v>
      </c>
      <c r="P3144" s="2">
        <v>81459668</v>
      </c>
    </row>
    <row r="3145" spans="1:16" x14ac:dyDescent="0.3">
      <c r="A3145" s="1" t="str">
        <f>VLOOKUP(F3145,Sheet2!A:C,2,FALSE)</f>
        <v>充电屏保</v>
      </c>
      <c r="B3145" s="1" t="str">
        <f>VLOOKUP(E3145,[1]Sheet4!A:B,2,FALSE)</f>
        <v>SDK</v>
      </c>
      <c r="C3145" s="1" t="str">
        <f t="shared" si="20"/>
        <v>05</v>
      </c>
      <c r="D3145" s="147">
        <v>20150528</v>
      </c>
      <c r="E3145" s="1" t="s">
        <v>64</v>
      </c>
      <c r="F3145" s="1" t="s">
        <v>72</v>
      </c>
      <c r="G3145" s="57">
        <v>29073127</v>
      </c>
      <c r="H3145" s="3">
        <v>19800.91</v>
      </c>
      <c r="I3145" s="3">
        <v>0.68107259325768432</v>
      </c>
      <c r="J3145" s="4">
        <v>1.149996696261809E-2</v>
      </c>
      <c r="K3145" s="3">
        <v>5.9223873900819526E-2</v>
      </c>
      <c r="L3145" s="2">
        <v>334340</v>
      </c>
      <c r="P3145" s="2">
        <v>94779839</v>
      </c>
    </row>
    <row r="3146" spans="1:16" x14ac:dyDescent="0.3">
      <c r="A3146" s="1" t="str">
        <f>VLOOKUP(F3146,Sheet2!A:C,2,FALSE)</f>
        <v>其他</v>
      </c>
      <c r="B3146" s="1" t="str">
        <f>VLOOKUP(E3146,[1]Sheet4!A:B,2,FALSE)</f>
        <v>SDK</v>
      </c>
      <c r="C3146" s="1" t="str">
        <f t="shared" si="20"/>
        <v>05</v>
      </c>
      <c r="D3146" s="147">
        <v>20150528</v>
      </c>
      <c r="E3146" s="1" t="s">
        <v>64</v>
      </c>
      <c r="F3146" s="1" t="s">
        <v>73</v>
      </c>
      <c r="G3146" s="57">
        <v>961815</v>
      </c>
      <c r="H3146" s="3">
        <v>1569.16</v>
      </c>
      <c r="I3146" s="3">
        <v>1.6314571929113186</v>
      </c>
      <c r="J3146" s="4">
        <v>4.0038884816726711E-2</v>
      </c>
      <c r="K3146" s="3">
        <v>4.0746819008049856E-2</v>
      </c>
      <c r="L3146" s="2">
        <v>38510</v>
      </c>
      <c r="P3146" s="2">
        <v>9939324</v>
      </c>
    </row>
    <row r="3147" spans="1:16" x14ac:dyDescent="0.3">
      <c r="A3147" s="1" t="str">
        <f>VLOOKUP(F3147,Sheet2!A:C,2,FALSE)</f>
        <v>其他</v>
      </c>
      <c r="B3147" s="1" t="str">
        <f>VLOOKUP(E3147,[1]Sheet4!A:B,2,FALSE)</f>
        <v>SDK</v>
      </c>
      <c r="C3147" s="1" t="str">
        <f t="shared" si="20"/>
        <v>05</v>
      </c>
      <c r="D3147" s="147">
        <v>20150528</v>
      </c>
      <c r="E3147" s="1" t="s">
        <v>64</v>
      </c>
      <c r="F3147" s="1" t="s">
        <v>41</v>
      </c>
      <c r="G3147" s="57">
        <v>15370221</v>
      </c>
      <c r="H3147" s="3">
        <v>5506.19</v>
      </c>
      <c r="I3147" s="3">
        <v>0.35823752957098015</v>
      </c>
      <c r="J3147" s="4">
        <v>6.896517623266445E-3</v>
      </c>
      <c r="K3147" s="3">
        <v>5.1944698634918532E-2</v>
      </c>
      <c r="L3147" s="2">
        <v>106001</v>
      </c>
      <c r="P3147" s="2">
        <v>71297075</v>
      </c>
    </row>
    <row r="3148" spans="1:16" x14ac:dyDescent="0.3">
      <c r="A3148" s="1" t="str">
        <f>VLOOKUP(F3148,Sheet2!A:C,2,FALSE)</f>
        <v>其他</v>
      </c>
      <c r="B3148" s="1" t="str">
        <f>VLOOKUP(E3148,[1]Sheet4!A:B,2,FALSE)</f>
        <v>SDK</v>
      </c>
      <c r="C3148" s="1" t="str">
        <f t="shared" si="20"/>
        <v>05</v>
      </c>
      <c r="D3148" s="147">
        <v>20150528</v>
      </c>
      <c r="E3148" s="1" t="s">
        <v>64</v>
      </c>
      <c r="F3148" s="1" t="s">
        <v>59</v>
      </c>
      <c r="G3148" s="57">
        <v>4644910</v>
      </c>
      <c r="H3148" s="3">
        <v>5570.77</v>
      </c>
      <c r="I3148" s="3">
        <v>1.199327866417218</v>
      </c>
      <c r="J3148" s="4">
        <v>1.2213799621521191E-2</v>
      </c>
      <c r="K3148" s="3">
        <v>9.8194493407600655E-2</v>
      </c>
      <c r="L3148" s="2">
        <v>56732</v>
      </c>
      <c r="P3148" s="2">
        <v>13335397</v>
      </c>
    </row>
    <row r="3149" spans="1:16" x14ac:dyDescent="0.3">
      <c r="A3149" s="1" t="str">
        <f>VLOOKUP(F3149,Sheet2!A:C,2,FALSE)</f>
        <v>结果页</v>
      </c>
      <c r="B3149" s="1" t="str">
        <f>VLOOKUP(E3149,[1]Sheet4!A:B,2,FALSE)</f>
        <v>API</v>
      </c>
      <c r="C3149" s="1" t="str">
        <f t="shared" si="20"/>
        <v>05</v>
      </c>
      <c r="D3149" s="147">
        <v>20150528</v>
      </c>
      <c r="E3149" s="1" t="s">
        <v>74</v>
      </c>
      <c r="F3149" s="1" t="s">
        <v>61</v>
      </c>
      <c r="G3149" s="57">
        <v>2989017</v>
      </c>
      <c r="H3149" s="3">
        <v>3660.53</v>
      </c>
      <c r="I3149" s="3">
        <v>1.22</v>
      </c>
      <c r="J3149" s="4">
        <v>9.7999999999999997E-3</v>
      </c>
      <c r="L3149" s="2">
        <v>29209</v>
      </c>
    </row>
    <row r="3150" spans="1:16" x14ac:dyDescent="0.3">
      <c r="A3150" s="1" t="str">
        <f>VLOOKUP(F3150,Sheet2!A:C,2,FALSE)</f>
        <v>结果页</v>
      </c>
      <c r="B3150" s="1" t="str">
        <f>VLOOKUP(E3150,[1]Sheet4!A:B,2,FALSE)</f>
        <v>API</v>
      </c>
      <c r="C3150" s="1" t="str">
        <f t="shared" si="20"/>
        <v>05</v>
      </c>
      <c r="D3150" s="147">
        <v>20150528</v>
      </c>
      <c r="E3150" s="1" t="s">
        <v>74</v>
      </c>
      <c r="F3150" s="1" t="s">
        <v>63</v>
      </c>
      <c r="G3150" s="57">
        <v>470467</v>
      </c>
      <c r="H3150" s="3">
        <v>273.08999999999997</v>
      </c>
      <c r="I3150" s="3">
        <v>0.57999999999999996</v>
      </c>
      <c r="J3150" s="4">
        <v>0.01</v>
      </c>
      <c r="L3150" s="2">
        <v>4716</v>
      </c>
    </row>
    <row r="3151" spans="1:16" x14ac:dyDescent="0.3">
      <c r="A3151" s="1" t="str">
        <f>VLOOKUP(F3151,Sheet2!A:C,2,FALSE)</f>
        <v>其他</v>
      </c>
      <c r="B3151" s="1" t="str">
        <f>VLOOKUP(E3151,[1]Sheet4!A:B,2,FALSE)</f>
        <v>SDK</v>
      </c>
      <c r="C3151" s="1" t="str">
        <f t="shared" si="20"/>
        <v>05</v>
      </c>
      <c r="D3151" s="147">
        <v>20150529</v>
      </c>
      <c r="E3151" s="1" t="s">
        <v>58</v>
      </c>
      <c r="F3151" s="1" t="s">
        <v>55</v>
      </c>
      <c r="G3151" s="57">
        <v>806574</v>
      </c>
      <c r="H3151" s="3">
        <v>206</v>
      </c>
      <c r="I3151" s="3">
        <v>0.25600000000000001</v>
      </c>
    </row>
    <row r="3152" spans="1:16" x14ac:dyDescent="0.3">
      <c r="A3152" s="1" t="str">
        <f>VLOOKUP(F3152,Sheet2!A:C,2,FALSE)</f>
        <v>其他</v>
      </c>
      <c r="B3152" s="1" t="str">
        <f>VLOOKUP(E3152,[1]Sheet4!A:B,2,FALSE)</f>
        <v>SDK</v>
      </c>
      <c r="C3152" s="1" t="str">
        <f t="shared" si="20"/>
        <v>05</v>
      </c>
      <c r="D3152" s="147">
        <v>20150529</v>
      </c>
      <c r="E3152" s="1" t="s">
        <v>58</v>
      </c>
      <c r="F3152" s="1" t="s">
        <v>41</v>
      </c>
      <c r="G3152" s="57">
        <v>47964998</v>
      </c>
      <c r="H3152" s="3">
        <v>2878</v>
      </c>
      <c r="I3152" s="3">
        <v>0.06</v>
      </c>
    </row>
    <row r="3153" spans="1:16" x14ac:dyDescent="0.3">
      <c r="A3153" s="1" t="str">
        <f>VLOOKUP(F3153,Sheet2!A:C,2,FALSE)</f>
        <v>其他</v>
      </c>
      <c r="B3153" s="1" t="str">
        <f>VLOOKUP(E3153,[1]Sheet4!A:B,2,FALSE)</f>
        <v>SDK</v>
      </c>
      <c r="C3153" s="1" t="str">
        <f t="shared" si="20"/>
        <v>05</v>
      </c>
      <c r="D3153" s="147">
        <v>20150529</v>
      </c>
      <c r="E3153" s="1" t="s">
        <v>58</v>
      </c>
      <c r="F3153" s="1" t="s">
        <v>59</v>
      </c>
      <c r="G3153" s="57">
        <v>2141368</v>
      </c>
      <c r="H3153" s="3">
        <v>1782</v>
      </c>
      <c r="I3153" s="3">
        <v>0.83199999999999996</v>
      </c>
    </row>
    <row r="3154" spans="1:16" x14ac:dyDescent="0.3">
      <c r="A3154" s="1" t="str">
        <f>VLOOKUP(F3154,Sheet2!A:C,2,FALSE)</f>
        <v>结果页</v>
      </c>
      <c r="B3154" s="1" t="str">
        <f>VLOOKUP(E3154,[1]Sheet4!A:B,2,FALSE)</f>
        <v>API</v>
      </c>
      <c r="C3154" s="1" t="str">
        <f t="shared" si="20"/>
        <v>05</v>
      </c>
      <c r="D3154" s="147">
        <v>20150529</v>
      </c>
      <c r="E3154" s="1" t="s">
        <v>60</v>
      </c>
      <c r="F3154" s="1" t="s">
        <v>61</v>
      </c>
      <c r="G3154" s="57">
        <v>240252</v>
      </c>
      <c r="H3154" s="3">
        <v>567.37</v>
      </c>
      <c r="I3154" s="3">
        <v>2.3615620265388011</v>
      </c>
      <c r="J3154" s="4">
        <v>3.5325408321262672E-2</v>
      </c>
      <c r="L3154" s="2">
        <v>8487</v>
      </c>
    </row>
    <row r="3155" spans="1:16" x14ac:dyDescent="0.3">
      <c r="A3155" s="1" t="str">
        <f>VLOOKUP(F3155,Sheet2!A:C,2,FALSE)</f>
        <v>结果页</v>
      </c>
      <c r="B3155" s="1" t="str">
        <f>VLOOKUP(E3155,[1]Sheet4!A:B,2,FALSE)</f>
        <v>API</v>
      </c>
      <c r="C3155" s="1" t="str">
        <f t="shared" si="20"/>
        <v>05</v>
      </c>
      <c r="D3155" s="147">
        <v>20150529</v>
      </c>
      <c r="E3155" s="1" t="s">
        <v>60</v>
      </c>
      <c r="F3155" s="1" t="s">
        <v>62</v>
      </c>
      <c r="G3155" s="57">
        <v>2423128</v>
      </c>
      <c r="H3155" s="3">
        <v>4576.6900000000005</v>
      </c>
      <c r="I3155" s="3">
        <v>1.8887528847010975</v>
      </c>
      <c r="J3155" s="4">
        <v>1.1661785922988797E-2</v>
      </c>
      <c r="L3155" s="2">
        <v>28258</v>
      </c>
    </row>
    <row r="3156" spans="1:16" x14ac:dyDescent="0.3">
      <c r="A3156" s="1" t="str">
        <f>VLOOKUP(F3156,Sheet2!A:C,2,FALSE)</f>
        <v>结果页</v>
      </c>
      <c r="B3156" s="1" t="str">
        <f>VLOOKUP(E3156,[1]Sheet4!A:B,2,FALSE)</f>
        <v>API</v>
      </c>
      <c r="C3156" s="1" t="str">
        <f t="shared" si="20"/>
        <v>05</v>
      </c>
      <c r="D3156" s="147">
        <v>20150529</v>
      </c>
      <c r="E3156" s="1" t="s">
        <v>60</v>
      </c>
      <c r="F3156" s="1" t="s">
        <v>63</v>
      </c>
      <c r="G3156" s="57">
        <v>605672</v>
      </c>
      <c r="H3156" s="3">
        <v>2216.5299999999997</v>
      </c>
      <c r="I3156" s="3">
        <v>3.6596210490166285</v>
      </c>
      <c r="J3156" s="4">
        <v>3.1526965090015721E-2</v>
      </c>
      <c r="L3156" s="2">
        <v>19095</v>
      </c>
    </row>
    <row r="3157" spans="1:16" x14ac:dyDescent="0.3">
      <c r="A3157" s="1" t="str">
        <f>VLOOKUP(F3157,Sheet2!A:C,2,FALSE)</f>
        <v>结果页</v>
      </c>
      <c r="B3157" s="1" t="str">
        <f>VLOOKUP(E3157,[1]Sheet4!A:B,2,FALSE)</f>
        <v>SDK</v>
      </c>
      <c r="C3157" s="1" t="str">
        <f t="shared" si="20"/>
        <v>05</v>
      </c>
      <c r="D3157" s="147">
        <v>20150529</v>
      </c>
      <c r="E3157" s="1" t="s">
        <v>64</v>
      </c>
      <c r="F3157" s="1" t="s">
        <v>61</v>
      </c>
      <c r="G3157" s="57">
        <v>5332774</v>
      </c>
      <c r="H3157" s="3">
        <v>7490.64</v>
      </c>
      <c r="I3157" s="3">
        <v>1.4046423118624565</v>
      </c>
      <c r="J3157" s="4">
        <v>1.4748234221063933E-2</v>
      </c>
      <c r="K3157" s="3">
        <v>9.5241388955994363E-2</v>
      </c>
      <c r="L3157" s="2">
        <v>78649</v>
      </c>
      <c r="P3157" s="2">
        <v>125221139</v>
      </c>
    </row>
    <row r="3158" spans="1:16" x14ac:dyDescent="0.3">
      <c r="A3158" s="1" t="str">
        <f>VLOOKUP(F3158,Sheet2!A:C,2,FALSE)</f>
        <v>充电屏保</v>
      </c>
      <c r="B3158" s="1" t="str">
        <f>VLOOKUP(E3158,[1]Sheet4!A:B,2,FALSE)</f>
        <v>SDK</v>
      </c>
      <c r="C3158" s="1" t="str">
        <f t="shared" si="20"/>
        <v>05</v>
      </c>
      <c r="D3158" s="147">
        <v>20150529</v>
      </c>
      <c r="E3158" s="1" t="s">
        <v>64</v>
      </c>
      <c r="F3158" s="1" t="s">
        <v>65</v>
      </c>
      <c r="G3158" s="57">
        <v>30547029</v>
      </c>
      <c r="H3158" s="3">
        <v>30263.67</v>
      </c>
      <c r="I3158" s="3">
        <v>0.99072384420756598</v>
      </c>
      <c r="J3158" s="4">
        <v>1.0900241722361936E-2</v>
      </c>
      <c r="K3158" s="3">
        <v>9.0890080187404271E-2</v>
      </c>
      <c r="L3158" s="2">
        <v>332970</v>
      </c>
      <c r="P3158" s="2">
        <v>309093982</v>
      </c>
    </row>
    <row r="3159" spans="1:16" x14ac:dyDescent="0.3">
      <c r="A3159" s="1" t="str">
        <f>VLOOKUP(F3159,Sheet2!A:C,2,FALSE)</f>
        <v>其他</v>
      </c>
      <c r="B3159" s="1" t="str">
        <f>VLOOKUP(E3159,[1]Sheet4!A:B,2,FALSE)</f>
        <v>SDK</v>
      </c>
      <c r="C3159" s="1" t="str">
        <f t="shared" si="20"/>
        <v>05</v>
      </c>
      <c r="D3159" s="147">
        <v>20150529</v>
      </c>
      <c r="E3159" s="1" t="s">
        <v>64</v>
      </c>
      <c r="F3159" s="1" t="s">
        <v>55</v>
      </c>
      <c r="G3159" s="57">
        <v>3224874</v>
      </c>
      <c r="H3159" s="3">
        <v>2768.51</v>
      </c>
      <c r="I3159" s="3">
        <v>0.85848625403659184</v>
      </c>
      <c r="J3159" s="4">
        <v>1.0140241138103381E-2</v>
      </c>
      <c r="K3159" s="3">
        <v>8.4661325341732679E-2</v>
      </c>
      <c r="L3159" s="2">
        <v>32701</v>
      </c>
      <c r="P3159" s="2">
        <v>18897864</v>
      </c>
    </row>
    <row r="3160" spans="1:16" x14ac:dyDescent="0.3">
      <c r="A3160" s="1" t="str">
        <f>VLOOKUP(F3160,Sheet2!A:C,2,FALSE)</f>
        <v>其他</v>
      </c>
      <c r="B3160" s="1" t="str">
        <f>VLOOKUP(E3160,[1]Sheet4!A:B,2,FALSE)</f>
        <v>SDK</v>
      </c>
      <c r="C3160" s="1" t="str">
        <f t="shared" si="20"/>
        <v>05</v>
      </c>
      <c r="D3160" s="147">
        <v>20150529</v>
      </c>
      <c r="E3160" s="1" t="s">
        <v>64</v>
      </c>
      <c r="F3160" s="1" t="s">
        <v>75</v>
      </c>
      <c r="G3160" s="57">
        <v>246323</v>
      </c>
      <c r="H3160" s="3">
        <v>1100.9000000000001</v>
      </c>
      <c r="I3160" s="3">
        <v>4.4693349788692087</v>
      </c>
      <c r="J3160" s="4">
        <v>2.8828002257198882E-2</v>
      </c>
      <c r="K3160" s="3">
        <v>0.15503450218279116</v>
      </c>
      <c r="L3160" s="2">
        <v>7101</v>
      </c>
      <c r="P3160" s="2">
        <v>938893</v>
      </c>
    </row>
    <row r="3161" spans="1:16" x14ac:dyDescent="0.3">
      <c r="A3161" s="1" t="str">
        <f>VLOOKUP(F3161,Sheet2!A:C,2,FALSE)</f>
        <v>Applock</v>
      </c>
      <c r="B3161" s="1" t="str">
        <f>VLOOKUP(E3161,[1]Sheet4!A:B,2,FALSE)</f>
        <v>SDK</v>
      </c>
      <c r="C3161" s="1" t="str">
        <f t="shared" si="20"/>
        <v>05</v>
      </c>
      <c r="D3161" s="147">
        <v>20150529</v>
      </c>
      <c r="E3161" s="1" t="s">
        <v>64</v>
      </c>
      <c r="F3161" s="1" t="s">
        <v>66</v>
      </c>
      <c r="G3161" s="57">
        <v>102344574</v>
      </c>
      <c r="H3161" s="3">
        <v>91004.34</v>
      </c>
      <c r="I3161" s="3">
        <v>0.88919555227226799</v>
      </c>
      <c r="J3161" s="4">
        <v>1.2227731779898757E-2</v>
      </c>
      <c r="K3161" s="3">
        <v>7.2719582689409493E-2</v>
      </c>
      <c r="L3161" s="2">
        <v>1251442</v>
      </c>
      <c r="P3161" s="2">
        <v>350027374</v>
      </c>
    </row>
    <row r="3162" spans="1:16" x14ac:dyDescent="0.3">
      <c r="A3162" s="1" t="str">
        <f>VLOOKUP(F3162,Sheet2!A:C,2,FALSE)</f>
        <v>结果页</v>
      </c>
      <c r="B3162" s="1" t="str">
        <f>VLOOKUP(E3162,[1]Sheet4!A:B,2,FALSE)</f>
        <v>SDK</v>
      </c>
      <c r="C3162" s="1" t="str">
        <f t="shared" si="20"/>
        <v>05</v>
      </c>
      <c r="D3162" s="147">
        <v>20150529</v>
      </c>
      <c r="E3162" s="1" t="s">
        <v>64</v>
      </c>
      <c r="F3162" s="1" t="s">
        <v>62</v>
      </c>
      <c r="G3162" s="57">
        <v>20758913</v>
      </c>
      <c r="H3162" s="3">
        <v>29684.940000000002</v>
      </c>
      <c r="I3162" s="3">
        <v>1.4299852790943344</v>
      </c>
      <c r="J3162" s="4">
        <v>1.5133740384190637E-2</v>
      </c>
      <c r="K3162" s="3">
        <v>9.4489877769289535E-2</v>
      </c>
      <c r="L3162" s="2">
        <v>314160</v>
      </c>
      <c r="P3162" s="2">
        <v>91026223</v>
      </c>
    </row>
    <row r="3163" spans="1:16" x14ac:dyDescent="0.3">
      <c r="A3163" s="1" t="str">
        <f>VLOOKUP(F3163,Sheet2!A:C,2,FALSE)</f>
        <v>充电屏保</v>
      </c>
      <c r="B3163" s="1" t="str">
        <f>VLOOKUP(E3163,[1]Sheet4!A:B,2,FALSE)</f>
        <v>SDK</v>
      </c>
      <c r="C3163" s="1" t="str">
        <f t="shared" si="20"/>
        <v>05</v>
      </c>
      <c r="D3163" s="147">
        <v>20150529</v>
      </c>
      <c r="E3163" s="1" t="s">
        <v>64</v>
      </c>
      <c r="F3163" s="1" t="s">
        <v>67</v>
      </c>
      <c r="G3163" s="57">
        <v>126614956</v>
      </c>
      <c r="H3163" s="3">
        <v>103770.27</v>
      </c>
      <c r="I3163" s="3">
        <v>0.81957355811899502</v>
      </c>
      <c r="J3163" s="4">
        <v>1.1040567750937733E-2</v>
      </c>
      <c r="K3163" s="3">
        <v>7.4232917781731328E-2</v>
      </c>
      <c r="L3163" s="2">
        <v>1397901</v>
      </c>
      <c r="P3163" s="2">
        <v>828519499</v>
      </c>
    </row>
    <row r="3164" spans="1:16" x14ac:dyDescent="0.3">
      <c r="A3164" s="1" t="str">
        <f>VLOOKUP(F3164,Sheet2!A:C,2,FALSE)</f>
        <v>其他</v>
      </c>
      <c r="B3164" s="1" t="str">
        <f>VLOOKUP(E3164,[1]Sheet4!A:B,2,FALSE)</f>
        <v>SDK</v>
      </c>
      <c r="C3164" s="1" t="str">
        <f t="shared" si="20"/>
        <v>05</v>
      </c>
      <c r="D3164" s="147">
        <v>20150529</v>
      </c>
      <c r="E3164" s="1" t="s">
        <v>64</v>
      </c>
      <c r="F3164" s="1" t="s">
        <v>68</v>
      </c>
      <c r="G3164" s="57">
        <v>565167</v>
      </c>
      <c r="H3164" s="3">
        <v>987.58</v>
      </c>
      <c r="I3164" s="3">
        <v>1.7474127116409839</v>
      </c>
      <c r="J3164" s="4">
        <v>1.8141540465030689E-2</v>
      </c>
      <c r="K3164" s="3">
        <v>9.6321076758022039E-2</v>
      </c>
      <c r="L3164" s="2">
        <v>10253</v>
      </c>
      <c r="P3164" s="2">
        <v>3190956</v>
      </c>
    </row>
    <row r="3165" spans="1:16" x14ac:dyDescent="0.3">
      <c r="A3165" s="1" t="str">
        <f>VLOOKUP(F3165,Sheet2!A:C,2,FALSE)</f>
        <v>其他</v>
      </c>
      <c r="B3165" s="1" t="str">
        <f>VLOOKUP(E3165,[1]Sheet4!A:B,2,FALSE)</f>
        <v>SDK</v>
      </c>
      <c r="C3165" s="1" t="str">
        <f t="shared" si="20"/>
        <v>05</v>
      </c>
      <c r="D3165" s="147">
        <v>20150529</v>
      </c>
      <c r="E3165" s="1" t="s">
        <v>64</v>
      </c>
      <c r="F3165" s="1" t="s">
        <v>69</v>
      </c>
      <c r="G3165" s="57">
        <v>711429</v>
      </c>
      <c r="H3165" s="3">
        <v>3303.2</v>
      </c>
      <c r="I3165" s="3">
        <v>4.6430494118176231</v>
      </c>
      <c r="J3165" s="4">
        <v>2.2009223689222677E-2</v>
      </c>
      <c r="K3165" s="3">
        <v>0.21095925405543492</v>
      </c>
      <c r="L3165" s="2">
        <v>15658</v>
      </c>
      <c r="P3165" s="2">
        <v>7839269</v>
      </c>
    </row>
    <row r="3166" spans="1:16" x14ac:dyDescent="0.3">
      <c r="A3166" s="1" t="str">
        <f>VLOOKUP(F3166,Sheet2!A:C,2,FALSE)</f>
        <v>其他</v>
      </c>
      <c r="B3166" s="1" t="str">
        <f>VLOOKUP(E3166,[1]Sheet4!A:B,2,FALSE)</f>
        <v>SDK</v>
      </c>
      <c r="C3166" s="1" t="str">
        <f t="shared" si="20"/>
        <v>05</v>
      </c>
      <c r="D3166" s="147">
        <v>20150529</v>
      </c>
      <c r="E3166" s="1" t="s">
        <v>64</v>
      </c>
      <c r="F3166" s="1" t="s">
        <v>70</v>
      </c>
      <c r="G3166" s="57">
        <v>2255639</v>
      </c>
      <c r="H3166" s="3">
        <v>1518.17</v>
      </c>
      <c r="I3166" s="3">
        <v>0.67305539583240048</v>
      </c>
      <c r="J3166" s="4">
        <v>5.10321022113911E-3</v>
      </c>
      <c r="K3166" s="3">
        <v>0.13188862826861264</v>
      </c>
      <c r="L3166" s="2">
        <v>11511</v>
      </c>
      <c r="P3166" s="2">
        <v>22625644</v>
      </c>
    </row>
    <row r="3167" spans="1:16" x14ac:dyDescent="0.3">
      <c r="A3167" s="1" t="str">
        <f>VLOOKUP(F3167,Sheet2!A:C,2,FALSE)</f>
        <v>Applock</v>
      </c>
      <c r="B3167" s="1" t="str">
        <f>VLOOKUP(E3167,[1]Sheet4!A:B,2,FALSE)</f>
        <v>SDK</v>
      </c>
      <c r="C3167" s="1" t="str">
        <f t="shared" si="20"/>
        <v>05</v>
      </c>
      <c r="D3167" s="147">
        <v>20150529</v>
      </c>
      <c r="E3167" s="1" t="s">
        <v>64</v>
      </c>
      <c r="F3167" s="1" t="s">
        <v>71</v>
      </c>
      <c r="G3167" s="57">
        <v>293535763</v>
      </c>
      <c r="H3167" s="3">
        <v>237324.9</v>
      </c>
      <c r="I3167" s="3">
        <v>0.80850420941723544</v>
      </c>
      <c r="J3167" s="4">
        <v>1.0829934204644086E-2</v>
      </c>
      <c r="K3167" s="3">
        <v>7.4654581841368264E-2</v>
      </c>
      <c r="L3167" s="2">
        <v>3178973</v>
      </c>
      <c r="P3167" s="2">
        <v>1064426671</v>
      </c>
    </row>
    <row r="3168" spans="1:16" x14ac:dyDescent="0.3">
      <c r="A3168" s="1" t="str">
        <f>VLOOKUP(F3168,Sheet2!A:C,2,FALSE)</f>
        <v>结果页</v>
      </c>
      <c r="B3168" s="1" t="str">
        <f>VLOOKUP(E3168,[1]Sheet4!A:B,2,FALSE)</f>
        <v>SDK</v>
      </c>
      <c r="C3168" s="1" t="str">
        <f t="shared" si="20"/>
        <v>05</v>
      </c>
      <c r="D3168" s="147">
        <v>20150529</v>
      </c>
      <c r="E3168" s="1" t="s">
        <v>64</v>
      </c>
      <c r="F3168" s="1" t="s">
        <v>63</v>
      </c>
      <c r="G3168" s="57">
        <v>12907219</v>
      </c>
      <c r="H3168" s="3">
        <v>37461.47</v>
      </c>
      <c r="I3168" s="3">
        <v>2.9023657226239052</v>
      </c>
      <c r="J3168" s="4">
        <v>2.1995443015261459E-2</v>
      </c>
      <c r="K3168" s="3">
        <v>0.13195304684748152</v>
      </c>
      <c r="L3168" s="2">
        <v>283900</v>
      </c>
      <c r="P3168" s="2">
        <v>81256965</v>
      </c>
    </row>
    <row r="3169" spans="1:16" x14ac:dyDescent="0.3">
      <c r="A3169" s="1" t="str">
        <f>VLOOKUP(F3169,Sheet2!A:C,2,FALSE)</f>
        <v>充电屏保</v>
      </c>
      <c r="B3169" s="1" t="str">
        <f>VLOOKUP(E3169,[1]Sheet4!A:B,2,FALSE)</f>
        <v>SDK</v>
      </c>
      <c r="C3169" s="1" t="str">
        <f t="shared" si="20"/>
        <v>05</v>
      </c>
      <c r="D3169" s="147">
        <v>20150529</v>
      </c>
      <c r="E3169" s="1" t="s">
        <v>64</v>
      </c>
      <c r="F3169" s="1" t="s">
        <v>72</v>
      </c>
      <c r="G3169" s="57">
        <v>29434686</v>
      </c>
      <c r="H3169" s="3">
        <v>21994.94</v>
      </c>
      <c r="I3169" s="3">
        <v>0.7472456135594584</v>
      </c>
      <c r="J3169" s="4">
        <v>1.1639329191417228E-2</v>
      </c>
      <c r="K3169" s="3">
        <v>6.4200058377116162E-2</v>
      </c>
      <c r="L3169" s="2">
        <v>342600</v>
      </c>
      <c r="P3169" s="2">
        <v>98798522</v>
      </c>
    </row>
    <row r="3170" spans="1:16" x14ac:dyDescent="0.3">
      <c r="A3170" s="1" t="str">
        <f>VLOOKUP(F3170,Sheet2!A:C,2,FALSE)</f>
        <v>其他</v>
      </c>
      <c r="B3170" s="1" t="str">
        <f>VLOOKUP(E3170,[1]Sheet4!A:B,2,FALSE)</f>
        <v>SDK</v>
      </c>
      <c r="C3170" s="1" t="str">
        <f t="shared" si="20"/>
        <v>05</v>
      </c>
      <c r="D3170" s="147">
        <v>20150529</v>
      </c>
      <c r="E3170" s="1" t="s">
        <v>64</v>
      </c>
      <c r="F3170" s="1" t="s">
        <v>73</v>
      </c>
      <c r="G3170" s="57">
        <v>939282</v>
      </c>
      <c r="H3170" s="3">
        <v>1539.4</v>
      </c>
      <c r="I3170" s="3">
        <v>1.6389114238322464</v>
      </c>
      <c r="J3170" s="4">
        <v>4.0354228016719153E-2</v>
      </c>
      <c r="K3170" s="3">
        <v>4.0613127902068384E-2</v>
      </c>
      <c r="L3170" s="2">
        <v>37904</v>
      </c>
      <c r="P3170" s="2">
        <v>9715686</v>
      </c>
    </row>
    <row r="3171" spans="1:16" x14ac:dyDescent="0.3">
      <c r="A3171" s="1" t="str">
        <f>VLOOKUP(F3171,Sheet2!A:C,2,FALSE)</f>
        <v>其他</v>
      </c>
      <c r="B3171" s="1" t="str">
        <f>VLOOKUP(E3171,[1]Sheet4!A:B,2,FALSE)</f>
        <v>SDK</v>
      </c>
      <c r="C3171" s="1" t="str">
        <f t="shared" si="20"/>
        <v>05</v>
      </c>
      <c r="D3171" s="147">
        <v>20150529</v>
      </c>
      <c r="E3171" s="1" t="s">
        <v>64</v>
      </c>
      <c r="F3171" s="1" t="s">
        <v>41</v>
      </c>
      <c r="G3171" s="57">
        <v>14762284</v>
      </c>
      <c r="H3171" s="3">
        <v>5642.55</v>
      </c>
      <c r="I3171" s="3">
        <v>0.38222743851832142</v>
      </c>
      <c r="J3171" s="4">
        <v>7.2114179621527398E-3</v>
      </c>
      <c r="K3171" s="3">
        <v>5.3003090449665127E-2</v>
      </c>
      <c r="L3171" s="2">
        <v>106457</v>
      </c>
      <c r="P3171" s="2">
        <v>74362774</v>
      </c>
    </row>
    <row r="3172" spans="1:16" x14ac:dyDescent="0.3">
      <c r="A3172" s="1" t="str">
        <f>VLOOKUP(F3172,Sheet2!A:C,2,FALSE)</f>
        <v>其他</v>
      </c>
      <c r="B3172" s="1" t="str">
        <f>VLOOKUP(E3172,[1]Sheet4!A:B,2,FALSE)</f>
        <v>SDK</v>
      </c>
      <c r="C3172" s="1" t="str">
        <f t="shared" ref="C3172:C3235" si="21">RIGHT(LEFT(D3172,6),2)</f>
        <v>05</v>
      </c>
      <c r="D3172" s="147">
        <v>20150529</v>
      </c>
      <c r="E3172" s="1" t="s">
        <v>64</v>
      </c>
      <c r="F3172" s="1" t="s">
        <v>59</v>
      </c>
      <c r="G3172" s="57">
        <v>4806354</v>
      </c>
      <c r="H3172" s="3">
        <v>5753.05</v>
      </c>
      <c r="I3172" s="3">
        <v>1.1969675974761742</v>
      </c>
      <c r="J3172" s="4">
        <v>1.2620585167051782E-2</v>
      </c>
      <c r="K3172" s="3">
        <v>9.4842480093638215E-2</v>
      </c>
      <c r="L3172" s="2">
        <v>60659</v>
      </c>
      <c r="P3172" s="2">
        <v>14191469</v>
      </c>
    </row>
    <row r="3173" spans="1:16" x14ac:dyDescent="0.3">
      <c r="A3173" s="1" t="str">
        <f>VLOOKUP(F3173,Sheet2!A:C,2,FALSE)</f>
        <v>结果页</v>
      </c>
      <c r="B3173" s="1" t="str">
        <f>VLOOKUP(E3173,[1]Sheet4!A:B,2,FALSE)</f>
        <v>API</v>
      </c>
      <c r="C3173" s="1" t="str">
        <f t="shared" si="21"/>
        <v>05</v>
      </c>
      <c r="D3173" s="147">
        <v>20150529</v>
      </c>
      <c r="E3173" s="1" t="s">
        <v>74</v>
      </c>
      <c r="F3173" s="1" t="s">
        <v>61</v>
      </c>
      <c r="G3173" s="57">
        <v>2515654</v>
      </c>
      <c r="H3173" s="3">
        <v>3120.46</v>
      </c>
      <c r="I3173" s="3">
        <v>1.24</v>
      </c>
      <c r="J3173" s="4">
        <v>9.7999999999999997E-3</v>
      </c>
      <c r="L3173" s="2">
        <v>24574</v>
      </c>
    </row>
    <row r="3174" spans="1:16" x14ac:dyDescent="0.3">
      <c r="A3174" s="1" t="str">
        <f>VLOOKUP(F3174,Sheet2!A:C,2,FALSE)</f>
        <v>结果页</v>
      </c>
      <c r="B3174" s="1" t="str">
        <f>VLOOKUP(E3174,[1]Sheet4!A:B,2,FALSE)</f>
        <v>API</v>
      </c>
      <c r="C3174" s="1" t="str">
        <f t="shared" si="21"/>
        <v>05</v>
      </c>
      <c r="D3174" s="147">
        <v>20150529</v>
      </c>
      <c r="E3174" s="1" t="s">
        <v>74</v>
      </c>
      <c r="F3174" s="1" t="s">
        <v>63</v>
      </c>
      <c r="G3174" s="57">
        <v>365620</v>
      </c>
      <c r="H3174" s="3">
        <v>227.26</v>
      </c>
      <c r="I3174" s="3">
        <v>0.62</v>
      </c>
      <c r="J3174" s="4">
        <v>1.01E-2</v>
      </c>
      <c r="L3174" s="2">
        <v>3688</v>
      </c>
    </row>
    <row r="3175" spans="1:16" x14ac:dyDescent="0.3">
      <c r="A3175" s="1" t="str">
        <f>VLOOKUP(F3175,Sheet2!A:C,2,FALSE)</f>
        <v>其他</v>
      </c>
      <c r="B3175" s="1" t="str">
        <f>VLOOKUP(E3175,[1]Sheet4!A:B,2,FALSE)</f>
        <v>SDK</v>
      </c>
      <c r="C3175" s="1" t="str">
        <f t="shared" si="21"/>
        <v>05</v>
      </c>
      <c r="D3175" s="147">
        <v>20150530</v>
      </c>
      <c r="E3175" s="1" t="s">
        <v>58</v>
      </c>
      <c r="F3175" s="1" t="s">
        <v>55</v>
      </c>
      <c r="G3175" s="57">
        <v>777433</v>
      </c>
      <c r="H3175" s="3">
        <v>216</v>
      </c>
      <c r="I3175" s="3">
        <v>0.27800000000000002</v>
      </c>
    </row>
    <row r="3176" spans="1:16" x14ac:dyDescent="0.3">
      <c r="A3176" s="1" t="str">
        <f>VLOOKUP(F3176,Sheet2!A:C,2,FALSE)</f>
        <v>其他</v>
      </c>
      <c r="B3176" s="1" t="str">
        <f>VLOOKUP(E3176,[1]Sheet4!A:B,2,FALSE)</f>
        <v>SDK</v>
      </c>
      <c r="C3176" s="1" t="str">
        <f t="shared" si="21"/>
        <v>05</v>
      </c>
      <c r="D3176" s="147">
        <v>20150530</v>
      </c>
      <c r="E3176" s="1" t="s">
        <v>58</v>
      </c>
      <c r="F3176" s="1" t="s">
        <v>41</v>
      </c>
      <c r="G3176" s="57">
        <v>64430693</v>
      </c>
      <c r="H3176" s="3">
        <v>3746</v>
      </c>
      <c r="I3176" s="3">
        <v>5.8000000000000003E-2</v>
      </c>
    </row>
    <row r="3177" spans="1:16" x14ac:dyDescent="0.3">
      <c r="A3177" s="1" t="str">
        <f>VLOOKUP(F3177,Sheet2!A:C,2,FALSE)</f>
        <v>其他</v>
      </c>
      <c r="B3177" s="1" t="str">
        <f>VLOOKUP(E3177,[1]Sheet4!A:B,2,FALSE)</f>
        <v>SDK</v>
      </c>
      <c r="C3177" s="1" t="str">
        <f t="shared" si="21"/>
        <v>05</v>
      </c>
      <c r="D3177" s="147">
        <v>20150530</v>
      </c>
      <c r="E3177" s="1" t="s">
        <v>58</v>
      </c>
      <c r="F3177" s="1" t="s">
        <v>59</v>
      </c>
      <c r="G3177" s="57">
        <v>2453314</v>
      </c>
      <c r="H3177" s="3">
        <v>1835</v>
      </c>
      <c r="I3177" s="3">
        <v>0.748</v>
      </c>
    </row>
    <row r="3178" spans="1:16" x14ac:dyDescent="0.3">
      <c r="A3178" s="1" t="str">
        <f>VLOOKUP(F3178,Sheet2!A:C,2,FALSE)</f>
        <v>结果页</v>
      </c>
      <c r="B3178" s="1" t="str">
        <f>VLOOKUP(E3178,[1]Sheet4!A:B,2,FALSE)</f>
        <v>API</v>
      </c>
      <c r="C3178" s="1" t="str">
        <f t="shared" si="21"/>
        <v>05</v>
      </c>
      <c r="D3178" s="147">
        <v>20150530</v>
      </c>
      <c r="E3178" s="1" t="s">
        <v>60</v>
      </c>
      <c r="F3178" s="1" t="s">
        <v>61</v>
      </c>
      <c r="G3178" s="57">
        <v>204082</v>
      </c>
      <c r="H3178" s="3">
        <v>508.71000000000004</v>
      </c>
      <c r="I3178" s="3">
        <v>2.4926745131858765</v>
      </c>
      <c r="J3178" s="4">
        <v>3.5294636469654354E-2</v>
      </c>
      <c r="L3178" s="2">
        <v>7203</v>
      </c>
    </row>
    <row r="3179" spans="1:16" x14ac:dyDescent="0.3">
      <c r="A3179" s="1" t="str">
        <f>VLOOKUP(F3179,Sheet2!A:C,2,FALSE)</f>
        <v>结果页</v>
      </c>
      <c r="B3179" s="1" t="str">
        <f>VLOOKUP(E3179,[1]Sheet4!A:B,2,FALSE)</f>
        <v>API</v>
      </c>
      <c r="C3179" s="1" t="str">
        <f t="shared" si="21"/>
        <v>05</v>
      </c>
      <c r="D3179" s="147">
        <v>20150530</v>
      </c>
      <c r="E3179" s="1" t="s">
        <v>60</v>
      </c>
      <c r="F3179" s="1" t="s">
        <v>62</v>
      </c>
      <c r="G3179" s="57">
        <v>2042160</v>
      </c>
      <c r="H3179" s="3">
        <v>3872.69</v>
      </c>
      <c r="I3179" s="3">
        <v>1.8963695303012496</v>
      </c>
      <c r="J3179" s="4">
        <v>1.1009911074548517E-2</v>
      </c>
      <c r="L3179" s="2">
        <v>22484</v>
      </c>
    </row>
    <row r="3180" spans="1:16" x14ac:dyDescent="0.3">
      <c r="A3180" s="1" t="str">
        <f>VLOOKUP(F3180,Sheet2!A:C,2,FALSE)</f>
        <v>结果页</v>
      </c>
      <c r="B3180" s="1" t="str">
        <f>VLOOKUP(E3180,[1]Sheet4!A:B,2,FALSE)</f>
        <v>API</v>
      </c>
      <c r="C3180" s="1" t="str">
        <f t="shared" si="21"/>
        <v>05</v>
      </c>
      <c r="D3180" s="147">
        <v>20150530</v>
      </c>
      <c r="E3180" s="1" t="s">
        <v>60</v>
      </c>
      <c r="F3180" s="1" t="s">
        <v>63</v>
      </c>
      <c r="G3180" s="57">
        <v>565081</v>
      </c>
      <c r="H3180" s="3">
        <v>2105.04</v>
      </c>
      <c r="I3180" s="3">
        <v>3.7252004579874392</v>
      </c>
      <c r="J3180" s="4">
        <v>2.917103919615064E-2</v>
      </c>
      <c r="L3180" s="2">
        <v>16484</v>
      </c>
    </row>
    <row r="3181" spans="1:16" x14ac:dyDescent="0.3">
      <c r="A3181" s="1" t="str">
        <f>VLOOKUP(F3181,Sheet2!A:C,2,FALSE)</f>
        <v>结果页</v>
      </c>
      <c r="B3181" s="1" t="str">
        <f>VLOOKUP(E3181,[1]Sheet4!A:B,2,FALSE)</f>
        <v>SDK</v>
      </c>
      <c r="C3181" s="1" t="str">
        <f t="shared" si="21"/>
        <v>05</v>
      </c>
      <c r="D3181" s="147">
        <v>20150530</v>
      </c>
      <c r="E3181" s="1" t="s">
        <v>64</v>
      </c>
      <c r="F3181" s="1" t="s">
        <v>61</v>
      </c>
      <c r="G3181" s="57">
        <v>5360988</v>
      </c>
      <c r="H3181" s="3">
        <v>7675.78</v>
      </c>
      <c r="I3181" s="3">
        <v>1.4317845889600946</v>
      </c>
      <c r="J3181" s="4">
        <v>1.5031744148653195E-2</v>
      </c>
      <c r="K3181" s="3">
        <v>9.5250729043866722E-2</v>
      </c>
      <c r="L3181" s="2">
        <v>80585</v>
      </c>
      <c r="P3181" s="2">
        <v>123945399</v>
      </c>
    </row>
    <row r="3182" spans="1:16" x14ac:dyDescent="0.3">
      <c r="A3182" s="1" t="str">
        <f>VLOOKUP(F3182,Sheet2!A:C,2,FALSE)</f>
        <v>充电屏保</v>
      </c>
      <c r="B3182" s="1" t="str">
        <f>VLOOKUP(E3182,[1]Sheet4!A:B,2,FALSE)</f>
        <v>SDK</v>
      </c>
      <c r="C3182" s="1" t="str">
        <f t="shared" si="21"/>
        <v>05</v>
      </c>
      <c r="D3182" s="147">
        <v>20150530</v>
      </c>
      <c r="E3182" s="1" t="s">
        <v>64</v>
      </c>
      <c r="F3182" s="1" t="s">
        <v>65</v>
      </c>
      <c r="G3182" s="57">
        <v>29177650</v>
      </c>
      <c r="H3182" s="3">
        <v>29520.190000000002</v>
      </c>
      <c r="I3182" s="3">
        <v>1.0117398076952737</v>
      </c>
      <c r="J3182" s="4">
        <v>1.1120360961215176E-2</v>
      </c>
      <c r="K3182" s="3">
        <v>9.0980842368691944E-2</v>
      </c>
      <c r="L3182" s="2">
        <v>324466</v>
      </c>
      <c r="P3182" s="2">
        <v>310808669</v>
      </c>
    </row>
    <row r="3183" spans="1:16" x14ac:dyDescent="0.3">
      <c r="A3183" s="1" t="str">
        <f>VLOOKUP(F3183,Sheet2!A:C,2,FALSE)</f>
        <v>其他</v>
      </c>
      <c r="B3183" s="1" t="str">
        <f>VLOOKUP(E3183,[1]Sheet4!A:B,2,FALSE)</f>
        <v>SDK</v>
      </c>
      <c r="C3183" s="1" t="str">
        <f t="shared" si="21"/>
        <v>05</v>
      </c>
      <c r="D3183" s="147">
        <v>20150530</v>
      </c>
      <c r="E3183" s="1" t="s">
        <v>64</v>
      </c>
      <c r="F3183" s="1" t="s">
        <v>55</v>
      </c>
      <c r="G3183" s="57">
        <v>3145920</v>
      </c>
      <c r="H3183" s="3">
        <v>2830.7599999999998</v>
      </c>
      <c r="I3183" s="3">
        <v>0.89981944868273811</v>
      </c>
      <c r="J3183" s="4">
        <v>1.0555576747024717E-2</v>
      </c>
      <c r="K3183" s="3">
        <v>8.5245881892372088E-2</v>
      </c>
      <c r="L3183" s="2">
        <v>33207</v>
      </c>
      <c r="P3183" s="2">
        <v>18668875</v>
      </c>
    </row>
    <row r="3184" spans="1:16" x14ac:dyDescent="0.3">
      <c r="A3184" s="1" t="str">
        <f>VLOOKUP(F3184,Sheet2!A:C,2,FALSE)</f>
        <v>其他</v>
      </c>
      <c r="B3184" s="1" t="str">
        <f>VLOOKUP(E3184,[1]Sheet4!A:B,2,FALSE)</f>
        <v>SDK</v>
      </c>
      <c r="C3184" s="1" t="str">
        <f t="shared" si="21"/>
        <v>05</v>
      </c>
      <c r="D3184" s="147">
        <v>20150530</v>
      </c>
      <c r="E3184" s="1" t="s">
        <v>64</v>
      </c>
      <c r="F3184" s="1" t="s">
        <v>75</v>
      </c>
      <c r="G3184" s="57">
        <v>248662</v>
      </c>
      <c r="H3184" s="3">
        <v>1178.83</v>
      </c>
      <c r="I3184" s="3">
        <v>4.7406921845718282</v>
      </c>
      <c r="J3184" s="4">
        <v>2.8858450426683609E-2</v>
      </c>
      <c r="K3184" s="3">
        <v>0.16427396878483835</v>
      </c>
      <c r="L3184" s="2">
        <v>7176</v>
      </c>
      <c r="P3184" s="2">
        <v>942134</v>
      </c>
    </row>
    <row r="3185" spans="1:16" x14ac:dyDescent="0.3">
      <c r="A3185" s="1" t="str">
        <f>VLOOKUP(F3185,Sheet2!A:C,2,FALSE)</f>
        <v>Applock</v>
      </c>
      <c r="B3185" s="1" t="str">
        <f>VLOOKUP(E3185,[1]Sheet4!A:B,2,FALSE)</f>
        <v>SDK</v>
      </c>
      <c r="C3185" s="1" t="str">
        <f t="shared" si="21"/>
        <v>05</v>
      </c>
      <c r="D3185" s="147">
        <v>20150530</v>
      </c>
      <c r="E3185" s="1" t="s">
        <v>64</v>
      </c>
      <c r="F3185" s="1" t="s">
        <v>66</v>
      </c>
      <c r="G3185" s="57">
        <v>102211424</v>
      </c>
      <c r="H3185" s="3">
        <v>92885.5</v>
      </c>
      <c r="I3185" s="3">
        <v>0.9087584965062222</v>
      </c>
      <c r="J3185" s="4">
        <v>1.2559359313886478E-2</v>
      </c>
      <c r="K3185" s="3">
        <v>7.2357074417119124E-2</v>
      </c>
      <c r="L3185" s="2">
        <v>1283710</v>
      </c>
      <c r="P3185" s="2">
        <v>354726856</v>
      </c>
    </row>
    <row r="3186" spans="1:16" x14ac:dyDescent="0.3">
      <c r="A3186" s="1" t="str">
        <f>VLOOKUP(F3186,Sheet2!A:C,2,FALSE)</f>
        <v>结果页</v>
      </c>
      <c r="B3186" s="1" t="str">
        <f>VLOOKUP(E3186,[1]Sheet4!A:B,2,FALSE)</f>
        <v>SDK</v>
      </c>
      <c r="C3186" s="1" t="str">
        <f t="shared" si="21"/>
        <v>05</v>
      </c>
      <c r="D3186" s="147">
        <v>20150530</v>
      </c>
      <c r="E3186" s="1" t="s">
        <v>64</v>
      </c>
      <c r="F3186" s="1" t="s">
        <v>62</v>
      </c>
      <c r="G3186" s="57">
        <v>20429792</v>
      </c>
      <c r="H3186" s="3">
        <v>29536.27</v>
      </c>
      <c r="I3186" s="3">
        <v>1.4457450178641076</v>
      </c>
      <c r="J3186" s="4">
        <v>1.5411610651738402E-2</v>
      </c>
      <c r="K3186" s="3">
        <v>9.3808820540183455E-2</v>
      </c>
      <c r="L3186" s="2">
        <v>314856</v>
      </c>
      <c r="P3186" s="2">
        <v>89733624</v>
      </c>
    </row>
    <row r="3187" spans="1:16" x14ac:dyDescent="0.3">
      <c r="A3187" s="1" t="str">
        <f>VLOOKUP(F3187,Sheet2!A:C,2,FALSE)</f>
        <v>充电屏保</v>
      </c>
      <c r="B3187" s="1" t="str">
        <f>VLOOKUP(E3187,[1]Sheet4!A:B,2,FALSE)</f>
        <v>SDK</v>
      </c>
      <c r="C3187" s="1" t="str">
        <f t="shared" si="21"/>
        <v>05</v>
      </c>
      <c r="D3187" s="147">
        <v>20150530</v>
      </c>
      <c r="E3187" s="1" t="s">
        <v>64</v>
      </c>
      <c r="F3187" s="1" t="s">
        <v>67</v>
      </c>
      <c r="G3187" s="57">
        <v>121491806</v>
      </c>
      <c r="H3187" s="3">
        <v>100378.91</v>
      </c>
      <c r="I3187" s="3">
        <v>0.82621958883383495</v>
      </c>
      <c r="J3187" s="4">
        <v>1.1305577266667701E-2</v>
      </c>
      <c r="K3187" s="3">
        <v>7.3080707808683434E-2</v>
      </c>
      <c r="L3187" s="2">
        <v>1373535</v>
      </c>
      <c r="P3187" s="2">
        <v>827521364</v>
      </c>
    </row>
    <row r="3188" spans="1:16" x14ac:dyDescent="0.3">
      <c r="A3188" s="1" t="str">
        <f>VLOOKUP(F3188,Sheet2!A:C,2,FALSE)</f>
        <v>其他</v>
      </c>
      <c r="B3188" s="1" t="str">
        <f>VLOOKUP(E3188,[1]Sheet4!A:B,2,FALSE)</f>
        <v>SDK</v>
      </c>
      <c r="C3188" s="1" t="str">
        <f t="shared" si="21"/>
        <v>05</v>
      </c>
      <c r="D3188" s="147">
        <v>20150530</v>
      </c>
      <c r="E3188" s="1" t="s">
        <v>64</v>
      </c>
      <c r="F3188" s="1" t="s">
        <v>68</v>
      </c>
      <c r="G3188" s="57">
        <v>574770</v>
      </c>
      <c r="H3188" s="3">
        <v>984.18</v>
      </c>
      <c r="I3188" s="3">
        <v>1.7123023122292396</v>
      </c>
      <c r="J3188" s="4">
        <v>1.7968926701115228E-2</v>
      </c>
      <c r="K3188" s="3">
        <v>9.5292408985282726E-2</v>
      </c>
      <c r="L3188" s="2">
        <v>10328</v>
      </c>
      <c r="P3188" s="2">
        <v>3226796</v>
      </c>
    </row>
    <row r="3189" spans="1:16" x14ac:dyDescent="0.3">
      <c r="A3189" s="1" t="str">
        <f>VLOOKUP(F3189,Sheet2!A:C,2,FALSE)</f>
        <v>其他</v>
      </c>
      <c r="B3189" s="1" t="str">
        <f>VLOOKUP(E3189,[1]Sheet4!A:B,2,FALSE)</f>
        <v>SDK</v>
      </c>
      <c r="C3189" s="1" t="str">
        <f t="shared" si="21"/>
        <v>05</v>
      </c>
      <c r="D3189" s="147">
        <v>20150530</v>
      </c>
      <c r="E3189" s="1" t="s">
        <v>64</v>
      </c>
      <c r="F3189" s="1" t="s">
        <v>69</v>
      </c>
      <c r="G3189" s="57">
        <v>732922</v>
      </c>
      <c r="H3189" s="3">
        <v>3495.77</v>
      </c>
      <c r="I3189" s="3">
        <v>4.769634422216825</v>
      </c>
      <c r="J3189" s="4">
        <v>2.2702279369428126E-2</v>
      </c>
      <c r="K3189" s="3">
        <v>0.21009495762966524</v>
      </c>
      <c r="L3189" s="2">
        <v>16639</v>
      </c>
      <c r="P3189" s="2">
        <v>7922494</v>
      </c>
    </row>
    <row r="3190" spans="1:16" x14ac:dyDescent="0.3">
      <c r="A3190" s="1" t="str">
        <f>VLOOKUP(F3190,Sheet2!A:C,2,FALSE)</f>
        <v>其他</v>
      </c>
      <c r="B3190" s="1" t="str">
        <f>VLOOKUP(E3190,[1]Sheet4!A:B,2,FALSE)</f>
        <v>SDK</v>
      </c>
      <c r="C3190" s="1" t="str">
        <f t="shared" si="21"/>
        <v>05</v>
      </c>
      <c r="D3190" s="147">
        <v>20150530</v>
      </c>
      <c r="E3190" s="1" t="s">
        <v>64</v>
      </c>
      <c r="F3190" s="1" t="s">
        <v>70</v>
      </c>
      <c r="G3190" s="57">
        <v>2260584</v>
      </c>
      <c r="H3190" s="3">
        <v>1550.7</v>
      </c>
      <c r="I3190" s="3">
        <v>0.68597318215116099</v>
      </c>
      <c r="J3190" s="4">
        <v>5.1946753582260159E-3</v>
      </c>
      <c r="K3190" s="3">
        <v>0.13205313803968322</v>
      </c>
      <c r="L3190" s="2">
        <v>11743</v>
      </c>
      <c r="P3190" s="2">
        <v>22815280</v>
      </c>
    </row>
    <row r="3191" spans="1:16" x14ac:dyDescent="0.3">
      <c r="A3191" s="1" t="str">
        <f>VLOOKUP(F3191,Sheet2!A:C,2,FALSE)</f>
        <v>Applock</v>
      </c>
      <c r="B3191" s="1" t="str">
        <f>VLOOKUP(E3191,[1]Sheet4!A:B,2,FALSE)</f>
        <v>SDK</v>
      </c>
      <c r="C3191" s="1" t="str">
        <f t="shared" si="21"/>
        <v>05</v>
      </c>
      <c r="D3191" s="147">
        <v>20150530</v>
      </c>
      <c r="E3191" s="1" t="s">
        <v>64</v>
      </c>
      <c r="F3191" s="1" t="s">
        <v>71</v>
      </c>
      <c r="G3191" s="57">
        <v>299418258</v>
      </c>
      <c r="H3191" s="3">
        <v>255884.44999999998</v>
      </c>
      <c r="I3191" s="3">
        <v>0.85460536611631732</v>
      </c>
      <c r="J3191" s="4">
        <v>1.0964869082900081E-2</v>
      </c>
      <c r="K3191" s="3">
        <v>7.7940316446558439E-2</v>
      </c>
      <c r="L3191" s="2">
        <v>3283082</v>
      </c>
      <c r="P3191" s="2">
        <v>1054775115</v>
      </c>
    </row>
    <row r="3192" spans="1:16" x14ac:dyDescent="0.3">
      <c r="A3192" s="1" t="str">
        <f>VLOOKUP(F3192,Sheet2!A:C,2,FALSE)</f>
        <v>结果页</v>
      </c>
      <c r="B3192" s="1" t="str">
        <f>VLOOKUP(E3192,[1]Sheet4!A:B,2,FALSE)</f>
        <v>SDK</v>
      </c>
      <c r="C3192" s="1" t="str">
        <f t="shared" si="21"/>
        <v>05</v>
      </c>
      <c r="D3192" s="147">
        <v>20150530</v>
      </c>
      <c r="E3192" s="1" t="s">
        <v>64</v>
      </c>
      <c r="F3192" s="1" t="s">
        <v>63</v>
      </c>
      <c r="G3192" s="57">
        <v>13007420</v>
      </c>
      <c r="H3192" s="3">
        <v>37535.64</v>
      </c>
      <c r="I3192" s="3">
        <v>2.885709848686365</v>
      </c>
      <c r="J3192" s="4">
        <v>2.2340479510925302E-2</v>
      </c>
      <c r="K3192" s="3">
        <v>0.12916955731747604</v>
      </c>
      <c r="L3192" s="2">
        <v>290592</v>
      </c>
      <c r="P3192" s="2">
        <v>80901660</v>
      </c>
    </row>
    <row r="3193" spans="1:16" x14ac:dyDescent="0.3">
      <c r="A3193" s="1" t="str">
        <f>VLOOKUP(F3193,Sheet2!A:C,2,FALSE)</f>
        <v>充电屏保</v>
      </c>
      <c r="B3193" s="1" t="str">
        <f>VLOOKUP(E3193,[1]Sheet4!A:B,2,FALSE)</f>
        <v>SDK</v>
      </c>
      <c r="C3193" s="1" t="str">
        <f t="shared" si="21"/>
        <v>05</v>
      </c>
      <c r="D3193" s="147">
        <v>20150530</v>
      </c>
      <c r="E3193" s="1" t="s">
        <v>64</v>
      </c>
      <c r="F3193" s="1" t="s">
        <v>72</v>
      </c>
      <c r="G3193" s="57">
        <v>29005776</v>
      </c>
      <c r="H3193" s="3">
        <v>21803.91</v>
      </c>
      <c r="I3193" s="3">
        <v>0.75170924577229037</v>
      </c>
      <c r="J3193" s="4">
        <v>1.198002770206872E-2</v>
      </c>
      <c r="K3193" s="3">
        <v>6.2746870413537076E-2</v>
      </c>
      <c r="L3193" s="2">
        <v>347490</v>
      </c>
      <c r="P3193" s="2">
        <v>98863442</v>
      </c>
    </row>
    <row r="3194" spans="1:16" x14ac:dyDescent="0.3">
      <c r="A3194" s="1" t="str">
        <f>VLOOKUP(F3194,Sheet2!A:C,2,FALSE)</f>
        <v>其他</v>
      </c>
      <c r="B3194" s="1" t="str">
        <f>VLOOKUP(E3194,[1]Sheet4!A:B,2,FALSE)</f>
        <v>SDK</v>
      </c>
      <c r="C3194" s="1" t="str">
        <f t="shared" si="21"/>
        <v>05</v>
      </c>
      <c r="D3194" s="147">
        <v>20150530</v>
      </c>
      <c r="E3194" s="1" t="s">
        <v>64</v>
      </c>
      <c r="F3194" s="1" t="s">
        <v>73</v>
      </c>
      <c r="G3194" s="57">
        <v>959627</v>
      </c>
      <c r="H3194" s="3">
        <v>1654.25</v>
      </c>
      <c r="I3194" s="3">
        <v>1.7238468696691527</v>
      </c>
      <c r="J3194" s="4">
        <v>4.0235424805679709E-2</v>
      </c>
      <c r="K3194" s="3">
        <v>4.2844008184196217E-2</v>
      </c>
      <c r="L3194" s="2">
        <v>38611</v>
      </c>
      <c r="P3194" s="2">
        <v>9723233</v>
      </c>
    </row>
    <row r="3195" spans="1:16" x14ac:dyDescent="0.3">
      <c r="A3195" s="1" t="str">
        <f>VLOOKUP(F3195,Sheet2!A:C,2,FALSE)</f>
        <v>其他</v>
      </c>
      <c r="B3195" s="1" t="str">
        <f>VLOOKUP(E3195,[1]Sheet4!A:B,2,FALSE)</f>
        <v>SDK</v>
      </c>
      <c r="C3195" s="1" t="str">
        <f t="shared" si="21"/>
        <v>05</v>
      </c>
      <c r="D3195" s="147">
        <v>20150530</v>
      </c>
      <c r="E3195" s="1" t="s">
        <v>64</v>
      </c>
      <c r="F3195" s="1" t="s">
        <v>41</v>
      </c>
      <c r="G3195" s="57">
        <v>17356313</v>
      </c>
      <c r="H3195" s="3">
        <v>6538.1500000000015</v>
      </c>
      <c r="I3195" s="3">
        <v>0.37670154945926604</v>
      </c>
      <c r="J3195" s="4">
        <v>6.971296265514456E-3</v>
      </c>
      <c r="K3195" s="3">
        <v>5.4036083837482242E-2</v>
      </c>
      <c r="L3195" s="2">
        <v>120996</v>
      </c>
      <c r="P3195" s="2">
        <v>84997276</v>
      </c>
    </row>
    <row r="3196" spans="1:16" x14ac:dyDescent="0.3">
      <c r="A3196" s="1" t="str">
        <f>VLOOKUP(F3196,Sheet2!A:C,2,FALSE)</f>
        <v>其他</v>
      </c>
      <c r="B3196" s="1" t="str">
        <f>VLOOKUP(E3196,[1]Sheet4!A:B,2,FALSE)</f>
        <v>SDK</v>
      </c>
      <c r="C3196" s="1" t="str">
        <f t="shared" si="21"/>
        <v>05</v>
      </c>
      <c r="D3196" s="147">
        <v>20150530</v>
      </c>
      <c r="E3196" s="1" t="s">
        <v>64</v>
      </c>
      <c r="F3196" s="1" t="s">
        <v>59</v>
      </c>
      <c r="G3196" s="57">
        <v>5590978</v>
      </c>
      <c r="H3196" s="3">
        <v>6825.28</v>
      </c>
      <c r="I3196" s="3">
        <v>1.2207667424196624</v>
      </c>
      <c r="J3196" s="4">
        <v>1.2834606038514192E-2</v>
      </c>
      <c r="K3196" s="3">
        <v>9.5115248474037739E-2</v>
      </c>
      <c r="L3196" s="2">
        <v>71758</v>
      </c>
      <c r="P3196" s="2">
        <v>16447613</v>
      </c>
    </row>
    <row r="3197" spans="1:16" x14ac:dyDescent="0.3">
      <c r="A3197" s="1" t="str">
        <f>VLOOKUP(F3197,Sheet2!A:C,2,FALSE)</f>
        <v>结果页</v>
      </c>
      <c r="B3197" s="1" t="str">
        <f>VLOOKUP(E3197,[1]Sheet4!A:B,2,FALSE)</f>
        <v>API</v>
      </c>
      <c r="C3197" s="1" t="str">
        <f t="shared" si="21"/>
        <v>05</v>
      </c>
      <c r="D3197" s="147">
        <v>20150530</v>
      </c>
      <c r="E3197" s="1" t="s">
        <v>74</v>
      </c>
      <c r="F3197" s="1" t="s">
        <v>61</v>
      </c>
      <c r="G3197" s="57">
        <v>2875829</v>
      </c>
      <c r="H3197" s="3">
        <v>3671.01</v>
      </c>
      <c r="I3197" s="3">
        <v>1.28</v>
      </c>
      <c r="J3197" s="4">
        <v>1.01E-2</v>
      </c>
      <c r="L3197" s="2">
        <v>29164</v>
      </c>
    </row>
    <row r="3198" spans="1:16" x14ac:dyDescent="0.3">
      <c r="A3198" s="1" t="str">
        <f>VLOOKUP(F3198,Sheet2!A:C,2,FALSE)</f>
        <v>结果页</v>
      </c>
      <c r="B3198" s="1" t="str">
        <f>VLOOKUP(E3198,[1]Sheet4!A:B,2,FALSE)</f>
        <v>API</v>
      </c>
      <c r="C3198" s="1" t="str">
        <f t="shared" si="21"/>
        <v>05</v>
      </c>
      <c r="D3198" s="147">
        <v>20150530</v>
      </c>
      <c r="E3198" s="1" t="s">
        <v>74</v>
      </c>
      <c r="F3198" s="1" t="s">
        <v>63</v>
      </c>
      <c r="G3198" s="57">
        <v>405655</v>
      </c>
      <c r="H3198" s="3">
        <v>244.87</v>
      </c>
      <c r="I3198" s="3">
        <v>0.6</v>
      </c>
      <c r="J3198" s="4">
        <v>1.01E-2</v>
      </c>
      <c r="L3198" s="2">
        <v>4110</v>
      </c>
    </row>
    <row r="3199" spans="1:16" x14ac:dyDescent="0.3">
      <c r="A3199" s="1" t="str">
        <f>VLOOKUP(F3199,Sheet2!A:C,2,FALSE)</f>
        <v>其他</v>
      </c>
      <c r="B3199" s="1" t="str">
        <f>VLOOKUP(E3199,[1]Sheet4!A:B,2,FALSE)</f>
        <v>SDK</v>
      </c>
      <c r="C3199" s="1" t="str">
        <f t="shared" si="21"/>
        <v>05</v>
      </c>
      <c r="D3199" s="147">
        <v>20150531</v>
      </c>
      <c r="E3199" s="1" t="s">
        <v>58</v>
      </c>
      <c r="F3199" s="1" t="s">
        <v>55</v>
      </c>
      <c r="G3199" s="57">
        <v>763879</v>
      </c>
      <c r="H3199" s="3">
        <v>210</v>
      </c>
      <c r="I3199" s="3">
        <v>0.27500000000000002</v>
      </c>
    </row>
    <row r="3200" spans="1:16" x14ac:dyDescent="0.3">
      <c r="A3200" s="1" t="str">
        <f>VLOOKUP(F3200,Sheet2!A:C,2,FALSE)</f>
        <v>其他</v>
      </c>
      <c r="B3200" s="1" t="str">
        <f>VLOOKUP(E3200,[1]Sheet4!A:B,2,FALSE)</f>
        <v>SDK</v>
      </c>
      <c r="C3200" s="1" t="str">
        <f t="shared" si="21"/>
        <v>05</v>
      </c>
      <c r="D3200" s="147">
        <v>20150531</v>
      </c>
      <c r="E3200" s="1" t="s">
        <v>58</v>
      </c>
      <c r="F3200" s="1" t="s">
        <v>41</v>
      </c>
      <c r="G3200" s="57">
        <v>61131192</v>
      </c>
      <c r="H3200" s="3">
        <v>3532</v>
      </c>
      <c r="I3200" s="3">
        <v>5.8000000000000003E-2</v>
      </c>
    </row>
    <row r="3201" spans="1:17" x14ac:dyDescent="0.3">
      <c r="A3201" s="1" t="str">
        <f>VLOOKUP(F3201,Sheet2!A:C,2,FALSE)</f>
        <v>其他</v>
      </c>
      <c r="B3201" s="1" t="str">
        <f>VLOOKUP(E3201,[1]Sheet4!A:B,2,FALSE)</f>
        <v>SDK</v>
      </c>
      <c r="C3201" s="1" t="str">
        <f t="shared" si="21"/>
        <v>05</v>
      </c>
      <c r="D3201" s="147">
        <v>20150531</v>
      </c>
      <c r="E3201" s="1" t="s">
        <v>58</v>
      </c>
      <c r="F3201" s="1" t="s">
        <v>59</v>
      </c>
      <c r="G3201" s="57">
        <v>2507059</v>
      </c>
      <c r="H3201" s="3">
        <v>1847</v>
      </c>
      <c r="I3201" s="3">
        <v>0.73699999999999999</v>
      </c>
    </row>
    <row r="3202" spans="1:17" x14ac:dyDescent="0.3">
      <c r="A3202" s="1" t="str">
        <f>VLOOKUP(F3202,Sheet2!A:C,2,FALSE)</f>
        <v>结果页</v>
      </c>
      <c r="B3202" s="1" t="str">
        <f>VLOOKUP(E3202,[1]Sheet4!A:B,2,FALSE)</f>
        <v>API</v>
      </c>
      <c r="C3202" s="1" t="str">
        <f t="shared" si="21"/>
        <v>05</v>
      </c>
      <c r="D3202" s="147">
        <v>20150531</v>
      </c>
      <c r="E3202" s="1" t="s">
        <v>60</v>
      </c>
      <c r="F3202" s="1" t="s">
        <v>61</v>
      </c>
      <c r="G3202" s="57">
        <v>209277</v>
      </c>
      <c r="H3202" s="3">
        <v>522.57999999999993</v>
      </c>
      <c r="I3202" s="3">
        <v>2.497073256975205</v>
      </c>
      <c r="J3202" s="4">
        <v>3.5895009962872176E-2</v>
      </c>
      <c r="L3202" s="2">
        <v>7512</v>
      </c>
    </row>
    <row r="3203" spans="1:17" x14ac:dyDescent="0.3">
      <c r="A3203" s="1" t="str">
        <f>VLOOKUP(F3203,Sheet2!A:C,2,FALSE)</f>
        <v>结果页</v>
      </c>
      <c r="B3203" s="1" t="str">
        <f>VLOOKUP(E3203,[1]Sheet4!A:B,2,FALSE)</f>
        <v>API</v>
      </c>
      <c r="C3203" s="1" t="str">
        <f t="shared" si="21"/>
        <v>05</v>
      </c>
      <c r="D3203" s="147">
        <v>20150531</v>
      </c>
      <c r="E3203" s="1" t="s">
        <v>60</v>
      </c>
      <c r="F3203" s="1" t="s">
        <v>62</v>
      </c>
      <c r="G3203" s="57">
        <v>2127899</v>
      </c>
      <c r="H3203" s="3">
        <v>4060.62</v>
      </c>
      <c r="I3203" s="3">
        <v>1.9082766616272671</v>
      </c>
      <c r="J3203" s="4">
        <v>1.1118948784693258E-2</v>
      </c>
      <c r="L3203" s="2">
        <v>23660</v>
      </c>
    </row>
    <row r="3204" spans="1:17" x14ac:dyDescent="0.3">
      <c r="A3204" s="1" t="str">
        <f>VLOOKUP(F3204,Sheet2!A:C,2,FALSE)</f>
        <v>结果页</v>
      </c>
      <c r="B3204" s="1" t="str">
        <f>VLOOKUP(E3204,[1]Sheet4!A:B,2,FALSE)</f>
        <v>API</v>
      </c>
      <c r="C3204" s="1" t="str">
        <f t="shared" si="21"/>
        <v>05</v>
      </c>
      <c r="D3204" s="147">
        <v>20150531</v>
      </c>
      <c r="E3204" s="1" t="s">
        <v>60</v>
      </c>
      <c r="F3204" s="1" t="s">
        <v>63</v>
      </c>
      <c r="G3204" s="57">
        <v>590974</v>
      </c>
      <c r="H3204" s="3">
        <v>2185.8599999999997</v>
      </c>
      <c r="I3204" s="3">
        <v>3.6987413997908529</v>
      </c>
      <c r="J3204" s="4">
        <v>2.6600154998358643E-2</v>
      </c>
      <c r="L3204" s="2">
        <v>15720</v>
      </c>
    </row>
    <row r="3205" spans="1:17" x14ac:dyDescent="0.3">
      <c r="A3205" s="1" t="str">
        <f>VLOOKUP(F3205,Sheet2!A:C,2,FALSE)</f>
        <v>结果页</v>
      </c>
      <c r="B3205" s="1" t="str">
        <f>VLOOKUP(E3205,[1]Sheet4!A:B,2,FALSE)</f>
        <v>SDK</v>
      </c>
      <c r="C3205" s="1" t="str">
        <f t="shared" si="21"/>
        <v>05</v>
      </c>
      <c r="D3205" s="147">
        <v>20150531</v>
      </c>
      <c r="E3205" s="1" t="s">
        <v>64</v>
      </c>
      <c r="F3205" s="1" t="s">
        <v>61</v>
      </c>
      <c r="G3205" s="57">
        <v>5406208</v>
      </c>
      <c r="H3205" s="3">
        <v>7282.65</v>
      </c>
      <c r="I3205" s="3">
        <v>1.3470902340420494</v>
      </c>
      <c r="J3205" s="4">
        <v>1.4576020752438678E-2</v>
      </c>
      <c r="K3205" s="3">
        <v>9.2418243423306803E-2</v>
      </c>
      <c r="L3205" s="2">
        <v>78801</v>
      </c>
      <c r="P3205" s="2">
        <v>125684776</v>
      </c>
    </row>
    <row r="3206" spans="1:17" x14ac:dyDescent="0.3">
      <c r="A3206" s="1" t="str">
        <f>VLOOKUP(F3206,Sheet2!A:C,2,FALSE)</f>
        <v>充电屏保</v>
      </c>
      <c r="B3206" s="1" t="str">
        <f>VLOOKUP(E3206,[1]Sheet4!A:B,2,FALSE)</f>
        <v>SDK</v>
      </c>
      <c r="C3206" s="1" t="str">
        <f t="shared" si="21"/>
        <v>05</v>
      </c>
      <c r="D3206" s="147">
        <v>20150531</v>
      </c>
      <c r="E3206" s="1" t="s">
        <v>64</v>
      </c>
      <c r="F3206" s="1" t="s">
        <v>65</v>
      </c>
      <c r="G3206" s="57">
        <v>28575803</v>
      </c>
      <c r="H3206" s="3">
        <v>25664.95</v>
      </c>
      <c r="I3206" s="3">
        <v>0.89813574092738535</v>
      </c>
      <c r="J3206" s="4">
        <v>1.0972255092884005E-2</v>
      </c>
      <c r="K3206" s="3">
        <v>8.1855164077425283E-2</v>
      </c>
      <c r="L3206" s="2">
        <v>313541</v>
      </c>
      <c r="P3206" s="2">
        <v>314708597</v>
      </c>
    </row>
    <row r="3207" spans="1:17" x14ac:dyDescent="0.3">
      <c r="A3207" s="1" t="str">
        <f>VLOOKUP(F3207,Sheet2!A:C,2,FALSE)</f>
        <v>其他</v>
      </c>
      <c r="B3207" s="1" t="str">
        <f>VLOOKUP(E3207,[1]Sheet4!A:B,2,FALSE)</f>
        <v>SDK</v>
      </c>
      <c r="C3207" s="1" t="str">
        <f t="shared" si="21"/>
        <v>05</v>
      </c>
      <c r="D3207" s="147">
        <v>20150531</v>
      </c>
      <c r="E3207" s="1" t="s">
        <v>64</v>
      </c>
      <c r="F3207" s="1" t="s">
        <v>55</v>
      </c>
      <c r="G3207" s="57">
        <v>3049676</v>
      </c>
      <c r="H3207" s="3">
        <v>2501.5300000000002</v>
      </c>
      <c r="I3207" s="3">
        <v>0.82026090640448357</v>
      </c>
      <c r="J3207" s="4">
        <v>1.0316505753398066E-2</v>
      </c>
      <c r="K3207" s="3">
        <v>7.9509567096815212E-2</v>
      </c>
      <c r="L3207" s="2">
        <v>31462</v>
      </c>
      <c r="P3207" s="2">
        <v>18745805</v>
      </c>
    </row>
    <row r="3208" spans="1:17" x14ac:dyDescent="0.3">
      <c r="A3208" s="1" t="str">
        <f>VLOOKUP(F3208,Sheet2!A:C,2,FALSE)</f>
        <v>其他</v>
      </c>
      <c r="B3208" s="1" t="str">
        <f>VLOOKUP(E3208,[1]Sheet4!A:B,2,FALSE)</f>
        <v>SDK</v>
      </c>
      <c r="C3208" s="1" t="str">
        <f t="shared" si="21"/>
        <v>05</v>
      </c>
      <c r="D3208" s="147">
        <v>20150531</v>
      </c>
      <c r="E3208" s="1" t="s">
        <v>64</v>
      </c>
      <c r="F3208" s="1" t="s">
        <v>75</v>
      </c>
      <c r="G3208" s="57">
        <v>242227</v>
      </c>
      <c r="H3208" s="3">
        <v>1060.68</v>
      </c>
      <c r="I3208" s="3">
        <v>4.3788677562782015</v>
      </c>
      <c r="J3208" s="4">
        <v>2.7977888509538574E-2</v>
      </c>
      <c r="K3208" s="3">
        <v>0.15651173085436035</v>
      </c>
      <c r="L3208" s="2">
        <v>6777</v>
      </c>
      <c r="P3208" s="2">
        <v>920372</v>
      </c>
    </row>
    <row r="3209" spans="1:17" x14ac:dyDescent="0.3">
      <c r="A3209" s="1" t="str">
        <f>VLOOKUP(F3209,Sheet2!A:C,2,FALSE)</f>
        <v>Applock</v>
      </c>
      <c r="B3209" s="1" t="str">
        <f>VLOOKUP(E3209,[1]Sheet4!A:B,2,FALSE)</f>
        <v>SDK</v>
      </c>
      <c r="C3209" s="1" t="str">
        <f t="shared" si="21"/>
        <v>05</v>
      </c>
      <c r="D3209" s="147">
        <v>20150531</v>
      </c>
      <c r="E3209" s="1" t="s">
        <v>64</v>
      </c>
      <c r="F3209" s="1" t="s">
        <v>66</v>
      </c>
      <c r="G3209" s="57">
        <v>99071204</v>
      </c>
      <c r="H3209" s="3">
        <v>80535.89</v>
      </c>
      <c r="I3209" s="3">
        <v>0.81290916783447997</v>
      </c>
      <c r="J3209" s="4">
        <v>1.2356355334088803E-2</v>
      </c>
      <c r="K3209" s="3">
        <v>6.5788749664055082E-2</v>
      </c>
      <c r="L3209" s="2">
        <v>1224159</v>
      </c>
      <c r="P3209" s="2">
        <v>354357748</v>
      </c>
    </row>
    <row r="3210" spans="1:17" x14ac:dyDescent="0.3">
      <c r="A3210" s="1" t="str">
        <f>VLOOKUP(F3210,Sheet2!A:C,2,FALSE)</f>
        <v>结果页</v>
      </c>
      <c r="B3210" s="1" t="str">
        <f>VLOOKUP(E3210,[1]Sheet4!A:B,2,FALSE)</f>
        <v>SDK</v>
      </c>
      <c r="C3210" s="1" t="str">
        <f t="shared" si="21"/>
        <v>05</v>
      </c>
      <c r="D3210" s="147">
        <v>20150531</v>
      </c>
      <c r="E3210" s="1" t="s">
        <v>64</v>
      </c>
      <c r="F3210" s="1" t="s">
        <v>62</v>
      </c>
      <c r="G3210" s="57">
        <v>20916759</v>
      </c>
      <c r="H3210" s="3">
        <v>28426.9</v>
      </c>
      <c r="I3210" s="3">
        <v>1.35904898077183</v>
      </c>
      <c r="J3210" s="4">
        <v>1.4880173357641115E-2</v>
      </c>
      <c r="K3210" s="3">
        <v>9.1332872817234012E-2</v>
      </c>
      <c r="L3210" s="2">
        <v>311245</v>
      </c>
      <c r="P3210" s="2">
        <v>91131987</v>
      </c>
    </row>
    <row r="3211" spans="1:17" x14ac:dyDescent="0.3">
      <c r="A3211" s="1" t="str">
        <f>VLOOKUP(F3211,Sheet2!A:C,2,FALSE)</f>
        <v>充电屏保</v>
      </c>
      <c r="B3211" s="1" t="str">
        <f>VLOOKUP(E3211,[1]Sheet4!A:B,2,FALSE)</f>
        <v>SDK</v>
      </c>
      <c r="C3211" s="1" t="str">
        <f t="shared" si="21"/>
        <v>05</v>
      </c>
      <c r="D3211" s="147">
        <v>20150531</v>
      </c>
      <c r="E3211" s="1" t="s">
        <v>64</v>
      </c>
      <c r="F3211" s="1" t="s">
        <v>67</v>
      </c>
      <c r="G3211" s="57">
        <v>118241752</v>
      </c>
      <c r="H3211" s="3">
        <v>88048.51</v>
      </c>
      <c r="I3211" s="3">
        <v>0.74464821867659703</v>
      </c>
      <c r="J3211" s="4">
        <v>1.1333686936573809E-2</v>
      </c>
      <c r="K3211" s="3">
        <v>6.5702204661540239E-2</v>
      </c>
      <c r="L3211" s="2">
        <v>1340115</v>
      </c>
      <c r="P3211" s="2">
        <v>863167866</v>
      </c>
    </row>
    <row r="3212" spans="1:17" x14ac:dyDescent="0.3">
      <c r="A3212" s="1" t="str">
        <f>VLOOKUP(F3212,Sheet2!A:C,2,FALSE)</f>
        <v>其他</v>
      </c>
      <c r="B3212" s="1" t="str">
        <f>VLOOKUP(E3212,[1]Sheet4!A:B,2,FALSE)</f>
        <v>SDK</v>
      </c>
      <c r="C3212" s="1" t="str">
        <f t="shared" si="21"/>
        <v>05</v>
      </c>
      <c r="D3212" s="147">
        <v>20150531</v>
      </c>
      <c r="E3212" s="1" t="s">
        <v>64</v>
      </c>
      <c r="F3212" s="1" t="s">
        <v>68</v>
      </c>
      <c r="G3212" s="57">
        <v>587135</v>
      </c>
      <c r="H3212" s="3">
        <v>996.17</v>
      </c>
      <c r="I3212" s="3">
        <v>1.6966626074071551</v>
      </c>
      <c r="J3212" s="4">
        <v>1.758369029269248E-2</v>
      </c>
      <c r="K3212" s="3">
        <v>9.649070127857419E-2</v>
      </c>
      <c r="L3212" s="2">
        <v>10324</v>
      </c>
      <c r="P3212" s="2">
        <v>3278529</v>
      </c>
    </row>
    <row r="3213" spans="1:17" x14ac:dyDescent="0.3">
      <c r="A3213" s="1" t="str">
        <f>VLOOKUP(F3213,Sheet2!A:C,2,FALSE)</f>
        <v>其他</v>
      </c>
      <c r="B3213" s="1" t="str">
        <f>VLOOKUP(E3213,[1]Sheet4!A:B,2,FALSE)</f>
        <v>SDK</v>
      </c>
      <c r="C3213" s="1" t="str">
        <f t="shared" si="21"/>
        <v>05</v>
      </c>
      <c r="D3213" s="147">
        <v>20150531</v>
      </c>
      <c r="E3213" s="1" t="s">
        <v>64</v>
      </c>
      <c r="F3213" s="1" t="s">
        <v>69</v>
      </c>
      <c r="G3213" s="57">
        <v>716858</v>
      </c>
      <c r="H3213" s="3">
        <v>3119.67</v>
      </c>
      <c r="I3213" s="3">
        <v>4.3518660599449266</v>
      </c>
      <c r="J3213" s="4">
        <v>2.2396346277784442E-2</v>
      </c>
      <c r="K3213" s="3">
        <v>0.19431142946122704</v>
      </c>
      <c r="L3213" s="2">
        <v>16055</v>
      </c>
      <c r="P3213" s="2">
        <v>7685570</v>
      </c>
    </row>
    <row r="3214" spans="1:17" x14ac:dyDescent="0.3">
      <c r="A3214" s="1" t="str">
        <f>VLOOKUP(F3214,Sheet2!A:C,2,FALSE)</f>
        <v>其他</v>
      </c>
      <c r="B3214" s="1" t="str">
        <f>VLOOKUP(E3214,[1]Sheet4!A:B,2,FALSE)</f>
        <v>SDK</v>
      </c>
      <c r="C3214" s="1" t="str">
        <f t="shared" si="21"/>
        <v>05</v>
      </c>
      <c r="D3214" s="147">
        <v>20150531</v>
      </c>
      <c r="E3214" s="1" t="s">
        <v>64</v>
      </c>
      <c r="F3214" s="1" t="s">
        <v>70</v>
      </c>
      <c r="G3214" s="57">
        <v>2269926</v>
      </c>
      <c r="H3214" s="3">
        <v>1407.06</v>
      </c>
      <c r="I3214" s="3">
        <v>0.61987042749411214</v>
      </c>
      <c r="J3214" s="4">
        <v>4.9724087921808905E-3</v>
      </c>
      <c r="K3214" s="3">
        <v>0.12466200053158501</v>
      </c>
      <c r="L3214" s="2">
        <v>11287</v>
      </c>
      <c r="P3214" s="2">
        <v>23643760</v>
      </c>
    </row>
    <row r="3215" spans="1:17" x14ac:dyDescent="0.3">
      <c r="A3215" s="1" t="str">
        <f>VLOOKUP(F3215,Sheet2!A:C,2,FALSE)</f>
        <v>Applock</v>
      </c>
      <c r="B3215" s="1" t="str">
        <f>VLOOKUP(E3215,[1]Sheet4!A:B,2,FALSE)</f>
        <v>SDK</v>
      </c>
      <c r="C3215" s="1" t="str">
        <f t="shared" si="21"/>
        <v>05</v>
      </c>
      <c r="D3215" s="147">
        <v>20150531</v>
      </c>
      <c r="E3215" s="1" t="s">
        <v>64</v>
      </c>
      <c r="F3215" s="1" t="s">
        <v>71</v>
      </c>
      <c r="G3215" s="57">
        <v>281410915</v>
      </c>
      <c r="H3215" s="3">
        <v>214095.58</v>
      </c>
      <c r="I3215" s="3">
        <v>0.76079344683556427</v>
      </c>
      <c r="J3215" s="4">
        <v>1.1009015055439482E-2</v>
      </c>
      <c r="K3215" s="3">
        <v>6.9106404433488464E-2</v>
      </c>
      <c r="L3215" s="2">
        <v>3098057</v>
      </c>
      <c r="P3215" s="2">
        <v>1045218009</v>
      </c>
      <c r="Q3215" s="2">
        <v>-9.0607996568064647E-3</v>
      </c>
    </row>
    <row r="3216" spans="1:17" x14ac:dyDescent="0.3">
      <c r="A3216" s="1" t="str">
        <f>VLOOKUP(F3216,Sheet2!A:C,2,FALSE)</f>
        <v>结果页</v>
      </c>
      <c r="B3216" s="1" t="str">
        <f>VLOOKUP(E3216,[1]Sheet4!A:B,2,FALSE)</f>
        <v>SDK</v>
      </c>
      <c r="C3216" s="1" t="str">
        <f t="shared" si="21"/>
        <v>05</v>
      </c>
      <c r="D3216" s="147">
        <v>20150531</v>
      </c>
      <c r="E3216" s="1" t="s">
        <v>64</v>
      </c>
      <c r="F3216" s="1" t="s">
        <v>63</v>
      </c>
      <c r="G3216" s="57">
        <v>13467603</v>
      </c>
      <c r="H3216" s="3">
        <v>36269.83</v>
      </c>
      <c r="I3216" s="3">
        <v>2.6931169562987565</v>
      </c>
      <c r="J3216" s="4">
        <v>2.2132297781572562E-2</v>
      </c>
      <c r="K3216" s="3">
        <v>0.12168266408113558</v>
      </c>
      <c r="L3216" s="2">
        <v>298069</v>
      </c>
      <c r="P3216" s="2">
        <v>82886296</v>
      </c>
    </row>
    <row r="3217" spans="1:16" x14ac:dyDescent="0.3">
      <c r="A3217" s="1" t="str">
        <f>VLOOKUP(F3217,Sheet2!A:C,2,FALSE)</f>
        <v>充电屏保</v>
      </c>
      <c r="B3217" s="1" t="str">
        <f>VLOOKUP(E3217,[1]Sheet4!A:B,2,FALSE)</f>
        <v>SDK</v>
      </c>
      <c r="C3217" s="1" t="str">
        <f t="shared" si="21"/>
        <v>05</v>
      </c>
      <c r="D3217" s="147">
        <v>20150531</v>
      </c>
      <c r="E3217" s="1" t="s">
        <v>64</v>
      </c>
      <c r="F3217" s="1" t="s">
        <v>72</v>
      </c>
      <c r="G3217" s="57">
        <v>27524156</v>
      </c>
      <c r="H3217" s="3">
        <v>18634.89</v>
      </c>
      <c r="I3217" s="3">
        <v>0.67703765376129976</v>
      </c>
      <c r="J3217" s="4">
        <v>1.2174505914005138E-2</v>
      </c>
      <c r="K3217" s="3">
        <v>5.5611099008334997E-2</v>
      </c>
      <c r="L3217" s="2">
        <v>335093</v>
      </c>
      <c r="P3217" s="2">
        <v>98713605</v>
      </c>
    </row>
    <row r="3218" spans="1:16" x14ac:dyDescent="0.3">
      <c r="A3218" s="1" t="str">
        <f>VLOOKUP(F3218,Sheet2!A:C,2,FALSE)</f>
        <v>其他</v>
      </c>
      <c r="B3218" s="1" t="str">
        <f>VLOOKUP(E3218,[1]Sheet4!A:B,2,FALSE)</f>
        <v>SDK</v>
      </c>
      <c r="C3218" s="1" t="str">
        <f t="shared" si="21"/>
        <v>05</v>
      </c>
      <c r="D3218" s="147">
        <v>20150531</v>
      </c>
      <c r="E3218" s="1" t="s">
        <v>64</v>
      </c>
      <c r="F3218" s="1" t="s">
        <v>73</v>
      </c>
      <c r="G3218" s="57">
        <v>979827</v>
      </c>
      <c r="H3218" s="3">
        <v>1509.29</v>
      </c>
      <c r="I3218" s="3">
        <v>1.5403637580919898</v>
      </c>
      <c r="J3218" s="4">
        <v>3.9274280051478476E-2</v>
      </c>
      <c r="K3218" s="3">
        <v>3.9220674601112206E-2</v>
      </c>
      <c r="L3218" s="2">
        <v>38482</v>
      </c>
      <c r="P3218" s="2">
        <v>9925828</v>
      </c>
    </row>
    <row r="3219" spans="1:16" x14ac:dyDescent="0.3">
      <c r="A3219" s="1" t="str">
        <f>VLOOKUP(F3219,Sheet2!A:C,2,FALSE)</f>
        <v>其他</v>
      </c>
      <c r="B3219" s="1" t="str">
        <f>VLOOKUP(E3219,[1]Sheet4!A:B,2,FALSE)</f>
        <v>SDK</v>
      </c>
      <c r="C3219" s="1" t="str">
        <f t="shared" si="21"/>
        <v>05</v>
      </c>
      <c r="D3219" s="147">
        <v>20150531</v>
      </c>
      <c r="E3219" s="1" t="s">
        <v>64</v>
      </c>
      <c r="F3219" s="1" t="s">
        <v>41</v>
      </c>
      <c r="G3219" s="57">
        <v>16596809</v>
      </c>
      <c r="H3219" s="3">
        <v>5814.130000000001</v>
      </c>
      <c r="I3219" s="3">
        <v>0.35031613607169915</v>
      </c>
      <c r="J3219" s="4">
        <v>7.1145603953145448E-3</v>
      </c>
      <c r="K3219" s="3">
        <v>4.9239322826243458E-2</v>
      </c>
      <c r="L3219" s="2">
        <v>118079</v>
      </c>
      <c r="P3219" s="2">
        <v>87710845</v>
      </c>
    </row>
    <row r="3220" spans="1:16" x14ac:dyDescent="0.3">
      <c r="A3220" s="1" t="str">
        <f>VLOOKUP(F3220,Sheet2!A:C,2,FALSE)</f>
        <v>其他</v>
      </c>
      <c r="B3220" s="1" t="str">
        <f>VLOOKUP(E3220,[1]Sheet4!A:B,2,FALSE)</f>
        <v>SDK</v>
      </c>
      <c r="C3220" s="1" t="str">
        <f t="shared" si="21"/>
        <v>05</v>
      </c>
      <c r="D3220" s="147">
        <v>20150531</v>
      </c>
      <c r="E3220" s="1" t="s">
        <v>64</v>
      </c>
      <c r="F3220" s="1" t="s">
        <v>59</v>
      </c>
      <c r="G3220" s="57">
        <v>5920983</v>
      </c>
      <c r="H3220" s="3">
        <v>6253.98</v>
      </c>
      <c r="I3220" s="3">
        <v>1.0562401547175528</v>
      </c>
      <c r="J3220" s="4">
        <v>1.249015577312078E-2</v>
      </c>
      <c r="K3220" s="3">
        <v>8.4565811179922651E-2</v>
      </c>
      <c r="L3220" s="2">
        <v>73954</v>
      </c>
      <c r="P3220" s="2">
        <v>16842065</v>
      </c>
    </row>
    <row r="3221" spans="1:16" x14ac:dyDescent="0.3">
      <c r="A3221" s="1" t="str">
        <f>VLOOKUP(F3221,Sheet2!A:C,2,FALSE)</f>
        <v>结果页</v>
      </c>
      <c r="B3221" s="1" t="str">
        <f>VLOOKUP(E3221,[1]Sheet4!A:B,2,FALSE)</f>
        <v>API</v>
      </c>
      <c r="C3221" s="1" t="str">
        <f t="shared" si="21"/>
        <v>05</v>
      </c>
      <c r="D3221" s="147">
        <v>20150531</v>
      </c>
      <c r="E3221" s="1" t="s">
        <v>74</v>
      </c>
      <c r="F3221" s="1" t="s">
        <v>61</v>
      </c>
      <c r="G3221" s="57">
        <v>2890221</v>
      </c>
      <c r="H3221" s="3">
        <v>3847.56</v>
      </c>
      <c r="I3221" s="3">
        <v>1.33</v>
      </c>
      <c r="J3221" s="4">
        <v>1.03E-2</v>
      </c>
      <c r="L3221" s="2">
        <v>29738</v>
      </c>
    </row>
    <row r="3222" spans="1:16" x14ac:dyDescent="0.3">
      <c r="A3222" s="1" t="str">
        <f>VLOOKUP(F3222,Sheet2!A:C,2,FALSE)</f>
        <v>结果页</v>
      </c>
      <c r="B3222" s="1" t="str">
        <f>VLOOKUP(E3222,[1]Sheet4!A:B,2,FALSE)</f>
        <v>API</v>
      </c>
      <c r="C3222" s="1" t="str">
        <f t="shared" si="21"/>
        <v>05</v>
      </c>
      <c r="D3222" s="147">
        <v>20150531</v>
      </c>
      <c r="E3222" s="1" t="s">
        <v>74</v>
      </c>
      <c r="F3222" s="1" t="s">
        <v>63</v>
      </c>
      <c r="G3222" s="57">
        <v>407340</v>
      </c>
      <c r="H3222" s="3">
        <v>313.27999999999997</v>
      </c>
      <c r="I3222" s="3">
        <v>0.77</v>
      </c>
      <c r="J3222" s="4">
        <v>9.7000000000000003E-3</v>
      </c>
      <c r="L3222" s="2">
        <v>3962</v>
      </c>
    </row>
    <row r="3223" spans="1:16" x14ac:dyDescent="0.3">
      <c r="A3223" s="1" t="str">
        <f>VLOOKUP(F3223,Sheet2!A:C,2,FALSE)</f>
        <v>其他</v>
      </c>
      <c r="B3223" s="1" t="str">
        <f>VLOOKUP(E3223,[1]Sheet4!A:B,2,FALSE)</f>
        <v>SDK</v>
      </c>
      <c r="C3223" s="1" t="str">
        <f t="shared" si="21"/>
        <v>06</v>
      </c>
      <c r="D3223" s="147">
        <v>20150601</v>
      </c>
      <c r="E3223" s="1" t="s">
        <v>58</v>
      </c>
      <c r="F3223" s="1" t="s">
        <v>55</v>
      </c>
      <c r="G3223" s="57">
        <v>777110</v>
      </c>
      <c r="H3223" s="3">
        <v>201</v>
      </c>
      <c r="I3223" s="3">
        <v>0.25800000000000001</v>
      </c>
    </row>
    <row r="3224" spans="1:16" x14ac:dyDescent="0.3">
      <c r="A3224" s="1" t="str">
        <f>VLOOKUP(F3224,Sheet2!A:C,2,FALSE)</f>
        <v>其他</v>
      </c>
      <c r="B3224" s="1" t="str">
        <f>VLOOKUP(E3224,[1]Sheet4!A:B,2,FALSE)</f>
        <v>SDK</v>
      </c>
      <c r="C3224" s="1" t="str">
        <f t="shared" si="21"/>
        <v>06</v>
      </c>
      <c r="D3224" s="147">
        <v>20150601</v>
      </c>
      <c r="E3224" s="1" t="s">
        <v>58</v>
      </c>
      <c r="F3224" s="1" t="s">
        <v>41</v>
      </c>
      <c r="G3224" s="57">
        <v>54242608</v>
      </c>
      <c r="H3224" s="3">
        <v>3276</v>
      </c>
      <c r="I3224" s="3">
        <v>0.06</v>
      </c>
    </row>
    <row r="3225" spans="1:16" x14ac:dyDescent="0.3">
      <c r="A3225" s="1" t="str">
        <f>VLOOKUP(F3225,Sheet2!A:C,2,FALSE)</f>
        <v>其他</v>
      </c>
      <c r="B3225" s="1" t="str">
        <f>VLOOKUP(E3225,[1]Sheet4!A:B,2,FALSE)</f>
        <v>SDK</v>
      </c>
      <c r="C3225" s="1" t="str">
        <f t="shared" si="21"/>
        <v>06</v>
      </c>
      <c r="D3225" s="147">
        <v>20150601</v>
      </c>
      <c r="E3225" s="1" t="s">
        <v>58</v>
      </c>
      <c r="F3225" s="1" t="s">
        <v>59</v>
      </c>
      <c r="G3225" s="57">
        <v>2094864</v>
      </c>
      <c r="H3225" s="3">
        <v>1386</v>
      </c>
      <c r="I3225" s="3">
        <v>0.66100000000000003</v>
      </c>
    </row>
    <row r="3226" spans="1:16" x14ac:dyDescent="0.3">
      <c r="A3226" s="1" t="str">
        <f>VLOOKUP(F3226,Sheet2!A:C,2,FALSE)</f>
        <v>结果页</v>
      </c>
      <c r="B3226" s="1" t="str">
        <f>VLOOKUP(E3226,[1]Sheet4!A:B,2,FALSE)</f>
        <v>API</v>
      </c>
      <c r="C3226" s="1" t="str">
        <f t="shared" si="21"/>
        <v>06</v>
      </c>
      <c r="D3226" s="147">
        <v>20150601</v>
      </c>
      <c r="E3226" s="1" t="s">
        <v>60</v>
      </c>
      <c r="F3226" s="1" t="s">
        <v>61</v>
      </c>
      <c r="G3226" s="57">
        <v>207138</v>
      </c>
      <c r="H3226" s="3">
        <v>498.12</v>
      </c>
      <c r="I3226" s="3">
        <v>2.4047736291747532</v>
      </c>
      <c r="J3226" s="4">
        <v>3.4011142330233952E-2</v>
      </c>
      <c r="L3226" s="2">
        <v>7045</v>
      </c>
    </row>
    <row r="3227" spans="1:16" x14ac:dyDescent="0.3">
      <c r="A3227" s="1" t="str">
        <f>VLOOKUP(F3227,Sheet2!A:C,2,FALSE)</f>
        <v>结果页</v>
      </c>
      <c r="B3227" s="1" t="str">
        <f>VLOOKUP(E3227,[1]Sheet4!A:B,2,FALSE)</f>
        <v>API</v>
      </c>
      <c r="C3227" s="1" t="str">
        <f t="shared" si="21"/>
        <v>06</v>
      </c>
      <c r="D3227" s="147">
        <v>20150601</v>
      </c>
      <c r="E3227" s="1" t="s">
        <v>60</v>
      </c>
      <c r="F3227" s="1" t="s">
        <v>62</v>
      </c>
      <c r="G3227" s="57">
        <v>1815229</v>
      </c>
      <c r="H3227" s="3">
        <v>3488.42</v>
      </c>
      <c r="I3227" s="3">
        <v>1.9217520213703065</v>
      </c>
      <c r="J3227" s="4">
        <v>1.0590399338044952E-2</v>
      </c>
      <c r="L3227" s="2">
        <v>19224</v>
      </c>
    </row>
    <row r="3228" spans="1:16" x14ac:dyDescent="0.3">
      <c r="A3228" s="1" t="str">
        <f>VLOOKUP(F3228,Sheet2!A:C,2,FALSE)</f>
        <v>结果页</v>
      </c>
      <c r="B3228" s="1" t="str">
        <f>VLOOKUP(E3228,[1]Sheet4!A:B,2,FALSE)</f>
        <v>API</v>
      </c>
      <c r="C3228" s="1" t="str">
        <f t="shared" si="21"/>
        <v>06</v>
      </c>
      <c r="D3228" s="147">
        <v>20150601</v>
      </c>
      <c r="E3228" s="1" t="s">
        <v>60</v>
      </c>
      <c r="F3228" s="1" t="s">
        <v>63</v>
      </c>
      <c r="G3228" s="57">
        <v>571773</v>
      </c>
      <c r="H3228" s="3">
        <v>2083.9899999999998</v>
      </c>
      <c r="I3228" s="3">
        <v>3.6447856054762986</v>
      </c>
      <c r="J3228" s="4">
        <v>2.4429275254340445E-2</v>
      </c>
      <c r="L3228" s="2">
        <v>13968</v>
      </c>
    </row>
    <row r="3229" spans="1:16" x14ac:dyDescent="0.3">
      <c r="A3229" s="1" t="str">
        <f>VLOOKUP(F3229,Sheet2!A:C,2,FALSE)</f>
        <v>结果页</v>
      </c>
      <c r="B3229" s="1" t="str">
        <f>VLOOKUP(E3229,[1]Sheet4!A:B,2,FALSE)</f>
        <v>SDK</v>
      </c>
      <c r="C3229" s="1" t="str">
        <f t="shared" si="21"/>
        <v>06</v>
      </c>
      <c r="D3229" s="147">
        <v>20150601</v>
      </c>
      <c r="E3229" s="1" t="s">
        <v>64</v>
      </c>
      <c r="F3229" s="1" t="s">
        <v>61</v>
      </c>
      <c r="G3229" s="57">
        <v>5390034</v>
      </c>
      <c r="H3229" s="3">
        <v>6747.21</v>
      </c>
      <c r="I3229" s="3">
        <v>1.2517935879439721</v>
      </c>
      <c r="J3229" s="4">
        <v>1.4275420155049115E-2</v>
      </c>
      <c r="K3229" s="3">
        <v>8.7688738709467806E-2</v>
      </c>
      <c r="L3229" s="2">
        <v>76945</v>
      </c>
      <c r="P3229" s="2">
        <v>126009446</v>
      </c>
    </row>
    <row r="3230" spans="1:16" x14ac:dyDescent="0.3">
      <c r="A3230" s="1" t="str">
        <f>VLOOKUP(F3230,Sheet2!A:C,2,FALSE)</f>
        <v>充电屏保</v>
      </c>
      <c r="B3230" s="1" t="str">
        <f>VLOOKUP(E3230,[1]Sheet4!A:B,2,FALSE)</f>
        <v>SDK</v>
      </c>
      <c r="C3230" s="1" t="str">
        <f t="shared" si="21"/>
        <v>06</v>
      </c>
      <c r="D3230" s="147">
        <v>20150601</v>
      </c>
      <c r="E3230" s="1" t="s">
        <v>64</v>
      </c>
      <c r="F3230" s="1" t="s">
        <v>65</v>
      </c>
      <c r="G3230" s="57">
        <v>30231352</v>
      </c>
      <c r="H3230" s="3">
        <v>26881.829999999998</v>
      </c>
      <c r="I3230" s="3">
        <v>0.88920369820046408</v>
      </c>
      <c r="J3230" s="4">
        <v>1.0684371641731406E-2</v>
      </c>
      <c r="K3230" s="3">
        <v>8.3224706891267264E-2</v>
      </c>
      <c r="L3230" s="2">
        <v>323003</v>
      </c>
      <c r="P3230" s="2">
        <v>318004372</v>
      </c>
    </row>
    <row r="3231" spans="1:16" x14ac:dyDescent="0.3">
      <c r="A3231" s="1" t="str">
        <f>VLOOKUP(F3231,Sheet2!A:C,2,FALSE)</f>
        <v>其他</v>
      </c>
      <c r="B3231" s="1" t="str">
        <f>VLOOKUP(E3231,[1]Sheet4!A:B,2,FALSE)</f>
        <v>SDK</v>
      </c>
      <c r="C3231" s="1" t="str">
        <f t="shared" si="21"/>
        <v>06</v>
      </c>
      <c r="D3231" s="147">
        <v>20150601</v>
      </c>
      <c r="E3231" s="1" t="s">
        <v>64</v>
      </c>
      <c r="F3231" s="1" t="s">
        <v>55</v>
      </c>
      <c r="G3231" s="57">
        <v>3050548</v>
      </c>
      <c r="H3231" s="3">
        <v>2359.63</v>
      </c>
      <c r="I3231" s="3">
        <v>0.77351020210139299</v>
      </c>
      <c r="J3231" s="4">
        <v>9.852983791764627E-3</v>
      </c>
      <c r="K3231" s="3">
        <v>7.8505173503676348E-2</v>
      </c>
      <c r="L3231" s="2">
        <v>30057</v>
      </c>
      <c r="P3231" s="2">
        <v>18769704</v>
      </c>
    </row>
    <row r="3232" spans="1:16" x14ac:dyDescent="0.3">
      <c r="A3232" s="1" t="str">
        <f>VLOOKUP(F3232,Sheet2!A:C,2,FALSE)</f>
        <v>其他</v>
      </c>
      <c r="B3232" s="1" t="str">
        <f>VLOOKUP(E3232,[1]Sheet4!A:B,2,FALSE)</f>
        <v>SDK</v>
      </c>
      <c r="C3232" s="1" t="str">
        <f t="shared" si="21"/>
        <v>06</v>
      </c>
      <c r="D3232" s="147">
        <v>20150601</v>
      </c>
      <c r="E3232" s="1" t="s">
        <v>64</v>
      </c>
      <c r="F3232" s="1" t="s">
        <v>75</v>
      </c>
      <c r="G3232" s="57">
        <v>229559</v>
      </c>
      <c r="H3232" s="3">
        <v>981.15</v>
      </c>
      <c r="I3232" s="3">
        <v>4.2740646195531431</v>
      </c>
      <c r="J3232" s="4">
        <v>2.8297736093988911E-2</v>
      </c>
      <c r="K3232" s="3">
        <v>0.15103910098522166</v>
      </c>
      <c r="L3232" s="2">
        <v>6496</v>
      </c>
      <c r="P3232" s="2">
        <v>887883</v>
      </c>
    </row>
    <row r="3233" spans="1:16" x14ac:dyDescent="0.3">
      <c r="A3233" s="1" t="str">
        <f>VLOOKUP(F3233,Sheet2!A:C,2,FALSE)</f>
        <v>Applock</v>
      </c>
      <c r="B3233" s="1" t="str">
        <f>VLOOKUP(E3233,[1]Sheet4!A:B,2,FALSE)</f>
        <v>SDK</v>
      </c>
      <c r="C3233" s="1" t="str">
        <f t="shared" si="21"/>
        <v>06</v>
      </c>
      <c r="D3233" s="147">
        <v>20150601</v>
      </c>
      <c r="E3233" s="1" t="s">
        <v>64</v>
      </c>
      <c r="F3233" s="1" t="s">
        <v>66</v>
      </c>
      <c r="G3233" s="57">
        <v>105188882</v>
      </c>
      <c r="H3233" s="3">
        <v>81358.600000000006</v>
      </c>
      <c r="I3233" s="3">
        <v>0.77345246430131276</v>
      </c>
      <c r="J3233" s="4">
        <v>1.2064839704256957E-2</v>
      </c>
      <c r="K3233" s="3">
        <v>6.4107976836891414E-2</v>
      </c>
      <c r="L3233" s="2">
        <v>1269087</v>
      </c>
      <c r="P3233" s="2">
        <v>363546326</v>
      </c>
    </row>
    <row r="3234" spans="1:16" x14ac:dyDescent="0.3">
      <c r="A3234" s="1" t="str">
        <f>VLOOKUP(F3234,Sheet2!A:C,2,FALSE)</f>
        <v>结果页</v>
      </c>
      <c r="B3234" s="1" t="str">
        <f>VLOOKUP(E3234,[1]Sheet4!A:B,2,FALSE)</f>
        <v>SDK</v>
      </c>
      <c r="C3234" s="1" t="str">
        <f t="shared" si="21"/>
        <v>06</v>
      </c>
      <c r="D3234" s="147">
        <v>20150601</v>
      </c>
      <c r="E3234" s="1" t="s">
        <v>64</v>
      </c>
      <c r="F3234" s="1" t="s">
        <v>62</v>
      </c>
      <c r="G3234" s="57">
        <v>23040645</v>
      </c>
      <c r="H3234" s="3">
        <v>29597.200000000004</v>
      </c>
      <c r="I3234" s="3">
        <v>1.2845647333223529</v>
      </c>
      <c r="J3234" s="4">
        <v>1.4179594364654288E-2</v>
      </c>
      <c r="K3234" s="3">
        <v>9.0592488070350516E-2</v>
      </c>
      <c r="L3234" s="2">
        <v>326707</v>
      </c>
      <c r="P3234" s="2">
        <v>95771237</v>
      </c>
    </row>
    <row r="3235" spans="1:16" x14ac:dyDescent="0.3">
      <c r="A3235" s="1" t="str">
        <f>VLOOKUP(F3235,Sheet2!A:C,2,FALSE)</f>
        <v>充电屏保</v>
      </c>
      <c r="B3235" s="1" t="str">
        <f>VLOOKUP(E3235,[1]Sheet4!A:B,2,FALSE)</f>
        <v>SDK</v>
      </c>
      <c r="C3235" s="1" t="str">
        <f t="shared" si="21"/>
        <v>06</v>
      </c>
      <c r="D3235" s="147">
        <v>20150601</v>
      </c>
      <c r="E3235" s="1" t="s">
        <v>64</v>
      </c>
      <c r="F3235" s="1" t="s">
        <v>67</v>
      </c>
      <c r="G3235" s="57">
        <v>126294659</v>
      </c>
      <c r="H3235" s="3">
        <v>90156.7</v>
      </c>
      <c r="I3235" s="3">
        <v>0.71385995824257298</v>
      </c>
      <c r="J3235" s="4">
        <v>1.0929860462270222E-2</v>
      </c>
      <c r="K3235" s="3">
        <v>6.5312815356317777E-2</v>
      </c>
      <c r="L3235" s="2">
        <v>1380383</v>
      </c>
      <c r="P3235" s="2">
        <v>879560187</v>
      </c>
    </row>
    <row r="3236" spans="1:16" x14ac:dyDescent="0.3">
      <c r="A3236" s="1" t="str">
        <f>VLOOKUP(F3236,Sheet2!A:C,2,FALSE)</f>
        <v>其他</v>
      </c>
      <c r="B3236" s="1" t="str">
        <f>VLOOKUP(E3236,[1]Sheet4!A:B,2,FALSE)</f>
        <v>SDK</v>
      </c>
      <c r="C3236" s="1" t="str">
        <f t="shared" ref="C3236:C3299" si="22">RIGHT(LEFT(D3236,6),2)</f>
        <v>06</v>
      </c>
      <c r="D3236" s="147">
        <v>20150601</v>
      </c>
      <c r="E3236" s="1" t="s">
        <v>64</v>
      </c>
      <c r="F3236" s="1" t="s">
        <v>68</v>
      </c>
      <c r="G3236" s="57">
        <v>554391</v>
      </c>
      <c r="H3236" s="3">
        <v>848.62</v>
      </c>
      <c r="I3236" s="3">
        <v>1.5307247051268871</v>
      </c>
      <c r="J3236" s="4">
        <v>1.783759115858663E-2</v>
      </c>
      <c r="K3236" s="3">
        <v>8.5814541409647088E-2</v>
      </c>
      <c r="L3236" s="2">
        <v>9889</v>
      </c>
      <c r="P3236" s="2">
        <v>3183758</v>
      </c>
    </row>
    <row r="3237" spans="1:16" x14ac:dyDescent="0.3">
      <c r="A3237" s="1" t="str">
        <f>VLOOKUP(F3237,Sheet2!A:C,2,FALSE)</f>
        <v>其他</v>
      </c>
      <c r="B3237" s="1" t="str">
        <f>VLOOKUP(E3237,[1]Sheet4!A:B,2,FALSE)</f>
        <v>SDK</v>
      </c>
      <c r="C3237" s="1" t="str">
        <f t="shared" si="22"/>
        <v>06</v>
      </c>
      <c r="D3237" s="147">
        <v>20150601</v>
      </c>
      <c r="E3237" s="1" t="s">
        <v>64</v>
      </c>
      <c r="F3237" s="1" t="s">
        <v>69</v>
      </c>
      <c r="G3237" s="57">
        <v>706310</v>
      </c>
      <c r="H3237" s="3">
        <v>3224.58</v>
      </c>
      <c r="I3237" s="3">
        <v>4.565389135082329</v>
      </c>
      <c r="J3237" s="4">
        <v>2.2038481686511589E-2</v>
      </c>
      <c r="K3237" s="3">
        <v>0.20715533855839649</v>
      </c>
      <c r="L3237" s="2">
        <v>15566</v>
      </c>
      <c r="P3237" s="2">
        <v>7512322</v>
      </c>
    </row>
    <row r="3238" spans="1:16" x14ac:dyDescent="0.3">
      <c r="A3238" s="1" t="str">
        <f>VLOOKUP(F3238,Sheet2!A:C,2,FALSE)</f>
        <v>其他</v>
      </c>
      <c r="B3238" s="1" t="str">
        <f>VLOOKUP(E3238,[1]Sheet4!A:B,2,FALSE)</f>
        <v>SDK</v>
      </c>
      <c r="C3238" s="1" t="str">
        <f t="shared" si="22"/>
        <v>06</v>
      </c>
      <c r="D3238" s="147">
        <v>20150601</v>
      </c>
      <c r="E3238" s="1" t="s">
        <v>64</v>
      </c>
      <c r="F3238" s="1" t="s">
        <v>70</v>
      </c>
      <c r="G3238" s="57">
        <v>2372377</v>
      </c>
      <c r="H3238" s="3">
        <v>1434.26</v>
      </c>
      <c r="I3238" s="3">
        <v>0.60456664349721823</v>
      </c>
      <c r="J3238" s="4">
        <v>4.8685348070732432E-3</v>
      </c>
      <c r="K3238" s="3">
        <v>0.12417835497835497</v>
      </c>
      <c r="L3238" s="2">
        <v>11550</v>
      </c>
      <c r="P3238" s="2">
        <v>22882535</v>
      </c>
    </row>
    <row r="3239" spans="1:16" x14ac:dyDescent="0.3">
      <c r="A3239" s="1" t="str">
        <f>VLOOKUP(F3239,Sheet2!A:C,2,FALSE)</f>
        <v>Applock</v>
      </c>
      <c r="B3239" s="1" t="str">
        <f>VLOOKUP(E3239,[1]Sheet4!A:B,2,FALSE)</f>
        <v>SDK</v>
      </c>
      <c r="C3239" s="1" t="str">
        <f t="shared" si="22"/>
        <v>06</v>
      </c>
      <c r="D3239" s="147">
        <v>20150601</v>
      </c>
      <c r="E3239" s="1" t="s">
        <v>64</v>
      </c>
      <c r="F3239" s="1" t="s">
        <v>71</v>
      </c>
      <c r="G3239" s="57">
        <v>292549083</v>
      </c>
      <c r="H3239" s="3">
        <v>211162.84</v>
      </c>
      <c r="I3239" s="3">
        <v>0.72180311705164357</v>
      </c>
      <c r="J3239" s="4">
        <v>1.0917600449289393E-2</v>
      </c>
      <c r="K3239" s="3">
        <v>6.6113714309688307E-2</v>
      </c>
      <c r="L3239" s="2">
        <v>3193934</v>
      </c>
      <c r="P3239" s="2">
        <v>1113690705</v>
      </c>
    </row>
    <row r="3240" spans="1:16" x14ac:dyDescent="0.3">
      <c r="A3240" s="1" t="str">
        <f>VLOOKUP(F3240,Sheet2!A:C,2,FALSE)</f>
        <v>结果页</v>
      </c>
      <c r="B3240" s="1" t="str">
        <f>VLOOKUP(E3240,[1]Sheet4!A:B,2,FALSE)</f>
        <v>SDK</v>
      </c>
      <c r="C3240" s="1" t="str">
        <f t="shared" si="22"/>
        <v>06</v>
      </c>
      <c r="D3240" s="147">
        <v>20150601</v>
      </c>
      <c r="E3240" s="1" t="s">
        <v>64</v>
      </c>
      <c r="F3240" s="1" t="s">
        <v>63</v>
      </c>
      <c r="G3240" s="57">
        <v>13414041</v>
      </c>
      <c r="H3240" s="3">
        <v>33472.980000000003</v>
      </c>
      <c r="I3240" s="3">
        <v>2.4953688452271767</v>
      </c>
      <c r="J3240" s="4">
        <v>2.1614963007791612E-2</v>
      </c>
      <c r="K3240" s="3">
        <v>0.11544636205612119</v>
      </c>
      <c r="L3240" s="2">
        <v>289944</v>
      </c>
      <c r="P3240" s="2">
        <v>83486574</v>
      </c>
    </row>
    <row r="3241" spans="1:16" x14ac:dyDescent="0.3">
      <c r="A3241" s="1" t="str">
        <f>VLOOKUP(F3241,Sheet2!A:C,2,FALSE)</f>
        <v>充电屏保</v>
      </c>
      <c r="B3241" s="1" t="str">
        <f>VLOOKUP(E3241,[1]Sheet4!A:B,2,FALSE)</f>
        <v>SDK</v>
      </c>
      <c r="C3241" s="1" t="str">
        <f t="shared" si="22"/>
        <v>06</v>
      </c>
      <c r="D3241" s="147">
        <v>20150601</v>
      </c>
      <c r="E3241" s="1" t="s">
        <v>64</v>
      </c>
      <c r="F3241" s="1" t="s">
        <v>72</v>
      </c>
      <c r="G3241" s="57">
        <v>28499431</v>
      </c>
      <c r="H3241" s="3">
        <v>18232.7</v>
      </c>
      <c r="I3241" s="3">
        <v>0.63975663233416835</v>
      </c>
      <c r="J3241" s="4">
        <v>1.1894904147384557E-2</v>
      </c>
      <c r="K3241" s="3">
        <v>5.3784093121493341E-2</v>
      </c>
      <c r="L3241" s="2">
        <v>338998</v>
      </c>
      <c r="P3241" s="2">
        <v>98484129</v>
      </c>
    </row>
    <row r="3242" spans="1:16" x14ac:dyDescent="0.3">
      <c r="A3242" s="1" t="str">
        <f>VLOOKUP(F3242,Sheet2!A:C,2,FALSE)</f>
        <v>其他</v>
      </c>
      <c r="B3242" s="1" t="str">
        <f>VLOOKUP(E3242,[1]Sheet4!A:B,2,FALSE)</f>
        <v>SDK</v>
      </c>
      <c r="C3242" s="1" t="str">
        <f t="shared" si="22"/>
        <v>06</v>
      </c>
      <c r="D3242" s="147">
        <v>20150601</v>
      </c>
      <c r="E3242" s="1" t="s">
        <v>64</v>
      </c>
      <c r="F3242" s="1" t="s">
        <v>73</v>
      </c>
      <c r="G3242" s="57">
        <v>969270</v>
      </c>
      <c r="H3242" s="3">
        <v>1476.62</v>
      </c>
      <c r="I3242" s="3">
        <v>1.523435162545008</v>
      </c>
      <c r="J3242" s="4">
        <v>3.8646610335613403E-2</v>
      </c>
      <c r="K3242" s="3">
        <v>3.9419632131130034E-2</v>
      </c>
      <c r="L3242" s="2">
        <v>37459</v>
      </c>
      <c r="P3242" s="2">
        <v>10203894</v>
      </c>
    </row>
    <row r="3243" spans="1:16" x14ac:dyDescent="0.3">
      <c r="A3243" s="1" t="str">
        <f>VLOOKUP(F3243,Sheet2!A:C,2,FALSE)</f>
        <v>其他</v>
      </c>
      <c r="B3243" s="1" t="str">
        <f>VLOOKUP(E3243,[1]Sheet4!A:B,2,FALSE)</f>
        <v>SDK</v>
      </c>
      <c r="C3243" s="1" t="str">
        <f t="shared" si="22"/>
        <v>06</v>
      </c>
      <c r="D3243" s="147">
        <v>20150601</v>
      </c>
      <c r="E3243" s="1" t="s">
        <v>64</v>
      </c>
      <c r="F3243" s="1" t="s">
        <v>41</v>
      </c>
      <c r="G3243" s="57">
        <v>14290517</v>
      </c>
      <c r="H3243" s="3">
        <v>4651.3300000000008</v>
      </c>
      <c r="I3243" s="3">
        <v>0.32548367564308561</v>
      </c>
      <c r="J3243" s="4">
        <v>7.4074296962104314E-3</v>
      </c>
      <c r="K3243" s="3">
        <v>4.394016399637244E-2</v>
      </c>
      <c r="L3243" s="2">
        <v>105856</v>
      </c>
      <c r="P3243" s="2">
        <v>75843147</v>
      </c>
    </row>
    <row r="3244" spans="1:16" x14ac:dyDescent="0.3">
      <c r="A3244" s="1" t="str">
        <f>VLOOKUP(F3244,Sheet2!A:C,2,FALSE)</f>
        <v>其他</v>
      </c>
      <c r="B3244" s="1" t="str">
        <f>VLOOKUP(E3244,[1]Sheet4!A:B,2,FALSE)</f>
        <v>SDK</v>
      </c>
      <c r="C3244" s="1" t="str">
        <f t="shared" si="22"/>
        <v>06</v>
      </c>
      <c r="D3244" s="147">
        <v>20150601</v>
      </c>
      <c r="E3244" s="1" t="s">
        <v>64</v>
      </c>
      <c r="F3244" s="1" t="s">
        <v>59</v>
      </c>
      <c r="G3244" s="57">
        <v>4792555</v>
      </c>
      <c r="H3244" s="3">
        <v>5384.0199999999995</v>
      </c>
      <c r="I3244" s="3">
        <v>1.1234132941614647</v>
      </c>
      <c r="J3244" s="4">
        <v>1.2524217249462968E-2</v>
      </c>
      <c r="K3244" s="3">
        <v>8.9699281941922254E-2</v>
      </c>
      <c r="L3244" s="2">
        <v>60023</v>
      </c>
      <c r="P3244" s="2">
        <v>13798045</v>
      </c>
    </row>
    <row r="3245" spans="1:16" x14ac:dyDescent="0.3">
      <c r="A3245" s="1" t="str">
        <f>VLOOKUP(F3245,Sheet2!A:C,2,FALSE)</f>
        <v>结果页</v>
      </c>
      <c r="B3245" s="1" t="str">
        <f>VLOOKUP(E3245,[1]Sheet4!A:B,2,FALSE)</f>
        <v>API</v>
      </c>
      <c r="C3245" s="1" t="str">
        <f t="shared" si="22"/>
        <v>06</v>
      </c>
      <c r="D3245" s="147">
        <v>20150601</v>
      </c>
      <c r="E3245" s="1" t="s">
        <v>74</v>
      </c>
      <c r="F3245" s="1" t="s">
        <v>61</v>
      </c>
      <c r="G3245" s="57">
        <v>2726358</v>
      </c>
      <c r="H3245" s="3">
        <v>3032.06</v>
      </c>
      <c r="I3245" s="3">
        <v>1.1100000000000001</v>
      </c>
      <c r="J3245" s="4">
        <v>9.4999999999999998E-3</v>
      </c>
      <c r="L3245" s="2">
        <v>25995</v>
      </c>
    </row>
    <row r="3246" spans="1:16" x14ac:dyDescent="0.3">
      <c r="A3246" s="1" t="str">
        <f>VLOOKUP(F3246,Sheet2!A:C,2,FALSE)</f>
        <v>结果页</v>
      </c>
      <c r="B3246" s="1" t="str">
        <f>VLOOKUP(E3246,[1]Sheet4!A:B,2,FALSE)</f>
        <v>API</v>
      </c>
      <c r="C3246" s="1" t="str">
        <f t="shared" si="22"/>
        <v>06</v>
      </c>
      <c r="D3246" s="147">
        <v>20150601</v>
      </c>
      <c r="E3246" s="1" t="s">
        <v>74</v>
      </c>
      <c r="F3246" s="1" t="s">
        <v>63</v>
      </c>
      <c r="G3246" s="57">
        <v>361720</v>
      </c>
      <c r="H3246" s="3">
        <v>224.26</v>
      </c>
      <c r="I3246" s="3">
        <v>0.62</v>
      </c>
      <c r="J3246" s="4">
        <v>9.0000000000000011E-3</v>
      </c>
      <c r="L3246" s="2">
        <v>3240</v>
      </c>
    </row>
    <row r="3247" spans="1:16" x14ac:dyDescent="0.3">
      <c r="A3247" s="1" t="str">
        <f>VLOOKUP(F3247,Sheet2!A:C,2,FALSE)</f>
        <v>其他</v>
      </c>
      <c r="B3247" s="1" t="str">
        <f>VLOOKUP(E3247,[1]Sheet4!A:B,2,FALSE)</f>
        <v>SDK</v>
      </c>
      <c r="C3247" s="1" t="str">
        <f t="shared" si="22"/>
        <v>06</v>
      </c>
      <c r="D3247" s="147">
        <v>20150602</v>
      </c>
      <c r="E3247" s="1" t="s">
        <v>58</v>
      </c>
      <c r="F3247" s="1" t="s">
        <v>55</v>
      </c>
      <c r="G3247" s="57">
        <v>763520</v>
      </c>
      <c r="H3247" s="3">
        <v>215</v>
      </c>
      <c r="I3247" s="3">
        <v>0.28199999999999997</v>
      </c>
    </row>
    <row r="3248" spans="1:16" x14ac:dyDescent="0.3">
      <c r="A3248" s="1" t="str">
        <f>VLOOKUP(F3248,Sheet2!A:C,2,FALSE)</f>
        <v>其他</v>
      </c>
      <c r="B3248" s="1" t="str">
        <f>VLOOKUP(E3248,[1]Sheet4!A:B,2,FALSE)</f>
        <v>SDK</v>
      </c>
      <c r="C3248" s="1" t="str">
        <f t="shared" si="22"/>
        <v>06</v>
      </c>
      <c r="D3248" s="147">
        <v>20150602</v>
      </c>
      <c r="E3248" s="1" t="s">
        <v>58</v>
      </c>
      <c r="F3248" s="1" t="s">
        <v>41</v>
      </c>
      <c r="G3248" s="57">
        <v>44649146</v>
      </c>
      <c r="H3248" s="3">
        <v>2609</v>
      </c>
      <c r="I3248" s="3">
        <v>5.8000000000000003E-2</v>
      </c>
    </row>
    <row r="3249" spans="1:16" x14ac:dyDescent="0.3">
      <c r="A3249" s="1" t="str">
        <f>VLOOKUP(F3249,Sheet2!A:C,2,FALSE)</f>
        <v>其他</v>
      </c>
      <c r="B3249" s="1" t="str">
        <f>VLOOKUP(E3249,[1]Sheet4!A:B,2,FALSE)</f>
        <v>SDK</v>
      </c>
      <c r="C3249" s="1" t="str">
        <f t="shared" si="22"/>
        <v>06</v>
      </c>
      <c r="D3249" s="147">
        <v>20150602</v>
      </c>
      <c r="E3249" s="1" t="s">
        <v>58</v>
      </c>
      <c r="F3249" s="1" t="s">
        <v>59</v>
      </c>
      <c r="G3249" s="57">
        <v>1954172</v>
      </c>
      <c r="H3249" s="3">
        <v>1348</v>
      </c>
      <c r="I3249" s="3">
        <v>0.69</v>
      </c>
    </row>
    <row r="3250" spans="1:16" x14ac:dyDescent="0.3">
      <c r="A3250" s="1" t="str">
        <f>VLOOKUP(F3250,Sheet2!A:C,2,FALSE)</f>
        <v>结果页</v>
      </c>
      <c r="B3250" s="1" t="str">
        <f>VLOOKUP(E3250,[1]Sheet4!A:B,2,FALSE)</f>
        <v>API</v>
      </c>
      <c r="C3250" s="1" t="str">
        <f t="shared" si="22"/>
        <v>06</v>
      </c>
      <c r="D3250" s="147">
        <v>20150602</v>
      </c>
      <c r="E3250" s="1" t="s">
        <v>60</v>
      </c>
      <c r="F3250" s="1" t="s">
        <v>61</v>
      </c>
      <c r="G3250" s="57">
        <v>160323</v>
      </c>
      <c r="H3250" s="3">
        <v>374.4</v>
      </c>
      <c r="I3250" s="3">
        <v>2.3352856421099903</v>
      </c>
      <c r="J3250" s="4">
        <v>3.4580191238936395E-2</v>
      </c>
      <c r="L3250" s="2">
        <v>5544</v>
      </c>
    </row>
    <row r="3251" spans="1:16" x14ac:dyDescent="0.3">
      <c r="A3251" s="1" t="str">
        <f>VLOOKUP(F3251,Sheet2!A:C,2,FALSE)</f>
        <v>结果页</v>
      </c>
      <c r="B3251" s="1" t="str">
        <f>VLOOKUP(E3251,[1]Sheet4!A:B,2,FALSE)</f>
        <v>API</v>
      </c>
      <c r="C3251" s="1" t="str">
        <f t="shared" si="22"/>
        <v>06</v>
      </c>
      <c r="D3251" s="147">
        <v>20150602</v>
      </c>
      <c r="E3251" s="1" t="s">
        <v>60</v>
      </c>
      <c r="F3251" s="1" t="s">
        <v>62</v>
      </c>
      <c r="G3251" s="57">
        <v>1357999</v>
      </c>
      <c r="H3251" s="3">
        <v>2627.19</v>
      </c>
      <c r="I3251" s="3">
        <v>1.9346037810042569</v>
      </c>
      <c r="J3251" s="4">
        <v>1.1058918305536307E-2</v>
      </c>
      <c r="L3251" s="2">
        <v>15018</v>
      </c>
    </row>
    <row r="3252" spans="1:16" x14ac:dyDescent="0.3">
      <c r="A3252" s="1" t="str">
        <f>VLOOKUP(F3252,Sheet2!A:C,2,FALSE)</f>
        <v>结果页</v>
      </c>
      <c r="B3252" s="1" t="str">
        <f>VLOOKUP(E3252,[1]Sheet4!A:B,2,FALSE)</f>
        <v>API</v>
      </c>
      <c r="C3252" s="1" t="str">
        <f t="shared" si="22"/>
        <v>06</v>
      </c>
      <c r="D3252" s="147">
        <v>20150602</v>
      </c>
      <c r="E3252" s="1" t="s">
        <v>60</v>
      </c>
      <c r="F3252" s="1" t="s">
        <v>63</v>
      </c>
      <c r="G3252" s="57">
        <v>510921</v>
      </c>
      <c r="H3252" s="3">
        <v>1865.26</v>
      </c>
      <c r="I3252" s="3">
        <v>3.6507796704382871</v>
      </c>
      <c r="J3252" s="4">
        <v>2.4283597659912198E-2</v>
      </c>
      <c r="L3252" s="2">
        <v>12407</v>
      </c>
    </row>
    <row r="3253" spans="1:16" x14ac:dyDescent="0.3">
      <c r="A3253" s="1" t="str">
        <f>VLOOKUP(F3253,Sheet2!A:C,2,FALSE)</f>
        <v>结果页</v>
      </c>
      <c r="B3253" s="1" t="str">
        <f>VLOOKUP(E3253,[1]Sheet4!A:B,2,FALSE)</f>
        <v>SDK</v>
      </c>
      <c r="C3253" s="1" t="str">
        <f t="shared" si="22"/>
        <v>06</v>
      </c>
      <c r="D3253" s="147">
        <v>20150602</v>
      </c>
      <c r="E3253" s="1" t="s">
        <v>64</v>
      </c>
      <c r="F3253" s="1" t="s">
        <v>61</v>
      </c>
      <c r="G3253" s="57">
        <v>5579302</v>
      </c>
      <c r="H3253" s="3">
        <v>6920.66</v>
      </c>
      <c r="I3253" s="3">
        <v>1.240416811995479</v>
      </c>
      <c r="J3253" s="4">
        <v>1.3962499251698511E-2</v>
      </c>
      <c r="K3253" s="3">
        <v>8.88391676615191E-2</v>
      </c>
      <c r="L3253" s="2">
        <v>77901</v>
      </c>
      <c r="P3253" s="2">
        <v>126480664</v>
      </c>
    </row>
    <row r="3254" spans="1:16" x14ac:dyDescent="0.3">
      <c r="A3254" s="1" t="str">
        <f>VLOOKUP(F3254,Sheet2!A:C,2,FALSE)</f>
        <v>充电屏保</v>
      </c>
      <c r="B3254" s="1" t="str">
        <f>VLOOKUP(E3254,[1]Sheet4!A:B,2,FALSE)</f>
        <v>SDK</v>
      </c>
      <c r="C3254" s="1" t="str">
        <f t="shared" si="22"/>
        <v>06</v>
      </c>
      <c r="D3254" s="147">
        <v>20150602</v>
      </c>
      <c r="E3254" s="1" t="s">
        <v>64</v>
      </c>
      <c r="F3254" s="1" t="s">
        <v>65</v>
      </c>
      <c r="G3254" s="57">
        <v>29456963</v>
      </c>
      <c r="H3254" s="3">
        <v>27912.33</v>
      </c>
      <c r="I3254" s="3">
        <v>0.94756306004797575</v>
      </c>
      <c r="J3254" s="4">
        <v>1.0640200756608887E-2</v>
      </c>
      <c r="K3254" s="3">
        <v>8.9054998277116285E-2</v>
      </c>
      <c r="L3254" s="2">
        <v>313428</v>
      </c>
      <c r="P3254" s="2">
        <v>318004372</v>
      </c>
    </row>
    <row r="3255" spans="1:16" x14ac:dyDescent="0.3">
      <c r="A3255" s="1" t="str">
        <f>VLOOKUP(F3255,Sheet2!A:C,2,FALSE)</f>
        <v>其他</v>
      </c>
      <c r="B3255" s="1" t="str">
        <f>VLOOKUP(E3255,[1]Sheet4!A:B,2,FALSE)</f>
        <v>SDK</v>
      </c>
      <c r="C3255" s="1" t="str">
        <f t="shared" si="22"/>
        <v>06</v>
      </c>
      <c r="D3255" s="147">
        <v>20150602</v>
      </c>
      <c r="E3255" s="1" t="s">
        <v>64</v>
      </c>
      <c r="F3255" s="1" t="s">
        <v>55</v>
      </c>
      <c r="G3255" s="57">
        <v>3140508</v>
      </c>
      <c r="H3255" s="3">
        <v>2517.71</v>
      </c>
      <c r="I3255" s="3">
        <v>0.80168877137074634</v>
      </c>
      <c r="J3255" s="4">
        <v>9.7831306272743133E-3</v>
      </c>
      <c r="K3255" s="3">
        <v>8.194603567243848E-2</v>
      </c>
      <c r="L3255" s="2">
        <v>30724</v>
      </c>
      <c r="P3255" s="2">
        <v>18868775</v>
      </c>
    </row>
    <row r="3256" spans="1:16" x14ac:dyDescent="0.3">
      <c r="A3256" s="1" t="str">
        <f>VLOOKUP(F3256,Sheet2!A:C,2,FALSE)</f>
        <v>其他</v>
      </c>
      <c r="B3256" s="1" t="str">
        <f>VLOOKUP(E3256,[1]Sheet4!A:B,2,FALSE)</f>
        <v>SDK</v>
      </c>
      <c r="C3256" s="1" t="str">
        <f t="shared" si="22"/>
        <v>06</v>
      </c>
      <c r="D3256" s="147">
        <v>20150602</v>
      </c>
      <c r="E3256" s="1" t="s">
        <v>64</v>
      </c>
      <c r="F3256" s="1" t="s">
        <v>75</v>
      </c>
      <c r="G3256" s="57">
        <v>227279</v>
      </c>
      <c r="H3256" s="3">
        <v>941.98</v>
      </c>
      <c r="I3256" s="3">
        <v>4.1445976091059888</v>
      </c>
      <c r="J3256" s="4">
        <v>2.9175594753584801E-2</v>
      </c>
      <c r="K3256" s="3">
        <v>0.14205700497662493</v>
      </c>
      <c r="L3256" s="2">
        <v>6631</v>
      </c>
      <c r="P3256" s="2">
        <v>880242</v>
      </c>
    </row>
    <row r="3257" spans="1:16" x14ac:dyDescent="0.3">
      <c r="A3257" s="1" t="str">
        <f>VLOOKUP(F3257,Sheet2!A:C,2,FALSE)</f>
        <v>Applock</v>
      </c>
      <c r="B3257" s="1" t="str">
        <f>VLOOKUP(E3257,[1]Sheet4!A:B,2,FALSE)</f>
        <v>SDK</v>
      </c>
      <c r="C3257" s="1" t="str">
        <f t="shared" si="22"/>
        <v>06</v>
      </c>
      <c r="D3257" s="147">
        <v>20150602</v>
      </c>
      <c r="E3257" s="1" t="s">
        <v>64</v>
      </c>
      <c r="F3257" s="1" t="s">
        <v>66</v>
      </c>
      <c r="G3257" s="57">
        <v>108129006</v>
      </c>
      <c r="H3257" s="3">
        <v>84980.14</v>
      </c>
      <c r="I3257" s="3">
        <v>0.7859143734290871</v>
      </c>
      <c r="J3257" s="4">
        <v>1.1990686384373126E-2</v>
      </c>
      <c r="K3257" s="3">
        <v>6.5543735215469467E-2</v>
      </c>
      <c r="L3257" s="2">
        <v>1296541</v>
      </c>
      <c r="P3257" s="2">
        <v>367932791</v>
      </c>
    </row>
    <row r="3258" spans="1:16" x14ac:dyDescent="0.3">
      <c r="A3258" s="1" t="str">
        <f>VLOOKUP(F3258,Sheet2!A:C,2,FALSE)</f>
        <v>结果页</v>
      </c>
      <c r="B3258" s="1" t="str">
        <f>VLOOKUP(E3258,[1]Sheet4!A:B,2,FALSE)</f>
        <v>SDK</v>
      </c>
      <c r="C3258" s="1" t="str">
        <f t="shared" si="22"/>
        <v>06</v>
      </c>
      <c r="D3258" s="147">
        <v>20150602</v>
      </c>
      <c r="E3258" s="1" t="s">
        <v>64</v>
      </c>
      <c r="F3258" s="1" t="s">
        <v>62</v>
      </c>
      <c r="G3258" s="57">
        <v>24573804</v>
      </c>
      <c r="H3258" s="3">
        <v>31142.230000000003</v>
      </c>
      <c r="I3258" s="3">
        <v>1.2672938223158288</v>
      </c>
      <c r="J3258" s="4">
        <v>1.3872862337471236E-2</v>
      </c>
      <c r="K3258" s="3">
        <v>9.1350565693484195E-2</v>
      </c>
      <c r="L3258" s="2">
        <v>340909</v>
      </c>
      <c r="P3258" s="2">
        <v>97257042</v>
      </c>
    </row>
    <row r="3259" spans="1:16" x14ac:dyDescent="0.3">
      <c r="A3259" s="1" t="str">
        <f>VLOOKUP(F3259,Sheet2!A:C,2,FALSE)</f>
        <v>充电屏保</v>
      </c>
      <c r="B3259" s="1" t="str">
        <f>VLOOKUP(E3259,[1]Sheet4!A:B,2,FALSE)</f>
        <v>SDK</v>
      </c>
      <c r="C3259" s="1" t="str">
        <f t="shared" si="22"/>
        <v>06</v>
      </c>
      <c r="D3259" s="147">
        <v>20150602</v>
      </c>
      <c r="E3259" s="1" t="s">
        <v>64</v>
      </c>
      <c r="F3259" s="1" t="s">
        <v>67</v>
      </c>
      <c r="G3259" s="57">
        <v>132687311</v>
      </c>
      <c r="H3259" s="3">
        <v>95699.06</v>
      </c>
      <c r="I3259" s="3">
        <v>0.72123746633165242</v>
      </c>
      <c r="J3259" s="4">
        <v>1.0723926721222047E-2</v>
      </c>
      <c r="K3259" s="3">
        <v>6.7254978990518854E-2</v>
      </c>
      <c r="L3259" s="2">
        <v>1422929</v>
      </c>
      <c r="P3259" s="2">
        <v>846012509</v>
      </c>
    </row>
    <row r="3260" spans="1:16" x14ac:dyDescent="0.3">
      <c r="A3260" s="1" t="str">
        <f>VLOOKUP(F3260,Sheet2!A:C,2,FALSE)</f>
        <v>其他</v>
      </c>
      <c r="B3260" s="1" t="str">
        <f>VLOOKUP(E3260,[1]Sheet4!A:B,2,FALSE)</f>
        <v>SDK</v>
      </c>
      <c r="C3260" s="1" t="str">
        <f t="shared" si="22"/>
        <v>06</v>
      </c>
      <c r="D3260" s="147">
        <v>20150602</v>
      </c>
      <c r="E3260" s="1" t="s">
        <v>64</v>
      </c>
      <c r="F3260" s="1" t="s">
        <v>68</v>
      </c>
      <c r="G3260" s="57">
        <v>559392</v>
      </c>
      <c r="H3260" s="3">
        <v>807.29</v>
      </c>
      <c r="I3260" s="3">
        <v>1.4431561409530347</v>
      </c>
      <c r="J3260" s="4">
        <v>1.7892640581202449E-2</v>
      </c>
      <c r="K3260" s="3">
        <v>8.065640923169147E-2</v>
      </c>
      <c r="L3260" s="2">
        <v>10009</v>
      </c>
      <c r="P3260" s="2">
        <v>3169682</v>
      </c>
    </row>
    <row r="3261" spans="1:16" x14ac:dyDescent="0.3">
      <c r="A3261" s="1" t="str">
        <f>VLOOKUP(F3261,Sheet2!A:C,2,FALSE)</f>
        <v>其他</v>
      </c>
      <c r="B3261" s="1" t="str">
        <f>VLOOKUP(E3261,[1]Sheet4!A:B,2,FALSE)</f>
        <v>SDK</v>
      </c>
      <c r="C3261" s="1" t="str">
        <f t="shared" si="22"/>
        <v>06</v>
      </c>
      <c r="D3261" s="147">
        <v>20150602</v>
      </c>
      <c r="E3261" s="1" t="s">
        <v>64</v>
      </c>
      <c r="F3261" s="1" t="s">
        <v>69</v>
      </c>
      <c r="G3261" s="57">
        <v>708511</v>
      </c>
      <c r="H3261" s="3">
        <v>2822.74</v>
      </c>
      <c r="I3261" s="3">
        <v>3.9840454135503895</v>
      </c>
      <c r="J3261" s="4">
        <v>2.2483772305581705E-2</v>
      </c>
      <c r="K3261" s="3">
        <v>0.17719648462021342</v>
      </c>
      <c r="L3261" s="2">
        <v>15930</v>
      </c>
      <c r="P3261" s="2">
        <v>7684509</v>
      </c>
    </row>
    <row r="3262" spans="1:16" x14ac:dyDescent="0.3">
      <c r="A3262" s="1" t="str">
        <f>VLOOKUP(F3262,Sheet2!A:C,2,FALSE)</f>
        <v>其他</v>
      </c>
      <c r="B3262" s="1" t="str">
        <f>VLOOKUP(E3262,[1]Sheet4!A:B,2,FALSE)</f>
        <v>SDK</v>
      </c>
      <c r="C3262" s="1" t="str">
        <f t="shared" si="22"/>
        <v>06</v>
      </c>
      <c r="D3262" s="147">
        <v>20150602</v>
      </c>
      <c r="E3262" s="1" t="s">
        <v>64</v>
      </c>
      <c r="F3262" s="1" t="s">
        <v>70</v>
      </c>
      <c r="G3262" s="57">
        <v>2532082</v>
      </c>
      <c r="H3262" s="3">
        <v>1493.84</v>
      </c>
      <c r="I3262" s="3">
        <v>0.58996509591711488</v>
      </c>
      <c r="J3262" s="4">
        <v>4.6842874756820672E-3</v>
      </c>
      <c r="K3262" s="3">
        <v>0.12594553578956241</v>
      </c>
      <c r="L3262" s="2">
        <v>11861</v>
      </c>
      <c r="P3262" s="2">
        <v>21707174</v>
      </c>
    </row>
    <row r="3263" spans="1:16" x14ac:dyDescent="0.3">
      <c r="A3263" s="1" t="str">
        <f>VLOOKUP(F3263,Sheet2!A:C,2,FALSE)</f>
        <v>Applock</v>
      </c>
      <c r="B3263" s="1" t="str">
        <f>VLOOKUP(E3263,[1]Sheet4!A:B,2,FALSE)</f>
        <v>SDK</v>
      </c>
      <c r="C3263" s="1" t="str">
        <f t="shared" si="22"/>
        <v>06</v>
      </c>
      <c r="D3263" s="147">
        <v>20150602</v>
      </c>
      <c r="E3263" s="1" t="s">
        <v>64</v>
      </c>
      <c r="F3263" s="1" t="s">
        <v>71</v>
      </c>
      <c r="G3263" s="57">
        <v>310135585</v>
      </c>
      <c r="H3263" s="3">
        <v>221778.31</v>
      </c>
      <c r="I3263" s="3">
        <v>0.71510113874871861</v>
      </c>
      <c r="J3263" s="4">
        <v>1.0597129639283413E-2</v>
      </c>
      <c r="K3263" s="3">
        <v>6.748064457924989E-2</v>
      </c>
      <c r="L3263" s="2">
        <v>3286547</v>
      </c>
      <c r="P3263" s="2">
        <v>1105062050</v>
      </c>
    </row>
    <row r="3264" spans="1:16" x14ac:dyDescent="0.3">
      <c r="A3264" s="1" t="str">
        <f>VLOOKUP(F3264,Sheet2!A:C,2,FALSE)</f>
        <v>结果页</v>
      </c>
      <c r="B3264" s="1" t="str">
        <f>VLOOKUP(E3264,[1]Sheet4!A:B,2,FALSE)</f>
        <v>SDK</v>
      </c>
      <c r="C3264" s="1" t="str">
        <f t="shared" si="22"/>
        <v>06</v>
      </c>
      <c r="D3264" s="147">
        <v>20150602</v>
      </c>
      <c r="E3264" s="1" t="s">
        <v>64</v>
      </c>
      <c r="F3264" s="1" t="s">
        <v>63</v>
      </c>
      <c r="G3264" s="57">
        <v>13257106</v>
      </c>
      <c r="H3264" s="3">
        <v>33485.06</v>
      </c>
      <c r="I3264" s="3">
        <v>2.5258197377315983</v>
      </c>
      <c r="J3264" s="4">
        <v>2.1638206709669518E-2</v>
      </c>
      <c r="K3264" s="3">
        <v>0.1167296242069302</v>
      </c>
      <c r="L3264" s="2">
        <v>286860</v>
      </c>
      <c r="P3264" s="2">
        <v>82032655</v>
      </c>
    </row>
    <row r="3265" spans="1:16" x14ac:dyDescent="0.3">
      <c r="A3265" s="1" t="str">
        <f>VLOOKUP(F3265,Sheet2!A:C,2,FALSE)</f>
        <v>充电屏保</v>
      </c>
      <c r="B3265" s="1" t="str">
        <f>VLOOKUP(E3265,[1]Sheet4!A:B,2,FALSE)</f>
        <v>SDK</v>
      </c>
      <c r="C3265" s="1" t="str">
        <f t="shared" si="22"/>
        <v>06</v>
      </c>
      <c r="D3265" s="147">
        <v>20150602</v>
      </c>
      <c r="E3265" s="1" t="s">
        <v>64</v>
      </c>
      <c r="F3265" s="1" t="s">
        <v>72</v>
      </c>
      <c r="G3265" s="57">
        <v>30376746</v>
      </c>
      <c r="H3265" s="3">
        <v>19700.099999999999</v>
      </c>
      <c r="I3265" s="3">
        <v>0.64852568474582495</v>
      </c>
      <c r="J3265" s="4">
        <v>1.1690356827554867E-2</v>
      </c>
      <c r="K3265" s="3">
        <v>5.5475268574968671E-2</v>
      </c>
      <c r="L3265" s="2">
        <v>355115</v>
      </c>
      <c r="P3265" s="2">
        <v>96382467</v>
      </c>
    </row>
    <row r="3266" spans="1:16" x14ac:dyDescent="0.3">
      <c r="A3266" s="1" t="str">
        <f>VLOOKUP(F3266,Sheet2!A:C,2,FALSE)</f>
        <v>其他</v>
      </c>
      <c r="B3266" s="1" t="str">
        <f>VLOOKUP(E3266,[1]Sheet4!A:B,2,FALSE)</f>
        <v>SDK</v>
      </c>
      <c r="C3266" s="1" t="str">
        <f t="shared" si="22"/>
        <v>06</v>
      </c>
      <c r="D3266" s="147">
        <v>20150602</v>
      </c>
      <c r="E3266" s="1" t="s">
        <v>64</v>
      </c>
      <c r="F3266" s="1" t="s">
        <v>73</v>
      </c>
      <c r="G3266" s="57">
        <v>961395</v>
      </c>
      <c r="H3266" s="3">
        <v>1458.38</v>
      </c>
      <c r="I3266" s="3">
        <v>1.5169415276759293</v>
      </c>
      <c r="J3266" s="4">
        <v>3.8896603373223287E-2</v>
      </c>
      <c r="K3266" s="3">
        <v>3.8999331461425327E-2</v>
      </c>
      <c r="L3266" s="2">
        <v>37395</v>
      </c>
      <c r="P3266" s="2">
        <v>9994432</v>
      </c>
    </row>
    <row r="3267" spans="1:16" x14ac:dyDescent="0.3">
      <c r="A3267" s="1" t="str">
        <f>VLOOKUP(F3267,Sheet2!A:C,2,FALSE)</f>
        <v>其他</v>
      </c>
      <c r="B3267" s="1" t="str">
        <f>VLOOKUP(E3267,[1]Sheet4!A:B,2,FALSE)</f>
        <v>SDK</v>
      </c>
      <c r="C3267" s="1" t="str">
        <f t="shared" si="22"/>
        <v>06</v>
      </c>
      <c r="D3267" s="147">
        <v>20150602</v>
      </c>
      <c r="E3267" s="1" t="s">
        <v>64</v>
      </c>
      <c r="F3267" s="1" t="s">
        <v>41</v>
      </c>
      <c r="G3267" s="57">
        <v>15710657</v>
      </c>
      <c r="H3267" s="3">
        <v>5016.2599999999993</v>
      </c>
      <c r="I3267" s="3">
        <v>0.31929027538440941</v>
      </c>
      <c r="J3267" s="4">
        <v>7.0514555820294462E-3</v>
      </c>
      <c r="K3267" s="3">
        <v>4.5280051993536907E-2</v>
      </c>
      <c r="L3267" s="2">
        <v>110783</v>
      </c>
      <c r="P3267" s="2">
        <v>72853839</v>
      </c>
    </row>
    <row r="3268" spans="1:16" x14ac:dyDescent="0.3">
      <c r="A3268" s="1" t="str">
        <f>VLOOKUP(F3268,Sheet2!A:C,2,FALSE)</f>
        <v>其他</v>
      </c>
      <c r="B3268" s="1" t="str">
        <f>VLOOKUP(E3268,[1]Sheet4!A:B,2,FALSE)</f>
        <v>SDK</v>
      </c>
      <c r="C3268" s="1" t="str">
        <f t="shared" si="22"/>
        <v>06</v>
      </c>
      <c r="D3268" s="147">
        <v>20150602</v>
      </c>
      <c r="E3268" s="1" t="s">
        <v>64</v>
      </c>
      <c r="F3268" s="1" t="s">
        <v>59</v>
      </c>
      <c r="G3268" s="57">
        <v>4615678</v>
      </c>
      <c r="H3268" s="3">
        <v>5386.29</v>
      </c>
      <c r="I3268" s="3">
        <v>1.1669553205401244</v>
      </c>
      <c r="J3268" s="4">
        <v>1.2451258515000396E-2</v>
      </c>
      <c r="K3268" s="3">
        <v>9.3721877120634761E-2</v>
      </c>
      <c r="L3268" s="2">
        <v>57471</v>
      </c>
      <c r="P3268" s="2">
        <v>13018860</v>
      </c>
    </row>
    <row r="3269" spans="1:16" x14ac:dyDescent="0.3">
      <c r="A3269" s="1" t="str">
        <f>VLOOKUP(F3269,Sheet2!A:C,2,FALSE)</f>
        <v>结果页</v>
      </c>
      <c r="B3269" s="1" t="str">
        <f>VLOOKUP(E3269,[1]Sheet4!A:B,2,FALSE)</f>
        <v>API</v>
      </c>
      <c r="C3269" s="1" t="str">
        <f t="shared" si="22"/>
        <v>06</v>
      </c>
      <c r="D3269" s="147">
        <v>20150602</v>
      </c>
      <c r="E3269" s="1" t="s">
        <v>74</v>
      </c>
      <c r="F3269" s="1" t="s">
        <v>61</v>
      </c>
      <c r="G3269" s="57">
        <v>2713606</v>
      </c>
      <c r="H3269" s="3">
        <v>3550.53</v>
      </c>
      <c r="I3269" s="3">
        <v>1.31</v>
      </c>
      <c r="J3269" s="4">
        <v>9.300000000000001E-3</v>
      </c>
      <c r="K3269" s="3">
        <v>0.93</v>
      </c>
      <c r="L3269" s="2">
        <v>25339</v>
      </c>
    </row>
    <row r="3270" spans="1:16" x14ac:dyDescent="0.3">
      <c r="A3270" s="1" t="str">
        <f>VLOOKUP(F3270,Sheet2!A:C,2,FALSE)</f>
        <v>结果页</v>
      </c>
      <c r="B3270" s="1" t="str">
        <f>VLOOKUP(E3270,[1]Sheet4!A:B,2,FALSE)</f>
        <v>API</v>
      </c>
      <c r="C3270" s="1" t="str">
        <f t="shared" si="22"/>
        <v>06</v>
      </c>
      <c r="D3270" s="147">
        <v>20150602</v>
      </c>
      <c r="E3270" s="1" t="s">
        <v>74</v>
      </c>
      <c r="F3270" s="1" t="s">
        <v>63</v>
      </c>
      <c r="G3270" s="57">
        <v>335096</v>
      </c>
      <c r="H3270" s="3">
        <v>208.29</v>
      </c>
      <c r="I3270" s="3">
        <v>0.62</v>
      </c>
      <c r="J3270" s="4">
        <v>9.300000000000001E-3</v>
      </c>
      <c r="L3270" s="2">
        <v>3107</v>
      </c>
    </row>
    <row r="3271" spans="1:16" x14ac:dyDescent="0.3">
      <c r="A3271" s="1" t="str">
        <f>VLOOKUP(F3271,Sheet2!A:C,2,FALSE)</f>
        <v>其他</v>
      </c>
      <c r="B3271" s="1" t="str">
        <f>VLOOKUP(E3271,[1]Sheet4!A:B,2,FALSE)</f>
        <v>SDK</v>
      </c>
      <c r="C3271" s="1" t="str">
        <f t="shared" si="22"/>
        <v>06</v>
      </c>
      <c r="D3271" s="147">
        <v>20150603</v>
      </c>
      <c r="E3271" s="1" t="s">
        <v>58</v>
      </c>
      <c r="F3271" s="1" t="s">
        <v>55</v>
      </c>
      <c r="G3271" s="57">
        <v>813163</v>
      </c>
      <c r="H3271" s="3">
        <v>249</v>
      </c>
      <c r="I3271" s="3">
        <v>0.30599999999999999</v>
      </c>
    </row>
    <row r="3272" spans="1:16" x14ac:dyDescent="0.3">
      <c r="A3272" s="1" t="str">
        <f>VLOOKUP(F3272,Sheet2!A:C,2,FALSE)</f>
        <v>其他</v>
      </c>
      <c r="B3272" s="1" t="str">
        <f>VLOOKUP(E3272,[1]Sheet4!A:B,2,FALSE)</f>
        <v>SDK</v>
      </c>
      <c r="C3272" s="1" t="str">
        <f t="shared" si="22"/>
        <v>06</v>
      </c>
      <c r="D3272" s="147">
        <v>20150603</v>
      </c>
      <c r="E3272" s="1" t="s">
        <v>58</v>
      </c>
      <c r="F3272" s="1" t="s">
        <v>41</v>
      </c>
      <c r="G3272" s="57">
        <v>45246446</v>
      </c>
      <c r="H3272" s="3">
        <v>2719</v>
      </c>
      <c r="I3272" s="3">
        <v>0.06</v>
      </c>
    </row>
    <row r="3273" spans="1:16" x14ac:dyDescent="0.3">
      <c r="A3273" s="1" t="str">
        <f>VLOOKUP(F3273,Sheet2!A:C,2,FALSE)</f>
        <v>其他</v>
      </c>
      <c r="B3273" s="1" t="str">
        <f>VLOOKUP(E3273,[1]Sheet4!A:B,2,FALSE)</f>
        <v>SDK</v>
      </c>
      <c r="C3273" s="1" t="str">
        <f t="shared" si="22"/>
        <v>06</v>
      </c>
      <c r="D3273" s="147">
        <v>20150603</v>
      </c>
      <c r="E3273" s="1" t="s">
        <v>58</v>
      </c>
      <c r="F3273" s="1" t="s">
        <v>59</v>
      </c>
      <c r="G3273" s="57">
        <v>2022060</v>
      </c>
      <c r="H3273" s="3">
        <v>1445</v>
      </c>
      <c r="I3273" s="3">
        <v>0.71399999999999997</v>
      </c>
    </row>
    <row r="3274" spans="1:16" x14ac:dyDescent="0.3">
      <c r="A3274" s="1" t="str">
        <f>VLOOKUP(F3274,Sheet2!A:C,2,FALSE)</f>
        <v>结果页</v>
      </c>
      <c r="B3274" s="1" t="str">
        <f>VLOOKUP(E3274,[1]Sheet4!A:B,2,FALSE)</f>
        <v>API</v>
      </c>
      <c r="C3274" s="1" t="str">
        <f t="shared" si="22"/>
        <v>06</v>
      </c>
      <c r="D3274" s="147">
        <v>20150603</v>
      </c>
      <c r="E3274" s="1" t="s">
        <v>60</v>
      </c>
      <c r="F3274" s="1" t="s">
        <v>61</v>
      </c>
      <c r="G3274" s="57">
        <v>109730</v>
      </c>
      <c r="H3274" s="3">
        <v>223.64</v>
      </c>
      <c r="I3274" s="3">
        <v>2.0380935022327531</v>
      </c>
      <c r="J3274" s="4">
        <v>2.980041921079012E-2</v>
      </c>
      <c r="L3274" s="2">
        <v>3270</v>
      </c>
    </row>
    <row r="3275" spans="1:16" x14ac:dyDescent="0.3">
      <c r="A3275" s="1" t="str">
        <f>VLOOKUP(F3275,Sheet2!A:C,2,FALSE)</f>
        <v>结果页</v>
      </c>
      <c r="B3275" s="1" t="str">
        <f>VLOOKUP(E3275,[1]Sheet4!A:B,2,FALSE)</f>
        <v>API</v>
      </c>
      <c r="C3275" s="1" t="str">
        <f t="shared" si="22"/>
        <v>06</v>
      </c>
      <c r="D3275" s="147">
        <v>20150603</v>
      </c>
      <c r="E3275" s="1" t="s">
        <v>60</v>
      </c>
      <c r="F3275" s="1" t="s">
        <v>62</v>
      </c>
      <c r="G3275" s="57">
        <v>812084</v>
      </c>
      <c r="H3275" s="3">
        <v>1490.94</v>
      </c>
      <c r="I3275" s="3">
        <v>1.8359430797799243</v>
      </c>
      <c r="J3275" s="4">
        <v>9.421439161466056E-3</v>
      </c>
      <c r="L3275" s="2">
        <v>7651</v>
      </c>
    </row>
    <row r="3276" spans="1:16" x14ac:dyDescent="0.3">
      <c r="A3276" s="1" t="str">
        <f>VLOOKUP(F3276,Sheet2!A:C,2,FALSE)</f>
        <v>结果页</v>
      </c>
      <c r="B3276" s="1" t="str">
        <f>VLOOKUP(E3276,[1]Sheet4!A:B,2,FALSE)</f>
        <v>API</v>
      </c>
      <c r="C3276" s="1" t="str">
        <f t="shared" si="22"/>
        <v>06</v>
      </c>
      <c r="D3276" s="147">
        <v>20150603</v>
      </c>
      <c r="E3276" s="1" t="s">
        <v>60</v>
      </c>
      <c r="F3276" s="1" t="s">
        <v>63</v>
      </c>
      <c r="G3276" s="57">
        <v>397976</v>
      </c>
      <c r="H3276" s="3">
        <v>1406.69</v>
      </c>
      <c r="I3276" s="3">
        <v>3.5346101272438539</v>
      </c>
      <c r="J3276" s="4">
        <v>2.2506382294409714E-2</v>
      </c>
      <c r="L3276" s="2">
        <v>8957</v>
      </c>
    </row>
    <row r="3277" spans="1:16" x14ac:dyDescent="0.3">
      <c r="A3277" s="1" t="str">
        <f>VLOOKUP(F3277,Sheet2!A:C,2,FALSE)</f>
        <v>结果页</v>
      </c>
      <c r="B3277" s="1" t="str">
        <f>VLOOKUP(E3277,[1]Sheet4!A:B,2,FALSE)</f>
        <v>SDK</v>
      </c>
      <c r="C3277" s="1" t="str">
        <f t="shared" si="22"/>
        <v>06</v>
      </c>
      <c r="D3277" s="147">
        <v>20150603</v>
      </c>
      <c r="E3277" s="1" t="s">
        <v>64</v>
      </c>
      <c r="F3277" s="1" t="s">
        <v>61</v>
      </c>
      <c r="G3277" s="57">
        <v>5655093</v>
      </c>
      <c r="H3277" s="3">
        <v>7100.02</v>
      </c>
      <c r="I3277" s="3">
        <v>1.2555089721778228</v>
      </c>
      <c r="J3277" s="4">
        <v>1.449206936119353E-2</v>
      </c>
      <c r="K3277" s="3">
        <v>8.6634209434560863E-2</v>
      </c>
      <c r="L3277" s="2">
        <v>81954</v>
      </c>
      <c r="P3277" s="2">
        <v>135102481</v>
      </c>
    </row>
    <row r="3278" spans="1:16" x14ac:dyDescent="0.3">
      <c r="A3278" s="1" t="str">
        <f>VLOOKUP(F3278,Sheet2!A:C,2,FALSE)</f>
        <v>充电屏保</v>
      </c>
      <c r="B3278" s="1" t="str">
        <f>VLOOKUP(E3278,[1]Sheet4!A:B,2,FALSE)</f>
        <v>SDK</v>
      </c>
      <c r="C3278" s="1" t="str">
        <f t="shared" si="22"/>
        <v>06</v>
      </c>
      <c r="D3278" s="147">
        <v>20150603</v>
      </c>
      <c r="E3278" s="1" t="s">
        <v>64</v>
      </c>
      <c r="F3278" s="1" t="s">
        <v>65</v>
      </c>
      <c r="G3278" s="57">
        <v>29804807</v>
      </c>
      <c r="H3278" s="3">
        <v>28595.759999999998</v>
      </c>
      <c r="I3278" s="3">
        <v>0.95943449658976154</v>
      </c>
      <c r="J3278" s="4">
        <v>1.0593324761337996E-2</v>
      </c>
      <c r="K3278" s="3">
        <v>9.0569723689711529E-2</v>
      </c>
      <c r="L3278" s="2">
        <v>315732</v>
      </c>
      <c r="P3278" s="2">
        <v>381162801</v>
      </c>
    </row>
    <row r="3279" spans="1:16" x14ac:dyDescent="0.3">
      <c r="A3279" s="1" t="str">
        <f>VLOOKUP(F3279,Sheet2!A:C,2,FALSE)</f>
        <v>其他</v>
      </c>
      <c r="B3279" s="1" t="str">
        <f>VLOOKUP(E3279,[1]Sheet4!A:B,2,FALSE)</f>
        <v>SDK</v>
      </c>
      <c r="C3279" s="1" t="str">
        <f t="shared" si="22"/>
        <v>06</v>
      </c>
      <c r="D3279" s="147">
        <v>20150603</v>
      </c>
      <c r="E3279" s="1" t="s">
        <v>64</v>
      </c>
      <c r="F3279" s="1" t="s">
        <v>55</v>
      </c>
      <c r="G3279" s="57">
        <v>3406198</v>
      </c>
      <c r="H3279" s="3">
        <v>2658.25</v>
      </c>
      <c r="I3279" s="3">
        <v>0.78041558359202845</v>
      </c>
      <c r="J3279" s="4">
        <v>9.4122537797274256E-3</v>
      </c>
      <c r="K3279" s="3">
        <v>8.2914847161572047E-2</v>
      </c>
      <c r="L3279" s="2">
        <v>32060</v>
      </c>
      <c r="P3279" s="2">
        <v>20254243</v>
      </c>
    </row>
    <row r="3280" spans="1:16" x14ac:dyDescent="0.3">
      <c r="A3280" s="1" t="str">
        <f>VLOOKUP(F3280,Sheet2!A:C,2,FALSE)</f>
        <v>其他</v>
      </c>
      <c r="B3280" s="1" t="str">
        <f>VLOOKUP(E3280,[1]Sheet4!A:B,2,FALSE)</f>
        <v>SDK</v>
      </c>
      <c r="C3280" s="1" t="str">
        <f t="shared" si="22"/>
        <v>06</v>
      </c>
      <c r="D3280" s="147">
        <v>20150603</v>
      </c>
      <c r="E3280" s="1" t="s">
        <v>64</v>
      </c>
      <c r="F3280" s="1" t="s">
        <v>75</v>
      </c>
      <c r="G3280" s="57">
        <v>215477</v>
      </c>
      <c r="H3280" s="3">
        <v>870.92</v>
      </c>
      <c r="I3280" s="3">
        <v>4.0418234892819189</v>
      </c>
      <c r="J3280" s="4">
        <v>2.9998561331371795E-2</v>
      </c>
      <c r="K3280" s="3">
        <v>0.1347339108910891</v>
      </c>
      <c r="L3280" s="2">
        <v>6464</v>
      </c>
      <c r="P3280" s="2">
        <v>846908</v>
      </c>
    </row>
    <row r="3281" spans="1:16" x14ac:dyDescent="0.3">
      <c r="A3281" s="1" t="str">
        <f>VLOOKUP(F3281,Sheet2!A:C,2,FALSE)</f>
        <v>Applock</v>
      </c>
      <c r="B3281" s="1" t="str">
        <f>VLOOKUP(E3281,[1]Sheet4!A:B,2,FALSE)</f>
        <v>SDK</v>
      </c>
      <c r="C3281" s="1" t="str">
        <f t="shared" si="22"/>
        <v>06</v>
      </c>
      <c r="D3281" s="147">
        <v>20150603</v>
      </c>
      <c r="E3281" s="1" t="s">
        <v>64</v>
      </c>
      <c r="F3281" s="1" t="s">
        <v>66</v>
      </c>
      <c r="G3281" s="57">
        <v>106298321</v>
      </c>
      <c r="H3281" s="3">
        <v>85134.32</v>
      </c>
      <c r="I3281" s="3">
        <v>0.80089995024474558</v>
      </c>
      <c r="J3281" s="4">
        <v>1.2287691731273911E-2</v>
      </c>
      <c r="K3281" s="3">
        <v>6.5179039949898987E-2</v>
      </c>
      <c r="L3281" s="2">
        <v>1306161</v>
      </c>
      <c r="P3281" s="2">
        <v>375816921</v>
      </c>
    </row>
    <row r="3282" spans="1:16" x14ac:dyDescent="0.3">
      <c r="A3282" s="1" t="str">
        <f>VLOOKUP(F3282,Sheet2!A:C,2,FALSE)</f>
        <v>结果页</v>
      </c>
      <c r="B3282" s="1" t="str">
        <f>VLOOKUP(E3282,[1]Sheet4!A:B,2,FALSE)</f>
        <v>SDK</v>
      </c>
      <c r="C3282" s="1" t="str">
        <f t="shared" si="22"/>
        <v>06</v>
      </c>
      <c r="D3282" s="147">
        <v>20150603</v>
      </c>
      <c r="E3282" s="1" t="s">
        <v>64</v>
      </c>
      <c r="F3282" s="1" t="s">
        <v>62</v>
      </c>
      <c r="G3282" s="57">
        <v>19989213</v>
      </c>
      <c r="H3282" s="3">
        <v>23073.43</v>
      </c>
      <c r="I3282" s="3">
        <v>1.1542940685058487</v>
      </c>
      <c r="J3282" s="4">
        <v>1.3292619374259507E-2</v>
      </c>
      <c r="K3282" s="3">
        <v>8.6837216654309796E-2</v>
      </c>
      <c r="L3282" s="2">
        <v>265709</v>
      </c>
      <c r="P3282" s="2">
        <v>97593417</v>
      </c>
    </row>
    <row r="3283" spans="1:16" x14ac:dyDescent="0.3">
      <c r="A3283" s="1" t="str">
        <f>VLOOKUP(F3283,Sheet2!A:C,2,FALSE)</f>
        <v>充电屏保</v>
      </c>
      <c r="B3283" s="1" t="str">
        <f>VLOOKUP(E3283,[1]Sheet4!A:B,2,FALSE)</f>
        <v>SDK</v>
      </c>
      <c r="C3283" s="1" t="str">
        <f t="shared" si="22"/>
        <v>06</v>
      </c>
      <c r="D3283" s="147">
        <v>20150603</v>
      </c>
      <c r="E3283" s="1" t="s">
        <v>64</v>
      </c>
      <c r="F3283" s="1" t="s">
        <v>67</v>
      </c>
      <c r="G3283" s="57">
        <v>127438951</v>
      </c>
      <c r="H3283" s="3">
        <v>94145.919999999998</v>
      </c>
      <c r="I3283" s="3">
        <v>0.73875309912116272</v>
      </c>
      <c r="J3283" s="4">
        <v>1.0730447710606156E-2</v>
      </c>
      <c r="K3283" s="3">
        <v>6.8846437636611066E-2</v>
      </c>
      <c r="L3283" s="2">
        <v>1367477</v>
      </c>
      <c r="P3283" s="2">
        <v>859804662</v>
      </c>
    </row>
    <row r="3284" spans="1:16" x14ac:dyDescent="0.3">
      <c r="A3284" s="1" t="str">
        <f>VLOOKUP(F3284,Sheet2!A:C,2,FALSE)</f>
        <v>其他</v>
      </c>
      <c r="B3284" s="1" t="str">
        <f>VLOOKUP(E3284,[1]Sheet4!A:B,2,FALSE)</f>
        <v>SDK</v>
      </c>
      <c r="C3284" s="1" t="str">
        <f t="shared" si="22"/>
        <v>06</v>
      </c>
      <c r="D3284" s="147">
        <v>20150603</v>
      </c>
      <c r="E3284" s="1" t="s">
        <v>64</v>
      </c>
      <c r="F3284" s="1" t="s">
        <v>68</v>
      </c>
      <c r="G3284" s="57">
        <v>548898</v>
      </c>
      <c r="H3284" s="3">
        <v>813.27</v>
      </c>
      <c r="I3284" s="3">
        <v>1.4816413978553393</v>
      </c>
      <c r="J3284" s="4">
        <v>1.7917718774708599E-2</v>
      </c>
      <c r="K3284" s="3">
        <v>8.2691408235892216E-2</v>
      </c>
      <c r="L3284" s="2">
        <v>9835</v>
      </c>
      <c r="P3284" s="2">
        <v>3147823</v>
      </c>
    </row>
    <row r="3285" spans="1:16" x14ac:dyDescent="0.3">
      <c r="A3285" s="1" t="str">
        <f>VLOOKUP(F3285,Sheet2!A:C,2,FALSE)</f>
        <v>其他</v>
      </c>
      <c r="B3285" s="1" t="str">
        <f>VLOOKUP(E3285,[1]Sheet4!A:B,2,FALSE)</f>
        <v>SDK</v>
      </c>
      <c r="C3285" s="1" t="str">
        <f t="shared" si="22"/>
        <v>06</v>
      </c>
      <c r="D3285" s="147">
        <v>20150603</v>
      </c>
      <c r="E3285" s="1" t="s">
        <v>64</v>
      </c>
      <c r="F3285" s="1" t="s">
        <v>69</v>
      </c>
      <c r="G3285" s="57">
        <v>394457</v>
      </c>
      <c r="H3285" s="3">
        <v>2215.12</v>
      </c>
      <c r="I3285" s="3">
        <v>5.6156184324273619</v>
      </c>
      <c r="J3285" s="4">
        <v>2.5325954413282056E-2</v>
      </c>
      <c r="K3285" s="3">
        <v>0.22173373373373373</v>
      </c>
      <c r="L3285" s="2">
        <v>9990</v>
      </c>
      <c r="P3285" s="2">
        <v>5733208</v>
      </c>
    </row>
    <row r="3286" spans="1:16" x14ac:dyDescent="0.3">
      <c r="A3286" s="1" t="str">
        <f>VLOOKUP(F3286,Sheet2!A:C,2,FALSE)</f>
        <v>其他</v>
      </c>
      <c r="B3286" s="1" t="str">
        <f>VLOOKUP(E3286,[1]Sheet4!A:B,2,FALSE)</f>
        <v>SDK</v>
      </c>
      <c r="C3286" s="1" t="str">
        <f t="shared" si="22"/>
        <v>06</v>
      </c>
      <c r="D3286" s="147">
        <v>20150603</v>
      </c>
      <c r="E3286" s="1" t="s">
        <v>64</v>
      </c>
      <c r="F3286" s="1" t="s">
        <v>70</v>
      </c>
      <c r="G3286" s="57">
        <v>2311918</v>
      </c>
      <c r="H3286" s="3">
        <v>1568.8</v>
      </c>
      <c r="I3286" s="3">
        <v>0.67857077975948976</v>
      </c>
      <c r="J3286" s="4">
        <v>4.8712800367487086E-3</v>
      </c>
      <c r="K3286" s="3">
        <v>0.13930030190019535</v>
      </c>
      <c r="L3286" s="2">
        <v>11262</v>
      </c>
      <c r="P3286" s="2">
        <v>23063732</v>
      </c>
    </row>
    <row r="3287" spans="1:16" x14ac:dyDescent="0.3">
      <c r="A3287" s="1" t="str">
        <f>VLOOKUP(F3287,Sheet2!A:C,2,FALSE)</f>
        <v>Applock</v>
      </c>
      <c r="B3287" s="1" t="str">
        <f>VLOOKUP(E3287,[1]Sheet4!A:B,2,FALSE)</f>
        <v>SDK</v>
      </c>
      <c r="C3287" s="1" t="str">
        <f t="shared" si="22"/>
        <v>06</v>
      </c>
      <c r="D3287" s="147">
        <v>20150603</v>
      </c>
      <c r="E3287" s="1" t="s">
        <v>64</v>
      </c>
      <c r="F3287" s="1" t="s">
        <v>71</v>
      </c>
      <c r="G3287" s="57">
        <v>297724372</v>
      </c>
      <c r="H3287" s="3">
        <v>223220.49</v>
      </c>
      <c r="I3287" s="3">
        <v>0.74975551548060704</v>
      </c>
      <c r="J3287" s="4">
        <v>1.1004957296542724E-2</v>
      </c>
      <c r="K3287" s="3">
        <v>6.812888912491713E-2</v>
      </c>
      <c r="L3287" s="2">
        <v>3276444</v>
      </c>
      <c r="P3287" s="2">
        <v>1130230470</v>
      </c>
    </row>
    <row r="3288" spans="1:16" x14ac:dyDescent="0.3">
      <c r="A3288" s="1" t="str">
        <f>VLOOKUP(F3288,Sheet2!A:C,2,FALSE)</f>
        <v>结果页</v>
      </c>
      <c r="B3288" s="1" t="str">
        <f>VLOOKUP(E3288,[1]Sheet4!A:B,2,FALSE)</f>
        <v>SDK</v>
      </c>
      <c r="C3288" s="1" t="str">
        <f t="shared" si="22"/>
        <v>06</v>
      </c>
      <c r="D3288" s="147">
        <v>20150603</v>
      </c>
      <c r="E3288" s="1" t="s">
        <v>64</v>
      </c>
      <c r="F3288" s="1" t="s">
        <v>63</v>
      </c>
      <c r="G3288" s="57">
        <v>13219604</v>
      </c>
      <c r="H3288" s="3">
        <v>33370.11</v>
      </c>
      <c r="I3288" s="3">
        <v>2.5242896837151854</v>
      </c>
      <c r="J3288" s="4">
        <v>2.0759623359368404E-2</v>
      </c>
      <c r="K3288" s="3">
        <v>0.1215961214718293</v>
      </c>
      <c r="L3288" s="2">
        <v>274434</v>
      </c>
      <c r="P3288" s="2">
        <v>81955333</v>
      </c>
    </row>
    <row r="3289" spans="1:16" x14ac:dyDescent="0.3">
      <c r="A3289" s="1" t="str">
        <f>VLOOKUP(F3289,Sheet2!A:C,2,FALSE)</f>
        <v>充电屏保</v>
      </c>
      <c r="B3289" s="1" t="str">
        <f>VLOOKUP(E3289,[1]Sheet4!A:B,2,FALSE)</f>
        <v>SDK</v>
      </c>
      <c r="C3289" s="1" t="str">
        <f t="shared" si="22"/>
        <v>06</v>
      </c>
      <c r="D3289" s="147">
        <v>20150603</v>
      </c>
      <c r="E3289" s="1" t="s">
        <v>64</v>
      </c>
      <c r="F3289" s="1" t="s">
        <v>72</v>
      </c>
      <c r="G3289" s="57">
        <v>29816106</v>
      </c>
      <c r="H3289" s="3">
        <v>20057.93</v>
      </c>
      <c r="I3289" s="3">
        <v>0.67272131377584987</v>
      </c>
      <c r="J3289" s="4">
        <v>1.176672768737809E-2</v>
      </c>
      <c r="K3289" s="3">
        <v>5.7171486555048202E-2</v>
      </c>
      <c r="L3289" s="2">
        <v>350838</v>
      </c>
      <c r="P3289" s="2">
        <v>95580076</v>
      </c>
    </row>
    <row r="3290" spans="1:16" x14ac:dyDescent="0.3">
      <c r="A3290" s="1" t="str">
        <f>VLOOKUP(F3290,Sheet2!A:C,2,FALSE)</f>
        <v>其他</v>
      </c>
      <c r="B3290" s="1" t="str">
        <f>VLOOKUP(E3290,[1]Sheet4!A:B,2,FALSE)</f>
        <v>SDK</v>
      </c>
      <c r="C3290" s="1" t="str">
        <f t="shared" si="22"/>
        <v>06</v>
      </c>
      <c r="D3290" s="147">
        <v>20150603</v>
      </c>
      <c r="E3290" s="1" t="s">
        <v>64</v>
      </c>
      <c r="F3290" s="1" t="s">
        <v>73</v>
      </c>
      <c r="G3290" s="57">
        <v>928131</v>
      </c>
      <c r="H3290" s="3">
        <v>1424.6</v>
      </c>
      <c r="I3290" s="3">
        <v>1.5349126362550114</v>
      </c>
      <c r="J3290" s="4">
        <v>3.889860375313399E-2</v>
      </c>
      <c r="K3290" s="3">
        <v>3.9459324709857906E-2</v>
      </c>
      <c r="L3290" s="2">
        <v>36103</v>
      </c>
      <c r="P3290" s="2">
        <v>9757947</v>
      </c>
    </row>
    <row r="3291" spans="1:16" x14ac:dyDescent="0.3">
      <c r="A3291" s="1" t="str">
        <f>VLOOKUP(F3291,Sheet2!A:C,2,FALSE)</f>
        <v>其他</v>
      </c>
      <c r="B3291" s="1" t="str">
        <f>VLOOKUP(E3291,[1]Sheet4!A:B,2,FALSE)</f>
        <v>SDK</v>
      </c>
      <c r="C3291" s="1" t="str">
        <f t="shared" si="22"/>
        <v>06</v>
      </c>
      <c r="D3291" s="147">
        <v>20150603</v>
      </c>
      <c r="E3291" s="1" t="s">
        <v>64</v>
      </c>
      <c r="F3291" s="1" t="s">
        <v>41</v>
      </c>
      <c r="G3291" s="57">
        <v>14835498</v>
      </c>
      <c r="H3291" s="3">
        <v>5101.079999999999</v>
      </c>
      <c r="I3291" s="3">
        <v>0.34384285583133095</v>
      </c>
      <c r="J3291" s="4">
        <v>7.4239503116107055E-3</v>
      </c>
      <c r="K3291" s="3">
        <v>4.6315349833844804E-2</v>
      </c>
      <c r="L3291" s="2">
        <v>110138</v>
      </c>
      <c r="P3291" s="2">
        <v>74270116</v>
      </c>
    </row>
    <row r="3292" spans="1:16" x14ac:dyDescent="0.3">
      <c r="A3292" s="1" t="str">
        <f>VLOOKUP(F3292,Sheet2!A:C,2,FALSE)</f>
        <v>其他</v>
      </c>
      <c r="B3292" s="1" t="str">
        <f>VLOOKUP(E3292,[1]Sheet4!A:B,2,FALSE)</f>
        <v>SDK</v>
      </c>
      <c r="C3292" s="1" t="str">
        <f t="shared" si="22"/>
        <v>06</v>
      </c>
      <c r="D3292" s="147">
        <v>20150603</v>
      </c>
      <c r="E3292" s="1" t="s">
        <v>64</v>
      </c>
      <c r="F3292" s="1" t="s">
        <v>59</v>
      </c>
      <c r="G3292" s="57">
        <v>4543574</v>
      </c>
      <c r="H3292" s="3">
        <v>5049.8200000000006</v>
      </c>
      <c r="I3292" s="3">
        <v>1.1114202167720832</v>
      </c>
      <c r="J3292" s="4">
        <v>1.2313654405100478E-2</v>
      </c>
      <c r="K3292" s="3">
        <v>9.02591692285694E-2</v>
      </c>
      <c r="L3292" s="2">
        <v>55948</v>
      </c>
      <c r="P3292" s="2">
        <v>13255057</v>
      </c>
    </row>
    <row r="3293" spans="1:16" x14ac:dyDescent="0.3">
      <c r="A3293" s="1" t="str">
        <f>VLOOKUP(F3293,Sheet2!A:C,2,FALSE)</f>
        <v>结果页</v>
      </c>
      <c r="B3293" s="1" t="str">
        <f>VLOOKUP(E3293,[1]Sheet4!A:B,2,FALSE)</f>
        <v>API</v>
      </c>
      <c r="C3293" s="1" t="str">
        <f t="shared" si="22"/>
        <v>06</v>
      </c>
      <c r="D3293" s="147">
        <v>20150603</v>
      </c>
      <c r="E3293" s="1" t="s">
        <v>74</v>
      </c>
      <c r="F3293" s="1" t="s">
        <v>61</v>
      </c>
      <c r="G3293" s="57">
        <v>2557744</v>
      </c>
      <c r="H3293" s="3">
        <v>3671.42</v>
      </c>
      <c r="I3293" s="3">
        <v>1.44</v>
      </c>
      <c r="J3293" s="4">
        <v>9.5999999999999992E-3</v>
      </c>
      <c r="L3293" s="2">
        <v>24633</v>
      </c>
    </row>
    <row r="3294" spans="1:16" x14ac:dyDescent="0.3">
      <c r="A3294" s="1" t="str">
        <f>VLOOKUP(F3294,Sheet2!A:C,2,FALSE)</f>
        <v>结果页</v>
      </c>
      <c r="B3294" s="1" t="str">
        <f>VLOOKUP(E3294,[1]Sheet4!A:B,2,FALSE)</f>
        <v>API</v>
      </c>
      <c r="C3294" s="1" t="str">
        <f t="shared" si="22"/>
        <v>06</v>
      </c>
      <c r="D3294" s="147">
        <v>20150603</v>
      </c>
      <c r="E3294" s="1" t="s">
        <v>74</v>
      </c>
      <c r="F3294" s="1" t="s">
        <v>63</v>
      </c>
      <c r="G3294" s="57">
        <v>366421</v>
      </c>
      <c r="H3294" s="3">
        <v>203.12</v>
      </c>
      <c r="I3294" s="3">
        <v>0.55000000000000004</v>
      </c>
      <c r="J3294" s="4">
        <v>8.6999999999999994E-3</v>
      </c>
      <c r="L3294" s="2">
        <v>3174</v>
      </c>
    </row>
    <row r="3295" spans="1:16" x14ac:dyDescent="0.3">
      <c r="A3295" s="1" t="str">
        <f>VLOOKUP(F3295,Sheet2!A:C,2,FALSE)</f>
        <v>其他</v>
      </c>
      <c r="B3295" s="1" t="str">
        <f>VLOOKUP(E3295,[1]Sheet4!A:B,2,FALSE)</f>
        <v>SDK</v>
      </c>
      <c r="C3295" s="1" t="str">
        <f t="shared" si="22"/>
        <v>06</v>
      </c>
      <c r="D3295" s="147">
        <v>20150604</v>
      </c>
      <c r="E3295" s="1" t="s">
        <v>58</v>
      </c>
      <c r="F3295" s="1" t="s">
        <v>55</v>
      </c>
      <c r="G3295" s="57">
        <v>786297</v>
      </c>
      <c r="H3295" s="3">
        <v>225</v>
      </c>
      <c r="I3295" s="3">
        <v>0.28699999999999998</v>
      </c>
    </row>
    <row r="3296" spans="1:16" x14ac:dyDescent="0.3">
      <c r="A3296" s="1" t="str">
        <f>VLOOKUP(F3296,Sheet2!A:C,2,FALSE)</f>
        <v>其他</v>
      </c>
      <c r="B3296" s="1" t="str">
        <f>VLOOKUP(E3296,[1]Sheet4!A:B,2,FALSE)</f>
        <v>SDK</v>
      </c>
      <c r="C3296" s="1" t="str">
        <f t="shared" si="22"/>
        <v>06</v>
      </c>
      <c r="D3296" s="147">
        <v>20150604</v>
      </c>
      <c r="E3296" s="1" t="s">
        <v>58</v>
      </c>
      <c r="F3296" s="1" t="s">
        <v>41</v>
      </c>
      <c r="G3296" s="57">
        <v>52990329</v>
      </c>
      <c r="H3296" s="3">
        <v>2947</v>
      </c>
      <c r="I3296" s="3">
        <v>5.6000000000000001E-2</v>
      </c>
    </row>
    <row r="3297" spans="1:16" x14ac:dyDescent="0.3">
      <c r="A3297" s="1" t="str">
        <f>VLOOKUP(F3297,Sheet2!A:C,2,FALSE)</f>
        <v>其他</v>
      </c>
      <c r="B3297" s="1" t="str">
        <f>VLOOKUP(E3297,[1]Sheet4!A:B,2,FALSE)</f>
        <v>SDK</v>
      </c>
      <c r="C3297" s="1" t="str">
        <f t="shared" si="22"/>
        <v>06</v>
      </c>
      <c r="D3297" s="147">
        <v>20150604</v>
      </c>
      <c r="E3297" s="1" t="s">
        <v>58</v>
      </c>
      <c r="F3297" s="1" t="s">
        <v>59</v>
      </c>
      <c r="G3297" s="57">
        <v>2921208</v>
      </c>
      <c r="H3297" s="3">
        <v>2506</v>
      </c>
      <c r="I3297" s="3">
        <v>0.85799999999999998</v>
      </c>
    </row>
    <row r="3298" spans="1:16" x14ac:dyDescent="0.3">
      <c r="A3298" s="1" t="str">
        <f>VLOOKUP(F3298,Sheet2!A:C,2,FALSE)</f>
        <v>结果页</v>
      </c>
      <c r="B3298" s="1" t="str">
        <f>VLOOKUP(E3298,[1]Sheet4!A:B,2,FALSE)</f>
        <v>API</v>
      </c>
      <c r="C3298" s="1" t="str">
        <f t="shared" si="22"/>
        <v>06</v>
      </c>
      <c r="D3298" s="147">
        <v>20150604</v>
      </c>
      <c r="E3298" s="1" t="s">
        <v>60</v>
      </c>
      <c r="F3298" s="1" t="s">
        <v>61</v>
      </c>
      <c r="G3298" s="57">
        <v>52891</v>
      </c>
      <c r="H3298" s="3">
        <v>103.3</v>
      </c>
      <c r="I3298" s="3">
        <v>1.9530733016959407</v>
      </c>
      <c r="J3298" s="4">
        <v>2.7112363161974629E-2</v>
      </c>
      <c r="L3298" s="2">
        <v>1434</v>
      </c>
    </row>
    <row r="3299" spans="1:16" x14ac:dyDescent="0.3">
      <c r="A3299" s="1" t="str">
        <f>VLOOKUP(F3299,Sheet2!A:C,2,FALSE)</f>
        <v>结果页</v>
      </c>
      <c r="B3299" s="1" t="str">
        <f>VLOOKUP(E3299,[1]Sheet4!A:B,2,FALSE)</f>
        <v>API</v>
      </c>
      <c r="C3299" s="1" t="str">
        <f t="shared" si="22"/>
        <v>06</v>
      </c>
      <c r="D3299" s="147">
        <v>20150604</v>
      </c>
      <c r="E3299" s="1" t="s">
        <v>60</v>
      </c>
      <c r="F3299" s="1" t="s">
        <v>62</v>
      </c>
      <c r="G3299" s="57">
        <v>702305</v>
      </c>
      <c r="H3299" s="3">
        <v>1299.82</v>
      </c>
      <c r="I3299" s="3">
        <v>1.8507913228583024</v>
      </c>
      <c r="J3299" s="4">
        <v>7.6733043335872591E-3</v>
      </c>
      <c r="L3299" s="2">
        <v>5389</v>
      </c>
    </row>
    <row r="3300" spans="1:16" x14ac:dyDescent="0.3">
      <c r="A3300" s="1" t="str">
        <f>VLOOKUP(F3300,Sheet2!A:C,2,FALSE)</f>
        <v>结果页</v>
      </c>
      <c r="B3300" s="1" t="str">
        <f>VLOOKUP(E3300,[1]Sheet4!A:B,2,FALSE)</f>
        <v>API</v>
      </c>
      <c r="C3300" s="1" t="str">
        <f t="shared" ref="C3300:C3363" si="23">RIGHT(LEFT(D3300,6),2)</f>
        <v>06</v>
      </c>
      <c r="D3300" s="147">
        <v>20150604</v>
      </c>
      <c r="E3300" s="1" t="s">
        <v>60</v>
      </c>
      <c r="F3300" s="1" t="s">
        <v>63</v>
      </c>
      <c r="G3300" s="57">
        <v>370362</v>
      </c>
      <c r="H3300" s="3">
        <v>1279.31</v>
      </c>
      <c r="I3300" s="3">
        <v>3.4542150652604748</v>
      </c>
      <c r="J3300" s="4">
        <v>2.1241380055189246E-2</v>
      </c>
      <c r="L3300" s="2">
        <v>7867</v>
      </c>
    </row>
    <row r="3301" spans="1:16" x14ac:dyDescent="0.3">
      <c r="A3301" s="1" t="str">
        <f>VLOOKUP(F3301,Sheet2!A:C,2,FALSE)</f>
        <v>结果页</v>
      </c>
      <c r="B3301" s="1" t="str">
        <f>VLOOKUP(E3301,[1]Sheet4!A:B,2,FALSE)</f>
        <v>SDK</v>
      </c>
      <c r="C3301" s="1" t="str">
        <f t="shared" si="23"/>
        <v>06</v>
      </c>
      <c r="D3301" s="147">
        <v>20150604</v>
      </c>
      <c r="E3301" s="1" t="s">
        <v>64</v>
      </c>
      <c r="F3301" s="1" t="s">
        <v>61</v>
      </c>
      <c r="G3301" s="57">
        <v>5155617</v>
      </c>
      <c r="H3301" s="3">
        <v>6356.62</v>
      </c>
      <c r="I3301" s="3">
        <v>1.2329503917765807</v>
      </c>
      <c r="J3301" s="4">
        <v>1.4943313283356774E-2</v>
      </c>
      <c r="K3301" s="3">
        <v>8.2508501856130415E-2</v>
      </c>
      <c r="L3301" s="2">
        <v>77042</v>
      </c>
      <c r="P3301" s="2">
        <v>140553658</v>
      </c>
    </row>
    <row r="3302" spans="1:16" x14ac:dyDescent="0.3">
      <c r="A3302" s="1" t="str">
        <f>VLOOKUP(F3302,Sheet2!A:C,2,FALSE)</f>
        <v>充电屏保</v>
      </c>
      <c r="B3302" s="1" t="str">
        <f>VLOOKUP(E3302,[1]Sheet4!A:B,2,FALSE)</f>
        <v>SDK</v>
      </c>
      <c r="C3302" s="1" t="str">
        <f t="shared" si="23"/>
        <v>06</v>
      </c>
      <c r="D3302" s="147">
        <v>20150604</v>
      </c>
      <c r="E3302" s="1" t="s">
        <v>64</v>
      </c>
      <c r="F3302" s="1" t="s">
        <v>65</v>
      </c>
      <c r="G3302" s="57">
        <v>29623054</v>
      </c>
      <c r="H3302" s="3">
        <v>28805.21</v>
      </c>
      <c r="I3302" s="3">
        <v>0.97239163794523009</v>
      </c>
      <c r="J3302" s="4">
        <v>1.066632089993152E-2</v>
      </c>
      <c r="K3302" s="3">
        <v>9.1164671217746046E-2</v>
      </c>
      <c r="L3302" s="2">
        <v>315969</v>
      </c>
      <c r="P3302" s="2">
        <v>383555220</v>
      </c>
    </row>
    <row r="3303" spans="1:16" x14ac:dyDescent="0.3">
      <c r="A3303" s="1" t="str">
        <f>VLOOKUP(F3303,Sheet2!A:C,2,FALSE)</f>
        <v>其他</v>
      </c>
      <c r="B3303" s="1" t="str">
        <f>VLOOKUP(E3303,[1]Sheet4!A:B,2,FALSE)</f>
        <v>SDK</v>
      </c>
      <c r="C3303" s="1" t="str">
        <f t="shared" si="23"/>
        <v>06</v>
      </c>
      <c r="D3303" s="147">
        <v>20150604</v>
      </c>
      <c r="E3303" s="1" t="s">
        <v>64</v>
      </c>
      <c r="F3303" s="1" t="s">
        <v>55</v>
      </c>
      <c r="G3303" s="57">
        <v>3513900</v>
      </c>
      <c r="H3303" s="3">
        <v>2723.29</v>
      </c>
      <c r="I3303" s="3">
        <v>0.7750049802214064</v>
      </c>
      <c r="J3303" s="4">
        <v>9.5984518626028061E-3</v>
      </c>
      <c r="K3303" s="3">
        <v>8.0742706356736235E-2</v>
      </c>
      <c r="L3303" s="2">
        <v>33728</v>
      </c>
      <c r="P3303" s="2">
        <v>20392364</v>
      </c>
    </row>
    <row r="3304" spans="1:16" x14ac:dyDescent="0.3">
      <c r="A3304" s="1" t="str">
        <f>VLOOKUP(F3304,Sheet2!A:C,2,FALSE)</f>
        <v>其他</v>
      </c>
      <c r="B3304" s="1" t="str">
        <f>VLOOKUP(E3304,[1]Sheet4!A:B,2,FALSE)</f>
        <v>SDK</v>
      </c>
      <c r="C3304" s="1" t="str">
        <f t="shared" si="23"/>
        <v>06</v>
      </c>
      <c r="D3304" s="147">
        <v>20150604</v>
      </c>
      <c r="E3304" s="1" t="s">
        <v>64</v>
      </c>
      <c r="F3304" s="1" t="s">
        <v>75</v>
      </c>
      <c r="G3304" s="57">
        <v>193389</v>
      </c>
      <c r="H3304" s="3">
        <v>986.43</v>
      </c>
      <c r="I3304" s="3">
        <v>5.1007554721312998</v>
      </c>
      <c r="J3304" s="4">
        <v>3.2483750368428398E-2</v>
      </c>
      <c r="K3304" s="3">
        <v>0.1570248328557784</v>
      </c>
      <c r="L3304" s="2">
        <v>6282</v>
      </c>
      <c r="P3304" s="2">
        <v>797902</v>
      </c>
    </row>
    <row r="3305" spans="1:16" x14ac:dyDescent="0.3">
      <c r="A3305" s="1" t="str">
        <f>VLOOKUP(F3305,Sheet2!A:C,2,FALSE)</f>
        <v>Applock</v>
      </c>
      <c r="B3305" s="1" t="str">
        <f>VLOOKUP(E3305,[1]Sheet4!A:B,2,FALSE)</f>
        <v>SDK</v>
      </c>
      <c r="C3305" s="1" t="str">
        <f t="shared" si="23"/>
        <v>06</v>
      </c>
      <c r="D3305" s="147">
        <v>20150604</v>
      </c>
      <c r="E3305" s="1" t="s">
        <v>64</v>
      </c>
      <c r="F3305" s="1" t="s">
        <v>66</v>
      </c>
      <c r="G3305" s="57">
        <v>106047253</v>
      </c>
      <c r="H3305" s="3">
        <v>88388.09</v>
      </c>
      <c r="I3305" s="3">
        <v>0.83347835516305169</v>
      </c>
      <c r="J3305" s="4">
        <v>1.2454740341081726E-2</v>
      </c>
      <c r="K3305" s="3">
        <v>6.6920572596269962E-2</v>
      </c>
      <c r="L3305" s="2">
        <v>1320791</v>
      </c>
      <c r="P3305" s="2">
        <v>377777493</v>
      </c>
    </row>
    <row r="3306" spans="1:16" x14ac:dyDescent="0.3">
      <c r="A3306" s="1" t="str">
        <f>VLOOKUP(F3306,Sheet2!A:C,2,FALSE)</f>
        <v>结果页</v>
      </c>
      <c r="B3306" s="1" t="str">
        <f>VLOOKUP(E3306,[1]Sheet4!A:B,2,FALSE)</f>
        <v>SDK</v>
      </c>
      <c r="C3306" s="1" t="str">
        <f t="shared" si="23"/>
        <v>06</v>
      </c>
      <c r="D3306" s="147">
        <v>20150604</v>
      </c>
      <c r="E3306" s="1" t="s">
        <v>64</v>
      </c>
      <c r="F3306" s="1" t="s">
        <v>62</v>
      </c>
      <c r="G3306" s="57">
        <v>21394919</v>
      </c>
      <c r="H3306" s="3">
        <v>26183.58</v>
      </c>
      <c r="I3306" s="3">
        <v>1.2238223477265793</v>
      </c>
      <c r="J3306" s="4">
        <v>1.3338400580062958E-2</v>
      </c>
      <c r="K3306" s="3">
        <v>9.1751806401424107E-2</v>
      </c>
      <c r="L3306" s="2">
        <v>285374</v>
      </c>
      <c r="P3306" s="2">
        <v>98405938</v>
      </c>
    </row>
    <row r="3307" spans="1:16" x14ac:dyDescent="0.3">
      <c r="A3307" s="1" t="str">
        <f>VLOOKUP(F3307,Sheet2!A:C,2,FALSE)</f>
        <v>充电屏保</v>
      </c>
      <c r="B3307" s="1" t="str">
        <f>VLOOKUP(E3307,[1]Sheet4!A:B,2,FALSE)</f>
        <v>SDK</v>
      </c>
      <c r="C3307" s="1" t="str">
        <f t="shared" si="23"/>
        <v>06</v>
      </c>
      <c r="D3307" s="147">
        <v>20150604</v>
      </c>
      <c r="E3307" s="1" t="s">
        <v>64</v>
      </c>
      <c r="F3307" s="1" t="s">
        <v>67</v>
      </c>
      <c r="G3307" s="57">
        <v>124970151</v>
      </c>
      <c r="H3307" s="3">
        <v>94480.36</v>
      </c>
      <c r="I3307" s="3">
        <v>0.75602341234268011</v>
      </c>
      <c r="J3307" s="4">
        <v>1.07243848973184E-2</v>
      </c>
      <c r="K3307" s="3">
        <v>7.0495736546318979E-2</v>
      </c>
      <c r="L3307" s="2">
        <v>1340228</v>
      </c>
      <c r="P3307" s="2">
        <v>849069157</v>
      </c>
    </row>
    <row r="3308" spans="1:16" x14ac:dyDescent="0.3">
      <c r="A3308" s="1" t="str">
        <f>VLOOKUP(F3308,Sheet2!A:C,2,FALSE)</f>
        <v>其他</v>
      </c>
      <c r="B3308" s="1" t="str">
        <f>VLOOKUP(E3308,[1]Sheet4!A:B,2,FALSE)</f>
        <v>SDK</v>
      </c>
      <c r="C3308" s="1" t="str">
        <f t="shared" si="23"/>
        <v>06</v>
      </c>
      <c r="D3308" s="147">
        <v>20150604</v>
      </c>
      <c r="E3308" s="1" t="s">
        <v>64</v>
      </c>
      <c r="F3308" s="1" t="s">
        <v>68</v>
      </c>
      <c r="G3308" s="57">
        <v>546578</v>
      </c>
      <c r="H3308" s="3">
        <v>909.39</v>
      </c>
      <c r="I3308" s="3">
        <v>1.6637881510049801</v>
      </c>
      <c r="J3308" s="4">
        <v>1.7788860876215288E-2</v>
      </c>
      <c r="K3308" s="3">
        <v>9.3529774760876275E-2</v>
      </c>
      <c r="L3308" s="2">
        <v>9723</v>
      </c>
      <c r="P3308" s="2">
        <v>3160942</v>
      </c>
    </row>
    <row r="3309" spans="1:16" x14ac:dyDescent="0.3">
      <c r="A3309" s="1" t="str">
        <f>VLOOKUP(F3309,Sheet2!A:C,2,FALSE)</f>
        <v>其他</v>
      </c>
      <c r="B3309" s="1" t="str">
        <f>VLOOKUP(E3309,[1]Sheet4!A:B,2,FALSE)</f>
        <v>SDK</v>
      </c>
      <c r="C3309" s="1" t="str">
        <f t="shared" si="23"/>
        <v>06</v>
      </c>
      <c r="D3309" s="147">
        <v>20150604</v>
      </c>
      <c r="E3309" s="1" t="s">
        <v>64</v>
      </c>
      <c r="F3309" s="1" t="s">
        <v>69</v>
      </c>
      <c r="G3309" s="57">
        <v>398003</v>
      </c>
      <c r="H3309" s="3">
        <v>2412.7800000000002</v>
      </c>
      <c r="I3309" s="3">
        <v>6.0622156114401147</v>
      </c>
      <c r="J3309" s="4">
        <v>2.5921915161443508E-2</v>
      </c>
      <c r="K3309" s="3">
        <v>0.23386449549287586</v>
      </c>
      <c r="L3309" s="2">
        <v>10317</v>
      </c>
      <c r="P3309" s="2">
        <v>5792403</v>
      </c>
    </row>
    <row r="3310" spans="1:16" x14ac:dyDescent="0.3">
      <c r="A3310" s="1" t="str">
        <f>VLOOKUP(F3310,Sheet2!A:C,2,FALSE)</f>
        <v>其他</v>
      </c>
      <c r="B3310" s="1" t="str">
        <f>VLOOKUP(E3310,[1]Sheet4!A:B,2,FALSE)</f>
        <v>SDK</v>
      </c>
      <c r="C3310" s="1" t="str">
        <f t="shared" si="23"/>
        <v>06</v>
      </c>
      <c r="D3310" s="147">
        <v>20150604</v>
      </c>
      <c r="E3310" s="1" t="s">
        <v>64</v>
      </c>
      <c r="F3310" s="1" t="s">
        <v>70</v>
      </c>
      <c r="G3310" s="57">
        <v>2331054</v>
      </c>
      <c r="H3310" s="3">
        <v>1553.26</v>
      </c>
      <c r="I3310" s="3">
        <v>0.6663337700456532</v>
      </c>
      <c r="J3310" s="4">
        <v>4.9998841725674313E-3</v>
      </c>
      <c r="K3310" s="3">
        <v>0.13326984126984126</v>
      </c>
      <c r="L3310" s="2">
        <v>11655</v>
      </c>
      <c r="P3310" s="2">
        <v>22808962</v>
      </c>
    </row>
    <row r="3311" spans="1:16" x14ac:dyDescent="0.3">
      <c r="A3311" s="1" t="str">
        <f>VLOOKUP(F3311,Sheet2!A:C,2,FALSE)</f>
        <v>Applock</v>
      </c>
      <c r="B3311" s="1" t="str">
        <f>VLOOKUP(E3311,[1]Sheet4!A:B,2,FALSE)</f>
        <v>SDK</v>
      </c>
      <c r="C3311" s="1" t="str">
        <f t="shared" si="23"/>
        <v>06</v>
      </c>
      <c r="D3311" s="147">
        <v>20150604</v>
      </c>
      <c r="E3311" s="1" t="s">
        <v>64</v>
      </c>
      <c r="F3311" s="1" t="s">
        <v>71</v>
      </c>
      <c r="G3311" s="57">
        <v>301397925</v>
      </c>
      <c r="H3311" s="3">
        <v>237572.12</v>
      </c>
      <c r="I3311" s="3">
        <v>0.78823409285249724</v>
      </c>
      <c r="J3311" s="4">
        <v>1.1038373937046845E-2</v>
      </c>
      <c r="K3311" s="3">
        <v>7.1408533299187865E-2</v>
      </c>
      <c r="L3311" s="2">
        <v>3326943</v>
      </c>
      <c r="P3311" s="2">
        <v>1132643483</v>
      </c>
    </row>
    <row r="3312" spans="1:16" x14ac:dyDescent="0.3">
      <c r="A3312" s="1" t="str">
        <f>VLOOKUP(F3312,Sheet2!A:C,2,FALSE)</f>
        <v>结果页</v>
      </c>
      <c r="B3312" s="1" t="str">
        <f>VLOOKUP(E3312,[1]Sheet4!A:B,2,FALSE)</f>
        <v>SDK</v>
      </c>
      <c r="C3312" s="1" t="str">
        <f t="shared" si="23"/>
        <v>06</v>
      </c>
      <c r="D3312" s="147">
        <v>20150604</v>
      </c>
      <c r="E3312" s="1" t="s">
        <v>64</v>
      </c>
      <c r="F3312" s="1" t="s">
        <v>63</v>
      </c>
      <c r="G3312" s="57">
        <v>13037786</v>
      </c>
      <c r="H3312" s="3">
        <v>35954.300000000003</v>
      </c>
      <c r="I3312" s="3">
        <v>2.7576998119159191</v>
      </c>
      <c r="J3312" s="4">
        <v>2.0774539480859711E-2</v>
      </c>
      <c r="K3312" s="3">
        <v>0.1327442090572781</v>
      </c>
      <c r="L3312" s="2">
        <v>270854</v>
      </c>
      <c r="P3312" s="2">
        <v>81937344</v>
      </c>
    </row>
    <row r="3313" spans="1:16" x14ac:dyDescent="0.3">
      <c r="A3313" s="1" t="str">
        <f>VLOOKUP(F3313,Sheet2!A:C,2,FALSE)</f>
        <v>充电屏保</v>
      </c>
      <c r="B3313" s="1" t="str">
        <f>VLOOKUP(E3313,[1]Sheet4!A:B,2,FALSE)</f>
        <v>SDK</v>
      </c>
      <c r="C3313" s="1" t="str">
        <f t="shared" si="23"/>
        <v>06</v>
      </c>
      <c r="D3313" s="147">
        <v>20150604</v>
      </c>
      <c r="E3313" s="1" t="s">
        <v>64</v>
      </c>
      <c r="F3313" s="1" t="s">
        <v>72</v>
      </c>
      <c r="G3313" s="57">
        <v>29930975</v>
      </c>
      <c r="H3313" s="3">
        <v>20609.32</v>
      </c>
      <c r="I3313" s="3">
        <v>0.68856159881193313</v>
      </c>
      <c r="J3313" s="4">
        <v>1.1821399069024647E-2</v>
      </c>
      <c r="K3313" s="3">
        <v>5.8247047984037348E-2</v>
      </c>
      <c r="L3313" s="2">
        <v>353826</v>
      </c>
      <c r="P3313" s="2">
        <v>95775080</v>
      </c>
    </row>
    <row r="3314" spans="1:16" x14ac:dyDescent="0.3">
      <c r="A3314" s="1" t="str">
        <f>VLOOKUP(F3314,Sheet2!A:C,2,FALSE)</f>
        <v>其他</v>
      </c>
      <c r="B3314" s="1" t="str">
        <f>VLOOKUP(E3314,[1]Sheet4!A:B,2,FALSE)</f>
        <v>SDK</v>
      </c>
      <c r="C3314" s="1" t="str">
        <f t="shared" si="23"/>
        <v>06</v>
      </c>
      <c r="D3314" s="147">
        <v>20150604</v>
      </c>
      <c r="E3314" s="1" t="s">
        <v>64</v>
      </c>
      <c r="F3314" s="1" t="s">
        <v>73</v>
      </c>
      <c r="G3314" s="57">
        <v>952517</v>
      </c>
      <c r="H3314" s="3">
        <v>1450.92</v>
      </c>
      <c r="I3314" s="3">
        <v>1.5232484039654934</v>
      </c>
      <c r="J3314" s="4">
        <v>3.8095907999542267E-2</v>
      </c>
      <c r="K3314" s="3">
        <v>3.9984567475955579E-2</v>
      </c>
      <c r="L3314" s="2">
        <v>36287</v>
      </c>
      <c r="P3314" s="2">
        <v>9763628</v>
      </c>
    </row>
    <row r="3315" spans="1:16" x14ac:dyDescent="0.3">
      <c r="A3315" s="1" t="str">
        <f>VLOOKUP(F3315,Sheet2!A:C,2,FALSE)</f>
        <v>其他</v>
      </c>
      <c r="B3315" s="1" t="str">
        <f>VLOOKUP(E3315,[1]Sheet4!A:B,2,FALSE)</f>
        <v>SDK</v>
      </c>
      <c r="C3315" s="1" t="str">
        <f t="shared" si="23"/>
        <v>06</v>
      </c>
      <c r="D3315" s="147">
        <v>20150604</v>
      </c>
      <c r="E3315" s="1" t="s">
        <v>64</v>
      </c>
      <c r="F3315" s="1" t="s">
        <v>41</v>
      </c>
      <c r="G3315" s="57">
        <v>16273817</v>
      </c>
      <c r="H3315" s="3">
        <v>5961.93</v>
      </c>
      <c r="I3315" s="3">
        <v>0.36635105335152779</v>
      </c>
      <c r="J3315" s="4">
        <v>7.3226213616633395E-3</v>
      </c>
      <c r="K3315" s="3">
        <v>5.0030041874008745E-2</v>
      </c>
      <c r="L3315" s="2">
        <v>119167</v>
      </c>
      <c r="P3315" s="2">
        <v>78509119</v>
      </c>
    </row>
    <row r="3316" spans="1:16" x14ac:dyDescent="0.3">
      <c r="A3316" s="1" t="str">
        <f>VLOOKUP(F3316,Sheet2!A:C,2,FALSE)</f>
        <v>其他</v>
      </c>
      <c r="B3316" s="1" t="str">
        <f>VLOOKUP(E3316,[1]Sheet4!A:B,2,FALSE)</f>
        <v>SDK</v>
      </c>
      <c r="C3316" s="1" t="str">
        <f t="shared" si="23"/>
        <v>06</v>
      </c>
      <c r="D3316" s="147">
        <v>20150604</v>
      </c>
      <c r="E3316" s="1" t="s">
        <v>64</v>
      </c>
      <c r="F3316" s="1" t="s">
        <v>59</v>
      </c>
      <c r="G3316" s="57">
        <v>4816237</v>
      </c>
      <c r="H3316" s="3">
        <v>5637.71</v>
      </c>
      <c r="I3316" s="3">
        <v>1.1705632426311248</v>
      </c>
      <c r="J3316" s="4">
        <v>1.2419239335605785E-2</v>
      </c>
      <c r="K3316" s="3">
        <v>9.4254020797806537E-2</v>
      </c>
      <c r="L3316" s="2">
        <v>59814</v>
      </c>
      <c r="P3316" s="2">
        <v>13968342</v>
      </c>
    </row>
    <row r="3317" spans="1:16" x14ac:dyDescent="0.3">
      <c r="A3317" s="1" t="str">
        <f>VLOOKUP(F3317,Sheet2!A:C,2,FALSE)</f>
        <v>结果页</v>
      </c>
      <c r="B3317" s="1" t="str">
        <f>VLOOKUP(E3317,[1]Sheet4!A:B,2,FALSE)</f>
        <v>API</v>
      </c>
      <c r="C3317" s="1" t="str">
        <f t="shared" si="23"/>
        <v>06</v>
      </c>
      <c r="D3317" s="147">
        <v>20150604</v>
      </c>
      <c r="E3317" s="1" t="s">
        <v>74</v>
      </c>
      <c r="F3317" s="1" t="s">
        <v>61</v>
      </c>
      <c r="G3317" s="57">
        <v>3686043</v>
      </c>
      <c r="H3317" s="3">
        <v>4622.95</v>
      </c>
      <c r="I3317" s="3">
        <v>1.25</v>
      </c>
      <c r="J3317" s="4">
        <v>9.7999999999999997E-3</v>
      </c>
      <c r="K3317" s="3">
        <v>0.98</v>
      </c>
      <c r="L3317" s="2">
        <v>36290</v>
      </c>
    </row>
    <row r="3318" spans="1:16" x14ac:dyDescent="0.3">
      <c r="A3318" s="1" t="str">
        <f>VLOOKUP(F3318,Sheet2!A:C,2,FALSE)</f>
        <v>结果页</v>
      </c>
      <c r="B3318" s="1" t="str">
        <f>VLOOKUP(E3318,[1]Sheet4!A:B,2,FALSE)</f>
        <v>API</v>
      </c>
      <c r="C3318" s="1" t="str">
        <f t="shared" si="23"/>
        <v>06</v>
      </c>
      <c r="D3318" s="147">
        <v>20150604</v>
      </c>
      <c r="E3318" s="1" t="s">
        <v>74</v>
      </c>
      <c r="F3318" s="1" t="s">
        <v>63</v>
      </c>
      <c r="G3318" s="57">
        <v>438526</v>
      </c>
      <c r="H3318" s="3">
        <v>285.62</v>
      </c>
      <c r="I3318" s="3">
        <v>0.65</v>
      </c>
      <c r="J3318" s="4">
        <v>8.8999999999999999E-3</v>
      </c>
      <c r="L3318" s="2">
        <v>3882</v>
      </c>
    </row>
    <row r="3319" spans="1:16" x14ac:dyDescent="0.3">
      <c r="A3319" s="1" t="str">
        <f>VLOOKUP(F3319,Sheet2!A:C,2,FALSE)</f>
        <v>其他</v>
      </c>
      <c r="B3319" s="1" t="str">
        <f>VLOOKUP(E3319,[1]Sheet4!A:B,2,FALSE)</f>
        <v>SDK</v>
      </c>
      <c r="C3319" s="1" t="str">
        <f t="shared" si="23"/>
        <v>06</v>
      </c>
      <c r="D3319" s="147">
        <v>20150605</v>
      </c>
      <c r="E3319" s="1" t="s">
        <v>58</v>
      </c>
      <c r="F3319" s="1" t="s">
        <v>55</v>
      </c>
      <c r="G3319" s="57">
        <v>772665</v>
      </c>
      <c r="H3319" s="3">
        <v>219</v>
      </c>
      <c r="I3319" s="3">
        <v>0.28299999999999997</v>
      </c>
    </row>
    <row r="3320" spans="1:16" x14ac:dyDescent="0.3">
      <c r="A3320" s="1" t="str">
        <f>VLOOKUP(F3320,Sheet2!A:C,2,FALSE)</f>
        <v>其他</v>
      </c>
      <c r="B3320" s="1" t="str">
        <f>VLOOKUP(E3320,[1]Sheet4!A:B,2,FALSE)</f>
        <v>SDK</v>
      </c>
      <c r="C3320" s="1" t="str">
        <f t="shared" si="23"/>
        <v>06</v>
      </c>
      <c r="D3320" s="147">
        <v>20150605</v>
      </c>
      <c r="E3320" s="1" t="s">
        <v>58</v>
      </c>
      <c r="F3320" s="1" t="s">
        <v>41</v>
      </c>
      <c r="G3320" s="57">
        <v>46159731</v>
      </c>
      <c r="H3320" s="3">
        <v>2425</v>
      </c>
      <c r="I3320" s="3">
        <v>5.2999999999999999E-2</v>
      </c>
    </row>
    <row r="3321" spans="1:16" x14ac:dyDescent="0.3">
      <c r="A3321" s="1" t="str">
        <f>VLOOKUP(F3321,Sheet2!A:C,2,FALSE)</f>
        <v>其他</v>
      </c>
      <c r="B3321" s="1" t="str">
        <f>VLOOKUP(E3321,[1]Sheet4!A:B,2,FALSE)</f>
        <v>SDK</v>
      </c>
      <c r="C3321" s="1" t="str">
        <f t="shared" si="23"/>
        <v>06</v>
      </c>
      <c r="D3321" s="147">
        <v>20150605</v>
      </c>
      <c r="E3321" s="1" t="s">
        <v>58</v>
      </c>
      <c r="F3321" s="1" t="s">
        <v>59</v>
      </c>
      <c r="G3321" s="57">
        <v>2558848</v>
      </c>
      <c r="H3321" s="3">
        <v>1787</v>
      </c>
      <c r="I3321" s="3">
        <v>0.69799999999999995</v>
      </c>
    </row>
    <row r="3322" spans="1:16" x14ac:dyDescent="0.3">
      <c r="A3322" s="1" t="str">
        <f>VLOOKUP(F3322,Sheet2!A:C,2,FALSE)</f>
        <v>结果页</v>
      </c>
      <c r="B3322" s="1" t="str">
        <f>VLOOKUP(E3322,[1]Sheet4!A:B,2,FALSE)</f>
        <v>API</v>
      </c>
      <c r="C3322" s="1" t="str">
        <f t="shared" si="23"/>
        <v>06</v>
      </c>
      <c r="D3322" s="147">
        <v>20150605</v>
      </c>
      <c r="E3322" s="1" t="s">
        <v>60</v>
      </c>
      <c r="F3322" s="1" t="s">
        <v>61</v>
      </c>
      <c r="G3322" s="57">
        <v>50618</v>
      </c>
      <c r="H3322" s="3">
        <v>91.740000000000009</v>
      </c>
      <c r="I3322" s="3">
        <v>1.812398751432297</v>
      </c>
      <c r="J3322" s="4">
        <v>2.4457702793472678E-2</v>
      </c>
      <c r="L3322" s="2">
        <v>1238</v>
      </c>
    </row>
    <row r="3323" spans="1:16" x14ac:dyDescent="0.3">
      <c r="A3323" s="1" t="str">
        <f>VLOOKUP(F3323,Sheet2!A:C,2,FALSE)</f>
        <v>结果页</v>
      </c>
      <c r="B3323" s="1" t="str">
        <f>VLOOKUP(E3323,[1]Sheet4!A:B,2,FALSE)</f>
        <v>API</v>
      </c>
      <c r="C3323" s="1" t="str">
        <f t="shared" si="23"/>
        <v>06</v>
      </c>
      <c r="D3323" s="147">
        <v>20150605</v>
      </c>
      <c r="E3323" s="1" t="s">
        <v>60</v>
      </c>
      <c r="F3323" s="1" t="s">
        <v>62</v>
      </c>
      <c r="G3323" s="57">
        <v>648360</v>
      </c>
      <c r="H3323" s="3">
        <v>1166.46</v>
      </c>
      <c r="I3323" s="3">
        <v>1.7990930964279104</v>
      </c>
      <c r="J3323" s="4">
        <v>7.5698685915232275E-3</v>
      </c>
      <c r="L3323" s="2">
        <v>4908</v>
      </c>
    </row>
    <row r="3324" spans="1:16" x14ac:dyDescent="0.3">
      <c r="A3324" s="1" t="str">
        <f>VLOOKUP(F3324,Sheet2!A:C,2,FALSE)</f>
        <v>结果页</v>
      </c>
      <c r="B3324" s="1" t="str">
        <f>VLOOKUP(E3324,[1]Sheet4!A:B,2,FALSE)</f>
        <v>API</v>
      </c>
      <c r="C3324" s="1" t="str">
        <f t="shared" si="23"/>
        <v>06</v>
      </c>
      <c r="D3324" s="147">
        <v>20150605</v>
      </c>
      <c r="E3324" s="1" t="s">
        <v>60</v>
      </c>
      <c r="F3324" s="1" t="s">
        <v>63</v>
      </c>
      <c r="G3324" s="57">
        <v>350091</v>
      </c>
      <c r="H3324" s="3">
        <v>1227.73</v>
      </c>
      <c r="I3324" s="3">
        <v>3.506888209065643</v>
      </c>
      <c r="J3324" s="4">
        <v>2.2485582320025364E-2</v>
      </c>
      <c r="L3324" s="2">
        <v>7872</v>
      </c>
    </row>
    <row r="3325" spans="1:16" x14ac:dyDescent="0.3">
      <c r="A3325" s="1" t="str">
        <f>VLOOKUP(F3325,Sheet2!A:C,2,FALSE)</f>
        <v>结果页</v>
      </c>
      <c r="B3325" s="1" t="str">
        <f>VLOOKUP(E3325,[1]Sheet4!A:B,2,FALSE)</f>
        <v>SDK</v>
      </c>
      <c r="C3325" s="1" t="str">
        <f t="shared" si="23"/>
        <v>06</v>
      </c>
      <c r="D3325" s="147">
        <v>20150605</v>
      </c>
      <c r="E3325" s="1" t="s">
        <v>64</v>
      </c>
      <c r="F3325" s="1" t="s">
        <v>61</v>
      </c>
      <c r="G3325" s="57">
        <v>5160062</v>
      </c>
      <c r="H3325" s="3">
        <v>6485.51</v>
      </c>
      <c r="I3325" s="3">
        <v>1.2568666810592586</v>
      </c>
      <c r="J3325" s="4">
        <v>1.4818426600300539E-2</v>
      </c>
      <c r="K3325" s="3">
        <v>8.4817822766269091E-2</v>
      </c>
      <c r="L3325" s="2">
        <v>76464</v>
      </c>
      <c r="P3325" s="2">
        <v>139951015</v>
      </c>
    </row>
    <row r="3326" spans="1:16" x14ac:dyDescent="0.3">
      <c r="A3326" s="1" t="str">
        <f>VLOOKUP(F3326,Sheet2!A:C,2,FALSE)</f>
        <v>充电屏保</v>
      </c>
      <c r="B3326" s="1" t="str">
        <f>VLOOKUP(E3326,[1]Sheet4!A:B,2,FALSE)</f>
        <v>SDK</v>
      </c>
      <c r="C3326" s="1" t="str">
        <f t="shared" si="23"/>
        <v>06</v>
      </c>
      <c r="D3326" s="147">
        <v>20150605</v>
      </c>
      <c r="E3326" s="1" t="s">
        <v>64</v>
      </c>
      <c r="F3326" s="1" t="s">
        <v>65</v>
      </c>
      <c r="G3326" s="57">
        <v>28407579</v>
      </c>
      <c r="H3326" s="3">
        <v>27553.26</v>
      </c>
      <c r="I3326" s="3">
        <v>0.9699263707055078</v>
      </c>
      <c r="J3326" s="4">
        <v>1.1012554079318058E-2</v>
      </c>
      <c r="K3326" s="3">
        <v>8.8074606827771379E-2</v>
      </c>
      <c r="L3326" s="2">
        <v>312840</v>
      </c>
      <c r="P3326" s="2">
        <v>373346858</v>
      </c>
    </row>
    <row r="3327" spans="1:16" x14ac:dyDescent="0.3">
      <c r="A3327" s="1" t="str">
        <f>VLOOKUP(F3327,Sheet2!A:C,2,FALSE)</f>
        <v>其他</v>
      </c>
      <c r="B3327" s="1" t="str">
        <f>VLOOKUP(E3327,[1]Sheet4!A:B,2,FALSE)</f>
        <v>SDK</v>
      </c>
      <c r="C3327" s="1" t="str">
        <f t="shared" si="23"/>
        <v>06</v>
      </c>
      <c r="D3327" s="147">
        <v>20150605</v>
      </c>
      <c r="E3327" s="1" t="s">
        <v>64</v>
      </c>
      <c r="F3327" s="1" t="s">
        <v>55</v>
      </c>
      <c r="G3327" s="57">
        <v>3533254</v>
      </c>
      <c r="H3327" s="3">
        <v>2732.05</v>
      </c>
      <c r="I3327" s="3">
        <v>0.77323905951850613</v>
      </c>
      <c r="J3327" s="4">
        <v>9.5840831143189815E-3</v>
      </c>
      <c r="K3327" s="3">
        <v>8.0679502702064199E-2</v>
      </c>
      <c r="L3327" s="2">
        <v>33863</v>
      </c>
      <c r="P3327" s="2">
        <v>20149261</v>
      </c>
    </row>
    <row r="3328" spans="1:16" x14ac:dyDescent="0.3">
      <c r="A3328" s="1" t="str">
        <f>VLOOKUP(F3328,Sheet2!A:C,2,FALSE)</f>
        <v>其他</v>
      </c>
      <c r="B3328" s="1" t="str">
        <f>VLOOKUP(E3328,[1]Sheet4!A:B,2,FALSE)</f>
        <v>SDK</v>
      </c>
      <c r="C3328" s="1" t="str">
        <f t="shared" si="23"/>
        <v>06</v>
      </c>
      <c r="D3328" s="147">
        <v>20150605</v>
      </c>
      <c r="E3328" s="1" t="s">
        <v>64</v>
      </c>
      <c r="F3328" s="1" t="s">
        <v>75</v>
      </c>
      <c r="G3328" s="57">
        <v>192481</v>
      </c>
      <c r="H3328" s="3">
        <v>912.32</v>
      </c>
      <c r="I3328" s="3">
        <v>4.7397924989999014</v>
      </c>
      <c r="J3328" s="4">
        <v>3.344226183363553E-2</v>
      </c>
      <c r="K3328" s="3">
        <v>0.14173061985396926</v>
      </c>
      <c r="L3328" s="2">
        <v>6437</v>
      </c>
      <c r="P3328" s="2">
        <v>832917</v>
      </c>
    </row>
    <row r="3329" spans="1:16" x14ac:dyDescent="0.3">
      <c r="A3329" s="1" t="str">
        <f>VLOOKUP(F3329,Sheet2!A:C,2,FALSE)</f>
        <v>Applock</v>
      </c>
      <c r="B3329" s="1" t="str">
        <f>VLOOKUP(E3329,[1]Sheet4!A:B,2,FALSE)</f>
        <v>SDK</v>
      </c>
      <c r="C3329" s="1" t="str">
        <f t="shared" si="23"/>
        <v>06</v>
      </c>
      <c r="D3329" s="147">
        <v>20150605</v>
      </c>
      <c r="E3329" s="1" t="s">
        <v>64</v>
      </c>
      <c r="F3329" s="1" t="s">
        <v>66</v>
      </c>
      <c r="G3329" s="57">
        <v>111526466</v>
      </c>
      <c r="H3329" s="3">
        <v>92838.69</v>
      </c>
      <c r="I3329" s="3">
        <v>0.83243640123950491</v>
      </c>
      <c r="J3329" s="4">
        <v>1.252591470082088E-2</v>
      </c>
      <c r="K3329" s="3">
        <v>6.6457134757987105E-2</v>
      </c>
      <c r="L3329" s="2">
        <v>1396971</v>
      </c>
      <c r="P3329" s="2">
        <v>382964469</v>
      </c>
    </row>
    <row r="3330" spans="1:16" x14ac:dyDescent="0.3">
      <c r="A3330" s="1" t="str">
        <f>VLOOKUP(F3330,Sheet2!A:C,2,FALSE)</f>
        <v>结果页</v>
      </c>
      <c r="B3330" s="1" t="str">
        <f>VLOOKUP(E3330,[1]Sheet4!A:B,2,FALSE)</f>
        <v>SDK</v>
      </c>
      <c r="C3330" s="1" t="str">
        <f t="shared" si="23"/>
        <v>06</v>
      </c>
      <c r="D3330" s="147">
        <v>20150605</v>
      </c>
      <c r="E3330" s="1" t="s">
        <v>64</v>
      </c>
      <c r="F3330" s="1" t="s">
        <v>62</v>
      </c>
      <c r="G3330" s="57">
        <v>21544969</v>
      </c>
      <c r="H3330" s="3">
        <v>26128.36</v>
      </c>
      <c r="I3330" s="3">
        <v>1.2127360220383701</v>
      </c>
      <c r="J3330" s="4">
        <v>1.3324595639938029E-2</v>
      </c>
      <c r="K3330" s="3">
        <v>9.1014846139376757E-2</v>
      </c>
      <c r="L3330" s="2">
        <v>287078</v>
      </c>
      <c r="P3330" s="2">
        <v>97944660</v>
      </c>
    </row>
    <row r="3331" spans="1:16" x14ac:dyDescent="0.3">
      <c r="A3331" s="1" t="str">
        <f>VLOOKUP(F3331,Sheet2!A:C,2,FALSE)</f>
        <v>充电屏保</v>
      </c>
      <c r="B3331" s="1" t="str">
        <f>VLOOKUP(E3331,[1]Sheet4!A:B,2,FALSE)</f>
        <v>SDK</v>
      </c>
      <c r="C3331" s="1" t="str">
        <f t="shared" si="23"/>
        <v>06</v>
      </c>
      <c r="D3331" s="147">
        <v>20150605</v>
      </c>
      <c r="E3331" s="1" t="s">
        <v>64</v>
      </c>
      <c r="F3331" s="1" t="s">
        <v>67</v>
      </c>
      <c r="G3331" s="57">
        <v>127229160</v>
      </c>
      <c r="H3331" s="3">
        <v>94672.74</v>
      </c>
      <c r="I3331" s="3">
        <v>0.7441119630122528</v>
      </c>
      <c r="J3331" s="4">
        <v>1.0794396504700652E-2</v>
      </c>
      <c r="K3331" s="3">
        <v>6.8935022230118506E-2</v>
      </c>
      <c r="L3331" s="2">
        <v>1373362</v>
      </c>
      <c r="P3331" s="2">
        <v>845238912</v>
      </c>
    </row>
    <row r="3332" spans="1:16" x14ac:dyDescent="0.3">
      <c r="A3332" s="1" t="str">
        <f>VLOOKUP(F3332,Sheet2!A:C,2,FALSE)</f>
        <v>其他</v>
      </c>
      <c r="B3332" s="1" t="str">
        <f>VLOOKUP(E3332,[1]Sheet4!A:B,2,FALSE)</f>
        <v>SDK</v>
      </c>
      <c r="C3332" s="1" t="str">
        <f t="shared" si="23"/>
        <v>06</v>
      </c>
      <c r="D3332" s="147">
        <v>20150605</v>
      </c>
      <c r="E3332" s="1" t="s">
        <v>64</v>
      </c>
      <c r="F3332" s="1" t="s">
        <v>68</v>
      </c>
      <c r="G3332" s="57">
        <v>549949</v>
      </c>
      <c r="H3332" s="3">
        <v>862</v>
      </c>
      <c r="I3332" s="3">
        <v>1.5674180696755518</v>
      </c>
      <c r="J3332" s="4">
        <v>1.7919843476395084E-2</v>
      </c>
      <c r="K3332" s="3">
        <v>8.7468290208016233E-2</v>
      </c>
      <c r="L3332" s="2">
        <v>9855</v>
      </c>
      <c r="P3332" s="2">
        <v>3148434</v>
      </c>
    </row>
    <row r="3333" spans="1:16" x14ac:dyDescent="0.3">
      <c r="A3333" s="1" t="str">
        <f>VLOOKUP(F3333,Sheet2!A:C,2,FALSE)</f>
        <v>其他</v>
      </c>
      <c r="B3333" s="1" t="str">
        <f>VLOOKUP(E3333,[1]Sheet4!A:B,2,FALSE)</f>
        <v>SDK</v>
      </c>
      <c r="C3333" s="1" t="str">
        <f t="shared" si="23"/>
        <v>06</v>
      </c>
      <c r="D3333" s="147">
        <v>20150605</v>
      </c>
      <c r="E3333" s="1" t="s">
        <v>64</v>
      </c>
      <c r="F3333" s="1" t="s">
        <v>69</v>
      </c>
      <c r="G3333" s="57">
        <v>420605</v>
      </c>
      <c r="H3333" s="3">
        <v>2238.2399999999998</v>
      </c>
      <c r="I3333" s="3">
        <v>5.3214773956562569</v>
      </c>
      <c r="J3333" s="4">
        <v>2.480712307271668E-2</v>
      </c>
      <c r="K3333" s="3">
        <v>0.21451408855664172</v>
      </c>
      <c r="L3333" s="2">
        <v>10434</v>
      </c>
      <c r="P3333" s="2">
        <v>6070452</v>
      </c>
    </row>
    <row r="3334" spans="1:16" x14ac:dyDescent="0.3">
      <c r="A3334" s="1" t="str">
        <f>VLOOKUP(F3334,Sheet2!A:C,2,FALSE)</f>
        <v>其他</v>
      </c>
      <c r="B3334" s="1" t="str">
        <f>VLOOKUP(E3334,[1]Sheet4!A:B,2,FALSE)</f>
        <v>SDK</v>
      </c>
      <c r="C3334" s="1" t="str">
        <f t="shared" si="23"/>
        <v>06</v>
      </c>
      <c r="D3334" s="147">
        <v>20150605</v>
      </c>
      <c r="E3334" s="1" t="s">
        <v>64</v>
      </c>
      <c r="F3334" s="1" t="s">
        <v>70</v>
      </c>
      <c r="G3334" s="57">
        <v>2333053</v>
      </c>
      <c r="H3334" s="3">
        <v>1465.92</v>
      </c>
      <c r="I3334" s="3">
        <v>0.62832691756252435</v>
      </c>
      <c r="J3334" s="4">
        <v>5.0191744465299332E-3</v>
      </c>
      <c r="K3334" s="3">
        <v>0.12518531169940222</v>
      </c>
      <c r="L3334" s="2">
        <v>11710</v>
      </c>
      <c r="P3334" s="2">
        <v>22191416</v>
      </c>
    </row>
    <row r="3335" spans="1:16" x14ac:dyDescent="0.3">
      <c r="A3335" s="1" t="str">
        <f>VLOOKUP(F3335,Sheet2!A:C,2,FALSE)</f>
        <v>Applock</v>
      </c>
      <c r="B3335" s="1" t="str">
        <f>VLOOKUP(E3335,[1]Sheet4!A:B,2,FALSE)</f>
        <v>SDK</v>
      </c>
      <c r="C3335" s="1" t="str">
        <f t="shared" si="23"/>
        <v>06</v>
      </c>
      <c r="D3335" s="147">
        <v>20150605</v>
      </c>
      <c r="E3335" s="1" t="s">
        <v>64</v>
      </c>
      <c r="F3335" s="1" t="s">
        <v>71</v>
      </c>
      <c r="G3335" s="57">
        <v>315462190</v>
      </c>
      <c r="H3335" s="3">
        <v>250174.5</v>
      </c>
      <c r="I3335" s="3">
        <v>0.79304115653289542</v>
      </c>
      <c r="J3335" s="4">
        <v>1.117374161385236E-2</v>
      </c>
      <c r="K3335" s="3">
        <v>7.0973643738973066E-2</v>
      </c>
      <c r="L3335" s="2">
        <v>3524893</v>
      </c>
      <c r="P3335" s="2">
        <v>1150352068</v>
      </c>
    </row>
    <row r="3336" spans="1:16" x14ac:dyDescent="0.3">
      <c r="A3336" s="1" t="str">
        <f>VLOOKUP(F3336,Sheet2!A:C,2,FALSE)</f>
        <v>结果页</v>
      </c>
      <c r="B3336" s="1" t="str">
        <f>VLOOKUP(E3336,[1]Sheet4!A:B,2,FALSE)</f>
        <v>SDK</v>
      </c>
      <c r="C3336" s="1" t="str">
        <f t="shared" si="23"/>
        <v>06</v>
      </c>
      <c r="D3336" s="147">
        <v>20150605</v>
      </c>
      <c r="E3336" s="1" t="s">
        <v>64</v>
      </c>
      <c r="F3336" s="1" t="s">
        <v>63</v>
      </c>
      <c r="G3336" s="57">
        <v>13132006</v>
      </c>
      <c r="H3336" s="3">
        <v>35794.480000000003</v>
      </c>
      <c r="I3336" s="3">
        <v>2.7257435002694943</v>
      </c>
      <c r="J3336" s="4">
        <v>2.0930617911688435E-2</v>
      </c>
      <c r="K3336" s="3">
        <v>0.1302275695715289</v>
      </c>
      <c r="L3336" s="2">
        <v>274861</v>
      </c>
      <c r="P3336" s="2">
        <v>81896326</v>
      </c>
    </row>
    <row r="3337" spans="1:16" x14ac:dyDescent="0.3">
      <c r="A3337" s="1" t="str">
        <f>VLOOKUP(F3337,Sheet2!A:C,2,FALSE)</f>
        <v>充电屏保</v>
      </c>
      <c r="B3337" s="1" t="str">
        <f>VLOOKUP(E3337,[1]Sheet4!A:B,2,FALSE)</f>
        <v>SDK</v>
      </c>
      <c r="C3337" s="1" t="str">
        <f t="shared" si="23"/>
        <v>06</v>
      </c>
      <c r="D3337" s="147">
        <v>20150605</v>
      </c>
      <c r="E3337" s="1" t="s">
        <v>64</v>
      </c>
      <c r="F3337" s="1" t="s">
        <v>72</v>
      </c>
      <c r="G3337" s="57">
        <v>31151228</v>
      </c>
      <c r="H3337" s="3">
        <v>21159.43</v>
      </c>
      <c r="I3337" s="3">
        <v>0.67924866396920214</v>
      </c>
      <c r="J3337" s="4">
        <v>1.178775359995439E-2</v>
      </c>
      <c r="K3337" s="3">
        <v>5.7623249265392716E-2</v>
      </c>
      <c r="L3337" s="2">
        <v>367203</v>
      </c>
      <c r="P3337" s="2">
        <v>97529555</v>
      </c>
    </row>
    <row r="3338" spans="1:16" x14ac:dyDescent="0.3">
      <c r="A3338" s="1" t="str">
        <f>VLOOKUP(F3338,Sheet2!A:C,2,FALSE)</f>
        <v>其他</v>
      </c>
      <c r="B3338" s="1" t="str">
        <f>VLOOKUP(E3338,[1]Sheet4!A:B,2,FALSE)</f>
        <v>SDK</v>
      </c>
      <c r="C3338" s="1" t="str">
        <f t="shared" si="23"/>
        <v>06</v>
      </c>
      <c r="D3338" s="147">
        <v>20150605</v>
      </c>
      <c r="E3338" s="1" t="s">
        <v>64</v>
      </c>
      <c r="F3338" s="1" t="s">
        <v>73</v>
      </c>
      <c r="G3338" s="57">
        <v>931265</v>
      </c>
      <c r="H3338" s="3">
        <v>1632.58</v>
      </c>
      <c r="I3338" s="3">
        <v>1.7530778027736467</v>
      </c>
      <c r="J3338" s="4">
        <v>3.7903282094785051E-2</v>
      </c>
      <c r="K3338" s="3">
        <v>4.6251345685307949E-2</v>
      </c>
      <c r="L3338" s="2">
        <v>35298</v>
      </c>
      <c r="P3338" s="2">
        <v>9691192</v>
      </c>
    </row>
    <row r="3339" spans="1:16" x14ac:dyDescent="0.3">
      <c r="A3339" s="1" t="str">
        <f>VLOOKUP(F3339,Sheet2!A:C,2,FALSE)</f>
        <v>其他</v>
      </c>
      <c r="B3339" s="1" t="str">
        <f>VLOOKUP(E3339,[1]Sheet4!A:B,2,FALSE)</f>
        <v>SDK</v>
      </c>
      <c r="C3339" s="1" t="str">
        <f t="shared" si="23"/>
        <v>06</v>
      </c>
      <c r="D3339" s="147">
        <v>20150605</v>
      </c>
      <c r="E3339" s="1" t="s">
        <v>64</v>
      </c>
      <c r="F3339" s="1" t="s">
        <v>41</v>
      </c>
      <c r="G3339" s="57">
        <v>16898036</v>
      </c>
      <c r="H3339" s="3">
        <v>6090.3600000000006</v>
      </c>
      <c r="I3339" s="3">
        <v>0.36041821664955626</v>
      </c>
      <c r="J3339" s="4">
        <v>7.1927293799113699E-3</v>
      </c>
      <c r="K3339" s="3">
        <v>5.0108685814896789E-2</v>
      </c>
      <c r="L3339" s="2">
        <v>121543</v>
      </c>
      <c r="P3339" s="2">
        <v>80255336</v>
      </c>
    </row>
    <row r="3340" spans="1:16" x14ac:dyDescent="0.3">
      <c r="A3340" s="1" t="str">
        <f>VLOOKUP(F3340,Sheet2!A:C,2,FALSE)</f>
        <v>其他</v>
      </c>
      <c r="B3340" s="1" t="str">
        <f>VLOOKUP(E3340,[1]Sheet4!A:B,2,FALSE)</f>
        <v>SDK</v>
      </c>
      <c r="C3340" s="1" t="str">
        <f t="shared" si="23"/>
        <v>06</v>
      </c>
      <c r="D3340" s="147">
        <v>20150605</v>
      </c>
      <c r="E3340" s="1" t="s">
        <v>64</v>
      </c>
      <c r="F3340" s="1" t="s">
        <v>59</v>
      </c>
      <c r="G3340" s="57">
        <v>4920106</v>
      </c>
      <c r="H3340" s="3">
        <v>5677.83</v>
      </c>
      <c r="I3340" s="3">
        <v>1.1540056250820612</v>
      </c>
      <c r="J3340" s="4">
        <v>1.2508876841271306E-2</v>
      </c>
      <c r="K3340" s="3">
        <v>9.225493541311236E-2</v>
      </c>
      <c r="L3340" s="2">
        <v>61545</v>
      </c>
      <c r="P3340" s="2">
        <v>14504511</v>
      </c>
    </row>
    <row r="3341" spans="1:16" x14ac:dyDescent="0.3">
      <c r="A3341" s="1" t="str">
        <f>VLOOKUP(F3341,Sheet2!A:C,2,FALSE)</f>
        <v>结果页</v>
      </c>
      <c r="B3341" s="1" t="str">
        <f>VLOOKUP(E3341,[1]Sheet4!A:B,2,FALSE)</f>
        <v>API</v>
      </c>
      <c r="C3341" s="1" t="str">
        <f t="shared" si="23"/>
        <v>06</v>
      </c>
      <c r="D3341" s="147">
        <v>20150605</v>
      </c>
      <c r="E3341" s="1" t="s">
        <v>74</v>
      </c>
      <c r="F3341" s="1" t="s">
        <v>61</v>
      </c>
      <c r="G3341" s="57">
        <v>3429857</v>
      </c>
      <c r="H3341" s="3">
        <v>4022.95</v>
      </c>
      <c r="I3341" s="3">
        <v>1.17</v>
      </c>
      <c r="J3341" s="4">
        <v>1.1699999999999999E-2</v>
      </c>
      <c r="L3341" s="2">
        <v>40117</v>
      </c>
    </row>
    <row r="3342" spans="1:16" x14ac:dyDescent="0.3">
      <c r="A3342" s="1" t="str">
        <f>VLOOKUP(F3342,Sheet2!A:C,2,FALSE)</f>
        <v>结果页</v>
      </c>
      <c r="B3342" s="1" t="str">
        <f>VLOOKUP(E3342,[1]Sheet4!A:B,2,FALSE)</f>
        <v>API</v>
      </c>
      <c r="C3342" s="1" t="str">
        <f t="shared" si="23"/>
        <v>06</v>
      </c>
      <c r="D3342" s="147">
        <v>20150605</v>
      </c>
      <c r="E3342" s="1" t="s">
        <v>74</v>
      </c>
      <c r="F3342" s="1" t="s">
        <v>63</v>
      </c>
      <c r="G3342" s="57">
        <v>380624</v>
      </c>
      <c r="H3342" s="3">
        <v>273.63</v>
      </c>
      <c r="I3342" s="3">
        <v>0.72</v>
      </c>
      <c r="J3342" s="4">
        <v>9.3999999999999986E-3</v>
      </c>
      <c r="L3342" s="2">
        <v>3592</v>
      </c>
    </row>
    <row r="3343" spans="1:16" x14ac:dyDescent="0.3">
      <c r="A3343" s="1" t="str">
        <f>VLOOKUP(F3343,Sheet2!A:C,2,FALSE)</f>
        <v>其他</v>
      </c>
      <c r="B3343" s="1" t="str">
        <f>VLOOKUP(E3343,[1]Sheet4!A:B,2,FALSE)</f>
        <v>SDK</v>
      </c>
      <c r="C3343" s="1" t="str">
        <f t="shared" si="23"/>
        <v>06</v>
      </c>
      <c r="D3343" s="147">
        <v>20150606</v>
      </c>
      <c r="E3343" s="1" t="s">
        <v>58</v>
      </c>
      <c r="F3343" s="1" t="s">
        <v>55</v>
      </c>
      <c r="G3343" s="57">
        <v>735575</v>
      </c>
      <c r="H3343" s="3">
        <v>209</v>
      </c>
      <c r="I3343" s="3">
        <v>0.28399999999999997</v>
      </c>
    </row>
    <row r="3344" spans="1:16" x14ac:dyDescent="0.3">
      <c r="A3344" s="1" t="str">
        <f>VLOOKUP(F3344,Sheet2!A:C,2,FALSE)</f>
        <v>其他</v>
      </c>
      <c r="B3344" s="1" t="str">
        <f>VLOOKUP(E3344,[1]Sheet4!A:B,2,FALSE)</f>
        <v>SDK</v>
      </c>
      <c r="C3344" s="1" t="str">
        <f t="shared" si="23"/>
        <v>06</v>
      </c>
      <c r="D3344" s="147">
        <v>20150606</v>
      </c>
      <c r="E3344" s="1" t="s">
        <v>58</v>
      </c>
      <c r="F3344" s="1" t="s">
        <v>41</v>
      </c>
      <c r="G3344" s="57">
        <v>50485289</v>
      </c>
      <c r="H3344" s="3">
        <v>2599</v>
      </c>
      <c r="I3344" s="3">
        <v>5.0999999999999997E-2</v>
      </c>
    </row>
    <row r="3345" spans="1:16" x14ac:dyDescent="0.3">
      <c r="A3345" s="1" t="str">
        <f>VLOOKUP(F3345,Sheet2!A:C,2,FALSE)</f>
        <v>其他</v>
      </c>
      <c r="B3345" s="1" t="str">
        <f>VLOOKUP(E3345,[1]Sheet4!A:B,2,FALSE)</f>
        <v>SDK</v>
      </c>
      <c r="C3345" s="1" t="str">
        <f t="shared" si="23"/>
        <v>06</v>
      </c>
      <c r="D3345" s="147">
        <v>20150606</v>
      </c>
      <c r="E3345" s="1" t="s">
        <v>58</v>
      </c>
      <c r="F3345" s="1" t="s">
        <v>59</v>
      </c>
      <c r="G3345" s="57">
        <v>2212962</v>
      </c>
      <c r="H3345" s="3">
        <v>1588</v>
      </c>
      <c r="I3345" s="3">
        <v>0.71799999999999997</v>
      </c>
    </row>
    <row r="3346" spans="1:16" x14ac:dyDescent="0.3">
      <c r="A3346" s="1" t="str">
        <f>VLOOKUP(F3346,Sheet2!A:C,2,FALSE)</f>
        <v>结果页</v>
      </c>
      <c r="B3346" s="1" t="str">
        <f>VLOOKUP(E3346,[1]Sheet4!A:B,2,FALSE)</f>
        <v>API</v>
      </c>
      <c r="C3346" s="1" t="str">
        <f t="shared" si="23"/>
        <v>06</v>
      </c>
      <c r="D3346" s="147">
        <v>20150606</v>
      </c>
      <c r="E3346" s="1" t="s">
        <v>60</v>
      </c>
      <c r="F3346" s="1" t="s">
        <v>61</v>
      </c>
      <c r="G3346" s="57">
        <v>43104</v>
      </c>
      <c r="H3346" s="3">
        <v>85.300000000000011</v>
      </c>
      <c r="I3346" s="3">
        <v>1.9789346696362291</v>
      </c>
      <c r="J3346" s="4">
        <v>2.5542873051224945E-2</v>
      </c>
      <c r="L3346" s="2">
        <v>1101</v>
      </c>
    </row>
    <row r="3347" spans="1:16" x14ac:dyDescent="0.3">
      <c r="A3347" s="1" t="str">
        <f>VLOOKUP(F3347,Sheet2!A:C,2,FALSE)</f>
        <v>结果页</v>
      </c>
      <c r="B3347" s="1" t="str">
        <f>VLOOKUP(E3347,[1]Sheet4!A:B,2,FALSE)</f>
        <v>API</v>
      </c>
      <c r="C3347" s="1" t="str">
        <f t="shared" si="23"/>
        <v>06</v>
      </c>
      <c r="D3347" s="147">
        <v>20150606</v>
      </c>
      <c r="E3347" s="1" t="s">
        <v>60</v>
      </c>
      <c r="F3347" s="1" t="s">
        <v>62</v>
      </c>
      <c r="G3347" s="57">
        <v>593366</v>
      </c>
      <c r="H3347" s="3">
        <v>1082.99</v>
      </c>
      <c r="I3347" s="3">
        <v>1.825163558410829</v>
      </c>
      <c r="J3347" s="4">
        <v>8.2293222058560829E-3</v>
      </c>
      <c r="L3347" s="2">
        <v>4883</v>
      </c>
    </row>
    <row r="3348" spans="1:16" x14ac:dyDescent="0.3">
      <c r="A3348" s="1" t="str">
        <f>VLOOKUP(F3348,Sheet2!A:C,2,FALSE)</f>
        <v>结果页</v>
      </c>
      <c r="B3348" s="1" t="str">
        <f>VLOOKUP(E3348,[1]Sheet4!A:B,2,FALSE)</f>
        <v>API</v>
      </c>
      <c r="C3348" s="1" t="str">
        <f t="shared" si="23"/>
        <v>06</v>
      </c>
      <c r="D3348" s="147">
        <v>20150606</v>
      </c>
      <c r="E3348" s="1" t="s">
        <v>60</v>
      </c>
      <c r="F3348" s="1" t="s">
        <v>63</v>
      </c>
      <c r="G3348" s="57">
        <v>320801</v>
      </c>
      <c r="H3348" s="3">
        <v>1167.46</v>
      </c>
      <c r="I3348" s="3">
        <v>3.6392031196910235</v>
      </c>
      <c r="J3348" s="4">
        <v>2.2986212636494276E-2</v>
      </c>
      <c r="L3348" s="2">
        <v>7374</v>
      </c>
    </row>
    <row r="3349" spans="1:16" x14ac:dyDescent="0.3">
      <c r="A3349" s="1" t="str">
        <f>VLOOKUP(F3349,Sheet2!A:C,2,FALSE)</f>
        <v>结果页</v>
      </c>
      <c r="B3349" s="1" t="str">
        <f>VLOOKUP(E3349,[1]Sheet4!A:B,2,FALSE)</f>
        <v>SDK</v>
      </c>
      <c r="C3349" s="1" t="str">
        <f t="shared" si="23"/>
        <v>06</v>
      </c>
      <c r="D3349" s="147">
        <v>20150606</v>
      </c>
      <c r="E3349" s="1" t="s">
        <v>64</v>
      </c>
      <c r="F3349" s="1" t="s">
        <v>61</v>
      </c>
      <c r="G3349" s="57">
        <v>4987804</v>
      </c>
      <c r="H3349" s="3">
        <v>6624.42</v>
      </c>
      <c r="I3349" s="3">
        <v>1.3281235589850764</v>
      </c>
      <c r="J3349" s="4">
        <v>1.5445073623582642E-2</v>
      </c>
      <c r="K3349" s="3">
        <v>8.5990108649090694E-2</v>
      </c>
      <c r="L3349" s="2">
        <v>77037</v>
      </c>
      <c r="P3349" s="2">
        <v>150057593</v>
      </c>
    </row>
    <row r="3350" spans="1:16" x14ac:dyDescent="0.3">
      <c r="A3350" s="1" t="str">
        <f>VLOOKUP(F3350,Sheet2!A:C,2,FALSE)</f>
        <v>充电屏保</v>
      </c>
      <c r="B3350" s="1" t="str">
        <f>VLOOKUP(E3350,[1]Sheet4!A:B,2,FALSE)</f>
        <v>SDK</v>
      </c>
      <c r="C3350" s="1" t="str">
        <f t="shared" si="23"/>
        <v>06</v>
      </c>
      <c r="D3350" s="147">
        <v>20150606</v>
      </c>
      <c r="E3350" s="1" t="s">
        <v>64</v>
      </c>
      <c r="F3350" s="1" t="s">
        <v>65</v>
      </c>
      <c r="G3350" s="57">
        <v>25905942</v>
      </c>
      <c r="H3350" s="3">
        <v>24868.09</v>
      </c>
      <c r="I3350" s="3">
        <v>0.95993768533875357</v>
      </c>
      <c r="J3350" s="4">
        <v>1.1384222198907107E-2</v>
      </c>
      <c r="K3350" s="3">
        <v>8.4321762924735269E-2</v>
      </c>
      <c r="L3350" s="2">
        <v>294919</v>
      </c>
      <c r="P3350" s="2">
        <v>458187751</v>
      </c>
    </row>
    <row r="3351" spans="1:16" x14ac:dyDescent="0.3">
      <c r="A3351" s="1" t="str">
        <f>VLOOKUP(F3351,Sheet2!A:C,2,FALSE)</f>
        <v>其他</v>
      </c>
      <c r="B3351" s="1" t="str">
        <f>VLOOKUP(E3351,[1]Sheet4!A:B,2,FALSE)</f>
        <v>SDK</v>
      </c>
      <c r="C3351" s="1" t="str">
        <f t="shared" si="23"/>
        <v>06</v>
      </c>
      <c r="D3351" s="147">
        <v>20150606</v>
      </c>
      <c r="E3351" s="1" t="s">
        <v>64</v>
      </c>
      <c r="F3351" s="1" t="s">
        <v>55</v>
      </c>
      <c r="G3351" s="57">
        <v>3426889</v>
      </c>
      <c r="H3351" s="3">
        <v>2676.08</v>
      </c>
      <c r="I3351" s="3">
        <v>0.78090653067549021</v>
      </c>
      <c r="J3351" s="4">
        <v>9.9912778032787176E-3</v>
      </c>
      <c r="K3351" s="3">
        <v>7.8158824732030729E-2</v>
      </c>
      <c r="L3351" s="2">
        <v>34239</v>
      </c>
      <c r="P3351" s="2">
        <v>22159216</v>
      </c>
    </row>
    <row r="3352" spans="1:16" x14ac:dyDescent="0.3">
      <c r="A3352" s="1" t="str">
        <f>VLOOKUP(F3352,Sheet2!A:C,2,FALSE)</f>
        <v>其他</v>
      </c>
      <c r="B3352" s="1" t="str">
        <f>VLOOKUP(E3352,[1]Sheet4!A:B,2,FALSE)</f>
        <v>SDK</v>
      </c>
      <c r="C3352" s="1" t="str">
        <f t="shared" si="23"/>
        <v>06</v>
      </c>
      <c r="D3352" s="147">
        <v>20150606</v>
      </c>
      <c r="E3352" s="1" t="s">
        <v>64</v>
      </c>
      <c r="F3352" s="1" t="s">
        <v>75</v>
      </c>
      <c r="G3352" s="57">
        <v>193547</v>
      </c>
      <c r="H3352" s="3">
        <v>938.51</v>
      </c>
      <c r="I3352" s="3">
        <v>4.8490030845221055</v>
      </c>
      <c r="J3352" s="4">
        <v>3.4270745607010183E-2</v>
      </c>
      <c r="K3352" s="3">
        <v>0.14149102969998492</v>
      </c>
      <c r="L3352" s="2">
        <v>6633</v>
      </c>
      <c r="P3352" s="2">
        <v>932334</v>
      </c>
    </row>
    <row r="3353" spans="1:16" x14ac:dyDescent="0.3">
      <c r="A3353" s="1" t="str">
        <f>VLOOKUP(F3353,Sheet2!A:C,2,FALSE)</f>
        <v>Applock</v>
      </c>
      <c r="B3353" s="1" t="str">
        <f>VLOOKUP(E3353,[1]Sheet4!A:B,2,FALSE)</f>
        <v>SDK</v>
      </c>
      <c r="C3353" s="1" t="str">
        <f t="shared" si="23"/>
        <v>06</v>
      </c>
      <c r="D3353" s="147">
        <v>20150606</v>
      </c>
      <c r="E3353" s="1" t="s">
        <v>64</v>
      </c>
      <c r="F3353" s="1" t="s">
        <v>66</v>
      </c>
      <c r="G3353" s="57">
        <v>107727776</v>
      </c>
      <c r="H3353" s="3">
        <v>87012.11</v>
      </c>
      <c r="I3353" s="3">
        <v>0.80770357683797356</v>
      </c>
      <c r="J3353" s="4">
        <v>1.296091919692095E-2</v>
      </c>
      <c r="K3353" s="3">
        <v>6.2318386880295881E-2</v>
      </c>
      <c r="L3353" s="2">
        <v>1396251</v>
      </c>
      <c r="P3353" s="2">
        <v>399091627</v>
      </c>
    </row>
    <row r="3354" spans="1:16" x14ac:dyDescent="0.3">
      <c r="A3354" s="1" t="str">
        <f>VLOOKUP(F3354,Sheet2!A:C,2,FALSE)</f>
        <v>结果页</v>
      </c>
      <c r="B3354" s="1" t="str">
        <f>VLOOKUP(E3354,[1]Sheet4!A:B,2,FALSE)</f>
        <v>SDK</v>
      </c>
      <c r="C3354" s="1" t="str">
        <f t="shared" si="23"/>
        <v>06</v>
      </c>
      <c r="D3354" s="147">
        <v>20150606</v>
      </c>
      <c r="E3354" s="1" t="s">
        <v>64</v>
      </c>
      <c r="F3354" s="1" t="s">
        <v>62</v>
      </c>
      <c r="G3354" s="57">
        <v>20875128</v>
      </c>
      <c r="H3354" s="3">
        <v>24927.22</v>
      </c>
      <c r="I3354" s="3">
        <v>1.1941110013792491</v>
      </c>
      <c r="J3354" s="4">
        <v>1.3767819770973381E-2</v>
      </c>
      <c r="K3354" s="3">
        <v>8.6732033193577016E-2</v>
      </c>
      <c r="L3354" s="2">
        <v>287405</v>
      </c>
      <c r="P3354" s="2">
        <v>103412517</v>
      </c>
    </row>
    <row r="3355" spans="1:16" x14ac:dyDescent="0.3">
      <c r="A3355" s="1" t="str">
        <f>VLOOKUP(F3355,Sheet2!A:C,2,FALSE)</f>
        <v>充电屏保</v>
      </c>
      <c r="B3355" s="1" t="str">
        <f>VLOOKUP(E3355,[1]Sheet4!A:B,2,FALSE)</f>
        <v>SDK</v>
      </c>
      <c r="C3355" s="1" t="str">
        <f t="shared" si="23"/>
        <v>06</v>
      </c>
      <c r="D3355" s="147">
        <v>20150606</v>
      </c>
      <c r="E3355" s="1" t="s">
        <v>64</v>
      </c>
      <c r="F3355" s="1" t="s">
        <v>67</v>
      </c>
      <c r="G3355" s="57">
        <v>121679000</v>
      </c>
      <c r="H3355" s="3">
        <v>88849.14</v>
      </c>
      <c r="I3355" s="3">
        <v>0.7301928845569079</v>
      </c>
      <c r="J3355" s="4">
        <v>1.1402904363119354E-2</v>
      </c>
      <c r="K3355" s="3">
        <v>6.403569312732163E-2</v>
      </c>
      <c r="L3355" s="2">
        <v>1387494</v>
      </c>
      <c r="P3355" s="2">
        <v>857421387</v>
      </c>
    </row>
    <row r="3356" spans="1:16" x14ac:dyDescent="0.3">
      <c r="A3356" s="1" t="str">
        <f>VLOOKUP(F3356,Sheet2!A:C,2,FALSE)</f>
        <v>其他</v>
      </c>
      <c r="B3356" s="1" t="str">
        <f>VLOOKUP(E3356,[1]Sheet4!A:B,2,FALSE)</f>
        <v>SDK</v>
      </c>
      <c r="C3356" s="1" t="str">
        <f t="shared" si="23"/>
        <v>06</v>
      </c>
      <c r="D3356" s="147">
        <v>20150606</v>
      </c>
      <c r="E3356" s="1" t="s">
        <v>64</v>
      </c>
      <c r="F3356" s="1" t="s">
        <v>68</v>
      </c>
      <c r="G3356" s="57">
        <v>561540</v>
      </c>
      <c r="H3356" s="3">
        <v>935.01</v>
      </c>
      <c r="I3356" s="3">
        <v>1.6650817395020836</v>
      </c>
      <c r="J3356" s="4">
        <v>1.7966663105032588E-2</v>
      </c>
      <c r="K3356" s="3">
        <v>9.2676181980374667E-2</v>
      </c>
      <c r="L3356" s="2">
        <v>10089</v>
      </c>
      <c r="P3356" s="2">
        <v>3269445</v>
      </c>
    </row>
    <row r="3357" spans="1:16" x14ac:dyDescent="0.3">
      <c r="A3357" s="1" t="str">
        <f>VLOOKUP(F3357,Sheet2!A:C,2,FALSE)</f>
        <v>其他</v>
      </c>
      <c r="B3357" s="1" t="str">
        <f>VLOOKUP(E3357,[1]Sheet4!A:B,2,FALSE)</f>
        <v>SDK</v>
      </c>
      <c r="C3357" s="1" t="str">
        <f t="shared" si="23"/>
        <v>06</v>
      </c>
      <c r="D3357" s="147">
        <v>20150606</v>
      </c>
      <c r="E3357" s="1" t="s">
        <v>64</v>
      </c>
      <c r="F3357" s="1" t="s">
        <v>69</v>
      </c>
      <c r="G3357" s="57">
        <v>441126</v>
      </c>
      <c r="H3357" s="3">
        <v>2358.64</v>
      </c>
      <c r="I3357" s="3">
        <v>5.3468623477192461</v>
      </c>
      <c r="J3357" s="4">
        <v>2.4850042844901457E-2</v>
      </c>
      <c r="K3357" s="3">
        <v>0.21516511585477102</v>
      </c>
      <c r="L3357" s="2">
        <v>10962</v>
      </c>
      <c r="P3357" s="2">
        <v>6389700</v>
      </c>
    </row>
    <row r="3358" spans="1:16" x14ac:dyDescent="0.3">
      <c r="A3358" s="1" t="str">
        <f>VLOOKUP(F3358,Sheet2!A:C,2,FALSE)</f>
        <v>其他</v>
      </c>
      <c r="B3358" s="1" t="str">
        <f>VLOOKUP(E3358,[1]Sheet4!A:B,2,FALSE)</f>
        <v>SDK</v>
      </c>
      <c r="C3358" s="1" t="str">
        <f t="shared" si="23"/>
        <v>06</v>
      </c>
      <c r="D3358" s="147">
        <v>20150606</v>
      </c>
      <c r="E3358" s="1" t="s">
        <v>64</v>
      </c>
      <c r="F3358" s="1" t="s">
        <v>70</v>
      </c>
      <c r="G3358" s="57">
        <v>2305938</v>
      </c>
      <c r="H3358" s="3">
        <v>1461.1</v>
      </c>
      <c r="I3358" s="3">
        <v>0.63362501506978941</v>
      </c>
      <c r="J3358" s="4">
        <v>5.0964076224078881E-3</v>
      </c>
      <c r="K3358" s="3">
        <v>0.12432777399591557</v>
      </c>
      <c r="L3358" s="2">
        <v>11752</v>
      </c>
      <c r="P3358" s="2">
        <v>22310928</v>
      </c>
    </row>
    <row r="3359" spans="1:16" x14ac:dyDescent="0.3">
      <c r="A3359" s="1" t="str">
        <f>VLOOKUP(F3359,Sheet2!A:C,2,FALSE)</f>
        <v>Applock</v>
      </c>
      <c r="B3359" s="1" t="str">
        <f>VLOOKUP(E3359,[1]Sheet4!A:B,2,FALSE)</f>
        <v>SDK</v>
      </c>
      <c r="C3359" s="1" t="str">
        <f t="shared" si="23"/>
        <v>06</v>
      </c>
      <c r="D3359" s="147">
        <v>20150606</v>
      </c>
      <c r="E3359" s="1" t="s">
        <v>64</v>
      </c>
      <c r="F3359" s="1" t="s">
        <v>71</v>
      </c>
      <c r="G3359" s="57">
        <v>299653093</v>
      </c>
      <c r="H3359" s="3">
        <v>232091.85</v>
      </c>
      <c r="I3359" s="3">
        <v>0.77453513887140157</v>
      </c>
      <c r="J3359" s="4">
        <v>1.1712090020041942E-2</v>
      </c>
      <c r="K3359" s="3">
        <v>6.6131248781899979E-2</v>
      </c>
      <c r="L3359" s="2">
        <v>3509564</v>
      </c>
      <c r="P3359" s="2">
        <v>1154848712</v>
      </c>
    </row>
    <row r="3360" spans="1:16" x14ac:dyDescent="0.3">
      <c r="A3360" s="1" t="str">
        <f>VLOOKUP(F3360,Sheet2!A:C,2,FALSE)</f>
        <v>结果页</v>
      </c>
      <c r="B3360" s="1" t="str">
        <f>VLOOKUP(E3360,[1]Sheet4!A:B,2,FALSE)</f>
        <v>SDK</v>
      </c>
      <c r="C3360" s="1" t="str">
        <f t="shared" si="23"/>
        <v>06</v>
      </c>
      <c r="D3360" s="147">
        <v>20150606</v>
      </c>
      <c r="E3360" s="1" t="s">
        <v>64</v>
      </c>
      <c r="F3360" s="1" t="s">
        <v>63</v>
      </c>
      <c r="G3360" s="57">
        <v>13060265</v>
      </c>
      <c r="H3360" s="3">
        <v>34804.879999999997</v>
      </c>
      <c r="I3360" s="3">
        <v>2.6649443943135918</v>
      </c>
      <c r="J3360" s="4">
        <v>2.1050032292606619E-2</v>
      </c>
      <c r="K3360" s="3">
        <v>0.12660048959875453</v>
      </c>
      <c r="L3360" s="2">
        <v>274919</v>
      </c>
      <c r="P3360" s="2">
        <v>91003753</v>
      </c>
    </row>
    <row r="3361" spans="1:16" x14ac:dyDescent="0.3">
      <c r="A3361" s="1" t="str">
        <f>VLOOKUP(F3361,Sheet2!A:C,2,FALSE)</f>
        <v>充电屏保</v>
      </c>
      <c r="B3361" s="1" t="str">
        <f>VLOOKUP(E3361,[1]Sheet4!A:B,2,FALSE)</f>
        <v>SDK</v>
      </c>
      <c r="C3361" s="1" t="str">
        <f t="shared" si="23"/>
        <v>06</v>
      </c>
      <c r="D3361" s="147">
        <v>20150606</v>
      </c>
      <c r="E3361" s="1" t="s">
        <v>64</v>
      </c>
      <c r="F3361" s="1" t="s">
        <v>72</v>
      </c>
      <c r="G3361" s="57">
        <v>29814698</v>
      </c>
      <c r="H3361" s="3">
        <v>19792.02</v>
      </c>
      <c r="I3361" s="3">
        <v>0.66383432761921657</v>
      </c>
      <c r="J3361" s="4">
        <v>1.2249595820155548E-2</v>
      </c>
      <c r="K3361" s="3">
        <v>5.419234539371006E-2</v>
      </c>
      <c r="L3361" s="2">
        <v>365218</v>
      </c>
      <c r="P3361" s="2">
        <v>96852724</v>
      </c>
    </row>
    <row r="3362" spans="1:16" x14ac:dyDescent="0.3">
      <c r="A3362" s="1" t="str">
        <f>VLOOKUP(F3362,Sheet2!A:C,2,FALSE)</f>
        <v>其他</v>
      </c>
      <c r="B3362" s="1" t="str">
        <f>VLOOKUP(E3362,[1]Sheet4!A:B,2,FALSE)</f>
        <v>SDK</v>
      </c>
      <c r="C3362" s="1" t="str">
        <f t="shared" si="23"/>
        <v>06</v>
      </c>
      <c r="D3362" s="147">
        <v>20150606</v>
      </c>
      <c r="E3362" s="1" t="s">
        <v>64</v>
      </c>
      <c r="F3362" s="1" t="s">
        <v>73</v>
      </c>
      <c r="G3362" s="57">
        <v>940663</v>
      </c>
      <c r="H3362" s="3">
        <v>1518.88</v>
      </c>
      <c r="I3362" s="3">
        <v>1.6146909148122122</v>
      </c>
      <c r="J3362" s="4">
        <v>3.9299940573829309E-2</v>
      </c>
      <c r="K3362" s="3">
        <v>4.1086344946981178E-2</v>
      </c>
      <c r="L3362" s="2">
        <v>36968</v>
      </c>
      <c r="P3362" s="2">
        <v>12013684</v>
      </c>
    </row>
    <row r="3363" spans="1:16" x14ac:dyDescent="0.3">
      <c r="A3363" s="1" t="str">
        <f>VLOOKUP(F3363,Sheet2!A:C,2,FALSE)</f>
        <v>其他</v>
      </c>
      <c r="B3363" s="1" t="str">
        <f>VLOOKUP(E3363,[1]Sheet4!A:B,2,FALSE)</f>
        <v>SDK</v>
      </c>
      <c r="C3363" s="1" t="str">
        <f t="shared" si="23"/>
        <v>06</v>
      </c>
      <c r="D3363" s="147">
        <v>20150606</v>
      </c>
      <c r="E3363" s="1" t="s">
        <v>64</v>
      </c>
      <c r="F3363" s="1" t="s">
        <v>41</v>
      </c>
      <c r="G3363" s="57">
        <v>18244832</v>
      </c>
      <c r="H3363" s="3">
        <v>6334.23</v>
      </c>
      <c r="I3363" s="3">
        <v>0.34717940948976672</v>
      </c>
      <c r="J3363" s="4">
        <v>7.2606313941394477E-3</v>
      </c>
      <c r="K3363" s="3">
        <v>4.7816696736594971E-2</v>
      </c>
      <c r="L3363" s="2">
        <v>132469</v>
      </c>
      <c r="P3363" s="2">
        <v>98226521</v>
      </c>
    </row>
    <row r="3364" spans="1:16" x14ac:dyDescent="0.3">
      <c r="A3364" s="1" t="str">
        <f>VLOOKUP(F3364,Sheet2!A:C,2,FALSE)</f>
        <v>其他</v>
      </c>
      <c r="B3364" s="1" t="str">
        <f>VLOOKUP(E3364,[1]Sheet4!A:B,2,FALSE)</f>
        <v>SDK</v>
      </c>
      <c r="C3364" s="1" t="str">
        <f t="shared" ref="C3364:C3427" si="24">RIGHT(LEFT(D3364,6),2)</f>
        <v>06</v>
      </c>
      <c r="D3364" s="147">
        <v>20150606</v>
      </c>
      <c r="E3364" s="1" t="s">
        <v>64</v>
      </c>
      <c r="F3364" s="1" t="s">
        <v>59</v>
      </c>
      <c r="G3364" s="57">
        <v>5408163</v>
      </c>
      <c r="H3364" s="3">
        <v>6245.46</v>
      </c>
      <c r="I3364" s="3">
        <v>1.1548209623119718</v>
      </c>
      <c r="J3364" s="4">
        <v>1.2803793080940793E-2</v>
      </c>
      <c r="K3364" s="3">
        <v>9.0193660192071631E-2</v>
      </c>
      <c r="L3364" s="2">
        <v>69245</v>
      </c>
      <c r="P3364" s="2">
        <v>17233983</v>
      </c>
    </row>
    <row r="3365" spans="1:16" x14ac:dyDescent="0.3">
      <c r="A3365" s="1" t="str">
        <f>VLOOKUP(F3365,Sheet2!A:C,2,FALSE)</f>
        <v>结果页</v>
      </c>
      <c r="B3365" s="1" t="str">
        <f>VLOOKUP(E3365,[1]Sheet4!A:B,2,FALSE)</f>
        <v>API</v>
      </c>
      <c r="C3365" s="1" t="str">
        <f t="shared" si="24"/>
        <v>06</v>
      </c>
      <c r="D3365" s="147">
        <v>20150606</v>
      </c>
      <c r="E3365" s="1" t="s">
        <v>74</v>
      </c>
      <c r="F3365" s="1" t="s">
        <v>61</v>
      </c>
      <c r="G3365" s="57">
        <v>3192174</v>
      </c>
      <c r="H3365" s="3">
        <v>3927.51</v>
      </c>
      <c r="I3365" s="3">
        <v>1.23</v>
      </c>
      <c r="J3365" s="4">
        <v>1.26E-2</v>
      </c>
      <c r="L3365" s="2">
        <v>40157</v>
      </c>
    </row>
    <row r="3366" spans="1:16" x14ac:dyDescent="0.3">
      <c r="A3366" s="1" t="str">
        <f>VLOOKUP(F3366,Sheet2!A:C,2,FALSE)</f>
        <v>结果页</v>
      </c>
      <c r="B3366" s="1" t="str">
        <f>VLOOKUP(E3366,[1]Sheet4!A:B,2,FALSE)</f>
        <v>API</v>
      </c>
      <c r="C3366" s="1" t="str">
        <f t="shared" si="24"/>
        <v>06</v>
      </c>
      <c r="D3366" s="147">
        <v>20150606</v>
      </c>
      <c r="E3366" s="1" t="s">
        <v>74</v>
      </c>
      <c r="F3366" s="1" t="s">
        <v>63</v>
      </c>
      <c r="G3366" s="57">
        <v>349449</v>
      </c>
      <c r="H3366" s="3">
        <v>284.17</v>
      </c>
      <c r="I3366" s="3">
        <v>0.81</v>
      </c>
      <c r="J3366" s="4">
        <v>9.7000000000000003E-3</v>
      </c>
      <c r="L3366" s="2">
        <v>3379</v>
      </c>
    </row>
    <row r="3367" spans="1:16" x14ac:dyDescent="0.3">
      <c r="A3367" s="1" t="str">
        <f>VLOOKUP(F3367,Sheet2!A:C,2,FALSE)</f>
        <v>其他</v>
      </c>
      <c r="B3367" s="1" t="str">
        <f>VLOOKUP(E3367,[1]Sheet4!A:B,2,FALSE)</f>
        <v>SDK</v>
      </c>
      <c r="C3367" s="1" t="str">
        <f t="shared" si="24"/>
        <v>06</v>
      </c>
      <c r="D3367" s="147">
        <v>20150607</v>
      </c>
      <c r="E3367" s="1" t="s">
        <v>58</v>
      </c>
      <c r="F3367" s="1" t="s">
        <v>55</v>
      </c>
      <c r="G3367" s="57">
        <v>677614</v>
      </c>
      <c r="H3367" s="3">
        <v>200</v>
      </c>
      <c r="I3367" s="3">
        <v>0.29499999999999998</v>
      </c>
    </row>
    <row r="3368" spans="1:16" x14ac:dyDescent="0.3">
      <c r="A3368" s="1" t="str">
        <f>VLOOKUP(F3368,Sheet2!A:C,2,FALSE)</f>
        <v>其他</v>
      </c>
      <c r="B3368" s="1" t="str">
        <f>VLOOKUP(E3368,[1]Sheet4!A:B,2,FALSE)</f>
        <v>SDK</v>
      </c>
      <c r="C3368" s="1" t="str">
        <f t="shared" si="24"/>
        <v>06</v>
      </c>
      <c r="D3368" s="147">
        <v>20150607</v>
      </c>
      <c r="E3368" s="1" t="s">
        <v>58</v>
      </c>
      <c r="F3368" s="1" t="s">
        <v>41</v>
      </c>
      <c r="G3368" s="57">
        <v>44102103</v>
      </c>
      <c r="H3368" s="3">
        <v>2330</v>
      </c>
      <c r="I3368" s="3">
        <v>5.2999999999999999E-2</v>
      </c>
    </row>
    <row r="3369" spans="1:16" x14ac:dyDescent="0.3">
      <c r="A3369" s="1" t="str">
        <f>VLOOKUP(F3369,Sheet2!A:C,2,FALSE)</f>
        <v>其他</v>
      </c>
      <c r="B3369" s="1" t="str">
        <f>VLOOKUP(E3369,[1]Sheet4!A:B,2,FALSE)</f>
        <v>SDK</v>
      </c>
      <c r="C3369" s="1" t="str">
        <f t="shared" si="24"/>
        <v>06</v>
      </c>
      <c r="D3369" s="147">
        <v>20150607</v>
      </c>
      <c r="E3369" s="1" t="s">
        <v>58</v>
      </c>
      <c r="F3369" s="1" t="s">
        <v>59</v>
      </c>
      <c r="G3369" s="57">
        <v>2331134</v>
      </c>
      <c r="H3369" s="3">
        <v>1718</v>
      </c>
      <c r="I3369" s="3">
        <v>0.73699999999999999</v>
      </c>
    </row>
    <row r="3370" spans="1:16" x14ac:dyDescent="0.3">
      <c r="A3370" s="1" t="str">
        <f>VLOOKUP(F3370,Sheet2!A:C,2,FALSE)</f>
        <v>结果页</v>
      </c>
      <c r="B3370" s="1" t="str">
        <f>VLOOKUP(E3370,[1]Sheet4!A:B,2,FALSE)</f>
        <v>API</v>
      </c>
      <c r="C3370" s="1" t="str">
        <f t="shared" si="24"/>
        <v>06</v>
      </c>
      <c r="D3370" s="147">
        <v>20150607</v>
      </c>
      <c r="E3370" s="1" t="s">
        <v>60</v>
      </c>
      <c r="F3370" s="1" t="s">
        <v>61</v>
      </c>
      <c r="G3370" s="57">
        <v>59079</v>
      </c>
      <c r="H3370" s="3">
        <v>73.03</v>
      </c>
      <c r="I3370" s="3">
        <v>1.236141437735913</v>
      </c>
      <c r="J3370" s="4">
        <v>2.3443186242150343E-2</v>
      </c>
      <c r="L3370" s="2">
        <v>1385</v>
      </c>
    </row>
    <row r="3371" spans="1:16" x14ac:dyDescent="0.3">
      <c r="A3371" s="1" t="str">
        <f>VLOOKUP(F3371,Sheet2!A:C,2,FALSE)</f>
        <v>结果页</v>
      </c>
      <c r="B3371" s="1" t="str">
        <f>VLOOKUP(E3371,[1]Sheet4!A:B,2,FALSE)</f>
        <v>API</v>
      </c>
      <c r="C3371" s="1" t="str">
        <f t="shared" si="24"/>
        <v>06</v>
      </c>
      <c r="D3371" s="147">
        <v>20150607</v>
      </c>
      <c r="E3371" s="1" t="s">
        <v>60</v>
      </c>
      <c r="F3371" s="1" t="s">
        <v>62</v>
      </c>
      <c r="G3371" s="57">
        <v>649388</v>
      </c>
      <c r="H3371" s="3">
        <v>571.09999999999991</v>
      </c>
      <c r="I3371" s="3">
        <v>0.87944341441480267</v>
      </c>
      <c r="J3371" s="4">
        <v>8.3632589453454635E-3</v>
      </c>
      <c r="L3371" s="2">
        <v>5431</v>
      </c>
    </row>
    <row r="3372" spans="1:16" x14ac:dyDescent="0.3">
      <c r="A3372" s="1" t="str">
        <f>VLOOKUP(F3372,Sheet2!A:C,2,FALSE)</f>
        <v>结果页</v>
      </c>
      <c r="B3372" s="1" t="str">
        <f>VLOOKUP(E3372,[1]Sheet4!A:B,2,FALSE)</f>
        <v>API</v>
      </c>
      <c r="C3372" s="1" t="str">
        <f t="shared" si="24"/>
        <v>06</v>
      </c>
      <c r="D3372" s="147">
        <v>20150607</v>
      </c>
      <c r="E3372" s="1" t="s">
        <v>60</v>
      </c>
      <c r="F3372" s="1" t="s">
        <v>63</v>
      </c>
      <c r="G3372" s="57">
        <v>445613</v>
      </c>
      <c r="H3372" s="3">
        <v>1137.77</v>
      </c>
      <c r="I3372" s="3">
        <v>2.5532693166492</v>
      </c>
      <c r="J3372" s="4">
        <v>2.5701673873966872E-2</v>
      </c>
      <c r="L3372" s="2">
        <v>11453</v>
      </c>
    </row>
    <row r="3373" spans="1:16" x14ac:dyDescent="0.3">
      <c r="A3373" s="1" t="str">
        <f>VLOOKUP(F3373,Sheet2!A:C,2,FALSE)</f>
        <v>结果页</v>
      </c>
      <c r="B3373" s="1" t="str">
        <f>VLOOKUP(E3373,[1]Sheet4!A:B,2,FALSE)</f>
        <v>SDK</v>
      </c>
      <c r="C3373" s="1" t="str">
        <f t="shared" si="24"/>
        <v>06</v>
      </c>
      <c r="D3373" s="147">
        <v>20150607</v>
      </c>
      <c r="E3373" s="1" t="s">
        <v>64</v>
      </c>
      <c r="F3373" s="1" t="s">
        <v>61</v>
      </c>
      <c r="G3373" s="57">
        <v>4991852</v>
      </c>
      <c r="H3373" s="3">
        <v>6181.34</v>
      </c>
      <c r="I3373" s="3">
        <v>1.2382859107201094</v>
      </c>
      <c r="J3373" s="4">
        <v>1.5395087835136137E-2</v>
      </c>
      <c r="K3373" s="3">
        <v>8.0433832140533512E-2</v>
      </c>
      <c r="L3373" s="2">
        <v>76850</v>
      </c>
      <c r="P3373" s="2">
        <v>141403064</v>
      </c>
    </row>
    <row r="3374" spans="1:16" x14ac:dyDescent="0.3">
      <c r="A3374" s="1" t="str">
        <f>VLOOKUP(F3374,Sheet2!A:C,2,FALSE)</f>
        <v>充电屏保</v>
      </c>
      <c r="B3374" s="1" t="str">
        <f>VLOOKUP(E3374,[1]Sheet4!A:B,2,FALSE)</f>
        <v>SDK</v>
      </c>
      <c r="C3374" s="1" t="str">
        <f t="shared" si="24"/>
        <v>06</v>
      </c>
      <c r="D3374" s="147">
        <v>20150607</v>
      </c>
      <c r="E3374" s="1" t="s">
        <v>64</v>
      </c>
      <c r="F3374" s="1" t="s">
        <v>65</v>
      </c>
      <c r="G3374" s="57">
        <v>25336461</v>
      </c>
      <c r="H3374" s="3">
        <v>23014.400000000001</v>
      </c>
      <c r="I3374" s="3">
        <v>0.9083510124006664</v>
      </c>
      <c r="J3374" s="4">
        <v>1.1315234594128991E-2</v>
      </c>
      <c r="K3374" s="3">
        <v>8.0276816608996548E-2</v>
      </c>
      <c r="L3374" s="2">
        <v>286688</v>
      </c>
      <c r="P3374" s="2">
        <v>398656860</v>
      </c>
    </row>
    <row r="3375" spans="1:16" x14ac:dyDescent="0.3">
      <c r="A3375" s="1" t="str">
        <f>VLOOKUP(F3375,Sheet2!A:C,2,FALSE)</f>
        <v>其他</v>
      </c>
      <c r="B3375" s="1" t="str">
        <f>VLOOKUP(E3375,[1]Sheet4!A:B,2,FALSE)</f>
        <v>SDK</v>
      </c>
      <c r="C3375" s="1" t="str">
        <f t="shared" si="24"/>
        <v>06</v>
      </c>
      <c r="D3375" s="147">
        <v>20150607</v>
      </c>
      <c r="E3375" s="1" t="s">
        <v>64</v>
      </c>
      <c r="F3375" s="1" t="s">
        <v>55</v>
      </c>
      <c r="G3375" s="57">
        <v>3349536</v>
      </c>
      <c r="H3375" s="3">
        <v>2476.91</v>
      </c>
      <c r="I3375" s="3">
        <v>0.73947854269964552</v>
      </c>
      <c r="J3375" s="4">
        <v>9.843751492744069E-3</v>
      </c>
      <c r="K3375" s="3">
        <v>7.5121618342836344E-2</v>
      </c>
      <c r="L3375" s="2">
        <v>32972</v>
      </c>
      <c r="P3375" s="2">
        <v>20661687</v>
      </c>
    </row>
    <row r="3376" spans="1:16" x14ac:dyDescent="0.3">
      <c r="A3376" s="1" t="str">
        <f>VLOOKUP(F3376,Sheet2!A:C,2,FALSE)</f>
        <v>其他</v>
      </c>
      <c r="B3376" s="1" t="str">
        <f>VLOOKUP(E3376,[1]Sheet4!A:B,2,FALSE)</f>
        <v>SDK</v>
      </c>
      <c r="C3376" s="1" t="str">
        <f t="shared" si="24"/>
        <v>06</v>
      </c>
      <c r="D3376" s="147">
        <v>20150607</v>
      </c>
      <c r="E3376" s="1" t="s">
        <v>64</v>
      </c>
      <c r="F3376" s="1" t="s">
        <v>75</v>
      </c>
      <c r="G3376" s="57">
        <v>185153</v>
      </c>
      <c r="H3376" s="3">
        <v>877.44</v>
      </c>
      <c r="I3376" s="3">
        <v>4.7389996381371082</v>
      </c>
      <c r="J3376" s="4">
        <v>3.3021339108737099E-2</v>
      </c>
      <c r="K3376" s="3">
        <v>0.14351324828263004</v>
      </c>
      <c r="L3376" s="2">
        <v>6114</v>
      </c>
      <c r="P3376" s="2">
        <v>884196</v>
      </c>
    </row>
    <row r="3377" spans="1:17" x14ac:dyDescent="0.3">
      <c r="A3377" s="1" t="str">
        <f>VLOOKUP(F3377,Sheet2!A:C,2,FALSE)</f>
        <v>Applock</v>
      </c>
      <c r="B3377" s="1" t="str">
        <f>VLOOKUP(E3377,[1]Sheet4!A:B,2,FALSE)</f>
        <v>SDK</v>
      </c>
      <c r="C3377" s="1" t="str">
        <f t="shared" si="24"/>
        <v>06</v>
      </c>
      <c r="D3377" s="147">
        <v>20150607</v>
      </c>
      <c r="E3377" s="1" t="s">
        <v>64</v>
      </c>
      <c r="F3377" s="1" t="s">
        <v>66</v>
      </c>
      <c r="G3377" s="57">
        <v>104045598</v>
      </c>
      <c r="H3377" s="3">
        <v>80959</v>
      </c>
      <c r="I3377" s="3">
        <v>0.77811076639686383</v>
      </c>
      <c r="J3377" s="4">
        <v>1.2664034090130368E-2</v>
      </c>
      <c r="K3377" s="3">
        <v>6.1442567262455443E-2</v>
      </c>
      <c r="L3377" s="2">
        <v>1317637</v>
      </c>
      <c r="P3377" s="2">
        <v>389105902</v>
      </c>
    </row>
    <row r="3378" spans="1:17" x14ac:dyDescent="0.3">
      <c r="A3378" s="1" t="str">
        <f>VLOOKUP(F3378,Sheet2!A:C,2,FALSE)</f>
        <v>结果页</v>
      </c>
      <c r="B3378" s="1" t="str">
        <f>VLOOKUP(E3378,[1]Sheet4!A:B,2,FALSE)</f>
        <v>SDK</v>
      </c>
      <c r="C3378" s="1" t="str">
        <f t="shared" si="24"/>
        <v>06</v>
      </c>
      <c r="D3378" s="147">
        <v>20150607</v>
      </c>
      <c r="E3378" s="1" t="s">
        <v>64</v>
      </c>
      <c r="F3378" s="1" t="s">
        <v>62</v>
      </c>
      <c r="G3378" s="57">
        <v>21812907</v>
      </c>
      <c r="H3378" s="3">
        <v>25752.7</v>
      </c>
      <c r="I3378" s="3">
        <v>1.1806175123746687</v>
      </c>
      <c r="J3378" s="4">
        <v>1.3358375387562968E-2</v>
      </c>
      <c r="K3378" s="3">
        <v>8.8380321567685369E-2</v>
      </c>
      <c r="L3378" s="2">
        <v>291385</v>
      </c>
      <c r="P3378" s="2">
        <v>102546180</v>
      </c>
    </row>
    <row r="3379" spans="1:17" x14ac:dyDescent="0.3">
      <c r="A3379" s="1" t="str">
        <f>VLOOKUP(F3379,Sheet2!A:C,2,FALSE)</f>
        <v>充电屏保</v>
      </c>
      <c r="B3379" s="1" t="str">
        <f>VLOOKUP(E3379,[1]Sheet4!A:B,2,FALSE)</f>
        <v>SDK</v>
      </c>
      <c r="C3379" s="1" t="str">
        <f t="shared" si="24"/>
        <v>06</v>
      </c>
      <c r="D3379" s="147">
        <v>20150607</v>
      </c>
      <c r="E3379" s="1" t="s">
        <v>64</v>
      </c>
      <c r="F3379" s="1" t="s">
        <v>67</v>
      </c>
      <c r="G3379" s="57">
        <v>121566460</v>
      </c>
      <c r="H3379" s="3">
        <v>84371.38</v>
      </c>
      <c r="I3379" s="3">
        <v>0.69403501590817074</v>
      </c>
      <c r="J3379" s="4">
        <v>1.1379158363252496E-2</v>
      </c>
      <c r="K3379" s="3">
        <v>6.0991770546885621E-2</v>
      </c>
      <c r="L3379" s="2">
        <v>1383324</v>
      </c>
      <c r="P3379" s="2">
        <v>796893652</v>
      </c>
    </row>
    <row r="3380" spans="1:17" x14ac:dyDescent="0.3">
      <c r="A3380" s="1" t="str">
        <f>VLOOKUP(F3380,Sheet2!A:C,2,FALSE)</f>
        <v>其他</v>
      </c>
      <c r="B3380" s="1" t="str">
        <f>VLOOKUP(E3380,[1]Sheet4!A:B,2,FALSE)</f>
        <v>SDK</v>
      </c>
      <c r="C3380" s="1" t="str">
        <f t="shared" si="24"/>
        <v>06</v>
      </c>
      <c r="D3380" s="147">
        <v>20150607</v>
      </c>
      <c r="E3380" s="1" t="s">
        <v>64</v>
      </c>
      <c r="F3380" s="1" t="s">
        <v>68</v>
      </c>
      <c r="G3380" s="57">
        <v>589290</v>
      </c>
      <c r="H3380" s="3">
        <v>872.5</v>
      </c>
      <c r="I3380" s="3">
        <v>1.4805952926402959</v>
      </c>
      <c r="J3380" s="4">
        <v>1.7904597057475945E-2</v>
      </c>
      <c r="K3380" s="3">
        <v>8.2693583546583266E-2</v>
      </c>
      <c r="L3380" s="2">
        <v>10551</v>
      </c>
      <c r="P3380" s="2">
        <v>3343517</v>
      </c>
    </row>
    <row r="3381" spans="1:17" x14ac:dyDescent="0.3">
      <c r="A3381" s="1" t="str">
        <f>VLOOKUP(F3381,Sheet2!A:C,2,FALSE)</f>
        <v>其他</v>
      </c>
      <c r="B3381" s="1" t="str">
        <f>VLOOKUP(E3381,[1]Sheet4!A:B,2,FALSE)</f>
        <v>SDK</v>
      </c>
      <c r="C3381" s="1" t="str">
        <f t="shared" si="24"/>
        <v>06</v>
      </c>
      <c r="D3381" s="147">
        <v>20150607</v>
      </c>
      <c r="E3381" s="1" t="s">
        <v>64</v>
      </c>
      <c r="F3381" s="1" t="s">
        <v>69</v>
      </c>
      <c r="G3381" s="57">
        <v>434591</v>
      </c>
      <c r="H3381" s="3">
        <v>2499.13</v>
      </c>
      <c r="I3381" s="3">
        <v>5.7505332600076855</v>
      </c>
      <c r="J3381" s="4">
        <v>2.5002818742219695E-2</v>
      </c>
      <c r="K3381" s="3">
        <v>0.22999539849070497</v>
      </c>
      <c r="L3381" s="2">
        <v>10866</v>
      </c>
      <c r="P3381" s="2">
        <v>6153740</v>
      </c>
    </row>
    <row r="3382" spans="1:17" x14ac:dyDescent="0.3">
      <c r="A3382" s="1" t="str">
        <f>VLOOKUP(F3382,Sheet2!A:C,2,FALSE)</f>
        <v>其他</v>
      </c>
      <c r="B3382" s="1" t="str">
        <f>VLOOKUP(E3382,[1]Sheet4!A:B,2,FALSE)</f>
        <v>SDK</v>
      </c>
      <c r="C3382" s="1" t="str">
        <f t="shared" si="24"/>
        <v>06</v>
      </c>
      <c r="D3382" s="147">
        <v>20150607</v>
      </c>
      <c r="E3382" s="1" t="s">
        <v>64</v>
      </c>
      <c r="F3382" s="1" t="s">
        <v>70</v>
      </c>
      <c r="G3382" s="57">
        <v>2317996</v>
      </c>
      <c r="H3382" s="3">
        <v>1409.21</v>
      </c>
      <c r="I3382" s="3">
        <v>0.60794324062681726</v>
      </c>
      <c r="J3382" s="4">
        <v>5.0379724555176105E-3</v>
      </c>
      <c r="K3382" s="3">
        <v>0.1206722041445453</v>
      </c>
      <c r="L3382" s="2">
        <v>11678</v>
      </c>
      <c r="P3382" s="2">
        <v>23011407</v>
      </c>
    </row>
    <row r="3383" spans="1:17" x14ac:dyDescent="0.3">
      <c r="A3383" s="1" t="str">
        <f>VLOOKUP(F3383,Sheet2!A:C,2,FALSE)</f>
        <v>Applock</v>
      </c>
      <c r="B3383" s="1" t="str">
        <f>VLOOKUP(E3383,[1]Sheet4!A:B,2,FALSE)</f>
        <v>SDK</v>
      </c>
      <c r="C3383" s="1" t="str">
        <f t="shared" si="24"/>
        <v>06</v>
      </c>
      <c r="D3383" s="147">
        <v>20150607</v>
      </c>
      <c r="E3383" s="1" t="s">
        <v>64</v>
      </c>
      <c r="F3383" s="1" t="s">
        <v>71</v>
      </c>
      <c r="G3383" s="57">
        <v>288708532</v>
      </c>
      <c r="H3383" s="3">
        <v>217016.32000000001</v>
      </c>
      <c r="I3383" s="3">
        <v>0.75167962130055788</v>
      </c>
      <c r="J3383" s="4">
        <v>1.1486768253873425E-2</v>
      </c>
      <c r="K3383" s="3">
        <v>6.5438738267143665E-2</v>
      </c>
      <c r="L3383" s="2">
        <v>3316328</v>
      </c>
      <c r="P3383" s="2">
        <v>1111544853</v>
      </c>
      <c r="Q3383" s="2">
        <v>-3.7497430226168013E-2</v>
      </c>
    </row>
    <row r="3384" spans="1:17" x14ac:dyDescent="0.3">
      <c r="A3384" s="1" t="str">
        <f>VLOOKUP(F3384,Sheet2!A:C,2,FALSE)</f>
        <v>结果页</v>
      </c>
      <c r="B3384" s="1" t="str">
        <f>VLOOKUP(E3384,[1]Sheet4!A:B,2,FALSE)</f>
        <v>SDK</v>
      </c>
      <c r="C3384" s="1" t="str">
        <f t="shared" si="24"/>
        <v>06</v>
      </c>
      <c r="D3384" s="147">
        <v>20150607</v>
      </c>
      <c r="E3384" s="1" t="s">
        <v>64</v>
      </c>
      <c r="F3384" s="1" t="s">
        <v>63</v>
      </c>
      <c r="G3384" s="57">
        <v>13556215</v>
      </c>
      <c r="H3384" s="3">
        <v>35936.370000000003</v>
      </c>
      <c r="I3384" s="3">
        <v>2.6509147280417138</v>
      </c>
      <c r="J3384" s="4">
        <v>2.1077933626753486E-2</v>
      </c>
      <c r="K3384" s="3">
        <v>0.12576729649992827</v>
      </c>
      <c r="L3384" s="2">
        <v>285737</v>
      </c>
      <c r="P3384" s="2">
        <v>88182927</v>
      </c>
    </row>
    <row r="3385" spans="1:17" x14ac:dyDescent="0.3">
      <c r="A3385" s="1" t="str">
        <f>VLOOKUP(F3385,Sheet2!A:C,2,FALSE)</f>
        <v>充电屏保</v>
      </c>
      <c r="B3385" s="1" t="str">
        <f>VLOOKUP(E3385,[1]Sheet4!A:B,2,FALSE)</f>
        <v>SDK</v>
      </c>
      <c r="C3385" s="1" t="str">
        <f t="shared" si="24"/>
        <v>06</v>
      </c>
      <c r="D3385" s="147">
        <v>20150607</v>
      </c>
      <c r="E3385" s="1" t="s">
        <v>64</v>
      </c>
      <c r="F3385" s="1" t="s">
        <v>72</v>
      </c>
      <c r="G3385" s="57">
        <v>29762827</v>
      </c>
      <c r="H3385" s="3">
        <v>19589.310000000001</v>
      </c>
      <c r="I3385" s="3">
        <v>0.65818042083166362</v>
      </c>
      <c r="J3385" s="4">
        <v>1.2309616959437355E-2</v>
      </c>
      <c r="K3385" s="3">
        <v>5.3468797851346596E-2</v>
      </c>
      <c r="L3385" s="2">
        <v>366369</v>
      </c>
      <c r="P3385" s="2">
        <v>95376576</v>
      </c>
    </row>
    <row r="3386" spans="1:17" x14ac:dyDescent="0.3">
      <c r="A3386" s="1" t="str">
        <f>VLOOKUP(F3386,Sheet2!A:C,2,FALSE)</f>
        <v>其他</v>
      </c>
      <c r="B3386" s="1" t="str">
        <f>VLOOKUP(E3386,[1]Sheet4!A:B,2,FALSE)</f>
        <v>SDK</v>
      </c>
      <c r="C3386" s="1" t="str">
        <f t="shared" si="24"/>
        <v>06</v>
      </c>
      <c r="D3386" s="147">
        <v>20150607</v>
      </c>
      <c r="E3386" s="1" t="s">
        <v>64</v>
      </c>
      <c r="F3386" s="1" t="s">
        <v>73</v>
      </c>
      <c r="G3386" s="57">
        <v>978272</v>
      </c>
      <c r="H3386" s="3">
        <v>1484.8</v>
      </c>
      <c r="I3386" s="3">
        <v>1.5177782866114946</v>
      </c>
      <c r="J3386" s="4">
        <v>3.8312452978312782E-2</v>
      </c>
      <c r="K3386" s="3">
        <v>3.9615795090715049E-2</v>
      </c>
      <c r="L3386" s="2">
        <v>37480</v>
      </c>
      <c r="P3386" s="2">
        <v>11152229</v>
      </c>
    </row>
    <row r="3387" spans="1:17" x14ac:dyDescent="0.3">
      <c r="A3387" s="1" t="str">
        <f>VLOOKUP(F3387,Sheet2!A:C,2,FALSE)</f>
        <v>其他</v>
      </c>
      <c r="B3387" s="1" t="str">
        <f>VLOOKUP(E3387,[1]Sheet4!A:B,2,FALSE)</f>
        <v>SDK</v>
      </c>
      <c r="C3387" s="1" t="str">
        <f t="shared" si="24"/>
        <v>06</v>
      </c>
      <c r="D3387" s="147">
        <v>20150607</v>
      </c>
      <c r="E3387" s="1" t="s">
        <v>64</v>
      </c>
      <c r="F3387" s="1" t="s">
        <v>41</v>
      </c>
      <c r="G3387" s="57">
        <v>18560359</v>
      </c>
      <c r="H3387" s="3">
        <v>6567.62</v>
      </c>
      <c r="I3387" s="3">
        <v>0.35385199176373688</v>
      </c>
      <c r="J3387" s="4">
        <v>7.1891389600815371E-3</v>
      </c>
      <c r="K3387" s="3">
        <v>4.9220357782557539E-2</v>
      </c>
      <c r="L3387" s="2">
        <v>133433</v>
      </c>
      <c r="P3387" s="2">
        <v>94860407</v>
      </c>
    </row>
    <row r="3388" spans="1:17" x14ac:dyDescent="0.3">
      <c r="A3388" s="1" t="str">
        <f>VLOOKUP(F3388,Sheet2!A:C,2,FALSE)</f>
        <v>其他</v>
      </c>
      <c r="B3388" s="1" t="str">
        <f>VLOOKUP(E3388,[1]Sheet4!A:B,2,FALSE)</f>
        <v>SDK</v>
      </c>
      <c r="C3388" s="1" t="str">
        <f t="shared" si="24"/>
        <v>06</v>
      </c>
      <c r="D3388" s="147">
        <v>20150607</v>
      </c>
      <c r="E3388" s="1" t="s">
        <v>64</v>
      </c>
      <c r="F3388" s="1" t="s">
        <v>59</v>
      </c>
      <c r="G3388" s="57">
        <v>5456941</v>
      </c>
      <c r="H3388" s="3">
        <v>6159.3</v>
      </c>
      <c r="I3388" s="3">
        <v>1.128709289691789</v>
      </c>
      <c r="J3388" s="4">
        <v>1.2553003596703721E-2</v>
      </c>
      <c r="K3388" s="3">
        <v>8.9915475686486335E-2</v>
      </c>
      <c r="L3388" s="2">
        <v>68501</v>
      </c>
      <c r="P3388" s="2">
        <v>16725830</v>
      </c>
    </row>
    <row r="3389" spans="1:17" x14ac:dyDescent="0.3">
      <c r="A3389" s="1" t="str">
        <f>VLOOKUP(F3389,Sheet2!A:C,2,FALSE)</f>
        <v>结果页</v>
      </c>
      <c r="B3389" s="1" t="str">
        <f>VLOOKUP(E3389,[1]Sheet4!A:B,2,FALSE)</f>
        <v>API</v>
      </c>
      <c r="C3389" s="1" t="str">
        <f t="shared" si="24"/>
        <v>06</v>
      </c>
      <c r="D3389" s="147">
        <v>20150607</v>
      </c>
      <c r="E3389" s="1" t="s">
        <v>74</v>
      </c>
      <c r="F3389" s="1" t="s">
        <v>61</v>
      </c>
      <c r="G3389" s="57">
        <v>3103528</v>
      </c>
      <c r="H3389" s="3">
        <v>3711.02</v>
      </c>
      <c r="I3389" s="3">
        <v>1.2</v>
      </c>
      <c r="J3389" s="4">
        <v>1.3000000000000001E-2</v>
      </c>
      <c r="L3389" s="2">
        <v>40216</v>
      </c>
    </row>
    <row r="3390" spans="1:17" x14ac:dyDescent="0.3">
      <c r="A3390" s="1" t="str">
        <f>VLOOKUP(F3390,Sheet2!A:C,2,FALSE)</f>
        <v>结果页</v>
      </c>
      <c r="B3390" s="1" t="str">
        <f>VLOOKUP(E3390,[1]Sheet4!A:B,2,FALSE)</f>
        <v>API</v>
      </c>
      <c r="C3390" s="1" t="str">
        <f t="shared" si="24"/>
        <v>06</v>
      </c>
      <c r="D3390" s="147">
        <v>20150607</v>
      </c>
      <c r="E3390" s="1" t="s">
        <v>74</v>
      </c>
      <c r="F3390" s="1" t="s">
        <v>63</v>
      </c>
      <c r="G3390" s="57">
        <v>396250</v>
      </c>
      <c r="H3390" s="3">
        <v>332.1</v>
      </c>
      <c r="I3390" s="3">
        <v>0.84</v>
      </c>
      <c r="J3390" s="4">
        <v>9.5999999999999992E-3</v>
      </c>
      <c r="L3390" s="2">
        <v>3816</v>
      </c>
    </row>
    <row r="3391" spans="1:17" x14ac:dyDescent="0.3">
      <c r="A3391" s="1" t="str">
        <f>VLOOKUP(F3391,Sheet2!A:C,2,FALSE)</f>
        <v>其他</v>
      </c>
      <c r="B3391" s="1" t="str">
        <f>VLOOKUP(E3391,[1]Sheet4!A:B,2,FALSE)</f>
        <v>SDK</v>
      </c>
      <c r="C3391" s="1" t="str">
        <f t="shared" si="24"/>
        <v>06</v>
      </c>
      <c r="D3391" s="147">
        <v>20150608</v>
      </c>
      <c r="E3391" s="1" t="s">
        <v>58</v>
      </c>
      <c r="F3391" s="1" t="s">
        <v>55</v>
      </c>
      <c r="G3391" s="57">
        <v>720335</v>
      </c>
      <c r="H3391" s="3">
        <v>200</v>
      </c>
      <c r="I3391" s="3">
        <v>0.27800000000000002</v>
      </c>
    </row>
    <row r="3392" spans="1:17" x14ac:dyDescent="0.3">
      <c r="A3392" s="1" t="str">
        <f>VLOOKUP(F3392,Sheet2!A:C,2,FALSE)</f>
        <v>其他</v>
      </c>
      <c r="B3392" s="1" t="str">
        <f>VLOOKUP(E3392,[1]Sheet4!A:B,2,FALSE)</f>
        <v>SDK</v>
      </c>
      <c r="C3392" s="1" t="str">
        <f t="shared" si="24"/>
        <v>06</v>
      </c>
      <c r="D3392" s="147">
        <v>20150608</v>
      </c>
      <c r="E3392" s="1" t="s">
        <v>58</v>
      </c>
      <c r="F3392" s="1" t="s">
        <v>41</v>
      </c>
      <c r="G3392" s="57">
        <v>54019482</v>
      </c>
      <c r="H3392" s="3">
        <v>3158</v>
      </c>
      <c r="I3392" s="3">
        <v>5.8000000000000003E-2</v>
      </c>
    </row>
    <row r="3393" spans="1:16" x14ac:dyDescent="0.3">
      <c r="A3393" s="1" t="str">
        <f>VLOOKUP(F3393,Sheet2!A:C,2,FALSE)</f>
        <v>其他</v>
      </c>
      <c r="B3393" s="1" t="str">
        <f>VLOOKUP(E3393,[1]Sheet4!A:B,2,FALSE)</f>
        <v>SDK</v>
      </c>
      <c r="C3393" s="1" t="str">
        <f t="shared" si="24"/>
        <v>06</v>
      </c>
      <c r="D3393" s="147">
        <v>20150608</v>
      </c>
      <c r="E3393" s="1" t="s">
        <v>58</v>
      </c>
      <c r="F3393" s="1" t="s">
        <v>59</v>
      </c>
      <c r="G3393" s="57">
        <v>2828424</v>
      </c>
      <c r="H3393" s="3">
        <v>1946</v>
      </c>
      <c r="I3393" s="3">
        <v>0.68799999999999994</v>
      </c>
    </row>
    <row r="3394" spans="1:16" x14ac:dyDescent="0.3">
      <c r="A3394" s="1" t="str">
        <f>VLOOKUP(F3394,Sheet2!A:C,2,FALSE)</f>
        <v>结果页</v>
      </c>
      <c r="B3394" s="1" t="str">
        <f>VLOOKUP(E3394,[1]Sheet4!A:B,2,FALSE)</f>
        <v>API</v>
      </c>
      <c r="C3394" s="1" t="str">
        <f t="shared" si="24"/>
        <v>06</v>
      </c>
      <c r="D3394" s="147">
        <v>20150608</v>
      </c>
      <c r="E3394" s="1" t="s">
        <v>60</v>
      </c>
      <c r="F3394" s="1" t="s">
        <v>61</v>
      </c>
      <c r="G3394" s="57">
        <v>52307</v>
      </c>
      <c r="H3394" s="3">
        <v>107.64000000000001</v>
      </c>
      <c r="I3394" s="3">
        <v>2.057850765671899</v>
      </c>
      <c r="J3394" s="4">
        <v>2.133557650027721E-2</v>
      </c>
      <c r="L3394" s="2">
        <v>1116</v>
      </c>
    </row>
    <row r="3395" spans="1:16" x14ac:dyDescent="0.3">
      <c r="A3395" s="1" t="str">
        <f>VLOOKUP(F3395,Sheet2!A:C,2,FALSE)</f>
        <v>结果页</v>
      </c>
      <c r="B3395" s="1" t="str">
        <f>VLOOKUP(E3395,[1]Sheet4!A:B,2,FALSE)</f>
        <v>API</v>
      </c>
      <c r="C3395" s="1" t="str">
        <f t="shared" si="24"/>
        <v>06</v>
      </c>
      <c r="D3395" s="147">
        <v>20150608</v>
      </c>
      <c r="E3395" s="1" t="s">
        <v>60</v>
      </c>
      <c r="F3395" s="1" t="s">
        <v>62</v>
      </c>
      <c r="G3395" s="57">
        <v>664004</v>
      </c>
      <c r="H3395" s="3">
        <v>577.69000000000005</v>
      </c>
      <c r="I3395" s="3">
        <v>0.8700098192179565</v>
      </c>
      <c r="J3395" s="4">
        <v>6.8463442991307279E-3</v>
      </c>
      <c r="L3395" s="2">
        <v>4546</v>
      </c>
    </row>
    <row r="3396" spans="1:16" x14ac:dyDescent="0.3">
      <c r="A3396" s="1" t="str">
        <f>VLOOKUP(F3396,Sheet2!A:C,2,FALSE)</f>
        <v>结果页</v>
      </c>
      <c r="B3396" s="1" t="str">
        <f>VLOOKUP(E3396,[1]Sheet4!A:B,2,FALSE)</f>
        <v>API</v>
      </c>
      <c r="C3396" s="1" t="str">
        <f t="shared" si="24"/>
        <v>06</v>
      </c>
      <c r="D3396" s="147">
        <v>20150608</v>
      </c>
      <c r="E3396" s="1" t="s">
        <v>60</v>
      </c>
      <c r="F3396" s="1" t="s">
        <v>63</v>
      </c>
      <c r="G3396" s="57">
        <v>341529</v>
      </c>
      <c r="H3396" s="3">
        <v>941.07999999999993</v>
      </c>
      <c r="I3396" s="3">
        <v>2.7554907489554323</v>
      </c>
      <c r="J3396" s="4">
        <v>2.3447496405868903E-2</v>
      </c>
      <c r="L3396" s="2">
        <v>8008</v>
      </c>
    </row>
    <row r="3397" spans="1:16" x14ac:dyDescent="0.3">
      <c r="A3397" s="1" t="str">
        <f>VLOOKUP(F3397,Sheet2!A:C,2,FALSE)</f>
        <v>结果页</v>
      </c>
      <c r="B3397" s="1" t="str">
        <f>VLOOKUP(E3397,[1]Sheet4!A:B,2,FALSE)</f>
        <v>SDK</v>
      </c>
      <c r="C3397" s="1" t="str">
        <f t="shared" si="24"/>
        <v>06</v>
      </c>
      <c r="D3397" s="147">
        <v>20150608</v>
      </c>
      <c r="E3397" s="1" t="s">
        <v>64</v>
      </c>
      <c r="F3397" s="1" t="s">
        <v>61</v>
      </c>
      <c r="G3397" s="57">
        <v>4981342</v>
      </c>
      <c r="H3397" s="3">
        <v>6246.87</v>
      </c>
      <c r="I3397" s="3">
        <v>1.2540536265126947</v>
      </c>
      <c r="J3397" s="4">
        <v>1.4929510963109941E-2</v>
      </c>
      <c r="K3397" s="3">
        <v>8.3998305745673602E-2</v>
      </c>
      <c r="L3397" s="2">
        <v>74369</v>
      </c>
      <c r="P3397" s="2">
        <v>129556817</v>
      </c>
    </row>
    <row r="3398" spans="1:16" x14ac:dyDescent="0.3">
      <c r="A3398" s="1" t="str">
        <f>VLOOKUP(F3398,Sheet2!A:C,2,FALSE)</f>
        <v>充电屏保</v>
      </c>
      <c r="B3398" s="1" t="str">
        <f>VLOOKUP(E3398,[1]Sheet4!A:B,2,FALSE)</f>
        <v>SDK</v>
      </c>
      <c r="C3398" s="1" t="str">
        <f t="shared" si="24"/>
        <v>06</v>
      </c>
      <c r="D3398" s="147">
        <v>20150608</v>
      </c>
      <c r="E3398" s="1" t="s">
        <v>64</v>
      </c>
      <c r="F3398" s="1" t="s">
        <v>65</v>
      </c>
      <c r="G3398" s="57">
        <v>26415199</v>
      </c>
      <c r="H3398" s="3">
        <v>24311.19</v>
      </c>
      <c r="I3398" s="3">
        <v>0.92034854630472407</v>
      </c>
      <c r="J3398" s="4">
        <v>1.102812059072506E-2</v>
      </c>
      <c r="K3398" s="3">
        <v>8.3454704610209055E-2</v>
      </c>
      <c r="L3398" s="2">
        <v>291310</v>
      </c>
      <c r="P3398" s="2">
        <v>356043605</v>
      </c>
    </row>
    <row r="3399" spans="1:16" x14ac:dyDescent="0.3">
      <c r="A3399" s="1" t="str">
        <f>VLOOKUP(F3399,Sheet2!A:C,2,FALSE)</f>
        <v>其他</v>
      </c>
      <c r="B3399" s="1" t="str">
        <f>VLOOKUP(E3399,[1]Sheet4!A:B,2,FALSE)</f>
        <v>SDK</v>
      </c>
      <c r="C3399" s="1" t="str">
        <f t="shared" si="24"/>
        <v>06</v>
      </c>
      <c r="D3399" s="147">
        <v>20150608</v>
      </c>
      <c r="E3399" s="1" t="s">
        <v>64</v>
      </c>
      <c r="F3399" s="1" t="s">
        <v>55</v>
      </c>
      <c r="G3399" s="57">
        <v>3176486</v>
      </c>
      <c r="H3399" s="3">
        <v>2431.89</v>
      </c>
      <c r="I3399" s="3">
        <v>0.76559128546450383</v>
      </c>
      <c r="J3399" s="4">
        <v>9.9440073087052796E-3</v>
      </c>
      <c r="K3399" s="3">
        <v>7.6990217494538882E-2</v>
      </c>
      <c r="L3399" s="2">
        <v>31587</v>
      </c>
      <c r="P3399" s="2">
        <v>18645775</v>
      </c>
    </row>
    <row r="3400" spans="1:16" x14ac:dyDescent="0.3">
      <c r="A3400" s="1" t="str">
        <f>VLOOKUP(F3400,Sheet2!A:C,2,FALSE)</f>
        <v>其他</v>
      </c>
      <c r="B3400" s="1" t="str">
        <f>VLOOKUP(E3400,[1]Sheet4!A:B,2,FALSE)</f>
        <v>SDK</v>
      </c>
      <c r="C3400" s="1" t="str">
        <f t="shared" si="24"/>
        <v>06</v>
      </c>
      <c r="D3400" s="147">
        <v>20150608</v>
      </c>
      <c r="E3400" s="1" t="s">
        <v>64</v>
      </c>
      <c r="F3400" s="1" t="s">
        <v>75</v>
      </c>
      <c r="G3400" s="57">
        <v>177703</v>
      </c>
      <c r="H3400" s="3">
        <v>845.69</v>
      </c>
      <c r="I3400" s="3">
        <v>4.7590080077432573</v>
      </c>
      <c r="J3400" s="4">
        <v>3.4039943051045844E-2</v>
      </c>
      <c r="K3400" s="3">
        <v>0.13980657959993389</v>
      </c>
      <c r="L3400" s="2">
        <v>6049</v>
      </c>
      <c r="P3400" s="2">
        <v>837496</v>
      </c>
    </row>
    <row r="3401" spans="1:16" x14ac:dyDescent="0.3">
      <c r="A3401" s="1" t="str">
        <f>VLOOKUP(F3401,Sheet2!A:C,2,FALSE)</f>
        <v>Applock</v>
      </c>
      <c r="B3401" s="1" t="str">
        <f>VLOOKUP(E3401,[1]Sheet4!A:B,2,FALSE)</f>
        <v>SDK</v>
      </c>
      <c r="C3401" s="1" t="str">
        <f t="shared" si="24"/>
        <v>06</v>
      </c>
      <c r="D3401" s="147">
        <v>20150608</v>
      </c>
      <c r="E3401" s="1" t="s">
        <v>64</v>
      </c>
      <c r="F3401" s="1" t="s">
        <v>66</v>
      </c>
      <c r="G3401" s="57">
        <v>108052803</v>
      </c>
      <c r="H3401" s="3">
        <v>81032.960000000006</v>
      </c>
      <c r="I3401" s="3">
        <v>0.74993852773999758</v>
      </c>
      <c r="J3401" s="4">
        <v>1.2354404170338829E-2</v>
      </c>
      <c r="K3401" s="3">
        <v>6.0702120264164064E-2</v>
      </c>
      <c r="L3401" s="2">
        <v>1334928</v>
      </c>
      <c r="P3401" s="2">
        <v>393499130</v>
      </c>
    </row>
    <row r="3402" spans="1:16" x14ac:dyDescent="0.3">
      <c r="A3402" s="1" t="str">
        <f>VLOOKUP(F3402,Sheet2!A:C,2,FALSE)</f>
        <v>结果页</v>
      </c>
      <c r="B3402" s="1" t="str">
        <f>VLOOKUP(E3402,[1]Sheet4!A:B,2,FALSE)</f>
        <v>SDK</v>
      </c>
      <c r="C3402" s="1" t="str">
        <f t="shared" si="24"/>
        <v>06</v>
      </c>
      <c r="D3402" s="147">
        <v>20150608</v>
      </c>
      <c r="E3402" s="1" t="s">
        <v>64</v>
      </c>
      <c r="F3402" s="1" t="s">
        <v>62</v>
      </c>
      <c r="G3402" s="57">
        <v>20808910</v>
      </c>
      <c r="H3402" s="3">
        <v>24072.45</v>
      </c>
      <c r="I3402" s="3">
        <v>1.1568337793762384</v>
      </c>
      <c r="J3402" s="4">
        <v>1.3467884670556988E-2</v>
      </c>
      <c r="K3402" s="3">
        <v>8.5895729557683806E-2</v>
      </c>
      <c r="L3402" s="2">
        <v>280252</v>
      </c>
      <c r="P3402" s="2">
        <v>100120144</v>
      </c>
    </row>
    <row r="3403" spans="1:16" x14ac:dyDescent="0.3">
      <c r="A3403" s="1" t="str">
        <f>VLOOKUP(F3403,Sheet2!A:C,2,FALSE)</f>
        <v>充电屏保</v>
      </c>
      <c r="B3403" s="1" t="str">
        <f>VLOOKUP(E3403,[1]Sheet4!A:B,2,FALSE)</f>
        <v>SDK</v>
      </c>
      <c r="C3403" s="1" t="str">
        <f t="shared" si="24"/>
        <v>06</v>
      </c>
      <c r="D3403" s="147">
        <v>20150608</v>
      </c>
      <c r="E3403" s="1" t="s">
        <v>64</v>
      </c>
      <c r="F3403" s="1" t="s">
        <v>67</v>
      </c>
      <c r="G3403" s="57">
        <v>127698318</v>
      </c>
      <c r="H3403" s="3">
        <v>86632.06</v>
      </c>
      <c r="I3403" s="3">
        <v>0.67841191142392343</v>
      </c>
      <c r="J3403" s="4">
        <v>1.1007435509056588E-2</v>
      </c>
      <c r="K3403" s="3">
        <v>6.1632149547071739E-2</v>
      </c>
      <c r="L3403" s="2">
        <v>1405631</v>
      </c>
      <c r="P3403" s="2">
        <v>666716333</v>
      </c>
    </row>
    <row r="3404" spans="1:16" x14ac:dyDescent="0.3">
      <c r="A3404" s="1" t="str">
        <f>VLOOKUP(F3404,Sheet2!A:C,2,FALSE)</f>
        <v>其他</v>
      </c>
      <c r="B3404" s="1" t="str">
        <f>VLOOKUP(E3404,[1]Sheet4!A:B,2,FALSE)</f>
        <v>SDK</v>
      </c>
      <c r="C3404" s="1" t="str">
        <f t="shared" si="24"/>
        <v>06</v>
      </c>
      <c r="D3404" s="147">
        <v>20150608</v>
      </c>
      <c r="E3404" s="1" t="s">
        <v>64</v>
      </c>
      <c r="F3404" s="1" t="s">
        <v>68</v>
      </c>
      <c r="G3404" s="57">
        <v>582477</v>
      </c>
      <c r="H3404" s="3">
        <v>888.25</v>
      </c>
      <c r="I3404" s="3">
        <v>1.5249529165958484</v>
      </c>
      <c r="J3404" s="4">
        <v>1.8507168523392341E-2</v>
      </c>
      <c r="K3404" s="3">
        <v>8.2397959183673472E-2</v>
      </c>
      <c r="L3404" s="2">
        <v>10780</v>
      </c>
      <c r="P3404" s="2">
        <v>3295298</v>
      </c>
    </row>
    <row r="3405" spans="1:16" x14ac:dyDescent="0.3">
      <c r="A3405" s="1" t="str">
        <f>VLOOKUP(F3405,Sheet2!A:C,2,FALSE)</f>
        <v>其他</v>
      </c>
      <c r="B3405" s="1" t="str">
        <f>VLOOKUP(E3405,[1]Sheet4!A:B,2,FALSE)</f>
        <v>SDK</v>
      </c>
      <c r="C3405" s="1" t="str">
        <f t="shared" si="24"/>
        <v>06</v>
      </c>
      <c r="D3405" s="147">
        <v>20150608</v>
      </c>
      <c r="E3405" s="1" t="s">
        <v>64</v>
      </c>
      <c r="F3405" s="1" t="s">
        <v>69</v>
      </c>
      <c r="G3405" s="57">
        <v>427769</v>
      </c>
      <c r="H3405" s="3">
        <v>2379.6799999999998</v>
      </c>
      <c r="I3405" s="3">
        <v>5.5630024616089528</v>
      </c>
      <c r="J3405" s="4">
        <v>2.5172464577844583E-2</v>
      </c>
      <c r="K3405" s="3">
        <v>0.22099554234769686</v>
      </c>
      <c r="L3405" s="2">
        <v>10768</v>
      </c>
      <c r="P3405" s="2">
        <v>5925891</v>
      </c>
    </row>
    <row r="3406" spans="1:16" x14ac:dyDescent="0.3">
      <c r="A3406" s="1" t="str">
        <f>VLOOKUP(F3406,Sheet2!A:C,2,FALSE)</f>
        <v>其他</v>
      </c>
      <c r="B3406" s="1" t="str">
        <f>VLOOKUP(E3406,[1]Sheet4!A:B,2,FALSE)</f>
        <v>SDK</v>
      </c>
      <c r="C3406" s="1" t="str">
        <f t="shared" si="24"/>
        <v>06</v>
      </c>
      <c r="D3406" s="147">
        <v>20150608</v>
      </c>
      <c r="E3406" s="1" t="s">
        <v>64</v>
      </c>
      <c r="F3406" s="1" t="s">
        <v>70</v>
      </c>
      <c r="G3406" s="57">
        <v>2394416</v>
      </c>
      <c r="H3406" s="3">
        <v>1530.1</v>
      </c>
      <c r="I3406" s="3">
        <v>0.63902847291364573</v>
      </c>
      <c r="J3406" s="4">
        <v>4.9690613494062855E-3</v>
      </c>
      <c r="K3406" s="3">
        <v>0.12860144562111278</v>
      </c>
      <c r="L3406" s="2">
        <v>11898</v>
      </c>
      <c r="P3406" s="2">
        <v>23417041</v>
      </c>
    </row>
    <row r="3407" spans="1:16" x14ac:dyDescent="0.3">
      <c r="A3407" s="1" t="str">
        <f>VLOOKUP(F3407,Sheet2!A:C,2,FALSE)</f>
        <v>Applock</v>
      </c>
      <c r="B3407" s="1" t="str">
        <f>VLOOKUP(E3407,[1]Sheet4!A:B,2,FALSE)</f>
        <v>SDK</v>
      </c>
      <c r="C3407" s="1" t="str">
        <f t="shared" si="24"/>
        <v>06</v>
      </c>
      <c r="D3407" s="147">
        <v>20150608</v>
      </c>
      <c r="E3407" s="1" t="s">
        <v>64</v>
      </c>
      <c r="F3407" s="1" t="s">
        <v>71</v>
      </c>
      <c r="G3407" s="57">
        <v>303593252</v>
      </c>
      <c r="H3407" s="3">
        <v>222883.21</v>
      </c>
      <c r="I3407" s="3">
        <v>0.73415073797490071</v>
      </c>
      <c r="J3407" s="4">
        <v>1.1322636380600449E-2</v>
      </c>
      <c r="K3407" s="3">
        <v>6.4839204695538236E-2</v>
      </c>
      <c r="L3407" s="2">
        <v>3437476</v>
      </c>
      <c r="P3407" s="2">
        <v>1173254598</v>
      </c>
    </row>
    <row r="3408" spans="1:16" x14ac:dyDescent="0.3">
      <c r="A3408" s="1" t="str">
        <f>VLOOKUP(F3408,Sheet2!A:C,2,FALSE)</f>
        <v>结果页</v>
      </c>
      <c r="B3408" s="1" t="str">
        <f>VLOOKUP(E3408,[1]Sheet4!A:B,2,FALSE)</f>
        <v>SDK</v>
      </c>
      <c r="C3408" s="1" t="str">
        <f t="shared" si="24"/>
        <v>06</v>
      </c>
      <c r="D3408" s="147">
        <v>20150608</v>
      </c>
      <c r="E3408" s="1" t="s">
        <v>64</v>
      </c>
      <c r="F3408" s="1" t="s">
        <v>63</v>
      </c>
      <c r="G3408" s="57">
        <v>14077933</v>
      </c>
      <c r="H3408" s="3">
        <v>37256.06</v>
      </c>
      <c r="I3408" s="3">
        <v>2.6464154929562458</v>
      </c>
      <c r="J3408" s="4">
        <v>2.1129309252999003E-2</v>
      </c>
      <c r="K3408" s="3">
        <v>0.12524855693427958</v>
      </c>
      <c r="L3408" s="2">
        <v>297457</v>
      </c>
      <c r="P3408" s="2">
        <v>86747532</v>
      </c>
    </row>
    <row r="3409" spans="1:16" x14ac:dyDescent="0.3">
      <c r="A3409" s="1" t="str">
        <f>VLOOKUP(F3409,Sheet2!A:C,2,FALSE)</f>
        <v>充电屏保</v>
      </c>
      <c r="B3409" s="1" t="str">
        <f>VLOOKUP(E3409,[1]Sheet4!A:B,2,FALSE)</f>
        <v>SDK</v>
      </c>
      <c r="C3409" s="1" t="str">
        <f t="shared" si="24"/>
        <v>06</v>
      </c>
      <c r="D3409" s="147">
        <v>20150608</v>
      </c>
      <c r="E3409" s="1" t="s">
        <v>64</v>
      </c>
      <c r="F3409" s="1" t="s">
        <v>72</v>
      </c>
      <c r="G3409" s="57">
        <v>31368969</v>
      </c>
      <c r="H3409" s="3">
        <v>20280.580000000002</v>
      </c>
      <c r="I3409" s="3">
        <v>0.64651726360531647</v>
      </c>
      <c r="J3409" s="4">
        <v>1.2062079566593343E-2</v>
      </c>
      <c r="K3409" s="3">
        <v>5.3599154278163204E-2</v>
      </c>
      <c r="L3409" s="2">
        <v>378375</v>
      </c>
      <c r="P3409" s="2">
        <v>98739062</v>
      </c>
    </row>
    <row r="3410" spans="1:16" x14ac:dyDescent="0.3">
      <c r="A3410" s="1" t="str">
        <f>VLOOKUP(F3410,Sheet2!A:C,2,FALSE)</f>
        <v>其他</v>
      </c>
      <c r="B3410" s="1" t="str">
        <f>VLOOKUP(E3410,[1]Sheet4!A:B,2,FALSE)</f>
        <v>SDK</v>
      </c>
      <c r="C3410" s="1" t="str">
        <f t="shared" si="24"/>
        <v>06</v>
      </c>
      <c r="D3410" s="147">
        <v>20150608</v>
      </c>
      <c r="E3410" s="1" t="s">
        <v>64</v>
      </c>
      <c r="F3410" s="1" t="s">
        <v>73</v>
      </c>
      <c r="G3410" s="57">
        <v>953571</v>
      </c>
      <c r="H3410" s="3">
        <v>1512.91</v>
      </c>
      <c r="I3410" s="3">
        <v>1.5865729977107106</v>
      </c>
      <c r="J3410" s="4">
        <v>3.7342788318856172E-2</v>
      </c>
      <c r="K3410" s="3">
        <v>4.2486730882642029E-2</v>
      </c>
      <c r="L3410" s="2">
        <v>35609</v>
      </c>
      <c r="P3410" s="2">
        <v>10002994</v>
      </c>
    </row>
    <row r="3411" spans="1:16" x14ac:dyDescent="0.3">
      <c r="A3411" s="1" t="str">
        <f>VLOOKUP(F3411,Sheet2!A:C,2,FALSE)</f>
        <v>其他</v>
      </c>
      <c r="B3411" s="1" t="str">
        <f>VLOOKUP(E3411,[1]Sheet4!A:B,2,FALSE)</f>
        <v>SDK</v>
      </c>
      <c r="C3411" s="1" t="str">
        <f t="shared" si="24"/>
        <v>06</v>
      </c>
      <c r="D3411" s="147">
        <v>20150608</v>
      </c>
      <c r="E3411" s="1" t="s">
        <v>64</v>
      </c>
      <c r="F3411" s="1" t="s">
        <v>41</v>
      </c>
      <c r="G3411" s="57">
        <v>18319596</v>
      </c>
      <c r="H3411" s="3">
        <v>6734.18</v>
      </c>
      <c r="I3411" s="3">
        <v>0.36759435087979014</v>
      </c>
      <c r="J3411" s="4">
        <v>7.3472690118275537E-3</v>
      </c>
      <c r="K3411" s="3">
        <v>5.0031426682219035E-2</v>
      </c>
      <c r="L3411" s="2">
        <v>134599</v>
      </c>
      <c r="P3411" s="2">
        <v>83460063</v>
      </c>
    </row>
    <row r="3412" spans="1:16" x14ac:dyDescent="0.3">
      <c r="A3412" s="1" t="str">
        <f>VLOOKUP(F3412,Sheet2!A:C,2,FALSE)</f>
        <v>其他</v>
      </c>
      <c r="B3412" s="1" t="str">
        <f>VLOOKUP(E3412,[1]Sheet4!A:B,2,FALSE)</f>
        <v>SDK</v>
      </c>
      <c r="C3412" s="1" t="str">
        <f t="shared" si="24"/>
        <v>06</v>
      </c>
      <c r="D3412" s="147">
        <v>20150608</v>
      </c>
      <c r="E3412" s="1" t="s">
        <v>64</v>
      </c>
      <c r="F3412" s="1" t="s">
        <v>59</v>
      </c>
      <c r="G3412" s="57">
        <v>5654481</v>
      </c>
      <c r="H3412" s="3">
        <v>6286.1</v>
      </c>
      <c r="I3412" s="3">
        <v>1.1117023825882517</v>
      </c>
      <c r="J3412" s="4">
        <v>1.1213053859408141E-2</v>
      </c>
      <c r="K3412" s="3">
        <v>9.914358715538453E-2</v>
      </c>
      <c r="L3412" s="2">
        <v>63404</v>
      </c>
      <c r="P3412" s="2">
        <v>15978635</v>
      </c>
    </row>
    <row r="3413" spans="1:16" x14ac:dyDescent="0.3">
      <c r="A3413" s="1" t="str">
        <f>VLOOKUP(F3413,Sheet2!A:C,2,FALSE)</f>
        <v>结果页</v>
      </c>
      <c r="B3413" s="1" t="str">
        <f>VLOOKUP(E3413,[1]Sheet4!A:B,2,FALSE)</f>
        <v>API</v>
      </c>
      <c r="C3413" s="1" t="str">
        <f t="shared" si="24"/>
        <v>06</v>
      </c>
      <c r="D3413" s="147">
        <v>20150608</v>
      </c>
      <c r="E3413" s="1" t="s">
        <v>74</v>
      </c>
      <c r="F3413" s="1" t="s">
        <v>61</v>
      </c>
      <c r="G3413" s="57">
        <v>2390877</v>
      </c>
      <c r="H3413" s="3">
        <v>2618.56</v>
      </c>
      <c r="I3413" s="3">
        <v>1.1000000000000001</v>
      </c>
      <c r="J3413" s="4">
        <v>1.2600000000000001E-3</v>
      </c>
      <c r="L3413" s="2">
        <v>30133</v>
      </c>
    </row>
    <row r="3414" spans="1:16" x14ac:dyDescent="0.3">
      <c r="A3414" s="1" t="str">
        <f>VLOOKUP(F3414,Sheet2!A:C,2,FALSE)</f>
        <v>结果页</v>
      </c>
      <c r="B3414" s="1" t="str">
        <f>VLOOKUP(E3414,[1]Sheet4!A:B,2,FALSE)</f>
        <v>API</v>
      </c>
      <c r="C3414" s="1" t="str">
        <f t="shared" si="24"/>
        <v>06</v>
      </c>
      <c r="D3414" s="147">
        <v>20150608</v>
      </c>
      <c r="E3414" s="1" t="s">
        <v>74</v>
      </c>
      <c r="F3414" s="1" t="s">
        <v>63</v>
      </c>
      <c r="G3414" s="57">
        <v>426100</v>
      </c>
      <c r="H3414" s="3">
        <v>347.32</v>
      </c>
      <c r="I3414" s="3">
        <v>0.82</v>
      </c>
      <c r="J3414" s="4">
        <v>8.8000000000000003E-4</v>
      </c>
      <c r="L3414" s="2">
        <v>3736</v>
      </c>
    </row>
    <row r="3415" spans="1:16" x14ac:dyDescent="0.3">
      <c r="A3415" s="1" t="str">
        <f>VLOOKUP(F3415,Sheet2!A:C,2,FALSE)</f>
        <v>其他</v>
      </c>
      <c r="B3415" s="1" t="str">
        <f>VLOOKUP(E3415,[1]Sheet4!A:B,2,FALSE)</f>
        <v>SDK</v>
      </c>
      <c r="C3415" s="1" t="str">
        <f t="shared" si="24"/>
        <v>06</v>
      </c>
      <c r="D3415" s="147">
        <v>20150609</v>
      </c>
      <c r="E3415" s="1" t="s">
        <v>58</v>
      </c>
      <c r="F3415" s="1" t="s">
        <v>55</v>
      </c>
      <c r="G3415" s="57">
        <v>707505</v>
      </c>
      <c r="H3415" s="3">
        <v>191</v>
      </c>
      <c r="I3415" s="3">
        <v>0.27</v>
      </c>
    </row>
    <row r="3416" spans="1:16" x14ac:dyDescent="0.3">
      <c r="A3416" s="1" t="str">
        <f>VLOOKUP(F3416,Sheet2!A:C,2,FALSE)</f>
        <v>其他</v>
      </c>
      <c r="B3416" s="1" t="str">
        <f>VLOOKUP(E3416,[1]Sheet4!A:B,2,FALSE)</f>
        <v>SDK</v>
      </c>
      <c r="C3416" s="1" t="str">
        <f t="shared" si="24"/>
        <v>06</v>
      </c>
      <c r="D3416" s="147">
        <v>20150609</v>
      </c>
      <c r="E3416" s="1" t="s">
        <v>58</v>
      </c>
      <c r="F3416" s="1" t="s">
        <v>41</v>
      </c>
      <c r="G3416" s="57">
        <v>48829559</v>
      </c>
      <c r="H3416" s="3">
        <v>3124</v>
      </c>
      <c r="I3416" s="3">
        <v>6.4000000000000001E-2</v>
      </c>
    </row>
    <row r="3417" spans="1:16" x14ac:dyDescent="0.3">
      <c r="A3417" s="1" t="str">
        <f>VLOOKUP(F3417,Sheet2!A:C,2,FALSE)</f>
        <v>其他</v>
      </c>
      <c r="B3417" s="1" t="str">
        <f>VLOOKUP(E3417,[1]Sheet4!A:B,2,FALSE)</f>
        <v>SDK</v>
      </c>
      <c r="C3417" s="1" t="str">
        <f t="shared" si="24"/>
        <v>06</v>
      </c>
      <c r="D3417" s="147">
        <v>20150609</v>
      </c>
      <c r="E3417" s="1" t="s">
        <v>58</v>
      </c>
      <c r="F3417" s="1" t="s">
        <v>59</v>
      </c>
      <c r="G3417" s="57">
        <v>2130211</v>
      </c>
      <c r="H3417" s="3">
        <v>1416</v>
      </c>
      <c r="I3417" s="3">
        <v>0.66500000000000004</v>
      </c>
    </row>
    <row r="3418" spans="1:16" x14ac:dyDescent="0.3">
      <c r="A3418" s="1" t="str">
        <f>VLOOKUP(F3418,Sheet2!A:C,2,FALSE)</f>
        <v>结果页</v>
      </c>
      <c r="B3418" s="1" t="str">
        <f>VLOOKUP(E3418,[1]Sheet4!A:B,2,FALSE)</f>
        <v>API</v>
      </c>
      <c r="C3418" s="1" t="str">
        <f t="shared" si="24"/>
        <v>06</v>
      </c>
      <c r="D3418" s="147">
        <v>20150609</v>
      </c>
      <c r="E3418" s="1" t="s">
        <v>60</v>
      </c>
      <c r="F3418" s="1" t="s">
        <v>61</v>
      </c>
      <c r="G3418" s="57">
        <v>34717</v>
      </c>
      <c r="H3418" s="3">
        <v>78.91</v>
      </c>
      <c r="I3418" s="3">
        <v>2.2729498516576894</v>
      </c>
      <c r="J3418" s="4">
        <v>2.2409770429472592E-2</v>
      </c>
      <c r="L3418" s="2">
        <v>778</v>
      </c>
    </row>
    <row r="3419" spans="1:16" x14ac:dyDescent="0.3">
      <c r="A3419" s="1" t="str">
        <f>VLOOKUP(F3419,Sheet2!A:C,2,FALSE)</f>
        <v>结果页</v>
      </c>
      <c r="B3419" s="1" t="str">
        <f>VLOOKUP(E3419,[1]Sheet4!A:B,2,FALSE)</f>
        <v>API</v>
      </c>
      <c r="C3419" s="1" t="str">
        <f t="shared" si="24"/>
        <v>06</v>
      </c>
      <c r="D3419" s="147">
        <v>20150609</v>
      </c>
      <c r="E3419" s="1" t="s">
        <v>60</v>
      </c>
      <c r="F3419" s="1" t="s">
        <v>62</v>
      </c>
      <c r="G3419" s="57">
        <v>760050</v>
      </c>
      <c r="H3419" s="3">
        <v>845.11999999999989</v>
      </c>
      <c r="I3419" s="3">
        <v>1.1119268469179657</v>
      </c>
      <c r="J3419" s="4">
        <v>8.4178672455759492E-3</v>
      </c>
      <c r="L3419" s="2">
        <v>6398</v>
      </c>
    </row>
    <row r="3420" spans="1:16" x14ac:dyDescent="0.3">
      <c r="A3420" s="1" t="str">
        <f>VLOOKUP(F3420,Sheet2!A:C,2,FALSE)</f>
        <v>结果页</v>
      </c>
      <c r="B3420" s="1" t="str">
        <f>VLOOKUP(E3420,[1]Sheet4!A:B,2,FALSE)</f>
        <v>API</v>
      </c>
      <c r="C3420" s="1" t="str">
        <f t="shared" si="24"/>
        <v>06</v>
      </c>
      <c r="D3420" s="147">
        <v>20150609</v>
      </c>
      <c r="E3420" s="1" t="s">
        <v>60</v>
      </c>
      <c r="F3420" s="1" t="s">
        <v>63</v>
      </c>
      <c r="G3420" s="57">
        <v>314440</v>
      </c>
      <c r="H3420" s="3">
        <v>906.7</v>
      </c>
      <c r="I3420" s="3">
        <v>2.883538989950388</v>
      </c>
      <c r="J3420" s="4">
        <v>2.4472077343849381E-2</v>
      </c>
      <c r="L3420" s="2">
        <v>7695</v>
      </c>
    </row>
    <row r="3421" spans="1:16" x14ac:dyDescent="0.3">
      <c r="A3421" s="1" t="str">
        <f>VLOOKUP(F3421,Sheet2!A:C,2,FALSE)</f>
        <v>结果页</v>
      </c>
      <c r="B3421" s="1" t="str">
        <f>VLOOKUP(E3421,[1]Sheet4!A:B,2,FALSE)</f>
        <v>SDK</v>
      </c>
      <c r="C3421" s="1" t="str">
        <f t="shared" si="24"/>
        <v>06</v>
      </c>
      <c r="D3421" s="147">
        <v>20150609</v>
      </c>
      <c r="E3421" s="1" t="s">
        <v>64</v>
      </c>
      <c r="F3421" s="1" t="s">
        <v>61</v>
      </c>
      <c r="G3421" s="57">
        <v>4400904</v>
      </c>
      <c r="H3421" s="3">
        <v>5580.66</v>
      </c>
      <c r="I3421" s="3">
        <v>1.2681</v>
      </c>
      <c r="J3421" s="4">
        <v>1.5900000000000001E-2</v>
      </c>
      <c r="K3421" s="3">
        <v>7.9500000000000001E-2</v>
      </c>
      <c r="L3421" s="2">
        <v>70168</v>
      </c>
      <c r="P3421" s="2">
        <v>128522224</v>
      </c>
    </row>
    <row r="3422" spans="1:16" x14ac:dyDescent="0.3">
      <c r="A3422" s="1" t="str">
        <f>VLOOKUP(F3422,Sheet2!A:C,2,FALSE)</f>
        <v>充电屏保</v>
      </c>
      <c r="B3422" s="1" t="str">
        <f>VLOOKUP(E3422,[1]Sheet4!A:B,2,FALSE)</f>
        <v>SDK</v>
      </c>
      <c r="C3422" s="1" t="str">
        <f t="shared" si="24"/>
        <v>06</v>
      </c>
      <c r="D3422" s="147">
        <v>20150609</v>
      </c>
      <c r="E3422" s="1" t="s">
        <v>64</v>
      </c>
      <c r="F3422" s="1" t="s">
        <v>65</v>
      </c>
      <c r="G3422" s="57">
        <v>26444135</v>
      </c>
      <c r="H3422" s="3">
        <v>24688.93</v>
      </c>
      <c r="I3422" s="3">
        <v>0.93359999999999999</v>
      </c>
      <c r="J3422" s="4">
        <v>1.11E-2</v>
      </c>
      <c r="K3422" s="3">
        <v>8.4400000000000003E-2</v>
      </c>
      <c r="L3422" s="2">
        <v>292652</v>
      </c>
      <c r="P3422" s="2">
        <v>364150009</v>
      </c>
    </row>
    <row r="3423" spans="1:16" x14ac:dyDescent="0.3">
      <c r="A3423" s="1" t="str">
        <f>VLOOKUP(F3423,Sheet2!A:C,2,FALSE)</f>
        <v>其他</v>
      </c>
      <c r="B3423" s="1" t="str">
        <f>VLOOKUP(E3423,[1]Sheet4!A:B,2,FALSE)</f>
        <v>SDK</v>
      </c>
      <c r="C3423" s="1" t="str">
        <f t="shared" si="24"/>
        <v>06</v>
      </c>
      <c r="D3423" s="147">
        <v>20150609</v>
      </c>
      <c r="E3423" s="1" t="s">
        <v>64</v>
      </c>
      <c r="F3423" s="1" t="s">
        <v>55</v>
      </c>
      <c r="G3423" s="57">
        <v>3052424</v>
      </c>
      <c r="H3423" s="3">
        <v>2289.2199999999998</v>
      </c>
      <c r="I3423" s="3">
        <v>0.75</v>
      </c>
      <c r="J3423" s="4">
        <v>1.0200000000000001E-2</v>
      </c>
      <c r="K3423" s="3">
        <v>7.3499999999999996E-2</v>
      </c>
      <c r="L3423" s="2">
        <v>31163</v>
      </c>
      <c r="P3423" s="2">
        <v>18553016</v>
      </c>
    </row>
    <row r="3424" spans="1:16" x14ac:dyDescent="0.3">
      <c r="A3424" s="1" t="str">
        <f>VLOOKUP(F3424,Sheet2!A:C,2,FALSE)</f>
        <v>其他</v>
      </c>
      <c r="B3424" s="1" t="str">
        <f>VLOOKUP(E3424,[1]Sheet4!A:B,2,FALSE)</f>
        <v>SDK</v>
      </c>
      <c r="C3424" s="1" t="str">
        <f t="shared" si="24"/>
        <v>06</v>
      </c>
      <c r="D3424" s="147">
        <v>20150609</v>
      </c>
      <c r="E3424" s="1" t="s">
        <v>64</v>
      </c>
      <c r="F3424" s="1" t="s">
        <v>75</v>
      </c>
      <c r="G3424" s="57">
        <v>177693</v>
      </c>
      <c r="H3424" s="3">
        <v>885.74</v>
      </c>
      <c r="I3424" s="3">
        <v>4.9847000000000001</v>
      </c>
      <c r="J3424" s="4">
        <v>3.3099999999999997E-2</v>
      </c>
      <c r="K3424" s="3">
        <v>0.1507</v>
      </c>
      <c r="L3424" s="2">
        <v>5876</v>
      </c>
      <c r="P3424" s="2">
        <v>847451</v>
      </c>
    </row>
    <row r="3425" spans="1:16" x14ac:dyDescent="0.3">
      <c r="A3425" s="1" t="str">
        <f>VLOOKUP(F3425,Sheet2!A:C,2,FALSE)</f>
        <v>Applock</v>
      </c>
      <c r="B3425" s="1" t="str">
        <f>VLOOKUP(E3425,[1]Sheet4!A:B,2,FALSE)</f>
        <v>SDK</v>
      </c>
      <c r="C3425" s="1" t="str">
        <f t="shared" si="24"/>
        <v>06</v>
      </c>
      <c r="D3425" s="147">
        <v>20150609</v>
      </c>
      <c r="E3425" s="1" t="s">
        <v>64</v>
      </c>
      <c r="F3425" s="1" t="s">
        <v>66</v>
      </c>
      <c r="G3425" s="57">
        <v>108004189</v>
      </c>
      <c r="H3425" s="3">
        <v>80092.67</v>
      </c>
      <c r="I3425" s="3">
        <v>0.74160000000000004</v>
      </c>
      <c r="J3425" s="4">
        <v>1.24E-2</v>
      </c>
      <c r="K3425" s="3">
        <v>5.9799999999999999E-2</v>
      </c>
      <c r="L3425" s="2">
        <v>1338954</v>
      </c>
      <c r="P3425" s="2">
        <v>398143241</v>
      </c>
    </row>
    <row r="3426" spans="1:16" x14ac:dyDescent="0.3">
      <c r="A3426" s="1" t="str">
        <f>VLOOKUP(F3426,Sheet2!A:C,2,FALSE)</f>
        <v>其他</v>
      </c>
      <c r="B3426" s="1" t="str">
        <f>VLOOKUP(E3426,[1]Sheet4!A:B,2,FALSE)</f>
        <v>SDK</v>
      </c>
      <c r="C3426" s="1" t="str">
        <f t="shared" si="24"/>
        <v>06</v>
      </c>
      <c r="D3426" s="147">
        <v>20150609</v>
      </c>
      <c r="E3426" s="1" t="s">
        <v>64</v>
      </c>
      <c r="F3426" s="1" t="s">
        <v>76</v>
      </c>
      <c r="G3426" s="57">
        <v>295772</v>
      </c>
      <c r="H3426" s="3">
        <v>546.04</v>
      </c>
      <c r="I3426" s="3">
        <v>1.8462000000000001</v>
      </c>
      <c r="J3426" s="4">
        <v>1.8800000000000001E-2</v>
      </c>
      <c r="K3426" s="3">
        <v>9.8100000000000007E-2</v>
      </c>
      <c r="L3426" s="2">
        <v>5565</v>
      </c>
      <c r="P3426" s="2">
        <v>1864092</v>
      </c>
    </row>
    <row r="3427" spans="1:16" x14ac:dyDescent="0.3">
      <c r="A3427" s="1" t="str">
        <f>VLOOKUP(F3427,Sheet2!A:C,2,FALSE)</f>
        <v>结果页</v>
      </c>
      <c r="B3427" s="1" t="str">
        <f>VLOOKUP(E3427,[1]Sheet4!A:B,2,FALSE)</f>
        <v>SDK</v>
      </c>
      <c r="C3427" s="1" t="str">
        <f t="shared" si="24"/>
        <v>06</v>
      </c>
      <c r="D3427" s="147">
        <v>20150609</v>
      </c>
      <c r="E3427" s="1" t="s">
        <v>64</v>
      </c>
      <c r="F3427" s="1" t="s">
        <v>62</v>
      </c>
      <c r="G3427" s="57">
        <v>19628687</v>
      </c>
      <c r="H3427" s="3">
        <v>21704.720000000001</v>
      </c>
      <c r="I3427" s="3">
        <v>1.1057999999999999</v>
      </c>
      <c r="J3427" s="4">
        <v>1.3299999999999999E-2</v>
      </c>
      <c r="K3427" s="3">
        <v>8.3099999999999993E-2</v>
      </c>
      <c r="L3427" s="2">
        <v>261047</v>
      </c>
      <c r="P3427" s="2">
        <v>100793995</v>
      </c>
    </row>
    <row r="3428" spans="1:16" x14ac:dyDescent="0.3">
      <c r="A3428" s="1" t="str">
        <f>VLOOKUP(F3428,Sheet2!A:C,2,FALSE)</f>
        <v>充电屏保</v>
      </c>
      <c r="B3428" s="1" t="str">
        <f>VLOOKUP(E3428,[1]Sheet4!A:B,2,FALSE)</f>
        <v>SDK</v>
      </c>
      <c r="C3428" s="1" t="str">
        <f t="shared" ref="C3428:C3491" si="25">RIGHT(LEFT(D3428,6),2)</f>
        <v>06</v>
      </c>
      <c r="D3428" s="147">
        <v>20150609</v>
      </c>
      <c r="E3428" s="1" t="s">
        <v>64</v>
      </c>
      <c r="F3428" s="1" t="s">
        <v>67</v>
      </c>
      <c r="G3428" s="57">
        <v>128466722</v>
      </c>
      <c r="H3428" s="3">
        <v>86771.05</v>
      </c>
      <c r="I3428" s="3">
        <v>0.6754</v>
      </c>
      <c r="J3428" s="4">
        <v>1.11E-2</v>
      </c>
      <c r="K3428" s="3">
        <v>6.0699999999999997E-2</v>
      </c>
      <c r="L3428" s="2">
        <v>1430602</v>
      </c>
      <c r="P3428" s="2">
        <v>633737739</v>
      </c>
    </row>
    <row r="3429" spans="1:16" x14ac:dyDescent="0.3">
      <c r="A3429" s="1" t="str">
        <f>VLOOKUP(F3429,Sheet2!A:C,2,FALSE)</f>
        <v>其他</v>
      </c>
      <c r="B3429" s="1" t="str">
        <f>VLOOKUP(E3429,[1]Sheet4!A:B,2,FALSE)</f>
        <v>SDK</v>
      </c>
      <c r="C3429" s="1" t="str">
        <f t="shared" si="25"/>
        <v>06</v>
      </c>
      <c r="D3429" s="147">
        <v>20150609</v>
      </c>
      <c r="E3429" s="1" t="s">
        <v>64</v>
      </c>
      <c r="F3429" s="1" t="s">
        <v>68</v>
      </c>
      <c r="G3429" s="57">
        <v>581005</v>
      </c>
      <c r="H3429" s="3">
        <v>794.04</v>
      </c>
      <c r="I3429" s="3">
        <v>1.3667</v>
      </c>
      <c r="J3429" s="4">
        <v>1.84E-2</v>
      </c>
      <c r="K3429" s="3">
        <v>7.4399999999999994E-2</v>
      </c>
      <c r="L3429" s="2">
        <v>10677</v>
      </c>
      <c r="P3429" s="2">
        <v>3304802</v>
      </c>
    </row>
    <row r="3430" spans="1:16" x14ac:dyDescent="0.3">
      <c r="A3430" s="1" t="str">
        <f>VLOOKUP(F3430,Sheet2!A:C,2,FALSE)</f>
        <v>其他</v>
      </c>
      <c r="B3430" s="1" t="str">
        <f>VLOOKUP(E3430,[1]Sheet4!A:B,2,FALSE)</f>
        <v>SDK</v>
      </c>
      <c r="C3430" s="1" t="str">
        <f t="shared" si="25"/>
        <v>06</v>
      </c>
      <c r="D3430" s="147">
        <v>20150609</v>
      </c>
      <c r="E3430" s="1" t="s">
        <v>64</v>
      </c>
      <c r="F3430" s="1" t="s">
        <v>69</v>
      </c>
      <c r="G3430" s="57">
        <v>425194</v>
      </c>
      <c r="H3430" s="3">
        <v>2121.6999999999998</v>
      </c>
      <c r="I3430" s="3">
        <v>4.99</v>
      </c>
      <c r="J3430" s="4">
        <v>2.5399999999999999E-2</v>
      </c>
      <c r="K3430" s="3">
        <v>0.1963</v>
      </c>
      <c r="L3430" s="2">
        <v>10807</v>
      </c>
      <c r="P3430" s="2">
        <v>5928965</v>
      </c>
    </row>
    <row r="3431" spans="1:16" x14ac:dyDescent="0.3">
      <c r="A3431" s="1" t="str">
        <f>VLOOKUP(F3431,Sheet2!A:C,2,FALSE)</f>
        <v>其他</v>
      </c>
      <c r="B3431" s="1" t="str">
        <f>VLOOKUP(E3431,[1]Sheet4!A:B,2,FALSE)</f>
        <v>SDK</v>
      </c>
      <c r="C3431" s="1" t="str">
        <f t="shared" si="25"/>
        <v>06</v>
      </c>
      <c r="D3431" s="147">
        <v>20150609</v>
      </c>
      <c r="E3431" s="1" t="s">
        <v>64</v>
      </c>
      <c r="F3431" s="1" t="s">
        <v>70</v>
      </c>
      <c r="G3431" s="57">
        <v>2332012</v>
      </c>
      <c r="H3431" s="3">
        <v>1442.95</v>
      </c>
      <c r="I3431" s="3">
        <v>0.61880000000000002</v>
      </c>
      <c r="J3431" s="4">
        <v>5.1000000000000004E-3</v>
      </c>
      <c r="K3431" s="3">
        <v>0.12239999999999999</v>
      </c>
      <c r="L3431" s="2">
        <v>11793</v>
      </c>
      <c r="P3431" s="2">
        <v>23636598</v>
      </c>
    </row>
    <row r="3432" spans="1:16" x14ac:dyDescent="0.3">
      <c r="A3432" s="1" t="str">
        <f>VLOOKUP(F3432,Sheet2!A:C,2,FALSE)</f>
        <v>Applock</v>
      </c>
      <c r="B3432" s="1" t="str">
        <f>VLOOKUP(E3432,[1]Sheet4!A:B,2,FALSE)</f>
        <v>SDK</v>
      </c>
      <c r="C3432" s="1" t="str">
        <f t="shared" si="25"/>
        <v>06</v>
      </c>
      <c r="D3432" s="147">
        <v>20150609</v>
      </c>
      <c r="E3432" s="1" t="s">
        <v>64</v>
      </c>
      <c r="F3432" s="1" t="s">
        <v>71</v>
      </c>
      <c r="G3432" s="57">
        <v>313334015</v>
      </c>
      <c r="H3432" s="3">
        <v>230413.87</v>
      </c>
      <c r="I3432" s="3">
        <v>0.73540000000000005</v>
      </c>
      <c r="J3432" s="4">
        <v>1.12E-2</v>
      </c>
      <c r="K3432" s="3">
        <v>6.59E-2</v>
      </c>
      <c r="L3432" s="2">
        <v>3498642</v>
      </c>
      <c r="P3432" s="2">
        <v>1184203500</v>
      </c>
    </row>
    <row r="3433" spans="1:16" x14ac:dyDescent="0.3">
      <c r="A3433" s="1" t="str">
        <f>VLOOKUP(F3433,Sheet2!A:C,2,FALSE)</f>
        <v>结果页</v>
      </c>
      <c r="B3433" s="1" t="str">
        <f>VLOOKUP(E3433,[1]Sheet4!A:B,2,FALSE)</f>
        <v>SDK</v>
      </c>
      <c r="C3433" s="1" t="str">
        <f t="shared" si="25"/>
        <v>06</v>
      </c>
      <c r="D3433" s="147">
        <v>20150609</v>
      </c>
      <c r="E3433" s="1" t="s">
        <v>64</v>
      </c>
      <c r="F3433" s="1" t="s">
        <v>63</v>
      </c>
      <c r="G3433" s="57">
        <v>14009923</v>
      </c>
      <c r="H3433" s="3">
        <v>35666.33</v>
      </c>
      <c r="I3433" s="3">
        <v>2.5457999999999998</v>
      </c>
      <c r="J3433" s="4">
        <v>2.1000000000000001E-2</v>
      </c>
      <c r="K3433" s="3">
        <v>0.121</v>
      </c>
      <c r="L3433" s="2">
        <v>294672</v>
      </c>
      <c r="P3433" s="2">
        <v>89713596</v>
      </c>
    </row>
    <row r="3434" spans="1:16" x14ac:dyDescent="0.3">
      <c r="A3434" s="1" t="str">
        <f>VLOOKUP(F3434,Sheet2!A:C,2,FALSE)</f>
        <v>充电屏保</v>
      </c>
      <c r="B3434" s="1" t="str">
        <f>VLOOKUP(E3434,[1]Sheet4!A:B,2,FALSE)</f>
        <v>SDK</v>
      </c>
      <c r="C3434" s="1" t="str">
        <f t="shared" si="25"/>
        <v>06</v>
      </c>
      <c r="D3434" s="147">
        <v>20150609</v>
      </c>
      <c r="E3434" s="1" t="s">
        <v>64</v>
      </c>
      <c r="F3434" s="1" t="s">
        <v>72</v>
      </c>
      <c r="G3434" s="57">
        <v>32205307</v>
      </c>
      <c r="H3434" s="3">
        <v>20954.189999999999</v>
      </c>
      <c r="I3434" s="3">
        <v>0.65059999999999996</v>
      </c>
      <c r="J3434" s="4">
        <v>1.2E-2</v>
      </c>
      <c r="K3434" s="3">
        <v>5.3999999999999999E-2</v>
      </c>
      <c r="L3434" s="2">
        <v>387700</v>
      </c>
      <c r="P3434" s="2">
        <v>101253242</v>
      </c>
    </row>
    <row r="3435" spans="1:16" x14ac:dyDescent="0.3">
      <c r="A3435" s="1" t="str">
        <f>VLOOKUP(F3435,Sheet2!A:C,2,FALSE)</f>
        <v>其他</v>
      </c>
      <c r="B3435" s="1" t="str">
        <f>VLOOKUP(E3435,[1]Sheet4!A:B,2,FALSE)</f>
        <v>SDK</v>
      </c>
      <c r="C3435" s="1" t="str">
        <f t="shared" si="25"/>
        <v>06</v>
      </c>
      <c r="D3435" s="147">
        <v>20150609</v>
      </c>
      <c r="E3435" s="1" t="s">
        <v>64</v>
      </c>
      <c r="F3435" s="1" t="s">
        <v>73</v>
      </c>
      <c r="G3435" s="57">
        <v>928103</v>
      </c>
      <c r="H3435" s="3">
        <v>1338.91</v>
      </c>
      <c r="I3435" s="3">
        <v>1.4426000000000001</v>
      </c>
      <c r="J3435" s="4">
        <v>3.8199999999999998E-2</v>
      </c>
      <c r="K3435" s="3">
        <v>3.7699999999999997E-2</v>
      </c>
      <c r="L3435" s="2">
        <v>35476</v>
      </c>
      <c r="P3435" s="2">
        <v>10895794</v>
      </c>
    </row>
    <row r="3436" spans="1:16" x14ac:dyDescent="0.3">
      <c r="A3436" s="1" t="str">
        <f>VLOOKUP(F3436,Sheet2!A:C,2,FALSE)</f>
        <v>其他</v>
      </c>
      <c r="B3436" s="1" t="str">
        <f>VLOOKUP(E3436,[1]Sheet4!A:B,2,FALSE)</f>
        <v>SDK</v>
      </c>
      <c r="C3436" s="1" t="str">
        <f t="shared" si="25"/>
        <v>06</v>
      </c>
      <c r="D3436" s="147">
        <v>20150609</v>
      </c>
      <c r="E3436" s="1" t="s">
        <v>64</v>
      </c>
      <c r="F3436" s="1" t="s">
        <v>41</v>
      </c>
      <c r="G3436" s="57">
        <v>17646314</v>
      </c>
      <c r="H3436" s="3">
        <v>7827.54</v>
      </c>
      <c r="I3436" s="3">
        <v>0.44359999999999999</v>
      </c>
      <c r="J3436" s="4">
        <v>8.2000000000000007E-3</v>
      </c>
      <c r="K3436" s="3">
        <v>5.3999999999999999E-2</v>
      </c>
      <c r="L3436" s="2">
        <v>144883</v>
      </c>
      <c r="P3436" s="2">
        <v>118922332</v>
      </c>
    </row>
    <row r="3437" spans="1:16" x14ac:dyDescent="0.3">
      <c r="A3437" s="1" t="str">
        <f>VLOOKUP(F3437,Sheet2!A:C,2,FALSE)</f>
        <v>其他</v>
      </c>
      <c r="B3437" s="1" t="str">
        <f>VLOOKUP(E3437,[1]Sheet4!A:B,2,FALSE)</f>
        <v>SDK</v>
      </c>
      <c r="C3437" s="1" t="str">
        <f t="shared" si="25"/>
        <v>06</v>
      </c>
      <c r="D3437" s="147">
        <v>20150609</v>
      </c>
      <c r="E3437" s="1" t="s">
        <v>64</v>
      </c>
      <c r="F3437" s="1" t="s">
        <v>59</v>
      </c>
      <c r="G3437" s="57">
        <v>4250700</v>
      </c>
      <c r="H3437" s="3">
        <v>4683.33</v>
      </c>
      <c r="I3437" s="3">
        <v>1.1017999999999999</v>
      </c>
      <c r="J3437" s="4">
        <v>1.1599999999999999E-2</v>
      </c>
      <c r="K3437" s="3">
        <v>9.4899999999999998E-2</v>
      </c>
      <c r="L3437" s="2">
        <v>49371</v>
      </c>
      <c r="P3437" s="2">
        <v>12319646</v>
      </c>
    </row>
    <row r="3438" spans="1:16" x14ac:dyDescent="0.3">
      <c r="A3438" s="1" t="str">
        <f>VLOOKUP(F3438,Sheet2!A:C,2,FALSE)</f>
        <v>结果页</v>
      </c>
      <c r="B3438" s="1" t="str">
        <f>VLOOKUP(E3438,[1]Sheet4!A:B,2,FALSE)</f>
        <v>API</v>
      </c>
      <c r="C3438" s="1" t="str">
        <f t="shared" si="25"/>
        <v>06</v>
      </c>
      <c r="D3438" s="147">
        <v>20150609</v>
      </c>
      <c r="E3438" s="1" t="s">
        <v>74</v>
      </c>
      <c r="F3438" s="1" t="s">
        <v>61</v>
      </c>
      <c r="G3438" s="57">
        <v>3461583</v>
      </c>
      <c r="H3438" s="3">
        <v>3708.02</v>
      </c>
      <c r="I3438" s="3">
        <v>1.07</v>
      </c>
      <c r="J3438" s="4">
        <v>1.3000000000000001E-2</v>
      </c>
      <c r="L3438" s="2">
        <v>44864</v>
      </c>
    </row>
    <row r="3439" spans="1:16" x14ac:dyDescent="0.3">
      <c r="A3439" s="1" t="str">
        <f>VLOOKUP(F3439,Sheet2!A:C,2,FALSE)</f>
        <v>结果页</v>
      </c>
      <c r="B3439" s="1" t="str">
        <f>VLOOKUP(E3439,[1]Sheet4!A:B,2,FALSE)</f>
        <v>API</v>
      </c>
      <c r="C3439" s="1" t="str">
        <f t="shared" si="25"/>
        <v>06</v>
      </c>
      <c r="D3439" s="147">
        <v>20150609</v>
      </c>
      <c r="E3439" s="1" t="s">
        <v>74</v>
      </c>
      <c r="F3439" s="1" t="s">
        <v>63</v>
      </c>
      <c r="G3439" s="57">
        <v>421434</v>
      </c>
      <c r="H3439" s="3">
        <v>287.77999999999997</v>
      </c>
      <c r="I3439" s="3">
        <v>0.68</v>
      </c>
      <c r="J3439" s="4">
        <v>8.3000000000000001E-3</v>
      </c>
      <c r="L3439" s="2">
        <v>3487</v>
      </c>
    </row>
    <row r="3440" spans="1:16" x14ac:dyDescent="0.3">
      <c r="A3440" s="1" t="str">
        <f>VLOOKUP(F3440,Sheet2!A:C,2,FALSE)</f>
        <v>其他</v>
      </c>
      <c r="B3440" s="1" t="str">
        <f>VLOOKUP(E3440,[1]Sheet4!A:B,2,FALSE)</f>
        <v>SDK</v>
      </c>
      <c r="C3440" s="1" t="str">
        <f t="shared" si="25"/>
        <v>06</v>
      </c>
      <c r="D3440" s="147">
        <v>20150610</v>
      </c>
      <c r="E3440" s="1" t="s">
        <v>58</v>
      </c>
      <c r="F3440" s="1" t="s">
        <v>55</v>
      </c>
      <c r="G3440" s="57">
        <v>702141</v>
      </c>
      <c r="H3440" s="3">
        <v>199</v>
      </c>
      <c r="I3440" s="3">
        <v>0.28299999999999997</v>
      </c>
    </row>
    <row r="3441" spans="1:16" x14ac:dyDescent="0.3">
      <c r="A3441" s="1" t="str">
        <f>VLOOKUP(F3441,Sheet2!A:C,2,FALSE)</f>
        <v>其他</v>
      </c>
      <c r="B3441" s="1" t="str">
        <f>VLOOKUP(E3441,[1]Sheet4!A:B,2,FALSE)</f>
        <v>SDK</v>
      </c>
      <c r="C3441" s="1" t="str">
        <f t="shared" si="25"/>
        <v>06</v>
      </c>
      <c r="D3441" s="147">
        <v>20150610</v>
      </c>
      <c r="E3441" s="1" t="s">
        <v>58</v>
      </c>
      <c r="F3441" s="1" t="s">
        <v>41</v>
      </c>
      <c r="G3441" s="57">
        <v>42633665</v>
      </c>
      <c r="H3441" s="3">
        <v>2677</v>
      </c>
      <c r="I3441" s="3">
        <v>6.3E-2</v>
      </c>
    </row>
    <row r="3442" spans="1:16" x14ac:dyDescent="0.3">
      <c r="A3442" s="1" t="str">
        <f>VLOOKUP(F3442,Sheet2!A:C,2,FALSE)</f>
        <v>其他</v>
      </c>
      <c r="B3442" s="1" t="str">
        <f>VLOOKUP(E3442,[1]Sheet4!A:B,2,FALSE)</f>
        <v>SDK</v>
      </c>
      <c r="C3442" s="1" t="str">
        <f t="shared" si="25"/>
        <v>06</v>
      </c>
      <c r="D3442" s="147">
        <v>20150610</v>
      </c>
      <c r="E3442" s="1" t="s">
        <v>58</v>
      </c>
      <c r="F3442" s="1" t="s">
        <v>59</v>
      </c>
      <c r="G3442" s="57">
        <v>2079290</v>
      </c>
      <c r="H3442" s="3">
        <v>1473</v>
      </c>
      <c r="I3442" s="3">
        <v>0.70799999999999996</v>
      </c>
    </row>
    <row r="3443" spans="1:16" x14ac:dyDescent="0.3">
      <c r="A3443" s="1" t="str">
        <f>VLOOKUP(F3443,Sheet2!A:C,2,FALSE)</f>
        <v>结果页</v>
      </c>
      <c r="B3443" s="1" t="str">
        <f>VLOOKUP(E3443,[1]Sheet4!A:B,2,FALSE)</f>
        <v>API</v>
      </c>
      <c r="C3443" s="1" t="str">
        <f t="shared" si="25"/>
        <v>06</v>
      </c>
      <c r="D3443" s="147">
        <v>20150610</v>
      </c>
      <c r="E3443" s="1" t="s">
        <v>60</v>
      </c>
      <c r="F3443" s="1" t="s">
        <v>61</v>
      </c>
      <c r="G3443" s="57">
        <v>91494</v>
      </c>
      <c r="H3443" s="3">
        <v>203.79</v>
      </c>
      <c r="I3443" s="3">
        <v>2.2273591710931866</v>
      </c>
      <c r="J3443" s="4">
        <v>2.177191947012919E-2</v>
      </c>
      <c r="L3443" s="2">
        <v>1992</v>
      </c>
    </row>
    <row r="3444" spans="1:16" x14ac:dyDescent="0.3">
      <c r="A3444" s="1" t="str">
        <f>VLOOKUP(F3444,Sheet2!A:C,2,FALSE)</f>
        <v>结果页</v>
      </c>
      <c r="B3444" s="1" t="str">
        <f>VLOOKUP(E3444,[1]Sheet4!A:B,2,FALSE)</f>
        <v>API</v>
      </c>
      <c r="C3444" s="1" t="str">
        <f t="shared" si="25"/>
        <v>06</v>
      </c>
      <c r="D3444" s="147">
        <v>20150610</v>
      </c>
      <c r="E3444" s="1" t="s">
        <v>60</v>
      </c>
      <c r="F3444" s="1" t="s">
        <v>62</v>
      </c>
      <c r="G3444" s="57">
        <v>2104809</v>
      </c>
      <c r="H3444" s="3">
        <v>5923.57</v>
      </c>
      <c r="I3444" s="3">
        <v>2.814302865485657</v>
      </c>
      <c r="J3444" s="4">
        <v>9.5110767770377261E-3</v>
      </c>
      <c r="L3444" s="2">
        <v>20019</v>
      </c>
    </row>
    <row r="3445" spans="1:16" x14ac:dyDescent="0.3">
      <c r="A3445" s="1" t="str">
        <f>VLOOKUP(F3445,Sheet2!A:C,2,FALSE)</f>
        <v>结果页</v>
      </c>
      <c r="B3445" s="1" t="str">
        <f>VLOOKUP(E3445,[1]Sheet4!A:B,2,FALSE)</f>
        <v>API</v>
      </c>
      <c r="C3445" s="1" t="str">
        <f t="shared" si="25"/>
        <v>06</v>
      </c>
      <c r="D3445" s="147">
        <v>20150610</v>
      </c>
      <c r="E3445" s="1" t="s">
        <v>60</v>
      </c>
      <c r="F3445" s="1" t="s">
        <v>63</v>
      </c>
      <c r="G3445" s="57">
        <v>584696</v>
      </c>
      <c r="H3445" s="3">
        <v>1564.78</v>
      </c>
      <c r="I3445" s="3">
        <v>2.6762283306196726</v>
      </c>
      <c r="J3445" s="4">
        <v>2.0119857156539467E-2</v>
      </c>
      <c r="L3445" s="2">
        <v>11764</v>
      </c>
    </row>
    <row r="3446" spans="1:16" x14ac:dyDescent="0.3">
      <c r="A3446" s="1" t="str">
        <f>VLOOKUP(F3446,Sheet2!A:C,2,FALSE)</f>
        <v>结果页</v>
      </c>
      <c r="B3446" s="1" t="str">
        <f>VLOOKUP(E3446,[1]Sheet4!A:B,2,FALSE)</f>
        <v>SDK</v>
      </c>
      <c r="C3446" s="1" t="str">
        <f t="shared" si="25"/>
        <v>06</v>
      </c>
      <c r="D3446" s="147">
        <v>20150610</v>
      </c>
      <c r="E3446" s="1" t="s">
        <v>64</v>
      </c>
      <c r="F3446" s="1" t="s">
        <v>61</v>
      </c>
      <c r="G3446" s="57">
        <v>4566037</v>
      </c>
      <c r="H3446" s="3">
        <v>6323.3</v>
      </c>
      <c r="I3446" s="3">
        <v>1.3848551818568269</v>
      </c>
      <c r="J3446" s="4">
        <v>1.6110250530164343E-2</v>
      </c>
      <c r="K3446" s="3">
        <v>8.5961120174007616E-2</v>
      </c>
      <c r="L3446" s="2">
        <v>73560</v>
      </c>
      <c r="P3446" s="2">
        <v>122244507</v>
      </c>
    </row>
    <row r="3447" spans="1:16" x14ac:dyDescent="0.3">
      <c r="A3447" s="1" t="str">
        <f>VLOOKUP(F3447,Sheet2!A:C,2,FALSE)</f>
        <v>充电屏保</v>
      </c>
      <c r="B3447" s="1" t="str">
        <f>VLOOKUP(E3447,[1]Sheet4!A:B,2,FALSE)</f>
        <v>SDK</v>
      </c>
      <c r="C3447" s="1" t="str">
        <f t="shared" si="25"/>
        <v>06</v>
      </c>
      <c r="D3447" s="147">
        <v>20150610</v>
      </c>
      <c r="E3447" s="1" t="s">
        <v>64</v>
      </c>
      <c r="F3447" s="1" t="s">
        <v>65</v>
      </c>
      <c r="G3447" s="57">
        <v>26439973</v>
      </c>
      <c r="H3447" s="3">
        <v>25733.200000000001</v>
      </c>
      <c r="I3447" s="3">
        <v>0.973268769979455</v>
      </c>
      <c r="J3447" s="4">
        <v>1.1070888763766893E-2</v>
      </c>
      <c r="K3447" s="3">
        <v>8.791243329666501E-2</v>
      </c>
      <c r="L3447" s="2">
        <v>292714</v>
      </c>
      <c r="P3447" s="2">
        <v>346840127</v>
      </c>
    </row>
    <row r="3448" spans="1:16" x14ac:dyDescent="0.3">
      <c r="A3448" s="1" t="str">
        <f>VLOOKUP(F3448,Sheet2!A:C,2,FALSE)</f>
        <v>其他</v>
      </c>
      <c r="B3448" s="1" t="str">
        <f>VLOOKUP(E3448,[1]Sheet4!A:B,2,FALSE)</f>
        <v>SDK</v>
      </c>
      <c r="C3448" s="1" t="str">
        <f t="shared" si="25"/>
        <v>06</v>
      </c>
      <c r="D3448" s="147">
        <v>20150610</v>
      </c>
      <c r="E3448" s="1" t="s">
        <v>64</v>
      </c>
      <c r="F3448" s="1" t="s">
        <v>55</v>
      </c>
      <c r="G3448" s="57">
        <v>3052611</v>
      </c>
      <c r="H3448" s="3">
        <v>2579.27</v>
      </c>
      <c r="I3448" s="3">
        <v>0.84493897191617273</v>
      </c>
      <c r="J3448" s="4">
        <v>1.0782900277827735E-2</v>
      </c>
      <c r="K3448" s="3">
        <v>7.8359156641147162E-2</v>
      </c>
      <c r="L3448" s="2">
        <v>32916</v>
      </c>
      <c r="P3448" s="2">
        <v>17584235</v>
      </c>
    </row>
    <row r="3449" spans="1:16" x14ac:dyDescent="0.3">
      <c r="A3449" s="1" t="str">
        <f>VLOOKUP(F3449,Sheet2!A:C,2,FALSE)</f>
        <v>其他</v>
      </c>
      <c r="B3449" s="1" t="str">
        <f>VLOOKUP(E3449,[1]Sheet4!A:B,2,FALSE)</f>
        <v>SDK</v>
      </c>
      <c r="C3449" s="1" t="str">
        <f t="shared" si="25"/>
        <v>06</v>
      </c>
      <c r="D3449" s="147">
        <v>20150610</v>
      </c>
      <c r="E3449" s="1" t="s">
        <v>64</v>
      </c>
      <c r="F3449" s="1" t="s">
        <v>75</v>
      </c>
      <c r="G3449" s="57">
        <v>175613</v>
      </c>
      <c r="H3449" s="3">
        <v>919.91</v>
      </c>
      <c r="I3449" s="3">
        <v>5.2382796262235711</v>
      </c>
      <c r="J3449" s="4">
        <v>3.3152443156258364E-2</v>
      </c>
      <c r="K3449" s="3">
        <v>0.1580058399175541</v>
      </c>
      <c r="L3449" s="2">
        <v>5822</v>
      </c>
      <c r="P3449" s="2">
        <v>886136</v>
      </c>
    </row>
    <row r="3450" spans="1:16" x14ac:dyDescent="0.3">
      <c r="A3450" s="1" t="str">
        <f>VLOOKUP(F3450,Sheet2!A:C,2,FALSE)</f>
        <v>Applock</v>
      </c>
      <c r="B3450" s="1" t="str">
        <f>VLOOKUP(E3450,[1]Sheet4!A:B,2,FALSE)</f>
        <v>SDK</v>
      </c>
      <c r="C3450" s="1" t="str">
        <f t="shared" si="25"/>
        <v>06</v>
      </c>
      <c r="D3450" s="147">
        <v>20150610</v>
      </c>
      <c r="E3450" s="1" t="s">
        <v>64</v>
      </c>
      <c r="F3450" s="1" t="s">
        <v>66</v>
      </c>
      <c r="G3450" s="57">
        <v>112265482</v>
      </c>
      <c r="H3450" s="3">
        <v>86911.85</v>
      </c>
      <c r="I3450" s="3">
        <v>0.77416360266461959</v>
      </c>
      <c r="J3450" s="4">
        <v>1.2085620404676123E-2</v>
      </c>
      <c r="K3450" s="3">
        <v>6.4056587642375706E-2</v>
      </c>
      <c r="L3450" s="2">
        <v>1356798</v>
      </c>
      <c r="P3450" s="2">
        <v>396409944</v>
      </c>
    </row>
    <row r="3451" spans="1:16" x14ac:dyDescent="0.3">
      <c r="A3451" s="1" t="str">
        <f>VLOOKUP(F3451,Sheet2!A:C,2,FALSE)</f>
        <v>结果页</v>
      </c>
      <c r="B3451" s="1" t="str">
        <f>VLOOKUP(E3451,[1]Sheet4!A:B,2,FALSE)</f>
        <v>SDK</v>
      </c>
      <c r="C3451" s="1" t="str">
        <f t="shared" si="25"/>
        <v>06</v>
      </c>
      <c r="D3451" s="147">
        <v>20150610</v>
      </c>
      <c r="E3451" s="1" t="s">
        <v>64</v>
      </c>
      <c r="F3451" s="1" t="s">
        <v>62</v>
      </c>
      <c r="G3451" s="57">
        <v>19913781</v>
      </c>
      <c r="H3451" s="3">
        <v>21810.710000000003</v>
      </c>
      <c r="I3451" s="3">
        <v>1.0952570985891632</v>
      </c>
      <c r="J3451" s="4">
        <v>1.361233208299318E-2</v>
      </c>
      <c r="K3451" s="3">
        <v>8.0460650820996571E-2</v>
      </c>
      <c r="L3451" s="2">
        <v>271073</v>
      </c>
      <c r="P3451" s="2">
        <v>96937754</v>
      </c>
    </row>
    <row r="3452" spans="1:16" x14ac:dyDescent="0.3">
      <c r="A3452" s="1" t="str">
        <f>VLOOKUP(F3452,Sheet2!A:C,2,FALSE)</f>
        <v>充电屏保</v>
      </c>
      <c r="B3452" s="1" t="str">
        <f>VLOOKUP(E3452,[1]Sheet4!A:B,2,FALSE)</f>
        <v>SDK</v>
      </c>
      <c r="C3452" s="1" t="str">
        <f t="shared" si="25"/>
        <v>06</v>
      </c>
      <c r="D3452" s="147">
        <v>20150610</v>
      </c>
      <c r="E3452" s="1" t="s">
        <v>64</v>
      </c>
      <c r="F3452" s="1" t="s">
        <v>67</v>
      </c>
      <c r="G3452" s="57">
        <v>131273790</v>
      </c>
      <c r="H3452" s="3">
        <v>92813.85</v>
      </c>
      <c r="I3452" s="3">
        <v>0.7070249895276125</v>
      </c>
      <c r="J3452" s="4">
        <v>1.1405071796891063E-2</v>
      </c>
      <c r="K3452" s="3">
        <v>6.1992155956470368E-2</v>
      </c>
      <c r="L3452" s="2">
        <v>1497187</v>
      </c>
      <c r="P3452" s="2">
        <v>584160223</v>
      </c>
    </row>
    <row r="3453" spans="1:16" x14ac:dyDescent="0.3">
      <c r="A3453" s="1" t="str">
        <f>VLOOKUP(F3453,Sheet2!A:C,2,FALSE)</f>
        <v>其他</v>
      </c>
      <c r="B3453" s="1" t="str">
        <f>VLOOKUP(E3453,[1]Sheet4!A:B,2,FALSE)</f>
        <v>SDK</v>
      </c>
      <c r="C3453" s="1" t="str">
        <f t="shared" si="25"/>
        <v>06</v>
      </c>
      <c r="D3453" s="147">
        <v>20150610</v>
      </c>
      <c r="E3453" s="1" t="s">
        <v>64</v>
      </c>
      <c r="F3453" s="1" t="s">
        <v>68</v>
      </c>
      <c r="G3453" s="57">
        <v>575407</v>
      </c>
      <c r="H3453" s="3">
        <v>817.56</v>
      </c>
      <c r="I3453" s="3">
        <v>1.4208377722203589</v>
      </c>
      <c r="J3453" s="4">
        <v>1.8557299441960211E-2</v>
      </c>
      <c r="K3453" s="3">
        <v>7.6564899793968896E-2</v>
      </c>
      <c r="L3453" s="2">
        <v>10678</v>
      </c>
      <c r="P3453" s="2">
        <v>3222332</v>
      </c>
    </row>
    <row r="3454" spans="1:16" x14ac:dyDescent="0.3">
      <c r="A3454" s="1" t="str">
        <f>VLOOKUP(F3454,Sheet2!A:C,2,FALSE)</f>
        <v>其他</v>
      </c>
      <c r="B3454" s="1" t="str">
        <f>VLOOKUP(E3454,[1]Sheet4!A:B,2,FALSE)</f>
        <v>SDK</v>
      </c>
      <c r="C3454" s="1" t="str">
        <f t="shared" si="25"/>
        <v>06</v>
      </c>
      <c r="D3454" s="147">
        <v>20150610</v>
      </c>
      <c r="E3454" s="1" t="s">
        <v>64</v>
      </c>
      <c r="F3454" s="1" t="s">
        <v>69</v>
      </c>
      <c r="G3454" s="57">
        <v>403208</v>
      </c>
      <c r="H3454" s="3">
        <v>2122.4299999999998</v>
      </c>
      <c r="I3454" s="3">
        <v>5.263858852006905</v>
      </c>
      <c r="J3454" s="4">
        <v>2.5877462748754985E-2</v>
      </c>
      <c r="K3454" s="3">
        <v>0.2034147977764999</v>
      </c>
      <c r="L3454" s="2">
        <v>10434</v>
      </c>
      <c r="P3454" s="2">
        <v>5671584</v>
      </c>
    </row>
    <row r="3455" spans="1:16" x14ac:dyDescent="0.3">
      <c r="A3455" s="1" t="str">
        <f>VLOOKUP(F3455,Sheet2!A:C,2,FALSE)</f>
        <v>其他</v>
      </c>
      <c r="B3455" s="1" t="str">
        <f>VLOOKUP(E3455,[1]Sheet4!A:B,2,FALSE)</f>
        <v>SDK</v>
      </c>
      <c r="C3455" s="1" t="str">
        <f t="shared" si="25"/>
        <v>06</v>
      </c>
      <c r="D3455" s="147">
        <v>20150610</v>
      </c>
      <c r="E3455" s="1" t="s">
        <v>64</v>
      </c>
      <c r="F3455" s="1" t="s">
        <v>70</v>
      </c>
      <c r="G3455" s="57">
        <v>2360111</v>
      </c>
      <c r="H3455" s="3">
        <v>1461.49</v>
      </c>
      <c r="I3455" s="3">
        <v>0.61924629816140009</v>
      </c>
      <c r="J3455" s="4">
        <v>5.0023070948781645E-3</v>
      </c>
      <c r="K3455" s="3">
        <v>0.12379213959003896</v>
      </c>
      <c r="L3455" s="2">
        <v>11806</v>
      </c>
      <c r="P3455" s="2">
        <v>22906636</v>
      </c>
    </row>
    <row r="3456" spans="1:16" x14ac:dyDescent="0.3">
      <c r="A3456" s="1" t="str">
        <f>VLOOKUP(F3456,Sheet2!A:C,2,FALSE)</f>
        <v>Applock</v>
      </c>
      <c r="B3456" s="1" t="str">
        <f>VLOOKUP(E3456,[1]Sheet4!A:B,2,FALSE)</f>
        <v>SDK</v>
      </c>
      <c r="C3456" s="1" t="str">
        <f t="shared" si="25"/>
        <v>06</v>
      </c>
      <c r="D3456" s="147">
        <v>20150610</v>
      </c>
      <c r="E3456" s="1" t="s">
        <v>64</v>
      </c>
      <c r="F3456" s="1" t="s">
        <v>71</v>
      </c>
      <c r="G3456" s="57">
        <v>320737840</v>
      </c>
      <c r="H3456" s="3">
        <v>243438.85</v>
      </c>
      <c r="I3456" s="3">
        <v>0.75899635041503055</v>
      </c>
      <c r="J3456" s="4">
        <v>1.0940352407436554E-2</v>
      </c>
      <c r="K3456" s="3">
        <v>6.9375859400937878E-2</v>
      </c>
      <c r="L3456" s="2">
        <v>3508985</v>
      </c>
      <c r="P3456" s="2">
        <v>1174115072</v>
      </c>
    </row>
    <row r="3457" spans="1:16" x14ac:dyDescent="0.3">
      <c r="A3457" s="1" t="str">
        <f>VLOOKUP(F3457,Sheet2!A:C,2,FALSE)</f>
        <v>结果页</v>
      </c>
      <c r="B3457" s="1" t="str">
        <f>VLOOKUP(E3457,[1]Sheet4!A:B,2,FALSE)</f>
        <v>SDK</v>
      </c>
      <c r="C3457" s="1" t="str">
        <f t="shared" si="25"/>
        <v>06</v>
      </c>
      <c r="D3457" s="147">
        <v>20150610</v>
      </c>
      <c r="E3457" s="1" t="s">
        <v>64</v>
      </c>
      <c r="F3457" s="1" t="s">
        <v>63</v>
      </c>
      <c r="G3457" s="57">
        <v>13563509</v>
      </c>
      <c r="H3457" s="3">
        <v>36439.089999999997</v>
      </c>
      <c r="I3457" s="3">
        <v>2.6865533100615777</v>
      </c>
      <c r="J3457" s="4">
        <v>2.083317819894542E-2</v>
      </c>
      <c r="K3457" s="3">
        <v>0.12895551914386116</v>
      </c>
      <c r="L3457" s="2">
        <v>282571</v>
      </c>
      <c r="P3457" s="2">
        <v>83118637</v>
      </c>
    </row>
    <row r="3458" spans="1:16" x14ac:dyDescent="0.3">
      <c r="A3458" s="1" t="str">
        <f>VLOOKUP(F3458,Sheet2!A:C,2,FALSE)</f>
        <v>充电屏保</v>
      </c>
      <c r="B3458" s="1" t="str">
        <f>VLOOKUP(E3458,[1]Sheet4!A:B,2,FALSE)</f>
        <v>SDK</v>
      </c>
      <c r="C3458" s="1" t="str">
        <f t="shared" si="25"/>
        <v>06</v>
      </c>
      <c r="D3458" s="147">
        <v>20150610</v>
      </c>
      <c r="E3458" s="1" t="s">
        <v>64</v>
      </c>
      <c r="F3458" s="1" t="s">
        <v>72</v>
      </c>
      <c r="G3458" s="57">
        <v>32626151</v>
      </c>
      <c r="H3458" s="3">
        <v>22040.78</v>
      </c>
      <c r="I3458" s="3">
        <v>0.67555563020596576</v>
      </c>
      <c r="J3458" s="4">
        <v>1.1974228893871055E-2</v>
      </c>
      <c r="K3458" s="3">
        <v>5.6417464221996401E-2</v>
      </c>
      <c r="L3458" s="2">
        <v>390673</v>
      </c>
      <c r="P3458" s="2">
        <v>99767593</v>
      </c>
    </row>
    <row r="3459" spans="1:16" x14ac:dyDescent="0.3">
      <c r="A3459" s="1" t="str">
        <f>VLOOKUP(F3459,Sheet2!A:C,2,FALSE)</f>
        <v>其他</v>
      </c>
      <c r="B3459" s="1" t="str">
        <f>VLOOKUP(E3459,[1]Sheet4!A:B,2,FALSE)</f>
        <v>SDK</v>
      </c>
      <c r="C3459" s="1" t="str">
        <f t="shared" si="25"/>
        <v>06</v>
      </c>
      <c r="D3459" s="147">
        <v>20150610</v>
      </c>
      <c r="E3459" s="1" t="s">
        <v>64</v>
      </c>
      <c r="F3459" s="1" t="s">
        <v>73</v>
      </c>
      <c r="G3459" s="57">
        <v>1751424</v>
      </c>
      <c r="H3459" s="3">
        <v>2750.53</v>
      </c>
      <c r="I3459" s="3">
        <v>1.5704535281005627</v>
      </c>
      <c r="J3459" s="4">
        <v>4.0254672769129578E-2</v>
      </c>
      <c r="K3459" s="3">
        <v>3.9012949803554464E-2</v>
      </c>
      <c r="L3459" s="2">
        <v>70503</v>
      </c>
      <c r="P3459" s="2">
        <v>17785454</v>
      </c>
    </row>
    <row r="3460" spans="1:16" x14ac:dyDescent="0.3">
      <c r="A3460" s="1" t="str">
        <f>VLOOKUP(F3460,Sheet2!A:C,2,FALSE)</f>
        <v>其他</v>
      </c>
      <c r="B3460" s="1" t="str">
        <f>VLOOKUP(E3460,[1]Sheet4!A:B,2,FALSE)</f>
        <v>SDK</v>
      </c>
      <c r="C3460" s="1" t="str">
        <f t="shared" si="25"/>
        <v>06</v>
      </c>
      <c r="D3460" s="147">
        <v>20150610</v>
      </c>
      <c r="E3460" s="1" t="s">
        <v>64</v>
      </c>
      <c r="F3460" s="1" t="s">
        <v>41</v>
      </c>
      <c r="G3460" s="57">
        <v>18452201</v>
      </c>
      <c r="H3460" s="3">
        <v>8790.1299999999992</v>
      </c>
      <c r="I3460" s="3">
        <v>0.47637298119611854</v>
      </c>
      <c r="J3460" s="4">
        <v>8.2440571723665923E-3</v>
      </c>
      <c r="K3460" s="3">
        <v>5.7783803682594774E-2</v>
      </c>
      <c r="L3460" s="2">
        <v>152121</v>
      </c>
      <c r="P3460" s="2">
        <v>81864554</v>
      </c>
    </row>
    <row r="3461" spans="1:16" x14ac:dyDescent="0.3">
      <c r="A3461" s="1" t="str">
        <f>VLOOKUP(F3461,Sheet2!A:C,2,FALSE)</f>
        <v>其他</v>
      </c>
      <c r="B3461" s="1" t="str">
        <f>VLOOKUP(E3461,[1]Sheet4!A:B,2,FALSE)</f>
        <v>SDK</v>
      </c>
      <c r="C3461" s="1" t="str">
        <f t="shared" si="25"/>
        <v>06</v>
      </c>
      <c r="D3461" s="147">
        <v>20150610</v>
      </c>
      <c r="E3461" s="1" t="s">
        <v>64</v>
      </c>
      <c r="F3461" s="1" t="s">
        <v>59</v>
      </c>
      <c r="G3461" s="57">
        <v>4211949</v>
      </c>
      <c r="H3461" s="3">
        <v>4599.6400000000003</v>
      </c>
      <c r="I3461" s="3">
        <v>1.0920455114722425</v>
      </c>
      <c r="J3461" s="4">
        <v>1.0728524965520713E-2</v>
      </c>
      <c r="K3461" s="3">
        <v>0.10178897052314774</v>
      </c>
      <c r="L3461" s="2">
        <v>45188</v>
      </c>
      <c r="P3461" s="2">
        <v>11051473</v>
      </c>
    </row>
    <row r="3462" spans="1:16" x14ac:dyDescent="0.3">
      <c r="A3462" s="1" t="str">
        <f>VLOOKUP(F3462,Sheet2!A:C,2,FALSE)</f>
        <v>结果页</v>
      </c>
      <c r="B3462" s="1" t="str">
        <f>VLOOKUP(E3462,[1]Sheet4!A:B,2,FALSE)</f>
        <v>API</v>
      </c>
      <c r="C3462" s="1" t="str">
        <f t="shared" si="25"/>
        <v>06</v>
      </c>
      <c r="D3462" s="147">
        <v>20150610</v>
      </c>
      <c r="E3462" s="1" t="s">
        <v>74</v>
      </c>
      <c r="F3462" s="1" t="s">
        <v>61</v>
      </c>
      <c r="G3462" s="57">
        <v>3271710</v>
      </c>
      <c r="H3462" s="3">
        <v>3624.85</v>
      </c>
      <c r="I3462" s="3">
        <v>1.1100000000000001</v>
      </c>
      <c r="J3462" s="4">
        <v>1.41E-2</v>
      </c>
      <c r="L3462" s="2">
        <v>46289</v>
      </c>
    </row>
    <row r="3463" spans="1:16" x14ac:dyDescent="0.3">
      <c r="A3463" s="1" t="str">
        <f>VLOOKUP(F3463,Sheet2!A:C,2,FALSE)</f>
        <v>结果页</v>
      </c>
      <c r="B3463" s="1" t="str">
        <f>VLOOKUP(E3463,[1]Sheet4!A:B,2,FALSE)</f>
        <v>API</v>
      </c>
      <c r="C3463" s="1" t="str">
        <f t="shared" si="25"/>
        <v>06</v>
      </c>
      <c r="D3463" s="147">
        <v>20150610</v>
      </c>
      <c r="E3463" s="1" t="s">
        <v>74</v>
      </c>
      <c r="F3463" s="1" t="s">
        <v>63</v>
      </c>
      <c r="G3463" s="57">
        <v>433889</v>
      </c>
      <c r="H3463" s="3">
        <v>328.5</v>
      </c>
      <c r="I3463" s="3">
        <v>0.76</v>
      </c>
      <c r="J3463" s="4">
        <v>8.8000000000000005E-3</v>
      </c>
      <c r="L3463" s="2">
        <v>3814</v>
      </c>
    </row>
    <row r="3464" spans="1:16" x14ac:dyDescent="0.3">
      <c r="A3464" s="1" t="str">
        <f>VLOOKUP(F3464,Sheet2!A:C,2,FALSE)</f>
        <v>其他</v>
      </c>
      <c r="B3464" s="1" t="str">
        <f>VLOOKUP(E3464,[1]Sheet4!A:B,2,FALSE)</f>
        <v>SDK</v>
      </c>
      <c r="C3464" s="1" t="str">
        <f t="shared" si="25"/>
        <v>06</v>
      </c>
      <c r="D3464" s="147">
        <v>20150611</v>
      </c>
      <c r="E3464" s="1" t="s">
        <v>58</v>
      </c>
      <c r="F3464" s="1" t="s">
        <v>55</v>
      </c>
      <c r="G3464" s="57">
        <v>840444</v>
      </c>
      <c r="H3464" s="3">
        <v>244</v>
      </c>
      <c r="I3464" s="3">
        <v>0.28999999999999998</v>
      </c>
    </row>
    <row r="3465" spans="1:16" x14ac:dyDescent="0.3">
      <c r="A3465" s="1" t="str">
        <f>VLOOKUP(F3465,Sheet2!A:C,2,FALSE)</f>
        <v>其他</v>
      </c>
      <c r="B3465" s="1" t="str">
        <f>VLOOKUP(E3465,[1]Sheet4!A:B,2,FALSE)</f>
        <v>SDK</v>
      </c>
      <c r="C3465" s="1" t="str">
        <f t="shared" si="25"/>
        <v>06</v>
      </c>
      <c r="D3465" s="147">
        <v>20150611</v>
      </c>
      <c r="E3465" s="1" t="s">
        <v>58</v>
      </c>
      <c r="F3465" s="1" t="s">
        <v>41</v>
      </c>
      <c r="G3465" s="57">
        <v>42036696</v>
      </c>
      <c r="H3465" s="3">
        <v>2692</v>
      </c>
      <c r="I3465" s="3">
        <v>6.4000000000000001E-2</v>
      </c>
    </row>
    <row r="3466" spans="1:16" x14ac:dyDescent="0.3">
      <c r="A3466" s="1" t="str">
        <f>VLOOKUP(F3466,Sheet2!A:C,2,FALSE)</f>
        <v>其他</v>
      </c>
      <c r="B3466" s="1" t="str">
        <f>VLOOKUP(E3466,[1]Sheet4!A:B,2,FALSE)</f>
        <v>SDK</v>
      </c>
      <c r="C3466" s="1" t="str">
        <f t="shared" si="25"/>
        <v>06</v>
      </c>
      <c r="D3466" s="147">
        <v>20150611</v>
      </c>
      <c r="E3466" s="1" t="s">
        <v>58</v>
      </c>
      <c r="F3466" s="1" t="s">
        <v>59</v>
      </c>
      <c r="G3466" s="57">
        <v>2131371</v>
      </c>
      <c r="H3466" s="3">
        <v>1394</v>
      </c>
      <c r="I3466" s="3">
        <v>0.65400000000000003</v>
      </c>
    </row>
    <row r="3467" spans="1:16" x14ac:dyDescent="0.3">
      <c r="A3467" s="1" t="str">
        <f>VLOOKUP(F3467,Sheet2!A:C,2,FALSE)</f>
        <v>结果页</v>
      </c>
      <c r="B3467" s="1" t="str">
        <f>VLOOKUP(E3467,[1]Sheet4!A:B,2,FALSE)</f>
        <v>API</v>
      </c>
      <c r="C3467" s="1" t="str">
        <f t="shared" si="25"/>
        <v>06</v>
      </c>
      <c r="D3467" s="147">
        <v>20150611</v>
      </c>
      <c r="E3467" s="1" t="s">
        <v>60</v>
      </c>
      <c r="F3467" s="1" t="s">
        <v>61</v>
      </c>
      <c r="G3467" s="57">
        <v>72792</v>
      </c>
      <c r="H3467" s="3">
        <v>239.01</v>
      </c>
      <c r="I3467" s="3">
        <v>3.2834652159577975</v>
      </c>
      <c r="J3467" s="4">
        <v>2.2104077371139685E-2</v>
      </c>
      <c r="L3467" s="2">
        <v>1609</v>
      </c>
    </row>
    <row r="3468" spans="1:16" x14ac:dyDescent="0.3">
      <c r="A3468" s="1" t="str">
        <f>VLOOKUP(F3468,Sheet2!A:C,2,FALSE)</f>
        <v>结果页</v>
      </c>
      <c r="B3468" s="1" t="str">
        <f>VLOOKUP(E3468,[1]Sheet4!A:B,2,FALSE)</f>
        <v>API</v>
      </c>
      <c r="C3468" s="1" t="str">
        <f t="shared" si="25"/>
        <v>06</v>
      </c>
      <c r="D3468" s="147">
        <v>20150611</v>
      </c>
      <c r="E3468" s="1" t="s">
        <v>60</v>
      </c>
      <c r="F3468" s="1" t="s">
        <v>62</v>
      </c>
      <c r="G3468" s="57">
        <v>817497</v>
      </c>
      <c r="H3468" s="3">
        <v>1816.63</v>
      </c>
      <c r="I3468" s="3">
        <v>2.2221855248398463</v>
      </c>
      <c r="J3468" s="4">
        <v>9.1449876880282128E-3</v>
      </c>
      <c r="L3468" s="2">
        <v>7476</v>
      </c>
    </row>
    <row r="3469" spans="1:16" x14ac:dyDescent="0.3">
      <c r="A3469" s="1" t="str">
        <f>VLOOKUP(F3469,Sheet2!A:C,2,FALSE)</f>
        <v>结果页</v>
      </c>
      <c r="B3469" s="1" t="str">
        <f>VLOOKUP(E3469,[1]Sheet4!A:B,2,FALSE)</f>
        <v>API</v>
      </c>
      <c r="C3469" s="1" t="str">
        <f t="shared" si="25"/>
        <v>06</v>
      </c>
      <c r="D3469" s="147">
        <v>20150611</v>
      </c>
      <c r="E3469" s="1" t="s">
        <v>60</v>
      </c>
      <c r="F3469" s="1" t="s">
        <v>63</v>
      </c>
      <c r="G3469" s="57">
        <v>627453</v>
      </c>
      <c r="H3469" s="3">
        <v>1862.62</v>
      </c>
      <c r="I3469" s="3">
        <v>2.9685410700084307</v>
      </c>
      <c r="J3469" s="4">
        <v>2.0540183886283116E-2</v>
      </c>
      <c r="L3469" s="2">
        <v>12888</v>
      </c>
    </row>
    <row r="3470" spans="1:16" x14ac:dyDescent="0.3">
      <c r="A3470" s="1" t="str">
        <f>VLOOKUP(F3470,Sheet2!A:C,2,FALSE)</f>
        <v>结果页</v>
      </c>
      <c r="B3470" s="1" t="str">
        <f>VLOOKUP(E3470,[1]Sheet4!A:B,2,FALSE)</f>
        <v>SDK</v>
      </c>
      <c r="C3470" s="1" t="str">
        <f t="shared" si="25"/>
        <v>06</v>
      </c>
      <c r="D3470" s="147">
        <v>20150611</v>
      </c>
      <c r="E3470" s="1" t="s">
        <v>64</v>
      </c>
      <c r="F3470" s="1" t="s">
        <v>61</v>
      </c>
      <c r="G3470" s="57">
        <v>4750481</v>
      </c>
      <c r="H3470" s="3">
        <v>6501.17</v>
      </c>
      <c r="I3470" s="3">
        <v>1.3685287868744238</v>
      </c>
      <c r="J3470" s="4">
        <v>1.6545482446935374E-2</v>
      </c>
      <c r="K3470" s="3">
        <v>8.2713138844005649E-2</v>
      </c>
      <c r="L3470" s="2">
        <v>78599</v>
      </c>
      <c r="P3470" s="2">
        <v>127919584</v>
      </c>
    </row>
    <row r="3471" spans="1:16" x14ac:dyDescent="0.3">
      <c r="A3471" s="1" t="str">
        <f>VLOOKUP(F3471,Sheet2!A:C,2,FALSE)</f>
        <v>充电屏保</v>
      </c>
      <c r="B3471" s="1" t="str">
        <f>VLOOKUP(E3471,[1]Sheet4!A:B,2,FALSE)</f>
        <v>SDK</v>
      </c>
      <c r="C3471" s="1" t="str">
        <f t="shared" si="25"/>
        <v>06</v>
      </c>
      <c r="D3471" s="147">
        <v>20150611</v>
      </c>
      <c r="E3471" s="1" t="s">
        <v>64</v>
      </c>
      <c r="F3471" s="1" t="s">
        <v>65</v>
      </c>
      <c r="G3471" s="57">
        <v>26269284</v>
      </c>
      <c r="H3471" s="3">
        <v>25610.01</v>
      </c>
      <c r="I3471" s="3">
        <v>0.97490323679929758</v>
      </c>
      <c r="J3471" s="4">
        <v>1.1110732976201406E-2</v>
      </c>
      <c r="K3471" s="3">
        <v>8.7744277437635118E-2</v>
      </c>
      <c r="L3471" s="2">
        <v>291871</v>
      </c>
      <c r="P3471" s="2">
        <v>345932153</v>
      </c>
    </row>
    <row r="3472" spans="1:16" x14ac:dyDescent="0.3">
      <c r="A3472" s="1" t="str">
        <f>VLOOKUP(F3472,Sheet2!A:C,2,FALSE)</f>
        <v>其他</v>
      </c>
      <c r="B3472" s="1" t="str">
        <f>VLOOKUP(E3472,[1]Sheet4!A:B,2,FALSE)</f>
        <v>SDK</v>
      </c>
      <c r="C3472" s="1" t="str">
        <f t="shared" si="25"/>
        <v>06</v>
      </c>
      <c r="D3472" s="147">
        <v>20150611</v>
      </c>
      <c r="E3472" s="1" t="s">
        <v>64</v>
      </c>
      <c r="F3472" s="1" t="s">
        <v>55</v>
      </c>
      <c r="G3472" s="57">
        <v>3689501</v>
      </c>
      <c r="H3472" s="3">
        <v>2921.66</v>
      </c>
      <c r="I3472" s="3">
        <v>0.7918848646470078</v>
      </c>
      <c r="J3472" s="4">
        <v>1.031548710787719E-2</v>
      </c>
      <c r="K3472" s="3">
        <v>7.6766599227515164E-2</v>
      </c>
      <c r="L3472" s="2">
        <v>38059</v>
      </c>
      <c r="P3472" s="2">
        <v>19888707</v>
      </c>
    </row>
    <row r="3473" spans="1:16" x14ac:dyDescent="0.3">
      <c r="A3473" s="1" t="str">
        <f>VLOOKUP(F3473,Sheet2!A:C,2,FALSE)</f>
        <v>其他</v>
      </c>
      <c r="B3473" s="1" t="str">
        <f>VLOOKUP(E3473,[1]Sheet4!A:B,2,FALSE)</f>
        <v>SDK</v>
      </c>
      <c r="C3473" s="1" t="str">
        <f t="shared" si="25"/>
        <v>06</v>
      </c>
      <c r="D3473" s="147">
        <v>20150611</v>
      </c>
      <c r="E3473" s="1" t="s">
        <v>64</v>
      </c>
      <c r="F3473" s="1" t="s">
        <v>75</v>
      </c>
      <c r="G3473" s="57">
        <v>189105</v>
      </c>
      <c r="H3473" s="3">
        <v>785.85</v>
      </c>
      <c r="I3473" s="3">
        <v>4.1556278258110577</v>
      </c>
      <c r="J3473" s="4">
        <v>2.9555009121916397E-2</v>
      </c>
      <c r="K3473" s="3">
        <v>0.14060654857756308</v>
      </c>
      <c r="L3473" s="2">
        <v>5589</v>
      </c>
      <c r="P3473" s="2">
        <v>1332326</v>
      </c>
    </row>
    <row r="3474" spans="1:16" x14ac:dyDescent="0.3">
      <c r="A3474" s="1" t="str">
        <f>VLOOKUP(F3474,Sheet2!A:C,2,FALSE)</f>
        <v>Applock</v>
      </c>
      <c r="B3474" s="1" t="str">
        <f>VLOOKUP(E3474,[1]Sheet4!A:B,2,FALSE)</f>
        <v>SDK</v>
      </c>
      <c r="C3474" s="1" t="str">
        <f t="shared" si="25"/>
        <v>06</v>
      </c>
      <c r="D3474" s="147">
        <v>20150611</v>
      </c>
      <c r="E3474" s="1" t="s">
        <v>64</v>
      </c>
      <c r="F3474" s="1" t="s">
        <v>66</v>
      </c>
      <c r="G3474" s="57">
        <v>114253232</v>
      </c>
      <c r="H3474" s="3">
        <v>89290.33</v>
      </c>
      <c r="I3474" s="3">
        <v>0.78151250898530378</v>
      </c>
      <c r="J3474" s="4">
        <v>1.2124961156459889E-2</v>
      </c>
      <c r="K3474" s="3">
        <v>6.4454846403275493E-2</v>
      </c>
      <c r="L3474" s="2">
        <v>1385316</v>
      </c>
      <c r="P3474" s="2">
        <v>400923549</v>
      </c>
    </row>
    <row r="3475" spans="1:16" x14ac:dyDescent="0.3">
      <c r="A3475" s="1" t="str">
        <f>VLOOKUP(F3475,Sheet2!A:C,2,FALSE)</f>
        <v>结果页</v>
      </c>
      <c r="B3475" s="1" t="str">
        <f>VLOOKUP(E3475,[1]Sheet4!A:B,2,FALSE)</f>
        <v>SDK</v>
      </c>
      <c r="C3475" s="1" t="str">
        <f t="shared" si="25"/>
        <v>06</v>
      </c>
      <c r="D3475" s="147">
        <v>20150611</v>
      </c>
      <c r="E3475" s="1" t="s">
        <v>64</v>
      </c>
      <c r="F3475" s="1" t="s">
        <v>62</v>
      </c>
      <c r="G3475" s="57">
        <v>20011186</v>
      </c>
      <c r="H3475" s="3">
        <v>23148.469999999998</v>
      </c>
      <c r="I3475" s="3">
        <v>1.1567765148952189</v>
      </c>
      <c r="J3475" s="4">
        <v>1.359404684959702E-2</v>
      </c>
      <c r="K3475" s="3">
        <v>8.5094345171357874E-2</v>
      </c>
      <c r="L3475" s="2">
        <v>272033</v>
      </c>
      <c r="P3475" s="2">
        <v>96502117</v>
      </c>
    </row>
    <row r="3476" spans="1:16" x14ac:dyDescent="0.3">
      <c r="A3476" s="1" t="str">
        <f>VLOOKUP(F3476,Sheet2!A:C,2,FALSE)</f>
        <v>充电屏保</v>
      </c>
      <c r="B3476" s="1" t="str">
        <f>VLOOKUP(E3476,[1]Sheet4!A:B,2,FALSE)</f>
        <v>SDK</v>
      </c>
      <c r="C3476" s="1" t="str">
        <f t="shared" si="25"/>
        <v>06</v>
      </c>
      <c r="D3476" s="147">
        <v>20150611</v>
      </c>
      <c r="E3476" s="1" t="s">
        <v>64</v>
      </c>
      <c r="F3476" s="1" t="s">
        <v>67</v>
      </c>
      <c r="G3476" s="57">
        <v>136474359</v>
      </c>
      <c r="H3476" s="3">
        <v>99604.83</v>
      </c>
      <c r="I3476" s="3">
        <v>0.72984281245094551</v>
      </c>
      <c r="J3476" s="4">
        <v>1.1273135930244597E-2</v>
      </c>
      <c r="K3476" s="3">
        <v>6.4741773448580231E-2</v>
      </c>
      <c r="L3476" s="2">
        <v>1538494</v>
      </c>
      <c r="P3476" s="2">
        <v>578682038</v>
      </c>
    </row>
    <row r="3477" spans="1:16" x14ac:dyDescent="0.3">
      <c r="A3477" s="1" t="str">
        <f>VLOOKUP(F3477,Sheet2!A:C,2,FALSE)</f>
        <v>其他</v>
      </c>
      <c r="B3477" s="1" t="str">
        <f>VLOOKUP(E3477,[1]Sheet4!A:B,2,FALSE)</f>
        <v>SDK</v>
      </c>
      <c r="C3477" s="1" t="str">
        <f t="shared" si="25"/>
        <v>06</v>
      </c>
      <c r="D3477" s="147">
        <v>20150611</v>
      </c>
      <c r="E3477" s="1" t="s">
        <v>64</v>
      </c>
      <c r="F3477" s="1" t="s">
        <v>68</v>
      </c>
      <c r="G3477" s="57">
        <v>567792</v>
      </c>
      <c r="H3477" s="3">
        <v>921.93</v>
      </c>
      <c r="I3477" s="3">
        <v>1.6237107955025785</v>
      </c>
      <c r="J3477" s="4">
        <v>1.9272902753120862E-2</v>
      </c>
      <c r="K3477" s="3">
        <v>8.4248377958512283E-2</v>
      </c>
      <c r="L3477" s="2">
        <v>10943</v>
      </c>
      <c r="P3477" s="2">
        <v>3177851</v>
      </c>
    </row>
    <row r="3478" spans="1:16" x14ac:dyDescent="0.3">
      <c r="A3478" s="1" t="str">
        <f>VLOOKUP(F3478,Sheet2!A:C,2,FALSE)</f>
        <v>其他</v>
      </c>
      <c r="B3478" s="1" t="str">
        <f>VLOOKUP(E3478,[1]Sheet4!A:B,2,FALSE)</f>
        <v>SDK</v>
      </c>
      <c r="C3478" s="1" t="str">
        <f t="shared" si="25"/>
        <v>06</v>
      </c>
      <c r="D3478" s="147">
        <v>20150611</v>
      </c>
      <c r="E3478" s="1" t="s">
        <v>64</v>
      </c>
      <c r="F3478" s="1" t="s">
        <v>69</v>
      </c>
      <c r="G3478" s="57">
        <v>403432</v>
      </c>
      <c r="H3478" s="3">
        <v>2116.2199999999998</v>
      </c>
      <c r="I3478" s="3">
        <v>5.2455432390093</v>
      </c>
      <c r="J3478" s="4">
        <v>2.6227468321798966E-2</v>
      </c>
      <c r="K3478" s="3">
        <v>0.20000189018051223</v>
      </c>
      <c r="L3478" s="2">
        <v>10581</v>
      </c>
      <c r="P3478" s="2">
        <v>5680542</v>
      </c>
    </row>
    <row r="3479" spans="1:16" x14ac:dyDescent="0.3">
      <c r="A3479" s="1" t="str">
        <f>VLOOKUP(F3479,Sheet2!A:C,2,FALSE)</f>
        <v>其他</v>
      </c>
      <c r="B3479" s="1" t="str">
        <f>VLOOKUP(E3479,[1]Sheet4!A:B,2,FALSE)</f>
        <v>SDK</v>
      </c>
      <c r="C3479" s="1" t="str">
        <f t="shared" si="25"/>
        <v>06</v>
      </c>
      <c r="D3479" s="147">
        <v>20150611</v>
      </c>
      <c r="E3479" s="1" t="s">
        <v>64</v>
      </c>
      <c r="F3479" s="1" t="s">
        <v>70</v>
      </c>
      <c r="G3479" s="57">
        <v>2357159</v>
      </c>
      <c r="H3479" s="3">
        <v>1453.27</v>
      </c>
      <c r="I3479" s="3">
        <v>0.61653456555115715</v>
      </c>
      <c r="J3479" s="4">
        <v>5.1184497948589805E-3</v>
      </c>
      <c r="K3479" s="3">
        <v>0.12045337753833402</v>
      </c>
      <c r="L3479" s="2">
        <v>12065</v>
      </c>
      <c r="P3479" s="2">
        <v>22783669</v>
      </c>
    </row>
    <row r="3480" spans="1:16" x14ac:dyDescent="0.3">
      <c r="A3480" s="1" t="str">
        <f>VLOOKUP(F3480,Sheet2!A:C,2,FALSE)</f>
        <v>Applock</v>
      </c>
      <c r="B3480" s="1" t="str">
        <f>VLOOKUP(E3480,[1]Sheet4!A:B,2,FALSE)</f>
        <v>SDK</v>
      </c>
      <c r="C3480" s="1" t="str">
        <f t="shared" si="25"/>
        <v>06</v>
      </c>
      <c r="D3480" s="147">
        <v>20150611</v>
      </c>
      <c r="E3480" s="1" t="s">
        <v>64</v>
      </c>
      <c r="F3480" s="1" t="s">
        <v>71</v>
      </c>
      <c r="G3480" s="57">
        <v>323338523</v>
      </c>
      <c r="H3480" s="3">
        <v>250854.18</v>
      </c>
      <c r="I3480" s="3">
        <v>0.77582521770843871</v>
      </c>
      <c r="J3480" s="4">
        <v>1.1042866055276686E-2</v>
      </c>
      <c r="K3480" s="3">
        <v>7.0255784487915696E-2</v>
      </c>
      <c r="L3480" s="2">
        <v>3570584</v>
      </c>
      <c r="P3480" s="2">
        <v>1187150564</v>
      </c>
    </row>
    <row r="3481" spans="1:16" x14ac:dyDescent="0.3">
      <c r="A3481" s="1" t="str">
        <f>VLOOKUP(F3481,Sheet2!A:C,2,FALSE)</f>
        <v>结果页</v>
      </c>
      <c r="B3481" s="1" t="str">
        <f>VLOOKUP(E3481,[1]Sheet4!A:B,2,FALSE)</f>
        <v>SDK</v>
      </c>
      <c r="C3481" s="1" t="str">
        <f t="shared" si="25"/>
        <v>06</v>
      </c>
      <c r="D3481" s="147">
        <v>20150611</v>
      </c>
      <c r="E3481" s="1" t="s">
        <v>64</v>
      </c>
      <c r="F3481" s="1" t="s">
        <v>63</v>
      </c>
      <c r="G3481" s="57">
        <v>13454026</v>
      </c>
      <c r="H3481" s="3">
        <v>37870.17</v>
      </c>
      <c r="I3481" s="3">
        <v>2.8147834707618373</v>
      </c>
      <c r="J3481" s="4">
        <v>2.1069381016507623E-2</v>
      </c>
      <c r="K3481" s="3">
        <v>0.1335959261715608</v>
      </c>
      <c r="L3481" s="2">
        <v>283468</v>
      </c>
      <c r="P3481" s="2">
        <v>82529644</v>
      </c>
    </row>
    <row r="3482" spans="1:16" x14ac:dyDescent="0.3">
      <c r="A3482" s="1" t="str">
        <f>VLOOKUP(F3482,Sheet2!A:C,2,FALSE)</f>
        <v>充电屏保</v>
      </c>
      <c r="B3482" s="1" t="str">
        <f>VLOOKUP(E3482,[1]Sheet4!A:B,2,FALSE)</f>
        <v>SDK</v>
      </c>
      <c r="C3482" s="1" t="str">
        <f t="shared" si="25"/>
        <v>06</v>
      </c>
      <c r="D3482" s="147">
        <v>20150611</v>
      </c>
      <c r="E3482" s="1" t="s">
        <v>64</v>
      </c>
      <c r="F3482" s="1" t="s">
        <v>72</v>
      </c>
      <c r="G3482" s="57">
        <v>32955569</v>
      </c>
      <c r="H3482" s="3">
        <v>22703.66</v>
      </c>
      <c r="I3482" s="3">
        <v>0.68891725098116197</v>
      </c>
      <c r="J3482" s="4">
        <v>1.1974728762838232E-2</v>
      </c>
      <c r="K3482" s="3">
        <v>5.7530927390949588E-2</v>
      </c>
      <c r="L3482" s="2">
        <v>394634</v>
      </c>
      <c r="P3482" s="2">
        <v>100919530</v>
      </c>
    </row>
    <row r="3483" spans="1:16" x14ac:dyDescent="0.3">
      <c r="A3483" s="1" t="str">
        <f>VLOOKUP(F3483,Sheet2!A:C,2,FALSE)</f>
        <v>其他</v>
      </c>
      <c r="B3483" s="1" t="str">
        <f>VLOOKUP(E3483,[1]Sheet4!A:B,2,FALSE)</f>
        <v>SDK</v>
      </c>
      <c r="C3483" s="1" t="str">
        <f t="shared" si="25"/>
        <v>06</v>
      </c>
      <c r="D3483" s="147">
        <v>20150611</v>
      </c>
      <c r="E3483" s="1" t="s">
        <v>64</v>
      </c>
      <c r="F3483" s="1" t="s">
        <v>73</v>
      </c>
      <c r="G3483" s="57">
        <v>938576</v>
      </c>
      <c r="H3483" s="3">
        <v>1699.05</v>
      </c>
      <c r="I3483" s="3">
        <v>1.8102423245427115</v>
      </c>
      <c r="J3483" s="4">
        <v>4.4462036105760216E-2</v>
      </c>
      <c r="K3483" s="3">
        <v>4.0714337063573844E-2</v>
      </c>
      <c r="L3483" s="2">
        <v>41731</v>
      </c>
      <c r="P3483" s="2">
        <v>9428629</v>
      </c>
    </row>
    <row r="3484" spans="1:16" x14ac:dyDescent="0.3">
      <c r="A3484" s="1" t="str">
        <f>VLOOKUP(F3484,Sheet2!A:C,2,FALSE)</f>
        <v>其他</v>
      </c>
      <c r="B3484" s="1" t="str">
        <f>VLOOKUP(E3484,[1]Sheet4!A:B,2,FALSE)</f>
        <v>SDK</v>
      </c>
      <c r="C3484" s="1" t="str">
        <f t="shared" si="25"/>
        <v>06</v>
      </c>
      <c r="D3484" s="147">
        <v>20150611</v>
      </c>
      <c r="E3484" s="1" t="s">
        <v>64</v>
      </c>
      <c r="F3484" s="1" t="s">
        <v>41</v>
      </c>
      <c r="G3484" s="57">
        <v>19149524</v>
      </c>
      <c r="H3484" s="3">
        <v>9292.9500000000007</v>
      </c>
      <c r="I3484" s="3">
        <v>0.48528360287179984</v>
      </c>
      <c r="J3484" s="4">
        <v>8.5014123588659438E-3</v>
      </c>
      <c r="K3484" s="3">
        <v>5.7082703718718909E-2</v>
      </c>
      <c r="L3484" s="2">
        <v>162798</v>
      </c>
      <c r="P3484" s="2">
        <v>86534747</v>
      </c>
    </row>
    <row r="3485" spans="1:16" x14ac:dyDescent="0.3">
      <c r="A3485" s="1" t="str">
        <f>VLOOKUP(F3485,Sheet2!A:C,2,FALSE)</f>
        <v>其他</v>
      </c>
      <c r="B3485" s="1" t="str">
        <f>VLOOKUP(E3485,[1]Sheet4!A:B,2,FALSE)</f>
        <v>SDK</v>
      </c>
      <c r="C3485" s="1" t="str">
        <f t="shared" si="25"/>
        <v>06</v>
      </c>
      <c r="D3485" s="147">
        <v>20150611</v>
      </c>
      <c r="E3485" s="1" t="s">
        <v>64</v>
      </c>
      <c r="F3485" s="1" t="s">
        <v>59</v>
      </c>
      <c r="G3485" s="57">
        <v>4229566</v>
      </c>
      <c r="H3485" s="3">
        <v>4341.05</v>
      </c>
      <c r="I3485" s="3">
        <v>1.0263582599254863</v>
      </c>
      <c r="J3485" s="4">
        <v>1.08928433792025E-2</v>
      </c>
      <c r="K3485" s="3">
        <v>9.4223172425768373E-2</v>
      </c>
      <c r="L3485" s="2">
        <v>46072</v>
      </c>
      <c r="P3485" s="2">
        <v>11320538</v>
      </c>
    </row>
    <row r="3486" spans="1:16" x14ac:dyDescent="0.3">
      <c r="A3486" s="1" t="str">
        <f>VLOOKUP(F3486,Sheet2!A:C,2,FALSE)</f>
        <v>结果页</v>
      </c>
      <c r="B3486" s="1" t="str">
        <f>VLOOKUP(E3486,[1]Sheet4!A:B,2,FALSE)</f>
        <v>API</v>
      </c>
      <c r="C3486" s="1" t="str">
        <f t="shared" si="25"/>
        <v>06</v>
      </c>
      <c r="D3486" s="147">
        <v>20150611</v>
      </c>
      <c r="E3486" s="1" t="s">
        <v>74</v>
      </c>
      <c r="F3486" s="1" t="s">
        <v>61</v>
      </c>
      <c r="G3486" s="57">
        <v>3662470</v>
      </c>
      <c r="H3486" s="3">
        <v>5485.02</v>
      </c>
      <c r="I3486" s="3">
        <v>1.5</v>
      </c>
      <c r="J3486" s="4">
        <v>1.43E-2</v>
      </c>
      <c r="L3486" s="2">
        <v>52424</v>
      </c>
    </row>
    <row r="3487" spans="1:16" x14ac:dyDescent="0.3">
      <c r="A3487" s="1" t="str">
        <f>VLOOKUP(F3487,Sheet2!A:C,2,FALSE)</f>
        <v>结果页</v>
      </c>
      <c r="B3487" s="1" t="str">
        <f>VLOOKUP(E3487,[1]Sheet4!A:B,2,FALSE)</f>
        <v>API</v>
      </c>
      <c r="C3487" s="1" t="str">
        <f t="shared" si="25"/>
        <v>06</v>
      </c>
      <c r="D3487" s="147">
        <v>20150611</v>
      </c>
      <c r="E3487" s="1" t="s">
        <v>74</v>
      </c>
      <c r="F3487" s="1" t="s">
        <v>63</v>
      </c>
      <c r="G3487" s="57">
        <v>452308</v>
      </c>
      <c r="H3487" s="3">
        <v>412.1</v>
      </c>
      <c r="I3487" s="3">
        <v>0.91</v>
      </c>
      <c r="J3487" s="4">
        <v>9.0000000000000011E-3</v>
      </c>
      <c r="L3487" s="2">
        <v>4074</v>
      </c>
    </row>
    <row r="3488" spans="1:16" x14ac:dyDescent="0.3">
      <c r="A3488" s="1" t="str">
        <f>VLOOKUP(F3488,Sheet2!A:C,2,FALSE)</f>
        <v>其他</v>
      </c>
      <c r="B3488" s="1" t="str">
        <f>VLOOKUP(E3488,[1]Sheet4!A:B,2,FALSE)</f>
        <v>SDK</v>
      </c>
      <c r="C3488" s="1" t="str">
        <f t="shared" si="25"/>
        <v>06</v>
      </c>
      <c r="D3488" s="147">
        <v>20150612</v>
      </c>
      <c r="E3488" s="1" t="s">
        <v>58</v>
      </c>
      <c r="F3488" s="1" t="s">
        <v>55</v>
      </c>
      <c r="G3488" s="57">
        <v>722713</v>
      </c>
      <c r="H3488" s="3">
        <v>194</v>
      </c>
      <c r="I3488" s="3">
        <v>0.26900000000000002</v>
      </c>
    </row>
    <row r="3489" spans="1:16" x14ac:dyDescent="0.3">
      <c r="A3489" s="1" t="str">
        <f>VLOOKUP(F3489,Sheet2!A:C,2,FALSE)</f>
        <v>其他</v>
      </c>
      <c r="B3489" s="1" t="str">
        <f>VLOOKUP(E3489,[1]Sheet4!A:B,2,FALSE)</f>
        <v>SDK</v>
      </c>
      <c r="C3489" s="1" t="str">
        <f t="shared" si="25"/>
        <v>06</v>
      </c>
      <c r="D3489" s="147">
        <v>20150612</v>
      </c>
      <c r="E3489" s="1" t="s">
        <v>58</v>
      </c>
      <c r="F3489" s="1" t="s">
        <v>41</v>
      </c>
      <c r="G3489" s="57">
        <v>45111364</v>
      </c>
      <c r="H3489" s="3">
        <v>2792</v>
      </c>
      <c r="I3489" s="3">
        <v>6.2E-2</v>
      </c>
    </row>
    <row r="3490" spans="1:16" x14ac:dyDescent="0.3">
      <c r="A3490" s="1" t="str">
        <f>VLOOKUP(F3490,Sheet2!A:C,2,FALSE)</f>
        <v>其他</v>
      </c>
      <c r="B3490" s="1" t="str">
        <f>VLOOKUP(E3490,[1]Sheet4!A:B,2,FALSE)</f>
        <v>SDK</v>
      </c>
      <c r="C3490" s="1" t="str">
        <f t="shared" si="25"/>
        <v>06</v>
      </c>
      <c r="D3490" s="147">
        <v>20150612</v>
      </c>
      <c r="E3490" s="1" t="s">
        <v>58</v>
      </c>
      <c r="F3490" s="1" t="s">
        <v>59</v>
      </c>
      <c r="G3490" s="57">
        <v>2347388</v>
      </c>
      <c r="H3490" s="3">
        <v>1403</v>
      </c>
      <c r="I3490" s="3">
        <v>0.59699999999999998</v>
      </c>
    </row>
    <row r="3491" spans="1:16" x14ac:dyDescent="0.3">
      <c r="A3491" s="1" t="str">
        <f>VLOOKUP(F3491,Sheet2!A:C,2,FALSE)</f>
        <v>结果页</v>
      </c>
      <c r="B3491" s="1" t="str">
        <f>VLOOKUP(E3491,[1]Sheet4!A:B,2,FALSE)</f>
        <v>API</v>
      </c>
      <c r="C3491" s="1" t="str">
        <f t="shared" si="25"/>
        <v>06</v>
      </c>
      <c r="D3491" s="147">
        <v>20150612</v>
      </c>
      <c r="E3491" s="1" t="s">
        <v>60</v>
      </c>
      <c r="F3491" s="1" t="s">
        <v>61</v>
      </c>
      <c r="G3491" s="57">
        <v>126864</v>
      </c>
      <c r="H3491" s="3">
        <v>404.78999999999996</v>
      </c>
      <c r="I3491" s="3">
        <v>3.1907396897464997</v>
      </c>
      <c r="J3491" s="4">
        <v>2.3111363349728842E-2</v>
      </c>
      <c r="L3491" s="2">
        <v>2932</v>
      </c>
    </row>
    <row r="3492" spans="1:16" x14ac:dyDescent="0.3">
      <c r="A3492" s="1" t="str">
        <f>VLOOKUP(F3492,Sheet2!A:C,2,FALSE)</f>
        <v>结果页</v>
      </c>
      <c r="B3492" s="1" t="str">
        <f>VLOOKUP(E3492,[1]Sheet4!A:B,2,FALSE)</f>
        <v>API</v>
      </c>
      <c r="C3492" s="1" t="str">
        <f t="shared" ref="C3492:C3555" si="26">RIGHT(LEFT(D3492,6),2)</f>
        <v>06</v>
      </c>
      <c r="D3492" s="147">
        <v>20150612</v>
      </c>
      <c r="E3492" s="1" t="s">
        <v>60</v>
      </c>
      <c r="F3492" s="1" t="s">
        <v>62</v>
      </c>
      <c r="G3492" s="57">
        <v>452284</v>
      </c>
      <c r="H3492" s="3">
        <v>445.27</v>
      </c>
      <c r="I3492" s="3">
        <v>0.98449204482139541</v>
      </c>
      <c r="J3492" s="4">
        <v>8.8064136692874388E-3</v>
      </c>
      <c r="L3492" s="2">
        <v>3983</v>
      </c>
    </row>
    <row r="3493" spans="1:16" x14ac:dyDescent="0.3">
      <c r="A3493" s="1" t="str">
        <f>VLOOKUP(F3493,Sheet2!A:C,2,FALSE)</f>
        <v>结果页</v>
      </c>
      <c r="B3493" s="1" t="str">
        <f>VLOOKUP(E3493,[1]Sheet4!A:B,2,FALSE)</f>
        <v>API</v>
      </c>
      <c r="C3493" s="1" t="str">
        <f t="shared" si="26"/>
        <v>06</v>
      </c>
      <c r="D3493" s="147">
        <v>20150612</v>
      </c>
      <c r="E3493" s="1" t="s">
        <v>60</v>
      </c>
      <c r="F3493" s="1" t="s">
        <v>63</v>
      </c>
      <c r="G3493" s="57">
        <v>444913</v>
      </c>
      <c r="H3493" s="3">
        <v>1924.77</v>
      </c>
      <c r="I3493" s="3">
        <v>4.3261716335553242</v>
      </c>
      <c r="J3493" s="4">
        <v>3.2255744381485818E-2</v>
      </c>
      <c r="L3493" s="2">
        <v>14351</v>
      </c>
    </row>
    <row r="3494" spans="1:16" x14ac:dyDescent="0.3">
      <c r="A3494" s="1" t="str">
        <f>VLOOKUP(F3494,Sheet2!A:C,2,FALSE)</f>
        <v>结果页</v>
      </c>
      <c r="B3494" s="1" t="str">
        <f>VLOOKUP(E3494,[1]Sheet4!A:B,2,FALSE)</f>
        <v>SDK</v>
      </c>
      <c r="C3494" s="1" t="str">
        <f t="shared" si="26"/>
        <v>06</v>
      </c>
      <c r="D3494" s="147">
        <v>20150612</v>
      </c>
      <c r="E3494" s="1" t="s">
        <v>64</v>
      </c>
      <c r="F3494" s="1" t="s">
        <v>61</v>
      </c>
      <c r="G3494" s="57">
        <v>4046324</v>
      </c>
      <c r="H3494" s="3">
        <v>5297.31</v>
      </c>
      <c r="I3494" s="3">
        <v>1.3091660479981335</v>
      </c>
      <c r="J3494" s="4">
        <v>1.7441015598355446E-2</v>
      </c>
      <c r="K3494" s="3">
        <v>7.5062489372555691E-2</v>
      </c>
      <c r="L3494" s="2">
        <v>70572</v>
      </c>
      <c r="P3494" s="2">
        <v>117852731</v>
      </c>
    </row>
    <row r="3495" spans="1:16" x14ac:dyDescent="0.3">
      <c r="A3495" s="1" t="str">
        <f>VLOOKUP(F3495,Sheet2!A:C,2,FALSE)</f>
        <v>充电屏保</v>
      </c>
      <c r="B3495" s="1" t="str">
        <f>VLOOKUP(E3495,[1]Sheet4!A:B,2,FALSE)</f>
        <v>SDK</v>
      </c>
      <c r="C3495" s="1" t="str">
        <f t="shared" si="26"/>
        <v>06</v>
      </c>
      <c r="D3495" s="147">
        <v>20150612</v>
      </c>
      <c r="E3495" s="1" t="s">
        <v>64</v>
      </c>
      <c r="F3495" s="1" t="s">
        <v>65</v>
      </c>
      <c r="G3495" s="57">
        <v>25614297</v>
      </c>
      <c r="H3495" s="3">
        <v>24460.41</v>
      </c>
      <c r="I3495" s="3">
        <v>0.95495144762317696</v>
      </c>
      <c r="J3495" s="4">
        <v>1.139266090340094E-2</v>
      </c>
      <c r="K3495" s="3">
        <v>8.3821633569213377E-2</v>
      </c>
      <c r="L3495" s="2">
        <v>291815</v>
      </c>
      <c r="P3495" s="2">
        <v>341299186</v>
      </c>
    </row>
    <row r="3496" spans="1:16" x14ac:dyDescent="0.3">
      <c r="A3496" s="1" t="str">
        <f>VLOOKUP(F3496,Sheet2!A:C,2,FALSE)</f>
        <v>其他</v>
      </c>
      <c r="B3496" s="1" t="str">
        <f>VLOOKUP(E3496,[1]Sheet4!A:B,2,FALSE)</f>
        <v>SDK</v>
      </c>
      <c r="C3496" s="1" t="str">
        <f t="shared" si="26"/>
        <v>06</v>
      </c>
      <c r="D3496" s="147">
        <v>20150612</v>
      </c>
      <c r="E3496" s="1" t="s">
        <v>64</v>
      </c>
      <c r="F3496" s="1" t="s">
        <v>55</v>
      </c>
      <c r="G3496" s="57">
        <v>3063496</v>
      </c>
      <c r="H3496" s="3">
        <v>2443.3200000000002</v>
      </c>
      <c r="I3496" s="3">
        <v>0.79755938966461848</v>
      </c>
      <c r="J3496" s="4">
        <v>1.1355000953159397E-2</v>
      </c>
      <c r="K3496" s="3">
        <v>7.0238601736330716E-2</v>
      </c>
      <c r="L3496" s="2">
        <v>34786</v>
      </c>
      <c r="P3496" s="2">
        <v>17366614</v>
      </c>
    </row>
    <row r="3497" spans="1:16" x14ac:dyDescent="0.3">
      <c r="A3497" s="1" t="str">
        <f>VLOOKUP(F3497,Sheet2!A:C,2,FALSE)</f>
        <v>其他</v>
      </c>
      <c r="B3497" s="1" t="str">
        <f>VLOOKUP(E3497,[1]Sheet4!A:B,2,FALSE)</f>
        <v>SDK</v>
      </c>
      <c r="C3497" s="1" t="str">
        <f t="shared" si="26"/>
        <v>06</v>
      </c>
      <c r="D3497" s="147">
        <v>20150612</v>
      </c>
      <c r="E3497" s="1" t="s">
        <v>64</v>
      </c>
      <c r="F3497" s="1" t="s">
        <v>75</v>
      </c>
      <c r="G3497" s="57">
        <v>202658</v>
      </c>
      <c r="H3497" s="3">
        <v>711.81</v>
      </c>
      <c r="I3497" s="3">
        <v>3.512370594795172</v>
      </c>
      <c r="J3497" s="4">
        <v>2.7262678996141283E-2</v>
      </c>
      <c r="K3497" s="3">
        <v>0.12883438914027148</v>
      </c>
      <c r="L3497" s="2">
        <v>5525</v>
      </c>
      <c r="P3497" s="2">
        <v>1799592</v>
      </c>
    </row>
    <row r="3498" spans="1:16" x14ac:dyDescent="0.3">
      <c r="A3498" s="1" t="str">
        <f>VLOOKUP(F3498,Sheet2!A:C,2,FALSE)</f>
        <v>Applock</v>
      </c>
      <c r="B3498" s="1" t="str">
        <f>VLOOKUP(E3498,[1]Sheet4!A:B,2,FALSE)</f>
        <v>SDK</v>
      </c>
      <c r="C3498" s="1" t="str">
        <f t="shared" si="26"/>
        <v>06</v>
      </c>
      <c r="D3498" s="147">
        <v>20150612</v>
      </c>
      <c r="E3498" s="1" t="s">
        <v>64</v>
      </c>
      <c r="F3498" s="1" t="s">
        <v>66</v>
      </c>
      <c r="G3498" s="57">
        <v>114264986</v>
      </c>
      <c r="H3498" s="3">
        <v>85874.06</v>
      </c>
      <c r="I3498" s="3">
        <v>0.75153433266075054</v>
      </c>
      <c r="J3498" s="4">
        <v>1.2597516092987576E-2</v>
      </c>
      <c r="K3498" s="3">
        <v>5.965734253589032E-2</v>
      </c>
      <c r="L3498" s="2">
        <v>1439455</v>
      </c>
      <c r="P3498" s="2">
        <v>408967383</v>
      </c>
    </row>
    <row r="3499" spans="1:16" x14ac:dyDescent="0.3">
      <c r="A3499" s="1" t="str">
        <f>VLOOKUP(F3499,Sheet2!A:C,2,FALSE)</f>
        <v>结果页</v>
      </c>
      <c r="B3499" s="1" t="str">
        <f>VLOOKUP(E3499,[1]Sheet4!A:B,2,FALSE)</f>
        <v>SDK</v>
      </c>
      <c r="C3499" s="1" t="str">
        <f t="shared" si="26"/>
        <v>06</v>
      </c>
      <c r="D3499" s="147">
        <v>20150612</v>
      </c>
      <c r="E3499" s="1" t="s">
        <v>64</v>
      </c>
      <c r="F3499" s="1" t="s">
        <v>62</v>
      </c>
      <c r="G3499" s="57">
        <v>20370454</v>
      </c>
      <c r="H3499" s="3">
        <v>23230.42</v>
      </c>
      <c r="I3499" s="3">
        <v>1.1403977545124915</v>
      </c>
      <c r="J3499" s="4">
        <v>1.4056829563052448E-2</v>
      </c>
      <c r="K3499" s="3">
        <v>8.1127664627161727E-2</v>
      </c>
      <c r="L3499" s="2">
        <v>286344</v>
      </c>
      <c r="P3499" s="2">
        <v>96931139</v>
      </c>
    </row>
    <row r="3500" spans="1:16" x14ac:dyDescent="0.3">
      <c r="A3500" s="1" t="str">
        <f>VLOOKUP(F3500,Sheet2!A:C,2,FALSE)</f>
        <v>充电屏保</v>
      </c>
      <c r="B3500" s="1" t="str">
        <f>VLOOKUP(E3500,[1]Sheet4!A:B,2,FALSE)</f>
        <v>SDK</v>
      </c>
      <c r="C3500" s="1" t="str">
        <f t="shared" si="26"/>
        <v>06</v>
      </c>
      <c r="D3500" s="147">
        <v>20150612</v>
      </c>
      <c r="E3500" s="1" t="s">
        <v>64</v>
      </c>
      <c r="F3500" s="1" t="s">
        <v>67</v>
      </c>
      <c r="G3500" s="57">
        <v>135020676</v>
      </c>
      <c r="H3500" s="3">
        <v>96511.62</v>
      </c>
      <c r="I3500" s="3">
        <v>0.71479141461267759</v>
      </c>
      <c r="J3500" s="4">
        <v>1.1460163330836827E-2</v>
      </c>
      <c r="K3500" s="3">
        <v>6.2371834848926458E-2</v>
      </c>
      <c r="L3500" s="2">
        <v>1547359</v>
      </c>
      <c r="P3500" s="2">
        <v>564192111</v>
      </c>
    </row>
    <row r="3501" spans="1:16" x14ac:dyDescent="0.3">
      <c r="A3501" s="1" t="str">
        <f>VLOOKUP(F3501,Sheet2!A:C,2,FALSE)</f>
        <v>其他</v>
      </c>
      <c r="B3501" s="1" t="str">
        <f>VLOOKUP(E3501,[1]Sheet4!A:B,2,FALSE)</f>
        <v>SDK</v>
      </c>
      <c r="C3501" s="1" t="str">
        <f t="shared" si="26"/>
        <v>06</v>
      </c>
      <c r="D3501" s="147">
        <v>20150612</v>
      </c>
      <c r="E3501" s="1" t="s">
        <v>64</v>
      </c>
      <c r="F3501" s="1" t="s">
        <v>68</v>
      </c>
      <c r="G3501" s="57">
        <v>576780</v>
      </c>
      <c r="H3501" s="3">
        <v>934.07</v>
      </c>
      <c r="I3501" s="3">
        <v>1.6194562918270399</v>
      </c>
      <c r="J3501" s="4">
        <v>2.0356114983182495E-2</v>
      </c>
      <c r="K3501" s="3">
        <v>7.955625585554893E-2</v>
      </c>
      <c r="L3501" s="2">
        <v>11741</v>
      </c>
      <c r="P3501" s="2">
        <v>3234535</v>
      </c>
    </row>
    <row r="3502" spans="1:16" x14ac:dyDescent="0.3">
      <c r="A3502" s="1" t="str">
        <f>VLOOKUP(F3502,Sheet2!A:C,2,FALSE)</f>
        <v>其他</v>
      </c>
      <c r="B3502" s="1" t="str">
        <f>VLOOKUP(E3502,[1]Sheet4!A:B,2,FALSE)</f>
        <v>SDK</v>
      </c>
      <c r="C3502" s="1" t="str">
        <f t="shared" si="26"/>
        <v>06</v>
      </c>
      <c r="D3502" s="147">
        <v>20150612</v>
      </c>
      <c r="E3502" s="1" t="s">
        <v>64</v>
      </c>
      <c r="F3502" s="1" t="s">
        <v>69</v>
      </c>
      <c r="G3502" s="57">
        <v>422471</v>
      </c>
      <c r="H3502" s="3">
        <v>2081.3000000000002</v>
      </c>
      <c r="I3502" s="3">
        <v>4.9264919959003111</v>
      </c>
      <c r="J3502" s="4">
        <v>2.6172210636943128E-2</v>
      </c>
      <c r="K3502" s="3">
        <v>0.18823369810979471</v>
      </c>
      <c r="L3502" s="2">
        <v>11057</v>
      </c>
      <c r="P3502" s="2">
        <v>5870585</v>
      </c>
    </row>
    <row r="3503" spans="1:16" x14ac:dyDescent="0.3">
      <c r="A3503" s="1" t="str">
        <f>VLOOKUP(F3503,Sheet2!A:C,2,FALSE)</f>
        <v>其他</v>
      </c>
      <c r="B3503" s="1" t="str">
        <f>VLOOKUP(E3503,[1]Sheet4!A:B,2,FALSE)</f>
        <v>SDK</v>
      </c>
      <c r="C3503" s="1" t="str">
        <f t="shared" si="26"/>
        <v>06</v>
      </c>
      <c r="D3503" s="147">
        <v>20150612</v>
      </c>
      <c r="E3503" s="1" t="s">
        <v>64</v>
      </c>
      <c r="F3503" s="1" t="s">
        <v>70</v>
      </c>
      <c r="G3503" s="57">
        <v>2350513</v>
      </c>
      <c r="H3503" s="3">
        <v>1495.98</v>
      </c>
      <c r="I3503" s="3">
        <v>0.63644829873308506</v>
      </c>
      <c r="J3503" s="4">
        <v>5.2784221997495863E-3</v>
      </c>
      <c r="K3503" s="3">
        <v>0.12057548158297736</v>
      </c>
      <c r="L3503" s="2">
        <v>12407</v>
      </c>
      <c r="P3503" s="2">
        <v>21673243</v>
      </c>
    </row>
    <row r="3504" spans="1:16" x14ac:dyDescent="0.3">
      <c r="A3504" s="1" t="str">
        <f>VLOOKUP(F3504,Sheet2!A:C,2,FALSE)</f>
        <v>Applock</v>
      </c>
      <c r="B3504" s="1" t="str">
        <f>VLOOKUP(E3504,[1]Sheet4!A:B,2,FALSE)</f>
        <v>SDK</v>
      </c>
      <c r="C3504" s="1" t="str">
        <f t="shared" si="26"/>
        <v>06</v>
      </c>
      <c r="D3504" s="147">
        <v>20150612</v>
      </c>
      <c r="E3504" s="1" t="s">
        <v>64</v>
      </c>
      <c r="F3504" s="1" t="s">
        <v>71</v>
      </c>
      <c r="G3504" s="57">
        <v>329099145</v>
      </c>
      <c r="H3504" s="3">
        <v>260584.63</v>
      </c>
      <c r="I3504" s="3">
        <v>0.79181193254087612</v>
      </c>
      <c r="J3504" s="4">
        <v>1.1347726230039278E-2</v>
      </c>
      <c r="K3504" s="3">
        <v>6.977714446836239E-2</v>
      </c>
      <c r="L3504" s="2">
        <v>3734527</v>
      </c>
      <c r="P3504" s="2">
        <v>1203133711</v>
      </c>
    </row>
    <row r="3505" spans="1:16" x14ac:dyDescent="0.3">
      <c r="A3505" s="1" t="str">
        <f>VLOOKUP(F3505,Sheet2!A:C,2,FALSE)</f>
        <v>结果页</v>
      </c>
      <c r="B3505" s="1" t="str">
        <f>VLOOKUP(E3505,[1]Sheet4!A:B,2,FALSE)</f>
        <v>SDK</v>
      </c>
      <c r="C3505" s="1" t="str">
        <f t="shared" si="26"/>
        <v>06</v>
      </c>
      <c r="D3505" s="147">
        <v>20150612</v>
      </c>
      <c r="E3505" s="1" t="s">
        <v>64</v>
      </c>
      <c r="F3505" s="1" t="s">
        <v>63</v>
      </c>
      <c r="G3505" s="57">
        <v>13509762</v>
      </c>
      <c r="H3505" s="3">
        <v>39120.11</v>
      </c>
      <c r="I3505" s="3">
        <v>2.8956920188527375</v>
      </c>
      <c r="J3505" s="4">
        <v>2.2834229055996694E-2</v>
      </c>
      <c r="K3505" s="3">
        <v>0.12681365382433507</v>
      </c>
      <c r="L3505" s="2">
        <v>308485</v>
      </c>
      <c r="P3505" s="2">
        <v>82015668</v>
      </c>
    </row>
    <row r="3506" spans="1:16" x14ac:dyDescent="0.3">
      <c r="A3506" s="1" t="str">
        <f>VLOOKUP(F3506,Sheet2!A:C,2,FALSE)</f>
        <v>充电屏保</v>
      </c>
      <c r="B3506" s="1" t="str">
        <f>VLOOKUP(E3506,[1]Sheet4!A:B,2,FALSE)</f>
        <v>SDK</v>
      </c>
      <c r="C3506" s="1" t="str">
        <f t="shared" si="26"/>
        <v>06</v>
      </c>
      <c r="D3506" s="147">
        <v>20150612</v>
      </c>
      <c r="E3506" s="1" t="s">
        <v>64</v>
      </c>
      <c r="F3506" s="1" t="s">
        <v>72</v>
      </c>
      <c r="G3506" s="57">
        <v>33661230</v>
      </c>
      <c r="H3506" s="3">
        <v>23325.68</v>
      </c>
      <c r="I3506" s="3">
        <v>0.69295388195856178</v>
      </c>
      <c r="J3506" s="4">
        <v>1.2204931311185004E-2</v>
      </c>
      <c r="K3506" s="3">
        <v>5.6776549108761953E-2</v>
      </c>
      <c r="L3506" s="2">
        <v>410833</v>
      </c>
      <c r="P3506" s="2">
        <v>102225517</v>
      </c>
    </row>
    <row r="3507" spans="1:16" x14ac:dyDescent="0.3">
      <c r="A3507" s="1" t="str">
        <f>VLOOKUP(F3507,Sheet2!A:C,2,FALSE)</f>
        <v>其他</v>
      </c>
      <c r="B3507" s="1" t="str">
        <f>VLOOKUP(E3507,[1]Sheet4!A:B,2,FALSE)</f>
        <v>SDK</v>
      </c>
      <c r="C3507" s="1" t="str">
        <f t="shared" si="26"/>
        <v>06</v>
      </c>
      <c r="D3507" s="147">
        <v>20150612</v>
      </c>
      <c r="E3507" s="1" t="s">
        <v>64</v>
      </c>
      <c r="F3507" s="1" t="s">
        <v>73</v>
      </c>
      <c r="G3507" s="57">
        <v>895319</v>
      </c>
      <c r="H3507" s="3">
        <v>1568.52</v>
      </c>
      <c r="I3507" s="3">
        <v>1.7519118883883844</v>
      </c>
      <c r="J3507" s="4">
        <v>4.1441095296760148E-2</v>
      </c>
      <c r="K3507" s="3">
        <v>4.2274748672614076E-2</v>
      </c>
      <c r="L3507" s="2">
        <v>37103</v>
      </c>
      <c r="P3507" s="2">
        <v>9198276</v>
      </c>
    </row>
    <row r="3508" spans="1:16" x14ac:dyDescent="0.3">
      <c r="A3508" s="1" t="str">
        <f>VLOOKUP(F3508,Sheet2!A:C,2,FALSE)</f>
        <v>其他</v>
      </c>
      <c r="B3508" s="1" t="str">
        <f>VLOOKUP(E3508,[1]Sheet4!A:B,2,FALSE)</f>
        <v>SDK</v>
      </c>
      <c r="C3508" s="1" t="str">
        <f t="shared" si="26"/>
        <v>06</v>
      </c>
      <c r="D3508" s="147">
        <v>20150612</v>
      </c>
      <c r="E3508" s="1" t="s">
        <v>64</v>
      </c>
      <c r="F3508" s="1" t="s">
        <v>41</v>
      </c>
      <c r="G3508" s="57">
        <v>22294830</v>
      </c>
      <c r="H3508" s="3">
        <v>10069.94</v>
      </c>
      <c r="I3508" s="3">
        <v>0.45167153102311164</v>
      </c>
      <c r="J3508" s="4">
        <v>8.8462661522873236E-3</v>
      </c>
      <c r="K3508" s="3">
        <v>5.1057872694269521E-2</v>
      </c>
      <c r="L3508" s="2">
        <v>197226</v>
      </c>
      <c r="P3508" s="2">
        <v>97423125</v>
      </c>
    </row>
    <row r="3509" spans="1:16" x14ac:dyDescent="0.3">
      <c r="A3509" s="1" t="str">
        <f>VLOOKUP(F3509,Sheet2!A:C,2,FALSE)</f>
        <v>其他</v>
      </c>
      <c r="B3509" s="1" t="str">
        <f>VLOOKUP(E3509,[1]Sheet4!A:B,2,FALSE)</f>
        <v>SDK</v>
      </c>
      <c r="C3509" s="1" t="str">
        <f t="shared" si="26"/>
        <v>06</v>
      </c>
      <c r="D3509" s="147">
        <v>20150612</v>
      </c>
      <c r="E3509" s="1" t="s">
        <v>64</v>
      </c>
      <c r="F3509" s="1" t="s">
        <v>59</v>
      </c>
      <c r="G3509" s="57">
        <v>5167021</v>
      </c>
      <c r="H3509" s="3">
        <v>5054.2000000000007</v>
      </c>
      <c r="I3509" s="3">
        <v>0.97816517486574972</v>
      </c>
      <c r="J3509" s="4">
        <v>1.0878608776701314E-2</v>
      </c>
      <c r="K3509" s="3">
        <v>8.9916384984878153E-2</v>
      </c>
      <c r="L3509" s="2">
        <v>56210</v>
      </c>
      <c r="P3509" s="2">
        <v>12176781</v>
      </c>
    </row>
    <row r="3510" spans="1:16" x14ac:dyDescent="0.3">
      <c r="A3510" s="1" t="str">
        <f>VLOOKUP(F3510,Sheet2!A:C,2,FALSE)</f>
        <v>结果页</v>
      </c>
      <c r="B3510" s="1" t="str">
        <f>VLOOKUP(E3510,[1]Sheet4!A:B,2,FALSE)</f>
        <v>API</v>
      </c>
      <c r="C3510" s="1" t="str">
        <f t="shared" si="26"/>
        <v>06</v>
      </c>
      <c r="D3510" s="147">
        <v>20150612</v>
      </c>
      <c r="E3510" s="1" t="s">
        <v>74</v>
      </c>
      <c r="F3510" s="1" t="s">
        <v>61</v>
      </c>
      <c r="G3510" s="57">
        <v>3309461</v>
      </c>
      <c r="H3510" s="3">
        <v>4870.6899999999996</v>
      </c>
      <c r="I3510" s="3">
        <v>1.47</v>
      </c>
      <c r="J3510" s="4">
        <v>1.4999999999999999E-2</v>
      </c>
      <c r="L3510" s="2">
        <v>49645</v>
      </c>
    </row>
    <row r="3511" spans="1:16" x14ac:dyDescent="0.3">
      <c r="A3511" s="1" t="str">
        <f>VLOOKUP(F3511,Sheet2!A:C,2,FALSE)</f>
        <v>结果页</v>
      </c>
      <c r="B3511" s="1" t="str">
        <f>VLOOKUP(E3511,[1]Sheet4!A:B,2,FALSE)</f>
        <v>API</v>
      </c>
      <c r="C3511" s="1" t="str">
        <f t="shared" si="26"/>
        <v>06</v>
      </c>
      <c r="D3511" s="147">
        <v>20150612</v>
      </c>
      <c r="E3511" s="1" t="s">
        <v>74</v>
      </c>
      <c r="F3511" s="1" t="s">
        <v>63</v>
      </c>
      <c r="G3511" s="57">
        <v>431888</v>
      </c>
      <c r="H3511" s="3">
        <v>359.26</v>
      </c>
      <c r="I3511" s="3">
        <v>0.83</v>
      </c>
      <c r="J3511" s="4">
        <v>9.8999999999999991E-3</v>
      </c>
      <c r="L3511" s="2">
        <v>4264</v>
      </c>
    </row>
    <row r="3512" spans="1:16" x14ac:dyDescent="0.3">
      <c r="A3512" s="1" t="str">
        <f>VLOOKUP(F3512,Sheet2!A:C,2,FALSE)</f>
        <v>其他</v>
      </c>
      <c r="B3512" s="1" t="str">
        <f>VLOOKUP(E3512,[1]Sheet4!A:B,2,FALSE)</f>
        <v>SDK</v>
      </c>
      <c r="C3512" s="1" t="str">
        <f t="shared" si="26"/>
        <v>06</v>
      </c>
      <c r="D3512" s="147">
        <v>20150613</v>
      </c>
      <c r="E3512" s="1" t="s">
        <v>58</v>
      </c>
      <c r="F3512" s="1" t="s">
        <v>55</v>
      </c>
      <c r="G3512" s="57">
        <v>653959</v>
      </c>
      <c r="H3512" s="3">
        <v>165</v>
      </c>
      <c r="I3512" s="3">
        <v>0.253</v>
      </c>
    </row>
    <row r="3513" spans="1:16" x14ac:dyDescent="0.3">
      <c r="A3513" s="1" t="str">
        <f>VLOOKUP(F3513,Sheet2!A:C,2,FALSE)</f>
        <v>其他</v>
      </c>
      <c r="B3513" s="1" t="str">
        <f>VLOOKUP(E3513,[1]Sheet4!A:B,2,FALSE)</f>
        <v>SDK</v>
      </c>
      <c r="C3513" s="1" t="str">
        <f t="shared" si="26"/>
        <v>06</v>
      </c>
      <c r="D3513" s="147">
        <v>20150613</v>
      </c>
      <c r="E3513" s="1" t="s">
        <v>58</v>
      </c>
      <c r="F3513" s="1" t="s">
        <v>41</v>
      </c>
      <c r="G3513" s="57">
        <v>46724117</v>
      </c>
      <c r="H3513" s="3">
        <v>2977</v>
      </c>
      <c r="I3513" s="3">
        <v>6.4000000000000001E-2</v>
      </c>
    </row>
    <row r="3514" spans="1:16" x14ac:dyDescent="0.3">
      <c r="A3514" s="1" t="str">
        <f>VLOOKUP(F3514,Sheet2!A:C,2,FALSE)</f>
        <v>其他</v>
      </c>
      <c r="B3514" s="1" t="str">
        <f>VLOOKUP(E3514,[1]Sheet4!A:B,2,FALSE)</f>
        <v>SDK</v>
      </c>
      <c r="C3514" s="1" t="str">
        <f t="shared" si="26"/>
        <v>06</v>
      </c>
      <c r="D3514" s="147">
        <v>20150613</v>
      </c>
      <c r="E3514" s="1" t="s">
        <v>58</v>
      </c>
      <c r="F3514" s="1" t="s">
        <v>59</v>
      </c>
      <c r="G3514" s="57">
        <v>2458976</v>
      </c>
      <c r="H3514" s="3">
        <v>1512</v>
      </c>
      <c r="I3514" s="3">
        <v>0.61499999999999999</v>
      </c>
    </row>
    <row r="3515" spans="1:16" x14ac:dyDescent="0.3">
      <c r="A3515" s="1" t="str">
        <f>VLOOKUP(F3515,Sheet2!A:C,2,FALSE)</f>
        <v>结果页</v>
      </c>
      <c r="B3515" s="1" t="str">
        <f>VLOOKUP(E3515,[1]Sheet4!A:B,2,FALSE)</f>
        <v>API</v>
      </c>
      <c r="C3515" s="1" t="str">
        <f t="shared" si="26"/>
        <v>06</v>
      </c>
      <c r="D3515" s="147">
        <v>20150613</v>
      </c>
      <c r="E3515" s="1" t="s">
        <v>60</v>
      </c>
      <c r="F3515" s="1" t="s">
        <v>61</v>
      </c>
      <c r="G3515" s="57">
        <v>140046</v>
      </c>
      <c r="H3515" s="3">
        <v>465.65000000000003</v>
      </c>
      <c r="I3515" s="3">
        <v>3.3249789354926245</v>
      </c>
      <c r="J3515" s="4">
        <v>2.3370892421061652E-2</v>
      </c>
      <c r="L3515" s="2">
        <v>3273</v>
      </c>
    </row>
    <row r="3516" spans="1:16" x14ac:dyDescent="0.3">
      <c r="A3516" s="1" t="str">
        <f>VLOOKUP(F3516,Sheet2!A:C,2,FALSE)</f>
        <v>结果页</v>
      </c>
      <c r="B3516" s="1" t="str">
        <f>VLOOKUP(E3516,[1]Sheet4!A:B,2,FALSE)</f>
        <v>API</v>
      </c>
      <c r="C3516" s="1" t="str">
        <f t="shared" si="26"/>
        <v>06</v>
      </c>
      <c r="D3516" s="147">
        <v>20150613</v>
      </c>
      <c r="E3516" s="1" t="s">
        <v>60</v>
      </c>
      <c r="F3516" s="1" t="s">
        <v>62</v>
      </c>
      <c r="G3516" s="57">
        <v>459631</v>
      </c>
      <c r="H3516" s="3">
        <v>466.17999999999995</v>
      </c>
      <c r="I3516" s="3">
        <v>1.0142483862054561</v>
      </c>
      <c r="J3516" s="4">
        <v>8.9201990292212662E-3</v>
      </c>
      <c r="L3516" s="2">
        <v>4100</v>
      </c>
    </row>
    <row r="3517" spans="1:16" x14ac:dyDescent="0.3">
      <c r="A3517" s="1" t="str">
        <f>VLOOKUP(F3517,Sheet2!A:C,2,FALSE)</f>
        <v>结果页</v>
      </c>
      <c r="B3517" s="1" t="str">
        <f>VLOOKUP(E3517,[1]Sheet4!A:B,2,FALSE)</f>
        <v>API</v>
      </c>
      <c r="C3517" s="1" t="str">
        <f t="shared" si="26"/>
        <v>06</v>
      </c>
      <c r="D3517" s="147">
        <v>20150613</v>
      </c>
      <c r="E3517" s="1" t="s">
        <v>60</v>
      </c>
      <c r="F3517" s="1" t="s">
        <v>63</v>
      </c>
      <c r="G3517" s="57">
        <v>469426</v>
      </c>
      <c r="H3517" s="3">
        <v>2012.76</v>
      </c>
      <c r="I3517" s="3">
        <v>4.2877045583329432</v>
      </c>
      <c r="J3517" s="4">
        <v>3.5064099559888033E-2</v>
      </c>
      <c r="L3517" s="2">
        <v>16460</v>
      </c>
    </row>
    <row r="3518" spans="1:16" x14ac:dyDescent="0.3">
      <c r="A3518" s="1" t="str">
        <f>VLOOKUP(F3518,Sheet2!A:C,2,FALSE)</f>
        <v>结果页</v>
      </c>
      <c r="B3518" s="1" t="str">
        <f>VLOOKUP(E3518,[1]Sheet4!A:B,2,FALSE)</f>
        <v>SDK</v>
      </c>
      <c r="C3518" s="1" t="str">
        <f t="shared" si="26"/>
        <v>06</v>
      </c>
      <c r="D3518" s="147">
        <v>20150613</v>
      </c>
      <c r="E3518" s="1" t="s">
        <v>64</v>
      </c>
      <c r="F3518" s="1" t="s">
        <v>61</v>
      </c>
      <c r="G3518" s="57">
        <v>3538212</v>
      </c>
      <c r="H3518" s="3">
        <v>4571.6000000000004</v>
      </c>
      <c r="I3518" s="3">
        <v>1.2920650317165845</v>
      </c>
      <c r="J3518" s="4">
        <v>1.8098124137276114E-2</v>
      </c>
      <c r="K3518" s="3">
        <v>7.1392207386585471E-2</v>
      </c>
      <c r="L3518" s="2">
        <v>64035</v>
      </c>
      <c r="P3518" s="2">
        <v>116087187</v>
      </c>
    </row>
    <row r="3519" spans="1:16" x14ac:dyDescent="0.3">
      <c r="A3519" s="1" t="str">
        <f>VLOOKUP(F3519,Sheet2!A:C,2,FALSE)</f>
        <v>充电屏保</v>
      </c>
      <c r="B3519" s="1" t="str">
        <f>VLOOKUP(E3519,[1]Sheet4!A:B,2,FALSE)</f>
        <v>SDK</v>
      </c>
      <c r="C3519" s="1" t="str">
        <f t="shared" si="26"/>
        <v>06</v>
      </c>
      <c r="D3519" s="147">
        <v>20150613</v>
      </c>
      <c r="E3519" s="1" t="s">
        <v>64</v>
      </c>
      <c r="F3519" s="1" t="s">
        <v>65</v>
      </c>
      <c r="G3519" s="57">
        <v>22180749</v>
      </c>
      <c r="H3519" s="3">
        <v>21748</v>
      </c>
      <c r="I3519" s="3">
        <v>0.98048988336687815</v>
      </c>
      <c r="J3519" s="4">
        <v>1.1660066123105221E-2</v>
      </c>
      <c r="K3519" s="3">
        <v>8.4089564588657878E-2</v>
      </c>
      <c r="L3519" s="2">
        <v>258629</v>
      </c>
      <c r="P3519" s="2">
        <v>348078562</v>
      </c>
    </row>
    <row r="3520" spans="1:16" x14ac:dyDescent="0.3">
      <c r="A3520" s="1" t="str">
        <f>VLOOKUP(F3520,Sheet2!A:C,2,FALSE)</f>
        <v>其他</v>
      </c>
      <c r="B3520" s="1" t="str">
        <f>VLOOKUP(E3520,[1]Sheet4!A:B,2,FALSE)</f>
        <v>SDK</v>
      </c>
      <c r="C3520" s="1" t="str">
        <f t="shared" si="26"/>
        <v>06</v>
      </c>
      <c r="D3520" s="147">
        <v>20150613</v>
      </c>
      <c r="E3520" s="1" t="s">
        <v>64</v>
      </c>
      <c r="F3520" s="1" t="s">
        <v>55</v>
      </c>
      <c r="G3520" s="57">
        <v>2627264</v>
      </c>
      <c r="H3520" s="3">
        <v>2146.34</v>
      </c>
      <c r="I3520" s="3">
        <v>0.8169487345009866</v>
      </c>
      <c r="J3520" s="4">
        <v>1.1979001729555919E-2</v>
      </c>
      <c r="K3520" s="3">
        <v>6.8198398576512456E-2</v>
      </c>
      <c r="L3520" s="2">
        <v>31472</v>
      </c>
      <c r="P3520" s="2">
        <v>16813038</v>
      </c>
    </row>
    <row r="3521" spans="1:16" x14ac:dyDescent="0.3">
      <c r="A3521" s="1" t="str">
        <f>VLOOKUP(F3521,Sheet2!A:C,2,FALSE)</f>
        <v>其他</v>
      </c>
      <c r="B3521" s="1" t="str">
        <f>VLOOKUP(E3521,[1]Sheet4!A:B,2,FALSE)</f>
        <v>SDK</v>
      </c>
      <c r="C3521" s="1" t="str">
        <f t="shared" si="26"/>
        <v>06</v>
      </c>
      <c r="D3521" s="147">
        <v>20150613</v>
      </c>
      <c r="E3521" s="1" t="s">
        <v>64</v>
      </c>
      <c r="F3521" s="1" t="s">
        <v>75</v>
      </c>
      <c r="G3521" s="57">
        <v>187944</v>
      </c>
      <c r="H3521" s="3">
        <v>751.79</v>
      </c>
      <c r="I3521" s="3">
        <v>4.0000744902736987</v>
      </c>
      <c r="J3521" s="4">
        <v>2.4964883156684971E-2</v>
      </c>
      <c r="K3521" s="3">
        <v>0.16022804774083546</v>
      </c>
      <c r="L3521" s="2">
        <v>4692</v>
      </c>
      <c r="P3521" s="2">
        <v>1995382</v>
      </c>
    </row>
    <row r="3522" spans="1:16" x14ac:dyDescent="0.3">
      <c r="A3522" s="1" t="str">
        <f>VLOOKUP(F3522,Sheet2!A:C,2,FALSE)</f>
        <v>Applock</v>
      </c>
      <c r="B3522" s="1" t="str">
        <f>VLOOKUP(E3522,[1]Sheet4!A:B,2,FALSE)</f>
        <v>SDK</v>
      </c>
      <c r="C3522" s="1" t="str">
        <f t="shared" si="26"/>
        <v>06</v>
      </c>
      <c r="D3522" s="147">
        <v>20150613</v>
      </c>
      <c r="E3522" s="1" t="s">
        <v>64</v>
      </c>
      <c r="F3522" s="1" t="s">
        <v>66</v>
      </c>
      <c r="G3522" s="57">
        <v>104885546</v>
      </c>
      <c r="H3522" s="3">
        <v>82122.03</v>
      </c>
      <c r="I3522" s="3">
        <v>0.78296803641561818</v>
      </c>
      <c r="J3522" s="4">
        <v>1.2643705930653209E-2</v>
      </c>
      <c r="K3522" s="3">
        <v>6.1925517780147224E-2</v>
      </c>
      <c r="L3522" s="2">
        <v>1326142</v>
      </c>
      <c r="P3522" s="2">
        <v>414185435</v>
      </c>
    </row>
    <row r="3523" spans="1:16" x14ac:dyDescent="0.3">
      <c r="A3523" s="1" t="str">
        <f>VLOOKUP(F3523,Sheet2!A:C,2,FALSE)</f>
        <v>结果页</v>
      </c>
      <c r="B3523" s="1" t="str">
        <f>VLOOKUP(E3523,[1]Sheet4!A:B,2,FALSE)</f>
        <v>SDK</v>
      </c>
      <c r="C3523" s="1" t="str">
        <f t="shared" si="26"/>
        <v>06</v>
      </c>
      <c r="D3523" s="147">
        <v>20150613</v>
      </c>
      <c r="E3523" s="1" t="s">
        <v>64</v>
      </c>
      <c r="F3523" s="1" t="s">
        <v>62</v>
      </c>
      <c r="G3523" s="57">
        <v>17809616</v>
      </c>
      <c r="H3523" s="3">
        <v>21623.43</v>
      </c>
      <c r="I3523" s="3">
        <v>1.2141435278559627</v>
      </c>
      <c r="J3523" s="4">
        <v>1.4292166658730879E-2</v>
      </c>
      <c r="K3523" s="3">
        <v>8.4951677156259578E-2</v>
      </c>
      <c r="L3523" s="2">
        <v>254538</v>
      </c>
      <c r="P3523" s="2">
        <v>98189486</v>
      </c>
    </row>
    <row r="3524" spans="1:16" x14ac:dyDescent="0.3">
      <c r="A3524" s="1" t="str">
        <f>VLOOKUP(F3524,Sheet2!A:C,2,FALSE)</f>
        <v>充电屏保</v>
      </c>
      <c r="B3524" s="1" t="str">
        <f>VLOOKUP(E3524,[1]Sheet4!A:B,2,FALSE)</f>
        <v>SDK</v>
      </c>
      <c r="C3524" s="1" t="str">
        <f t="shared" si="26"/>
        <v>06</v>
      </c>
      <c r="D3524" s="147">
        <v>20150613</v>
      </c>
      <c r="E3524" s="1" t="s">
        <v>64</v>
      </c>
      <c r="F3524" s="1" t="s">
        <v>67</v>
      </c>
      <c r="G3524" s="57">
        <v>119794671</v>
      </c>
      <c r="H3524" s="3">
        <v>87715.93</v>
      </c>
      <c r="I3524" s="3">
        <v>0.73221896489869742</v>
      </c>
      <c r="J3524" s="4">
        <v>1.1664984663633327E-2</v>
      </c>
      <c r="K3524" s="3">
        <v>6.2770675316998745E-2</v>
      </c>
      <c r="L3524" s="2">
        <v>1397403</v>
      </c>
      <c r="P3524" s="2">
        <v>549357840</v>
      </c>
    </row>
    <row r="3525" spans="1:16" x14ac:dyDescent="0.3">
      <c r="A3525" s="1" t="str">
        <f>VLOOKUP(F3525,Sheet2!A:C,2,FALSE)</f>
        <v>其他</v>
      </c>
      <c r="B3525" s="1" t="str">
        <f>VLOOKUP(E3525,[1]Sheet4!A:B,2,FALSE)</f>
        <v>SDK</v>
      </c>
      <c r="C3525" s="1" t="str">
        <f t="shared" si="26"/>
        <v>06</v>
      </c>
      <c r="D3525" s="147">
        <v>20150613</v>
      </c>
      <c r="E3525" s="1" t="s">
        <v>64</v>
      </c>
      <c r="F3525" s="1" t="s">
        <v>68</v>
      </c>
      <c r="G3525" s="57">
        <v>547873</v>
      </c>
      <c r="H3525" s="3">
        <v>851.69</v>
      </c>
      <c r="I3525" s="3">
        <v>1.554539099389822</v>
      </c>
      <c r="J3525" s="4">
        <v>2.0493800570570188E-2</v>
      </c>
      <c r="K3525" s="3">
        <v>7.5854114713216958E-2</v>
      </c>
      <c r="L3525" s="2">
        <v>11228</v>
      </c>
      <c r="P3525" s="2">
        <v>3357246</v>
      </c>
    </row>
    <row r="3526" spans="1:16" x14ac:dyDescent="0.3">
      <c r="A3526" s="1" t="str">
        <f>VLOOKUP(F3526,Sheet2!A:C,2,FALSE)</f>
        <v>其他</v>
      </c>
      <c r="B3526" s="1" t="str">
        <f>VLOOKUP(E3526,[1]Sheet4!A:B,2,FALSE)</f>
        <v>SDK</v>
      </c>
      <c r="C3526" s="1" t="str">
        <f t="shared" si="26"/>
        <v>06</v>
      </c>
      <c r="D3526" s="147">
        <v>20150613</v>
      </c>
      <c r="E3526" s="1" t="s">
        <v>64</v>
      </c>
      <c r="F3526" s="1" t="s">
        <v>69</v>
      </c>
      <c r="G3526" s="57">
        <v>408195</v>
      </c>
      <c r="H3526" s="3">
        <v>2383.69</v>
      </c>
      <c r="I3526" s="3">
        <v>5.8395864721517903</v>
      </c>
      <c r="J3526" s="4">
        <v>2.6585332990359999E-2</v>
      </c>
      <c r="K3526" s="3">
        <v>0.2196544415775894</v>
      </c>
      <c r="L3526" s="2">
        <v>10852</v>
      </c>
      <c r="P3526" s="2">
        <v>6060322</v>
      </c>
    </row>
    <row r="3527" spans="1:16" x14ac:dyDescent="0.3">
      <c r="A3527" s="1" t="str">
        <f>VLOOKUP(F3527,Sheet2!A:C,2,FALSE)</f>
        <v>其他</v>
      </c>
      <c r="B3527" s="1" t="str">
        <f>VLOOKUP(E3527,[1]Sheet4!A:B,2,FALSE)</f>
        <v>SDK</v>
      </c>
      <c r="C3527" s="1" t="str">
        <f t="shared" si="26"/>
        <v>06</v>
      </c>
      <c r="D3527" s="147">
        <v>20150613</v>
      </c>
      <c r="E3527" s="1" t="s">
        <v>64</v>
      </c>
      <c r="F3527" s="1" t="s">
        <v>70</v>
      </c>
      <c r="G3527" s="57">
        <v>2178708</v>
      </c>
      <c r="H3527" s="3">
        <v>1477.51</v>
      </c>
      <c r="I3527" s="3">
        <v>0.67815879870088147</v>
      </c>
      <c r="J3527" s="4">
        <v>5.1457102099042185E-3</v>
      </c>
      <c r="K3527" s="3">
        <v>0.1317910980287218</v>
      </c>
      <c r="L3527" s="2">
        <v>11211</v>
      </c>
      <c r="P3527" s="2">
        <v>23172414</v>
      </c>
    </row>
    <row r="3528" spans="1:16" x14ac:dyDescent="0.3">
      <c r="A3528" s="1" t="str">
        <f>VLOOKUP(F3528,Sheet2!A:C,2,FALSE)</f>
        <v>Applock</v>
      </c>
      <c r="B3528" s="1" t="str">
        <f>VLOOKUP(E3528,[1]Sheet4!A:B,2,FALSE)</f>
        <v>SDK</v>
      </c>
      <c r="C3528" s="1" t="str">
        <f t="shared" si="26"/>
        <v>06</v>
      </c>
      <c r="D3528" s="147">
        <v>20150613</v>
      </c>
      <c r="E3528" s="1" t="s">
        <v>64</v>
      </c>
      <c r="F3528" s="1" t="s">
        <v>71</v>
      </c>
      <c r="G3528" s="57">
        <v>302421681</v>
      </c>
      <c r="H3528" s="3">
        <v>250222.32</v>
      </c>
      <c r="I3528" s="3">
        <v>0.82739544060665415</v>
      </c>
      <c r="J3528" s="4">
        <v>1.1227306814685685E-2</v>
      </c>
      <c r="K3528" s="3">
        <v>7.3694916711850605E-2</v>
      </c>
      <c r="L3528" s="2">
        <v>3395381</v>
      </c>
      <c r="P3528" s="2">
        <v>1173425998</v>
      </c>
    </row>
    <row r="3529" spans="1:16" x14ac:dyDescent="0.3">
      <c r="A3529" s="1" t="str">
        <f>VLOOKUP(F3529,Sheet2!A:C,2,FALSE)</f>
        <v>结果页</v>
      </c>
      <c r="B3529" s="1" t="str">
        <f>VLOOKUP(E3529,[1]Sheet4!A:B,2,FALSE)</f>
        <v>SDK</v>
      </c>
      <c r="C3529" s="1" t="str">
        <f t="shared" si="26"/>
        <v>06</v>
      </c>
      <c r="D3529" s="147">
        <v>20150613</v>
      </c>
      <c r="E3529" s="1" t="s">
        <v>64</v>
      </c>
      <c r="F3529" s="1" t="s">
        <v>63</v>
      </c>
      <c r="G3529" s="57">
        <v>12231947</v>
      </c>
      <c r="H3529" s="3">
        <v>37403.300000000003</v>
      </c>
      <c r="I3529" s="3">
        <v>3.0578369903008897</v>
      </c>
      <c r="J3529" s="4">
        <v>2.3231951544590571E-2</v>
      </c>
      <c r="K3529" s="3">
        <v>0.13162204580324594</v>
      </c>
      <c r="L3529" s="2">
        <v>284172</v>
      </c>
      <c r="P3529" s="2">
        <v>81662277</v>
      </c>
    </row>
    <row r="3530" spans="1:16" x14ac:dyDescent="0.3">
      <c r="A3530" s="1" t="str">
        <f>VLOOKUP(F3530,Sheet2!A:C,2,FALSE)</f>
        <v>充电屏保</v>
      </c>
      <c r="B3530" s="1" t="str">
        <f>VLOOKUP(E3530,[1]Sheet4!A:B,2,FALSE)</f>
        <v>SDK</v>
      </c>
      <c r="C3530" s="1" t="str">
        <f t="shared" si="26"/>
        <v>06</v>
      </c>
      <c r="D3530" s="147">
        <v>20150613</v>
      </c>
      <c r="E3530" s="1" t="s">
        <v>64</v>
      </c>
      <c r="F3530" s="1" t="s">
        <v>72</v>
      </c>
      <c r="G3530" s="57">
        <v>31370731</v>
      </c>
      <c r="H3530" s="3">
        <v>22968.33</v>
      </c>
      <c r="I3530" s="3">
        <v>0.73215794684542101</v>
      </c>
      <c r="J3530" s="4">
        <v>1.2335128562990769E-2</v>
      </c>
      <c r="K3530" s="3">
        <v>5.9355518112889645E-2</v>
      </c>
      <c r="L3530" s="2">
        <v>386962</v>
      </c>
      <c r="P3530" s="2">
        <v>98102313</v>
      </c>
    </row>
    <row r="3531" spans="1:16" x14ac:dyDescent="0.3">
      <c r="A3531" s="1" t="str">
        <f>VLOOKUP(F3531,Sheet2!A:C,2,FALSE)</f>
        <v>其他</v>
      </c>
      <c r="B3531" s="1" t="str">
        <f>VLOOKUP(E3531,[1]Sheet4!A:B,2,FALSE)</f>
        <v>SDK</v>
      </c>
      <c r="C3531" s="1" t="str">
        <f t="shared" si="26"/>
        <v>06</v>
      </c>
      <c r="D3531" s="147">
        <v>20150613</v>
      </c>
      <c r="E3531" s="1" t="s">
        <v>64</v>
      </c>
      <c r="F3531" s="1" t="s">
        <v>73</v>
      </c>
      <c r="G3531" s="57">
        <v>836937</v>
      </c>
      <c r="H3531" s="3">
        <v>1610.11</v>
      </c>
      <c r="I3531" s="3">
        <v>1.9238126645135776</v>
      </c>
      <c r="J3531" s="4">
        <v>4.1380653501995969E-2</v>
      </c>
      <c r="K3531" s="3">
        <v>4.6490630323679727E-2</v>
      </c>
      <c r="L3531" s="2">
        <v>34633</v>
      </c>
      <c r="P3531" s="2">
        <v>9547480</v>
      </c>
    </row>
    <row r="3532" spans="1:16" x14ac:dyDescent="0.3">
      <c r="A3532" s="1" t="str">
        <f>VLOOKUP(F3532,Sheet2!A:C,2,FALSE)</f>
        <v>其他</v>
      </c>
      <c r="B3532" s="1" t="str">
        <f>VLOOKUP(E3532,[1]Sheet4!A:B,2,FALSE)</f>
        <v>SDK</v>
      </c>
      <c r="C3532" s="1" t="str">
        <f t="shared" si="26"/>
        <v>06</v>
      </c>
      <c r="D3532" s="147">
        <v>20150613</v>
      </c>
      <c r="E3532" s="1" t="s">
        <v>64</v>
      </c>
      <c r="F3532" s="1" t="s">
        <v>41</v>
      </c>
      <c r="G3532" s="57">
        <v>21846868</v>
      </c>
      <c r="H3532" s="3">
        <v>10746.220000000001</v>
      </c>
      <c r="I3532" s="3">
        <v>0.49188835672005715</v>
      </c>
      <c r="J3532" s="4">
        <v>8.1812184703088792E-3</v>
      </c>
      <c r="K3532" s="3">
        <v>6.012409502389026E-2</v>
      </c>
      <c r="L3532" s="2">
        <v>178734</v>
      </c>
      <c r="P3532" s="2">
        <v>104391670</v>
      </c>
    </row>
    <row r="3533" spans="1:16" x14ac:dyDescent="0.3">
      <c r="A3533" s="1" t="str">
        <f>VLOOKUP(F3533,Sheet2!A:C,2,FALSE)</f>
        <v>其他</v>
      </c>
      <c r="B3533" s="1" t="str">
        <f>VLOOKUP(E3533,[1]Sheet4!A:B,2,FALSE)</f>
        <v>SDK</v>
      </c>
      <c r="C3533" s="1" t="str">
        <f t="shared" si="26"/>
        <v>06</v>
      </c>
      <c r="D3533" s="147">
        <v>20150613</v>
      </c>
      <c r="E3533" s="1" t="s">
        <v>64</v>
      </c>
      <c r="F3533" s="1" t="s">
        <v>59</v>
      </c>
      <c r="G3533" s="57">
        <v>5474531</v>
      </c>
      <c r="H3533" s="3">
        <v>5659.5300000000007</v>
      </c>
      <c r="I3533" s="3">
        <v>1.0337926664402852</v>
      </c>
      <c r="J3533" s="4">
        <v>1.1125701909442105E-2</v>
      </c>
      <c r="K3533" s="3">
        <v>9.2919320943061684E-2</v>
      </c>
      <c r="L3533" s="2">
        <v>60908</v>
      </c>
      <c r="P3533" s="2">
        <v>13122810</v>
      </c>
    </row>
    <row r="3534" spans="1:16" x14ac:dyDescent="0.3">
      <c r="A3534" s="1" t="str">
        <f>VLOOKUP(F3534,Sheet2!A:C,2,FALSE)</f>
        <v>结果页</v>
      </c>
      <c r="B3534" s="1" t="str">
        <f>VLOOKUP(E3534,[1]Sheet4!A:B,2,FALSE)</f>
        <v>API</v>
      </c>
      <c r="C3534" s="1" t="str">
        <f t="shared" si="26"/>
        <v>06</v>
      </c>
      <c r="D3534" s="147">
        <v>20150613</v>
      </c>
      <c r="E3534" s="1" t="s">
        <v>74</v>
      </c>
      <c r="F3534" s="1" t="s">
        <v>61</v>
      </c>
      <c r="G3534" s="57">
        <v>3340921</v>
      </c>
      <c r="H3534" s="3">
        <v>4306.68</v>
      </c>
      <c r="I3534" s="3">
        <v>1.29</v>
      </c>
      <c r="J3534" s="4">
        <v>1.6200000000000003E-2</v>
      </c>
      <c r="L3534" s="2">
        <v>54187</v>
      </c>
    </row>
    <row r="3535" spans="1:16" x14ac:dyDescent="0.3">
      <c r="A3535" s="1" t="str">
        <f>VLOOKUP(F3535,Sheet2!A:C,2,FALSE)</f>
        <v>结果页</v>
      </c>
      <c r="B3535" s="1" t="str">
        <f>VLOOKUP(E3535,[1]Sheet4!A:B,2,FALSE)</f>
        <v>API</v>
      </c>
      <c r="C3535" s="1" t="str">
        <f t="shared" si="26"/>
        <v>06</v>
      </c>
      <c r="D3535" s="147">
        <v>20150613</v>
      </c>
      <c r="E3535" s="1" t="s">
        <v>74</v>
      </c>
      <c r="F3535" s="1" t="s">
        <v>63</v>
      </c>
      <c r="G3535" s="57">
        <v>491609</v>
      </c>
      <c r="H3535" s="3">
        <v>431.42</v>
      </c>
      <c r="I3535" s="3">
        <v>0.88</v>
      </c>
      <c r="J3535" s="4">
        <v>1.0700000000000001E-2</v>
      </c>
      <c r="L3535" s="2">
        <v>5272</v>
      </c>
    </row>
    <row r="3536" spans="1:16" x14ac:dyDescent="0.3">
      <c r="A3536" s="1" t="str">
        <f>VLOOKUP(F3536,Sheet2!A:C,2,FALSE)</f>
        <v>其他</v>
      </c>
      <c r="B3536" s="1" t="str">
        <f>VLOOKUP(E3536,[1]Sheet4!A:B,2,FALSE)</f>
        <v>SDK</v>
      </c>
      <c r="C3536" s="1" t="str">
        <f t="shared" si="26"/>
        <v>06</v>
      </c>
      <c r="D3536" s="147">
        <v>20150614</v>
      </c>
      <c r="E3536" s="1" t="s">
        <v>58</v>
      </c>
      <c r="F3536" s="1" t="s">
        <v>55</v>
      </c>
      <c r="G3536" s="57">
        <v>659856</v>
      </c>
      <c r="H3536" s="3">
        <v>167</v>
      </c>
      <c r="I3536" s="3">
        <v>0.254</v>
      </c>
    </row>
    <row r="3537" spans="1:17" x14ac:dyDescent="0.3">
      <c r="A3537" s="1" t="str">
        <f>VLOOKUP(F3537,Sheet2!A:C,2,FALSE)</f>
        <v>其他</v>
      </c>
      <c r="B3537" s="1" t="str">
        <f>VLOOKUP(E3537,[1]Sheet4!A:B,2,FALSE)</f>
        <v>SDK</v>
      </c>
      <c r="C3537" s="1" t="str">
        <f t="shared" si="26"/>
        <v>06</v>
      </c>
      <c r="D3537" s="147">
        <v>20150614</v>
      </c>
      <c r="E3537" s="1" t="s">
        <v>58</v>
      </c>
      <c r="F3537" s="1" t="s">
        <v>41</v>
      </c>
      <c r="G3537" s="57">
        <v>47710223</v>
      </c>
      <c r="H3537" s="3">
        <v>2804</v>
      </c>
      <c r="I3537" s="3">
        <v>5.8999999999999997E-2</v>
      </c>
    </row>
    <row r="3538" spans="1:17" x14ac:dyDescent="0.3">
      <c r="A3538" s="1" t="str">
        <f>VLOOKUP(F3538,Sheet2!A:C,2,FALSE)</f>
        <v>其他</v>
      </c>
      <c r="B3538" s="1" t="str">
        <f>VLOOKUP(E3538,[1]Sheet4!A:B,2,FALSE)</f>
        <v>SDK</v>
      </c>
      <c r="C3538" s="1" t="str">
        <f t="shared" si="26"/>
        <v>06</v>
      </c>
      <c r="D3538" s="147">
        <v>20150614</v>
      </c>
      <c r="E3538" s="1" t="s">
        <v>58</v>
      </c>
      <c r="F3538" s="1" t="s">
        <v>59</v>
      </c>
      <c r="G3538" s="57">
        <v>2507702</v>
      </c>
      <c r="H3538" s="3">
        <v>1538</v>
      </c>
      <c r="I3538" s="3">
        <v>0.61299999999999999</v>
      </c>
    </row>
    <row r="3539" spans="1:17" x14ac:dyDescent="0.3">
      <c r="A3539" s="1" t="str">
        <f>VLOOKUP(F3539,Sheet2!A:C,2,FALSE)</f>
        <v>结果页</v>
      </c>
      <c r="B3539" s="1" t="str">
        <f>VLOOKUP(E3539,[1]Sheet4!A:B,2,FALSE)</f>
        <v>API</v>
      </c>
      <c r="C3539" s="1" t="str">
        <f t="shared" si="26"/>
        <v>06</v>
      </c>
      <c r="D3539" s="147">
        <v>20150614</v>
      </c>
      <c r="E3539" s="1" t="s">
        <v>60</v>
      </c>
      <c r="F3539" s="1" t="s">
        <v>61</v>
      </c>
      <c r="G3539" s="57">
        <v>146979</v>
      </c>
      <c r="H3539" s="3">
        <v>511.36</v>
      </c>
      <c r="I3539" s="3">
        <v>3.4791364752787812</v>
      </c>
      <c r="J3539" s="4">
        <v>2.3602011171663981E-2</v>
      </c>
      <c r="L3539" s="2">
        <v>3469</v>
      </c>
    </row>
    <row r="3540" spans="1:17" x14ac:dyDescent="0.3">
      <c r="A3540" s="1" t="str">
        <f>VLOOKUP(F3540,Sheet2!A:C,2,FALSE)</f>
        <v>结果页</v>
      </c>
      <c r="B3540" s="1" t="str">
        <f>VLOOKUP(E3540,[1]Sheet4!A:B,2,FALSE)</f>
        <v>API</v>
      </c>
      <c r="C3540" s="1" t="str">
        <f t="shared" si="26"/>
        <v>06</v>
      </c>
      <c r="D3540" s="147">
        <v>20150614</v>
      </c>
      <c r="E3540" s="1" t="s">
        <v>60</v>
      </c>
      <c r="F3540" s="1" t="s">
        <v>62</v>
      </c>
      <c r="G3540" s="57">
        <v>451817</v>
      </c>
      <c r="H3540" s="3">
        <v>481.24</v>
      </c>
      <c r="I3540" s="3">
        <v>1.06512149830573</v>
      </c>
      <c r="J3540" s="4">
        <v>9.3688373832768578E-3</v>
      </c>
      <c r="L3540" s="2">
        <v>4233</v>
      </c>
    </row>
    <row r="3541" spans="1:17" x14ac:dyDescent="0.3">
      <c r="A3541" s="1" t="str">
        <f>VLOOKUP(F3541,Sheet2!A:C,2,FALSE)</f>
        <v>结果页</v>
      </c>
      <c r="B3541" s="1" t="str">
        <f>VLOOKUP(E3541,[1]Sheet4!A:B,2,FALSE)</f>
        <v>API</v>
      </c>
      <c r="C3541" s="1" t="str">
        <f t="shared" si="26"/>
        <v>06</v>
      </c>
      <c r="D3541" s="147">
        <v>20150614</v>
      </c>
      <c r="E3541" s="1" t="s">
        <v>60</v>
      </c>
      <c r="F3541" s="1" t="s">
        <v>63</v>
      </c>
      <c r="G3541" s="57">
        <v>440185</v>
      </c>
      <c r="H3541" s="3">
        <v>1889.74</v>
      </c>
      <c r="I3541" s="3">
        <v>4.2930586003612117</v>
      </c>
      <c r="J3541" s="4">
        <v>3.427876915387848E-2</v>
      </c>
      <c r="L3541" s="2">
        <v>15089</v>
      </c>
    </row>
    <row r="3542" spans="1:17" x14ac:dyDescent="0.3">
      <c r="A3542" s="1" t="str">
        <f>VLOOKUP(F3542,Sheet2!A:C,2,FALSE)</f>
        <v>结果页</v>
      </c>
      <c r="B3542" s="1" t="str">
        <f>VLOOKUP(E3542,[1]Sheet4!A:B,2,FALSE)</f>
        <v>SDK</v>
      </c>
      <c r="C3542" s="1" t="str">
        <f t="shared" si="26"/>
        <v>06</v>
      </c>
      <c r="D3542" s="147">
        <v>20150614</v>
      </c>
      <c r="E3542" s="1" t="s">
        <v>64</v>
      </c>
      <c r="F3542" s="1" t="s">
        <v>61</v>
      </c>
      <c r="G3542" s="57">
        <v>4087200</v>
      </c>
      <c r="H3542" s="3">
        <v>5043.76</v>
      </c>
      <c r="I3542" s="3">
        <v>1.2340379722059112</v>
      </c>
      <c r="J3542" s="4">
        <v>2.1170728126834997E-2</v>
      </c>
      <c r="K3542" s="3">
        <v>5.8289821909417658E-2</v>
      </c>
      <c r="L3542" s="2">
        <v>86529</v>
      </c>
      <c r="P3542" s="2">
        <v>117808369</v>
      </c>
    </row>
    <row r="3543" spans="1:17" x14ac:dyDescent="0.3">
      <c r="A3543" s="1" t="str">
        <f>VLOOKUP(F3543,Sheet2!A:C,2,FALSE)</f>
        <v>充电屏保</v>
      </c>
      <c r="B3543" s="1" t="str">
        <f>VLOOKUP(E3543,[1]Sheet4!A:B,2,FALSE)</f>
        <v>SDK</v>
      </c>
      <c r="C3543" s="1" t="str">
        <f t="shared" si="26"/>
        <v>06</v>
      </c>
      <c r="D3543" s="147">
        <v>20150614</v>
      </c>
      <c r="E3543" s="1" t="s">
        <v>64</v>
      </c>
      <c r="F3543" s="1" t="s">
        <v>65</v>
      </c>
      <c r="G3543" s="57">
        <v>23945611</v>
      </c>
      <c r="H3543" s="3">
        <v>21379.1</v>
      </c>
      <c r="I3543" s="3">
        <v>0.89281914752561542</v>
      </c>
      <c r="J3543" s="4">
        <v>1.1692205306433818E-2</v>
      </c>
      <c r="K3543" s="3">
        <v>7.6360201016512072E-2</v>
      </c>
      <c r="L3543" s="2">
        <v>279977</v>
      </c>
      <c r="P3543" s="2">
        <v>339759288</v>
      </c>
    </row>
    <row r="3544" spans="1:17" x14ac:dyDescent="0.3">
      <c r="A3544" s="1" t="str">
        <f>VLOOKUP(F3544,Sheet2!A:C,2,FALSE)</f>
        <v>其他</v>
      </c>
      <c r="B3544" s="1" t="str">
        <f>VLOOKUP(E3544,[1]Sheet4!A:B,2,FALSE)</f>
        <v>SDK</v>
      </c>
      <c r="C3544" s="1" t="str">
        <f t="shared" si="26"/>
        <v>06</v>
      </c>
      <c r="D3544" s="147">
        <v>20150614</v>
      </c>
      <c r="E3544" s="1" t="s">
        <v>64</v>
      </c>
      <c r="F3544" s="1" t="s">
        <v>55</v>
      </c>
      <c r="G3544" s="57">
        <v>3082199</v>
      </c>
      <c r="H3544" s="3">
        <v>2398.85</v>
      </c>
      <c r="I3544" s="3">
        <v>0.77829173262336404</v>
      </c>
      <c r="J3544" s="4">
        <v>1.3249631188641616E-2</v>
      </c>
      <c r="K3544" s="3">
        <v>5.8740633723492822E-2</v>
      </c>
      <c r="L3544" s="2">
        <v>40838</v>
      </c>
      <c r="P3544" s="2">
        <v>17531732</v>
      </c>
    </row>
    <row r="3545" spans="1:17" x14ac:dyDescent="0.3">
      <c r="A3545" s="1" t="str">
        <f>VLOOKUP(F3545,Sheet2!A:C,2,FALSE)</f>
        <v>其他</v>
      </c>
      <c r="B3545" s="1" t="str">
        <f>VLOOKUP(E3545,[1]Sheet4!A:B,2,FALSE)</f>
        <v>SDK</v>
      </c>
      <c r="C3545" s="1" t="str">
        <f t="shared" si="26"/>
        <v>06</v>
      </c>
      <c r="D3545" s="147">
        <v>20150614</v>
      </c>
      <c r="E3545" s="1" t="s">
        <v>64</v>
      </c>
      <c r="F3545" s="1" t="s">
        <v>75</v>
      </c>
      <c r="G3545" s="57">
        <v>201762</v>
      </c>
      <c r="H3545" s="3">
        <v>588.13</v>
      </c>
      <c r="I3545" s="3">
        <v>2.9149691220348726</v>
      </c>
      <c r="J3545" s="4">
        <v>2.3869707873633291E-2</v>
      </c>
      <c r="K3545" s="3">
        <v>0.12212001661129568</v>
      </c>
      <c r="L3545" s="2">
        <v>4816</v>
      </c>
      <c r="P3545" s="2">
        <v>2040552</v>
      </c>
    </row>
    <row r="3546" spans="1:17" x14ac:dyDescent="0.3">
      <c r="A3546" s="1" t="str">
        <f>VLOOKUP(F3546,Sheet2!A:C,2,FALSE)</f>
        <v>Applock</v>
      </c>
      <c r="B3546" s="1" t="str">
        <f>VLOOKUP(E3546,[1]Sheet4!A:B,2,FALSE)</f>
        <v>SDK</v>
      </c>
      <c r="C3546" s="1" t="str">
        <f t="shared" si="26"/>
        <v>06</v>
      </c>
      <c r="D3546" s="147">
        <v>20150614</v>
      </c>
      <c r="E3546" s="1" t="s">
        <v>64</v>
      </c>
      <c r="F3546" s="1" t="s">
        <v>66</v>
      </c>
      <c r="G3546" s="57">
        <v>109679867</v>
      </c>
      <c r="H3546" s="3">
        <v>78110.929999999993</v>
      </c>
      <c r="I3546" s="3">
        <v>0.71217199780156548</v>
      </c>
      <c r="J3546" s="4">
        <v>1.2564028729174151E-2</v>
      </c>
      <c r="K3546" s="3">
        <v>5.6683410485036147E-2</v>
      </c>
      <c r="L3546" s="2">
        <v>1378021</v>
      </c>
      <c r="P3546" s="2">
        <v>405926638</v>
      </c>
    </row>
    <row r="3547" spans="1:17" x14ac:dyDescent="0.3">
      <c r="A3547" s="1" t="str">
        <f>VLOOKUP(F3547,Sheet2!A:C,2,FALSE)</f>
        <v>结果页</v>
      </c>
      <c r="B3547" s="1" t="str">
        <f>VLOOKUP(E3547,[1]Sheet4!A:B,2,FALSE)</f>
        <v>SDK</v>
      </c>
      <c r="C3547" s="1" t="str">
        <f t="shared" si="26"/>
        <v>06</v>
      </c>
      <c r="D3547" s="147">
        <v>20150614</v>
      </c>
      <c r="E3547" s="1" t="s">
        <v>64</v>
      </c>
      <c r="F3547" s="1" t="s">
        <v>62</v>
      </c>
      <c r="G3547" s="57">
        <v>19000655</v>
      </c>
      <c r="H3547" s="3">
        <v>22365.4</v>
      </c>
      <c r="I3547" s="3">
        <v>1.177085737307477</v>
      </c>
      <c r="J3547" s="4">
        <v>1.4420713391196251E-2</v>
      </c>
      <c r="K3547" s="3">
        <v>8.1624653744667028E-2</v>
      </c>
      <c r="L3547" s="2">
        <v>274003</v>
      </c>
      <c r="P3547" s="2">
        <v>97865168</v>
      </c>
    </row>
    <row r="3548" spans="1:17" x14ac:dyDescent="0.3">
      <c r="A3548" s="1" t="str">
        <f>VLOOKUP(F3548,Sheet2!A:C,2,FALSE)</f>
        <v>充电屏保</v>
      </c>
      <c r="B3548" s="1" t="str">
        <f>VLOOKUP(E3548,[1]Sheet4!A:B,2,FALSE)</f>
        <v>SDK</v>
      </c>
      <c r="C3548" s="1" t="str">
        <f t="shared" si="26"/>
        <v>06</v>
      </c>
      <c r="D3548" s="147">
        <v>20150614</v>
      </c>
      <c r="E3548" s="1" t="s">
        <v>64</v>
      </c>
      <c r="F3548" s="1" t="s">
        <v>67</v>
      </c>
      <c r="G3548" s="57">
        <v>126056611</v>
      </c>
      <c r="H3548" s="3">
        <v>86137.52</v>
      </c>
      <c r="I3548" s="3">
        <v>0.68332409793247573</v>
      </c>
      <c r="J3548" s="4">
        <v>1.1754758344248998E-2</v>
      </c>
      <c r="K3548" s="3">
        <v>5.8131701045712379E-2</v>
      </c>
      <c r="L3548" s="2">
        <v>1481765</v>
      </c>
      <c r="M3548" s="5">
        <v>587659092</v>
      </c>
      <c r="N3548" s="3">
        <v>0.21450635702918724</v>
      </c>
      <c r="P3548" s="2">
        <v>538108809</v>
      </c>
      <c r="Q3548" s="2">
        <v>378621288</v>
      </c>
    </row>
    <row r="3549" spans="1:17" x14ac:dyDescent="0.3">
      <c r="A3549" s="1" t="str">
        <f>VLOOKUP(F3549,Sheet2!A:C,2,FALSE)</f>
        <v>其他</v>
      </c>
      <c r="B3549" s="1" t="str">
        <f>VLOOKUP(E3549,[1]Sheet4!A:B,2,FALSE)</f>
        <v>SDK</v>
      </c>
      <c r="C3549" s="1" t="str">
        <f t="shared" si="26"/>
        <v>06</v>
      </c>
      <c r="D3549" s="147">
        <v>20150614</v>
      </c>
      <c r="E3549" s="1" t="s">
        <v>64</v>
      </c>
      <c r="F3549" s="1" t="s">
        <v>68</v>
      </c>
      <c r="G3549" s="57">
        <v>626912</v>
      </c>
      <c r="H3549" s="3">
        <v>986.01</v>
      </c>
      <c r="I3549" s="3">
        <v>1.5728044765453524</v>
      </c>
      <c r="J3549" s="4">
        <v>2.0738157827573885E-2</v>
      </c>
      <c r="K3549" s="3">
        <v>7.5841089146988699E-2</v>
      </c>
      <c r="L3549" s="2">
        <v>13001</v>
      </c>
      <c r="P3549" s="2">
        <v>3446098</v>
      </c>
    </row>
    <row r="3550" spans="1:17" x14ac:dyDescent="0.3">
      <c r="A3550" s="1" t="str">
        <f>VLOOKUP(F3550,Sheet2!A:C,2,FALSE)</f>
        <v>其他</v>
      </c>
      <c r="B3550" s="1" t="str">
        <f>VLOOKUP(E3550,[1]Sheet4!A:B,2,FALSE)</f>
        <v>SDK</v>
      </c>
      <c r="C3550" s="1" t="str">
        <f t="shared" si="26"/>
        <v>06</v>
      </c>
      <c r="D3550" s="147">
        <v>20150614</v>
      </c>
      <c r="E3550" s="1" t="s">
        <v>64</v>
      </c>
      <c r="F3550" s="1" t="s">
        <v>69</v>
      </c>
      <c r="G3550" s="57">
        <v>437546</v>
      </c>
      <c r="H3550" s="3">
        <v>2323.75</v>
      </c>
      <c r="I3550" s="3">
        <v>5.3108701713648392</v>
      </c>
      <c r="J3550" s="4">
        <v>2.6975449438459042E-2</v>
      </c>
      <c r="K3550" s="3">
        <v>0.19687791239515379</v>
      </c>
      <c r="L3550" s="2">
        <v>11803</v>
      </c>
      <c r="P3550" s="2">
        <v>5893839</v>
      </c>
    </row>
    <row r="3551" spans="1:17" x14ac:dyDescent="0.3">
      <c r="A3551" s="1" t="str">
        <f>VLOOKUP(F3551,Sheet2!A:C,2,FALSE)</f>
        <v>其他</v>
      </c>
      <c r="B3551" s="1" t="str">
        <f>VLOOKUP(E3551,[1]Sheet4!A:B,2,FALSE)</f>
        <v>SDK</v>
      </c>
      <c r="C3551" s="1" t="str">
        <f t="shared" si="26"/>
        <v>06</v>
      </c>
      <c r="D3551" s="147">
        <v>20150614</v>
      </c>
      <c r="E3551" s="1" t="s">
        <v>64</v>
      </c>
      <c r="F3551" s="1" t="s">
        <v>70</v>
      </c>
      <c r="G3551" s="57">
        <v>2324999</v>
      </c>
      <c r="H3551" s="3">
        <v>1399.18</v>
      </c>
      <c r="I3551" s="3">
        <v>0.60179810830026159</v>
      </c>
      <c r="J3551" s="4">
        <v>5.2890345329180783E-3</v>
      </c>
      <c r="K3551" s="3">
        <v>0.11378222330649752</v>
      </c>
      <c r="L3551" s="2">
        <v>12297</v>
      </c>
      <c r="P3551" s="2">
        <v>22179737</v>
      </c>
    </row>
    <row r="3552" spans="1:17" x14ac:dyDescent="0.3">
      <c r="A3552" s="1" t="str">
        <f>VLOOKUP(F3552,Sheet2!A:C,2,FALSE)</f>
        <v>Applock</v>
      </c>
      <c r="B3552" s="1" t="str">
        <f>VLOOKUP(E3552,[1]Sheet4!A:B,2,FALSE)</f>
        <v>SDK</v>
      </c>
      <c r="C3552" s="1" t="str">
        <f t="shared" si="26"/>
        <v>06</v>
      </c>
      <c r="D3552" s="147">
        <v>20150614</v>
      </c>
      <c r="E3552" s="1" t="s">
        <v>64</v>
      </c>
      <c r="F3552" s="1" t="s">
        <v>71</v>
      </c>
      <c r="G3552" s="57">
        <v>310970875</v>
      </c>
      <c r="H3552" s="3">
        <v>232586.28</v>
      </c>
      <c r="I3552" s="3">
        <v>0.74793589592594478</v>
      </c>
      <c r="J3552" s="4">
        <v>1.1345843883289713E-2</v>
      </c>
      <c r="K3552" s="3">
        <v>6.5921574773958699E-2</v>
      </c>
      <c r="L3552" s="2">
        <v>3528227</v>
      </c>
      <c r="P3552" s="2">
        <v>1130222470</v>
      </c>
      <c r="Q3552" s="2">
        <v>8.7359794754954301</v>
      </c>
    </row>
    <row r="3553" spans="1:17" x14ac:dyDescent="0.3">
      <c r="A3553" s="1" t="str">
        <f>VLOOKUP(F3553,Sheet2!A:C,2,FALSE)</f>
        <v>结果页</v>
      </c>
      <c r="B3553" s="1" t="str">
        <f>VLOOKUP(E3553,[1]Sheet4!A:B,2,FALSE)</f>
        <v>SDK</v>
      </c>
      <c r="C3553" s="1" t="str">
        <f t="shared" si="26"/>
        <v>06</v>
      </c>
      <c r="D3553" s="147">
        <v>20150614</v>
      </c>
      <c r="E3553" s="1" t="s">
        <v>64</v>
      </c>
      <c r="F3553" s="1" t="s">
        <v>63</v>
      </c>
      <c r="G3553" s="57">
        <v>13943338</v>
      </c>
      <c r="H3553" s="3">
        <v>40391.949999999997</v>
      </c>
      <c r="I3553" s="3">
        <v>2.8968637208679873</v>
      </c>
      <c r="J3553" s="4">
        <v>2.4026814812923562E-2</v>
      </c>
      <c r="K3553" s="3">
        <v>0.1205679464141797</v>
      </c>
      <c r="L3553" s="2">
        <v>335014</v>
      </c>
      <c r="P3553" s="2">
        <v>82759077</v>
      </c>
    </row>
    <row r="3554" spans="1:17" x14ac:dyDescent="0.3">
      <c r="A3554" s="1" t="str">
        <f>VLOOKUP(F3554,Sheet2!A:C,2,FALSE)</f>
        <v>充电屏保</v>
      </c>
      <c r="B3554" s="1" t="str">
        <f>VLOOKUP(E3554,[1]Sheet4!A:B,2,FALSE)</f>
        <v>SDK</v>
      </c>
      <c r="C3554" s="1" t="str">
        <f t="shared" si="26"/>
        <v>06</v>
      </c>
      <c r="D3554" s="147">
        <v>20150614</v>
      </c>
      <c r="E3554" s="1" t="s">
        <v>64</v>
      </c>
      <c r="F3554" s="1" t="s">
        <v>72</v>
      </c>
      <c r="G3554" s="57">
        <v>33229136</v>
      </c>
      <c r="H3554" s="3">
        <v>22495.94</v>
      </c>
      <c r="I3554" s="3">
        <v>0.67699443042996965</v>
      </c>
      <c r="J3554" s="4">
        <v>1.2850319069385373E-2</v>
      </c>
      <c r="K3554" s="3">
        <v>5.2683083336260698E-2</v>
      </c>
      <c r="L3554" s="2">
        <v>427005</v>
      </c>
      <c r="P3554" s="2">
        <v>102334835</v>
      </c>
    </row>
    <row r="3555" spans="1:17" x14ac:dyDescent="0.3">
      <c r="A3555" s="1" t="str">
        <f>VLOOKUP(F3555,Sheet2!A:C,2,FALSE)</f>
        <v>其他</v>
      </c>
      <c r="B3555" s="1" t="str">
        <f>VLOOKUP(E3555,[1]Sheet4!A:B,2,FALSE)</f>
        <v>SDK</v>
      </c>
      <c r="C3555" s="1" t="str">
        <f t="shared" si="26"/>
        <v>06</v>
      </c>
      <c r="D3555" s="147">
        <v>20150614</v>
      </c>
      <c r="E3555" s="1" t="s">
        <v>64</v>
      </c>
      <c r="F3555" s="1" t="s">
        <v>73</v>
      </c>
      <c r="G3555" s="57">
        <v>938216</v>
      </c>
      <c r="H3555" s="3">
        <v>1674.03</v>
      </c>
      <c r="I3555" s="3">
        <v>1.7842692940644798</v>
      </c>
      <c r="J3555" s="4">
        <v>4.1216521568594011E-2</v>
      </c>
      <c r="K3555" s="3">
        <v>4.329014740108611E-2</v>
      </c>
      <c r="L3555" s="2">
        <v>38670</v>
      </c>
      <c r="P3555" s="2">
        <v>9386931</v>
      </c>
    </row>
    <row r="3556" spans="1:17" x14ac:dyDescent="0.3">
      <c r="A3556" s="1" t="str">
        <f>VLOOKUP(F3556,Sheet2!A:C,2,FALSE)</f>
        <v>其他</v>
      </c>
      <c r="B3556" s="1" t="str">
        <f>VLOOKUP(E3556,[1]Sheet4!A:B,2,FALSE)</f>
        <v>SDK</v>
      </c>
      <c r="C3556" s="1" t="str">
        <f t="shared" ref="C3556:C3619" si="27">RIGHT(LEFT(D3556,6),2)</f>
        <v>06</v>
      </c>
      <c r="D3556" s="147">
        <v>20150614</v>
      </c>
      <c r="E3556" s="1" t="s">
        <v>64</v>
      </c>
      <c r="F3556" s="1" t="s">
        <v>41</v>
      </c>
      <c r="G3556" s="57">
        <v>21339772</v>
      </c>
      <c r="H3556" s="3">
        <v>9889.8599999999988</v>
      </c>
      <c r="I3556" s="3">
        <v>0.46344731330775224</v>
      </c>
      <c r="J3556" s="4">
        <v>8.4818619430423164E-3</v>
      </c>
      <c r="K3556" s="3">
        <v>5.463980861984187E-2</v>
      </c>
      <c r="L3556" s="2">
        <v>181001</v>
      </c>
      <c r="P3556" s="2">
        <v>106948052</v>
      </c>
    </row>
    <row r="3557" spans="1:17" x14ac:dyDescent="0.3">
      <c r="A3557" s="1" t="str">
        <f>VLOOKUP(F3557,Sheet2!A:C,2,FALSE)</f>
        <v>其他</v>
      </c>
      <c r="B3557" s="1" t="str">
        <f>VLOOKUP(E3557,[1]Sheet4!A:B,2,FALSE)</f>
        <v>SDK</v>
      </c>
      <c r="C3557" s="1" t="str">
        <f t="shared" si="27"/>
        <v>06</v>
      </c>
      <c r="D3557" s="147">
        <v>20150614</v>
      </c>
      <c r="E3557" s="1" t="s">
        <v>64</v>
      </c>
      <c r="F3557" s="1" t="s">
        <v>59</v>
      </c>
      <c r="G3557" s="57">
        <v>5412048</v>
      </c>
      <c r="H3557" s="3">
        <v>5264.61</v>
      </c>
      <c r="I3557" s="3">
        <v>0.97275744782751372</v>
      </c>
      <c r="J3557" s="4">
        <v>1.0757665120486736E-2</v>
      </c>
      <c r="K3557" s="3">
        <v>9.0424589065800989E-2</v>
      </c>
      <c r="L3557" s="2">
        <v>58221</v>
      </c>
      <c r="P3557" s="2">
        <v>13120630</v>
      </c>
    </row>
    <row r="3558" spans="1:17" x14ac:dyDescent="0.3">
      <c r="A3558" s="1" t="str">
        <f>VLOOKUP(F3558,Sheet2!A:C,2,FALSE)</f>
        <v>结果页</v>
      </c>
      <c r="B3558" s="1" t="str">
        <f>VLOOKUP(E3558,[1]Sheet4!A:B,2,FALSE)</f>
        <v>API</v>
      </c>
      <c r="C3558" s="1" t="str">
        <f t="shared" si="27"/>
        <v>06</v>
      </c>
      <c r="D3558" s="147">
        <v>20150614</v>
      </c>
      <c r="E3558" s="1" t="s">
        <v>74</v>
      </c>
      <c r="F3558" s="1" t="s">
        <v>61</v>
      </c>
      <c r="G3558" s="57">
        <v>3191814</v>
      </c>
      <c r="H3558" s="3">
        <v>4053.05</v>
      </c>
      <c r="I3558" s="3">
        <v>1.27</v>
      </c>
      <c r="J3558" s="4">
        <v>1.6500000000000001E-2</v>
      </c>
      <c r="L3558" s="2">
        <v>52779</v>
      </c>
    </row>
    <row r="3559" spans="1:17" x14ac:dyDescent="0.3">
      <c r="A3559" s="1" t="str">
        <f>VLOOKUP(F3559,Sheet2!A:C,2,FALSE)</f>
        <v>结果页</v>
      </c>
      <c r="B3559" s="1" t="str">
        <f>VLOOKUP(E3559,[1]Sheet4!A:B,2,FALSE)</f>
        <v>API</v>
      </c>
      <c r="C3559" s="1" t="str">
        <f t="shared" si="27"/>
        <v>06</v>
      </c>
      <c r="D3559" s="147">
        <v>20150614</v>
      </c>
      <c r="E3559" s="1" t="s">
        <v>74</v>
      </c>
      <c r="F3559" s="1" t="s">
        <v>63</v>
      </c>
      <c r="G3559" s="57">
        <v>461195</v>
      </c>
      <c r="H3559" s="3">
        <v>360.57</v>
      </c>
      <c r="I3559" s="3">
        <v>0.78</v>
      </c>
      <c r="J3559" s="4">
        <v>1.0200000000000001E-2</v>
      </c>
      <c r="L3559" s="2">
        <v>4686</v>
      </c>
    </row>
    <row r="3560" spans="1:17" x14ac:dyDescent="0.3">
      <c r="A3560" s="1" t="str">
        <f>VLOOKUP(F3560,Sheet2!A:C,2,FALSE)</f>
        <v>其他</v>
      </c>
      <c r="B3560" s="1" t="str">
        <f>VLOOKUP(E3560,[1]Sheet4!A:B,2,FALSE)</f>
        <v>SDK</v>
      </c>
      <c r="C3560" s="1" t="str">
        <f t="shared" si="27"/>
        <v>06</v>
      </c>
      <c r="D3560" s="147">
        <v>20150615</v>
      </c>
      <c r="E3560" s="1" t="s">
        <v>58</v>
      </c>
      <c r="F3560" s="1" t="s">
        <v>55</v>
      </c>
      <c r="G3560" s="57">
        <v>647605</v>
      </c>
      <c r="H3560" s="3">
        <v>175</v>
      </c>
      <c r="I3560" s="3">
        <v>0.27</v>
      </c>
    </row>
    <row r="3561" spans="1:17" x14ac:dyDescent="0.3">
      <c r="A3561" s="1" t="str">
        <f>VLOOKUP(F3561,Sheet2!A:C,2,FALSE)</f>
        <v>其他</v>
      </c>
      <c r="B3561" s="1" t="str">
        <f>VLOOKUP(E3561,[1]Sheet4!A:B,2,FALSE)</f>
        <v>SDK</v>
      </c>
      <c r="C3561" s="1" t="str">
        <f t="shared" si="27"/>
        <v>06</v>
      </c>
      <c r="D3561" s="147">
        <v>20150615</v>
      </c>
      <c r="E3561" s="1" t="s">
        <v>58</v>
      </c>
      <c r="F3561" s="1" t="s">
        <v>41</v>
      </c>
      <c r="G3561" s="57">
        <v>42184641</v>
      </c>
      <c r="H3561" s="3">
        <v>2628</v>
      </c>
      <c r="I3561" s="3">
        <v>6.2E-2</v>
      </c>
    </row>
    <row r="3562" spans="1:17" x14ac:dyDescent="0.3">
      <c r="A3562" s="1" t="str">
        <f>VLOOKUP(F3562,Sheet2!A:C,2,FALSE)</f>
        <v>其他</v>
      </c>
      <c r="B3562" s="1" t="str">
        <f>VLOOKUP(E3562,[1]Sheet4!A:B,2,FALSE)</f>
        <v>SDK</v>
      </c>
      <c r="C3562" s="1" t="str">
        <f t="shared" si="27"/>
        <v>06</v>
      </c>
      <c r="D3562" s="147">
        <v>20150615</v>
      </c>
      <c r="E3562" s="1" t="s">
        <v>58</v>
      </c>
      <c r="F3562" s="1" t="s">
        <v>59</v>
      </c>
      <c r="G3562" s="57">
        <v>2168175</v>
      </c>
      <c r="H3562" s="3">
        <v>1416</v>
      </c>
      <c r="I3562" s="3">
        <v>0.65300000000000002</v>
      </c>
    </row>
    <row r="3563" spans="1:17" x14ac:dyDescent="0.3">
      <c r="A3563" s="1" t="str">
        <f>VLOOKUP(F3563,Sheet2!A:C,2,FALSE)</f>
        <v>结果页</v>
      </c>
      <c r="B3563" s="1" t="str">
        <f>VLOOKUP(E3563,[1]Sheet4!A:B,2,FALSE)</f>
        <v>API</v>
      </c>
      <c r="C3563" s="1" t="str">
        <f t="shared" si="27"/>
        <v>06</v>
      </c>
      <c r="D3563" s="147">
        <v>20150615</v>
      </c>
      <c r="E3563" s="1" t="s">
        <v>60</v>
      </c>
      <c r="F3563" s="1" t="s">
        <v>61</v>
      </c>
      <c r="G3563" s="57">
        <v>156619</v>
      </c>
      <c r="H3563" s="3">
        <v>513.4</v>
      </c>
      <c r="I3563" s="3">
        <v>3.2780186312005566</v>
      </c>
      <c r="J3563" s="4">
        <v>2.1542724701345304E-2</v>
      </c>
      <c r="L3563" s="2">
        <v>3374</v>
      </c>
    </row>
    <row r="3564" spans="1:17" x14ac:dyDescent="0.3">
      <c r="A3564" s="1" t="str">
        <f>VLOOKUP(F3564,Sheet2!A:C,2,FALSE)</f>
        <v>结果页</v>
      </c>
      <c r="B3564" s="1" t="str">
        <f>VLOOKUP(E3564,[1]Sheet4!A:B,2,FALSE)</f>
        <v>API</v>
      </c>
      <c r="C3564" s="1" t="str">
        <f t="shared" si="27"/>
        <v>06</v>
      </c>
      <c r="D3564" s="147">
        <v>20150615</v>
      </c>
      <c r="E3564" s="1" t="s">
        <v>60</v>
      </c>
      <c r="F3564" s="1" t="s">
        <v>62</v>
      </c>
      <c r="G3564" s="57">
        <v>440340</v>
      </c>
      <c r="H3564" s="3">
        <v>448.4</v>
      </c>
      <c r="I3564" s="3">
        <v>1.0183040377889812</v>
      </c>
      <c r="J3564" s="4">
        <v>8.6455920425126034E-3</v>
      </c>
      <c r="L3564" s="2">
        <v>3807</v>
      </c>
    </row>
    <row r="3565" spans="1:17" x14ac:dyDescent="0.3">
      <c r="A3565" s="1" t="str">
        <f>VLOOKUP(F3565,Sheet2!A:C,2,FALSE)</f>
        <v>结果页</v>
      </c>
      <c r="B3565" s="1" t="str">
        <f>VLOOKUP(E3565,[1]Sheet4!A:B,2,FALSE)</f>
        <v>API</v>
      </c>
      <c r="C3565" s="1" t="str">
        <f t="shared" si="27"/>
        <v>06</v>
      </c>
      <c r="D3565" s="147">
        <v>20150615</v>
      </c>
      <c r="E3565" s="1" t="s">
        <v>60</v>
      </c>
      <c r="F3565" s="1" t="s">
        <v>63</v>
      </c>
      <c r="G3565" s="57">
        <v>458533</v>
      </c>
      <c r="H3565" s="3">
        <v>1978.9299999999998</v>
      </c>
      <c r="I3565" s="3">
        <v>4.3157853415130418</v>
      </c>
      <c r="J3565" s="4">
        <v>3.2436051494657961E-2</v>
      </c>
      <c r="L3565" s="2">
        <v>14873</v>
      </c>
    </row>
    <row r="3566" spans="1:17" x14ac:dyDescent="0.3">
      <c r="A3566" s="1" t="str">
        <f>VLOOKUP(F3566,Sheet2!A:C,2,FALSE)</f>
        <v>结果页</v>
      </c>
      <c r="B3566" s="1" t="str">
        <f>VLOOKUP(E3566,[1]Sheet4!A:B,2,FALSE)</f>
        <v>SDK</v>
      </c>
      <c r="C3566" s="1" t="str">
        <f t="shared" si="27"/>
        <v>06</v>
      </c>
      <c r="D3566" s="147">
        <v>20150615</v>
      </c>
      <c r="E3566" s="1" t="s">
        <v>64</v>
      </c>
      <c r="F3566" s="1" t="s">
        <v>61</v>
      </c>
      <c r="G3566" s="57">
        <v>4305452</v>
      </c>
      <c r="H3566" s="3">
        <v>5367.49</v>
      </c>
      <c r="I3566" s="3">
        <v>1.2466699999999999</v>
      </c>
      <c r="J3566" s="4">
        <v>2.3599999999999999E-2</v>
      </c>
      <c r="K3566" s="3">
        <v>5.28E-2</v>
      </c>
      <c r="L3566" s="2">
        <v>101742</v>
      </c>
      <c r="P3566" s="2">
        <v>121066801</v>
      </c>
      <c r="Q3566" s="2">
        <v>47220013</v>
      </c>
    </row>
    <row r="3567" spans="1:17" x14ac:dyDescent="0.3">
      <c r="A3567" s="1" t="str">
        <f>VLOOKUP(F3567,Sheet2!A:C,2,FALSE)</f>
        <v>充电屏保</v>
      </c>
      <c r="B3567" s="1" t="str">
        <f>VLOOKUP(E3567,[1]Sheet4!A:B,2,FALSE)</f>
        <v>SDK</v>
      </c>
      <c r="C3567" s="1" t="str">
        <f t="shared" si="27"/>
        <v>06</v>
      </c>
      <c r="D3567" s="147">
        <v>20150615</v>
      </c>
      <c r="E3567" s="1" t="s">
        <v>64</v>
      </c>
      <c r="F3567" s="1" t="s">
        <v>65</v>
      </c>
      <c r="G3567" s="57">
        <v>25511708</v>
      </c>
      <c r="H3567" s="3">
        <v>22672.48</v>
      </c>
      <c r="I3567" s="3">
        <v>0.88871</v>
      </c>
      <c r="J3567" s="4">
        <v>1.15E-2</v>
      </c>
      <c r="K3567" s="3">
        <v>7.7499999999999999E-2</v>
      </c>
      <c r="L3567" s="2">
        <v>292529</v>
      </c>
      <c r="P3567" s="2">
        <v>345227685</v>
      </c>
      <c r="Q3567" s="2">
        <v>165089703</v>
      </c>
    </row>
    <row r="3568" spans="1:17" x14ac:dyDescent="0.3">
      <c r="A3568" s="1" t="str">
        <f>VLOOKUP(F3568,Sheet2!A:C,2,FALSE)</f>
        <v>其他</v>
      </c>
      <c r="B3568" s="1" t="str">
        <f>VLOOKUP(E3568,[1]Sheet4!A:B,2,FALSE)</f>
        <v>SDK</v>
      </c>
      <c r="C3568" s="1" t="str">
        <f t="shared" si="27"/>
        <v>06</v>
      </c>
      <c r="D3568" s="147">
        <v>20150615</v>
      </c>
      <c r="E3568" s="1" t="s">
        <v>64</v>
      </c>
      <c r="F3568" s="1" t="s">
        <v>55</v>
      </c>
      <c r="G3568" s="57">
        <v>3427470</v>
      </c>
      <c r="H3568" s="3">
        <v>2629.01</v>
      </c>
      <c r="I3568" s="3">
        <v>0.76704000000000006</v>
      </c>
      <c r="J3568" s="4">
        <v>1.41E-2</v>
      </c>
      <c r="K3568" s="3">
        <v>5.45E-2</v>
      </c>
      <c r="L3568" s="2">
        <v>48247</v>
      </c>
      <c r="P3568" s="2">
        <v>18677805</v>
      </c>
      <c r="Q3568" s="2">
        <v>6192683</v>
      </c>
    </row>
    <row r="3569" spans="1:17" x14ac:dyDescent="0.3">
      <c r="A3569" s="1" t="str">
        <f>VLOOKUP(F3569,Sheet2!A:C,2,FALSE)</f>
        <v>其他</v>
      </c>
      <c r="B3569" s="1" t="str">
        <f>VLOOKUP(E3569,[1]Sheet4!A:B,2,FALSE)</f>
        <v>SDK</v>
      </c>
      <c r="C3569" s="1" t="str">
        <f t="shared" si="27"/>
        <v>06</v>
      </c>
      <c r="D3569" s="147">
        <v>20150615</v>
      </c>
      <c r="E3569" s="1" t="s">
        <v>64</v>
      </c>
      <c r="F3569" s="1" t="s">
        <v>75</v>
      </c>
      <c r="G3569" s="57">
        <v>197666</v>
      </c>
      <c r="H3569" s="3">
        <v>572.15</v>
      </c>
      <c r="I3569" s="3">
        <v>2.89453</v>
      </c>
      <c r="J3569" s="4">
        <v>2.2800000000000001E-2</v>
      </c>
      <c r="K3569" s="3">
        <v>0.12709999999999999</v>
      </c>
      <c r="L3569" s="2">
        <v>4503</v>
      </c>
      <c r="P3569" s="2">
        <v>2080965</v>
      </c>
      <c r="Q3569" s="2">
        <v>1186013</v>
      </c>
    </row>
    <row r="3570" spans="1:17" x14ac:dyDescent="0.3">
      <c r="A3570" s="1" t="str">
        <f>VLOOKUP(F3570,Sheet2!A:C,2,FALSE)</f>
        <v>Applock</v>
      </c>
      <c r="B3570" s="1" t="str">
        <f>VLOOKUP(E3570,[1]Sheet4!A:B,2,FALSE)</f>
        <v>SDK</v>
      </c>
      <c r="C3570" s="1" t="str">
        <f t="shared" si="27"/>
        <v>06</v>
      </c>
      <c r="D3570" s="147">
        <v>20150615</v>
      </c>
      <c r="E3570" s="1" t="s">
        <v>64</v>
      </c>
      <c r="F3570" s="1" t="s">
        <v>66</v>
      </c>
      <c r="G3570" s="57">
        <v>113745631</v>
      </c>
      <c r="H3570" s="3">
        <v>76691.34</v>
      </c>
      <c r="I3570" s="3">
        <v>0.67423999999999995</v>
      </c>
      <c r="J3570" s="4">
        <v>1.2500000000000001E-2</v>
      </c>
      <c r="K3570" s="3">
        <v>5.3800000000000001E-2</v>
      </c>
      <c r="L3570" s="2">
        <v>1425543</v>
      </c>
      <c r="P3570" s="2">
        <v>423117848</v>
      </c>
      <c r="Q3570" s="2">
        <v>280225589</v>
      </c>
    </row>
    <row r="3571" spans="1:17" x14ac:dyDescent="0.3">
      <c r="A3571" s="1" t="str">
        <f>VLOOKUP(F3571,Sheet2!A:C,2,FALSE)</f>
        <v>其他</v>
      </c>
      <c r="B3571" s="1" t="str">
        <f>VLOOKUP(E3571,[1]Sheet4!A:B,2,FALSE)</f>
        <v>SDK</v>
      </c>
      <c r="C3571" s="1" t="str">
        <f t="shared" si="27"/>
        <v>06</v>
      </c>
      <c r="D3571" s="147">
        <v>20150615</v>
      </c>
      <c r="E3571" s="1" t="s">
        <v>64</v>
      </c>
      <c r="F3571" s="1" t="s">
        <v>76</v>
      </c>
      <c r="G3571" s="57">
        <v>292916</v>
      </c>
      <c r="H3571" s="3">
        <v>670.78</v>
      </c>
      <c r="I3571" s="3">
        <v>2.2900100000000001</v>
      </c>
      <c r="J3571" s="4">
        <v>2.1600000000000001E-2</v>
      </c>
      <c r="K3571" s="3">
        <v>0.10580000000000001</v>
      </c>
      <c r="L3571" s="2">
        <v>6338</v>
      </c>
      <c r="P3571" s="2">
        <v>1832931</v>
      </c>
      <c r="Q3571" s="2">
        <v>375069</v>
      </c>
    </row>
    <row r="3572" spans="1:17" x14ac:dyDescent="0.3">
      <c r="A3572" s="1" t="str">
        <f>VLOOKUP(F3572,Sheet2!A:C,2,FALSE)</f>
        <v>结果页</v>
      </c>
      <c r="B3572" s="1" t="str">
        <f>VLOOKUP(E3572,[1]Sheet4!A:B,2,FALSE)</f>
        <v>SDK</v>
      </c>
      <c r="C3572" s="1" t="str">
        <f t="shared" si="27"/>
        <v>06</v>
      </c>
      <c r="D3572" s="147">
        <v>20150615</v>
      </c>
      <c r="E3572" s="1" t="s">
        <v>64</v>
      </c>
      <c r="F3572" s="1" t="s">
        <v>62</v>
      </c>
      <c r="G3572" s="57">
        <v>18988120</v>
      </c>
      <c r="H3572" s="3">
        <v>21498.37</v>
      </c>
      <c r="I3572" s="3">
        <v>1.1322000000000001</v>
      </c>
      <c r="J3572" s="4">
        <v>1.44E-2</v>
      </c>
      <c r="K3572" s="3">
        <v>7.8899999999999998E-2</v>
      </c>
      <c r="L3572" s="2">
        <v>272565</v>
      </c>
      <c r="P3572" s="2">
        <v>100059812</v>
      </c>
      <c r="Q3572" s="2">
        <v>65735786</v>
      </c>
    </row>
    <row r="3573" spans="1:17" x14ac:dyDescent="0.3">
      <c r="A3573" s="1" t="str">
        <f>VLOOKUP(F3573,Sheet2!A:C,2,FALSE)</f>
        <v>充电屏保</v>
      </c>
      <c r="B3573" s="1" t="str">
        <f>VLOOKUP(E3573,[1]Sheet4!A:B,2,FALSE)</f>
        <v>SDK</v>
      </c>
      <c r="C3573" s="1" t="str">
        <f t="shared" si="27"/>
        <v>06</v>
      </c>
      <c r="D3573" s="147">
        <v>20150615</v>
      </c>
      <c r="E3573" s="1" t="s">
        <v>64</v>
      </c>
      <c r="F3573" s="1" t="s">
        <v>67</v>
      </c>
      <c r="G3573" s="57">
        <v>136605050</v>
      </c>
      <c r="H3573" s="3">
        <v>89515.62</v>
      </c>
      <c r="I3573" s="3">
        <v>0.65529000000000004</v>
      </c>
      <c r="J3573" s="4">
        <v>1.0999999999999999E-2</v>
      </c>
      <c r="K3573" s="3">
        <v>5.96E-2</v>
      </c>
      <c r="L3573" s="2">
        <v>1500794</v>
      </c>
      <c r="P3573" s="2">
        <v>579516527</v>
      </c>
      <c r="Q3573" s="2">
        <v>406520208</v>
      </c>
    </row>
    <row r="3574" spans="1:17" x14ac:dyDescent="0.3">
      <c r="A3574" s="1" t="str">
        <f>VLOOKUP(F3574,Sheet2!A:C,2,FALSE)</f>
        <v>其他</v>
      </c>
      <c r="B3574" s="1" t="str">
        <f>VLOOKUP(E3574,[1]Sheet4!A:B,2,FALSE)</f>
        <v>SDK</v>
      </c>
      <c r="C3574" s="1" t="str">
        <f t="shared" si="27"/>
        <v>06</v>
      </c>
      <c r="D3574" s="147">
        <v>20150615</v>
      </c>
      <c r="E3574" s="1" t="s">
        <v>64</v>
      </c>
      <c r="F3574" s="1" t="s">
        <v>68</v>
      </c>
      <c r="G3574" s="57">
        <v>588883</v>
      </c>
      <c r="H3574" s="3">
        <v>878.96</v>
      </c>
      <c r="I3574" s="3">
        <v>1.4925900000000001</v>
      </c>
      <c r="J3574" s="4">
        <v>2.0500000000000001E-2</v>
      </c>
      <c r="K3574" s="3">
        <v>7.2900000000000006E-2</v>
      </c>
      <c r="L3574" s="2">
        <v>12062</v>
      </c>
      <c r="P3574" s="2">
        <v>3383764</v>
      </c>
      <c r="Q3574" s="2">
        <v>1382194</v>
      </c>
    </row>
    <row r="3575" spans="1:17" x14ac:dyDescent="0.3">
      <c r="A3575" s="1" t="str">
        <f>VLOOKUP(F3575,Sheet2!A:C,2,FALSE)</f>
        <v>其他</v>
      </c>
      <c r="B3575" s="1" t="str">
        <f>VLOOKUP(E3575,[1]Sheet4!A:B,2,FALSE)</f>
        <v>SDK</v>
      </c>
      <c r="C3575" s="1" t="str">
        <f t="shared" si="27"/>
        <v>06</v>
      </c>
      <c r="D3575" s="147">
        <v>20150615</v>
      </c>
      <c r="E3575" s="1" t="s">
        <v>64</v>
      </c>
      <c r="F3575" s="1" t="s">
        <v>69</v>
      </c>
      <c r="G3575" s="57">
        <v>454613</v>
      </c>
      <c r="H3575" s="3">
        <v>2139.46</v>
      </c>
      <c r="I3575" s="3">
        <v>4.7061099999999998</v>
      </c>
      <c r="J3575" s="4">
        <v>2.5999999999999999E-2</v>
      </c>
      <c r="K3575" s="3">
        <v>0.18090000000000001</v>
      </c>
      <c r="L3575" s="2">
        <v>11828</v>
      </c>
      <c r="P3575" s="2">
        <v>6075653</v>
      </c>
      <c r="Q3575" s="2">
        <v>1276051</v>
      </c>
    </row>
    <row r="3576" spans="1:17" x14ac:dyDescent="0.3">
      <c r="A3576" s="1" t="str">
        <f>VLOOKUP(F3576,Sheet2!A:C,2,FALSE)</f>
        <v>其他</v>
      </c>
      <c r="B3576" s="1" t="str">
        <f>VLOOKUP(E3576,[1]Sheet4!A:B,2,FALSE)</f>
        <v>SDK</v>
      </c>
      <c r="C3576" s="1" t="str">
        <f t="shared" si="27"/>
        <v>06</v>
      </c>
      <c r="D3576" s="147">
        <v>20150615</v>
      </c>
      <c r="E3576" s="1" t="s">
        <v>64</v>
      </c>
      <c r="F3576" s="1" t="s">
        <v>70</v>
      </c>
      <c r="G3576" s="57">
        <v>2385524</v>
      </c>
      <c r="H3576" s="3">
        <v>1441.82</v>
      </c>
      <c r="I3576" s="3">
        <v>0.60440000000000005</v>
      </c>
      <c r="J3576" s="4">
        <v>5.1000000000000004E-3</v>
      </c>
      <c r="K3576" s="3">
        <v>0.1193</v>
      </c>
      <c r="L3576" s="2">
        <v>12082</v>
      </c>
      <c r="P3576" s="2">
        <v>22286264</v>
      </c>
      <c r="Q3576" s="2">
        <v>10464959</v>
      </c>
    </row>
    <row r="3577" spans="1:17" x14ac:dyDescent="0.3">
      <c r="A3577" s="1" t="str">
        <f>VLOOKUP(F3577,Sheet2!A:C,2,FALSE)</f>
        <v>Applock</v>
      </c>
      <c r="B3577" s="1" t="str">
        <f>VLOOKUP(E3577,[1]Sheet4!A:B,2,FALSE)</f>
        <v>SDK</v>
      </c>
      <c r="C3577" s="1" t="str">
        <f t="shared" si="27"/>
        <v>06</v>
      </c>
      <c r="D3577" s="147">
        <v>20150615</v>
      </c>
      <c r="E3577" s="1" t="s">
        <v>64</v>
      </c>
      <c r="F3577" s="1" t="s">
        <v>71</v>
      </c>
      <c r="G3577" s="57">
        <v>327860440</v>
      </c>
      <c r="H3577" s="3">
        <v>236939.25</v>
      </c>
      <c r="I3577" s="3">
        <v>0.72267999999999999</v>
      </c>
      <c r="J3577" s="4">
        <v>1.12E-2</v>
      </c>
      <c r="K3577" s="3">
        <v>6.4299999999999996E-2</v>
      </c>
      <c r="L3577" s="2">
        <v>3685299</v>
      </c>
      <c r="P3577" s="2">
        <v>1226138658</v>
      </c>
      <c r="Q3577" s="2">
        <v>972942916</v>
      </c>
    </row>
    <row r="3578" spans="1:17" x14ac:dyDescent="0.3">
      <c r="A3578" s="1" t="str">
        <f>VLOOKUP(F3578,Sheet2!A:C,2,FALSE)</f>
        <v>结果页</v>
      </c>
      <c r="B3578" s="1" t="str">
        <f>VLOOKUP(E3578,[1]Sheet4!A:B,2,FALSE)</f>
        <v>SDK</v>
      </c>
      <c r="C3578" s="1" t="str">
        <f t="shared" si="27"/>
        <v>06</v>
      </c>
      <c r="D3578" s="147">
        <v>20150615</v>
      </c>
      <c r="E3578" s="1" t="s">
        <v>64</v>
      </c>
      <c r="F3578" s="1" t="s">
        <v>63</v>
      </c>
      <c r="G3578" s="57">
        <v>14452944</v>
      </c>
      <c r="H3578" s="3">
        <v>39512.620000000003</v>
      </c>
      <c r="I3578" s="3">
        <v>2.7338800000000001</v>
      </c>
      <c r="J3578" s="4">
        <v>2.2100000000000002E-2</v>
      </c>
      <c r="K3578" s="3">
        <v>0.1235</v>
      </c>
      <c r="L3578" s="2">
        <v>319925</v>
      </c>
      <c r="P3578" s="2">
        <v>86839940</v>
      </c>
      <c r="Q3578" s="2">
        <v>46684504</v>
      </c>
    </row>
    <row r="3579" spans="1:17" x14ac:dyDescent="0.3">
      <c r="A3579" s="1" t="str">
        <f>VLOOKUP(F3579,Sheet2!A:C,2,FALSE)</f>
        <v>充电屏保</v>
      </c>
      <c r="B3579" s="1" t="str">
        <f>VLOOKUP(E3579,[1]Sheet4!A:B,2,FALSE)</f>
        <v>SDK</v>
      </c>
      <c r="C3579" s="1" t="str">
        <f t="shared" si="27"/>
        <v>06</v>
      </c>
      <c r="D3579" s="147">
        <v>20150615</v>
      </c>
      <c r="E3579" s="1" t="s">
        <v>64</v>
      </c>
      <c r="F3579" s="1" t="s">
        <v>72</v>
      </c>
      <c r="G3579" s="57">
        <v>35981104</v>
      </c>
      <c r="H3579" s="3">
        <v>23312</v>
      </c>
      <c r="I3579" s="3">
        <v>0.64790000000000003</v>
      </c>
      <c r="J3579" s="4">
        <v>1.24E-2</v>
      </c>
      <c r="K3579" s="3">
        <v>5.21E-2</v>
      </c>
      <c r="L3579" s="2">
        <v>447286</v>
      </c>
      <c r="P3579" s="2">
        <v>110464437</v>
      </c>
      <c r="Q3579" s="2">
        <v>77932437</v>
      </c>
    </row>
    <row r="3580" spans="1:17" x14ac:dyDescent="0.3">
      <c r="A3580" s="1" t="str">
        <f>VLOOKUP(F3580,Sheet2!A:C,2,FALSE)</f>
        <v>其他</v>
      </c>
      <c r="B3580" s="1" t="str">
        <f>VLOOKUP(E3580,[1]Sheet4!A:B,2,FALSE)</f>
        <v>SDK</v>
      </c>
      <c r="C3580" s="1" t="str">
        <f t="shared" si="27"/>
        <v>06</v>
      </c>
      <c r="D3580" s="147">
        <v>20150615</v>
      </c>
      <c r="E3580" s="1" t="s">
        <v>64</v>
      </c>
      <c r="F3580" s="1" t="s">
        <v>73</v>
      </c>
      <c r="G3580" s="57">
        <v>949178</v>
      </c>
      <c r="H3580" s="3">
        <v>1586.74</v>
      </c>
      <c r="I3580" s="3">
        <v>1.6717</v>
      </c>
      <c r="J3580" s="4">
        <v>3.9300000000000002E-2</v>
      </c>
      <c r="K3580" s="3">
        <v>4.2500000000000003E-2</v>
      </c>
      <c r="L3580" s="2">
        <v>37296</v>
      </c>
      <c r="P3580" s="2">
        <v>9880262</v>
      </c>
      <c r="Q3580" s="2">
        <v>5285862</v>
      </c>
    </row>
    <row r="3581" spans="1:17" x14ac:dyDescent="0.3">
      <c r="A3581" s="1" t="str">
        <f>VLOOKUP(F3581,Sheet2!A:C,2,FALSE)</f>
        <v>其他</v>
      </c>
      <c r="B3581" s="1" t="str">
        <f>VLOOKUP(E3581,[1]Sheet4!A:B,2,FALSE)</f>
        <v>SDK</v>
      </c>
      <c r="C3581" s="1" t="str">
        <f t="shared" si="27"/>
        <v>06</v>
      </c>
      <c r="D3581" s="147">
        <v>20150615</v>
      </c>
      <c r="E3581" s="1" t="s">
        <v>64</v>
      </c>
      <c r="F3581" s="1" t="s">
        <v>41</v>
      </c>
      <c r="G3581" s="57">
        <v>18892753</v>
      </c>
      <c r="H3581" s="3">
        <v>8251.2099999999991</v>
      </c>
      <c r="I3581" s="3">
        <v>0.43674000000000002</v>
      </c>
      <c r="J3581" s="4">
        <v>8.8999999999999999E-3</v>
      </c>
      <c r="K3581" s="3">
        <v>4.9299999999999997E-2</v>
      </c>
      <c r="L3581" s="2">
        <v>167416</v>
      </c>
      <c r="P3581" s="2">
        <v>94844402</v>
      </c>
      <c r="Q3581" s="2">
        <v>31795282</v>
      </c>
    </row>
    <row r="3582" spans="1:17" x14ac:dyDescent="0.3">
      <c r="A3582" s="1" t="str">
        <f>VLOOKUP(F3582,Sheet2!A:C,2,FALSE)</f>
        <v>其他</v>
      </c>
      <c r="B3582" s="1" t="str">
        <f>VLOOKUP(E3582,[1]Sheet4!A:B,2,FALSE)</f>
        <v>SDK</v>
      </c>
      <c r="C3582" s="1" t="str">
        <f t="shared" si="27"/>
        <v>06</v>
      </c>
      <c r="D3582" s="147">
        <v>20150615</v>
      </c>
      <c r="E3582" s="1" t="s">
        <v>64</v>
      </c>
      <c r="F3582" s="1" t="s">
        <v>59</v>
      </c>
      <c r="G3582" s="57">
        <v>4839896</v>
      </c>
      <c r="H3582" s="3">
        <v>4899.76</v>
      </c>
      <c r="I3582" s="3">
        <v>1.01237</v>
      </c>
      <c r="J3582" s="4">
        <v>1.03E-2</v>
      </c>
      <c r="K3582" s="3">
        <v>9.8699999999999996E-2</v>
      </c>
      <c r="L3582" s="2">
        <v>49623</v>
      </c>
      <c r="P3582" s="2">
        <v>12918183</v>
      </c>
      <c r="Q3582" s="2">
        <v>9319697</v>
      </c>
    </row>
    <row r="3583" spans="1:17" x14ac:dyDescent="0.3">
      <c r="A3583" s="1" t="str">
        <f>VLOOKUP(F3583,Sheet2!A:C,2,FALSE)</f>
        <v>结果页</v>
      </c>
      <c r="B3583" s="1" t="str">
        <f>VLOOKUP(E3583,[1]Sheet4!A:B,2,FALSE)</f>
        <v>API</v>
      </c>
      <c r="C3583" s="1" t="str">
        <f t="shared" si="27"/>
        <v>06</v>
      </c>
      <c r="D3583" s="147">
        <v>20150615</v>
      </c>
      <c r="E3583" s="1" t="s">
        <v>74</v>
      </c>
      <c r="F3583" s="1" t="s">
        <v>61</v>
      </c>
      <c r="G3583" s="57">
        <v>3157313</v>
      </c>
      <c r="H3583" s="3">
        <v>4064.43</v>
      </c>
      <c r="I3583" s="3">
        <v>1.29</v>
      </c>
      <c r="J3583" s="4">
        <v>1.66E-2</v>
      </c>
      <c r="L3583" s="2">
        <v>52351</v>
      </c>
    </row>
    <row r="3584" spans="1:17" x14ac:dyDescent="0.3">
      <c r="A3584" s="1" t="str">
        <f>VLOOKUP(F3584,Sheet2!A:C,2,FALSE)</f>
        <v>结果页</v>
      </c>
      <c r="B3584" s="1" t="str">
        <f>VLOOKUP(E3584,[1]Sheet4!A:B,2,FALSE)</f>
        <v>API</v>
      </c>
      <c r="C3584" s="1" t="str">
        <f t="shared" si="27"/>
        <v>06</v>
      </c>
      <c r="D3584" s="147">
        <v>20150615</v>
      </c>
      <c r="E3584" s="1" t="s">
        <v>74</v>
      </c>
      <c r="F3584" s="1" t="s">
        <v>63</v>
      </c>
      <c r="G3584" s="57">
        <v>433492</v>
      </c>
      <c r="H3584" s="3">
        <v>395.27</v>
      </c>
      <c r="I3584" s="3">
        <v>0.91</v>
      </c>
      <c r="J3584" s="4">
        <v>9.4999999999999998E-3</v>
      </c>
      <c r="L3584" s="2">
        <v>4137</v>
      </c>
    </row>
    <row r="3585" spans="1:17" x14ac:dyDescent="0.3">
      <c r="A3585" s="1" t="str">
        <f>VLOOKUP(F3585,Sheet2!A:C,2,FALSE)</f>
        <v>其他</v>
      </c>
      <c r="B3585" s="1" t="str">
        <f>VLOOKUP(E3585,[1]Sheet4!A:B,2,FALSE)</f>
        <v>SDK</v>
      </c>
      <c r="C3585" s="1" t="str">
        <f t="shared" si="27"/>
        <v>06</v>
      </c>
      <c r="D3585" s="147">
        <v>20150616</v>
      </c>
      <c r="E3585" s="1" t="s">
        <v>58</v>
      </c>
      <c r="F3585" s="1" t="s">
        <v>55</v>
      </c>
      <c r="G3585" s="57">
        <v>636285</v>
      </c>
      <c r="H3585" s="3">
        <v>159</v>
      </c>
      <c r="I3585" s="3">
        <v>0.25</v>
      </c>
    </row>
    <row r="3586" spans="1:17" x14ac:dyDescent="0.3">
      <c r="A3586" s="1" t="str">
        <f>VLOOKUP(F3586,Sheet2!A:C,2,FALSE)</f>
        <v>其他</v>
      </c>
      <c r="B3586" s="1" t="str">
        <f>VLOOKUP(E3586,[1]Sheet4!A:B,2,FALSE)</f>
        <v>SDK</v>
      </c>
      <c r="C3586" s="1" t="str">
        <f t="shared" si="27"/>
        <v>06</v>
      </c>
      <c r="D3586" s="147">
        <v>20150616</v>
      </c>
      <c r="E3586" s="1" t="s">
        <v>58</v>
      </c>
      <c r="F3586" s="1" t="s">
        <v>41</v>
      </c>
      <c r="G3586" s="57">
        <v>40065795</v>
      </c>
      <c r="H3586" s="3">
        <v>2535</v>
      </c>
      <c r="I3586" s="3">
        <v>6.3E-2</v>
      </c>
    </row>
    <row r="3587" spans="1:17" x14ac:dyDescent="0.3">
      <c r="A3587" s="1" t="str">
        <f>VLOOKUP(F3587,Sheet2!A:C,2,FALSE)</f>
        <v>其他</v>
      </c>
      <c r="B3587" s="1" t="str">
        <f>VLOOKUP(E3587,[1]Sheet4!A:B,2,FALSE)</f>
        <v>SDK</v>
      </c>
      <c r="C3587" s="1" t="str">
        <f t="shared" si="27"/>
        <v>06</v>
      </c>
      <c r="D3587" s="147">
        <v>20150616</v>
      </c>
      <c r="E3587" s="1" t="s">
        <v>58</v>
      </c>
      <c r="F3587" s="1" t="s">
        <v>59</v>
      </c>
      <c r="G3587" s="57">
        <v>2127978</v>
      </c>
      <c r="H3587" s="3">
        <v>1308</v>
      </c>
      <c r="I3587" s="3">
        <v>0.61499999999999999</v>
      </c>
    </row>
    <row r="3588" spans="1:17" x14ac:dyDescent="0.3">
      <c r="A3588" s="1" t="str">
        <f>VLOOKUP(F3588,Sheet2!A:C,2,FALSE)</f>
        <v>结果页</v>
      </c>
      <c r="B3588" s="1" t="str">
        <f>VLOOKUP(E3588,[1]Sheet4!A:B,2,FALSE)</f>
        <v>API</v>
      </c>
      <c r="C3588" s="1" t="str">
        <f t="shared" si="27"/>
        <v>06</v>
      </c>
      <c r="D3588" s="147">
        <v>20150616</v>
      </c>
      <c r="E3588" s="1" t="s">
        <v>60</v>
      </c>
      <c r="F3588" s="1" t="s">
        <v>61</v>
      </c>
      <c r="G3588" s="57">
        <v>172263</v>
      </c>
      <c r="H3588" s="3">
        <v>561.65</v>
      </c>
      <c r="I3588" s="3">
        <v>3.2604215647004868</v>
      </c>
      <c r="J3588" s="4">
        <v>2.1861920435612987E-2</v>
      </c>
      <c r="L3588" s="2">
        <v>3766</v>
      </c>
    </row>
    <row r="3589" spans="1:17" x14ac:dyDescent="0.3">
      <c r="A3589" s="1" t="str">
        <f>VLOOKUP(F3589,Sheet2!A:C,2,FALSE)</f>
        <v>结果页</v>
      </c>
      <c r="B3589" s="1" t="str">
        <f>VLOOKUP(E3589,[1]Sheet4!A:B,2,FALSE)</f>
        <v>API</v>
      </c>
      <c r="C3589" s="1" t="str">
        <f t="shared" si="27"/>
        <v>06</v>
      </c>
      <c r="D3589" s="147">
        <v>20150616</v>
      </c>
      <c r="E3589" s="1" t="s">
        <v>60</v>
      </c>
      <c r="F3589" s="1" t="s">
        <v>62</v>
      </c>
      <c r="G3589" s="57">
        <v>727488</v>
      </c>
      <c r="H3589" s="3">
        <v>710.68999999999994</v>
      </c>
      <c r="I3589" s="3">
        <v>0.97690958476291001</v>
      </c>
      <c r="J3589" s="4">
        <v>8.5211027535849384E-3</v>
      </c>
      <c r="L3589" s="2">
        <v>6199</v>
      </c>
    </row>
    <row r="3590" spans="1:17" x14ac:dyDescent="0.3">
      <c r="A3590" s="1" t="str">
        <f>VLOOKUP(F3590,Sheet2!A:C,2,FALSE)</f>
        <v>结果页</v>
      </c>
      <c r="B3590" s="1" t="str">
        <f>VLOOKUP(E3590,[1]Sheet4!A:B,2,FALSE)</f>
        <v>API</v>
      </c>
      <c r="C3590" s="1" t="str">
        <f t="shared" si="27"/>
        <v>06</v>
      </c>
      <c r="D3590" s="147">
        <v>20150616</v>
      </c>
      <c r="E3590" s="1" t="s">
        <v>60</v>
      </c>
      <c r="F3590" s="1" t="s">
        <v>63</v>
      </c>
      <c r="G3590" s="57">
        <v>486346</v>
      </c>
      <c r="H3590" s="3">
        <v>2072.35</v>
      </c>
      <c r="I3590" s="3">
        <v>4.2610610552980797</v>
      </c>
      <c r="J3590" s="4">
        <v>3.2098547124886398E-2</v>
      </c>
      <c r="L3590" s="2">
        <v>15611</v>
      </c>
    </row>
    <row r="3591" spans="1:17" x14ac:dyDescent="0.3">
      <c r="A3591" s="1" t="str">
        <f>VLOOKUP(F3591,Sheet2!A:C,2,FALSE)</f>
        <v>结果页</v>
      </c>
      <c r="B3591" s="1" t="str">
        <f>VLOOKUP(E3591,[1]Sheet4!A:B,2,FALSE)</f>
        <v>SDK</v>
      </c>
      <c r="C3591" s="1" t="str">
        <f t="shared" si="27"/>
        <v>06</v>
      </c>
      <c r="D3591" s="147">
        <v>20150616</v>
      </c>
      <c r="E3591" s="1" t="s">
        <v>64</v>
      </c>
      <c r="F3591" s="1" t="s">
        <v>61</v>
      </c>
      <c r="G3591" s="57">
        <v>4490562</v>
      </c>
      <c r="H3591" s="3">
        <v>5790.73</v>
      </c>
      <c r="I3591" s="3">
        <v>1.2895000000000001</v>
      </c>
      <c r="J3591" s="4">
        <v>2.4799999999999999E-2</v>
      </c>
      <c r="K3591" s="3">
        <v>5.1999999999999998E-2</v>
      </c>
      <c r="L3591" s="2">
        <v>111355</v>
      </c>
      <c r="P3591" s="2">
        <v>122923043</v>
      </c>
      <c r="Q3591" s="2">
        <v>47658445</v>
      </c>
    </row>
    <row r="3592" spans="1:17" x14ac:dyDescent="0.3">
      <c r="A3592" s="1" t="str">
        <f>VLOOKUP(F3592,Sheet2!A:C,2,FALSE)</f>
        <v>充电屏保</v>
      </c>
      <c r="B3592" s="1" t="str">
        <f>VLOOKUP(E3592,[1]Sheet4!A:B,2,FALSE)</f>
        <v>SDK</v>
      </c>
      <c r="C3592" s="1" t="str">
        <f t="shared" si="27"/>
        <v>06</v>
      </c>
      <c r="D3592" s="147">
        <v>20150616</v>
      </c>
      <c r="E3592" s="1" t="s">
        <v>64</v>
      </c>
      <c r="F3592" s="1" t="s">
        <v>65</v>
      </c>
      <c r="G3592" s="57">
        <v>25631613</v>
      </c>
      <c r="H3592" s="3">
        <v>22631.040000000001</v>
      </c>
      <c r="I3592" s="3">
        <v>0.88290000000000002</v>
      </c>
      <c r="J3592" s="4">
        <v>1.15E-2</v>
      </c>
      <c r="K3592" s="3">
        <v>7.6799999999999993E-2</v>
      </c>
      <c r="L3592" s="2">
        <v>294590</v>
      </c>
      <c r="P3592" s="2">
        <v>347672362</v>
      </c>
      <c r="Q3592" s="2">
        <v>167287601</v>
      </c>
    </row>
    <row r="3593" spans="1:17" x14ac:dyDescent="0.3">
      <c r="A3593" s="1" t="str">
        <f>VLOOKUP(F3593,Sheet2!A:C,2,FALSE)</f>
        <v>其他</v>
      </c>
      <c r="B3593" s="1" t="str">
        <f>VLOOKUP(E3593,[1]Sheet4!A:B,2,FALSE)</f>
        <v>SDK</v>
      </c>
      <c r="C3593" s="1" t="str">
        <f t="shared" si="27"/>
        <v>06</v>
      </c>
      <c r="D3593" s="147">
        <v>20150616</v>
      </c>
      <c r="E3593" s="1" t="s">
        <v>64</v>
      </c>
      <c r="F3593" s="1" t="s">
        <v>55</v>
      </c>
      <c r="G3593" s="57">
        <v>3600726</v>
      </c>
      <c r="H3593" s="3">
        <v>2790.43</v>
      </c>
      <c r="I3593" s="3">
        <v>0.77500000000000002</v>
      </c>
      <c r="J3593" s="4">
        <v>1.43E-2</v>
      </c>
      <c r="K3593" s="3">
        <v>5.4100000000000002E-2</v>
      </c>
      <c r="L3593" s="2">
        <v>51599</v>
      </c>
      <c r="P3593" s="2">
        <v>19366693</v>
      </c>
      <c r="Q3593" s="2">
        <v>6418628</v>
      </c>
    </row>
    <row r="3594" spans="1:17" x14ac:dyDescent="0.3">
      <c r="A3594" s="1" t="str">
        <f>VLOOKUP(F3594,Sheet2!A:C,2,FALSE)</f>
        <v>其他</v>
      </c>
      <c r="B3594" s="1" t="str">
        <f>VLOOKUP(E3594,[1]Sheet4!A:B,2,FALSE)</f>
        <v>SDK</v>
      </c>
      <c r="C3594" s="1" t="str">
        <f t="shared" si="27"/>
        <v>06</v>
      </c>
      <c r="D3594" s="147">
        <v>20150616</v>
      </c>
      <c r="E3594" s="1" t="s">
        <v>64</v>
      </c>
      <c r="F3594" s="1" t="s">
        <v>75</v>
      </c>
      <c r="G3594" s="57">
        <v>199136</v>
      </c>
      <c r="H3594" s="3">
        <v>600.79999999999995</v>
      </c>
      <c r="I3594" s="3">
        <v>3.0169999999999999</v>
      </c>
      <c r="J3594" s="4">
        <v>2.18E-2</v>
      </c>
      <c r="K3594" s="3">
        <v>0.13850000000000001</v>
      </c>
      <c r="L3594" s="2">
        <v>4339</v>
      </c>
      <c r="P3594" s="2">
        <v>2147165</v>
      </c>
      <c r="Q3594" s="2">
        <v>1215571</v>
      </c>
    </row>
    <row r="3595" spans="1:17" x14ac:dyDescent="0.3">
      <c r="A3595" s="1" t="str">
        <f>VLOOKUP(F3595,Sheet2!A:C,2,FALSE)</f>
        <v>Applock</v>
      </c>
      <c r="B3595" s="1" t="str">
        <f>VLOOKUP(E3595,[1]Sheet4!A:B,2,FALSE)</f>
        <v>SDK</v>
      </c>
      <c r="C3595" s="1" t="str">
        <f t="shared" si="27"/>
        <v>06</v>
      </c>
      <c r="D3595" s="147">
        <v>20150616</v>
      </c>
      <c r="E3595" s="1" t="s">
        <v>64</v>
      </c>
      <c r="F3595" s="1" t="s">
        <v>66</v>
      </c>
      <c r="G3595" s="57">
        <v>116804910</v>
      </c>
      <c r="H3595" s="3">
        <v>77639.94</v>
      </c>
      <c r="I3595" s="3">
        <v>0.66469999999999996</v>
      </c>
      <c r="J3595" s="4">
        <v>1.2500000000000001E-2</v>
      </c>
      <c r="K3595" s="3">
        <v>5.3400000000000003E-2</v>
      </c>
      <c r="L3595" s="2">
        <v>1454234</v>
      </c>
      <c r="P3595" s="2">
        <v>431450181</v>
      </c>
      <c r="Q3595" s="2">
        <v>288127771</v>
      </c>
    </row>
    <row r="3596" spans="1:17" x14ac:dyDescent="0.3">
      <c r="A3596" s="1" t="str">
        <f>VLOOKUP(F3596,Sheet2!A:C,2,FALSE)</f>
        <v>其他</v>
      </c>
      <c r="B3596" s="1" t="str">
        <f>VLOOKUP(E3596,[1]Sheet4!A:B,2,FALSE)</f>
        <v>SDK</v>
      </c>
      <c r="C3596" s="1" t="str">
        <f t="shared" si="27"/>
        <v>06</v>
      </c>
      <c r="D3596" s="147">
        <v>20150616</v>
      </c>
      <c r="E3596" s="1" t="s">
        <v>64</v>
      </c>
      <c r="F3596" s="1" t="s">
        <v>76</v>
      </c>
      <c r="G3596" s="57">
        <v>312113</v>
      </c>
      <c r="H3596" s="3">
        <v>618.29999999999995</v>
      </c>
      <c r="I3596" s="3">
        <v>1.9810000000000001</v>
      </c>
      <c r="J3596" s="4">
        <v>2.1399999999999999E-2</v>
      </c>
      <c r="K3596" s="3">
        <v>9.2700000000000005E-2</v>
      </c>
      <c r="L3596" s="2">
        <v>6672</v>
      </c>
      <c r="P3596" s="2">
        <v>1938695</v>
      </c>
      <c r="Q3596" s="2">
        <v>370690</v>
      </c>
    </row>
    <row r="3597" spans="1:17" x14ac:dyDescent="0.3">
      <c r="A3597" s="1" t="str">
        <f>VLOOKUP(F3597,Sheet2!A:C,2,FALSE)</f>
        <v>结果页</v>
      </c>
      <c r="B3597" s="1" t="str">
        <f>VLOOKUP(E3597,[1]Sheet4!A:B,2,FALSE)</f>
        <v>SDK</v>
      </c>
      <c r="C3597" s="1" t="str">
        <f t="shared" si="27"/>
        <v>06</v>
      </c>
      <c r="D3597" s="147">
        <v>20150616</v>
      </c>
      <c r="E3597" s="1" t="s">
        <v>64</v>
      </c>
      <c r="F3597" s="1" t="s">
        <v>62</v>
      </c>
      <c r="G3597" s="57">
        <v>19681368</v>
      </c>
      <c r="H3597" s="3">
        <v>21876.49</v>
      </c>
      <c r="I3597" s="3">
        <v>1.1114999999999999</v>
      </c>
      <c r="J3597" s="4">
        <v>1.44E-2</v>
      </c>
      <c r="K3597" s="3">
        <v>7.6999999999999999E-2</v>
      </c>
      <c r="L3597" s="2">
        <v>284132</v>
      </c>
      <c r="P3597" s="2">
        <v>103040417</v>
      </c>
      <c r="Q3597" s="2">
        <v>67882063</v>
      </c>
    </row>
    <row r="3598" spans="1:17" x14ac:dyDescent="0.3">
      <c r="A3598" s="1" t="str">
        <f>VLOOKUP(F3598,Sheet2!A:C,2,FALSE)</f>
        <v>充电屏保</v>
      </c>
      <c r="B3598" s="1" t="str">
        <f>VLOOKUP(E3598,[1]Sheet4!A:B,2,FALSE)</f>
        <v>SDK</v>
      </c>
      <c r="C3598" s="1" t="str">
        <f t="shared" si="27"/>
        <v>06</v>
      </c>
      <c r="D3598" s="147">
        <v>20150616</v>
      </c>
      <c r="E3598" s="1" t="s">
        <v>64</v>
      </c>
      <c r="F3598" s="1" t="s">
        <v>67</v>
      </c>
      <c r="G3598" s="57">
        <v>141065989</v>
      </c>
      <c r="H3598" s="3">
        <v>88936.63</v>
      </c>
      <c r="I3598" s="3">
        <v>0.63049999999999995</v>
      </c>
      <c r="J3598" s="4">
        <v>1.0699999999999999E-2</v>
      </c>
      <c r="K3598" s="3">
        <v>5.8799999999999998E-2</v>
      </c>
      <c r="L3598" s="2">
        <v>1513689</v>
      </c>
      <c r="P3598" s="2">
        <v>593349308</v>
      </c>
      <c r="Q3598" s="2">
        <v>419329811</v>
      </c>
    </row>
    <row r="3599" spans="1:17" x14ac:dyDescent="0.3">
      <c r="A3599" s="1" t="str">
        <f>VLOOKUP(F3599,Sheet2!A:C,2,FALSE)</f>
        <v>其他</v>
      </c>
      <c r="B3599" s="1" t="str">
        <f>VLOOKUP(E3599,[1]Sheet4!A:B,2,FALSE)</f>
        <v>SDK</v>
      </c>
      <c r="C3599" s="1" t="str">
        <f t="shared" si="27"/>
        <v>06</v>
      </c>
      <c r="D3599" s="147">
        <v>20150616</v>
      </c>
      <c r="E3599" s="1" t="s">
        <v>64</v>
      </c>
      <c r="F3599" s="1" t="s">
        <v>68</v>
      </c>
      <c r="G3599" s="57">
        <v>615803</v>
      </c>
      <c r="H3599" s="3">
        <v>932.58</v>
      </c>
      <c r="I3599" s="3">
        <v>1.5144</v>
      </c>
      <c r="J3599" s="4">
        <v>2.06E-2</v>
      </c>
      <c r="K3599" s="3">
        <v>7.3400000000000007E-2</v>
      </c>
      <c r="L3599" s="2">
        <v>12699</v>
      </c>
      <c r="P3599" s="2">
        <v>3474337</v>
      </c>
      <c r="Q3599" s="2">
        <v>1376858</v>
      </c>
    </row>
    <row r="3600" spans="1:17" x14ac:dyDescent="0.3">
      <c r="A3600" s="1" t="str">
        <f>VLOOKUP(F3600,Sheet2!A:C,2,FALSE)</f>
        <v>其他</v>
      </c>
      <c r="B3600" s="1" t="str">
        <f>VLOOKUP(E3600,[1]Sheet4!A:B,2,FALSE)</f>
        <v>SDK</v>
      </c>
      <c r="C3600" s="1" t="str">
        <f t="shared" si="27"/>
        <v>06</v>
      </c>
      <c r="D3600" s="147">
        <v>20150616</v>
      </c>
      <c r="E3600" s="1" t="s">
        <v>64</v>
      </c>
      <c r="F3600" s="1" t="s">
        <v>69</v>
      </c>
      <c r="G3600" s="57">
        <v>489432</v>
      </c>
      <c r="H3600" s="3">
        <v>2340.25</v>
      </c>
      <c r="I3600" s="3">
        <v>4.7816000000000001</v>
      </c>
      <c r="J3600" s="4">
        <v>2.4799999999999999E-2</v>
      </c>
      <c r="K3600" s="3">
        <v>0.1925</v>
      </c>
      <c r="L3600" s="2">
        <v>12156</v>
      </c>
      <c r="P3600" s="2">
        <v>6411752</v>
      </c>
      <c r="Q3600" s="2">
        <v>1337447</v>
      </c>
    </row>
    <row r="3601" spans="1:17" x14ac:dyDescent="0.3">
      <c r="A3601" s="1" t="str">
        <f>VLOOKUP(F3601,Sheet2!A:C,2,FALSE)</f>
        <v>其他</v>
      </c>
      <c r="B3601" s="1" t="str">
        <f>VLOOKUP(E3601,[1]Sheet4!A:B,2,FALSE)</f>
        <v>SDK</v>
      </c>
      <c r="C3601" s="1" t="str">
        <f t="shared" si="27"/>
        <v>06</v>
      </c>
      <c r="D3601" s="147">
        <v>20150616</v>
      </c>
      <c r="E3601" s="1" t="s">
        <v>64</v>
      </c>
      <c r="F3601" s="1" t="s">
        <v>70</v>
      </c>
      <c r="G3601" s="57">
        <v>2425090</v>
      </c>
      <c r="H3601" s="3">
        <v>1464.27</v>
      </c>
      <c r="I3601" s="3">
        <v>0.6038</v>
      </c>
      <c r="J3601" s="4">
        <v>4.8999999999999998E-3</v>
      </c>
      <c r="K3601" s="3">
        <v>0.1221</v>
      </c>
      <c r="L3601" s="2">
        <v>11988</v>
      </c>
      <c r="P3601" s="2">
        <v>21889736</v>
      </c>
      <c r="Q3601" s="2">
        <v>10681483</v>
      </c>
    </row>
    <row r="3602" spans="1:17" x14ac:dyDescent="0.3">
      <c r="A3602" s="1" t="str">
        <f>VLOOKUP(F3602,Sheet2!A:C,2,FALSE)</f>
        <v>Applock</v>
      </c>
      <c r="B3602" s="1" t="str">
        <f>VLOOKUP(E3602,[1]Sheet4!A:B,2,FALSE)</f>
        <v>SDK</v>
      </c>
      <c r="C3602" s="1" t="str">
        <f t="shared" si="27"/>
        <v>06</v>
      </c>
      <c r="D3602" s="147">
        <v>20150616</v>
      </c>
      <c r="E3602" s="1" t="s">
        <v>64</v>
      </c>
      <c r="F3602" s="1" t="s">
        <v>71</v>
      </c>
      <c r="G3602" s="57">
        <v>338867971</v>
      </c>
      <c r="H3602" s="3">
        <v>244477.41</v>
      </c>
      <c r="I3602" s="3">
        <v>0.72150000000000003</v>
      </c>
      <c r="J3602" s="4">
        <v>1.11E-2</v>
      </c>
      <c r="K3602" s="3">
        <v>6.5199999999999994E-2</v>
      </c>
      <c r="L3602" s="2">
        <v>3749633</v>
      </c>
      <c r="P3602" s="2">
        <v>1244149173</v>
      </c>
      <c r="Q3602" s="2">
        <v>1003323177</v>
      </c>
    </row>
    <row r="3603" spans="1:17" x14ac:dyDescent="0.3">
      <c r="A3603" s="1" t="str">
        <f>VLOOKUP(F3603,Sheet2!A:C,2,FALSE)</f>
        <v>结果页</v>
      </c>
      <c r="B3603" s="1" t="str">
        <f>VLOOKUP(E3603,[1]Sheet4!A:B,2,FALSE)</f>
        <v>SDK</v>
      </c>
      <c r="C3603" s="1" t="str">
        <f t="shared" si="27"/>
        <v>06</v>
      </c>
      <c r="D3603" s="147">
        <v>20150616</v>
      </c>
      <c r="E3603" s="1" t="s">
        <v>64</v>
      </c>
      <c r="F3603" s="1" t="s">
        <v>63</v>
      </c>
      <c r="G3603" s="57">
        <v>14522499</v>
      </c>
      <c r="H3603" s="3">
        <v>37615.379999999997</v>
      </c>
      <c r="I3603" s="3">
        <v>2.5901000000000001</v>
      </c>
      <c r="J3603" s="4">
        <v>2.2200000000000001E-2</v>
      </c>
      <c r="K3603" s="3">
        <v>0.11650000000000001</v>
      </c>
      <c r="L3603" s="2">
        <v>323016</v>
      </c>
      <c r="P3603" s="2">
        <v>87334663</v>
      </c>
      <c r="Q3603" s="2">
        <v>46528766</v>
      </c>
    </row>
    <row r="3604" spans="1:17" x14ac:dyDescent="0.3">
      <c r="A3604" s="1" t="str">
        <f>VLOOKUP(F3604,Sheet2!A:C,2,FALSE)</f>
        <v>充电屏保</v>
      </c>
      <c r="B3604" s="1" t="str">
        <f>VLOOKUP(E3604,[1]Sheet4!A:B,2,FALSE)</f>
        <v>SDK</v>
      </c>
      <c r="C3604" s="1" t="str">
        <f t="shared" si="27"/>
        <v>06</v>
      </c>
      <c r="D3604" s="147">
        <v>20150616</v>
      </c>
      <c r="E3604" s="1" t="s">
        <v>64</v>
      </c>
      <c r="F3604" s="1" t="s">
        <v>72</v>
      </c>
      <c r="G3604" s="57">
        <v>37707696</v>
      </c>
      <c r="H3604" s="3">
        <v>24523.13</v>
      </c>
      <c r="I3604" s="3">
        <v>0.65029999999999999</v>
      </c>
      <c r="J3604" s="4">
        <v>1.2200000000000001E-2</v>
      </c>
      <c r="K3604" s="3">
        <v>5.33E-2</v>
      </c>
      <c r="L3604" s="2">
        <v>460146</v>
      </c>
      <c r="P3604" s="2">
        <v>114953589</v>
      </c>
      <c r="Q3604" s="2">
        <v>82257825</v>
      </c>
    </row>
    <row r="3605" spans="1:17" x14ac:dyDescent="0.3">
      <c r="A3605" s="1" t="str">
        <f>VLOOKUP(F3605,Sheet2!A:C,2,FALSE)</f>
        <v>其他</v>
      </c>
      <c r="B3605" s="1" t="str">
        <f>VLOOKUP(E3605,[1]Sheet4!A:B,2,FALSE)</f>
        <v>SDK</v>
      </c>
      <c r="C3605" s="1" t="str">
        <f t="shared" si="27"/>
        <v>06</v>
      </c>
      <c r="D3605" s="147">
        <v>20150616</v>
      </c>
      <c r="E3605" s="1" t="s">
        <v>64</v>
      </c>
      <c r="F3605" s="1" t="s">
        <v>73</v>
      </c>
      <c r="G3605" s="57">
        <v>977506</v>
      </c>
      <c r="H3605" s="3">
        <v>1661.74</v>
      </c>
      <c r="I3605" s="3">
        <v>1.7</v>
      </c>
      <c r="J3605" s="4">
        <v>3.9800000000000002E-2</v>
      </c>
      <c r="K3605" s="3">
        <v>4.2700000000000002E-2</v>
      </c>
      <c r="L3605" s="2">
        <v>38897</v>
      </c>
      <c r="P3605" s="2">
        <v>10504913</v>
      </c>
      <c r="Q3605" s="2">
        <v>5829107</v>
      </c>
    </row>
    <row r="3606" spans="1:17" x14ac:dyDescent="0.3">
      <c r="A3606" s="1" t="str">
        <f>VLOOKUP(F3606,Sheet2!A:C,2,FALSE)</f>
        <v>其他</v>
      </c>
      <c r="B3606" s="1" t="str">
        <f>VLOOKUP(E3606,[1]Sheet4!A:B,2,FALSE)</f>
        <v>SDK</v>
      </c>
      <c r="C3606" s="1" t="str">
        <f t="shared" si="27"/>
        <v>06</v>
      </c>
      <c r="D3606" s="147">
        <v>20150616</v>
      </c>
      <c r="E3606" s="1" t="s">
        <v>64</v>
      </c>
      <c r="F3606" s="1" t="s">
        <v>41</v>
      </c>
      <c r="G3606" s="57">
        <v>19066684</v>
      </c>
      <c r="H3606" s="3">
        <v>8587.85</v>
      </c>
      <c r="I3606" s="3">
        <v>0.45040000000000002</v>
      </c>
      <c r="J3606" s="4">
        <v>8.6999999999999994E-3</v>
      </c>
      <c r="K3606" s="3">
        <v>5.1700000000000003E-2</v>
      </c>
      <c r="L3606" s="2">
        <v>166010</v>
      </c>
      <c r="P3606" s="2">
        <v>91088447</v>
      </c>
      <c r="Q3606" s="2">
        <v>31999334</v>
      </c>
    </row>
    <row r="3607" spans="1:17" x14ac:dyDescent="0.3">
      <c r="A3607" s="1" t="str">
        <f>VLOOKUP(F3607,Sheet2!A:C,2,FALSE)</f>
        <v>其他</v>
      </c>
      <c r="B3607" s="1" t="str">
        <f>VLOOKUP(E3607,[1]Sheet4!A:B,2,FALSE)</f>
        <v>SDK</v>
      </c>
      <c r="C3607" s="1" t="str">
        <f t="shared" si="27"/>
        <v>06</v>
      </c>
      <c r="D3607" s="147">
        <v>20150616</v>
      </c>
      <c r="E3607" s="1" t="s">
        <v>64</v>
      </c>
      <c r="F3607" s="1" t="s">
        <v>59</v>
      </c>
      <c r="G3607" s="57">
        <v>4788044</v>
      </c>
      <c r="H3607" s="3">
        <v>4907.0200000000004</v>
      </c>
      <c r="I3607" s="3">
        <v>1.0247999999999999</v>
      </c>
      <c r="J3607" s="4">
        <v>1.01E-2</v>
      </c>
      <c r="K3607" s="3">
        <v>0.10150000000000001</v>
      </c>
      <c r="L3607" s="2">
        <v>48361</v>
      </c>
      <c r="P3607" s="2">
        <v>13526915</v>
      </c>
      <c r="Q3607" s="2">
        <v>9775697</v>
      </c>
    </row>
    <row r="3608" spans="1:17" x14ac:dyDescent="0.3">
      <c r="A3608" s="1" t="str">
        <f>VLOOKUP(F3608,Sheet2!A:C,2,FALSE)</f>
        <v>结果页</v>
      </c>
      <c r="B3608" s="1" t="str">
        <f>VLOOKUP(E3608,[1]Sheet4!A:B,2,FALSE)</f>
        <v>API</v>
      </c>
      <c r="C3608" s="1" t="str">
        <f t="shared" si="27"/>
        <v>06</v>
      </c>
      <c r="D3608" s="147">
        <v>20150616</v>
      </c>
      <c r="E3608" s="1" t="s">
        <v>74</v>
      </c>
      <c r="F3608" s="1" t="s">
        <v>61</v>
      </c>
      <c r="G3608" s="57">
        <v>3028510</v>
      </c>
      <c r="H3608" s="3">
        <v>4170.1099999999997</v>
      </c>
      <c r="I3608" s="3">
        <v>1.38</v>
      </c>
      <c r="J3608" s="4">
        <v>1.78E-2</v>
      </c>
      <c r="L3608" s="2">
        <v>53909</v>
      </c>
    </row>
    <row r="3609" spans="1:17" x14ac:dyDescent="0.3">
      <c r="A3609" s="1" t="str">
        <f>VLOOKUP(F3609,Sheet2!A:C,2,FALSE)</f>
        <v>结果页</v>
      </c>
      <c r="B3609" s="1" t="str">
        <f>VLOOKUP(E3609,[1]Sheet4!A:B,2,FALSE)</f>
        <v>API</v>
      </c>
      <c r="C3609" s="1" t="str">
        <f t="shared" si="27"/>
        <v>06</v>
      </c>
      <c r="D3609" s="147">
        <v>20150616</v>
      </c>
      <c r="E3609" s="1" t="s">
        <v>74</v>
      </c>
      <c r="F3609" s="1" t="s">
        <v>63</v>
      </c>
      <c r="G3609" s="57">
        <v>438568</v>
      </c>
      <c r="H3609" s="3">
        <v>391.89</v>
      </c>
      <c r="I3609" s="3">
        <v>0.89</v>
      </c>
      <c r="J3609" s="4">
        <v>9.7999999999999997E-3</v>
      </c>
      <c r="L3609" s="2">
        <v>4317</v>
      </c>
    </row>
    <row r="3610" spans="1:17" x14ac:dyDescent="0.3">
      <c r="A3610" s="1" t="str">
        <f>VLOOKUP(F3610,Sheet2!A:C,2,FALSE)</f>
        <v>其他</v>
      </c>
      <c r="B3610" s="1" t="str">
        <f>VLOOKUP(E3610,[1]Sheet4!A:B,2,FALSE)</f>
        <v>SDK</v>
      </c>
      <c r="C3610" s="1" t="str">
        <f t="shared" si="27"/>
        <v>06</v>
      </c>
      <c r="D3610" s="147">
        <v>20150617</v>
      </c>
      <c r="E3610" s="1" t="s">
        <v>58</v>
      </c>
      <c r="F3610" s="1" t="s">
        <v>55</v>
      </c>
      <c r="G3610" s="57">
        <v>631296</v>
      </c>
      <c r="H3610" s="3">
        <v>164</v>
      </c>
      <c r="I3610" s="3">
        <v>0.26</v>
      </c>
    </row>
    <row r="3611" spans="1:17" x14ac:dyDescent="0.3">
      <c r="A3611" s="1" t="str">
        <f>VLOOKUP(F3611,Sheet2!A:C,2,FALSE)</f>
        <v>其他</v>
      </c>
      <c r="B3611" s="1" t="str">
        <f>VLOOKUP(E3611,[1]Sheet4!A:B,2,FALSE)</f>
        <v>SDK</v>
      </c>
      <c r="C3611" s="1" t="str">
        <f t="shared" si="27"/>
        <v>06</v>
      </c>
      <c r="D3611" s="147">
        <v>20150617</v>
      </c>
      <c r="E3611" s="1" t="s">
        <v>58</v>
      </c>
      <c r="F3611" s="1" t="s">
        <v>41</v>
      </c>
      <c r="G3611" s="57">
        <v>40556121</v>
      </c>
      <c r="H3611" s="3">
        <v>2848</v>
      </c>
      <c r="I3611" s="3">
        <v>7.0000000000000007E-2</v>
      </c>
    </row>
    <row r="3612" spans="1:17" x14ac:dyDescent="0.3">
      <c r="A3612" s="1" t="str">
        <f>VLOOKUP(F3612,Sheet2!A:C,2,FALSE)</f>
        <v>其他</v>
      </c>
      <c r="B3612" s="1" t="str">
        <f>VLOOKUP(E3612,[1]Sheet4!A:B,2,FALSE)</f>
        <v>SDK</v>
      </c>
      <c r="C3612" s="1" t="str">
        <f t="shared" si="27"/>
        <v>06</v>
      </c>
      <c r="D3612" s="147">
        <v>20150617</v>
      </c>
      <c r="E3612" s="1" t="s">
        <v>58</v>
      </c>
      <c r="F3612" s="1" t="s">
        <v>59</v>
      </c>
      <c r="G3612" s="57">
        <v>2209107</v>
      </c>
      <c r="H3612" s="3">
        <v>1459</v>
      </c>
      <c r="I3612" s="3">
        <v>0.66</v>
      </c>
    </row>
    <row r="3613" spans="1:17" x14ac:dyDescent="0.3">
      <c r="A3613" s="1" t="str">
        <f>VLOOKUP(F3613,Sheet2!A:C,2,FALSE)</f>
        <v>结果页</v>
      </c>
      <c r="B3613" s="1" t="str">
        <f>VLOOKUP(E3613,[1]Sheet4!A:B,2,FALSE)</f>
        <v>API</v>
      </c>
      <c r="C3613" s="1" t="str">
        <f t="shared" si="27"/>
        <v>06</v>
      </c>
      <c r="D3613" s="147">
        <v>20150617</v>
      </c>
      <c r="E3613" s="1" t="s">
        <v>60</v>
      </c>
      <c r="F3613" s="1" t="s">
        <v>61</v>
      </c>
      <c r="G3613" s="57">
        <v>192896</v>
      </c>
      <c r="H3613" s="3">
        <v>669.79</v>
      </c>
      <c r="I3613" s="3">
        <v>3.472285583941606</v>
      </c>
      <c r="J3613" s="4">
        <v>2.4126990710019908E-2</v>
      </c>
      <c r="L3613" s="2">
        <v>4654</v>
      </c>
    </row>
    <row r="3614" spans="1:17" x14ac:dyDescent="0.3">
      <c r="A3614" s="1" t="str">
        <f>VLOOKUP(F3614,Sheet2!A:C,2,FALSE)</f>
        <v>结果页</v>
      </c>
      <c r="B3614" s="1" t="str">
        <f>VLOOKUP(E3614,[1]Sheet4!A:B,2,FALSE)</f>
        <v>API</v>
      </c>
      <c r="C3614" s="1" t="str">
        <f t="shared" si="27"/>
        <v>06</v>
      </c>
      <c r="D3614" s="147">
        <v>20150617</v>
      </c>
      <c r="E3614" s="1" t="s">
        <v>60</v>
      </c>
      <c r="F3614" s="1" t="s">
        <v>62</v>
      </c>
      <c r="G3614" s="57">
        <v>824997</v>
      </c>
      <c r="H3614" s="3">
        <v>814.94</v>
      </c>
      <c r="I3614" s="3">
        <v>0.98780965264116116</v>
      </c>
      <c r="J3614" s="4">
        <v>8.3624546513502481E-3</v>
      </c>
      <c r="L3614" s="2">
        <v>6899</v>
      </c>
    </row>
    <row r="3615" spans="1:17" x14ac:dyDescent="0.3">
      <c r="A3615" s="1" t="str">
        <f>VLOOKUP(F3615,Sheet2!A:C,2,FALSE)</f>
        <v>结果页</v>
      </c>
      <c r="B3615" s="1" t="str">
        <f>VLOOKUP(E3615,[1]Sheet4!A:B,2,FALSE)</f>
        <v>API</v>
      </c>
      <c r="C3615" s="1" t="str">
        <f t="shared" si="27"/>
        <v>06</v>
      </c>
      <c r="D3615" s="147">
        <v>20150617</v>
      </c>
      <c r="E3615" s="1" t="s">
        <v>60</v>
      </c>
      <c r="F3615" s="1" t="s">
        <v>63</v>
      </c>
      <c r="G3615" s="57">
        <v>508874</v>
      </c>
      <c r="H3615" s="3">
        <v>2183.52</v>
      </c>
      <c r="I3615" s="3">
        <v>4.2908853665150906</v>
      </c>
      <c r="J3615" s="4">
        <v>3.2522785601150773E-2</v>
      </c>
      <c r="L3615" s="2">
        <v>16550</v>
      </c>
    </row>
    <row r="3616" spans="1:17" x14ac:dyDescent="0.3">
      <c r="A3616" s="1" t="str">
        <f>VLOOKUP(F3616,Sheet2!A:C,2,FALSE)</f>
        <v>结果页</v>
      </c>
      <c r="B3616" s="1" t="str">
        <f>VLOOKUP(E3616,[1]Sheet4!A:B,2,FALSE)</f>
        <v>SDK</v>
      </c>
      <c r="C3616" s="1" t="str">
        <f t="shared" si="27"/>
        <v>06</v>
      </c>
      <c r="D3616" s="147">
        <v>20150617</v>
      </c>
      <c r="E3616" s="1" t="s">
        <v>64</v>
      </c>
      <c r="F3616" s="1" t="s">
        <v>61</v>
      </c>
      <c r="G3616" s="57">
        <v>4771048</v>
      </c>
      <c r="H3616" s="3">
        <v>6723.87</v>
      </c>
      <c r="I3616" s="3">
        <v>1.4093</v>
      </c>
      <c r="J3616" s="4">
        <v>2.46E-2</v>
      </c>
      <c r="K3616" s="3">
        <v>5.7200000000000001E-2</v>
      </c>
      <c r="L3616" s="2">
        <v>117484</v>
      </c>
      <c r="P3616" s="2">
        <v>124762954</v>
      </c>
      <c r="Q3616" s="2">
        <v>48080492</v>
      </c>
    </row>
    <row r="3617" spans="1:17" x14ac:dyDescent="0.3">
      <c r="A3617" s="1" t="str">
        <f>VLOOKUP(F3617,Sheet2!A:C,2,FALSE)</f>
        <v>充电屏保</v>
      </c>
      <c r="B3617" s="1" t="str">
        <f>VLOOKUP(E3617,[1]Sheet4!A:B,2,FALSE)</f>
        <v>SDK</v>
      </c>
      <c r="C3617" s="1" t="str">
        <f t="shared" si="27"/>
        <v>06</v>
      </c>
      <c r="D3617" s="147">
        <v>20150617</v>
      </c>
      <c r="E3617" s="1" t="s">
        <v>64</v>
      </c>
      <c r="F3617" s="1" t="s">
        <v>65</v>
      </c>
      <c r="G3617" s="57">
        <v>25527206</v>
      </c>
      <c r="H3617" s="3">
        <v>25156</v>
      </c>
      <c r="I3617" s="3">
        <v>0.98550000000000004</v>
      </c>
      <c r="J3617" s="4">
        <v>1.1299999999999999E-2</v>
      </c>
      <c r="K3617" s="3">
        <v>8.6999999999999994E-2</v>
      </c>
      <c r="L3617" s="2">
        <v>289212</v>
      </c>
      <c r="P3617" s="2">
        <v>349145137</v>
      </c>
      <c r="Q3617" s="2">
        <v>169937705</v>
      </c>
    </row>
    <row r="3618" spans="1:17" x14ac:dyDescent="0.3">
      <c r="A3618" s="1" t="str">
        <f>VLOOKUP(F3618,Sheet2!A:C,2,FALSE)</f>
        <v>其他</v>
      </c>
      <c r="B3618" s="1" t="str">
        <f>VLOOKUP(E3618,[1]Sheet4!A:B,2,FALSE)</f>
        <v>SDK</v>
      </c>
      <c r="C3618" s="1" t="str">
        <f t="shared" si="27"/>
        <v>06</v>
      </c>
      <c r="D3618" s="147">
        <v>20150617</v>
      </c>
      <c r="E3618" s="1" t="s">
        <v>64</v>
      </c>
      <c r="F3618" s="1" t="s">
        <v>55</v>
      </c>
      <c r="G3618" s="57">
        <v>3837192</v>
      </c>
      <c r="H3618" s="3">
        <v>3136.43</v>
      </c>
      <c r="I3618" s="3">
        <v>0.81740000000000002</v>
      </c>
      <c r="J3618" s="4">
        <v>1.3899999999999999E-2</v>
      </c>
      <c r="K3618" s="3">
        <v>5.8700000000000002E-2</v>
      </c>
      <c r="L3618" s="2">
        <v>53437</v>
      </c>
      <c r="P3618" s="2">
        <v>19952462</v>
      </c>
      <c r="Q3618" s="2">
        <v>6850727</v>
      </c>
    </row>
    <row r="3619" spans="1:17" x14ac:dyDescent="0.3">
      <c r="A3619" s="1" t="str">
        <f>VLOOKUP(F3619,Sheet2!A:C,2,FALSE)</f>
        <v>其他</v>
      </c>
      <c r="B3619" s="1" t="str">
        <f>VLOOKUP(E3619,[1]Sheet4!A:B,2,FALSE)</f>
        <v>SDK</v>
      </c>
      <c r="C3619" s="1" t="str">
        <f t="shared" si="27"/>
        <v>06</v>
      </c>
      <c r="D3619" s="147">
        <v>20150617</v>
      </c>
      <c r="E3619" s="1" t="s">
        <v>64</v>
      </c>
      <c r="F3619" s="1" t="s">
        <v>75</v>
      </c>
      <c r="G3619" s="57">
        <v>203109</v>
      </c>
      <c r="H3619" s="3">
        <v>638.16999999999996</v>
      </c>
      <c r="I3619" s="3">
        <v>3.1419999999999999</v>
      </c>
      <c r="J3619" s="4">
        <v>2.1899999999999999E-2</v>
      </c>
      <c r="K3619" s="3">
        <v>0.14349999999999999</v>
      </c>
      <c r="L3619" s="2">
        <v>4446</v>
      </c>
      <c r="P3619" s="2">
        <v>2277883</v>
      </c>
      <c r="Q3619" s="2">
        <v>1266889</v>
      </c>
    </row>
    <row r="3620" spans="1:17" x14ac:dyDescent="0.3">
      <c r="A3620" s="1" t="str">
        <f>VLOOKUP(F3620,Sheet2!A:C,2,FALSE)</f>
        <v>Applock</v>
      </c>
      <c r="B3620" s="1" t="str">
        <f>VLOOKUP(E3620,[1]Sheet4!A:B,2,FALSE)</f>
        <v>SDK</v>
      </c>
      <c r="C3620" s="1" t="str">
        <f t="shared" ref="C3620:C3683" si="28">RIGHT(LEFT(D3620,6),2)</f>
        <v>06</v>
      </c>
      <c r="D3620" s="147">
        <v>20150617</v>
      </c>
      <c r="E3620" s="1" t="s">
        <v>64</v>
      </c>
      <c r="F3620" s="1" t="s">
        <v>66</v>
      </c>
      <c r="G3620" s="57">
        <v>117115921</v>
      </c>
      <c r="H3620" s="3">
        <v>82274.789999999994</v>
      </c>
      <c r="I3620" s="3">
        <v>0.70250000000000001</v>
      </c>
      <c r="J3620" s="4">
        <v>1.24E-2</v>
      </c>
      <c r="K3620" s="3">
        <v>5.6399999999999999E-2</v>
      </c>
      <c r="L3620" s="2">
        <v>1457760</v>
      </c>
      <c r="P3620" s="2">
        <v>437876916</v>
      </c>
      <c r="Q3620" s="2">
        <v>287774793</v>
      </c>
    </row>
    <row r="3621" spans="1:17" x14ac:dyDescent="0.3">
      <c r="A3621" s="1" t="str">
        <f>VLOOKUP(F3621,Sheet2!A:C,2,FALSE)</f>
        <v>其他</v>
      </c>
      <c r="B3621" s="1" t="str">
        <f>VLOOKUP(E3621,[1]Sheet4!A:B,2,FALSE)</f>
        <v>SDK</v>
      </c>
      <c r="C3621" s="1" t="str">
        <f t="shared" si="28"/>
        <v>06</v>
      </c>
      <c r="D3621" s="147">
        <v>20150617</v>
      </c>
      <c r="E3621" s="1" t="s">
        <v>64</v>
      </c>
      <c r="F3621" s="1" t="s">
        <v>76</v>
      </c>
      <c r="G3621" s="57">
        <v>294142</v>
      </c>
      <c r="H3621" s="3">
        <v>622.04</v>
      </c>
      <c r="I3621" s="3">
        <v>2.1147999999999998</v>
      </c>
      <c r="J3621" s="4">
        <v>2.12E-2</v>
      </c>
      <c r="K3621" s="3">
        <v>9.9500000000000005E-2</v>
      </c>
      <c r="L3621" s="2">
        <v>6250</v>
      </c>
      <c r="P3621" s="2">
        <v>1923169</v>
      </c>
      <c r="Q3621" s="2">
        <v>335282</v>
      </c>
    </row>
    <row r="3622" spans="1:17" x14ac:dyDescent="0.3">
      <c r="A3622" s="1" t="str">
        <f>VLOOKUP(F3622,Sheet2!A:C,2,FALSE)</f>
        <v>结果页</v>
      </c>
      <c r="B3622" s="1" t="str">
        <f>VLOOKUP(E3622,[1]Sheet4!A:B,2,FALSE)</f>
        <v>SDK</v>
      </c>
      <c r="C3622" s="1" t="str">
        <f t="shared" si="28"/>
        <v>06</v>
      </c>
      <c r="D3622" s="147">
        <v>20150617</v>
      </c>
      <c r="E3622" s="1" t="s">
        <v>64</v>
      </c>
      <c r="F3622" s="1" t="s">
        <v>62</v>
      </c>
      <c r="G3622" s="57">
        <v>19922570</v>
      </c>
      <c r="H3622" s="3">
        <v>24096.26</v>
      </c>
      <c r="I3622" s="3">
        <v>1.2095</v>
      </c>
      <c r="J3622" s="4">
        <v>1.3899999999999999E-2</v>
      </c>
      <c r="K3622" s="3">
        <v>8.6699999999999999E-2</v>
      </c>
      <c r="L3622" s="2">
        <v>277915</v>
      </c>
      <c r="P3622" s="2">
        <v>102985131</v>
      </c>
      <c r="Q3622" s="2">
        <v>65813198</v>
      </c>
    </row>
    <row r="3623" spans="1:17" x14ac:dyDescent="0.3">
      <c r="A3623" s="1" t="str">
        <f>VLOOKUP(F3623,Sheet2!A:C,2,FALSE)</f>
        <v>充电屏保</v>
      </c>
      <c r="B3623" s="1" t="str">
        <f>VLOOKUP(E3623,[1]Sheet4!A:B,2,FALSE)</f>
        <v>SDK</v>
      </c>
      <c r="C3623" s="1" t="str">
        <f t="shared" si="28"/>
        <v>06</v>
      </c>
      <c r="D3623" s="147">
        <v>20150617</v>
      </c>
      <c r="E3623" s="1" t="s">
        <v>64</v>
      </c>
      <c r="F3623" s="1" t="s">
        <v>67</v>
      </c>
      <c r="G3623" s="57">
        <v>134146079</v>
      </c>
      <c r="H3623" s="3">
        <v>86028.98</v>
      </c>
      <c r="I3623" s="3">
        <v>0.64129999999999998</v>
      </c>
      <c r="J3623" s="4">
        <v>1.09E-2</v>
      </c>
      <c r="K3623" s="3">
        <v>5.8599999999999999E-2</v>
      </c>
      <c r="L3623" s="2">
        <v>1468705</v>
      </c>
      <c r="P3623" s="2">
        <v>590706071</v>
      </c>
      <c r="Q3623" s="2">
        <v>401686794</v>
      </c>
    </row>
    <row r="3624" spans="1:17" x14ac:dyDescent="0.3">
      <c r="A3624" s="1" t="str">
        <f>VLOOKUP(F3624,Sheet2!A:C,2,FALSE)</f>
        <v>其他</v>
      </c>
      <c r="B3624" s="1" t="str">
        <f>VLOOKUP(E3624,[1]Sheet4!A:B,2,FALSE)</f>
        <v>SDK</v>
      </c>
      <c r="C3624" s="1" t="str">
        <f t="shared" si="28"/>
        <v>06</v>
      </c>
      <c r="D3624" s="147">
        <v>20150617</v>
      </c>
      <c r="E3624" s="1" t="s">
        <v>64</v>
      </c>
      <c r="F3624" s="1" t="s">
        <v>68</v>
      </c>
      <c r="G3624" s="57">
        <v>594880</v>
      </c>
      <c r="H3624" s="3">
        <v>989.75</v>
      </c>
      <c r="I3624" s="3">
        <v>1.6637999999999999</v>
      </c>
      <c r="J3624" s="4">
        <v>2.0400000000000001E-2</v>
      </c>
      <c r="K3624" s="3">
        <v>8.1500000000000003E-2</v>
      </c>
      <c r="L3624" s="2">
        <v>12139</v>
      </c>
      <c r="P3624" s="2">
        <v>3477063</v>
      </c>
      <c r="Q3624" s="2">
        <v>1345188</v>
      </c>
    </row>
    <row r="3625" spans="1:17" x14ac:dyDescent="0.3">
      <c r="A3625" s="1" t="str">
        <f>VLOOKUP(F3625,Sheet2!A:C,2,FALSE)</f>
        <v>其他</v>
      </c>
      <c r="B3625" s="1" t="str">
        <f>VLOOKUP(E3625,[1]Sheet4!A:B,2,FALSE)</f>
        <v>SDK</v>
      </c>
      <c r="C3625" s="1" t="str">
        <f t="shared" si="28"/>
        <v>06</v>
      </c>
      <c r="D3625" s="147">
        <v>20150617</v>
      </c>
      <c r="E3625" s="1" t="s">
        <v>64</v>
      </c>
      <c r="F3625" s="1" t="s">
        <v>69</v>
      </c>
      <c r="G3625" s="57">
        <v>498696</v>
      </c>
      <c r="H3625" s="3">
        <v>2663.66</v>
      </c>
      <c r="I3625" s="3">
        <v>5.3411999999999997</v>
      </c>
      <c r="J3625" s="4">
        <v>2.46E-2</v>
      </c>
      <c r="K3625" s="3">
        <v>0.2175</v>
      </c>
      <c r="L3625" s="2">
        <v>12248</v>
      </c>
      <c r="P3625" s="2">
        <v>6557246</v>
      </c>
      <c r="Q3625" s="2">
        <v>1299033</v>
      </c>
    </row>
    <row r="3626" spans="1:17" x14ac:dyDescent="0.3">
      <c r="A3626" s="1" t="str">
        <f>VLOOKUP(F3626,Sheet2!A:C,2,FALSE)</f>
        <v>其他</v>
      </c>
      <c r="B3626" s="1" t="str">
        <f>VLOOKUP(E3626,[1]Sheet4!A:B,2,FALSE)</f>
        <v>SDK</v>
      </c>
      <c r="C3626" s="1" t="str">
        <f t="shared" si="28"/>
        <v>06</v>
      </c>
      <c r="D3626" s="147">
        <v>20150617</v>
      </c>
      <c r="E3626" s="1" t="s">
        <v>64</v>
      </c>
      <c r="F3626" s="1" t="s">
        <v>70</v>
      </c>
      <c r="G3626" s="57">
        <v>2610278</v>
      </c>
      <c r="H3626" s="3">
        <v>1692.6</v>
      </c>
      <c r="I3626" s="3">
        <v>0.64839999999999998</v>
      </c>
      <c r="J3626" s="4">
        <v>4.7999999999999996E-3</v>
      </c>
      <c r="K3626" s="3">
        <v>0.13619999999999999</v>
      </c>
      <c r="L3626" s="2">
        <v>12428</v>
      </c>
      <c r="P3626" s="2">
        <v>19777798</v>
      </c>
      <c r="Q3626" s="2">
        <v>11802389</v>
      </c>
    </row>
    <row r="3627" spans="1:17" x14ac:dyDescent="0.3">
      <c r="A3627" s="1" t="str">
        <f>VLOOKUP(F3627,Sheet2!A:C,2,FALSE)</f>
        <v>Applock</v>
      </c>
      <c r="B3627" s="1" t="str">
        <f>VLOOKUP(E3627,[1]Sheet4!A:B,2,FALSE)</f>
        <v>SDK</v>
      </c>
      <c r="C3627" s="1" t="str">
        <f t="shared" si="28"/>
        <v>06</v>
      </c>
      <c r="D3627" s="147">
        <v>20150617</v>
      </c>
      <c r="E3627" s="1" t="s">
        <v>64</v>
      </c>
      <c r="F3627" s="1" t="s">
        <v>71</v>
      </c>
      <c r="G3627" s="57">
        <v>339929788</v>
      </c>
      <c r="H3627" s="3">
        <v>256985.89</v>
      </c>
      <c r="I3627" s="3">
        <v>0.75600000000000001</v>
      </c>
      <c r="J3627" s="4">
        <v>1.0999999999999999E-2</v>
      </c>
      <c r="K3627" s="3">
        <v>6.8699999999999997E-2</v>
      </c>
      <c r="L3627" s="2">
        <v>3739388</v>
      </c>
      <c r="P3627" s="2">
        <v>1259814081</v>
      </c>
      <c r="Q3627" s="2">
        <v>979951565</v>
      </c>
    </row>
    <row r="3628" spans="1:17" x14ac:dyDescent="0.3">
      <c r="A3628" s="1" t="str">
        <f>VLOOKUP(F3628,Sheet2!A:C,2,FALSE)</f>
        <v>结果页</v>
      </c>
      <c r="B3628" s="1" t="str">
        <f>VLOOKUP(E3628,[1]Sheet4!A:B,2,FALSE)</f>
        <v>SDK</v>
      </c>
      <c r="C3628" s="1" t="str">
        <f t="shared" si="28"/>
        <v>06</v>
      </c>
      <c r="D3628" s="147">
        <v>20150617</v>
      </c>
      <c r="E3628" s="1" t="s">
        <v>64</v>
      </c>
      <c r="F3628" s="1" t="s">
        <v>63</v>
      </c>
      <c r="G3628" s="57">
        <v>13796181</v>
      </c>
      <c r="H3628" s="3">
        <v>37322.589999999997</v>
      </c>
      <c r="I3628" s="3">
        <v>2.7052999999999998</v>
      </c>
      <c r="J3628" s="4">
        <v>2.1899999999999999E-2</v>
      </c>
      <c r="K3628" s="3">
        <v>0.1235</v>
      </c>
      <c r="L3628" s="2">
        <v>302246</v>
      </c>
      <c r="P3628" s="2">
        <v>87205602</v>
      </c>
      <c r="Q3628" s="2">
        <v>43035992</v>
      </c>
    </row>
    <row r="3629" spans="1:17" x14ac:dyDescent="0.3">
      <c r="A3629" s="1" t="str">
        <f>VLOOKUP(F3629,Sheet2!A:C,2,FALSE)</f>
        <v>充电屏保</v>
      </c>
      <c r="B3629" s="1" t="str">
        <f>VLOOKUP(E3629,[1]Sheet4!A:B,2,FALSE)</f>
        <v>SDK</v>
      </c>
      <c r="C3629" s="1" t="str">
        <f t="shared" si="28"/>
        <v>06</v>
      </c>
      <c r="D3629" s="147">
        <v>20150617</v>
      </c>
      <c r="E3629" s="1" t="s">
        <v>64</v>
      </c>
      <c r="F3629" s="1" t="s">
        <v>72</v>
      </c>
      <c r="G3629" s="57">
        <v>35961530</v>
      </c>
      <c r="H3629" s="3">
        <v>24534.85</v>
      </c>
      <c r="I3629" s="3">
        <v>0.68230000000000002</v>
      </c>
      <c r="J3629" s="4">
        <v>1.1900000000000001E-2</v>
      </c>
      <c r="K3629" s="3">
        <v>5.7099999999999998E-2</v>
      </c>
      <c r="L3629" s="2">
        <v>429599</v>
      </c>
      <c r="P3629" s="2">
        <v>112879459</v>
      </c>
      <c r="Q3629" s="2">
        <v>77958242</v>
      </c>
    </row>
    <row r="3630" spans="1:17" x14ac:dyDescent="0.3">
      <c r="A3630" s="1" t="str">
        <f>VLOOKUP(F3630,Sheet2!A:C,2,FALSE)</f>
        <v>其他</v>
      </c>
      <c r="B3630" s="1" t="str">
        <f>VLOOKUP(E3630,[1]Sheet4!A:B,2,FALSE)</f>
        <v>SDK</v>
      </c>
      <c r="C3630" s="1" t="str">
        <f t="shared" si="28"/>
        <v>06</v>
      </c>
      <c r="D3630" s="147">
        <v>20150617</v>
      </c>
      <c r="E3630" s="1" t="s">
        <v>64</v>
      </c>
      <c r="F3630" s="1" t="s">
        <v>73</v>
      </c>
      <c r="G3630" s="57">
        <v>971338</v>
      </c>
      <c r="H3630" s="3">
        <v>1807.19</v>
      </c>
      <c r="I3630" s="3">
        <v>1.8605</v>
      </c>
      <c r="J3630" s="4">
        <v>3.8600000000000002E-2</v>
      </c>
      <c r="K3630" s="3">
        <v>4.82E-2</v>
      </c>
      <c r="L3630" s="2">
        <v>37458</v>
      </c>
      <c r="P3630" s="2">
        <v>10282378</v>
      </c>
      <c r="Q3630" s="2">
        <v>5792877</v>
      </c>
    </row>
    <row r="3631" spans="1:17" x14ac:dyDescent="0.3">
      <c r="A3631" s="1" t="str">
        <f>VLOOKUP(F3631,Sheet2!A:C,2,FALSE)</f>
        <v>其他</v>
      </c>
      <c r="B3631" s="1" t="str">
        <f>VLOOKUP(E3631,[1]Sheet4!A:B,2,FALSE)</f>
        <v>SDK</v>
      </c>
      <c r="C3631" s="1" t="str">
        <f t="shared" si="28"/>
        <v>06</v>
      </c>
      <c r="D3631" s="147">
        <v>20150617</v>
      </c>
      <c r="E3631" s="1" t="s">
        <v>64</v>
      </c>
      <c r="F3631" s="1" t="s">
        <v>41</v>
      </c>
      <c r="G3631" s="57">
        <v>19792809</v>
      </c>
      <c r="H3631" s="3">
        <v>9442.74</v>
      </c>
      <c r="I3631" s="3">
        <v>0.47710000000000002</v>
      </c>
      <c r="J3631" s="4">
        <v>8.5000000000000006E-3</v>
      </c>
      <c r="K3631" s="3">
        <v>5.5899999999999998E-2</v>
      </c>
      <c r="L3631" s="2">
        <v>168860</v>
      </c>
      <c r="P3631" s="2">
        <v>91835842</v>
      </c>
      <c r="Q3631" s="2">
        <v>33032015</v>
      </c>
    </row>
    <row r="3632" spans="1:17" x14ac:dyDescent="0.3">
      <c r="A3632" s="1" t="str">
        <f>VLOOKUP(F3632,Sheet2!A:C,2,FALSE)</f>
        <v>其他</v>
      </c>
      <c r="B3632" s="1" t="str">
        <f>VLOOKUP(E3632,[1]Sheet4!A:B,2,FALSE)</f>
        <v>SDK</v>
      </c>
      <c r="C3632" s="1" t="str">
        <f t="shared" si="28"/>
        <v>06</v>
      </c>
      <c r="D3632" s="147">
        <v>20150617</v>
      </c>
      <c r="E3632" s="1" t="s">
        <v>64</v>
      </c>
      <c r="F3632" s="1" t="s">
        <v>59</v>
      </c>
      <c r="G3632" s="57">
        <v>4732058</v>
      </c>
      <c r="H3632" s="3">
        <v>5162.01</v>
      </c>
      <c r="I3632" s="3">
        <v>1.0909</v>
      </c>
      <c r="J3632" s="4">
        <v>9.7999999999999997E-3</v>
      </c>
      <c r="K3632" s="3">
        <v>0.1116</v>
      </c>
      <c r="L3632" s="2">
        <v>46250</v>
      </c>
      <c r="P3632" s="2">
        <v>13640216</v>
      </c>
      <c r="Q3632" s="2">
        <v>9914380</v>
      </c>
    </row>
    <row r="3633" spans="1:17" x14ac:dyDescent="0.3">
      <c r="A3633" s="1" t="str">
        <f>VLOOKUP(F3633,Sheet2!A:C,2,FALSE)</f>
        <v>结果页</v>
      </c>
      <c r="B3633" s="1" t="str">
        <f>VLOOKUP(E3633,[1]Sheet4!A:B,2,FALSE)</f>
        <v>API</v>
      </c>
      <c r="C3633" s="1" t="str">
        <f t="shared" si="28"/>
        <v>06</v>
      </c>
      <c r="D3633" s="147">
        <v>20150617</v>
      </c>
      <c r="E3633" s="1" t="s">
        <v>74</v>
      </c>
      <c r="F3633" s="1" t="s">
        <v>61</v>
      </c>
      <c r="G3633" s="57">
        <v>2882191</v>
      </c>
      <c r="H3633" s="3">
        <v>3869.67</v>
      </c>
      <c r="I3633" s="3">
        <v>1.34</v>
      </c>
      <c r="J3633" s="4">
        <v>1.89E-2</v>
      </c>
      <c r="L3633" s="2">
        <v>54333</v>
      </c>
    </row>
    <row r="3634" spans="1:17" x14ac:dyDescent="0.3">
      <c r="A3634" s="1" t="str">
        <f>VLOOKUP(F3634,Sheet2!A:C,2,FALSE)</f>
        <v>结果页</v>
      </c>
      <c r="B3634" s="1" t="str">
        <f>VLOOKUP(E3634,[1]Sheet4!A:B,2,FALSE)</f>
        <v>API</v>
      </c>
      <c r="C3634" s="1" t="str">
        <f t="shared" si="28"/>
        <v>06</v>
      </c>
      <c r="D3634" s="147">
        <v>20150617</v>
      </c>
      <c r="E3634" s="1" t="s">
        <v>74</v>
      </c>
      <c r="F3634" s="1" t="s">
        <v>63</v>
      </c>
      <c r="G3634" s="57">
        <v>433739</v>
      </c>
      <c r="H3634" s="3">
        <v>380.58</v>
      </c>
      <c r="I3634" s="3">
        <v>0.88</v>
      </c>
      <c r="J3634" s="4">
        <v>9.1999999999999998E-3</v>
      </c>
      <c r="L3634" s="2">
        <v>3995</v>
      </c>
    </row>
    <row r="3635" spans="1:17" x14ac:dyDescent="0.3">
      <c r="A3635" s="1" t="str">
        <f>VLOOKUP(F3635,Sheet2!A:C,2,FALSE)</f>
        <v>其他</v>
      </c>
      <c r="B3635" s="1" t="str">
        <f>VLOOKUP(E3635,[1]Sheet4!A:B,2,FALSE)</f>
        <v>SDK</v>
      </c>
      <c r="C3635" s="1" t="str">
        <f t="shared" si="28"/>
        <v>06</v>
      </c>
      <c r="D3635" s="147">
        <v>20150618</v>
      </c>
      <c r="E3635" s="1" t="s">
        <v>58</v>
      </c>
      <c r="F3635" s="1" t="s">
        <v>55</v>
      </c>
      <c r="G3635" s="57">
        <v>615703</v>
      </c>
      <c r="H3635" s="3">
        <v>163</v>
      </c>
      <c r="I3635" s="3">
        <v>0.26500000000000001</v>
      </c>
    </row>
    <row r="3636" spans="1:17" x14ac:dyDescent="0.3">
      <c r="A3636" s="1" t="str">
        <f>VLOOKUP(F3636,Sheet2!A:C,2,FALSE)</f>
        <v>其他</v>
      </c>
      <c r="B3636" s="1" t="str">
        <f>VLOOKUP(E3636,[1]Sheet4!A:B,2,FALSE)</f>
        <v>SDK</v>
      </c>
      <c r="C3636" s="1" t="str">
        <f t="shared" si="28"/>
        <v>06</v>
      </c>
      <c r="D3636" s="147">
        <v>20150618</v>
      </c>
      <c r="E3636" s="1" t="s">
        <v>58</v>
      </c>
      <c r="F3636" s="1" t="s">
        <v>41</v>
      </c>
      <c r="G3636" s="57">
        <v>39501495</v>
      </c>
      <c r="H3636" s="3">
        <v>2803</v>
      </c>
      <c r="I3636" s="3">
        <v>7.0999999999999994E-2</v>
      </c>
    </row>
    <row r="3637" spans="1:17" x14ac:dyDescent="0.3">
      <c r="A3637" s="1" t="str">
        <f>VLOOKUP(F3637,Sheet2!A:C,2,FALSE)</f>
        <v>其他</v>
      </c>
      <c r="B3637" s="1" t="str">
        <f>VLOOKUP(E3637,[1]Sheet4!A:B,2,FALSE)</f>
        <v>SDK</v>
      </c>
      <c r="C3637" s="1" t="str">
        <f t="shared" si="28"/>
        <v>06</v>
      </c>
      <c r="D3637" s="147">
        <v>20150618</v>
      </c>
      <c r="E3637" s="1" t="s">
        <v>58</v>
      </c>
      <c r="F3637" s="1" t="s">
        <v>59</v>
      </c>
      <c r="G3637" s="57">
        <v>2131111</v>
      </c>
      <c r="H3637" s="3">
        <v>1514</v>
      </c>
      <c r="I3637" s="3">
        <v>0.71</v>
      </c>
    </row>
    <row r="3638" spans="1:17" x14ac:dyDescent="0.3">
      <c r="A3638" s="1" t="str">
        <f>VLOOKUP(F3638,Sheet2!A:C,2,FALSE)</f>
        <v>结果页</v>
      </c>
      <c r="B3638" s="1" t="str">
        <f>VLOOKUP(E3638,[1]Sheet4!A:B,2,FALSE)</f>
        <v>API</v>
      </c>
      <c r="C3638" s="1" t="str">
        <f t="shared" si="28"/>
        <v>06</v>
      </c>
      <c r="D3638" s="147">
        <v>20150618</v>
      </c>
      <c r="E3638" s="1" t="s">
        <v>60</v>
      </c>
      <c r="F3638" s="1" t="s">
        <v>61</v>
      </c>
      <c r="G3638" s="57">
        <v>217809</v>
      </c>
      <c r="H3638" s="3">
        <v>710.14</v>
      </c>
      <c r="I3638" s="3">
        <v>3.2603795068156045</v>
      </c>
      <c r="J3638" s="4">
        <v>2.292834547700049E-2</v>
      </c>
      <c r="L3638" s="2">
        <v>4994</v>
      </c>
    </row>
    <row r="3639" spans="1:17" x14ac:dyDescent="0.3">
      <c r="A3639" s="1" t="str">
        <f>VLOOKUP(F3639,Sheet2!A:C,2,FALSE)</f>
        <v>结果页</v>
      </c>
      <c r="B3639" s="1" t="str">
        <f>VLOOKUP(E3639,[1]Sheet4!A:B,2,FALSE)</f>
        <v>API</v>
      </c>
      <c r="C3639" s="1" t="str">
        <f t="shared" si="28"/>
        <v>06</v>
      </c>
      <c r="D3639" s="147">
        <v>20150618</v>
      </c>
      <c r="E3639" s="1" t="s">
        <v>60</v>
      </c>
      <c r="F3639" s="1" t="s">
        <v>62</v>
      </c>
      <c r="G3639" s="57">
        <v>849520</v>
      </c>
      <c r="H3639" s="3">
        <v>794.39</v>
      </c>
      <c r="I3639" s="3">
        <v>0.93510452961672474</v>
      </c>
      <c r="J3639" s="4">
        <v>8.608390620585743E-3</v>
      </c>
      <c r="L3639" s="2">
        <v>7313</v>
      </c>
    </row>
    <row r="3640" spans="1:17" x14ac:dyDescent="0.3">
      <c r="A3640" s="1" t="str">
        <f>VLOOKUP(F3640,Sheet2!A:C,2,FALSE)</f>
        <v>结果页</v>
      </c>
      <c r="B3640" s="1" t="str">
        <f>VLOOKUP(E3640,[1]Sheet4!A:B,2,FALSE)</f>
        <v>API</v>
      </c>
      <c r="C3640" s="1" t="str">
        <f t="shared" si="28"/>
        <v>06</v>
      </c>
      <c r="D3640" s="147">
        <v>20150618</v>
      </c>
      <c r="E3640" s="1" t="s">
        <v>60</v>
      </c>
      <c r="F3640" s="1" t="s">
        <v>63</v>
      </c>
      <c r="G3640" s="57">
        <v>562159</v>
      </c>
      <c r="H3640" s="3">
        <v>2339.56</v>
      </c>
      <c r="I3640" s="3">
        <v>4.1617407174838439</v>
      </c>
      <c r="J3640" s="4">
        <v>3.0409546053696553E-2</v>
      </c>
      <c r="L3640" s="2">
        <v>17095</v>
      </c>
    </row>
    <row r="3641" spans="1:17" x14ac:dyDescent="0.3">
      <c r="A3641" s="1" t="str">
        <f>VLOOKUP(F3641,Sheet2!A:C,2,FALSE)</f>
        <v>结果页</v>
      </c>
      <c r="B3641" s="1" t="str">
        <f>VLOOKUP(E3641,[1]Sheet4!A:B,2,FALSE)</f>
        <v>SDK</v>
      </c>
      <c r="C3641" s="1" t="str">
        <f t="shared" si="28"/>
        <v>06</v>
      </c>
      <c r="D3641" s="147">
        <v>20150618</v>
      </c>
      <c r="E3641" s="1" t="s">
        <v>64</v>
      </c>
      <c r="F3641" s="1" t="s">
        <v>61</v>
      </c>
      <c r="G3641" s="57">
        <v>4712576</v>
      </c>
      <c r="H3641" s="3">
        <v>6441.01</v>
      </c>
      <c r="I3641" s="3">
        <v>1.3668</v>
      </c>
      <c r="J3641" s="4">
        <v>2.5600000000000001E-2</v>
      </c>
      <c r="K3641" s="3">
        <v>5.3400000000000003E-2</v>
      </c>
      <c r="L3641" s="2">
        <v>120581</v>
      </c>
      <c r="P3641" s="2">
        <v>125591954</v>
      </c>
      <c r="Q3641" s="2">
        <v>48279400</v>
      </c>
    </row>
    <row r="3642" spans="1:17" x14ac:dyDescent="0.3">
      <c r="A3642" s="1" t="str">
        <f>VLOOKUP(F3642,Sheet2!A:C,2,FALSE)</f>
        <v>充电屏保</v>
      </c>
      <c r="B3642" s="1" t="str">
        <f>VLOOKUP(E3642,[1]Sheet4!A:B,2,FALSE)</f>
        <v>SDK</v>
      </c>
      <c r="C3642" s="1" t="str">
        <f t="shared" si="28"/>
        <v>06</v>
      </c>
      <c r="D3642" s="147">
        <v>20150618</v>
      </c>
      <c r="E3642" s="1" t="s">
        <v>64</v>
      </c>
      <c r="F3642" s="1" t="s">
        <v>65</v>
      </c>
      <c r="G3642" s="57">
        <v>25272077</v>
      </c>
      <c r="H3642" s="3">
        <v>24542.26</v>
      </c>
      <c r="I3642" s="3">
        <v>0.97109999999999996</v>
      </c>
      <c r="J3642" s="4">
        <v>1.0999999999999999E-2</v>
      </c>
      <c r="K3642" s="3">
        <v>8.8200000000000001E-2</v>
      </c>
      <c r="L3642" s="2">
        <v>278401</v>
      </c>
      <c r="P3642" s="2">
        <v>350018367</v>
      </c>
      <c r="Q3642" s="2">
        <v>170868050</v>
      </c>
    </row>
    <row r="3643" spans="1:17" x14ac:dyDescent="0.3">
      <c r="A3643" s="1" t="str">
        <f>VLOOKUP(F3643,Sheet2!A:C,2,FALSE)</f>
        <v>其他</v>
      </c>
      <c r="B3643" s="1" t="str">
        <f>VLOOKUP(E3643,[1]Sheet4!A:B,2,FALSE)</f>
        <v>SDK</v>
      </c>
      <c r="C3643" s="1" t="str">
        <f t="shared" si="28"/>
        <v>06</v>
      </c>
      <c r="D3643" s="147">
        <v>20150618</v>
      </c>
      <c r="E3643" s="1" t="s">
        <v>64</v>
      </c>
      <c r="F3643" s="1" t="s">
        <v>55</v>
      </c>
      <c r="G3643" s="57">
        <v>3868651</v>
      </c>
      <c r="H3643" s="3">
        <v>3236.75</v>
      </c>
      <c r="I3643" s="3">
        <v>0.8367</v>
      </c>
      <c r="J3643" s="4">
        <v>1.3899999999999999E-2</v>
      </c>
      <c r="K3643" s="3">
        <v>6.0400000000000002E-2</v>
      </c>
      <c r="L3643" s="2">
        <v>53620</v>
      </c>
      <c r="P3643" s="2">
        <v>20194147</v>
      </c>
      <c r="Q3643" s="2">
        <v>6876586</v>
      </c>
    </row>
    <row r="3644" spans="1:17" x14ac:dyDescent="0.3">
      <c r="A3644" s="1" t="str">
        <f>VLOOKUP(F3644,Sheet2!A:C,2,FALSE)</f>
        <v>其他</v>
      </c>
      <c r="B3644" s="1" t="str">
        <f>VLOOKUP(E3644,[1]Sheet4!A:B,2,FALSE)</f>
        <v>SDK</v>
      </c>
      <c r="C3644" s="1" t="str">
        <f t="shared" si="28"/>
        <v>06</v>
      </c>
      <c r="D3644" s="147">
        <v>20150618</v>
      </c>
      <c r="E3644" s="1" t="s">
        <v>64</v>
      </c>
      <c r="F3644" s="1" t="s">
        <v>75</v>
      </c>
      <c r="G3644" s="57">
        <v>217022</v>
      </c>
      <c r="H3644" s="3">
        <v>615.54</v>
      </c>
      <c r="I3644" s="3">
        <v>2.8363</v>
      </c>
      <c r="J3644" s="4">
        <v>2.1999999999999999E-2</v>
      </c>
      <c r="K3644" s="3">
        <v>0.129</v>
      </c>
      <c r="L3644" s="2">
        <v>4771</v>
      </c>
      <c r="P3644" s="2">
        <v>2465579</v>
      </c>
      <c r="Q3644" s="2">
        <v>1354613</v>
      </c>
    </row>
    <row r="3645" spans="1:17" x14ac:dyDescent="0.3">
      <c r="A3645" s="1" t="str">
        <f>VLOOKUP(F3645,Sheet2!A:C,2,FALSE)</f>
        <v>Applock</v>
      </c>
      <c r="B3645" s="1" t="str">
        <f>VLOOKUP(E3645,[1]Sheet4!A:B,2,FALSE)</f>
        <v>SDK</v>
      </c>
      <c r="C3645" s="1" t="str">
        <f t="shared" si="28"/>
        <v>06</v>
      </c>
      <c r="D3645" s="147">
        <v>20150618</v>
      </c>
      <c r="E3645" s="1" t="s">
        <v>64</v>
      </c>
      <c r="F3645" s="1" t="s">
        <v>66</v>
      </c>
      <c r="G3645" s="57">
        <v>122131377</v>
      </c>
      <c r="H3645" s="3">
        <v>83913.83</v>
      </c>
      <c r="I3645" s="3">
        <v>0.68710000000000004</v>
      </c>
      <c r="J3645" s="4">
        <v>1.2200000000000001E-2</v>
      </c>
      <c r="K3645" s="3">
        <v>5.62E-2</v>
      </c>
      <c r="L3645" s="2">
        <v>1492190</v>
      </c>
      <c r="P3645" s="2">
        <v>437944401</v>
      </c>
      <c r="Q3645" s="2">
        <v>300173373</v>
      </c>
    </row>
    <row r="3646" spans="1:17" x14ac:dyDescent="0.3">
      <c r="A3646" s="1" t="str">
        <f>VLOOKUP(F3646,Sheet2!A:C,2,FALSE)</f>
        <v>其他</v>
      </c>
      <c r="B3646" s="1" t="str">
        <f>VLOOKUP(E3646,[1]Sheet4!A:B,2,FALSE)</f>
        <v>SDK</v>
      </c>
      <c r="C3646" s="1" t="str">
        <f t="shared" si="28"/>
        <v>06</v>
      </c>
      <c r="D3646" s="147">
        <v>20150618</v>
      </c>
      <c r="E3646" s="1" t="s">
        <v>64</v>
      </c>
      <c r="F3646" s="1" t="s">
        <v>76</v>
      </c>
      <c r="G3646" s="57">
        <v>306774</v>
      </c>
      <c r="H3646" s="3">
        <v>744.79</v>
      </c>
      <c r="I3646" s="3">
        <v>2.4278</v>
      </c>
      <c r="J3646" s="4">
        <v>2.1700000000000001E-2</v>
      </c>
      <c r="K3646" s="3">
        <v>0.11210000000000001</v>
      </c>
      <c r="L3646" s="2">
        <v>6644</v>
      </c>
      <c r="P3646" s="2">
        <v>1891468</v>
      </c>
      <c r="Q3646" s="2">
        <v>341514</v>
      </c>
    </row>
    <row r="3647" spans="1:17" x14ac:dyDescent="0.3">
      <c r="A3647" s="1" t="str">
        <f>VLOOKUP(F3647,Sheet2!A:C,2,FALSE)</f>
        <v>结果页</v>
      </c>
      <c r="B3647" s="1" t="str">
        <f>VLOOKUP(E3647,[1]Sheet4!A:B,2,FALSE)</f>
        <v>SDK</v>
      </c>
      <c r="C3647" s="1" t="str">
        <f t="shared" si="28"/>
        <v>06</v>
      </c>
      <c r="D3647" s="147">
        <v>20150618</v>
      </c>
      <c r="E3647" s="1" t="s">
        <v>64</v>
      </c>
      <c r="F3647" s="1" t="s">
        <v>62</v>
      </c>
      <c r="G3647" s="57">
        <v>20274161</v>
      </c>
      <c r="H3647" s="3">
        <v>24039.63</v>
      </c>
      <c r="I3647" s="3">
        <v>1.1857</v>
      </c>
      <c r="J3647" s="4">
        <v>1.43E-2</v>
      </c>
      <c r="K3647" s="3">
        <v>8.3000000000000004E-2</v>
      </c>
      <c r="L3647" s="2">
        <v>289470</v>
      </c>
      <c r="P3647" s="2">
        <v>102296980</v>
      </c>
      <c r="Q3647" s="2">
        <v>67550025</v>
      </c>
    </row>
    <row r="3648" spans="1:17" x14ac:dyDescent="0.3">
      <c r="A3648" s="1" t="str">
        <f>VLOOKUP(F3648,Sheet2!A:C,2,FALSE)</f>
        <v>充电屏保</v>
      </c>
      <c r="B3648" s="1" t="str">
        <f>VLOOKUP(E3648,[1]Sheet4!A:B,2,FALSE)</f>
        <v>SDK</v>
      </c>
      <c r="C3648" s="1" t="str">
        <f t="shared" si="28"/>
        <v>06</v>
      </c>
      <c r="D3648" s="147">
        <v>20150618</v>
      </c>
      <c r="E3648" s="1" t="s">
        <v>64</v>
      </c>
      <c r="F3648" s="1" t="s">
        <v>67</v>
      </c>
      <c r="G3648" s="57">
        <v>150026443</v>
      </c>
      <c r="H3648" s="3">
        <v>94423.85</v>
      </c>
      <c r="I3648" s="3">
        <v>0.62939999999999996</v>
      </c>
      <c r="J3648" s="4">
        <v>1.0800000000000001E-2</v>
      </c>
      <c r="K3648" s="3">
        <v>5.8200000000000002E-2</v>
      </c>
      <c r="L3648" s="2">
        <v>1621644</v>
      </c>
      <c r="P3648" s="2">
        <v>605097133</v>
      </c>
      <c r="Q3648" s="2">
        <v>442846225</v>
      </c>
    </row>
    <row r="3649" spans="1:17" x14ac:dyDescent="0.3">
      <c r="A3649" s="1" t="str">
        <f>VLOOKUP(F3649,Sheet2!A:C,2,FALSE)</f>
        <v>其他</v>
      </c>
      <c r="B3649" s="1" t="str">
        <f>VLOOKUP(E3649,[1]Sheet4!A:B,2,FALSE)</f>
        <v>SDK</v>
      </c>
      <c r="C3649" s="1" t="str">
        <f t="shared" si="28"/>
        <v>06</v>
      </c>
      <c r="D3649" s="147">
        <v>20150618</v>
      </c>
      <c r="E3649" s="1" t="s">
        <v>64</v>
      </c>
      <c r="F3649" s="1" t="s">
        <v>68</v>
      </c>
      <c r="G3649" s="57">
        <v>616280</v>
      </c>
      <c r="H3649" s="3">
        <v>975.12</v>
      </c>
      <c r="I3649" s="3">
        <v>1.5823</v>
      </c>
      <c r="J3649" s="4">
        <v>2.06E-2</v>
      </c>
      <c r="K3649" s="3">
        <v>7.6700000000000004E-2</v>
      </c>
      <c r="L3649" s="2">
        <v>12710</v>
      </c>
      <c r="P3649" s="2">
        <v>3465308</v>
      </c>
      <c r="Q3649" s="2">
        <v>1384844</v>
      </c>
    </row>
    <row r="3650" spans="1:17" x14ac:dyDescent="0.3">
      <c r="A3650" s="1" t="str">
        <f>VLOOKUP(F3650,Sheet2!A:C,2,FALSE)</f>
        <v>其他</v>
      </c>
      <c r="B3650" s="1" t="str">
        <f>VLOOKUP(E3650,[1]Sheet4!A:B,2,FALSE)</f>
        <v>SDK</v>
      </c>
      <c r="C3650" s="1" t="str">
        <f t="shared" si="28"/>
        <v>06</v>
      </c>
      <c r="D3650" s="147">
        <v>20150618</v>
      </c>
      <c r="E3650" s="1" t="s">
        <v>64</v>
      </c>
      <c r="F3650" s="1" t="s">
        <v>69</v>
      </c>
      <c r="G3650" s="57">
        <v>482438</v>
      </c>
      <c r="H3650" s="3">
        <v>2438.27</v>
      </c>
      <c r="I3650" s="3">
        <v>5.0541</v>
      </c>
      <c r="J3650" s="4">
        <v>2.52E-2</v>
      </c>
      <c r="K3650" s="3">
        <v>0.20039999999999999</v>
      </c>
      <c r="L3650" s="2">
        <v>12170</v>
      </c>
      <c r="P3650" s="2">
        <v>6220764</v>
      </c>
      <c r="Q3650" s="2">
        <v>1167928</v>
      </c>
    </row>
    <row r="3651" spans="1:17" x14ac:dyDescent="0.3">
      <c r="A3651" s="1" t="str">
        <f>VLOOKUP(F3651,Sheet2!A:C,2,FALSE)</f>
        <v>其他</v>
      </c>
      <c r="B3651" s="1" t="str">
        <f>VLOOKUP(E3651,[1]Sheet4!A:B,2,FALSE)</f>
        <v>SDK</v>
      </c>
      <c r="C3651" s="1" t="str">
        <f t="shared" si="28"/>
        <v>06</v>
      </c>
      <c r="D3651" s="147">
        <v>20150618</v>
      </c>
      <c r="E3651" s="1" t="s">
        <v>64</v>
      </c>
      <c r="F3651" s="1" t="s">
        <v>70</v>
      </c>
      <c r="G3651" s="57">
        <v>2492843</v>
      </c>
      <c r="H3651" s="3">
        <v>1619.88</v>
      </c>
      <c r="I3651" s="3">
        <v>0.64980000000000004</v>
      </c>
      <c r="J3651" s="4">
        <v>4.8999999999999998E-3</v>
      </c>
      <c r="K3651" s="3">
        <v>0.13150000000000001</v>
      </c>
      <c r="L3651" s="2">
        <v>12315</v>
      </c>
      <c r="P3651" s="2">
        <v>20418303</v>
      </c>
      <c r="Q3651" s="2">
        <v>11347746</v>
      </c>
    </row>
    <row r="3652" spans="1:17" x14ac:dyDescent="0.3">
      <c r="A3652" s="1" t="str">
        <f>VLOOKUP(F3652,Sheet2!A:C,2,FALSE)</f>
        <v>Applock</v>
      </c>
      <c r="B3652" s="1" t="str">
        <f>VLOOKUP(E3652,[1]Sheet4!A:B,2,FALSE)</f>
        <v>SDK</v>
      </c>
      <c r="C3652" s="1" t="str">
        <f t="shared" si="28"/>
        <v>06</v>
      </c>
      <c r="D3652" s="147">
        <v>20150618</v>
      </c>
      <c r="E3652" s="1" t="s">
        <v>64</v>
      </c>
      <c r="F3652" s="1" t="s">
        <v>71</v>
      </c>
      <c r="G3652" s="57">
        <v>346036859</v>
      </c>
      <c r="H3652" s="3">
        <v>258934.14</v>
      </c>
      <c r="I3652" s="3">
        <v>0.74829999999999997</v>
      </c>
      <c r="J3652" s="4">
        <v>1.09E-2</v>
      </c>
      <c r="K3652" s="3">
        <v>6.8699999999999997E-2</v>
      </c>
      <c r="L3652" s="2">
        <v>3770351</v>
      </c>
      <c r="P3652" s="2">
        <v>1216474303</v>
      </c>
      <c r="Q3652" s="2">
        <v>1016355150</v>
      </c>
    </row>
    <row r="3653" spans="1:17" x14ac:dyDescent="0.3">
      <c r="A3653" s="1" t="str">
        <f>VLOOKUP(F3653,Sheet2!A:C,2,FALSE)</f>
        <v>结果页</v>
      </c>
      <c r="B3653" s="1" t="str">
        <f>VLOOKUP(E3653,[1]Sheet4!A:B,2,FALSE)</f>
        <v>SDK</v>
      </c>
      <c r="C3653" s="1" t="str">
        <f t="shared" si="28"/>
        <v>06</v>
      </c>
      <c r="D3653" s="147">
        <v>20150618</v>
      </c>
      <c r="E3653" s="1" t="s">
        <v>64</v>
      </c>
      <c r="F3653" s="1" t="s">
        <v>63</v>
      </c>
      <c r="G3653" s="57">
        <v>13785885</v>
      </c>
      <c r="H3653" s="3">
        <v>35542.22</v>
      </c>
      <c r="I3653" s="3">
        <v>2.5781999999999998</v>
      </c>
      <c r="J3653" s="4">
        <v>2.2700000000000001E-2</v>
      </c>
      <c r="K3653" s="3">
        <v>0.1135</v>
      </c>
      <c r="L3653" s="2">
        <v>313239</v>
      </c>
      <c r="P3653" s="2">
        <v>83443723</v>
      </c>
      <c r="Q3653" s="2">
        <v>43861665</v>
      </c>
    </row>
    <row r="3654" spans="1:17" x14ac:dyDescent="0.3">
      <c r="A3654" s="1" t="str">
        <f>VLOOKUP(F3654,Sheet2!A:C,2,FALSE)</f>
        <v>充电屏保</v>
      </c>
      <c r="B3654" s="1" t="str">
        <f>VLOOKUP(E3654,[1]Sheet4!A:B,2,FALSE)</f>
        <v>SDK</v>
      </c>
      <c r="C3654" s="1" t="str">
        <f t="shared" si="28"/>
        <v>06</v>
      </c>
      <c r="D3654" s="147">
        <v>20150618</v>
      </c>
      <c r="E3654" s="1" t="s">
        <v>64</v>
      </c>
      <c r="F3654" s="1" t="s">
        <v>72</v>
      </c>
      <c r="G3654" s="57">
        <v>37697737</v>
      </c>
      <c r="H3654" s="3">
        <v>25220.6</v>
      </c>
      <c r="I3654" s="3">
        <v>0.66900000000000004</v>
      </c>
      <c r="J3654" s="4">
        <v>1.17E-2</v>
      </c>
      <c r="K3654" s="3">
        <v>5.74E-2</v>
      </c>
      <c r="L3654" s="2">
        <v>439746</v>
      </c>
      <c r="P3654" s="2">
        <v>113886220</v>
      </c>
      <c r="Q3654" s="2">
        <v>81861333</v>
      </c>
    </row>
    <row r="3655" spans="1:17" x14ac:dyDescent="0.3">
      <c r="A3655" s="1" t="str">
        <f>VLOOKUP(F3655,Sheet2!A:C,2,FALSE)</f>
        <v>其他</v>
      </c>
      <c r="B3655" s="1" t="str">
        <f>VLOOKUP(E3655,[1]Sheet4!A:B,2,FALSE)</f>
        <v>SDK</v>
      </c>
      <c r="C3655" s="1" t="str">
        <f t="shared" si="28"/>
        <v>06</v>
      </c>
      <c r="D3655" s="147">
        <v>20150618</v>
      </c>
      <c r="E3655" s="1" t="s">
        <v>64</v>
      </c>
      <c r="F3655" s="1" t="s">
        <v>73</v>
      </c>
      <c r="G3655" s="57">
        <v>942384</v>
      </c>
      <c r="H3655" s="3">
        <v>1714.59</v>
      </c>
      <c r="I3655" s="3">
        <v>1.8193999999999999</v>
      </c>
      <c r="J3655" s="4">
        <v>3.8199999999999998E-2</v>
      </c>
      <c r="K3655" s="3">
        <v>4.7600000000000003E-2</v>
      </c>
      <c r="L3655" s="2">
        <v>35994</v>
      </c>
      <c r="P3655" s="2">
        <v>10029550</v>
      </c>
      <c r="Q3655" s="2">
        <v>5605791</v>
      </c>
    </row>
    <row r="3656" spans="1:17" x14ac:dyDescent="0.3">
      <c r="A3656" s="1" t="str">
        <f>VLOOKUP(F3656,Sheet2!A:C,2,FALSE)</f>
        <v>其他</v>
      </c>
      <c r="B3656" s="1" t="str">
        <f>VLOOKUP(E3656,[1]Sheet4!A:B,2,FALSE)</f>
        <v>SDK</v>
      </c>
      <c r="C3656" s="1" t="str">
        <f t="shared" si="28"/>
        <v>06</v>
      </c>
      <c r="D3656" s="147">
        <v>20150618</v>
      </c>
      <c r="E3656" s="1" t="s">
        <v>64</v>
      </c>
      <c r="F3656" s="1" t="s">
        <v>41</v>
      </c>
      <c r="G3656" s="57">
        <v>18378817</v>
      </c>
      <c r="H3656" s="3">
        <v>8310.7000000000007</v>
      </c>
      <c r="I3656" s="3">
        <v>0.45219999999999999</v>
      </c>
      <c r="J3656" s="4">
        <v>8.6999999999999994E-3</v>
      </c>
      <c r="K3656" s="3">
        <v>5.1900000000000002E-2</v>
      </c>
      <c r="L3656" s="2">
        <v>160189</v>
      </c>
      <c r="P3656" s="2">
        <v>91450868</v>
      </c>
      <c r="Q3656" s="2">
        <v>30844938</v>
      </c>
    </row>
    <row r="3657" spans="1:17" x14ac:dyDescent="0.3">
      <c r="A3657" s="1" t="str">
        <f>VLOOKUP(F3657,Sheet2!A:C,2,FALSE)</f>
        <v>其他</v>
      </c>
      <c r="B3657" s="1" t="str">
        <f>VLOOKUP(E3657,[1]Sheet4!A:B,2,FALSE)</f>
        <v>SDK</v>
      </c>
      <c r="C3657" s="1" t="str">
        <f t="shared" si="28"/>
        <v>06</v>
      </c>
      <c r="D3657" s="147">
        <v>20150618</v>
      </c>
      <c r="E3657" s="1" t="s">
        <v>64</v>
      </c>
      <c r="F3657" s="1" t="s">
        <v>59</v>
      </c>
      <c r="G3657" s="57">
        <v>4651314</v>
      </c>
      <c r="H3657" s="3">
        <v>4902.95</v>
      </c>
      <c r="I3657" s="3">
        <v>1.0541</v>
      </c>
      <c r="J3657" s="4">
        <v>0.01</v>
      </c>
      <c r="K3657" s="3">
        <v>0.10589999999999999</v>
      </c>
      <c r="L3657" s="2">
        <v>46318</v>
      </c>
      <c r="P3657" s="2">
        <v>13572074</v>
      </c>
      <c r="Q3657" s="2">
        <v>9657053</v>
      </c>
    </row>
    <row r="3658" spans="1:17" x14ac:dyDescent="0.3">
      <c r="A3658" s="1" t="str">
        <f>VLOOKUP(F3658,Sheet2!A:C,2,FALSE)</f>
        <v>结果页</v>
      </c>
      <c r="B3658" s="1" t="str">
        <f>VLOOKUP(E3658,[1]Sheet4!A:B,2,FALSE)</f>
        <v>API</v>
      </c>
      <c r="C3658" s="1" t="str">
        <f t="shared" si="28"/>
        <v>06</v>
      </c>
      <c r="D3658" s="147">
        <v>20150618</v>
      </c>
      <c r="E3658" s="1" t="s">
        <v>74</v>
      </c>
      <c r="F3658" s="1" t="s">
        <v>61</v>
      </c>
      <c r="G3658" s="57">
        <v>2967911</v>
      </c>
      <c r="H3658" s="3">
        <v>3719.46</v>
      </c>
      <c r="I3658" s="3">
        <v>1.25</v>
      </c>
      <c r="J3658" s="4">
        <v>1.9099999999999999E-2</v>
      </c>
      <c r="L3658" s="2">
        <v>56596</v>
      </c>
    </row>
    <row r="3659" spans="1:17" x14ac:dyDescent="0.3">
      <c r="A3659" s="1" t="str">
        <f>VLOOKUP(F3659,Sheet2!A:C,2,FALSE)</f>
        <v>结果页</v>
      </c>
      <c r="B3659" s="1" t="str">
        <f>VLOOKUP(E3659,[1]Sheet4!A:B,2,FALSE)</f>
        <v>API</v>
      </c>
      <c r="C3659" s="1" t="str">
        <f t="shared" si="28"/>
        <v>06</v>
      </c>
      <c r="D3659" s="147">
        <v>20150618</v>
      </c>
      <c r="E3659" s="1" t="s">
        <v>74</v>
      </c>
      <c r="F3659" s="1" t="s">
        <v>63</v>
      </c>
      <c r="G3659" s="57">
        <v>438341</v>
      </c>
      <c r="H3659" s="3">
        <v>263.27999999999997</v>
      </c>
      <c r="I3659" s="3">
        <v>0.6</v>
      </c>
      <c r="J3659" s="4">
        <v>8.8000000000000005E-3</v>
      </c>
      <c r="L3659" s="2">
        <v>3858</v>
      </c>
    </row>
    <row r="3660" spans="1:17" x14ac:dyDescent="0.3">
      <c r="A3660" s="1" t="str">
        <f>VLOOKUP(F3660,Sheet2!A:C,2,FALSE)</f>
        <v>其他</v>
      </c>
      <c r="B3660" s="1" t="str">
        <f>VLOOKUP(E3660,[1]Sheet4!A:B,2,FALSE)</f>
        <v>SDK</v>
      </c>
      <c r="C3660" s="1" t="str">
        <f t="shared" si="28"/>
        <v>06</v>
      </c>
      <c r="D3660" s="147">
        <v>20150619</v>
      </c>
      <c r="E3660" s="1" t="s">
        <v>58</v>
      </c>
      <c r="F3660" s="1" t="s">
        <v>55</v>
      </c>
      <c r="G3660" s="57">
        <v>626811</v>
      </c>
      <c r="H3660" s="3">
        <v>162</v>
      </c>
      <c r="I3660" s="3">
        <v>0.25800000000000001</v>
      </c>
    </row>
    <row r="3661" spans="1:17" x14ac:dyDescent="0.3">
      <c r="A3661" s="1" t="str">
        <f>VLOOKUP(F3661,Sheet2!A:C,2,FALSE)</f>
        <v>其他</v>
      </c>
      <c r="B3661" s="1" t="str">
        <f>VLOOKUP(E3661,[1]Sheet4!A:B,2,FALSE)</f>
        <v>SDK</v>
      </c>
      <c r="C3661" s="1" t="str">
        <f t="shared" si="28"/>
        <v>06</v>
      </c>
      <c r="D3661" s="147">
        <v>20150619</v>
      </c>
      <c r="E3661" s="1" t="s">
        <v>58</v>
      </c>
      <c r="F3661" s="1" t="s">
        <v>41</v>
      </c>
      <c r="G3661" s="57">
        <v>40337020</v>
      </c>
      <c r="H3661" s="3">
        <v>2722</v>
      </c>
      <c r="I3661" s="3">
        <v>6.7000000000000004E-2</v>
      </c>
    </row>
    <row r="3662" spans="1:17" x14ac:dyDescent="0.3">
      <c r="A3662" s="1" t="str">
        <f>VLOOKUP(F3662,Sheet2!A:C,2,FALSE)</f>
        <v>其他</v>
      </c>
      <c r="B3662" s="1" t="str">
        <f>VLOOKUP(E3662,[1]Sheet4!A:B,2,FALSE)</f>
        <v>SDK</v>
      </c>
      <c r="C3662" s="1" t="str">
        <f t="shared" si="28"/>
        <v>06</v>
      </c>
      <c r="D3662" s="147">
        <v>20150619</v>
      </c>
      <c r="E3662" s="1" t="s">
        <v>58</v>
      </c>
      <c r="F3662" s="1" t="s">
        <v>59</v>
      </c>
      <c r="G3662" s="57">
        <v>2227721</v>
      </c>
      <c r="H3662" s="3">
        <v>1627</v>
      </c>
      <c r="I3662" s="3">
        <v>0.73</v>
      </c>
    </row>
    <row r="3663" spans="1:17" x14ac:dyDescent="0.3">
      <c r="A3663" s="1" t="str">
        <f>VLOOKUP(F3663,Sheet2!A:C,2,FALSE)</f>
        <v>结果页</v>
      </c>
      <c r="B3663" s="1" t="str">
        <f>VLOOKUP(E3663,[1]Sheet4!A:B,2,FALSE)</f>
        <v>API</v>
      </c>
      <c r="C3663" s="1" t="str">
        <f t="shared" si="28"/>
        <v>06</v>
      </c>
      <c r="D3663" s="147">
        <v>20150619</v>
      </c>
      <c r="E3663" s="1" t="s">
        <v>60</v>
      </c>
      <c r="F3663" s="1" t="s">
        <v>61</v>
      </c>
      <c r="G3663" s="57">
        <v>220476</v>
      </c>
      <c r="H3663" s="3">
        <v>720.6</v>
      </c>
      <c r="I3663" s="3">
        <v>3.2683829532466118</v>
      </c>
      <c r="J3663" s="4">
        <v>2.3580797909976595E-2</v>
      </c>
      <c r="L3663" s="2">
        <v>5199</v>
      </c>
    </row>
    <row r="3664" spans="1:17" x14ac:dyDescent="0.3">
      <c r="A3664" s="1" t="str">
        <f>VLOOKUP(F3664,Sheet2!A:C,2,FALSE)</f>
        <v>结果页</v>
      </c>
      <c r="B3664" s="1" t="str">
        <f>VLOOKUP(E3664,[1]Sheet4!A:B,2,FALSE)</f>
        <v>API</v>
      </c>
      <c r="C3664" s="1" t="str">
        <f t="shared" si="28"/>
        <v>06</v>
      </c>
      <c r="D3664" s="147">
        <v>20150619</v>
      </c>
      <c r="E3664" s="1" t="s">
        <v>60</v>
      </c>
      <c r="F3664" s="1" t="s">
        <v>62</v>
      </c>
      <c r="G3664" s="57">
        <v>859017</v>
      </c>
      <c r="H3664" s="3">
        <v>750.45999999999992</v>
      </c>
      <c r="I3664" s="3">
        <v>0.87362648236297991</v>
      </c>
      <c r="J3664" s="4">
        <v>8.4829520253964699E-3</v>
      </c>
      <c r="L3664" s="2">
        <v>7287</v>
      </c>
    </row>
    <row r="3665" spans="1:17" x14ac:dyDescent="0.3">
      <c r="A3665" s="1" t="str">
        <f>VLOOKUP(F3665,Sheet2!A:C,2,FALSE)</f>
        <v>结果页</v>
      </c>
      <c r="B3665" s="1" t="str">
        <f>VLOOKUP(E3665,[1]Sheet4!A:B,2,FALSE)</f>
        <v>API</v>
      </c>
      <c r="C3665" s="1" t="str">
        <f t="shared" si="28"/>
        <v>06</v>
      </c>
      <c r="D3665" s="147">
        <v>20150619</v>
      </c>
      <c r="E3665" s="1" t="s">
        <v>60</v>
      </c>
      <c r="F3665" s="1" t="s">
        <v>63</v>
      </c>
      <c r="G3665" s="57">
        <v>560592</v>
      </c>
      <c r="H3665" s="3">
        <v>2362.73</v>
      </c>
      <c r="I3665" s="3">
        <v>4.2147051688215313</v>
      </c>
      <c r="J3665" s="4">
        <v>3.017345948568656E-2</v>
      </c>
      <c r="L3665" s="2">
        <v>16915</v>
      </c>
    </row>
    <row r="3666" spans="1:17" x14ac:dyDescent="0.3">
      <c r="A3666" s="1" t="str">
        <f>VLOOKUP(F3666,Sheet2!A:C,2,FALSE)</f>
        <v>结果页</v>
      </c>
      <c r="B3666" s="1" t="str">
        <f>VLOOKUP(E3666,[1]Sheet4!A:B,2,FALSE)</f>
        <v>SDK</v>
      </c>
      <c r="C3666" s="1" t="str">
        <f t="shared" si="28"/>
        <v>06</v>
      </c>
      <c r="D3666" s="147">
        <v>20150619</v>
      </c>
      <c r="E3666" s="1" t="s">
        <v>64</v>
      </c>
      <c r="F3666" s="1" t="s">
        <v>61</v>
      </c>
      <c r="G3666" s="57">
        <v>4716410</v>
      </c>
      <c r="H3666" s="3">
        <v>6236.51</v>
      </c>
      <c r="I3666" s="3">
        <v>1.3223</v>
      </c>
      <c r="J3666" s="4">
        <v>2.63E-2</v>
      </c>
      <c r="K3666" s="3">
        <v>5.0299999999999997E-2</v>
      </c>
      <c r="L3666" s="2">
        <v>124081</v>
      </c>
      <c r="P3666" s="2">
        <v>125819908</v>
      </c>
      <c r="Q3666" s="2">
        <v>48154564</v>
      </c>
    </row>
    <row r="3667" spans="1:17" x14ac:dyDescent="0.3">
      <c r="A3667" s="1" t="str">
        <f>VLOOKUP(F3667,Sheet2!A:C,2,FALSE)</f>
        <v>充电屏保</v>
      </c>
      <c r="B3667" s="1" t="str">
        <f>VLOOKUP(E3667,[1]Sheet4!A:B,2,FALSE)</f>
        <v>SDK</v>
      </c>
      <c r="C3667" s="1" t="str">
        <f t="shared" si="28"/>
        <v>06</v>
      </c>
      <c r="D3667" s="147">
        <v>20150619</v>
      </c>
      <c r="E3667" s="1" t="s">
        <v>64</v>
      </c>
      <c r="F3667" s="1" t="s">
        <v>65</v>
      </c>
      <c r="G3667" s="57">
        <v>24867407</v>
      </c>
      <c r="H3667" s="3">
        <v>24217.17</v>
      </c>
      <c r="I3667" s="3">
        <v>0.97389999999999999</v>
      </c>
      <c r="J3667" s="4">
        <v>1.1299999999999999E-2</v>
      </c>
      <c r="K3667" s="3">
        <v>8.6499999999999994E-2</v>
      </c>
      <c r="L3667" s="2">
        <v>279837</v>
      </c>
      <c r="P3667" s="2">
        <v>352048924</v>
      </c>
      <c r="Q3667" s="2">
        <v>171243063</v>
      </c>
    </row>
    <row r="3668" spans="1:17" x14ac:dyDescent="0.3">
      <c r="A3668" s="1" t="str">
        <f>VLOOKUP(F3668,Sheet2!A:C,2,FALSE)</f>
        <v>其他</v>
      </c>
      <c r="B3668" s="1" t="str">
        <f>VLOOKUP(E3668,[1]Sheet4!A:B,2,FALSE)</f>
        <v>SDK</v>
      </c>
      <c r="C3668" s="1" t="str">
        <f t="shared" si="28"/>
        <v>06</v>
      </c>
      <c r="D3668" s="147">
        <v>20150619</v>
      </c>
      <c r="E3668" s="1" t="s">
        <v>64</v>
      </c>
      <c r="F3668" s="1" t="s">
        <v>55</v>
      </c>
      <c r="G3668" s="57">
        <v>3810943</v>
      </c>
      <c r="H3668" s="3">
        <v>3091.77</v>
      </c>
      <c r="I3668" s="3">
        <v>0.81130000000000002</v>
      </c>
      <c r="J3668" s="4">
        <v>1.4500000000000001E-2</v>
      </c>
      <c r="K3668" s="3">
        <v>5.6099999999999997E-2</v>
      </c>
      <c r="L3668" s="2">
        <v>55126</v>
      </c>
      <c r="P3668" s="2">
        <v>20603345</v>
      </c>
      <c r="Q3668" s="2">
        <v>6749548</v>
      </c>
    </row>
    <row r="3669" spans="1:17" x14ac:dyDescent="0.3">
      <c r="A3669" s="1" t="str">
        <f>VLOOKUP(F3669,Sheet2!A:C,2,FALSE)</f>
        <v>其他</v>
      </c>
      <c r="B3669" s="1" t="str">
        <f>VLOOKUP(E3669,[1]Sheet4!A:B,2,FALSE)</f>
        <v>SDK</v>
      </c>
      <c r="C3669" s="1" t="str">
        <f t="shared" si="28"/>
        <v>06</v>
      </c>
      <c r="D3669" s="147">
        <v>20150619</v>
      </c>
      <c r="E3669" s="1" t="s">
        <v>64</v>
      </c>
      <c r="F3669" s="1" t="s">
        <v>75</v>
      </c>
      <c r="G3669" s="57">
        <v>214763</v>
      </c>
      <c r="H3669" s="3">
        <v>614.5</v>
      </c>
      <c r="I3669" s="3">
        <v>2.8613</v>
      </c>
      <c r="J3669" s="4">
        <v>2.1499999999999998E-2</v>
      </c>
      <c r="K3669" s="3">
        <v>0.13289999999999999</v>
      </c>
      <c r="L3669" s="2">
        <v>4623</v>
      </c>
      <c r="P3669" s="2">
        <v>2466591</v>
      </c>
      <c r="Q3669" s="2">
        <v>1365125</v>
      </c>
    </row>
    <row r="3670" spans="1:17" x14ac:dyDescent="0.3">
      <c r="A3670" s="1" t="str">
        <f>VLOOKUP(F3670,Sheet2!A:C,2,FALSE)</f>
        <v>Applock</v>
      </c>
      <c r="B3670" s="1" t="str">
        <f>VLOOKUP(E3670,[1]Sheet4!A:B,2,FALSE)</f>
        <v>SDK</v>
      </c>
      <c r="C3670" s="1" t="str">
        <f t="shared" si="28"/>
        <v>06</v>
      </c>
      <c r="D3670" s="147">
        <v>20150619</v>
      </c>
      <c r="E3670" s="1" t="s">
        <v>64</v>
      </c>
      <c r="F3670" s="1" t="s">
        <v>66</v>
      </c>
      <c r="G3670" s="57">
        <v>125660381</v>
      </c>
      <c r="H3670" s="3">
        <v>90099.04</v>
      </c>
      <c r="I3670" s="3">
        <v>0.71699999999999997</v>
      </c>
      <c r="J3670" s="4">
        <v>1.2500000000000001E-2</v>
      </c>
      <c r="K3670" s="3">
        <v>5.74E-2</v>
      </c>
      <c r="L3670" s="2">
        <v>1569271</v>
      </c>
      <c r="P3670" s="2">
        <v>445136964</v>
      </c>
      <c r="Q3670" s="2">
        <v>306975418</v>
      </c>
    </row>
    <row r="3671" spans="1:17" x14ac:dyDescent="0.3">
      <c r="A3671" s="1" t="str">
        <f>VLOOKUP(F3671,Sheet2!A:C,2,FALSE)</f>
        <v>其他</v>
      </c>
      <c r="B3671" s="1" t="str">
        <f>VLOOKUP(E3671,[1]Sheet4!A:B,2,FALSE)</f>
        <v>SDK</v>
      </c>
      <c r="C3671" s="1" t="str">
        <f t="shared" si="28"/>
        <v>06</v>
      </c>
      <c r="D3671" s="147">
        <v>20150619</v>
      </c>
      <c r="E3671" s="1" t="s">
        <v>64</v>
      </c>
      <c r="F3671" s="1" t="s">
        <v>76</v>
      </c>
      <c r="G3671" s="57">
        <v>310343</v>
      </c>
      <c r="H3671" s="3">
        <v>690.39</v>
      </c>
      <c r="I3671" s="3">
        <v>2.2246000000000001</v>
      </c>
      <c r="J3671" s="4">
        <v>2.1499999999999998E-2</v>
      </c>
      <c r="K3671" s="3">
        <v>0.1037</v>
      </c>
      <c r="L3671" s="2">
        <v>6657</v>
      </c>
      <c r="P3671" s="2">
        <v>1922090</v>
      </c>
      <c r="Q3671" s="2">
        <v>359895</v>
      </c>
    </row>
    <row r="3672" spans="1:17" x14ac:dyDescent="0.3">
      <c r="A3672" s="1" t="str">
        <f>VLOOKUP(F3672,Sheet2!A:C,2,FALSE)</f>
        <v>结果页</v>
      </c>
      <c r="B3672" s="1" t="str">
        <f>VLOOKUP(E3672,[1]Sheet4!A:B,2,FALSE)</f>
        <v>SDK</v>
      </c>
      <c r="C3672" s="1" t="str">
        <f t="shared" si="28"/>
        <v>06</v>
      </c>
      <c r="D3672" s="147">
        <v>20150619</v>
      </c>
      <c r="E3672" s="1" t="s">
        <v>64</v>
      </c>
      <c r="F3672" s="1" t="s">
        <v>62</v>
      </c>
      <c r="G3672" s="57">
        <v>19964247</v>
      </c>
      <c r="H3672" s="3">
        <v>22338.14</v>
      </c>
      <c r="I3672" s="3">
        <v>1.1189</v>
      </c>
      <c r="J3672" s="4">
        <v>1.4800000000000001E-2</v>
      </c>
      <c r="K3672" s="3">
        <v>7.5499999999999998E-2</v>
      </c>
      <c r="L3672" s="2">
        <v>295987</v>
      </c>
      <c r="P3672" s="2">
        <v>102521087</v>
      </c>
      <c r="Q3672" s="2">
        <v>66711611</v>
      </c>
    </row>
    <row r="3673" spans="1:17" x14ac:dyDescent="0.3">
      <c r="A3673" s="1" t="str">
        <f>VLOOKUP(F3673,Sheet2!A:C,2,FALSE)</f>
        <v>充电屏保</v>
      </c>
      <c r="B3673" s="1" t="str">
        <f>VLOOKUP(E3673,[1]Sheet4!A:B,2,FALSE)</f>
        <v>SDK</v>
      </c>
      <c r="C3673" s="1" t="str">
        <f t="shared" si="28"/>
        <v>06</v>
      </c>
      <c r="D3673" s="147">
        <v>20150619</v>
      </c>
      <c r="E3673" s="1" t="s">
        <v>64</v>
      </c>
      <c r="F3673" s="1" t="s">
        <v>67</v>
      </c>
      <c r="G3673" s="57">
        <v>150359063</v>
      </c>
      <c r="H3673" s="3">
        <v>100523.68</v>
      </c>
      <c r="I3673" s="3">
        <v>0.66859999999999997</v>
      </c>
      <c r="J3673" s="4">
        <v>1.0999999999999999E-2</v>
      </c>
      <c r="K3673" s="3">
        <v>6.0600000000000001E-2</v>
      </c>
      <c r="L3673" s="2">
        <v>1658926</v>
      </c>
      <c r="P3673" s="2">
        <v>609779052</v>
      </c>
      <c r="Q3673" s="2">
        <v>446621399</v>
      </c>
    </row>
    <row r="3674" spans="1:17" x14ac:dyDescent="0.3">
      <c r="A3674" s="1" t="str">
        <f>VLOOKUP(F3674,Sheet2!A:C,2,FALSE)</f>
        <v>其他</v>
      </c>
      <c r="B3674" s="1" t="str">
        <f>VLOOKUP(E3674,[1]Sheet4!A:B,2,FALSE)</f>
        <v>SDK</v>
      </c>
      <c r="C3674" s="1" t="str">
        <f t="shared" si="28"/>
        <v>06</v>
      </c>
      <c r="D3674" s="147">
        <v>20150619</v>
      </c>
      <c r="E3674" s="1" t="s">
        <v>64</v>
      </c>
      <c r="F3674" s="1" t="s">
        <v>68</v>
      </c>
      <c r="G3674" s="57">
        <v>614489</v>
      </c>
      <c r="H3674" s="3">
        <v>906.32</v>
      </c>
      <c r="I3674" s="3">
        <v>1.4749000000000001</v>
      </c>
      <c r="J3674" s="4">
        <v>2.0799999999999999E-2</v>
      </c>
      <c r="K3674" s="3">
        <v>7.0800000000000002E-2</v>
      </c>
      <c r="L3674" s="2">
        <v>12806</v>
      </c>
      <c r="P3674" s="2">
        <v>3463560</v>
      </c>
      <c r="Q3674" s="2">
        <v>1371346</v>
      </c>
    </row>
    <row r="3675" spans="1:17" x14ac:dyDescent="0.3">
      <c r="A3675" s="1" t="str">
        <f>VLOOKUP(F3675,Sheet2!A:C,2,FALSE)</f>
        <v>其他</v>
      </c>
      <c r="B3675" s="1" t="str">
        <f>VLOOKUP(E3675,[1]Sheet4!A:B,2,FALSE)</f>
        <v>SDK</v>
      </c>
      <c r="C3675" s="1" t="str">
        <f t="shared" si="28"/>
        <v>06</v>
      </c>
      <c r="D3675" s="147">
        <v>20150619</v>
      </c>
      <c r="E3675" s="1" t="s">
        <v>64</v>
      </c>
      <c r="F3675" s="1" t="s">
        <v>69</v>
      </c>
      <c r="G3675" s="57">
        <v>479321</v>
      </c>
      <c r="H3675" s="3">
        <v>2119.69</v>
      </c>
      <c r="I3675" s="3">
        <v>4.4222999999999999</v>
      </c>
      <c r="J3675" s="4">
        <v>2.5700000000000001E-2</v>
      </c>
      <c r="K3675" s="3">
        <v>0.17199999999999999</v>
      </c>
      <c r="L3675" s="2">
        <v>12327</v>
      </c>
      <c r="P3675" s="2">
        <v>6297734</v>
      </c>
      <c r="Q3675" s="2">
        <v>1244148</v>
      </c>
    </row>
    <row r="3676" spans="1:17" x14ac:dyDescent="0.3">
      <c r="A3676" s="1" t="str">
        <f>VLOOKUP(F3676,Sheet2!A:C,2,FALSE)</f>
        <v>其他</v>
      </c>
      <c r="B3676" s="1" t="str">
        <f>VLOOKUP(E3676,[1]Sheet4!A:B,2,FALSE)</f>
        <v>SDK</v>
      </c>
      <c r="C3676" s="1" t="str">
        <f t="shared" si="28"/>
        <v>06</v>
      </c>
      <c r="D3676" s="147">
        <v>20150619</v>
      </c>
      <c r="E3676" s="1" t="s">
        <v>64</v>
      </c>
      <c r="F3676" s="1" t="s">
        <v>70</v>
      </c>
      <c r="G3676" s="57">
        <v>2275797</v>
      </c>
      <c r="H3676" s="3">
        <v>1399.4</v>
      </c>
      <c r="I3676" s="3">
        <v>0.6149</v>
      </c>
      <c r="J3676" s="4">
        <v>5.1999999999999998E-3</v>
      </c>
      <c r="K3676" s="3">
        <v>0.1178</v>
      </c>
      <c r="L3676" s="2">
        <v>11877</v>
      </c>
      <c r="P3676" s="2">
        <v>20970739</v>
      </c>
      <c r="Q3676" s="2">
        <v>10142348</v>
      </c>
    </row>
    <row r="3677" spans="1:17" x14ac:dyDescent="0.3">
      <c r="A3677" s="1" t="str">
        <f>VLOOKUP(F3677,Sheet2!A:C,2,FALSE)</f>
        <v>Applock</v>
      </c>
      <c r="B3677" s="1" t="str">
        <f>VLOOKUP(E3677,[1]Sheet4!A:B,2,FALSE)</f>
        <v>SDK</v>
      </c>
      <c r="C3677" s="1" t="str">
        <f t="shared" si="28"/>
        <v>06</v>
      </c>
      <c r="D3677" s="147">
        <v>20150619</v>
      </c>
      <c r="E3677" s="1" t="s">
        <v>64</v>
      </c>
      <c r="F3677" s="1" t="s">
        <v>71</v>
      </c>
      <c r="G3677" s="57">
        <v>353627459</v>
      </c>
      <c r="H3677" s="3">
        <v>278612.07</v>
      </c>
      <c r="I3677" s="3">
        <v>0.78790000000000004</v>
      </c>
      <c r="J3677" s="4">
        <v>1.11E-2</v>
      </c>
      <c r="K3677" s="3">
        <v>7.1099999999999997E-2</v>
      </c>
      <c r="L3677" s="2">
        <v>3917011</v>
      </c>
      <c r="P3677" s="2">
        <v>1255481976</v>
      </c>
      <c r="Q3677" s="2">
        <v>1041376269</v>
      </c>
    </row>
    <row r="3678" spans="1:17" x14ac:dyDescent="0.3">
      <c r="A3678" s="1" t="str">
        <f>VLOOKUP(F3678,Sheet2!A:C,2,FALSE)</f>
        <v>结果页</v>
      </c>
      <c r="B3678" s="1" t="str">
        <f>VLOOKUP(E3678,[1]Sheet4!A:B,2,FALSE)</f>
        <v>SDK</v>
      </c>
      <c r="C3678" s="1" t="str">
        <f t="shared" si="28"/>
        <v>06</v>
      </c>
      <c r="D3678" s="147">
        <v>20150619</v>
      </c>
      <c r="E3678" s="1" t="s">
        <v>64</v>
      </c>
      <c r="F3678" s="1" t="s">
        <v>63</v>
      </c>
      <c r="G3678" s="57">
        <v>13885530</v>
      </c>
      <c r="H3678" s="3">
        <v>34129.730000000003</v>
      </c>
      <c r="I3678" s="3">
        <v>2.4579</v>
      </c>
      <c r="J3678" s="4">
        <v>2.3800000000000002E-2</v>
      </c>
      <c r="K3678" s="3">
        <v>0.1031</v>
      </c>
      <c r="L3678" s="2">
        <v>331116</v>
      </c>
      <c r="P3678" s="2">
        <v>83928533</v>
      </c>
      <c r="Q3678" s="2">
        <v>44562840</v>
      </c>
    </row>
    <row r="3679" spans="1:17" x14ac:dyDescent="0.3">
      <c r="A3679" s="1" t="str">
        <f>VLOOKUP(F3679,Sheet2!A:C,2,FALSE)</f>
        <v>充电屏保</v>
      </c>
      <c r="B3679" s="1" t="str">
        <f>VLOOKUP(E3679,[1]Sheet4!A:B,2,FALSE)</f>
        <v>SDK</v>
      </c>
      <c r="C3679" s="1" t="str">
        <f t="shared" si="28"/>
        <v>06</v>
      </c>
      <c r="D3679" s="147">
        <v>20150619</v>
      </c>
      <c r="E3679" s="1" t="s">
        <v>64</v>
      </c>
      <c r="F3679" s="1" t="s">
        <v>72</v>
      </c>
      <c r="G3679" s="57">
        <v>38370086</v>
      </c>
      <c r="H3679" s="3">
        <v>26186.43</v>
      </c>
      <c r="I3679" s="3">
        <v>0.6825</v>
      </c>
      <c r="J3679" s="4">
        <v>1.18E-2</v>
      </c>
      <c r="K3679" s="3">
        <v>5.8000000000000003E-2</v>
      </c>
      <c r="L3679" s="2">
        <v>451428</v>
      </c>
      <c r="P3679" s="2">
        <v>116157503</v>
      </c>
      <c r="Q3679" s="2">
        <v>83960921</v>
      </c>
    </row>
    <row r="3680" spans="1:17" x14ac:dyDescent="0.3">
      <c r="A3680" s="1" t="str">
        <f>VLOOKUP(F3680,Sheet2!A:C,2,FALSE)</f>
        <v>其他</v>
      </c>
      <c r="B3680" s="1" t="str">
        <f>VLOOKUP(E3680,[1]Sheet4!A:B,2,FALSE)</f>
        <v>SDK</v>
      </c>
      <c r="C3680" s="1" t="str">
        <f t="shared" si="28"/>
        <v>06</v>
      </c>
      <c r="D3680" s="147">
        <v>20150619</v>
      </c>
      <c r="E3680" s="1" t="s">
        <v>64</v>
      </c>
      <c r="F3680" s="1" t="s">
        <v>73</v>
      </c>
      <c r="G3680" s="57">
        <v>942238</v>
      </c>
      <c r="H3680" s="3">
        <v>1647.96</v>
      </c>
      <c r="I3680" s="3">
        <v>1.7490000000000001</v>
      </c>
      <c r="J3680" s="4">
        <v>3.85E-2</v>
      </c>
      <c r="K3680" s="3">
        <v>4.5499999999999999E-2</v>
      </c>
      <c r="L3680" s="2">
        <v>36248</v>
      </c>
      <c r="P3680" s="2">
        <v>9976839</v>
      </c>
      <c r="Q3680" s="2">
        <v>5550658</v>
      </c>
    </row>
    <row r="3681" spans="1:17" x14ac:dyDescent="0.3">
      <c r="A3681" s="1" t="str">
        <f>VLOOKUP(F3681,Sheet2!A:C,2,FALSE)</f>
        <v>其他</v>
      </c>
      <c r="B3681" s="1" t="str">
        <f>VLOOKUP(E3681,[1]Sheet4!A:B,2,FALSE)</f>
        <v>SDK</v>
      </c>
      <c r="C3681" s="1" t="str">
        <f t="shared" si="28"/>
        <v>06</v>
      </c>
      <c r="D3681" s="147">
        <v>20150619</v>
      </c>
      <c r="E3681" s="1" t="s">
        <v>64</v>
      </c>
      <c r="F3681" s="1" t="s">
        <v>41</v>
      </c>
      <c r="G3681" s="57">
        <v>20044108</v>
      </c>
      <c r="H3681" s="3">
        <v>9013.5400000000009</v>
      </c>
      <c r="I3681" s="3">
        <v>0.44969999999999999</v>
      </c>
      <c r="J3681" s="4">
        <v>8.6E-3</v>
      </c>
      <c r="K3681" s="3">
        <v>5.2200000000000003E-2</v>
      </c>
      <c r="L3681" s="2">
        <v>172595</v>
      </c>
      <c r="P3681" s="2">
        <v>96969685</v>
      </c>
      <c r="Q3681" s="2">
        <v>33512905</v>
      </c>
    </row>
    <row r="3682" spans="1:17" x14ac:dyDescent="0.3">
      <c r="A3682" s="1" t="str">
        <f>VLOOKUP(F3682,Sheet2!A:C,2,FALSE)</f>
        <v>其他</v>
      </c>
      <c r="B3682" s="1" t="str">
        <f>VLOOKUP(E3682,[1]Sheet4!A:B,2,FALSE)</f>
        <v>SDK</v>
      </c>
      <c r="C3682" s="1" t="str">
        <f t="shared" si="28"/>
        <v>06</v>
      </c>
      <c r="D3682" s="147">
        <v>20150619</v>
      </c>
      <c r="E3682" s="1" t="s">
        <v>64</v>
      </c>
      <c r="F3682" s="1" t="s">
        <v>59</v>
      </c>
      <c r="G3682" s="57">
        <v>4960517</v>
      </c>
      <c r="H3682" s="3">
        <v>5352.78</v>
      </c>
      <c r="I3682" s="3">
        <v>1.0790999999999999</v>
      </c>
      <c r="J3682" s="4">
        <v>1.03E-2</v>
      </c>
      <c r="K3682" s="3">
        <v>0.1051</v>
      </c>
      <c r="L3682" s="2">
        <v>50922</v>
      </c>
      <c r="P3682" s="2">
        <v>14406616</v>
      </c>
      <c r="Q3682" s="2">
        <v>10133721</v>
      </c>
    </row>
    <row r="3683" spans="1:17" x14ac:dyDescent="0.3">
      <c r="A3683" s="1" t="str">
        <f>VLOOKUP(F3683,Sheet2!A:C,2,FALSE)</f>
        <v>结果页</v>
      </c>
      <c r="B3683" s="1" t="str">
        <f>VLOOKUP(E3683,[1]Sheet4!A:B,2,FALSE)</f>
        <v>API</v>
      </c>
      <c r="C3683" s="1" t="str">
        <f t="shared" si="28"/>
        <v>06</v>
      </c>
      <c r="D3683" s="147">
        <v>20150619</v>
      </c>
      <c r="E3683" s="1" t="s">
        <v>74</v>
      </c>
      <c r="F3683" s="1" t="s">
        <v>61</v>
      </c>
      <c r="G3683" s="57">
        <v>2880385</v>
      </c>
      <c r="H3683" s="3">
        <v>3236.14</v>
      </c>
      <c r="I3683" s="3">
        <v>1.1200000000000001</v>
      </c>
      <c r="J3683" s="4">
        <v>1.9599999999999999E-2</v>
      </c>
      <c r="L3683" s="2">
        <v>56333</v>
      </c>
    </row>
    <row r="3684" spans="1:17" x14ac:dyDescent="0.3">
      <c r="A3684" s="1" t="str">
        <f>VLOOKUP(F3684,Sheet2!A:C,2,FALSE)</f>
        <v>结果页</v>
      </c>
      <c r="B3684" s="1" t="str">
        <f>VLOOKUP(E3684,[1]Sheet4!A:B,2,FALSE)</f>
        <v>API</v>
      </c>
      <c r="C3684" s="1" t="str">
        <f t="shared" ref="C3684:C3747" si="29">RIGHT(LEFT(D3684,6),2)</f>
        <v>06</v>
      </c>
      <c r="D3684" s="147">
        <v>20150619</v>
      </c>
      <c r="E3684" s="1" t="s">
        <v>74</v>
      </c>
      <c r="F3684" s="1" t="s">
        <v>63</v>
      </c>
      <c r="G3684" s="57">
        <v>406328</v>
      </c>
      <c r="H3684" s="3">
        <v>244.29</v>
      </c>
      <c r="I3684" s="3">
        <v>0.6</v>
      </c>
      <c r="J3684" s="4">
        <v>8.8000000000000005E-3</v>
      </c>
      <c r="L3684" s="2">
        <v>3594</v>
      </c>
    </row>
    <row r="3685" spans="1:17" x14ac:dyDescent="0.3">
      <c r="A3685" s="1" t="str">
        <f>VLOOKUP(F3685,Sheet2!A:C,2,FALSE)</f>
        <v>其他</v>
      </c>
      <c r="B3685" s="1" t="str">
        <f>VLOOKUP(E3685,[1]Sheet4!A:B,2,FALSE)</f>
        <v>SDK</v>
      </c>
      <c r="C3685" s="1" t="str">
        <f t="shared" si="29"/>
        <v>06</v>
      </c>
      <c r="D3685" s="147">
        <v>20150620</v>
      </c>
      <c r="E3685" s="1" t="s">
        <v>58</v>
      </c>
      <c r="F3685" s="1" t="s">
        <v>55</v>
      </c>
      <c r="G3685" s="57">
        <v>602749</v>
      </c>
      <c r="H3685" s="3">
        <v>152</v>
      </c>
      <c r="I3685" s="3">
        <v>0.252</v>
      </c>
    </row>
    <row r="3686" spans="1:17" x14ac:dyDescent="0.3">
      <c r="A3686" s="1" t="str">
        <f>VLOOKUP(F3686,Sheet2!A:C,2,FALSE)</f>
        <v>其他</v>
      </c>
      <c r="B3686" s="1" t="str">
        <f>VLOOKUP(E3686,[1]Sheet4!A:B,2,FALSE)</f>
        <v>SDK</v>
      </c>
      <c r="C3686" s="1" t="str">
        <f t="shared" si="29"/>
        <v>06</v>
      </c>
      <c r="D3686" s="147">
        <v>20150620</v>
      </c>
      <c r="E3686" s="1" t="s">
        <v>58</v>
      </c>
      <c r="F3686" s="1" t="s">
        <v>41</v>
      </c>
      <c r="G3686" s="57">
        <v>45707348</v>
      </c>
      <c r="H3686" s="3">
        <v>3102</v>
      </c>
      <c r="I3686" s="3">
        <v>6.8000000000000005E-2</v>
      </c>
    </row>
    <row r="3687" spans="1:17" x14ac:dyDescent="0.3">
      <c r="A3687" s="1" t="str">
        <f>VLOOKUP(F3687,Sheet2!A:C,2,FALSE)</f>
        <v>其他</v>
      </c>
      <c r="B3687" s="1" t="str">
        <f>VLOOKUP(E3687,[1]Sheet4!A:B,2,FALSE)</f>
        <v>SDK</v>
      </c>
      <c r="C3687" s="1" t="str">
        <f t="shared" si="29"/>
        <v>06</v>
      </c>
      <c r="D3687" s="147">
        <v>20150620</v>
      </c>
      <c r="E3687" s="1" t="s">
        <v>58</v>
      </c>
      <c r="F3687" s="1" t="s">
        <v>59</v>
      </c>
      <c r="G3687" s="57">
        <v>2674668</v>
      </c>
      <c r="H3687" s="3">
        <v>1880</v>
      </c>
      <c r="I3687" s="3">
        <v>0.70299999999999996</v>
      </c>
    </row>
    <row r="3688" spans="1:17" x14ac:dyDescent="0.3">
      <c r="A3688" s="1" t="str">
        <f>VLOOKUP(F3688,Sheet2!A:C,2,FALSE)</f>
        <v>结果页</v>
      </c>
      <c r="B3688" s="1" t="str">
        <f>VLOOKUP(E3688,[1]Sheet4!A:B,2,FALSE)</f>
        <v>API</v>
      </c>
      <c r="C3688" s="1" t="str">
        <f t="shared" si="29"/>
        <v>06</v>
      </c>
      <c r="D3688" s="147">
        <v>20150620</v>
      </c>
      <c r="E3688" s="1" t="s">
        <v>60</v>
      </c>
      <c r="F3688" s="1" t="s">
        <v>61</v>
      </c>
      <c r="G3688" s="57">
        <v>234905</v>
      </c>
      <c r="H3688" s="3">
        <v>812.70999999999992</v>
      </c>
      <c r="I3688" s="3">
        <v>3.4597390434430935</v>
      </c>
      <c r="J3688" s="4">
        <v>2.4354526297865095E-2</v>
      </c>
      <c r="L3688" s="2">
        <v>5721</v>
      </c>
    </row>
    <row r="3689" spans="1:17" x14ac:dyDescent="0.3">
      <c r="A3689" s="1" t="str">
        <f>VLOOKUP(F3689,Sheet2!A:C,2,FALSE)</f>
        <v>结果页</v>
      </c>
      <c r="B3689" s="1" t="str">
        <f>VLOOKUP(E3689,[1]Sheet4!A:B,2,FALSE)</f>
        <v>API</v>
      </c>
      <c r="C3689" s="1" t="str">
        <f t="shared" si="29"/>
        <v>06</v>
      </c>
      <c r="D3689" s="147">
        <v>20150620</v>
      </c>
      <c r="E3689" s="1" t="s">
        <v>60</v>
      </c>
      <c r="F3689" s="1" t="s">
        <v>62</v>
      </c>
      <c r="G3689" s="57">
        <v>1456721</v>
      </c>
      <c r="H3689" s="3">
        <v>1447.2</v>
      </c>
      <c r="I3689" s="3">
        <v>0.99346408818160792</v>
      </c>
      <c r="J3689" s="4">
        <v>1.044606345346844E-2</v>
      </c>
      <c r="L3689" s="2">
        <v>15217</v>
      </c>
    </row>
    <row r="3690" spans="1:17" x14ac:dyDescent="0.3">
      <c r="A3690" s="1" t="str">
        <f>VLOOKUP(F3690,Sheet2!A:C,2,FALSE)</f>
        <v>结果页</v>
      </c>
      <c r="B3690" s="1" t="str">
        <f>VLOOKUP(E3690,[1]Sheet4!A:B,2,FALSE)</f>
        <v>API</v>
      </c>
      <c r="C3690" s="1" t="str">
        <f t="shared" si="29"/>
        <v>06</v>
      </c>
      <c r="D3690" s="147">
        <v>20150620</v>
      </c>
      <c r="E3690" s="1" t="s">
        <v>60</v>
      </c>
      <c r="F3690" s="1" t="s">
        <v>63</v>
      </c>
      <c r="G3690" s="57">
        <v>563146</v>
      </c>
      <c r="H3690" s="3">
        <v>2416.6999999999998</v>
      </c>
      <c r="I3690" s="3">
        <v>4.2914270899553584</v>
      </c>
      <c r="J3690" s="4">
        <v>3.0255031554872094E-2</v>
      </c>
      <c r="L3690" s="2">
        <v>17038</v>
      </c>
    </row>
    <row r="3691" spans="1:17" x14ac:dyDescent="0.3">
      <c r="A3691" s="1" t="str">
        <f>VLOOKUP(F3691,Sheet2!A:C,2,FALSE)</f>
        <v>结果页</v>
      </c>
      <c r="B3691" s="1" t="str">
        <f>VLOOKUP(E3691,[1]Sheet4!A:B,2,FALSE)</f>
        <v>SDK</v>
      </c>
      <c r="C3691" s="1" t="str">
        <f t="shared" si="29"/>
        <v>06</v>
      </c>
      <c r="D3691" s="147">
        <v>20150620</v>
      </c>
      <c r="E3691" s="1" t="s">
        <v>64</v>
      </c>
      <c r="F3691" s="1" t="s">
        <v>61</v>
      </c>
      <c r="G3691" s="57">
        <v>4804255</v>
      </c>
      <c r="H3691" s="3">
        <v>6978.28</v>
      </c>
      <c r="I3691" s="3">
        <v>1.4524999999999999</v>
      </c>
      <c r="J3691" s="4">
        <v>2.7199999999999998E-2</v>
      </c>
      <c r="K3691" s="3">
        <v>5.33E-2</v>
      </c>
      <c r="L3691" s="2">
        <v>130806</v>
      </c>
      <c r="P3691" s="2">
        <v>125785842</v>
      </c>
      <c r="Q3691" s="2">
        <v>48822552</v>
      </c>
    </row>
    <row r="3692" spans="1:17" x14ac:dyDescent="0.3">
      <c r="A3692" s="1" t="str">
        <f>VLOOKUP(F3692,Sheet2!A:C,2,FALSE)</f>
        <v>充电屏保</v>
      </c>
      <c r="B3692" s="1" t="str">
        <f>VLOOKUP(E3692,[1]Sheet4!A:B,2,FALSE)</f>
        <v>SDK</v>
      </c>
      <c r="C3692" s="1" t="str">
        <f t="shared" si="29"/>
        <v>06</v>
      </c>
      <c r="D3692" s="147">
        <v>20150620</v>
      </c>
      <c r="E3692" s="1" t="s">
        <v>64</v>
      </c>
      <c r="F3692" s="1" t="s">
        <v>65</v>
      </c>
      <c r="G3692" s="57">
        <v>23501057</v>
      </c>
      <c r="H3692" s="3">
        <v>22316.41</v>
      </c>
      <c r="I3692" s="3">
        <v>0.9496</v>
      </c>
      <c r="J3692" s="4">
        <v>1.1599999999999999E-2</v>
      </c>
      <c r="K3692" s="3">
        <v>8.1900000000000001E-2</v>
      </c>
      <c r="L3692" s="2">
        <v>272403</v>
      </c>
      <c r="P3692" s="2">
        <v>350249459</v>
      </c>
      <c r="Q3692" s="2">
        <v>171396345</v>
      </c>
    </row>
    <row r="3693" spans="1:17" x14ac:dyDescent="0.3">
      <c r="A3693" s="1" t="str">
        <f>VLOOKUP(F3693,Sheet2!A:C,2,FALSE)</f>
        <v>其他</v>
      </c>
      <c r="B3693" s="1" t="str">
        <f>VLOOKUP(E3693,[1]Sheet4!A:B,2,FALSE)</f>
        <v>SDK</v>
      </c>
      <c r="C3693" s="1" t="str">
        <f t="shared" si="29"/>
        <v>06</v>
      </c>
      <c r="D3693" s="147">
        <v>20150620</v>
      </c>
      <c r="E3693" s="1" t="s">
        <v>64</v>
      </c>
      <c r="F3693" s="1" t="s">
        <v>55</v>
      </c>
      <c r="G3693" s="57">
        <v>3900894</v>
      </c>
      <c r="H3693" s="3">
        <v>3259.14</v>
      </c>
      <c r="I3693" s="3">
        <v>0.83550000000000002</v>
      </c>
      <c r="J3693" s="4">
        <v>1.4500000000000001E-2</v>
      </c>
      <c r="K3693" s="3">
        <v>5.7500000000000002E-2</v>
      </c>
      <c r="L3693" s="2">
        <v>56696</v>
      </c>
      <c r="P3693" s="2">
        <v>20818181</v>
      </c>
      <c r="Q3693" s="2">
        <v>6928496</v>
      </c>
    </row>
    <row r="3694" spans="1:17" x14ac:dyDescent="0.3">
      <c r="A3694" s="1" t="str">
        <f>VLOOKUP(F3694,Sheet2!A:C,2,FALSE)</f>
        <v>其他</v>
      </c>
      <c r="B3694" s="1" t="str">
        <f>VLOOKUP(E3694,[1]Sheet4!A:B,2,FALSE)</f>
        <v>SDK</v>
      </c>
      <c r="C3694" s="1" t="str">
        <f t="shared" si="29"/>
        <v>06</v>
      </c>
      <c r="D3694" s="147">
        <v>20150620</v>
      </c>
      <c r="E3694" s="1" t="s">
        <v>64</v>
      </c>
      <c r="F3694" s="1" t="s">
        <v>75</v>
      </c>
      <c r="G3694" s="57">
        <v>212573</v>
      </c>
      <c r="H3694" s="3">
        <v>600.95000000000005</v>
      </c>
      <c r="I3694" s="3">
        <v>2.827</v>
      </c>
      <c r="J3694" s="4">
        <v>2.1700000000000001E-2</v>
      </c>
      <c r="K3694" s="3">
        <v>0.13020000000000001</v>
      </c>
      <c r="L3694" s="2">
        <v>4614</v>
      </c>
      <c r="P3694" s="2">
        <v>2422345</v>
      </c>
      <c r="Q3694" s="2">
        <v>1359821</v>
      </c>
    </row>
    <row r="3695" spans="1:17" x14ac:dyDescent="0.3">
      <c r="A3695" s="1" t="str">
        <f>VLOOKUP(F3695,Sheet2!A:C,2,FALSE)</f>
        <v>Applock</v>
      </c>
      <c r="B3695" s="1" t="str">
        <f>VLOOKUP(E3695,[1]Sheet4!A:B,2,FALSE)</f>
        <v>SDK</v>
      </c>
      <c r="C3695" s="1" t="str">
        <f t="shared" si="29"/>
        <v>06</v>
      </c>
      <c r="D3695" s="147">
        <v>20150620</v>
      </c>
      <c r="E3695" s="1" t="s">
        <v>64</v>
      </c>
      <c r="F3695" s="1" t="s">
        <v>66</v>
      </c>
      <c r="G3695" s="57">
        <v>123328982</v>
      </c>
      <c r="H3695" s="3">
        <v>87288.68</v>
      </c>
      <c r="I3695" s="3">
        <v>0.70779999999999998</v>
      </c>
      <c r="J3695" s="4">
        <v>1.2800000000000001E-2</v>
      </c>
      <c r="K3695" s="3">
        <v>5.5100000000000003E-2</v>
      </c>
      <c r="L3695" s="2">
        <v>1584303</v>
      </c>
      <c r="P3695" s="2">
        <v>441886446</v>
      </c>
      <c r="Q3695" s="2">
        <v>305218977</v>
      </c>
    </row>
    <row r="3696" spans="1:17" x14ac:dyDescent="0.3">
      <c r="A3696" s="1" t="str">
        <f>VLOOKUP(F3696,Sheet2!A:C,2,FALSE)</f>
        <v>其他</v>
      </c>
      <c r="B3696" s="1" t="str">
        <f>VLOOKUP(E3696,[1]Sheet4!A:B,2,FALSE)</f>
        <v>SDK</v>
      </c>
      <c r="C3696" s="1" t="str">
        <f t="shared" si="29"/>
        <v>06</v>
      </c>
      <c r="D3696" s="147">
        <v>20150620</v>
      </c>
      <c r="E3696" s="1" t="s">
        <v>64</v>
      </c>
      <c r="F3696" s="1" t="s">
        <v>76</v>
      </c>
      <c r="G3696" s="57">
        <v>309023</v>
      </c>
      <c r="H3696" s="3">
        <v>708.66</v>
      </c>
      <c r="I3696" s="3">
        <v>2.2932000000000001</v>
      </c>
      <c r="J3696" s="4">
        <v>2.2499999999999999E-2</v>
      </c>
      <c r="K3696" s="3">
        <v>0.1019</v>
      </c>
      <c r="L3696" s="2">
        <v>6955</v>
      </c>
      <c r="P3696" s="2">
        <v>1901332</v>
      </c>
      <c r="Q3696" s="2">
        <v>368638</v>
      </c>
    </row>
    <row r="3697" spans="1:17" x14ac:dyDescent="0.3">
      <c r="A3697" s="1" t="str">
        <f>VLOOKUP(F3697,Sheet2!A:C,2,FALSE)</f>
        <v>结果页</v>
      </c>
      <c r="B3697" s="1" t="str">
        <f>VLOOKUP(E3697,[1]Sheet4!A:B,2,FALSE)</f>
        <v>SDK</v>
      </c>
      <c r="C3697" s="1" t="str">
        <f t="shared" si="29"/>
        <v>06</v>
      </c>
      <c r="D3697" s="147">
        <v>20150620</v>
      </c>
      <c r="E3697" s="1" t="s">
        <v>64</v>
      </c>
      <c r="F3697" s="1" t="s">
        <v>62</v>
      </c>
      <c r="G3697" s="57">
        <v>19794757</v>
      </c>
      <c r="H3697" s="3">
        <v>23607.439999999999</v>
      </c>
      <c r="I3697" s="3">
        <v>1.1926000000000001</v>
      </c>
      <c r="J3697" s="4">
        <v>1.5599999999999999E-2</v>
      </c>
      <c r="K3697" s="3">
        <v>7.6200000000000004E-2</v>
      </c>
      <c r="L3697" s="2">
        <v>309655</v>
      </c>
      <c r="P3697" s="2">
        <v>101773700</v>
      </c>
      <c r="Q3697" s="2">
        <v>67417392</v>
      </c>
    </row>
    <row r="3698" spans="1:17" x14ac:dyDescent="0.3">
      <c r="A3698" s="1" t="str">
        <f>VLOOKUP(F3698,Sheet2!A:C,2,FALSE)</f>
        <v>充电屏保</v>
      </c>
      <c r="B3698" s="1" t="str">
        <f>VLOOKUP(E3698,[1]Sheet4!A:B,2,FALSE)</f>
        <v>SDK</v>
      </c>
      <c r="C3698" s="1" t="str">
        <f t="shared" si="29"/>
        <v>06</v>
      </c>
      <c r="D3698" s="147">
        <v>20150620</v>
      </c>
      <c r="E3698" s="1" t="s">
        <v>64</v>
      </c>
      <c r="F3698" s="1" t="s">
        <v>67</v>
      </c>
      <c r="G3698" s="57">
        <v>139615105</v>
      </c>
      <c r="H3698" s="3">
        <v>95172.73</v>
      </c>
      <c r="I3698" s="3">
        <v>0.68169999999999997</v>
      </c>
      <c r="J3698" s="4">
        <v>1.1299999999999999E-2</v>
      </c>
      <c r="K3698" s="3">
        <v>6.0100000000000001E-2</v>
      </c>
      <c r="L3698" s="2">
        <v>1583333</v>
      </c>
      <c r="P3698" s="2">
        <v>593226763</v>
      </c>
      <c r="Q3698" s="2">
        <v>425454029</v>
      </c>
    </row>
    <row r="3699" spans="1:17" x14ac:dyDescent="0.3">
      <c r="A3699" s="1" t="str">
        <f>VLOOKUP(F3699,Sheet2!A:C,2,FALSE)</f>
        <v>其他</v>
      </c>
      <c r="B3699" s="1" t="str">
        <f>VLOOKUP(E3699,[1]Sheet4!A:B,2,FALSE)</f>
        <v>SDK</v>
      </c>
      <c r="C3699" s="1" t="str">
        <f t="shared" si="29"/>
        <v>06</v>
      </c>
      <c r="D3699" s="147">
        <v>20150620</v>
      </c>
      <c r="E3699" s="1" t="s">
        <v>64</v>
      </c>
      <c r="F3699" s="1" t="s">
        <v>68</v>
      </c>
      <c r="G3699" s="57">
        <v>640646</v>
      </c>
      <c r="H3699" s="3">
        <v>1132.97</v>
      </c>
      <c r="I3699" s="3">
        <v>1.7685</v>
      </c>
      <c r="J3699" s="4">
        <v>2.1000000000000001E-2</v>
      </c>
      <c r="K3699" s="3">
        <v>8.4099999999999994E-2</v>
      </c>
      <c r="L3699" s="2">
        <v>13477</v>
      </c>
      <c r="P3699" s="2">
        <v>3548545</v>
      </c>
      <c r="Q3699" s="2">
        <v>1433391</v>
      </c>
    </row>
    <row r="3700" spans="1:17" x14ac:dyDescent="0.3">
      <c r="A3700" s="1" t="str">
        <f>VLOOKUP(F3700,Sheet2!A:C,2,FALSE)</f>
        <v>其他</v>
      </c>
      <c r="B3700" s="1" t="str">
        <f>VLOOKUP(E3700,[1]Sheet4!A:B,2,FALSE)</f>
        <v>SDK</v>
      </c>
      <c r="C3700" s="1" t="str">
        <f t="shared" si="29"/>
        <v>06</v>
      </c>
      <c r="D3700" s="147">
        <v>20150620</v>
      </c>
      <c r="E3700" s="1" t="s">
        <v>64</v>
      </c>
      <c r="F3700" s="1" t="s">
        <v>69</v>
      </c>
      <c r="G3700" s="57">
        <v>491095</v>
      </c>
      <c r="H3700" s="3">
        <v>2289.62</v>
      </c>
      <c r="I3700" s="3">
        <v>4.6623000000000001</v>
      </c>
      <c r="J3700" s="4">
        <v>2.5899999999999999E-2</v>
      </c>
      <c r="K3700" s="3">
        <v>0.1799</v>
      </c>
      <c r="L3700" s="2">
        <v>12727</v>
      </c>
      <c r="P3700" s="2">
        <v>6523593</v>
      </c>
      <c r="Q3700" s="2">
        <v>1422712</v>
      </c>
    </row>
    <row r="3701" spans="1:17" x14ac:dyDescent="0.3">
      <c r="A3701" s="1" t="str">
        <f>VLOOKUP(F3701,Sheet2!A:C,2,FALSE)</f>
        <v>其他</v>
      </c>
      <c r="B3701" s="1" t="str">
        <f>VLOOKUP(E3701,[1]Sheet4!A:B,2,FALSE)</f>
        <v>SDK</v>
      </c>
      <c r="C3701" s="1" t="str">
        <f t="shared" si="29"/>
        <v>06</v>
      </c>
      <c r="D3701" s="147">
        <v>20150620</v>
      </c>
      <c r="E3701" s="1" t="s">
        <v>64</v>
      </c>
      <c r="F3701" s="1" t="s">
        <v>70</v>
      </c>
      <c r="G3701" s="57">
        <v>2279190</v>
      </c>
      <c r="H3701" s="3">
        <v>1540.06</v>
      </c>
      <c r="I3701" s="3">
        <v>0.67569999999999997</v>
      </c>
      <c r="J3701" s="4">
        <v>5.1999999999999998E-3</v>
      </c>
      <c r="K3701" s="3">
        <v>0.1298</v>
      </c>
      <c r="L3701" s="2">
        <v>11866</v>
      </c>
      <c r="P3701" s="2">
        <v>20583403</v>
      </c>
      <c r="Q3701" s="2">
        <v>10185819</v>
      </c>
    </row>
    <row r="3702" spans="1:17" x14ac:dyDescent="0.3">
      <c r="A3702" s="1" t="str">
        <f>VLOOKUP(F3702,Sheet2!A:C,2,FALSE)</f>
        <v>Applock</v>
      </c>
      <c r="B3702" s="1" t="str">
        <f>VLOOKUP(E3702,[1]Sheet4!A:B,2,FALSE)</f>
        <v>SDK</v>
      </c>
      <c r="C3702" s="1" t="str">
        <f t="shared" si="29"/>
        <v>06</v>
      </c>
      <c r="D3702" s="147">
        <v>20150620</v>
      </c>
      <c r="E3702" s="1" t="s">
        <v>64</v>
      </c>
      <c r="F3702" s="1" t="s">
        <v>71</v>
      </c>
      <c r="G3702" s="57">
        <v>342292044</v>
      </c>
      <c r="H3702" s="3">
        <v>264859.67</v>
      </c>
      <c r="I3702" s="3">
        <v>0.77380000000000004</v>
      </c>
      <c r="J3702" s="4">
        <v>1.1299999999999999E-2</v>
      </c>
      <c r="K3702" s="3">
        <v>6.8500000000000005E-2</v>
      </c>
      <c r="L3702" s="2">
        <v>3869238</v>
      </c>
      <c r="P3702" s="2">
        <v>1205313028</v>
      </c>
      <c r="Q3702" s="2">
        <v>999302871</v>
      </c>
    </row>
    <row r="3703" spans="1:17" x14ac:dyDescent="0.3">
      <c r="A3703" s="1" t="str">
        <f>VLOOKUP(F3703,Sheet2!A:C,2,FALSE)</f>
        <v>结果页</v>
      </c>
      <c r="B3703" s="1" t="str">
        <f>VLOOKUP(E3703,[1]Sheet4!A:B,2,FALSE)</f>
        <v>SDK</v>
      </c>
      <c r="C3703" s="1" t="str">
        <f t="shared" si="29"/>
        <v>06</v>
      </c>
      <c r="D3703" s="147">
        <v>20150620</v>
      </c>
      <c r="E3703" s="1" t="s">
        <v>64</v>
      </c>
      <c r="F3703" s="1" t="s">
        <v>63</v>
      </c>
      <c r="G3703" s="57">
        <v>13548856</v>
      </c>
      <c r="H3703" s="3">
        <v>37170.449999999997</v>
      </c>
      <c r="I3703" s="3">
        <v>2.7433999999999998</v>
      </c>
      <c r="J3703" s="4">
        <v>2.63E-2</v>
      </c>
      <c r="K3703" s="3">
        <v>0.1045</v>
      </c>
      <c r="L3703" s="2">
        <v>355721</v>
      </c>
      <c r="P3703" s="2">
        <v>82025316</v>
      </c>
      <c r="Q3703" s="2">
        <v>43506564</v>
      </c>
    </row>
    <row r="3704" spans="1:17" x14ac:dyDescent="0.3">
      <c r="A3704" s="1" t="str">
        <f>VLOOKUP(F3704,Sheet2!A:C,2,FALSE)</f>
        <v>充电屏保</v>
      </c>
      <c r="B3704" s="1" t="str">
        <f>VLOOKUP(E3704,[1]Sheet4!A:B,2,FALSE)</f>
        <v>SDK</v>
      </c>
      <c r="C3704" s="1" t="str">
        <f t="shared" si="29"/>
        <v>06</v>
      </c>
      <c r="D3704" s="147">
        <v>20150620</v>
      </c>
      <c r="E3704" s="1" t="s">
        <v>64</v>
      </c>
      <c r="F3704" s="1" t="s">
        <v>72</v>
      </c>
      <c r="G3704" s="57">
        <v>37064953</v>
      </c>
      <c r="H3704" s="3">
        <v>25838.68</v>
      </c>
      <c r="I3704" s="3">
        <v>0.69710000000000005</v>
      </c>
      <c r="J3704" s="4">
        <v>1.2E-2</v>
      </c>
      <c r="K3704" s="3">
        <v>5.8000000000000003E-2</v>
      </c>
      <c r="L3704" s="2">
        <v>445709</v>
      </c>
      <c r="P3704" s="2">
        <v>113302722</v>
      </c>
      <c r="Q3704" s="2">
        <v>82278532</v>
      </c>
    </row>
    <row r="3705" spans="1:17" x14ac:dyDescent="0.3">
      <c r="A3705" s="1" t="str">
        <f>VLOOKUP(F3705,Sheet2!A:C,2,FALSE)</f>
        <v>其他</v>
      </c>
      <c r="B3705" s="1" t="str">
        <f>VLOOKUP(E3705,[1]Sheet4!A:B,2,FALSE)</f>
        <v>SDK</v>
      </c>
      <c r="C3705" s="1" t="str">
        <f t="shared" si="29"/>
        <v>06</v>
      </c>
      <c r="D3705" s="147">
        <v>20150620</v>
      </c>
      <c r="E3705" s="1" t="s">
        <v>64</v>
      </c>
      <c r="F3705" s="1" t="s">
        <v>73</v>
      </c>
      <c r="G3705" s="57">
        <v>965878</v>
      </c>
      <c r="H3705" s="3">
        <v>1820.9</v>
      </c>
      <c r="I3705" s="3">
        <v>1.8852</v>
      </c>
      <c r="J3705" s="4">
        <v>3.8699999999999998E-2</v>
      </c>
      <c r="K3705" s="3">
        <v>4.87E-2</v>
      </c>
      <c r="L3705" s="2">
        <v>37369</v>
      </c>
      <c r="P3705" s="2">
        <v>10040233</v>
      </c>
      <c r="Q3705" s="2">
        <v>5611941</v>
      </c>
    </row>
    <row r="3706" spans="1:17" x14ac:dyDescent="0.3">
      <c r="A3706" s="1" t="str">
        <f>VLOOKUP(F3706,Sheet2!A:C,2,FALSE)</f>
        <v>其他</v>
      </c>
      <c r="B3706" s="1" t="str">
        <f>VLOOKUP(E3706,[1]Sheet4!A:B,2,FALSE)</f>
        <v>SDK</v>
      </c>
      <c r="C3706" s="1" t="str">
        <f t="shared" si="29"/>
        <v>06</v>
      </c>
      <c r="D3706" s="147">
        <v>20150620</v>
      </c>
      <c r="E3706" s="1" t="s">
        <v>64</v>
      </c>
      <c r="F3706" s="1" t="s">
        <v>41</v>
      </c>
      <c r="G3706" s="57">
        <v>24896917</v>
      </c>
      <c r="H3706" s="3">
        <v>11289.88</v>
      </c>
      <c r="I3706" s="3">
        <v>0.45350000000000001</v>
      </c>
      <c r="J3706" s="4">
        <v>8.5000000000000006E-3</v>
      </c>
      <c r="K3706" s="3">
        <v>5.3600000000000002E-2</v>
      </c>
      <c r="L3706" s="2">
        <v>210557</v>
      </c>
      <c r="P3706" s="2">
        <v>114374819</v>
      </c>
      <c r="Q3706" s="2">
        <v>41897289</v>
      </c>
    </row>
    <row r="3707" spans="1:17" x14ac:dyDescent="0.3">
      <c r="A3707" s="1" t="str">
        <f>VLOOKUP(F3707,Sheet2!A:C,2,FALSE)</f>
        <v>其他</v>
      </c>
      <c r="B3707" s="1" t="str">
        <f>VLOOKUP(E3707,[1]Sheet4!A:B,2,FALSE)</f>
        <v>SDK</v>
      </c>
      <c r="C3707" s="1" t="str">
        <f t="shared" si="29"/>
        <v>06</v>
      </c>
      <c r="D3707" s="147">
        <v>20150620</v>
      </c>
      <c r="E3707" s="1" t="s">
        <v>64</v>
      </c>
      <c r="F3707" s="1" t="s">
        <v>59</v>
      </c>
      <c r="G3707" s="57">
        <v>6493175</v>
      </c>
      <c r="H3707" s="3">
        <v>5949.38</v>
      </c>
      <c r="I3707" s="3">
        <v>0.9163</v>
      </c>
      <c r="J3707" s="4">
        <v>9.7999999999999997E-3</v>
      </c>
      <c r="K3707" s="3">
        <v>9.3899999999999997E-2</v>
      </c>
      <c r="L3707" s="2">
        <v>63390</v>
      </c>
      <c r="P3707" s="2">
        <v>17658824</v>
      </c>
      <c r="Q3707" s="2">
        <v>12998795</v>
      </c>
    </row>
    <row r="3708" spans="1:17" x14ac:dyDescent="0.3">
      <c r="A3708" s="1" t="str">
        <f>VLOOKUP(F3708,Sheet2!A:C,2,FALSE)</f>
        <v>结果页</v>
      </c>
      <c r="B3708" s="1" t="str">
        <f>VLOOKUP(E3708,[1]Sheet4!A:B,2,FALSE)</f>
        <v>API</v>
      </c>
      <c r="C3708" s="1" t="str">
        <f t="shared" si="29"/>
        <v>06</v>
      </c>
      <c r="D3708" s="147">
        <v>20150620</v>
      </c>
      <c r="E3708" s="1" t="s">
        <v>74</v>
      </c>
      <c r="F3708" s="1" t="s">
        <v>61</v>
      </c>
      <c r="G3708" s="57">
        <v>2847161</v>
      </c>
      <c r="H3708" s="3">
        <v>3419.14</v>
      </c>
      <c r="I3708" s="3">
        <v>1.2</v>
      </c>
      <c r="J3708" s="4">
        <v>2.07E-2</v>
      </c>
      <c r="L3708" s="2">
        <v>58993</v>
      </c>
    </row>
    <row r="3709" spans="1:17" x14ac:dyDescent="0.3">
      <c r="A3709" s="1" t="str">
        <f>VLOOKUP(F3709,Sheet2!A:C,2,FALSE)</f>
        <v>结果页</v>
      </c>
      <c r="B3709" s="1" t="str">
        <f>VLOOKUP(E3709,[1]Sheet4!A:B,2,FALSE)</f>
        <v>API</v>
      </c>
      <c r="C3709" s="1" t="str">
        <f t="shared" si="29"/>
        <v>06</v>
      </c>
      <c r="D3709" s="147">
        <v>20150620</v>
      </c>
      <c r="E3709" s="1" t="s">
        <v>74</v>
      </c>
      <c r="F3709" s="1" t="s">
        <v>63</v>
      </c>
      <c r="G3709" s="57">
        <v>414076</v>
      </c>
      <c r="H3709" s="3">
        <v>252.8</v>
      </c>
      <c r="I3709" s="3">
        <v>0.61</v>
      </c>
      <c r="J3709" s="4">
        <v>9.1999999999999998E-3</v>
      </c>
      <c r="L3709" s="2">
        <v>3828</v>
      </c>
    </row>
    <row r="3710" spans="1:17" x14ac:dyDescent="0.3">
      <c r="A3710" s="1" t="str">
        <f>VLOOKUP(F3710,Sheet2!A:C,2,FALSE)</f>
        <v>其他</v>
      </c>
      <c r="B3710" s="1" t="str">
        <f>VLOOKUP(E3710,[1]Sheet4!A:B,2,FALSE)</f>
        <v>SDK</v>
      </c>
      <c r="C3710" s="1" t="str">
        <f t="shared" si="29"/>
        <v>06</v>
      </c>
      <c r="D3710" s="147">
        <v>20150621</v>
      </c>
      <c r="E3710" s="1" t="s">
        <v>58</v>
      </c>
      <c r="F3710" s="1" t="s">
        <v>55</v>
      </c>
      <c r="G3710" s="57">
        <v>604962</v>
      </c>
      <c r="H3710" s="3">
        <v>139</v>
      </c>
      <c r="I3710" s="3">
        <v>0.22900000000000001</v>
      </c>
    </row>
    <row r="3711" spans="1:17" x14ac:dyDescent="0.3">
      <c r="A3711" s="1" t="str">
        <f>VLOOKUP(F3711,Sheet2!A:C,2,FALSE)</f>
        <v>其他</v>
      </c>
      <c r="B3711" s="1" t="str">
        <f>VLOOKUP(E3711,[1]Sheet4!A:B,2,FALSE)</f>
        <v>SDK</v>
      </c>
      <c r="C3711" s="1" t="str">
        <f t="shared" si="29"/>
        <v>06</v>
      </c>
      <c r="D3711" s="147">
        <v>20150621</v>
      </c>
      <c r="E3711" s="1" t="s">
        <v>58</v>
      </c>
      <c r="F3711" s="1" t="s">
        <v>41</v>
      </c>
      <c r="G3711" s="57">
        <v>49142188</v>
      </c>
      <c r="H3711" s="3">
        <v>3298</v>
      </c>
      <c r="I3711" s="3">
        <v>6.7000000000000004E-2</v>
      </c>
    </row>
    <row r="3712" spans="1:17" x14ac:dyDescent="0.3">
      <c r="A3712" s="1" t="str">
        <f>VLOOKUP(F3712,Sheet2!A:C,2,FALSE)</f>
        <v>其他</v>
      </c>
      <c r="B3712" s="1" t="str">
        <f>VLOOKUP(E3712,[1]Sheet4!A:B,2,FALSE)</f>
        <v>SDK</v>
      </c>
      <c r="C3712" s="1" t="str">
        <f t="shared" si="29"/>
        <v>06</v>
      </c>
      <c r="D3712" s="147">
        <v>20150621</v>
      </c>
      <c r="E3712" s="1" t="s">
        <v>58</v>
      </c>
      <c r="F3712" s="1" t="s">
        <v>59</v>
      </c>
      <c r="G3712" s="57">
        <v>3092383</v>
      </c>
      <c r="H3712" s="3">
        <v>2320</v>
      </c>
      <c r="I3712" s="3">
        <v>0.75</v>
      </c>
    </row>
    <row r="3713" spans="1:17" x14ac:dyDescent="0.3">
      <c r="A3713" s="1" t="str">
        <f>VLOOKUP(F3713,Sheet2!A:C,2,FALSE)</f>
        <v>结果页</v>
      </c>
      <c r="B3713" s="1" t="str">
        <f>VLOOKUP(E3713,[1]Sheet4!A:B,2,FALSE)</f>
        <v>API</v>
      </c>
      <c r="C3713" s="1" t="str">
        <f t="shared" si="29"/>
        <v>06</v>
      </c>
      <c r="D3713" s="147">
        <v>20150621</v>
      </c>
      <c r="E3713" s="1" t="s">
        <v>60</v>
      </c>
      <c r="F3713" s="1" t="s">
        <v>61</v>
      </c>
      <c r="G3713" s="57">
        <v>242516</v>
      </c>
      <c r="H3713" s="3">
        <v>845.28</v>
      </c>
      <c r="I3713" s="3">
        <v>3.4854607531049497</v>
      </c>
      <c r="J3713" s="4">
        <v>2.3915947813752496E-2</v>
      </c>
      <c r="L3713" s="2">
        <v>5800</v>
      </c>
    </row>
    <row r="3714" spans="1:17" x14ac:dyDescent="0.3">
      <c r="A3714" s="1" t="str">
        <f>VLOOKUP(F3714,Sheet2!A:C,2,FALSE)</f>
        <v>结果页</v>
      </c>
      <c r="B3714" s="1" t="str">
        <f>VLOOKUP(E3714,[1]Sheet4!A:B,2,FALSE)</f>
        <v>API</v>
      </c>
      <c r="C3714" s="1" t="str">
        <f t="shared" si="29"/>
        <v>06</v>
      </c>
      <c r="D3714" s="147">
        <v>20150621</v>
      </c>
      <c r="E3714" s="1" t="s">
        <v>60</v>
      </c>
      <c r="F3714" s="1" t="s">
        <v>62</v>
      </c>
      <c r="G3714" s="57">
        <v>1542101</v>
      </c>
      <c r="H3714" s="3">
        <v>1904.31</v>
      </c>
      <c r="I3714" s="3">
        <v>1.2348802056415242</v>
      </c>
      <c r="J3714" s="4">
        <v>1.2855189121853886E-2</v>
      </c>
      <c r="L3714" s="2">
        <v>19824</v>
      </c>
    </row>
    <row r="3715" spans="1:17" x14ac:dyDescent="0.3">
      <c r="A3715" s="1" t="str">
        <f>VLOOKUP(F3715,Sheet2!A:C,2,FALSE)</f>
        <v>结果页</v>
      </c>
      <c r="B3715" s="1" t="str">
        <f>VLOOKUP(E3715,[1]Sheet4!A:B,2,FALSE)</f>
        <v>API</v>
      </c>
      <c r="C3715" s="1" t="str">
        <f t="shared" si="29"/>
        <v>06</v>
      </c>
      <c r="D3715" s="147">
        <v>20150621</v>
      </c>
      <c r="E3715" s="1" t="s">
        <v>60</v>
      </c>
      <c r="F3715" s="1" t="s">
        <v>63</v>
      </c>
      <c r="G3715" s="57">
        <v>585133</v>
      </c>
      <c r="H3715" s="3">
        <v>2539.96</v>
      </c>
      <c r="I3715" s="3">
        <v>4.3408250773755714</v>
      </c>
      <c r="J3715" s="4">
        <v>2.981373465519805E-2</v>
      </c>
      <c r="L3715" s="2">
        <v>17445</v>
      </c>
    </row>
    <row r="3716" spans="1:17" x14ac:dyDescent="0.3">
      <c r="A3716" s="1" t="str">
        <f>VLOOKUP(F3716,Sheet2!A:C,2,FALSE)</f>
        <v>结果页</v>
      </c>
      <c r="B3716" s="1" t="str">
        <f>VLOOKUP(E3716,[1]Sheet4!A:B,2,FALSE)</f>
        <v>SDK</v>
      </c>
      <c r="C3716" s="1" t="str">
        <f t="shared" si="29"/>
        <v>06</v>
      </c>
      <c r="D3716" s="147">
        <v>20150621</v>
      </c>
      <c r="E3716" s="1" t="s">
        <v>64</v>
      </c>
      <c r="F3716" s="1" t="s">
        <v>61</v>
      </c>
      <c r="G3716" s="57">
        <v>4865774</v>
      </c>
      <c r="H3716" s="3">
        <v>6895.42</v>
      </c>
      <c r="I3716" s="3">
        <v>1.4171</v>
      </c>
      <c r="J3716" s="4">
        <v>2.69E-2</v>
      </c>
      <c r="K3716" s="3">
        <v>5.2600000000000001E-2</v>
      </c>
      <c r="L3716" s="2">
        <v>131117</v>
      </c>
      <c r="P3716" s="2">
        <v>129144375</v>
      </c>
      <c r="Q3716" s="2">
        <v>50114437</v>
      </c>
    </row>
    <row r="3717" spans="1:17" x14ac:dyDescent="0.3">
      <c r="A3717" s="1" t="str">
        <f>VLOOKUP(F3717,Sheet2!A:C,2,FALSE)</f>
        <v>充电屏保</v>
      </c>
      <c r="B3717" s="1" t="str">
        <f>VLOOKUP(E3717,[1]Sheet4!A:B,2,FALSE)</f>
        <v>SDK</v>
      </c>
      <c r="C3717" s="1" t="str">
        <f t="shared" si="29"/>
        <v>06</v>
      </c>
      <c r="D3717" s="147">
        <v>20150621</v>
      </c>
      <c r="E3717" s="1" t="s">
        <v>64</v>
      </c>
      <c r="F3717" s="1" t="s">
        <v>65</v>
      </c>
      <c r="G3717" s="57">
        <v>23583674</v>
      </c>
      <c r="H3717" s="3">
        <v>20500.52</v>
      </c>
      <c r="I3717" s="3">
        <v>0.86929999999999996</v>
      </c>
      <c r="J3717" s="4">
        <v>1.15E-2</v>
      </c>
      <c r="K3717" s="3">
        <v>7.5899999999999995E-2</v>
      </c>
      <c r="L3717" s="2">
        <v>270184</v>
      </c>
      <c r="P3717" s="2">
        <v>356443915</v>
      </c>
      <c r="Q3717" s="2">
        <v>173139044</v>
      </c>
    </row>
    <row r="3718" spans="1:17" x14ac:dyDescent="0.3">
      <c r="A3718" s="1" t="str">
        <f>VLOOKUP(F3718,Sheet2!A:C,2,FALSE)</f>
        <v>其他</v>
      </c>
      <c r="B3718" s="1" t="str">
        <f>VLOOKUP(E3718,[1]Sheet4!A:B,2,FALSE)</f>
        <v>SDK</v>
      </c>
      <c r="C3718" s="1" t="str">
        <f t="shared" si="29"/>
        <v>06</v>
      </c>
      <c r="D3718" s="147">
        <v>20150621</v>
      </c>
      <c r="E3718" s="1" t="s">
        <v>64</v>
      </c>
      <c r="F3718" s="1" t="s">
        <v>55</v>
      </c>
      <c r="G3718" s="57">
        <v>3947854</v>
      </c>
      <c r="H3718" s="3">
        <v>3199.12</v>
      </c>
      <c r="I3718" s="3">
        <v>0.81030000000000002</v>
      </c>
      <c r="J3718" s="4">
        <v>1.4200000000000001E-2</v>
      </c>
      <c r="K3718" s="3">
        <v>5.6899999999999999E-2</v>
      </c>
      <c r="L3718" s="2">
        <v>56196</v>
      </c>
      <c r="P3718" s="2">
        <v>21323150</v>
      </c>
      <c r="Q3718" s="2">
        <v>6999137</v>
      </c>
    </row>
    <row r="3719" spans="1:17" x14ac:dyDescent="0.3">
      <c r="A3719" s="1" t="str">
        <f>VLOOKUP(F3719,Sheet2!A:C,2,FALSE)</f>
        <v>其他</v>
      </c>
      <c r="B3719" s="1" t="str">
        <f>VLOOKUP(E3719,[1]Sheet4!A:B,2,FALSE)</f>
        <v>SDK</v>
      </c>
      <c r="C3719" s="1" t="str">
        <f t="shared" si="29"/>
        <v>06</v>
      </c>
      <c r="D3719" s="147">
        <v>20150621</v>
      </c>
      <c r="E3719" s="1" t="s">
        <v>64</v>
      </c>
      <c r="F3719" s="1" t="s">
        <v>75</v>
      </c>
      <c r="G3719" s="57">
        <v>209653</v>
      </c>
      <c r="H3719" s="3">
        <v>542.77</v>
      </c>
      <c r="I3719" s="3">
        <v>2.5889000000000002</v>
      </c>
      <c r="J3719" s="4">
        <v>2.0799999999999999E-2</v>
      </c>
      <c r="K3719" s="3">
        <v>0.1242</v>
      </c>
      <c r="L3719" s="2">
        <v>4370</v>
      </c>
      <c r="P3719" s="2">
        <v>2398086</v>
      </c>
      <c r="Q3719" s="2">
        <v>1347872</v>
      </c>
    </row>
    <row r="3720" spans="1:17" x14ac:dyDescent="0.3">
      <c r="A3720" s="1" t="str">
        <f>VLOOKUP(F3720,Sheet2!A:C,2,FALSE)</f>
        <v>Applock</v>
      </c>
      <c r="B3720" s="1" t="str">
        <f>VLOOKUP(E3720,[1]Sheet4!A:B,2,FALSE)</f>
        <v>SDK</v>
      </c>
      <c r="C3720" s="1" t="str">
        <f t="shared" si="29"/>
        <v>06</v>
      </c>
      <c r="D3720" s="147">
        <v>20150621</v>
      </c>
      <c r="E3720" s="1" t="s">
        <v>64</v>
      </c>
      <c r="F3720" s="1" t="s">
        <v>66</v>
      </c>
      <c r="G3720" s="57">
        <v>120973245</v>
      </c>
      <c r="H3720" s="3">
        <v>81686.850000000006</v>
      </c>
      <c r="I3720" s="3">
        <v>0.67520000000000002</v>
      </c>
      <c r="J3720" s="4">
        <v>1.2699999999999999E-2</v>
      </c>
      <c r="K3720" s="3">
        <v>5.3199999999999997E-2</v>
      </c>
      <c r="L3720" s="2">
        <v>1535807</v>
      </c>
      <c r="P3720" s="2">
        <v>443532324</v>
      </c>
      <c r="Q3720" s="2">
        <v>300312430</v>
      </c>
    </row>
    <row r="3721" spans="1:17" x14ac:dyDescent="0.3">
      <c r="A3721" s="1" t="str">
        <f>VLOOKUP(F3721,Sheet2!A:C,2,FALSE)</f>
        <v>其他</v>
      </c>
      <c r="B3721" s="1" t="str">
        <f>VLOOKUP(E3721,[1]Sheet4!A:B,2,FALSE)</f>
        <v>SDK</v>
      </c>
      <c r="C3721" s="1" t="str">
        <f t="shared" si="29"/>
        <v>06</v>
      </c>
      <c r="D3721" s="147">
        <v>20150621</v>
      </c>
      <c r="E3721" s="1" t="s">
        <v>64</v>
      </c>
      <c r="F3721" s="1" t="s">
        <v>76</v>
      </c>
      <c r="G3721" s="57">
        <v>315811</v>
      </c>
      <c r="H3721" s="3">
        <v>740.97</v>
      </c>
      <c r="I3721" s="3">
        <v>2.3462000000000001</v>
      </c>
      <c r="J3721" s="4">
        <v>2.1999999999999999E-2</v>
      </c>
      <c r="K3721" s="3">
        <v>0.1067</v>
      </c>
      <c r="L3721" s="2">
        <v>6943</v>
      </c>
      <c r="P3721" s="2">
        <v>1935364</v>
      </c>
      <c r="Q3721" s="2">
        <v>330762</v>
      </c>
    </row>
    <row r="3722" spans="1:17" x14ac:dyDescent="0.3">
      <c r="A3722" s="1" t="str">
        <f>VLOOKUP(F3722,Sheet2!A:C,2,FALSE)</f>
        <v>结果页</v>
      </c>
      <c r="B3722" s="1" t="str">
        <f>VLOOKUP(E3722,[1]Sheet4!A:B,2,FALSE)</f>
        <v>SDK</v>
      </c>
      <c r="C3722" s="1" t="str">
        <f t="shared" si="29"/>
        <v>06</v>
      </c>
      <c r="D3722" s="147">
        <v>20150621</v>
      </c>
      <c r="E3722" s="1" t="s">
        <v>64</v>
      </c>
      <c r="F3722" s="1" t="s">
        <v>62</v>
      </c>
      <c r="G3722" s="57">
        <v>20578450</v>
      </c>
      <c r="H3722" s="3">
        <v>24943.06</v>
      </c>
      <c r="I3722" s="3">
        <v>1.2121</v>
      </c>
      <c r="J3722" s="4">
        <v>1.55E-2</v>
      </c>
      <c r="K3722" s="3">
        <v>7.8299999999999995E-2</v>
      </c>
      <c r="L3722" s="2">
        <v>318393</v>
      </c>
      <c r="P3722" s="2">
        <v>104216591</v>
      </c>
      <c r="Q3722" s="2">
        <v>69038900</v>
      </c>
    </row>
    <row r="3723" spans="1:17" x14ac:dyDescent="0.3">
      <c r="A3723" s="1" t="str">
        <f>VLOOKUP(F3723,Sheet2!A:C,2,FALSE)</f>
        <v>充电屏保</v>
      </c>
      <c r="B3723" s="1" t="str">
        <f>VLOOKUP(E3723,[1]Sheet4!A:B,2,FALSE)</f>
        <v>SDK</v>
      </c>
      <c r="C3723" s="1" t="str">
        <f t="shared" si="29"/>
        <v>06</v>
      </c>
      <c r="D3723" s="147">
        <v>20150621</v>
      </c>
      <c r="E3723" s="1" t="s">
        <v>64</v>
      </c>
      <c r="F3723" s="1" t="s">
        <v>67</v>
      </c>
      <c r="G3723" s="57">
        <v>141036212</v>
      </c>
      <c r="H3723" s="3">
        <v>90816.66</v>
      </c>
      <c r="I3723" s="3">
        <v>0.64390000000000003</v>
      </c>
      <c r="J3723" s="4">
        <v>1.12E-2</v>
      </c>
      <c r="K3723" s="3">
        <v>5.7700000000000001E-2</v>
      </c>
      <c r="L3723" s="2">
        <v>1573717</v>
      </c>
      <c r="M3723" s="5">
        <v>634269061</v>
      </c>
      <c r="N3723" s="3">
        <v>0.22236022639609723</v>
      </c>
      <c r="P3723" s="2">
        <v>610142632</v>
      </c>
      <c r="Q3723" s="2">
        <v>428337925</v>
      </c>
    </row>
    <row r="3724" spans="1:17" x14ac:dyDescent="0.3">
      <c r="A3724" s="1" t="str">
        <f>VLOOKUP(F3724,Sheet2!A:C,2,FALSE)</f>
        <v>其他</v>
      </c>
      <c r="B3724" s="1" t="str">
        <f>VLOOKUP(E3724,[1]Sheet4!A:B,2,FALSE)</f>
        <v>SDK</v>
      </c>
      <c r="C3724" s="1" t="str">
        <f t="shared" si="29"/>
        <v>06</v>
      </c>
      <c r="D3724" s="147">
        <v>20150621</v>
      </c>
      <c r="E3724" s="1" t="s">
        <v>64</v>
      </c>
      <c r="F3724" s="1" t="s">
        <v>68</v>
      </c>
      <c r="G3724" s="57">
        <v>653531</v>
      </c>
      <c r="H3724" s="3">
        <v>1117.93</v>
      </c>
      <c r="I3724" s="3">
        <v>1.7105999999999999</v>
      </c>
      <c r="J3724" s="4">
        <v>2.06E-2</v>
      </c>
      <c r="K3724" s="3">
        <v>8.2900000000000001E-2</v>
      </c>
      <c r="L3724" s="2">
        <v>13480</v>
      </c>
      <c r="P3724" s="2">
        <v>3619796</v>
      </c>
      <c r="Q3724" s="2">
        <v>1445249</v>
      </c>
    </row>
    <row r="3725" spans="1:17" x14ac:dyDescent="0.3">
      <c r="A3725" s="1" t="str">
        <f>VLOOKUP(F3725,Sheet2!A:C,2,FALSE)</f>
        <v>其他</v>
      </c>
      <c r="B3725" s="1" t="str">
        <f>VLOOKUP(E3725,[1]Sheet4!A:B,2,FALSE)</f>
        <v>SDK</v>
      </c>
      <c r="C3725" s="1" t="str">
        <f t="shared" si="29"/>
        <v>06</v>
      </c>
      <c r="D3725" s="147">
        <v>20150621</v>
      </c>
      <c r="E3725" s="1" t="s">
        <v>64</v>
      </c>
      <c r="F3725" s="1" t="s">
        <v>69</v>
      </c>
      <c r="G3725" s="57">
        <v>492257</v>
      </c>
      <c r="H3725" s="3">
        <v>2338.21</v>
      </c>
      <c r="I3725" s="3">
        <v>4.75</v>
      </c>
      <c r="J3725" s="4">
        <v>2.53E-2</v>
      </c>
      <c r="K3725" s="3">
        <v>0.188</v>
      </c>
      <c r="L3725" s="2">
        <v>12437</v>
      </c>
      <c r="P3725" s="2">
        <v>6508800</v>
      </c>
      <c r="Q3725" s="2">
        <v>1335047</v>
      </c>
    </row>
    <row r="3726" spans="1:17" x14ac:dyDescent="0.3">
      <c r="A3726" s="1" t="str">
        <f>VLOOKUP(F3726,Sheet2!A:C,2,FALSE)</f>
        <v>其他</v>
      </c>
      <c r="B3726" s="1" t="str">
        <f>VLOOKUP(E3726,[1]Sheet4!A:B,2,FALSE)</f>
        <v>SDK</v>
      </c>
      <c r="C3726" s="1" t="str">
        <f t="shared" si="29"/>
        <v>06</v>
      </c>
      <c r="D3726" s="147">
        <v>20150621</v>
      </c>
      <c r="E3726" s="1" t="s">
        <v>64</v>
      </c>
      <c r="F3726" s="1" t="s">
        <v>70</v>
      </c>
      <c r="G3726" s="57">
        <v>2305958</v>
      </c>
      <c r="H3726" s="3">
        <v>1370.64</v>
      </c>
      <c r="I3726" s="3">
        <v>0.59440000000000004</v>
      </c>
      <c r="J3726" s="4">
        <v>5.1999999999999998E-3</v>
      </c>
      <c r="K3726" s="3">
        <v>0.11360000000000001</v>
      </c>
      <c r="L3726" s="2">
        <v>12062</v>
      </c>
      <c r="P3726" s="2">
        <v>20961319</v>
      </c>
      <c r="Q3726" s="2">
        <v>10243919</v>
      </c>
    </row>
    <row r="3727" spans="1:17" x14ac:dyDescent="0.3">
      <c r="A3727" s="1" t="str">
        <f>VLOOKUP(F3727,Sheet2!A:C,2,FALSE)</f>
        <v>Applock</v>
      </c>
      <c r="B3727" s="1" t="str">
        <f>VLOOKUP(E3727,[1]Sheet4!A:B,2,FALSE)</f>
        <v>SDK</v>
      </c>
      <c r="C3727" s="1" t="str">
        <f t="shared" si="29"/>
        <v>06</v>
      </c>
      <c r="D3727" s="147">
        <v>20150621</v>
      </c>
      <c r="E3727" s="1" t="s">
        <v>64</v>
      </c>
      <c r="F3727" s="1" t="s">
        <v>71</v>
      </c>
      <c r="G3727" s="57">
        <v>335402150</v>
      </c>
      <c r="H3727" s="3">
        <v>248355.03</v>
      </c>
      <c r="I3727" s="3">
        <v>0.74050000000000005</v>
      </c>
      <c r="J3727" s="4">
        <v>1.12E-2</v>
      </c>
      <c r="K3727" s="3">
        <v>6.6400000000000001E-2</v>
      </c>
      <c r="L3727" s="2">
        <v>3740944</v>
      </c>
      <c r="P3727" s="2">
        <v>1192416106</v>
      </c>
      <c r="Q3727" s="2">
        <v>975332768</v>
      </c>
    </row>
    <row r="3728" spans="1:17" x14ac:dyDescent="0.3">
      <c r="A3728" s="1" t="str">
        <f>VLOOKUP(F3728,Sheet2!A:C,2,FALSE)</f>
        <v>结果页</v>
      </c>
      <c r="B3728" s="1" t="str">
        <f>VLOOKUP(E3728,[1]Sheet4!A:B,2,FALSE)</f>
        <v>SDK</v>
      </c>
      <c r="C3728" s="1" t="str">
        <f t="shared" si="29"/>
        <v>06</v>
      </c>
      <c r="D3728" s="147">
        <v>20150621</v>
      </c>
      <c r="E3728" s="1" t="s">
        <v>64</v>
      </c>
      <c r="F3728" s="1" t="s">
        <v>63</v>
      </c>
      <c r="G3728" s="57">
        <v>13911339</v>
      </c>
      <c r="H3728" s="3">
        <v>38436.71</v>
      </c>
      <c r="I3728" s="3">
        <v>2.7629999999999999</v>
      </c>
      <c r="J3728" s="4">
        <v>2.64E-2</v>
      </c>
      <c r="K3728" s="3">
        <v>0.1048</v>
      </c>
      <c r="L3728" s="2">
        <v>366870</v>
      </c>
      <c r="P3728" s="2">
        <v>83566422</v>
      </c>
      <c r="Q3728" s="2">
        <v>44434898</v>
      </c>
    </row>
    <row r="3729" spans="1:17" x14ac:dyDescent="0.3">
      <c r="A3729" s="1" t="str">
        <f>VLOOKUP(F3729,Sheet2!A:C,2,FALSE)</f>
        <v>充电屏保</v>
      </c>
      <c r="B3729" s="1" t="str">
        <f>VLOOKUP(E3729,[1]Sheet4!A:B,2,FALSE)</f>
        <v>SDK</v>
      </c>
      <c r="C3729" s="1" t="str">
        <f t="shared" si="29"/>
        <v>06</v>
      </c>
      <c r="D3729" s="147">
        <v>20150621</v>
      </c>
      <c r="E3729" s="1" t="s">
        <v>64</v>
      </c>
      <c r="F3729" s="1" t="s">
        <v>72</v>
      </c>
      <c r="G3729" s="57">
        <v>37109433</v>
      </c>
      <c r="H3729" s="3">
        <v>25025.74</v>
      </c>
      <c r="I3729" s="3">
        <v>0.6744</v>
      </c>
      <c r="J3729" s="4">
        <v>1.2E-2</v>
      </c>
      <c r="K3729" s="3">
        <v>5.6099999999999997E-2</v>
      </c>
      <c r="L3729" s="2">
        <v>446086</v>
      </c>
      <c r="P3729" s="2">
        <v>114504700</v>
      </c>
      <c r="Q3729" s="2">
        <v>82365627</v>
      </c>
    </row>
    <row r="3730" spans="1:17" x14ac:dyDescent="0.3">
      <c r="A3730" s="1" t="str">
        <f>VLOOKUP(F3730,Sheet2!A:C,2,FALSE)</f>
        <v>其他</v>
      </c>
      <c r="B3730" s="1" t="str">
        <f>VLOOKUP(E3730,[1]Sheet4!A:B,2,FALSE)</f>
        <v>SDK</v>
      </c>
      <c r="C3730" s="1" t="str">
        <f t="shared" si="29"/>
        <v>06</v>
      </c>
      <c r="D3730" s="147">
        <v>20150621</v>
      </c>
      <c r="E3730" s="1" t="s">
        <v>64</v>
      </c>
      <c r="F3730" s="1" t="s">
        <v>73</v>
      </c>
      <c r="G3730" s="57">
        <v>1005679</v>
      </c>
      <c r="H3730" s="3">
        <v>1826.29</v>
      </c>
      <c r="I3730" s="3">
        <v>1.8160000000000001</v>
      </c>
      <c r="J3730" s="4">
        <v>3.85E-2</v>
      </c>
      <c r="K3730" s="3">
        <v>4.7199999999999999E-2</v>
      </c>
      <c r="L3730" s="2">
        <v>38732</v>
      </c>
      <c r="P3730" s="2">
        <v>10446495</v>
      </c>
      <c r="Q3730" s="2">
        <v>5849748</v>
      </c>
    </row>
    <row r="3731" spans="1:17" x14ac:dyDescent="0.3">
      <c r="A3731" s="1" t="str">
        <f>VLOOKUP(F3731,Sheet2!A:C,2,FALSE)</f>
        <v>其他</v>
      </c>
      <c r="B3731" s="1" t="str">
        <f>VLOOKUP(E3731,[1]Sheet4!A:B,2,FALSE)</f>
        <v>SDK</v>
      </c>
      <c r="C3731" s="1" t="str">
        <f t="shared" si="29"/>
        <v>06</v>
      </c>
      <c r="D3731" s="147">
        <v>20150621</v>
      </c>
      <c r="E3731" s="1" t="s">
        <v>64</v>
      </c>
      <c r="F3731" s="1" t="s">
        <v>41</v>
      </c>
      <c r="G3731" s="57">
        <v>27111976</v>
      </c>
      <c r="H3731" s="3">
        <v>13349.19</v>
      </c>
      <c r="I3731" s="3">
        <v>0.4924</v>
      </c>
      <c r="J3731" s="4">
        <v>8.3000000000000001E-3</v>
      </c>
      <c r="K3731" s="3">
        <v>5.96E-2</v>
      </c>
      <c r="L3731" s="2">
        <v>223978</v>
      </c>
      <c r="P3731" s="2">
        <v>124886571</v>
      </c>
      <c r="Q3731" s="2">
        <v>44665619</v>
      </c>
    </row>
    <row r="3732" spans="1:17" x14ac:dyDescent="0.3">
      <c r="A3732" s="1" t="str">
        <f>VLOOKUP(F3732,Sheet2!A:C,2,FALSE)</f>
        <v>其他</v>
      </c>
      <c r="B3732" s="1" t="str">
        <f>VLOOKUP(E3732,[1]Sheet4!A:B,2,FALSE)</f>
        <v>SDK</v>
      </c>
      <c r="C3732" s="1" t="str">
        <f t="shared" si="29"/>
        <v>06</v>
      </c>
      <c r="D3732" s="147">
        <v>20150621</v>
      </c>
      <c r="E3732" s="1" t="s">
        <v>64</v>
      </c>
      <c r="F3732" s="1" t="s">
        <v>59</v>
      </c>
      <c r="G3732" s="57">
        <v>7768207</v>
      </c>
      <c r="H3732" s="3">
        <v>7540.58</v>
      </c>
      <c r="I3732" s="3">
        <v>0.97070000000000001</v>
      </c>
      <c r="J3732" s="4">
        <v>8.6999999999999994E-3</v>
      </c>
      <c r="K3732" s="3">
        <v>0.1119</v>
      </c>
      <c r="L3732" s="2">
        <v>67366</v>
      </c>
      <c r="P3732" s="2">
        <v>20130894</v>
      </c>
      <c r="Q3732" s="2">
        <v>15202496</v>
      </c>
    </row>
    <row r="3733" spans="1:17" x14ac:dyDescent="0.3">
      <c r="A3733" s="1" t="str">
        <f>VLOOKUP(F3733,Sheet2!A:C,2,FALSE)</f>
        <v>结果页</v>
      </c>
      <c r="B3733" s="1" t="str">
        <f>VLOOKUP(E3733,[1]Sheet4!A:B,2,FALSE)</f>
        <v>API</v>
      </c>
      <c r="C3733" s="1" t="str">
        <f t="shared" si="29"/>
        <v>06</v>
      </c>
      <c r="D3733" s="147">
        <v>20150621</v>
      </c>
      <c r="E3733" s="1" t="s">
        <v>74</v>
      </c>
      <c r="F3733" s="1" t="s">
        <v>61</v>
      </c>
      <c r="G3733" s="57">
        <v>2955861</v>
      </c>
      <c r="H3733" s="3">
        <v>3846.57</v>
      </c>
      <c r="I3733" s="3">
        <v>1.3</v>
      </c>
      <c r="J3733" s="4">
        <v>2.1299999999999999E-2</v>
      </c>
      <c r="L3733" s="2">
        <v>62976</v>
      </c>
    </row>
    <row r="3734" spans="1:17" x14ac:dyDescent="0.3">
      <c r="A3734" s="1" t="str">
        <f>VLOOKUP(F3734,Sheet2!A:C,2,FALSE)</f>
        <v>结果页</v>
      </c>
      <c r="B3734" s="1" t="str">
        <f>VLOOKUP(E3734,[1]Sheet4!A:B,2,FALSE)</f>
        <v>API</v>
      </c>
      <c r="C3734" s="1" t="str">
        <f t="shared" si="29"/>
        <v>06</v>
      </c>
      <c r="D3734" s="147">
        <v>20150621</v>
      </c>
      <c r="E3734" s="1" t="s">
        <v>74</v>
      </c>
      <c r="F3734" s="1" t="s">
        <v>63</v>
      </c>
      <c r="G3734" s="57">
        <v>431529</v>
      </c>
      <c r="H3734" s="3">
        <v>277.33</v>
      </c>
      <c r="I3734" s="3">
        <v>0.64</v>
      </c>
      <c r="J3734" s="4">
        <v>9.1999999999999998E-3</v>
      </c>
      <c r="L3734" s="2">
        <v>3982</v>
      </c>
    </row>
    <row r="3735" spans="1:17" x14ac:dyDescent="0.3">
      <c r="A3735" s="1" t="str">
        <f>VLOOKUP(F3735,Sheet2!A:C,2,FALSE)</f>
        <v>结果页</v>
      </c>
      <c r="B3735" s="1" t="str">
        <f>VLOOKUP(E3735,[1]Sheet4!A:B,2,FALSE)</f>
        <v>API</v>
      </c>
      <c r="C3735" s="1" t="str">
        <f t="shared" si="29"/>
        <v>06</v>
      </c>
      <c r="D3735" s="147">
        <v>20150622</v>
      </c>
      <c r="E3735" s="1" t="s">
        <v>74</v>
      </c>
      <c r="F3735" s="1" t="s">
        <v>61</v>
      </c>
      <c r="G3735" s="57">
        <v>2863901</v>
      </c>
      <c r="H3735" s="3">
        <v>2987.57</v>
      </c>
      <c r="I3735" s="3">
        <v>1.04</v>
      </c>
      <c r="J3735" s="4">
        <v>2.0099999999999996E-2</v>
      </c>
      <c r="K3735" s="3">
        <v>2.0099999999999998</v>
      </c>
      <c r="L3735" s="2">
        <v>57638</v>
      </c>
    </row>
    <row r="3736" spans="1:17" x14ac:dyDescent="0.3">
      <c r="A3736" s="1" t="str">
        <f>VLOOKUP(F3736,Sheet2!A:C,2,FALSE)</f>
        <v>结果页</v>
      </c>
      <c r="B3736" s="1" t="str">
        <f>VLOOKUP(E3736,[1]Sheet4!A:B,2,FALSE)</f>
        <v>API</v>
      </c>
      <c r="C3736" s="1" t="str">
        <f t="shared" si="29"/>
        <v>06</v>
      </c>
      <c r="D3736" s="147">
        <v>20150622</v>
      </c>
      <c r="E3736" s="1" t="s">
        <v>74</v>
      </c>
      <c r="F3736" s="1" t="s">
        <v>63</v>
      </c>
      <c r="G3736" s="57">
        <v>396466</v>
      </c>
      <c r="H3736" s="3">
        <v>186.67</v>
      </c>
      <c r="I3736" s="3">
        <v>0.47</v>
      </c>
      <c r="J3736" s="4">
        <v>9.0000000000000011E-3</v>
      </c>
      <c r="K3736" s="3">
        <v>0.9</v>
      </c>
      <c r="L3736" s="2">
        <v>3588</v>
      </c>
    </row>
    <row r="3737" spans="1:17" x14ac:dyDescent="0.3">
      <c r="A3737" s="1" t="str">
        <f>VLOOKUP(F3737,Sheet2!A:C,2,FALSE)</f>
        <v>结果页</v>
      </c>
      <c r="B3737" s="1" t="str">
        <f>VLOOKUP(E3737,[1]Sheet4!A:B,2,FALSE)</f>
        <v>API</v>
      </c>
      <c r="C3737" s="1" t="str">
        <f t="shared" si="29"/>
        <v>06</v>
      </c>
      <c r="D3737" s="147">
        <v>20150622</v>
      </c>
      <c r="E3737" s="1" t="s">
        <v>60</v>
      </c>
      <c r="F3737" s="1" t="s">
        <v>62</v>
      </c>
      <c r="G3737" s="57">
        <v>1259470</v>
      </c>
      <c r="H3737" s="3">
        <v>1403.03</v>
      </c>
      <c r="I3737" s="3">
        <v>1.1139844537781765</v>
      </c>
      <c r="J3737" s="4">
        <v>1.172080319499472E-2</v>
      </c>
      <c r="L3737" s="2">
        <v>14762</v>
      </c>
    </row>
    <row r="3738" spans="1:17" x14ac:dyDescent="0.3">
      <c r="A3738" s="1" t="str">
        <f>VLOOKUP(F3738,Sheet2!A:C,2,FALSE)</f>
        <v>结果页</v>
      </c>
      <c r="B3738" s="1" t="str">
        <f>VLOOKUP(E3738,[1]Sheet4!A:B,2,FALSE)</f>
        <v>API</v>
      </c>
      <c r="C3738" s="1" t="str">
        <f t="shared" si="29"/>
        <v>06</v>
      </c>
      <c r="D3738" s="147">
        <v>20150622</v>
      </c>
      <c r="E3738" s="1" t="s">
        <v>60</v>
      </c>
      <c r="F3738" s="1" t="s">
        <v>63</v>
      </c>
      <c r="G3738" s="57">
        <v>590969</v>
      </c>
      <c r="H3738" s="3">
        <v>2450.52</v>
      </c>
      <c r="I3738" s="3">
        <v>4.1466134433447444</v>
      </c>
      <c r="J3738" s="4">
        <v>2.8422810671964182E-2</v>
      </c>
      <c r="L3738" s="2">
        <v>16797</v>
      </c>
    </row>
    <row r="3739" spans="1:17" x14ac:dyDescent="0.3">
      <c r="A3739" s="1" t="str">
        <f>VLOOKUP(F3739,Sheet2!A:C,2,FALSE)</f>
        <v>结果页</v>
      </c>
      <c r="B3739" s="1" t="str">
        <f>VLOOKUP(E3739,[1]Sheet4!A:B,2,FALSE)</f>
        <v>API</v>
      </c>
      <c r="C3739" s="1" t="str">
        <f t="shared" si="29"/>
        <v>06</v>
      </c>
      <c r="D3739" s="147">
        <v>20150622</v>
      </c>
      <c r="E3739" s="1" t="s">
        <v>60</v>
      </c>
      <c r="F3739" s="1" t="s">
        <v>61</v>
      </c>
      <c r="G3739" s="57">
        <v>235317</v>
      </c>
      <c r="H3739" s="3">
        <v>840.30000000000007</v>
      </c>
      <c r="I3739" s="3">
        <v>3.5709277272785225</v>
      </c>
      <c r="J3739" s="4">
        <v>2.4205646000926409E-2</v>
      </c>
      <c r="L3739" s="2">
        <v>5696</v>
      </c>
    </row>
    <row r="3740" spans="1:17" x14ac:dyDescent="0.3">
      <c r="A3740" s="1" t="str">
        <f>VLOOKUP(F3740,Sheet2!A:C,2,FALSE)</f>
        <v>其他</v>
      </c>
      <c r="B3740" s="1" t="str">
        <f>VLOOKUP(E3740,[1]Sheet4!A:B,2,FALSE)</f>
        <v>SDK</v>
      </c>
      <c r="C3740" s="1" t="str">
        <f t="shared" si="29"/>
        <v>06</v>
      </c>
      <c r="D3740" s="147">
        <v>20150622</v>
      </c>
      <c r="E3740" s="1" t="s">
        <v>64</v>
      </c>
      <c r="F3740" s="1" t="s">
        <v>59</v>
      </c>
      <c r="G3740" s="57">
        <v>4750408</v>
      </c>
      <c r="H3740" s="3">
        <v>3910.63</v>
      </c>
      <c r="I3740" s="3">
        <v>0.82320000000000004</v>
      </c>
      <c r="J3740" s="4">
        <v>0.01</v>
      </c>
      <c r="K3740" s="3">
        <v>8.2299999999999998E-2</v>
      </c>
      <c r="L3740" s="2">
        <v>47533</v>
      </c>
      <c r="P3740" s="2">
        <v>13884095</v>
      </c>
      <c r="Q3740" s="2">
        <v>9820055</v>
      </c>
    </row>
    <row r="3741" spans="1:17" x14ac:dyDescent="0.3">
      <c r="A3741" s="1" t="str">
        <f>VLOOKUP(F3741,Sheet2!A:C,2,FALSE)</f>
        <v>其他</v>
      </c>
      <c r="B3741" s="1" t="str">
        <f>VLOOKUP(E3741,[1]Sheet4!A:B,2,FALSE)</f>
        <v>SDK</v>
      </c>
      <c r="C3741" s="1" t="str">
        <f t="shared" si="29"/>
        <v>06</v>
      </c>
      <c r="D3741" s="147">
        <v>20150622</v>
      </c>
      <c r="E3741" s="1" t="s">
        <v>64</v>
      </c>
      <c r="F3741" s="1" t="s">
        <v>41</v>
      </c>
      <c r="G3741" s="57">
        <v>18404881</v>
      </c>
      <c r="H3741" s="3">
        <v>7515.14</v>
      </c>
      <c r="I3741" s="3">
        <v>0.4083</v>
      </c>
      <c r="J3741" s="4">
        <v>8.8999999999999999E-3</v>
      </c>
      <c r="K3741" s="3">
        <v>4.58E-2</v>
      </c>
      <c r="L3741" s="2">
        <v>164141</v>
      </c>
      <c r="P3741" s="2">
        <v>100369341</v>
      </c>
      <c r="Q3741" s="2">
        <v>30468323</v>
      </c>
    </row>
    <row r="3742" spans="1:17" x14ac:dyDescent="0.3">
      <c r="A3742" s="1" t="str">
        <f>VLOOKUP(F3742,Sheet2!A:C,2,FALSE)</f>
        <v>其他</v>
      </c>
      <c r="B3742" s="1" t="str">
        <f>VLOOKUP(E3742,[1]Sheet4!A:B,2,FALSE)</f>
        <v>SDK</v>
      </c>
      <c r="C3742" s="1" t="str">
        <f t="shared" si="29"/>
        <v>06</v>
      </c>
      <c r="D3742" s="147">
        <v>20150622</v>
      </c>
      <c r="E3742" s="1" t="s">
        <v>64</v>
      </c>
      <c r="F3742" s="1" t="s">
        <v>73</v>
      </c>
      <c r="G3742" s="57">
        <v>968170</v>
      </c>
      <c r="H3742" s="3">
        <v>1690.71</v>
      </c>
      <c r="I3742" s="3">
        <v>1.7463</v>
      </c>
      <c r="J3742" s="4">
        <v>3.8100000000000002E-2</v>
      </c>
      <c r="K3742" s="3">
        <v>4.58E-2</v>
      </c>
      <c r="L3742" s="2">
        <v>36892</v>
      </c>
      <c r="P3742" s="2">
        <v>10382688</v>
      </c>
      <c r="Q3742" s="2">
        <v>5744697</v>
      </c>
    </row>
    <row r="3743" spans="1:17" x14ac:dyDescent="0.3">
      <c r="A3743" s="1" t="str">
        <f>VLOOKUP(F3743,Sheet2!A:C,2,FALSE)</f>
        <v>结果页</v>
      </c>
      <c r="B3743" s="1" t="str">
        <f>VLOOKUP(E3743,[1]Sheet4!A:B,2,FALSE)</f>
        <v>SDK</v>
      </c>
      <c r="C3743" s="1" t="str">
        <f t="shared" si="29"/>
        <v>06</v>
      </c>
      <c r="D3743" s="147">
        <v>20150622</v>
      </c>
      <c r="E3743" s="1" t="s">
        <v>64</v>
      </c>
      <c r="F3743" s="1" t="s">
        <v>62</v>
      </c>
      <c r="G3743" s="57">
        <v>21021737</v>
      </c>
      <c r="H3743" s="3">
        <v>24655.21</v>
      </c>
      <c r="I3743" s="3">
        <v>1.1728000000000001</v>
      </c>
      <c r="J3743" s="4">
        <v>1.54E-2</v>
      </c>
      <c r="K3743" s="3">
        <v>7.5999999999999998E-2</v>
      </c>
      <c r="L3743" s="2">
        <v>324473</v>
      </c>
      <c r="P3743" s="2">
        <v>105756815</v>
      </c>
      <c r="Q3743" s="2">
        <v>70199272</v>
      </c>
    </row>
    <row r="3744" spans="1:17" x14ac:dyDescent="0.3">
      <c r="A3744" s="1" t="str">
        <f>VLOOKUP(F3744,Sheet2!A:C,2,FALSE)</f>
        <v>其他</v>
      </c>
      <c r="B3744" s="1" t="str">
        <f>VLOOKUP(E3744,[1]Sheet4!A:B,2,FALSE)</f>
        <v>SDK</v>
      </c>
      <c r="C3744" s="1" t="str">
        <f t="shared" si="29"/>
        <v>06</v>
      </c>
      <c r="D3744" s="147">
        <v>20150622</v>
      </c>
      <c r="E3744" s="1" t="s">
        <v>64</v>
      </c>
      <c r="F3744" s="1" t="s">
        <v>69</v>
      </c>
      <c r="G3744" s="57">
        <v>492670</v>
      </c>
      <c r="H3744" s="3">
        <v>2268.7800000000002</v>
      </c>
      <c r="I3744" s="3">
        <v>4.6051000000000002</v>
      </c>
      <c r="J3744" s="4">
        <v>2.5100000000000001E-2</v>
      </c>
      <c r="K3744" s="3">
        <v>0.1835</v>
      </c>
      <c r="L3744" s="2">
        <v>12362</v>
      </c>
      <c r="P3744" s="2">
        <v>6428327</v>
      </c>
      <c r="Q3744" s="2">
        <v>1226133</v>
      </c>
    </row>
    <row r="3745" spans="1:17" x14ac:dyDescent="0.3">
      <c r="A3745" s="1" t="str">
        <f>VLOOKUP(F3745,Sheet2!A:C,2,FALSE)</f>
        <v>充电屏保</v>
      </c>
      <c r="B3745" s="1" t="str">
        <f>VLOOKUP(E3745,[1]Sheet4!A:B,2,FALSE)</f>
        <v>SDK</v>
      </c>
      <c r="C3745" s="1" t="str">
        <f t="shared" si="29"/>
        <v>06</v>
      </c>
      <c r="D3745" s="147">
        <v>20150622</v>
      </c>
      <c r="E3745" s="1" t="s">
        <v>64</v>
      </c>
      <c r="F3745" s="1" t="s">
        <v>67</v>
      </c>
      <c r="G3745" s="57">
        <v>150117977</v>
      </c>
      <c r="H3745" s="3">
        <v>93098.42</v>
      </c>
      <c r="I3745" s="3">
        <v>0.62019999999999997</v>
      </c>
      <c r="J3745" s="4">
        <v>1.0800000000000001E-2</v>
      </c>
      <c r="K3745" s="3">
        <v>5.7200000000000001E-2</v>
      </c>
      <c r="L3745" s="2">
        <v>1626818</v>
      </c>
      <c r="P3745" s="2">
        <v>640341307</v>
      </c>
      <c r="Q3745" s="2">
        <v>444498974</v>
      </c>
    </row>
    <row r="3746" spans="1:17" x14ac:dyDescent="0.3">
      <c r="A3746" s="1" t="str">
        <f>VLOOKUP(F3746,Sheet2!A:C,2,FALSE)</f>
        <v>其他</v>
      </c>
      <c r="B3746" s="1" t="str">
        <f>VLOOKUP(E3746,[1]Sheet4!A:B,2,FALSE)</f>
        <v>SDK</v>
      </c>
      <c r="C3746" s="1" t="str">
        <f t="shared" si="29"/>
        <v>06</v>
      </c>
      <c r="D3746" s="147">
        <v>20150622</v>
      </c>
      <c r="E3746" s="1" t="s">
        <v>64</v>
      </c>
      <c r="F3746" s="1" t="s">
        <v>68</v>
      </c>
      <c r="G3746" s="57">
        <v>643443</v>
      </c>
      <c r="H3746" s="3">
        <v>993.43</v>
      </c>
      <c r="I3746" s="3">
        <v>1.5439000000000001</v>
      </c>
      <c r="J3746" s="4">
        <v>2.0899999999999998E-2</v>
      </c>
      <c r="K3746" s="3">
        <v>7.3999999999999996E-2</v>
      </c>
      <c r="L3746" s="2">
        <v>13428</v>
      </c>
      <c r="P3746" s="2">
        <v>3586421</v>
      </c>
      <c r="Q3746" s="2">
        <v>1406654</v>
      </c>
    </row>
    <row r="3747" spans="1:17" x14ac:dyDescent="0.3">
      <c r="A3747" s="1" t="str">
        <f>VLOOKUP(F3747,Sheet2!A:C,2,FALSE)</f>
        <v>其他</v>
      </c>
      <c r="B3747" s="1" t="str">
        <f>VLOOKUP(E3747,[1]Sheet4!A:B,2,FALSE)</f>
        <v>SDK</v>
      </c>
      <c r="C3747" s="1" t="str">
        <f t="shared" si="29"/>
        <v>06</v>
      </c>
      <c r="D3747" s="147">
        <v>20150622</v>
      </c>
      <c r="E3747" s="1" t="s">
        <v>64</v>
      </c>
      <c r="F3747" s="1" t="s">
        <v>76</v>
      </c>
      <c r="G3747" s="57">
        <v>309150</v>
      </c>
      <c r="H3747" s="3">
        <v>690.53</v>
      </c>
      <c r="I3747" s="3">
        <v>2.2336</v>
      </c>
      <c r="J3747" s="4">
        <v>2.1299999999999999E-2</v>
      </c>
      <c r="K3747" s="3">
        <v>0.1047</v>
      </c>
      <c r="L3747" s="2">
        <v>6596</v>
      </c>
      <c r="P3747" s="2">
        <v>1898402</v>
      </c>
      <c r="Q3747" s="2">
        <v>326686</v>
      </c>
    </row>
    <row r="3748" spans="1:17" x14ac:dyDescent="0.3">
      <c r="A3748" s="1" t="str">
        <f>VLOOKUP(F3748,Sheet2!A:C,2,FALSE)</f>
        <v>Applock</v>
      </c>
      <c r="B3748" s="1" t="str">
        <f>VLOOKUP(E3748,[1]Sheet4!A:B,2,FALSE)</f>
        <v>SDK</v>
      </c>
      <c r="C3748" s="1" t="str">
        <f t="shared" ref="C3748:C3811" si="30">RIGHT(LEFT(D3748,6),2)</f>
        <v>06</v>
      </c>
      <c r="D3748" s="147">
        <v>20150622</v>
      </c>
      <c r="E3748" s="1" t="s">
        <v>64</v>
      </c>
      <c r="F3748" s="1" t="s">
        <v>66</v>
      </c>
      <c r="G3748" s="57">
        <v>126006228</v>
      </c>
      <c r="H3748" s="3">
        <v>81910.759999999995</v>
      </c>
      <c r="I3748" s="3">
        <v>0.65010000000000001</v>
      </c>
      <c r="J3748" s="4">
        <v>1.2500000000000001E-2</v>
      </c>
      <c r="K3748" s="3">
        <v>5.21E-2</v>
      </c>
      <c r="L3748" s="2">
        <v>1572691</v>
      </c>
      <c r="P3748" s="2">
        <v>456285630</v>
      </c>
      <c r="Q3748" s="2">
        <v>304711362</v>
      </c>
    </row>
    <row r="3749" spans="1:17" x14ac:dyDescent="0.3">
      <c r="A3749" s="1" t="str">
        <f>VLOOKUP(F3749,Sheet2!A:C,2,FALSE)</f>
        <v>结果页</v>
      </c>
      <c r="B3749" s="1" t="str">
        <f>VLOOKUP(E3749,[1]Sheet4!A:B,2,FALSE)</f>
        <v>SDK</v>
      </c>
      <c r="C3749" s="1" t="str">
        <f t="shared" si="30"/>
        <v>06</v>
      </c>
      <c r="D3749" s="147">
        <v>20150622</v>
      </c>
      <c r="E3749" s="1" t="s">
        <v>64</v>
      </c>
      <c r="F3749" s="1" t="s">
        <v>63</v>
      </c>
      <c r="G3749" s="57">
        <v>14479588</v>
      </c>
      <c r="H3749" s="3">
        <v>39612.6</v>
      </c>
      <c r="I3749" s="3">
        <v>2.7357999999999998</v>
      </c>
      <c r="J3749" s="4">
        <v>2.6599999999999999E-2</v>
      </c>
      <c r="K3749" s="3">
        <v>0.10299999999999999</v>
      </c>
      <c r="L3749" s="2">
        <v>384522</v>
      </c>
      <c r="P3749" s="2">
        <v>86133959</v>
      </c>
      <c r="Q3749" s="2">
        <v>45527076</v>
      </c>
    </row>
    <row r="3750" spans="1:17" x14ac:dyDescent="0.3">
      <c r="A3750" s="1" t="str">
        <f>VLOOKUP(F3750,Sheet2!A:C,2,FALSE)</f>
        <v>充电屏保</v>
      </c>
      <c r="B3750" s="1" t="str">
        <f>VLOOKUP(E3750,[1]Sheet4!A:B,2,FALSE)</f>
        <v>SDK</v>
      </c>
      <c r="C3750" s="1" t="str">
        <f t="shared" si="30"/>
        <v>06</v>
      </c>
      <c r="D3750" s="147">
        <v>20150622</v>
      </c>
      <c r="E3750" s="1" t="s">
        <v>64</v>
      </c>
      <c r="F3750" s="1" t="s">
        <v>72</v>
      </c>
      <c r="G3750" s="57">
        <v>39707725</v>
      </c>
      <c r="H3750" s="3">
        <v>25876.25</v>
      </c>
      <c r="I3750" s="3">
        <v>0.65169999999999995</v>
      </c>
      <c r="J3750" s="4">
        <v>1.17E-2</v>
      </c>
      <c r="K3750" s="3">
        <v>5.5899999999999998E-2</v>
      </c>
      <c r="L3750" s="2">
        <v>463066</v>
      </c>
      <c r="P3750" s="2">
        <v>120898681</v>
      </c>
      <c r="Q3750" s="2">
        <v>87072223</v>
      </c>
    </row>
    <row r="3751" spans="1:17" x14ac:dyDescent="0.3">
      <c r="A3751" s="1" t="str">
        <f>VLOOKUP(F3751,Sheet2!A:C,2,FALSE)</f>
        <v>Applock</v>
      </c>
      <c r="B3751" s="1" t="str">
        <f>VLOOKUP(E3751,[1]Sheet4!A:B,2,FALSE)</f>
        <v>SDK</v>
      </c>
      <c r="C3751" s="1" t="str">
        <f t="shared" si="30"/>
        <v>06</v>
      </c>
      <c r="D3751" s="147">
        <v>20150622</v>
      </c>
      <c r="E3751" s="1" t="s">
        <v>64</v>
      </c>
      <c r="F3751" s="1" t="s">
        <v>71</v>
      </c>
      <c r="G3751" s="57">
        <v>352788542</v>
      </c>
      <c r="H3751" s="3">
        <v>250874.6</v>
      </c>
      <c r="I3751" s="3">
        <v>0.71109999999999995</v>
      </c>
      <c r="J3751" s="4">
        <v>1.0800000000000001E-2</v>
      </c>
      <c r="K3751" s="3">
        <v>6.5600000000000006E-2</v>
      </c>
      <c r="L3751" s="2">
        <v>3824358</v>
      </c>
      <c r="P3751" s="2">
        <v>1272118004</v>
      </c>
      <c r="Q3751" s="2">
        <v>1040740207</v>
      </c>
    </row>
    <row r="3752" spans="1:17" x14ac:dyDescent="0.3">
      <c r="A3752" s="1" t="str">
        <f>VLOOKUP(F3752,Sheet2!A:C,2,FALSE)</f>
        <v>其他</v>
      </c>
      <c r="B3752" s="1" t="str">
        <f>VLOOKUP(E3752,[1]Sheet4!A:B,2,FALSE)</f>
        <v>SDK</v>
      </c>
      <c r="C3752" s="1" t="str">
        <f t="shared" si="30"/>
        <v>06</v>
      </c>
      <c r="D3752" s="147">
        <v>20150622</v>
      </c>
      <c r="E3752" s="1" t="s">
        <v>64</v>
      </c>
      <c r="F3752" s="1" t="s">
        <v>70</v>
      </c>
      <c r="G3752" s="57">
        <v>2394488</v>
      </c>
      <c r="H3752" s="3">
        <v>1437.78</v>
      </c>
      <c r="I3752" s="3">
        <v>0.60050000000000003</v>
      </c>
      <c r="J3752" s="4">
        <v>5.1000000000000004E-3</v>
      </c>
      <c r="K3752" s="3">
        <v>0.1187</v>
      </c>
      <c r="L3752" s="2">
        <v>12108</v>
      </c>
      <c r="P3752" s="2">
        <v>21485918</v>
      </c>
      <c r="Q3752" s="2">
        <v>10582897</v>
      </c>
    </row>
    <row r="3753" spans="1:17" x14ac:dyDescent="0.3">
      <c r="A3753" s="1" t="str">
        <f>VLOOKUP(F3753,Sheet2!A:C,2,FALSE)</f>
        <v>其他</v>
      </c>
      <c r="B3753" s="1" t="str">
        <f>VLOOKUP(E3753,[1]Sheet4!A:B,2,FALSE)</f>
        <v>SDK</v>
      </c>
      <c r="C3753" s="1" t="str">
        <f t="shared" si="30"/>
        <v>06</v>
      </c>
      <c r="D3753" s="147">
        <v>20150622</v>
      </c>
      <c r="E3753" s="1" t="s">
        <v>64</v>
      </c>
      <c r="F3753" s="1" t="s">
        <v>75</v>
      </c>
      <c r="G3753" s="57">
        <v>201080</v>
      </c>
      <c r="H3753" s="3">
        <v>526.1</v>
      </c>
      <c r="I3753" s="3">
        <v>2.6164000000000001</v>
      </c>
      <c r="J3753" s="4">
        <v>2.1700000000000001E-2</v>
      </c>
      <c r="K3753" s="3">
        <v>0.1203</v>
      </c>
      <c r="L3753" s="2">
        <v>4373</v>
      </c>
      <c r="P3753" s="2">
        <v>2331222</v>
      </c>
      <c r="Q3753" s="2">
        <v>1314542</v>
      </c>
    </row>
    <row r="3754" spans="1:17" x14ac:dyDescent="0.3">
      <c r="A3754" s="1" t="str">
        <f>VLOOKUP(F3754,Sheet2!A:C,2,FALSE)</f>
        <v>其他</v>
      </c>
      <c r="B3754" s="1" t="str">
        <f>VLOOKUP(E3754,[1]Sheet4!A:B,2,FALSE)</f>
        <v>SDK</v>
      </c>
      <c r="C3754" s="1" t="str">
        <f t="shared" si="30"/>
        <v>06</v>
      </c>
      <c r="D3754" s="147">
        <v>20150622</v>
      </c>
      <c r="E3754" s="1" t="s">
        <v>64</v>
      </c>
      <c r="F3754" s="1" t="s">
        <v>55</v>
      </c>
      <c r="G3754" s="57">
        <v>4039234</v>
      </c>
      <c r="H3754" s="3">
        <v>3300.77</v>
      </c>
      <c r="I3754" s="3">
        <v>0.81720000000000004</v>
      </c>
      <c r="J3754" s="4">
        <v>1.43E-2</v>
      </c>
      <c r="K3754" s="3">
        <v>5.7200000000000001E-2</v>
      </c>
      <c r="L3754" s="2">
        <v>57715</v>
      </c>
      <c r="P3754" s="2">
        <v>21635818</v>
      </c>
      <c r="Q3754" s="2">
        <v>7238894</v>
      </c>
    </row>
    <row r="3755" spans="1:17" x14ac:dyDescent="0.3">
      <c r="A3755" s="1" t="str">
        <f>VLOOKUP(F3755,Sheet2!A:C,2,FALSE)</f>
        <v>结果页</v>
      </c>
      <c r="B3755" s="1" t="str">
        <f>VLOOKUP(E3755,[1]Sheet4!A:B,2,FALSE)</f>
        <v>SDK</v>
      </c>
      <c r="C3755" s="1" t="str">
        <f t="shared" si="30"/>
        <v>06</v>
      </c>
      <c r="D3755" s="147">
        <v>20150622</v>
      </c>
      <c r="E3755" s="1" t="s">
        <v>64</v>
      </c>
      <c r="F3755" s="1" t="s">
        <v>61</v>
      </c>
      <c r="G3755" s="57">
        <v>4861060</v>
      </c>
      <c r="H3755" s="3">
        <v>6616.76</v>
      </c>
      <c r="I3755" s="3">
        <v>1.3612</v>
      </c>
      <c r="J3755" s="4">
        <v>2.6599999999999999E-2</v>
      </c>
      <c r="K3755" s="3">
        <v>5.1299999999999998E-2</v>
      </c>
      <c r="L3755" s="2">
        <v>129063</v>
      </c>
      <c r="P3755" s="2">
        <v>130506364</v>
      </c>
      <c r="Q3755" s="2">
        <v>50403953</v>
      </c>
    </row>
    <row r="3756" spans="1:17" x14ac:dyDescent="0.3">
      <c r="A3756" s="1" t="str">
        <f>VLOOKUP(F3756,Sheet2!A:C,2,FALSE)</f>
        <v>充电屏保</v>
      </c>
      <c r="B3756" s="1" t="str">
        <f>VLOOKUP(E3756,[1]Sheet4!A:B,2,FALSE)</f>
        <v>SDK</v>
      </c>
      <c r="C3756" s="1" t="str">
        <f t="shared" si="30"/>
        <v>06</v>
      </c>
      <c r="D3756" s="147">
        <v>20150622</v>
      </c>
      <c r="E3756" s="1" t="s">
        <v>64</v>
      </c>
      <c r="F3756" s="1" t="s">
        <v>65</v>
      </c>
      <c r="G3756" s="57">
        <v>24854590</v>
      </c>
      <c r="H3756" s="3">
        <v>22620.51</v>
      </c>
      <c r="I3756" s="3">
        <v>0.91010000000000002</v>
      </c>
      <c r="J3756" s="4">
        <v>1.12E-2</v>
      </c>
      <c r="K3756" s="3">
        <v>8.1500000000000003E-2</v>
      </c>
      <c r="L3756" s="2">
        <v>277542</v>
      </c>
      <c r="P3756" s="2">
        <v>360962774</v>
      </c>
      <c r="Q3756" s="2">
        <v>177221974</v>
      </c>
    </row>
    <row r="3757" spans="1:17" x14ac:dyDescent="0.3">
      <c r="A3757" s="1" t="e">
        <f>VLOOKUP(F3757,Sheet2!A:C,2,FALSE)</f>
        <v>#N/A</v>
      </c>
      <c r="B3757" s="1" t="str">
        <f>VLOOKUP(E3757,[1]Sheet4!A:B,2,FALSE)</f>
        <v>SDK</v>
      </c>
      <c r="C3757" s="1" t="str">
        <f t="shared" si="30"/>
        <v>06</v>
      </c>
      <c r="D3757" s="147">
        <v>20150622</v>
      </c>
      <c r="E3757" s="1" t="s">
        <v>64</v>
      </c>
      <c r="G3757" s="57">
        <v>1340</v>
      </c>
      <c r="H3757" s="3">
        <v>1.65</v>
      </c>
      <c r="I3757" s="3">
        <v>1.2313000000000001</v>
      </c>
      <c r="J3757" s="4">
        <v>1.1900000000000001E-2</v>
      </c>
      <c r="K3757" s="3">
        <v>0.1031</v>
      </c>
      <c r="L3757" s="2">
        <v>16</v>
      </c>
      <c r="P3757" s="2">
        <v>3533</v>
      </c>
    </row>
    <row r="3758" spans="1:17" x14ac:dyDescent="0.3">
      <c r="A3758" s="1" t="e">
        <f>VLOOKUP(F3758,Sheet2!A:C,2,FALSE)</f>
        <v>#N/A</v>
      </c>
      <c r="B3758" s="1" t="str">
        <f>VLOOKUP(E3758,[1]Sheet4!A:B,2,FALSE)</f>
        <v>SDK</v>
      </c>
      <c r="C3758" s="1" t="str">
        <f t="shared" si="30"/>
        <v>06</v>
      </c>
      <c r="D3758" s="147">
        <v>20150622</v>
      </c>
      <c r="E3758" s="1" t="s">
        <v>64</v>
      </c>
      <c r="G3758" s="57">
        <v>1173</v>
      </c>
      <c r="H3758" s="3">
        <v>0.54</v>
      </c>
      <c r="I3758" s="3">
        <v>0.46039999999999998</v>
      </c>
      <c r="J3758" s="4">
        <v>1.5299999999999999E-2</v>
      </c>
      <c r="K3758" s="3">
        <v>0.03</v>
      </c>
      <c r="L3758" s="2">
        <v>18</v>
      </c>
      <c r="P3758" s="2">
        <v>2444</v>
      </c>
      <c r="Q3758" s="2">
        <v>1873</v>
      </c>
    </row>
    <row r="3759" spans="1:17" x14ac:dyDescent="0.3">
      <c r="A3759" s="1" t="e">
        <f>VLOOKUP(F3759,Sheet2!A:C,2,FALSE)</f>
        <v>#N/A</v>
      </c>
      <c r="B3759" s="1" t="str">
        <f>VLOOKUP(E3759,[1]Sheet4!A:B,2,FALSE)</f>
        <v>SDK</v>
      </c>
      <c r="C3759" s="1" t="str">
        <f t="shared" si="30"/>
        <v>06</v>
      </c>
      <c r="D3759" s="147">
        <v>20150622</v>
      </c>
      <c r="E3759" s="1" t="s">
        <v>64</v>
      </c>
      <c r="G3759" s="57">
        <v>115477</v>
      </c>
      <c r="H3759" s="3">
        <v>77.75</v>
      </c>
      <c r="I3759" s="3">
        <v>0.67330000000000001</v>
      </c>
      <c r="J3759" s="4">
        <v>1.0500000000000001E-2</v>
      </c>
      <c r="K3759" s="3">
        <v>6.3899999999999998E-2</v>
      </c>
      <c r="L3759" s="2">
        <v>1217</v>
      </c>
      <c r="P3759" s="2">
        <v>254564</v>
      </c>
      <c r="Q3759" s="2">
        <v>145873</v>
      </c>
    </row>
    <row r="3760" spans="1:17" x14ac:dyDescent="0.3">
      <c r="A3760" s="1" t="str">
        <f>VLOOKUP(F3760,Sheet2!A:C,2,FALSE)</f>
        <v>其他</v>
      </c>
      <c r="B3760" s="1" t="str">
        <f>VLOOKUP(E3760,[1]Sheet4!A:B,2,FALSE)</f>
        <v>SDK</v>
      </c>
      <c r="C3760" s="1" t="str">
        <f t="shared" si="30"/>
        <v>06</v>
      </c>
      <c r="D3760" s="147">
        <v>20150622</v>
      </c>
      <c r="E3760" s="1" t="s">
        <v>58</v>
      </c>
      <c r="F3760" s="1" t="s">
        <v>55</v>
      </c>
      <c r="G3760" s="57">
        <v>599877</v>
      </c>
      <c r="H3760" s="3">
        <v>142</v>
      </c>
      <c r="I3760" s="3">
        <v>0.23599999999999999</v>
      </c>
    </row>
    <row r="3761" spans="1:15" x14ac:dyDescent="0.3">
      <c r="A3761" s="1" t="str">
        <f>VLOOKUP(F3761,Sheet2!A:C,2,FALSE)</f>
        <v>其他</v>
      </c>
      <c r="B3761" s="1" t="str">
        <f>VLOOKUP(E3761,[1]Sheet4!A:B,2,FALSE)</f>
        <v>SDK</v>
      </c>
      <c r="C3761" s="1" t="str">
        <f t="shared" si="30"/>
        <v>06</v>
      </c>
      <c r="D3761" s="147">
        <v>20150622</v>
      </c>
      <c r="E3761" s="1" t="s">
        <v>58</v>
      </c>
      <c r="F3761" s="1" t="s">
        <v>41</v>
      </c>
      <c r="G3761" s="57">
        <v>41922825</v>
      </c>
      <c r="H3761" s="3">
        <v>2698</v>
      </c>
      <c r="I3761" s="3">
        <v>6.4000000000000001E-2</v>
      </c>
    </row>
    <row r="3762" spans="1:15" x14ac:dyDescent="0.3">
      <c r="A3762" s="1" t="str">
        <f>VLOOKUP(F3762,Sheet2!A:C,2,FALSE)</f>
        <v>其他</v>
      </c>
      <c r="B3762" s="1" t="str">
        <f>VLOOKUP(E3762,[1]Sheet4!A:B,2,FALSE)</f>
        <v>SDK</v>
      </c>
      <c r="C3762" s="1" t="str">
        <f t="shared" si="30"/>
        <v>06</v>
      </c>
      <c r="D3762" s="147">
        <v>20150622</v>
      </c>
      <c r="E3762" s="1" t="s">
        <v>58</v>
      </c>
      <c r="F3762" s="1" t="s">
        <v>59</v>
      </c>
      <c r="G3762" s="57">
        <v>2230853</v>
      </c>
      <c r="H3762" s="3">
        <v>1612</v>
      </c>
      <c r="I3762" s="3">
        <v>0.72199999999999998</v>
      </c>
    </row>
    <row r="3763" spans="1:15" x14ac:dyDescent="0.3">
      <c r="A3763" s="1" t="str">
        <f>VLOOKUP(F3763,Sheet2!A:C,2,FALSE)</f>
        <v>结果页</v>
      </c>
      <c r="B3763" s="1" t="str">
        <f>VLOOKUP(E3763,[1]Sheet4!A:B,2,FALSE)</f>
        <v>API</v>
      </c>
      <c r="C3763" s="1" t="str">
        <f t="shared" si="30"/>
        <v>07</v>
      </c>
      <c r="D3763" s="147">
        <v>20150709</v>
      </c>
      <c r="E3763" s="6" t="s">
        <v>47</v>
      </c>
      <c r="F3763" s="6" t="s">
        <v>77</v>
      </c>
      <c r="G3763" s="57">
        <v>1654258</v>
      </c>
      <c r="H3763" s="7">
        <v>300.47000000000003</v>
      </c>
      <c r="I3763" s="7">
        <v>0.18</v>
      </c>
      <c r="J3763" s="4">
        <v>6.1999999999999998E-3</v>
      </c>
      <c r="K3763" s="7">
        <v>0.03</v>
      </c>
      <c r="L3763" s="2">
        <v>10188</v>
      </c>
      <c r="M3763" s="4">
        <v>6.6600000000000006E-2</v>
      </c>
      <c r="N3763" s="7">
        <v>0.44</v>
      </c>
      <c r="O3763" s="2">
        <v>679</v>
      </c>
    </row>
    <row r="3764" spans="1:15" x14ac:dyDescent="0.3">
      <c r="A3764" s="1" t="str">
        <f>VLOOKUP(F3764,Sheet2!A:C,2,FALSE)</f>
        <v>结果页</v>
      </c>
      <c r="B3764" s="1" t="str">
        <f>VLOOKUP(E3764,[1]Sheet4!A:B,2,FALSE)</f>
        <v>API</v>
      </c>
      <c r="C3764" s="1" t="str">
        <f t="shared" si="30"/>
        <v>07</v>
      </c>
      <c r="D3764" s="147">
        <v>20150708</v>
      </c>
      <c r="E3764" s="6" t="s">
        <v>47</v>
      </c>
      <c r="F3764" s="6" t="s">
        <v>77</v>
      </c>
      <c r="G3764" s="57">
        <v>1904078</v>
      </c>
      <c r="H3764" s="7">
        <v>375.83</v>
      </c>
      <c r="I3764" s="7">
        <v>0.2</v>
      </c>
      <c r="J3764" s="4">
        <v>5.7999999999999996E-3</v>
      </c>
      <c r="K3764" s="7">
        <v>0.03</v>
      </c>
      <c r="L3764" s="2">
        <v>11045</v>
      </c>
      <c r="M3764" s="4">
        <v>7.8700000000000006E-2</v>
      </c>
      <c r="N3764" s="7">
        <v>0.43</v>
      </c>
      <c r="O3764" s="2">
        <v>869</v>
      </c>
    </row>
    <row r="3765" spans="1:15" x14ac:dyDescent="0.3">
      <c r="A3765" s="1" t="str">
        <f>VLOOKUP(F3765,Sheet2!A:C,2,FALSE)</f>
        <v>结果页</v>
      </c>
      <c r="B3765" s="1" t="str">
        <f>VLOOKUP(E3765,[1]Sheet4!A:B,2,FALSE)</f>
        <v>API</v>
      </c>
      <c r="C3765" s="1" t="str">
        <f t="shared" si="30"/>
        <v>07</v>
      </c>
      <c r="D3765" s="147">
        <v>20150707</v>
      </c>
      <c r="E3765" s="6" t="s">
        <v>47</v>
      </c>
      <c r="F3765" s="6" t="s">
        <v>77</v>
      </c>
      <c r="G3765" s="57">
        <v>1599510</v>
      </c>
      <c r="H3765" s="7">
        <v>291.89</v>
      </c>
      <c r="I3765" s="7">
        <v>0.18</v>
      </c>
      <c r="J3765" s="4">
        <v>6.0000000000000001E-3</v>
      </c>
      <c r="K3765" s="7">
        <v>0.03</v>
      </c>
      <c r="L3765" s="2">
        <v>9561</v>
      </c>
      <c r="M3765" s="4">
        <v>7.1900000000000006E-2</v>
      </c>
      <c r="N3765" s="7">
        <v>0.42</v>
      </c>
      <c r="O3765" s="2">
        <v>687</v>
      </c>
    </row>
    <row r="3766" spans="1:15" x14ac:dyDescent="0.3">
      <c r="A3766" s="1" t="str">
        <f>VLOOKUP(F3766,Sheet2!A:C,2,FALSE)</f>
        <v>结果页</v>
      </c>
      <c r="B3766" s="1" t="str">
        <f>VLOOKUP(E3766,[1]Sheet4!A:B,2,FALSE)</f>
        <v>API</v>
      </c>
      <c r="C3766" s="1" t="str">
        <f t="shared" si="30"/>
        <v>07</v>
      </c>
      <c r="D3766" s="147">
        <v>20150706</v>
      </c>
      <c r="E3766" s="6" t="s">
        <v>78</v>
      </c>
      <c r="F3766" s="6" t="s">
        <v>77</v>
      </c>
      <c r="G3766" s="57">
        <v>1105623</v>
      </c>
      <c r="H3766" s="7">
        <v>178.43</v>
      </c>
      <c r="I3766" s="7">
        <v>0.16</v>
      </c>
      <c r="J3766" s="4">
        <v>6.6E-3</v>
      </c>
      <c r="K3766" s="7">
        <v>0.02</v>
      </c>
      <c r="L3766" s="2">
        <v>7305</v>
      </c>
      <c r="M3766" s="4">
        <v>4.6699999999999998E-2</v>
      </c>
      <c r="N3766" s="7">
        <v>0.52</v>
      </c>
      <c r="O3766" s="2">
        <v>341</v>
      </c>
    </row>
    <row r="3767" spans="1:15" x14ac:dyDescent="0.3">
      <c r="A3767" s="1" t="str">
        <f>VLOOKUP(F3767,Sheet2!A:C,2,FALSE)</f>
        <v>结果页</v>
      </c>
      <c r="B3767" s="1" t="str">
        <f>VLOOKUP(E3767,[1]Sheet4!A:B,2,FALSE)</f>
        <v>API</v>
      </c>
      <c r="C3767" s="1" t="str">
        <f t="shared" si="30"/>
        <v>07</v>
      </c>
      <c r="D3767" s="147">
        <v>20150705</v>
      </c>
      <c r="E3767" s="6" t="s">
        <v>47</v>
      </c>
      <c r="F3767" s="6" t="s">
        <v>77</v>
      </c>
      <c r="G3767" s="57">
        <v>1142605</v>
      </c>
      <c r="H3767" s="7">
        <v>183.1</v>
      </c>
      <c r="I3767" s="7">
        <v>0.16</v>
      </c>
      <c r="J3767" s="4">
        <v>7.7999999999999996E-3</v>
      </c>
      <c r="K3767" s="7">
        <v>0.02</v>
      </c>
      <c r="L3767" s="2">
        <v>8912</v>
      </c>
      <c r="M3767" s="4">
        <v>3.8800000000000001E-2</v>
      </c>
      <c r="N3767" s="7">
        <v>0.53</v>
      </c>
      <c r="O3767" s="2">
        <v>346</v>
      </c>
    </row>
    <row r="3768" spans="1:15" x14ac:dyDescent="0.3">
      <c r="A3768" s="1" t="str">
        <f>VLOOKUP(F3768,Sheet2!A:C,2,FALSE)</f>
        <v>结果页</v>
      </c>
      <c r="B3768" s="1" t="str">
        <f>VLOOKUP(E3768,[1]Sheet4!A:B,2,FALSE)</f>
        <v>API</v>
      </c>
      <c r="C3768" s="1" t="str">
        <f t="shared" si="30"/>
        <v>07</v>
      </c>
      <c r="D3768" s="147">
        <v>20150704</v>
      </c>
      <c r="E3768" s="6" t="s">
        <v>47</v>
      </c>
      <c r="F3768" s="6" t="s">
        <v>77</v>
      </c>
      <c r="G3768" s="57">
        <v>648473</v>
      </c>
      <c r="H3768" s="7">
        <v>112.02</v>
      </c>
      <c r="I3768" s="7">
        <v>0.17</v>
      </c>
      <c r="J3768" s="4">
        <v>6.7000000000000002E-3</v>
      </c>
      <c r="K3768" s="7">
        <v>0.03</v>
      </c>
      <c r="L3768" s="2">
        <v>4348</v>
      </c>
      <c r="M3768" s="4">
        <v>4.7399999999999998E-2</v>
      </c>
      <c r="N3768" s="7">
        <v>0.54</v>
      </c>
      <c r="O3768" s="2">
        <v>206</v>
      </c>
    </row>
    <row r="3769" spans="1:15" x14ac:dyDescent="0.3">
      <c r="A3769" s="1" t="str">
        <f>VLOOKUP(F3769,Sheet2!A:C,2,FALSE)</f>
        <v>结果页</v>
      </c>
      <c r="B3769" s="1" t="str">
        <f>VLOOKUP(E3769,[1]Sheet4!A:B,2,FALSE)</f>
        <v>API</v>
      </c>
      <c r="C3769" s="1" t="str">
        <f t="shared" si="30"/>
        <v>07</v>
      </c>
      <c r="D3769" s="147">
        <v>20150703</v>
      </c>
      <c r="E3769" s="6" t="s">
        <v>47</v>
      </c>
      <c r="F3769" s="6" t="s">
        <v>77</v>
      </c>
      <c r="G3769" s="57">
        <v>274046</v>
      </c>
      <c r="H3769" s="7">
        <v>40.58</v>
      </c>
      <c r="I3769" s="7">
        <v>0.15</v>
      </c>
      <c r="J3769" s="4">
        <v>7.1000000000000004E-3</v>
      </c>
      <c r="K3769" s="7">
        <v>0.02</v>
      </c>
      <c r="L3769" s="2">
        <v>1937</v>
      </c>
      <c r="M3769" s="4">
        <v>3.9199999999999999E-2</v>
      </c>
      <c r="N3769" s="7">
        <v>0.53</v>
      </c>
      <c r="O3769" s="2">
        <v>76</v>
      </c>
    </row>
    <row r="3770" spans="1:15" x14ac:dyDescent="0.3">
      <c r="A3770" s="1" t="str">
        <f>VLOOKUP(F3770,Sheet2!A:C,2,FALSE)</f>
        <v>结果页</v>
      </c>
      <c r="B3770" s="1" t="str">
        <f>VLOOKUP(E3770,[1]Sheet4!A:B,2,FALSE)</f>
        <v>API</v>
      </c>
      <c r="C3770" s="1" t="str">
        <f t="shared" si="30"/>
        <v>07</v>
      </c>
      <c r="D3770" s="147">
        <v>20150702</v>
      </c>
      <c r="E3770" s="6" t="s">
        <v>47</v>
      </c>
      <c r="F3770" s="6" t="s">
        <v>77</v>
      </c>
      <c r="G3770" s="57">
        <v>78274</v>
      </c>
      <c r="H3770" s="7">
        <v>8.17</v>
      </c>
      <c r="I3770" s="7">
        <v>0.1</v>
      </c>
      <c r="J3770" s="4">
        <v>6.3E-3</v>
      </c>
      <c r="K3770" s="7">
        <v>0.02</v>
      </c>
      <c r="L3770" s="2">
        <v>495</v>
      </c>
      <c r="M3770" s="4">
        <v>2.4199999999999999E-2</v>
      </c>
      <c r="N3770" s="7">
        <v>0.68</v>
      </c>
      <c r="O3770" s="2">
        <v>12</v>
      </c>
    </row>
    <row r="3771" spans="1:15" x14ac:dyDescent="0.3">
      <c r="A3771" s="1" t="str">
        <f>VLOOKUP(F3771,Sheet2!A:C,2,FALSE)</f>
        <v>结果页</v>
      </c>
      <c r="B3771" s="1" t="str">
        <f>VLOOKUP(E3771,[1]Sheet4!A:B,2,FALSE)</f>
        <v>API</v>
      </c>
      <c r="C3771" s="1" t="str">
        <f t="shared" si="30"/>
        <v>07</v>
      </c>
      <c r="D3771" s="147">
        <v>20150701</v>
      </c>
      <c r="E3771" s="6" t="s">
        <v>47</v>
      </c>
      <c r="F3771" s="6" t="s">
        <v>77</v>
      </c>
      <c r="G3771" s="57">
        <v>74750</v>
      </c>
      <c r="H3771" s="7">
        <v>6.93</v>
      </c>
      <c r="I3771" s="7">
        <v>0.09</v>
      </c>
      <c r="J3771" s="4">
        <v>6.6E-3</v>
      </c>
      <c r="K3771" s="7">
        <v>0.01</v>
      </c>
      <c r="L3771" s="2">
        <v>493</v>
      </c>
      <c r="M3771" s="4">
        <v>2.4299999999999999E-2</v>
      </c>
      <c r="N3771" s="7">
        <v>0.57999999999999996</v>
      </c>
      <c r="O3771" s="2">
        <v>12</v>
      </c>
    </row>
    <row r="3772" spans="1:15" x14ac:dyDescent="0.3">
      <c r="A3772" s="1" t="str">
        <f>VLOOKUP(F3772,Sheet2!A:C,2,FALSE)</f>
        <v>结果页</v>
      </c>
      <c r="B3772" s="1" t="str">
        <f>VLOOKUP(E3772,[1]Sheet4!A:B,2,FALSE)</f>
        <v>API</v>
      </c>
      <c r="C3772" s="1" t="str">
        <f t="shared" si="30"/>
        <v>06</v>
      </c>
      <c r="D3772" s="147">
        <v>20150630</v>
      </c>
      <c r="E3772" s="6" t="s">
        <v>47</v>
      </c>
      <c r="F3772" s="6" t="s">
        <v>77</v>
      </c>
      <c r="G3772" s="57">
        <v>89412</v>
      </c>
      <c r="H3772" s="7">
        <v>7.69</v>
      </c>
      <c r="I3772" s="7">
        <v>0.09</v>
      </c>
      <c r="J3772" s="4">
        <v>8.2000000000000007E-3</v>
      </c>
      <c r="K3772" s="7">
        <v>0.01</v>
      </c>
      <c r="L3772" s="2">
        <v>733</v>
      </c>
      <c r="M3772" s="4">
        <v>1.77E-2</v>
      </c>
      <c r="N3772" s="7">
        <v>0.59</v>
      </c>
      <c r="O3772" s="2">
        <v>13</v>
      </c>
    </row>
    <row r="3773" spans="1:15" x14ac:dyDescent="0.3">
      <c r="A3773" s="1" t="str">
        <f>VLOOKUP(F3773,Sheet2!A:C,2,FALSE)</f>
        <v>结果页</v>
      </c>
      <c r="B3773" s="1" t="str">
        <f>VLOOKUP(E3773,[1]Sheet4!A:B,2,FALSE)</f>
        <v>API</v>
      </c>
      <c r="C3773" s="1" t="str">
        <f t="shared" si="30"/>
        <v>06</v>
      </c>
      <c r="D3773" s="147">
        <v>20150629</v>
      </c>
      <c r="E3773" s="6" t="s">
        <v>47</v>
      </c>
      <c r="F3773" s="6" t="s">
        <v>77</v>
      </c>
      <c r="G3773" s="57">
        <v>101682</v>
      </c>
      <c r="H3773" s="7">
        <v>11.98</v>
      </c>
      <c r="I3773" s="7">
        <v>0.12</v>
      </c>
      <c r="J3773" s="4">
        <v>7.1000000000000004E-3</v>
      </c>
      <c r="K3773" s="7">
        <v>0.02</v>
      </c>
      <c r="L3773" s="2">
        <v>718</v>
      </c>
      <c r="M3773" s="4">
        <v>3.7600000000000001E-2</v>
      </c>
      <c r="N3773" s="7">
        <v>0.44</v>
      </c>
      <c r="O3773" s="2">
        <v>27</v>
      </c>
    </row>
    <row r="3774" spans="1:15" x14ac:dyDescent="0.3">
      <c r="A3774" s="1" t="str">
        <f>VLOOKUP(F3774,Sheet2!A:C,2,FALSE)</f>
        <v>结果页</v>
      </c>
      <c r="B3774" s="1" t="str">
        <f>VLOOKUP(E3774,[1]Sheet4!A:B,2,FALSE)</f>
        <v>API</v>
      </c>
      <c r="C3774" s="1" t="str">
        <f t="shared" si="30"/>
        <v>06</v>
      </c>
      <c r="D3774" s="147">
        <v>20150628</v>
      </c>
      <c r="E3774" s="6" t="s">
        <v>47</v>
      </c>
      <c r="F3774" s="6" t="s">
        <v>77</v>
      </c>
      <c r="G3774" s="57">
        <v>110905</v>
      </c>
      <c r="H3774" s="7">
        <v>10.58</v>
      </c>
      <c r="I3774" s="7">
        <v>0.1</v>
      </c>
      <c r="J3774" s="4">
        <v>6.7999999999999996E-3</v>
      </c>
      <c r="K3774" s="7">
        <v>0.01</v>
      </c>
      <c r="L3774" s="2">
        <v>752</v>
      </c>
      <c r="M3774" s="4">
        <v>2.3900000000000001E-2</v>
      </c>
      <c r="N3774" s="7">
        <v>0.59</v>
      </c>
      <c r="O3774" s="2">
        <v>18</v>
      </c>
    </row>
    <row r="3775" spans="1:15" x14ac:dyDescent="0.3">
      <c r="A3775" s="1" t="str">
        <f>VLOOKUP(F3775,Sheet2!A:C,2,FALSE)</f>
        <v>结果页</v>
      </c>
      <c r="B3775" s="1" t="str">
        <f>VLOOKUP(E3775,[1]Sheet4!A:B,2,FALSE)</f>
        <v>API</v>
      </c>
      <c r="C3775" s="1" t="str">
        <f t="shared" si="30"/>
        <v>06</v>
      </c>
      <c r="D3775" s="147">
        <v>20150627</v>
      </c>
      <c r="E3775" s="6" t="s">
        <v>47</v>
      </c>
      <c r="F3775" s="6" t="s">
        <v>77</v>
      </c>
      <c r="G3775" s="57">
        <v>110301</v>
      </c>
      <c r="H3775" s="7">
        <v>27.59</v>
      </c>
      <c r="I3775" s="7">
        <v>0.25</v>
      </c>
      <c r="J3775" s="4">
        <v>7.7000000000000002E-3</v>
      </c>
      <c r="K3775" s="7">
        <v>0.03</v>
      </c>
      <c r="L3775" s="2">
        <v>850</v>
      </c>
      <c r="M3775" s="4">
        <v>3.6499999999999998E-2</v>
      </c>
      <c r="N3775" s="7">
        <v>0.89</v>
      </c>
      <c r="O3775" s="2">
        <v>31</v>
      </c>
    </row>
    <row r="3776" spans="1:15" x14ac:dyDescent="0.3">
      <c r="A3776" s="1" t="str">
        <f>VLOOKUP(F3776,Sheet2!A:C,2,FALSE)</f>
        <v>结果页</v>
      </c>
      <c r="B3776" s="1" t="str">
        <f>VLOOKUP(E3776,[1]Sheet4!A:B,2,FALSE)</f>
        <v>API</v>
      </c>
      <c r="C3776" s="1" t="str">
        <f t="shared" si="30"/>
        <v>06</v>
      </c>
      <c r="D3776" s="147">
        <v>20150626</v>
      </c>
      <c r="E3776" s="6" t="s">
        <v>47</v>
      </c>
      <c r="F3776" s="6" t="s">
        <v>77</v>
      </c>
      <c r="G3776" s="57">
        <v>126250</v>
      </c>
      <c r="H3776" s="7">
        <v>26.63</v>
      </c>
      <c r="I3776" s="7">
        <v>0.21</v>
      </c>
      <c r="J3776" s="4">
        <v>8.9999999999999993E-3</v>
      </c>
      <c r="K3776" s="7">
        <v>0.02</v>
      </c>
      <c r="L3776" s="2">
        <v>1137</v>
      </c>
      <c r="M3776" s="4">
        <v>3.4299999999999997E-2</v>
      </c>
      <c r="N3776" s="7">
        <v>0.68</v>
      </c>
      <c r="O3776" s="2">
        <v>39</v>
      </c>
    </row>
    <row r="3777" spans="1:15" x14ac:dyDescent="0.3">
      <c r="A3777" s="1" t="str">
        <f>VLOOKUP(F3777,Sheet2!A:C,2,FALSE)</f>
        <v>结果页</v>
      </c>
      <c r="B3777" s="1" t="str">
        <f>VLOOKUP(E3777,[1]Sheet4!A:B,2,FALSE)</f>
        <v>API</v>
      </c>
      <c r="C3777" s="1" t="str">
        <f t="shared" si="30"/>
        <v>06</v>
      </c>
      <c r="D3777" s="147">
        <v>20150625</v>
      </c>
      <c r="E3777" s="6" t="s">
        <v>78</v>
      </c>
      <c r="F3777" s="6" t="s">
        <v>77</v>
      </c>
      <c r="G3777" s="57">
        <v>196633</v>
      </c>
      <c r="H3777" s="7">
        <v>67.67</v>
      </c>
      <c r="I3777" s="7">
        <v>0.34</v>
      </c>
      <c r="J3777" s="4">
        <v>1.0500000000000001E-2</v>
      </c>
      <c r="K3777" s="7">
        <v>0.03</v>
      </c>
      <c r="L3777" s="2">
        <v>2062</v>
      </c>
      <c r="M3777" s="4">
        <v>6.1600000000000002E-2</v>
      </c>
      <c r="N3777" s="7">
        <v>0.53</v>
      </c>
      <c r="O3777" s="2">
        <v>127</v>
      </c>
    </row>
    <row r="3778" spans="1:15" x14ac:dyDescent="0.3">
      <c r="A3778" s="1" t="str">
        <f>VLOOKUP(F3778,Sheet2!A:C,2,FALSE)</f>
        <v>结果页</v>
      </c>
      <c r="B3778" s="1" t="str">
        <f>VLOOKUP(E3778,[1]Sheet4!A:B,2,FALSE)</f>
        <v>API</v>
      </c>
      <c r="C3778" s="1" t="str">
        <f t="shared" si="30"/>
        <v>06</v>
      </c>
      <c r="D3778" s="147">
        <v>20150624</v>
      </c>
      <c r="E3778" s="6" t="s">
        <v>47</v>
      </c>
      <c r="F3778" s="6" t="s">
        <v>77</v>
      </c>
      <c r="G3778" s="57">
        <v>497608</v>
      </c>
      <c r="H3778" s="7">
        <v>120.95</v>
      </c>
      <c r="I3778" s="7">
        <v>0.24</v>
      </c>
      <c r="J3778" s="4">
        <v>9.2999999999999992E-3</v>
      </c>
      <c r="K3778" s="7">
        <v>0.03</v>
      </c>
      <c r="L3778" s="2">
        <v>4612</v>
      </c>
      <c r="M3778" s="4">
        <v>7.3499999999999996E-2</v>
      </c>
      <c r="N3778" s="7">
        <v>0.36</v>
      </c>
      <c r="O3778" s="2">
        <v>339</v>
      </c>
    </row>
    <row r="3779" spans="1:15" x14ac:dyDescent="0.3">
      <c r="A3779" s="1" t="str">
        <f>VLOOKUP(F3779,Sheet2!A:C,2,FALSE)</f>
        <v>结果页</v>
      </c>
      <c r="B3779" s="1" t="str">
        <f>VLOOKUP(E3779,[1]Sheet4!A:B,2,FALSE)</f>
        <v>API</v>
      </c>
      <c r="C3779" s="1" t="str">
        <f t="shared" si="30"/>
        <v>06</v>
      </c>
      <c r="D3779" s="147">
        <v>20150623</v>
      </c>
      <c r="E3779" s="6" t="s">
        <v>47</v>
      </c>
      <c r="F3779" s="6" t="s">
        <v>77</v>
      </c>
      <c r="G3779" s="57">
        <v>2344449</v>
      </c>
      <c r="H3779" s="7">
        <v>399.99</v>
      </c>
      <c r="I3779" s="7">
        <v>0.17</v>
      </c>
      <c r="J3779" s="4">
        <v>8.0000000000000002E-3</v>
      </c>
      <c r="K3779" s="7">
        <v>0.02</v>
      </c>
      <c r="L3779" s="2">
        <v>18716</v>
      </c>
      <c r="M3779" s="4">
        <v>4.3700000000000003E-2</v>
      </c>
      <c r="N3779" s="7">
        <v>0.49</v>
      </c>
      <c r="O3779" s="2">
        <v>818</v>
      </c>
    </row>
    <row r="3780" spans="1:15" x14ac:dyDescent="0.3">
      <c r="A3780" s="1" t="str">
        <f>VLOOKUP(F3780,Sheet2!A:C,2,FALSE)</f>
        <v>结果页</v>
      </c>
      <c r="B3780" s="1" t="str">
        <f>VLOOKUP(E3780,[1]Sheet4!A:B,2,FALSE)</f>
        <v>自家直客</v>
      </c>
      <c r="C3780" s="1" t="str">
        <f t="shared" si="30"/>
        <v>07</v>
      </c>
      <c r="D3780" s="147">
        <v>20150709</v>
      </c>
      <c r="E3780" s="6" t="s">
        <v>79</v>
      </c>
      <c r="F3780" s="6" t="s">
        <v>77</v>
      </c>
      <c r="G3780" s="57">
        <v>40704965</v>
      </c>
      <c r="H3780" s="7">
        <v>47181.36</v>
      </c>
      <c r="I3780" s="7">
        <v>1.1599999999999999</v>
      </c>
      <c r="J3780" s="4">
        <v>1.37E-2</v>
      </c>
      <c r="K3780" s="7">
        <v>0.08</v>
      </c>
      <c r="L3780" s="2">
        <v>559613</v>
      </c>
      <c r="M3780" s="4">
        <v>0.11210000000000001</v>
      </c>
      <c r="N3780" s="7">
        <v>0.75</v>
      </c>
      <c r="O3780" s="2">
        <v>62741</v>
      </c>
    </row>
    <row r="3781" spans="1:15" x14ac:dyDescent="0.3">
      <c r="A3781" s="1" t="str">
        <f>VLOOKUP(F3781,Sheet2!A:C,2,FALSE)</f>
        <v>结果页</v>
      </c>
      <c r="B3781" s="1" t="str">
        <f>VLOOKUP(E3781,[1]Sheet4!A:B,2,FALSE)</f>
        <v>自家直客</v>
      </c>
      <c r="C3781" s="1" t="str">
        <f t="shared" si="30"/>
        <v>07</v>
      </c>
      <c r="D3781" s="147">
        <v>20150708</v>
      </c>
      <c r="E3781" s="6" t="s">
        <v>79</v>
      </c>
      <c r="F3781" s="6" t="s">
        <v>80</v>
      </c>
      <c r="G3781" s="57">
        <v>38538092</v>
      </c>
      <c r="H3781" s="7">
        <v>40680.339999999997</v>
      </c>
      <c r="I3781" s="7">
        <v>1.06</v>
      </c>
      <c r="J3781" s="4">
        <v>1.38E-2</v>
      </c>
      <c r="K3781" s="7">
        <v>0.08</v>
      </c>
      <c r="L3781" s="2">
        <v>531265</v>
      </c>
      <c r="M3781" s="4">
        <v>0.10929999999999999</v>
      </c>
      <c r="N3781" s="7">
        <v>0.7</v>
      </c>
      <c r="O3781" s="2">
        <v>58074</v>
      </c>
    </row>
    <row r="3782" spans="1:15" x14ac:dyDescent="0.3">
      <c r="A3782" s="1" t="str">
        <f>VLOOKUP(F3782,Sheet2!A:C,2,FALSE)</f>
        <v>结果页</v>
      </c>
      <c r="B3782" s="1" t="str">
        <f>VLOOKUP(E3782,[1]Sheet4!A:B,2,FALSE)</f>
        <v>自家直客</v>
      </c>
      <c r="C3782" s="1" t="str">
        <f t="shared" si="30"/>
        <v>07</v>
      </c>
      <c r="D3782" s="147">
        <v>20150707</v>
      </c>
      <c r="E3782" s="6" t="s">
        <v>79</v>
      </c>
      <c r="F3782" s="6" t="s">
        <v>77</v>
      </c>
      <c r="G3782" s="57">
        <v>39010111</v>
      </c>
      <c r="H3782" s="7">
        <v>40324.449999999997</v>
      </c>
      <c r="I3782" s="7">
        <v>1.03</v>
      </c>
      <c r="J3782" s="4">
        <v>1.37E-2</v>
      </c>
      <c r="K3782" s="7">
        <v>0.08</v>
      </c>
      <c r="L3782" s="2">
        <v>536110</v>
      </c>
      <c r="M3782" s="4">
        <v>0.1081</v>
      </c>
      <c r="N3782" s="7">
        <v>0.7</v>
      </c>
      <c r="O3782" s="2">
        <v>57959</v>
      </c>
    </row>
    <row r="3783" spans="1:15" x14ac:dyDescent="0.3">
      <c r="A3783" s="1" t="str">
        <f>VLOOKUP(F3783,Sheet2!A:C,2,FALSE)</f>
        <v>结果页</v>
      </c>
      <c r="B3783" s="1" t="str">
        <f>VLOOKUP(E3783,[1]Sheet4!A:B,2,FALSE)</f>
        <v>自家直客</v>
      </c>
      <c r="C3783" s="1" t="str">
        <f t="shared" si="30"/>
        <v>07</v>
      </c>
      <c r="D3783" s="147">
        <v>20150706</v>
      </c>
      <c r="E3783" s="6" t="s">
        <v>81</v>
      </c>
      <c r="F3783" s="6" t="s">
        <v>80</v>
      </c>
      <c r="G3783" s="57">
        <v>41346227</v>
      </c>
      <c r="H3783" s="7">
        <v>42488.37</v>
      </c>
      <c r="I3783" s="7">
        <v>1.03</v>
      </c>
      <c r="J3783" s="4">
        <v>1.29E-2</v>
      </c>
      <c r="K3783" s="7">
        <v>0.08</v>
      </c>
      <c r="L3783" s="2">
        <v>535272</v>
      </c>
      <c r="M3783" s="4">
        <v>0.1016</v>
      </c>
      <c r="N3783" s="7">
        <v>0.78</v>
      </c>
      <c r="O3783" s="2">
        <v>54393</v>
      </c>
    </row>
    <row r="3784" spans="1:15" x14ac:dyDescent="0.3">
      <c r="A3784" s="1" t="str">
        <f>VLOOKUP(F3784,Sheet2!A:C,2,FALSE)</f>
        <v>结果页</v>
      </c>
      <c r="B3784" s="1" t="str">
        <f>VLOOKUP(E3784,[1]Sheet4!A:B,2,FALSE)</f>
        <v>自家直客</v>
      </c>
      <c r="C3784" s="1" t="str">
        <f t="shared" si="30"/>
        <v>07</v>
      </c>
      <c r="D3784" s="147">
        <v>20150705</v>
      </c>
      <c r="E3784" s="6" t="s">
        <v>79</v>
      </c>
      <c r="F3784" s="6" t="s">
        <v>77</v>
      </c>
      <c r="G3784" s="57">
        <v>39752298</v>
      </c>
      <c r="H3784" s="7">
        <v>49056.15</v>
      </c>
      <c r="I3784" s="7">
        <v>1.23</v>
      </c>
      <c r="J3784" s="4">
        <v>1.29E-2</v>
      </c>
      <c r="K3784" s="7">
        <v>0.1</v>
      </c>
      <c r="L3784" s="2">
        <v>512788</v>
      </c>
      <c r="M3784" s="4">
        <v>0.1118</v>
      </c>
      <c r="N3784" s="7">
        <v>0.86</v>
      </c>
      <c r="O3784" s="2">
        <v>57351</v>
      </c>
    </row>
    <row r="3785" spans="1:15" x14ac:dyDescent="0.3">
      <c r="A3785" s="1" t="str">
        <f>VLOOKUP(F3785,Sheet2!A:C,2,FALSE)</f>
        <v>结果页</v>
      </c>
      <c r="B3785" s="1" t="str">
        <f>VLOOKUP(E3785,[1]Sheet4!A:B,2,FALSE)</f>
        <v>自家直客</v>
      </c>
      <c r="C3785" s="1" t="str">
        <f t="shared" si="30"/>
        <v>07</v>
      </c>
      <c r="D3785" s="147">
        <v>20150704</v>
      </c>
      <c r="E3785" s="6" t="s">
        <v>79</v>
      </c>
      <c r="F3785" s="6" t="s">
        <v>82</v>
      </c>
      <c r="G3785" s="57">
        <v>40158030</v>
      </c>
      <c r="H3785" s="7">
        <v>49859.02</v>
      </c>
      <c r="I3785" s="7">
        <v>1.24</v>
      </c>
      <c r="J3785" s="4">
        <v>1.44E-2</v>
      </c>
      <c r="K3785" s="7">
        <v>0.09</v>
      </c>
      <c r="L3785" s="2">
        <v>577309</v>
      </c>
      <c r="M3785" s="4">
        <v>0.12809999999999999</v>
      </c>
      <c r="N3785" s="7">
        <v>0.67</v>
      </c>
      <c r="O3785" s="2">
        <v>73941</v>
      </c>
    </row>
    <row r="3786" spans="1:15" x14ac:dyDescent="0.3">
      <c r="A3786" s="1" t="str">
        <f>VLOOKUP(F3786,Sheet2!A:C,2,FALSE)</f>
        <v>结果页</v>
      </c>
      <c r="B3786" s="1" t="str">
        <f>VLOOKUP(E3786,[1]Sheet4!A:B,2,FALSE)</f>
        <v>自家直客</v>
      </c>
      <c r="C3786" s="1" t="str">
        <f t="shared" si="30"/>
        <v>07</v>
      </c>
      <c r="D3786" s="147">
        <v>20150703</v>
      </c>
      <c r="E3786" s="6" t="s">
        <v>79</v>
      </c>
      <c r="F3786" s="6" t="s">
        <v>82</v>
      </c>
      <c r="G3786" s="57">
        <v>19975034</v>
      </c>
      <c r="H3786" s="7">
        <v>23906.86</v>
      </c>
      <c r="I3786" s="7">
        <v>1.2</v>
      </c>
      <c r="J3786" s="4">
        <v>1.47E-2</v>
      </c>
      <c r="K3786" s="7">
        <v>0.08</v>
      </c>
      <c r="L3786" s="2">
        <v>294282</v>
      </c>
      <c r="M3786" s="4">
        <v>0.1042</v>
      </c>
      <c r="N3786" s="7">
        <v>0.78</v>
      </c>
      <c r="O3786" s="2">
        <v>30654</v>
      </c>
    </row>
    <row r="3787" spans="1:15" x14ac:dyDescent="0.3">
      <c r="A3787" s="1" t="str">
        <f>VLOOKUP(F3787,Sheet2!A:C,2,FALSE)</f>
        <v>结果页</v>
      </c>
      <c r="B3787" s="1" t="str">
        <f>VLOOKUP(E3787,[1]Sheet4!A:B,2,FALSE)</f>
        <v>自家直客</v>
      </c>
      <c r="C3787" s="1" t="str">
        <f t="shared" si="30"/>
        <v>07</v>
      </c>
      <c r="D3787" s="147">
        <v>20150702</v>
      </c>
      <c r="E3787" s="6" t="s">
        <v>83</v>
      </c>
      <c r="F3787" s="6" t="s">
        <v>82</v>
      </c>
      <c r="G3787" s="57">
        <v>1031669</v>
      </c>
      <c r="H3787" s="7">
        <v>817.81</v>
      </c>
      <c r="I3787" s="7">
        <v>0.79</v>
      </c>
      <c r="J3787" s="4">
        <v>1.32E-2</v>
      </c>
      <c r="K3787" s="7">
        <v>0.06</v>
      </c>
      <c r="L3787" s="2">
        <v>13650</v>
      </c>
      <c r="M3787" s="4">
        <v>9.2999999999999999E-2</v>
      </c>
      <c r="N3787" s="7">
        <v>0.64</v>
      </c>
      <c r="O3787" s="2">
        <v>1269</v>
      </c>
    </row>
    <row r="3788" spans="1:15" x14ac:dyDescent="0.3">
      <c r="A3788" s="1" t="str">
        <f>VLOOKUP(F3788,Sheet2!A:C,2,FALSE)</f>
        <v>结果页</v>
      </c>
      <c r="B3788" s="1" t="str">
        <f>VLOOKUP(E3788,[1]Sheet4!A:B,2,FALSE)</f>
        <v>自家直客</v>
      </c>
      <c r="C3788" s="1" t="str">
        <f t="shared" si="30"/>
        <v>07</v>
      </c>
      <c r="D3788" s="147">
        <v>20150701</v>
      </c>
      <c r="E3788" s="6" t="s">
        <v>79</v>
      </c>
      <c r="F3788" s="6" t="s">
        <v>77</v>
      </c>
      <c r="G3788" s="57">
        <v>1160240</v>
      </c>
      <c r="H3788" s="7">
        <v>993.97</v>
      </c>
      <c r="I3788" s="7">
        <v>0.86</v>
      </c>
      <c r="J3788" s="4">
        <v>1.35E-2</v>
      </c>
      <c r="K3788" s="7">
        <v>0.06</v>
      </c>
      <c r="L3788" s="2">
        <v>15693</v>
      </c>
      <c r="M3788" s="4">
        <v>0.1002</v>
      </c>
      <c r="N3788" s="7">
        <v>0.63</v>
      </c>
      <c r="O3788" s="2">
        <v>1573</v>
      </c>
    </row>
    <row r="3789" spans="1:15" x14ac:dyDescent="0.3">
      <c r="A3789" s="1" t="str">
        <f>VLOOKUP(F3789,Sheet2!A:C,2,FALSE)</f>
        <v>结果页</v>
      </c>
      <c r="B3789" s="1" t="str">
        <f>VLOOKUP(E3789,[1]Sheet4!A:B,2,FALSE)</f>
        <v>自家直客</v>
      </c>
      <c r="C3789" s="1" t="str">
        <f t="shared" si="30"/>
        <v>06</v>
      </c>
      <c r="D3789" s="147">
        <v>20150630</v>
      </c>
      <c r="E3789" s="6" t="s">
        <v>83</v>
      </c>
      <c r="F3789" s="6" t="s">
        <v>82</v>
      </c>
      <c r="G3789" s="57">
        <v>1174280</v>
      </c>
      <c r="H3789" s="7">
        <v>989.94</v>
      </c>
      <c r="I3789" s="7">
        <v>0.84</v>
      </c>
      <c r="J3789" s="4">
        <v>1.35E-2</v>
      </c>
      <c r="K3789" s="7">
        <v>0.06</v>
      </c>
      <c r="L3789" s="2">
        <v>15799</v>
      </c>
      <c r="M3789" s="4">
        <v>0.1089</v>
      </c>
      <c r="N3789" s="7">
        <v>0.57999999999999996</v>
      </c>
      <c r="O3789" s="2">
        <v>1720</v>
      </c>
    </row>
    <row r="3790" spans="1:15" x14ac:dyDescent="0.3">
      <c r="A3790" s="1" t="str">
        <f>VLOOKUP(F3790,Sheet2!A:C,2,FALSE)</f>
        <v>结果页</v>
      </c>
      <c r="B3790" s="1" t="str">
        <f>VLOOKUP(E3790,[1]Sheet4!A:B,2,FALSE)</f>
        <v>自家直客</v>
      </c>
      <c r="C3790" s="1" t="str">
        <f t="shared" si="30"/>
        <v>06</v>
      </c>
      <c r="D3790" s="147">
        <v>20150629</v>
      </c>
      <c r="E3790" s="6" t="s">
        <v>79</v>
      </c>
      <c r="F3790" s="6" t="s">
        <v>77</v>
      </c>
      <c r="G3790" s="57">
        <v>1199389</v>
      </c>
      <c r="H3790" s="7">
        <v>1088.03</v>
      </c>
      <c r="I3790" s="7">
        <v>0.91</v>
      </c>
      <c r="J3790" s="4">
        <v>1.3599999999999999E-2</v>
      </c>
      <c r="K3790" s="7">
        <v>7.0000000000000007E-2</v>
      </c>
      <c r="L3790" s="2">
        <v>16357</v>
      </c>
      <c r="M3790" s="4">
        <v>0.1192</v>
      </c>
      <c r="N3790" s="7">
        <v>0.56000000000000005</v>
      </c>
      <c r="O3790" s="2">
        <v>1950</v>
      </c>
    </row>
    <row r="3791" spans="1:15" x14ac:dyDescent="0.3">
      <c r="A3791" s="1" t="str">
        <f>VLOOKUP(F3791,Sheet2!A:C,2,FALSE)</f>
        <v>结果页</v>
      </c>
      <c r="B3791" s="1" t="str">
        <f>VLOOKUP(E3791,[1]Sheet4!A:B,2,FALSE)</f>
        <v>自家直客</v>
      </c>
      <c r="C3791" s="1" t="str">
        <f t="shared" si="30"/>
        <v>06</v>
      </c>
      <c r="D3791" s="147">
        <v>20150628</v>
      </c>
      <c r="E3791" s="6" t="s">
        <v>79</v>
      </c>
      <c r="F3791" s="6" t="s">
        <v>77</v>
      </c>
      <c r="G3791" s="57">
        <v>1261714</v>
      </c>
      <c r="H3791" s="7">
        <v>1313.72</v>
      </c>
      <c r="I3791" s="7">
        <v>1.04</v>
      </c>
      <c r="J3791" s="4">
        <v>1.43E-2</v>
      </c>
      <c r="K3791" s="7">
        <v>7.0000000000000007E-2</v>
      </c>
      <c r="L3791" s="2">
        <v>18084</v>
      </c>
      <c r="M3791" s="4">
        <v>0.13339999999999999</v>
      </c>
      <c r="N3791" s="7">
        <v>0.54</v>
      </c>
      <c r="O3791" s="2">
        <v>2413</v>
      </c>
    </row>
    <row r="3792" spans="1:15" x14ac:dyDescent="0.3">
      <c r="A3792" s="1" t="str">
        <f>VLOOKUP(F3792,Sheet2!A:C,2,FALSE)</f>
        <v>结果页</v>
      </c>
      <c r="B3792" s="1" t="str">
        <f>VLOOKUP(E3792,[1]Sheet4!A:B,2,FALSE)</f>
        <v>自家直客</v>
      </c>
      <c r="C3792" s="1" t="str">
        <f t="shared" si="30"/>
        <v>06</v>
      </c>
      <c r="D3792" s="147">
        <v>20150627</v>
      </c>
      <c r="E3792" s="6" t="s">
        <v>79</v>
      </c>
      <c r="F3792" s="6" t="s">
        <v>77</v>
      </c>
      <c r="G3792" s="57">
        <v>1432910</v>
      </c>
      <c r="H3792" s="7">
        <v>1496.11</v>
      </c>
      <c r="I3792" s="7">
        <v>1.04</v>
      </c>
      <c r="J3792" s="4">
        <v>1.4800000000000001E-2</v>
      </c>
      <c r="K3792" s="7">
        <v>7.0000000000000007E-2</v>
      </c>
      <c r="L3792" s="2">
        <v>21235</v>
      </c>
      <c r="M3792" s="4">
        <v>0.14599999999999999</v>
      </c>
      <c r="N3792" s="7">
        <v>0.48</v>
      </c>
      <c r="O3792" s="2">
        <v>3101</v>
      </c>
    </row>
    <row r="3793" spans="1:15" x14ac:dyDescent="0.3">
      <c r="A3793" s="1" t="str">
        <f>VLOOKUP(F3793,Sheet2!A:C,2,FALSE)</f>
        <v>结果页</v>
      </c>
      <c r="B3793" s="1" t="str">
        <f>VLOOKUP(E3793,[1]Sheet4!A:B,2,FALSE)</f>
        <v>自家直客</v>
      </c>
      <c r="C3793" s="1" t="str">
        <f t="shared" si="30"/>
        <v>06</v>
      </c>
      <c r="D3793" s="147">
        <v>20150626</v>
      </c>
      <c r="E3793" s="6" t="s">
        <v>79</v>
      </c>
      <c r="F3793" s="6" t="s">
        <v>77</v>
      </c>
      <c r="G3793" s="57">
        <v>1852930</v>
      </c>
      <c r="H3793" s="7">
        <v>1951.22</v>
      </c>
      <c r="I3793" s="7">
        <v>1.05</v>
      </c>
      <c r="J3793" s="4">
        <v>1.5699999999999999E-2</v>
      </c>
      <c r="K3793" s="7">
        <v>7.0000000000000007E-2</v>
      </c>
      <c r="L3793" s="2">
        <v>29034</v>
      </c>
      <c r="M3793" s="4">
        <v>0.13980000000000001</v>
      </c>
      <c r="N3793" s="7">
        <v>0.48</v>
      </c>
      <c r="O3793" s="2">
        <v>4060</v>
      </c>
    </row>
    <row r="3794" spans="1:15" x14ac:dyDescent="0.3">
      <c r="A3794" s="1" t="str">
        <f>VLOOKUP(F3794,Sheet2!A:C,2,FALSE)</f>
        <v>结果页</v>
      </c>
      <c r="B3794" s="1" t="str">
        <f>VLOOKUP(E3794,[1]Sheet4!A:B,2,FALSE)</f>
        <v>自家直客</v>
      </c>
      <c r="C3794" s="1" t="str">
        <f t="shared" si="30"/>
        <v>06</v>
      </c>
      <c r="D3794" s="147">
        <v>20150625</v>
      </c>
      <c r="E3794" s="6" t="s">
        <v>79</v>
      </c>
      <c r="F3794" s="6" t="s">
        <v>77</v>
      </c>
      <c r="G3794" s="57">
        <v>2402152</v>
      </c>
      <c r="H3794" s="7">
        <v>2512.19</v>
      </c>
      <c r="I3794" s="7">
        <v>1.05</v>
      </c>
      <c r="J3794" s="4">
        <v>1.5699999999999999E-2</v>
      </c>
      <c r="K3794" s="7">
        <v>7.0000000000000007E-2</v>
      </c>
      <c r="L3794" s="2">
        <v>37793</v>
      </c>
      <c r="M3794" s="4">
        <v>0.14610000000000001</v>
      </c>
      <c r="N3794" s="7">
        <v>0.45</v>
      </c>
      <c r="O3794" s="2">
        <v>5522</v>
      </c>
    </row>
    <row r="3795" spans="1:15" x14ac:dyDescent="0.3">
      <c r="A3795" s="1" t="str">
        <f>VLOOKUP(F3795,Sheet2!A:C,2,FALSE)</f>
        <v>结果页</v>
      </c>
      <c r="B3795" s="1" t="str">
        <f>VLOOKUP(E3795,[1]Sheet4!A:B,2,FALSE)</f>
        <v>自家直客</v>
      </c>
      <c r="C3795" s="1" t="str">
        <f t="shared" si="30"/>
        <v>06</v>
      </c>
      <c r="D3795" s="147">
        <v>20150624</v>
      </c>
      <c r="E3795" s="6" t="s">
        <v>79</v>
      </c>
      <c r="F3795" s="6" t="s">
        <v>77</v>
      </c>
      <c r="G3795" s="57">
        <v>4416807</v>
      </c>
      <c r="H3795" s="7">
        <v>5024.6099999999997</v>
      </c>
      <c r="I3795" s="7">
        <v>1.1399999999999999</v>
      </c>
      <c r="J3795" s="4">
        <v>1.5100000000000001E-2</v>
      </c>
      <c r="K3795" s="7">
        <v>0.08</v>
      </c>
      <c r="L3795" s="2">
        <v>66490</v>
      </c>
      <c r="M3795" s="4">
        <v>0.14799999999999999</v>
      </c>
      <c r="N3795" s="7">
        <v>0.51</v>
      </c>
      <c r="O3795" s="2">
        <v>9839</v>
      </c>
    </row>
    <row r="3796" spans="1:15" x14ac:dyDescent="0.3">
      <c r="A3796" s="1" t="str">
        <f>VLOOKUP(F3796,Sheet2!A:C,2,FALSE)</f>
        <v>结果页</v>
      </c>
      <c r="B3796" s="1" t="str">
        <f>VLOOKUP(E3796,[1]Sheet4!A:B,2,FALSE)</f>
        <v>自家直客</v>
      </c>
      <c r="C3796" s="1" t="str">
        <f t="shared" si="30"/>
        <v>06</v>
      </c>
      <c r="D3796" s="147">
        <v>20150623</v>
      </c>
      <c r="E3796" s="6" t="s">
        <v>79</v>
      </c>
      <c r="F3796" s="6" t="s">
        <v>77</v>
      </c>
      <c r="G3796" s="57">
        <v>24039628</v>
      </c>
      <c r="H3796" s="7">
        <v>27513.05</v>
      </c>
      <c r="I3796" s="7">
        <v>1.1399999999999999</v>
      </c>
      <c r="J3796" s="4">
        <v>1.3899999999999999E-2</v>
      </c>
      <c r="K3796" s="7">
        <v>0.08</v>
      </c>
      <c r="L3796" s="2">
        <v>334257</v>
      </c>
      <c r="M3796" s="4">
        <v>0.11799999999999999</v>
      </c>
      <c r="N3796" s="7">
        <v>0.7</v>
      </c>
      <c r="O3796" s="2">
        <v>39437</v>
      </c>
    </row>
    <row r="3797" spans="1:15" x14ac:dyDescent="0.3">
      <c r="A3797" s="1" t="str">
        <f>VLOOKUP(F3797,Sheet2!A:C,2,FALSE)</f>
        <v>其他</v>
      </c>
      <c r="B3797" s="1" t="str">
        <f>VLOOKUP(E3797,[1]Sheet4!A:B,2,FALSE)</f>
        <v>自家直客</v>
      </c>
      <c r="C3797" s="1" t="str">
        <f t="shared" si="30"/>
        <v>07</v>
      </c>
      <c r="D3797" s="147">
        <v>20150709</v>
      </c>
      <c r="E3797" s="6" t="s">
        <v>83</v>
      </c>
      <c r="F3797" s="6" t="s">
        <v>84</v>
      </c>
      <c r="G3797" s="57">
        <v>2410815</v>
      </c>
      <c r="H3797" s="7">
        <v>949.92</v>
      </c>
      <c r="I3797" s="7">
        <v>0.39</v>
      </c>
      <c r="J3797" s="4">
        <v>6.3E-3</v>
      </c>
      <c r="K3797" s="7">
        <v>0.06</v>
      </c>
      <c r="L3797" s="2">
        <v>15174</v>
      </c>
      <c r="M3797" s="4">
        <v>2.8400000000000002E-2</v>
      </c>
      <c r="N3797" s="7">
        <v>2.2000000000000002</v>
      </c>
      <c r="O3797" s="2">
        <v>431</v>
      </c>
    </row>
    <row r="3798" spans="1:15" x14ac:dyDescent="0.3">
      <c r="A3798" s="1" t="str">
        <f>VLOOKUP(F3798,Sheet2!A:C,2,FALSE)</f>
        <v>其他</v>
      </c>
      <c r="B3798" s="1" t="str">
        <f>VLOOKUP(E3798,[1]Sheet4!A:B,2,FALSE)</f>
        <v>自家直客</v>
      </c>
      <c r="C3798" s="1" t="str">
        <f t="shared" si="30"/>
        <v>07</v>
      </c>
      <c r="D3798" s="147">
        <v>20150708</v>
      </c>
      <c r="E3798" s="6" t="s">
        <v>83</v>
      </c>
      <c r="F3798" s="6" t="s">
        <v>84</v>
      </c>
      <c r="G3798" s="57">
        <v>1951882</v>
      </c>
      <c r="H3798" s="7">
        <v>731.32</v>
      </c>
      <c r="I3798" s="7">
        <v>0.37</v>
      </c>
      <c r="J3798" s="4">
        <v>6.7999999999999996E-3</v>
      </c>
      <c r="K3798" s="7">
        <v>0.05</v>
      </c>
      <c r="L3798" s="2">
        <v>13367</v>
      </c>
      <c r="M3798" s="4">
        <v>2.9000000000000001E-2</v>
      </c>
      <c r="N3798" s="7">
        <v>1.88</v>
      </c>
      <c r="O3798" s="2">
        <v>388</v>
      </c>
    </row>
    <row r="3799" spans="1:15" x14ac:dyDescent="0.3">
      <c r="A3799" s="1" t="str">
        <f>VLOOKUP(F3799,Sheet2!A:C,2,FALSE)</f>
        <v>其他</v>
      </c>
      <c r="B3799" s="1" t="str">
        <f>VLOOKUP(E3799,[1]Sheet4!A:B,2,FALSE)</f>
        <v>自家直客</v>
      </c>
      <c r="C3799" s="1" t="str">
        <f t="shared" si="30"/>
        <v>07</v>
      </c>
      <c r="D3799" s="147">
        <v>20150707</v>
      </c>
      <c r="E3799" s="6" t="s">
        <v>83</v>
      </c>
      <c r="F3799" s="6" t="s">
        <v>84</v>
      </c>
      <c r="G3799" s="57">
        <v>1920884</v>
      </c>
      <c r="H3799" s="7">
        <v>689.02</v>
      </c>
      <c r="I3799" s="7">
        <v>0.36</v>
      </c>
      <c r="J3799" s="4">
        <v>6.7999999999999996E-3</v>
      </c>
      <c r="K3799" s="7">
        <v>0.05</v>
      </c>
      <c r="L3799" s="2">
        <v>13084</v>
      </c>
      <c r="M3799" s="4">
        <v>3.2599999999999997E-2</v>
      </c>
      <c r="N3799" s="7">
        <v>1.61</v>
      </c>
      <c r="O3799" s="2">
        <v>427</v>
      </c>
    </row>
    <row r="3800" spans="1:15" x14ac:dyDescent="0.3">
      <c r="A3800" s="1" t="str">
        <f>VLOOKUP(F3800,Sheet2!A:C,2,FALSE)</f>
        <v>其他</v>
      </c>
      <c r="B3800" s="1" t="str">
        <f>VLOOKUP(E3800,[1]Sheet4!A:B,2,FALSE)</f>
        <v>自家直客</v>
      </c>
      <c r="C3800" s="1" t="str">
        <f t="shared" si="30"/>
        <v>07</v>
      </c>
      <c r="D3800" s="147">
        <v>20150706</v>
      </c>
      <c r="E3800" s="6" t="s">
        <v>85</v>
      </c>
      <c r="F3800" s="6" t="s">
        <v>84</v>
      </c>
      <c r="G3800" s="57">
        <v>1989014</v>
      </c>
      <c r="H3800" s="7">
        <v>689.22</v>
      </c>
      <c r="I3800" s="7">
        <v>0.35</v>
      </c>
      <c r="J3800" s="4">
        <v>6.4000000000000003E-3</v>
      </c>
      <c r="K3800" s="7">
        <v>0.05</v>
      </c>
      <c r="L3800" s="2">
        <v>12694</v>
      </c>
      <c r="M3800" s="4">
        <v>2.8299999999999999E-2</v>
      </c>
      <c r="N3800" s="7">
        <v>1.92</v>
      </c>
      <c r="O3800" s="2">
        <v>359</v>
      </c>
    </row>
    <row r="3801" spans="1:15" x14ac:dyDescent="0.3">
      <c r="A3801" s="1" t="str">
        <f>VLOOKUP(F3801,Sheet2!A:C,2,FALSE)</f>
        <v>其他</v>
      </c>
      <c r="B3801" s="1" t="str">
        <f>VLOOKUP(E3801,[1]Sheet4!A:B,2,FALSE)</f>
        <v>自家直客</v>
      </c>
      <c r="C3801" s="1" t="str">
        <f t="shared" si="30"/>
        <v>07</v>
      </c>
      <c r="D3801" s="147">
        <v>20150705</v>
      </c>
      <c r="E3801" s="6" t="s">
        <v>85</v>
      </c>
      <c r="F3801" s="6" t="s">
        <v>84</v>
      </c>
      <c r="G3801" s="57">
        <v>1970489</v>
      </c>
      <c r="H3801" s="7">
        <v>778.7</v>
      </c>
      <c r="I3801" s="7">
        <v>0.4</v>
      </c>
      <c r="J3801" s="4">
        <v>6.8999999999999999E-3</v>
      </c>
      <c r="K3801" s="7">
        <v>0.06</v>
      </c>
      <c r="L3801" s="2">
        <v>13595</v>
      </c>
      <c r="M3801" s="4">
        <v>3.1E-2</v>
      </c>
      <c r="N3801" s="7">
        <v>1.85</v>
      </c>
      <c r="O3801" s="2">
        <v>422</v>
      </c>
    </row>
    <row r="3802" spans="1:15" x14ac:dyDescent="0.3">
      <c r="A3802" s="1" t="str">
        <f>VLOOKUP(F3802,Sheet2!A:C,2,FALSE)</f>
        <v>其他</v>
      </c>
      <c r="B3802" s="1" t="str">
        <f>VLOOKUP(E3802,[1]Sheet4!A:B,2,FALSE)</f>
        <v>自家直客</v>
      </c>
      <c r="C3802" s="1" t="str">
        <f t="shared" si="30"/>
        <v>07</v>
      </c>
      <c r="D3802" s="147">
        <v>20150704</v>
      </c>
      <c r="E3802" s="6" t="s">
        <v>83</v>
      </c>
      <c r="F3802" s="6" t="s">
        <v>84</v>
      </c>
      <c r="G3802" s="57">
        <v>2092572</v>
      </c>
      <c r="H3802" s="7">
        <v>851.64</v>
      </c>
      <c r="I3802" s="7">
        <v>0.41</v>
      </c>
      <c r="J3802" s="4">
        <v>7.1000000000000004E-3</v>
      </c>
      <c r="K3802" s="7">
        <v>0.06</v>
      </c>
      <c r="L3802" s="2">
        <v>14932</v>
      </c>
      <c r="M3802" s="4">
        <v>3.2500000000000001E-2</v>
      </c>
      <c r="N3802" s="7">
        <v>1.75</v>
      </c>
      <c r="O3802" s="2">
        <v>486</v>
      </c>
    </row>
    <row r="3803" spans="1:15" x14ac:dyDescent="0.3">
      <c r="A3803" s="1" t="str">
        <f>VLOOKUP(F3803,Sheet2!A:C,2,FALSE)</f>
        <v>其他</v>
      </c>
      <c r="B3803" s="1" t="str">
        <f>VLOOKUP(E3803,[1]Sheet4!A:B,2,FALSE)</f>
        <v>自家直客</v>
      </c>
      <c r="C3803" s="1" t="str">
        <f t="shared" si="30"/>
        <v>07</v>
      </c>
      <c r="D3803" s="147">
        <v>20150703</v>
      </c>
      <c r="E3803" s="6" t="s">
        <v>83</v>
      </c>
      <c r="F3803" s="6" t="s">
        <v>84</v>
      </c>
      <c r="G3803" s="57">
        <v>2178561</v>
      </c>
      <c r="H3803" s="7">
        <v>834.87</v>
      </c>
      <c r="I3803" s="7">
        <v>0.38</v>
      </c>
      <c r="J3803" s="4">
        <v>6.7999999999999996E-3</v>
      </c>
      <c r="K3803" s="7">
        <v>0.06</v>
      </c>
      <c r="L3803" s="2">
        <v>14861</v>
      </c>
      <c r="M3803" s="4">
        <v>3.09E-2</v>
      </c>
      <c r="N3803" s="7">
        <v>1.82</v>
      </c>
      <c r="O3803" s="2">
        <v>459</v>
      </c>
    </row>
    <row r="3804" spans="1:15" x14ac:dyDescent="0.3">
      <c r="A3804" s="1" t="str">
        <f>VLOOKUP(F3804,Sheet2!A:C,2,FALSE)</f>
        <v>其他</v>
      </c>
      <c r="B3804" s="1" t="str">
        <f>VLOOKUP(E3804,[1]Sheet4!A:B,2,FALSE)</f>
        <v>自家直客</v>
      </c>
      <c r="C3804" s="1" t="str">
        <f t="shared" si="30"/>
        <v>07</v>
      </c>
      <c r="D3804" s="147">
        <v>20150702</v>
      </c>
      <c r="E3804" s="6" t="s">
        <v>85</v>
      </c>
      <c r="F3804" s="6" t="s">
        <v>84</v>
      </c>
      <c r="G3804" s="57">
        <v>2173895</v>
      </c>
      <c r="H3804" s="7">
        <v>803.77</v>
      </c>
      <c r="I3804" s="7">
        <v>0.37</v>
      </c>
      <c r="J3804" s="4">
        <v>6.6E-3</v>
      </c>
      <c r="K3804" s="7">
        <v>0.06</v>
      </c>
      <c r="L3804" s="2">
        <v>14388</v>
      </c>
      <c r="M3804" s="4">
        <v>3.2199999999999999E-2</v>
      </c>
      <c r="N3804" s="7">
        <v>1.73</v>
      </c>
      <c r="O3804" s="2">
        <v>464</v>
      </c>
    </row>
    <row r="3805" spans="1:15" x14ac:dyDescent="0.3">
      <c r="A3805" s="1" t="str">
        <f>VLOOKUP(F3805,Sheet2!A:C,2,FALSE)</f>
        <v>其他</v>
      </c>
      <c r="B3805" s="1" t="str">
        <f>VLOOKUP(E3805,[1]Sheet4!A:B,2,FALSE)</f>
        <v>自家直客</v>
      </c>
      <c r="C3805" s="1" t="str">
        <f t="shared" si="30"/>
        <v>07</v>
      </c>
      <c r="D3805" s="147">
        <v>20150701</v>
      </c>
      <c r="E3805" s="6" t="s">
        <v>85</v>
      </c>
      <c r="F3805" s="6" t="s">
        <v>84</v>
      </c>
      <c r="G3805" s="57">
        <v>2241563</v>
      </c>
      <c r="H3805" s="7">
        <v>843.89</v>
      </c>
      <c r="I3805" s="7">
        <v>0.38</v>
      </c>
      <c r="J3805" s="4">
        <v>6.6E-3</v>
      </c>
      <c r="K3805" s="7">
        <v>0.06</v>
      </c>
      <c r="L3805" s="2">
        <v>14860</v>
      </c>
      <c r="M3805" s="4">
        <v>3.2300000000000002E-2</v>
      </c>
      <c r="N3805" s="7">
        <v>1.76</v>
      </c>
      <c r="O3805" s="2">
        <v>480</v>
      </c>
    </row>
    <row r="3806" spans="1:15" x14ac:dyDescent="0.3">
      <c r="A3806" s="1" t="str">
        <f>VLOOKUP(F3806,Sheet2!A:C,2,FALSE)</f>
        <v>其他</v>
      </c>
      <c r="B3806" s="1" t="str">
        <f>VLOOKUP(E3806,[1]Sheet4!A:B,2,FALSE)</f>
        <v>自家直客</v>
      </c>
      <c r="C3806" s="1" t="str">
        <f t="shared" si="30"/>
        <v>06</v>
      </c>
      <c r="D3806" s="147">
        <v>20150630</v>
      </c>
      <c r="E3806" s="6" t="s">
        <v>85</v>
      </c>
      <c r="F3806" s="6" t="s">
        <v>84</v>
      </c>
      <c r="G3806" s="57">
        <v>2188763</v>
      </c>
      <c r="H3806" s="7">
        <v>833.73</v>
      </c>
      <c r="I3806" s="7">
        <v>0.38</v>
      </c>
      <c r="J3806" s="4">
        <v>6.7000000000000002E-3</v>
      </c>
      <c r="K3806" s="7">
        <v>0.06</v>
      </c>
      <c r="L3806" s="2">
        <v>14613</v>
      </c>
      <c r="M3806" s="4">
        <v>3.4200000000000001E-2</v>
      </c>
      <c r="N3806" s="7">
        <v>1.67</v>
      </c>
      <c r="O3806" s="2">
        <v>500</v>
      </c>
    </row>
    <row r="3807" spans="1:15" x14ac:dyDescent="0.3">
      <c r="A3807" s="1" t="str">
        <f>VLOOKUP(F3807,Sheet2!A:C,2,FALSE)</f>
        <v>其他</v>
      </c>
      <c r="B3807" s="1" t="str">
        <f>VLOOKUP(E3807,[1]Sheet4!A:B,2,FALSE)</f>
        <v>自家直客</v>
      </c>
      <c r="C3807" s="1" t="str">
        <f t="shared" si="30"/>
        <v>06</v>
      </c>
      <c r="D3807" s="147">
        <v>20150629</v>
      </c>
      <c r="E3807" s="6" t="s">
        <v>85</v>
      </c>
      <c r="F3807" s="6" t="s">
        <v>84</v>
      </c>
      <c r="G3807" s="57">
        <v>2160403</v>
      </c>
      <c r="H3807" s="7">
        <v>813.47</v>
      </c>
      <c r="I3807" s="7">
        <v>0.38</v>
      </c>
      <c r="J3807" s="4">
        <v>6.7999999999999996E-3</v>
      </c>
      <c r="K3807" s="7">
        <v>0.06</v>
      </c>
      <c r="L3807" s="2">
        <v>14695</v>
      </c>
      <c r="M3807" s="4">
        <v>2.86E-2</v>
      </c>
      <c r="N3807" s="7">
        <v>1.93</v>
      </c>
      <c r="O3807" s="2">
        <v>421</v>
      </c>
    </row>
    <row r="3808" spans="1:15" x14ac:dyDescent="0.3">
      <c r="A3808" s="1" t="str">
        <f>VLOOKUP(F3808,Sheet2!A:C,2,FALSE)</f>
        <v>其他</v>
      </c>
      <c r="B3808" s="1" t="str">
        <f>VLOOKUP(E3808,[1]Sheet4!A:B,2,FALSE)</f>
        <v>自家直客</v>
      </c>
      <c r="C3808" s="1" t="str">
        <f t="shared" si="30"/>
        <v>06</v>
      </c>
      <c r="D3808" s="147">
        <v>20150628</v>
      </c>
      <c r="E3808" s="6" t="s">
        <v>85</v>
      </c>
      <c r="F3808" s="6" t="s">
        <v>84</v>
      </c>
      <c r="G3808" s="57">
        <v>2167611</v>
      </c>
      <c r="H3808" s="7">
        <v>797.01</v>
      </c>
      <c r="I3808" s="7">
        <v>0.37</v>
      </c>
      <c r="J3808" s="4">
        <v>7.0000000000000001E-3</v>
      </c>
      <c r="K3808" s="7">
        <v>0.05</v>
      </c>
      <c r="L3808" s="2">
        <v>15192</v>
      </c>
      <c r="M3808" s="4">
        <v>3.56E-2</v>
      </c>
      <c r="N3808" s="7">
        <v>1.47</v>
      </c>
      <c r="O3808" s="2">
        <v>541</v>
      </c>
    </row>
    <row r="3809" spans="1:15" x14ac:dyDescent="0.3">
      <c r="A3809" s="1" t="str">
        <f>VLOOKUP(F3809,Sheet2!A:C,2,FALSE)</f>
        <v>其他</v>
      </c>
      <c r="B3809" s="1" t="str">
        <f>VLOOKUP(E3809,[1]Sheet4!A:B,2,FALSE)</f>
        <v>自家直客</v>
      </c>
      <c r="C3809" s="1" t="str">
        <f t="shared" si="30"/>
        <v>06</v>
      </c>
      <c r="D3809" s="147">
        <v>20150627</v>
      </c>
      <c r="E3809" s="6" t="s">
        <v>85</v>
      </c>
      <c r="F3809" s="6" t="s">
        <v>84</v>
      </c>
      <c r="G3809" s="57">
        <v>2094779</v>
      </c>
      <c r="H3809" s="7">
        <v>844.04</v>
      </c>
      <c r="I3809" s="7">
        <v>0.4</v>
      </c>
      <c r="J3809" s="4">
        <v>7.1999999999999998E-3</v>
      </c>
      <c r="K3809" s="7">
        <v>0.06</v>
      </c>
      <c r="L3809" s="2">
        <v>15055</v>
      </c>
      <c r="M3809" s="4">
        <v>3.39E-2</v>
      </c>
      <c r="N3809" s="7">
        <v>1.65</v>
      </c>
      <c r="O3809" s="2">
        <v>511</v>
      </c>
    </row>
    <row r="3810" spans="1:15" x14ac:dyDescent="0.3">
      <c r="A3810" s="1" t="str">
        <f>VLOOKUP(F3810,Sheet2!A:C,2,FALSE)</f>
        <v>其他</v>
      </c>
      <c r="B3810" s="1" t="str">
        <f>VLOOKUP(E3810,[1]Sheet4!A:B,2,FALSE)</f>
        <v>自家直客</v>
      </c>
      <c r="C3810" s="1" t="str">
        <f t="shared" si="30"/>
        <v>06</v>
      </c>
      <c r="D3810" s="147">
        <v>20150626</v>
      </c>
      <c r="E3810" s="6" t="s">
        <v>83</v>
      </c>
      <c r="F3810" s="6" t="s">
        <v>84</v>
      </c>
      <c r="G3810" s="57">
        <v>2187971</v>
      </c>
      <c r="H3810" s="7">
        <v>841.1</v>
      </c>
      <c r="I3810" s="7">
        <v>0.38</v>
      </c>
      <c r="J3810" s="4">
        <v>7.1000000000000004E-3</v>
      </c>
      <c r="K3810" s="7">
        <v>0.05</v>
      </c>
      <c r="L3810" s="2">
        <v>15442</v>
      </c>
      <c r="M3810" s="4">
        <v>2.8500000000000001E-2</v>
      </c>
      <c r="N3810" s="7">
        <v>1.91</v>
      </c>
      <c r="O3810" s="2">
        <v>440</v>
      </c>
    </row>
    <row r="3811" spans="1:15" x14ac:dyDescent="0.3">
      <c r="A3811" s="1" t="str">
        <f>VLOOKUP(F3811,Sheet2!A:C,2,FALSE)</f>
        <v>其他</v>
      </c>
      <c r="B3811" s="1" t="str">
        <f>VLOOKUP(E3811,[1]Sheet4!A:B,2,FALSE)</f>
        <v>自家直客</v>
      </c>
      <c r="C3811" s="1" t="str">
        <f t="shared" si="30"/>
        <v>06</v>
      </c>
      <c r="D3811" s="147">
        <v>20150625</v>
      </c>
      <c r="E3811" s="6" t="s">
        <v>85</v>
      </c>
      <c r="F3811" s="6" t="s">
        <v>84</v>
      </c>
      <c r="G3811" s="57">
        <v>2297725</v>
      </c>
      <c r="H3811" s="7">
        <v>806.18</v>
      </c>
      <c r="I3811" s="7">
        <v>0.35</v>
      </c>
      <c r="J3811" s="4">
        <v>6.7999999999999996E-3</v>
      </c>
      <c r="K3811" s="7">
        <v>0.05</v>
      </c>
      <c r="L3811" s="2">
        <v>15725</v>
      </c>
      <c r="M3811" s="4">
        <v>2.9499999999999998E-2</v>
      </c>
      <c r="N3811" s="7">
        <v>1.74</v>
      </c>
      <c r="O3811" s="2">
        <v>464</v>
      </c>
    </row>
    <row r="3812" spans="1:15" x14ac:dyDescent="0.3">
      <c r="A3812" s="1" t="str">
        <f>VLOOKUP(F3812,Sheet2!A:C,2,FALSE)</f>
        <v>其他</v>
      </c>
      <c r="B3812" s="1" t="str">
        <f>VLOOKUP(E3812,[1]Sheet4!A:B,2,FALSE)</f>
        <v>自家直客</v>
      </c>
      <c r="C3812" s="1" t="str">
        <f t="shared" ref="C3812:C3875" si="31">RIGHT(LEFT(D3812,6),2)</f>
        <v>06</v>
      </c>
      <c r="D3812" s="147">
        <v>20150624</v>
      </c>
      <c r="E3812" s="6" t="s">
        <v>85</v>
      </c>
      <c r="F3812" s="6" t="s">
        <v>84</v>
      </c>
      <c r="G3812" s="57">
        <v>1892788</v>
      </c>
      <c r="H3812" s="7">
        <v>730.29</v>
      </c>
      <c r="I3812" s="7">
        <v>0.39</v>
      </c>
      <c r="J3812" s="4">
        <v>7.0000000000000001E-3</v>
      </c>
      <c r="K3812" s="7">
        <v>0.06</v>
      </c>
      <c r="L3812" s="2">
        <v>13230</v>
      </c>
      <c r="M3812" s="4">
        <v>3.1300000000000001E-2</v>
      </c>
      <c r="N3812" s="7">
        <v>1.76</v>
      </c>
      <c r="O3812" s="2">
        <v>414</v>
      </c>
    </row>
    <row r="3813" spans="1:15" x14ac:dyDescent="0.3">
      <c r="A3813" s="1" t="str">
        <f>VLOOKUP(F3813,Sheet2!A:C,2,FALSE)</f>
        <v>其他</v>
      </c>
      <c r="B3813" s="1" t="str">
        <f>VLOOKUP(E3813,[1]Sheet4!A:B,2,FALSE)</f>
        <v>自家直客</v>
      </c>
      <c r="C3813" s="1" t="str">
        <f t="shared" si="31"/>
        <v>06</v>
      </c>
      <c r="D3813" s="147">
        <v>20150623</v>
      </c>
      <c r="E3813" s="6" t="s">
        <v>85</v>
      </c>
      <c r="F3813" s="6" t="s">
        <v>84</v>
      </c>
      <c r="G3813" s="57">
        <v>1905682</v>
      </c>
      <c r="H3813" s="7">
        <v>740.27</v>
      </c>
      <c r="I3813" s="7">
        <v>0.39</v>
      </c>
      <c r="J3813" s="4">
        <v>7.1000000000000004E-3</v>
      </c>
      <c r="K3813" s="7">
        <v>0.05</v>
      </c>
      <c r="L3813" s="2">
        <v>13475</v>
      </c>
      <c r="M3813" s="4">
        <v>3.3300000000000003E-2</v>
      </c>
      <c r="N3813" s="7">
        <v>1.65</v>
      </c>
      <c r="O3813" s="2">
        <v>449</v>
      </c>
    </row>
    <row r="3814" spans="1:15" x14ac:dyDescent="0.3">
      <c r="A3814" s="1" t="str">
        <f>VLOOKUP(F3814,Sheet2!A:C,2,FALSE)</f>
        <v>其他</v>
      </c>
      <c r="B3814" s="1" t="str">
        <f>VLOOKUP(E3814,[1]Sheet4!A:B,2,FALSE)</f>
        <v>API</v>
      </c>
      <c r="C3814" s="1" t="str">
        <f t="shared" si="31"/>
        <v>07</v>
      </c>
      <c r="D3814" s="147">
        <v>20150709</v>
      </c>
      <c r="E3814" s="6" t="s">
        <v>32</v>
      </c>
      <c r="F3814" s="6" t="s">
        <v>84</v>
      </c>
      <c r="G3814" s="57">
        <v>1880579</v>
      </c>
      <c r="H3814" s="7">
        <v>134.30000000000001</v>
      </c>
      <c r="I3814" s="7">
        <v>7.0000000000000007E-2</v>
      </c>
      <c r="J3814" s="4">
        <v>4.7000000000000002E-3</v>
      </c>
      <c r="K3814" s="7">
        <v>0.02</v>
      </c>
      <c r="L3814" s="2">
        <v>8877</v>
      </c>
      <c r="M3814" s="4">
        <v>1.7600000000000001E-2</v>
      </c>
      <c r="N3814" s="7">
        <v>0.86</v>
      </c>
      <c r="O3814" s="2">
        <v>156</v>
      </c>
    </row>
    <row r="3815" spans="1:15" x14ac:dyDescent="0.3">
      <c r="A3815" s="1" t="str">
        <f>VLOOKUP(F3815,Sheet2!A:C,2,FALSE)</f>
        <v>其他</v>
      </c>
      <c r="B3815" s="1" t="str">
        <f>VLOOKUP(E3815,[1]Sheet4!A:B,2,FALSE)</f>
        <v>API</v>
      </c>
      <c r="C3815" s="1" t="str">
        <f t="shared" si="31"/>
        <v>07</v>
      </c>
      <c r="D3815" s="147">
        <v>20150708</v>
      </c>
      <c r="E3815" s="6" t="s">
        <v>33</v>
      </c>
      <c r="F3815" s="6" t="s">
        <v>84</v>
      </c>
      <c r="G3815" s="57">
        <v>2342584</v>
      </c>
      <c r="H3815" s="7">
        <v>397.28</v>
      </c>
      <c r="I3815" s="7">
        <v>0.17</v>
      </c>
      <c r="J3815" s="4">
        <v>4.7000000000000002E-3</v>
      </c>
      <c r="K3815" s="7">
        <v>0.04</v>
      </c>
      <c r="L3815" s="2">
        <v>11058</v>
      </c>
      <c r="M3815" s="4">
        <v>2.3900000000000001E-2</v>
      </c>
      <c r="N3815" s="7">
        <v>1.5</v>
      </c>
      <c r="O3815" s="2">
        <v>264</v>
      </c>
    </row>
    <row r="3816" spans="1:15" x14ac:dyDescent="0.3">
      <c r="A3816" s="1" t="str">
        <f>VLOOKUP(F3816,Sheet2!A:C,2,FALSE)</f>
        <v>其他</v>
      </c>
      <c r="B3816" s="1" t="str">
        <f>VLOOKUP(E3816,[1]Sheet4!A:B,2,FALSE)</f>
        <v>API</v>
      </c>
      <c r="C3816" s="1" t="str">
        <f t="shared" si="31"/>
        <v>07</v>
      </c>
      <c r="D3816" s="147">
        <v>20150707</v>
      </c>
      <c r="E3816" s="6" t="s">
        <v>32</v>
      </c>
      <c r="F3816" s="6" t="s">
        <v>84</v>
      </c>
      <c r="G3816" s="57">
        <v>2396515</v>
      </c>
      <c r="H3816" s="7">
        <v>230.73</v>
      </c>
      <c r="I3816" s="7">
        <v>0.1</v>
      </c>
      <c r="J3816" s="4">
        <v>4.7999999999999996E-3</v>
      </c>
      <c r="K3816" s="7">
        <v>0.02</v>
      </c>
      <c r="L3816" s="2">
        <v>11518</v>
      </c>
      <c r="M3816" s="4">
        <v>2.12E-2</v>
      </c>
      <c r="N3816" s="7">
        <v>0.95</v>
      </c>
      <c r="O3816" s="2">
        <v>244</v>
      </c>
    </row>
    <row r="3817" spans="1:15" x14ac:dyDescent="0.3">
      <c r="A3817" s="1" t="str">
        <f>VLOOKUP(F3817,Sheet2!A:C,2,FALSE)</f>
        <v>其他</v>
      </c>
      <c r="B3817" s="1" t="str">
        <f>VLOOKUP(E3817,[1]Sheet4!A:B,2,FALSE)</f>
        <v>API</v>
      </c>
      <c r="C3817" s="1" t="str">
        <f t="shared" si="31"/>
        <v>07</v>
      </c>
      <c r="D3817" s="147">
        <v>20150706</v>
      </c>
      <c r="E3817" s="6" t="s">
        <v>33</v>
      </c>
      <c r="F3817" s="6" t="s">
        <v>84</v>
      </c>
      <c r="G3817" s="57">
        <v>2394638</v>
      </c>
      <c r="H3817" s="7">
        <v>155.13999999999999</v>
      </c>
      <c r="I3817" s="7">
        <v>0.06</v>
      </c>
      <c r="J3817" s="4">
        <v>4.7000000000000002E-3</v>
      </c>
      <c r="K3817" s="7">
        <v>0.01</v>
      </c>
      <c r="L3817" s="2">
        <v>11179</v>
      </c>
      <c r="M3817" s="4">
        <v>1.8800000000000001E-2</v>
      </c>
      <c r="N3817" s="7">
        <v>0.74</v>
      </c>
      <c r="O3817" s="2">
        <v>210</v>
      </c>
    </row>
    <row r="3818" spans="1:15" x14ac:dyDescent="0.3">
      <c r="A3818" s="1" t="str">
        <f>VLOOKUP(F3818,Sheet2!A:C,2,FALSE)</f>
        <v>其他</v>
      </c>
      <c r="B3818" s="1" t="str">
        <f>VLOOKUP(E3818,[1]Sheet4!A:B,2,FALSE)</f>
        <v>API</v>
      </c>
      <c r="C3818" s="1" t="str">
        <f t="shared" si="31"/>
        <v>07</v>
      </c>
      <c r="D3818" s="147">
        <v>20150705</v>
      </c>
      <c r="E3818" s="6" t="s">
        <v>33</v>
      </c>
      <c r="F3818" s="6" t="s">
        <v>84</v>
      </c>
      <c r="G3818" s="57">
        <v>2428943</v>
      </c>
      <c r="H3818" s="7">
        <v>208.88</v>
      </c>
      <c r="I3818" s="7">
        <v>0.09</v>
      </c>
      <c r="J3818" s="4">
        <v>4.7999999999999996E-3</v>
      </c>
      <c r="K3818" s="7">
        <v>0.02</v>
      </c>
      <c r="L3818" s="2">
        <v>11754</v>
      </c>
      <c r="M3818" s="4">
        <v>2.01E-2</v>
      </c>
      <c r="N3818" s="7">
        <v>0.89</v>
      </c>
      <c r="O3818" s="2">
        <v>236</v>
      </c>
    </row>
    <row r="3819" spans="1:15" x14ac:dyDescent="0.3">
      <c r="A3819" s="1" t="str">
        <f>VLOOKUP(F3819,Sheet2!A:C,2,FALSE)</f>
        <v>其他</v>
      </c>
      <c r="B3819" s="1" t="str">
        <f>VLOOKUP(E3819,[1]Sheet4!A:B,2,FALSE)</f>
        <v>API</v>
      </c>
      <c r="C3819" s="1" t="str">
        <f t="shared" si="31"/>
        <v>07</v>
      </c>
      <c r="D3819" s="147">
        <v>20150704</v>
      </c>
      <c r="E3819" s="6" t="s">
        <v>33</v>
      </c>
      <c r="F3819" s="6" t="s">
        <v>84</v>
      </c>
      <c r="G3819" s="57">
        <v>2339793</v>
      </c>
      <c r="H3819" s="7">
        <v>184.03</v>
      </c>
      <c r="I3819" s="7">
        <v>0.08</v>
      </c>
      <c r="J3819" s="4">
        <v>4.7000000000000002E-3</v>
      </c>
      <c r="K3819" s="7">
        <v>0.02</v>
      </c>
      <c r="L3819" s="2">
        <v>11001</v>
      </c>
      <c r="M3819" s="4">
        <v>1.89E-2</v>
      </c>
      <c r="N3819" s="7">
        <v>0.88</v>
      </c>
      <c r="O3819" s="2">
        <v>208</v>
      </c>
    </row>
    <row r="3820" spans="1:15" x14ac:dyDescent="0.3">
      <c r="A3820" s="1" t="str">
        <f>VLOOKUP(F3820,Sheet2!A:C,2,FALSE)</f>
        <v>其他</v>
      </c>
      <c r="B3820" s="1" t="str">
        <f>VLOOKUP(E3820,[1]Sheet4!A:B,2,FALSE)</f>
        <v>API</v>
      </c>
      <c r="C3820" s="1" t="str">
        <f t="shared" si="31"/>
        <v>07</v>
      </c>
      <c r="D3820" s="147">
        <v>20150703</v>
      </c>
      <c r="E3820" s="6" t="s">
        <v>32</v>
      </c>
      <c r="F3820" s="6" t="s">
        <v>84</v>
      </c>
      <c r="G3820" s="57">
        <v>2279131</v>
      </c>
      <c r="H3820" s="7">
        <v>204.97</v>
      </c>
      <c r="I3820" s="7">
        <v>0.09</v>
      </c>
      <c r="J3820" s="4">
        <v>4.5999999999999999E-3</v>
      </c>
      <c r="K3820" s="7">
        <v>0.02</v>
      </c>
      <c r="L3820" s="2">
        <v>10493</v>
      </c>
      <c r="M3820" s="4">
        <v>1.9300000000000001E-2</v>
      </c>
      <c r="N3820" s="7">
        <v>1.01</v>
      </c>
      <c r="O3820" s="2">
        <v>202</v>
      </c>
    </row>
    <row r="3821" spans="1:15" x14ac:dyDescent="0.3">
      <c r="A3821" s="1" t="str">
        <f>VLOOKUP(F3821,Sheet2!A:C,2,FALSE)</f>
        <v>其他</v>
      </c>
      <c r="B3821" s="1" t="str">
        <f>VLOOKUP(E3821,[1]Sheet4!A:B,2,FALSE)</f>
        <v>API</v>
      </c>
      <c r="C3821" s="1" t="str">
        <f t="shared" si="31"/>
        <v>07</v>
      </c>
      <c r="D3821" s="147">
        <v>20150702</v>
      </c>
      <c r="E3821" s="6" t="s">
        <v>32</v>
      </c>
      <c r="F3821" s="6" t="s">
        <v>84</v>
      </c>
      <c r="G3821" s="57">
        <v>2335590</v>
      </c>
      <c r="H3821" s="7">
        <v>190.52</v>
      </c>
      <c r="I3821" s="7">
        <v>0.08</v>
      </c>
      <c r="J3821" s="4">
        <v>4.7999999999999996E-3</v>
      </c>
      <c r="K3821" s="7">
        <v>0.02</v>
      </c>
      <c r="L3821" s="2">
        <v>11293</v>
      </c>
      <c r="M3821" s="4">
        <v>1.66E-2</v>
      </c>
      <c r="N3821" s="7">
        <v>1.01</v>
      </c>
      <c r="O3821" s="2">
        <v>188</v>
      </c>
    </row>
    <row r="3822" spans="1:15" x14ac:dyDescent="0.3">
      <c r="A3822" s="1" t="str">
        <f>VLOOKUP(F3822,Sheet2!A:C,2,FALSE)</f>
        <v>其他</v>
      </c>
      <c r="B3822" s="1" t="str">
        <f>VLOOKUP(E3822,[1]Sheet4!A:B,2,FALSE)</f>
        <v>API</v>
      </c>
      <c r="C3822" s="1" t="str">
        <f t="shared" si="31"/>
        <v>07</v>
      </c>
      <c r="D3822" s="147">
        <v>20150701</v>
      </c>
      <c r="E3822" s="6" t="s">
        <v>32</v>
      </c>
      <c r="F3822" s="6" t="s">
        <v>84</v>
      </c>
      <c r="G3822" s="57">
        <v>2336600</v>
      </c>
      <c r="H3822" s="7">
        <v>226.15</v>
      </c>
      <c r="I3822" s="7">
        <v>0.1</v>
      </c>
      <c r="J3822" s="4">
        <v>4.7999999999999996E-3</v>
      </c>
      <c r="K3822" s="7">
        <v>0.02</v>
      </c>
      <c r="L3822" s="2">
        <v>11219</v>
      </c>
      <c r="M3822" s="4">
        <v>1.8800000000000001E-2</v>
      </c>
      <c r="N3822" s="7">
        <v>1.07</v>
      </c>
      <c r="O3822" s="2">
        <v>211</v>
      </c>
    </row>
    <row r="3823" spans="1:15" x14ac:dyDescent="0.3">
      <c r="A3823" s="1" t="str">
        <f>VLOOKUP(F3823,Sheet2!A:C,2,FALSE)</f>
        <v>其他</v>
      </c>
      <c r="B3823" s="1" t="str">
        <f>VLOOKUP(E3823,[1]Sheet4!A:B,2,FALSE)</f>
        <v>API</v>
      </c>
      <c r="C3823" s="1" t="str">
        <f t="shared" si="31"/>
        <v>06</v>
      </c>
      <c r="D3823" s="147">
        <v>20150630</v>
      </c>
      <c r="E3823" s="6" t="s">
        <v>33</v>
      </c>
      <c r="F3823" s="6" t="s">
        <v>84</v>
      </c>
      <c r="G3823" s="57">
        <v>2417241</v>
      </c>
      <c r="H3823" s="7">
        <v>259.37</v>
      </c>
      <c r="I3823" s="7">
        <v>0.11</v>
      </c>
      <c r="J3823" s="4">
        <v>4.7999999999999996E-3</v>
      </c>
      <c r="K3823" s="7">
        <v>0.02</v>
      </c>
      <c r="L3823" s="2">
        <v>11618</v>
      </c>
      <c r="M3823" s="4">
        <v>2.1100000000000001E-2</v>
      </c>
      <c r="N3823" s="7">
        <v>1.06</v>
      </c>
      <c r="O3823" s="2">
        <v>245</v>
      </c>
    </row>
    <row r="3824" spans="1:15" x14ac:dyDescent="0.3">
      <c r="A3824" s="1" t="str">
        <f>VLOOKUP(F3824,Sheet2!A:C,2,FALSE)</f>
        <v>其他</v>
      </c>
      <c r="B3824" s="1" t="str">
        <f>VLOOKUP(E3824,[1]Sheet4!A:B,2,FALSE)</f>
        <v>API</v>
      </c>
      <c r="C3824" s="1" t="str">
        <f t="shared" si="31"/>
        <v>06</v>
      </c>
      <c r="D3824" s="147">
        <v>20150629</v>
      </c>
      <c r="E3824" s="6" t="s">
        <v>32</v>
      </c>
      <c r="F3824" s="6" t="s">
        <v>84</v>
      </c>
      <c r="G3824" s="57">
        <v>2414882</v>
      </c>
      <c r="H3824" s="7">
        <v>380.87</v>
      </c>
      <c r="I3824" s="7">
        <v>0.16</v>
      </c>
      <c r="J3824" s="4">
        <v>4.7999999999999996E-3</v>
      </c>
      <c r="K3824" s="7">
        <v>0.03</v>
      </c>
      <c r="L3824" s="2">
        <v>11698</v>
      </c>
      <c r="M3824" s="4">
        <v>2.1600000000000001E-2</v>
      </c>
      <c r="N3824" s="7">
        <v>1.51</v>
      </c>
      <c r="O3824" s="2">
        <v>253</v>
      </c>
    </row>
    <row r="3825" spans="1:15" x14ac:dyDescent="0.3">
      <c r="A3825" s="1" t="str">
        <f>VLOOKUP(F3825,Sheet2!A:C,2,FALSE)</f>
        <v>其他</v>
      </c>
      <c r="B3825" s="1" t="str">
        <f>VLOOKUP(E3825,[1]Sheet4!A:B,2,FALSE)</f>
        <v>API</v>
      </c>
      <c r="C3825" s="1" t="str">
        <f t="shared" si="31"/>
        <v>06</v>
      </c>
      <c r="D3825" s="147">
        <v>20150628</v>
      </c>
      <c r="E3825" s="6" t="s">
        <v>33</v>
      </c>
      <c r="F3825" s="6" t="s">
        <v>84</v>
      </c>
      <c r="G3825" s="57">
        <v>2482525</v>
      </c>
      <c r="H3825" s="7">
        <v>276.22000000000003</v>
      </c>
      <c r="I3825" s="7">
        <v>0.11</v>
      </c>
      <c r="J3825" s="4">
        <v>5.0000000000000001E-3</v>
      </c>
      <c r="K3825" s="7">
        <v>0.02</v>
      </c>
      <c r="L3825" s="2">
        <v>12496</v>
      </c>
      <c r="M3825" s="4">
        <v>2.4400000000000002E-2</v>
      </c>
      <c r="N3825" s="7">
        <v>0.91</v>
      </c>
      <c r="O3825" s="2">
        <v>305</v>
      </c>
    </row>
    <row r="3826" spans="1:15" x14ac:dyDescent="0.3">
      <c r="A3826" s="1" t="str">
        <f>VLOOKUP(F3826,Sheet2!A:C,2,FALSE)</f>
        <v>其他</v>
      </c>
      <c r="B3826" s="1" t="str">
        <f>VLOOKUP(E3826,[1]Sheet4!A:B,2,FALSE)</f>
        <v>API</v>
      </c>
      <c r="C3826" s="1" t="str">
        <f t="shared" si="31"/>
        <v>06</v>
      </c>
      <c r="D3826" s="147">
        <v>20150627</v>
      </c>
      <c r="E3826" s="6" t="s">
        <v>32</v>
      </c>
      <c r="F3826" s="6" t="s">
        <v>84</v>
      </c>
      <c r="G3826" s="57">
        <v>2583512</v>
      </c>
      <c r="H3826" s="7">
        <v>263.13</v>
      </c>
      <c r="I3826" s="7">
        <v>0.1</v>
      </c>
      <c r="J3826" s="4">
        <v>5.1000000000000004E-3</v>
      </c>
      <c r="K3826" s="7">
        <v>0.02</v>
      </c>
      <c r="L3826" s="2">
        <v>13066</v>
      </c>
      <c r="M3826" s="4">
        <v>1.9900000000000001E-2</v>
      </c>
      <c r="N3826" s="7">
        <v>1.01</v>
      </c>
      <c r="O3826" s="2">
        <v>260</v>
      </c>
    </row>
    <row r="3827" spans="1:15" x14ac:dyDescent="0.3">
      <c r="A3827" s="1" t="str">
        <f>VLOOKUP(F3827,Sheet2!A:C,2,FALSE)</f>
        <v>其他</v>
      </c>
      <c r="B3827" s="1" t="str">
        <f>VLOOKUP(E3827,[1]Sheet4!A:B,2,FALSE)</f>
        <v>API</v>
      </c>
      <c r="C3827" s="1" t="str">
        <f t="shared" si="31"/>
        <v>06</v>
      </c>
      <c r="D3827" s="147">
        <v>20150626</v>
      </c>
      <c r="E3827" s="6" t="s">
        <v>33</v>
      </c>
      <c r="F3827" s="6" t="s">
        <v>84</v>
      </c>
      <c r="G3827" s="57">
        <v>2478643</v>
      </c>
      <c r="H3827" s="7">
        <v>193.97</v>
      </c>
      <c r="I3827" s="7">
        <v>0.08</v>
      </c>
      <c r="J3827" s="4">
        <v>5.0000000000000001E-3</v>
      </c>
      <c r="K3827" s="7">
        <v>0.02</v>
      </c>
      <c r="L3827" s="2">
        <v>12329</v>
      </c>
      <c r="M3827" s="4">
        <v>1.83E-2</v>
      </c>
      <c r="N3827" s="7">
        <v>0.86</v>
      </c>
      <c r="O3827" s="2">
        <v>226</v>
      </c>
    </row>
    <row r="3828" spans="1:15" x14ac:dyDescent="0.3">
      <c r="A3828" s="1" t="str">
        <f>VLOOKUP(F3828,Sheet2!A:C,2,FALSE)</f>
        <v>其他</v>
      </c>
      <c r="B3828" s="1" t="str">
        <f>VLOOKUP(E3828,[1]Sheet4!A:B,2,FALSE)</f>
        <v>API</v>
      </c>
      <c r="C3828" s="1" t="str">
        <f t="shared" si="31"/>
        <v>06</v>
      </c>
      <c r="D3828" s="147">
        <v>20150625</v>
      </c>
      <c r="E3828" s="6" t="s">
        <v>32</v>
      </c>
      <c r="F3828" s="6" t="s">
        <v>84</v>
      </c>
      <c r="G3828" s="57">
        <v>2358307</v>
      </c>
      <c r="H3828" s="7">
        <v>230.57</v>
      </c>
      <c r="I3828" s="7">
        <v>0.1</v>
      </c>
      <c r="J3828" s="4">
        <v>5.1000000000000004E-3</v>
      </c>
      <c r="K3828" s="7">
        <v>0.02</v>
      </c>
      <c r="L3828" s="2">
        <v>12064</v>
      </c>
      <c r="M3828" s="4">
        <v>2.4400000000000002E-2</v>
      </c>
      <c r="N3828" s="7">
        <v>0.78</v>
      </c>
      <c r="O3828" s="2">
        <v>294</v>
      </c>
    </row>
    <row r="3829" spans="1:15" x14ac:dyDescent="0.3">
      <c r="A3829" s="1" t="str">
        <f>VLOOKUP(F3829,Sheet2!A:C,2,FALSE)</f>
        <v>其他</v>
      </c>
      <c r="B3829" s="1" t="str">
        <f>VLOOKUP(E3829,[1]Sheet4!A:B,2,FALSE)</f>
        <v>API</v>
      </c>
      <c r="C3829" s="1" t="str">
        <f t="shared" si="31"/>
        <v>06</v>
      </c>
      <c r="D3829" s="147">
        <v>20150624</v>
      </c>
      <c r="E3829" s="6" t="s">
        <v>33</v>
      </c>
      <c r="F3829" s="6" t="s">
        <v>84</v>
      </c>
      <c r="G3829" s="57">
        <v>2786774</v>
      </c>
      <c r="H3829" s="7">
        <v>268.66000000000003</v>
      </c>
      <c r="I3829" s="7">
        <v>0.1</v>
      </c>
      <c r="J3829" s="4">
        <v>5.1000000000000004E-3</v>
      </c>
      <c r="K3829" s="7">
        <v>0.02</v>
      </c>
      <c r="L3829" s="2">
        <v>14225</v>
      </c>
      <c r="M3829" s="4">
        <v>2.23E-2</v>
      </c>
      <c r="N3829" s="7">
        <v>0.85</v>
      </c>
      <c r="O3829" s="2">
        <v>317</v>
      </c>
    </row>
    <row r="3830" spans="1:15" x14ac:dyDescent="0.3">
      <c r="A3830" s="1" t="str">
        <f>VLOOKUP(F3830,Sheet2!A:C,2,FALSE)</f>
        <v>其他</v>
      </c>
      <c r="B3830" s="1" t="str">
        <f>VLOOKUP(E3830,[1]Sheet4!A:B,2,FALSE)</f>
        <v>API</v>
      </c>
      <c r="C3830" s="1" t="str">
        <f t="shared" si="31"/>
        <v>06</v>
      </c>
      <c r="D3830" s="147">
        <v>20150623</v>
      </c>
      <c r="E3830" s="6" t="s">
        <v>32</v>
      </c>
      <c r="F3830" s="6" t="s">
        <v>84</v>
      </c>
      <c r="G3830" s="57">
        <v>2811290</v>
      </c>
      <c r="H3830" s="7">
        <v>372.77</v>
      </c>
      <c r="I3830" s="7">
        <v>0.13</v>
      </c>
      <c r="J3830" s="4">
        <v>5.1000000000000004E-3</v>
      </c>
      <c r="K3830" s="7">
        <v>0.03</v>
      </c>
      <c r="L3830" s="2">
        <v>14258</v>
      </c>
      <c r="M3830" s="4">
        <v>2.0500000000000001E-2</v>
      </c>
      <c r="N3830" s="7">
        <v>1.27</v>
      </c>
      <c r="O3830" s="2">
        <v>293</v>
      </c>
    </row>
    <row r="3831" spans="1:15" x14ac:dyDescent="0.3">
      <c r="A3831" s="1" t="str">
        <f>VLOOKUP(F3831,Sheet2!A:C,2,FALSE)</f>
        <v>其他</v>
      </c>
      <c r="B3831" s="1" t="str">
        <f>VLOOKUP(E3831,[1]Sheet4!A:B,2,FALSE)</f>
        <v>自家直客</v>
      </c>
      <c r="C3831" s="1" t="str">
        <f t="shared" si="31"/>
        <v>07</v>
      </c>
      <c r="D3831" s="147">
        <v>20150709</v>
      </c>
      <c r="E3831" s="6" t="s">
        <v>83</v>
      </c>
      <c r="F3831" s="6" t="s">
        <v>38</v>
      </c>
      <c r="G3831" s="57">
        <v>14469132</v>
      </c>
      <c r="H3831" s="7">
        <v>4931.21</v>
      </c>
      <c r="I3831" s="7">
        <v>0.34</v>
      </c>
      <c r="J3831" s="4">
        <v>6.0000000000000001E-3</v>
      </c>
      <c r="K3831" s="7">
        <v>0.06</v>
      </c>
      <c r="L3831" s="2">
        <v>86861</v>
      </c>
      <c r="M3831" s="4">
        <v>5.3999999999999999E-2</v>
      </c>
      <c r="N3831" s="7">
        <v>1.05</v>
      </c>
      <c r="O3831" s="2">
        <v>4692</v>
      </c>
    </row>
    <row r="3832" spans="1:15" x14ac:dyDescent="0.3">
      <c r="A3832" s="1" t="str">
        <f>VLOOKUP(F3832,Sheet2!A:C,2,FALSE)</f>
        <v>其他</v>
      </c>
      <c r="B3832" s="1" t="str">
        <f>VLOOKUP(E3832,[1]Sheet4!A:B,2,FALSE)</f>
        <v>自家直客</v>
      </c>
      <c r="C3832" s="1" t="str">
        <f t="shared" si="31"/>
        <v>07</v>
      </c>
      <c r="D3832" s="147">
        <v>20150708</v>
      </c>
      <c r="E3832" s="6" t="s">
        <v>85</v>
      </c>
      <c r="F3832" s="6" t="s">
        <v>38</v>
      </c>
      <c r="G3832" s="57">
        <v>10019490</v>
      </c>
      <c r="H3832" s="7">
        <v>3763.75</v>
      </c>
      <c r="I3832" s="7">
        <v>0.38</v>
      </c>
      <c r="J3832" s="4">
        <v>7.3000000000000001E-3</v>
      </c>
      <c r="K3832" s="7">
        <v>0.05</v>
      </c>
      <c r="L3832" s="2">
        <v>73094</v>
      </c>
      <c r="M3832" s="4">
        <v>6.6799999999999998E-2</v>
      </c>
      <c r="N3832" s="7">
        <v>0.77</v>
      </c>
      <c r="O3832" s="2">
        <v>4883</v>
      </c>
    </row>
    <row r="3833" spans="1:15" x14ac:dyDescent="0.3">
      <c r="A3833" s="1" t="str">
        <f>VLOOKUP(F3833,Sheet2!A:C,2,FALSE)</f>
        <v>其他</v>
      </c>
      <c r="B3833" s="1" t="str">
        <f>VLOOKUP(E3833,[1]Sheet4!A:B,2,FALSE)</f>
        <v>自家直客</v>
      </c>
      <c r="C3833" s="1" t="str">
        <f t="shared" si="31"/>
        <v>07</v>
      </c>
      <c r="D3833" s="147">
        <v>20150707</v>
      </c>
      <c r="E3833" s="6" t="s">
        <v>85</v>
      </c>
      <c r="F3833" s="6" t="s">
        <v>38</v>
      </c>
      <c r="G3833" s="57">
        <v>9620329</v>
      </c>
      <c r="H3833" s="7">
        <v>3636.03</v>
      </c>
      <c r="I3833" s="7">
        <v>0.38</v>
      </c>
      <c r="J3833" s="4">
        <v>7.3000000000000001E-3</v>
      </c>
      <c r="K3833" s="7">
        <v>0.05</v>
      </c>
      <c r="L3833" s="2">
        <v>70659</v>
      </c>
      <c r="M3833" s="4">
        <v>6.8599999999999994E-2</v>
      </c>
      <c r="N3833" s="7">
        <v>0.75</v>
      </c>
      <c r="O3833" s="2">
        <v>4845</v>
      </c>
    </row>
    <row r="3834" spans="1:15" x14ac:dyDescent="0.3">
      <c r="A3834" s="1" t="str">
        <f>VLOOKUP(F3834,Sheet2!A:C,2,FALSE)</f>
        <v>其他</v>
      </c>
      <c r="B3834" s="1" t="str">
        <f>VLOOKUP(E3834,[1]Sheet4!A:B,2,FALSE)</f>
        <v>自家直客</v>
      </c>
      <c r="C3834" s="1" t="str">
        <f t="shared" si="31"/>
        <v>07</v>
      </c>
      <c r="D3834" s="147">
        <v>20150706</v>
      </c>
      <c r="E3834" s="6" t="s">
        <v>83</v>
      </c>
      <c r="F3834" s="6" t="s">
        <v>38</v>
      </c>
      <c r="G3834" s="57">
        <v>10229531</v>
      </c>
      <c r="H3834" s="7">
        <v>3492.09</v>
      </c>
      <c r="I3834" s="7">
        <v>0.34</v>
      </c>
      <c r="J3834" s="4">
        <v>6.6E-3</v>
      </c>
      <c r="K3834" s="7">
        <v>0.05</v>
      </c>
      <c r="L3834" s="2">
        <v>67375</v>
      </c>
      <c r="M3834" s="4">
        <v>6.6000000000000003E-2</v>
      </c>
      <c r="N3834" s="7">
        <v>0.79</v>
      </c>
      <c r="O3834" s="2">
        <v>4444</v>
      </c>
    </row>
    <row r="3835" spans="1:15" x14ac:dyDescent="0.3">
      <c r="A3835" s="1" t="str">
        <f>VLOOKUP(F3835,Sheet2!A:C,2,FALSE)</f>
        <v>其他</v>
      </c>
      <c r="B3835" s="1" t="str">
        <f>VLOOKUP(E3835,[1]Sheet4!A:B,2,FALSE)</f>
        <v>自家直客</v>
      </c>
      <c r="C3835" s="1" t="str">
        <f t="shared" si="31"/>
        <v>07</v>
      </c>
      <c r="D3835" s="147">
        <v>20150705</v>
      </c>
      <c r="E3835" s="6" t="s">
        <v>83</v>
      </c>
      <c r="F3835" s="6" t="s">
        <v>38</v>
      </c>
      <c r="G3835" s="57">
        <v>9772928</v>
      </c>
      <c r="H3835" s="7">
        <v>3892.54</v>
      </c>
      <c r="I3835" s="7">
        <v>0.4</v>
      </c>
      <c r="J3835" s="4">
        <v>7.1000000000000004E-3</v>
      </c>
      <c r="K3835" s="7">
        <v>0.06</v>
      </c>
      <c r="L3835" s="2">
        <v>69661</v>
      </c>
      <c r="M3835" s="4">
        <v>6.9500000000000006E-2</v>
      </c>
      <c r="N3835" s="7">
        <v>0.8</v>
      </c>
      <c r="O3835" s="2">
        <v>4840</v>
      </c>
    </row>
    <row r="3836" spans="1:15" x14ac:dyDescent="0.3">
      <c r="A3836" s="1" t="str">
        <f>VLOOKUP(F3836,Sheet2!A:C,2,FALSE)</f>
        <v>其他</v>
      </c>
      <c r="B3836" s="1" t="str">
        <f>VLOOKUP(E3836,[1]Sheet4!A:B,2,FALSE)</f>
        <v>自家直客</v>
      </c>
      <c r="C3836" s="1" t="str">
        <f t="shared" si="31"/>
        <v>07</v>
      </c>
      <c r="D3836" s="147">
        <v>20150704</v>
      </c>
      <c r="E3836" s="6" t="s">
        <v>83</v>
      </c>
      <c r="F3836" s="6" t="s">
        <v>38</v>
      </c>
      <c r="G3836" s="57">
        <v>10368825</v>
      </c>
      <c r="H3836" s="7">
        <v>4207.1899999999996</v>
      </c>
      <c r="I3836" s="7">
        <v>0.41</v>
      </c>
      <c r="J3836" s="4">
        <v>7.4999999999999997E-3</v>
      </c>
      <c r="K3836" s="7">
        <v>0.05</v>
      </c>
      <c r="L3836" s="2">
        <v>77581</v>
      </c>
      <c r="M3836" s="4">
        <v>7.85E-2</v>
      </c>
      <c r="N3836" s="7">
        <v>0.69</v>
      </c>
      <c r="O3836" s="2">
        <v>6093</v>
      </c>
    </row>
    <row r="3837" spans="1:15" x14ac:dyDescent="0.3">
      <c r="A3837" s="1" t="str">
        <f>VLOOKUP(F3837,Sheet2!A:C,2,FALSE)</f>
        <v>其他</v>
      </c>
      <c r="B3837" s="1" t="str">
        <f>VLOOKUP(E3837,[1]Sheet4!A:B,2,FALSE)</f>
        <v>自家直客</v>
      </c>
      <c r="C3837" s="1" t="str">
        <f t="shared" si="31"/>
        <v>07</v>
      </c>
      <c r="D3837" s="147">
        <v>20150703</v>
      </c>
      <c r="E3837" s="6" t="s">
        <v>83</v>
      </c>
      <c r="F3837" s="6" t="s">
        <v>38</v>
      </c>
      <c r="G3837" s="57">
        <v>11553034</v>
      </c>
      <c r="H3837" s="7">
        <v>4656.08</v>
      </c>
      <c r="I3837" s="7">
        <v>0.4</v>
      </c>
      <c r="J3837" s="4">
        <v>7.3000000000000001E-3</v>
      </c>
      <c r="K3837" s="7">
        <v>0.06</v>
      </c>
      <c r="L3837" s="2">
        <v>83986</v>
      </c>
      <c r="M3837" s="4">
        <v>8.1100000000000005E-2</v>
      </c>
      <c r="N3837" s="7">
        <v>0.68</v>
      </c>
      <c r="O3837" s="2">
        <v>6808</v>
      </c>
    </row>
    <row r="3838" spans="1:15" x14ac:dyDescent="0.3">
      <c r="A3838" s="1" t="str">
        <f>VLOOKUP(F3838,Sheet2!A:C,2,FALSE)</f>
        <v>其他</v>
      </c>
      <c r="B3838" s="1" t="str">
        <f>VLOOKUP(E3838,[1]Sheet4!A:B,2,FALSE)</f>
        <v>自家直客</v>
      </c>
      <c r="C3838" s="1" t="str">
        <f t="shared" si="31"/>
        <v>07</v>
      </c>
      <c r="D3838" s="147">
        <v>20150702</v>
      </c>
      <c r="E3838" s="6" t="s">
        <v>83</v>
      </c>
      <c r="F3838" s="6" t="s">
        <v>38</v>
      </c>
      <c r="G3838" s="57">
        <v>11552396</v>
      </c>
      <c r="H3838" s="7">
        <v>4617</v>
      </c>
      <c r="I3838" s="7">
        <v>0.4</v>
      </c>
      <c r="J3838" s="4">
        <v>7.1999999999999998E-3</v>
      </c>
      <c r="K3838" s="7">
        <v>0.06</v>
      </c>
      <c r="L3838" s="2">
        <v>83312</v>
      </c>
      <c r="M3838" s="4">
        <v>8.4400000000000003E-2</v>
      </c>
      <c r="N3838" s="7">
        <v>0.66</v>
      </c>
      <c r="O3838" s="2">
        <v>7033</v>
      </c>
    </row>
    <row r="3839" spans="1:15" x14ac:dyDescent="0.3">
      <c r="A3839" s="1" t="str">
        <f>VLOOKUP(F3839,Sheet2!A:C,2,FALSE)</f>
        <v>其他</v>
      </c>
      <c r="B3839" s="1" t="str">
        <f>VLOOKUP(E3839,[1]Sheet4!A:B,2,FALSE)</f>
        <v>自家直客</v>
      </c>
      <c r="C3839" s="1" t="str">
        <f t="shared" si="31"/>
        <v>07</v>
      </c>
      <c r="D3839" s="147">
        <v>20150701</v>
      </c>
      <c r="E3839" s="6" t="s">
        <v>85</v>
      </c>
      <c r="F3839" s="6" t="s">
        <v>38</v>
      </c>
      <c r="G3839" s="57">
        <v>11729926</v>
      </c>
      <c r="H3839" s="7">
        <v>4615.03</v>
      </c>
      <c r="I3839" s="7">
        <v>0.39</v>
      </c>
      <c r="J3839" s="4">
        <v>7.1000000000000004E-3</v>
      </c>
      <c r="K3839" s="7">
        <v>0.06</v>
      </c>
      <c r="L3839" s="2">
        <v>83414</v>
      </c>
      <c r="M3839" s="4">
        <v>8.7800000000000003E-2</v>
      </c>
      <c r="N3839" s="7">
        <v>0.63</v>
      </c>
      <c r="O3839" s="2">
        <v>7326</v>
      </c>
    </row>
    <row r="3840" spans="1:15" x14ac:dyDescent="0.3">
      <c r="A3840" s="1" t="str">
        <f>VLOOKUP(F3840,Sheet2!A:C,2,FALSE)</f>
        <v>其他</v>
      </c>
      <c r="B3840" s="1" t="str">
        <f>VLOOKUP(E3840,[1]Sheet4!A:B,2,FALSE)</f>
        <v>自家直客</v>
      </c>
      <c r="C3840" s="1" t="str">
        <f t="shared" si="31"/>
        <v>06</v>
      </c>
      <c r="D3840" s="147">
        <v>20150630</v>
      </c>
      <c r="E3840" s="6" t="s">
        <v>83</v>
      </c>
      <c r="F3840" s="6" t="s">
        <v>38</v>
      </c>
      <c r="G3840" s="57">
        <v>11368074</v>
      </c>
      <c r="H3840" s="7">
        <v>4650.8999999999996</v>
      </c>
      <c r="I3840" s="7">
        <v>0.41</v>
      </c>
      <c r="J3840" s="4">
        <v>7.3000000000000001E-3</v>
      </c>
      <c r="K3840" s="7">
        <v>0.06</v>
      </c>
      <c r="L3840" s="2">
        <v>83470</v>
      </c>
      <c r="M3840" s="4">
        <v>9.7600000000000006E-2</v>
      </c>
      <c r="N3840" s="7">
        <v>0.56999999999999995</v>
      </c>
      <c r="O3840" s="2">
        <v>8148</v>
      </c>
    </row>
    <row r="3841" spans="1:15" x14ac:dyDescent="0.3">
      <c r="A3841" s="1" t="str">
        <f>VLOOKUP(F3841,Sheet2!A:C,2,FALSE)</f>
        <v>其他</v>
      </c>
      <c r="B3841" s="1" t="str">
        <f>VLOOKUP(E3841,[1]Sheet4!A:B,2,FALSE)</f>
        <v>自家直客</v>
      </c>
      <c r="C3841" s="1" t="str">
        <f t="shared" si="31"/>
        <v>06</v>
      </c>
      <c r="D3841" s="147">
        <v>20150629</v>
      </c>
      <c r="E3841" s="6" t="s">
        <v>83</v>
      </c>
      <c r="F3841" s="6" t="s">
        <v>38</v>
      </c>
      <c r="G3841" s="57">
        <v>11504282</v>
      </c>
      <c r="H3841" s="7">
        <v>4778.0200000000004</v>
      </c>
      <c r="I3841" s="7">
        <v>0.42</v>
      </c>
      <c r="J3841" s="4">
        <v>7.7999999999999996E-3</v>
      </c>
      <c r="K3841" s="7">
        <v>0.05</v>
      </c>
      <c r="L3841" s="2">
        <v>89465</v>
      </c>
      <c r="M3841" s="4">
        <v>9.4600000000000004E-2</v>
      </c>
      <c r="N3841" s="7">
        <v>0.56000000000000005</v>
      </c>
      <c r="O3841" s="2">
        <v>8466</v>
      </c>
    </row>
    <row r="3842" spans="1:15" x14ac:dyDescent="0.3">
      <c r="A3842" s="1" t="str">
        <f>VLOOKUP(F3842,Sheet2!A:C,2,FALSE)</f>
        <v>其他</v>
      </c>
      <c r="B3842" s="1" t="str">
        <f>VLOOKUP(E3842,[1]Sheet4!A:B,2,FALSE)</f>
        <v>自家直客</v>
      </c>
      <c r="C3842" s="1" t="str">
        <f t="shared" si="31"/>
        <v>06</v>
      </c>
      <c r="D3842" s="147">
        <v>20150628</v>
      </c>
      <c r="E3842" s="6" t="s">
        <v>83</v>
      </c>
      <c r="F3842" s="6" t="s">
        <v>38</v>
      </c>
      <c r="G3842" s="57">
        <v>11193311</v>
      </c>
      <c r="H3842" s="7">
        <v>5383.69</v>
      </c>
      <c r="I3842" s="7">
        <v>0.48</v>
      </c>
      <c r="J3842" s="4">
        <v>8.8999999999999999E-3</v>
      </c>
      <c r="K3842" s="7">
        <v>0.05</v>
      </c>
      <c r="L3842" s="2">
        <v>99380</v>
      </c>
      <c r="M3842" s="4">
        <v>0.1061</v>
      </c>
      <c r="N3842" s="7">
        <v>0.51</v>
      </c>
      <c r="O3842" s="2">
        <v>10549</v>
      </c>
    </row>
    <row r="3843" spans="1:15" x14ac:dyDescent="0.3">
      <c r="A3843" s="1" t="str">
        <f>VLOOKUP(F3843,Sheet2!A:C,2,FALSE)</f>
        <v>其他</v>
      </c>
      <c r="B3843" s="1" t="str">
        <f>VLOOKUP(E3843,[1]Sheet4!A:B,2,FALSE)</f>
        <v>自家直客</v>
      </c>
      <c r="C3843" s="1" t="str">
        <f t="shared" si="31"/>
        <v>06</v>
      </c>
      <c r="D3843" s="147">
        <v>20150627</v>
      </c>
      <c r="E3843" s="6" t="s">
        <v>85</v>
      </c>
      <c r="F3843" s="6" t="s">
        <v>38</v>
      </c>
      <c r="G3843" s="57">
        <v>10511047</v>
      </c>
      <c r="H3843" s="7">
        <v>6056.55</v>
      </c>
      <c r="I3843" s="7">
        <v>0.57999999999999996</v>
      </c>
      <c r="J3843" s="4">
        <v>1.06E-2</v>
      </c>
      <c r="K3843" s="7">
        <v>0.05</v>
      </c>
      <c r="L3843" s="2">
        <v>111146</v>
      </c>
      <c r="M3843" s="4">
        <v>0.111</v>
      </c>
      <c r="N3843" s="7">
        <v>0.49</v>
      </c>
      <c r="O3843" s="2">
        <v>12332</v>
      </c>
    </row>
    <row r="3844" spans="1:15" x14ac:dyDescent="0.3">
      <c r="A3844" s="1" t="str">
        <f>VLOOKUP(F3844,Sheet2!A:C,2,FALSE)</f>
        <v>其他</v>
      </c>
      <c r="B3844" s="1" t="str">
        <f>VLOOKUP(E3844,[1]Sheet4!A:B,2,FALSE)</f>
        <v>自家直客</v>
      </c>
      <c r="C3844" s="1" t="str">
        <f t="shared" si="31"/>
        <v>06</v>
      </c>
      <c r="D3844" s="147">
        <v>20150626</v>
      </c>
      <c r="E3844" s="6" t="s">
        <v>85</v>
      </c>
      <c r="F3844" s="6" t="s">
        <v>38</v>
      </c>
      <c r="G3844" s="57">
        <v>11964677</v>
      </c>
      <c r="H3844" s="7">
        <v>5662.15</v>
      </c>
      <c r="I3844" s="7">
        <v>0.47</v>
      </c>
      <c r="J3844" s="4">
        <v>9.2999999999999992E-3</v>
      </c>
      <c r="K3844" s="7">
        <v>0.05</v>
      </c>
      <c r="L3844" s="2">
        <v>111401</v>
      </c>
      <c r="M3844" s="4">
        <v>9.7900000000000001E-2</v>
      </c>
      <c r="N3844" s="7">
        <v>0.52</v>
      </c>
      <c r="O3844" s="2">
        <v>10903</v>
      </c>
    </row>
    <row r="3845" spans="1:15" x14ac:dyDescent="0.3">
      <c r="A3845" s="1" t="str">
        <f>VLOOKUP(F3845,Sheet2!A:C,2,FALSE)</f>
        <v>其他</v>
      </c>
      <c r="B3845" s="1" t="str">
        <f>VLOOKUP(E3845,[1]Sheet4!A:B,2,FALSE)</f>
        <v>自家直客</v>
      </c>
      <c r="C3845" s="1" t="str">
        <f t="shared" si="31"/>
        <v>06</v>
      </c>
      <c r="D3845" s="147">
        <v>20150625</v>
      </c>
      <c r="E3845" s="6" t="s">
        <v>85</v>
      </c>
      <c r="F3845" s="6" t="s">
        <v>38</v>
      </c>
      <c r="G3845" s="57">
        <v>12230650</v>
      </c>
      <c r="H3845" s="7">
        <v>3174.81</v>
      </c>
      <c r="I3845" s="7">
        <v>0.26</v>
      </c>
      <c r="J3845" s="4">
        <v>5.7999999999999996E-3</v>
      </c>
      <c r="K3845" s="7">
        <v>0.04</v>
      </c>
      <c r="L3845" s="2">
        <v>71284</v>
      </c>
      <c r="M3845" s="4">
        <v>6.4699999999999994E-2</v>
      </c>
      <c r="N3845" s="7">
        <v>0.69</v>
      </c>
      <c r="O3845" s="2">
        <v>4612</v>
      </c>
    </row>
    <row r="3846" spans="1:15" x14ac:dyDescent="0.3">
      <c r="A3846" s="1" t="str">
        <f>VLOOKUP(F3846,Sheet2!A:C,2,FALSE)</f>
        <v>其他</v>
      </c>
      <c r="B3846" s="1" t="str">
        <f>VLOOKUP(E3846,[1]Sheet4!A:B,2,FALSE)</f>
        <v>自家直客</v>
      </c>
      <c r="C3846" s="1" t="str">
        <f t="shared" si="31"/>
        <v>06</v>
      </c>
      <c r="D3846" s="147">
        <v>20150624</v>
      </c>
      <c r="E3846" s="6" t="s">
        <v>83</v>
      </c>
      <c r="F3846" s="6" t="s">
        <v>38</v>
      </c>
      <c r="G3846" s="57">
        <v>8574610</v>
      </c>
      <c r="H3846" s="7">
        <v>1862.15</v>
      </c>
      <c r="I3846" s="7">
        <v>0.22</v>
      </c>
      <c r="J3846" s="4">
        <v>4.7000000000000002E-3</v>
      </c>
      <c r="K3846" s="7">
        <v>0.05</v>
      </c>
      <c r="L3846" s="2">
        <v>40682</v>
      </c>
      <c r="M3846" s="4">
        <v>4.8399999999999999E-2</v>
      </c>
      <c r="N3846" s="7">
        <v>0.95</v>
      </c>
      <c r="O3846" s="2">
        <v>1967</v>
      </c>
    </row>
    <row r="3847" spans="1:15" x14ac:dyDescent="0.3">
      <c r="A3847" s="1" t="str">
        <f>VLOOKUP(F3847,Sheet2!A:C,2,FALSE)</f>
        <v>其他</v>
      </c>
      <c r="B3847" s="1" t="str">
        <f>VLOOKUP(E3847,[1]Sheet4!A:B,2,FALSE)</f>
        <v>自家直客</v>
      </c>
      <c r="C3847" s="1" t="str">
        <f t="shared" si="31"/>
        <v>06</v>
      </c>
      <c r="D3847" s="147">
        <v>20150623</v>
      </c>
      <c r="E3847" s="6" t="s">
        <v>85</v>
      </c>
      <c r="F3847" s="6" t="s">
        <v>38</v>
      </c>
      <c r="G3847" s="57">
        <v>8644918</v>
      </c>
      <c r="H3847" s="7">
        <v>1547.79</v>
      </c>
      <c r="I3847" s="7">
        <v>0.18</v>
      </c>
      <c r="J3847" s="4">
        <v>4.1999999999999997E-3</v>
      </c>
      <c r="K3847" s="7">
        <v>0.04</v>
      </c>
      <c r="L3847" s="2">
        <v>36252</v>
      </c>
      <c r="M3847" s="4">
        <v>4.0599999999999997E-2</v>
      </c>
      <c r="N3847" s="7">
        <v>1.05</v>
      </c>
      <c r="O3847" s="2">
        <v>1471</v>
      </c>
    </row>
    <row r="3848" spans="1:15" x14ac:dyDescent="0.3">
      <c r="A3848" s="1" t="str">
        <f>VLOOKUP(F3848,Sheet2!A:C,2,FALSE)</f>
        <v>其他</v>
      </c>
      <c r="B3848" s="1" t="str">
        <f>VLOOKUP(E3848,[1]Sheet4!A:B,2,FALSE)</f>
        <v>API</v>
      </c>
      <c r="C3848" s="1" t="str">
        <f t="shared" si="31"/>
        <v>07</v>
      </c>
      <c r="D3848" s="147">
        <v>20150709</v>
      </c>
      <c r="E3848" s="6" t="s">
        <v>32</v>
      </c>
      <c r="F3848" s="6" t="s">
        <v>38</v>
      </c>
      <c r="G3848" s="57">
        <v>37428952</v>
      </c>
      <c r="H3848" s="7">
        <v>4611.71</v>
      </c>
      <c r="I3848" s="7">
        <v>0.12</v>
      </c>
      <c r="J3848" s="4">
        <v>4.3E-3</v>
      </c>
      <c r="K3848" s="7">
        <v>0.03</v>
      </c>
      <c r="L3848" s="2">
        <v>161495</v>
      </c>
      <c r="M3848" s="4">
        <v>3.2199999999999999E-2</v>
      </c>
      <c r="N3848" s="7">
        <v>0.89</v>
      </c>
      <c r="O3848" s="2">
        <v>5199</v>
      </c>
    </row>
    <row r="3849" spans="1:15" x14ac:dyDescent="0.3">
      <c r="A3849" s="1" t="str">
        <f>VLOOKUP(F3849,Sheet2!A:C,2,FALSE)</f>
        <v>其他</v>
      </c>
      <c r="B3849" s="1" t="str">
        <f>VLOOKUP(E3849,[1]Sheet4!A:B,2,FALSE)</f>
        <v>API</v>
      </c>
      <c r="C3849" s="1" t="str">
        <f t="shared" si="31"/>
        <v>07</v>
      </c>
      <c r="D3849" s="147">
        <v>20150708</v>
      </c>
      <c r="E3849" s="6" t="s">
        <v>33</v>
      </c>
      <c r="F3849" s="6" t="s">
        <v>38</v>
      </c>
      <c r="G3849" s="57">
        <v>42627218</v>
      </c>
      <c r="H3849" s="7">
        <v>5492.36</v>
      </c>
      <c r="I3849" s="7">
        <v>0.13</v>
      </c>
      <c r="J3849" s="4">
        <v>4.0000000000000001E-3</v>
      </c>
      <c r="K3849" s="7">
        <v>0.03</v>
      </c>
      <c r="L3849" s="2">
        <v>172407</v>
      </c>
      <c r="M3849" s="4">
        <v>3.4299999999999997E-2</v>
      </c>
      <c r="N3849" s="7">
        <v>0.93</v>
      </c>
      <c r="O3849" s="2">
        <v>5913</v>
      </c>
    </row>
    <row r="3850" spans="1:15" x14ac:dyDescent="0.3">
      <c r="A3850" s="1" t="str">
        <f>VLOOKUP(F3850,Sheet2!A:C,2,FALSE)</f>
        <v>其他</v>
      </c>
      <c r="B3850" s="1" t="str">
        <f>VLOOKUP(E3850,[1]Sheet4!A:B,2,FALSE)</f>
        <v>API</v>
      </c>
      <c r="C3850" s="1" t="str">
        <f t="shared" si="31"/>
        <v>07</v>
      </c>
      <c r="D3850" s="147">
        <v>20150707</v>
      </c>
      <c r="E3850" s="6" t="s">
        <v>32</v>
      </c>
      <c r="F3850" s="6" t="s">
        <v>38</v>
      </c>
      <c r="G3850" s="57">
        <v>44223536</v>
      </c>
      <c r="H3850" s="7">
        <v>4714.5200000000004</v>
      </c>
      <c r="I3850" s="7">
        <v>0.11</v>
      </c>
      <c r="J3850" s="4">
        <v>3.5999999999999999E-3</v>
      </c>
      <c r="K3850" s="7">
        <v>0.03</v>
      </c>
      <c r="L3850" s="2">
        <v>157621</v>
      </c>
      <c r="M3850" s="4">
        <v>3.3700000000000001E-2</v>
      </c>
      <c r="N3850" s="7">
        <v>0.89</v>
      </c>
      <c r="O3850" s="2">
        <v>5308</v>
      </c>
    </row>
    <row r="3851" spans="1:15" x14ac:dyDescent="0.3">
      <c r="A3851" s="1" t="str">
        <f>VLOOKUP(F3851,Sheet2!A:C,2,FALSE)</f>
        <v>其他</v>
      </c>
      <c r="B3851" s="1" t="str">
        <f>VLOOKUP(E3851,[1]Sheet4!A:B,2,FALSE)</f>
        <v>API</v>
      </c>
      <c r="C3851" s="1" t="str">
        <f t="shared" si="31"/>
        <v>07</v>
      </c>
      <c r="D3851" s="147">
        <v>20150706</v>
      </c>
      <c r="E3851" s="6" t="s">
        <v>33</v>
      </c>
      <c r="F3851" s="6" t="s">
        <v>38</v>
      </c>
      <c r="G3851" s="57">
        <v>44002265</v>
      </c>
      <c r="H3851" s="7">
        <v>4155.63</v>
      </c>
      <c r="I3851" s="7">
        <v>0.09</v>
      </c>
      <c r="J3851" s="4">
        <v>3.2000000000000002E-3</v>
      </c>
      <c r="K3851" s="7">
        <v>0.03</v>
      </c>
      <c r="L3851" s="2">
        <v>139957</v>
      </c>
      <c r="M3851" s="4">
        <v>3.5499999999999997E-2</v>
      </c>
      <c r="N3851" s="7">
        <v>0.84</v>
      </c>
      <c r="O3851" s="2">
        <v>4967</v>
      </c>
    </row>
    <row r="3852" spans="1:15" x14ac:dyDescent="0.3">
      <c r="A3852" s="1" t="str">
        <f>VLOOKUP(F3852,Sheet2!A:C,2,FALSE)</f>
        <v>其他</v>
      </c>
      <c r="B3852" s="1" t="str">
        <f>VLOOKUP(E3852,[1]Sheet4!A:B,2,FALSE)</f>
        <v>API</v>
      </c>
      <c r="C3852" s="1" t="str">
        <f t="shared" si="31"/>
        <v>07</v>
      </c>
      <c r="D3852" s="147">
        <v>20150705</v>
      </c>
      <c r="E3852" s="6" t="s">
        <v>32</v>
      </c>
      <c r="F3852" s="6" t="s">
        <v>38</v>
      </c>
      <c r="G3852" s="57">
        <v>45192560</v>
      </c>
      <c r="H3852" s="7">
        <v>4815.47</v>
      </c>
      <c r="I3852" s="7">
        <v>0.11</v>
      </c>
      <c r="J3852" s="4">
        <v>3.2000000000000002E-3</v>
      </c>
      <c r="K3852" s="7">
        <v>0.03</v>
      </c>
      <c r="L3852" s="2">
        <v>143356</v>
      </c>
      <c r="M3852" s="4">
        <v>3.8600000000000002E-2</v>
      </c>
      <c r="N3852" s="7">
        <v>0.87</v>
      </c>
      <c r="O3852" s="2">
        <v>5533</v>
      </c>
    </row>
    <row r="3853" spans="1:15" x14ac:dyDescent="0.3">
      <c r="A3853" s="1" t="str">
        <f>VLOOKUP(F3853,Sheet2!A:C,2,FALSE)</f>
        <v>其他</v>
      </c>
      <c r="B3853" s="1" t="str">
        <f>VLOOKUP(E3853,[1]Sheet4!A:B,2,FALSE)</f>
        <v>API</v>
      </c>
      <c r="C3853" s="1" t="str">
        <f t="shared" si="31"/>
        <v>07</v>
      </c>
      <c r="D3853" s="147">
        <v>20150704</v>
      </c>
      <c r="E3853" s="6" t="s">
        <v>33</v>
      </c>
      <c r="F3853" s="6" t="s">
        <v>38</v>
      </c>
      <c r="G3853" s="57">
        <v>45154802</v>
      </c>
      <c r="H3853" s="7">
        <v>4521.22</v>
      </c>
      <c r="I3853" s="7">
        <v>0.1</v>
      </c>
      <c r="J3853" s="4">
        <v>3.0999999999999999E-3</v>
      </c>
      <c r="K3853" s="7">
        <v>0.03</v>
      </c>
      <c r="L3853" s="2">
        <v>138510</v>
      </c>
      <c r="M3853" s="4">
        <v>3.6900000000000002E-2</v>
      </c>
      <c r="N3853" s="7">
        <v>0.88</v>
      </c>
      <c r="O3853" s="2">
        <v>5109</v>
      </c>
    </row>
    <row r="3854" spans="1:15" x14ac:dyDescent="0.3">
      <c r="A3854" s="1" t="str">
        <f>VLOOKUP(F3854,Sheet2!A:C,2,FALSE)</f>
        <v>其他</v>
      </c>
      <c r="B3854" s="1" t="str">
        <f>VLOOKUP(E3854,[1]Sheet4!A:B,2,FALSE)</f>
        <v>API</v>
      </c>
      <c r="C3854" s="1" t="str">
        <f t="shared" si="31"/>
        <v>07</v>
      </c>
      <c r="D3854" s="147">
        <v>20150703</v>
      </c>
      <c r="E3854" s="6" t="s">
        <v>33</v>
      </c>
      <c r="F3854" s="6" t="s">
        <v>38</v>
      </c>
      <c r="G3854" s="57">
        <v>44640990</v>
      </c>
      <c r="H3854" s="7">
        <v>4559.1099999999997</v>
      </c>
      <c r="I3854" s="7">
        <v>0.1</v>
      </c>
      <c r="J3854" s="4">
        <v>3.0000000000000001E-3</v>
      </c>
      <c r="K3854" s="7">
        <v>0.03</v>
      </c>
      <c r="L3854" s="2">
        <v>132702</v>
      </c>
      <c r="M3854" s="4">
        <v>3.7999999999999999E-2</v>
      </c>
      <c r="N3854" s="7">
        <v>0.9</v>
      </c>
      <c r="O3854" s="2">
        <v>5045</v>
      </c>
    </row>
    <row r="3855" spans="1:15" x14ac:dyDescent="0.3">
      <c r="A3855" s="1" t="str">
        <f>VLOOKUP(F3855,Sheet2!A:C,2,FALSE)</f>
        <v>其他</v>
      </c>
      <c r="B3855" s="1" t="str">
        <f>VLOOKUP(E3855,[1]Sheet4!A:B,2,FALSE)</f>
        <v>API</v>
      </c>
      <c r="C3855" s="1" t="str">
        <f t="shared" si="31"/>
        <v>07</v>
      </c>
      <c r="D3855" s="147">
        <v>20150702</v>
      </c>
      <c r="E3855" s="6" t="s">
        <v>33</v>
      </c>
      <c r="F3855" s="6" t="s">
        <v>38</v>
      </c>
      <c r="G3855" s="57">
        <v>45094270</v>
      </c>
      <c r="H3855" s="7">
        <v>4248.4399999999996</v>
      </c>
      <c r="I3855" s="7">
        <v>0.09</v>
      </c>
      <c r="J3855" s="4">
        <v>3.0000000000000001E-3</v>
      </c>
      <c r="K3855" s="7">
        <v>0.03</v>
      </c>
      <c r="L3855" s="2">
        <v>135100</v>
      </c>
      <c r="M3855" s="4">
        <v>3.5900000000000001E-2</v>
      </c>
      <c r="N3855" s="7">
        <v>0.88</v>
      </c>
      <c r="O3855" s="2">
        <v>4845</v>
      </c>
    </row>
    <row r="3856" spans="1:15" x14ac:dyDescent="0.3">
      <c r="A3856" s="1" t="str">
        <f>VLOOKUP(F3856,Sheet2!A:C,2,FALSE)</f>
        <v>其他</v>
      </c>
      <c r="B3856" s="1" t="str">
        <f>VLOOKUP(E3856,[1]Sheet4!A:B,2,FALSE)</f>
        <v>API</v>
      </c>
      <c r="C3856" s="1" t="str">
        <f t="shared" si="31"/>
        <v>07</v>
      </c>
      <c r="D3856" s="147">
        <v>20150701</v>
      </c>
      <c r="E3856" s="6" t="s">
        <v>32</v>
      </c>
      <c r="F3856" s="6" t="s">
        <v>38</v>
      </c>
      <c r="G3856" s="57">
        <v>45200055</v>
      </c>
      <c r="H3856" s="7">
        <v>4083.83</v>
      </c>
      <c r="I3856" s="7">
        <v>0.09</v>
      </c>
      <c r="J3856" s="4">
        <v>2.8999999999999998E-3</v>
      </c>
      <c r="K3856" s="7">
        <v>0.03</v>
      </c>
      <c r="L3856" s="2">
        <v>130526</v>
      </c>
      <c r="M3856" s="4">
        <v>3.7199999999999997E-2</v>
      </c>
      <c r="N3856" s="7">
        <v>0.84</v>
      </c>
      <c r="O3856" s="2">
        <v>4851</v>
      </c>
    </row>
    <row r="3857" spans="1:15" x14ac:dyDescent="0.3">
      <c r="A3857" s="1" t="str">
        <f>VLOOKUP(F3857,Sheet2!A:C,2,FALSE)</f>
        <v>其他</v>
      </c>
      <c r="B3857" s="1" t="str">
        <f>VLOOKUP(E3857,[1]Sheet4!A:B,2,FALSE)</f>
        <v>API</v>
      </c>
      <c r="C3857" s="1" t="str">
        <f t="shared" si="31"/>
        <v>06</v>
      </c>
      <c r="D3857" s="147">
        <v>20150630</v>
      </c>
      <c r="E3857" s="6" t="s">
        <v>32</v>
      </c>
      <c r="F3857" s="6" t="s">
        <v>38</v>
      </c>
      <c r="G3857" s="57">
        <v>45163863</v>
      </c>
      <c r="H3857" s="7">
        <v>4780.9399999999996</v>
      </c>
      <c r="I3857" s="7">
        <v>0.11</v>
      </c>
      <c r="J3857" s="4">
        <v>2.8999999999999998E-3</v>
      </c>
      <c r="K3857" s="7">
        <v>0.04</v>
      </c>
      <c r="L3857" s="2">
        <v>129980</v>
      </c>
      <c r="M3857" s="4">
        <v>4.0500000000000001E-2</v>
      </c>
      <c r="N3857" s="7">
        <v>0.91</v>
      </c>
      <c r="O3857" s="2">
        <v>5263</v>
      </c>
    </row>
    <row r="3858" spans="1:15" x14ac:dyDescent="0.3">
      <c r="A3858" s="1" t="str">
        <f>VLOOKUP(F3858,Sheet2!A:C,2,FALSE)</f>
        <v>其他</v>
      </c>
      <c r="B3858" s="1" t="str">
        <f>VLOOKUP(E3858,[1]Sheet4!A:B,2,FALSE)</f>
        <v>API</v>
      </c>
      <c r="C3858" s="1" t="str">
        <f t="shared" si="31"/>
        <v>06</v>
      </c>
      <c r="D3858" s="147">
        <v>20150629</v>
      </c>
      <c r="E3858" s="6" t="s">
        <v>32</v>
      </c>
      <c r="F3858" s="6" t="s">
        <v>38</v>
      </c>
      <c r="G3858" s="57">
        <v>45341607</v>
      </c>
      <c r="H3858" s="7">
        <v>5162.26</v>
      </c>
      <c r="I3858" s="7">
        <v>0.11</v>
      </c>
      <c r="J3858" s="4">
        <v>2.8999999999999998E-3</v>
      </c>
      <c r="K3858" s="7">
        <v>0.04</v>
      </c>
      <c r="L3858" s="2">
        <v>131314</v>
      </c>
      <c r="M3858" s="4">
        <v>3.9899999999999998E-2</v>
      </c>
      <c r="N3858" s="7">
        <v>0.98</v>
      </c>
      <c r="O3858" s="2">
        <v>5242</v>
      </c>
    </row>
    <row r="3859" spans="1:15" x14ac:dyDescent="0.3">
      <c r="A3859" s="1" t="str">
        <f>VLOOKUP(F3859,Sheet2!A:C,2,FALSE)</f>
        <v>其他</v>
      </c>
      <c r="B3859" s="1" t="str">
        <f>VLOOKUP(E3859,[1]Sheet4!A:B,2,FALSE)</f>
        <v>API</v>
      </c>
      <c r="C3859" s="1" t="str">
        <f t="shared" si="31"/>
        <v>06</v>
      </c>
      <c r="D3859" s="147">
        <v>20150628</v>
      </c>
      <c r="E3859" s="6" t="s">
        <v>33</v>
      </c>
      <c r="F3859" s="6" t="s">
        <v>38</v>
      </c>
      <c r="G3859" s="57">
        <v>47144414</v>
      </c>
      <c r="H3859" s="7">
        <v>5238.09</v>
      </c>
      <c r="I3859" s="7">
        <v>0.11</v>
      </c>
      <c r="J3859" s="4">
        <v>3.2000000000000002E-3</v>
      </c>
      <c r="K3859" s="7">
        <v>0.04</v>
      </c>
      <c r="L3859" s="2">
        <v>148808</v>
      </c>
      <c r="M3859" s="4">
        <v>3.9399999999999998E-2</v>
      </c>
      <c r="N3859" s="7">
        <v>0.89</v>
      </c>
      <c r="O3859" s="2">
        <v>5870</v>
      </c>
    </row>
    <row r="3860" spans="1:15" x14ac:dyDescent="0.3">
      <c r="A3860" s="1" t="str">
        <f>VLOOKUP(F3860,Sheet2!A:C,2,FALSE)</f>
        <v>其他</v>
      </c>
      <c r="B3860" s="1" t="str">
        <f>VLOOKUP(E3860,[1]Sheet4!A:B,2,FALSE)</f>
        <v>API</v>
      </c>
      <c r="C3860" s="1" t="str">
        <f t="shared" si="31"/>
        <v>06</v>
      </c>
      <c r="D3860" s="147">
        <v>20150627</v>
      </c>
      <c r="E3860" s="6" t="s">
        <v>32</v>
      </c>
      <c r="F3860" s="6" t="s">
        <v>38</v>
      </c>
      <c r="G3860" s="57">
        <v>48620305</v>
      </c>
      <c r="H3860" s="7">
        <v>5491.98</v>
      </c>
      <c r="I3860" s="7">
        <v>0.11</v>
      </c>
      <c r="J3860" s="4">
        <v>3.0999999999999999E-3</v>
      </c>
      <c r="K3860" s="7">
        <v>0.04</v>
      </c>
      <c r="L3860" s="2">
        <v>150142</v>
      </c>
      <c r="M3860" s="4">
        <v>4.07E-2</v>
      </c>
      <c r="N3860" s="7">
        <v>0.9</v>
      </c>
      <c r="O3860" s="2">
        <v>6109</v>
      </c>
    </row>
    <row r="3861" spans="1:15" x14ac:dyDescent="0.3">
      <c r="A3861" s="1" t="str">
        <f>VLOOKUP(F3861,Sheet2!A:C,2,FALSE)</f>
        <v>其他</v>
      </c>
      <c r="B3861" s="1" t="str">
        <f>VLOOKUP(E3861,[1]Sheet4!A:B,2,FALSE)</f>
        <v>API</v>
      </c>
      <c r="C3861" s="1" t="str">
        <f t="shared" si="31"/>
        <v>06</v>
      </c>
      <c r="D3861" s="147">
        <v>20150626</v>
      </c>
      <c r="E3861" s="6" t="s">
        <v>32</v>
      </c>
      <c r="F3861" s="6" t="s">
        <v>38</v>
      </c>
      <c r="G3861" s="57">
        <v>47644451</v>
      </c>
      <c r="H3861" s="7">
        <v>4581.42</v>
      </c>
      <c r="I3861" s="7">
        <v>0.1</v>
      </c>
      <c r="J3861" s="4">
        <v>3.0000000000000001E-3</v>
      </c>
      <c r="K3861" s="7">
        <v>0.03</v>
      </c>
      <c r="L3861" s="2">
        <v>141033</v>
      </c>
      <c r="M3861" s="4">
        <v>3.85E-2</v>
      </c>
      <c r="N3861" s="7">
        <v>0.84</v>
      </c>
      <c r="O3861" s="2">
        <v>5430</v>
      </c>
    </row>
    <row r="3862" spans="1:15" x14ac:dyDescent="0.3">
      <c r="A3862" s="1" t="str">
        <f>VLOOKUP(F3862,Sheet2!A:C,2,FALSE)</f>
        <v>其他</v>
      </c>
      <c r="B3862" s="1" t="str">
        <f>VLOOKUP(E3862,[1]Sheet4!A:B,2,FALSE)</f>
        <v>API</v>
      </c>
      <c r="C3862" s="1" t="str">
        <f t="shared" si="31"/>
        <v>06</v>
      </c>
      <c r="D3862" s="147">
        <v>20150625</v>
      </c>
      <c r="E3862" s="6" t="s">
        <v>33</v>
      </c>
      <c r="F3862" s="6" t="s">
        <v>38</v>
      </c>
      <c r="G3862" s="57">
        <v>46316285</v>
      </c>
      <c r="H3862" s="7">
        <v>4821.1499999999996</v>
      </c>
      <c r="I3862" s="7">
        <v>0.1</v>
      </c>
      <c r="J3862" s="4">
        <v>3.0000000000000001E-3</v>
      </c>
      <c r="K3862" s="7">
        <v>0.03</v>
      </c>
      <c r="L3862" s="2">
        <v>139884</v>
      </c>
      <c r="M3862" s="4">
        <v>4.3200000000000002E-2</v>
      </c>
      <c r="N3862" s="7">
        <v>0.8</v>
      </c>
      <c r="O3862" s="2">
        <v>6037</v>
      </c>
    </row>
    <row r="3863" spans="1:15" x14ac:dyDescent="0.3">
      <c r="A3863" s="1" t="str">
        <f>VLOOKUP(F3863,Sheet2!A:C,2,FALSE)</f>
        <v>其他</v>
      </c>
      <c r="B3863" s="1" t="str">
        <f>VLOOKUP(E3863,[1]Sheet4!A:B,2,FALSE)</f>
        <v>API</v>
      </c>
      <c r="C3863" s="1" t="str">
        <f t="shared" si="31"/>
        <v>06</v>
      </c>
      <c r="D3863" s="147">
        <v>20150624</v>
      </c>
      <c r="E3863" s="6" t="s">
        <v>32</v>
      </c>
      <c r="F3863" s="6" t="s">
        <v>38</v>
      </c>
      <c r="G3863" s="57">
        <v>49927302</v>
      </c>
      <c r="H3863" s="7">
        <v>4784.75</v>
      </c>
      <c r="I3863" s="7">
        <v>0.1</v>
      </c>
      <c r="J3863" s="4">
        <v>3.0000000000000001E-3</v>
      </c>
      <c r="K3863" s="7">
        <v>0.03</v>
      </c>
      <c r="L3863" s="2">
        <v>147814</v>
      </c>
      <c r="M3863" s="4">
        <v>4.02E-2</v>
      </c>
      <c r="N3863" s="7">
        <v>0.8</v>
      </c>
      <c r="O3863" s="2">
        <v>5947</v>
      </c>
    </row>
    <row r="3864" spans="1:15" x14ac:dyDescent="0.3">
      <c r="A3864" s="1" t="str">
        <f>VLOOKUP(F3864,Sheet2!A:C,2,FALSE)</f>
        <v>其他</v>
      </c>
      <c r="B3864" s="1" t="str">
        <f>VLOOKUP(E3864,[1]Sheet4!A:B,2,FALSE)</f>
        <v>API</v>
      </c>
      <c r="C3864" s="1" t="str">
        <f t="shared" si="31"/>
        <v>06</v>
      </c>
      <c r="D3864" s="147">
        <v>20150623</v>
      </c>
      <c r="E3864" s="6" t="s">
        <v>33</v>
      </c>
      <c r="F3864" s="6" t="s">
        <v>38</v>
      </c>
      <c r="G3864" s="57">
        <v>49712786</v>
      </c>
      <c r="H3864" s="7">
        <v>5640.21</v>
      </c>
      <c r="I3864" s="7">
        <v>0.11</v>
      </c>
      <c r="J3864" s="4">
        <v>3.0000000000000001E-3</v>
      </c>
      <c r="K3864" s="7">
        <v>0.04</v>
      </c>
      <c r="L3864" s="2">
        <v>147321</v>
      </c>
      <c r="M3864" s="4">
        <v>3.73E-2</v>
      </c>
      <c r="N3864" s="7">
        <v>1.03</v>
      </c>
      <c r="O3864" s="2">
        <v>5490</v>
      </c>
    </row>
    <row r="3865" spans="1:15" x14ac:dyDescent="0.3">
      <c r="A3865" s="1" t="str">
        <f>VLOOKUP(F3865,Sheet2!A:C,2,FALSE)</f>
        <v>结果页</v>
      </c>
      <c r="B3865" s="1" t="str">
        <f>VLOOKUP(E3865,[1]Sheet4!A:B,2,FALSE)</f>
        <v>自家直客</v>
      </c>
      <c r="C3865" s="1" t="str">
        <f t="shared" si="31"/>
        <v>07</v>
      </c>
      <c r="D3865" s="147">
        <v>20150709</v>
      </c>
      <c r="E3865" s="6" t="s">
        <v>14</v>
      </c>
      <c r="F3865" s="6" t="s">
        <v>63</v>
      </c>
      <c r="G3865" s="57">
        <v>7992865</v>
      </c>
      <c r="H3865" s="7">
        <v>11525.87</v>
      </c>
      <c r="I3865" s="7">
        <v>1.44</v>
      </c>
      <c r="J3865" s="4">
        <v>2.1700000000000001E-2</v>
      </c>
      <c r="K3865" s="7">
        <v>7.0000000000000007E-2</v>
      </c>
      <c r="L3865" s="2">
        <v>173219</v>
      </c>
      <c r="M3865" s="4">
        <v>0.1207</v>
      </c>
      <c r="N3865" s="7">
        <v>0.55000000000000004</v>
      </c>
      <c r="O3865" s="2">
        <v>20906</v>
      </c>
    </row>
    <row r="3866" spans="1:15" x14ac:dyDescent="0.3">
      <c r="A3866" s="1" t="str">
        <f>VLOOKUP(F3866,Sheet2!A:C,2,FALSE)</f>
        <v>结果页</v>
      </c>
      <c r="B3866" s="1" t="str">
        <f>VLOOKUP(E3866,[1]Sheet4!A:B,2,FALSE)</f>
        <v>自家直客</v>
      </c>
      <c r="C3866" s="1" t="str">
        <f t="shared" si="31"/>
        <v>07</v>
      </c>
      <c r="D3866" s="147">
        <v>20150708</v>
      </c>
      <c r="E3866" s="6" t="s">
        <v>14</v>
      </c>
      <c r="F3866" s="6" t="s">
        <v>63</v>
      </c>
      <c r="G3866" s="57">
        <v>7926134</v>
      </c>
      <c r="H3866" s="7">
        <v>10191.33</v>
      </c>
      <c r="I3866" s="7">
        <v>1.29</v>
      </c>
      <c r="J3866" s="4">
        <v>2.1600000000000001E-2</v>
      </c>
      <c r="K3866" s="7">
        <v>0.06</v>
      </c>
      <c r="L3866" s="2">
        <v>171086</v>
      </c>
      <c r="M3866" s="4">
        <v>0.1176</v>
      </c>
      <c r="N3866" s="7">
        <v>0.51</v>
      </c>
      <c r="O3866" s="2">
        <v>20112</v>
      </c>
    </row>
    <row r="3867" spans="1:15" x14ac:dyDescent="0.3">
      <c r="A3867" s="1" t="str">
        <f>VLOOKUP(F3867,Sheet2!A:C,2,FALSE)</f>
        <v>结果页</v>
      </c>
      <c r="B3867" s="1" t="str">
        <f>VLOOKUP(E3867,[1]Sheet4!A:B,2,FALSE)</f>
        <v>自家直客</v>
      </c>
      <c r="C3867" s="1" t="str">
        <f t="shared" si="31"/>
        <v>07</v>
      </c>
      <c r="D3867" s="147">
        <v>20150707</v>
      </c>
      <c r="E3867" s="6" t="s">
        <v>14</v>
      </c>
      <c r="F3867" s="6" t="s">
        <v>63</v>
      </c>
      <c r="G3867" s="57">
        <v>8148711</v>
      </c>
      <c r="H3867" s="7">
        <v>10373.74</v>
      </c>
      <c r="I3867" s="7">
        <v>1.27</v>
      </c>
      <c r="J3867" s="4">
        <v>2.1399999999999999E-2</v>
      </c>
      <c r="K3867" s="7">
        <v>0.06</v>
      </c>
      <c r="L3867" s="2">
        <v>174096</v>
      </c>
      <c r="M3867" s="4">
        <v>0.1187</v>
      </c>
      <c r="N3867" s="7">
        <v>0.5</v>
      </c>
      <c r="O3867" s="2">
        <v>20665</v>
      </c>
    </row>
    <row r="3868" spans="1:15" x14ac:dyDescent="0.3">
      <c r="A3868" s="1" t="str">
        <f>VLOOKUP(F3868,Sheet2!A:C,2,FALSE)</f>
        <v>结果页</v>
      </c>
      <c r="B3868" s="1" t="str">
        <f>VLOOKUP(E3868,[1]Sheet4!A:B,2,FALSE)</f>
        <v>自家直客</v>
      </c>
      <c r="C3868" s="1" t="str">
        <f t="shared" si="31"/>
        <v>07</v>
      </c>
      <c r="D3868" s="147">
        <v>20150706</v>
      </c>
      <c r="E3868" s="6" t="s">
        <v>14</v>
      </c>
      <c r="F3868" s="6" t="s">
        <v>63</v>
      </c>
      <c r="G3868" s="57">
        <v>8071127</v>
      </c>
      <c r="H3868" s="7">
        <v>10530.3</v>
      </c>
      <c r="I3868" s="7">
        <v>1.3</v>
      </c>
      <c r="J3868" s="4">
        <v>2.1000000000000001E-2</v>
      </c>
      <c r="K3868" s="7">
        <v>0.06</v>
      </c>
      <c r="L3868" s="2">
        <v>169647</v>
      </c>
      <c r="M3868" s="4">
        <v>0.10580000000000001</v>
      </c>
      <c r="N3868" s="7">
        <v>0.59</v>
      </c>
      <c r="O3868" s="2">
        <v>17949</v>
      </c>
    </row>
    <row r="3869" spans="1:15" x14ac:dyDescent="0.3">
      <c r="A3869" s="1" t="str">
        <f>VLOOKUP(F3869,Sheet2!A:C,2,FALSE)</f>
        <v>结果页</v>
      </c>
      <c r="B3869" s="1" t="str">
        <f>VLOOKUP(E3869,[1]Sheet4!A:B,2,FALSE)</f>
        <v>自家直客</v>
      </c>
      <c r="C3869" s="1" t="str">
        <f t="shared" si="31"/>
        <v>07</v>
      </c>
      <c r="D3869" s="147">
        <v>20150705</v>
      </c>
      <c r="E3869" s="6" t="s">
        <v>14</v>
      </c>
      <c r="F3869" s="6" t="s">
        <v>63</v>
      </c>
      <c r="G3869" s="57">
        <v>7797157</v>
      </c>
      <c r="H3869" s="7">
        <v>11422.6</v>
      </c>
      <c r="I3869" s="7">
        <v>1.47</v>
      </c>
      <c r="J3869" s="4">
        <v>2.0500000000000001E-2</v>
      </c>
      <c r="K3869" s="7">
        <v>7.0000000000000007E-2</v>
      </c>
      <c r="L3869" s="2">
        <v>159872</v>
      </c>
      <c r="M3869" s="4">
        <v>0.1086</v>
      </c>
      <c r="N3869" s="7">
        <v>0.66</v>
      </c>
      <c r="O3869" s="2">
        <v>17357</v>
      </c>
    </row>
    <row r="3870" spans="1:15" x14ac:dyDescent="0.3">
      <c r="A3870" s="1" t="str">
        <f>VLOOKUP(F3870,Sheet2!A:C,2,FALSE)</f>
        <v>结果页</v>
      </c>
      <c r="B3870" s="1" t="str">
        <f>VLOOKUP(E3870,[1]Sheet4!A:B,2,FALSE)</f>
        <v>自家直客</v>
      </c>
      <c r="C3870" s="1" t="str">
        <f t="shared" si="31"/>
        <v>07</v>
      </c>
      <c r="D3870" s="147">
        <v>20150704</v>
      </c>
      <c r="E3870" s="6" t="s">
        <v>14</v>
      </c>
      <c r="F3870" s="6" t="s">
        <v>63</v>
      </c>
      <c r="G3870" s="57">
        <v>8192601</v>
      </c>
      <c r="H3870" s="7">
        <v>12150.41</v>
      </c>
      <c r="I3870" s="7">
        <v>1.48</v>
      </c>
      <c r="J3870" s="4">
        <v>2.29E-2</v>
      </c>
      <c r="K3870" s="7">
        <v>0.06</v>
      </c>
      <c r="L3870" s="2">
        <v>187724</v>
      </c>
      <c r="M3870" s="4">
        <v>0.12959999999999999</v>
      </c>
      <c r="N3870" s="7">
        <v>0.5</v>
      </c>
      <c r="O3870" s="2">
        <v>24336</v>
      </c>
    </row>
    <row r="3871" spans="1:15" x14ac:dyDescent="0.3">
      <c r="A3871" s="1" t="str">
        <f>VLOOKUP(F3871,Sheet2!A:C,2,FALSE)</f>
        <v>结果页</v>
      </c>
      <c r="B3871" s="1" t="str">
        <f>VLOOKUP(E3871,[1]Sheet4!A:B,2,FALSE)</f>
        <v>自家直客</v>
      </c>
      <c r="C3871" s="1" t="str">
        <f t="shared" si="31"/>
        <v>07</v>
      </c>
      <c r="D3871" s="147">
        <v>20150703</v>
      </c>
      <c r="E3871" s="6" t="s">
        <v>14</v>
      </c>
      <c r="F3871" s="6" t="s">
        <v>63</v>
      </c>
      <c r="G3871" s="57">
        <v>8695464</v>
      </c>
      <c r="H3871" s="7">
        <v>13361.15</v>
      </c>
      <c r="I3871" s="7">
        <v>1.54</v>
      </c>
      <c r="J3871" s="4">
        <v>2.3400000000000001E-2</v>
      </c>
      <c r="K3871" s="7">
        <v>7.0000000000000007E-2</v>
      </c>
      <c r="L3871" s="2">
        <v>203549</v>
      </c>
      <c r="M3871" s="4">
        <v>0.13009999999999999</v>
      </c>
      <c r="N3871" s="7">
        <v>0.5</v>
      </c>
      <c r="O3871" s="2">
        <v>26491</v>
      </c>
    </row>
    <row r="3872" spans="1:15" x14ac:dyDescent="0.3">
      <c r="A3872" s="1" t="str">
        <f>VLOOKUP(F3872,Sheet2!A:C,2,FALSE)</f>
        <v>结果页</v>
      </c>
      <c r="B3872" s="1" t="str">
        <f>VLOOKUP(E3872,[1]Sheet4!A:B,2,FALSE)</f>
        <v>自家直客</v>
      </c>
      <c r="C3872" s="1" t="str">
        <f t="shared" si="31"/>
        <v>07</v>
      </c>
      <c r="D3872" s="147">
        <v>20150702</v>
      </c>
      <c r="E3872" s="6" t="s">
        <v>14</v>
      </c>
      <c r="F3872" s="6" t="s">
        <v>63</v>
      </c>
      <c r="G3872" s="57">
        <v>8174067</v>
      </c>
      <c r="H3872" s="7">
        <v>12473.46</v>
      </c>
      <c r="I3872" s="7">
        <v>1.53</v>
      </c>
      <c r="J3872" s="4">
        <v>2.3300000000000001E-2</v>
      </c>
      <c r="K3872" s="7">
        <v>7.0000000000000007E-2</v>
      </c>
      <c r="L3872" s="2">
        <v>190597</v>
      </c>
      <c r="M3872" s="4">
        <v>0.1298</v>
      </c>
      <c r="N3872" s="7">
        <v>0.5</v>
      </c>
      <c r="O3872" s="2">
        <v>24737</v>
      </c>
    </row>
    <row r="3873" spans="1:15" x14ac:dyDescent="0.3">
      <c r="A3873" s="1" t="str">
        <f>VLOOKUP(F3873,Sheet2!A:C,2,FALSE)</f>
        <v>结果页</v>
      </c>
      <c r="B3873" s="1" t="str">
        <f>VLOOKUP(E3873,[1]Sheet4!A:B,2,FALSE)</f>
        <v>自家直客</v>
      </c>
      <c r="C3873" s="1" t="str">
        <f t="shared" si="31"/>
        <v>07</v>
      </c>
      <c r="D3873" s="147">
        <v>20150701</v>
      </c>
      <c r="E3873" s="6" t="s">
        <v>14</v>
      </c>
      <c r="F3873" s="6" t="s">
        <v>63</v>
      </c>
      <c r="G3873" s="57">
        <v>8257995</v>
      </c>
      <c r="H3873" s="7">
        <v>12240.44</v>
      </c>
      <c r="I3873" s="7">
        <v>1.48</v>
      </c>
      <c r="J3873" s="4">
        <v>2.2700000000000001E-2</v>
      </c>
      <c r="K3873" s="7">
        <v>7.0000000000000007E-2</v>
      </c>
      <c r="L3873" s="2">
        <v>187367</v>
      </c>
      <c r="M3873" s="4">
        <v>0.12959999999999999</v>
      </c>
      <c r="N3873" s="7">
        <v>0.5</v>
      </c>
      <c r="O3873" s="2">
        <v>24291</v>
      </c>
    </row>
    <row r="3874" spans="1:15" x14ac:dyDescent="0.3">
      <c r="A3874" s="1" t="str">
        <f>VLOOKUP(F3874,Sheet2!A:C,2,FALSE)</f>
        <v>结果页</v>
      </c>
      <c r="B3874" s="1" t="str">
        <f>VLOOKUP(E3874,[1]Sheet4!A:B,2,FALSE)</f>
        <v>自家直客</v>
      </c>
      <c r="C3874" s="1" t="str">
        <f t="shared" si="31"/>
        <v>06</v>
      </c>
      <c r="D3874" s="147">
        <v>20150630</v>
      </c>
      <c r="E3874" s="6" t="s">
        <v>14</v>
      </c>
      <c r="F3874" s="6" t="s">
        <v>63</v>
      </c>
      <c r="G3874" s="57">
        <v>8200359</v>
      </c>
      <c r="H3874" s="7">
        <v>12002.91</v>
      </c>
      <c r="I3874" s="7">
        <v>1.46</v>
      </c>
      <c r="J3874" s="4">
        <v>2.2200000000000001E-2</v>
      </c>
      <c r="K3874" s="7">
        <v>7.0000000000000007E-2</v>
      </c>
      <c r="L3874" s="2">
        <v>181927</v>
      </c>
      <c r="M3874" s="4">
        <v>0.1333</v>
      </c>
      <c r="N3874" s="7">
        <v>0.5</v>
      </c>
      <c r="O3874" s="2">
        <v>24247</v>
      </c>
    </row>
    <row r="3875" spans="1:15" x14ac:dyDescent="0.3">
      <c r="A3875" s="1" t="str">
        <f>VLOOKUP(F3875,Sheet2!A:C,2,FALSE)</f>
        <v>结果页</v>
      </c>
      <c r="B3875" s="1" t="str">
        <f>VLOOKUP(E3875,[1]Sheet4!A:B,2,FALSE)</f>
        <v>自家直客</v>
      </c>
      <c r="C3875" s="1" t="str">
        <f t="shared" si="31"/>
        <v>06</v>
      </c>
      <c r="D3875" s="147">
        <v>20150629</v>
      </c>
      <c r="E3875" s="6" t="s">
        <v>14</v>
      </c>
      <c r="F3875" s="6" t="s">
        <v>63</v>
      </c>
      <c r="G3875" s="57">
        <v>8280970</v>
      </c>
      <c r="H3875" s="7">
        <v>12040.23</v>
      </c>
      <c r="I3875" s="7">
        <v>1.45</v>
      </c>
      <c r="J3875" s="4">
        <v>2.2499999999999999E-2</v>
      </c>
      <c r="K3875" s="7">
        <v>0.06</v>
      </c>
      <c r="L3875" s="2">
        <v>186528</v>
      </c>
      <c r="M3875" s="4">
        <v>0.1331</v>
      </c>
      <c r="N3875" s="7">
        <v>0.49</v>
      </c>
      <c r="O3875" s="2">
        <v>24825</v>
      </c>
    </row>
    <row r="3876" spans="1:15" x14ac:dyDescent="0.3">
      <c r="A3876" s="1" t="str">
        <f>VLOOKUP(F3876,Sheet2!A:C,2,FALSE)</f>
        <v>结果页</v>
      </c>
      <c r="B3876" s="1" t="str">
        <f>VLOOKUP(E3876,[1]Sheet4!A:B,2,FALSE)</f>
        <v>自家直客</v>
      </c>
      <c r="C3876" s="1" t="str">
        <f t="shared" ref="C3876:C3939" si="32">RIGHT(LEFT(D3876,6),2)</f>
        <v>06</v>
      </c>
      <c r="D3876" s="147">
        <v>20150628</v>
      </c>
      <c r="E3876" s="6" t="s">
        <v>14</v>
      </c>
      <c r="F3876" s="6" t="s">
        <v>63</v>
      </c>
      <c r="G3876" s="57">
        <v>8337160</v>
      </c>
      <c r="H3876" s="7">
        <v>12041.06</v>
      </c>
      <c r="I3876" s="7">
        <v>1.44</v>
      </c>
      <c r="J3876" s="4">
        <v>2.3300000000000001E-2</v>
      </c>
      <c r="K3876" s="7">
        <v>0.06</v>
      </c>
      <c r="L3876" s="2">
        <v>193985</v>
      </c>
      <c r="M3876" s="4">
        <v>0.14319999999999999</v>
      </c>
      <c r="N3876" s="7">
        <v>0.43</v>
      </c>
      <c r="O3876" s="2">
        <v>27770</v>
      </c>
    </row>
    <row r="3877" spans="1:15" x14ac:dyDescent="0.3">
      <c r="A3877" s="1" t="str">
        <f>VLOOKUP(F3877,Sheet2!A:C,2,FALSE)</f>
        <v>结果页</v>
      </c>
      <c r="B3877" s="1" t="str">
        <f>VLOOKUP(E3877,[1]Sheet4!A:B,2,FALSE)</f>
        <v>自家直客</v>
      </c>
      <c r="C3877" s="1" t="str">
        <f t="shared" si="32"/>
        <v>06</v>
      </c>
      <c r="D3877" s="147">
        <v>20150627</v>
      </c>
      <c r="E3877" s="6" t="s">
        <v>14</v>
      </c>
      <c r="F3877" s="6" t="s">
        <v>63</v>
      </c>
      <c r="G3877" s="57">
        <v>8432835</v>
      </c>
      <c r="H3877" s="7">
        <v>12248.19</v>
      </c>
      <c r="I3877" s="7">
        <v>1.45</v>
      </c>
      <c r="J3877" s="4">
        <v>2.3400000000000001E-2</v>
      </c>
      <c r="K3877" s="7">
        <v>0.06</v>
      </c>
      <c r="L3877" s="2">
        <v>197597</v>
      </c>
      <c r="M3877" s="4">
        <v>0.1416</v>
      </c>
      <c r="N3877" s="7">
        <v>0.44</v>
      </c>
      <c r="O3877" s="2">
        <v>27980</v>
      </c>
    </row>
    <row r="3878" spans="1:15" x14ac:dyDescent="0.3">
      <c r="A3878" s="1" t="str">
        <f>VLOOKUP(F3878,Sheet2!A:C,2,FALSE)</f>
        <v>结果页</v>
      </c>
      <c r="B3878" s="1" t="str">
        <f>VLOOKUP(E3878,[1]Sheet4!A:B,2,FALSE)</f>
        <v>自家直客</v>
      </c>
      <c r="C3878" s="1" t="str">
        <f t="shared" si="32"/>
        <v>06</v>
      </c>
      <c r="D3878" s="147">
        <v>20150626</v>
      </c>
      <c r="E3878" s="6" t="s">
        <v>14</v>
      </c>
      <c r="F3878" s="6" t="s">
        <v>63</v>
      </c>
      <c r="G3878" s="57">
        <v>8691140</v>
      </c>
      <c r="H3878" s="7">
        <v>12431.58</v>
      </c>
      <c r="I3878" s="7">
        <v>1.43</v>
      </c>
      <c r="J3878" s="4">
        <v>2.3300000000000001E-2</v>
      </c>
      <c r="K3878" s="7">
        <v>0.06</v>
      </c>
      <c r="L3878" s="2">
        <v>202530</v>
      </c>
      <c r="M3878" s="4">
        <v>0.12989999999999999</v>
      </c>
      <c r="N3878" s="7">
        <v>0.47</v>
      </c>
      <c r="O3878" s="2">
        <v>26310</v>
      </c>
    </row>
    <row r="3879" spans="1:15" x14ac:dyDescent="0.3">
      <c r="A3879" s="1" t="str">
        <f>VLOOKUP(F3879,Sheet2!A:C,2,FALSE)</f>
        <v>结果页</v>
      </c>
      <c r="B3879" s="1" t="str">
        <f>VLOOKUP(E3879,[1]Sheet4!A:B,2,FALSE)</f>
        <v>自家直客</v>
      </c>
      <c r="C3879" s="1" t="str">
        <f t="shared" si="32"/>
        <v>06</v>
      </c>
      <c r="D3879" s="147">
        <v>20150625</v>
      </c>
      <c r="E3879" s="6" t="s">
        <v>14</v>
      </c>
      <c r="F3879" s="6" t="s">
        <v>63</v>
      </c>
      <c r="G3879" s="57">
        <v>8346836</v>
      </c>
      <c r="H3879" s="7">
        <v>12149.96</v>
      </c>
      <c r="I3879" s="7">
        <v>1.46</v>
      </c>
      <c r="J3879" s="4">
        <v>2.3300000000000001E-2</v>
      </c>
      <c r="K3879" s="7">
        <v>0.06</v>
      </c>
      <c r="L3879" s="2">
        <v>194371</v>
      </c>
      <c r="M3879" s="4">
        <v>0.1229</v>
      </c>
      <c r="N3879" s="7">
        <v>0.51</v>
      </c>
      <c r="O3879" s="2">
        <v>23892</v>
      </c>
    </row>
    <row r="3880" spans="1:15" x14ac:dyDescent="0.3">
      <c r="A3880" s="1" t="str">
        <f>VLOOKUP(F3880,Sheet2!A:C,2,FALSE)</f>
        <v>结果页</v>
      </c>
      <c r="B3880" s="1" t="str">
        <f>VLOOKUP(E3880,[1]Sheet4!A:B,2,FALSE)</f>
        <v>自家直客</v>
      </c>
      <c r="C3880" s="1" t="str">
        <f t="shared" si="32"/>
        <v>06</v>
      </c>
      <c r="D3880" s="147">
        <v>20150624</v>
      </c>
      <c r="E3880" s="6" t="s">
        <v>14</v>
      </c>
      <c r="F3880" s="6" t="s">
        <v>63</v>
      </c>
      <c r="G3880" s="57">
        <v>7561551</v>
      </c>
      <c r="H3880" s="7">
        <v>11104.13</v>
      </c>
      <c r="I3880" s="7">
        <v>1.47</v>
      </c>
      <c r="J3880" s="4">
        <v>2.1999999999999999E-2</v>
      </c>
      <c r="K3880" s="7">
        <v>7.0000000000000007E-2</v>
      </c>
      <c r="L3880" s="2">
        <v>166675</v>
      </c>
      <c r="M3880" s="4">
        <v>0.1202</v>
      </c>
      <c r="N3880" s="7">
        <v>0.55000000000000004</v>
      </c>
      <c r="O3880" s="2">
        <v>20034</v>
      </c>
    </row>
    <row r="3881" spans="1:15" x14ac:dyDescent="0.3">
      <c r="A3881" s="1" t="str">
        <f>VLOOKUP(F3881,Sheet2!A:C,2,FALSE)</f>
        <v>结果页</v>
      </c>
      <c r="B3881" s="1" t="str">
        <f>VLOOKUP(E3881,[1]Sheet4!A:B,2,FALSE)</f>
        <v>自家直客</v>
      </c>
      <c r="C3881" s="1" t="str">
        <f t="shared" si="32"/>
        <v>06</v>
      </c>
      <c r="D3881" s="147">
        <v>20150623</v>
      </c>
      <c r="E3881" s="6" t="s">
        <v>14</v>
      </c>
      <c r="F3881" s="6" t="s">
        <v>63</v>
      </c>
      <c r="G3881" s="57">
        <v>7512052</v>
      </c>
      <c r="H3881" s="7">
        <v>10134.530000000001</v>
      </c>
      <c r="I3881" s="7">
        <v>1.35</v>
      </c>
      <c r="J3881" s="4">
        <v>2.1899999999999999E-2</v>
      </c>
      <c r="K3881" s="7">
        <v>0.06</v>
      </c>
      <c r="L3881" s="2">
        <v>164634</v>
      </c>
      <c r="M3881" s="4">
        <v>0.1198</v>
      </c>
      <c r="N3881" s="7">
        <v>0.51</v>
      </c>
      <c r="O3881" s="2">
        <v>19715</v>
      </c>
    </row>
    <row r="3882" spans="1:15" x14ac:dyDescent="0.3">
      <c r="A3882" s="1" t="str">
        <f>VLOOKUP(F3882,Sheet2!A:C,2,FALSE)</f>
        <v>结果页</v>
      </c>
      <c r="B3882" s="1" t="str">
        <f>VLOOKUP(E3882,[1]Sheet4!A:B,2,FALSE)</f>
        <v>API</v>
      </c>
      <c r="C3882" s="1" t="str">
        <f t="shared" si="32"/>
        <v>07</v>
      </c>
      <c r="D3882" s="147">
        <v>20150709</v>
      </c>
      <c r="E3882" s="6" t="s">
        <v>32</v>
      </c>
      <c r="F3882" s="6" t="s">
        <v>63</v>
      </c>
      <c r="G3882" s="57">
        <v>1249462</v>
      </c>
      <c r="H3882" s="7">
        <v>589.28</v>
      </c>
      <c r="I3882" s="7">
        <v>0.47</v>
      </c>
      <c r="J3882" s="4">
        <v>1.67E-2</v>
      </c>
      <c r="K3882" s="7">
        <v>0.03</v>
      </c>
      <c r="L3882" s="2">
        <v>20882</v>
      </c>
      <c r="M3882" s="4">
        <v>7.0099999999999996E-2</v>
      </c>
      <c r="N3882" s="7">
        <v>0.4</v>
      </c>
      <c r="O3882" s="2">
        <v>1463</v>
      </c>
    </row>
    <row r="3883" spans="1:15" x14ac:dyDescent="0.3">
      <c r="A3883" s="1" t="str">
        <f>VLOOKUP(F3883,Sheet2!A:C,2,FALSE)</f>
        <v>结果页</v>
      </c>
      <c r="B3883" s="1" t="str">
        <f>VLOOKUP(E3883,[1]Sheet4!A:B,2,FALSE)</f>
        <v>API</v>
      </c>
      <c r="C3883" s="1" t="str">
        <f t="shared" si="32"/>
        <v>07</v>
      </c>
      <c r="D3883" s="147">
        <v>20150708</v>
      </c>
      <c r="E3883" s="6" t="s">
        <v>32</v>
      </c>
      <c r="F3883" s="6" t="s">
        <v>63</v>
      </c>
      <c r="G3883" s="57">
        <v>1343335</v>
      </c>
      <c r="H3883" s="7">
        <v>752.56</v>
      </c>
      <c r="I3883" s="7">
        <v>0.56000000000000005</v>
      </c>
      <c r="J3883" s="4">
        <v>1.5299999999999999E-2</v>
      </c>
      <c r="K3883" s="7">
        <v>0.04</v>
      </c>
      <c r="L3883" s="2">
        <v>20541</v>
      </c>
      <c r="M3883" s="4">
        <v>8.6599999999999996E-2</v>
      </c>
      <c r="N3883" s="7">
        <v>0.42</v>
      </c>
      <c r="O3883" s="2">
        <v>1778</v>
      </c>
    </row>
    <row r="3884" spans="1:15" x14ac:dyDescent="0.3">
      <c r="A3884" s="1" t="str">
        <f>VLOOKUP(F3884,Sheet2!A:C,2,FALSE)</f>
        <v>结果页</v>
      </c>
      <c r="B3884" s="1" t="str">
        <f>VLOOKUP(E3884,[1]Sheet4!A:B,2,FALSE)</f>
        <v>API</v>
      </c>
      <c r="C3884" s="1" t="str">
        <f t="shared" si="32"/>
        <v>07</v>
      </c>
      <c r="D3884" s="147">
        <v>20150707</v>
      </c>
      <c r="E3884" s="6" t="s">
        <v>32</v>
      </c>
      <c r="F3884" s="6" t="s">
        <v>63</v>
      </c>
      <c r="G3884" s="57">
        <v>1290741</v>
      </c>
      <c r="H3884" s="7">
        <v>640.11</v>
      </c>
      <c r="I3884" s="7">
        <v>0.5</v>
      </c>
      <c r="J3884" s="4">
        <v>1.5900000000000001E-2</v>
      </c>
      <c r="K3884" s="7">
        <v>0.03</v>
      </c>
      <c r="L3884" s="2">
        <v>20540</v>
      </c>
      <c r="M3884" s="4">
        <v>7.3899999999999993E-2</v>
      </c>
      <c r="N3884" s="7">
        <v>0.42</v>
      </c>
      <c r="O3884" s="2">
        <v>1518</v>
      </c>
    </row>
    <row r="3885" spans="1:15" x14ac:dyDescent="0.3">
      <c r="A3885" s="1" t="str">
        <f>VLOOKUP(F3885,Sheet2!A:C,2,FALSE)</f>
        <v>结果页</v>
      </c>
      <c r="B3885" s="1" t="str">
        <f>VLOOKUP(E3885,[1]Sheet4!A:B,2,FALSE)</f>
        <v>API</v>
      </c>
      <c r="C3885" s="1" t="str">
        <f t="shared" si="32"/>
        <v>07</v>
      </c>
      <c r="D3885" s="147">
        <v>20150706</v>
      </c>
      <c r="E3885" s="6" t="s">
        <v>33</v>
      </c>
      <c r="F3885" s="6" t="s">
        <v>63</v>
      </c>
      <c r="G3885" s="57">
        <v>1197068</v>
      </c>
      <c r="H3885" s="7">
        <v>551.53</v>
      </c>
      <c r="I3885" s="7">
        <v>0.46</v>
      </c>
      <c r="J3885" s="4">
        <v>1.61E-2</v>
      </c>
      <c r="K3885" s="7">
        <v>0.03</v>
      </c>
      <c r="L3885" s="2">
        <v>19313</v>
      </c>
      <c r="M3885" s="4">
        <v>6.5600000000000006E-2</v>
      </c>
      <c r="N3885" s="7">
        <v>0.44</v>
      </c>
      <c r="O3885" s="2">
        <v>1266</v>
      </c>
    </row>
    <row r="3886" spans="1:15" x14ac:dyDescent="0.3">
      <c r="A3886" s="1" t="str">
        <f>VLOOKUP(F3886,Sheet2!A:C,2,FALSE)</f>
        <v>结果页</v>
      </c>
      <c r="B3886" s="1" t="str">
        <f>VLOOKUP(E3886,[1]Sheet4!A:B,2,FALSE)</f>
        <v>API</v>
      </c>
      <c r="C3886" s="1" t="str">
        <f t="shared" si="32"/>
        <v>07</v>
      </c>
      <c r="D3886" s="147">
        <v>20150705</v>
      </c>
      <c r="E3886" s="6" t="s">
        <v>32</v>
      </c>
      <c r="F3886" s="6" t="s">
        <v>63</v>
      </c>
      <c r="G3886" s="57">
        <v>1267911</v>
      </c>
      <c r="H3886" s="7">
        <v>610.02</v>
      </c>
      <c r="I3886" s="7">
        <v>0.48</v>
      </c>
      <c r="J3886" s="4">
        <v>1.7000000000000001E-2</v>
      </c>
      <c r="K3886" s="7">
        <v>0.03</v>
      </c>
      <c r="L3886" s="2">
        <v>21562</v>
      </c>
      <c r="M3886" s="4">
        <v>6.3399999999999998E-2</v>
      </c>
      <c r="N3886" s="7">
        <v>0.45</v>
      </c>
      <c r="O3886" s="2">
        <v>1368</v>
      </c>
    </row>
    <row r="3887" spans="1:15" x14ac:dyDescent="0.3">
      <c r="A3887" s="1" t="str">
        <f>VLOOKUP(F3887,Sheet2!A:C,2,FALSE)</f>
        <v>结果页</v>
      </c>
      <c r="B3887" s="1" t="str">
        <f>VLOOKUP(E3887,[1]Sheet4!A:B,2,FALSE)</f>
        <v>API</v>
      </c>
      <c r="C3887" s="1" t="str">
        <f t="shared" si="32"/>
        <v>07</v>
      </c>
      <c r="D3887" s="147">
        <v>20150704</v>
      </c>
      <c r="E3887" s="6" t="s">
        <v>32</v>
      </c>
      <c r="F3887" s="6" t="s">
        <v>63</v>
      </c>
      <c r="G3887" s="57">
        <v>917776</v>
      </c>
      <c r="H3887" s="7">
        <v>416.4</v>
      </c>
      <c r="I3887" s="7">
        <v>0.45</v>
      </c>
      <c r="J3887" s="4">
        <v>1.52E-2</v>
      </c>
      <c r="K3887" s="7">
        <v>0.03</v>
      </c>
      <c r="L3887" s="2">
        <v>13910</v>
      </c>
      <c r="M3887" s="4">
        <v>6.1100000000000002E-2</v>
      </c>
      <c r="N3887" s="7">
        <v>0.49</v>
      </c>
      <c r="O3887" s="2">
        <v>850</v>
      </c>
    </row>
    <row r="3888" spans="1:15" x14ac:dyDescent="0.3">
      <c r="A3888" s="1" t="str">
        <f>VLOOKUP(F3888,Sheet2!A:C,2,FALSE)</f>
        <v>结果页</v>
      </c>
      <c r="B3888" s="1" t="str">
        <f>VLOOKUP(E3888,[1]Sheet4!A:B,2,FALSE)</f>
        <v>API</v>
      </c>
      <c r="C3888" s="1" t="str">
        <f t="shared" si="32"/>
        <v>07</v>
      </c>
      <c r="D3888" s="147">
        <v>20150703</v>
      </c>
      <c r="E3888" s="6" t="s">
        <v>32</v>
      </c>
      <c r="F3888" s="6" t="s">
        <v>63</v>
      </c>
      <c r="G3888" s="57">
        <v>851185</v>
      </c>
      <c r="H3888" s="7">
        <v>340.56</v>
      </c>
      <c r="I3888" s="7">
        <v>0.4</v>
      </c>
      <c r="J3888" s="4">
        <v>1.46E-2</v>
      </c>
      <c r="K3888" s="7">
        <v>0.03</v>
      </c>
      <c r="L3888" s="2">
        <v>12390</v>
      </c>
      <c r="M3888" s="4">
        <v>5.0299999999999997E-2</v>
      </c>
      <c r="N3888" s="7">
        <v>0.55000000000000004</v>
      </c>
      <c r="O3888" s="2">
        <v>623</v>
      </c>
    </row>
    <row r="3889" spans="1:15" x14ac:dyDescent="0.3">
      <c r="A3889" s="1" t="str">
        <f>VLOOKUP(F3889,Sheet2!A:C,2,FALSE)</f>
        <v>结果页</v>
      </c>
      <c r="B3889" s="1" t="str">
        <f>VLOOKUP(E3889,[1]Sheet4!A:B,2,FALSE)</f>
        <v>API</v>
      </c>
      <c r="C3889" s="1" t="str">
        <f t="shared" si="32"/>
        <v>07</v>
      </c>
      <c r="D3889" s="147">
        <v>20150702</v>
      </c>
      <c r="E3889" s="6" t="s">
        <v>32</v>
      </c>
      <c r="F3889" s="6" t="s">
        <v>63</v>
      </c>
      <c r="G3889" s="57">
        <v>976263</v>
      </c>
      <c r="H3889" s="7">
        <v>368.08</v>
      </c>
      <c r="I3889" s="7">
        <v>0.38</v>
      </c>
      <c r="J3889" s="4">
        <v>1.4800000000000001E-2</v>
      </c>
      <c r="K3889" s="7">
        <v>0.03</v>
      </c>
      <c r="L3889" s="2">
        <v>14422</v>
      </c>
      <c r="M3889" s="4">
        <v>3.7199999999999997E-2</v>
      </c>
      <c r="N3889" s="7">
        <v>0.69</v>
      </c>
      <c r="O3889" s="2">
        <v>536</v>
      </c>
    </row>
    <row r="3890" spans="1:15" x14ac:dyDescent="0.3">
      <c r="A3890" s="1" t="str">
        <f>VLOOKUP(F3890,Sheet2!A:C,2,FALSE)</f>
        <v>结果页</v>
      </c>
      <c r="B3890" s="1" t="str">
        <f>VLOOKUP(E3890,[1]Sheet4!A:B,2,FALSE)</f>
        <v>API</v>
      </c>
      <c r="C3890" s="1" t="str">
        <f t="shared" si="32"/>
        <v>07</v>
      </c>
      <c r="D3890" s="147">
        <v>20150701</v>
      </c>
      <c r="E3890" s="6" t="s">
        <v>32</v>
      </c>
      <c r="F3890" s="6" t="s">
        <v>63</v>
      </c>
      <c r="G3890" s="57">
        <v>1040335</v>
      </c>
      <c r="H3890" s="7">
        <v>565.33000000000004</v>
      </c>
      <c r="I3890" s="7">
        <v>0.54</v>
      </c>
      <c r="J3890" s="4">
        <v>1.4500000000000001E-2</v>
      </c>
      <c r="K3890" s="7">
        <v>0.04</v>
      </c>
      <c r="L3890" s="2">
        <v>15104</v>
      </c>
      <c r="M3890" s="4">
        <v>4.9500000000000002E-2</v>
      </c>
      <c r="N3890" s="7">
        <v>0.76</v>
      </c>
      <c r="O3890" s="2">
        <v>747</v>
      </c>
    </row>
    <row r="3891" spans="1:15" x14ac:dyDescent="0.3">
      <c r="A3891" s="1" t="str">
        <f>VLOOKUP(F3891,Sheet2!A:C,2,FALSE)</f>
        <v>结果页</v>
      </c>
      <c r="B3891" s="1" t="str">
        <f>VLOOKUP(E3891,[1]Sheet4!A:B,2,FALSE)</f>
        <v>API</v>
      </c>
      <c r="C3891" s="1" t="str">
        <f t="shared" si="32"/>
        <v>06</v>
      </c>
      <c r="D3891" s="147">
        <v>20150630</v>
      </c>
      <c r="E3891" s="6" t="s">
        <v>33</v>
      </c>
      <c r="F3891" s="6" t="s">
        <v>63</v>
      </c>
      <c r="G3891" s="57">
        <v>1188368</v>
      </c>
      <c r="H3891" s="7">
        <v>624.74</v>
      </c>
      <c r="I3891" s="7">
        <v>0.53</v>
      </c>
      <c r="J3891" s="4">
        <v>1.4200000000000001E-2</v>
      </c>
      <c r="K3891" s="7">
        <v>0.04</v>
      </c>
      <c r="L3891" s="2">
        <v>16865</v>
      </c>
      <c r="M3891" s="4">
        <v>4.7100000000000003E-2</v>
      </c>
      <c r="N3891" s="7">
        <v>0.79</v>
      </c>
      <c r="O3891" s="2">
        <v>794</v>
      </c>
    </row>
    <row r="3892" spans="1:15" x14ac:dyDescent="0.3">
      <c r="A3892" s="1" t="str">
        <f>VLOOKUP(F3892,Sheet2!A:C,2,FALSE)</f>
        <v>结果页</v>
      </c>
      <c r="B3892" s="1" t="str">
        <f>VLOOKUP(E3892,[1]Sheet4!A:B,2,FALSE)</f>
        <v>API</v>
      </c>
      <c r="C3892" s="1" t="str">
        <f t="shared" si="32"/>
        <v>06</v>
      </c>
      <c r="D3892" s="147">
        <v>20150629</v>
      </c>
      <c r="E3892" s="6" t="s">
        <v>32</v>
      </c>
      <c r="F3892" s="6" t="s">
        <v>63</v>
      </c>
      <c r="G3892" s="57">
        <v>1307713</v>
      </c>
      <c r="H3892" s="7">
        <v>694.69</v>
      </c>
      <c r="I3892" s="7">
        <v>0.53</v>
      </c>
      <c r="J3892" s="4">
        <v>1.38E-2</v>
      </c>
      <c r="K3892" s="7">
        <v>0.04</v>
      </c>
      <c r="L3892" s="2">
        <v>18059</v>
      </c>
      <c r="M3892" s="4">
        <v>5.4899999999999997E-2</v>
      </c>
      <c r="N3892" s="7">
        <v>0.7</v>
      </c>
      <c r="O3892" s="2">
        <v>991</v>
      </c>
    </row>
    <row r="3893" spans="1:15" x14ac:dyDescent="0.3">
      <c r="A3893" s="1" t="str">
        <f>VLOOKUP(F3893,Sheet2!A:C,2,FALSE)</f>
        <v>结果页</v>
      </c>
      <c r="B3893" s="1" t="str">
        <f>VLOOKUP(E3893,[1]Sheet4!A:B,2,FALSE)</f>
        <v>API</v>
      </c>
      <c r="C3893" s="1" t="str">
        <f t="shared" si="32"/>
        <v>06</v>
      </c>
      <c r="D3893" s="147">
        <v>20150628</v>
      </c>
      <c r="E3893" s="6" t="s">
        <v>32</v>
      </c>
      <c r="F3893" s="6" t="s">
        <v>63</v>
      </c>
      <c r="G3893" s="57">
        <v>1338866</v>
      </c>
      <c r="H3893" s="7">
        <v>785.77</v>
      </c>
      <c r="I3893" s="7">
        <v>0.59</v>
      </c>
      <c r="J3893" s="4">
        <v>1.29E-2</v>
      </c>
      <c r="K3893" s="7">
        <v>0.05</v>
      </c>
      <c r="L3893" s="2">
        <v>17239</v>
      </c>
      <c r="M3893" s="4">
        <v>5.8799999999999998E-2</v>
      </c>
      <c r="N3893" s="7">
        <v>0.77</v>
      </c>
      <c r="O3893" s="2">
        <v>1014</v>
      </c>
    </row>
    <row r="3894" spans="1:15" x14ac:dyDescent="0.3">
      <c r="A3894" s="1" t="str">
        <f>VLOOKUP(F3894,Sheet2!A:C,2,FALSE)</f>
        <v>结果页</v>
      </c>
      <c r="B3894" s="1" t="str">
        <f>VLOOKUP(E3894,[1]Sheet4!A:B,2,FALSE)</f>
        <v>API</v>
      </c>
      <c r="C3894" s="1" t="str">
        <f t="shared" si="32"/>
        <v>06</v>
      </c>
      <c r="D3894" s="147">
        <v>20150627</v>
      </c>
      <c r="E3894" s="6" t="s">
        <v>33</v>
      </c>
      <c r="F3894" s="6" t="s">
        <v>63</v>
      </c>
      <c r="G3894" s="57">
        <v>1242994</v>
      </c>
      <c r="H3894" s="7">
        <v>684.68</v>
      </c>
      <c r="I3894" s="7">
        <v>0.55000000000000004</v>
      </c>
      <c r="J3894" s="4">
        <v>1.4E-2</v>
      </c>
      <c r="K3894" s="7">
        <v>0.04</v>
      </c>
      <c r="L3894" s="2">
        <v>17433</v>
      </c>
      <c r="M3894" s="4">
        <v>5.1799999999999999E-2</v>
      </c>
      <c r="N3894" s="7">
        <v>0.76</v>
      </c>
      <c r="O3894" s="2">
        <v>903</v>
      </c>
    </row>
    <row r="3895" spans="1:15" x14ac:dyDescent="0.3">
      <c r="A3895" s="1" t="str">
        <f>VLOOKUP(F3895,Sheet2!A:C,2,FALSE)</f>
        <v>结果页</v>
      </c>
      <c r="B3895" s="1" t="str">
        <f>VLOOKUP(E3895,[1]Sheet4!A:B,2,FALSE)</f>
        <v>API</v>
      </c>
      <c r="C3895" s="1" t="str">
        <f t="shared" si="32"/>
        <v>06</v>
      </c>
      <c r="D3895" s="147">
        <v>20150626</v>
      </c>
      <c r="E3895" s="6" t="s">
        <v>32</v>
      </c>
      <c r="F3895" s="6" t="s">
        <v>63</v>
      </c>
      <c r="G3895" s="57">
        <v>1227110</v>
      </c>
      <c r="H3895" s="7">
        <v>786.2</v>
      </c>
      <c r="I3895" s="7">
        <v>0.64</v>
      </c>
      <c r="J3895" s="4">
        <v>1.5299999999999999E-2</v>
      </c>
      <c r="K3895" s="7">
        <v>0.04</v>
      </c>
      <c r="L3895" s="2">
        <v>18746</v>
      </c>
      <c r="M3895" s="4">
        <v>4.8399999999999999E-2</v>
      </c>
      <c r="N3895" s="7">
        <v>0.87</v>
      </c>
      <c r="O3895" s="2">
        <v>908</v>
      </c>
    </row>
    <row r="3896" spans="1:15" x14ac:dyDescent="0.3">
      <c r="A3896" s="1" t="str">
        <f>VLOOKUP(F3896,Sheet2!A:C,2,FALSE)</f>
        <v>结果页</v>
      </c>
      <c r="B3896" s="1" t="str">
        <f>VLOOKUP(E3896,[1]Sheet4!A:B,2,FALSE)</f>
        <v>API</v>
      </c>
      <c r="C3896" s="1" t="str">
        <f t="shared" si="32"/>
        <v>06</v>
      </c>
      <c r="D3896" s="147">
        <v>20150625</v>
      </c>
      <c r="E3896" s="6" t="s">
        <v>33</v>
      </c>
      <c r="F3896" s="6" t="s">
        <v>63</v>
      </c>
      <c r="G3896" s="57">
        <v>1501046</v>
      </c>
      <c r="H3896" s="7">
        <v>1149.9100000000001</v>
      </c>
      <c r="I3896" s="7">
        <v>0.77</v>
      </c>
      <c r="J3896" s="4">
        <v>1.66E-2</v>
      </c>
      <c r="K3896" s="7">
        <v>0.05</v>
      </c>
      <c r="L3896" s="2">
        <v>24864</v>
      </c>
      <c r="M3896" s="4">
        <v>8.4900000000000003E-2</v>
      </c>
      <c r="N3896" s="7">
        <v>0.54</v>
      </c>
      <c r="O3896" s="2">
        <v>2111</v>
      </c>
    </row>
    <row r="3897" spans="1:15" x14ac:dyDescent="0.3">
      <c r="A3897" s="1" t="str">
        <f>VLOOKUP(F3897,Sheet2!A:C,2,FALSE)</f>
        <v>结果页</v>
      </c>
      <c r="B3897" s="1" t="str">
        <f>VLOOKUP(E3897,[1]Sheet4!A:B,2,FALSE)</f>
        <v>API</v>
      </c>
      <c r="C3897" s="1" t="str">
        <f t="shared" si="32"/>
        <v>06</v>
      </c>
      <c r="D3897" s="147">
        <v>20150624</v>
      </c>
      <c r="E3897" s="6" t="s">
        <v>33</v>
      </c>
      <c r="F3897" s="6" t="s">
        <v>63</v>
      </c>
      <c r="G3897" s="57">
        <v>2085450</v>
      </c>
      <c r="H3897" s="7">
        <v>1615.14</v>
      </c>
      <c r="I3897" s="7">
        <v>0.77</v>
      </c>
      <c r="J3897" s="4">
        <v>1.7100000000000001E-2</v>
      </c>
      <c r="K3897" s="7">
        <v>0.05</v>
      </c>
      <c r="L3897" s="2">
        <v>35697</v>
      </c>
      <c r="M3897" s="4">
        <v>0.10390000000000001</v>
      </c>
      <c r="N3897" s="7">
        <v>0.44</v>
      </c>
      <c r="O3897" s="2">
        <v>3710</v>
      </c>
    </row>
    <row r="3898" spans="1:15" x14ac:dyDescent="0.3">
      <c r="A3898" s="1" t="str">
        <f>VLOOKUP(F3898,Sheet2!A:C,2,FALSE)</f>
        <v>结果页</v>
      </c>
      <c r="B3898" s="1" t="str">
        <f>VLOOKUP(E3898,[1]Sheet4!A:B,2,FALSE)</f>
        <v>API</v>
      </c>
      <c r="C3898" s="1" t="str">
        <f t="shared" si="32"/>
        <v>06</v>
      </c>
      <c r="D3898" s="147">
        <v>20150623</v>
      </c>
      <c r="E3898" s="6" t="s">
        <v>32</v>
      </c>
      <c r="F3898" s="6" t="s">
        <v>63</v>
      </c>
      <c r="G3898" s="57">
        <v>2166183</v>
      </c>
      <c r="H3898" s="7">
        <v>1539.54</v>
      </c>
      <c r="I3898" s="7">
        <v>0.71</v>
      </c>
      <c r="J3898" s="4">
        <v>1.7999999999999999E-2</v>
      </c>
      <c r="K3898" s="7">
        <v>0.04</v>
      </c>
      <c r="L3898" s="2">
        <v>38922</v>
      </c>
      <c r="M3898" s="4">
        <v>7.5300000000000006E-2</v>
      </c>
      <c r="N3898" s="7">
        <v>0.53</v>
      </c>
      <c r="O3898" s="2">
        <v>2932</v>
      </c>
    </row>
    <row r="3899" spans="1:15" x14ac:dyDescent="0.3">
      <c r="A3899" s="1" t="str">
        <f>VLOOKUP(F3899,Sheet2!A:C,2,FALSE)</f>
        <v>其他</v>
      </c>
      <c r="B3899" s="1" t="str">
        <f>VLOOKUP(E3899,[1]Sheet4!A:B,2,FALSE)</f>
        <v>自家直客</v>
      </c>
      <c r="C3899" s="1" t="str">
        <f t="shared" si="32"/>
        <v>07</v>
      </c>
      <c r="D3899" s="147">
        <v>20150709</v>
      </c>
      <c r="E3899" s="6" t="s">
        <v>14</v>
      </c>
      <c r="F3899" s="6" t="s">
        <v>41</v>
      </c>
      <c r="G3899" s="57">
        <v>3939484</v>
      </c>
      <c r="H3899" s="7">
        <v>850.52</v>
      </c>
      <c r="I3899" s="7">
        <v>0.22</v>
      </c>
      <c r="J3899" s="4">
        <v>6.1000000000000004E-3</v>
      </c>
      <c r="K3899" s="7">
        <v>0.04</v>
      </c>
      <c r="L3899" s="2">
        <v>24079</v>
      </c>
      <c r="M3899" s="4">
        <v>2.76E-2</v>
      </c>
      <c r="N3899" s="7">
        <v>1.28</v>
      </c>
      <c r="O3899" s="2">
        <v>664</v>
      </c>
    </row>
    <row r="3900" spans="1:15" x14ac:dyDescent="0.3">
      <c r="A3900" s="1" t="str">
        <f>VLOOKUP(F3900,Sheet2!A:C,2,FALSE)</f>
        <v>其他</v>
      </c>
      <c r="B3900" s="1" t="str">
        <f>VLOOKUP(E3900,[1]Sheet4!A:B,2,FALSE)</f>
        <v>自家直客</v>
      </c>
      <c r="C3900" s="1" t="str">
        <f t="shared" si="32"/>
        <v>07</v>
      </c>
      <c r="D3900" s="147">
        <v>20150708</v>
      </c>
      <c r="E3900" s="6" t="s">
        <v>14</v>
      </c>
      <c r="F3900" s="6" t="s">
        <v>41</v>
      </c>
      <c r="G3900" s="57">
        <v>3728299</v>
      </c>
      <c r="H3900" s="7">
        <v>745.98</v>
      </c>
      <c r="I3900" s="7">
        <v>0.2</v>
      </c>
      <c r="J3900" s="4">
        <v>6.3E-3</v>
      </c>
      <c r="K3900" s="7">
        <v>0.03</v>
      </c>
      <c r="L3900" s="2">
        <v>23426</v>
      </c>
      <c r="M3900" s="4">
        <v>2.64E-2</v>
      </c>
      <c r="N3900" s="7">
        <v>1.21</v>
      </c>
      <c r="O3900" s="2">
        <v>618</v>
      </c>
    </row>
    <row r="3901" spans="1:15" x14ac:dyDescent="0.3">
      <c r="A3901" s="1" t="str">
        <f>VLOOKUP(F3901,Sheet2!A:C,2,FALSE)</f>
        <v>其他</v>
      </c>
      <c r="B3901" s="1" t="str">
        <f>VLOOKUP(E3901,[1]Sheet4!A:B,2,FALSE)</f>
        <v>自家直客</v>
      </c>
      <c r="C3901" s="1" t="str">
        <f t="shared" si="32"/>
        <v>07</v>
      </c>
      <c r="D3901" s="147">
        <v>20150707</v>
      </c>
      <c r="E3901" s="6" t="s">
        <v>14</v>
      </c>
      <c r="F3901" s="6" t="s">
        <v>41</v>
      </c>
      <c r="G3901" s="57">
        <v>3728887</v>
      </c>
      <c r="H3901" s="7">
        <v>733.95</v>
      </c>
      <c r="I3901" s="7">
        <v>0.2</v>
      </c>
      <c r="J3901" s="4">
        <v>6.1999999999999998E-3</v>
      </c>
      <c r="K3901" s="7">
        <v>0.03</v>
      </c>
      <c r="L3901" s="2">
        <v>23264</v>
      </c>
      <c r="M3901" s="4">
        <v>2.5399999999999999E-2</v>
      </c>
      <c r="N3901" s="7">
        <v>1.24</v>
      </c>
      <c r="O3901" s="2">
        <v>592</v>
      </c>
    </row>
    <row r="3902" spans="1:15" x14ac:dyDescent="0.3">
      <c r="A3902" s="1" t="str">
        <f>VLOOKUP(F3902,Sheet2!A:C,2,FALSE)</f>
        <v>其他</v>
      </c>
      <c r="B3902" s="1" t="str">
        <f>VLOOKUP(E3902,[1]Sheet4!A:B,2,FALSE)</f>
        <v>自家直客</v>
      </c>
      <c r="C3902" s="1" t="str">
        <f t="shared" si="32"/>
        <v>07</v>
      </c>
      <c r="D3902" s="147">
        <v>20150706</v>
      </c>
      <c r="E3902" s="6" t="s">
        <v>14</v>
      </c>
      <c r="F3902" s="6" t="s">
        <v>41</v>
      </c>
      <c r="G3902" s="57">
        <v>3798349</v>
      </c>
      <c r="H3902" s="7">
        <v>747.84</v>
      </c>
      <c r="I3902" s="7">
        <v>0.2</v>
      </c>
      <c r="J3902" s="4">
        <v>6.0000000000000001E-3</v>
      </c>
      <c r="K3902" s="7">
        <v>0.03</v>
      </c>
      <c r="L3902" s="2">
        <v>22950</v>
      </c>
      <c r="M3902" s="4">
        <v>2.6800000000000001E-2</v>
      </c>
      <c r="N3902" s="7">
        <v>1.21</v>
      </c>
      <c r="O3902" s="2">
        <v>616</v>
      </c>
    </row>
    <row r="3903" spans="1:15" x14ac:dyDescent="0.3">
      <c r="A3903" s="1" t="str">
        <f>VLOOKUP(F3903,Sheet2!A:C,2,FALSE)</f>
        <v>其他</v>
      </c>
      <c r="B3903" s="1" t="str">
        <f>VLOOKUP(E3903,[1]Sheet4!A:B,2,FALSE)</f>
        <v>自家直客</v>
      </c>
      <c r="C3903" s="1" t="str">
        <f t="shared" si="32"/>
        <v>07</v>
      </c>
      <c r="D3903" s="147">
        <v>20150705</v>
      </c>
      <c r="E3903" s="6" t="s">
        <v>14</v>
      </c>
      <c r="F3903" s="6" t="s">
        <v>41</v>
      </c>
      <c r="G3903" s="57">
        <v>3994884</v>
      </c>
      <c r="H3903" s="7">
        <v>896.07</v>
      </c>
      <c r="I3903" s="7">
        <v>0.22</v>
      </c>
      <c r="J3903" s="4">
        <v>6.1000000000000004E-3</v>
      </c>
      <c r="K3903" s="7">
        <v>0.04</v>
      </c>
      <c r="L3903" s="2">
        <v>24306</v>
      </c>
      <c r="M3903" s="4">
        <v>3.04E-2</v>
      </c>
      <c r="N3903" s="7">
        <v>1.21</v>
      </c>
      <c r="O3903" s="2">
        <v>739</v>
      </c>
    </row>
    <row r="3904" spans="1:15" x14ac:dyDescent="0.3">
      <c r="A3904" s="1" t="str">
        <f>VLOOKUP(F3904,Sheet2!A:C,2,FALSE)</f>
        <v>其他</v>
      </c>
      <c r="B3904" s="1" t="str">
        <f>VLOOKUP(E3904,[1]Sheet4!A:B,2,FALSE)</f>
        <v>自家直客</v>
      </c>
      <c r="C3904" s="1" t="str">
        <f t="shared" si="32"/>
        <v>07</v>
      </c>
      <c r="D3904" s="147">
        <v>20150704</v>
      </c>
      <c r="E3904" s="6" t="s">
        <v>14</v>
      </c>
      <c r="F3904" s="6" t="s">
        <v>41</v>
      </c>
      <c r="G3904" s="57">
        <v>3826410</v>
      </c>
      <c r="H3904" s="7">
        <v>784.96</v>
      </c>
      <c r="I3904" s="7">
        <v>0.21</v>
      </c>
      <c r="J3904" s="4">
        <v>6.1000000000000004E-3</v>
      </c>
      <c r="K3904" s="7">
        <v>0.03</v>
      </c>
      <c r="L3904" s="2">
        <v>23451</v>
      </c>
      <c r="M3904" s="4">
        <v>2.5999999999999999E-2</v>
      </c>
      <c r="N3904" s="7">
        <v>1.29</v>
      </c>
      <c r="O3904" s="2">
        <v>610</v>
      </c>
    </row>
    <row r="3905" spans="1:15" x14ac:dyDescent="0.3">
      <c r="A3905" s="1" t="str">
        <f>VLOOKUP(F3905,Sheet2!A:C,2,FALSE)</f>
        <v>其他</v>
      </c>
      <c r="B3905" s="1" t="str">
        <f>VLOOKUP(E3905,[1]Sheet4!A:B,2,FALSE)</f>
        <v>自家直客</v>
      </c>
      <c r="C3905" s="1" t="str">
        <f t="shared" si="32"/>
        <v>07</v>
      </c>
      <c r="D3905" s="147">
        <v>20150703</v>
      </c>
      <c r="E3905" s="6" t="s">
        <v>14</v>
      </c>
      <c r="F3905" s="6" t="s">
        <v>41</v>
      </c>
      <c r="G3905" s="57">
        <v>3714889</v>
      </c>
      <c r="H3905" s="7">
        <v>767.83</v>
      </c>
      <c r="I3905" s="7">
        <v>0.21</v>
      </c>
      <c r="J3905" s="4">
        <v>6.3E-3</v>
      </c>
      <c r="K3905" s="7">
        <v>0.03</v>
      </c>
      <c r="L3905" s="2">
        <v>23406</v>
      </c>
      <c r="M3905" s="4">
        <v>2.8799999999999999E-2</v>
      </c>
      <c r="N3905" s="7">
        <v>1.1399999999999999</v>
      </c>
      <c r="O3905" s="2">
        <v>673</v>
      </c>
    </row>
    <row r="3906" spans="1:15" x14ac:dyDescent="0.3">
      <c r="A3906" s="1" t="str">
        <f>VLOOKUP(F3906,Sheet2!A:C,2,FALSE)</f>
        <v>其他</v>
      </c>
      <c r="B3906" s="1" t="str">
        <f>VLOOKUP(E3906,[1]Sheet4!A:B,2,FALSE)</f>
        <v>自家直客</v>
      </c>
      <c r="C3906" s="1" t="str">
        <f t="shared" si="32"/>
        <v>07</v>
      </c>
      <c r="D3906" s="147">
        <v>20150702</v>
      </c>
      <c r="E3906" s="6" t="s">
        <v>14</v>
      </c>
      <c r="F3906" s="6" t="s">
        <v>41</v>
      </c>
      <c r="G3906" s="57">
        <v>3264355</v>
      </c>
      <c r="H3906" s="7">
        <v>604.11</v>
      </c>
      <c r="I3906" s="7">
        <v>0.19</v>
      </c>
      <c r="J3906" s="4">
        <v>6.1999999999999998E-3</v>
      </c>
      <c r="K3906" s="7">
        <v>0.03</v>
      </c>
      <c r="L3906" s="2">
        <v>20174</v>
      </c>
      <c r="M3906" s="4">
        <v>2.5999999999999999E-2</v>
      </c>
      <c r="N3906" s="7">
        <v>1.1499999999999999</v>
      </c>
      <c r="O3906" s="2">
        <v>525</v>
      </c>
    </row>
    <row r="3907" spans="1:15" x14ac:dyDescent="0.3">
      <c r="A3907" s="1" t="str">
        <f>VLOOKUP(F3907,Sheet2!A:C,2,FALSE)</f>
        <v>其他</v>
      </c>
      <c r="B3907" s="1" t="str">
        <f>VLOOKUP(E3907,[1]Sheet4!A:B,2,FALSE)</f>
        <v>自家直客</v>
      </c>
      <c r="C3907" s="1" t="str">
        <f t="shared" si="32"/>
        <v>07</v>
      </c>
      <c r="D3907" s="147">
        <v>20150701</v>
      </c>
      <c r="E3907" s="6" t="s">
        <v>14</v>
      </c>
      <c r="F3907" s="6" t="s">
        <v>41</v>
      </c>
      <c r="G3907" s="57">
        <v>3076228</v>
      </c>
      <c r="H3907" s="7">
        <v>437.17</v>
      </c>
      <c r="I3907" s="7">
        <v>0.14000000000000001</v>
      </c>
      <c r="J3907" s="4">
        <v>5.7000000000000002E-3</v>
      </c>
      <c r="K3907" s="7">
        <v>0.02</v>
      </c>
      <c r="L3907" s="2">
        <v>17635</v>
      </c>
      <c r="M3907" s="4">
        <v>2.63E-2</v>
      </c>
      <c r="N3907" s="7">
        <v>0.94</v>
      </c>
      <c r="O3907" s="2">
        <v>464</v>
      </c>
    </row>
    <row r="3908" spans="1:15" x14ac:dyDescent="0.3">
      <c r="A3908" s="1" t="str">
        <f>VLOOKUP(F3908,Sheet2!A:C,2,FALSE)</f>
        <v>其他</v>
      </c>
      <c r="B3908" s="1" t="str">
        <f>VLOOKUP(E3908,[1]Sheet4!A:B,2,FALSE)</f>
        <v>自家直客</v>
      </c>
      <c r="C3908" s="1" t="str">
        <f t="shared" si="32"/>
        <v>06</v>
      </c>
      <c r="D3908" s="147">
        <v>20150630</v>
      </c>
      <c r="E3908" s="6" t="s">
        <v>14</v>
      </c>
      <c r="F3908" s="6" t="s">
        <v>41</v>
      </c>
      <c r="G3908" s="57">
        <v>3018049</v>
      </c>
      <c r="H3908" s="7">
        <v>401.17</v>
      </c>
      <c r="I3908" s="7">
        <v>0.13</v>
      </c>
      <c r="J3908" s="4">
        <v>5.7000000000000002E-3</v>
      </c>
      <c r="K3908" s="7">
        <v>0.02</v>
      </c>
      <c r="L3908" s="2">
        <v>17080</v>
      </c>
      <c r="M3908" s="4">
        <v>2.76E-2</v>
      </c>
      <c r="N3908" s="7">
        <v>0.85</v>
      </c>
      <c r="O3908" s="2">
        <v>471</v>
      </c>
    </row>
    <row r="3909" spans="1:15" x14ac:dyDescent="0.3">
      <c r="A3909" s="1" t="str">
        <f>VLOOKUP(F3909,Sheet2!A:C,2,FALSE)</f>
        <v>其他</v>
      </c>
      <c r="B3909" s="1" t="str">
        <f>VLOOKUP(E3909,[1]Sheet4!A:B,2,FALSE)</f>
        <v>自家直客</v>
      </c>
      <c r="C3909" s="1" t="str">
        <f t="shared" si="32"/>
        <v>06</v>
      </c>
      <c r="D3909" s="147">
        <v>20150629</v>
      </c>
      <c r="E3909" s="6" t="s">
        <v>14</v>
      </c>
      <c r="F3909" s="6" t="s">
        <v>41</v>
      </c>
      <c r="G3909" s="57">
        <v>3126673</v>
      </c>
      <c r="H3909" s="7">
        <v>411</v>
      </c>
      <c r="I3909" s="7">
        <v>0.13</v>
      </c>
      <c r="J3909" s="4">
        <v>5.4999999999999997E-3</v>
      </c>
      <c r="K3909" s="7">
        <v>0.02</v>
      </c>
      <c r="L3909" s="2">
        <v>17326</v>
      </c>
      <c r="M3909" s="4">
        <v>2.4E-2</v>
      </c>
      <c r="N3909" s="7">
        <v>0.99</v>
      </c>
      <c r="O3909" s="2">
        <v>415</v>
      </c>
    </row>
    <row r="3910" spans="1:15" x14ac:dyDescent="0.3">
      <c r="A3910" s="1" t="str">
        <f>VLOOKUP(F3910,Sheet2!A:C,2,FALSE)</f>
        <v>其他</v>
      </c>
      <c r="B3910" s="1" t="str">
        <f>VLOOKUP(E3910,[1]Sheet4!A:B,2,FALSE)</f>
        <v>自家直客</v>
      </c>
      <c r="C3910" s="1" t="str">
        <f t="shared" si="32"/>
        <v>06</v>
      </c>
      <c r="D3910" s="147">
        <v>20150628</v>
      </c>
      <c r="E3910" s="6" t="s">
        <v>14</v>
      </c>
      <c r="F3910" s="6" t="s">
        <v>41</v>
      </c>
      <c r="G3910" s="57">
        <v>3436470</v>
      </c>
      <c r="H3910" s="7">
        <v>440.78</v>
      </c>
      <c r="I3910" s="7">
        <v>0.13</v>
      </c>
      <c r="J3910" s="4">
        <v>5.3E-3</v>
      </c>
      <c r="K3910" s="7">
        <v>0.02</v>
      </c>
      <c r="L3910" s="2">
        <v>18179</v>
      </c>
      <c r="M3910" s="4">
        <v>2.6599999999999999E-2</v>
      </c>
      <c r="N3910" s="7">
        <v>0.91</v>
      </c>
      <c r="O3910" s="2">
        <v>483</v>
      </c>
    </row>
    <row r="3911" spans="1:15" x14ac:dyDescent="0.3">
      <c r="A3911" s="1" t="str">
        <f>VLOOKUP(F3911,Sheet2!A:C,2,FALSE)</f>
        <v>其他</v>
      </c>
      <c r="B3911" s="1" t="str">
        <f>VLOOKUP(E3911,[1]Sheet4!A:B,2,FALSE)</f>
        <v>自家直客</v>
      </c>
      <c r="C3911" s="1" t="str">
        <f t="shared" si="32"/>
        <v>06</v>
      </c>
      <c r="D3911" s="147">
        <v>20150627</v>
      </c>
      <c r="E3911" s="6" t="s">
        <v>14</v>
      </c>
      <c r="F3911" s="6" t="s">
        <v>41</v>
      </c>
      <c r="G3911" s="57">
        <v>3211917</v>
      </c>
      <c r="H3911" s="7">
        <v>421.55</v>
      </c>
      <c r="I3911" s="7">
        <v>0.13</v>
      </c>
      <c r="J3911" s="4">
        <v>5.5999999999999999E-3</v>
      </c>
      <c r="K3911" s="7">
        <v>0.02</v>
      </c>
      <c r="L3911" s="2">
        <v>17847</v>
      </c>
      <c r="M3911" s="4">
        <v>2.7799999999999998E-2</v>
      </c>
      <c r="N3911" s="7">
        <v>0.85</v>
      </c>
      <c r="O3911" s="2">
        <v>496</v>
      </c>
    </row>
    <row r="3912" spans="1:15" x14ac:dyDescent="0.3">
      <c r="A3912" s="1" t="str">
        <f>VLOOKUP(F3912,Sheet2!A:C,2,FALSE)</f>
        <v>其他</v>
      </c>
      <c r="B3912" s="1" t="str">
        <f>VLOOKUP(E3912,[1]Sheet4!A:B,2,FALSE)</f>
        <v>自家直客</v>
      </c>
      <c r="C3912" s="1" t="str">
        <f t="shared" si="32"/>
        <v>06</v>
      </c>
      <c r="D3912" s="147">
        <v>20150626</v>
      </c>
      <c r="E3912" s="6" t="s">
        <v>14</v>
      </c>
      <c r="F3912" s="6" t="s">
        <v>41</v>
      </c>
      <c r="G3912" s="57">
        <v>3131640</v>
      </c>
      <c r="H3912" s="7">
        <v>397.42</v>
      </c>
      <c r="I3912" s="7">
        <v>0.13</v>
      </c>
      <c r="J3912" s="4">
        <v>5.7000000000000002E-3</v>
      </c>
      <c r="K3912" s="7">
        <v>0.02</v>
      </c>
      <c r="L3912" s="2">
        <v>17724</v>
      </c>
      <c r="M3912" s="4">
        <v>2.4299999999999999E-2</v>
      </c>
      <c r="N3912" s="7">
        <v>0.92</v>
      </c>
      <c r="O3912" s="2">
        <v>430</v>
      </c>
    </row>
    <row r="3913" spans="1:15" x14ac:dyDescent="0.3">
      <c r="A3913" s="1" t="str">
        <f>VLOOKUP(F3913,Sheet2!A:C,2,FALSE)</f>
        <v>其他</v>
      </c>
      <c r="B3913" s="1" t="str">
        <f>VLOOKUP(E3913,[1]Sheet4!A:B,2,FALSE)</f>
        <v>自家直客</v>
      </c>
      <c r="C3913" s="1" t="str">
        <f t="shared" si="32"/>
        <v>06</v>
      </c>
      <c r="D3913" s="147">
        <v>20150625</v>
      </c>
      <c r="E3913" s="6" t="s">
        <v>14</v>
      </c>
      <c r="F3913" s="6" t="s">
        <v>41</v>
      </c>
      <c r="G3913" s="57">
        <v>2828821</v>
      </c>
      <c r="H3913" s="7">
        <v>374.82</v>
      </c>
      <c r="I3913" s="7">
        <v>0.13</v>
      </c>
      <c r="J3913" s="4">
        <v>5.7000000000000002E-3</v>
      </c>
      <c r="K3913" s="7">
        <v>0.02</v>
      </c>
      <c r="L3913" s="2">
        <v>16177</v>
      </c>
      <c r="M3913" s="4">
        <v>2.53E-2</v>
      </c>
      <c r="N3913" s="7">
        <v>0.91</v>
      </c>
      <c r="O3913" s="2">
        <v>410</v>
      </c>
    </row>
    <row r="3914" spans="1:15" x14ac:dyDescent="0.3">
      <c r="A3914" s="1" t="str">
        <f>VLOOKUP(F3914,Sheet2!A:C,2,FALSE)</f>
        <v>其他</v>
      </c>
      <c r="B3914" s="1" t="str">
        <f>VLOOKUP(E3914,[1]Sheet4!A:B,2,FALSE)</f>
        <v>自家直客</v>
      </c>
      <c r="C3914" s="1" t="str">
        <f t="shared" si="32"/>
        <v>06</v>
      </c>
      <c r="D3914" s="147">
        <v>20150624</v>
      </c>
      <c r="E3914" s="6" t="s">
        <v>14</v>
      </c>
      <c r="F3914" s="6" t="s">
        <v>41</v>
      </c>
      <c r="G3914" s="57">
        <v>2584028</v>
      </c>
      <c r="H3914" s="7">
        <v>339.52</v>
      </c>
      <c r="I3914" s="7">
        <v>0.13</v>
      </c>
      <c r="J3914" s="4">
        <v>5.7000000000000002E-3</v>
      </c>
      <c r="K3914" s="7">
        <v>0.02</v>
      </c>
      <c r="L3914" s="2">
        <v>14613</v>
      </c>
      <c r="M3914" s="4">
        <v>2.7900000000000001E-2</v>
      </c>
      <c r="N3914" s="7">
        <v>0.83</v>
      </c>
      <c r="O3914" s="2">
        <v>407</v>
      </c>
    </row>
    <row r="3915" spans="1:15" x14ac:dyDescent="0.3">
      <c r="A3915" s="1" t="str">
        <f>VLOOKUP(F3915,Sheet2!A:C,2,FALSE)</f>
        <v>其他</v>
      </c>
      <c r="B3915" s="1" t="str">
        <f>VLOOKUP(E3915,[1]Sheet4!A:B,2,FALSE)</f>
        <v>自家直客</v>
      </c>
      <c r="C3915" s="1" t="str">
        <f t="shared" si="32"/>
        <v>06</v>
      </c>
      <c r="D3915" s="147">
        <v>20150623</v>
      </c>
      <c r="E3915" s="6" t="s">
        <v>14</v>
      </c>
      <c r="F3915" s="6" t="s">
        <v>41</v>
      </c>
      <c r="G3915" s="57">
        <v>2567258</v>
      </c>
      <c r="H3915" s="7">
        <v>341.79</v>
      </c>
      <c r="I3915" s="7">
        <v>0.13</v>
      </c>
      <c r="J3915" s="4">
        <v>5.7000000000000002E-3</v>
      </c>
      <c r="K3915" s="7">
        <v>0.02</v>
      </c>
      <c r="L3915" s="2">
        <v>14699</v>
      </c>
      <c r="M3915" s="4">
        <v>2.8199999999999999E-2</v>
      </c>
      <c r="N3915" s="7">
        <v>0.83</v>
      </c>
      <c r="O3915" s="2">
        <v>414</v>
      </c>
    </row>
    <row r="3916" spans="1:15" x14ac:dyDescent="0.3">
      <c r="A3916" s="1" t="str">
        <f>VLOOKUP(F3916,Sheet2!A:C,2,FALSE)</f>
        <v>其他</v>
      </c>
      <c r="B3916" s="1" t="str">
        <f>VLOOKUP(E3916,[1]Sheet4!A:B,2,FALSE)</f>
        <v>API</v>
      </c>
      <c r="C3916" s="1" t="str">
        <f t="shared" si="32"/>
        <v>07</v>
      </c>
      <c r="D3916" s="147">
        <v>20150709</v>
      </c>
      <c r="E3916" s="6" t="s">
        <v>32</v>
      </c>
      <c r="F3916" s="6" t="s">
        <v>41</v>
      </c>
      <c r="G3916" s="57">
        <v>2905722</v>
      </c>
      <c r="H3916" s="7">
        <v>68.81</v>
      </c>
      <c r="I3916" s="7">
        <v>0.02</v>
      </c>
      <c r="J3916" s="4">
        <v>6.3E-3</v>
      </c>
      <c r="K3916" s="7">
        <v>0</v>
      </c>
      <c r="L3916" s="2">
        <v>18207</v>
      </c>
      <c r="M3916" s="4">
        <v>1.06E-2</v>
      </c>
      <c r="N3916" s="7">
        <v>0.36</v>
      </c>
      <c r="O3916" s="2">
        <v>193</v>
      </c>
    </row>
    <row r="3917" spans="1:15" x14ac:dyDescent="0.3">
      <c r="A3917" s="1" t="str">
        <f>VLOOKUP(F3917,Sheet2!A:C,2,FALSE)</f>
        <v>其他</v>
      </c>
      <c r="B3917" s="1" t="str">
        <f>VLOOKUP(E3917,[1]Sheet4!A:B,2,FALSE)</f>
        <v>API</v>
      </c>
      <c r="C3917" s="1" t="str">
        <f t="shared" si="32"/>
        <v>07</v>
      </c>
      <c r="D3917" s="147">
        <v>20150708</v>
      </c>
      <c r="E3917" s="6" t="s">
        <v>32</v>
      </c>
      <c r="F3917" s="6" t="s">
        <v>41</v>
      </c>
      <c r="G3917" s="57">
        <v>3130537</v>
      </c>
      <c r="H3917" s="7">
        <v>68.38</v>
      </c>
      <c r="I3917" s="7">
        <v>0.02</v>
      </c>
      <c r="J3917" s="4">
        <v>6.1000000000000004E-3</v>
      </c>
      <c r="K3917" s="7">
        <v>0</v>
      </c>
      <c r="L3917" s="2">
        <v>19160</v>
      </c>
      <c r="M3917" s="4">
        <v>1.09E-2</v>
      </c>
      <c r="N3917" s="7">
        <v>0.33</v>
      </c>
      <c r="O3917" s="2">
        <v>208</v>
      </c>
    </row>
    <row r="3918" spans="1:15" x14ac:dyDescent="0.3">
      <c r="A3918" s="1" t="str">
        <f>VLOOKUP(F3918,Sheet2!A:C,2,FALSE)</f>
        <v>其他</v>
      </c>
      <c r="B3918" s="1" t="str">
        <f>VLOOKUP(E3918,[1]Sheet4!A:B,2,FALSE)</f>
        <v>API</v>
      </c>
      <c r="C3918" s="1" t="str">
        <f t="shared" si="32"/>
        <v>07</v>
      </c>
      <c r="D3918" s="147">
        <v>20150707</v>
      </c>
      <c r="E3918" s="6" t="s">
        <v>32</v>
      </c>
      <c r="F3918" s="6" t="s">
        <v>41</v>
      </c>
      <c r="G3918" s="57">
        <v>3204636</v>
      </c>
      <c r="H3918" s="7">
        <v>103.36</v>
      </c>
      <c r="I3918" s="7">
        <v>0.03</v>
      </c>
      <c r="J3918" s="4">
        <v>6.1999999999999998E-3</v>
      </c>
      <c r="K3918" s="7">
        <v>0.01</v>
      </c>
      <c r="L3918" s="2">
        <v>19920</v>
      </c>
      <c r="M3918" s="4">
        <v>1.32E-2</v>
      </c>
      <c r="N3918" s="7">
        <v>0.39</v>
      </c>
      <c r="O3918" s="2">
        <v>262</v>
      </c>
    </row>
    <row r="3919" spans="1:15" x14ac:dyDescent="0.3">
      <c r="A3919" s="1" t="str">
        <f>VLOOKUP(F3919,Sheet2!A:C,2,FALSE)</f>
        <v>其他</v>
      </c>
      <c r="B3919" s="1" t="str">
        <f>VLOOKUP(E3919,[1]Sheet4!A:B,2,FALSE)</f>
        <v>API</v>
      </c>
      <c r="C3919" s="1" t="str">
        <f t="shared" si="32"/>
        <v>07</v>
      </c>
      <c r="D3919" s="147">
        <v>20150706</v>
      </c>
      <c r="E3919" s="6" t="s">
        <v>32</v>
      </c>
      <c r="F3919" s="6" t="s">
        <v>41</v>
      </c>
      <c r="G3919" s="57">
        <v>3476654</v>
      </c>
      <c r="H3919" s="7">
        <v>109.95</v>
      </c>
      <c r="I3919" s="7">
        <v>0.03</v>
      </c>
      <c r="J3919" s="4">
        <v>6.0000000000000001E-3</v>
      </c>
      <c r="K3919" s="7">
        <v>0.01</v>
      </c>
      <c r="L3919" s="2">
        <v>20694</v>
      </c>
      <c r="M3919" s="4">
        <v>1.34E-2</v>
      </c>
      <c r="N3919" s="7">
        <v>0.4</v>
      </c>
      <c r="O3919" s="2">
        <v>278</v>
      </c>
    </row>
    <row r="3920" spans="1:15" x14ac:dyDescent="0.3">
      <c r="A3920" s="1" t="str">
        <f>VLOOKUP(F3920,Sheet2!A:C,2,FALSE)</f>
        <v>其他</v>
      </c>
      <c r="B3920" s="1" t="str">
        <f>VLOOKUP(E3920,[1]Sheet4!A:B,2,FALSE)</f>
        <v>API</v>
      </c>
      <c r="C3920" s="1" t="str">
        <f t="shared" si="32"/>
        <v>07</v>
      </c>
      <c r="D3920" s="147">
        <v>20150705</v>
      </c>
      <c r="E3920" s="6" t="s">
        <v>33</v>
      </c>
      <c r="F3920" s="6" t="s">
        <v>41</v>
      </c>
      <c r="G3920" s="57">
        <v>3796111</v>
      </c>
      <c r="H3920" s="7">
        <v>130.24</v>
      </c>
      <c r="I3920" s="7">
        <v>0.03</v>
      </c>
      <c r="J3920" s="4">
        <v>5.8999999999999999E-3</v>
      </c>
      <c r="K3920" s="7">
        <v>0.01</v>
      </c>
      <c r="L3920" s="2">
        <v>22445</v>
      </c>
      <c r="M3920" s="4">
        <v>1.52E-2</v>
      </c>
      <c r="N3920" s="7">
        <v>0.38</v>
      </c>
      <c r="O3920" s="2">
        <v>341</v>
      </c>
    </row>
    <row r="3921" spans="1:15" x14ac:dyDescent="0.3">
      <c r="A3921" s="1" t="str">
        <f>VLOOKUP(F3921,Sheet2!A:C,2,FALSE)</f>
        <v>其他</v>
      </c>
      <c r="B3921" s="1" t="str">
        <f>VLOOKUP(E3921,[1]Sheet4!A:B,2,FALSE)</f>
        <v>API</v>
      </c>
      <c r="C3921" s="1" t="str">
        <f t="shared" si="32"/>
        <v>07</v>
      </c>
      <c r="D3921" s="147">
        <v>20150704</v>
      </c>
      <c r="E3921" s="6" t="s">
        <v>32</v>
      </c>
      <c r="F3921" s="6" t="s">
        <v>41</v>
      </c>
      <c r="G3921" s="57">
        <v>3123263</v>
      </c>
      <c r="H3921" s="7">
        <v>111.71</v>
      </c>
      <c r="I3921" s="7">
        <v>0.04</v>
      </c>
      <c r="J3921" s="4">
        <v>6.1999999999999998E-3</v>
      </c>
      <c r="K3921" s="7">
        <v>0.01</v>
      </c>
      <c r="L3921" s="2">
        <v>19507</v>
      </c>
      <c r="M3921" s="4">
        <v>1.47E-2</v>
      </c>
      <c r="N3921" s="7">
        <v>0.39</v>
      </c>
      <c r="O3921" s="2">
        <v>286</v>
      </c>
    </row>
    <row r="3922" spans="1:15" x14ac:dyDescent="0.3">
      <c r="A3922" s="1" t="str">
        <f>VLOOKUP(F3922,Sheet2!A:C,2,FALSE)</f>
        <v>其他</v>
      </c>
      <c r="B3922" s="1" t="str">
        <f>VLOOKUP(E3922,[1]Sheet4!A:B,2,FALSE)</f>
        <v>API</v>
      </c>
      <c r="C3922" s="1" t="str">
        <f t="shared" si="32"/>
        <v>07</v>
      </c>
      <c r="D3922" s="147">
        <v>20150703</v>
      </c>
      <c r="E3922" s="6" t="s">
        <v>32</v>
      </c>
      <c r="F3922" s="6" t="s">
        <v>41</v>
      </c>
      <c r="G3922" s="57">
        <v>3084026</v>
      </c>
      <c r="H3922" s="7">
        <v>112.33</v>
      </c>
      <c r="I3922" s="7">
        <v>0.04</v>
      </c>
      <c r="J3922" s="4">
        <v>6.3E-3</v>
      </c>
      <c r="K3922" s="7">
        <v>0.01</v>
      </c>
      <c r="L3922" s="2">
        <v>19511</v>
      </c>
      <c r="M3922" s="4">
        <v>1.2500000000000001E-2</v>
      </c>
      <c r="N3922" s="7">
        <v>0.46</v>
      </c>
      <c r="O3922" s="2">
        <v>243</v>
      </c>
    </row>
    <row r="3923" spans="1:15" x14ac:dyDescent="0.3">
      <c r="A3923" s="1" t="str">
        <f>VLOOKUP(F3923,Sheet2!A:C,2,FALSE)</f>
        <v>其他</v>
      </c>
      <c r="B3923" s="1" t="str">
        <f>VLOOKUP(E3923,[1]Sheet4!A:B,2,FALSE)</f>
        <v>API</v>
      </c>
      <c r="C3923" s="1" t="str">
        <f t="shared" si="32"/>
        <v>07</v>
      </c>
      <c r="D3923" s="147">
        <v>20150702</v>
      </c>
      <c r="E3923" s="6" t="s">
        <v>32</v>
      </c>
      <c r="F3923" s="6" t="s">
        <v>41</v>
      </c>
      <c r="G3923" s="57">
        <v>3382746</v>
      </c>
      <c r="H3923" s="7">
        <v>137.9</v>
      </c>
      <c r="I3923" s="7">
        <v>0.04</v>
      </c>
      <c r="J3923" s="4">
        <v>6.3E-3</v>
      </c>
      <c r="K3923" s="7">
        <v>0.01</v>
      </c>
      <c r="L3923" s="2">
        <v>21346</v>
      </c>
      <c r="M3923" s="4">
        <v>1.38E-2</v>
      </c>
      <c r="N3923" s="7">
        <v>0.47</v>
      </c>
      <c r="O3923" s="2">
        <v>294</v>
      </c>
    </row>
    <row r="3924" spans="1:15" x14ac:dyDescent="0.3">
      <c r="A3924" s="1" t="str">
        <f>VLOOKUP(F3924,Sheet2!A:C,2,FALSE)</f>
        <v>其他</v>
      </c>
      <c r="B3924" s="1" t="str">
        <f>VLOOKUP(E3924,[1]Sheet4!A:B,2,FALSE)</f>
        <v>API</v>
      </c>
      <c r="C3924" s="1" t="str">
        <f t="shared" si="32"/>
        <v>07</v>
      </c>
      <c r="D3924" s="147">
        <v>20150701</v>
      </c>
      <c r="E3924" s="6" t="s">
        <v>32</v>
      </c>
      <c r="F3924" s="6" t="s">
        <v>41</v>
      </c>
      <c r="G3924" s="57">
        <v>3823948</v>
      </c>
      <c r="H3924" s="7">
        <v>181.9</v>
      </c>
      <c r="I3924" s="7">
        <v>0.05</v>
      </c>
      <c r="J3924" s="4">
        <v>6.0000000000000001E-3</v>
      </c>
      <c r="K3924" s="7">
        <v>0.01</v>
      </c>
      <c r="L3924" s="2">
        <v>22906</v>
      </c>
      <c r="M3924" s="4">
        <v>1.3899999999999999E-2</v>
      </c>
      <c r="N3924" s="7">
        <v>0.56999999999999995</v>
      </c>
      <c r="O3924" s="2">
        <v>319</v>
      </c>
    </row>
    <row r="3925" spans="1:15" x14ac:dyDescent="0.3">
      <c r="A3925" s="1" t="str">
        <f>VLOOKUP(F3925,Sheet2!A:C,2,FALSE)</f>
        <v>其他</v>
      </c>
      <c r="B3925" s="1" t="str">
        <f>VLOOKUP(E3925,[1]Sheet4!A:B,2,FALSE)</f>
        <v>API</v>
      </c>
      <c r="C3925" s="1" t="str">
        <f t="shared" si="32"/>
        <v>06</v>
      </c>
      <c r="D3925" s="147">
        <v>20150630</v>
      </c>
      <c r="E3925" s="6" t="s">
        <v>32</v>
      </c>
      <c r="F3925" s="6" t="s">
        <v>41</v>
      </c>
      <c r="G3925" s="57">
        <v>3845408</v>
      </c>
      <c r="H3925" s="7">
        <v>247.47</v>
      </c>
      <c r="I3925" s="7">
        <v>0.06</v>
      </c>
      <c r="J3925" s="4">
        <v>6.0000000000000001E-3</v>
      </c>
      <c r="K3925" s="7">
        <v>0.01</v>
      </c>
      <c r="L3925" s="2">
        <v>23072</v>
      </c>
      <c r="M3925" s="4">
        <v>1.5900000000000001E-2</v>
      </c>
      <c r="N3925" s="7">
        <v>0.67</v>
      </c>
      <c r="O3925" s="2">
        <v>367</v>
      </c>
    </row>
    <row r="3926" spans="1:15" x14ac:dyDescent="0.3">
      <c r="A3926" s="1" t="str">
        <f>VLOOKUP(F3926,Sheet2!A:C,2,FALSE)</f>
        <v>其他</v>
      </c>
      <c r="B3926" s="1" t="str">
        <f>VLOOKUP(E3926,[1]Sheet4!A:B,2,FALSE)</f>
        <v>API</v>
      </c>
      <c r="C3926" s="1" t="str">
        <f t="shared" si="32"/>
        <v>06</v>
      </c>
      <c r="D3926" s="147">
        <v>20150629</v>
      </c>
      <c r="E3926" s="6" t="s">
        <v>32</v>
      </c>
      <c r="F3926" s="6" t="s">
        <v>41</v>
      </c>
      <c r="G3926" s="57">
        <v>4136637</v>
      </c>
      <c r="H3926" s="7">
        <v>189.16</v>
      </c>
      <c r="I3926" s="7">
        <v>0.05</v>
      </c>
      <c r="J3926" s="4">
        <v>5.8999999999999999E-3</v>
      </c>
      <c r="K3926" s="7">
        <v>0.01</v>
      </c>
      <c r="L3926" s="2">
        <v>24304</v>
      </c>
      <c r="M3926" s="4">
        <v>1.34E-2</v>
      </c>
      <c r="N3926" s="7">
        <v>0.57999999999999996</v>
      </c>
      <c r="O3926" s="2">
        <v>325</v>
      </c>
    </row>
    <row r="3927" spans="1:15" x14ac:dyDescent="0.3">
      <c r="A3927" s="1" t="str">
        <f>VLOOKUP(F3927,Sheet2!A:C,2,FALSE)</f>
        <v>其他</v>
      </c>
      <c r="B3927" s="1" t="str">
        <f>VLOOKUP(E3927,[1]Sheet4!A:B,2,FALSE)</f>
        <v>API</v>
      </c>
      <c r="C3927" s="1" t="str">
        <f t="shared" si="32"/>
        <v>06</v>
      </c>
      <c r="D3927" s="147">
        <v>20150628</v>
      </c>
      <c r="E3927" s="6" t="s">
        <v>32</v>
      </c>
      <c r="F3927" s="6" t="s">
        <v>41</v>
      </c>
      <c r="G3927" s="57">
        <v>4948881</v>
      </c>
      <c r="H3927" s="7">
        <v>205.4</v>
      </c>
      <c r="I3927" s="7">
        <v>0.04</v>
      </c>
      <c r="J3927" s="4">
        <v>5.4000000000000003E-3</v>
      </c>
      <c r="K3927" s="7">
        <v>0.01</v>
      </c>
      <c r="L3927" s="2">
        <v>26687</v>
      </c>
      <c r="M3927" s="4">
        <v>1.32E-2</v>
      </c>
      <c r="N3927" s="7">
        <v>0.57999999999999996</v>
      </c>
      <c r="O3927" s="2">
        <v>353</v>
      </c>
    </row>
    <row r="3928" spans="1:15" x14ac:dyDescent="0.3">
      <c r="A3928" s="1" t="str">
        <f>VLOOKUP(F3928,Sheet2!A:C,2,FALSE)</f>
        <v>其他</v>
      </c>
      <c r="B3928" s="1" t="str">
        <f>VLOOKUP(E3928,[1]Sheet4!A:B,2,FALSE)</f>
        <v>API</v>
      </c>
      <c r="C3928" s="1" t="str">
        <f t="shared" si="32"/>
        <v>06</v>
      </c>
      <c r="D3928" s="147">
        <v>20150627</v>
      </c>
      <c r="E3928" s="6" t="s">
        <v>32</v>
      </c>
      <c r="F3928" s="6" t="s">
        <v>41</v>
      </c>
      <c r="G3928" s="57">
        <v>4448417</v>
      </c>
      <c r="H3928" s="7">
        <v>231.89</v>
      </c>
      <c r="I3928" s="7">
        <v>0.05</v>
      </c>
      <c r="J3928" s="4">
        <v>5.7999999999999996E-3</v>
      </c>
      <c r="K3928" s="7">
        <v>0.01</v>
      </c>
      <c r="L3928" s="2">
        <v>25583</v>
      </c>
      <c r="M3928" s="4">
        <v>1.54E-2</v>
      </c>
      <c r="N3928" s="7">
        <v>0.59</v>
      </c>
      <c r="O3928" s="2">
        <v>395</v>
      </c>
    </row>
    <row r="3929" spans="1:15" x14ac:dyDescent="0.3">
      <c r="A3929" s="1" t="str">
        <f>VLOOKUP(F3929,Sheet2!A:C,2,FALSE)</f>
        <v>其他</v>
      </c>
      <c r="B3929" s="1" t="str">
        <f>VLOOKUP(E3929,[1]Sheet4!A:B,2,FALSE)</f>
        <v>API</v>
      </c>
      <c r="C3929" s="1" t="str">
        <f t="shared" si="32"/>
        <v>06</v>
      </c>
      <c r="D3929" s="147">
        <v>20150626</v>
      </c>
      <c r="E3929" s="6" t="s">
        <v>32</v>
      </c>
      <c r="F3929" s="6" t="s">
        <v>41</v>
      </c>
      <c r="G3929" s="57">
        <v>4090229</v>
      </c>
      <c r="H3929" s="7">
        <v>205.99</v>
      </c>
      <c r="I3929" s="7">
        <v>0.05</v>
      </c>
      <c r="J3929" s="4">
        <v>5.8999999999999999E-3</v>
      </c>
      <c r="K3929" s="7">
        <v>0.01</v>
      </c>
      <c r="L3929" s="2">
        <v>24020</v>
      </c>
      <c r="M3929" s="4">
        <v>1.4500000000000001E-2</v>
      </c>
      <c r="N3929" s="7">
        <v>0.59</v>
      </c>
      <c r="O3929" s="2">
        <v>348</v>
      </c>
    </row>
    <row r="3930" spans="1:15" x14ac:dyDescent="0.3">
      <c r="A3930" s="1" t="str">
        <f>VLOOKUP(F3930,Sheet2!A:C,2,FALSE)</f>
        <v>其他</v>
      </c>
      <c r="B3930" s="1" t="str">
        <f>VLOOKUP(E3930,[1]Sheet4!A:B,2,FALSE)</f>
        <v>API</v>
      </c>
      <c r="C3930" s="1" t="str">
        <f t="shared" si="32"/>
        <v>06</v>
      </c>
      <c r="D3930" s="147">
        <v>20150625</v>
      </c>
      <c r="E3930" s="6" t="s">
        <v>32</v>
      </c>
      <c r="F3930" s="6" t="s">
        <v>41</v>
      </c>
      <c r="G3930" s="57">
        <v>3943736</v>
      </c>
      <c r="H3930" s="7">
        <v>197.96</v>
      </c>
      <c r="I3930" s="7">
        <v>0.05</v>
      </c>
      <c r="J3930" s="4">
        <v>5.8999999999999999E-3</v>
      </c>
      <c r="K3930" s="7">
        <v>0.01</v>
      </c>
      <c r="L3930" s="2">
        <v>23140</v>
      </c>
      <c r="M3930" s="4">
        <v>1.5599999999999999E-2</v>
      </c>
      <c r="N3930" s="7">
        <v>0.55000000000000004</v>
      </c>
      <c r="O3930" s="2">
        <v>360</v>
      </c>
    </row>
    <row r="3931" spans="1:15" x14ac:dyDescent="0.3">
      <c r="A3931" s="1" t="str">
        <f>VLOOKUP(F3931,Sheet2!A:C,2,FALSE)</f>
        <v>其他</v>
      </c>
      <c r="B3931" s="1" t="str">
        <f>VLOOKUP(E3931,[1]Sheet4!A:B,2,FALSE)</f>
        <v>API</v>
      </c>
      <c r="C3931" s="1" t="str">
        <f t="shared" si="32"/>
        <v>06</v>
      </c>
      <c r="D3931" s="147">
        <v>20150624</v>
      </c>
      <c r="E3931" s="6" t="s">
        <v>32</v>
      </c>
      <c r="F3931" s="6" t="s">
        <v>41</v>
      </c>
      <c r="G3931" s="57">
        <v>4170204</v>
      </c>
      <c r="H3931" s="7">
        <v>195.45</v>
      </c>
      <c r="I3931" s="7">
        <v>0.05</v>
      </c>
      <c r="J3931" s="4">
        <v>5.8999999999999999E-3</v>
      </c>
      <c r="K3931" s="7">
        <v>0.01</v>
      </c>
      <c r="L3931" s="2">
        <v>24497</v>
      </c>
      <c r="M3931" s="4">
        <v>1.4999999999999999E-2</v>
      </c>
      <c r="N3931" s="7">
        <v>0.53</v>
      </c>
      <c r="O3931" s="2">
        <v>367</v>
      </c>
    </row>
    <row r="3932" spans="1:15" x14ac:dyDescent="0.3">
      <c r="A3932" s="1" t="str">
        <f>VLOOKUP(F3932,Sheet2!A:C,2,FALSE)</f>
        <v>其他</v>
      </c>
      <c r="B3932" s="1" t="str">
        <f>VLOOKUP(E3932,[1]Sheet4!A:B,2,FALSE)</f>
        <v>API</v>
      </c>
      <c r="C3932" s="1" t="str">
        <f t="shared" si="32"/>
        <v>06</v>
      </c>
      <c r="D3932" s="147">
        <v>20150623</v>
      </c>
      <c r="E3932" s="6" t="s">
        <v>32</v>
      </c>
      <c r="F3932" s="6" t="s">
        <v>41</v>
      </c>
      <c r="G3932" s="57">
        <v>3982499</v>
      </c>
      <c r="H3932" s="7">
        <v>269.43</v>
      </c>
      <c r="I3932" s="7">
        <v>7.0000000000000007E-2</v>
      </c>
      <c r="J3932" s="4">
        <v>6.1000000000000004E-3</v>
      </c>
      <c r="K3932" s="7">
        <v>0.01</v>
      </c>
      <c r="L3932" s="2">
        <v>24365</v>
      </c>
      <c r="M3932" s="4">
        <v>1.6400000000000001E-2</v>
      </c>
      <c r="N3932" s="7">
        <v>0.68</v>
      </c>
      <c r="O3932" s="2">
        <v>399</v>
      </c>
    </row>
    <row r="3933" spans="1:15" x14ac:dyDescent="0.3">
      <c r="A3933" s="1" t="str">
        <f>VLOOKUP(F3933,Sheet2!A:C,2,FALSE)</f>
        <v>其他</v>
      </c>
      <c r="B3933" s="1" t="str">
        <f>VLOOKUP(E3933,[1]Sheet4!A:B,2,FALSE)</f>
        <v>自家直客</v>
      </c>
      <c r="C3933" s="1" t="str">
        <f t="shared" si="32"/>
        <v>07</v>
      </c>
      <c r="D3933" s="147">
        <v>20150709</v>
      </c>
      <c r="E3933" s="6" t="s">
        <v>14</v>
      </c>
      <c r="F3933" s="6" t="s">
        <v>73</v>
      </c>
      <c r="G3933" s="57">
        <v>3125405</v>
      </c>
      <c r="H3933" s="7">
        <v>1483.64</v>
      </c>
      <c r="I3933" s="7">
        <v>0.47</v>
      </c>
      <c r="J3933" s="4">
        <v>1.04E-2</v>
      </c>
      <c r="K3933" s="7">
        <v>0.05</v>
      </c>
      <c r="L3933" s="2">
        <v>32481</v>
      </c>
      <c r="M3933" s="4">
        <v>1.47E-2</v>
      </c>
      <c r="N3933" s="7">
        <v>3.11</v>
      </c>
      <c r="O3933" s="2">
        <v>477</v>
      </c>
    </row>
    <row r="3934" spans="1:15" x14ac:dyDescent="0.3">
      <c r="A3934" s="1" t="str">
        <f>VLOOKUP(F3934,Sheet2!A:C,2,FALSE)</f>
        <v>其他</v>
      </c>
      <c r="B3934" s="1" t="str">
        <f>VLOOKUP(E3934,[1]Sheet4!A:B,2,FALSE)</f>
        <v>自家直客</v>
      </c>
      <c r="C3934" s="1" t="str">
        <f t="shared" si="32"/>
        <v>07</v>
      </c>
      <c r="D3934" s="147">
        <v>20150708</v>
      </c>
      <c r="E3934" s="6" t="s">
        <v>14</v>
      </c>
      <c r="F3934" s="6" t="s">
        <v>73</v>
      </c>
      <c r="G3934" s="57">
        <v>3043594</v>
      </c>
      <c r="H3934" s="7">
        <v>1315.78</v>
      </c>
      <c r="I3934" s="7">
        <v>0.43</v>
      </c>
      <c r="J3934" s="4">
        <v>1.0699999999999999E-2</v>
      </c>
      <c r="K3934" s="7">
        <v>0.04</v>
      </c>
      <c r="L3934" s="2">
        <v>32650</v>
      </c>
      <c r="M3934" s="4">
        <v>1.6199999999999999E-2</v>
      </c>
      <c r="N3934" s="7">
        <v>2.4900000000000002</v>
      </c>
      <c r="O3934" s="2">
        <v>528</v>
      </c>
    </row>
    <row r="3935" spans="1:15" x14ac:dyDescent="0.3">
      <c r="A3935" s="1" t="str">
        <f>VLOOKUP(F3935,Sheet2!A:C,2,FALSE)</f>
        <v>其他</v>
      </c>
      <c r="B3935" s="1" t="str">
        <f>VLOOKUP(E3935,[1]Sheet4!A:B,2,FALSE)</f>
        <v>自家直客</v>
      </c>
      <c r="C3935" s="1" t="str">
        <f t="shared" si="32"/>
        <v>07</v>
      </c>
      <c r="D3935" s="147">
        <v>20150707</v>
      </c>
      <c r="E3935" s="6" t="s">
        <v>14</v>
      </c>
      <c r="F3935" s="6" t="s">
        <v>73</v>
      </c>
      <c r="G3935" s="57">
        <v>3024788</v>
      </c>
      <c r="H3935" s="7">
        <v>1278.6099999999999</v>
      </c>
      <c r="I3935" s="7">
        <v>0.42</v>
      </c>
      <c r="J3935" s="4">
        <v>1.12E-2</v>
      </c>
      <c r="K3935" s="7">
        <v>0.04</v>
      </c>
      <c r="L3935" s="2">
        <v>33923</v>
      </c>
      <c r="M3935" s="4">
        <v>1.77E-2</v>
      </c>
      <c r="N3935" s="7">
        <v>2.13</v>
      </c>
      <c r="O3935" s="2">
        <v>601</v>
      </c>
    </row>
    <row r="3936" spans="1:15" x14ac:dyDescent="0.3">
      <c r="A3936" s="1" t="str">
        <f>VLOOKUP(F3936,Sheet2!A:C,2,FALSE)</f>
        <v>其他</v>
      </c>
      <c r="B3936" s="1" t="str">
        <f>VLOOKUP(E3936,[1]Sheet4!A:B,2,FALSE)</f>
        <v>自家直客</v>
      </c>
      <c r="C3936" s="1" t="str">
        <f t="shared" si="32"/>
        <v>07</v>
      </c>
      <c r="D3936" s="147">
        <v>20150706</v>
      </c>
      <c r="E3936" s="6" t="s">
        <v>14</v>
      </c>
      <c r="F3936" s="6" t="s">
        <v>73</v>
      </c>
      <c r="G3936" s="57">
        <v>2963988</v>
      </c>
      <c r="H3936" s="7">
        <v>1302.0899999999999</v>
      </c>
      <c r="I3936" s="7">
        <v>0.44</v>
      </c>
      <c r="J3936" s="4">
        <v>1.0800000000000001E-2</v>
      </c>
      <c r="K3936" s="7">
        <v>0.04</v>
      </c>
      <c r="L3936" s="2">
        <v>32152</v>
      </c>
      <c r="M3936" s="4">
        <v>1.7299999999999999E-2</v>
      </c>
      <c r="N3936" s="7">
        <v>2.34</v>
      </c>
      <c r="O3936" s="2">
        <v>557</v>
      </c>
    </row>
    <row r="3937" spans="1:15" x14ac:dyDescent="0.3">
      <c r="A3937" s="1" t="str">
        <f>VLOOKUP(F3937,Sheet2!A:C,2,FALSE)</f>
        <v>其他</v>
      </c>
      <c r="B3937" s="1" t="str">
        <f>VLOOKUP(E3937,[1]Sheet4!A:B,2,FALSE)</f>
        <v>自家直客</v>
      </c>
      <c r="C3937" s="1" t="str">
        <f t="shared" si="32"/>
        <v>07</v>
      </c>
      <c r="D3937" s="147">
        <v>20150705</v>
      </c>
      <c r="E3937" s="6" t="s">
        <v>14</v>
      </c>
      <c r="F3937" s="6" t="s">
        <v>73</v>
      </c>
      <c r="G3937" s="57">
        <v>3020155</v>
      </c>
      <c r="H3937" s="7">
        <v>1441.88</v>
      </c>
      <c r="I3937" s="7">
        <v>0.48</v>
      </c>
      <c r="J3937" s="4">
        <v>1.0800000000000001E-2</v>
      </c>
      <c r="K3937" s="7">
        <v>0.04</v>
      </c>
      <c r="L3937" s="2">
        <v>32622</v>
      </c>
      <c r="M3937" s="4">
        <v>1.47E-2</v>
      </c>
      <c r="N3937" s="7">
        <v>3</v>
      </c>
      <c r="O3937" s="2">
        <v>480</v>
      </c>
    </row>
    <row r="3938" spans="1:15" x14ac:dyDescent="0.3">
      <c r="A3938" s="1" t="str">
        <f>VLOOKUP(F3938,Sheet2!A:C,2,FALSE)</f>
        <v>其他</v>
      </c>
      <c r="B3938" s="1" t="str">
        <f>VLOOKUP(E3938,[1]Sheet4!A:B,2,FALSE)</f>
        <v>自家直客</v>
      </c>
      <c r="C3938" s="1" t="str">
        <f t="shared" si="32"/>
        <v>07</v>
      </c>
      <c r="D3938" s="147">
        <v>20150704</v>
      </c>
      <c r="E3938" s="6" t="s">
        <v>14</v>
      </c>
      <c r="F3938" s="6" t="s">
        <v>73</v>
      </c>
      <c r="G3938" s="57">
        <v>3216129</v>
      </c>
      <c r="H3938" s="7">
        <v>1486.49</v>
      </c>
      <c r="I3938" s="7">
        <v>0.46</v>
      </c>
      <c r="J3938" s="4">
        <v>1.11E-2</v>
      </c>
      <c r="K3938" s="7">
        <v>0.04</v>
      </c>
      <c r="L3938" s="2">
        <v>35607</v>
      </c>
      <c r="M3938" s="4">
        <v>1.8100000000000002E-2</v>
      </c>
      <c r="N3938" s="7">
        <v>2.2999999999999998</v>
      </c>
      <c r="O3938" s="2">
        <v>645</v>
      </c>
    </row>
    <row r="3939" spans="1:15" x14ac:dyDescent="0.3">
      <c r="A3939" s="1" t="str">
        <f>VLOOKUP(F3939,Sheet2!A:C,2,FALSE)</f>
        <v>其他</v>
      </c>
      <c r="B3939" s="1" t="str">
        <f>VLOOKUP(E3939,[1]Sheet4!A:B,2,FALSE)</f>
        <v>自家直客</v>
      </c>
      <c r="C3939" s="1" t="str">
        <f t="shared" si="32"/>
        <v>07</v>
      </c>
      <c r="D3939" s="147">
        <v>20150703</v>
      </c>
      <c r="E3939" s="6" t="s">
        <v>14</v>
      </c>
      <c r="F3939" s="6" t="s">
        <v>73</v>
      </c>
      <c r="G3939" s="57">
        <v>3310636</v>
      </c>
      <c r="H3939" s="7">
        <v>1551.66</v>
      </c>
      <c r="I3939" s="7">
        <v>0.47</v>
      </c>
      <c r="J3939" s="4">
        <v>1.1299999999999999E-2</v>
      </c>
      <c r="K3939" s="7">
        <v>0.04</v>
      </c>
      <c r="L3939" s="2">
        <v>37355</v>
      </c>
      <c r="M3939" s="4">
        <v>1.9099999999999999E-2</v>
      </c>
      <c r="N3939" s="7">
        <v>2.1800000000000002</v>
      </c>
      <c r="O3939" s="2">
        <v>712</v>
      </c>
    </row>
    <row r="3940" spans="1:15" x14ac:dyDescent="0.3">
      <c r="A3940" s="1" t="str">
        <f>VLOOKUP(F3940,Sheet2!A:C,2,FALSE)</f>
        <v>其他</v>
      </c>
      <c r="B3940" s="1" t="str">
        <f>VLOOKUP(E3940,[1]Sheet4!A:B,2,FALSE)</f>
        <v>自家直客</v>
      </c>
      <c r="C3940" s="1" t="str">
        <f t="shared" ref="C3940:C4003" si="33">RIGHT(LEFT(D3940,6),2)</f>
        <v>07</v>
      </c>
      <c r="D3940" s="147">
        <v>20150702</v>
      </c>
      <c r="E3940" s="6" t="s">
        <v>14</v>
      </c>
      <c r="F3940" s="6" t="s">
        <v>73</v>
      </c>
      <c r="G3940" s="57">
        <v>3152797</v>
      </c>
      <c r="H3940" s="7">
        <v>1470.86</v>
      </c>
      <c r="I3940" s="7">
        <v>0.47</v>
      </c>
      <c r="J3940" s="4">
        <v>1.1299999999999999E-2</v>
      </c>
      <c r="K3940" s="7">
        <v>0.04</v>
      </c>
      <c r="L3940" s="2">
        <v>35523</v>
      </c>
      <c r="M3940" s="4">
        <v>2.1399999999999999E-2</v>
      </c>
      <c r="N3940" s="7">
        <v>1.93</v>
      </c>
      <c r="O3940" s="2">
        <v>761</v>
      </c>
    </row>
    <row r="3941" spans="1:15" x14ac:dyDescent="0.3">
      <c r="A3941" s="1" t="str">
        <f>VLOOKUP(F3941,Sheet2!A:C,2,FALSE)</f>
        <v>其他</v>
      </c>
      <c r="B3941" s="1" t="str">
        <f>VLOOKUP(E3941,[1]Sheet4!A:B,2,FALSE)</f>
        <v>自家直客</v>
      </c>
      <c r="C3941" s="1" t="str">
        <f t="shared" si="33"/>
        <v>07</v>
      </c>
      <c r="D3941" s="147">
        <v>20150701</v>
      </c>
      <c r="E3941" s="6" t="s">
        <v>14</v>
      </c>
      <c r="F3941" s="6" t="s">
        <v>73</v>
      </c>
      <c r="G3941" s="57">
        <v>3146933</v>
      </c>
      <c r="H3941" s="7">
        <v>1502.08</v>
      </c>
      <c r="I3941" s="7">
        <v>0.48</v>
      </c>
      <c r="J3941" s="4">
        <v>1.1599999999999999E-2</v>
      </c>
      <c r="K3941" s="7">
        <v>0.04</v>
      </c>
      <c r="L3941" s="2">
        <v>36544</v>
      </c>
      <c r="M3941" s="4">
        <v>2.3300000000000001E-2</v>
      </c>
      <c r="N3941" s="7">
        <v>1.77</v>
      </c>
      <c r="O3941" s="2">
        <v>850</v>
      </c>
    </row>
    <row r="3942" spans="1:15" x14ac:dyDescent="0.3">
      <c r="A3942" s="1" t="str">
        <f>VLOOKUP(F3942,Sheet2!A:C,2,FALSE)</f>
        <v>其他</v>
      </c>
      <c r="B3942" s="1" t="str">
        <f>VLOOKUP(E3942,[1]Sheet4!A:B,2,FALSE)</f>
        <v>自家直客</v>
      </c>
      <c r="C3942" s="1" t="str">
        <f t="shared" si="33"/>
        <v>06</v>
      </c>
      <c r="D3942" s="147">
        <v>20150630</v>
      </c>
      <c r="E3942" s="6" t="s">
        <v>14</v>
      </c>
      <c r="F3942" s="6" t="s">
        <v>73</v>
      </c>
      <c r="G3942" s="57">
        <v>3109281</v>
      </c>
      <c r="H3942" s="7">
        <v>1507.54</v>
      </c>
      <c r="I3942" s="7">
        <v>0.48</v>
      </c>
      <c r="J3942" s="4">
        <v>1.21E-2</v>
      </c>
      <c r="K3942" s="7">
        <v>0.04</v>
      </c>
      <c r="L3942" s="2">
        <v>37475</v>
      </c>
      <c r="M3942" s="4">
        <v>2.47E-2</v>
      </c>
      <c r="N3942" s="7">
        <v>1.63</v>
      </c>
      <c r="O3942" s="2">
        <v>925</v>
      </c>
    </row>
    <row r="3943" spans="1:15" x14ac:dyDescent="0.3">
      <c r="A3943" s="1" t="str">
        <f>VLOOKUP(F3943,Sheet2!A:C,2,FALSE)</f>
        <v>其他</v>
      </c>
      <c r="B3943" s="1" t="str">
        <f>VLOOKUP(E3943,[1]Sheet4!A:B,2,FALSE)</f>
        <v>自家直客</v>
      </c>
      <c r="C3943" s="1" t="str">
        <f t="shared" si="33"/>
        <v>06</v>
      </c>
      <c r="D3943" s="147">
        <v>20150629</v>
      </c>
      <c r="E3943" s="6" t="s">
        <v>14</v>
      </c>
      <c r="F3943" s="6" t="s">
        <v>73</v>
      </c>
      <c r="G3943" s="57">
        <v>3030029</v>
      </c>
      <c r="H3943" s="7">
        <v>1313.42</v>
      </c>
      <c r="I3943" s="7">
        <v>0.43</v>
      </c>
      <c r="J3943" s="4">
        <v>1.11E-2</v>
      </c>
      <c r="K3943" s="7">
        <v>0.04</v>
      </c>
      <c r="L3943" s="2">
        <v>33693</v>
      </c>
      <c r="M3943" s="4">
        <v>1.84E-2</v>
      </c>
      <c r="N3943" s="7">
        <v>2.12</v>
      </c>
      <c r="O3943" s="2">
        <v>619</v>
      </c>
    </row>
    <row r="3944" spans="1:15" x14ac:dyDescent="0.3">
      <c r="A3944" s="1" t="str">
        <f>VLOOKUP(F3944,Sheet2!A:C,2,FALSE)</f>
        <v>其他</v>
      </c>
      <c r="B3944" s="1" t="str">
        <f>VLOOKUP(E3944,[1]Sheet4!A:B,2,FALSE)</f>
        <v>自家直客</v>
      </c>
      <c r="C3944" s="1" t="str">
        <f t="shared" si="33"/>
        <v>06</v>
      </c>
      <c r="D3944" s="147">
        <v>20150628</v>
      </c>
      <c r="E3944" s="6" t="s">
        <v>14</v>
      </c>
      <c r="F3944" s="6" t="s">
        <v>73</v>
      </c>
      <c r="G3944" s="57">
        <v>3196470</v>
      </c>
      <c r="H3944" s="7">
        <v>1349.72</v>
      </c>
      <c r="I3944" s="7">
        <v>0.42</v>
      </c>
      <c r="J3944" s="4">
        <v>1.14E-2</v>
      </c>
      <c r="K3944" s="7">
        <v>0.04</v>
      </c>
      <c r="L3944" s="2">
        <v>36472</v>
      </c>
      <c r="M3944" s="4">
        <v>2.1299999999999999E-2</v>
      </c>
      <c r="N3944" s="7">
        <v>1.73</v>
      </c>
      <c r="O3944" s="2">
        <v>778</v>
      </c>
    </row>
    <row r="3945" spans="1:15" x14ac:dyDescent="0.3">
      <c r="A3945" s="1" t="str">
        <f>VLOOKUP(F3945,Sheet2!A:C,2,FALSE)</f>
        <v>其他</v>
      </c>
      <c r="B3945" s="1" t="str">
        <f>VLOOKUP(E3945,[1]Sheet4!A:B,2,FALSE)</f>
        <v>自家直客</v>
      </c>
      <c r="C3945" s="1" t="str">
        <f t="shared" si="33"/>
        <v>06</v>
      </c>
      <c r="D3945" s="147">
        <v>20150627</v>
      </c>
      <c r="E3945" s="6" t="s">
        <v>14</v>
      </c>
      <c r="F3945" s="6" t="s">
        <v>73</v>
      </c>
      <c r="G3945" s="57">
        <v>3131469</v>
      </c>
      <c r="H3945" s="7">
        <v>1325.06</v>
      </c>
      <c r="I3945" s="7">
        <v>0.42</v>
      </c>
      <c r="J3945" s="4">
        <v>1.15E-2</v>
      </c>
      <c r="K3945" s="7">
        <v>0.04</v>
      </c>
      <c r="L3945" s="2">
        <v>35869</v>
      </c>
      <c r="M3945" s="4">
        <v>2.12E-2</v>
      </c>
      <c r="N3945" s="7">
        <v>1.74</v>
      </c>
      <c r="O3945" s="2">
        <v>762</v>
      </c>
    </row>
    <row r="3946" spans="1:15" x14ac:dyDescent="0.3">
      <c r="A3946" s="1" t="str">
        <f>VLOOKUP(F3946,Sheet2!A:C,2,FALSE)</f>
        <v>其他</v>
      </c>
      <c r="B3946" s="1" t="str">
        <f>VLOOKUP(E3946,[1]Sheet4!A:B,2,FALSE)</f>
        <v>自家直客</v>
      </c>
      <c r="C3946" s="1" t="str">
        <f t="shared" si="33"/>
        <v>06</v>
      </c>
      <c r="D3946" s="147">
        <v>20150626</v>
      </c>
      <c r="E3946" s="6" t="s">
        <v>14</v>
      </c>
      <c r="F3946" s="6" t="s">
        <v>73</v>
      </c>
      <c r="G3946" s="57">
        <v>3164564</v>
      </c>
      <c r="H3946" s="7">
        <v>1338.67</v>
      </c>
      <c r="I3946" s="7">
        <v>0.42</v>
      </c>
      <c r="J3946" s="4">
        <v>1.1599999999999999E-2</v>
      </c>
      <c r="K3946" s="7">
        <v>0.04</v>
      </c>
      <c r="L3946" s="2">
        <v>36621</v>
      </c>
      <c r="M3946" s="4">
        <v>1.9800000000000002E-2</v>
      </c>
      <c r="N3946" s="7">
        <v>1.85</v>
      </c>
      <c r="O3946" s="2">
        <v>724</v>
      </c>
    </row>
    <row r="3947" spans="1:15" x14ac:dyDescent="0.3">
      <c r="A3947" s="1" t="str">
        <f>VLOOKUP(F3947,Sheet2!A:C,2,FALSE)</f>
        <v>其他</v>
      </c>
      <c r="B3947" s="1" t="str">
        <f>VLOOKUP(E3947,[1]Sheet4!A:B,2,FALSE)</f>
        <v>自家直客</v>
      </c>
      <c r="C3947" s="1" t="str">
        <f t="shared" si="33"/>
        <v>06</v>
      </c>
      <c r="D3947" s="147">
        <v>20150625</v>
      </c>
      <c r="E3947" s="6" t="s">
        <v>14</v>
      </c>
      <c r="F3947" s="6" t="s">
        <v>73</v>
      </c>
      <c r="G3947" s="57">
        <v>3039645</v>
      </c>
      <c r="H3947" s="7">
        <v>1365.73</v>
      </c>
      <c r="I3947" s="7">
        <v>0.45</v>
      </c>
      <c r="J3947" s="4">
        <v>1.17E-2</v>
      </c>
      <c r="K3947" s="7">
        <v>0.04</v>
      </c>
      <c r="L3947" s="2">
        <v>35487</v>
      </c>
      <c r="M3947" s="4">
        <v>2.0799999999999999E-2</v>
      </c>
      <c r="N3947" s="7">
        <v>1.85</v>
      </c>
      <c r="O3947" s="2">
        <v>739</v>
      </c>
    </row>
    <row r="3948" spans="1:15" x14ac:dyDescent="0.3">
      <c r="A3948" s="1" t="str">
        <f>VLOOKUP(F3948,Sheet2!A:C,2,FALSE)</f>
        <v>其他</v>
      </c>
      <c r="B3948" s="1" t="str">
        <f>VLOOKUP(E3948,[1]Sheet4!A:B,2,FALSE)</f>
        <v>自家直客</v>
      </c>
      <c r="C3948" s="1" t="str">
        <f t="shared" si="33"/>
        <v>06</v>
      </c>
      <c r="D3948" s="147">
        <v>20150624</v>
      </c>
      <c r="E3948" s="6" t="s">
        <v>14</v>
      </c>
      <c r="F3948" s="6" t="s">
        <v>73</v>
      </c>
      <c r="G3948" s="57">
        <v>2633894</v>
      </c>
      <c r="H3948" s="7">
        <v>1319.79</v>
      </c>
      <c r="I3948" s="7">
        <v>0.5</v>
      </c>
      <c r="J3948" s="4">
        <v>1.1900000000000001E-2</v>
      </c>
      <c r="K3948" s="7">
        <v>0.04</v>
      </c>
      <c r="L3948" s="2">
        <v>31358</v>
      </c>
      <c r="M3948" s="4">
        <v>1.9400000000000001E-2</v>
      </c>
      <c r="N3948" s="7">
        <v>2.17</v>
      </c>
      <c r="O3948" s="2">
        <v>608</v>
      </c>
    </row>
    <row r="3949" spans="1:15" x14ac:dyDescent="0.3">
      <c r="A3949" s="1" t="str">
        <f>VLOOKUP(F3949,Sheet2!A:C,2,FALSE)</f>
        <v>其他</v>
      </c>
      <c r="B3949" s="1" t="str">
        <f>VLOOKUP(E3949,[1]Sheet4!A:B,2,FALSE)</f>
        <v>自家直客</v>
      </c>
      <c r="C3949" s="1" t="str">
        <f t="shared" si="33"/>
        <v>06</v>
      </c>
      <c r="D3949" s="147">
        <v>20150623</v>
      </c>
      <c r="E3949" s="6" t="s">
        <v>14</v>
      </c>
      <c r="F3949" s="6" t="s">
        <v>73</v>
      </c>
      <c r="G3949" s="57">
        <v>2750101</v>
      </c>
      <c r="H3949" s="7">
        <v>1336.02</v>
      </c>
      <c r="I3949" s="7">
        <v>0.49</v>
      </c>
      <c r="J3949" s="4">
        <v>1.17E-2</v>
      </c>
      <c r="K3949" s="7">
        <v>0.04</v>
      </c>
      <c r="L3949" s="2">
        <v>32274</v>
      </c>
      <c r="M3949" s="4">
        <v>1.8800000000000001E-2</v>
      </c>
      <c r="N3949" s="7">
        <v>2.2000000000000002</v>
      </c>
      <c r="O3949" s="2">
        <v>606</v>
      </c>
    </row>
    <row r="3950" spans="1:15" x14ac:dyDescent="0.3">
      <c r="A3950" s="1" t="str">
        <f>VLOOKUP(F3950,Sheet2!A:C,2,FALSE)</f>
        <v>其他</v>
      </c>
      <c r="B3950" s="1" t="str">
        <f>VLOOKUP(E3950,[1]Sheet4!A:B,2,FALSE)</f>
        <v>API</v>
      </c>
      <c r="C3950" s="1" t="str">
        <f t="shared" si="33"/>
        <v>07</v>
      </c>
      <c r="D3950" s="147">
        <v>20150709</v>
      </c>
      <c r="E3950" s="6" t="s">
        <v>32</v>
      </c>
      <c r="F3950" s="6" t="s">
        <v>73</v>
      </c>
      <c r="G3950" s="57">
        <v>2280383</v>
      </c>
      <c r="H3950" s="7">
        <v>131.27000000000001</v>
      </c>
      <c r="I3950" s="7">
        <v>0.06</v>
      </c>
      <c r="J3950" s="4">
        <v>8.6999999999999994E-3</v>
      </c>
      <c r="K3950" s="7">
        <v>0.01</v>
      </c>
      <c r="L3950" s="2">
        <v>19794</v>
      </c>
      <c r="M3950" s="4">
        <v>1.23E-2</v>
      </c>
      <c r="N3950" s="7">
        <v>0.54</v>
      </c>
      <c r="O3950" s="2">
        <v>244</v>
      </c>
    </row>
    <row r="3951" spans="1:15" x14ac:dyDescent="0.3">
      <c r="A3951" s="1" t="str">
        <f>VLOOKUP(F3951,Sheet2!A:C,2,FALSE)</f>
        <v>其他</v>
      </c>
      <c r="B3951" s="1" t="str">
        <f>VLOOKUP(E3951,[1]Sheet4!A:B,2,FALSE)</f>
        <v>API</v>
      </c>
      <c r="C3951" s="1" t="str">
        <f t="shared" si="33"/>
        <v>07</v>
      </c>
      <c r="D3951" s="147">
        <v>20150708</v>
      </c>
      <c r="E3951" s="6" t="s">
        <v>37</v>
      </c>
      <c r="F3951" s="6" t="s">
        <v>73</v>
      </c>
      <c r="G3951" s="57">
        <v>2512416</v>
      </c>
      <c r="H3951" s="7">
        <v>201.71</v>
      </c>
      <c r="I3951" s="7">
        <v>0.08</v>
      </c>
      <c r="J3951" s="4">
        <v>8.5000000000000006E-3</v>
      </c>
      <c r="K3951" s="7">
        <v>0.01</v>
      </c>
      <c r="L3951" s="2">
        <v>21445</v>
      </c>
      <c r="M3951" s="4">
        <v>1.34E-2</v>
      </c>
      <c r="N3951" s="7">
        <v>0.7</v>
      </c>
      <c r="O3951" s="2">
        <v>287</v>
      </c>
    </row>
    <row r="3952" spans="1:15" x14ac:dyDescent="0.3">
      <c r="A3952" s="1" t="str">
        <f>VLOOKUP(F3952,Sheet2!A:C,2,FALSE)</f>
        <v>其他</v>
      </c>
      <c r="B3952" s="1" t="str">
        <f>VLOOKUP(E3952,[1]Sheet4!A:B,2,FALSE)</f>
        <v>API</v>
      </c>
      <c r="C3952" s="1" t="str">
        <f t="shared" si="33"/>
        <v>07</v>
      </c>
      <c r="D3952" s="147">
        <v>20150707</v>
      </c>
      <c r="E3952" s="6" t="s">
        <v>37</v>
      </c>
      <c r="F3952" s="6" t="s">
        <v>73</v>
      </c>
      <c r="G3952" s="57">
        <v>2534392</v>
      </c>
      <c r="H3952" s="7">
        <v>176.91</v>
      </c>
      <c r="I3952" s="7">
        <v>7.0000000000000007E-2</v>
      </c>
      <c r="J3952" s="4">
        <v>8.3999999999999995E-3</v>
      </c>
      <c r="K3952" s="7">
        <v>0.01</v>
      </c>
      <c r="L3952" s="2">
        <v>21363</v>
      </c>
      <c r="M3952" s="4">
        <v>1.4500000000000001E-2</v>
      </c>
      <c r="N3952" s="7">
        <v>0.56999999999999995</v>
      </c>
      <c r="O3952" s="2">
        <v>310</v>
      </c>
    </row>
    <row r="3953" spans="1:15" x14ac:dyDescent="0.3">
      <c r="A3953" s="1" t="str">
        <f>VLOOKUP(F3953,Sheet2!A:C,2,FALSE)</f>
        <v>其他</v>
      </c>
      <c r="B3953" s="1" t="str">
        <f>VLOOKUP(E3953,[1]Sheet4!A:B,2,FALSE)</f>
        <v>API</v>
      </c>
      <c r="C3953" s="1" t="str">
        <f t="shared" si="33"/>
        <v>07</v>
      </c>
      <c r="D3953" s="147">
        <v>20150706</v>
      </c>
      <c r="E3953" s="6" t="s">
        <v>37</v>
      </c>
      <c r="F3953" s="6" t="s">
        <v>73</v>
      </c>
      <c r="G3953" s="57">
        <v>2605707</v>
      </c>
      <c r="H3953" s="7">
        <v>168.03</v>
      </c>
      <c r="I3953" s="7">
        <v>0.06</v>
      </c>
      <c r="J3953" s="4">
        <v>8.6E-3</v>
      </c>
      <c r="K3953" s="7">
        <v>0.01</v>
      </c>
      <c r="L3953" s="2">
        <v>22447</v>
      </c>
      <c r="M3953" s="4">
        <v>1.3299999999999999E-2</v>
      </c>
      <c r="N3953" s="7">
        <v>0.56000000000000005</v>
      </c>
      <c r="O3953" s="2">
        <v>299</v>
      </c>
    </row>
    <row r="3954" spans="1:15" x14ac:dyDescent="0.3">
      <c r="A3954" s="1" t="str">
        <f>VLOOKUP(F3954,Sheet2!A:C,2,FALSE)</f>
        <v>其他</v>
      </c>
      <c r="B3954" s="1" t="str">
        <f>VLOOKUP(E3954,[1]Sheet4!A:B,2,FALSE)</f>
        <v>API</v>
      </c>
      <c r="C3954" s="1" t="str">
        <f t="shared" si="33"/>
        <v>07</v>
      </c>
      <c r="D3954" s="147">
        <v>20150705</v>
      </c>
      <c r="E3954" s="6" t="s">
        <v>37</v>
      </c>
      <c r="F3954" s="6" t="s">
        <v>73</v>
      </c>
      <c r="G3954" s="57">
        <v>2779497</v>
      </c>
      <c r="H3954" s="7">
        <v>186.44</v>
      </c>
      <c r="I3954" s="7">
        <v>7.0000000000000007E-2</v>
      </c>
      <c r="J3954" s="4">
        <v>8.8000000000000005E-3</v>
      </c>
      <c r="K3954" s="7">
        <v>0.01</v>
      </c>
      <c r="L3954" s="2">
        <v>24338</v>
      </c>
      <c r="M3954" s="4">
        <v>1.4500000000000001E-2</v>
      </c>
      <c r="N3954" s="7">
        <v>0.53</v>
      </c>
      <c r="O3954" s="2">
        <v>353</v>
      </c>
    </row>
    <row r="3955" spans="1:15" x14ac:dyDescent="0.3">
      <c r="A3955" s="1" t="str">
        <f>VLOOKUP(F3955,Sheet2!A:C,2,FALSE)</f>
        <v>其他</v>
      </c>
      <c r="B3955" s="1" t="str">
        <f>VLOOKUP(E3955,[1]Sheet4!A:B,2,FALSE)</f>
        <v>API</v>
      </c>
      <c r="C3955" s="1" t="str">
        <f t="shared" si="33"/>
        <v>07</v>
      </c>
      <c r="D3955" s="147">
        <v>20150704</v>
      </c>
      <c r="E3955" s="6" t="s">
        <v>37</v>
      </c>
      <c r="F3955" s="6" t="s">
        <v>73</v>
      </c>
      <c r="G3955" s="57">
        <v>2434234</v>
      </c>
      <c r="H3955" s="7">
        <v>144.80000000000001</v>
      </c>
      <c r="I3955" s="7">
        <v>0.06</v>
      </c>
      <c r="J3955" s="4">
        <v>8.3999999999999995E-3</v>
      </c>
      <c r="K3955" s="7">
        <v>0.01</v>
      </c>
      <c r="L3955" s="2">
        <v>20507</v>
      </c>
      <c r="M3955" s="4">
        <v>1.3899999999999999E-2</v>
      </c>
      <c r="N3955" s="7">
        <v>0.51</v>
      </c>
      <c r="O3955" s="2">
        <v>286</v>
      </c>
    </row>
    <row r="3956" spans="1:15" x14ac:dyDescent="0.3">
      <c r="A3956" s="1" t="str">
        <f>VLOOKUP(F3956,Sheet2!A:C,2,FALSE)</f>
        <v>其他</v>
      </c>
      <c r="B3956" s="1" t="str">
        <f>VLOOKUP(E3956,[1]Sheet4!A:B,2,FALSE)</f>
        <v>API</v>
      </c>
      <c r="C3956" s="1" t="str">
        <f t="shared" si="33"/>
        <v>07</v>
      </c>
      <c r="D3956" s="147">
        <v>20150703</v>
      </c>
      <c r="E3956" s="6" t="s">
        <v>37</v>
      </c>
      <c r="F3956" s="6" t="s">
        <v>73</v>
      </c>
      <c r="G3956" s="57">
        <v>2380733</v>
      </c>
      <c r="H3956" s="7">
        <v>152.08000000000001</v>
      </c>
      <c r="I3956" s="7">
        <v>0.06</v>
      </c>
      <c r="J3956" s="4">
        <v>8.6999999999999994E-3</v>
      </c>
      <c r="K3956" s="7">
        <v>0.01</v>
      </c>
      <c r="L3956" s="2">
        <v>20618</v>
      </c>
      <c r="M3956" s="4">
        <v>1.4200000000000001E-2</v>
      </c>
      <c r="N3956" s="7">
        <v>0.52</v>
      </c>
      <c r="O3956" s="2">
        <v>292</v>
      </c>
    </row>
    <row r="3957" spans="1:15" x14ac:dyDescent="0.3">
      <c r="A3957" s="1" t="str">
        <f>VLOOKUP(F3957,Sheet2!A:C,2,FALSE)</f>
        <v>其他</v>
      </c>
      <c r="B3957" s="1" t="str">
        <f>VLOOKUP(E3957,[1]Sheet4!A:B,2,FALSE)</f>
        <v>API</v>
      </c>
      <c r="C3957" s="1" t="str">
        <f t="shared" si="33"/>
        <v>07</v>
      </c>
      <c r="D3957" s="147">
        <v>20150702</v>
      </c>
      <c r="E3957" s="6" t="s">
        <v>37</v>
      </c>
      <c r="F3957" s="6" t="s">
        <v>73</v>
      </c>
      <c r="G3957" s="57">
        <v>2486494</v>
      </c>
      <c r="H3957" s="7">
        <v>179.08</v>
      </c>
      <c r="I3957" s="7">
        <v>7.0000000000000007E-2</v>
      </c>
      <c r="J3957" s="4">
        <v>8.6999999999999994E-3</v>
      </c>
      <c r="K3957" s="7">
        <v>0.01</v>
      </c>
      <c r="L3957" s="2">
        <v>21712</v>
      </c>
      <c r="M3957" s="4">
        <v>1.17E-2</v>
      </c>
      <c r="N3957" s="7">
        <v>0.71</v>
      </c>
      <c r="O3957" s="2">
        <v>253</v>
      </c>
    </row>
    <row r="3958" spans="1:15" x14ac:dyDescent="0.3">
      <c r="A3958" s="1" t="str">
        <f>VLOOKUP(F3958,Sheet2!A:C,2,FALSE)</f>
        <v>其他</v>
      </c>
      <c r="B3958" s="1" t="str">
        <f>VLOOKUP(E3958,[1]Sheet4!A:B,2,FALSE)</f>
        <v>API</v>
      </c>
      <c r="C3958" s="1" t="str">
        <f t="shared" si="33"/>
        <v>07</v>
      </c>
      <c r="D3958" s="147">
        <v>20150701</v>
      </c>
      <c r="E3958" s="6" t="s">
        <v>37</v>
      </c>
      <c r="F3958" s="6" t="s">
        <v>73</v>
      </c>
      <c r="G3958" s="57">
        <v>2580990</v>
      </c>
      <c r="H3958" s="7">
        <v>162.9</v>
      </c>
      <c r="I3958" s="7">
        <v>0.06</v>
      </c>
      <c r="J3958" s="4">
        <v>9.2999999999999992E-3</v>
      </c>
      <c r="K3958" s="7">
        <v>0.01</v>
      </c>
      <c r="L3958" s="2">
        <v>24109</v>
      </c>
      <c r="M3958" s="4">
        <v>1.12E-2</v>
      </c>
      <c r="N3958" s="7">
        <v>0.61</v>
      </c>
      <c r="O3958" s="2">
        <v>269</v>
      </c>
    </row>
    <row r="3959" spans="1:15" x14ac:dyDescent="0.3">
      <c r="A3959" s="1" t="str">
        <f>VLOOKUP(F3959,Sheet2!A:C,2,FALSE)</f>
        <v>其他</v>
      </c>
      <c r="B3959" s="1" t="str">
        <f>VLOOKUP(E3959,[1]Sheet4!A:B,2,FALSE)</f>
        <v>API</v>
      </c>
      <c r="C3959" s="1" t="str">
        <f t="shared" si="33"/>
        <v>06</v>
      </c>
      <c r="D3959" s="147">
        <v>20150630</v>
      </c>
      <c r="E3959" s="6" t="s">
        <v>37</v>
      </c>
      <c r="F3959" s="6" t="s">
        <v>73</v>
      </c>
      <c r="G3959" s="57">
        <v>2533594</v>
      </c>
      <c r="H3959" s="7">
        <v>212.74</v>
      </c>
      <c r="I3959" s="7">
        <v>0.08</v>
      </c>
      <c r="J3959" s="4">
        <v>9.9000000000000008E-3</v>
      </c>
      <c r="K3959" s="7">
        <v>0.01</v>
      </c>
      <c r="L3959" s="2">
        <v>25049</v>
      </c>
      <c r="M3959" s="4">
        <v>1.2699999999999999E-2</v>
      </c>
      <c r="N3959" s="7">
        <v>0.67</v>
      </c>
      <c r="O3959" s="2">
        <v>319</v>
      </c>
    </row>
    <row r="3960" spans="1:15" x14ac:dyDescent="0.3">
      <c r="A3960" s="1" t="str">
        <f>VLOOKUP(F3960,Sheet2!A:C,2,FALSE)</f>
        <v>其他</v>
      </c>
      <c r="B3960" s="1" t="str">
        <f>VLOOKUP(E3960,[1]Sheet4!A:B,2,FALSE)</f>
        <v>API</v>
      </c>
      <c r="C3960" s="1" t="str">
        <f t="shared" si="33"/>
        <v>06</v>
      </c>
      <c r="D3960" s="147">
        <v>20150629</v>
      </c>
      <c r="E3960" s="6" t="s">
        <v>37</v>
      </c>
      <c r="F3960" s="6" t="s">
        <v>73</v>
      </c>
      <c r="G3960" s="57">
        <v>2458904</v>
      </c>
      <c r="H3960" s="7">
        <v>267.48</v>
      </c>
      <c r="I3960" s="7">
        <v>0.11</v>
      </c>
      <c r="J3960" s="4">
        <v>9.7999999999999997E-3</v>
      </c>
      <c r="K3960" s="7">
        <v>0.01</v>
      </c>
      <c r="L3960" s="2">
        <v>24162</v>
      </c>
      <c r="M3960" s="4">
        <v>1.17E-2</v>
      </c>
      <c r="N3960" s="7">
        <v>0.95</v>
      </c>
      <c r="O3960" s="2">
        <v>282</v>
      </c>
    </row>
    <row r="3961" spans="1:15" x14ac:dyDescent="0.3">
      <c r="A3961" s="1" t="str">
        <f>VLOOKUP(F3961,Sheet2!A:C,2,FALSE)</f>
        <v>其他</v>
      </c>
      <c r="B3961" s="1" t="str">
        <f>VLOOKUP(E3961,[1]Sheet4!A:B,2,FALSE)</f>
        <v>API</v>
      </c>
      <c r="C3961" s="1" t="str">
        <f t="shared" si="33"/>
        <v>06</v>
      </c>
      <c r="D3961" s="147">
        <v>20150628</v>
      </c>
      <c r="E3961" s="6" t="s">
        <v>37</v>
      </c>
      <c r="F3961" s="6" t="s">
        <v>73</v>
      </c>
      <c r="G3961" s="57">
        <v>2600368</v>
      </c>
      <c r="H3961" s="7">
        <v>173.24</v>
      </c>
      <c r="I3961" s="7">
        <v>7.0000000000000007E-2</v>
      </c>
      <c r="J3961" s="4">
        <v>8.8000000000000005E-3</v>
      </c>
      <c r="K3961" s="7">
        <v>0.01</v>
      </c>
      <c r="L3961" s="2">
        <v>22866</v>
      </c>
      <c r="M3961" s="4">
        <v>1.18E-2</v>
      </c>
      <c r="N3961" s="7">
        <v>0.64</v>
      </c>
      <c r="O3961" s="2">
        <v>269</v>
      </c>
    </row>
    <row r="3962" spans="1:15" x14ac:dyDescent="0.3">
      <c r="A3962" s="1" t="str">
        <f>VLOOKUP(F3962,Sheet2!A:C,2,FALSE)</f>
        <v>其他</v>
      </c>
      <c r="B3962" s="1" t="str">
        <f>VLOOKUP(E3962,[1]Sheet4!A:B,2,FALSE)</f>
        <v>API</v>
      </c>
      <c r="C3962" s="1" t="str">
        <f t="shared" si="33"/>
        <v>06</v>
      </c>
      <c r="D3962" s="147">
        <v>20150627</v>
      </c>
      <c r="E3962" s="6" t="s">
        <v>37</v>
      </c>
      <c r="F3962" s="6" t="s">
        <v>73</v>
      </c>
      <c r="G3962" s="57">
        <v>2528015</v>
      </c>
      <c r="H3962" s="7">
        <v>207.3</v>
      </c>
      <c r="I3962" s="7">
        <v>0.08</v>
      </c>
      <c r="J3962" s="4">
        <v>8.9999999999999993E-3</v>
      </c>
      <c r="K3962" s="7">
        <v>0.01</v>
      </c>
      <c r="L3962" s="2">
        <v>22805</v>
      </c>
      <c r="M3962" s="4">
        <v>1.2999999999999999E-2</v>
      </c>
      <c r="N3962" s="7">
        <v>0.7</v>
      </c>
      <c r="O3962" s="2">
        <v>297</v>
      </c>
    </row>
    <row r="3963" spans="1:15" x14ac:dyDescent="0.3">
      <c r="A3963" s="1" t="str">
        <f>VLOOKUP(F3963,Sheet2!A:C,2,FALSE)</f>
        <v>其他</v>
      </c>
      <c r="B3963" s="1" t="str">
        <f>VLOOKUP(E3963,[1]Sheet4!A:B,2,FALSE)</f>
        <v>API</v>
      </c>
      <c r="C3963" s="1" t="str">
        <f t="shared" si="33"/>
        <v>06</v>
      </c>
      <c r="D3963" s="147">
        <v>20150626</v>
      </c>
      <c r="E3963" s="6" t="s">
        <v>37</v>
      </c>
      <c r="F3963" s="6" t="s">
        <v>73</v>
      </c>
      <c r="G3963" s="57">
        <v>2328408</v>
      </c>
      <c r="H3963" s="7">
        <v>147.91999999999999</v>
      </c>
      <c r="I3963" s="7">
        <v>0.06</v>
      </c>
      <c r="J3963" s="4">
        <v>8.9999999999999993E-3</v>
      </c>
      <c r="K3963" s="7">
        <v>0.01</v>
      </c>
      <c r="L3963" s="2">
        <v>20890</v>
      </c>
      <c r="M3963" s="4">
        <v>1.14E-2</v>
      </c>
      <c r="N3963" s="7">
        <v>0.62</v>
      </c>
      <c r="O3963" s="2">
        <v>239</v>
      </c>
    </row>
    <row r="3964" spans="1:15" x14ac:dyDescent="0.3">
      <c r="A3964" s="1" t="str">
        <f>VLOOKUP(F3964,Sheet2!A:C,2,FALSE)</f>
        <v>其他</v>
      </c>
      <c r="B3964" s="1" t="str">
        <f>VLOOKUP(E3964,[1]Sheet4!A:B,2,FALSE)</f>
        <v>API</v>
      </c>
      <c r="C3964" s="1" t="str">
        <f t="shared" si="33"/>
        <v>06</v>
      </c>
      <c r="D3964" s="147">
        <v>20150625</v>
      </c>
      <c r="E3964" s="6" t="s">
        <v>37</v>
      </c>
      <c r="F3964" s="6" t="s">
        <v>73</v>
      </c>
      <c r="G3964" s="57">
        <v>2402966</v>
      </c>
      <c r="H3964" s="7">
        <v>205.74</v>
      </c>
      <c r="I3964" s="7">
        <v>0.09</v>
      </c>
      <c r="J3964" s="4">
        <v>9.4000000000000004E-3</v>
      </c>
      <c r="K3964" s="7">
        <v>0.01</v>
      </c>
      <c r="L3964" s="2">
        <v>22524</v>
      </c>
      <c r="M3964" s="4">
        <v>1.3899999999999999E-2</v>
      </c>
      <c r="N3964" s="7">
        <v>0.66</v>
      </c>
      <c r="O3964" s="2">
        <v>312</v>
      </c>
    </row>
    <row r="3965" spans="1:15" x14ac:dyDescent="0.3">
      <c r="A3965" s="1" t="str">
        <f>VLOOKUP(F3965,Sheet2!A:C,2,FALSE)</f>
        <v>其他</v>
      </c>
      <c r="B3965" s="1" t="str">
        <f>VLOOKUP(E3965,[1]Sheet4!A:B,2,FALSE)</f>
        <v>API</v>
      </c>
      <c r="C3965" s="1" t="str">
        <f t="shared" si="33"/>
        <v>06</v>
      </c>
      <c r="D3965" s="147">
        <v>20150624</v>
      </c>
      <c r="E3965" s="6" t="s">
        <v>37</v>
      </c>
      <c r="F3965" s="6" t="s">
        <v>73</v>
      </c>
      <c r="G3965" s="57">
        <v>2822937</v>
      </c>
      <c r="H3965" s="7">
        <v>257.32</v>
      </c>
      <c r="I3965" s="7">
        <v>0.09</v>
      </c>
      <c r="J3965" s="4">
        <v>9.4000000000000004E-3</v>
      </c>
      <c r="K3965" s="7">
        <v>0.01</v>
      </c>
      <c r="L3965" s="2">
        <v>26542</v>
      </c>
      <c r="M3965" s="4">
        <v>1.52E-2</v>
      </c>
      <c r="N3965" s="7">
        <v>0.64</v>
      </c>
      <c r="O3965" s="2">
        <v>404</v>
      </c>
    </row>
    <row r="3966" spans="1:15" x14ac:dyDescent="0.3">
      <c r="A3966" s="1" t="str">
        <f>VLOOKUP(F3966,Sheet2!A:C,2,FALSE)</f>
        <v>其他</v>
      </c>
      <c r="B3966" s="1" t="str">
        <f>VLOOKUP(E3966,[1]Sheet4!A:B,2,FALSE)</f>
        <v>API</v>
      </c>
      <c r="C3966" s="1" t="str">
        <f t="shared" si="33"/>
        <v>06</v>
      </c>
      <c r="D3966" s="147">
        <v>20150623</v>
      </c>
      <c r="E3966" s="6" t="s">
        <v>37</v>
      </c>
      <c r="F3966" s="6" t="s">
        <v>73</v>
      </c>
      <c r="G3966" s="57">
        <v>2806631</v>
      </c>
      <c r="H3966" s="7">
        <v>337.29</v>
      </c>
      <c r="I3966" s="7">
        <v>0.12</v>
      </c>
      <c r="J3966" s="4">
        <v>9.7999999999999997E-3</v>
      </c>
      <c r="K3966" s="7">
        <v>0.01</v>
      </c>
      <c r="L3966" s="2">
        <v>27591</v>
      </c>
      <c r="M3966" s="4">
        <v>1.26E-2</v>
      </c>
      <c r="N3966" s="7">
        <v>0.97</v>
      </c>
      <c r="O3966" s="2">
        <v>348</v>
      </c>
    </row>
    <row r="3967" spans="1:15" x14ac:dyDescent="0.3">
      <c r="A3967" s="1" t="str">
        <f>VLOOKUP(F3967,Sheet2!A:C,2,FALSE)</f>
        <v>其他</v>
      </c>
      <c r="B3967" s="1" t="str">
        <f>VLOOKUP(E3967,[1]Sheet4!A:B,2,FALSE)</f>
        <v>自家直客</v>
      </c>
      <c r="C3967" s="1" t="str">
        <f t="shared" si="33"/>
        <v>07</v>
      </c>
      <c r="D3967" s="147">
        <v>20150709</v>
      </c>
      <c r="E3967" s="6" t="s">
        <v>14</v>
      </c>
      <c r="F3967" s="6" t="s">
        <v>86</v>
      </c>
      <c r="G3967" s="57">
        <v>6542259</v>
      </c>
      <c r="H3967" s="7">
        <v>5085.41</v>
      </c>
      <c r="I3967" s="7">
        <v>0.78</v>
      </c>
      <c r="J3967" s="4">
        <v>1.1599999999999999E-2</v>
      </c>
      <c r="K3967" s="7">
        <v>7.0000000000000007E-2</v>
      </c>
      <c r="L3967" s="2">
        <v>75956</v>
      </c>
      <c r="M3967" s="4">
        <v>0.128</v>
      </c>
      <c r="N3967" s="7">
        <v>0.52</v>
      </c>
      <c r="O3967" s="2">
        <v>9720</v>
      </c>
    </row>
    <row r="3968" spans="1:15" x14ac:dyDescent="0.3">
      <c r="A3968" s="1" t="str">
        <f>VLOOKUP(F3968,Sheet2!A:C,2,FALSE)</f>
        <v>其他</v>
      </c>
      <c r="B3968" s="1" t="str">
        <f>VLOOKUP(E3968,[1]Sheet4!A:B,2,FALSE)</f>
        <v>自家直客</v>
      </c>
      <c r="C3968" s="1" t="str">
        <f t="shared" si="33"/>
        <v>07</v>
      </c>
      <c r="D3968" s="147">
        <v>20150708</v>
      </c>
      <c r="E3968" s="6" t="s">
        <v>14</v>
      </c>
      <c r="F3968" s="6" t="s">
        <v>86</v>
      </c>
      <c r="G3968" s="57">
        <v>6547734</v>
      </c>
      <c r="H3968" s="7">
        <v>4571.5600000000004</v>
      </c>
      <c r="I3968" s="7">
        <v>0.7</v>
      </c>
      <c r="J3968" s="4">
        <v>1.17E-2</v>
      </c>
      <c r="K3968" s="7">
        <v>0.06</v>
      </c>
      <c r="L3968" s="2">
        <v>76362</v>
      </c>
      <c r="M3968" s="4">
        <v>0.13</v>
      </c>
      <c r="N3968" s="7">
        <v>0.46</v>
      </c>
      <c r="O3968" s="2">
        <v>9928</v>
      </c>
    </row>
    <row r="3969" spans="1:15" x14ac:dyDescent="0.3">
      <c r="A3969" s="1" t="str">
        <f>VLOOKUP(F3969,Sheet2!A:C,2,FALSE)</f>
        <v>其他</v>
      </c>
      <c r="B3969" s="1" t="str">
        <f>VLOOKUP(E3969,[1]Sheet4!A:B,2,FALSE)</f>
        <v>自家直客</v>
      </c>
      <c r="C3969" s="1" t="str">
        <f t="shared" si="33"/>
        <v>07</v>
      </c>
      <c r="D3969" s="147">
        <v>20150707</v>
      </c>
      <c r="E3969" s="6" t="s">
        <v>14</v>
      </c>
      <c r="F3969" s="6" t="s">
        <v>86</v>
      </c>
      <c r="G3969" s="57">
        <v>6406566</v>
      </c>
      <c r="H3969" s="7">
        <v>4380.87</v>
      </c>
      <c r="I3969" s="7">
        <v>0.68</v>
      </c>
      <c r="J3969" s="4">
        <v>1.14E-2</v>
      </c>
      <c r="K3969" s="7">
        <v>0.06</v>
      </c>
      <c r="L3969" s="2">
        <v>73303</v>
      </c>
      <c r="M3969" s="4">
        <v>0.12959999999999999</v>
      </c>
      <c r="N3969" s="7">
        <v>0.46</v>
      </c>
      <c r="O3969" s="2">
        <v>9502</v>
      </c>
    </row>
    <row r="3970" spans="1:15" x14ac:dyDescent="0.3">
      <c r="A3970" s="1" t="str">
        <f>VLOOKUP(F3970,Sheet2!A:C,2,FALSE)</f>
        <v>其他</v>
      </c>
      <c r="B3970" s="1" t="str">
        <f>VLOOKUP(E3970,[1]Sheet4!A:B,2,FALSE)</f>
        <v>自家直客</v>
      </c>
      <c r="C3970" s="1" t="str">
        <f t="shared" si="33"/>
        <v>07</v>
      </c>
      <c r="D3970" s="147">
        <v>20150706</v>
      </c>
      <c r="E3970" s="6" t="s">
        <v>14</v>
      </c>
      <c r="F3970" s="6" t="s">
        <v>86</v>
      </c>
      <c r="G3970" s="57">
        <v>6099112</v>
      </c>
      <c r="H3970" s="7">
        <v>4304.95</v>
      </c>
      <c r="I3970" s="7">
        <v>0.71</v>
      </c>
      <c r="J3970" s="4">
        <v>1.1299999999999999E-2</v>
      </c>
      <c r="K3970" s="7">
        <v>0.06</v>
      </c>
      <c r="L3970" s="2">
        <v>68673</v>
      </c>
      <c r="M3970" s="4">
        <v>0.1221</v>
      </c>
      <c r="N3970" s="7">
        <v>0.51</v>
      </c>
      <c r="O3970" s="2">
        <v>8388</v>
      </c>
    </row>
    <row r="3971" spans="1:15" x14ac:dyDescent="0.3">
      <c r="A3971" s="1" t="str">
        <f>VLOOKUP(F3971,Sheet2!A:C,2,FALSE)</f>
        <v>其他</v>
      </c>
      <c r="B3971" s="1" t="str">
        <f>VLOOKUP(E3971,[1]Sheet4!A:B,2,FALSE)</f>
        <v>自家直客</v>
      </c>
      <c r="C3971" s="1" t="str">
        <f t="shared" si="33"/>
        <v>07</v>
      </c>
      <c r="D3971" s="147">
        <v>20150705</v>
      </c>
      <c r="E3971" s="6" t="s">
        <v>14</v>
      </c>
      <c r="F3971" s="6" t="s">
        <v>86</v>
      </c>
      <c r="G3971" s="57">
        <v>6186085</v>
      </c>
      <c r="H3971" s="7">
        <v>4765.0200000000004</v>
      </c>
      <c r="I3971" s="7">
        <v>0.77</v>
      </c>
      <c r="J3971" s="4">
        <v>1.0800000000000001E-2</v>
      </c>
      <c r="K3971" s="7">
        <v>7.0000000000000007E-2</v>
      </c>
      <c r="L3971" s="2">
        <v>67092</v>
      </c>
      <c r="M3971" s="4">
        <v>0.11799999999999999</v>
      </c>
      <c r="N3971" s="7">
        <v>0.6</v>
      </c>
      <c r="O3971" s="2">
        <v>7917</v>
      </c>
    </row>
    <row r="3972" spans="1:15" x14ac:dyDescent="0.3">
      <c r="A3972" s="1" t="str">
        <f>VLOOKUP(F3972,Sheet2!A:C,2,FALSE)</f>
        <v>其他</v>
      </c>
      <c r="B3972" s="1" t="str">
        <f>VLOOKUP(E3972,[1]Sheet4!A:B,2,FALSE)</f>
        <v>自家直客</v>
      </c>
      <c r="C3972" s="1" t="str">
        <f t="shared" si="33"/>
        <v>07</v>
      </c>
      <c r="D3972" s="147">
        <v>20150704</v>
      </c>
      <c r="E3972" s="6" t="s">
        <v>14</v>
      </c>
      <c r="F3972" s="6" t="s">
        <v>86</v>
      </c>
      <c r="G3972" s="57">
        <v>6433258</v>
      </c>
      <c r="H3972" s="7">
        <v>5029.8500000000004</v>
      </c>
      <c r="I3972" s="7">
        <v>0.78</v>
      </c>
      <c r="J3972" s="4">
        <v>1.18E-2</v>
      </c>
      <c r="K3972" s="7">
        <v>7.0000000000000007E-2</v>
      </c>
      <c r="L3972" s="2">
        <v>75741</v>
      </c>
      <c r="M3972" s="4">
        <v>0.1391</v>
      </c>
      <c r="N3972" s="7">
        <v>0.48</v>
      </c>
      <c r="O3972" s="2">
        <v>10535</v>
      </c>
    </row>
    <row r="3973" spans="1:15" x14ac:dyDescent="0.3">
      <c r="A3973" s="1" t="str">
        <f>VLOOKUP(F3973,Sheet2!A:C,2,FALSE)</f>
        <v>其他</v>
      </c>
      <c r="B3973" s="1" t="str">
        <f>VLOOKUP(E3973,[1]Sheet4!A:B,2,FALSE)</f>
        <v>自家直客</v>
      </c>
      <c r="C3973" s="1" t="str">
        <f t="shared" si="33"/>
        <v>07</v>
      </c>
      <c r="D3973" s="147">
        <v>20150703</v>
      </c>
      <c r="E3973" s="6" t="s">
        <v>14</v>
      </c>
      <c r="F3973" s="6" t="s">
        <v>86</v>
      </c>
      <c r="G3973" s="57">
        <v>6393724</v>
      </c>
      <c r="H3973" s="7">
        <v>5415.12</v>
      </c>
      <c r="I3973" s="7">
        <v>0.85</v>
      </c>
      <c r="J3973" s="4">
        <v>1.24E-2</v>
      </c>
      <c r="K3973" s="7">
        <v>7.0000000000000007E-2</v>
      </c>
      <c r="L3973" s="2">
        <v>79052</v>
      </c>
      <c r="M3973" s="4">
        <v>0.14680000000000001</v>
      </c>
      <c r="N3973" s="7">
        <v>0.47</v>
      </c>
      <c r="O3973" s="2">
        <v>11601</v>
      </c>
    </row>
    <row r="3974" spans="1:15" x14ac:dyDescent="0.3">
      <c r="A3974" s="1" t="str">
        <f>VLOOKUP(F3974,Sheet2!A:C,2,FALSE)</f>
        <v>其他</v>
      </c>
      <c r="B3974" s="1" t="str">
        <f>VLOOKUP(E3974,[1]Sheet4!A:B,2,FALSE)</f>
        <v>自家直客</v>
      </c>
      <c r="C3974" s="1" t="str">
        <f t="shared" si="33"/>
        <v>07</v>
      </c>
      <c r="D3974" s="147">
        <v>20150702</v>
      </c>
      <c r="E3974" s="6" t="s">
        <v>14</v>
      </c>
      <c r="F3974" s="6" t="s">
        <v>86</v>
      </c>
      <c r="G3974" s="57">
        <v>6278020</v>
      </c>
      <c r="H3974" s="7">
        <v>5619.45</v>
      </c>
      <c r="I3974" s="7">
        <v>0.9</v>
      </c>
      <c r="J3974" s="4">
        <v>1.2999999999999999E-2</v>
      </c>
      <c r="K3974" s="7">
        <v>7.0000000000000007E-2</v>
      </c>
      <c r="L3974" s="2">
        <v>81419</v>
      </c>
      <c r="M3974" s="4">
        <v>0.1459</v>
      </c>
      <c r="N3974" s="7">
        <v>0.47</v>
      </c>
      <c r="O3974" s="2">
        <v>11881</v>
      </c>
    </row>
    <row r="3975" spans="1:15" x14ac:dyDescent="0.3">
      <c r="A3975" s="1" t="str">
        <f>VLOOKUP(F3975,Sheet2!A:C,2,FALSE)</f>
        <v>其他</v>
      </c>
      <c r="B3975" s="1" t="str">
        <f>VLOOKUP(E3975,[1]Sheet4!A:B,2,FALSE)</f>
        <v>自家直客</v>
      </c>
      <c r="C3975" s="1" t="str">
        <f t="shared" si="33"/>
        <v>07</v>
      </c>
      <c r="D3975" s="147">
        <v>20150701</v>
      </c>
      <c r="E3975" s="6" t="s">
        <v>14</v>
      </c>
      <c r="F3975" s="6" t="s">
        <v>86</v>
      </c>
      <c r="G3975" s="57">
        <v>6307596</v>
      </c>
      <c r="H3975" s="7">
        <v>5597.57</v>
      </c>
      <c r="I3975" s="7">
        <v>0.89</v>
      </c>
      <c r="J3975" s="4">
        <v>1.2800000000000001E-2</v>
      </c>
      <c r="K3975" s="7">
        <v>7.0000000000000007E-2</v>
      </c>
      <c r="L3975" s="2">
        <v>80951</v>
      </c>
      <c r="M3975" s="4">
        <v>0.1462</v>
      </c>
      <c r="N3975" s="7">
        <v>0.47</v>
      </c>
      <c r="O3975" s="2">
        <v>11833</v>
      </c>
    </row>
    <row r="3976" spans="1:15" x14ac:dyDescent="0.3">
      <c r="A3976" s="1" t="str">
        <f>VLOOKUP(F3976,Sheet2!A:C,2,FALSE)</f>
        <v>其他</v>
      </c>
      <c r="B3976" s="1" t="str">
        <f>VLOOKUP(E3976,[1]Sheet4!A:B,2,FALSE)</f>
        <v>自家直客</v>
      </c>
      <c r="C3976" s="1" t="str">
        <f t="shared" si="33"/>
        <v>06</v>
      </c>
      <c r="D3976" s="147">
        <v>20150630</v>
      </c>
      <c r="E3976" s="6" t="s">
        <v>14</v>
      </c>
      <c r="F3976" s="6" t="s">
        <v>86</v>
      </c>
      <c r="G3976" s="57">
        <v>6069765</v>
      </c>
      <c r="H3976" s="7">
        <v>5529.9</v>
      </c>
      <c r="I3976" s="7">
        <v>0.91</v>
      </c>
      <c r="J3976" s="4">
        <v>1.29E-2</v>
      </c>
      <c r="K3976" s="7">
        <v>7.0000000000000007E-2</v>
      </c>
      <c r="L3976" s="2">
        <v>78102</v>
      </c>
      <c r="M3976" s="4">
        <v>0.15609999999999999</v>
      </c>
      <c r="N3976" s="7">
        <v>0.45</v>
      </c>
      <c r="O3976" s="2">
        <v>12193</v>
      </c>
    </row>
    <row r="3977" spans="1:15" x14ac:dyDescent="0.3">
      <c r="A3977" s="1" t="str">
        <f>VLOOKUP(F3977,Sheet2!A:C,2,FALSE)</f>
        <v>其他</v>
      </c>
      <c r="B3977" s="1" t="str">
        <f>VLOOKUP(E3977,[1]Sheet4!A:B,2,FALSE)</f>
        <v>自家直客</v>
      </c>
      <c r="C3977" s="1" t="str">
        <f t="shared" si="33"/>
        <v>06</v>
      </c>
      <c r="D3977" s="147">
        <v>20150629</v>
      </c>
      <c r="E3977" s="6" t="s">
        <v>14</v>
      </c>
      <c r="F3977" s="6" t="s">
        <v>86</v>
      </c>
      <c r="G3977" s="57">
        <v>5931977</v>
      </c>
      <c r="H3977" s="7">
        <v>5212.38</v>
      </c>
      <c r="I3977" s="7">
        <v>0.88</v>
      </c>
      <c r="J3977" s="4">
        <v>1.3100000000000001E-2</v>
      </c>
      <c r="K3977" s="7">
        <v>7.0000000000000007E-2</v>
      </c>
      <c r="L3977" s="2">
        <v>77534</v>
      </c>
      <c r="M3977" s="4">
        <v>0.15049999999999999</v>
      </c>
      <c r="N3977" s="7">
        <v>0.45</v>
      </c>
      <c r="O3977" s="2">
        <v>11666</v>
      </c>
    </row>
    <row r="3978" spans="1:15" x14ac:dyDescent="0.3">
      <c r="A3978" s="1" t="str">
        <f>VLOOKUP(F3978,Sheet2!A:C,2,FALSE)</f>
        <v>其他</v>
      </c>
      <c r="B3978" s="1" t="str">
        <f>VLOOKUP(E3978,[1]Sheet4!A:B,2,FALSE)</f>
        <v>自家直客</v>
      </c>
      <c r="C3978" s="1" t="str">
        <f t="shared" si="33"/>
        <v>06</v>
      </c>
      <c r="D3978" s="147">
        <v>20150628</v>
      </c>
      <c r="E3978" s="6" t="s">
        <v>14</v>
      </c>
      <c r="F3978" s="6" t="s">
        <v>86</v>
      </c>
      <c r="G3978" s="57">
        <v>6216363</v>
      </c>
      <c r="H3978" s="7">
        <v>5343.03</v>
      </c>
      <c r="I3978" s="7">
        <v>0.86</v>
      </c>
      <c r="J3978" s="4">
        <v>1.34E-2</v>
      </c>
      <c r="K3978" s="7">
        <v>0.06</v>
      </c>
      <c r="L3978" s="2">
        <v>83168</v>
      </c>
      <c r="M3978" s="4">
        <v>0.16389999999999999</v>
      </c>
      <c r="N3978" s="7">
        <v>0.39</v>
      </c>
      <c r="O3978" s="2">
        <v>13632</v>
      </c>
    </row>
    <row r="3979" spans="1:15" x14ac:dyDescent="0.3">
      <c r="A3979" s="1" t="str">
        <f>VLOOKUP(F3979,Sheet2!A:C,2,FALSE)</f>
        <v>其他</v>
      </c>
      <c r="B3979" s="1" t="str">
        <f>VLOOKUP(E3979,[1]Sheet4!A:B,2,FALSE)</f>
        <v>自家直客</v>
      </c>
      <c r="C3979" s="1" t="str">
        <f t="shared" si="33"/>
        <v>06</v>
      </c>
      <c r="D3979" s="147">
        <v>20150627</v>
      </c>
      <c r="E3979" s="6" t="s">
        <v>14</v>
      </c>
      <c r="F3979" s="6" t="s">
        <v>86</v>
      </c>
      <c r="G3979" s="57">
        <v>6138895</v>
      </c>
      <c r="H3979" s="7">
        <v>5313.4</v>
      </c>
      <c r="I3979" s="7">
        <v>0.87</v>
      </c>
      <c r="J3979" s="4">
        <v>1.34E-2</v>
      </c>
      <c r="K3979" s="7">
        <v>0.06</v>
      </c>
      <c r="L3979" s="2">
        <v>82520</v>
      </c>
      <c r="M3979" s="4">
        <v>0.16220000000000001</v>
      </c>
      <c r="N3979" s="7">
        <v>0.4</v>
      </c>
      <c r="O3979" s="2">
        <v>13385</v>
      </c>
    </row>
    <row r="3980" spans="1:15" x14ac:dyDescent="0.3">
      <c r="A3980" s="1" t="str">
        <f>VLOOKUP(F3980,Sheet2!A:C,2,FALSE)</f>
        <v>其他</v>
      </c>
      <c r="B3980" s="1" t="str">
        <f>VLOOKUP(E3980,[1]Sheet4!A:B,2,FALSE)</f>
        <v>自家直客</v>
      </c>
      <c r="C3980" s="1" t="str">
        <f t="shared" si="33"/>
        <v>06</v>
      </c>
      <c r="D3980" s="147">
        <v>20150626</v>
      </c>
      <c r="E3980" s="6" t="s">
        <v>14</v>
      </c>
      <c r="F3980" s="6" t="s">
        <v>86</v>
      </c>
      <c r="G3980" s="57">
        <v>6210798</v>
      </c>
      <c r="H3980" s="7">
        <v>5228.6400000000003</v>
      </c>
      <c r="I3980" s="7">
        <v>0.84</v>
      </c>
      <c r="J3980" s="4">
        <v>1.34E-2</v>
      </c>
      <c r="K3980" s="7">
        <v>0.06</v>
      </c>
      <c r="L3980" s="2">
        <v>82925</v>
      </c>
      <c r="M3980" s="4">
        <v>0.1482</v>
      </c>
      <c r="N3980" s="7">
        <v>0.43</v>
      </c>
      <c r="O3980" s="2">
        <v>12289</v>
      </c>
    </row>
    <row r="3981" spans="1:15" x14ac:dyDescent="0.3">
      <c r="A3981" s="1" t="str">
        <f>VLOOKUP(F3981,Sheet2!A:C,2,FALSE)</f>
        <v>其他</v>
      </c>
      <c r="B3981" s="1" t="str">
        <f>VLOOKUP(E3981,[1]Sheet4!A:B,2,FALSE)</f>
        <v>自家直客</v>
      </c>
      <c r="C3981" s="1" t="str">
        <f t="shared" si="33"/>
        <v>06</v>
      </c>
      <c r="D3981" s="147">
        <v>20150625</v>
      </c>
      <c r="E3981" s="6" t="s">
        <v>14</v>
      </c>
      <c r="F3981" s="6" t="s">
        <v>86</v>
      </c>
      <c r="G3981" s="57">
        <v>6250241</v>
      </c>
      <c r="H3981" s="7">
        <v>5198.6099999999997</v>
      </c>
      <c r="I3981" s="7">
        <v>0.83</v>
      </c>
      <c r="J3981" s="4">
        <v>1.32E-2</v>
      </c>
      <c r="K3981" s="7">
        <v>0.06</v>
      </c>
      <c r="L3981" s="2">
        <v>82246</v>
      </c>
      <c r="M3981" s="4">
        <v>0.14099999999999999</v>
      </c>
      <c r="N3981" s="7">
        <v>0.45</v>
      </c>
      <c r="O3981" s="2">
        <v>11594</v>
      </c>
    </row>
    <row r="3982" spans="1:15" x14ac:dyDescent="0.3">
      <c r="A3982" s="1" t="str">
        <f>VLOOKUP(F3982,Sheet2!A:C,2,FALSE)</f>
        <v>其他</v>
      </c>
      <c r="B3982" s="1" t="str">
        <f>VLOOKUP(E3982,[1]Sheet4!A:B,2,FALSE)</f>
        <v>自家直客</v>
      </c>
      <c r="C3982" s="1" t="str">
        <f t="shared" si="33"/>
        <v>06</v>
      </c>
      <c r="D3982" s="147">
        <v>20150624</v>
      </c>
      <c r="E3982" s="6" t="s">
        <v>14</v>
      </c>
      <c r="F3982" s="6" t="s">
        <v>86</v>
      </c>
      <c r="G3982" s="57">
        <v>5959279</v>
      </c>
      <c r="H3982" s="7">
        <v>5069.9799999999996</v>
      </c>
      <c r="I3982" s="7">
        <v>0.85</v>
      </c>
      <c r="J3982" s="4">
        <v>1.2699999999999999E-2</v>
      </c>
      <c r="K3982" s="7">
        <v>7.0000000000000007E-2</v>
      </c>
      <c r="L3982" s="2">
        <v>75666</v>
      </c>
      <c r="M3982" s="4">
        <v>0.1371</v>
      </c>
      <c r="N3982" s="7">
        <v>0.49</v>
      </c>
      <c r="O3982" s="2">
        <v>10371</v>
      </c>
    </row>
    <row r="3983" spans="1:15" x14ac:dyDescent="0.3">
      <c r="A3983" s="1" t="str">
        <f>VLOOKUP(F3983,Sheet2!A:C,2,FALSE)</f>
        <v>其他</v>
      </c>
      <c r="B3983" s="1" t="str">
        <f>VLOOKUP(E3983,[1]Sheet4!A:B,2,FALSE)</f>
        <v>自家直客</v>
      </c>
      <c r="C3983" s="1" t="str">
        <f t="shared" si="33"/>
        <v>06</v>
      </c>
      <c r="D3983" s="147">
        <v>20150623</v>
      </c>
      <c r="E3983" s="6" t="s">
        <v>14</v>
      </c>
      <c r="F3983" s="6" t="s">
        <v>86</v>
      </c>
      <c r="G3983" s="57">
        <v>6147195</v>
      </c>
      <c r="H3983" s="7">
        <v>4634.34</v>
      </c>
      <c r="I3983" s="7">
        <v>0.75</v>
      </c>
      <c r="J3983" s="4">
        <v>1.21E-2</v>
      </c>
      <c r="K3983" s="7">
        <v>0.06</v>
      </c>
      <c r="L3983" s="2">
        <v>74574</v>
      </c>
      <c r="M3983" s="4">
        <v>0.13250000000000001</v>
      </c>
      <c r="N3983" s="7">
        <v>0.47</v>
      </c>
      <c r="O3983" s="2">
        <v>9881</v>
      </c>
    </row>
    <row r="3984" spans="1:15" x14ac:dyDescent="0.3">
      <c r="A3984" s="1" t="str">
        <f>VLOOKUP(F3984,Sheet2!A:C,2,FALSE)</f>
        <v>其他</v>
      </c>
      <c r="B3984" s="1" t="str">
        <f>VLOOKUP(E3984,[1]Sheet4!A:B,2,FALSE)</f>
        <v>API</v>
      </c>
      <c r="C3984" s="1" t="str">
        <f t="shared" si="33"/>
        <v>07</v>
      </c>
      <c r="D3984" s="147">
        <v>20150709</v>
      </c>
      <c r="E3984" s="6" t="s">
        <v>37</v>
      </c>
      <c r="F3984" s="6" t="s">
        <v>86</v>
      </c>
      <c r="G3984" s="57">
        <v>3620295</v>
      </c>
      <c r="H3984" s="7">
        <v>1205.6500000000001</v>
      </c>
      <c r="I3984" s="7">
        <v>0.33</v>
      </c>
      <c r="J3984" s="4">
        <v>7.3000000000000001E-3</v>
      </c>
      <c r="K3984" s="7">
        <v>0.05</v>
      </c>
      <c r="L3984" s="2">
        <v>26580</v>
      </c>
      <c r="M3984" s="4">
        <v>7.9500000000000001E-2</v>
      </c>
      <c r="N3984" s="7">
        <v>0.56999999999999995</v>
      </c>
      <c r="O3984" s="2">
        <v>2112</v>
      </c>
    </row>
    <row r="3985" spans="1:15" x14ac:dyDescent="0.3">
      <c r="A3985" s="1" t="str">
        <f>VLOOKUP(F3985,Sheet2!A:C,2,FALSE)</f>
        <v>其他</v>
      </c>
      <c r="B3985" s="1" t="str">
        <f>VLOOKUP(E3985,[1]Sheet4!A:B,2,FALSE)</f>
        <v>API</v>
      </c>
      <c r="C3985" s="1" t="str">
        <f t="shared" si="33"/>
        <v>07</v>
      </c>
      <c r="D3985" s="147">
        <v>20150708</v>
      </c>
      <c r="E3985" s="6" t="s">
        <v>37</v>
      </c>
      <c r="F3985" s="6" t="s">
        <v>86</v>
      </c>
      <c r="G3985" s="57">
        <v>3919822</v>
      </c>
      <c r="H3985" s="7">
        <v>1314.3</v>
      </c>
      <c r="I3985" s="7">
        <v>0.34</v>
      </c>
      <c r="J3985" s="4">
        <v>7.3000000000000001E-3</v>
      </c>
      <c r="K3985" s="7">
        <v>0.05</v>
      </c>
      <c r="L3985" s="2">
        <v>28605</v>
      </c>
      <c r="M3985" s="4">
        <v>8.1900000000000001E-2</v>
      </c>
      <c r="N3985" s="7">
        <v>0.56000000000000005</v>
      </c>
      <c r="O3985" s="2">
        <v>2343</v>
      </c>
    </row>
    <row r="3986" spans="1:15" x14ac:dyDescent="0.3">
      <c r="A3986" s="1" t="str">
        <f>VLOOKUP(F3986,Sheet2!A:C,2,FALSE)</f>
        <v>其他</v>
      </c>
      <c r="B3986" s="1" t="str">
        <f>VLOOKUP(E3986,[1]Sheet4!A:B,2,FALSE)</f>
        <v>API</v>
      </c>
      <c r="C3986" s="1" t="str">
        <f t="shared" si="33"/>
        <v>07</v>
      </c>
      <c r="D3986" s="147">
        <v>20150707</v>
      </c>
      <c r="E3986" s="6" t="s">
        <v>37</v>
      </c>
      <c r="F3986" s="6" t="s">
        <v>86</v>
      </c>
      <c r="G3986" s="57">
        <v>3996103</v>
      </c>
      <c r="H3986" s="7">
        <v>1351.07</v>
      </c>
      <c r="I3986" s="7">
        <v>0.34</v>
      </c>
      <c r="J3986" s="4">
        <v>7.4000000000000003E-3</v>
      </c>
      <c r="K3986" s="7">
        <v>0.05</v>
      </c>
      <c r="L3986" s="2">
        <v>29460</v>
      </c>
      <c r="M3986" s="4">
        <v>7.2800000000000004E-2</v>
      </c>
      <c r="N3986" s="7">
        <v>0.63</v>
      </c>
      <c r="O3986" s="2">
        <v>2145</v>
      </c>
    </row>
    <row r="3987" spans="1:15" x14ac:dyDescent="0.3">
      <c r="A3987" s="1" t="str">
        <f>VLOOKUP(F3987,Sheet2!A:C,2,FALSE)</f>
        <v>其他</v>
      </c>
      <c r="B3987" s="1" t="str">
        <f>VLOOKUP(E3987,[1]Sheet4!A:B,2,FALSE)</f>
        <v>API</v>
      </c>
      <c r="C3987" s="1" t="str">
        <f t="shared" si="33"/>
        <v>07</v>
      </c>
      <c r="D3987" s="147">
        <v>20150706</v>
      </c>
      <c r="E3987" s="6" t="s">
        <v>37</v>
      </c>
      <c r="F3987" s="6" t="s">
        <v>86</v>
      </c>
      <c r="G3987" s="57">
        <v>3849862</v>
      </c>
      <c r="H3987" s="7">
        <v>1280.76</v>
      </c>
      <c r="I3987" s="7">
        <v>0.33</v>
      </c>
      <c r="J3987" s="4">
        <v>7.3000000000000001E-3</v>
      </c>
      <c r="K3987" s="7">
        <v>0.05</v>
      </c>
      <c r="L3987" s="2">
        <v>28004</v>
      </c>
      <c r="M3987" s="4">
        <v>7.1400000000000005E-2</v>
      </c>
      <c r="N3987" s="7">
        <v>0.64</v>
      </c>
      <c r="O3987" s="2">
        <v>2000</v>
      </c>
    </row>
    <row r="3988" spans="1:15" x14ac:dyDescent="0.3">
      <c r="A3988" s="1" t="str">
        <f>VLOOKUP(F3988,Sheet2!A:C,2,FALSE)</f>
        <v>其他</v>
      </c>
      <c r="B3988" s="1" t="str">
        <f>VLOOKUP(E3988,[1]Sheet4!A:B,2,FALSE)</f>
        <v>API</v>
      </c>
      <c r="C3988" s="1" t="str">
        <f t="shared" si="33"/>
        <v>07</v>
      </c>
      <c r="D3988" s="147">
        <v>20150705</v>
      </c>
      <c r="E3988" s="6" t="s">
        <v>37</v>
      </c>
      <c r="F3988" s="6" t="s">
        <v>86</v>
      </c>
      <c r="G3988" s="57">
        <v>4148827</v>
      </c>
      <c r="H3988" s="7">
        <v>1350</v>
      </c>
      <c r="I3988" s="7">
        <v>0.33</v>
      </c>
      <c r="J3988" s="4">
        <v>7.1999999999999998E-3</v>
      </c>
      <c r="K3988" s="7">
        <v>0.04</v>
      </c>
      <c r="L3988" s="2">
        <v>30062</v>
      </c>
      <c r="M3988" s="4">
        <v>7.3700000000000002E-2</v>
      </c>
      <c r="N3988" s="7">
        <v>0.61</v>
      </c>
      <c r="O3988" s="2">
        <v>2217</v>
      </c>
    </row>
    <row r="3989" spans="1:15" x14ac:dyDescent="0.3">
      <c r="A3989" s="1" t="str">
        <f>VLOOKUP(F3989,Sheet2!A:C,2,FALSE)</f>
        <v>其他</v>
      </c>
      <c r="B3989" s="1" t="str">
        <f>VLOOKUP(E3989,[1]Sheet4!A:B,2,FALSE)</f>
        <v>API</v>
      </c>
      <c r="C3989" s="1" t="str">
        <f t="shared" si="33"/>
        <v>07</v>
      </c>
      <c r="D3989" s="147">
        <v>20150704</v>
      </c>
      <c r="E3989" s="6" t="s">
        <v>37</v>
      </c>
      <c r="F3989" s="6" t="s">
        <v>86</v>
      </c>
      <c r="G3989" s="57">
        <v>3607723</v>
      </c>
      <c r="H3989" s="7">
        <v>1213.73</v>
      </c>
      <c r="I3989" s="7">
        <v>0.34</v>
      </c>
      <c r="J3989" s="4">
        <v>7.4000000000000003E-3</v>
      </c>
      <c r="K3989" s="7">
        <v>0.05</v>
      </c>
      <c r="L3989" s="2">
        <v>26532</v>
      </c>
      <c r="M3989" s="4">
        <v>7.2999999999999995E-2</v>
      </c>
      <c r="N3989" s="7">
        <v>0.63</v>
      </c>
      <c r="O3989" s="2">
        <v>1936</v>
      </c>
    </row>
    <row r="3990" spans="1:15" x14ac:dyDescent="0.3">
      <c r="A3990" s="1" t="str">
        <f>VLOOKUP(F3990,Sheet2!A:C,2,FALSE)</f>
        <v>其他</v>
      </c>
      <c r="B3990" s="1" t="str">
        <f>VLOOKUP(E3990,[1]Sheet4!A:B,2,FALSE)</f>
        <v>API</v>
      </c>
      <c r="C3990" s="1" t="str">
        <f t="shared" si="33"/>
        <v>07</v>
      </c>
      <c r="D3990" s="147">
        <v>20150703</v>
      </c>
      <c r="E3990" s="6" t="s">
        <v>37</v>
      </c>
      <c r="F3990" s="6" t="s">
        <v>86</v>
      </c>
      <c r="G3990" s="57">
        <v>3554772</v>
      </c>
      <c r="H3990" s="7">
        <v>1212.26</v>
      </c>
      <c r="I3990" s="7">
        <v>0.34</v>
      </c>
      <c r="J3990" s="4">
        <v>7.3000000000000001E-3</v>
      </c>
      <c r="K3990" s="7">
        <v>0.05</v>
      </c>
      <c r="L3990" s="2">
        <v>25930</v>
      </c>
      <c r="M3990" s="4">
        <v>7.2999999999999995E-2</v>
      </c>
      <c r="N3990" s="7">
        <v>0.64</v>
      </c>
      <c r="O3990" s="2">
        <v>1893</v>
      </c>
    </row>
    <row r="3991" spans="1:15" x14ac:dyDescent="0.3">
      <c r="A3991" s="1" t="str">
        <f>VLOOKUP(F3991,Sheet2!A:C,2,FALSE)</f>
        <v>其他</v>
      </c>
      <c r="B3991" s="1" t="str">
        <f>VLOOKUP(E3991,[1]Sheet4!A:B,2,FALSE)</f>
        <v>API</v>
      </c>
      <c r="C3991" s="1" t="str">
        <f t="shared" si="33"/>
        <v>07</v>
      </c>
      <c r="D3991" s="147">
        <v>20150702</v>
      </c>
      <c r="E3991" s="6" t="s">
        <v>37</v>
      </c>
      <c r="F3991" s="6" t="s">
        <v>86</v>
      </c>
      <c r="G3991" s="57">
        <v>3825636</v>
      </c>
      <c r="H3991" s="7">
        <v>1197.01</v>
      </c>
      <c r="I3991" s="7">
        <v>0.31</v>
      </c>
      <c r="J3991" s="4">
        <v>7.3000000000000001E-3</v>
      </c>
      <c r="K3991" s="7">
        <v>0.04</v>
      </c>
      <c r="L3991" s="2">
        <v>27788</v>
      </c>
      <c r="M3991" s="4">
        <v>6.4000000000000001E-2</v>
      </c>
      <c r="N3991" s="7">
        <v>0.67</v>
      </c>
      <c r="O3991" s="2">
        <v>1778</v>
      </c>
    </row>
    <row r="3992" spans="1:15" x14ac:dyDescent="0.3">
      <c r="A3992" s="1" t="str">
        <f>VLOOKUP(F3992,Sheet2!A:C,2,FALSE)</f>
        <v>其他</v>
      </c>
      <c r="B3992" s="1" t="str">
        <f>VLOOKUP(E3992,[1]Sheet4!A:B,2,FALSE)</f>
        <v>API</v>
      </c>
      <c r="C3992" s="1" t="str">
        <f t="shared" si="33"/>
        <v>07</v>
      </c>
      <c r="D3992" s="147">
        <v>20150701</v>
      </c>
      <c r="E3992" s="6" t="s">
        <v>37</v>
      </c>
      <c r="F3992" s="6" t="s">
        <v>86</v>
      </c>
      <c r="G3992" s="57">
        <v>3941637</v>
      </c>
      <c r="H3992" s="7">
        <v>1268.58</v>
      </c>
      <c r="I3992" s="7">
        <v>0.32</v>
      </c>
      <c r="J3992" s="4">
        <v>7.1999999999999998E-3</v>
      </c>
      <c r="K3992" s="7">
        <v>0.04</v>
      </c>
      <c r="L3992" s="2">
        <v>28226</v>
      </c>
      <c r="M3992" s="4">
        <v>6.4799999999999996E-2</v>
      </c>
      <c r="N3992" s="7">
        <v>0.69</v>
      </c>
      <c r="O3992" s="2">
        <v>1828</v>
      </c>
    </row>
    <row r="3993" spans="1:15" x14ac:dyDescent="0.3">
      <c r="A3993" s="1" t="str">
        <f>VLOOKUP(F3993,Sheet2!A:C,2,FALSE)</f>
        <v>其他</v>
      </c>
      <c r="B3993" s="1" t="str">
        <f>VLOOKUP(E3993,[1]Sheet4!A:B,2,FALSE)</f>
        <v>API</v>
      </c>
      <c r="C3993" s="1" t="str">
        <f t="shared" si="33"/>
        <v>06</v>
      </c>
      <c r="D3993" s="147">
        <v>20150630</v>
      </c>
      <c r="E3993" s="6" t="s">
        <v>37</v>
      </c>
      <c r="F3993" s="6" t="s">
        <v>86</v>
      </c>
      <c r="G3993" s="57">
        <v>3932159</v>
      </c>
      <c r="H3993" s="7">
        <v>1465.85</v>
      </c>
      <c r="I3993" s="7">
        <v>0.37</v>
      </c>
      <c r="J3993" s="4">
        <v>7.1999999999999998E-3</v>
      </c>
      <c r="K3993" s="7">
        <v>0.05</v>
      </c>
      <c r="L3993" s="2">
        <v>28490</v>
      </c>
      <c r="M3993" s="4">
        <v>6.5699999999999995E-2</v>
      </c>
      <c r="N3993" s="7">
        <v>0.78</v>
      </c>
      <c r="O3993" s="2">
        <v>1871</v>
      </c>
    </row>
    <row r="3994" spans="1:15" x14ac:dyDescent="0.3">
      <c r="A3994" s="1" t="str">
        <f>VLOOKUP(F3994,Sheet2!A:C,2,FALSE)</f>
        <v>其他</v>
      </c>
      <c r="B3994" s="1" t="str">
        <f>VLOOKUP(E3994,[1]Sheet4!A:B,2,FALSE)</f>
        <v>API</v>
      </c>
      <c r="C3994" s="1" t="str">
        <f t="shared" si="33"/>
        <v>06</v>
      </c>
      <c r="D3994" s="147">
        <v>20150629</v>
      </c>
      <c r="E3994" s="6" t="s">
        <v>37</v>
      </c>
      <c r="F3994" s="6" t="s">
        <v>86</v>
      </c>
      <c r="G3994" s="57">
        <v>4019273</v>
      </c>
      <c r="H3994" s="7">
        <v>1399.35</v>
      </c>
      <c r="I3994" s="7">
        <v>0.35</v>
      </c>
      <c r="J3994" s="4">
        <v>7.3000000000000001E-3</v>
      </c>
      <c r="K3994" s="7">
        <v>0.05</v>
      </c>
      <c r="L3994" s="2">
        <v>29252</v>
      </c>
      <c r="M3994" s="4">
        <v>6.0600000000000001E-2</v>
      </c>
      <c r="N3994" s="7">
        <v>0.79</v>
      </c>
      <c r="O3994" s="2">
        <v>1772</v>
      </c>
    </row>
    <row r="3995" spans="1:15" x14ac:dyDescent="0.3">
      <c r="A3995" s="1" t="str">
        <f>VLOOKUP(F3995,Sheet2!A:C,2,FALSE)</f>
        <v>其他</v>
      </c>
      <c r="B3995" s="1" t="str">
        <f>VLOOKUP(E3995,[1]Sheet4!A:B,2,FALSE)</f>
        <v>API</v>
      </c>
      <c r="C3995" s="1" t="str">
        <f t="shared" si="33"/>
        <v>06</v>
      </c>
      <c r="D3995" s="147">
        <v>20150628</v>
      </c>
      <c r="E3995" s="6" t="s">
        <v>37</v>
      </c>
      <c r="F3995" s="6" t="s">
        <v>86</v>
      </c>
      <c r="G3995" s="57">
        <v>4308038</v>
      </c>
      <c r="H3995" s="7">
        <v>1620.2</v>
      </c>
      <c r="I3995" s="7">
        <v>0.38</v>
      </c>
      <c r="J3995" s="4">
        <v>7.3000000000000001E-3</v>
      </c>
      <c r="K3995" s="7">
        <v>0.05</v>
      </c>
      <c r="L3995" s="2">
        <v>31644</v>
      </c>
      <c r="M3995" s="4">
        <v>6.2300000000000001E-2</v>
      </c>
      <c r="N3995" s="7">
        <v>0.82</v>
      </c>
      <c r="O3995" s="2">
        <v>1971</v>
      </c>
    </row>
    <row r="3996" spans="1:15" x14ac:dyDescent="0.3">
      <c r="A3996" s="1" t="str">
        <f>VLOOKUP(F3996,Sheet2!A:C,2,FALSE)</f>
        <v>其他</v>
      </c>
      <c r="B3996" s="1" t="str">
        <f>VLOOKUP(E3996,[1]Sheet4!A:B,2,FALSE)</f>
        <v>API</v>
      </c>
      <c r="C3996" s="1" t="str">
        <f t="shared" si="33"/>
        <v>06</v>
      </c>
      <c r="D3996" s="147">
        <v>20150627</v>
      </c>
      <c r="E3996" s="6" t="s">
        <v>37</v>
      </c>
      <c r="F3996" s="6" t="s">
        <v>86</v>
      </c>
      <c r="G3996" s="57">
        <v>4188468</v>
      </c>
      <c r="H3996" s="7">
        <v>1695.13</v>
      </c>
      <c r="I3996" s="7">
        <v>0.4</v>
      </c>
      <c r="J3996" s="4">
        <v>7.6E-3</v>
      </c>
      <c r="K3996" s="7">
        <v>0.05</v>
      </c>
      <c r="L3996" s="2">
        <v>31911</v>
      </c>
      <c r="M3996" s="4">
        <v>6.4399999999999999E-2</v>
      </c>
      <c r="N3996" s="7">
        <v>0.82</v>
      </c>
      <c r="O3996" s="2">
        <v>2056</v>
      </c>
    </row>
    <row r="3997" spans="1:15" x14ac:dyDescent="0.3">
      <c r="A3997" s="1" t="str">
        <f>VLOOKUP(F3997,Sheet2!A:C,2,FALSE)</f>
        <v>其他</v>
      </c>
      <c r="B3997" s="1" t="str">
        <f>VLOOKUP(E3997,[1]Sheet4!A:B,2,FALSE)</f>
        <v>API</v>
      </c>
      <c r="C3997" s="1" t="str">
        <f t="shared" si="33"/>
        <v>06</v>
      </c>
      <c r="D3997" s="147">
        <v>20150626</v>
      </c>
      <c r="E3997" s="6" t="s">
        <v>37</v>
      </c>
      <c r="F3997" s="6" t="s">
        <v>86</v>
      </c>
      <c r="G3997" s="57">
        <v>4259302</v>
      </c>
      <c r="H3997" s="7">
        <v>1611.31</v>
      </c>
      <c r="I3997" s="7">
        <v>0.38</v>
      </c>
      <c r="J3997" s="4">
        <v>8.0000000000000002E-3</v>
      </c>
      <c r="K3997" s="7">
        <v>0.05</v>
      </c>
      <c r="L3997" s="2">
        <v>33948</v>
      </c>
      <c r="M3997" s="4">
        <v>5.8400000000000001E-2</v>
      </c>
      <c r="N3997" s="7">
        <v>0.81</v>
      </c>
      <c r="O3997" s="2">
        <v>1983</v>
      </c>
    </row>
    <row r="3998" spans="1:15" x14ac:dyDescent="0.3">
      <c r="A3998" s="1" t="str">
        <f>VLOOKUP(F3998,Sheet2!A:C,2,FALSE)</f>
        <v>其他</v>
      </c>
      <c r="B3998" s="1" t="str">
        <f>VLOOKUP(E3998,[1]Sheet4!A:B,2,FALSE)</f>
        <v>API</v>
      </c>
      <c r="C3998" s="1" t="str">
        <f t="shared" si="33"/>
        <v>06</v>
      </c>
      <c r="D3998" s="147">
        <v>20150625</v>
      </c>
      <c r="E3998" s="6" t="s">
        <v>37</v>
      </c>
      <c r="F3998" s="6" t="s">
        <v>86</v>
      </c>
      <c r="G3998" s="57">
        <v>4482703</v>
      </c>
      <c r="H3998" s="7">
        <v>1902.1</v>
      </c>
      <c r="I3998" s="7">
        <v>0.42</v>
      </c>
      <c r="J3998" s="4">
        <v>8.0000000000000002E-3</v>
      </c>
      <c r="K3998" s="7">
        <v>0.05</v>
      </c>
      <c r="L3998" s="2">
        <v>35651</v>
      </c>
      <c r="M3998" s="4">
        <v>7.5800000000000006E-2</v>
      </c>
      <c r="N3998" s="7">
        <v>0.7</v>
      </c>
      <c r="O3998" s="2">
        <v>2703</v>
      </c>
    </row>
    <row r="3999" spans="1:15" x14ac:dyDescent="0.3">
      <c r="A3999" s="1" t="str">
        <f>VLOOKUP(F3999,Sheet2!A:C,2,FALSE)</f>
        <v>其他</v>
      </c>
      <c r="B3999" s="1" t="str">
        <f>VLOOKUP(E3999,[1]Sheet4!A:B,2,FALSE)</f>
        <v>API</v>
      </c>
      <c r="C3999" s="1" t="str">
        <f t="shared" si="33"/>
        <v>06</v>
      </c>
      <c r="D3999" s="147">
        <v>20150624</v>
      </c>
      <c r="E3999" s="6" t="s">
        <v>37</v>
      </c>
      <c r="F3999" s="6" t="s">
        <v>86</v>
      </c>
      <c r="G3999" s="57">
        <v>4730153</v>
      </c>
      <c r="H3999" s="7">
        <v>1887.85</v>
      </c>
      <c r="I3999" s="7">
        <v>0.4</v>
      </c>
      <c r="J3999" s="4">
        <v>7.9000000000000008E-3</v>
      </c>
      <c r="K3999" s="7">
        <v>0.05</v>
      </c>
      <c r="L3999" s="2">
        <v>37507</v>
      </c>
      <c r="M3999" s="4">
        <v>7.4099999999999999E-2</v>
      </c>
      <c r="N3999" s="7">
        <v>0.68</v>
      </c>
      <c r="O3999" s="2">
        <v>2779</v>
      </c>
    </row>
    <row r="4000" spans="1:15" x14ac:dyDescent="0.3">
      <c r="A4000" s="1" t="str">
        <f>VLOOKUP(F4000,Sheet2!A:C,2,FALSE)</f>
        <v>其他</v>
      </c>
      <c r="B4000" s="1" t="str">
        <f>VLOOKUP(E4000,[1]Sheet4!A:B,2,FALSE)</f>
        <v>API</v>
      </c>
      <c r="C4000" s="1" t="str">
        <f t="shared" si="33"/>
        <v>06</v>
      </c>
      <c r="D4000" s="147">
        <v>20150623</v>
      </c>
      <c r="E4000" s="6" t="s">
        <v>37</v>
      </c>
      <c r="F4000" s="6" t="s">
        <v>86</v>
      </c>
      <c r="G4000" s="57">
        <v>4866765</v>
      </c>
      <c r="H4000" s="7">
        <v>2007.33</v>
      </c>
      <c r="I4000" s="7">
        <v>0.41</v>
      </c>
      <c r="J4000" s="4">
        <v>7.9000000000000008E-3</v>
      </c>
      <c r="K4000" s="7">
        <v>0.05</v>
      </c>
      <c r="L4000" s="2">
        <v>38287</v>
      </c>
      <c r="M4000" s="4">
        <v>6.7199999999999996E-2</v>
      </c>
      <c r="N4000" s="7">
        <v>0.78</v>
      </c>
      <c r="O4000" s="2">
        <v>2572</v>
      </c>
    </row>
    <row r="4001" spans="1:15" x14ac:dyDescent="0.3">
      <c r="A4001" s="1" t="str">
        <f>VLOOKUP(F4001,Sheet2!A:C,2,FALSE)</f>
        <v>其他</v>
      </c>
      <c r="B4001" s="1" t="str">
        <f>VLOOKUP(E4001,[1]Sheet4!A:B,2,FALSE)</f>
        <v>自家直客</v>
      </c>
      <c r="C4001" s="1" t="str">
        <f t="shared" si="33"/>
        <v>07</v>
      </c>
      <c r="D4001" s="147">
        <v>20150709</v>
      </c>
      <c r="E4001" s="6" t="s">
        <v>14</v>
      </c>
      <c r="F4001" s="6" t="s">
        <v>69</v>
      </c>
      <c r="G4001" s="57">
        <v>24545615</v>
      </c>
      <c r="H4001" s="7">
        <v>8794.94</v>
      </c>
      <c r="I4001" s="7">
        <v>0.36</v>
      </c>
      <c r="J4001" s="4">
        <v>4.4000000000000003E-3</v>
      </c>
      <c r="K4001" s="7">
        <v>0.08</v>
      </c>
      <c r="L4001" s="2">
        <v>108008</v>
      </c>
      <c r="M4001" s="4">
        <v>5.8299999999999998E-2</v>
      </c>
      <c r="N4001" s="7">
        <v>1.4</v>
      </c>
      <c r="O4001" s="2">
        <v>6300</v>
      </c>
    </row>
    <row r="4002" spans="1:15" x14ac:dyDescent="0.3">
      <c r="A4002" s="1" t="str">
        <f>VLOOKUP(F4002,Sheet2!A:C,2,FALSE)</f>
        <v>其他</v>
      </c>
      <c r="B4002" s="1" t="str">
        <f>VLOOKUP(E4002,[1]Sheet4!A:B,2,FALSE)</f>
        <v>自家直客</v>
      </c>
      <c r="C4002" s="1" t="str">
        <f t="shared" si="33"/>
        <v>07</v>
      </c>
      <c r="D4002" s="147">
        <v>20150708</v>
      </c>
      <c r="E4002" s="6" t="s">
        <v>14</v>
      </c>
      <c r="F4002" s="6" t="s">
        <v>69</v>
      </c>
      <c r="G4002" s="57">
        <v>21611270</v>
      </c>
      <c r="H4002" s="7">
        <v>7816.83</v>
      </c>
      <c r="I4002" s="7">
        <v>0.36</v>
      </c>
      <c r="J4002" s="4">
        <v>4.4999999999999997E-3</v>
      </c>
      <c r="K4002" s="7">
        <v>0.08</v>
      </c>
      <c r="L4002" s="2">
        <v>98222</v>
      </c>
      <c r="M4002" s="4">
        <v>5.8900000000000001E-2</v>
      </c>
      <c r="N4002" s="7">
        <v>1.35</v>
      </c>
      <c r="O4002" s="2">
        <v>5789</v>
      </c>
    </row>
    <row r="4003" spans="1:15" x14ac:dyDescent="0.3">
      <c r="A4003" s="1" t="str">
        <f>VLOOKUP(F4003,Sheet2!A:C,2,FALSE)</f>
        <v>其他</v>
      </c>
      <c r="B4003" s="1" t="str">
        <f>VLOOKUP(E4003,[1]Sheet4!A:B,2,FALSE)</f>
        <v>自家直客</v>
      </c>
      <c r="C4003" s="1" t="str">
        <f t="shared" si="33"/>
        <v>07</v>
      </c>
      <c r="D4003" s="147">
        <v>20150707</v>
      </c>
      <c r="E4003" s="6" t="s">
        <v>14</v>
      </c>
      <c r="F4003" s="6" t="s">
        <v>69</v>
      </c>
      <c r="G4003" s="57">
        <v>21643439</v>
      </c>
      <c r="H4003" s="7">
        <v>7844.26</v>
      </c>
      <c r="I4003" s="7">
        <v>0.36</v>
      </c>
      <c r="J4003" s="4">
        <v>4.4000000000000003E-3</v>
      </c>
      <c r="K4003" s="7">
        <v>0.08</v>
      </c>
      <c r="L4003" s="2">
        <v>96111</v>
      </c>
      <c r="M4003" s="4">
        <v>6.1600000000000002E-2</v>
      </c>
      <c r="N4003" s="7">
        <v>1.32</v>
      </c>
      <c r="O4003" s="2">
        <v>5924</v>
      </c>
    </row>
    <row r="4004" spans="1:15" x14ac:dyDescent="0.3">
      <c r="A4004" s="1" t="str">
        <f>VLOOKUP(F4004,Sheet2!A:C,2,FALSE)</f>
        <v>其他</v>
      </c>
      <c r="B4004" s="1" t="str">
        <f>VLOOKUP(E4004,[1]Sheet4!A:B,2,FALSE)</f>
        <v>自家直客</v>
      </c>
      <c r="C4004" s="1" t="str">
        <f t="shared" ref="C4004:C4067" si="34">RIGHT(LEFT(D4004,6),2)</f>
        <v>07</v>
      </c>
      <c r="D4004" s="147">
        <v>20150706</v>
      </c>
      <c r="E4004" s="6" t="s">
        <v>14</v>
      </c>
      <c r="F4004" s="6" t="s">
        <v>69</v>
      </c>
      <c r="G4004" s="57">
        <v>21033746</v>
      </c>
      <c r="H4004" s="7">
        <v>7657.24</v>
      </c>
      <c r="I4004" s="7">
        <v>0.36</v>
      </c>
      <c r="J4004" s="4">
        <v>4.4000000000000003E-3</v>
      </c>
      <c r="K4004" s="7">
        <v>0.08</v>
      </c>
      <c r="L4004" s="2">
        <v>91957</v>
      </c>
      <c r="M4004" s="4">
        <v>5.6300000000000003E-2</v>
      </c>
      <c r="N4004" s="7">
        <v>1.48</v>
      </c>
      <c r="O4004" s="2">
        <v>5174</v>
      </c>
    </row>
    <row r="4005" spans="1:15" x14ac:dyDescent="0.3">
      <c r="A4005" s="1" t="str">
        <f>VLOOKUP(F4005,Sheet2!A:C,2,FALSE)</f>
        <v>其他</v>
      </c>
      <c r="B4005" s="1" t="str">
        <f>VLOOKUP(E4005,[1]Sheet4!A:B,2,FALSE)</f>
        <v>自家直客</v>
      </c>
      <c r="C4005" s="1" t="str">
        <f t="shared" si="34"/>
        <v>07</v>
      </c>
      <c r="D4005" s="147">
        <v>20150705</v>
      </c>
      <c r="E4005" s="6" t="s">
        <v>14</v>
      </c>
      <c r="F4005" s="6" t="s">
        <v>69</v>
      </c>
      <c r="G4005" s="57">
        <v>21643140</v>
      </c>
      <c r="H4005" s="7">
        <v>8362.11</v>
      </c>
      <c r="I4005" s="7">
        <v>0.39</v>
      </c>
      <c r="J4005" s="4">
        <v>4.7000000000000002E-3</v>
      </c>
      <c r="K4005" s="7">
        <v>0.08</v>
      </c>
      <c r="L4005" s="2">
        <v>101503</v>
      </c>
      <c r="M4005" s="4">
        <v>5.7599999999999998E-2</v>
      </c>
      <c r="N4005" s="7">
        <v>1.43</v>
      </c>
      <c r="O4005" s="2">
        <v>5847</v>
      </c>
    </row>
    <row r="4006" spans="1:15" x14ac:dyDescent="0.3">
      <c r="A4006" s="1" t="str">
        <f>VLOOKUP(F4006,Sheet2!A:C,2,FALSE)</f>
        <v>其他</v>
      </c>
      <c r="B4006" s="1" t="str">
        <f>VLOOKUP(E4006,[1]Sheet4!A:B,2,FALSE)</f>
        <v>自家直客</v>
      </c>
      <c r="C4006" s="1" t="str">
        <f t="shared" si="34"/>
        <v>07</v>
      </c>
      <c r="D4006" s="147">
        <v>20150704</v>
      </c>
      <c r="E4006" s="6" t="s">
        <v>14</v>
      </c>
      <c r="F4006" s="6" t="s">
        <v>69</v>
      </c>
      <c r="G4006" s="57">
        <v>21761322</v>
      </c>
      <c r="H4006" s="7">
        <v>8583.5</v>
      </c>
      <c r="I4006" s="7">
        <v>0.39</v>
      </c>
      <c r="J4006" s="4">
        <v>4.7999999999999996E-3</v>
      </c>
      <c r="K4006" s="7">
        <v>0.08</v>
      </c>
      <c r="L4006" s="2">
        <v>103739</v>
      </c>
      <c r="M4006" s="4">
        <v>5.7000000000000002E-2</v>
      </c>
      <c r="N4006" s="7">
        <v>1.45</v>
      </c>
      <c r="O4006" s="2">
        <v>5912</v>
      </c>
    </row>
    <row r="4007" spans="1:15" x14ac:dyDescent="0.3">
      <c r="A4007" s="1" t="str">
        <f>VLOOKUP(F4007,Sheet2!A:C,2,FALSE)</f>
        <v>其他</v>
      </c>
      <c r="B4007" s="1" t="str">
        <f>VLOOKUP(E4007,[1]Sheet4!A:B,2,FALSE)</f>
        <v>自家直客</v>
      </c>
      <c r="C4007" s="1" t="str">
        <f t="shared" si="34"/>
        <v>07</v>
      </c>
      <c r="D4007" s="147">
        <v>20150703</v>
      </c>
      <c r="E4007" s="6" t="s">
        <v>14</v>
      </c>
      <c r="F4007" s="6" t="s">
        <v>69</v>
      </c>
      <c r="G4007" s="57">
        <v>21777424</v>
      </c>
      <c r="H4007" s="7">
        <v>8226.11</v>
      </c>
      <c r="I4007" s="7">
        <v>0.38</v>
      </c>
      <c r="J4007" s="4">
        <v>4.4999999999999997E-3</v>
      </c>
      <c r="K4007" s="7">
        <v>0.08</v>
      </c>
      <c r="L4007" s="2">
        <v>97530</v>
      </c>
      <c r="M4007" s="4">
        <v>5.5300000000000002E-2</v>
      </c>
      <c r="N4007" s="7">
        <v>1.52</v>
      </c>
      <c r="O4007" s="2">
        <v>5395</v>
      </c>
    </row>
    <row r="4008" spans="1:15" x14ac:dyDescent="0.3">
      <c r="A4008" s="1" t="str">
        <f>VLOOKUP(F4008,Sheet2!A:C,2,FALSE)</f>
        <v>其他</v>
      </c>
      <c r="B4008" s="1" t="str">
        <f>VLOOKUP(E4008,[1]Sheet4!A:B,2,FALSE)</f>
        <v>自家直客</v>
      </c>
      <c r="C4008" s="1" t="str">
        <f t="shared" si="34"/>
        <v>07</v>
      </c>
      <c r="D4008" s="147">
        <v>20150702</v>
      </c>
      <c r="E4008" s="6" t="s">
        <v>14</v>
      </c>
      <c r="F4008" s="6" t="s">
        <v>69</v>
      </c>
      <c r="G4008" s="57">
        <v>20470666</v>
      </c>
      <c r="H4008" s="7">
        <v>7849.62</v>
      </c>
      <c r="I4008" s="7">
        <v>0.38</v>
      </c>
      <c r="J4008" s="4">
        <v>4.4000000000000003E-3</v>
      </c>
      <c r="K4008" s="7">
        <v>0.09</v>
      </c>
      <c r="L4008" s="2">
        <v>90593</v>
      </c>
      <c r="M4008" s="4">
        <v>5.6099999999999997E-2</v>
      </c>
      <c r="N4008" s="7">
        <v>1.55</v>
      </c>
      <c r="O4008" s="2">
        <v>5080</v>
      </c>
    </row>
    <row r="4009" spans="1:15" x14ac:dyDescent="0.3">
      <c r="A4009" s="1" t="str">
        <f>VLOOKUP(F4009,Sheet2!A:C,2,FALSE)</f>
        <v>其他</v>
      </c>
      <c r="B4009" s="1" t="str">
        <f>VLOOKUP(E4009,[1]Sheet4!A:B,2,FALSE)</f>
        <v>自家直客</v>
      </c>
      <c r="C4009" s="1" t="str">
        <f t="shared" si="34"/>
        <v>07</v>
      </c>
      <c r="D4009" s="147">
        <v>20150701</v>
      </c>
      <c r="E4009" s="6" t="s">
        <v>14</v>
      </c>
      <c r="F4009" s="6" t="s">
        <v>69</v>
      </c>
      <c r="G4009" s="57">
        <v>21138472</v>
      </c>
      <c r="H4009" s="7">
        <v>8050.16</v>
      </c>
      <c r="I4009" s="7">
        <v>0.38</v>
      </c>
      <c r="J4009" s="4">
        <v>4.4000000000000003E-3</v>
      </c>
      <c r="K4009" s="7">
        <v>0.09</v>
      </c>
      <c r="L4009" s="2">
        <v>92189</v>
      </c>
      <c r="M4009" s="4">
        <v>5.5199999999999999E-2</v>
      </c>
      <c r="N4009" s="7">
        <v>1.58</v>
      </c>
      <c r="O4009" s="2">
        <v>5089</v>
      </c>
    </row>
    <row r="4010" spans="1:15" x14ac:dyDescent="0.3">
      <c r="A4010" s="1" t="str">
        <f>VLOOKUP(F4010,Sheet2!A:C,2,FALSE)</f>
        <v>其他</v>
      </c>
      <c r="B4010" s="1" t="str">
        <f>VLOOKUP(E4010,[1]Sheet4!A:B,2,FALSE)</f>
        <v>自家直客</v>
      </c>
      <c r="C4010" s="1" t="str">
        <f t="shared" si="34"/>
        <v>06</v>
      </c>
      <c r="D4010" s="147">
        <v>20150630</v>
      </c>
      <c r="E4010" s="6" t="s">
        <v>14</v>
      </c>
      <c r="F4010" s="6" t="s">
        <v>69</v>
      </c>
      <c r="G4010" s="57">
        <v>19215518</v>
      </c>
      <c r="H4010" s="7">
        <v>7666.88</v>
      </c>
      <c r="I4010" s="7">
        <v>0.4</v>
      </c>
      <c r="J4010" s="4">
        <v>4.5999999999999999E-3</v>
      </c>
      <c r="K4010" s="7">
        <v>0.09</v>
      </c>
      <c r="L4010" s="2">
        <v>89042</v>
      </c>
      <c r="M4010" s="4">
        <v>6.0699999999999997E-2</v>
      </c>
      <c r="N4010" s="7">
        <v>1.42</v>
      </c>
      <c r="O4010" s="2">
        <v>5403</v>
      </c>
    </row>
    <row r="4011" spans="1:15" x14ac:dyDescent="0.3">
      <c r="A4011" s="1" t="str">
        <f>VLOOKUP(F4011,Sheet2!A:C,2,FALSE)</f>
        <v>其他</v>
      </c>
      <c r="B4011" s="1" t="str">
        <f>VLOOKUP(E4011,[1]Sheet4!A:B,2,FALSE)</f>
        <v>自家直客</v>
      </c>
      <c r="C4011" s="1" t="str">
        <f t="shared" si="34"/>
        <v>06</v>
      </c>
      <c r="D4011" s="147">
        <v>20150629</v>
      </c>
      <c r="E4011" s="6" t="s">
        <v>14</v>
      </c>
      <c r="F4011" s="6" t="s">
        <v>69</v>
      </c>
      <c r="G4011" s="57">
        <v>18478288</v>
      </c>
      <c r="H4011" s="7">
        <v>7023.54</v>
      </c>
      <c r="I4011" s="7">
        <v>0.38</v>
      </c>
      <c r="J4011" s="4">
        <v>4.5999999999999999E-3</v>
      </c>
      <c r="K4011" s="7">
        <v>0.08</v>
      </c>
      <c r="L4011" s="2">
        <v>84930</v>
      </c>
      <c r="M4011" s="4">
        <v>4.7100000000000003E-2</v>
      </c>
      <c r="N4011" s="7">
        <v>1.76</v>
      </c>
      <c r="O4011" s="2">
        <v>4000</v>
      </c>
    </row>
    <row r="4012" spans="1:15" x14ac:dyDescent="0.3">
      <c r="A4012" s="1" t="str">
        <f>VLOOKUP(F4012,Sheet2!A:C,2,FALSE)</f>
        <v>其他</v>
      </c>
      <c r="B4012" s="1" t="str">
        <f>VLOOKUP(E4012,[1]Sheet4!A:B,2,FALSE)</f>
        <v>自家直客</v>
      </c>
      <c r="C4012" s="1" t="str">
        <f t="shared" si="34"/>
        <v>06</v>
      </c>
      <c r="D4012" s="147">
        <v>20150628</v>
      </c>
      <c r="E4012" s="6" t="s">
        <v>14</v>
      </c>
      <c r="F4012" s="6" t="s">
        <v>69</v>
      </c>
      <c r="G4012" s="57">
        <v>16294553</v>
      </c>
      <c r="H4012" s="7">
        <v>7023.07</v>
      </c>
      <c r="I4012" s="7">
        <v>0.43</v>
      </c>
      <c r="J4012" s="4">
        <v>5.4000000000000003E-3</v>
      </c>
      <c r="K4012" s="7">
        <v>0.08</v>
      </c>
      <c r="L4012" s="2">
        <v>88002</v>
      </c>
      <c r="M4012" s="4">
        <v>5.3999999999999999E-2</v>
      </c>
      <c r="N4012" s="7">
        <v>1.48</v>
      </c>
      <c r="O4012" s="2">
        <v>4750</v>
      </c>
    </row>
    <row r="4013" spans="1:15" x14ac:dyDescent="0.3">
      <c r="A4013" s="1" t="str">
        <f>VLOOKUP(F4013,Sheet2!A:C,2,FALSE)</f>
        <v>其他</v>
      </c>
      <c r="B4013" s="1" t="str">
        <f>VLOOKUP(E4013,[1]Sheet4!A:B,2,FALSE)</f>
        <v>自家直客</v>
      </c>
      <c r="C4013" s="1" t="str">
        <f t="shared" si="34"/>
        <v>06</v>
      </c>
      <c r="D4013" s="147">
        <v>20150627</v>
      </c>
      <c r="E4013" s="6" t="s">
        <v>14</v>
      </c>
      <c r="F4013" s="6" t="s">
        <v>69</v>
      </c>
      <c r="G4013" s="57">
        <v>15345069</v>
      </c>
      <c r="H4013" s="7">
        <v>7028.14</v>
      </c>
      <c r="I4013" s="7">
        <v>0.46</v>
      </c>
      <c r="J4013" s="4">
        <v>5.7000000000000002E-3</v>
      </c>
      <c r="K4013" s="7">
        <v>0.08</v>
      </c>
      <c r="L4013" s="2">
        <v>87116</v>
      </c>
      <c r="M4013" s="4">
        <v>5.5100000000000003E-2</v>
      </c>
      <c r="N4013" s="7">
        <v>1.46</v>
      </c>
      <c r="O4013" s="2">
        <v>4804</v>
      </c>
    </row>
    <row r="4014" spans="1:15" x14ac:dyDescent="0.3">
      <c r="A4014" s="1" t="str">
        <f>VLOOKUP(F4014,Sheet2!A:C,2,FALSE)</f>
        <v>其他</v>
      </c>
      <c r="B4014" s="1" t="str">
        <f>VLOOKUP(E4014,[1]Sheet4!A:B,2,FALSE)</f>
        <v>自家直客</v>
      </c>
      <c r="C4014" s="1" t="str">
        <f t="shared" si="34"/>
        <v>06</v>
      </c>
      <c r="D4014" s="147">
        <v>20150626</v>
      </c>
      <c r="E4014" s="6" t="s">
        <v>14</v>
      </c>
      <c r="F4014" s="6" t="s">
        <v>69</v>
      </c>
      <c r="G4014" s="57">
        <v>15570829</v>
      </c>
      <c r="H4014" s="7">
        <v>6566.78</v>
      </c>
      <c r="I4014" s="7">
        <v>0.42</v>
      </c>
      <c r="J4014" s="4">
        <v>5.3E-3</v>
      </c>
      <c r="K4014" s="7">
        <v>0.08</v>
      </c>
      <c r="L4014" s="2">
        <v>82163</v>
      </c>
      <c r="M4014" s="4">
        <v>5.45E-2</v>
      </c>
      <c r="N4014" s="7">
        <v>1.47</v>
      </c>
      <c r="O4014" s="2">
        <v>4478</v>
      </c>
    </row>
    <row r="4015" spans="1:15" x14ac:dyDescent="0.3">
      <c r="A4015" s="1" t="str">
        <f>VLOOKUP(F4015,Sheet2!A:C,2,FALSE)</f>
        <v>其他</v>
      </c>
      <c r="B4015" s="1" t="str">
        <f>VLOOKUP(E4015,[1]Sheet4!A:B,2,FALSE)</f>
        <v>自家直客</v>
      </c>
      <c r="C4015" s="1" t="str">
        <f t="shared" si="34"/>
        <v>06</v>
      </c>
      <c r="D4015" s="147">
        <v>20150625</v>
      </c>
      <c r="E4015" s="6" t="s">
        <v>14</v>
      </c>
      <c r="F4015" s="6" t="s">
        <v>69</v>
      </c>
      <c r="G4015" s="57">
        <v>17784548</v>
      </c>
      <c r="H4015" s="7">
        <v>6765.06</v>
      </c>
      <c r="I4015" s="7">
        <v>0.38</v>
      </c>
      <c r="J4015" s="4">
        <v>4.7999999999999996E-3</v>
      </c>
      <c r="K4015" s="7">
        <v>0.08</v>
      </c>
      <c r="L4015" s="2">
        <v>85512</v>
      </c>
      <c r="M4015" s="4">
        <v>5.4399999999999997E-2</v>
      </c>
      <c r="N4015" s="7">
        <v>1.45</v>
      </c>
      <c r="O4015" s="2">
        <v>4653</v>
      </c>
    </row>
    <row r="4016" spans="1:15" x14ac:dyDescent="0.3">
      <c r="A4016" s="1" t="str">
        <f>VLOOKUP(F4016,Sheet2!A:C,2,FALSE)</f>
        <v>其他</v>
      </c>
      <c r="B4016" s="1" t="str">
        <f>VLOOKUP(E4016,[1]Sheet4!A:B,2,FALSE)</f>
        <v>自家直客</v>
      </c>
      <c r="C4016" s="1" t="str">
        <f t="shared" si="34"/>
        <v>06</v>
      </c>
      <c r="D4016" s="147">
        <v>20150624</v>
      </c>
      <c r="E4016" s="6" t="s">
        <v>14</v>
      </c>
      <c r="F4016" s="6" t="s">
        <v>69</v>
      </c>
      <c r="G4016" s="57">
        <v>17931074</v>
      </c>
      <c r="H4016" s="7">
        <v>6969.14</v>
      </c>
      <c r="I4016" s="7">
        <v>0.39</v>
      </c>
      <c r="J4016" s="4">
        <v>4.7999999999999996E-3</v>
      </c>
      <c r="K4016" s="7">
        <v>0.08</v>
      </c>
      <c r="L4016" s="2">
        <v>86665</v>
      </c>
      <c r="M4016" s="4">
        <v>5.4300000000000001E-2</v>
      </c>
      <c r="N4016" s="7">
        <v>1.48</v>
      </c>
      <c r="O4016" s="2">
        <v>4709</v>
      </c>
    </row>
    <row r="4017" spans="1:15" x14ac:dyDescent="0.3">
      <c r="A4017" s="1" t="str">
        <f>VLOOKUP(F4017,Sheet2!A:C,2,FALSE)</f>
        <v>其他</v>
      </c>
      <c r="B4017" s="1" t="str">
        <f>VLOOKUP(E4017,[1]Sheet4!A:B,2,FALSE)</f>
        <v>自家直客</v>
      </c>
      <c r="C4017" s="1" t="str">
        <f t="shared" si="34"/>
        <v>06</v>
      </c>
      <c r="D4017" s="147">
        <v>20150623</v>
      </c>
      <c r="E4017" s="6" t="s">
        <v>14</v>
      </c>
      <c r="F4017" s="6" t="s">
        <v>69</v>
      </c>
      <c r="G4017" s="57">
        <v>18161028</v>
      </c>
      <c r="H4017" s="7">
        <v>7297.65</v>
      </c>
      <c r="I4017" s="7">
        <v>0.4</v>
      </c>
      <c r="J4017" s="4">
        <v>4.7999999999999996E-3</v>
      </c>
      <c r="K4017" s="7">
        <v>0.08</v>
      </c>
      <c r="L4017" s="2">
        <v>87580</v>
      </c>
      <c r="M4017" s="4">
        <v>5.6000000000000001E-2</v>
      </c>
      <c r="N4017" s="7">
        <v>1.49</v>
      </c>
      <c r="O4017" s="2">
        <v>4908</v>
      </c>
    </row>
    <row r="4018" spans="1:15" x14ac:dyDescent="0.3">
      <c r="A4018" s="1" t="str">
        <f>VLOOKUP(F4018,Sheet2!A:C,2,FALSE)</f>
        <v>其他</v>
      </c>
      <c r="B4018" s="1" t="str">
        <f>VLOOKUP(E4018,[1]Sheet4!A:B,2,FALSE)</f>
        <v>API</v>
      </c>
      <c r="C4018" s="1" t="str">
        <f t="shared" si="34"/>
        <v>07</v>
      </c>
      <c r="D4018" s="147">
        <v>20150709</v>
      </c>
      <c r="E4018" s="6" t="s">
        <v>37</v>
      </c>
      <c r="F4018" s="6" t="s">
        <v>69</v>
      </c>
      <c r="G4018" s="57">
        <v>33242258</v>
      </c>
      <c r="H4018" s="7">
        <v>7490.84</v>
      </c>
      <c r="I4018" s="7">
        <v>0.23</v>
      </c>
      <c r="J4018" s="4">
        <v>4.8999999999999998E-3</v>
      </c>
      <c r="K4018" s="7">
        <v>0.05</v>
      </c>
      <c r="L4018" s="2">
        <v>163424</v>
      </c>
      <c r="M4018" s="4">
        <v>4.82E-2</v>
      </c>
      <c r="N4018" s="7">
        <v>0.95</v>
      </c>
      <c r="O4018" s="2">
        <v>7885</v>
      </c>
    </row>
    <row r="4019" spans="1:15" x14ac:dyDescent="0.3">
      <c r="A4019" s="1" t="str">
        <f>VLOOKUP(F4019,Sheet2!A:C,2,FALSE)</f>
        <v>其他</v>
      </c>
      <c r="B4019" s="1" t="str">
        <f>VLOOKUP(E4019,[1]Sheet4!A:B,2,FALSE)</f>
        <v>API</v>
      </c>
      <c r="C4019" s="1" t="str">
        <f t="shared" si="34"/>
        <v>07</v>
      </c>
      <c r="D4019" s="147">
        <v>20150708</v>
      </c>
      <c r="E4019" s="6" t="s">
        <v>37</v>
      </c>
      <c r="F4019" s="6" t="s">
        <v>69</v>
      </c>
      <c r="G4019" s="57">
        <v>36747975</v>
      </c>
      <c r="H4019" s="7">
        <v>8382.1200000000008</v>
      </c>
      <c r="I4019" s="7">
        <v>0.23</v>
      </c>
      <c r="J4019" s="4">
        <v>4.7999999999999996E-3</v>
      </c>
      <c r="K4019" s="7">
        <v>0.05</v>
      </c>
      <c r="L4019" s="2">
        <v>175508</v>
      </c>
      <c r="M4019" s="4">
        <v>5.1299999999999998E-2</v>
      </c>
      <c r="N4019" s="7">
        <v>0.93</v>
      </c>
      <c r="O4019" s="2">
        <v>9000</v>
      </c>
    </row>
    <row r="4020" spans="1:15" x14ac:dyDescent="0.3">
      <c r="A4020" s="1" t="str">
        <f>VLOOKUP(F4020,Sheet2!A:C,2,FALSE)</f>
        <v>其他</v>
      </c>
      <c r="B4020" s="1" t="str">
        <f>VLOOKUP(E4020,[1]Sheet4!A:B,2,FALSE)</f>
        <v>API</v>
      </c>
      <c r="C4020" s="1" t="str">
        <f t="shared" si="34"/>
        <v>07</v>
      </c>
      <c r="D4020" s="147">
        <v>20150707</v>
      </c>
      <c r="E4020" s="6" t="s">
        <v>37</v>
      </c>
      <c r="F4020" s="6" t="s">
        <v>69</v>
      </c>
      <c r="G4020" s="57">
        <v>37609014</v>
      </c>
      <c r="H4020" s="7">
        <v>8320.25</v>
      </c>
      <c r="I4020" s="7">
        <v>0.22</v>
      </c>
      <c r="J4020" s="4">
        <v>4.8999999999999998E-3</v>
      </c>
      <c r="K4020" s="7">
        <v>0.05</v>
      </c>
      <c r="L4020" s="2">
        <v>183652</v>
      </c>
      <c r="M4020" s="4">
        <v>4.9000000000000002E-2</v>
      </c>
      <c r="N4020" s="7">
        <v>0.93</v>
      </c>
      <c r="O4020" s="2">
        <v>8992</v>
      </c>
    </row>
    <row r="4021" spans="1:15" x14ac:dyDescent="0.3">
      <c r="A4021" s="1" t="str">
        <f>VLOOKUP(F4021,Sheet2!A:C,2,FALSE)</f>
        <v>其他</v>
      </c>
      <c r="B4021" s="1" t="str">
        <f>VLOOKUP(E4021,[1]Sheet4!A:B,2,FALSE)</f>
        <v>API</v>
      </c>
      <c r="C4021" s="1" t="str">
        <f t="shared" si="34"/>
        <v>07</v>
      </c>
      <c r="D4021" s="147">
        <v>20150706</v>
      </c>
      <c r="E4021" s="6" t="s">
        <v>37</v>
      </c>
      <c r="F4021" s="6" t="s">
        <v>69</v>
      </c>
      <c r="G4021" s="57">
        <v>36587804</v>
      </c>
      <c r="H4021" s="7">
        <v>8216.77</v>
      </c>
      <c r="I4021" s="7">
        <v>0.22</v>
      </c>
      <c r="J4021" s="4">
        <v>4.8999999999999998E-3</v>
      </c>
      <c r="K4021" s="7">
        <v>0.05</v>
      </c>
      <c r="L4021" s="2">
        <v>180745</v>
      </c>
      <c r="M4021" s="4">
        <v>4.99E-2</v>
      </c>
      <c r="N4021" s="7">
        <v>0.91</v>
      </c>
      <c r="O4021" s="2">
        <v>9026</v>
      </c>
    </row>
    <row r="4022" spans="1:15" x14ac:dyDescent="0.3">
      <c r="A4022" s="1" t="str">
        <f>VLOOKUP(F4022,Sheet2!A:C,2,FALSE)</f>
        <v>其他</v>
      </c>
      <c r="B4022" s="1" t="str">
        <f>VLOOKUP(E4022,[1]Sheet4!A:B,2,FALSE)</f>
        <v>API</v>
      </c>
      <c r="C4022" s="1" t="str">
        <f t="shared" si="34"/>
        <v>07</v>
      </c>
      <c r="D4022" s="147">
        <v>20150705</v>
      </c>
      <c r="E4022" s="6" t="s">
        <v>37</v>
      </c>
      <c r="F4022" s="6" t="s">
        <v>69</v>
      </c>
      <c r="G4022" s="57">
        <v>37641020</v>
      </c>
      <c r="H4022" s="7">
        <v>9356.5</v>
      </c>
      <c r="I4022" s="7">
        <v>0.25</v>
      </c>
      <c r="J4022" s="4">
        <v>5.4000000000000003E-3</v>
      </c>
      <c r="K4022" s="7">
        <v>0.05</v>
      </c>
      <c r="L4022" s="2">
        <v>203172</v>
      </c>
      <c r="M4022" s="4">
        <v>5.0999999999999997E-2</v>
      </c>
      <c r="N4022" s="7">
        <v>0.9</v>
      </c>
      <c r="O4022" s="2">
        <v>10360</v>
      </c>
    </row>
    <row r="4023" spans="1:15" x14ac:dyDescent="0.3">
      <c r="A4023" s="1" t="str">
        <f>VLOOKUP(F4023,Sheet2!A:C,2,FALSE)</f>
        <v>其他</v>
      </c>
      <c r="B4023" s="1" t="str">
        <f>VLOOKUP(E4023,[1]Sheet4!A:B,2,FALSE)</f>
        <v>API</v>
      </c>
      <c r="C4023" s="1" t="str">
        <f t="shared" si="34"/>
        <v>07</v>
      </c>
      <c r="D4023" s="147">
        <v>20150704</v>
      </c>
      <c r="E4023" s="6" t="s">
        <v>37</v>
      </c>
      <c r="F4023" s="6" t="s">
        <v>69</v>
      </c>
      <c r="G4023" s="57">
        <v>37393947</v>
      </c>
      <c r="H4023" s="7">
        <v>8956.93</v>
      </c>
      <c r="I4023" s="7">
        <v>0.24</v>
      </c>
      <c r="J4023" s="4">
        <v>5.3E-3</v>
      </c>
      <c r="K4023" s="7">
        <v>0.05</v>
      </c>
      <c r="L4023" s="2">
        <v>198030</v>
      </c>
      <c r="M4023" s="4">
        <v>4.9599999999999998E-2</v>
      </c>
      <c r="N4023" s="7">
        <v>0.91</v>
      </c>
      <c r="O4023" s="2">
        <v>9818</v>
      </c>
    </row>
    <row r="4024" spans="1:15" x14ac:dyDescent="0.3">
      <c r="A4024" s="1" t="str">
        <f>VLOOKUP(F4024,Sheet2!A:C,2,FALSE)</f>
        <v>其他</v>
      </c>
      <c r="B4024" s="1" t="str">
        <f>VLOOKUP(E4024,[1]Sheet4!A:B,2,FALSE)</f>
        <v>API</v>
      </c>
      <c r="C4024" s="1" t="str">
        <f t="shared" si="34"/>
        <v>07</v>
      </c>
      <c r="D4024" s="147">
        <v>20150703</v>
      </c>
      <c r="E4024" s="6" t="s">
        <v>37</v>
      </c>
      <c r="F4024" s="6" t="s">
        <v>69</v>
      </c>
      <c r="G4024" s="57">
        <v>37682878</v>
      </c>
      <c r="H4024" s="7">
        <v>9221.77</v>
      </c>
      <c r="I4024" s="7">
        <v>0.24</v>
      </c>
      <c r="J4024" s="4">
        <v>5.1999999999999998E-3</v>
      </c>
      <c r="K4024" s="7">
        <v>0.05</v>
      </c>
      <c r="L4024" s="2">
        <v>197787</v>
      </c>
      <c r="M4024" s="4">
        <v>4.99E-2</v>
      </c>
      <c r="N4024" s="7">
        <v>0.93</v>
      </c>
      <c r="O4024" s="2">
        <v>9869</v>
      </c>
    </row>
    <row r="4025" spans="1:15" x14ac:dyDescent="0.3">
      <c r="A4025" s="1" t="str">
        <f>VLOOKUP(F4025,Sheet2!A:C,2,FALSE)</f>
        <v>其他</v>
      </c>
      <c r="B4025" s="1" t="str">
        <f>VLOOKUP(E4025,[1]Sheet4!A:B,2,FALSE)</f>
        <v>API</v>
      </c>
      <c r="C4025" s="1" t="str">
        <f t="shared" si="34"/>
        <v>07</v>
      </c>
      <c r="D4025" s="147">
        <v>20150702</v>
      </c>
      <c r="E4025" s="6" t="s">
        <v>37</v>
      </c>
      <c r="F4025" s="6" t="s">
        <v>69</v>
      </c>
      <c r="G4025" s="57">
        <v>38404624</v>
      </c>
      <c r="H4025" s="7">
        <v>8740.74</v>
      </c>
      <c r="I4025" s="7">
        <v>0.23</v>
      </c>
      <c r="J4025" s="4">
        <v>5.4999999999999997E-3</v>
      </c>
      <c r="K4025" s="7">
        <v>0.04</v>
      </c>
      <c r="L4025" s="2">
        <v>212804</v>
      </c>
      <c r="M4025" s="4">
        <v>4.7399999999999998E-2</v>
      </c>
      <c r="N4025" s="7">
        <v>0.87</v>
      </c>
      <c r="O4025" s="2">
        <v>10096</v>
      </c>
    </row>
    <row r="4026" spans="1:15" x14ac:dyDescent="0.3">
      <c r="A4026" s="1" t="str">
        <f>VLOOKUP(F4026,Sheet2!A:C,2,FALSE)</f>
        <v>其他</v>
      </c>
      <c r="B4026" s="1" t="str">
        <f>VLOOKUP(E4026,[1]Sheet4!A:B,2,FALSE)</f>
        <v>API</v>
      </c>
      <c r="C4026" s="1" t="str">
        <f t="shared" si="34"/>
        <v>07</v>
      </c>
      <c r="D4026" s="147">
        <v>20150701</v>
      </c>
      <c r="E4026" s="6" t="s">
        <v>37</v>
      </c>
      <c r="F4026" s="6" t="s">
        <v>69</v>
      </c>
      <c r="G4026" s="57">
        <v>39677014</v>
      </c>
      <c r="H4026" s="7">
        <v>8872.6</v>
      </c>
      <c r="I4026" s="7">
        <v>0.22</v>
      </c>
      <c r="J4026" s="4">
        <v>5.0000000000000001E-3</v>
      </c>
      <c r="K4026" s="7">
        <v>0.05</v>
      </c>
      <c r="L4026" s="2">
        <v>196820</v>
      </c>
      <c r="M4026" s="4">
        <v>5.4100000000000002E-2</v>
      </c>
      <c r="N4026" s="7">
        <v>0.83</v>
      </c>
      <c r="O4026" s="2">
        <v>10649</v>
      </c>
    </row>
    <row r="4027" spans="1:15" x14ac:dyDescent="0.3">
      <c r="A4027" s="1" t="str">
        <f>VLOOKUP(F4027,Sheet2!A:C,2,FALSE)</f>
        <v>其他</v>
      </c>
      <c r="B4027" s="1" t="str">
        <f>VLOOKUP(E4027,[1]Sheet4!A:B,2,FALSE)</f>
        <v>API</v>
      </c>
      <c r="C4027" s="1" t="str">
        <f t="shared" si="34"/>
        <v>06</v>
      </c>
      <c r="D4027" s="147">
        <v>20150630</v>
      </c>
      <c r="E4027" s="6" t="s">
        <v>37</v>
      </c>
      <c r="F4027" s="6" t="s">
        <v>69</v>
      </c>
      <c r="G4027" s="57">
        <v>37814044</v>
      </c>
      <c r="H4027" s="7">
        <v>9689.2199999999993</v>
      </c>
      <c r="I4027" s="7">
        <v>0.26</v>
      </c>
      <c r="J4027" s="4">
        <v>5.1999999999999998E-3</v>
      </c>
      <c r="K4027" s="7">
        <v>0.05</v>
      </c>
      <c r="L4027" s="2">
        <v>194853</v>
      </c>
      <c r="M4027" s="4">
        <v>5.5399999999999998E-2</v>
      </c>
      <c r="N4027" s="7">
        <v>0.9</v>
      </c>
      <c r="O4027" s="2">
        <v>10791</v>
      </c>
    </row>
    <row r="4028" spans="1:15" x14ac:dyDescent="0.3">
      <c r="A4028" s="1" t="str">
        <f>VLOOKUP(F4028,Sheet2!A:C,2,FALSE)</f>
        <v>其他</v>
      </c>
      <c r="B4028" s="1" t="str">
        <f>VLOOKUP(E4028,[1]Sheet4!A:B,2,FALSE)</f>
        <v>API</v>
      </c>
      <c r="C4028" s="1" t="str">
        <f t="shared" si="34"/>
        <v>06</v>
      </c>
      <c r="D4028" s="147">
        <v>20150629</v>
      </c>
      <c r="E4028" s="6" t="s">
        <v>37</v>
      </c>
      <c r="F4028" s="6" t="s">
        <v>69</v>
      </c>
      <c r="G4028" s="57">
        <v>36394748</v>
      </c>
      <c r="H4028" s="7">
        <v>8358.73</v>
      </c>
      <c r="I4028" s="7">
        <v>0.23</v>
      </c>
      <c r="J4028" s="4">
        <v>5.1999999999999998E-3</v>
      </c>
      <c r="K4028" s="7">
        <v>0.04</v>
      </c>
      <c r="L4028" s="2">
        <v>189945</v>
      </c>
      <c r="M4028" s="4">
        <v>4.9700000000000001E-2</v>
      </c>
      <c r="N4028" s="7">
        <v>0.88</v>
      </c>
      <c r="O4028" s="2">
        <v>9448</v>
      </c>
    </row>
    <row r="4029" spans="1:15" x14ac:dyDescent="0.3">
      <c r="A4029" s="1" t="str">
        <f>VLOOKUP(F4029,Sheet2!A:C,2,FALSE)</f>
        <v>其他</v>
      </c>
      <c r="B4029" s="1" t="str">
        <f>VLOOKUP(E4029,[1]Sheet4!A:B,2,FALSE)</f>
        <v>API</v>
      </c>
      <c r="C4029" s="1" t="str">
        <f t="shared" si="34"/>
        <v>06</v>
      </c>
      <c r="D4029" s="147">
        <v>20150628</v>
      </c>
      <c r="E4029" s="6" t="s">
        <v>37</v>
      </c>
      <c r="F4029" s="6" t="s">
        <v>69</v>
      </c>
      <c r="G4029" s="57">
        <v>38310010</v>
      </c>
      <c r="H4029" s="7">
        <v>11246.59</v>
      </c>
      <c r="I4029" s="7">
        <v>0.28999999999999998</v>
      </c>
      <c r="J4029" s="4">
        <v>5.5999999999999999E-3</v>
      </c>
      <c r="K4029" s="7">
        <v>0.05</v>
      </c>
      <c r="L4029" s="2">
        <v>214520</v>
      </c>
      <c r="M4029" s="4">
        <v>5.3699999999999998E-2</v>
      </c>
      <c r="N4029" s="7">
        <v>0.98</v>
      </c>
      <c r="O4029" s="2">
        <v>11527</v>
      </c>
    </row>
    <row r="4030" spans="1:15" x14ac:dyDescent="0.3">
      <c r="A4030" s="1" t="str">
        <f>VLOOKUP(F4030,Sheet2!A:C,2,FALSE)</f>
        <v>其他</v>
      </c>
      <c r="B4030" s="1" t="str">
        <f>VLOOKUP(E4030,[1]Sheet4!A:B,2,FALSE)</f>
        <v>API</v>
      </c>
      <c r="C4030" s="1" t="str">
        <f t="shared" si="34"/>
        <v>06</v>
      </c>
      <c r="D4030" s="147">
        <v>20150627</v>
      </c>
      <c r="E4030" s="6" t="s">
        <v>37</v>
      </c>
      <c r="F4030" s="6" t="s">
        <v>69</v>
      </c>
      <c r="G4030" s="57">
        <v>36463194</v>
      </c>
      <c r="H4030" s="7">
        <v>10762.58</v>
      </c>
      <c r="I4030" s="7">
        <v>0.3</v>
      </c>
      <c r="J4030" s="4">
        <v>5.7000000000000002E-3</v>
      </c>
      <c r="K4030" s="7">
        <v>0.05</v>
      </c>
      <c r="L4030" s="2">
        <v>208476</v>
      </c>
      <c r="M4030" s="4">
        <v>5.2900000000000003E-2</v>
      </c>
      <c r="N4030" s="7">
        <v>0.98</v>
      </c>
      <c r="O4030" s="2">
        <v>11027</v>
      </c>
    </row>
    <row r="4031" spans="1:15" x14ac:dyDescent="0.3">
      <c r="A4031" s="1" t="str">
        <f>VLOOKUP(F4031,Sheet2!A:C,2,FALSE)</f>
        <v>其他</v>
      </c>
      <c r="B4031" s="1" t="str">
        <f>VLOOKUP(E4031,[1]Sheet4!A:B,2,FALSE)</f>
        <v>API</v>
      </c>
      <c r="C4031" s="1" t="str">
        <f t="shared" si="34"/>
        <v>06</v>
      </c>
      <c r="D4031" s="147">
        <v>20150626</v>
      </c>
      <c r="E4031" s="6" t="s">
        <v>37</v>
      </c>
      <c r="F4031" s="6" t="s">
        <v>69</v>
      </c>
      <c r="G4031" s="57">
        <v>37257915</v>
      </c>
      <c r="H4031" s="7">
        <v>10082.6</v>
      </c>
      <c r="I4031" s="7">
        <v>0.27</v>
      </c>
      <c r="J4031" s="4">
        <v>5.4000000000000003E-3</v>
      </c>
      <c r="K4031" s="7">
        <v>0.05</v>
      </c>
      <c r="L4031" s="2">
        <v>201638</v>
      </c>
      <c r="M4031" s="4">
        <v>5.4199999999999998E-2</v>
      </c>
      <c r="N4031" s="7">
        <v>0.92</v>
      </c>
      <c r="O4031" s="2">
        <v>10919</v>
      </c>
    </row>
    <row r="4032" spans="1:15" x14ac:dyDescent="0.3">
      <c r="A4032" s="1" t="str">
        <f>VLOOKUP(F4032,Sheet2!A:C,2,FALSE)</f>
        <v>其他</v>
      </c>
      <c r="B4032" s="1" t="str">
        <f>VLOOKUP(E4032,[1]Sheet4!A:B,2,FALSE)</f>
        <v>API</v>
      </c>
      <c r="C4032" s="1" t="str">
        <f t="shared" si="34"/>
        <v>06</v>
      </c>
      <c r="D4032" s="147">
        <v>20150625</v>
      </c>
      <c r="E4032" s="6" t="s">
        <v>37</v>
      </c>
      <c r="F4032" s="6" t="s">
        <v>69</v>
      </c>
      <c r="G4032" s="57">
        <v>40799468</v>
      </c>
      <c r="H4032" s="7">
        <v>10369.709999999999</v>
      </c>
      <c r="I4032" s="7">
        <v>0.25</v>
      </c>
      <c r="J4032" s="4">
        <v>5.1999999999999998E-3</v>
      </c>
      <c r="K4032" s="7">
        <v>0.05</v>
      </c>
      <c r="L4032" s="2">
        <v>211973</v>
      </c>
      <c r="M4032" s="4">
        <v>5.8400000000000001E-2</v>
      </c>
      <c r="N4032" s="7">
        <v>0.84</v>
      </c>
      <c r="O4032" s="2">
        <v>12375</v>
      </c>
    </row>
    <row r="4033" spans="1:15" x14ac:dyDescent="0.3">
      <c r="A4033" s="1" t="str">
        <f>VLOOKUP(F4033,Sheet2!A:C,2,FALSE)</f>
        <v>其他</v>
      </c>
      <c r="B4033" s="1" t="str">
        <f>VLOOKUP(E4033,[1]Sheet4!A:B,2,FALSE)</f>
        <v>API</v>
      </c>
      <c r="C4033" s="1" t="str">
        <f t="shared" si="34"/>
        <v>06</v>
      </c>
      <c r="D4033" s="147">
        <v>20150624</v>
      </c>
      <c r="E4033" s="6" t="s">
        <v>37</v>
      </c>
      <c r="F4033" s="6" t="s">
        <v>69</v>
      </c>
      <c r="G4033" s="57">
        <v>40792938</v>
      </c>
      <c r="H4033" s="7">
        <v>10485.65</v>
      </c>
      <c r="I4033" s="7">
        <v>0.26</v>
      </c>
      <c r="J4033" s="4">
        <v>5.1999999999999998E-3</v>
      </c>
      <c r="K4033" s="7">
        <v>0.05</v>
      </c>
      <c r="L4033" s="2">
        <v>210118</v>
      </c>
      <c r="M4033" s="4">
        <v>5.0500000000000003E-2</v>
      </c>
      <c r="N4033" s="7">
        <v>0.99</v>
      </c>
      <c r="O4033" s="2">
        <v>10610</v>
      </c>
    </row>
    <row r="4034" spans="1:15" x14ac:dyDescent="0.3">
      <c r="A4034" s="1" t="str">
        <f>VLOOKUP(F4034,Sheet2!A:C,2,FALSE)</f>
        <v>其他</v>
      </c>
      <c r="B4034" s="1" t="str">
        <f>VLOOKUP(E4034,[1]Sheet4!A:B,2,FALSE)</f>
        <v>API</v>
      </c>
      <c r="C4034" s="1" t="str">
        <f t="shared" si="34"/>
        <v>06</v>
      </c>
      <c r="D4034" s="147">
        <v>20150623</v>
      </c>
      <c r="E4034" s="6" t="s">
        <v>37</v>
      </c>
      <c r="F4034" s="6" t="s">
        <v>69</v>
      </c>
      <c r="G4034" s="57">
        <v>39975861</v>
      </c>
      <c r="H4034" s="7">
        <v>10778.89</v>
      </c>
      <c r="I4034" s="7">
        <v>0.27</v>
      </c>
      <c r="J4034" s="4">
        <v>5.1000000000000004E-3</v>
      </c>
      <c r="K4034" s="7">
        <v>0.05</v>
      </c>
      <c r="L4034" s="2">
        <v>204331</v>
      </c>
      <c r="M4034" s="4">
        <v>4.6300000000000001E-2</v>
      </c>
      <c r="N4034" s="7">
        <v>1.1399999999999999</v>
      </c>
      <c r="O4034" s="2">
        <v>9466</v>
      </c>
    </row>
    <row r="4035" spans="1:15" x14ac:dyDescent="0.3">
      <c r="A4035" s="1" t="str">
        <f>VLOOKUP(F4035,Sheet2!A:C,2,FALSE)</f>
        <v>结果页</v>
      </c>
      <c r="B4035" s="1" t="str">
        <f>VLOOKUP(E4035,[1]Sheet4!A:B,2,FALSE)</f>
        <v>自家直客</v>
      </c>
      <c r="C4035" s="1" t="str">
        <f t="shared" si="34"/>
        <v>07</v>
      </c>
      <c r="D4035" s="147">
        <v>20150709</v>
      </c>
      <c r="E4035" s="6" t="s">
        <v>14</v>
      </c>
      <c r="F4035" s="6" t="s">
        <v>52</v>
      </c>
      <c r="G4035" s="57">
        <v>4435351</v>
      </c>
      <c r="H4035" s="7">
        <v>11639.73</v>
      </c>
      <c r="I4035" s="7">
        <v>2.62</v>
      </c>
      <c r="J4035" s="4">
        <v>3.2000000000000001E-2</v>
      </c>
      <c r="K4035" s="7">
        <v>0.08</v>
      </c>
      <c r="L4035" s="2">
        <v>141783</v>
      </c>
      <c r="M4035" s="4">
        <v>6.9900000000000004E-2</v>
      </c>
      <c r="N4035" s="7">
        <v>1.18</v>
      </c>
      <c r="O4035" s="2">
        <v>9905</v>
      </c>
    </row>
    <row r="4036" spans="1:15" x14ac:dyDescent="0.3">
      <c r="A4036" s="1" t="str">
        <f>VLOOKUP(F4036,Sheet2!A:C,2,FALSE)</f>
        <v>结果页</v>
      </c>
      <c r="B4036" s="1" t="str">
        <f>VLOOKUP(E4036,[1]Sheet4!A:B,2,FALSE)</f>
        <v>自家直客</v>
      </c>
      <c r="C4036" s="1" t="str">
        <f t="shared" si="34"/>
        <v>07</v>
      </c>
      <c r="D4036" s="147">
        <v>20150708</v>
      </c>
      <c r="E4036" s="6" t="s">
        <v>14</v>
      </c>
      <c r="F4036" s="6" t="s">
        <v>87</v>
      </c>
      <c r="G4036" s="57">
        <v>4101862</v>
      </c>
      <c r="H4036" s="7">
        <v>9870.0300000000007</v>
      </c>
      <c r="I4036" s="7">
        <v>2.41</v>
      </c>
      <c r="J4036" s="4">
        <v>3.1199999999999999E-2</v>
      </c>
      <c r="K4036" s="7">
        <v>0.08</v>
      </c>
      <c r="L4036" s="2">
        <v>127838</v>
      </c>
      <c r="M4036" s="4">
        <v>7.0800000000000002E-2</v>
      </c>
      <c r="N4036" s="7">
        <v>1.0900000000000001</v>
      </c>
      <c r="O4036" s="2">
        <v>9045</v>
      </c>
    </row>
    <row r="4037" spans="1:15" x14ac:dyDescent="0.3">
      <c r="A4037" s="1" t="str">
        <f>VLOOKUP(F4037,Sheet2!A:C,2,FALSE)</f>
        <v>结果页</v>
      </c>
      <c r="B4037" s="1" t="str">
        <f>VLOOKUP(E4037,[1]Sheet4!A:B,2,FALSE)</f>
        <v>自家直客</v>
      </c>
      <c r="C4037" s="1" t="str">
        <f t="shared" si="34"/>
        <v>07</v>
      </c>
      <c r="D4037" s="147">
        <v>20150707</v>
      </c>
      <c r="E4037" s="6" t="s">
        <v>14</v>
      </c>
      <c r="F4037" s="6" t="s">
        <v>87</v>
      </c>
      <c r="G4037" s="57">
        <v>4235287</v>
      </c>
      <c r="H4037" s="7">
        <v>10210.5</v>
      </c>
      <c r="I4037" s="7">
        <v>2.41</v>
      </c>
      <c r="J4037" s="4">
        <v>3.1300000000000001E-2</v>
      </c>
      <c r="K4037" s="7">
        <v>0.08</v>
      </c>
      <c r="L4037" s="2">
        <v>132536</v>
      </c>
      <c r="M4037" s="4">
        <v>7.4300000000000005E-2</v>
      </c>
      <c r="N4037" s="7">
        <v>1.04</v>
      </c>
      <c r="O4037" s="2">
        <v>9850</v>
      </c>
    </row>
    <row r="4038" spans="1:15" x14ac:dyDescent="0.3">
      <c r="A4038" s="1" t="str">
        <f>VLOOKUP(F4038,Sheet2!A:C,2,FALSE)</f>
        <v>结果页</v>
      </c>
      <c r="B4038" s="1" t="str">
        <f>VLOOKUP(E4038,[1]Sheet4!A:B,2,FALSE)</f>
        <v>自家直客</v>
      </c>
      <c r="C4038" s="1" t="str">
        <f t="shared" si="34"/>
        <v>07</v>
      </c>
      <c r="D4038" s="147">
        <v>20150706</v>
      </c>
      <c r="E4038" s="6" t="s">
        <v>14</v>
      </c>
      <c r="F4038" s="6" t="s">
        <v>52</v>
      </c>
      <c r="G4038" s="57">
        <v>4182572</v>
      </c>
      <c r="H4038" s="7">
        <v>10188.629999999999</v>
      </c>
      <c r="I4038" s="7">
        <v>2.44</v>
      </c>
      <c r="J4038" s="4">
        <v>2.8799999999999999E-2</v>
      </c>
      <c r="K4038" s="7">
        <v>0.08</v>
      </c>
      <c r="L4038" s="2">
        <v>120355</v>
      </c>
      <c r="M4038" s="4">
        <v>6.5500000000000003E-2</v>
      </c>
      <c r="N4038" s="7">
        <v>1.29</v>
      </c>
      <c r="O4038" s="2">
        <v>7886</v>
      </c>
    </row>
    <row r="4039" spans="1:15" x14ac:dyDescent="0.3">
      <c r="A4039" s="1" t="str">
        <f>VLOOKUP(F4039,Sheet2!A:C,2,FALSE)</f>
        <v>结果页</v>
      </c>
      <c r="B4039" s="1" t="str">
        <f>VLOOKUP(E4039,[1]Sheet4!A:B,2,FALSE)</f>
        <v>自家直客</v>
      </c>
      <c r="C4039" s="1" t="str">
        <f t="shared" si="34"/>
        <v>07</v>
      </c>
      <c r="D4039" s="147">
        <v>20150705</v>
      </c>
      <c r="E4039" s="6" t="s">
        <v>14</v>
      </c>
      <c r="F4039" s="6" t="s">
        <v>52</v>
      </c>
      <c r="G4039" s="57">
        <v>4005255</v>
      </c>
      <c r="H4039" s="7">
        <v>10467.58</v>
      </c>
      <c r="I4039" s="7">
        <v>2.61</v>
      </c>
      <c r="J4039" s="4">
        <v>2.81E-2</v>
      </c>
      <c r="K4039" s="7">
        <v>0.09</v>
      </c>
      <c r="L4039" s="2">
        <v>112453</v>
      </c>
      <c r="M4039" s="4">
        <v>6.9000000000000006E-2</v>
      </c>
      <c r="N4039" s="7">
        <v>1.35</v>
      </c>
      <c r="O4039" s="2">
        <v>7764</v>
      </c>
    </row>
    <row r="4040" spans="1:15" x14ac:dyDescent="0.3">
      <c r="A4040" s="1" t="str">
        <f>VLOOKUP(F4040,Sheet2!A:C,2,FALSE)</f>
        <v>结果页</v>
      </c>
      <c r="B4040" s="1" t="str">
        <f>VLOOKUP(E4040,[1]Sheet4!A:B,2,FALSE)</f>
        <v>自家直客</v>
      </c>
      <c r="C4040" s="1" t="str">
        <f t="shared" si="34"/>
        <v>07</v>
      </c>
      <c r="D4040" s="147">
        <v>20150704</v>
      </c>
      <c r="E4040" s="6" t="s">
        <v>14</v>
      </c>
      <c r="F4040" s="6" t="s">
        <v>52</v>
      </c>
      <c r="G4040" s="57">
        <v>4045826</v>
      </c>
      <c r="H4040" s="7">
        <v>11038.39</v>
      </c>
      <c r="I4040" s="7">
        <v>2.73</v>
      </c>
      <c r="J4040" s="4">
        <v>3.0700000000000002E-2</v>
      </c>
      <c r="K4040" s="7">
        <v>0.09</v>
      </c>
      <c r="L4040" s="2">
        <v>124160</v>
      </c>
      <c r="M4040" s="4">
        <v>8.3000000000000004E-2</v>
      </c>
      <c r="N4040" s="7">
        <v>1.07</v>
      </c>
      <c r="O4040" s="2">
        <v>10300</v>
      </c>
    </row>
    <row r="4041" spans="1:15" x14ac:dyDescent="0.3">
      <c r="A4041" s="1" t="str">
        <f>VLOOKUP(F4041,Sheet2!A:C,2,FALSE)</f>
        <v>结果页</v>
      </c>
      <c r="B4041" s="1" t="str">
        <f>VLOOKUP(E4041,[1]Sheet4!A:B,2,FALSE)</f>
        <v>自家直客</v>
      </c>
      <c r="C4041" s="1" t="str">
        <f t="shared" si="34"/>
        <v>07</v>
      </c>
      <c r="D4041" s="147">
        <v>20150703</v>
      </c>
      <c r="E4041" s="6" t="s">
        <v>14</v>
      </c>
      <c r="F4041" s="6" t="s">
        <v>87</v>
      </c>
      <c r="G4041" s="57">
        <v>4247345</v>
      </c>
      <c r="H4041" s="7">
        <v>11857.65</v>
      </c>
      <c r="I4041" s="7">
        <v>2.79</v>
      </c>
      <c r="J4041" s="4">
        <v>3.1600000000000003E-2</v>
      </c>
      <c r="K4041" s="7">
        <v>0.09</v>
      </c>
      <c r="L4041" s="2">
        <v>134042</v>
      </c>
      <c r="M4041" s="4">
        <v>8.3199999999999996E-2</v>
      </c>
      <c r="N4041" s="7">
        <v>1.06</v>
      </c>
      <c r="O4041" s="2">
        <v>11154</v>
      </c>
    </row>
    <row r="4042" spans="1:15" x14ac:dyDescent="0.3">
      <c r="A4042" s="1" t="str">
        <f>VLOOKUP(F4042,Sheet2!A:C,2,FALSE)</f>
        <v>结果页</v>
      </c>
      <c r="B4042" s="1" t="str">
        <f>VLOOKUP(E4042,[1]Sheet4!A:B,2,FALSE)</f>
        <v>自家直客</v>
      </c>
      <c r="C4042" s="1" t="str">
        <f t="shared" si="34"/>
        <v>07</v>
      </c>
      <c r="D4042" s="147">
        <v>20150702</v>
      </c>
      <c r="E4042" s="6" t="s">
        <v>14</v>
      </c>
      <c r="F4042" s="6" t="s">
        <v>52</v>
      </c>
      <c r="G4042" s="57">
        <v>4002061</v>
      </c>
      <c r="H4042" s="7">
        <v>11040.18</v>
      </c>
      <c r="I4042" s="7">
        <v>2.76</v>
      </c>
      <c r="J4042" s="4">
        <v>3.2000000000000001E-2</v>
      </c>
      <c r="K4042" s="7">
        <v>0.09</v>
      </c>
      <c r="L4042" s="2">
        <v>128121</v>
      </c>
      <c r="M4042" s="4">
        <v>7.9699999999999993E-2</v>
      </c>
      <c r="N4042" s="7">
        <v>1.08</v>
      </c>
      <c r="O4042" s="2">
        <v>10207</v>
      </c>
    </row>
    <row r="4043" spans="1:15" x14ac:dyDescent="0.3">
      <c r="A4043" s="1" t="str">
        <f>VLOOKUP(F4043,Sheet2!A:C,2,FALSE)</f>
        <v>结果页</v>
      </c>
      <c r="B4043" s="1" t="str">
        <f>VLOOKUP(E4043,[1]Sheet4!A:B,2,FALSE)</f>
        <v>自家直客</v>
      </c>
      <c r="C4043" s="1" t="str">
        <f t="shared" si="34"/>
        <v>07</v>
      </c>
      <c r="D4043" s="147">
        <v>20150701</v>
      </c>
      <c r="E4043" s="6" t="s">
        <v>14</v>
      </c>
      <c r="F4043" s="6" t="s">
        <v>52</v>
      </c>
      <c r="G4043" s="57">
        <v>4037494</v>
      </c>
      <c r="H4043" s="7">
        <v>10820.3</v>
      </c>
      <c r="I4043" s="7">
        <v>2.68</v>
      </c>
      <c r="J4043" s="4">
        <v>3.1699999999999999E-2</v>
      </c>
      <c r="K4043" s="7">
        <v>0.08</v>
      </c>
      <c r="L4043" s="2">
        <v>127824</v>
      </c>
      <c r="M4043" s="4">
        <v>7.7799999999999994E-2</v>
      </c>
      <c r="N4043" s="7">
        <v>1.0900000000000001</v>
      </c>
      <c r="O4043" s="2">
        <v>9947</v>
      </c>
    </row>
    <row r="4044" spans="1:15" x14ac:dyDescent="0.3">
      <c r="A4044" s="1" t="str">
        <f>VLOOKUP(F4044,Sheet2!A:C,2,FALSE)</f>
        <v>结果页</v>
      </c>
      <c r="B4044" s="1" t="str">
        <f>VLOOKUP(E4044,[1]Sheet4!A:B,2,FALSE)</f>
        <v>自家直客</v>
      </c>
      <c r="C4044" s="1" t="str">
        <f t="shared" si="34"/>
        <v>06</v>
      </c>
      <c r="D4044" s="147">
        <v>20150630</v>
      </c>
      <c r="E4044" s="6" t="s">
        <v>14</v>
      </c>
      <c r="F4044" s="6" t="s">
        <v>52</v>
      </c>
      <c r="G4044" s="57">
        <v>4096535</v>
      </c>
      <c r="H4044" s="7">
        <v>11179.15</v>
      </c>
      <c r="I4044" s="7">
        <v>2.73</v>
      </c>
      <c r="J4044" s="4">
        <v>3.2099999999999997E-2</v>
      </c>
      <c r="K4044" s="7">
        <v>0.09</v>
      </c>
      <c r="L4044" s="2">
        <v>131297</v>
      </c>
      <c r="M4044" s="4">
        <v>0.08</v>
      </c>
      <c r="N4044" s="7">
        <v>1.06</v>
      </c>
      <c r="O4044" s="2">
        <v>10505</v>
      </c>
    </row>
    <row r="4045" spans="1:15" x14ac:dyDescent="0.3">
      <c r="A4045" s="1" t="str">
        <f>VLOOKUP(F4045,Sheet2!A:C,2,FALSE)</f>
        <v>结果页</v>
      </c>
      <c r="B4045" s="1" t="str">
        <f>VLOOKUP(E4045,[1]Sheet4!A:B,2,FALSE)</f>
        <v>自家直客</v>
      </c>
      <c r="C4045" s="1" t="str">
        <f t="shared" si="34"/>
        <v>06</v>
      </c>
      <c r="D4045" s="147">
        <v>20150629</v>
      </c>
      <c r="E4045" s="6" t="s">
        <v>14</v>
      </c>
      <c r="F4045" s="6" t="s">
        <v>52</v>
      </c>
      <c r="G4045" s="57">
        <v>3787320</v>
      </c>
      <c r="H4045" s="7">
        <v>10458.5</v>
      </c>
      <c r="I4045" s="7">
        <v>2.76</v>
      </c>
      <c r="J4045" s="4">
        <v>3.3399999999999999E-2</v>
      </c>
      <c r="K4045" s="7">
        <v>0.08</v>
      </c>
      <c r="L4045" s="2">
        <v>126419</v>
      </c>
      <c r="M4045" s="4">
        <v>7.8399999999999997E-2</v>
      </c>
      <c r="N4045" s="7">
        <v>1.05</v>
      </c>
      <c r="O4045" s="2">
        <v>9917</v>
      </c>
    </row>
    <row r="4046" spans="1:15" x14ac:dyDescent="0.3">
      <c r="A4046" s="1" t="str">
        <f>VLOOKUP(F4046,Sheet2!A:C,2,FALSE)</f>
        <v>结果页</v>
      </c>
      <c r="B4046" s="1" t="str">
        <f>VLOOKUP(E4046,[1]Sheet4!A:B,2,FALSE)</f>
        <v>自家直客</v>
      </c>
      <c r="C4046" s="1" t="str">
        <f t="shared" si="34"/>
        <v>06</v>
      </c>
      <c r="D4046" s="147">
        <v>20150628</v>
      </c>
      <c r="E4046" s="6" t="s">
        <v>14</v>
      </c>
      <c r="F4046" s="6" t="s">
        <v>87</v>
      </c>
      <c r="G4046" s="57">
        <v>3851383</v>
      </c>
      <c r="H4046" s="7">
        <v>10624.29</v>
      </c>
      <c r="I4046" s="7">
        <v>2.76</v>
      </c>
      <c r="J4046" s="4">
        <v>3.61E-2</v>
      </c>
      <c r="K4046" s="7">
        <v>0.08</v>
      </c>
      <c r="L4046" s="2">
        <v>138854</v>
      </c>
      <c r="M4046" s="4">
        <v>8.5699999999999998E-2</v>
      </c>
      <c r="N4046" s="7">
        <v>0.89</v>
      </c>
      <c r="O4046" s="2">
        <v>11893</v>
      </c>
    </row>
    <row r="4047" spans="1:15" x14ac:dyDescent="0.3">
      <c r="A4047" s="1" t="str">
        <f>VLOOKUP(F4047,Sheet2!A:C,2,FALSE)</f>
        <v>结果页</v>
      </c>
      <c r="B4047" s="1" t="str">
        <f>VLOOKUP(E4047,[1]Sheet4!A:B,2,FALSE)</f>
        <v>自家直客</v>
      </c>
      <c r="C4047" s="1" t="str">
        <f t="shared" si="34"/>
        <v>06</v>
      </c>
      <c r="D4047" s="147">
        <v>20150627</v>
      </c>
      <c r="E4047" s="6" t="s">
        <v>14</v>
      </c>
      <c r="F4047" s="6" t="s">
        <v>87</v>
      </c>
      <c r="G4047" s="57">
        <v>3570233</v>
      </c>
      <c r="H4047" s="7">
        <v>9706.07</v>
      </c>
      <c r="I4047" s="7">
        <v>2.72</v>
      </c>
      <c r="J4047" s="4">
        <v>3.6200000000000003E-2</v>
      </c>
      <c r="K4047" s="7">
        <v>0.08</v>
      </c>
      <c r="L4047" s="2">
        <v>129144</v>
      </c>
      <c r="M4047" s="4">
        <v>8.4099999999999994E-2</v>
      </c>
      <c r="N4047" s="7">
        <v>0.89</v>
      </c>
      <c r="O4047" s="2">
        <v>10863</v>
      </c>
    </row>
    <row r="4048" spans="1:15" x14ac:dyDescent="0.3">
      <c r="A4048" s="1" t="str">
        <f>VLOOKUP(F4048,Sheet2!A:C,2,FALSE)</f>
        <v>结果页</v>
      </c>
      <c r="B4048" s="1" t="str">
        <f>VLOOKUP(E4048,[1]Sheet4!A:B,2,FALSE)</f>
        <v>自家直客</v>
      </c>
      <c r="C4048" s="1" t="str">
        <f t="shared" si="34"/>
        <v>06</v>
      </c>
      <c r="D4048" s="147">
        <v>20150626</v>
      </c>
      <c r="E4048" s="6" t="s">
        <v>14</v>
      </c>
      <c r="F4048" s="6" t="s">
        <v>87</v>
      </c>
      <c r="G4048" s="57">
        <v>3802627</v>
      </c>
      <c r="H4048" s="7">
        <v>10103.33</v>
      </c>
      <c r="I4048" s="7">
        <v>2.66</v>
      </c>
      <c r="J4048" s="4">
        <v>3.5900000000000001E-2</v>
      </c>
      <c r="K4048" s="7">
        <v>7.0000000000000007E-2</v>
      </c>
      <c r="L4048" s="2">
        <v>136636</v>
      </c>
      <c r="M4048" s="4">
        <v>7.5899999999999995E-2</v>
      </c>
      <c r="N4048" s="7">
        <v>0.97</v>
      </c>
      <c r="O4048" s="2">
        <v>10367</v>
      </c>
    </row>
    <row r="4049" spans="1:15" x14ac:dyDescent="0.3">
      <c r="A4049" s="1" t="str">
        <f>VLOOKUP(F4049,Sheet2!A:C,2,FALSE)</f>
        <v>结果页</v>
      </c>
      <c r="B4049" s="1" t="str">
        <f>VLOOKUP(E4049,[1]Sheet4!A:B,2,FALSE)</f>
        <v>自家直客</v>
      </c>
      <c r="C4049" s="1" t="str">
        <f t="shared" si="34"/>
        <v>06</v>
      </c>
      <c r="D4049" s="147">
        <v>20150625</v>
      </c>
      <c r="E4049" s="6" t="s">
        <v>14</v>
      </c>
      <c r="F4049" s="6" t="s">
        <v>87</v>
      </c>
      <c r="G4049" s="57">
        <v>3694385</v>
      </c>
      <c r="H4049" s="7">
        <v>10268.1</v>
      </c>
      <c r="I4049" s="7">
        <v>2.78</v>
      </c>
      <c r="J4049" s="4">
        <v>3.9899999999999998E-2</v>
      </c>
      <c r="K4049" s="7">
        <v>7.0000000000000007E-2</v>
      </c>
      <c r="L4049" s="2">
        <v>147345</v>
      </c>
      <c r="M4049" s="4">
        <v>7.1400000000000005E-2</v>
      </c>
      <c r="N4049" s="7">
        <v>0.98</v>
      </c>
      <c r="O4049" s="2">
        <v>10518</v>
      </c>
    </row>
    <row r="4050" spans="1:15" x14ac:dyDescent="0.3">
      <c r="A4050" s="1" t="str">
        <f>VLOOKUP(F4050,Sheet2!A:C,2,FALSE)</f>
        <v>结果页</v>
      </c>
      <c r="B4050" s="1" t="str">
        <f>VLOOKUP(E4050,[1]Sheet4!A:B,2,FALSE)</f>
        <v>自家直客</v>
      </c>
      <c r="C4050" s="1" t="str">
        <f t="shared" si="34"/>
        <v>06</v>
      </c>
      <c r="D4050" s="147">
        <v>20150624</v>
      </c>
      <c r="E4050" s="6" t="s">
        <v>14</v>
      </c>
      <c r="F4050" s="6" t="s">
        <v>52</v>
      </c>
      <c r="G4050" s="57">
        <v>3267866</v>
      </c>
      <c r="H4050" s="7">
        <v>9394.06</v>
      </c>
      <c r="I4050" s="7">
        <v>2.87</v>
      </c>
      <c r="J4050" s="4">
        <v>4.1099999999999998E-2</v>
      </c>
      <c r="K4050" s="7">
        <v>7.0000000000000007E-2</v>
      </c>
      <c r="L4050" s="2">
        <v>134174</v>
      </c>
      <c r="M4050" s="4">
        <v>6.3299999999999995E-2</v>
      </c>
      <c r="N4050" s="7">
        <v>1.1100000000000001</v>
      </c>
      <c r="O4050" s="2">
        <v>8488</v>
      </c>
    </row>
    <row r="4051" spans="1:15" x14ac:dyDescent="0.3">
      <c r="A4051" s="1" t="str">
        <f>VLOOKUP(F4051,Sheet2!A:C,2,FALSE)</f>
        <v>结果页</v>
      </c>
      <c r="B4051" s="1" t="str">
        <f>VLOOKUP(E4051,[1]Sheet4!A:B,2,FALSE)</f>
        <v>自家直客</v>
      </c>
      <c r="C4051" s="1" t="str">
        <f t="shared" si="34"/>
        <v>06</v>
      </c>
      <c r="D4051" s="147">
        <v>20150623</v>
      </c>
      <c r="E4051" s="6" t="s">
        <v>14</v>
      </c>
      <c r="F4051" s="6" t="s">
        <v>87</v>
      </c>
      <c r="G4051" s="57">
        <v>3114134</v>
      </c>
      <c r="H4051" s="7">
        <v>7944.04</v>
      </c>
      <c r="I4051" s="7">
        <v>2.5499999999999998</v>
      </c>
      <c r="J4051" s="4">
        <v>0.04</v>
      </c>
      <c r="K4051" s="7">
        <v>0.06</v>
      </c>
      <c r="L4051" s="2">
        <v>124585</v>
      </c>
      <c r="M4051" s="4">
        <v>6.0900000000000003E-2</v>
      </c>
      <c r="N4051" s="7">
        <v>1.05</v>
      </c>
      <c r="O4051" s="2">
        <v>7582</v>
      </c>
    </row>
    <row r="4052" spans="1:15" x14ac:dyDescent="0.3">
      <c r="A4052" s="1" t="str">
        <f>VLOOKUP(F4052,Sheet2!A:C,2,FALSE)</f>
        <v>结果页</v>
      </c>
      <c r="B4052" s="1" t="str">
        <f>VLOOKUP(E4052,[1]Sheet4!A:B,2,FALSE)</f>
        <v>API</v>
      </c>
      <c r="C4052" s="1" t="str">
        <f t="shared" si="34"/>
        <v>07</v>
      </c>
      <c r="D4052" s="147">
        <v>20150709</v>
      </c>
      <c r="E4052" s="6" t="s">
        <v>37</v>
      </c>
      <c r="F4052" s="6" t="s">
        <v>52</v>
      </c>
      <c r="G4052" s="57">
        <v>502549</v>
      </c>
      <c r="H4052" s="7">
        <v>208.33</v>
      </c>
      <c r="I4052" s="7">
        <v>0.41</v>
      </c>
      <c r="J4052" s="4">
        <v>2.8199999999999999E-2</v>
      </c>
      <c r="K4052" s="7">
        <v>0.01</v>
      </c>
      <c r="L4052" s="2">
        <v>14160</v>
      </c>
      <c r="M4052" s="4">
        <v>4.5999999999999999E-2</v>
      </c>
      <c r="N4052" s="7">
        <v>0.32</v>
      </c>
      <c r="O4052" s="2">
        <v>651</v>
      </c>
    </row>
    <row r="4053" spans="1:15" x14ac:dyDescent="0.3">
      <c r="A4053" s="1" t="str">
        <f>VLOOKUP(F4053,Sheet2!A:C,2,FALSE)</f>
        <v>结果页</v>
      </c>
      <c r="B4053" s="1" t="str">
        <f>VLOOKUP(E4053,[1]Sheet4!A:B,2,FALSE)</f>
        <v>API</v>
      </c>
      <c r="C4053" s="1" t="str">
        <f t="shared" si="34"/>
        <v>07</v>
      </c>
      <c r="D4053" s="147">
        <v>20150708</v>
      </c>
      <c r="E4053" s="6" t="s">
        <v>37</v>
      </c>
      <c r="F4053" s="6" t="s">
        <v>52</v>
      </c>
      <c r="G4053" s="57">
        <v>570424</v>
      </c>
      <c r="H4053" s="7">
        <v>256.36</v>
      </c>
      <c r="I4053" s="7">
        <v>0.45</v>
      </c>
      <c r="J4053" s="4">
        <v>2.3699999999999999E-2</v>
      </c>
      <c r="K4053" s="7">
        <v>0.02</v>
      </c>
      <c r="L4053" s="2">
        <v>13536</v>
      </c>
      <c r="M4053" s="4">
        <v>4.9099999999999998E-2</v>
      </c>
      <c r="N4053" s="7">
        <v>0.39</v>
      </c>
      <c r="O4053" s="2">
        <v>665</v>
      </c>
    </row>
    <row r="4054" spans="1:15" x14ac:dyDescent="0.3">
      <c r="A4054" s="1" t="str">
        <f>VLOOKUP(F4054,Sheet2!A:C,2,FALSE)</f>
        <v>结果页</v>
      </c>
      <c r="B4054" s="1" t="str">
        <f>VLOOKUP(E4054,[1]Sheet4!A:B,2,FALSE)</f>
        <v>API</v>
      </c>
      <c r="C4054" s="1" t="str">
        <f t="shared" si="34"/>
        <v>07</v>
      </c>
      <c r="D4054" s="147">
        <v>20150707</v>
      </c>
      <c r="E4054" s="6" t="s">
        <v>37</v>
      </c>
      <c r="F4054" s="6" t="s">
        <v>52</v>
      </c>
      <c r="G4054" s="57">
        <v>487074</v>
      </c>
      <c r="H4054" s="7">
        <v>199.21</v>
      </c>
      <c r="I4054" s="7">
        <v>0.41</v>
      </c>
      <c r="J4054" s="4">
        <v>2.3199999999999998E-2</v>
      </c>
      <c r="K4054" s="7">
        <v>0.02</v>
      </c>
      <c r="L4054" s="2">
        <v>11291</v>
      </c>
      <c r="M4054" s="4">
        <v>4.7300000000000002E-2</v>
      </c>
      <c r="N4054" s="7">
        <v>0.37</v>
      </c>
      <c r="O4054" s="2">
        <v>534</v>
      </c>
    </row>
    <row r="4055" spans="1:15" x14ac:dyDescent="0.3">
      <c r="A4055" s="1" t="str">
        <f>VLOOKUP(F4055,Sheet2!A:C,2,FALSE)</f>
        <v>结果页</v>
      </c>
      <c r="B4055" s="1" t="str">
        <f>VLOOKUP(E4055,[1]Sheet4!A:B,2,FALSE)</f>
        <v>API</v>
      </c>
      <c r="C4055" s="1" t="str">
        <f t="shared" si="34"/>
        <v>07</v>
      </c>
      <c r="D4055" s="147">
        <v>20150706</v>
      </c>
      <c r="E4055" s="6" t="s">
        <v>37</v>
      </c>
      <c r="F4055" s="6" t="s">
        <v>87</v>
      </c>
      <c r="G4055" s="57">
        <v>426234</v>
      </c>
      <c r="H4055" s="7">
        <v>151.66999999999999</v>
      </c>
      <c r="I4055" s="7">
        <v>0.36</v>
      </c>
      <c r="J4055" s="4">
        <v>2.1499999999999998E-2</v>
      </c>
      <c r="K4055" s="7">
        <v>0.02</v>
      </c>
      <c r="L4055" s="2">
        <v>9177</v>
      </c>
      <c r="M4055" s="4">
        <v>3.44E-2</v>
      </c>
      <c r="N4055" s="7">
        <v>0.48</v>
      </c>
      <c r="O4055" s="2">
        <v>316</v>
      </c>
    </row>
    <row r="4056" spans="1:15" x14ac:dyDescent="0.3">
      <c r="A4056" s="1" t="str">
        <f>VLOOKUP(F4056,Sheet2!A:C,2,FALSE)</f>
        <v>结果页</v>
      </c>
      <c r="B4056" s="1" t="str">
        <f>VLOOKUP(E4056,[1]Sheet4!A:B,2,FALSE)</f>
        <v>API</v>
      </c>
      <c r="C4056" s="1" t="str">
        <f t="shared" si="34"/>
        <v>07</v>
      </c>
      <c r="D4056" s="147">
        <v>20150705</v>
      </c>
      <c r="E4056" s="6" t="s">
        <v>37</v>
      </c>
      <c r="F4056" s="6" t="s">
        <v>87</v>
      </c>
      <c r="G4056" s="57">
        <v>440199</v>
      </c>
      <c r="H4056" s="7">
        <v>156</v>
      </c>
      <c r="I4056" s="7">
        <v>0.35</v>
      </c>
      <c r="J4056" s="4">
        <v>2.2599999999999999E-2</v>
      </c>
      <c r="K4056" s="7">
        <v>0.02</v>
      </c>
      <c r="L4056" s="2">
        <v>9945</v>
      </c>
      <c r="M4056" s="4">
        <v>4.02E-2</v>
      </c>
      <c r="N4056" s="7">
        <v>0.39</v>
      </c>
      <c r="O4056" s="2">
        <v>400</v>
      </c>
    </row>
    <row r="4057" spans="1:15" x14ac:dyDescent="0.3">
      <c r="A4057" s="1" t="str">
        <f>VLOOKUP(F4057,Sheet2!A:C,2,FALSE)</f>
        <v>结果页</v>
      </c>
      <c r="B4057" s="1" t="str">
        <f>VLOOKUP(E4057,[1]Sheet4!A:B,2,FALSE)</f>
        <v>API</v>
      </c>
      <c r="C4057" s="1" t="str">
        <f t="shared" si="34"/>
        <v>07</v>
      </c>
      <c r="D4057" s="147">
        <v>20150704</v>
      </c>
      <c r="E4057" s="6" t="s">
        <v>37</v>
      </c>
      <c r="F4057" s="6" t="s">
        <v>52</v>
      </c>
      <c r="G4057" s="57">
        <v>338002</v>
      </c>
      <c r="H4057" s="7">
        <v>119.78</v>
      </c>
      <c r="I4057" s="7">
        <v>0.35</v>
      </c>
      <c r="J4057" s="4">
        <v>2.12E-2</v>
      </c>
      <c r="K4057" s="7">
        <v>0.02</v>
      </c>
      <c r="L4057" s="2">
        <v>7179</v>
      </c>
      <c r="M4057" s="4">
        <v>3.9600000000000003E-2</v>
      </c>
      <c r="N4057" s="7">
        <v>0.42</v>
      </c>
      <c r="O4057" s="2">
        <v>284</v>
      </c>
    </row>
    <row r="4058" spans="1:15" x14ac:dyDescent="0.3">
      <c r="A4058" s="1" t="str">
        <f>VLOOKUP(F4058,Sheet2!A:C,2,FALSE)</f>
        <v>结果页</v>
      </c>
      <c r="B4058" s="1" t="str">
        <f>VLOOKUP(E4058,[1]Sheet4!A:B,2,FALSE)</f>
        <v>API</v>
      </c>
      <c r="C4058" s="1" t="str">
        <f t="shared" si="34"/>
        <v>07</v>
      </c>
      <c r="D4058" s="147">
        <v>20150703</v>
      </c>
      <c r="E4058" s="6" t="s">
        <v>37</v>
      </c>
      <c r="F4058" s="6" t="s">
        <v>87</v>
      </c>
      <c r="G4058" s="57">
        <v>340249</v>
      </c>
      <c r="H4058" s="7">
        <v>103.73</v>
      </c>
      <c r="I4058" s="7">
        <v>0.3</v>
      </c>
      <c r="J4058" s="4">
        <v>2.2599999999999999E-2</v>
      </c>
      <c r="K4058" s="7">
        <v>0.01</v>
      </c>
      <c r="L4058" s="2">
        <v>7678</v>
      </c>
      <c r="M4058" s="4">
        <v>3.49E-2</v>
      </c>
      <c r="N4058" s="7">
        <v>0.39</v>
      </c>
      <c r="O4058" s="2">
        <v>268</v>
      </c>
    </row>
    <row r="4059" spans="1:15" x14ac:dyDescent="0.3">
      <c r="A4059" s="1" t="str">
        <f>VLOOKUP(F4059,Sheet2!A:C,2,FALSE)</f>
        <v>结果页</v>
      </c>
      <c r="B4059" s="1" t="str">
        <f>VLOOKUP(E4059,[1]Sheet4!A:B,2,FALSE)</f>
        <v>API</v>
      </c>
      <c r="C4059" s="1" t="str">
        <f t="shared" si="34"/>
        <v>07</v>
      </c>
      <c r="D4059" s="147">
        <v>20150702</v>
      </c>
      <c r="E4059" s="6" t="s">
        <v>37</v>
      </c>
      <c r="F4059" s="6" t="s">
        <v>52</v>
      </c>
      <c r="G4059" s="57">
        <v>454868</v>
      </c>
      <c r="H4059" s="7">
        <v>131.69999999999999</v>
      </c>
      <c r="I4059" s="7">
        <v>0.28999999999999998</v>
      </c>
      <c r="J4059" s="4">
        <v>2.01E-2</v>
      </c>
      <c r="K4059" s="7">
        <v>0.01</v>
      </c>
      <c r="L4059" s="2">
        <v>9157</v>
      </c>
      <c r="M4059" s="4">
        <v>2.63E-2</v>
      </c>
      <c r="N4059" s="7">
        <v>0.55000000000000004</v>
      </c>
      <c r="O4059" s="2">
        <v>241</v>
      </c>
    </row>
    <row r="4060" spans="1:15" x14ac:dyDescent="0.3">
      <c r="A4060" s="1" t="str">
        <f>VLOOKUP(F4060,Sheet2!A:C,2,FALSE)</f>
        <v>结果页</v>
      </c>
      <c r="B4060" s="1" t="str">
        <f>VLOOKUP(E4060,[1]Sheet4!A:B,2,FALSE)</f>
        <v>API</v>
      </c>
      <c r="C4060" s="1" t="str">
        <f t="shared" si="34"/>
        <v>07</v>
      </c>
      <c r="D4060" s="147">
        <v>20150701</v>
      </c>
      <c r="E4060" s="6" t="s">
        <v>37</v>
      </c>
      <c r="F4060" s="6" t="s">
        <v>87</v>
      </c>
      <c r="G4060" s="57">
        <v>512235</v>
      </c>
      <c r="H4060" s="7">
        <v>126.82</v>
      </c>
      <c r="I4060" s="7">
        <v>0.25</v>
      </c>
      <c r="J4060" s="4">
        <v>2.01E-2</v>
      </c>
      <c r="K4060" s="7">
        <v>0.01</v>
      </c>
      <c r="L4060" s="2">
        <v>10279</v>
      </c>
      <c r="M4060" s="4">
        <v>2.5399999999999999E-2</v>
      </c>
      <c r="N4060" s="7">
        <v>0.49</v>
      </c>
      <c r="O4060" s="2">
        <v>261</v>
      </c>
    </row>
    <row r="4061" spans="1:15" x14ac:dyDescent="0.3">
      <c r="A4061" s="1" t="str">
        <f>VLOOKUP(F4061,Sheet2!A:C,2,FALSE)</f>
        <v>结果页</v>
      </c>
      <c r="B4061" s="1" t="str">
        <f>VLOOKUP(E4061,[1]Sheet4!A:B,2,FALSE)</f>
        <v>API</v>
      </c>
      <c r="C4061" s="1" t="str">
        <f t="shared" si="34"/>
        <v>06</v>
      </c>
      <c r="D4061" s="147">
        <v>20150630</v>
      </c>
      <c r="E4061" s="6" t="s">
        <v>37</v>
      </c>
      <c r="F4061" s="6" t="s">
        <v>52</v>
      </c>
      <c r="G4061" s="57">
        <v>632443</v>
      </c>
      <c r="H4061" s="7">
        <v>211.56</v>
      </c>
      <c r="I4061" s="7">
        <v>0.33</v>
      </c>
      <c r="J4061" s="4">
        <v>0.02</v>
      </c>
      <c r="K4061" s="7">
        <v>0.02</v>
      </c>
      <c r="L4061" s="2">
        <v>12621</v>
      </c>
      <c r="M4061" s="4">
        <v>2.52E-2</v>
      </c>
      <c r="N4061" s="7">
        <v>0.67</v>
      </c>
      <c r="O4061" s="2">
        <v>318</v>
      </c>
    </row>
    <row r="4062" spans="1:15" x14ac:dyDescent="0.3">
      <c r="A4062" s="1" t="str">
        <f>VLOOKUP(F4062,Sheet2!A:C,2,FALSE)</f>
        <v>结果页</v>
      </c>
      <c r="B4062" s="1" t="str">
        <f>VLOOKUP(E4062,[1]Sheet4!A:B,2,FALSE)</f>
        <v>API</v>
      </c>
      <c r="C4062" s="1" t="str">
        <f t="shared" si="34"/>
        <v>06</v>
      </c>
      <c r="D4062" s="147">
        <v>20150629</v>
      </c>
      <c r="E4062" s="6" t="s">
        <v>37</v>
      </c>
      <c r="F4062" s="6" t="s">
        <v>87</v>
      </c>
      <c r="G4062" s="57">
        <v>627697</v>
      </c>
      <c r="H4062" s="7">
        <v>295.02999999999997</v>
      </c>
      <c r="I4062" s="7">
        <v>0.47</v>
      </c>
      <c r="J4062" s="4">
        <v>2.0500000000000001E-2</v>
      </c>
      <c r="K4062" s="7">
        <v>0.02</v>
      </c>
      <c r="L4062" s="2">
        <v>12847</v>
      </c>
      <c r="M4062" s="4">
        <v>2.7799999999999998E-2</v>
      </c>
      <c r="N4062" s="7">
        <v>0.83</v>
      </c>
      <c r="O4062" s="2">
        <v>357</v>
      </c>
    </row>
    <row r="4063" spans="1:15" x14ac:dyDescent="0.3">
      <c r="A4063" s="1" t="str">
        <f>VLOOKUP(F4063,Sheet2!A:C,2,FALSE)</f>
        <v>结果页</v>
      </c>
      <c r="B4063" s="1" t="str">
        <f>VLOOKUP(E4063,[1]Sheet4!A:B,2,FALSE)</f>
        <v>API</v>
      </c>
      <c r="C4063" s="1" t="str">
        <f t="shared" si="34"/>
        <v>06</v>
      </c>
      <c r="D4063" s="147">
        <v>20150628</v>
      </c>
      <c r="E4063" s="6" t="s">
        <v>37</v>
      </c>
      <c r="F4063" s="6" t="s">
        <v>87</v>
      </c>
      <c r="G4063" s="57">
        <v>646899</v>
      </c>
      <c r="H4063" s="7">
        <v>228.89</v>
      </c>
      <c r="I4063" s="7">
        <v>0.35</v>
      </c>
      <c r="J4063" s="4">
        <v>2.07E-2</v>
      </c>
      <c r="K4063" s="7">
        <v>0.02</v>
      </c>
      <c r="L4063" s="2">
        <v>13398</v>
      </c>
      <c r="M4063" s="4">
        <v>3.1300000000000001E-2</v>
      </c>
      <c r="N4063" s="7">
        <v>0.54</v>
      </c>
      <c r="O4063" s="2">
        <v>420</v>
      </c>
    </row>
    <row r="4064" spans="1:15" x14ac:dyDescent="0.3">
      <c r="A4064" s="1" t="str">
        <f>VLOOKUP(F4064,Sheet2!A:C,2,FALSE)</f>
        <v>结果页</v>
      </c>
      <c r="B4064" s="1" t="str">
        <f>VLOOKUP(E4064,[1]Sheet4!A:B,2,FALSE)</f>
        <v>API</v>
      </c>
      <c r="C4064" s="1" t="str">
        <f t="shared" si="34"/>
        <v>06</v>
      </c>
      <c r="D4064" s="147">
        <v>20150627</v>
      </c>
      <c r="E4064" s="6" t="s">
        <v>37</v>
      </c>
      <c r="F4064" s="6" t="s">
        <v>87</v>
      </c>
      <c r="G4064" s="57">
        <v>564444</v>
      </c>
      <c r="H4064" s="7">
        <v>212.49</v>
      </c>
      <c r="I4064" s="7">
        <v>0.38</v>
      </c>
      <c r="J4064" s="4">
        <v>2.1100000000000001E-2</v>
      </c>
      <c r="K4064" s="7">
        <v>0.02</v>
      </c>
      <c r="L4064" s="2">
        <v>11919</v>
      </c>
      <c r="M4064" s="4">
        <v>3.78E-2</v>
      </c>
      <c r="N4064" s="7">
        <v>0.47</v>
      </c>
      <c r="O4064" s="2">
        <v>450</v>
      </c>
    </row>
    <row r="4065" spans="1:15" x14ac:dyDescent="0.3">
      <c r="A4065" s="1" t="str">
        <f>VLOOKUP(F4065,Sheet2!A:C,2,FALSE)</f>
        <v>结果页</v>
      </c>
      <c r="B4065" s="1" t="str">
        <f>VLOOKUP(E4065,[1]Sheet4!A:B,2,FALSE)</f>
        <v>API</v>
      </c>
      <c r="C4065" s="1" t="str">
        <f t="shared" si="34"/>
        <v>06</v>
      </c>
      <c r="D4065" s="147">
        <v>20150626</v>
      </c>
      <c r="E4065" s="6" t="s">
        <v>37</v>
      </c>
      <c r="F4065" s="6" t="s">
        <v>87</v>
      </c>
      <c r="G4065" s="57">
        <v>475614</v>
      </c>
      <c r="H4065" s="7">
        <v>180.42</v>
      </c>
      <c r="I4065" s="7">
        <v>0.38</v>
      </c>
      <c r="J4065" s="4">
        <v>2.4400000000000002E-2</v>
      </c>
      <c r="K4065" s="7">
        <v>0.02</v>
      </c>
      <c r="L4065" s="2">
        <v>11603</v>
      </c>
      <c r="M4065" s="4">
        <v>3.2500000000000001E-2</v>
      </c>
      <c r="N4065" s="7">
        <v>0.48</v>
      </c>
      <c r="O4065" s="2">
        <v>377</v>
      </c>
    </row>
    <row r="4066" spans="1:15" x14ac:dyDescent="0.3">
      <c r="A4066" s="1" t="str">
        <f>VLOOKUP(F4066,Sheet2!A:C,2,FALSE)</f>
        <v>结果页</v>
      </c>
      <c r="B4066" s="1" t="str">
        <f>VLOOKUP(E4066,[1]Sheet4!A:B,2,FALSE)</f>
        <v>API</v>
      </c>
      <c r="C4066" s="1" t="str">
        <f t="shared" si="34"/>
        <v>06</v>
      </c>
      <c r="D4066" s="147">
        <v>20150625</v>
      </c>
      <c r="E4066" s="6" t="s">
        <v>37</v>
      </c>
      <c r="F4066" s="6" t="s">
        <v>87</v>
      </c>
      <c r="G4066" s="57">
        <v>553723</v>
      </c>
      <c r="H4066" s="7">
        <v>248.52</v>
      </c>
      <c r="I4066" s="7">
        <v>0.45</v>
      </c>
      <c r="J4066" s="4">
        <v>3.15E-2</v>
      </c>
      <c r="K4066" s="7">
        <v>0.01</v>
      </c>
      <c r="L4066" s="2">
        <v>17426</v>
      </c>
      <c r="M4066" s="4">
        <v>2.8899999999999999E-2</v>
      </c>
      <c r="N4066" s="7">
        <v>0.49</v>
      </c>
      <c r="O4066" s="2">
        <v>503</v>
      </c>
    </row>
    <row r="4067" spans="1:15" x14ac:dyDescent="0.3">
      <c r="A4067" s="1" t="str">
        <f>VLOOKUP(F4067,Sheet2!A:C,2,FALSE)</f>
        <v>结果页</v>
      </c>
      <c r="B4067" s="1" t="str">
        <f>VLOOKUP(E4067,[1]Sheet4!A:B,2,FALSE)</f>
        <v>API</v>
      </c>
      <c r="C4067" s="1" t="str">
        <f t="shared" si="34"/>
        <v>06</v>
      </c>
      <c r="D4067" s="147">
        <v>20150624</v>
      </c>
      <c r="E4067" s="6" t="s">
        <v>37</v>
      </c>
      <c r="F4067" s="6" t="s">
        <v>87</v>
      </c>
      <c r="G4067" s="57">
        <v>850471</v>
      </c>
      <c r="H4067" s="7">
        <v>371.02</v>
      </c>
      <c r="I4067" s="7">
        <v>0.44</v>
      </c>
      <c r="J4067" s="4">
        <v>3.1899999999999998E-2</v>
      </c>
      <c r="K4067" s="7">
        <v>0.01</v>
      </c>
      <c r="L4067" s="2">
        <v>27092</v>
      </c>
      <c r="M4067" s="4">
        <v>2.9100000000000001E-2</v>
      </c>
      <c r="N4067" s="7">
        <v>0.47</v>
      </c>
      <c r="O4067" s="2">
        <v>788</v>
      </c>
    </row>
    <row r="4068" spans="1:15" x14ac:dyDescent="0.3">
      <c r="A4068" s="1" t="str">
        <f>VLOOKUP(F4068,Sheet2!A:C,2,FALSE)</f>
        <v>结果页</v>
      </c>
      <c r="B4068" s="1" t="str">
        <f>VLOOKUP(E4068,[1]Sheet4!A:B,2,FALSE)</f>
        <v>API</v>
      </c>
      <c r="C4068" s="1" t="str">
        <f t="shared" ref="C4068:C4131" si="35">RIGHT(LEFT(D4068,6),2)</f>
        <v>06</v>
      </c>
      <c r="D4068" s="147">
        <v>20150623</v>
      </c>
      <c r="E4068" s="6" t="s">
        <v>37</v>
      </c>
      <c r="F4068" s="6" t="s">
        <v>87</v>
      </c>
      <c r="G4068" s="57">
        <v>865590</v>
      </c>
      <c r="H4068" s="7">
        <v>407.29</v>
      </c>
      <c r="I4068" s="7">
        <v>0.47</v>
      </c>
      <c r="J4068" s="4">
        <v>3.1800000000000002E-2</v>
      </c>
      <c r="K4068" s="7">
        <v>0.01</v>
      </c>
      <c r="L4068" s="2">
        <v>27495</v>
      </c>
      <c r="M4068" s="4">
        <v>2.7E-2</v>
      </c>
      <c r="N4068" s="7">
        <v>0.55000000000000004</v>
      </c>
      <c r="O4068" s="2">
        <v>742</v>
      </c>
    </row>
    <row r="4069" spans="1:15" x14ac:dyDescent="0.3">
      <c r="A4069" s="1" t="str">
        <f>VLOOKUP(F4069,Sheet2!A:C,2,FALSE)</f>
        <v>其他</v>
      </c>
      <c r="B4069" s="1" t="str">
        <f>VLOOKUP(E4069,[1]Sheet4!A:B,2,FALSE)</f>
        <v>自家直客</v>
      </c>
      <c r="C4069" s="1" t="str">
        <f t="shared" si="35"/>
        <v>07</v>
      </c>
      <c r="D4069" s="147">
        <v>20150709</v>
      </c>
      <c r="E4069" s="6" t="s">
        <v>14</v>
      </c>
      <c r="F4069" s="6" t="s">
        <v>88</v>
      </c>
      <c r="G4069" s="57">
        <v>9518844</v>
      </c>
      <c r="H4069" s="7">
        <v>6707.35</v>
      </c>
      <c r="I4069" s="7">
        <v>0.7</v>
      </c>
      <c r="J4069" s="4">
        <v>1.1900000000000001E-2</v>
      </c>
      <c r="K4069" s="7">
        <v>0.06</v>
      </c>
      <c r="L4069" s="2">
        <v>112893</v>
      </c>
      <c r="M4069" s="4">
        <v>2.0299999999999999E-2</v>
      </c>
      <c r="N4069" s="7">
        <v>2.93</v>
      </c>
      <c r="O4069" s="2">
        <v>2287</v>
      </c>
    </row>
    <row r="4070" spans="1:15" x14ac:dyDescent="0.3">
      <c r="A4070" s="1" t="str">
        <f>VLOOKUP(F4070,Sheet2!A:C,2,FALSE)</f>
        <v>其他</v>
      </c>
      <c r="B4070" s="1" t="str">
        <f>VLOOKUP(E4070,[1]Sheet4!A:B,2,FALSE)</f>
        <v>自家直客</v>
      </c>
      <c r="C4070" s="1" t="str">
        <f t="shared" si="35"/>
        <v>07</v>
      </c>
      <c r="D4070" s="147">
        <v>20150708</v>
      </c>
      <c r="E4070" s="6" t="s">
        <v>14</v>
      </c>
      <c r="F4070" s="6" t="s">
        <v>88</v>
      </c>
      <c r="G4070" s="57">
        <v>8737731</v>
      </c>
      <c r="H4070" s="7">
        <v>5597</v>
      </c>
      <c r="I4070" s="7">
        <v>0.64</v>
      </c>
      <c r="J4070" s="4">
        <v>1.1900000000000001E-2</v>
      </c>
      <c r="K4070" s="7">
        <v>0.05</v>
      </c>
      <c r="L4070" s="2">
        <v>104077</v>
      </c>
      <c r="M4070" s="4">
        <v>2.0400000000000001E-2</v>
      </c>
      <c r="N4070" s="7">
        <v>2.63</v>
      </c>
      <c r="O4070" s="2">
        <v>2128</v>
      </c>
    </row>
    <row r="4071" spans="1:15" x14ac:dyDescent="0.3">
      <c r="A4071" s="1" t="str">
        <f>VLOOKUP(F4071,Sheet2!A:C,2,FALSE)</f>
        <v>其他</v>
      </c>
      <c r="B4071" s="1" t="str">
        <f>VLOOKUP(E4071,[1]Sheet4!A:B,2,FALSE)</f>
        <v>自家直客</v>
      </c>
      <c r="C4071" s="1" t="str">
        <f t="shared" si="35"/>
        <v>07</v>
      </c>
      <c r="D4071" s="147">
        <v>20150707</v>
      </c>
      <c r="E4071" s="6" t="s">
        <v>14</v>
      </c>
      <c r="F4071" s="6" t="s">
        <v>88</v>
      </c>
      <c r="G4071" s="57">
        <v>8641676</v>
      </c>
      <c r="H4071" s="7">
        <v>5493.49</v>
      </c>
      <c r="I4071" s="7">
        <v>0.64</v>
      </c>
      <c r="J4071" s="4">
        <v>1.17E-2</v>
      </c>
      <c r="K4071" s="7">
        <v>0.05</v>
      </c>
      <c r="L4071" s="2">
        <v>101109</v>
      </c>
      <c r="M4071" s="4">
        <v>1.9400000000000001E-2</v>
      </c>
      <c r="N4071" s="7">
        <v>2.81</v>
      </c>
      <c r="O4071" s="2">
        <v>1957</v>
      </c>
    </row>
    <row r="4072" spans="1:15" x14ac:dyDescent="0.3">
      <c r="A4072" s="1" t="str">
        <f>VLOOKUP(F4072,Sheet2!A:C,2,FALSE)</f>
        <v>其他</v>
      </c>
      <c r="B4072" s="1" t="str">
        <f>VLOOKUP(E4072,[1]Sheet4!A:B,2,FALSE)</f>
        <v>自家直客</v>
      </c>
      <c r="C4072" s="1" t="str">
        <f t="shared" si="35"/>
        <v>07</v>
      </c>
      <c r="D4072" s="147">
        <v>20150706</v>
      </c>
      <c r="E4072" s="6" t="s">
        <v>14</v>
      </c>
      <c r="F4072" s="6" t="s">
        <v>53</v>
      </c>
      <c r="G4072" s="57">
        <v>8451134</v>
      </c>
      <c r="H4072" s="7">
        <v>5148.3</v>
      </c>
      <c r="I4072" s="7">
        <v>0.61</v>
      </c>
      <c r="J4072" s="4">
        <v>1.0800000000000001E-2</v>
      </c>
      <c r="K4072" s="7">
        <v>0.06</v>
      </c>
      <c r="L4072" s="2">
        <v>91197</v>
      </c>
      <c r="M4072" s="4">
        <v>1.8200000000000001E-2</v>
      </c>
      <c r="N4072" s="7">
        <v>3.11</v>
      </c>
      <c r="O4072" s="2">
        <v>1657</v>
      </c>
    </row>
    <row r="4073" spans="1:15" x14ac:dyDescent="0.3">
      <c r="A4073" s="1" t="str">
        <f>VLOOKUP(F4073,Sheet2!A:C,2,FALSE)</f>
        <v>其他</v>
      </c>
      <c r="B4073" s="1" t="str">
        <f>VLOOKUP(E4073,[1]Sheet4!A:B,2,FALSE)</f>
        <v>自家直客</v>
      </c>
      <c r="C4073" s="1" t="str">
        <f t="shared" si="35"/>
        <v>07</v>
      </c>
      <c r="D4073" s="147">
        <v>20150705</v>
      </c>
      <c r="E4073" s="6" t="s">
        <v>14</v>
      </c>
      <c r="F4073" s="6" t="s">
        <v>88</v>
      </c>
      <c r="G4073" s="57">
        <v>8451819</v>
      </c>
      <c r="H4073" s="7">
        <v>5069.62</v>
      </c>
      <c r="I4073" s="7">
        <v>0.6</v>
      </c>
      <c r="J4073" s="4">
        <v>1.04E-2</v>
      </c>
      <c r="K4073" s="7">
        <v>0.06</v>
      </c>
      <c r="L4073" s="2">
        <v>88184</v>
      </c>
      <c r="M4073" s="4">
        <v>2.0299999999999999E-2</v>
      </c>
      <c r="N4073" s="7">
        <v>2.84</v>
      </c>
      <c r="O4073" s="2">
        <v>1788</v>
      </c>
    </row>
    <row r="4074" spans="1:15" x14ac:dyDescent="0.3">
      <c r="A4074" s="1" t="str">
        <f>VLOOKUP(F4074,Sheet2!A:C,2,FALSE)</f>
        <v>其他</v>
      </c>
      <c r="B4074" s="1" t="str">
        <f>VLOOKUP(E4074,[1]Sheet4!A:B,2,FALSE)</f>
        <v>自家直客</v>
      </c>
      <c r="C4074" s="1" t="str">
        <f t="shared" si="35"/>
        <v>07</v>
      </c>
      <c r="D4074" s="147">
        <v>20150704</v>
      </c>
      <c r="E4074" s="6" t="s">
        <v>14</v>
      </c>
      <c r="F4074" s="6" t="s">
        <v>88</v>
      </c>
      <c r="G4074" s="57">
        <v>9625687</v>
      </c>
      <c r="H4074" s="7">
        <v>5275.88</v>
      </c>
      <c r="I4074" s="7">
        <v>0.55000000000000004</v>
      </c>
      <c r="J4074" s="4">
        <v>9.9000000000000008E-3</v>
      </c>
      <c r="K4074" s="7">
        <v>0.06</v>
      </c>
      <c r="L4074" s="2">
        <v>95561</v>
      </c>
      <c r="M4074" s="4">
        <v>2.2599999999999999E-2</v>
      </c>
      <c r="N4074" s="7">
        <v>2.44</v>
      </c>
      <c r="O4074" s="2">
        <v>2162</v>
      </c>
    </row>
    <row r="4075" spans="1:15" x14ac:dyDescent="0.3">
      <c r="A4075" s="1" t="str">
        <f>VLOOKUP(F4075,Sheet2!A:C,2,FALSE)</f>
        <v>其他</v>
      </c>
      <c r="B4075" s="1" t="str">
        <f>VLOOKUP(E4075,[1]Sheet4!A:B,2,FALSE)</f>
        <v>自家直客</v>
      </c>
      <c r="C4075" s="1" t="str">
        <f t="shared" si="35"/>
        <v>07</v>
      </c>
      <c r="D4075" s="147">
        <v>20150703</v>
      </c>
      <c r="E4075" s="6" t="s">
        <v>14</v>
      </c>
      <c r="F4075" s="6" t="s">
        <v>53</v>
      </c>
      <c r="G4075" s="57">
        <v>11221568</v>
      </c>
      <c r="H4075" s="7">
        <v>5711.34</v>
      </c>
      <c r="I4075" s="7">
        <v>0.51</v>
      </c>
      <c r="J4075" s="4">
        <v>9.1999999999999998E-3</v>
      </c>
      <c r="K4075" s="7">
        <v>0.06</v>
      </c>
      <c r="L4075" s="2">
        <v>103764</v>
      </c>
      <c r="M4075" s="4">
        <v>2.1700000000000001E-2</v>
      </c>
      <c r="N4075" s="7">
        <v>2.5299999999999998</v>
      </c>
      <c r="O4075" s="2">
        <v>2256</v>
      </c>
    </row>
    <row r="4076" spans="1:15" x14ac:dyDescent="0.3">
      <c r="A4076" s="1" t="str">
        <f>VLOOKUP(F4076,Sheet2!A:C,2,FALSE)</f>
        <v>其他</v>
      </c>
      <c r="B4076" s="1" t="str">
        <f>VLOOKUP(E4076,[1]Sheet4!A:B,2,FALSE)</f>
        <v>自家直客</v>
      </c>
      <c r="C4076" s="1" t="str">
        <f t="shared" si="35"/>
        <v>07</v>
      </c>
      <c r="D4076" s="147">
        <v>20150702</v>
      </c>
      <c r="E4076" s="6" t="s">
        <v>14</v>
      </c>
      <c r="F4076" s="6" t="s">
        <v>53</v>
      </c>
      <c r="G4076" s="57">
        <v>10274341</v>
      </c>
      <c r="H4076" s="7">
        <v>5378.02</v>
      </c>
      <c r="I4076" s="7">
        <v>0.52</v>
      </c>
      <c r="J4076" s="4">
        <v>9.5999999999999992E-3</v>
      </c>
      <c r="K4076" s="7">
        <v>0.05</v>
      </c>
      <c r="L4076" s="2">
        <v>99108</v>
      </c>
      <c r="M4076" s="4">
        <v>2.29E-2</v>
      </c>
      <c r="N4076" s="7">
        <v>2.37</v>
      </c>
      <c r="O4076" s="2">
        <v>2274</v>
      </c>
    </row>
    <row r="4077" spans="1:15" x14ac:dyDescent="0.3">
      <c r="A4077" s="1" t="str">
        <f>VLOOKUP(F4077,Sheet2!A:C,2,FALSE)</f>
        <v>其他</v>
      </c>
      <c r="B4077" s="1" t="str">
        <f>VLOOKUP(E4077,[1]Sheet4!A:B,2,FALSE)</f>
        <v>自家直客</v>
      </c>
      <c r="C4077" s="1" t="str">
        <f t="shared" si="35"/>
        <v>07</v>
      </c>
      <c r="D4077" s="147">
        <v>20150701</v>
      </c>
      <c r="E4077" s="6" t="s">
        <v>14</v>
      </c>
      <c r="F4077" s="6" t="s">
        <v>88</v>
      </c>
      <c r="G4077" s="57">
        <v>11323623</v>
      </c>
      <c r="H4077" s="7">
        <v>5175.38</v>
      </c>
      <c r="I4077" s="7">
        <v>0.46</v>
      </c>
      <c r="J4077" s="4">
        <v>8.6E-3</v>
      </c>
      <c r="K4077" s="7">
        <v>0.05</v>
      </c>
      <c r="L4077" s="2">
        <v>97494</v>
      </c>
      <c r="M4077" s="4">
        <v>2.2599999999999999E-2</v>
      </c>
      <c r="N4077" s="7">
        <v>2.35</v>
      </c>
      <c r="O4077" s="2">
        <v>2204</v>
      </c>
    </row>
    <row r="4078" spans="1:15" x14ac:dyDescent="0.3">
      <c r="A4078" s="1" t="str">
        <f>VLOOKUP(F4078,Sheet2!A:C,2,FALSE)</f>
        <v>其他</v>
      </c>
      <c r="B4078" s="1" t="str">
        <f>VLOOKUP(E4078,[1]Sheet4!A:B,2,FALSE)</f>
        <v>自家直客</v>
      </c>
      <c r="C4078" s="1" t="str">
        <f t="shared" si="35"/>
        <v>06</v>
      </c>
      <c r="D4078" s="147">
        <v>20150630</v>
      </c>
      <c r="E4078" s="6" t="s">
        <v>14</v>
      </c>
      <c r="F4078" s="6" t="s">
        <v>88</v>
      </c>
      <c r="G4078" s="57">
        <v>12683571</v>
      </c>
      <c r="H4078" s="7">
        <v>5408.05</v>
      </c>
      <c r="I4078" s="7">
        <v>0.43</v>
      </c>
      <c r="J4078" s="4">
        <v>8.0999999999999996E-3</v>
      </c>
      <c r="K4078" s="7">
        <v>0.05</v>
      </c>
      <c r="L4078" s="2">
        <v>103201</v>
      </c>
      <c r="M4078" s="4">
        <v>2.41E-2</v>
      </c>
      <c r="N4078" s="7">
        <v>2.17</v>
      </c>
      <c r="O4078" s="2">
        <v>2491</v>
      </c>
    </row>
    <row r="4079" spans="1:15" x14ac:dyDescent="0.3">
      <c r="A4079" s="1" t="str">
        <f>VLOOKUP(F4079,Sheet2!A:C,2,FALSE)</f>
        <v>其他</v>
      </c>
      <c r="B4079" s="1" t="str">
        <f>VLOOKUP(E4079,[1]Sheet4!A:B,2,FALSE)</f>
        <v>自家直客</v>
      </c>
      <c r="C4079" s="1" t="str">
        <f t="shared" si="35"/>
        <v>06</v>
      </c>
      <c r="D4079" s="147">
        <v>20150629</v>
      </c>
      <c r="E4079" s="6" t="s">
        <v>14</v>
      </c>
      <c r="F4079" s="6" t="s">
        <v>88</v>
      </c>
      <c r="G4079" s="57">
        <v>10637319</v>
      </c>
      <c r="H4079" s="7">
        <v>5383.22</v>
      </c>
      <c r="I4079" s="7">
        <v>0.51</v>
      </c>
      <c r="J4079" s="4">
        <v>9.5999999999999992E-3</v>
      </c>
      <c r="K4079" s="7">
        <v>0.05</v>
      </c>
      <c r="L4079" s="2">
        <v>102201</v>
      </c>
      <c r="M4079" s="4">
        <v>2.1299999999999999E-2</v>
      </c>
      <c r="N4079" s="7">
        <v>2.4700000000000002</v>
      </c>
      <c r="O4079" s="2">
        <v>2178</v>
      </c>
    </row>
    <row r="4080" spans="1:15" x14ac:dyDescent="0.3">
      <c r="A4080" s="1" t="str">
        <f>VLOOKUP(F4080,Sheet2!A:C,2,FALSE)</f>
        <v>其他</v>
      </c>
      <c r="B4080" s="1" t="str">
        <f>VLOOKUP(E4080,[1]Sheet4!A:B,2,FALSE)</f>
        <v>自家直客</v>
      </c>
      <c r="C4080" s="1" t="str">
        <f t="shared" si="35"/>
        <v>06</v>
      </c>
      <c r="D4080" s="147">
        <v>20150628</v>
      </c>
      <c r="E4080" s="6" t="s">
        <v>14</v>
      </c>
      <c r="F4080" s="6" t="s">
        <v>88</v>
      </c>
      <c r="G4080" s="57">
        <v>10307979</v>
      </c>
      <c r="H4080" s="7">
        <v>5228.6000000000004</v>
      </c>
      <c r="I4080" s="7">
        <v>0.51</v>
      </c>
      <c r="J4080" s="4">
        <v>0.01</v>
      </c>
      <c r="K4080" s="7">
        <v>0.05</v>
      </c>
      <c r="L4080" s="2">
        <v>103364</v>
      </c>
      <c r="M4080" s="4">
        <v>2.4E-2</v>
      </c>
      <c r="N4080" s="7">
        <v>2.1</v>
      </c>
      <c r="O4080" s="2">
        <v>2485</v>
      </c>
    </row>
    <row r="4081" spans="1:15" x14ac:dyDescent="0.3">
      <c r="A4081" s="1" t="str">
        <f>VLOOKUP(F4081,Sheet2!A:C,2,FALSE)</f>
        <v>其他</v>
      </c>
      <c r="B4081" s="1" t="str">
        <f>VLOOKUP(E4081,[1]Sheet4!A:B,2,FALSE)</f>
        <v>自家直客</v>
      </c>
      <c r="C4081" s="1" t="str">
        <f t="shared" si="35"/>
        <v>06</v>
      </c>
      <c r="D4081" s="147">
        <v>20150627</v>
      </c>
      <c r="E4081" s="6" t="s">
        <v>14</v>
      </c>
      <c r="F4081" s="6" t="s">
        <v>88</v>
      </c>
      <c r="G4081" s="57">
        <v>10440277</v>
      </c>
      <c r="H4081" s="7">
        <v>5397.83</v>
      </c>
      <c r="I4081" s="7">
        <v>0.52</v>
      </c>
      <c r="J4081" s="4">
        <v>1.03E-2</v>
      </c>
      <c r="K4081" s="7">
        <v>0.05</v>
      </c>
      <c r="L4081" s="2">
        <v>107241</v>
      </c>
      <c r="M4081" s="4">
        <v>2.29E-2</v>
      </c>
      <c r="N4081" s="7">
        <v>2.19</v>
      </c>
      <c r="O4081" s="2">
        <v>2460</v>
      </c>
    </row>
    <row r="4082" spans="1:15" x14ac:dyDescent="0.3">
      <c r="A4082" s="1" t="str">
        <f>VLOOKUP(F4082,Sheet2!A:C,2,FALSE)</f>
        <v>其他</v>
      </c>
      <c r="B4082" s="1" t="str">
        <f>VLOOKUP(E4082,[1]Sheet4!A:B,2,FALSE)</f>
        <v>自家直客</v>
      </c>
      <c r="C4082" s="1" t="str">
        <f t="shared" si="35"/>
        <v>06</v>
      </c>
      <c r="D4082" s="147">
        <v>20150626</v>
      </c>
      <c r="E4082" s="6" t="s">
        <v>14</v>
      </c>
      <c r="F4082" s="6" t="s">
        <v>88</v>
      </c>
      <c r="G4082" s="57">
        <v>11307020</v>
      </c>
      <c r="H4082" s="7">
        <v>5461.46</v>
      </c>
      <c r="I4082" s="7">
        <v>0.48</v>
      </c>
      <c r="J4082" s="4">
        <v>1.03E-2</v>
      </c>
      <c r="K4082" s="7">
        <v>0.05</v>
      </c>
      <c r="L4082" s="2">
        <v>115923</v>
      </c>
      <c r="M4082" s="4">
        <v>2.1700000000000001E-2</v>
      </c>
      <c r="N4082" s="7">
        <v>2.17</v>
      </c>
      <c r="O4082" s="2">
        <v>2513</v>
      </c>
    </row>
    <row r="4083" spans="1:15" x14ac:dyDescent="0.3">
      <c r="A4083" s="1" t="str">
        <f>VLOOKUP(F4083,Sheet2!A:C,2,FALSE)</f>
        <v>其他</v>
      </c>
      <c r="B4083" s="1" t="str">
        <f>VLOOKUP(E4083,[1]Sheet4!A:B,2,FALSE)</f>
        <v>自家直客</v>
      </c>
      <c r="C4083" s="1" t="str">
        <f t="shared" si="35"/>
        <v>06</v>
      </c>
      <c r="D4083" s="147">
        <v>20150625</v>
      </c>
      <c r="E4083" s="6" t="s">
        <v>14</v>
      </c>
      <c r="F4083" s="6" t="s">
        <v>53</v>
      </c>
      <c r="G4083" s="57">
        <v>10838632</v>
      </c>
      <c r="H4083" s="7">
        <v>5289.57</v>
      </c>
      <c r="I4083" s="7">
        <v>0.49</v>
      </c>
      <c r="J4083" s="4">
        <v>1.14E-2</v>
      </c>
      <c r="K4083" s="7">
        <v>0.04</v>
      </c>
      <c r="L4083" s="2">
        <v>123152</v>
      </c>
      <c r="M4083" s="4">
        <v>1.9900000000000001E-2</v>
      </c>
      <c r="N4083" s="7">
        <v>2.15</v>
      </c>
      <c r="O4083" s="2">
        <v>2456</v>
      </c>
    </row>
    <row r="4084" spans="1:15" x14ac:dyDescent="0.3">
      <c r="A4084" s="1" t="str">
        <f>VLOOKUP(F4084,Sheet2!A:C,2,FALSE)</f>
        <v>其他</v>
      </c>
      <c r="B4084" s="1" t="str">
        <f>VLOOKUP(E4084,[1]Sheet4!A:B,2,FALSE)</f>
        <v>自家直客</v>
      </c>
      <c r="C4084" s="1" t="str">
        <f t="shared" si="35"/>
        <v>06</v>
      </c>
      <c r="D4084" s="147">
        <v>20150624</v>
      </c>
      <c r="E4084" s="6" t="s">
        <v>14</v>
      </c>
      <c r="F4084" s="6" t="s">
        <v>53</v>
      </c>
      <c r="G4084" s="57">
        <v>9236109</v>
      </c>
      <c r="H4084" s="7">
        <v>5081.1499999999996</v>
      </c>
      <c r="I4084" s="7">
        <v>0.55000000000000004</v>
      </c>
      <c r="J4084" s="4">
        <v>1.2E-2</v>
      </c>
      <c r="K4084" s="7">
        <v>0.05</v>
      </c>
      <c r="L4084" s="2">
        <v>111010</v>
      </c>
      <c r="M4084" s="4">
        <v>1.8599999999999998E-2</v>
      </c>
      <c r="N4084" s="7">
        <v>2.4700000000000002</v>
      </c>
      <c r="O4084" s="2">
        <v>2061</v>
      </c>
    </row>
    <row r="4085" spans="1:15" x14ac:dyDescent="0.3">
      <c r="A4085" s="1" t="str">
        <f>VLOOKUP(F4085,Sheet2!A:C,2,FALSE)</f>
        <v>其他</v>
      </c>
      <c r="B4085" s="1" t="str">
        <f>VLOOKUP(E4085,[1]Sheet4!A:B,2,FALSE)</f>
        <v>自家直客</v>
      </c>
      <c r="C4085" s="1" t="str">
        <f t="shared" si="35"/>
        <v>06</v>
      </c>
      <c r="D4085" s="147">
        <v>20150623</v>
      </c>
      <c r="E4085" s="6" t="s">
        <v>14</v>
      </c>
      <c r="F4085" s="6" t="s">
        <v>88</v>
      </c>
      <c r="G4085" s="57">
        <v>8735508</v>
      </c>
      <c r="H4085" s="7">
        <v>4864.49</v>
      </c>
      <c r="I4085" s="7">
        <v>0.56000000000000005</v>
      </c>
      <c r="J4085" s="4">
        <v>1.1900000000000001E-2</v>
      </c>
      <c r="K4085" s="7">
        <v>0.05</v>
      </c>
      <c r="L4085" s="2">
        <v>103696</v>
      </c>
      <c r="M4085" s="4">
        <v>1.9900000000000001E-2</v>
      </c>
      <c r="N4085" s="7">
        <v>2.35</v>
      </c>
      <c r="O4085" s="2">
        <v>2067</v>
      </c>
    </row>
    <row r="4086" spans="1:15" x14ac:dyDescent="0.3">
      <c r="A4086" s="1" t="str">
        <f>VLOOKUP(F4086,Sheet2!A:C,2,FALSE)</f>
        <v>其他</v>
      </c>
      <c r="B4086" s="1" t="str">
        <f>VLOOKUP(E4086,[1]Sheet4!A:B,2,FALSE)</f>
        <v>API</v>
      </c>
      <c r="C4086" s="1" t="str">
        <f t="shared" si="35"/>
        <v>07</v>
      </c>
      <c r="D4086" s="147">
        <v>20150709</v>
      </c>
      <c r="E4086" s="6" t="s">
        <v>37</v>
      </c>
      <c r="F4086" s="6" t="s">
        <v>88</v>
      </c>
      <c r="G4086" s="57">
        <v>3066304</v>
      </c>
      <c r="H4086" s="7">
        <v>331.24</v>
      </c>
      <c r="I4086" s="7">
        <v>0.11</v>
      </c>
      <c r="J4086" s="4">
        <v>0.01</v>
      </c>
      <c r="K4086" s="7">
        <v>0.01</v>
      </c>
      <c r="L4086" s="2">
        <v>30755</v>
      </c>
      <c r="M4086" s="4">
        <v>1.77E-2</v>
      </c>
      <c r="N4086" s="7">
        <v>0.61</v>
      </c>
      <c r="O4086" s="2">
        <v>544</v>
      </c>
    </row>
    <row r="4087" spans="1:15" x14ac:dyDescent="0.3">
      <c r="A4087" s="1" t="str">
        <f>VLOOKUP(F4087,Sheet2!A:C,2,FALSE)</f>
        <v>其他</v>
      </c>
      <c r="B4087" s="1" t="str">
        <f>VLOOKUP(E4087,[1]Sheet4!A:B,2,FALSE)</f>
        <v>API</v>
      </c>
      <c r="C4087" s="1" t="str">
        <f t="shared" si="35"/>
        <v>07</v>
      </c>
      <c r="D4087" s="147">
        <v>20150708</v>
      </c>
      <c r="E4087" s="6" t="s">
        <v>37</v>
      </c>
      <c r="F4087" s="6" t="s">
        <v>88</v>
      </c>
      <c r="G4087" s="57">
        <v>4018537</v>
      </c>
      <c r="H4087" s="7">
        <v>756.5</v>
      </c>
      <c r="I4087" s="7">
        <v>0.19</v>
      </c>
      <c r="J4087" s="4">
        <v>8.8000000000000005E-3</v>
      </c>
      <c r="K4087" s="7">
        <v>0.02</v>
      </c>
      <c r="L4087" s="2">
        <v>35360</v>
      </c>
      <c r="M4087" s="4">
        <v>1.9400000000000001E-2</v>
      </c>
      <c r="N4087" s="7">
        <v>1.1000000000000001</v>
      </c>
      <c r="O4087" s="2">
        <v>685</v>
      </c>
    </row>
    <row r="4088" spans="1:15" x14ac:dyDescent="0.3">
      <c r="A4088" s="1" t="str">
        <f>VLOOKUP(F4088,Sheet2!A:C,2,FALSE)</f>
        <v>其他</v>
      </c>
      <c r="B4088" s="1" t="str">
        <f>VLOOKUP(E4088,[1]Sheet4!A:B,2,FALSE)</f>
        <v>API</v>
      </c>
      <c r="C4088" s="1" t="str">
        <f t="shared" si="35"/>
        <v>07</v>
      </c>
      <c r="D4088" s="147">
        <v>20150707</v>
      </c>
      <c r="E4088" s="6" t="s">
        <v>37</v>
      </c>
      <c r="F4088" s="6" t="s">
        <v>88</v>
      </c>
      <c r="G4088" s="57">
        <v>4284314</v>
      </c>
      <c r="H4088" s="7">
        <v>473.44</v>
      </c>
      <c r="I4088" s="7">
        <v>0.11</v>
      </c>
      <c r="J4088" s="4">
        <v>8.5000000000000006E-3</v>
      </c>
      <c r="K4088" s="7">
        <v>0.01</v>
      </c>
      <c r="L4088" s="2">
        <v>36258</v>
      </c>
      <c r="M4088" s="4">
        <v>1.7999999999999999E-2</v>
      </c>
      <c r="N4088" s="7">
        <v>0.73</v>
      </c>
      <c r="O4088" s="2">
        <v>651</v>
      </c>
    </row>
    <row r="4089" spans="1:15" x14ac:dyDescent="0.3">
      <c r="A4089" s="1" t="str">
        <f>VLOOKUP(F4089,Sheet2!A:C,2,FALSE)</f>
        <v>其他</v>
      </c>
      <c r="B4089" s="1" t="str">
        <f>VLOOKUP(E4089,[1]Sheet4!A:B,2,FALSE)</f>
        <v>API</v>
      </c>
      <c r="C4089" s="1" t="str">
        <f t="shared" si="35"/>
        <v>07</v>
      </c>
      <c r="D4089" s="147">
        <v>20150706</v>
      </c>
      <c r="E4089" s="6" t="s">
        <v>37</v>
      </c>
      <c r="F4089" s="6" t="s">
        <v>88</v>
      </c>
      <c r="G4089" s="57">
        <v>4481378</v>
      </c>
      <c r="H4089" s="7">
        <v>302.24</v>
      </c>
      <c r="I4089" s="7">
        <v>7.0000000000000007E-2</v>
      </c>
      <c r="J4089" s="4">
        <v>8.2000000000000007E-3</v>
      </c>
      <c r="K4089" s="7">
        <v>0.01</v>
      </c>
      <c r="L4089" s="2">
        <v>36911</v>
      </c>
      <c r="M4089" s="4">
        <v>1.52E-2</v>
      </c>
      <c r="N4089" s="7">
        <v>0.54</v>
      </c>
      <c r="O4089" s="2">
        <v>560</v>
      </c>
    </row>
    <row r="4090" spans="1:15" x14ac:dyDescent="0.3">
      <c r="A4090" s="1" t="str">
        <f>VLOOKUP(F4090,Sheet2!A:C,2,FALSE)</f>
        <v>其他</v>
      </c>
      <c r="B4090" s="1" t="str">
        <f>VLOOKUP(E4090,[1]Sheet4!A:B,2,FALSE)</f>
        <v>API</v>
      </c>
      <c r="C4090" s="1" t="str">
        <f t="shared" si="35"/>
        <v>07</v>
      </c>
      <c r="D4090" s="147">
        <v>20150705</v>
      </c>
      <c r="E4090" s="6" t="s">
        <v>37</v>
      </c>
      <c r="F4090" s="6" t="s">
        <v>88</v>
      </c>
      <c r="G4090" s="57">
        <v>4513957</v>
      </c>
      <c r="H4090" s="7">
        <v>428.29</v>
      </c>
      <c r="I4090" s="7">
        <v>0.09</v>
      </c>
      <c r="J4090" s="4">
        <v>8.2000000000000007E-3</v>
      </c>
      <c r="K4090" s="7">
        <v>0.01</v>
      </c>
      <c r="L4090" s="2">
        <v>37011</v>
      </c>
      <c r="M4090" s="4">
        <v>1.7399999999999999E-2</v>
      </c>
      <c r="N4090" s="7">
        <v>0.67</v>
      </c>
      <c r="O4090" s="2">
        <v>643</v>
      </c>
    </row>
    <row r="4091" spans="1:15" x14ac:dyDescent="0.3">
      <c r="A4091" s="1" t="str">
        <f>VLOOKUP(F4091,Sheet2!A:C,2,FALSE)</f>
        <v>其他</v>
      </c>
      <c r="B4091" s="1" t="str">
        <f>VLOOKUP(E4091,[1]Sheet4!A:B,2,FALSE)</f>
        <v>API</v>
      </c>
      <c r="C4091" s="1" t="str">
        <f t="shared" si="35"/>
        <v>07</v>
      </c>
      <c r="D4091" s="147">
        <v>20150704</v>
      </c>
      <c r="E4091" s="6" t="s">
        <v>37</v>
      </c>
      <c r="F4091" s="6" t="s">
        <v>88</v>
      </c>
      <c r="G4091" s="57">
        <v>4230310</v>
      </c>
      <c r="H4091" s="7">
        <v>365.53</v>
      </c>
      <c r="I4091" s="7">
        <v>0.09</v>
      </c>
      <c r="J4091" s="4">
        <v>7.7000000000000002E-3</v>
      </c>
      <c r="K4091" s="7">
        <v>0.01</v>
      </c>
      <c r="L4091" s="2">
        <v>32490</v>
      </c>
      <c r="M4091" s="4">
        <v>1.7899999999999999E-2</v>
      </c>
      <c r="N4091" s="7">
        <v>0.63</v>
      </c>
      <c r="O4091" s="2">
        <v>583</v>
      </c>
    </row>
    <row r="4092" spans="1:15" x14ac:dyDescent="0.3">
      <c r="A4092" s="1" t="str">
        <f>VLOOKUP(F4092,Sheet2!A:C,2,FALSE)</f>
        <v>其他</v>
      </c>
      <c r="B4092" s="1" t="str">
        <f>VLOOKUP(E4092,[1]Sheet4!A:B,2,FALSE)</f>
        <v>API</v>
      </c>
      <c r="C4092" s="1" t="str">
        <f t="shared" si="35"/>
        <v>07</v>
      </c>
      <c r="D4092" s="147">
        <v>20150703</v>
      </c>
      <c r="E4092" s="6" t="s">
        <v>37</v>
      </c>
      <c r="F4092" s="6" t="s">
        <v>88</v>
      </c>
      <c r="G4092" s="57">
        <v>4611680</v>
      </c>
      <c r="H4092" s="7">
        <v>430.15</v>
      </c>
      <c r="I4092" s="7">
        <v>0.09</v>
      </c>
      <c r="J4092" s="4">
        <v>7.4000000000000003E-3</v>
      </c>
      <c r="K4092" s="7">
        <v>0.01</v>
      </c>
      <c r="L4092" s="2">
        <v>34136</v>
      </c>
      <c r="M4092" s="4">
        <v>1.7100000000000001E-2</v>
      </c>
      <c r="N4092" s="7">
        <v>0.74</v>
      </c>
      <c r="O4092" s="2">
        <v>584</v>
      </c>
    </row>
    <row r="4093" spans="1:15" x14ac:dyDescent="0.3">
      <c r="A4093" s="1" t="str">
        <f>VLOOKUP(F4093,Sheet2!A:C,2,FALSE)</f>
        <v>其他</v>
      </c>
      <c r="B4093" s="1" t="str">
        <f>VLOOKUP(E4093,[1]Sheet4!A:B,2,FALSE)</f>
        <v>API</v>
      </c>
      <c r="C4093" s="1" t="str">
        <f t="shared" si="35"/>
        <v>07</v>
      </c>
      <c r="D4093" s="147">
        <v>20150702</v>
      </c>
      <c r="E4093" s="6" t="s">
        <v>37</v>
      </c>
      <c r="F4093" s="6" t="s">
        <v>88</v>
      </c>
      <c r="G4093" s="57">
        <v>5094881</v>
      </c>
      <c r="H4093" s="7">
        <v>504.77</v>
      </c>
      <c r="I4093" s="7">
        <v>0.1</v>
      </c>
      <c r="J4093" s="4">
        <v>7.4999999999999997E-3</v>
      </c>
      <c r="K4093" s="7">
        <v>0.01</v>
      </c>
      <c r="L4093" s="2">
        <v>38445</v>
      </c>
      <c r="M4093" s="4">
        <v>1.2E-2</v>
      </c>
      <c r="N4093" s="7">
        <v>1.1000000000000001</v>
      </c>
      <c r="O4093" s="2">
        <v>460</v>
      </c>
    </row>
    <row r="4094" spans="1:15" x14ac:dyDescent="0.3">
      <c r="A4094" s="1" t="str">
        <f>VLOOKUP(F4094,Sheet2!A:C,2,FALSE)</f>
        <v>其他</v>
      </c>
      <c r="B4094" s="1" t="str">
        <f>VLOOKUP(E4094,[1]Sheet4!A:B,2,FALSE)</f>
        <v>API</v>
      </c>
      <c r="C4094" s="1" t="str">
        <f t="shared" si="35"/>
        <v>07</v>
      </c>
      <c r="D4094" s="147">
        <v>20150701</v>
      </c>
      <c r="E4094" s="6" t="s">
        <v>37</v>
      </c>
      <c r="F4094" s="6" t="s">
        <v>88</v>
      </c>
      <c r="G4094" s="57">
        <v>5371190</v>
      </c>
      <c r="H4094" s="7">
        <v>361.85</v>
      </c>
      <c r="I4094" s="7">
        <v>7.0000000000000007E-2</v>
      </c>
      <c r="J4094" s="4">
        <v>7.3000000000000001E-3</v>
      </c>
      <c r="K4094" s="7">
        <v>0.01</v>
      </c>
      <c r="L4094" s="2">
        <v>39262</v>
      </c>
      <c r="M4094" s="4">
        <v>9.9000000000000008E-3</v>
      </c>
      <c r="N4094" s="7">
        <v>0.94</v>
      </c>
      <c r="O4094" s="2">
        <v>387</v>
      </c>
    </row>
    <row r="4095" spans="1:15" x14ac:dyDescent="0.3">
      <c r="A4095" s="1" t="str">
        <f>VLOOKUP(F4095,Sheet2!A:C,2,FALSE)</f>
        <v>其他</v>
      </c>
      <c r="B4095" s="1" t="str">
        <f>VLOOKUP(E4095,[1]Sheet4!A:B,2,FALSE)</f>
        <v>API</v>
      </c>
      <c r="C4095" s="1" t="str">
        <f t="shared" si="35"/>
        <v>06</v>
      </c>
      <c r="D4095" s="147">
        <v>20150630</v>
      </c>
      <c r="E4095" s="6" t="s">
        <v>37</v>
      </c>
      <c r="F4095" s="6" t="s">
        <v>88</v>
      </c>
      <c r="G4095" s="57">
        <v>6296973</v>
      </c>
      <c r="H4095" s="7">
        <v>488.49</v>
      </c>
      <c r="I4095" s="7">
        <v>0.08</v>
      </c>
      <c r="J4095" s="4">
        <v>6.8999999999999999E-3</v>
      </c>
      <c r="K4095" s="7">
        <v>0.01</v>
      </c>
      <c r="L4095" s="2">
        <v>43370</v>
      </c>
      <c r="M4095" s="4">
        <v>1.26E-2</v>
      </c>
      <c r="N4095" s="7">
        <v>0.9</v>
      </c>
      <c r="O4095" s="2">
        <v>545</v>
      </c>
    </row>
    <row r="4096" spans="1:15" x14ac:dyDescent="0.3">
      <c r="A4096" s="1" t="str">
        <f>VLOOKUP(F4096,Sheet2!A:C,2,FALSE)</f>
        <v>其他</v>
      </c>
      <c r="B4096" s="1" t="str">
        <f>VLOOKUP(E4096,[1]Sheet4!A:B,2,FALSE)</f>
        <v>API</v>
      </c>
      <c r="C4096" s="1" t="str">
        <f t="shared" si="35"/>
        <v>06</v>
      </c>
      <c r="D4096" s="147">
        <v>20150629</v>
      </c>
      <c r="E4096" s="6" t="s">
        <v>37</v>
      </c>
      <c r="F4096" s="6" t="s">
        <v>88</v>
      </c>
      <c r="G4096" s="57">
        <v>5434301</v>
      </c>
      <c r="H4096" s="7">
        <v>1362.15</v>
      </c>
      <c r="I4096" s="7">
        <v>0.25</v>
      </c>
      <c r="J4096" s="4">
        <v>7.7999999999999996E-3</v>
      </c>
      <c r="K4096" s="7">
        <v>0.03</v>
      </c>
      <c r="L4096" s="2">
        <v>42285</v>
      </c>
      <c r="M4096" s="4">
        <v>1.72E-2</v>
      </c>
      <c r="N4096" s="7">
        <v>1.87</v>
      </c>
      <c r="O4096" s="2">
        <v>729</v>
      </c>
    </row>
    <row r="4097" spans="1:15" x14ac:dyDescent="0.3">
      <c r="A4097" s="1" t="str">
        <f>VLOOKUP(F4097,Sheet2!A:C,2,FALSE)</f>
        <v>其他</v>
      </c>
      <c r="B4097" s="1" t="str">
        <f>VLOOKUP(E4097,[1]Sheet4!A:B,2,FALSE)</f>
        <v>API</v>
      </c>
      <c r="C4097" s="1" t="str">
        <f t="shared" si="35"/>
        <v>06</v>
      </c>
      <c r="D4097" s="147">
        <v>20150628</v>
      </c>
      <c r="E4097" s="6" t="s">
        <v>37</v>
      </c>
      <c r="F4097" s="6" t="s">
        <v>88</v>
      </c>
      <c r="G4097" s="57">
        <v>5348576</v>
      </c>
      <c r="H4097" s="7">
        <v>500.57</v>
      </c>
      <c r="I4097" s="7">
        <v>0.09</v>
      </c>
      <c r="J4097" s="4">
        <v>7.9000000000000008E-3</v>
      </c>
      <c r="K4097" s="7">
        <v>0.01</v>
      </c>
      <c r="L4097" s="2">
        <v>42097</v>
      </c>
      <c r="M4097" s="4">
        <v>1.38E-2</v>
      </c>
      <c r="N4097" s="7">
        <v>0.86</v>
      </c>
      <c r="O4097" s="2">
        <v>579</v>
      </c>
    </row>
    <row r="4098" spans="1:15" x14ac:dyDescent="0.3">
      <c r="A4098" s="1" t="str">
        <f>VLOOKUP(F4098,Sheet2!A:C,2,FALSE)</f>
        <v>其他</v>
      </c>
      <c r="B4098" s="1" t="str">
        <f>VLOOKUP(E4098,[1]Sheet4!A:B,2,FALSE)</f>
        <v>API</v>
      </c>
      <c r="C4098" s="1" t="str">
        <f t="shared" si="35"/>
        <v>06</v>
      </c>
      <c r="D4098" s="147">
        <v>20150627</v>
      </c>
      <c r="E4098" s="6" t="s">
        <v>37</v>
      </c>
      <c r="F4098" s="6" t="s">
        <v>88</v>
      </c>
      <c r="G4098" s="57">
        <v>5124430</v>
      </c>
      <c r="H4098" s="7">
        <v>428.2</v>
      </c>
      <c r="I4098" s="7">
        <v>0.08</v>
      </c>
      <c r="J4098" s="4">
        <v>8.2000000000000007E-3</v>
      </c>
      <c r="K4098" s="7">
        <v>0.01</v>
      </c>
      <c r="L4098" s="2">
        <v>41996</v>
      </c>
      <c r="M4098" s="4">
        <v>1.2699999999999999E-2</v>
      </c>
      <c r="N4098" s="7">
        <v>0.8</v>
      </c>
      <c r="O4098" s="2">
        <v>533</v>
      </c>
    </row>
    <row r="4099" spans="1:15" x14ac:dyDescent="0.3">
      <c r="A4099" s="1" t="str">
        <f>VLOOKUP(F4099,Sheet2!A:C,2,FALSE)</f>
        <v>其他</v>
      </c>
      <c r="B4099" s="1" t="str">
        <f>VLOOKUP(E4099,[1]Sheet4!A:B,2,FALSE)</f>
        <v>API</v>
      </c>
      <c r="C4099" s="1" t="str">
        <f t="shared" si="35"/>
        <v>06</v>
      </c>
      <c r="D4099" s="147">
        <v>20150626</v>
      </c>
      <c r="E4099" s="6" t="s">
        <v>37</v>
      </c>
      <c r="F4099" s="6" t="s">
        <v>88</v>
      </c>
      <c r="G4099" s="57">
        <v>4866049</v>
      </c>
      <c r="H4099" s="7">
        <v>441.25</v>
      </c>
      <c r="I4099" s="7">
        <v>0.09</v>
      </c>
      <c r="J4099" s="4">
        <v>8.5000000000000006E-3</v>
      </c>
      <c r="K4099" s="7">
        <v>0.01</v>
      </c>
      <c r="L4099" s="2">
        <v>41234</v>
      </c>
      <c r="M4099" s="4">
        <v>1.4800000000000001E-2</v>
      </c>
      <c r="N4099" s="7">
        <v>0.72</v>
      </c>
      <c r="O4099" s="2">
        <v>612</v>
      </c>
    </row>
    <row r="4100" spans="1:15" x14ac:dyDescent="0.3">
      <c r="A4100" s="1" t="str">
        <f>VLOOKUP(F4100,Sheet2!A:C,2,FALSE)</f>
        <v>其他</v>
      </c>
      <c r="B4100" s="1" t="str">
        <f>VLOOKUP(E4100,[1]Sheet4!A:B,2,FALSE)</f>
        <v>API</v>
      </c>
      <c r="C4100" s="1" t="str">
        <f t="shared" si="35"/>
        <v>06</v>
      </c>
      <c r="D4100" s="147">
        <v>20150625</v>
      </c>
      <c r="E4100" s="6" t="s">
        <v>37</v>
      </c>
      <c r="F4100" s="6" t="s">
        <v>88</v>
      </c>
      <c r="G4100" s="57">
        <v>5466580</v>
      </c>
      <c r="H4100" s="7">
        <v>653.47</v>
      </c>
      <c r="I4100" s="7">
        <v>0.12</v>
      </c>
      <c r="J4100" s="4">
        <v>9.9000000000000008E-3</v>
      </c>
      <c r="K4100" s="7">
        <v>0.01</v>
      </c>
      <c r="L4100" s="2">
        <v>54257</v>
      </c>
      <c r="M4100" s="4">
        <v>1.54E-2</v>
      </c>
      <c r="N4100" s="7">
        <v>0.78</v>
      </c>
      <c r="O4100" s="2">
        <v>835</v>
      </c>
    </row>
    <row r="4101" spans="1:15" x14ac:dyDescent="0.3">
      <c r="A4101" s="1" t="str">
        <f>VLOOKUP(F4101,Sheet2!A:C,2,FALSE)</f>
        <v>其他</v>
      </c>
      <c r="B4101" s="1" t="str">
        <f>VLOOKUP(E4101,[1]Sheet4!A:B,2,FALSE)</f>
        <v>API</v>
      </c>
      <c r="C4101" s="1" t="str">
        <f t="shared" si="35"/>
        <v>06</v>
      </c>
      <c r="D4101" s="147">
        <v>20150624</v>
      </c>
      <c r="E4101" s="6" t="s">
        <v>37</v>
      </c>
      <c r="F4101" s="6" t="s">
        <v>88</v>
      </c>
      <c r="G4101" s="57">
        <v>6936534</v>
      </c>
      <c r="H4101" s="7">
        <v>633.72</v>
      </c>
      <c r="I4101" s="7">
        <v>0.09</v>
      </c>
      <c r="J4101" s="4">
        <v>1.03E-2</v>
      </c>
      <c r="K4101" s="7">
        <v>0.01</v>
      </c>
      <c r="L4101" s="2">
        <v>71507</v>
      </c>
      <c r="M4101" s="4">
        <v>1.2699999999999999E-2</v>
      </c>
      <c r="N4101" s="7">
        <v>0.7</v>
      </c>
      <c r="O4101" s="2">
        <v>908</v>
      </c>
    </row>
    <row r="4102" spans="1:15" x14ac:dyDescent="0.3">
      <c r="A4102" s="1" t="str">
        <f>VLOOKUP(F4102,Sheet2!A:C,2,FALSE)</f>
        <v>其他</v>
      </c>
      <c r="B4102" s="1" t="str">
        <f>VLOOKUP(E4102,[1]Sheet4!A:B,2,FALSE)</f>
        <v>API</v>
      </c>
      <c r="C4102" s="1" t="str">
        <f t="shared" si="35"/>
        <v>06</v>
      </c>
      <c r="D4102" s="147">
        <v>20150623</v>
      </c>
      <c r="E4102" s="6" t="s">
        <v>37</v>
      </c>
      <c r="F4102" s="6" t="s">
        <v>88</v>
      </c>
      <c r="G4102" s="57">
        <v>6728228</v>
      </c>
      <c r="H4102" s="7">
        <v>1075.21</v>
      </c>
      <c r="I4102" s="7">
        <v>0.16</v>
      </c>
      <c r="J4102" s="4">
        <v>1.0500000000000001E-2</v>
      </c>
      <c r="K4102" s="7">
        <v>0.02</v>
      </c>
      <c r="L4102" s="2">
        <v>70362</v>
      </c>
      <c r="M4102" s="4">
        <v>1.32E-2</v>
      </c>
      <c r="N4102" s="7">
        <v>1.1599999999999999</v>
      </c>
      <c r="O4102" s="2">
        <v>928</v>
      </c>
    </row>
    <row r="4103" spans="1:15" x14ac:dyDescent="0.3">
      <c r="A4103" s="1" t="str">
        <f>VLOOKUP(F4103,Sheet2!A:C,2,FALSE)</f>
        <v>其他</v>
      </c>
      <c r="B4103" s="1" t="str">
        <f>VLOOKUP(E4103,[1]Sheet4!A:B,2,FALSE)</f>
        <v>自家直客</v>
      </c>
      <c r="C4103" s="1" t="str">
        <f t="shared" si="35"/>
        <v>07</v>
      </c>
      <c r="D4103" s="147">
        <v>20150709</v>
      </c>
      <c r="E4103" s="6" t="s">
        <v>14</v>
      </c>
      <c r="F4103" s="6" t="s">
        <v>89</v>
      </c>
      <c r="G4103" s="57">
        <v>7484334</v>
      </c>
      <c r="H4103" s="7">
        <v>7163.72</v>
      </c>
      <c r="I4103" s="7">
        <v>0.96</v>
      </c>
      <c r="J4103" s="4">
        <v>1.26E-2</v>
      </c>
      <c r="K4103" s="7">
        <v>0.08</v>
      </c>
      <c r="L4103" s="2">
        <v>94354</v>
      </c>
      <c r="M4103" s="4">
        <v>5.6500000000000002E-2</v>
      </c>
      <c r="N4103" s="7">
        <v>1.34</v>
      </c>
      <c r="O4103" s="2">
        <v>5331</v>
      </c>
    </row>
    <row r="4104" spans="1:15" x14ac:dyDescent="0.3">
      <c r="A4104" s="1" t="str">
        <f>VLOOKUP(F4104,Sheet2!A:C,2,FALSE)</f>
        <v>其他</v>
      </c>
      <c r="B4104" s="1" t="str">
        <f>VLOOKUP(E4104,[1]Sheet4!A:B,2,FALSE)</f>
        <v>自家直客</v>
      </c>
      <c r="C4104" s="1" t="str">
        <f t="shared" si="35"/>
        <v>07</v>
      </c>
      <c r="D4104" s="147">
        <v>20150708</v>
      </c>
      <c r="E4104" s="6" t="s">
        <v>14</v>
      </c>
      <c r="F4104" s="6" t="s">
        <v>89</v>
      </c>
      <c r="G4104" s="57">
        <v>6932803</v>
      </c>
      <c r="H4104" s="7">
        <v>5881.73</v>
      </c>
      <c r="I4104" s="7">
        <v>0.85</v>
      </c>
      <c r="J4104" s="4">
        <v>1.23E-2</v>
      </c>
      <c r="K4104" s="7">
        <v>7.0000000000000007E-2</v>
      </c>
      <c r="L4104" s="2">
        <v>85543</v>
      </c>
      <c r="M4104" s="4">
        <v>5.62E-2</v>
      </c>
      <c r="N4104" s="7">
        <v>1.22</v>
      </c>
      <c r="O4104" s="2">
        <v>4806</v>
      </c>
    </row>
    <row r="4105" spans="1:15" x14ac:dyDescent="0.3">
      <c r="A4105" s="1" t="str">
        <f>VLOOKUP(F4105,Sheet2!A:C,2,FALSE)</f>
        <v>其他</v>
      </c>
      <c r="B4105" s="1" t="str">
        <f>VLOOKUP(E4105,[1]Sheet4!A:B,2,FALSE)</f>
        <v>自家直客</v>
      </c>
      <c r="C4105" s="1" t="str">
        <f t="shared" si="35"/>
        <v>07</v>
      </c>
      <c r="D4105" s="147">
        <v>20150707</v>
      </c>
      <c r="E4105" s="6" t="s">
        <v>14</v>
      </c>
      <c r="F4105" s="6" t="s">
        <v>56</v>
      </c>
      <c r="G4105" s="57">
        <v>6315452</v>
      </c>
      <c r="H4105" s="7">
        <v>5302.11</v>
      </c>
      <c r="I4105" s="7">
        <v>0.84</v>
      </c>
      <c r="J4105" s="4">
        <v>1.2200000000000001E-2</v>
      </c>
      <c r="K4105" s="7">
        <v>7.0000000000000007E-2</v>
      </c>
      <c r="L4105" s="2">
        <v>76870</v>
      </c>
      <c r="M4105" s="4">
        <v>5.4899999999999997E-2</v>
      </c>
      <c r="N4105" s="7">
        <v>1.26</v>
      </c>
      <c r="O4105" s="2">
        <v>4218</v>
      </c>
    </row>
    <row r="4106" spans="1:15" x14ac:dyDescent="0.3">
      <c r="A4106" s="1" t="str">
        <f>VLOOKUP(F4106,Sheet2!A:C,2,FALSE)</f>
        <v>其他</v>
      </c>
      <c r="B4106" s="1" t="str">
        <f>VLOOKUP(E4106,[1]Sheet4!A:B,2,FALSE)</f>
        <v>自家直客</v>
      </c>
      <c r="C4106" s="1" t="str">
        <f t="shared" si="35"/>
        <v>07</v>
      </c>
      <c r="D4106" s="147">
        <v>20150706</v>
      </c>
      <c r="E4106" s="6" t="s">
        <v>14</v>
      </c>
      <c r="F4106" s="6" t="s">
        <v>56</v>
      </c>
      <c r="G4106" s="57">
        <v>6193024</v>
      </c>
      <c r="H4106" s="7">
        <v>5292.14</v>
      </c>
      <c r="I4106" s="7">
        <v>0.85</v>
      </c>
      <c r="J4106" s="4">
        <v>1.1900000000000001E-2</v>
      </c>
      <c r="K4106" s="7">
        <v>7.0000000000000007E-2</v>
      </c>
      <c r="L4106" s="2">
        <v>73728</v>
      </c>
      <c r="M4106" s="4">
        <v>5.4199999999999998E-2</v>
      </c>
      <c r="N4106" s="7">
        <v>1.32</v>
      </c>
      <c r="O4106" s="2">
        <v>3995</v>
      </c>
    </row>
    <row r="4107" spans="1:15" x14ac:dyDescent="0.3">
      <c r="A4107" s="1" t="str">
        <f>VLOOKUP(F4107,Sheet2!A:C,2,FALSE)</f>
        <v>其他</v>
      </c>
      <c r="B4107" s="1" t="str">
        <f>VLOOKUP(E4107,[1]Sheet4!A:B,2,FALSE)</f>
        <v>自家直客</v>
      </c>
      <c r="C4107" s="1" t="str">
        <f t="shared" si="35"/>
        <v>07</v>
      </c>
      <c r="D4107" s="147">
        <v>20150705</v>
      </c>
      <c r="E4107" s="6" t="s">
        <v>14</v>
      </c>
      <c r="F4107" s="6" t="s">
        <v>56</v>
      </c>
      <c r="G4107" s="57">
        <v>6434759</v>
      </c>
      <c r="H4107" s="7">
        <v>5729.06</v>
      </c>
      <c r="I4107" s="7">
        <v>0.89</v>
      </c>
      <c r="J4107" s="4">
        <v>1.1900000000000001E-2</v>
      </c>
      <c r="K4107" s="7">
        <v>0.08</v>
      </c>
      <c r="L4107" s="2">
        <v>76283</v>
      </c>
      <c r="M4107" s="4">
        <v>5.4199999999999998E-2</v>
      </c>
      <c r="N4107" s="7">
        <v>1.39</v>
      </c>
      <c r="O4107" s="2">
        <v>4134</v>
      </c>
    </row>
    <row r="4108" spans="1:15" x14ac:dyDescent="0.3">
      <c r="A4108" s="1" t="str">
        <f>VLOOKUP(F4108,Sheet2!A:C,2,FALSE)</f>
        <v>其他</v>
      </c>
      <c r="B4108" s="1" t="str">
        <f>VLOOKUP(E4108,[1]Sheet4!A:B,2,FALSE)</f>
        <v>自家直客</v>
      </c>
      <c r="C4108" s="1" t="str">
        <f t="shared" si="35"/>
        <v>07</v>
      </c>
      <c r="D4108" s="147">
        <v>20150704</v>
      </c>
      <c r="E4108" s="6" t="s">
        <v>14</v>
      </c>
      <c r="F4108" s="6" t="s">
        <v>89</v>
      </c>
      <c r="G4108" s="57">
        <v>6645752</v>
      </c>
      <c r="H4108" s="7">
        <v>5954.25</v>
      </c>
      <c r="I4108" s="7">
        <v>0.9</v>
      </c>
      <c r="J4108" s="4">
        <v>1.21E-2</v>
      </c>
      <c r="K4108" s="7">
        <v>7.0000000000000007E-2</v>
      </c>
      <c r="L4108" s="2">
        <v>80203</v>
      </c>
      <c r="M4108" s="4">
        <v>5.7799999999999997E-2</v>
      </c>
      <c r="N4108" s="7">
        <v>1.28</v>
      </c>
      <c r="O4108" s="2">
        <v>4635</v>
      </c>
    </row>
    <row r="4109" spans="1:15" x14ac:dyDescent="0.3">
      <c r="A4109" s="1" t="str">
        <f>VLOOKUP(F4109,Sheet2!A:C,2,FALSE)</f>
        <v>其他</v>
      </c>
      <c r="B4109" s="1" t="str">
        <f>VLOOKUP(E4109,[1]Sheet4!A:B,2,FALSE)</f>
        <v>自家直客</v>
      </c>
      <c r="C4109" s="1" t="str">
        <f t="shared" si="35"/>
        <v>07</v>
      </c>
      <c r="D4109" s="147">
        <v>20150703</v>
      </c>
      <c r="E4109" s="6" t="s">
        <v>14</v>
      </c>
      <c r="F4109" s="6" t="s">
        <v>56</v>
      </c>
      <c r="G4109" s="57">
        <v>6121901</v>
      </c>
      <c r="H4109" s="7">
        <v>5778.25</v>
      </c>
      <c r="I4109" s="7">
        <v>0.94</v>
      </c>
      <c r="J4109" s="4">
        <v>1.23E-2</v>
      </c>
      <c r="K4109" s="7">
        <v>0.08</v>
      </c>
      <c r="L4109" s="2">
        <v>75204</v>
      </c>
      <c r="M4109" s="4">
        <v>5.57E-2</v>
      </c>
      <c r="N4109" s="7">
        <v>1.38</v>
      </c>
      <c r="O4109" s="2">
        <v>4191</v>
      </c>
    </row>
    <row r="4110" spans="1:15" x14ac:dyDescent="0.3">
      <c r="A4110" s="1" t="str">
        <f>VLOOKUP(F4110,Sheet2!A:C,2,FALSE)</f>
        <v>其他</v>
      </c>
      <c r="B4110" s="1" t="str">
        <f>VLOOKUP(E4110,[1]Sheet4!A:B,2,FALSE)</f>
        <v>自家直客</v>
      </c>
      <c r="C4110" s="1" t="str">
        <f t="shared" si="35"/>
        <v>07</v>
      </c>
      <c r="D4110" s="147">
        <v>20150702</v>
      </c>
      <c r="E4110" s="6" t="s">
        <v>14</v>
      </c>
      <c r="F4110" s="6" t="s">
        <v>89</v>
      </c>
      <c r="G4110" s="57">
        <v>5673289</v>
      </c>
      <c r="H4110" s="7">
        <v>5548.37</v>
      </c>
      <c r="I4110" s="7">
        <v>0.98</v>
      </c>
      <c r="J4110" s="4">
        <v>1.26E-2</v>
      </c>
      <c r="K4110" s="7">
        <v>0.08</v>
      </c>
      <c r="L4110" s="2">
        <v>71630</v>
      </c>
      <c r="M4110" s="4">
        <v>5.5300000000000002E-2</v>
      </c>
      <c r="N4110" s="7">
        <v>1.4</v>
      </c>
      <c r="O4110" s="2">
        <v>3960</v>
      </c>
    </row>
    <row r="4111" spans="1:15" x14ac:dyDescent="0.3">
      <c r="A4111" s="1" t="str">
        <f>VLOOKUP(F4111,Sheet2!A:C,2,FALSE)</f>
        <v>其他</v>
      </c>
      <c r="B4111" s="1" t="str">
        <f>VLOOKUP(E4111,[1]Sheet4!A:B,2,FALSE)</f>
        <v>自家直客</v>
      </c>
      <c r="C4111" s="1" t="str">
        <f t="shared" si="35"/>
        <v>07</v>
      </c>
      <c r="D4111" s="147">
        <v>20150701</v>
      </c>
      <c r="E4111" s="6" t="s">
        <v>14</v>
      </c>
      <c r="F4111" s="6" t="s">
        <v>89</v>
      </c>
      <c r="G4111" s="57">
        <v>5731344</v>
      </c>
      <c r="H4111" s="7">
        <v>5380.08</v>
      </c>
      <c r="I4111" s="7">
        <v>0.94</v>
      </c>
      <c r="J4111" s="4">
        <v>1.2200000000000001E-2</v>
      </c>
      <c r="K4111" s="7">
        <v>0.08</v>
      </c>
      <c r="L4111" s="2">
        <v>69952</v>
      </c>
      <c r="M4111" s="4">
        <v>5.6000000000000001E-2</v>
      </c>
      <c r="N4111" s="7">
        <v>1.37</v>
      </c>
      <c r="O4111" s="2">
        <v>3917</v>
      </c>
    </row>
    <row r="4112" spans="1:15" x14ac:dyDescent="0.3">
      <c r="A4112" s="1" t="str">
        <f>VLOOKUP(F4112,Sheet2!A:C,2,FALSE)</f>
        <v>其他</v>
      </c>
      <c r="B4112" s="1" t="str">
        <f>VLOOKUP(E4112,[1]Sheet4!A:B,2,FALSE)</f>
        <v>自家直客</v>
      </c>
      <c r="C4112" s="1" t="str">
        <f t="shared" si="35"/>
        <v>06</v>
      </c>
      <c r="D4112" s="147">
        <v>20150630</v>
      </c>
      <c r="E4112" s="6" t="s">
        <v>14</v>
      </c>
      <c r="F4112" s="6" t="s">
        <v>89</v>
      </c>
      <c r="G4112" s="57">
        <v>5509840</v>
      </c>
      <c r="H4112" s="7">
        <v>5523.96</v>
      </c>
      <c r="I4112" s="7">
        <v>1</v>
      </c>
      <c r="J4112" s="4">
        <v>1.26E-2</v>
      </c>
      <c r="K4112" s="7">
        <v>0.08</v>
      </c>
      <c r="L4112" s="2">
        <v>69538</v>
      </c>
      <c r="M4112" s="4">
        <v>6.4399999999999999E-2</v>
      </c>
      <c r="N4112" s="7">
        <v>1.23</v>
      </c>
      <c r="O4112" s="2">
        <v>4481</v>
      </c>
    </row>
    <row r="4113" spans="1:15" x14ac:dyDescent="0.3">
      <c r="A4113" s="1" t="str">
        <f>VLOOKUP(F4113,Sheet2!A:C,2,FALSE)</f>
        <v>其他</v>
      </c>
      <c r="B4113" s="1" t="str">
        <f>VLOOKUP(E4113,[1]Sheet4!A:B,2,FALSE)</f>
        <v>自家直客</v>
      </c>
      <c r="C4113" s="1" t="str">
        <f t="shared" si="35"/>
        <v>06</v>
      </c>
      <c r="D4113" s="147">
        <v>20150629</v>
      </c>
      <c r="E4113" s="6" t="s">
        <v>14</v>
      </c>
      <c r="F4113" s="6" t="s">
        <v>56</v>
      </c>
      <c r="G4113" s="57">
        <v>5381154</v>
      </c>
      <c r="H4113" s="7">
        <v>5196.38</v>
      </c>
      <c r="I4113" s="7">
        <v>0.97</v>
      </c>
      <c r="J4113" s="4">
        <v>1.2500000000000001E-2</v>
      </c>
      <c r="K4113" s="7">
        <v>0.08</v>
      </c>
      <c r="L4113" s="2">
        <v>67506</v>
      </c>
      <c r="M4113" s="4">
        <v>5.7299999999999997E-2</v>
      </c>
      <c r="N4113" s="7">
        <v>1.34</v>
      </c>
      <c r="O4113" s="2">
        <v>3868</v>
      </c>
    </row>
    <row r="4114" spans="1:15" x14ac:dyDescent="0.3">
      <c r="A4114" s="1" t="str">
        <f>VLOOKUP(F4114,Sheet2!A:C,2,FALSE)</f>
        <v>其他</v>
      </c>
      <c r="B4114" s="1" t="str">
        <f>VLOOKUP(E4114,[1]Sheet4!A:B,2,FALSE)</f>
        <v>自家直客</v>
      </c>
      <c r="C4114" s="1" t="str">
        <f t="shared" si="35"/>
        <v>06</v>
      </c>
      <c r="D4114" s="147">
        <v>20150628</v>
      </c>
      <c r="E4114" s="6" t="s">
        <v>14</v>
      </c>
      <c r="F4114" s="6" t="s">
        <v>56</v>
      </c>
      <c r="G4114" s="57">
        <v>5723377</v>
      </c>
      <c r="H4114" s="7">
        <v>5587.81</v>
      </c>
      <c r="I4114" s="7">
        <v>0.98</v>
      </c>
      <c r="J4114" s="4">
        <v>1.2800000000000001E-2</v>
      </c>
      <c r="K4114" s="7">
        <v>0.08</v>
      </c>
      <c r="L4114" s="2">
        <v>73079</v>
      </c>
      <c r="M4114" s="4">
        <v>6.2399999999999997E-2</v>
      </c>
      <c r="N4114" s="7">
        <v>1.23</v>
      </c>
      <c r="O4114" s="2">
        <v>4558</v>
      </c>
    </row>
    <row r="4115" spans="1:15" x14ac:dyDescent="0.3">
      <c r="A4115" s="1" t="str">
        <f>VLOOKUP(F4115,Sheet2!A:C,2,FALSE)</f>
        <v>其他</v>
      </c>
      <c r="B4115" s="1" t="str">
        <f>VLOOKUP(E4115,[1]Sheet4!A:B,2,FALSE)</f>
        <v>自家直客</v>
      </c>
      <c r="C4115" s="1" t="str">
        <f t="shared" si="35"/>
        <v>06</v>
      </c>
      <c r="D4115" s="147">
        <v>20150627</v>
      </c>
      <c r="E4115" s="6" t="s">
        <v>14</v>
      </c>
      <c r="F4115" s="6" t="s">
        <v>56</v>
      </c>
      <c r="G4115" s="57">
        <v>5553630</v>
      </c>
      <c r="H4115" s="7">
        <v>5512.55</v>
      </c>
      <c r="I4115" s="7">
        <v>0.99</v>
      </c>
      <c r="J4115" s="4">
        <v>1.29E-2</v>
      </c>
      <c r="K4115" s="7">
        <v>0.08</v>
      </c>
      <c r="L4115" s="2">
        <v>71576</v>
      </c>
      <c r="M4115" s="4">
        <v>6.4399999999999999E-2</v>
      </c>
      <c r="N4115" s="7">
        <v>1.2</v>
      </c>
      <c r="O4115" s="2">
        <v>4606</v>
      </c>
    </row>
    <row r="4116" spans="1:15" x14ac:dyDescent="0.3">
      <c r="A4116" s="1" t="str">
        <f>VLOOKUP(F4116,Sheet2!A:C,2,FALSE)</f>
        <v>其他</v>
      </c>
      <c r="B4116" s="1" t="str">
        <f>VLOOKUP(E4116,[1]Sheet4!A:B,2,FALSE)</f>
        <v>自家直客</v>
      </c>
      <c r="C4116" s="1" t="str">
        <f t="shared" si="35"/>
        <v>06</v>
      </c>
      <c r="D4116" s="147">
        <v>20150626</v>
      </c>
      <c r="E4116" s="6" t="s">
        <v>14</v>
      </c>
      <c r="F4116" s="6" t="s">
        <v>89</v>
      </c>
      <c r="G4116" s="57">
        <v>5470136</v>
      </c>
      <c r="H4116" s="7">
        <v>5255.51</v>
      </c>
      <c r="I4116" s="7">
        <v>0.96</v>
      </c>
      <c r="J4116" s="4">
        <v>1.2999999999999999E-2</v>
      </c>
      <c r="K4116" s="7">
        <v>7.0000000000000007E-2</v>
      </c>
      <c r="L4116" s="2">
        <v>70871</v>
      </c>
      <c r="M4116" s="4">
        <v>6.1400000000000003E-2</v>
      </c>
      <c r="N4116" s="7">
        <v>1.21</v>
      </c>
      <c r="O4116" s="2">
        <v>4354</v>
      </c>
    </row>
    <row r="4117" spans="1:15" x14ac:dyDescent="0.3">
      <c r="A4117" s="1" t="str">
        <f>VLOOKUP(F4117,Sheet2!A:C,2,FALSE)</f>
        <v>其他</v>
      </c>
      <c r="B4117" s="1" t="str">
        <f>VLOOKUP(E4117,[1]Sheet4!A:B,2,FALSE)</f>
        <v>自家直客</v>
      </c>
      <c r="C4117" s="1" t="str">
        <f t="shared" si="35"/>
        <v>06</v>
      </c>
      <c r="D4117" s="147">
        <v>20150625</v>
      </c>
      <c r="E4117" s="6" t="s">
        <v>14</v>
      </c>
      <c r="F4117" s="6" t="s">
        <v>89</v>
      </c>
      <c r="G4117" s="57">
        <v>5487948</v>
      </c>
      <c r="H4117" s="7">
        <v>5342.73</v>
      </c>
      <c r="I4117" s="7">
        <v>0.97</v>
      </c>
      <c r="J4117" s="4">
        <v>1.32E-2</v>
      </c>
      <c r="K4117" s="7">
        <v>7.0000000000000007E-2</v>
      </c>
      <c r="L4117" s="2">
        <v>72638</v>
      </c>
      <c r="M4117" s="4">
        <v>5.9400000000000001E-2</v>
      </c>
      <c r="N4117" s="7">
        <v>1.24</v>
      </c>
      <c r="O4117" s="2">
        <v>4317</v>
      </c>
    </row>
    <row r="4118" spans="1:15" x14ac:dyDescent="0.3">
      <c r="A4118" s="1" t="str">
        <f>VLOOKUP(F4118,Sheet2!A:C,2,FALSE)</f>
        <v>其他</v>
      </c>
      <c r="B4118" s="1" t="str">
        <f>VLOOKUP(E4118,[1]Sheet4!A:B,2,FALSE)</f>
        <v>自家直客</v>
      </c>
      <c r="C4118" s="1" t="str">
        <f t="shared" si="35"/>
        <v>06</v>
      </c>
      <c r="D4118" s="147">
        <v>20150624</v>
      </c>
      <c r="E4118" s="6" t="s">
        <v>14</v>
      </c>
      <c r="F4118" s="6" t="s">
        <v>56</v>
      </c>
      <c r="G4118" s="57">
        <v>5317068</v>
      </c>
      <c r="H4118" s="7">
        <v>5356.88</v>
      </c>
      <c r="I4118" s="7">
        <v>1.01</v>
      </c>
      <c r="J4118" s="4">
        <v>1.34E-2</v>
      </c>
      <c r="K4118" s="7">
        <v>0.08</v>
      </c>
      <c r="L4118" s="2">
        <v>71340</v>
      </c>
      <c r="M4118" s="4">
        <v>5.7299999999999997E-2</v>
      </c>
      <c r="N4118" s="7">
        <v>1.31</v>
      </c>
      <c r="O4118" s="2">
        <v>4090</v>
      </c>
    </row>
    <row r="4119" spans="1:15" x14ac:dyDescent="0.3">
      <c r="A4119" s="1" t="str">
        <f>VLOOKUP(F4119,Sheet2!A:C,2,FALSE)</f>
        <v>其他</v>
      </c>
      <c r="B4119" s="1" t="str">
        <f>VLOOKUP(E4119,[1]Sheet4!A:B,2,FALSE)</f>
        <v>自家直客</v>
      </c>
      <c r="C4119" s="1" t="str">
        <f t="shared" si="35"/>
        <v>06</v>
      </c>
      <c r="D4119" s="147">
        <v>20150623</v>
      </c>
      <c r="E4119" s="6" t="s">
        <v>14</v>
      </c>
      <c r="F4119" s="6" t="s">
        <v>89</v>
      </c>
      <c r="G4119" s="57">
        <v>6136320</v>
      </c>
      <c r="H4119" s="7">
        <v>5747.22</v>
      </c>
      <c r="I4119" s="7">
        <v>0.94</v>
      </c>
      <c r="J4119" s="4">
        <v>1.32E-2</v>
      </c>
      <c r="K4119" s="7">
        <v>7.0000000000000007E-2</v>
      </c>
      <c r="L4119" s="2">
        <v>81208</v>
      </c>
      <c r="M4119" s="4">
        <v>6.1899999999999997E-2</v>
      </c>
      <c r="N4119" s="7">
        <v>1.1399999999999999</v>
      </c>
      <c r="O4119" s="2">
        <v>5030</v>
      </c>
    </row>
    <row r="4120" spans="1:15" x14ac:dyDescent="0.3">
      <c r="A4120" s="1" t="str">
        <f>VLOOKUP(F4120,Sheet2!A:C,2,FALSE)</f>
        <v>其他</v>
      </c>
      <c r="B4120" s="1" t="str">
        <f>VLOOKUP(E4120,[1]Sheet4!A:B,2,FALSE)</f>
        <v>API</v>
      </c>
      <c r="C4120" s="1" t="str">
        <f t="shared" si="35"/>
        <v>07</v>
      </c>
      <c r="D4120" s="147">
        <v>20150709</v>
      </c>
      <c r="E4120" s="6" t="s">
        <v>37</v>
      </c>
      <c r="F4120" s="6" t="s">
        <v>89</v>
      </c>
      <c r="G4120" s="57">
        <v>3673679</v>
      </c>
      <c r="H4120" s="7">
        <v>1212.96</v>
      </c>
      <c r="I4120" s="7">
        <v>0.33</v>
      </c>
      <c r="J4120" s="4">
        <v>8.5000000000000006E-3</v>
      </c>
      <c r="K4120" s="7">
        <v>0.04</v>
      </c>
      <c r="L4120" s="2">
        <v>31393</v>
      </c>
      <c r="M4120" s="4">
        <v>6.1699999999999998E-2</v>
      </c>
      <c r="N4120" s="7">
        <v>0.63</v>
      </c>
      <c r="O4120" s="2">
        <v>1937</v>
      </c>
    </row>
    <row r="4121" spans="1:15" x14ac:dyDescent="0.3">
      <c r="A4121" s="1" t="str">
        <f>VLOOKUP(F4121,Sheet2!A:C,2,FALSE)</f>
        <v>其他</v>
      </c>
      <c r="B4121" s="1" t="str">
        <f>VLOOKUP(E4121,[1]Sheet4!A:B,2,FALSE)</f>
        <v>API</v>
      </c>
      <c r="C4121" s="1" t="str">
        <f t="shared" si="35"/>
        <v>07</v>
      </c>
      <c r="D4121" s="147">
        <v>20150708</v>
      </c>
      <c r="E4121" s="6" t="s">
        <v>37</v>
      </c>
      <c r="F4121" s="6" t="s">
        <v>89</v>
      </c>
      <c r="G4121" s="57">
        <v>3831762</v>
      </c>
      <c r="H4121" s="7">
        <v>1396.76</v>
      </c>
      <c r="I4121" s="7">
        <v>0.36</v>
      </c>
      <c r="J4121" s="4">
        <v>8.6E-3</v>
      </c>
      <c r="K4121" s="7">
        <v>0.04</v>
      </c>
      <c r="L4121" s="2">
        <v>33121</v>
      </c>
      <c r="M4121" s="4">
        <v>6.7799999999999999E-2</v>
      </c>
      <c r="N4121" s="7">
        <v>0.62</v>
      </c>
      <c r="O4121" s="2">
        <v>2246</v>
      </c>
    </row>
    <row r="4122" spans="1:15" x14ac:dyDescent="0.3">
      <c r="A4122" s="1" t="str">
        <f>VLOOKUP(F4122,Sheet2!A:C,2,FALSE)</f>
        <v>其他</v>
      </c>
      <c r="B4122" s="1" t="str">
        <f>VLOOKUP(E4122,[1]Sheet4!A:B,2,FALSE)</f>
        <v>API</v>
      </c>
      <c r="C4122" s="1" t="str">
        <f t="shared" si="35"/>
        <v>07</v>
      </c>
      <c r="D4122" s="147">
        <v>20150707</v>
      </c>
      <c r="E4122" s="6" t="s">
        <v>37</v>
      </c>
      <c r="F4122" s="6" t="s">
        <v>89</v>
      </c>
      <c r="G4122" s="57">
        <v>3805076</v>
      </c>
      <c r="H4122" s="7">
        <v>1274.1199999999999</v>
      </c>
      <c r="I4122" s="7">
        <v>0.33</v>
      </c>
      <c r="J4122" s="4">
        <v>8.5000000000000006E-3</v>
      </c>
      <c r="K4122" s="7">
        <v>0.04</v>
      </c>
      <c r="L4122" s="2">
        <v>32261</v>
      </c>
      <c r="M4122" s="4">
        <v>6.13E-2</v>
      </c>
      <c r="N4122" s="7">
        <v>0.64</v>
      </c>
      <c r="O4122" s="2">
        <v>1978</v>
      </c>
    </row>
    <row r="4123" spans="1:15" x14ac:dyDescent="0.3">
      <c r="A4123" s="1" t="str">
        <f>VLOOKUP(F4123,Sheet2!A:C,2,FALSE)</f>
        <v>其他</v>
      </c>
      <c r="B4123" s="1" t="str">
        <f>VLOOKUP(E4123,[1]Sheet4!A:B,2,FALSE)</f>
        <v>API</v>
      </c>
      <c r="C4123" s="1" t="str">
        <f t="shared" si="35"/>
        <v>07</v>
      </c>
      <c r="D4123" s="147">
        <v>20150706</v>
      </c>
      <c r="E4123" s="6" t="s">
        <v>37</v>
      </c>
      <c r="F4123" s="6" t="s">
        <v>56</v>
      </c>
      <c r="G4123" s="57">
        <v>3710682</v>
      </c>
      <c r="H4123" s="7">
        <v>1220.1300000000001</v>
      </c>
      <c r="I4123" s="7">
        <v>0.33</v>
      </c>
      <c r="J4123" s="4">
        <v>8.3000000000000001E-3</v>
      </c>
      <c r="K4123" s="7">
        <v>0.04</v>
      </c>
      <c r="L4123" s="2">
        <v>30928</v>
      </c>
      <c r="M4123" s="4">
        <v>6.1699999999999998E-2</v>
      </c>
      <c r="N4123" s="7">
        <v>0.64</v>
      </c>
      <c r="O4123" s="2">
        <v>1907</v>
      </c>
    </row>
    <row r="4124" spans="1:15" x14ac:dyDescent="0.3">
      <c r="A4124" s="1" t="str">
        <f>VLOOKUP(F4124,Sheet2!A:C,2,FALSE)</f>
        <v>其他</v>
      </c>
      <c r="B4124" s="1" t="str">
        <f>VLOOKUP(E4124,[1]Sheet4!A:B,2,FALSE)</f>
        <v>API</v>
      </c>
      <c r="C4124" s="1" t="str">
        <f t="shared" si="35"/>
        <v>07</v>
      </c>
      <c r="D4124" s="147">
        <v>20150705</v>
      </c>
      <c r="E4124" s="6" t="s">
        <v>37</v>
      </c>
      <c r="F4124" s="6" t="s">
        <v>56</v>
      </c>
      <c r="G4124" s="57">
        <v>3879984</v>
      </c>
      <c r="H4124" s="7">
        <v>1401.65</v>
      </c>
      <c r="I4124" s="7">
        <v>0.36</v>
      </c>
      <c r="J4124" s="4">
        <v>8.5000000000000006E-3</v>
      </c>
      <c r="K4124" s="7">
        <v>0.04</v>
      </c>
      <c r="L4124" s="2">
        <v>33073</v>
      </c>
      <c r="M4124" s="4">
        <v>6.54E-2</v>
      </c>
      <c r="N4124" s="7">
        <v>0.65</v>
      </c>
      <c r="O4124" s="2">
        <v>2162</v>
      </c>
    </row>
    <row r="4125" spans="1:15" x14ac:dyDescent="0.3">
      <c r="A4125" s="1" t="str">
        <f>VLOOKUP(F4125,Sheet2!A:C,2,FALSE)</f>
        <v>其他</v>
      </c>
      <c r="B4125" s="1" t="str">
        <f>VLOOKUP(E4125,[1]Sheet4!A:B,2,FALSE)</f>
        <v>API</v>
      </c>
      <c r="C4125" s="1" t="str">
        <f t="shared" si="35"/>
        <v>07</v>
      </c>
      <c r="D4125" s="147">
        <v>20150704</v>
      </c>
      <c r="E4125" s="6" t="s">
        <v>37</v>
      </c>
      <c r="F4125" s="6" t="s">
        <v>56</v>
      </c>
      <c r="G4125" s="57">
        <v>3379560</v>
      </c>
      <c r="H4125" s="7">
        <v>1245.6400000000001</v>
      </c>
      <c r="I4125" s="7">
        <v>0.37</v>
      </c>
      <c r="J4125" s="4">
        <v>8.2000000000000007E-3</v>
      </c>
      <c r="K4125" s="7">
        <v>0.04</v>
      </c>
      <c r="L4125" s="2">
        <v>27780</v>
      </c>
      <c r="M4125" s="4">
        <v>6.4899999999999999E-2</v>
      </c>
      <c r="N4125" s="7">
        <v>0.69</v>
      </c>
      <c r="O4125" s="2">
        <v>1802</v>
      </c>
    </row>
    <row r="4126" spans="1:15" x14ac:dyDescent="0.3">
      <c r="A4126" s="1" t="str">
        <f>VLOOKUP(F4126,Sheet2!A:C,2,FALSE)</f>
        <v>其他</v>
      </c>
      <c r="B4126" s="1" t="str">
        <f>VLOOKUP(E4126,[1]Sheet4!A:B,2,FALSE)</f>
        <v>API</v>
      </c>
      <c r="C4126" s="1" t="str">
        <f t="shared" si="35"/>
        <v>07</v>
      </c>
      <c r="D4126" s="147">
        <v>20150703</v>
      </c>
      <c r="E4126" s="6" t="s">
        <v>37</v>
      </c>
      <c r="F4126" s="6" t="s">
        <v>89</v>
      </c>
      <c r="G4126" s="57">
        <v>3361060</v>
      </c>
      <c r="H4126" s="7">
        <v>1190.94</v>
      </c>
      <c r="I4126" s="7">
        <v>0.35</v>
      </c>
      <c r="J4126" s="4">
        <v>8.0000000000000002E-3</v>
      </c>
      <c r="K4126" s="7">
        <v>0.04</v>
      </c>
      <c r="L4126" s="2">
        <v>26817</v>
      </c>
      <c r="M4126" s="4">
        <v>6.3299999999999995E-2</v>
      </c>
      <c r="N4126" s="7">
        <v>0.7</v>
      </c>
      <c r="O4126" s="2">
        <v>1697</v>
      </c>
    </row>
    <row r="4127" spans="1:15" x14ac:dyDescent="0.3">
      <c r="A4127" s="1" t="str">
        <f>VLOOKUP(F4127,Sheet2!A:C,2,FALSE)</f>
        <v>其他</v>
      </c>
      <c r="B4127" s="1" t="str">
        <f>VLOOKUP(E4127,[1]Sheet4!A:B,2,FALSE)</f>
        <v>API</v>
      </c>
      <c r="C4127" s="1" t="str">
        <f t="shared" si="35"/>
        <v>07</v>
      </c>
      <c r="D4127" s="147">
        <v>20150702</v>
      </c>
      <c r="E4127" s="6" t="s">
        <v>37</v>
      </c>
      <c r="F4127" s="6" t="s">
        <v>56</v>
      </c>
      <c r="G4127" s="57">
        <v>3795023</v>
      </c>
      <c r="H4127" s="7">
        <v>1024.52</v>
      </c>
      <c r="I4127" s="7">
        <v>0.27</v>
      </c>
      <c r="J4127" s="4">
        <v>7.6E-3</v>
      </c>
      <c r="K4127" s="7">
        <v>0.04</v>
      </c>
      <c r="L4127" s="2">
        <v>28811</v>
      </c>
      <c r="M4127" s="4">
        <v>5.04E-2</v>
      </c>
      <c r="N4127" s="7">
        <v>0.71</v>
      </c>
      <c r="O4127" s="2">
        <v>1451</v>
      </c>
    </row>
    <row r="4128" spans="1:15" x14ac:dyDescent="0.3">
      <c r="A4128" s="1" t="str">
        <f>VLOOKUP(F4128,Sheet2!A:C,2,FALSE)</f>
        <v>其他</v>
      </c>
      <c r="B4128" s="1" t="str">
        <f>VLOOKUP(E4128,[1]Sheet4!A:B,2,FALSE)</f>
        <v>API</v>
      </c>
      <c r="C4128" s="1" t="str">
        <f t="shared" si="35"/>
        <v>07</v>
      </c>
      <c r="D4128" s="147">
        <v>20150701</v>
      </c>
      <c r="E4128" s="6" t="s">
        <v>37</v>
      </c>
      <c r="F4128" s="6" t="s">
        <v>89</v>
      </c>
      <c r="G4128" s="57">
        <v>3932843</v>
      </c>
      <c r="H4128" s="7">
        <v>1108.6300000000001</v>
      </c>
      <c r="I4128" s="7">
        <v>0.28000000000000003</v>
      </c>
      <c r="J4128" s="4">
        <v>7.4000000000000003E-3</v>
      </c>
      <c r="K4128" s="7">
        <v>0.04</v>
      </c>
      <c r="L4128" s="2">
        <v>28985</v>
      </c>
      <c r="M4128" s="4">
        <v>5.1299999999999998E-2</v>
      </c>
      <c r="N4128" s="7">
        <v>0.75</v>
      </c>
      <c r="O4128" s="2">
        <v>1487</v>
      </c>
    </row>
    <row r="4129" spans="1:15" x14ac:dyDescent="0.3">
      <c r="A4129" s="1" t="str">
        <f>VLOOKUP(F4129,Sheet2!A:C,2,FALSE)</f>
        <v>其他</v>
      </c>
      <c r="B4129" s="1" t="str">
        <f>VLOOKUP(E4129,[1]Sheet4!A:B,2,FALSE)</f>
        <v>API</v>
      </c>
      <c r="C4129" s="1" t="str">
        <f t="shared" si="35"/>
        <v>06</v>
      </c>
      <c r="D4129" s="147">
        <v>20150630</v>
      </c>
      <c r="E4129" s="6" t="s">
        <v>37</v>
      </c>
      <c r="F4129" s="6" t="s">
        <v>89</v>
      </c>
      <c r="G4129" s="57">
        <v>3887290</v>
      </c>
      <c r="H4129" s="7">
        <v>1319.86</v>
      </c>
      <c r="I4129" s="7">
        <v>0.34</v>
      </c>
      <c r="J4129" s="4">
        <v>7.4999999999999997E-3</v>
      </c>
      <c r="K4129" s="7">
        <v>0.05</v>
      </c>
      <c r="L4129" s="2">
        <v>29038</v>
      </c>
      <c r="M4129" s="4">
        <v>5.7500000000000002E-2</v>
      </c>
      <c r="N4129" s="7">
        <v>0.79</v>
      </c>
      <c r="O4129" s="2">
        <v>1671</v>
      </c>
    </row>
    <row r="4130" spans="1:15" x14ac:dyDescent="0.3">
      <c r="A4130" s="1" t="str">
        <f>VLOOKUP(F4130,Sheet2!A:C,2,FALSE)</f>
        <v>其他</v>
      </c>
      <c r="B4130" s="1" t="str">
        <f>VLOOKUP(E4130,[1]Sheet4!A:B,2,FALSE)</f>
        <v>API</v>
      </c>
      <c r="C4130" s="1" t="str">
        <f t="shared" si="35"/>
        <v>06</v>
      </c>
      <c r="D4130" s="147">
        <v>20150629</v>
      </c>
      <c r="E4130" s="6" t="s">
        <v>37</v>
      </c>
      <c r="F4130" s="6" t="s">
        <v>56</v>
      </c>
      <c r="G4130" s="57">
        <v>4037231</v>
      </c>
      <c r="H4130" s="7">
        <v>1339.08</v>
      </c>
      <c r="I4130" s="7">
        <v>0.33</v>
      </c>
      <c r="J4130" s="4">
        <v>7.6E-3</v>
      </c>
      <c r="K4130" s="7">
        <v>0.04</v>
      </c>
      <c r="L4130" s="2">
        <v>30566</v>
      </c>
      <c r="M4130" s="4">
        <v>5.57E-2</v>
      </c>
      <c r="N4130" s="7">
        <v>0.79</v>
      </c>
      <c r="O4130" s="2">
        <v>1704</v>
      </c>
    </row>
    <row r="4131" spans="1:15" x14ac:dyDescent="0.3">
      <c r="A4131" s="1" t="str">
        <f>VLOOKUP(F4131,Sheet2!A:C,2,FALSE)</f>
        <v>其他</v>
      </c>
      <c r="B4131" s="1" t="str">
        <f>VLOOKUP(E4131,[1]Sheet4!A:B,2,FALSE)</f>
        <v>API</v>
      </c>
      <c r="C4131" s="1" t="str">
        <f t="shared" si="35"/>
        <v>06</v>
      </c>
      <c r="D4131" s="147">
        <v>20150628</v>
      </c>
      <c r="E4131" s="6" t="s">
        <v>37</v>
      </c>
      <c r="F4131" s="6" t="s">
        <v>56</v>
      </c>
      <c r="G4131" s="57">
        <v>4292233</v>
      </c>
      <c r="H4131" s="7">
        <v>1541.57</v>
      </c>
      <c r="I4131" s="7">
        <v>0.36</v>
      </c>
      <c r="J4131" s="4">
        <v>7.6E-3</v>
      </c>
      <c r="K4131" s="7">
        <v>0.05</v>
      </c>
      <c r="L4131" s="2">
        <v>32428</v>
      </c>
      <c r="M4131" s="4">
        <v>5.9400000000000001E-2</v>
      </c>
      <c r="N4131" s="7">
        <v>0.8</v>
      </c>
      <c r="O4131" s="2">
        <v>1926</v>
      </c>
    </row>
    <row r="4132" spans="1:15" x14ac:dyDescent="0.3">
      <c r="A4132" s="1" t="str">
        <f>VLOOKUP(F4132,Sheet2!A:C,2,FALSE)</f>
        <v>其他</v>
      </c>
      <c r="B4132" s="1" t="str">
        <f>VLOOKUP(E4132,[1]Sheet4!A:B,2,FALSE)</f>
        <v>API</v>
      </c>
      <c r="C4132" s="1" t="str">
        <f t="shared" ref="C4132:C4195" si="36">RIGHT(LEFT(D4132,6),2)</f>
        <v>06</v>
      </c>
      <c r="D4132" s="147">
        <v>20150627</v>
      </c>
      <c r="E4132" s="6" t="s">
        <v>37</v>
      </c>
      <c r="F4132" s="6" t="s">
        <v>89</v>
      </c>
      <c r="G4132" s="57">
        <v>4159740</v>
      </c>
      <c r="H4132" s="7">
        <v>1529.19</v>
      </c>
      <c r="I4132" s="7">
        <v>0.37</v>
      </c>
      <c r="J4132" s="4">
        <v>8.0000000000000002E-3</v>
      </c>
      <c r="K4132" s="7">
        <v>0.05</v>
      </c>
      <c r="L4132" s="2">
        <v>33351</v>
      </c>
      <c r="M4132" s="4">
        <v>5.6599999999999998E-2</v>
      </c>
      <c r="N4132" s="7">
        <v>0.81</v>
      </c>
      <c r="O4132" s="2">
        <v>1887</v>
      </c>
    </row>
    <row r="4133" spans="1:15" x14ac:dyDescent="0.3">
      <c r="A4133" s="1" t="str">
        <f>VLOOKUP(F4133,Sheet2!A:C,2,FALSE)</f>
        <v>其他</v>
      </c>
      <c r="B4133" s="1" t="str">
        <f>VLOOKUP(E4133,[1]Sheet4!A:B,2,FALSE)</f>
        <v>API</v>
      </c>
      <c r="C4133" s="1" t="str">
        <f t="shared" si="36"/>
        <v>06</v>
      </c>
      <c r="D4133" s="147">
        <v>20150626</v>
      </c>
      <c r="E4133" s="6" t="s">
        <v>37</v>
      </c>
      <c r="F4133" s="6" t="s">
        <v>56</v>
      </c>
      <c r="G4133" s="57">
        <v>4139481</v>
      </c>
      <c r="H4133" s="7">
        <v>1485.29</v>
      </c>
      <c r="I4133" s="7">
        <v>0.36</v>
      </c>
      <c r="J4133" s="4">
        <v>8.3999999999999995E-3</v>
      </c>
      <c r="K4133" s="7">
        <v>0.04</v>
      </c>
      <c r="L4133" s="2">
        <v>34683</v>
      </c>
      <c r="M4133" s="4">
        <v>5.0999999999999997E-2</v>
      </c>
      <c r="N4133" s="7">
        <v>0.84</v>
      </c>
      <c r="O4133" s="2">
        <v>1769</v>
      </c>
    </row>
    <row r="4134" spans="1:15" x14ac:dyDescent="0.3">
      <c r="A4134" s="1" t="str">
        <f>VLOOKUP(F4134,Sheet2!A:C,2,FALSE)</f>
        <v>其他</v>
      </c>
      <c r="B4134" s="1" t="str">
        <f>VLOOKUP(E4134,[1]Sheet4!A:B,2,FALSE)</f>
        <v>API</v>
      </c>
      <c r="C4134" s="1" t="str">
        <f t="shared" si="36"/>
        <v>06</v>
      </c>
      <c r="D4134" s="147">
        <v>20150625</v>
      </c>
      <c r="E4134" s="6" t="s">
        <v>37</v>
      </c>
      <c r="F4134" s="6" t="s">
        <v>89</v>
      </c>
      <c r="G4134" s="57">
        <v>4471430</v>
      </c>
      <c r="H4134" s="7">
        <v>1728.38</v>
      </c>
      <c r="I4134" s="7">
        <v>0.39</v>
      </c>
      <c r="J4134" s="4">
        <v>8.3000000000000001E-3</v>
      </c>
      <c r="K4134" s="7">
        <v>0.05</v>
      </c>
      <c r="L4134" s="2">
        <v>37206</v>
      </c>
      <c r="M4134" s="4">
        <v>6.5600000000000006E-2</v>
      </c>
      <c r="N4134" s="7">
        <v>0.71</v>
      </c>
      <c r="O4134" s="2">
        <v>2442</v>
      </c>
    </row>
    <row r="4135" spans="1:15" x14ac:dyDescent="0.3">
      <c r="A4135" s="1" t="str">
        <f>VLOOKUP(F4135,Sheet2!A:C,2,FALSE)</f>
        <v>其他</v>
      </c>
      <c r="B4135" s="1" t="str">
        <f>VLOOKUP(E4135,[1]Sheet4!A:B,2,FALSE)</f>
        <v>API</v>
      </c>
      <c r="C4135" s="1" t="str">
        <f t="shared" si="36"/>
        <v>06</v>
      </c>
      <c r="D4135" s="147">
        <v>20150624</v>
      </c>
      <c r="E4135" s="6" t="s">
        <v>37</v>
      </c>
      <c r="F4135" s="6" t="s">
        <v>56</v>
      </c>
      <c r="G4135" s="57">
        <v>4931360</v>
      </c>
      <c r="H4135" s="7">
        <v>1877.67</v>
      </c>
      <c r="I4135" s="7">
        <v>0.38</v>
      </c>
      <c r="J4135" s="4">
        <v>8.3999999999999995E-3</v>
      </c>
      <c r="K4135" s="7">
        <v>0.05</v>
      </c>
      <c r="L4135" s="2">
        <v>41455</v>
      </c>
      <c r="M4135" s="4">
        <v>7.0800000000000002E-2</v>
      </c>
      <c r="N4135" s="7">
        <v>0.64</v>
      </c>
      <c r="O4135" s="2">
        <v>2934</v>
      </c>
    </row>
    <row r="4136" spans="1:15" x14ac:dyDescent="0.3">
      <c r="A4136" s="1" t="str">
        <f>VLOOKUP(F4136,Sheet2!A:C,2,FALSE)</f>
        <v>其他</v>
      </c>
      <c r="B4136" s="1" t="str">
        <f>VLOOKUP(E4136,[1]Sheet4!A:B,2,FALSE)</f>
        <v>API</v>
      </c>
      <c r="C4136" s="1" t="str">
        <f t="shared" si="36"/>
        <v>06</v>
      </c>
      <c r="D4136" s="147">
        <v>20150623</v>
      </c>
      <c r="E4136" s="6" t="s">
        <v>37</v>
      </c>
      <c r="F4136" s="6" t="s">
        <v>89</v>
      </c>
      <c r="G4136" s="57">
        <v>5131714</v>
      </c>
      <c r="H4136" s="7">
        <v>2109.21</v>
      </c>
      <c r="I4136" s="7">
        <v>0.41</v>
      </c>
      <c r="J4136" s="4">
        <v>8.8999999999999999E-3</v>
      </c>
      <c r="K4136" s="7">
        <v>0.05</v>
      </c>
      <c r="L4136" s="2">
        <v>45632</v>
      </c>
      <c r="M4136" s="4">
        <v>6.3399999999999998E-2</v>
      </c>
      <c r="N4136" s="7">
        <v>0.73</v>
      </c>
      <c r="O4136" s="2">
        <v>2894</v>
      </c>
    </row>
    <row r="4137" spans="1:15" x14ac:dyDescent="0.3">
      <c r="A4137" s="1" t="str">
        <f>VLOOKUP(F4137,Sheet2!A:C,2,FALSE)</f>
        <v>结果页</v>
      </c>
      <c r="B4137" s="1" t="str">
        <f>VLOOKUP(E4137,[1]Sheet4!A:B,2,FALSE)</f>
        <v>API</v>
      </c>
      <c r="C4137" s="1" t="str">
        <f t="shared" si="36"/>
        <v>06</v>
      </c>
      <c r="D4137" s="147">
        <v>20150623</v>
      </c>
      <c r="E4137" s="6" t="s">
        <v>60</v>
      </c>
      <c r="F4137" s="6" t="s">
        <v>62</v>
      </c>
      <c r="G4137" s="57">
        <v>811790</v>
      </c>
      <c r="H4137" s="7">
        <v>832.3900000000001</v>
      </c>
      <c r="I4137" s="7">
        <v>1.0253760208921028</v>
      </c>
      <c r="J4137" s="4">
        <v>1.0453442392737038E-2</v>
      </c>
      <c r="K4137" s="7"/>
      <c r="L4137" s="2">
        <v>8486</v>
      </c>
      <c r="M4137" s="6"/>
      <c r="N4137" s="6"/>
    </row>
    <row r="4138" spans="1:15" x14ac:dyDescent="0.3">
      <c r="A4138" s="1" t="str">
        <f>VLOOKUP(F4138,Sheet2!A:C,2,FALSE)</f>
        <v>结果页</v>
      </c>
      <c r="B4138" s="1" t="str">
        <f>VLOOKUP(E4138,[1]Sheet4!A:B,2,FALSE)</f>
        <v>API</v>
      </c>
      <c r="C4138" s="1" t="str">
        <f t="shared" si="36"/>
        <v>06</v>
      </c>
      <c r="D4138" s="147">
        <v>20150623</v>
      </c>
      <c r="E4138" s="6" t="s">
        <v>60</v>
      </c>
      <c r="F4138" s="6" t="s">
        <v>63</v>
      </c>
      <c r="G4138" s="57">
        <v>593653</v>
      </c>
      <c r="H4138" s="7">
        <v>2446.37</v>
      </c>
      <c r="I4138" s="7">
        <v>4.1208753261585471</v>
      </c>
      <c r="J4138" s="4">
        <v>2.8550348435870787E-2</v>
      </c>
      <c r="K4138" s="7"/>
      <c r="L4138" s="2">
        <v>16949</v>
      </c>
      <c r="M4138" s="6"/>
      <c r="N4138" s="6"/>
    </row>
    <row r="4139" spans="1:15" x14ac:dyDescent="0.3">
      <c r="A4139" s="1" t="str">
        <f>VLOOKUP(F4139,Sheet2!A:C,2,FALSE)</f>
        <v>结果页</v>
      </c>
      <c r="B4139" s="1" t="str">
        <f>VLOOKUP(E4139,[1]Sheet4!A:B,2,FALSE)</f>
        <v>API</v>
      </c>
      <c r="C4139" s="1" t="str">
        <f t="shared" si="36"/>
        <v>06</v>
      </c>
      <c r="D4139" s="147">
        <v>20150623</v>
      </c>
      <c r="E4139" s="6" t="s">
        <v>60</v>
      </c>
      <c r="F4139" s="6" t="s">
        <v>61</v>
      </c>
      <c r="G4139" s="57">
        <v>255165</v>
      </c>
      <c r="H4139" s="7">
        <v>951.92000000000007</v>
      </c>
      <c r="I4139" s="7">
        <v>3.7306056865165682</v>
      </c>
      <c r="J4139" s="4">
        <v>2.4156918072619677E-2</v>
      </c>
      <c r="K4139" s="7"/>
      <c r="L4139" s="2">
        <v>6164</v>
      </c>
      <c r="M4139" s="6"/>
      <c r="N4139" s="6"/>
    </row>
    <row r="4140" spans="1:15" x14ac:dyDescent="0.3">
      <c r="A4140" s="1" t="str">
        <f>VLOOKUP(F4140,Sheet2!A:C,2,FALSE)</f>
        <v>结果页</v>
      </c>
      <c r="B4140" s="1" t="str">
        <f>VLOOKUP(E4140,[1]Sheet4!A:B,2,FALSE)</f>
        <v>API</v>
      </c>
      <c r="C4140" s="1" t="str">
        <f t="shared" si="36"/>
        <v>06</v>
      </c>
      <c r="D4140" s="147">
        <v>20150623</v>
      </c>
      <c r="E4140" s="6" t="s">
        <v>74</v>
      </c>
      <c r="F4140" s="6" t="s">
        <v>61</v>
      </c>
      <c r="G4140" s="57">
        <v>2973186</v>
      </c>
      <c r="H4140" s="7">
        <v>4193.4799999999996</v>
      </c>
      <c r="I4140" s="7">
        <v>1.41</v>
      </c>
      <c r="J4140" s="4">
        <v>2.0199999999999999E-2</v>
      </c>
      <c r="K4140" s="7"/>
      <c r="L4140" s="2">
        <v>60054</v>
      </c>
      <c r="M4140" s="6"/>
      <c r="N4140" s="6"/>
    </row>
    <row r="4141" spans="1:15" x14ac:dyDescent="0.3">
      <c r="A4141" s="1" t="str">
        <f>VLOOKUP(F4141,Sheet2!A:C,2,FALSE)</f>
        <v>结果页</v>
      </c>
      <c r="B4141" s="1" t="str">
        <f>VLOOKUP(E4141,[1]Sheet4!A:B,2,FALSE)</f>
        <v>API</v>
      </c>
      <c r="C4141" s="1" t="str">
        <f t="shared" si="36"/>
        <v>06</v>
      </c>
      <c r="D4141" s="147">
        <v>20150623</v>
      </c>
      <c r="E4141" s="6" t="s">
        <v>74</v>
      </c>
      <c r="F4141" s="6" t="s">
        <v>63</v>
      </c>
      <c r="G4141" s="57">
        <v>366976</v>
      </c>
      <c r="H4141" s="7">
        <v>289.95</v>
      </c>
      <c r="I4141" s="7">
        <v>0.79</v>
      </c>
      <c r="J4141" s="4">
        <v>9.5999999999999992E-3</v>
      </c>
      <c r="K4141" s="7"/>
      <c r="L4141" s="2">
        <v>3541</v>
      </c>
      <c r="M4141" s="6"/>
      <c r="N4141" s="6"/>
    </row>
    <row r="4142" spans="1:15" x14ac:dyDescent="0.3">
      <c r="A4142" s="1" t="str">
        <f>VLOOKUP(F4142,Sheet2!A:C,2,FALSE)</f>
        <v>其他</v>
      </c>
      <c r="B4142" s="1" t="str">
        <f>VLOOKUP(E4142,[1]Sheet4!A:B,2,FALSE)</f>
        <v>SDK</v>
      </c>
      <c r="C4142" s="1" t="str">
        <f t="shared" si="36"/>
        <v>06</v>
      </c>
      <c r="D4142" s="147">
        <v>20150623</v>
      </c>
      <c r="E4142" s="6" t="s">
        <v>64</v>
      </c>
      <c r="F4142" s="6" t="s">
        <v>59</v>
      </c>
      <c r="G4142" s="57">
        <v>4543376</v>
      </c>
      <c r="H4142" s="7">
        <v>3590.75</v>
      </c>
      <c r="I4142" s="7">
        <v>0.7903</v>
      </c>
      <c r="J4142" s="4">
        <v>1.0200000000000001E-2</v>
      </c>
      <c r="K4142" s="7">
        <v>7.7200000000000005E-2</v>
      </c>
      <c r="L4142" s="2">
        <v>46540</v>
      </c>
      <c r="M4142" s="6"/>
      <c r="N4142" s="6"/>
    </row>
    <row r="4143" spans="1:15" x14ac:dyDescent="0.3">
      <c r="A4143" s="1" t="str">
        <f>VLOOKUP(F4143,Sheet2!A:C,2,FALSE)</f>
        <v>其他</v>
      </c>
      <c r="B4143" s="1" t="str">
        <f>VLOOKUP(E4143,[1]Sheet4!A:B,2,FALSE)</f>
        <v>SDK</v>
      </c>
      <c r="C4143" s="1" t="str">
        <f t="shared" si="36"/>
        <v>06</v>
      </c>
      <c r="D4143" s="147">
        <v>20150623</v>
      </c>
      <c r="E4143" s="6" t="s">
        <v>64</v>
      </c>
      <c r="F4143" s="6" t="s">
        <v>41</v>
      </c>
      <c r="G4143" s="57">
        <v>17798232</v>
      </c>
      <c r="H4143" s="7">
        <v>7238.2</v>
      </c>
      <c r="I4143" s="7">
        <v>0.40670000000000001</v>
      </c>
      <c r="J4143" s="4">
        <v>9.1000000000000004E-3</v>
      </c>
      <c r="K4143" s="7">
        <v>4.4499999999999998E-2</v>
      </c>
      <c r="L4143" s="2">
        <v>162716</v>
      </c>
      <c r="M4143" s="6"/>
      <c r="N4143" s="6"/>
    </row>
    <row r="4144" spans="1:15" x14ac:dyDescent="0.3">
      <c r="A4144" s="1" t="str">
        <f>VLOOKUP(F4144,Sheet2!A:C,2,FALSE)</f>
        <v>其他</v>
      </c>
      <c r="B4144" s="1" t="str">
        <f>VLOOKUP(E4144,[1]Sheet4!A:B,2,FALSE)</f>
        <v>SDK</v>
      </c>
      <c r="C4144" s="1" t="str">
        <f t="shared" si="36"/>
        <v>06</v>
      </c>
      <c r="D4144" s="147">
        <v>20150623</v>
      </c>
      <c r="E4144" s="6" t="s">
        <v>64</v>
      </c>
      <c r="F4144" s="6" t="s">
        <v>73</v>
      </c>
      <c r="G4144" s="57">
        <v>962735</v>
      </c>
      <c r="H4144" s="7">
        <v>1856.51</v>
      </c>
      <c r="I4144" s="7">
        <v>1.9283999999999999</v>
      </c>
      <c r="J4144" s="4">
        <v>3.7999999999999999E-2</v>
      </c>
      <c r="K4144" s="7">
        <v>5.0799999999999998E-2</v>
      </c>
      <c r="L4144" s="2">
        <v>36571</v>
      </c>
      <c r="M4144" s="6"/>
      <c r="N4144" s="6"/>
    </row>
    <row r="4145" spans="1:14" x14ac:dyDescent="0.3">
      <c r="A4145" s="1" t="str">
        <f>VLOOKUP(F4145,Sheet2!A:C,2,FALSE)</f>
        <v>结果页</v>
      </c>
      <c r="B4145" s="1" t="str">
        <f>VLOOKUP(E4145,[1]Sheet4!A:B,2,FALSE)</f>
        <v>SDK</v>
      </c>
      <c r="C4145" s="1" t="str">
        <f t="shared" si="36"/>
        <v>06</v>
      </c>
      <c r="D4145" s="147">
        <v>20150623</v>
      </c>
      <c r="E4145" s="6" t="s">
        <v>64</v>
      </c>
      <c r="F4145" s="6" t="s">
        <v>62</v>
      </c>
      <c r="G4145" s="57">
        <v>8410741</v>
      </c>
      <c r="H4145" s="7">
        <v>9479.23</v>
      </c>
      <c r="I4145" s="7">
        <v>1.127</v>
      </c>
      <c r="J4145" s="4">
        <v>1.52E-2</v>
      </c>
      <c r="K4145" s="7">
        <v>7.4200000000000002E-2</v>
      </c>
      <c r="L4145" s="2">
        <v>127775</v>
      </c>
      <c r="M4145" s="6"/>
      <c r="N4145" s="6"/>
    </row>
    <row r="4146" spans="1:14" x14ac:dyDescent="0.3">
      <c r="A4146" s="1" t="str">
        <f>VLOOKUP(F4146,Sheet2!A:C,2,FALSE)</f>
        <v>其他</v>
      </c>
      <c r="B4146" s="1" t="str">
        <f>VLOOKUP(E4146,[1]Sheet4!A:B,2,FALSE)</f>
        <v>SDK</v>
      </c>
      <c r="C4146" s="1" t="str">
        <f t="shared" si="36"/>
        <v>06</v>
      </c>
      <c r="D4146" s="147">
        <v>20150623</v>
      </c>
      <c r="E4146" s="6" t="s">
        <v>64</v>
      </c>
      <c r="F4146" s="6" t="s">
        <v>69</v>
      </c>
      <c r="G4146" s="57">
        <v>500657</v>
      </c>
      <c r="H4146" s="7">
        <v>2226.87</v>
      </c>
      <c r="I4146" s="7">
        <v>4.4478999999999997</v>
      </c>
      <c r="J4146" s="4">
        <v>2.5000000000000001E-2</v>
      </c>
      <c r="K4146" s="7">
        <v>0.17780000000000001</v>
      </c>
      <c r="L4146" s="2">
        <v>12527</v>
      </c>
      <c r="M4146" s="6"/>
      <c r="N4146" s="6"/>
    </row>
    <row r="4147" spans="1:14" x14ac:dyDescent="0.3">
      <c r="A4147" s="1" t="str">
        <f>VLOOKUP(F4147,Sheet2!A:C,2,FALSE)</f>
        <v>充电屏保</v>
      </c>
      <c r="B4147" s="1" t="str">
        <f>VLOOKUP(E4147,[1]Sheet4!A:B,2,FALSE)</f>
        <v>SDK</v>
      </c>
      <c r="C4147" s="1" t="str">
        <f t="shared" si="36"/>
        <v>06</v>
      </c>
      <c r="D4147" s="147">
        <v>20150623</v>
      </c>
      <c r="E4147" s="6" t="s">
        <v>64</v>
      </c>
      <c r="F4147" s="6" t="s">
        <v>67</v>
      </c>
      <c r="G4147" s="57">
        <v>151384314</v>
      </c>
      <c r="H4147" s="7">
        <v>96290.22</v>
      </c>
      <c r="I4147" s="7">
        <v>0.6361</v>
      </c>
      <c r="J4147" s="4">
        <v>1.0800000000000001E-2</v>
      </c>
      <c r="K4147" s="7">
        <v>5.8799999999999998E-2</v>
      </c>
      <c r="L4147" s="2">
        <v>1637399</v>
      </c>
      <c r="M4147" s="6"/>
      <c r="N4147" s="6"/>
    </row>
    <row r="4148" spans="1:14" x14ac:dyDescent="0.3">
      <c r="A4148" s="1" t="str">
        <f>VLOOKUP(F4148,Sheet2!A:C,2,FALSE)</f>
        <v>其他</v>
      </c>
      <c r="B4148" s="1" t="str">
        <f>VLOOKUP(E4148,[1]Sheet4!A:B,2,FALSE)</f>
        <v>SDK</v>
      </c>
      <c r="C4148" s="1" t="str">
        <f t="shared" si="36"/>
        <v>06</v>
      </c>
      <c r="D4148" s="147">
        <v>20150623</v>
      </c>
      <c r="E4148" s="6" t="s">
        <v>64</v>
      </c>
      <c r="F4148" s="6" t="s">
        <v>68</v>
      </c>
      <c r="G4148" s="57">
        <v>225015</v>
      </c>
      <c r="H4148" s="7">
        <v>314.85000000000002</v>
      </c>
      <c r="I4148" s="7">
        <v>1.3992</v>
      </c>
      <c r="J4148" s="4">
        <v>2.06E-2</v>
      </c>
      <c r="K4148" s="7">
        <v>6.7799999999999999E-2</v>
      </c>
      <c r="L4148" s="2">
        <v>4646</v>
      </c>
      <c r="M4148" s="6"/>
      <c r="N4148" s="6"/>
    </row>
    <row r="4149" spans="1:14" x14ac:dyDescent="0.3">
      <c r="A4149" s="1" t="str">
        <f>VLOOKUP(F4149,Sheet2!A:C,2,FALSE)</f>
        <v>其他</v>
      </c>
      <c r="B4149" s="1" t="str">
        <f>VLOOKUP(E4149,[1]Sheet4!A:B,2,FALSE)</f>
        <v>SDK</v>
      </c>
      <c r="C4149" s="1" t="str">
        <f t="shared" si="36"/>
        <v>06</v>
      </c>
      <c r="D4149" s="147">
        <v>20150623</v>
      </c>
      <c r="E4149" s="6" t="s">
        <v>64</v>
      </c>
      <c r="F4149" s="6" t="s">
        <v>76</v>
      </c>
      <c r="G4149" s="57">
        <v>307790</v>
      </c>
      <c r="H4149" s="7">
        <v>717.5</v>
      </c>
      <c r="I4149" s="7">
        <v>2.3311000000000002</v>
      </c>
      <c r="J4149" s="4">
        <v>2.23E-2</v>
      </c>
      <c r="K4149" s="7">
        <v>0.1047</v>
      </c>
      <c r="L4149" s="2">
        <v>6850</v>
      </c>
      <c r="M4149" s="6"/>
      <c r="N4149" s="6"/>
    </row>
    <row r="4150" spans="1:14" x14ac:dyDescent="0.3">
      <c r="A4150" s="1" t="str">
        <f>VLOOKUP(F4150,Sheet2!A:C,2,FALSE)</f>
        <v>Applock</v>
      </c>
      <c r="B4150" s="1" t="str">
        <f>VLOOKUP(E4150,[1]Sheet4!A:B,2,FALSE)</f>
        <v>SDK</v>
      </c>
      <c r="C4150" s="1" t="str">
        <f t="shared" si="36"/>
        <v>06</v>
      </c>
      <c r="D4150" s="147">
        <v>20150623</v>
      </c>
      <c r="E4150" s="6" t="s">
        <v>64</v>
      </c>
      <c r="F4150" s="6" t="s">
        <v>66</v>
      </c>
      <c r="G4150" s="57">
        <v>128453380</v>
      </c>
      <c r="H4150" s="7">
        <v>85268.53</v>
      </c>
      <c r="I4150" s="7">
        <v>0.66379999999999995</v>
      </c>
      <c r="J4150" s="4">
        <v>1.23E-2</v>
      </c>
      <c r="K4150" s="7">
        <v>5.3800000000000001E-2</v>
      </c>
      <c r="L4150" s="2">
        <v>1586347</v>
      </c>
      <c r="M4150" s="6"/>
      <c r="N4150" s="6"/>
    </row>
    <row r="4151" spans="1:14" x14ac:dyDescent="0.3">
      <c r="A4151" s="1" t="str">
        <f>VLOOKUP(F4151,Sheet2!A:C,2,FALSE)</f>
        <v>结果页</v>
      </c>
      <c r="B4151" s="1" t="str">
        <f>VLOOKUP(E4151,[1]Sheet4!A:B,2,FALSE)</f>
        <v>SDK</v>
      </c>
      <c r="C4151" s="1" t="str">
        <f t="shared" si="36"/>
        <v>06</v>
      </c>
      <c r="D4151" s="147">
        <v>20150623</v>
      </c>
      <c r="E4151" s="6" t="s">
        <v>64</v>
      </c>
      <c r="F4151" s="6" t="s">
        <v>63</v>
      </c>
      <c r="G4151" s="57">
        <v>14390624</v>
      </c>
      <c r="H4151" s="7">
        <v>40753.040000000001</v>
      </c>
      <c r="I4151" s="7">
        <v>2.8319000000000001</v>
      </c>
      <c r="J4151" s="4">
        <v>2.7400000000000001E-2</v>
      </c>
      <c r="K4151" s="7">
        <v>0.1033</v>
      </c>
      <c r="L4151" s="2">
        <v>394641</v>
      </c>
      <c r="M4151" s="6"/>
      <c r="N4151" s="6"/>
    </row>
    <row r="4152" spans="1:14" x14ac:dyDescent="0.3">
      <c r="A4152" s="1" t="str">
        <f>VLOOKUP(F4152,Sheet2!A:C,2,FALSE)</f>
        <v>充电屏保</v>
      </c>
      <c r="B4152" s="1" t="str">
        <f>VLOOKUP(E4152,[1]Sheet4!A:B,2,FALSE)</f>
        <v>SDK</v>
      </c>
      <c r="C4152" s="1" t="str">
        <f t="shared" si="36"/>
        <v>06</v>
      </c>
      <c r="D4152" s="147">
        <v>20150623</v>
      </c>
      <c r="E4152" s="6" t="s">
        <v>64</v>
      </c>
      <c r="F4152" s="6" t="s">
        <v>72</v>
      </c>
      <c r="G4152" s="57">
        <v>40195347</v>
      </c>
      <c r="H4152" s="7">
        <v>25847.439999999999</v>
      </c>
      <c r="I4152" s="7">
        <v>0.64300000000000002</v>
      </c>
      <c r="J4152" s="4">
        <v>1.1599999999999999E-2</v>
      </c>
      <c r="K4152" s="7">
        <v>5.5599999999999997E-2</v>
      </c>
      <c r="L4152" s="2">
        <v>465196</v>
      </c>
      <c r="M4152" s="6"/>
      <c r="N4152" s="6"/>
    </row>
    <row r="4153" spans="1:14" x14ac:dyDescent="0.3">
      <c r="A4153" s="1" t="str">
        <f>VLOOKUP(F4153,Sheet2!A:C,2,FALSE)</f>
        <v>Applock</v>
      </c>
      <c r="B4153" s="1" t="str">
        <f>VLOOKUP(E4153,[1]Sheet4!A:B,2,FALSE)</f>
        <v>SDK</v>
      </c>
      <c r="C4153" s="1" t="str">
        <f t="shared" si="36"/>
        <v>06</v>
      </c>
      <c r="D4153" s="147">
        <v>20150623</v>
      </c>
      <c r="E4153" s="6" t="s">
        <v>64</v>
      </c>
      <c r="F4153" s="6" t="s">
        <v>71</v>
      </c>
      <c r="G4153" s="57">
        <v>355645669</v>
      </c>
      <c r="H4153" s="7">
        <v>253385.83</v>
      </c>
      <c r="I4153" s="7">
        <v>0.71250000000000002</v>
      </c>
      <c r="J4153" s="4">
        <v>1.09E-2</v>
      </c>
      <c r="K4153" s="7">
        <v>6.5699999999999995E-2</v>
      </c>
      <c r="L4153" s="2">
        <v>3859140</v>
      </c>
      <c r="M4153" s="6"/>
      <c r="N4153" s="6"/>
    </row>
    <row r="4154" spans="1:14" x14ac:dyDescent="0.3">
      <c r="A4154" s="1" t="str">
        <f>VLOOKUP(F4154,Sheet2!A:C,2,FALSE)</f>
        <v>其他</v>
      </c>
      <c r="B4154" s="1" t="str">
        <f>VLOOKUP(E4154,[1]Sheet4!A:B,2,FALSE)</f>
        <v>SDK</v>
      </c>
      <c r="C4154" s="1" t="str">
        <f t="shared" si="36"/>
        <v>06</v>
      </c>
      <c r="D4154" s="147">
        <v>20150623</v>
      </c>
      <c r="E4154" s="6" t="s">
        <v>64</v>
      </c>
      <c r="F4154" s="6" t="s">
        <v>70</v>
      </c>
      <c r="G4154" s="57">
        <v>2459915</v>
      </c>
      <c r="H4154" s="7">
        <v>1487.86</v>
      </c>
      <c r="I4154" s="7">
        <v>0.6048</v>
      </c>
      <c r="J4154" s="4">
        <v>4.8999999999999998E-3</v>
      </c>
      <c r="K4154" s="7">
        <v>0.12379999999999999</v>
      </c>
      <c r="L4154" s="2">
        <v>12021</v>
      </c>
      <c r="M4154" s="6"/>
      <c r="N4154" s="6"/>
    </row>
    <row r="4155" spans="1:14" x14ac:dyDescent="0.3">
      <c r="A4155" s="1" t="str">
        <f>VLOOKUP(F4155,Sheet2!A:C,2,FALSE)</f>
        <v>其他</v>
      </c>
      <c r="B4155" s="1" t="str">
        <f>VLOOKUP(E4155,[1]Sheet4!A:B,2,FALSE)</f>
        <v>SDK</v>
      </c>
      <c r="C4155" s="1" t="str">
        <f t="shared" si="36"/>
        <v>06</v>
      </c>
      <c r="D4155" s="147">
        <v>20150623</v>
      </c>
      <c r="E4155" s="6" t="s">
        <v>64</v>
      </c>
      <c r="F4155" s="6" t="s">
        <v>75</v>
      </c>
      <c r="G4155" s="57">
        <v>199259</v>
      </c>
      <c r="H4155" s="7">
        <v>514.49</v>
      </c>
      <c r="I4155" s="7">
        <v>2.5819999999999999</v>
      </c>
      <c r="J4155" s="4">
        <v>2.1600000000000001E-2</v>
      </c>
      <c r="K4155" s="7">
        <v>0.1197</v>
      </c>
      <c r="L4155" s="2">
        <v>4299</v>
      </c>
      <c r="M4155" s="6"/>
      <c r="N4155" s="6"/>
    </row>
    <row r="4156" spans="1:14" x14ac:dyDescent="0.3">
      <c r="A4156" s="1" t="str">
        <f>VLOOKUP(F4156,Sheet2!A:C,2,FALSE)</f>
        <v>其他</v>
      </c>
      <c r="B4156" s="1" t="str">
        <f>VLOOKUP(E4156,[1]Sheet4!A:B,2,FALSE)</f>
        <v>SDK</v>
      </c>
      <c r="C4156" s="1" t="str">
        <f t="shared" si="36"/>
        <v>06</v>
      </c>
      <c r="D4156" s="147">
        <v>20150623</v>
      </c>
      <c r="E4156" s="6" t="s">
        <v>64</v>
      </c>
      <c r="F4156" s="6" t="s">
        <v>55</v>
      </c>
      <c r="G4156" s="57">
        <v>4406206</v>
      </c>
      <c r="H4156" s="7">
        <v>3877.56</v>
      </c>
      <c r="I4156" s="7">
        <v>0.88</v>
      </c>
      <c r="J4156" s="4">
        <v>1.41E-2</v>
      </c>
      <c r="K4156" s="7">
        <v>6.25E-2</v>
      </c>
      <c r="L4156" s="2">
        <v>62025</v>
      </c>
      <c r="M4156" s="6"/>
      <c r="N4156" s="6"/>
    </row>
    <row r="4157" spans="1:14" x14ac:dyDescent="0.3">
      <c r="A4157" s="1" t="str">
        <f>VLOOKUP(F4157,Sheet2!A:C,2,FALSE)</f>
        <v>结果页</v>
      </c>
      <c r="B4157" s="1" t="str">
        <f>VLOOKUP(E4157,[1]Sheet4!A:B,2,FALSE)</f>
        <v>SDK</v>
      </c>
      <c r="C4157" s="1" t="str">
        <f t="shared" si="36"/>
        <v>06</v>
      </c>
      <c r="D4157" s="147">
        <v>20150623</v>
      </c>
      <c r="E4157" s="6" t="s">
        <v>64</v>
      </c>
      <c r="F4157" s="6" t="s">
        <v>61</v>
      </c>
      <c r="G4157" s="57">
        <v>5083978</v>
      </c>
      <c r="H4157" s="7">
        <v>7106.43</v>
      </c>
      <c r="I4157" s="7">
        <v>1.3977999999999999</v>
      </c>
      <c r="J4157" s="4">
        <v>2.6200000000000001E-2</v>
      </c>
      <c r="K4157" s="7">
        <v>5.33E-2</v>
      </c>
      <c r="L4157" s="2">
        <v>133435</v>
      </c>
      <c r="M4157" s="6"/>
      <c r="N4157" s="6"/>
    </row>
    <row r="4158" spans="1:14" x14ac:dyDescent="0.3">
      <c r="A4158" s="1" t="str">
        <f>VLOOKUP(F4158,Sheet2!A:C,2,FALSE)</f>
        <v>充电屏保</v>
      </c>
      <c r="B4158" s="1" t="str">
        <f>VLOOKUP(E4158,[1]Sheet4!A:B,2,FALSE)</f>
        <v>SDK</v>
      </c>
      <c r="C4158" s="1" t="str">
        <f t="shared" si="36"/>
        <v>06</v>
      </c>
      <c r="D4158" s="147">
        <v>20150623</v>
      </c>
      <c r="E4158" s="6" t="s">
        <v>64</v>
      </c>
      <c r="F4158" s="6" t="s">
        <v>65</v>
      </c>
      <c r="G4158" s="57">
        <v>25234123</v>
      </c>
      <c r="H4158" s="7">
        <v>24837.67</v>
      </c>
      <c r="I4158" s="7">
        <v>0.98429999999999995</v>
      </c>
      <c r="J4158" s="4">
        <v>1.12E-2</v>
      </c>
      <c r="K4158" s="7">
        <v>8.8099999999999998E-2</v>
      </c>
      <c r="L4158" s="2">
        <v>281917</v>
      </c>
      <c r="M4158" s="6"/>
      <c r="N4158" s="6"/>
    </row>
    <row r="4159" spans="1:14" x14ac:dyDescent="0.3">
      <c r="A4159" s="1" t="str">
        <f>VLOOKUP(F4159,Sheet2!A:C,2,FALSE)</f>
        <v>其他</v>
      </c>
      <c r="B4159" s="1" t="str">
        <f>VLOOKUP(E4159,[1]Sheet4!A:B,2,FALSE)</f>
        <v>SDK</v>
      </c>
      <c r="C4159" s="1" t="str">
        <f t="shared" si="36"/>
        <v>06</v>
      </c>
      <c r="D4159" s="147">
        <v>20150623</v>
      </c>
      <c r="E4159" s="6" t="s">
        <v>58</v>
      </c>
      <c r="F4159" s="6" t="s">
        <v>55</v>
      </c>
      <c r="G4159" s="57">
        <v>589003</v>
      </c>
      <c r="H4159" s="7">
        <v>138</v>
      </c>
      <c r="I4159" s="7">
        <v>0.23499999999999999</v>
      </c>
      <c r="K4159" s="7"/>
      <c r="M4159" s="6"/>
      <c r="N4159" s="6"/>
    </row>
    <row r="4160" spans="1:14" x14ac:dyDescent="0.3">
      <c r="A4160" s="1" t="str">
        <f>VLOOKUP(F4160,Sheet2!A:C,2,FALSE)</f>
        <v>其他</v>
      </c>
      <c r="B4160" s="1" t="str">
        <f>VLOOKUP(E4160,[1]Sheet4!A:B,2,FALSE)</f>
        <v>SDK</v>
      </c>
      <c r="C4160" s="1" t="str">
        <f t="shared" si="36"/>
        <v>06</v>
      </c>
      <c r="D4160" s="147">
        <v>20150623</v>
      </c>
      <c r="E4160" s="6" t="s">
        <v>58</v>
      </c>
      <c r="F4160" s="6" t="s">
        <v>41</v>
      </c>
      <c r="G4160" s="57">
        <v>41076342</v>
      </c>
      <c r="H4160" s="7">
        <v>2594</v>
      </c>
      <c r="I4160" s="7">
        <v>6.3E-2</v>
      </c>
      <c r="K4160" s="7"/>
      <c r="M4160" s="6"/>
      <c r="N4160" s="6"/>
    </row>
    <row r="4161" spans="1:14" x14ac:dyDescent="0.3">
      <c r="A4161" s="1" t="str">
        <f>VLOOKUP(F4161,Sheet2!A:C,2,FALSE)</f>
        <v>其他</v>
      </c>
      <c r="B4161" s="1" t="str">
        <f>VLOOKUP(E4161,[1]Sheet4!A:B,2,FALSE)</f>
        <v>SDK</v>
      </c>
      <c r="C4161" s="1" t="str">
        <f t="shared" si="36"/>
        <v>06</v>
      </c>
      <c r="D4161" s="147">
        <v>20150623</v>
      </c>
      <c r="E4161" s="6" t="s">
        <v>58</v>
      </c>
      <c r="F4161" s="6" t="s">
        <v>59</v>
      </c>
      <c r="G4161" s="57">
        <v>2177173</v>
      </c>
      <c r="H4161" s="7">
        <v>1621</v>
      </c>
      <c r="I4161" s="7">
        <v>0.74399999999999999</v>
      </c>
      <c r="K4161" s="7"/>
      <c r="M4161" s="6"/>
      <c r="N4161" s="6"/>
    </row>
    <row r="4162" spans="1:14" x14ac:dyDescent="0.3">
      <c r="A4162" s="1" t="str">
        <f>VLOOKUP(F4162,Sheet2!A:C,2,FALSE)</f>
        <v>结果页</v>
      </c>
      <c r="B4162" s="1" t="str">
        <f>VLOOKUP(E4162,[1]Sheet4!A:B,2,FALSE)</f>
        <v>API</v>
      </c>
      <c r="C4162" s="1" t="str">
        <f t="shared" si="36"/>
        <v>06</v>
      </c>
      <c r="D4162" s="147">
        <v>20150624</v>
      </c>
      <c r="E4162" s="6" t="s">
        <v>60</v>
      </c>
      <c r="F4162" s="6" t="s">
        <v>62</v>
      </c>
      <c r="G4162" s="57">
        <v>109205</v>
      </c>
      <c r="H4162" s="7">
        <v>135.69999999999999</v>
      </c>
      <c r="I4162" s="7">
        <v>1.2426170962867999</v>
      </c>
      <c r="J4162" s="4">
        <v>9.4318025731422554E-3</v>
      </c>
      <c r="K4162" s="7"/>
      <c r="L4162" s="2">
        <v>1030</v>
      </c>
      <c r="M4162" s="6"/>
      <c r="N4162" s="6"/>
    </row>
    <row r="4163" spans="1:14" x14ac:dyDescent="0.3">
      <c r="A4163" s="1" t="str">
        <f>VLOOKUP(F4163,Sheet2!A:C,2,FALSE)</f>
        <v>结果页</v>
      </c>
      <c r="B4163" s="1" t="str">
        <f>VLOOKUP(E4163,[1]Sheet4!A:B,2,FALSE)</f>
        <v>API</v>
      </c>
      <c r="C4163" s="1" t="str">
        <f t="shared" si="36"/>
        <v>06</v>
      </c>
      <c r="D4163" s="147">
        <v>20150624</v>
      </c>
      <c r="E4163" s="6" t="s">
        <v>60</v>
      </c>
      <c r="F4163" s="6" t="s">
        <v>63</v>
      </c>
      <c r="G4163" s="57">
        <v>569531</v>
      </c>
      <c r="H4163" s="7">
        <v>2274.29</v>
      </c>
      <c r="I4163" s="7">
        <v>3.99326814519315</v>
      </c>
      <c r="J4163" s="4">
        <v>2.8075732488661725E-2</v>
      </c>
      <c r="K4163" s="7"/>
      <c r="L4163" s="2">
        <v>15990</v>
      </c>
      <c r="M4163" s="6"/>
      <c r="N4163" s="6"/>
    </row>
    <row r="4164" spans="1:14" x14ac:dyDescent="0.3">
      <c r="A4164" s="1" t="str">
        <f>VLOOKUP(F4164,Sheet2!A:C,2,FALSE)</f>
        <v>结果页</v>
      </c>
      <c r="B4164" s="1" t="str">
        <f>VLOOKUP(E4164,[1]Sheet4!A:B,2,FALSE)</f>
        <v>API</v>
      </c>
      <c r="C4164" s="1" t="str">
        <f t="shared" si="36"/>
        <v>06</v>
      </c>
      <c r="D4164" s="147">
        <v>20150624</v>
      </c>
      <c r="E4164" s="6" t="s">
        <v>60</v>
      </c>
      <c r="F4164" s="6" t="s">
        <v>61</v>
      </c>
      <c r="G4164" s="57">
        <v>236769</v>
      </c>
      <c r="H4164" s="7">
        <v>618.75</v>
      </c>
      <c r="I4164" s="7">
        <v>2.6133066406497472</v>
      </c>
      <c r="J4164" s="4">
        <v>2.3318086404892531E-2</v>
      </c>
      <c r="K4164" s="7"/>
      <c r="L4164" s="2">
        <v>5521</v>
      </c>
      <c r="M4164" s="6"/>
      <c r="N4164" s="6"/>
    </row>
    <row r="4165" spans="1:14" x14ac:dyDescent="0.3">
      <c r="A4165" s="1" t="str">
        <f>VLOOKUP(F4165,Sheet2!A:C,2,FALSE)</f>
        <v>结果页</v>
      </c>
      <c r="B4165" s="1" t="str">
        <f>VLOOKUP(E4165,[1]Sheet4!A:B,2,FALSE)</f>
        <v>API</v>
      </c>
      <c r="C4165" s="1" t="str">
        <f t="shared" si="36"/>
        <v>06</v>
      </c>
      <c r="D4165" s="147">
        <v>20150624</v>
      </c>
      <c r="E4165" s="6" t="s">
        <v>74</v>
      </c>
      <c r="F4165" s="6" t="s">
        <v>61</v>
      </c>
      <c r="G4165" s="57">
        <v>3164228</v>
      </c>
      <c r="H4165" s="7">
        <v>4887.26</v>
      </c>
      <c r="I4165" s="7">
        <v>1.54</v>
      </c>
      <c r="J4165" s="4">
        <v>2.1700000000000001E-2</v>
      </c>
      <c r="K4165" s="7">
        <v>2.17</v>
      </c>
      <c r="L4165" s="2">
        <v>68645</v>
      </c>
      <c r="M4165" s="6"/>
      <c r="N4165" s="6"/>
    </row>
    <row r="4166" spans="1:14" x14ac:dyDescent="0.3">
      <c r="A4166" s="1" t="str">
        <f>VLOOKUP(F4166,Sheet2!A:C,2,FALSE)</f>
        <v>结果页</v>
      </c>
      <c r="B4166" s="1" t="str">
        <f>VLOOKUP(E4166,[1]Sheet4!A:B,2,FALSE)</f>
        <v>API</v>
      </c>
      <c r="C4166" s="1" t="str">
        <f t="shared" si="36"/>
        <v>06</v>
      </c>
      <c r="D4166" s="147">
        <v>20150624</v>
      </c>
      <c r="E4166" s="6" t="s">
        <v>74</v>
      </c>
      <c r="F4166" s="6" t="s">
        <v>63</v>
      </c>
      <c r="G4166" s="57">
        <v>394267</v>
      </c>
      <c r="H4166" s="7">
        <v>493.35</v>
      </c>
      <c r="I4166" s="7">
        <v>1.25</v>
      </c>
      <c r="J4166" s="4">
        <v>0.01</v>
      </c>
      <c r="K4166" s="7">
        <v>1</v>
      </c>
      <c r="L4166" s="2">
        <v>3932</v>
      </c>
      <c r="M4166" s="6"/>
      <c r="N4166" s="6"/>
    </row>
    <row r="4167" spans="1:14" x14ac:dyDescent="0.3">
      <c r="A4167" s="1" t="str">
        <f>VLOOKUP(F4167,Sheet2!A:C,2,FALSE)</f>
        <v>其他</v>
      </c>
      <c r="B4167" s="1" t="str">
        <f>VLOOKUP(E4167,[1]Sheet4!A:B,2,FALSE)</f>
        <v>SDK</v>
      </c>
      <c r="C4167" s="1" t="str">
        <f t="shared" si="36"/>
        <v>06</v>
      </c>
      <c r="D4167" s="147">
        <v>20150624</v>
      </c>
      <c r="E4167" s="6" t="s">
        <v>64</v>
      </c>
      <c r="F4167" s="6" t="s">
        <v>59</v>
      </c>
      <c r="G4167" s="57">
        <v>4525888</v>
      </c>
      <c r="H4167" s="7">
        <v>3609.56</v>
      </c>
      <c r="I4167" s="7">
        <v>0.79749999999999999</v>
      </c>
      <c r="J4167" s="4">
        <v>1.0200000000000001E-2</v>
      </c>
      <c r="K4167" s="7">
        <v>7.8E-2</v>
      </c>
      <c r="L4167" s="2">
        <v>46259</v>
      </c>
      <c r="M4167" s="6"/>
      <c r="N4167" s="6"/>
    </row>
    <row r="4168" spans="1:14" x14ac:dyDescent="0.3">
      <c r="A4168" s="1" t="str">
        <f>VLOOKUP(F4168,Sheet2!A:C,2,FALSE)</f>
        <v>其他</v>
      </c>
      <c r="B4168" s="1" t="str">
        <f>VLOOKUP(E4168,[1]Sheet4!A:B,2,FALSE)</f>
        <v>SDK</v>
      </c>
      <c r="C4168" s="1" t="str">
        <f t="shared" si="36"/>
        <v>06</v>
      </c>
      <c r="D4168" s="147">
        <v>20150624</v>
      </c>
      <c r="E4168" s="6" t="s">
        <v>64</v>
      </c>
      <c r="F4168" s="6" t="s">
        <v>41</v>
      </c>
      <c r="G4168" s="57">
        <v>17744956</v>
      </c>
      <c r="H4168" s="7">
        <v>7510.17</v>
      </c>
      <c r="I4168" s="7">
        <v>0.42320000000000002</v>
      </c>
      <c r="J4168" s="4">
        <v>8.8999999999999999E-3</v>
      </c>
      <c r="K4168" s="7">
        <v>4.7300000000000002E-2</v>
      </c>
      <c r="L4168" s="2">
        <v>158679</v>
      </c>
      <c r="M4168" s="6"/>
      <c r="N4168" s="6"/>
    </row>
    <row r="4169" spans="1:14" x14ac:dyDescent="0.3">
      <c r="A4169" s="1" t="str">
        <f>VLOOKUP(F4169,Sheet2!A:C,2,FALSE)</f>
        <v>其他</v>
      </c>
      <c r="B4169" s="1" t="str">
        <f>VLOOKUP(E4169,[1]Sheet4!A:B,2,FALSE)</f>
        <v>SDK</v>
      </c>
      <c r="C4169" s="1" t="str">
        <f t="shared" si="36"/>
        <v>06</v>
      </c>
      <c r="D4169" s="147">
        <v>20150624</v>
      </c>
      <c r="E4169" s="6" t="s">
        <v>64</v>
      </c>
      <c r="F4169" s="6" t="s">
        <v>73</v>
      </c>
      <c r="G4169" s="57">
        <v>944791</v>
      </c>
      <c r="H4169" s="7">
        <v>1792.54</v>
      </c>
      <c r="I4169" s="7">
        <v>1.8973</v>
      </c>
      <c r="J4169" s="4">
        <v>3.8300000000000001E-2</v>
      </c>
      <c r="K4169" s="7">
        <v>4.9599999999999998E-2</v>
      </c>
      <c r="L4169" s="2">
        <v>36143</v>
      </c>
      <c r="M4169" s="6"/>
      <c r="N4169" s="6"/>
    </row>
    <row r="4170" spans="1:14" x14ac:dyDescent="0.3">
      <c r="A4170" s="1" t="str">
        <f>VLOOKUP(F4170,Sheet2!A:C,2,FALSE)</f>
        <v>结果页</v>
      </c>
      <c r="B4170" s="1" t="str">
        <f>VLOOKUP(E4170,[1]Sheet4!A:B,2,FALSE)</f>
        <v>SDK</v>
      </c>
      <c r="C4170" s="1" t="str">
        <f t="shared" si="36"/>
        <v>06</v>
      </c>
      <c r="D4170" s="147">
        <v>20150624</v>
      </c>
      <c r="E4170" s="6" t="s">
        <v>64</v>
      </c>
      <c r="F4170" s="6" t="s">
        <v>62</v>
      </c>
      <c r="G4170" s="57">
        <v>1551280</v>
      </c>
      <c r="H4170" s="7">
        <v>1799.85</v>
      </c>
      <c r="I4170" s="7">
        <v>1.1601999999999999</v>
      </c>
      <c r="J4170" s="4">
        <v>1.7600000000000001E-2</v>
      </c>
      <c r="K4170" s="7">
        <v>6.5799999999999997E-2</v>
      </c>
      <c r="L4170" s="2">
        <v>27352</v>
      </c>
      <c r="M4170" s="6"/>
      <c r="N4170" s="6"/>
    </row>
    <row r="4171" spans="1:14" x14ac:dyDescent="0.3">
      <c r="A4171" s="1" t="str">
        <f>VLOOKUP(F4171,Sheet2!A:C,2,FALSE)</f>
        <v>其他</v>
      </c>
      <c r="B4171" s="1" t="str">
        <f>VLOOKUP(E4171,[1]Sheet4!A:B,2,FALSE)</f>
        <v>SDK</v>
      </c>
      <c r="C4171" s="1" t="str">
        <f t="shared" si="36"/>
        <v>06</v>
      </c>
      <c r="D4171" s="147">
        <v>20150624</v>
      </c>
      <c r="E4171" s="6" t="s">
        <v>64</v>
      </c>
      <c r="F4171" s="6" t="s">
        <v>69</v>
      </c>
      <c r="G4171" s="57">
        <v>492507</v>
      </c>
      <c r="H4171" s="7">
        <v>2305.35</v>
      </c>
      <c r="I4171" s="7">
        <v>4.6807999999999996</v>
      </c>
      <c r="J4171" s="4">
        <v>2.5499999999999998E-2</v>
      </c>
      <c r="K4171" s="7">
        <v>0.18329999999999999</v>
      </c>
      <c r="L4171" s="2">
        <v>12577</v>
      </c>
      <c r="M4171" s="6"/>
      <c r="N4171" s="6"/>
    </row>
    <row r="4172" spans="1:14" x14ac:dyDescent="0.3">
      <c r="A4172" s="1" t="str">
        <f>VLOOKUP(F4172,Sheet2!A:C,2,FALSE)</f>
        <v>充电屏保</v>
      </c>
      <c r="B4172" s="1" t="str">
        <f>VLOOKUP(E4172,[1]Sheet4!A:B,2,FALSE)</f>
        <v>SDK</v>
      </c>
      <c r="C4172" s="1" t="str">
        <f t="shared" si="36"/>
        <v>06</v>
      </c>
      <c r="D4172" s="147">
        <v>20150624</v>
      </c>
      <c r="E4172" s="6" t="s">
        <v>64</v>
      </c>
      <c r="F4172" s="6" t="s">
        <v>67</v>
      </c>
      <c r="G4172" s="57">
        <v>151325763</v>
      </c>
      <c r="H4172" s="7">
        <v>99571.5</v>
      </c>
      <c r="I4172" s="7">
        <v>0.65800000000000003</v>
      </c>
      <c r="J4172" s="4">
        <v>1.0800000000000001E-2</v>
      </c>
      <c r="K4172" s="7">
        <v>6.1100000000000002E-2</v>
      </c>
      <c r="L4172" s="2">
        <v>1630075</v>
      </c>
      <c r="M4172" s="6"/>
      <c r="N4172" s="6"/>
    </row>
    <row r="4173" spans="1:14" x14ac:dyDescent="0.3">
      <c r="A4173" s="1" t="str">
        <f>VLOOKUP(F4173,Sheet2!A:C,2,FALSE)</f>
        <v>其他</v>
      </c>
      <c r="B4173" s="1" t="str">
        <f>VLOOKUP(E4173,[1]Sheet4!A:B,2,FALSE)</f>
        <v>SDK</v>
      </c>
      <c r="C4173" s="1" t="str">
        <f t="shared" si="36"/>
        <v>06</v>
      </c>
      <c r="D4173" s="147">
        <v>20150624</v>
      </c>
      <c r="E4173" s="6" t="s">
        <v>64</v>
      </c>
      <c r="F4173" s="6" t="s">
        <v>68</v>
      </c>
      <c r="G4173" s="57">
        <v>44264</v>
      </c>
      <c r="H4173" s="7">
        <v>76.48</v>
      </c>
      <c r="I4173" s="7">
        <v>1.7278</v>
      </c>
      <c r="J4173" s="4">
        <v>2.63E-2</v>
      </c>
      <c r="K4173" s="7">
        <v>6.5799999999999997E-2</v>
      </c>
      <c r="L4173" s="2">
        <v>1162</v>
      </c>
      <c r="M4173" s="6"/>
      <c r="N4173" s="6"/>
    </row>
    <row r="4174" spans="1:14" x14ac:dyDescent="0.3">
      <c r="A4174" s="1" t="str">
        <f>VLOOKUP(F4174,Sheet2!A:C,2,FALSE)</f>
        <v>其他</v>
      </c>
      <c r="B4174" s="1" t="str">
        <f>VLOOKUP(E4174,[1]Sheet4!A:B,2,FALSE)</f>
        <v>SDK</v>
      </c>
      <c r="C4174" s="1" t="str">
        <f t="shared" si="36"/>
        <v>06</v>
      </c>
      <c r="D4174" s="147">
        <v>20150624</v>
      </c>
      <c r="E4174" s="6" t="s">
        <v>64</v>
      </c>
      <c r="F4174" s="6" t="s">
        <v>76</v>
      </c>
      <c r="G4174" s="57">
        <v>295953</v>
      </c>
      <c r="H4174" s="7">
        <v>731.97</v>
      </c>
      <c r="I4174" s="7">
        <v>2.4733000000000001</v>
      </c>
      <c r="J4174" s="4">
        <v>2.1000000000000001E-2</v>
      </c>
      <c r="K4174" s="7">
        <v>0.1177</v>
      </c>
      <c r="L4174" s="2">
        <v>6221</v>
      </c>
      <c r="M4174" s="6"/>
      <c r="N4174" s="6"/>
    </row>
    <row r="4175" spans="1:14" x14ac:dyDescent="0.3">
      <c r="A4175" s="1" t="str">
        <f>VLOOKUP(F4175,Sheet2!A:C,2,FALSE)</f>
        <v>Applock</v>
      </c>
      <c r="B4175" s="1" t="str">
        <f>VLOOKUP(E4175,[1]Sheet4!A:B,2,FALSE)</f>
        <v>SDK</v>
      </c>
      <c r="C4175" s="1" t="str">
        <f t="shared" si="36"/>
        <v>06</v>
      </c>
      <c r="D4175" s="147">
        <v>20150624</v>
      </c>
      <c r="E4175" s="6" t="s">
        <v>64</v>
      </c>
      <c r="F4175" s="6" t="s">
        <v>66</v>
      </c>
      <c r="G4175" s="57">
        <v>130213969</v>
      </c>
      <c r="H4175" s="7">
        <v>90710.03</v>
      </c>
      <c r="I4175" s="7">
        <v>0.6966</v>
      </c>
      <c r="J4175" s="4">
        <v>1.2200000000000001E-2</v>
      </c>
      <c r="K4175" s="7">
        <v>5.7000000000000002E-2</v>
      </c>
      <c r="L4175" s="2">
        <v>1591004</v>
      </c>
      <c r="M4175" s="6"/>
      <c r="N4175" s="6"/>
    </row>
    <row r="4176" spans="1:14" x14ac:dyDescent="0.3">
      <c r="A4176" s="1" t="str">
        <f>VLOOKUP(F4176,Sheet2!A:C,2,FALSE)</f>
        <v>结果页</v>
      </c>
      <c r="B4176" s="1" t="str">
        <f>VLOOKUP(E4176,[1]Sheet4!A:B,2,FALSE)</f>
        <v>SDK</v>
      </c>
      <c r="C4176" s="1" t="str">
        <f t="shared" si="36"/>
        <v>06</v>
      </c>
      <c r="D4176" s="147">
        <v>20150624</v>
      </c>
      <c r="E4176" s="6" t="s">
        <v>64</v>
      </c>
      <c r="F4176" s="6" t="s">
        <v>63</v>
      </c>
      <c r="G4176" s="57">
        <v>14304084</v>
      </c>
      <c r="H4176" s="7">
        <v>40914.129999999997</v>
      </c>
      <c r="I4176" s="7">
        <v>2.8603000000000001</v>
      </c>
      <c r="J4176" s="4">
        <v>2.52E-2</v>
      </c>
      <c r="K4176" s="7">
        <v>0.1137</v>
      </c>
      <c r="L4176" s="2">
        <v>359929</v>
      </c>
      <c r="M4176" s="6"/>
      <c r="N4176" s="6"/>
    </row>
    <row r="4177" spans="1:14" x14ac:dyDescent="0.3">
      <c r="A4177" s="1" t="str">
        <f>VLOOKUP(F4177,Sheet2!A:C,2,FALSE)</f>
        <v>充电屏保</v>
      </c>
      <c r="B4177" s="1" t="str">
        <f>VLOOKUP(E4177,[1]Sheet4!A:B,2,FALSE)</f>
        <v>SDK</v>
      </c>
      <c r="C4177" s="1" t="str">
        <f t="shared" si="36"/>
        <v>06</v>
      </c>
      <c r="D4177" s="147">
        <v>20150624</v>
      </c>
      <c r="E4177" s="6" t="s">
        <v>64</v>
      </c>
      <c r="F4177" s="6" t="s">
        <v>72</v>
      </c>
      <c r="G4177" s="57">
        <v>40300786</v>
      </c>
      <c r="H4177" s="7">
        <v>27234.79</v>
      </c>
      <c r="I4177" s="7">
        <v>0.67579999999999996</v>
      </c>
      <c r="J4177" s="4">
        <v>1.15E-2</v>
      </c>
      <c r="K4177" s="7">
        <v>5.8799999999999998E-2</v>
      </c>
      <c r="L4177" s="2">
        <v>462944</v>
      </c>
      <c r="M4177" s="6"/>
      <c r="N4177" s="6"/>
    </row>
    <row r="4178" spans="1:14" x14ac:dyDescent="0.3">
      <c r="A4178" s="1" t="str">
        <f>VLOOKUP(F4178,Sheet2!A:C,2,FALSE)</f>
        <v>Applock</v>
      </c>
      <c r="B4178" s="1" t="str">
        <f>VLOOKUP(E4178,[1]Sheet4!A:B,2,FALSE)</f>
        <v>SDK</v>
      </c>
      <c r="C4178" s="1" t="str">
        <f t="shared" si="36"/>
        <v>06</v>
      </c>
      <c r="D4178" s="147">
        <v>20150624</v>
      </c>
      <c r="E4178" s="6" t="s">
        <v>64</v>
      </c>
      <c r="F4178" s="6" t="s">
        <v>71</v>
      </c>
      <c r="G4178" s="57">
        <v>356838027</v>
      </c>
      <c r="H4178" s="7">
        <v>264425.25</v>
      </c>
      <c r="I4178" s="7">
        <v>0.74099999999999999</v>
      </c>
      <c r="J4178" s="4">
        <v>1.0800000000000001E-2</v>
      </c>
      <c r="K4178" s="7">
        <v>6.8900000000000003E-2</v>
      </c>
      <c r="L4178" s="2">
        <v>3837995</v>
      </c>
      <c r="M4178" s="6"/>
      <c r="N4178" s="6"/>
    </row>
    <row r="4179" spans="1:14" x14ac:dyDescent="0.3">
      <c r="A4179" s="1" t="str">
        <f>VLOOKUP(F4179,Sheet2!A:C,2,FALSE)</f>
        <v>其他</v>
      </c>
      <c r="B4179" s="1" t="str">
        <f>VLOOKUP(E4179,[1]Sheet4!A:B,2,FALSE)</f>
        <v>SDK</v>
      </c>
      <c r="C4179" s="1" t="str">
        <f t="shared" si="36"/>
        <v>06</v>
      </c>
      <c r="D4179" s="147">
        <v>20150624</v>
      </c>
      <c r="E4179" s="6" t="s">
        <v>64</v>
      </c>
      <c r="F4179" s="6" t="s">
        <v>70</v>
      </c>
      <c r="G4179" s="57">
        <v>2456357</v>
      </c>
      <c r="H4179" s="7">
        <v>1671.65</v>
      </c>
      <c r="I4179" s="7">
        <v>0.68049999999999999</v>
      </c>
      <c r="J4179" s="4">
        <v>5.0000000000000001E-3</v>
      </c>
      <c r="K4179" s="7">
        <v>0.13719999999999999</v>
      </c>
      <c r="L4179" s="2">
        <v>12186</v>
      </c>
      <c r="M4179" s="6"/>
      <c r="N4179" s="6"/>
    </row>
    <row r="4180" spans="1:14" x14ac:dyDescent="0.3">
      <c r="A4180" s="1" t="str">
        <f>VLOOKUP(F4180,Sheet2!A:C,2,FALSE)</f>
        <v>其他</v>
      </c>
      <c r="B4180" s="1" t="str">
        <f>VLOOKUP(E4180,[1]Sheet4!A:B,2,FALSE)</f>
        <v>SDK</v>
      </c>
      <c r="C4180" s="1" t="str">
        <f t="shared" si="36"/>
        <v>06</v>
      </c>
      <c r="D4180" s="147">
        <v>20150624</v>
      </c>
      <c r="E4180" s="6" t="s">
        <v>64</v>
      </c>
      <c r="F4180" s="6" t="s">
        <v>75</v>
      </c>
      <c r="G4180" s="57">
        <v>201427</v>
      </c>
      <c r="H4180" s="7">
        <v>636.62</v>
      </c>
      <c r="I4180" s="7">
        <v>3.1604999999999999</v>
      </c>
      <c r="J4180" s="4">
        <v>2.1700000000000001E-2</v>
      </c>
      <c r="K4180" s="7">
        <v>0.14580000000000001</v>
      </c>
      <c r="L4180" s="2">
        <v>4366</v>
      </c>
      <c r="M4180" s="6"/>
      <c r="N4180" s="6"/>
    </row>
    <row r="4181" spans="1:14" x14ac:dyDescent="0.3">
      <c r="A4181" s="1" t="str">
        <f>VLOOKUP(F4181,Sheet2!A:C,2,FALSE)</f>
        <v>其他</v>
      </c>
      <c r="B4181" s="1" t="str">
        <f>VLOOKUP(E4181,[1]Sheet4!A:B,2,FALSE)</f>
        <v>SDK</v>
      </c>
      <c r="C4181" s="1" t="str">
        <f t="shared" si="36"/>
        <v>06</v>
      </c>
      <c r="D4181" s="147">
        <v>20150624</v>
      </c>
      <c r="E4181" s="6" t="s">
        <v>64</v>
      </c>
      <c r="F4181" s="6" t="s">
        <v>55</v>
      </c>
      <c r="G4181" s="57">
        <v>4549339</v>
      </c>
      <c r="H4181" s="7">
        <v>3982.93</v>
      </c>
      <c r="I4181" s="7">
        <v>0.87549999999999994</v>
      </c>
      <c r="J4181" s="4">
        <v>1.41E-2</v>
      </c>
      <c r="K4181" s="7">
        <v>6.2199999999999998E-2</v>
      </c>
      <c r="L4181" s="2">
        <v>64058</v>
      </c>
      <c r="M4181" s="6"/>
      <c r="N4181" s="6"/>
    </row>
    <row r="4182" spans="1:14" x14ac:dyDescent="0.3">
      <c r="A4182" s="1" t="str">
        <f>VLOOKUP(F4182,Sheet2!A:C,2,FALSE)</f>
        <v>结果页</v>
      </c>
      <c r="B4182" s="1" t="str">
        <f>VLOOKUP(E4182,[1]Sheet4!A:B,2,FALSE)</f>
        <v>SDK</v>
      </c>
      <c r="C4182" s="1" t="str">
        <f t="shared" si="36"/>
        <v>06</v>
      </c>
      <c r="D4182" s="147">
        <v>20150624</v>
      </c>
      <c r="E4182" s="6" t="s">
        <v>64</v>
      </c>
      <c r="F4182" s="6" t="s">
        <v>61</v>
      </c>
      <c r="G4182" s="57">
        <v>5067325</v>
      </c>
      <c r="H4182" s="7">
        <v>7069.81</v>
      </c>
      <c r="I4182" s="7">
        <v>1.3952</v>
      </c>
      <c r="J4182" s="4">
        <v>2.5399999999999999E-2</v>
      </c>
      <c r="K4182" s="7">
        <v>5.4899999999999997E-2</v>
      </c>
      <c r="L4182" s="2">
        <v>128664</v>
      </c>
      <c r="M4182" s="6"/>
      <c r="N4182" s="6"/>
    </row>
    <row r="4183" spans="1:14" x14ac:dyDescent="0.3">
      <c r="A4183" s="1" t="str">
        <f>VLOOKUP(F4183,Sheet2!A:C,2,FALSE)</f>
        <v>充电屏保</v>
      </c>
      <c r="B4183" s="1" t="str">
        <f>VLOOKUP(E4183,[1]Sheet4!A:B,2,FALSE)</f>
        <v>SDK</v>
      </c>
      <c r="C4183" s="1" t="str">
        <f t="shared" si="36"/>
        <v>06</v>
      </c>
      <c r="D4183" s="147">
        <v>20150624</v>
      </c>
      <c r="E4183" s="6" t="s">
        <v>64</v>
      </c>
      <c r="F4183" s="6" t="s">
        <v>65</v>
      </c>
      <c r="G4183" s="57">
        <v>25068363</v>
      </c>
      <c r="H4183" s="7">
        <v>25538.880000000001</v>
      </c>
      <c r="I4183" s="7">
        <v>1.0187999999999999</v>
      </c>
      <c r="J4183" s="4">
        <v>1.11E-2</v>
      </c>
      <c r="K4183" s="7">
        <v>9.1399999999999995E-2</v>
      </c>
      <c r="L4183" s="2">
        <v>279443</v>
      </c>
      <c r="M4183" s="6"/>
      <c r="N4183" s="6"/>
    </row>
    <row r="4184" spans="1:14" x14ac:dyDescent="0.3">
      <c r="A4184" s="1" t="str">
        <f>VLOOKUP(F4184,Sheet2!A:C,2,FALSE)</f>
        <v>其他</v>
      </c>
      <c r="B4184" s="1" t="str">
        <f>VLOOKUP(E4184,[1]Sheet4!A:B,2,FALSE)</f>
        <v>SDK</v>
      </c>
      <c r="C4184" s="1" t="str">
        <f t="shared" si="36"/>
        <v>06</v>
      </c>
      <c r="D4184" s="147">
        <v>20150624</v>
      </c>
      <c r="E4184" s="6" t="s">
        <v>58</v>
      </c>
      <c r="F4184" s="6" t="s">
        <v>55</v>
      </c>
      <c r="G4184" s="57">
        <v>577058</v>
      </c>
      <c r="H4184" s="7">
        <v>133</v>
      </c>
      <c r="I4184" s="7">
        <v>0.23100000000000001</v>
      </c>
      <c r="K4184" s="7"/>
      <c r="M4184" s="6"/>
      <c r="N4184" s="6"/>
    </row>
    <row r="4185" spans="1:14" x14ac:dyDescent="0.3">
      <c r="A4185" s="1" t="str">
        <f>VLOOKUP(F4185,Sheet2!A:C,2,FALSE)</f>
        <v>其他</v>
      </c>
      <c r="B4185" s="1" t="str">
        <f>VLOOKUP(E4185,[1]Sheet4!A:B,2,FALSE)</f>
        <v>SDK</v>
      </c>
      <c r="C4185" s="1" t="str">
        <f t="shared" si="36"/>
        <v>06</v>
      </c>
      <c r="D4185" s="147">
        <v>20150624</v>
      </c>
      <c r="E4185" s="6" t="s">
        <v>58</v>
      </c>
      <c r="F4185" s="6" t="s">
        <v>41</v>
      </c>
      <c r="G4185" s="57">
        <v>40135950</v>
      </c>
      <c r="H4185" s="7">
        <v>2568</v>
      </c>
      <c r="I4185" s="7">
        <v>6.4000000000000001E-2</v>
      </c>
      <c r="K4185" s="7"/>
      <c r="M4185" s="6"/>
      <c r="N4185" s="6"/>
    </row>
    <row r="4186" spans="1:14" x14ac:dyDescent="0.3">
      <c r="A4186" s="1" t="str">
        <f>VLOOKUP(F4186,Sheet2!A:C,2,FALSE)</f>
        <v>其他</v>
      </c>
      <c r="B4186" s="1" t="str">
        <f>VLOOKUP(E4186,[1]Sheet4!A:B,2,FALSE)</f>
        <v>SDK</v>
      </c>
      <c r="C4186" s="1" t="str">
        <f t="shared" si="36"/>
        <v>06</v>
      </c>
      <c r="D4186" s="147">
        <v>20150624</v>
      </c>
      <c r="E4186" s="6" t="s">
        <v>58</v>
      </c>
      <c r="F4186" s="6" t="s">
        <v>59</v>
      </c>
      <c r="G4186" s="57">
        <v>2153232</v>
      </c>
      <c r="H4186" s="7">
        <v>1708</v>
      </c>
      <c r="I4186" s="7">
        <v>0.79300000000000004</v>
      </c>
      <c r="K4186" s="7"/>
      <c r="M4186" s="6"/>
      <c r="N4186" s="6"/>
    </row>
    <row r="4187" spans="1:14" x14ac:dyDescent="0.3">
      <c r="A4187" s="1" t="str">
        <f>VLOOKUP(F4187,Sheet2!A:C,2,FALSE)</f>
        <v>结果页</v>
      </c>
      <c r="B4187" s="1" t="str">
        <f>VLOOKUP(E4187,[1]Sheet4!A:B,2,FALSE)</f>
        <v>API</v>
      </c>
      <c r="C4187" s="1" t="str">
        <f t="shared" si="36"/>
        <v>06</v>
      </c>
      <c r="D4187" s="147">
        <v>20150625</v>
      </c>
      <c r="E4187" s="6" t="s">
        <v>60</v>
      </c>
      <c r="F4187" s="6" t="s">
        <v>62</v>
      </c>
      <c r="G4187" s="57">
        <v>35318</v>
      </c>
      <c r="H4187" s="7">
        <v>46.94</v>
      </c>
      <c r="I4187" s="7">
        <v>1.3290673311059515</v>
      </c>
      <c r="J4187" s="4">
        <v>1.2033523982105441E-2</v>
      </c>
      <c r="K4187" s="7"/>
      <c r="L4187" s="2">
        <v>425</v>
      </c>
      <c r="M4187" s="6"/>
      <c r="N4187" s="6"/>
    </row>
    <row r="4188" spans="1:14" x14ac:dyDescent="0.3">
      <c r="A4188" s="1" t="str">
        <f>VLOOKUP(F4188,Sheet2!A:C,2,FALSE)</f>
        <v>结果页</v>
      </c>
      <c r="B4188" s="1" t="str">
        <f>VLOOKUP(E4188,[1]Sheet4!A:B,2,FALSE)</f>
        <v>API</v>
      </c>
      <c r="C4188" s="1" t="str">
        <f t="shared" si="36"/>
        <v>06</v>
      </c>
      <c r="D4188" s="147">
        <v>20150625</v>
      </c>
      <c r="E4188" s="6" t="s">
        <v>60</v>
      </c>
      <c r="F4188" s="6" t="s">
        <v>63</v>
      </c>
      <c r="G4188" s="57">
        <v>531811</v>
      </c>
      <c r="H4188" s="7">
        <v>2071.5100000000002</v>
      </c>
      <c r="I4188" s="7">
        <v>3.8951996103879014</v>
      </c>
      <c r="J4188" s="4">
        <v>2.7536098350729864E-2</v>
      </c>
      <c r="K4188" s="7"/>
      <c r="L4188" s="2">
        <v>14644</v>
      </c>
      <c r="M4188" s="6"/>
      <c r="N4188" s="6"/>
    </row>
    <row r="4189" spans="1:14" x14ac:dyDescent="0.3">
      <c r="A4189" s="1" t="str">
        <f>VLOOKUP(F4189,Sheet2!A:C,2,FALSE)</f>
        <v>结果页</v>
      </c>
      <c r="B4189" s="1" t="str">
        <f>VLOOKUP(E4189,[1]Sheet4!A:B,2,FALSE)</f>
        <v>API</v>
      </c>
      <c r="C4189" s="1" t="str">
        <f t="shared" si="36"/>
        <v>06</v>
      </c>
      <c r="D4189" s="147">
        <v>20150625</v>
      </c>
      <c r="E4189" s="6" t="s">
        <v>60</v>
      </c>
      <c r="F4189" s="6" t="s">
        <v>61</v>
      </c>
      <c r="G4189" s="57">
        <v>108398</v>
      </c>
      <c r="H4189" s="7">
        <v>187.81</v>
      </c>
      <c r="I4189" s="7">
        <v>1.7325965423716305</v>
      </c>
      <c r="J4189" s="4">
        <v>2.0028044797874501E-2</v>
      </c>
      <c r="K4189" s="7"/>
      <c r="L4189" s="2">
        <v>2171</v>
      </c>
      <c r="M4189" s="6"/>
      <c r="N4189" s="6"/>
    </row>
    <row r="4190" spans="1:14" x14ac:dyDescent="0.3">
      <c r="A4190" s="1" t="str">
        <f>VLOOKUP(F4190,Sheet2!A:C,2,FALSE)</f>
        <v>结果页</v>
      </c>
      <c r="B4190" s="1" t="str">
        <f>VLOOKUP(E4190,[1]Sheet4!A:B,2,FALSE)</f>
        <v>API</v>
      </c>
      <c r="C4190" s="1" t="str">
        <f t="shared" si="36"/>
        <v>06</v>
      </c>
      <c r="D4190" s="147">
        <v>20150625</v>
      </c>
      <c r="E4190" s="6" t="s">
        <v>74</v>
      </c>
      <c r="F4190" s="6" t="s">
        <v>61</v>
      </c>
      <c r="G4190" s="57">
        <v>3121665</v>
      </c>
      <c r="H4190" s="7">
        <v>5437.87</v>
      </c>
      <c r="I4190" s="7">
        <v>1.74</v>
      </c>
      <c r="J4190" s="4">
        <v>2.0799999999999999E-2</v>
      </c>
      <c r="K4190" s="7"/>
      <c r="L4190" s="2">
        <v>64933</v>
      </c>
      <c r="M4190" s="6"/>
      <c r="N4190" s="6"/>
    </row>
    <row r="4191" spans="1:14" x14ac:dyDescent="0.3">
      <c r="A4191" s="1" t="str">
        <f>VLOOKUP(F4191,Sheet2!A:C,2,FALSE)</f>
        <v>结果页</v>
      </c>
      <c r="B4191" s="1" t="str">
        <f>VLOOKUP(E4191,[1]Sheet4!A:B,2,FALSE)</f>
        <v>API</v>
      </c>
      <c r="C4191" s="1" t="str">
        <f t="shared" si="36"/>
        <v>06</v>
      </c>
      <c r="D4191" s="147">
        <v>20150625</v>
      </c>
      <c r="E4191" s="6" t="s">
        <v>74</v>
      </c>
      <c r="F4191" s="6" t="s">
        <v>63</v>
      </c>
      <c r="G4191" s="57">
        <v>418094</v>
      </c>
      <c r="H4191" s="7">
        <v>802.2</v>
      </c>
      <c r="I4191" s="7">
        <v>1.92</v>
      </c>
      <c r="J4191" s="4">
        <v>9.4999999999999998E-3</v>
      </c>
      <c r="K4191" s="7"/>
      <c r="L4191" s="2">
        <v>3954</v>
      </c>
      <c r="M4191" s="6"/>
      <c r="N4191" s="6"/>
    </row>
    <row r="4192" spans="1:14" x14ac:dyDescent="0.3">
      <c r="A4192" s="1" t="str">
        <f>VLOOKUP(F4192,Sheet2!A:C,2,FALSE)</f>
        <v>其他</v>
      </c>
      <c r="B4192" s="1" t="str">
        <f>VLOOKUP(E4192,[1]Sheet4!A:B,2,FALSE)</f>
        <v>SDK</v>
      </c>
      <c r="C4192" s="1" t="str">
        <f t="shared" si="36"/>
        <v>06</v>
      </c>
      <c r="D4192" s="147">
        <v>20150625</v>
      </c>
      <c r="E4192" s="6" t="s">
        <v>64</v>
      </c>
      <c r="F4192" s="6" t="s">
        <v>59</v>
      </c>
      <c r="G4192" s="57">
        <v>4663998</v>
      </c>
      <c r="H4192" s="7">
        <v>3782.77</v>
      </c>
      <c r="I4192" s="7">
        <v>0.81110000000000004</v>
      </c>
      <c r="J4192" s="4">
        <v>1.0200000000000001E-2</v>
      </c>
      <c r="K4192" s="7">
        <v>7.9500000000000001E-2</v>
      </c>
      <c r="L4192" s="2">
        <v>47566</v>
      </c>
      <c r="M4192" s="6"/>
      <c r="N4192" s="6"/>
    </row>
    <row r="4193" spans="1:14" x14ac:dyDescent="0.3">
      <c r="A4193" s="1" t="str">
        <f>VLOOKUP(F4193,Sheet2!A:C,2,FALSE)</f>
        <v>其他</v>
      </c>
      <c r="B4193" s="1" t="str">
        <f>VLOOKUP(E4193,[1]Sheet4!A:B,2,FALSE)</f>
        <v>SDK</v>
      </c>
      <c r="C4193" s="1" t="str">
        <f t="shared" si="36"/>
        <v>06</v>
      </c>
      <c r="D4193" s="147">
        <v>20150625</v>
      </c>
      <c r="E4193" s="6" t="s">
        <v>64</v>
      </c>
      <c r="F4193" s="6" t="s">
        <v>41</v>
      </c>
      <c r="G4193" s="57">
        <v>18582470</v>
      </c>
      <c r="H4193" s="7">
        <v>7678.31</v>
      </c>
      <c r="I4193" s="7">
        <v>0.41320000000000001</v>
      </c>
      <c r="J4193" s="4">
        <v>8.8000000000000005E-3</v>
      </c>
      <c r="K4193" s="7">
        <v>4.6800000000000001E-2</v>
      </c>
      <c r="L4193" s="2">
        <v>164029</v>
      </c>
      <c r="M4193" s="6"/>
      <c r="N4193" s="6"/>
    </row>
    <row r="4194" spans="1:14" x14ac:dyDescent="0.3">
      <c r="A4194" s="1" t="str">
        <f>VLOOKUP(F4194,Sheet2!A:C,2,FALSE)</f>
        <v>其他</v>
      </c>
      <c r="B4194" s="1" t="str">
        <f>VLOOKUP(E4194,[1]Sheet4!A:B,2,FALSE)</f>
        <v>SDK</v>
      </c>
      <c r="C4194" s="1" t="str">
        <f t="shared" si="36"/>
        <v>06</v>
      </c>
      <c r="D4194" s="147">
        <v>20150625</v>
      </c>
      <c r="E4194" s="6" t="s">
        <v>64</v>
      </c>
      <c r="F4194" s="6" t="s">
        <v>73</v>
      </c>
      <c r="G4194" s="57">
        <v>939949</v>
      </c>
      <c r="H4194" s="7">
        <v>1823.14</v>
      </c>
      <c r="I4194" s="7">
        <v>1.9396</v>
      </c>
      <c r="J4194" s="4">
        <v>3.78E-2</v>
      </c>
      <c r="K4194" s="7">
        <v>5.1299999999999998E-2</v>
      </c>
      <c r="L4194" s="2">
        <v>35525</v>
      </c>
      <c r="M4194" s="6"/>
      <c r="N4194" s="6"/>
    </row>
    <row r="4195" spans="1:14" x14ac:dyDescent="0.3">
      <c r="A4195" s="1" t="str">
        <f>VLOOKUP(F4195,Sheet2!A:C,2,FALSE)</f>
        <v>结果页</v>
      </c>
      <c r="B4195" s="1" t="str">
        <f>VLOOKUP(E4195,[1]Sheet4!A:B,2,FALSE)</f>
        <v>SDK</v>
      </c>
      <c r="C4195" s="1" t="str">
        <f t="shared" si="36"/>
        <v>06</v>
      </c>
      <c r="D4195" s="147">
        <v>20150625</v>
      </c>
      <c r="E4195" s="6" t="s">
        <v>64</v>
      </c>
      <c r="F4195" s="6" t="s">
        <v>62</v>
      </c>
      <c r="G4195" s="57">
        <v>792054</v>
      </c>
      <c r="H4195" s="7">
        <v>928.05</v>
      </c>
      <c r="I4195" s="7">
        <v>1.1717</v>
      </c>
      <c r="J4195" s="4">
        <v>1.89E-2</v>
      </c>
      <c r="K4195" s="7">
        <v>6.1899999999999997E-2</v>
      </c>
      <c r="L4195" s="2">
        <v>14988</v>
      </c>
      <c r="M4195" s="6"/>
      <c r="N4195" s="6"/>
    </row>
    <row r="4196" spans="1:14" x14ac:dyDescent="0.3">
      <c r="A4196" s="1" t="str">
        <f>VLOOKUP(F4196,Sheet2!A:C,2,FALSE)</f>
        <v>其他</v>
      </c>
      <c r="B4196" s="1" t="str">
        <f>VLOOKUP(E4196,[1]Sheet4!A:B,2,FALSE)</f>
        <v>SDK</v>
      </c>
      <c r="C4196" s="1" t="str">
        <f t="shared" ref="C4196:C4259" si="37">RIGHT(LEFT(D4196,6),2)</f>
        <v>06</v>
      </c>
      <c r="D4196" s="147">
        <v>20150625</v>
      </c>
      <c r="E4196" s="6" t="s">
        <v>64</v>
      </c>
      <c r="F4196" s="6" t="s">
        <v>69</v>
      </c>
      <c r="G4196" s="57">
        <v>466901</v>
      </c>
      <c r="H4196" s="7">
        <v>2048.2399999999998</v>
      </c>
      <c r="I4196" s="7">
        <v>4.3868999999999998</v>
      </c>
      <c r="J4196" s="4">
        <v>2.5100000000000001E-2</v>
      </c>
      <c r="K4196" s="7">
        <v>0.17460000000000001</v>
      </c>
      <c r="L4196" s="2">
        <v>11730</v>
      </c>
      <c r="M4196" s="6"/>
      <c r="N4196" s="6"/>
    </row>
    <row r="4197" spans="1:14" x14ac:dyDescent="0.3">
      <c r="A4197" s="1" t="str">
        <f>VLOOKUP(F4197,Sheet2!A:C,2,FALSE)</f>
        <v>充电屏保</v>
      </c>
      <c r="B4197" s="1" t="str">
        <f>VLOOKUP(E4197,[1]Sheet4!A:B,2,FALSE)</f>
        <v>SDK</v>
      </c>
      <c r="C4197" s="1" t="str">
        <f t="shared" si="37"/>
        <v>06</v>
      </c>
      <c r="D4197" s="147">
        <v>20150625</v>
      </c>
      <c r="E4197" s="6" t="s">
        <v>64</v>
      </c>
      <c r="F4197" s="6" t="s">
        <v>67</v>
      </c>
      <c r="G4197" s="57">
        <v>157528438</v>
      </c>
      <c r="H4197" s="7">
        <v>105513.66</v>
      </c>
      <c r="I4197" s="7">
        <v>0.66979999999999995</v>
      </c>
      <c r="J4197" s="4">
        <v>1.06E-2</v>
      </c>
      <c r="K4197" s="7">
        <v>6.2899999999999998E-2</v>
      </c>
      <c r="L4197" s="2">
        <v>1677405</v>
      </c>
      <c r="M4197" s="6"/>
      <c r="N4197" s="6"/>
    </row>
    <row r="4198" spans="1:14" x14ac:dyDescent="0.3">
      <c r="A4198" s="1" t="str">
        <f>VLOOKUP(F4198,Sheet2!A:C,2,FALSE)</f>
        <v>其他</v>
      </c>
      <c r="B4198" s="1" t="str">
        <f>VLOOKUP(E4198,[1]Sheet4!A:B,2,FALSE)</f>
        <v>SDK</v>
      </c>
      <c r="C4198" s="1" t="str">
        <f t="shared" si="37"/>
        <v>06</v>
      </c>
      <c r="D4198" s="147">
        <v>20150625</v>
      </c>
      <c r="E4198" s="6" t="s">
        <v>64</v>
      </c>
      <c r="F4198" s="6" t="s">
        <v>68</v>
      </c>
      <c r="G4198" s="57">
        <v>22994</v>
      </c>
      <c r="H4198" s="7">
        <v>31.92</v>
      </c>
      <c r="I4198" s="7">
        <v>1.3882000000000001</v>
      </c>
      <c r="J4198" s="4">
        <v>2.86E-2</v>
      </c>
      <c r="K4198" s="7">
        <v>4.8500000000000001E-2</v>
      </c>
      <c r="L4198" s="2">
        <v>658</v>
      </c>
      <c r="M4198" s="6"/>
      <c r="N4198" s="6"/>
    </row>
    <row r="4199" spans="1:14" x14ac:dyDescent="0.3">
      <c r="A4199" s="1" t="str">
        <f>VLOOKUP(F4199,Sheet2!A:C,2,FALSE)</f>
        <v>其他</v>
      </c>
      <c r="B4199" s="1" t="str">
        <f>VLOOKUP(E4199,[1]Sheet4!A:B,2,FALSE)</f>
        <v>SDK</v>
      </c>
      <c r="C4199" s="1" t="str">
        <f t="shared" si="37"/>
        <v>06</v>
      </c>
      <c r="D4199" s="147">
        <v>20150625</v>
      </c>
      <c r="E4199" s="6" t="s">
        <v>64</v>
      </c>
      <c r="F4199" s="6" t="s">
        <v>76</v>
      </c>
      <c r="G4199" s="57">
        <v>293239</v>
      </c>
      <c r="H4199" s="7">
        <v>652.96</v>
      </c>
      <c r="I4199" s="7">
        <v>2.2267000000000001</v>
      </c>
      <c r="J4199" s="4">
        <v>2.0400000000000001E-2</v>
      </c>
      <c r="K4199" s="7">
        <v>0.10920000000000001</v>
      </c>
      <c r="L4199" s="2">
        <v>5980</v>
      </c>
      <c r="M4199" s="6"/>
      <c r="N4199" s="6"/>
    </row>
    <row r="4200" spans="1:14" x14ac:dyDescent="0.3">
      <c r="A4200" s="1" t="str">
        <f>VLOOKUP(F4200,Sheet2!A:C,2,FALSE)</f>
        <v>Applock</v>
      </c>
      <c r="B4200" s="1" t="str">
        <f>VLOOKUP(E4200,[1]Sheet4!A:B,2,FALSE)</f>
        <v>SDK</v>
      </c>
      <c r="C4200" s="1" t="str">
        <f t="shared" si="37"/>
        <v>06</v>
      </c>
      <c r="D4200" s="147">
        <v>20150625</v>
      </c>
      <c r="E4200" s="6" t="s">
        <v>64</v>
      </c>
      <c r="F4200" s="6" t="s">
        <v>66</v>
      </c>
      <c r="G4200" s="57">
        <v>133649335</v>
      </c>
      <c r="H4200" s="7">
        <v>96424.92</v>
      </c>
      <c r="I4200" s="7">
        <v>0.72150000000000003</v>
      </c>
      <c r="J4200" s="4">
        <v>1.2200000000000001E-2</v>
      </c>
      <c r="K4200" s="7">
        <v>5.8900000000000001E-2</v>
      </c>
      <c r="L4200" s="2">
        <v>1636344</v>
      </c>
      <c r="M4200" s="6"/>
      <c r="N4200" s="6"/>
    </row>
    <row r="4201" spans="1:14" x14ac:dyDescent="0.3">
      <c r="A4201" s="1" t="str">
        <f>VLOOKUP(F4201,Sheet2!A:C,2,FALSE)</f>
        <v>结果页</v>
      </c>
      <c r="B4201" s="1" t="str">
        <f>VLOOKUP(E4201,[1]Sheet4!A:B,2,FALSE)</f>
        <v>SDK</v>
      </c>
      <c r="C4201" s="1" t="str">
        <f t="shared" si="37"/>
        <v>06</v>
      </c>
      <c r="D4201" s="147">
        <v>20150625</v>
      </c>
      <c r="E4201" s="6" t="s">
        <v>64</v>
      </c>
      <c r="F4201" s="6" t="s">
        <v>63</v>
      </c>
      <c r="G4201" s="57">
        <v>14737646</v>
      </c>
      <c r="H4201" s="7">
        <v>40079.96</v>
      </c>
      <c r="I4201" s="7">
        <v>2.7195999999999998</v>
      </c>
      <c r="J4201" s="4">
        <v>2.46E-2</v>
      </c>
      <c r="K4201" s="7">
        <v>0.1105</v>
      </c>
      <c r="L4201" s="2">
        <v>362823</v>
      </c>
      <c r="M4201" s="6"/>
      <c r="N4201" s="6"/>
    </row>
    <row r="4202" spans="1:14" x14ac:dyDescent="0.3">
      <c r="A4202" s="1" t="str">
        <f>VLOOKUP(F4202,Sheet2!A:C,2,FALSE)</f>
        <v>充电屏保</v>
      </c>
      <c r="B4202" s="1" t="str">
        <f>VLOOKUP(E4202,[1]Sheet4!A:B,2,FALSE)</f>
        <v>SDK</v>
      </c>
      <c r="C4202" s="1" t="str">
        <f t="shared" si="37"/>
        <v>06</v>
      </c>
      <c r="D4202" s="147">
        <v>20150625</v>
      </c>
      <c r="E4202" s="6" t="s">
        <v>64</v>
      </c>
      <c r="F4202" s="6" t="s">
        <v>72</v>
      </c>
      <c r="G4202" s="57">
        <v>41200640</v>
      </c>
      <c r="H4202" s="7">
        <v>28762.69</v>
      </c>
      <c r="I4202" s="7">
        <v>0.69810000000000005</v>
      </c>
      <c r="J4202" s="4">
        <v>1.1299999999999999E-2</v>
      </c>
      <c r="K4202" s="7">
        <v>6.1699999999999998E-2</v>
      </c>
      <c r="L4202" s="2">
        <v>466199</v>
      </c>
      <c r="M4202" s="6"/>
      <c r="N4202" s="6"/>
    </row>
    <row r="4203" spans="1:14" x14ac:dyDescent="0.3">
      <c r="A4203" s="1" t="str">
        <f>VLOOKUP(F4203,Sheet2!A:C,2,FALSE)</f>
        <v>Applock</v>
      </c>
      <c r="B4203" s="1" t="str">
        <f>VLOOKUP(E4203,[1]Sheet4!A:B,2,FALSE)</f>
        <v>SDK</v>
      </c>
      <c r="C4203" s="1" t="str">
        <f t="shared" si="37"/>
        <v>06</v>
      </c>
      <c r="D4203" s="147">
        <v>20150625</v>
      </c>
      <c r="E4203" s="6" t="s">
        <v>64</v>
      </c>
      <c r="F4203" s="6" t="s">
        <v>71</v>
      </c>
      <c r="G4203" s="57">
        <v>370562751</v>
      </c>
      <c r="H4203" s="7">
        <v>285223.48</v>
      </c>
      <c r="I4203" s="7">
        <v>0.76970000000000005</v>
      </c>
      <c r="J4203" s="4">
        <v>1.06E-2</v>
      </c>
      <c r="K4203" s="7">
        <v>7.2300000000000003E-2</v>
      </c>
      <c r="L4203" s="2">
        <v>3945542</v>
      </c>
      <c r="M4203" s="6"/>
      <c r="N4203" s="6"/>
    </row>
    <row r="4204" spans="1:14" x14ac:dyDescent="0.3">
      <c r="A4204" s="1" t="str">
        <f>VLOOKUP(F4204,Sheet2!A:C,2,FALSE)</f>
        <v>其他</v>
      </c>
      <c r="B4204" s="1" t="str">
        <f>VLOOKUP(E4204,[1]Sheet4!A:B,2,FALSE)</f>
        <v>SDK</v>
      </c>
      <c r="C4204" s="1" t="str">
        <f t="shared" si="37"/>
        <v>06</v>
      </c>
      <c r="D4204" s="147">
        <v>20150625</v>
      </c>
      <c r="E4204" s="6" t="s">
        <v>64</v>
      </c>
      <c r="F4204" s="6" t="s">
        <v>70</v>
      </c>
      <c r="G4204" s="57">
        <v>2495978</v>
      </c>
      <c r="H4204" s="7">
        <v>1565.96</v>
      </c>
      <c r="I4204" s="7">
        <v>0.62739999999999996</v>
      </c>
      <c r="J4204" s="4">
        <v>5.1000000000000004E-3</v>
      </c>
      <c r="K4204" s="7">
        <v>0.1227</v>
      </c>
      <c r="L4204" s="2">
        <v>12765</v>
      </c>
      <c r="M4204" s="6"/>
      <c r="N4204" s="6"/>
    </row>
    <row r="4205" spans="1:14" x14ac:dyDescent="0.3">
      <c r="A4205" s="1" t="str">
        <f>VLOOKUP(F4205,Sheet2!A:C,2,FALSE)</f>
        <v>其他</v>
      </c>
      <c r="B4205" s="1" t="str">
        <f>VLOOKUP(E4205,[1]Sheet4!A:B,2,FALSE)</f>
        <v>SDK</v>
      </c>
      <c r="C4205" s="1" t="str">
        <f t="shared" si="37"/>
        <v>06</v>
      </c>
      <c r="D4205" s="147">
        <v>20150625</v>
      </c>
      <c r="E4205" s="6" t="s">
        <v>64</v>
      </c>
      <c r="F4205" s="6" t="s">
        <v>75</v>
      </c>
      <c r="G4205" s="57">
        <v>205183</v>
      </c>
      <c r="H4205" s="7">
        <v>567.16999999999996</v>
      </c>
      <c r="I4205" s="7">
        <v>2.7642000000000002</v>
      </c>
      <c r="J4205" s="4">
        <v>2.0799999999999999E-2</v>
      </c>
      <c r="K4205" s="7">
        <v>0.1328</v>
      </c>
      <c r="L4205" s="2">
        <v>4271</v>
      </c>
      <c r="M4205" s="6"/>
      <c r="N4205" s="6"/>
    </row>
    <row r="4206" spans="1:14" x14ac:dyDescent="0.3">
      <c r="A4206" s="1" t="str">
        <f>VLOOKUP(F4206,Sheet2!A:C,2,FALSE)</f>
        <v>其他</v>
      </c>
      <c r="B4206" s="1" t="str">
        <f>VLOOKUP(E4206,[1]Sheet4!A:B,2,FALSE)</f>
        <v>SDK</v>
      </c>
      <c r="C4206" s="1" t="str">
        <f t="shared" si="37"/>
        <v>06</v>
      </c>
      <c r="D4206" s="147">
        <v>20150625</v>
      </c>
      <c r="E4206" s="6" t="s">
        <v>64</v>
      </c>
      <c r="F4206" s="6" t="s">
        <v>55</v>
      </c>
      <c r="G4206" s="57">
        <v>4954229</v>
      </c>
      <c r="H4206" s="7">
        <v>4537.37</v>
      </c>
      <c r="I4206" s="7">
        <v>0.91590000000000005</v>
      </c>
      <c r="J4206" s="4">
        <v>1.2200000000000001E-2</v>
      </c>
      <c r="K4206" s="7">
        <v>7.5200000000000003E-2</v>
      </c>
      <c r="L4206" s="2">
        <v>60361</v>
      </c>
      <c r="M4206" s="6"/>
      <c r="N4206" s="6"/>
    </row>
    <row r="4207" spans="1:14" x14ac:dyDescent="0.3">
      <c r="A4207" s="1" t="str">
        <f>VLOOKUP(F4207,Sheet2!A:C,2,FALSE)</f>
        <v>结果页</v>
      </c>
      <c r="B4207" s="1" t="str">
        <f>VLOOKUP(E4207,[1]Sheet4!A:B,2,FALSE)</f>
        <v>SDK</v>
      </c>
      <c r="C4207" s="1" t="str">
        <f t="shared" si="37"/>
        <v>06</v>
      </c>
      <c r="D4207" s="147">
        <v>20150625</v>
      </c>
      <c r="E4207" s="6" t="s">
        <v>64</v>
      </c>
      <c r="F4207" s="6" t="s">
        <v>61</v>
      </c>
      <c r="G4207" s="57">
        <v>5381511</v>
      </c>
      <c r="H4207" s="7">
        <v>7192.53</v>
      </c>
      <c r="I4207" s="7">
        <v>1.3365</v>
      </c>
      <c r="J4207" s="4">
        <v>1.9800000000000002E-2</v>
      </c>
      <c r="K4207" s="7">
        <v>6.7599999999999993E-2</v>
      </c>
      <c r="L4207" s="2">
        <v>106324</v>
      </c>
      <c r="M4207" s="6"/>
      <c r="N4207" s="6"/>
    </row>
    <row r="4208" spans="1:14" x14ac:dyDescent="0.3">
      <c r="A4208" s="1" t="str">
        <f>VLOOKUP(F4208,Sheet2!A:C,2,FALSE)</f>
        <v>充电屏保</v>
      </c>
      <c r="B4208" s="1" t="str">
        <f>VLOOKUP(E4208,[1]Sheet4!A:B,2,FALSE)</f>
        <v>SDK</v>
      </c>
      <c r="C4208" s="1" t="str">
        <f t="shared" si="37"/>
        <v>06</v>
      </c>
      <c r="D4208" s="147">
        <v>20150625</v>
      </c>
      <c r="E4208" s="6" t="s">
        <v>64</v>
      </c>
      <c r="F4208" s="6" t="s">
        <v>65</v>
      </c>
      <c r="G4208" s="57">
        <v>25030139</v>
      </c>
      <c r="H4208" s="7">
        <v>26976.32</v>
      </c>
      <c r="I4208" s="7">
        <v>1.0778000000000001</v>
      </c>
      <c r="J4208" s="4">
        <v>1.11E-2</v>
      </c>
      <c r="K4208" s="7">
        <v>9.69E-2</v>
      </c>
      <c r="L4208" s="2">
        <v>278411</v>
      </c>
      <c r="M4208" s="6"/>
      <c r="N4208" s="6"/>
    </row>
    <row r="4209" spans="1:14" x14ac:dyDescent="0.3">
      <c r="A4209" s="1" t="str">
        <f>VLOOKUP(F4209,Sheet2!A:C,2,FALSE)</f>
        <v>其他</v>
      </c>
      <c r="B4209" s="1" t="str">
        <f>VLOOKUP(E4209,[1]Sheet4!A:B,2,FALSE)</f>
        <v>SDK</v>
      </c>
      <c r="C4209" s="1" t="str">
        <f t="shared" si="37"/>
        <v>06</v>
      </c>
      <c r="D4209" s="147">
        <v>20150625</v>
      </c>
      <c r="E4209" s="6" t="s">
        <v>58</v>
      </c>
      <c r="F4209" s="6" t="s">
        <v>55</v>
      </c>
      <c r="G4209" s="57">
        <v>576196</v>
      </c>
      <c r="H4209" s="7">
        <v>142</v>
      </c>
      <c r="I4209" s="7">
        <v>0.247</v>
      </c>
      <c r="K4209" s="7"/>
      <c r="M4209" s="6"/>
      <c r="N4209" s="6"/>
    </row>
    <row r="4210" spans="1:14" x14ac:dyDescent="0.3">
      <c r="A4210" s="1" t="str">
        <f>VLOOKUP(F4210,Sheet2!A:C,2,FALSE)</f>
        <v>其他</v>
      </c>
      <c r="B4210" s="1" t="str">
        <f>VLOOKUP(E4210,[1]Sheet4!A:B,2,FALSE)</f>
        <v>SDK</v>
      </c>
      <c r="C4210" s="1" t="str">
        <f t="shared" si="37"/>
        <v>06</v>
      </c>
      <c r="D4210" s="147">
        <v>20150625</v>
      </c>
      <c r="E4210" s="6" t="s">
        <v>58</v>
      </c>
      <c r="F4210" s="6" t="s">
        <v>41</v>
      </c>
      <c r="G4210" s="57">
        <v>40541995</v>
      </c>
      <c r="H4210" s="7">
        <v>2581</v>
      </c>
      <c r="I4210" s="7">
        <v>6.4000000000000001E-2</v>
      </c>
      <c r="K4210" s="7"/>
      <c r="M4210" s="6"/>
      <c r="N4210" s="6"/>
    </row>
    <row r="4211" spans="1:14" x14ac:dyDescent="0.3">
      <c r="A4211" s="1" t="str">
        <f>VLOOKUP(F4211,Sheet2!A:C,2,FALSE)</f>
        <v>其他</v>
      </c>
      <c r="B4211" s="1" t="str">
        <f>VLOOKUP(E4211,[1]Sheet4!A:B,2,FALSE)</f>
        <v>SDK</v>
      </c>
      <c r="C4211" s="1" t="str">
        <f t="shared" si="37"/>
        <v>06</v>
      </c>
      <c r="D4211" s="147">
        <v>20150625</v>
      </c>
      <c r="E4211" s="6" t="s">
        <v>58</v>
      </c>
      <c r="F4211" s="6" t="s">
        <v>59</v>
      </c>
      <c r="G4211" s="57">
        <v>2151181</v>
      </c>
      <c r="H4211" s="7">
        <v>1816</v>
      </c>
      <c r="I4211" s="7">
        <v>0.84399999999999997</v>
      </c>
      <c r="K4211" s="7"/>
      <c r="M4211" s="6"/>
      <c r="N4211" s="6"/>
    </row>
    <row r="4212" spans="1:14" x14ac:dyDescent="0.3">
      <c r="A4212" s="1" t="str">
        <f>VLOOKUP(F4212,Sheet2!A:C,2,FALSE)</f>
        <v>其他</v>
      </c>
      <c r="B4212" s="1" t="str">
        <f>VLOOKUP(E4212,[1]Sheet4!A:B,2,FALSE)</f>
        <v>SDK</v>
      </c>
      <c r="C4212" s="1" t="str">
        <f t="shared" si="37"/>
        <v>06</v>
      </c>
      <c r="D4212" s="147">
        <v>20150626</v>
      </c>
      <c r="E4212" s="6" t="s">
        <v>64</v>
      </c>
      <c r="F4212" s="6" t="s">
        <v>59</v>
      </c>
      <c r="G4212" s="57">
        <v>4867080</v>
      </c>
      <c r="H4212" s="7">
        <v>4012.5</v>
      </c>
      <c r="I4212" s="7">
        <v>0.82440000000000002</v>
      </c>
      <c r="J4212" s="4">
        <v>1.0500000000000001E-2</v>
      </c>
      <c r="K4212" s="7">
        <v>7.8299999999999995E-2</v>
      </c>
      <c r="L4212" s="2">
        <v>51238</v>
      </c>
      <c r="M4212" s="6"/>
      <c r="N4212" s="6"/>
    </row>
    <row r="4213" spans="1:14" x14ac:dyDescent="0.3">
      <c r="A4213" s="1" t="str">
        <f>VLOOKUP(F4213,Sheet2!A:C,2,FALSE)</f>
        <v>其他</v>
      </c>
      <c r="B4213" s="1" t="str">
        <f>VLOOKUP(E4213,[1]Sheet4!A:B,2,FALSE)</f>
        <v>SDK</v>
      </c>
      <c r="C4213" s="1" t="str">
        <f t="shared" si="37"/>
        <v>06</v>
      </c>
      <c r="D4213" s="147">
        <v>20150626</v>
      </c>
      <c r="E4213" s="6" t="s">
        <v>64</v>
      </c>
      <c r="F4213" s="6" t="s">
        <v>41</v>
      </c>
      <c r="G4213" s="57">
        <v>19950720</v>
      </c>
      <c r="H4213" s="7">
        <v>7971.53</v>
      </c>
      <c r="I4213" s="7">
        <v>0.39960000000000001</v>
      </c>
      <c r="J4213" s="4">
        <v>8.6999999999999994E-3</v>
      </c>
      <c r="K4213" s="7">
        <v>4.5699999999999998E-2</v>
      </c>
      <c r="L4213" s="2">
        <v>174483</v>
      </c>
      <c r="M4213" s="6"/>
      <c r="N4213" s="6"/>
    </row>
    <row r="4214" spans="1:14" x14ac:dyDescent="0.3">
      <c r="A4214" s="1" t="str">
        <f>VLOOKUP(F4214,Sheet2!A:C,2,FALSE)</f>
        <v>其他</v>
      </c>
      <c r="B4214" s="1" t="str">
        <f>VLOOKUP(E4214,[1]Sheet4!A:B,2,FALSE)</f>
        <v>SDK</v>
      </c>
      <c r="C4214" s="1" t="str">
        <f t="shared" si="37"/>
        <v>06</v>
      </c>
      <c r="D4214" s="147">
        <v>20150626</v>
      </c>
      <c r="E4214" s="6" t="s">
        <v>64</v>
      </c>
      <c r="F4214" s="6" t="s">
        <v>73</v>
      </c>
      <c r="G4214" s="57">
        <v>939457</v>
      </c>
      <c r="H4214" s="7">
        <v>1827.84</v>
      </c>
      <c r="I4214" s="7">
        <v>1.9456</v>
      </c>
      <c r="J4214" s="4">
        <v>3.7699999999999997E-2</v>
      </c>
      <c r="K4214" s="7">
        <v>5.16E-2</v>
      </c>
      <c r="L4214" s="2">
        <v>35399</v>
      </c>
      <c r="M4214" s="6"/>
      <c r="N4214" s="6"/>
    </row>
    <row r="4215" spans="1:14" x14ac:dyDescent="0.3">
      <c r="A4215" s="1" t="str">
        <f>VLOOKUP(F4215,Sheet2!A:C,2,FALSE)</f>
        <v>结果页</v>
      </c>
      <c r="B4215" s="1" t="str">
        <f>VLOOKUP(E4215,[1]Sheet4!A:B,2,FALSE)</f>
        <v>SDK</v>
      </c>
      <c r="C4215" s="1" t="str">
        <f t="shared" si="37"/>
        <v>06</v>
      </c>
      <c r="D4215" s="147">
        <v>20150626</v>
      </c>
      <c r="E4215" s="6" t="s">
        <v>64</v>
      </c>
      <c r="F4215" s="6" t="s">
        <v>62</v>
      </c>
      <c r="G4215" s="57">
        <v>526344</v>
      </c>
      <c r="H4215" s="7">
        <v>646.39</v>
      </c>
      <c r="I4215" s="7">
        <v>1.2281</v>
      </c>
      <c r="J4215" s="4">
        <v>1.9800000000000002E-2</v>
      </c>
      <c r="K4215" s="7">
        <v>6.2E-2</v>
      </c>
      <c r="L4215" s="2">
        <v>10421</v>
      </c>
      <c r="M4215" s="6"/>
      <c r="N4215" s="6"/>
    </row>
    <row r="4216" spans="1:14" x14ac:dyDescent="0.3">
      <c r="A4216" s="1" t="str">
        <f>VLOOKUP(F4216,Sheet2!A:C,2,FALSE)</f>
        <v>其他</v>
      </c>
      <c r="B4216" s="1" t="str">
        <f>VLOOKUP(E4216,[1]Sheet4!A:B,2,FALSE)</f>
        <v>SDK</v>
      </c>
      <c r="C4216" s="1" t="str">
        <f t="shared" si="37"/>
        <v>06</v>
      </c>
      <c r="D4216" s="147">
        <v>20150626</v>
      </c>
      <c r="E4216" s="6" t="s">
        <v>64</v>
      </c>
      <c r="F4216" s="6" t="s">
        <v>69</v>
      </c>
      <c r="G4216" s="57">
        <v>428619</v>
      </c>
      <c r="H4216" s="7">
        <v>1833.5</v>
      </c>
      <c r="I4216" s="7">
        <v>4.2777000000000003</v>
      </c>
      <c r="J4216" s="4">
        <v>2.5399999999999999E-2</v>
      </c>
      <c r="K4216" s="7">
        <v>0.1686</v>
      </c>
      <c r="L4216" s="2">
        <v>10875</v>
      </c>
      <c r="M4216" s="6"/>
      <c r="N4216" s="6"/>
    </row>
    <row r="4217" spans="1:14" x14ac:dyDescent="0.3">
      <c r="A4217" s="1" t="str">
        <f>VLOOKUP(F4217,Sheet2!A:C,2,FALSE)</f>
        <v>充电屏保</v>
      </c>
      <c r="B4217" s="1" t="str">
        <f>VLOOKUP(E4217,[1]Sheet4!A:B,2,FALSE)</f>
        <v>SDK</v>
      </c>
      <c r="C4217" s="1" t="str">
        <f t="shared" si="37"/>
        <v>06</v>
      </c>
      <c r="D4217" s="147">
        <v>20150626</v>
      </c>
      <c r="E4217" s="6" t="s">
        <v>64</v>
      </c>
      <c r="F4217" s="6" t="s">
        <v>67</v>
      </c>
      <c r="G4217" s="57">
        <v>160095930</v>
      </c>
      <c r="H4217" s="7">
        <v>102801.64</v>
      </c>
      <c r="I4217" s="7">
        <v>0.6421</v>
      </c>
      <c r="J4217" s="4">
        <v>1.0699999999999999E-2</v>
      </c>
      <c r="K4217" s="7">
        <v>6.0100000000000001E-2</v>
      </c>
      <c r="L4217" s="2">
        <v>1709421</v>
      </c>
      <c r="M4217" s="6"/>
      <c r="N4217" s="6"/>
    </row>
    <row r="4218" spans="1:14" x14ac:dyDescent="0.3">
      <c r="A4218" s="1" t="str">
        <f>VLOOKUP(F4218,Sheet2!A:C,2,FALSE)</f>
        <v>其他</v>
      </c>
      <c r="B4218" s="1" t="str">
        <f>VLOOKUP(E4218,[1]Sheet4!A:B,2,FALSE)</f>
        <v>SDK</v>
      </c>
      <c r="C4218" s="1" t="str">
        <f t="shared" si="37"/>
        <v>06</v>
      </c>
      <c r="D4218" s="147">
        <v>20150626</v>
      </c>
      <c r="E4218" s="6" t="s">
        <v>64</v>
      </c>
      <c r="F4218" s="6" t="s">
        <v>68</v>
      </c>
      <c r="G4218" s="57">
        <v>15372</v>
      </c>
      <c r="H4218" s="7">
        <v>19.2</v>
      </c>
      <c r="I4218" s="7">
        <v>1.2490000000000001</v>
      </c>
      <c r="J4218" s="4">
        <v>3.2300000000000002E-2</v>
      </c>
      <c r="K4218" s="7">
        <v>3.8699999999999998E-2</v>
      </c>
      <c r="L4218" s="2">
        <v>496</v>
      </c>
      <c r="M4218" s="6"/>
      <c r="N4218" s="6"/>
    </row>
    <row r="4219" spans="1:14" x14ac:dyDescent="0.3">
      <c r="A4219" s="1" t="str">
        <f>VLOOKUP(F4219,Sheet2!A:C,2,FALSE)</f>
        <v>其他</v>
      </c>
      <c r="B4219" s="1" t="str">
        <f>VLOOKUP(E4219,[1]Sheet4!A:B,2,FALSE)</f>
        <v>SDK</v>
      </c>
      <c r="C4219" s="1" t="str">
        <f t="shared" si="37"/>
        <v>06</v>
      </c>
      <c r="D4219" s="147">
        <v>20150626</v>
      </c>
      <c r="E4219" s="6" t="s">
        <v>64</v>
      </c>
      <c r="F4219" s="6" t="s">
        <v>76</v>
      </c>
      <c r="G4219" s="57">
        <v>280703</v>
      </c>
      <c r="H4219" s="7">
        <v>590.75</v>
      </c>
      <c r="I4219" s="7">
        <v>2.1044999999999998</v>
      </c>
      <c r="J4219" s="4">
        <v>2.1000000000000001E-2</v>
      </c>
      <c r="K4219" s="7">
        <v>0.1003</v>
      </c>
      <c r="L4219" s="2">
        <v>5887</v>
      </c>
      <c r="M4219" s="6"/>
      <c r="N4219" s="6"/>
    </row>
    <row r="4220" spans="1:14" x14ac:dyDescent="0.3">
      <c r="A4220" s="1" t="str">
        <f>VLOOKUP(F4220,Sheet2!A:C,2,FALSE)</f>
        <v>Applock</v>
      </c>
      <c r="B4220" s="1" t="str">
        <f>VLOOKUP(E4220,[1]Sheet4!A:B,2,FALSE)</f>
        <v>SDK</v>
      </c>
      <c r="C4220" s="1" t="str">
        <f t="shared" si="37"/>
        <v>06</v>
      </c>
      <c r="D4220" s="147">
        <v>20150626</v>
      </c>
      <c r="E4220" s="6" t="s">
        <v>64</v>
      </c>
      <c r="F4220" s="6" t="s">
        <v>66</v>
      </c>
      <c r="G4220" s="57">
        <v>135755712</v>
      </c>
      <c r="H4220" s="7">
        <v>95395.1</v>
      </c>
      <c r="I4220" s="7">
        <v>0.70269999999999999</v>
      </c>
      <c r="J4220" s="4">
        <v>1.26E-2</v>
      </c>
      <c r="K4220" s="7">
        <v>5.5800000000000002E-2</v>
      </c>
      <c r="L4220" s="2">
        <v>1710086</v>
      </c>
      <c r="M4220" s="6"/>
      <c r="N4220" s="6"/>
    </row>
    <row r="4221" spans="1:14" x14ac:dyDescent="0.3">
      <c r="A4221" s="1" t="str">
        <f>VLOOKUP(F4221,Sheet2!A:C,2,FALSE)</f>
        <v>结果页</v>
      </c>
      <c r="B4221" s="1" t="str">
        <f>VLOOKUP(E4221,[1]Sheet4!A:B,2,FALSE)</f>
        <v>SDK</v>
      </c>
      <c r="C4221" s="1" t="str">
        <f t="shared" si="37"/>
        <v>06</v>
      </c>
      <c r="D4221" s="147">
        <v>20150626</v>
      </c>
      <c r="E4221" s="6" t="s">
        <v>64</v>
      </c>
      <c r="F4221" s="6" t="s">
        <v>63</v>
      </c>
      <c r="G4221" s="57">
        <v>14532754</v>
      </c>
      <c r="H4221" s="7">
        <v>38499.24</v>
      </c>
      <c r="I4221" s="7">
        <v>2.6490999999999998</v>
      </c>
      <c r="J4221" s="4">
        <v>2.46E-2</v>
      </c>
      <c r="K4221" s="7">
        <v>0.1076</v>
      </c>
      <c r="L4221" s="2">
        <v>357900</v>
      </c>
      <c r="M4221" s="6"/>
      <c r="N4221" s="6"/>
    </row>
    <row r="4222" spans="1:14" x14ac:dyDescent="0.3">
      <c r="A4222" s="1" t="str">
        <f>VLOOKUP(F4222,Sheet2!A:C,2,FALSE)</f>
        <v>充电屏保</v>
      </c>
      <c r="B4222" s="1" t="str">
        <f>VLOOKUP(E4222,[1]Sheet4!A:B,2,FALSE)</f>
        <v>SDK</v>
      </c>
      <c r="C4222" s="1" t="str">
        <f t="shared" si="37"/>
        <v>06</v>
      </c>
      <c r="D4222" s="147">
        <v>20150626</v>
      </c>
      <c r="E4222" s="6" t="s">
        <v>64</v>
      </c>
      <c r="F4222" s="6" t="s">
        <v>72</v>
      </c>
      <c r="G4222" s="57">
        <v>41542469</v>
      </c>
      <c r="H4222" s="7">
        <v>29388.86</v>
      </c>
      <c r="I4222" s="7">
        <v>0.70740000000000003</v>
      </c>
      <c r="J4222" s="4">
        <v>1.14E-2</v>
      </c>
      <c r="K4222" s="7">
        <v>6.2199999999999998E-2</v>
      </c>
      <c r="L4222" s="2">
        <v>472223</v>
      </c>
      <c r="M4222" s="6"/>
      <c r="N4222" s="6"/>
    </row>
    <row r="4223" spans="1:14" x14ac:dyDescent="0.3">
      <c r="A4223" s="1" t="str">
        <f>VLOOKUP(F4223,Sheet2!A:C,2,FALSE)</f>
        <v>Applock</v>
      </c>
      <c r="B4223" s="1" t="str">
        <f>VLOOKUP(E4223,[1]Sheet4!A:B,2,FALSE)</f>
        <v>SDK</v>
      </c>
      <c r="C4223" s="1" t="str">
        <f t="shared" si="37"/>
        <v>06</v>
      </c>
      <c r="D4223" s="147">
        <v>20150626</v>
      </c>
      <c r="E4223" s="6" t="s">
        <v>64</v>
      </c>
      <c r="F4223" s="6" t="s">
        <v>71</v>
      </c>
      <c r="G4223" s="57">
        <v>375772275</v>
      </c>
      <c r="H4223" s="7">
        <v>292018.56</v>
      </c>
      <c r="I4223" s="7">
        <v>0.77710000000000001</v>
      </c>
      <c r="J4223" s="4">
        <v>1.09E-2</v>
      </c>
      <c r="K4223" s="7">
        <v>7.1099999999999997E-2</v>
      </c>
      <c r="L4223" s="2">
        <v>4109753</v>
      </c>
      <c r="M4223" s="6"/>
      <c r="N4223" s="6"/>
    </row>
    <row r="4224" spans="1:14" x14ac:dyDescent="0.3">
      <c r="A4224" s="1" t="str">
        <f>VLOOKUP(F4224,Sheet2!A:C,2,FALSE)</f>
        <v>其他</v>
      </c>
      <c r="B4224" s="1" t="str">
        <f>VLOOKUP(E4224,[1]Sheet4!A:B,2,FALSE)</f>
        <v>SDK</v>
      </c>
      <c r="C4224" s="1" t="str">
        <f t="shared" si="37"/>
        <v>06</v>
      </c>
      <c r="D4224" s="147">
        <v>20150626</v>
      </c>
      <c r="E4224" s="6" t="s">
        <v>64</v>
      </c>
      <c r="F4224" s="6" t="s">
        <v>70</v>
      </c>
      <c r="G4224" s="57">
        <v>2496255</v>
      </c>
      <c r="H4224" s="7">
        <v>1622.31</v>
      </c>
      <c r="I4224" s="7">
        <v>0.64990000000000003</v>
      </c>
      <c r="J4224" s="4">
        <v>5.1000000000000004E-3</v>
      </c>
      <c r="K4224" s="7">
        <v>0.1263</v>
      </c>
      <c r="L4224" s="2">
        <v>12847</v>
      </c>
      <c r="M4224" s="6"/>
      <c r="N4224" s="6"/>
    </row>
    <row r="4225" spans="1:14" x14ac:dyDescent="0.3">
      <c r="A4225" s="1" t="str">
        <f>VLOOKUP(F4225,Sheet2!A:C,2,FALSE)</f>
        <v>其他</v>
      </c>
      <c r="B4225" s="1" t="str">
        <f>VLOOKUP(E4225,[1]Sheet4!A:B,2,FALSE)</f>
        <v>SDK</v>
      </c>
      <c r="C4225" s="1" t="str">
        <f t="shared" si="37"/>
        <v>06</v>
      </c>
      <c r="D4225" s="147">
        <v>20150626</v>
      </c>
      <c r="E4225" s="6" t="s">
        <v>64</v>
      </c>
      <c r="F4225" s="6" t="s">
        <v>75</v>
      </c>
      <c r="G4225" s="57">
        <v>215655</v>
      </c>
      <c r="H4225" s="7">
        <v>688.2</v>
      </c>
      <c r="I4225" s="7">
        <v>3.1911999999999998</v>
      </c>
      <c r="J4225" s="4">
        <v>2.1000000000000001E-2</v>
      </c>
      <c r="K4225" s="7">
        <v>0.1517</v>
      </c>
      <c r="L4225" s="2">
        <v>4538</v>
      </c>
      <c r="M4225" s="6"/>
      <c r="N4225" s="6"/>
    </row>
    <row r="4226" spans="1:14" x14ac:dyDescent="0.3">
      <c r="A4226" s="1" t="str">
        <f>VLOOKUP(F4226,Sheet2!A:C,2,FALSE)</f>
        <v>其他</v>
      </c>
      <c r="B4226" s="1" t="str">
        <f>VLOOKUP(E4226,[1]Sheet4!A:B,2,FALSE)</f>
        <v>SDK</v>
      </c>
      <c r="C4226" s="1" t="str">
        <f t="shared" si="37"/>
        <v>06</v>
      </c>
      <c r="D4226" s="147">
        <v>20150626</v>
      </c>
      <c r="E4226" s="6" t="s">
        <v>64</v>
      </c>
      <c r="F4226" s="6" t="s">
        <v>55</v>
      </c>
      <c r="G4226" s="57">
        <v>5085720</v>
      </c>
      <c r="H4226" s="7">
        <v>4745.29</v>
      </c>
      <c r="I4226" s="7">
        <v>0.93310000000000004</v>
      </c>
      <c r="J4226" s="4">
        <v>1.15E-2</v>
      </c>
      <c r="K4226" s="7">
        <v>8.1299999999999997E-2</v>
      </c>
      <c r="L4226" s="2">
        <v>58351</v>
      </c>
      <c r="M4226" s="6"/>
      <c r="N4226" s="6"/>
    </row>
    <row r="4227" spans="1:14" x14ac:dyDescent="0.3">
      <c r="A4227" s="1" t="str">
        <f>VLOOKUP(F4227,Sheet2!A:C,2,FALSE)</f>
        <v>结果页</v>
      </c>
      <c r="B4227" s="1" t="str">
        <f>VLOOKUP(E4227,[1]Sheet4!A:B,2,FALSE)</f>
        <v>SDK</v>
      </c>
      <c r="C4227" s="1" t="str">
        <f t="shared" si="37"/>
        <v>06</v>
      </c>
      <c r="D4227" s="147">
        <v>20150626</v>
      </c>
      <c r="E4227" s="6" t="s">
        <v>64</v>
      </c>
      <c r="F4227" s="6" t="s">
        <v>61</v>
      </c>
      <c r="G4227" s="57">
        <v>5456664</v>
      </c>
      <c r="H4227" s="7">
        <v>6911.11</v>
      </c>
      <c r="I4227" s="7">
        <v>1.2665</v>
      </c>
      <c r="J4227" s="4">
        <v>1.7000000000000001E-2</v>
      </c>
      <c r="K4227" s="7">
        <v>7.4399999999999994E-2</v>
      </c>
      <c r="L4227" s="2">
        <v>92918</v>
      </c>
      <c r="M4227" s="6"/>
      <c r="N4227" s="6"/>
    </row>
    <row r="4228" spans="1:14" x14ac:dyDescent="0.3">
      <c r="A4228" s="1" t="str">
        <f>VLOOKUP(F4228,Sheet2!A:C,2,FALSE)</f>
        <v>充电屏保</v>
      </c>
      <c r="B4228" s="1" t="str">
        <f>VLOOKUP(E4228,[1]Sheet4!A:B,2,FALSE)</f>
        <v>SDK</v>
      </c>
      <c r="C4228" s="1" t="str">
        <f t="shared" si="37"/>
        <v>06</v>
      </c>
      <c r="D4228" s="147">
        <v>20150626</v>
      </c>
      <c r="E4228" s="6" t="s">
        <v>64</v>
      </c>
      <c r="F4228" s="6" t="s">
        <v>65</v>
      </c>
      <c r="G4228" s="57">
        <v>24527614</v>
      </c>
      <c r="H4228" s="7">
        <v>27111.79</v>
      </c>
      <c r="I4228" s="7">
        <v>1.1053999999999999</v>
      </c>
      <c r="J4228" s="4">
        <v>1.12E-2</v>
      </c>
      <c r="K4228" s="7">
        <v>9.8500000000000004E-2</v>
      </c>
      <c r="L4228" s="2">
        <v>275135</v>
      </c>
      <c r="M4228" s="6"/>
      <c r="N4228" s="6"/>
    </row>
    <row r="4229" spans="1:14" x14ac:dyDescent="0.3">
      <c r="A4229" s="1" t="str">
        <f>VLOOKUP(F4229,Sheet2!A:C,2,FALSE)</f>
        <v>其他</v>
      </c>
      <c r="B4229" s="1" t="str">
        <f>VLOOKUP(E4229,[1]Sheet4!A:B,2,FALSE)</f>
        <v>SDK</v>
      </c>
      <c r="C4229" s="1" t="str">
        <f t="shared" si="37"/>
        <v>06</v>
      </c>
      <c r="D4229" s="147">
        <v>20150627</v>
      </c>
      <c r="E4229" s="6" t="s">
        <v>64</v>
      </c>
      <c r="F4229" s="6" t="s">
        <v>59</v>
      </c>
      <c r="G4229" s="57">
        <v>5327540</v>
      </c>
      <c r="H4229" s="7">
        <v>4150.01</v>
      </c>
      <c r="I4229" s="7">
        <v>0.77900000000000003</v>
      </c>
      <c r="J4229" s="4">
        <v>1.04E-2</v>
      </c>
      <c r="K4229" s="7">
        <v>7.4999999999999997E-2</v>
      </c>
      <c r="L4229" s="2">
        <v>55336</v>
      </c>
      <c r="M4229" s="6"/>
      <c r="N4229" s="6"/>
    </row>
    <row r="4230" spans="1:14" x14ac:dyDescent="0.3">
      <c r="A4230" s="1" t="str">
        <f>VLOOKUP(F4230,Sheet2!A:C,2,FALSE)</f>
        <v>其他</v>
      </c>
      <c r="B4230" s="1" t="str">
        <f>VLOOKUP(E4230,[1]Sheet4!A:B,2,FALSE)</f>
        <v>SDK</v>
      </c>
      <c r="C4230" s="1" t="str">
        <f t="shared" si="37"/>
        <v>06</v>
      </c>
      <c r="D4230" s="147">
        <v>20150627</v>
      </c>
      <c r="E4230" s="6" t="s">
        <v>64</v>
      </c>
      <c r="F4230" s="6" t="s">
        <v>41</v>
      </c>
      <c r="G4230" s="57">
        <v>20917943</v>
      </c>
      <c r="H4230" s="7">
        <v>8475.64</v>
      </c>
      <c r="I4230" s="7">
        <v>0.4052</v>
      </c>
      <c r="J4230" s="4">
        <v>8.8000000000000005E-3</v>
      </c>
      <c r="K4230" s="7">
        <v>4.5999999999999999E-2</v>
      </c>
      <c r="L4230" s="2">
        <v>184306</v>
      </c>
      <c r="M4230" s="6"/>
      <c r="N4230" s="6"/>
    </row>
    <row r="4231" spans="1:14" x14ac:dyDescent="0.3">
      <c r="A4231" s="1" t="str">
        <f>VLOOKUP(F4231,Sheet2!A:C,2,FALSE)</f>
        <v>其他</v>
      </c>
      <c r="B4231" s="1" t="str">
        <f>VLOOKUP(E4231,[1]Sheet4!A:B,2,FALSE)</f>
        <v>SDK</v>
      </c>
      <c r="C4231" s="1" t="str">
        <f t="shared" si="37"/>
        <v>06</v>
      </c>
      <c r="D4231" s="147">
        <v>20150627</v>
      </c>
      <c r="E4231" s="6" t="s">
        <v>64</v>
      </c>
      <c r="F4231" s="6" t="s">
        <v>73</v>
      </c>
      <c r="G4231" s="57">
        <v>947641</v>
      </c>
      <c r="H4231" s="7">
        <v>1723.46</v>
      </c>
      <c r="I4231" s="7">
        <v>1.8187</v>
      </c>
      <c r="J4231" s="4">
        <v>3.8300000000000001E-2</v>
      </c>
      <c r="K4231" s="7">
        <v>4.7399999999999998E-2</v>
      </c>
      <c r="L4231" s="2">
        <v>36341</v>
      </c>
      <c r="M4231" s="6"/>
      <c r="N4231" s="6"/>
    </row>
    <row r="4232" spans="1:14" x14ac:dyDescent="0.3">
      <c r="A4232" s="1" t="str">
        <f>VLOOKUP(F4232,Sheet2!A:C,2,FALSE)</f>
        <v>结果页</v>
      </c>
      <c r="B4232" s="1" t="str">
        <f>VLOOKUP(E4232,[1]Sheet4!A:B,2,FALSE)</f>
        <v>SDK</v>
      </c>
      <c r="C4232" s="1" t="str">
        <f t="shared" si="37"/>
        <v>06</v>
      </c>
      <c r="D4232" s="147">
        <v>20150627</v>
      </c>
      <c r="E4232" s="6" t="s">
        <v>64</v>
      </c>
      <c r="F4232" s="6" t="s">
        <v>62</v>
      </c>
      <c r="G4232" s="57">
        <v>347465</v>
      </c>
      <c r="H4232" s="7">
        <v>428.43</v>
      </c>
      <c r="I4232" s="7">
        <v>1.2330000000000001</v>
      </c>
      <c r="J4232" s="4">
        <v>2.0199999999999999E-2</v>
      </c>
      <c r="K4232" s="7">
        <v>6.0999999999999999E-2</v>
      </c>
      <c r="L4232" s="2">
        <v>7026</v>
      </c>
      <c r="M4232" s="6"/>
      <c r="N4232" s="6"/>
    </row>
    <row r="4233" spans="1:14" x14ac:dyDescent="0.3">
      <c r="A4233" s="1" t="str">
        <f>VLOOKUP(F4233,Sheet2!A:C,2,FALSE)</f>
        <v>其他</v>
      </c>
      <c r="B4233" s="1" t="str">
        <f>VLOOKUP(E4233,[1]Sheet4!A:B,2,FALSE)</f>
        <v>SDK</v>
      </c>
      <c r="C4233" s="1" t="str">
        <f t="shared" si="37"/>
        <v>06</v>
      </c>
      <c r="D4233" s="147">
        <v>20150627</v>
      </c>
      <c r="E4233" s="6" t="s">
        <v>64</v>
      </c>
      <c r="F4233" s="6" t="s">
        <v>69</v>
      </c>
      <c r="G4233" s="57">
        <v>449778</v>
      </c>
      <c r="H4233" s="7">
        <v>2002.95</v>
      </c>
      <c r="I4233" s="7">
        <v>4.4531999999999998</v>
      </c>
      <c r="J4233" s="4">
        <v>2.4899999999999999E-2</v>
      </c>
      <c r="K4233" s="7">
        <v>0.17860000000000001</v>
      </c>
      <c r="L4233" s="2">
        <v>11214</v>
      </c>
      <c r="M4233" s="6"/>
      <c r="N4233" s="6"/>
    </row>
    <row r="4234" spans="1:14" x14ac:dyDescent="0.3">
      <c r="A4234" s="1" t="str">
        <f>VLOOKUP(F4234,Sheet2!A:C,2,FALSE)</f>
        <v>充电屏保</v>
      </c>
      <c r="B4234" s="1" t="str">
        <f>VLOOKUP(E4234,[1]Sheet4!A:B,2,FALSE)</f>
        <v>SDK</v>
      </c>
      <c r="C4234" s="1" t="str">
        <f t="shared" si="37"/>
        <v>06</v>
      </c>
      <c r="D4234" s="147">
        <v>20150627</v>
      </c>
      <c r="E4234" s="6" t="s">
        <v>64</v>
      </c>
      <c r="F4234" s="6" t="s">
        <v>67</v>
      </c>
      <c r="G4234" s="57">
        <v>151651835</v>
      </c>
      <c r="H4234" s="7">
        <v>93449.91</v>
      </c>
      <c r="I4234" s="7">
        <v>0.61619999999999997</v>
      </c>
      <c r="J4234" s="4">
        <v>1.09E-2</v>
      </c>
      <c r="K4234" s="7">
        <v>5.67E-2</v>
      </c>
      <c r="L4234" s="2">
        <v>1648719</v>
      </c>
      <c r="M4234" s="6"/>
      <c r="N4234" s="6"/>
    </row>
    <row r="4235" spans="1:14" x14ac:dyDescent="0.3">
      <c r="A4235" s="1" t="str">
        <f>VLOOKUP(F4235,Sheet2!A:C,2,FALSE)</f>
        <v>其他</v>
      </c>
      <c r="B4235" s="1" t="str">
        <f>VLOOKUP(E4235,[1]Sheet4!A:B,2,FALSE)</f>
        <v>SDK</v>
      </c>
      <c r="C4235" s="1" t="str">
        <f t="shared" si="37"/>
        <v>06</v>
      </c>
      <c r="D4235" s="147">
        <v>20150627</v>
      </c>
      <c r="E4235" s="6" t="s">
        <v>64</v>
      </c>
      <c r="F4235" s="6" t="s">
        <v>68</v>
      </c>
      <c r="G4235" s="57">
        <v>9991</v>
      </c>
      <c r="H4235" s="7">
        <v>10.19</v>
      </c>
      <c r="I4235" s="7">
        <v>1.0199</v>
      </c>
      <c r="J4235" s="4">
        <v>2.6800000000000001E-2</v>
      </c>
      <c r="K4235" s="7">
        <v>3.7999999999999999E-2</v>
      </c>
      <c r="L4235" s="2">
        <v>268</v>
      </c>
      <c r="M4235" s="6"/>
      <c r="N4235" s="6"/>
    </row>
    <row r="4236" spans="1:14" x14ac:dyDescent="0.3">
      <c r="A4236" s="1" t="str">
        <f>VLOOKUP(F4236,Sheet2!A:C,2,FALSE)</f>
        <v>其他</v>
      </c>
      <c r="B4236" s="1" t="str">
        <f>VLOOKUP(E4236,[1]Sheet4!A:B,2,FALSE)</f>
        <v>SDK</v>
      </c>
      <c r="C4236" s="1" t="str">
        <f t="shared" si="37"/>
        <v>06</v>
      </c>
      <c r="D4236" s="147">
        <v>20150627</v>
      </c>
      <c r="E4236" s="6" t="s">
        <v>64</v>
      </c>
      <c r="F4236" s="6" t="s">
        <v>76</v>
      </c>
      <c r="G4236" s="57">
        <v>280576</v>
      </c>
      <c r="H4236" s="7">
        <v>646.08000000000004</v>
      </c>
      <c r="I4236" s="7">
        <v>2.3027000000000002</v>
      </c>
      <c r="J4236" s="4">
        <v>2.06E-2</v>
      </c>
      <c r="K4236" s="7">
        <v>0.1116</v>
      </c>
      <c r="L4236" s="2">
        <v>5789</v>
      </c>
      <c r="M4236" s="6"/>
      <c r="N4236" s="6"/>
    </row>
    <row r="4237" spans="1:14" x14ac:dyDescent="0.3">
      <c r="A4237" s="1" t="str">
        <f>VLOOKUP(F4237,Sheet2!A:C,2,FALSE)</f>
        <v>Applock</v>
      </c>
      <c r="B4237" s="1" t="str">
        <f>VLOOKUP(E4237,[1]Sheet4!A:B,2,FALSE)</f>
        <v>SDK</v>
      </c>
      <c r="C4237" s="1" t="str">
        <f t="shared" si="37"/>
        <v>06</v>
      </c>
      <c r="D4237" s="147">
        <v>20150627</v>
      </c>
      <c r="E4237" s="6" t="s">
        <v>64</v>
      </c>
      <c r="F4237" s="6" t="s">
        <v>66</v>
      </c>
      <c r="G4237" s="57">
        <v>131714055</v>
      </c>
      <c r="H4237" s="7">
        <v>89104.92</v>
      </c>
      <c r="I4237" s="7">
        <v>0.67649999999999999</v>
      </c>
      <c r="J4237" s="4">
        <v>1.29E-2</v>
      </c>
      <c r="K4237" s="7">
        <v>5.2600000000000001E-2</v>
      </c>
      <c r="L4237" s="2">
        <v>1695441</v>
      </c>
      <c r="M4237" s="6"/>
      <c r="N4237" s="6"/>
    </row>
    <row r="4238" spans="1:14" x14ac:dyDescent="0.3">
      <c r="A4238" s="1" t="str">
        <f>VLOOKUP(F4238,Sheet2!A:C,2,FALSE)</f>
        <v>结果页</v>
      </c>
      <c r="B4238" s="1" t="str">
        <f>VLOOKUP(E4238,[1]Sheet4!A:B,2,FALSE)</f>
        <v>SDK</v>
      </c>
      <c r="C4238" s="1" t="str">
        <f t="shared" si="37"/>
        <v>06</v>
      </c>
      <c r="D4238" s="147">
        <v>20150627</v>
      </c>
      <c r="E4238" s="6" t="s">
        <v>64</v>
      </c>
      <c r="F4238" s="6" t="s">
        <v>63</v>
      </c>
      <c r="G4238" s="57">
        <v>14149196</v>
      </c>
      <c r="H4238" s="7">
        <v>39921.760000000002</v>
      </c>
      <c r="I4238" s="7">
        <v>2.8214999999999999</v>
      </c>
      <c r="J4238" s="4">
        <v>2.41E-2</v>
      </c>
      <c r="K4238" s="7">
        <v>0.1169</v>
      </c>
      <c r="L4238" s="2">
        <v>341493</v>
      </c>
      <c r="M4238" s="6"/>
      <c r="N4238" s="6"/>
    </row>
    <row r="4239" spans="1:14" x14ac:dyDescent="0.3">
      <c r="A4239" s="1" t="str">
        <f>VLOOKUP(F4239,Sheet2!A:C,2,FALSE)</f>
        <v>充电屏保</v>
      </c>
      <c r="B4239" s="1" t="str">
        <f>VLOOKUP(E4239,[1]Sheet4!A:B,2,FALSE)</f>
        <v>SDK</v>
      </c>
      <c r="C4239" s="1" t="str">
        <f t="shared" si="37"/>
        <v>06</v>
      </c>
      <c r="D4239" s="147">
        <v>20150627</v>
      </c>
      <c r="E4239" s="6" t="s">
        <v>64</v>
      </c>
      <c r="F4239" s="6" t="s">
        <v>72</v>
      </c>
      <c r="G4239" s="57">
        <v>39481031</v>
      </c>
      <c r="H4239" s="7">
        <v>27165.31</v>
      </c>
      <c r="I4239" s="7">
        <v>0.68810000000000004</v>
      </c>
      <c r="J4239" s="4">
        <v>1.18E-2</v>
      </c>
      <c r="K4239" s="7">
        <v>5.8500000000000003E-2</v>
      </c>
      <c r="L4239" s="2">
        <v>464417</v>
      </c>
      <c r="M4239" s="6"/>
      <c r="N4239" s="6"/>
    </row>
    <row r="4240" spans="1:14" x14ac:dyDescent="0.3">
      <c r="A4240" s="1" t="str">
        <f>VLOOKUP(F4240,Sheet2!A:C,2,FALSE)</f>
        <v>Applock</v>
      </c>
      <c r="B4240" s="1" t="str">
        <f>VLOOKUP(E4240,[1]Sheet4!A:B,2,FALSE)</f>
        <v>SDK</v>
      </c>
      <c r="C4240" s="1" t="str">
        <f t="shared" si="37"/>
        <v>06</v>
      </c>
      <c r="D4240" s="147">
        <v>20150627</v>
      </c>
      <c r="E4240" s="6" t="s">
        <v>64</v>
      </c>
      <c r="F4240" s="6" t="s">
        <v>71</v>
      </c>
      <c r="G4240" s="57">
        <v>351764641</v>
      </c>
      <c r="H4240" s="7">
        <v>267188.2</v>
      </c>
      <c r="I4240" s="7">
        <v>0.75960000000000005</v>
      </c>
      <c r="J4240" s="4">
        <v>1.14E-2</v>
      </c>
      <c r="K4240" s="7">
        <v>6.6900000000000001E-2</v>
      </c>
      <c r="L4240" s="2">
        <v>3994168</v>
      </c>
      <c r="M4240" s="6"/>
      <c r="N4240" s="6"/>
    </row>
    <row r="4241" spans="1:14" x14ac:dyDescent="0.3">
      <c r="A4241" s="1" t="str">
        <f>VLOOKUP(F4241,Sheet2!A:C,2,FALSE)</f>
        <v>其他</v>
      </c>
      <c r="B4241" s="1" t="str">
        <f>VLOOKUP(E4241,[1]Sheet4!A:B,2,FALSE)</f>
        <v>SDK</v>
      </c>
      <c r="C4241" s="1" t="str">
        <f t="shared" si="37"/>
        <v>06</v>
      </c>
      <c r="D4241" s="147">
        <v>20150627</v>
      </c>
      <c r="E4241" s="6" t="s">
        <v>64</v>
      </c>
      <c r="F4241" s="6" t="s">
        <v>70</v>
      </c>
      <c r="G4241" s="57">
        <v>2427644</v>
      </c>
      <c r="H4241" s="7">
        <v>1621.33</v>
      </c>
      <c r="I4241" s="7">
        <v>0.66790000000000005</v>
      </c>
      <c r="J4241" s="4">
        <v>5.1999999999999998E-3</v>
      </c>
      <c r="K4241" s="7">
        <v>0.12859999999999999</v>
      </c>
      <c r="L4241" s="2">
        <v>12609</v>
      </c>
      <c r="M4241" s="6"/>
      <c r="N4241" s="6"/>
    </row>
    <row r="4242" spans="1:14" x14ac:dyDescent="0.3">
      <c r="A4242" s="1" t="str">
        <f>VLOOKUP(F4242,Sheet2!A:C,2,FALSE)</f>
        <v>其他</v>
      </c>
      <c r="B4242" s="1" t="str">
        <f>VLOOKUP(E4242,[1]Sheet4!A:B,2,FALSE)</f>
        <v>SDK</v>
      </c>
      <c r="C4242" s="1" t="str">
        <f t="shared" si="37"/>
        <v>06</v>
      </c>
      <c r="D4242" s="147">
        <v>20150627</v>
      </c>
      <c r="E4242" s="6" t="s">
        <v>64</v>
      </c>
      <c r="F4242" s="6" t="s">
        <v>75</v>
      </c>
      <c r="G4242" s="57">
        <v>220894</v>
      </c>
      <c r="H4242" s="7">
        <v>644.14</v>
      </c>
      <c r="I4242" s="7">
        <v>2.9161000000000001</v>
      </c>
      <c r="J4242" s="4">
        <v>2.12E-2</v>
      </c>
      <c r="K4242" s="7">
        <v>0.13730000000000001</v>
      </c>
      <c r="L4242" s="2">
        <v>4693</v>
      </c>
      <c r="M4242" s="6"/>
      <c r="N4242" s="6"/>
    </row>
    <row r="4243" spans="1:14" x14ac:dyDescent="0.3">
      <c r="A4243" s="1" t="str">
        <f>VLOOKUP(F4243,Sheet2!A:C,2,FALSE)</f>
        <v>其他</v>
      </c>
      <c r="B4243" s="1" t="str">
        <f>VLOOKUP(E4243,[1]Sheet4!A:B,2,FALSE)</f>
        <v>SDK</v>
      </c>
      <c r="C4243" s="1" t="str">
        <f t="shared" si="37"/>
        <v>06</v>
      </c>
      <c r="D4243" s="147">
        <v>20150627</v>
      </c>
      <c r="E4243" s="6" t="s">
        <v>64</v>
      </c>
      <c r="F4243" s="6" t="s">
        <v>55</v>
      </c>
      <c r="G4243" s="57">
        <v>4886491</v>
      </c>
      <c r="H4243" s="7">
        <v>4336.46</v>
      </c>
      <c r="I4243" s="7">
        <v>0.88739999999999997</v>
      </c>
      <c r="J4243" s="4">
        <v>1.18E-2</v>
      </c>
      <c r="K4243" s="7">
        <v>7.5399999999999995E-2</v>
      </c>
      <c r="L4243" s="2">
        <v>57527</v>
      </c>
      <c r="M4243" s="6"/>
      <c r="N4243" s="6"/>
    </row>
    <row r="4244" spans="1:14" x14ac:dyDescent="0.3">
      <c r="A4244" s="1" t="str">
        <f>VLOOKUP(F4244,Sheet2!A:C,2,FALSE)</f>
        <v>结果页</v>
      </c>
      <c r="B4244" s="1" t="str">
        <f>VLOOKUP(E4244,[1]Sheet4!A:B,2,FALSE)</f>
        <v>SDK</v>
      </c>
      <c r="C4244" s="1" t="str">
        <f t="shared" si="37"/>
        <v>06</v>
      </c>
      <c r="D4244" s="147">
        <v>20150627</v>
      </c>
      <c r="E4244" s="6" t="s">
        <v>64</v>
      </c>
      <c r="F4244" s="6" t="s">
        <v>61</v>
      </c>
      <c r="G4244" s="57">
        <v>5261007</v>
      </c>
      <c r="H4244" s="7">
        <v>6164.53</v>
      </c>
      <c r="I4244" s="7">
        <v>1.1717</v>
      </c>
      <c r="J4244" s="4">
        <v>1.6899999999999998E-2</v>
      </c>
      <c r="K4244" s="7">
        <v>6.9500000000000006E-2</v>
      </c>
      <c r="L4244" s="2">
        <v>88665</v>
      </c>
      <c r="M4244" s="6"/>
      <c r="N4244" s="6"/>
    </row>
    <row r="4245" spans="1:14" x14ac:dyDescent="0.3">
      <c r="A4245" s="1" t="str">
        <f>VLOOKUP(F4245,Sheet2!A:C,2,FALSE)</f>
        <v>充电屏保</v>
      </c>
      <c r="B4245" s="1" t="str">
        <f>VLOOKUP(E4245,[1]Sheet4!A:B,2,FALSE)</f>
        <v>SDK</v>
      </c>
      <c r="C4245" s="1" t="str">
        <f t="shared" si="37"/>
        <v>06</v>
      </c>
      <c r="D4245" s="147">
        <v>20150627</v>
      </c>
      <c r="E4245" s="6" t="s">
        <v>64</v>
      </c>
      <c r="F4245" s="6" t="s">
        <v>65</v>
      </c>
      <c r="G4245" s="57">
        <v>22803461</v>
      </c>
      <c r="H4245" s="7">
        <v>23319.99</v>
      </c>
      <c r="I4245" s="7">
        <v>1.0226999999999999</v>
      </c>
      <c r="J4245" s="4">
        <v>1.14E-2</v>
      </c>
      <c r="K4245" s="7">
        <v>8.9399999999999993E-2</v>
      </c>
      <c r="L4245" s="2">
        <v>260968</v>
      </c>
      <c r="M4245" s="6"/>
      <c r="N4245" s="6"/>
    </row>
    <row r="4246" spans="1:14" x14ac:dyDescent="0.3">
      <c r="A4246" s="1" t="str">
        <f>VLOOKUP(F4246,Sheet2!A:C,2,FALSE)</f>
        <v>结果页</v>
      </c>
      <c r="B4246" s="1" t="str">
        <f>VLOOKUP(E4246,[1]Sheet4!A:B,2,FALSE)</f>
        <v>API</v>
      </c>
      <c r="C4246" s="1" t="str">
        <f t="shared" si="37"/>
        <v>06</v>
      </c>
      <c r="D4246" s="147">
        <v>20150626</v>
      </c>
      <c r="E4246" s="6" t="s">
        <v>74</v>
      </c>
      <c r="F4246" s="6" t="s">
        <v>61</v>
      </c>
      <c r="G4246" s="57">
        <v>3117342</v>
      </c>
      <c r="H4246" s="7">
        <v>5127.97</v>
      </c>
      <c r="I4246" s="7">
        <v>1.64</v>
      </c>
      <c r="J4246" s="4">
        <v>1.8700000000000001E-2</v>
      </c>
      <c r="K4246" s="7">
        <v>1.87</v>
      </c>
      <c r="L4246" s="2">
        <v>58405</v>
      </c>
      <c r="M4246" s="6"/>
      <c r="N4246" s="6"/>
    </row>
    <row r="4247" spans="1:14" x14ac:dyDescent="0.3">
      <c r="A4247" s="1" t="str">
        <f>VLOOKUP(F4247,Sheet2!A:C,2,FALSE)</f>
        <v>结果页</v>
      </c>
      <c r="B4247" s="1" t="str">
        <f>VLOOKUP(E4247,[1]Sheet4!A:B,2,FALSE)</f>
        <v>API</v>
      </c>
      <c r="C4247" s="1" t="str">
        <f t="shared" si="37"/>
        <v>06</v>
      </c>
      <c r="D4247" s="147">
        <v>20150626</v>
      </c>
      <c r="E4247" s="6" t="s">
        <v>74</v>
      </c>
      <c r="F4247" s="6" t="s">
        <v>63</v>
      </c>
      <c r="G4247" s="57">
        <v>376608</v>
      </c>
      <c r="H4247" s="7">
        <v>686.15</v>
      </c>
      <c r="I4247" s="7">
        <v>1.82</v>
      </c>
      <c r="J4247" s="4">
        <v>9.1999999999999998E-3</v>
      </c>
      <c r="K4247" s="7">
        <v>0.92</v>
      </c>
      <c r="L4247" s="2">
        <v>3479</v>
      </c>
      <c r="M4247" s="6"/>
      <c r="N4247" s="6"/>
    </row>
    <row r="4248" spans="1:14" x14ac:dyDescent="0.3">
      <c r="A4248" s="1" t="str">
        <f>VLOOKUP(F4248,Sheet2!A:C,2,FALSE)</f>
        <v>结果页</v>
      </c>
      <c r="B4248" s="1" t="str">
        <f>VLOOKUP(E4248,[1]Sheet4!A:B,2,FALSE)</f>
        <v>API</v>
      </c>
      <c r="C4248" s="1" t="str">
        <f t="shared" si="37"/>
        <v>06</v>
      </c>
      <c r="D4248" s="147">
        <v>20150627</v>
      </c>
      <c r="E4248" s="6" t="s">
        <v>74</v>
      </c>
      <c r="F4248" s="6" t="s">
        <v>61</v>
      </c>
      <c r="G4248" s="57">
        <v>3083872</v>
      </c>
      <c r="H4248" s="7">
        <v>4855.24</v>
      </c>
      <c r="I4248" s="7">
        <v>1.57</v>
      </c>
      <c r="J4248" s="4">
        <v>1.9E-2</v>
      </c>
      <c r="K4248" s="7">
        <v>1.9</v>
      </c>
      <c r="L4248" s="2">
        <v>58583</v>
      </c>
      <c r="M4248" s="6"/>
      <c r="N4248" s="6"/>
    </row>
    <row r="4249" spans="1:14" x14ac:dyDescent="0.3">
      <c r="A4249" s="1" t="str">
        <f>VLOOKUP(F4249,Sheet2!A:C,2,FALSE)</f>
        <v>结果页</v>
      </c>
      <c r="B4249" s="1" t="str">
        <f>VLOOKUP(E4249,[1]Sheet4!A:B,2,FALSE)</f>
        <v>API</v>
      </c>
      <c r="C4249" s="1" t="str">
        <f t="shared" si="37"/>
        <v>06</v>
      </c>
      <c r="D4249" s="147">
        <v>20150627</v>
      </c>
      <c r="E4249" s="6" t="s">
        <v>74</v>
      </c>
      <c r="F4249" s="6" t="s">
        <v>63</v>
      </c>
      <c r="G4249" s="57">
        <v>353112</v>
      </c>
      <c r="H4249" s="7">
        <v>532</v>
      </c>
      <c r="I4249" s="7">
        <v>1.51</v>
      </c>
      <c r="J4249" s="4">
        <v>1.04E-2</v>
      </c>
      <c r="K4249" s="7">
        <v>1.04</v>
      </c>
      <c r="L4249" s="2">
        <v>3661</v>
      </c>
      <c r="M4249" s="6"/>
      <c r="N4249" s="6"/>
    </row>
    <row r="4250" spans="1:14" x14ac:dyDescent="0.3">
      <c r="A4250" s="1" t="str">
        <f>VLOOKUP(F4250,Sheet2!A:C,2,FALSE)</f>
        <v>结果页</v>
      </c>
      <c r="B4250" s="1" t="str">
        <f>VLOOKUP(E4250,[1]Sheet4!A:B,2,FALSE)</f>
        <v>API</v>
      </c>
      <c r="C4250" s="1" t="str">
        <f t="shared" si="37"/>
        <v>06</v>
      </c>
      <c r="D4250" s="147">
        <v>20150628</v>
      </c>
      <c r="E4250" s="6" t="s">
        <v>74</v>
      </c>
      <c r="F4250" s="6" t="s">
        <v>61</v>
      </c>
      <c r="G4250" s="57">
        <v>2392128</v>
      </c>
      <c r="H4250" s="7">
        <v>2608.4299999999998</v>
      </c>
      <c r="I4250" s="7">
        <v>1.0900000000000001</v>
      </c>
      <c r="J4250" s="4">
        <v>1.66E-2</v>
      </c>
      <c r="K4250" s="7">
        <v>1.66</v>
      </c>
      <c r="L4250" s="2">
        <v>39698</v>
      </c>
      <c r="M4250" s="6"/>
      <c r="N4250" s="6"/>
    </row>
    <row r="4251" spans="1:14" x14ac:dyDescent="0.3">
      <c r="A4251" s="1" t="str">
        <f>VLOOKUP(F4251,Sheet2!A:C,2,FALSE)</f>
        <v>结果页</v>
      </c>
      <c r="B4251" s="1" t="str">
        <f>VLOOKUP(E4251,[1]Sheet4!A:B,2,FALSE)</f>
        <v>API</v>
      </c>
      <c r="C4251" s="1" t="str">
        <f t="shared" si="37"/>
        <v>06</v>
      </c>
      <c r="D4251" s="147">
        <v>20150628</v>
      </c>
      <c r="E4251" s="6" t="s">
        <v>74</v>
      </c>
      <c r="F4251" s="6" t="s">
        <v>63</v>
      </c>
      <c r="G4251" s="57">
        <v>277409</v>
      </c>
      <c r="H4251" s="7">
        <v>235.71</v>
      </c>
      <c r="I4251" s="7">
        <v>0.85</v>
      </c>
      <c r="J4251" s="4">
        <v>7.8000000000000005E-3</v>
      </c>
      <c r="K4251" s="7">
        <v>0.78</v>
      </c>
      <c r="L4251" s="2">
        <v>2153</v>
      </c>
      <c r="M4251" s="6"/>
      <c r="N4251" s="6"/>
    </row>
    <row r="4252" spans="1:14" x14ac:dyDescent="0.3">
      <c r="A4252" s="1" t="str">
        <f>VLOOKUP(F4252,Sheet2!A:C,2,FALSE)</f>
        <v>结果页</v>
      </c>
      <c r="B4252" s="1" t="str">
        <f>VLOOKUP(E4252,[1]Sheet4!A:B,2,FALSE)</f>
        <v>API</v>
      </c>
      <c r="C4252" s="1" t="str">
        <f t="shared" si="37"/>
        <v>06</v>
      </c>
      <c r="D4252" s="147">
        <v>20150626</v>
      </c>
      <c r="E4252" s="6" t="s">
        <v>60</v>
      </c>
      <c r="F4252" s="6" t="s">
        <v>62</v>
      </c>
      <c r="G4252" s="57">
        <v>27765</v>
      </c>
      <c r="H4252" s="7">
        <v>31.580000000000002</v>
      </c>
      <c r="I4252" s="7">
        <v>1.1374032054745185</v>
      </c>
      <c r="J4252" s="4">
        <v>1.1813434179722672E-2</v>
      </c>
      <c r="K4252" s="7"/>
      <c r="L4252" s="2">
        <v>328</v>
      </c>
      <c r="M4252" s="6"/>
      <c r="N4252" s="6"/>
    </row>
    <row r="4253" spans="1:14" x14ac:dyDescent="0.3">
      <c r="A4253" s="1" t="str">
        <f>VLOOKUP(F4253,Sheet2!A:C,2,FALSE)</f>
        <v>结果页</v>
      </c>
      <c r="B4253" s="1" t="str">
        <f>VLOOKUP(E4253,[1]Sheet4!A:B,2,FALSE)</f>
        <v>API</v>
      </c>
      <c r="C4253" s="1" t="str">
        <f t="shared" si="37"/>
        <v>06</v>
      </c>
      <c r="D4253" s="147">
        <v>20150626</v>
      </c>
      <c r="E4253" s="6" t="s">
        <v>60</v>
      </c>
      <c r="F4253" s="6" t="s">
        <v>63</v>
      </c>
      <c r="G4253" s="57">
        <v>553688</v>
      </c>
      <c r="H4253" s="7">
        <v>1617.47</v>
      </c>
      <c r="I4253" s="7">
        <v>2.921266128216613</v>
      </c>
      <c r="J4253" s="4">
        <v>2.4136336709482595E-2</v>
      </c>
      <c r="K4253" s="7"/>
      <c r="L4253" s="2">
        <v>13364</v>
      </c>
      <c r="M4253" s="6"/>
      <c r="N4253" s="6"/>
    </row>
    <row r="4254" spans="1:14" x14ac:dyDescent="0.3">
      <c r="A4254" s="1" t="str">
        <f>VLOOKUP(F4254,Sheet2!A:C,2,FALSE)</f>
        <v>结果页</v>
      </c>
      <c r="B4254" s="1" t="str">
        <f>VLOOKUP(E4254,[1]Sheet4!A:B,2,FALSE)</f>
        <v>API</v>
      </c>
      <c r="C4254" s="1" t="str">
        <f t="shared" si="37"/>
        <v>06</v>
      </c>
      <c r="D4254" s="147">
        <v>20150626</v>
      </c>
      <c r="E4254" s="6" t="s">
        <v>60</v>
      </c>
      <c r="F4254" s="6" t="s">
        <v>61</v>
      </c>
      <c r="G4254" s="57">
        <v>234652</v>
      </c>
      <c r="H4254" s="7">
        <v>530</v>
      </c>
      <c r="I4254" s="7">
        <v>2.2586638937660877</v>
      </c>
      <c r="J4254" s="4">
        <v>1.9505480456164875E-2</v>
      </c>
      <c r="K4254" s="7"/>
      <c r="L4254" s="2">
        <v>4577</v>
      </c>
      <c r="M4254" s="6"/>
      <c r="N4254" s="6"/>
    </row>
    <row r="4255" spans="1:14" x14ac:dyDescent="0.3">
      <c r="A4255" s="1" t="str">
        <f>VLOOKUP(F4255,Sheet2!A:C,2,FALSE)</f>
        <v>结果页</v>
      </c>
      <c r="B4255" s="1" t="str">
        <f>VLOOKUP(E4255,[1]Sheet4!A:B,2,FALSE)</f>
        <v>API</v>
      </c>
      <c r="C4255" s="1" t="str">
        <f t="shared" si="37"/>
        <v>06</v>
      </c>
      <c r="D4255" s="147">
        <v>20150627</v>
      </c>
      <c r="E4255" s="6" t="s">
        <v>60</v>
      </c>
      <c r="F4255" s="6" t="s">
        <v>62</v>
      </c>
      <c r="G4255" s="57">
        <v>14381</v>
      </c>
      <c r="H4255" s="7">
        <v>18.600000000000001</v>
      </c>
      <c r="I4255" s="7">
        <v>1.2933732007509908</v>
      </c>
      <c r="J4255" s="4">
        <v>9.6655309088380503E-3</v>
      </c>
      <c r="K4255" s="7"/>
      <c r="L4255" s="2">
        <v>139</v>
      </c>
      <c r="M4255" s="6"/>
      <c r="N4255" s="6"/>
    </row>
    <row r="4256" spans="1:14" x14ac:dyDescent="0.3">
      <c r="A4256" s="1" t="str">
        <f>VLOOKUP(F4256,Sheet2!A:C,2,FALSE)</f>
        <v>结果页</v>
      </c>
      <c r="B4256" s="1" t="str">
        <f>VLOOKUP(E4256,[1]Sheet4!A:B,2,FALSE)</f>
        <v>API</v>
      </c>
      <c r="C4256" s="1" t="str">
        <f t="shared" si="37"/>
        <v>06</v>
      </c>
      <c r="D4256" s="147">
        <v>20150627</v>
      </c>
      <c r="E4256" s="6" t="s">
        <v>60</v>
      </c>
      <c r="F4256" s="6" t="s">
        <v>63</v>
      </c>
      <c r="G4256" s="57">
        <v>513441</v>
      </c>
      <c r="H4256" s="7">
        <v>1254.1100000000001</v>
      </c>
      <c r="I4256" s="7">
        <v>2.4425591255859977</v>
      </c>
      <c r="J4256" s="4">
        <v>2.3289920360859379E-2</v>
      </c>
      <c r="K4256" s="7"/>
      <c r="L4256" s="2">
        <v>11958</v>
      </c>
      <c r="M4256" s="6"/>
      <c r="N4256" s="6"/>
    </row>
    <row r="4257" spans="1:14" x14ac:dyDescent="0.3">
      <c r="A4257" s="1" t="str">
        <f>VLOOKUP(F4257,Sheet2!A:C,2,FALSE)</f>
        <v>结果页</v>
      </c>
      <c r="B4257" s="1" t="str">
        <f>VLOOKUP(E4257,[1]Sheet4!A:B,2,FALSE)</f>
        <v>API</v>
      </c>
      <c r="C4257" s="1" t="str">
        <f t="shared" si="37"/>
        <v>06</v>
      </c>
      <c r="D4257" s="147">
        <v>20150627</v>
      </c>
      <c r="E4257" s="6" t="s">
        <v>60</v>
      </c>
      <c r="F4257" s="6" t="s">
        <v>61</v>
      </c>
      <c r="G4257" s="57">
        <v>208682</v>
      </c>
      <c r="H4257" s="7">
        <v>507.07</v>
      </c>
      <c r="I4257" s="7">
        <v>2.4298693706213284</v>
      </c>
      <c r="J4257" s="4">
        <v>1.8573715030524914E-2</v>
      </c>
      <c r="K4257" s="7"/>
      <c r="L4257" s="2">
        <v>3876</v>
      </c>
      <c r="M4257" s="6"/>
      <c r="N4257" s="6"/>
    </row>
    <row r="4258" spans="1:14" x14ac:dyDescent="0.3">
      <c r="A4258" s="1" t="str">
        <f>VLOOKUP(F4258,Sheet2!A:C,2,FALSE)</f>
        <v>结果页</v>
      </c>
      <c r="B4258" s="1" t="str">
        <f>VLOOKUP(E4258,[1]Sheet4!A:B,2,FALSE)</f>
        <v>API</v>
      </c>
      <c r="C4258" s="1" t="str">
        <f t="shared" si="37"/>
        <v>06</v>
      </c>
      <c r="D4258" s="147">
        <v>20150628</v>
      </c>
      <c r="E4258" s="6" t="s">
        <v>60</v>
      </c>
      <c r="F4258" s="6" t="s">
        <v>62</v>
      </c>
      <c r="G4258" s="57">
        <v>13673</v>
      </c>
      <c r="H4258" s="7">
        <v>15.57</v>
      </c>
      <c r="I4258" s="7">
        <v>1.1387405836319755</v>
      </c>
      <c r="J4258" s="4">
        <v>9.9466101075111526E-3</v>
      </c>
      <c r="K4258" s="7"/>
      <c r="L4258" s="2">
        <v>136</v>
      </c>
      <c r="M4258" s="6"/>
      <c r="N4258" s="6"/>
    </row>
    <row r="4259" spans="1:14" x14ac:dyDescent="0.3">
      <c r="A4259" s="1" t="str">
        <f>VLOOKUP(F4259,Sheet2!A:C,2,FALSE)</f>
        <v>结果页</v>
      </c>
      <c r="B4259" s="1" t="str">
        <f>VLOOKUP(E4259,[1]Sheet4!A:B,2,FALSE)</f>
        <v>API</v>
      </c>
      <c r="C4259" s="1" t="str">
        <f t="shared" si="37"/>
        <v>06</v>
      </c>
      <c r="D4259" s="147">
        <v>20150628</v>
      </c>
      <c r="E4259" s="6" t="s">
        <v>60</v>
      </c>
      <c r="F4259" s="6" t="s">
        <v>63</v>
      </c>
      <c r="G4259" s="57">
        <v>513005</v>
      </c>
      <c r="H4259" s="7">
        <v>1179.1599999999999</v>
      </c>
      <c r="I4259" s="7">
        <v>2.2985351019970559</v>
      </c>
      <c r="J4259" s="4">
        <v>2.2395493221313633E-2</v>
      </c>
      <c r="K4259" s="7"/>
      <c r="L4259" s="2">
        <v>11489</v>
      </c>
      <c r="M4259" s="6"/>
      <c r="N4259" s="6"/>
    </row>
    <row r="4260" spans="1:14" x14ac:dyDescent="0.3">
      <c r="A4260" s="1" t="str">
        <f>VLOOKUP(F4260,Sheet2!A:C,2,FALSE)</f>
        <v>结果页</v>
      </c>
      <c r="B4260" s="1" t="str">
        <f>VLOOKUP(E4260,[1]Sheet4!A:B,2,FALSE)</f>
        <v>API</v>
      </c>
      <c r="C4260" s="1" t="str">
        <f t="shared" ref="C4260:C4323" si="38">RIGHT(LEFT(D4260,6),2)</f>
        <v>06</v>
      </c>
      <c r="D4260" s="147">
        <v>20150628</v>
      </c>
      <c r="E4260" s="6" t="s">
        <v>60</v>
      </c>
      <c r="F4260" s="6" t="s">
        <v>61</v>
      </c>
      <c r="G4260" s="57">
        <v>205833</v>
      </c>
      <c r="H4260" s="7">
        <v>493.34000000000003</v>
      </c>
      <c r="I4260" s="7">
        <v>2.396797403720492</v>
      </c>
      <c r="J4260" s="4">
        <v>1.9025132024505304E-2</v>
      </c>
      <c r="K4260" s="7"/>
      <c r="L4260" s="2">
        <v>3916</v>
      </c>
      <c r="M4260" s="6"/>
      <c r="N4260" s="6"/>
    </row>
    <row r="4261" spans="1:14" x14ac:dyDescent="0.3">
      <c r="A4261" s="1" t="str">
        <f>VLOOKUP(F4261,Sheet2!A:C,2,FALSE)</f>
        <v>其他</v>
      </c>
      <c r="B4261" s="1" t="str">
        <f>VLOOKUP(E4261,[1]Sheet4!A:B,2,FALSE)</f>
        <v>SDK</v>
      </c>
      <c r="C4261" s="1" t="str">
        <f t="shared" si="38"/>
        <v>06</v>
      </c>
      <c r="D4261" s="147">
        <v>20150626</v>
      </c>
      <c r="E4261" s="6" t="s">
        <v>58</v>
      </c>
      <c r="F4261" s="6" t="s">
        <v>55</v>
      </c>
      <c r="G4261" s="57">
        <v>574731</v>
      </c>
      <c r="H4261" s="7">
        <v>138</v>
      </c>
      <c r="I4261" s="7">
        <v>0.24</v>
      </c>
      <c r="K4261" s="7"/>
      <c r="M4261" s="6"/>
      <c r="N4261" s="6"/>
    </row>
    <row r="4262" spans="1:14" x14ac:dyDescent="0.3">
      <c r="A4262" s="1" t="str">
        <f>VLOOKUP(F4262,Sheet2!A:C,2,FALSE)</f>
        <v>其他</v>
      </c>
      <c r="B4262" s="1" t="str">
        <f>VLOOKUP(E4262,[1]Sheet4!A:B,2,FALSE)</f>
        <v>SDK</v>
      </c>
      <c r="C4262" s="1" t="str">
        <f t="shared" si="38"/>
        <v>06</v>
      </c>
      <c r="D4262" s="147">
        <v>20150626</v>
      </c>
      <c r="E4262" s="6" t="s">
        <v>58</v>
      </c>
      <c r="F4262" s="6" t="s">
        <v>41</v>
      </c>
      <c r="G4262" s="57">
        <v>41283417</v>
      </c>
      <c r="H4262" s="7">
        <v>2672</v>
      </c>
      <c r="I4262" s="7">
        <v>6.5000000000000002E-2</v>
      </c>
      <c r="K4262" s="7"/>
      <c r="M4262" s="6"/>
      <c r="N4262" s="6"/>
    </row>
    <row r="4263" spans="1:14" x14ac:dyDescent="0.3">
      <c r="A4263" s="1" t="str">
        <f>VLOOKUP(F4263,Sheet2!A:C,2,FALSE)</f>
        <v>其他</v>
      </c>
      <c r="B4263" s="1" t="str">
        <f>VLOOKUP(E4263,[1]Sheet4!A:B,2,FALSE)</f>
        <v>SDK</v>
      </c>
      <c r="C4263" s="1" t="str">
        <f t="shared" si="38"/>
        <v>06</v>
      </c>
      <c r="D4263" s="147">
        <v>20150626</v>
      </c>
      <c r="E4263" s="6" t="s">
        <v>58</v>
      </c>
      <c r="F4263" s="6" t="s">
        <v>59</v>
      </c>
      <c r="G4263" s="57">
        <v>2220560</v>
      </c>
      <c r="H4263" s="7">
        <v>1882</v>
      </c>
      <c r="I4263" s="7">
        <v>0.84799999999999998</v>
      </c>
      <c r="K4263" s="7"/>
      <c r="M4263" s="6"/>
      <c r="N4263" s="6"/>
    </row>
    <row r="4264" spans="1:14" x14ac:dyDescent="0.3">
      <c r="A4264" s="1" t="str">
        <f>VLOOKUP(F4264,Sheet2!A:C,2,FALSE)</f>
        <v>其他</v>
      </c>
      <c r="B4264" s="1" t="str">
        <f>VLOOKUP(E4264,[1]Sheet4!A:B,2,FALSE)</f>
        <v>SDK</v>
      </c>
      <c r="C4264" s="1" t="str">
        <f t="shared" si="38"/>
        <v>06</v>
      </c>
      <c r="D4264" s="147">
        <v>20150627</v>
      </c>
      <c r="E4264" s="6" t="s">
        <v>58</v>
      </c>
      <c r="F4264" s="6" t="s">
        <v>55</v>
      </c>
      <c r="G4264" s="57">
        <v>566792</v>
      </c>
      <c r="H4264" s="7">
        <v>157</v>
      </c>
      <c r="I4264" s="7">
        <v>0.27700000000000002</v>
      </c>
      <c r="K4264" s="7"/>
      <c r="M4264" s="6"/>
      <c r="N4264" s="6"/>
    </row>
    <row r="4265" spans="1:14" x14ac:dyDescent="0.3">
      <c r="A4265" s="1" t="str">
        <f>VLOOKUP(F4265,Sheet2!A:C,2,FALSE)</f>
        <v>其他</v>
      </c>
      <c r="B4265" s="1" t="str">
        <f>VLOOKUP(E4265,[1]Sheet4!A:B,2,FALSE)</f>
        <v>SDK</v>
      </c>
      <c r="C4265" s="1" t="str">
        <f t="shared" si="38"/>
        <v>06</v>
      </c>
      <c r="D4265" s="147">
        <v>20150627</v>
      </c>
      <c r="E4265" s="6" t="s">
        <v>58</v>
      </c>
      <c r="F4265" s="6" t="s">
        <v>41</v>
      </c>
      <c r="G4265" s="57">
        <v>44528213</v>
      </c>
      <c r="H4265" s="7">
        <v>2762</v>
      </c>
      <c r="I4265" s="7">
        <v>6.2E-2</v>
      </c>
      <c r="K4265" s="7"/>
      <c r="M4265" s="6"/>
      <c r="N4265" s="6"/>
    </row>
    <row r="4266" spans="1:14" x14ac:dyDescent="0.3">
      <c r="A4266" s="1" t="str">
        <f>VLOOKUP(F4266,Sheet2!A:C,2,FALSE)</f>
        <v>其他</v>
      </c>
      <c r="B4266" s="1" t="str">
        <f>VLOOKUP(E4266,[1]Sheet4!A:B,2,FALSE)</f>
        <v>SDK</v>
      </c>
      <c r="C4266" s="1" t="str">
        <f t="shared" si="38"/>
        <v>06</v>
      </c>
      <c r="D4266" s="147">
        <v>20150627</v>
      </c>
      <c r="E4266" s="6" t="s">
        <v>58</v>
      </c>
      <c r="F4266" s="6" t="s">
        <v>59</v>
      </c>
      <c r="G4266" s="57">
        <v>2449259</v>
      </c>
      <c r="H4266" s="7">
        <v>1931</v>
      </c>
      <c r="I4266" s="7">
        <v>0.78800000000000003</v>
      </c>
      <c r="K4266" s="7"/>
      <c r="M4266" s="6"/>
      <c r="N4266" s="6"/>
    </row>
    <row r="4267" spans="1:14" x14ac:dyDescent="0.3">
      <c r="A4267" s="1" t="str">
        <f>VLOOKUP(F4267,Sheet2!A:C,2,FALSE)</f>
        <v>其他</v>
      </c>
      <c r="B4267" s="1" t="str">
        <f>VLOOKUP(E4267,[1]Sheet4!A:B,2,FALSE)</f>
        <v>SDK</v>
      </c>
      <c r="C4267" s="1" t="str">
        <f t="shared" si="38"/>
        <v>06</v>
      </c>
      <c r="D4267" s="147">
        <v>20150628</v>
      </c>
      <c r="E4267" s="6" t="s">
        <v>64</v>
      </c>
      <c r="F4267" s="6" t="s">
        <v>59</v>
      </c>
      <c r="G4267" s="57">
        <v>5282693</v>
      </c>
      <c r="H4267" s="7">
        <v>3910.72</v>
      </c>
      <c r="I4267" s="7">
        <v>0.74029999999999996</v>
      </c>
      <c r="J4267" s="4">
        <v>1.03E-2</v>
      </c>
      <c r="K4267" s="7">
        <v>7.1800000000000003E-2</v>
      </c>
      <c r="L4267" s="2">
        <v>54474</v>
      </c>
      <c r="M4267" s="6"/>
      <c r="N4267" s="6"/>
    </row>
    <row r="4268" spans="1:14" x14ac:dyDescent="0.3">
      <c r="A4268" s="1" t="str">
        <f>VLOOKUP(F4268,Sheet2!A:C,2,FALSE)</f>
        <v>其他</v>
      </c>
      <c r="B4268" s="1" t="str">
        <f>VLOOKUP(E4268,[1]Sheet4!A:B,2,FALSE)</f>
        <v>SDK</v>
      </c>
      <c r="C4268" s="1" t="str">
        <f t="shared" si="38"/>
        <v>06</v>
      </c>
      <c r="D4268" s="147">
        <v>20150628</v>
      </c>
      <c r="E4268" s="6" t="s">
        <v>64</v>
      </c>
      <c r="F4268" s="6" t="s">
        <v>41</v>
      </c>
      <c r="G4268" s="57">
        <v>20613935</v>
      </c>
      <c r="H4268" s="7">
        <v>8194.0400000000009</v>
      </c>
      <c r="I4268" s="7">
        <v>0.39750000000000002</v>
      </c>
      <c r="J4268" s="4">
        <v>8.8000000000000005E-3</v>
      </c>
      <c r="K4268" s="7">
        <v>4.5199999999999997E-2</v>
      </c>
      <c r="L4268" s="2">
        <v>181207</v>
      </c>
      <c r="M4268" s="6"/>
      <c r="N4268" s="6"/>
    </row>
    <row r="4269" spans="1:14" x14ac:dyDescent="0.3">
      <c r="A4269" s="1" t="str">
        <f>VLOOKUP(F4269,Sheet2!A:C,2,FALSE)</f>
        <v>其他</v>
      </c>
      <c r="B4269" s="1" t="str">
        <f>VLOOKUP(E4269,[1]Sheet4!A:B,2,FALSE)</f>
        <v>SDK</v>
      </c>
      <c r="C4269" s="1" t="str">
        <f t="shared" si="38"/>
        <v>06</v>
      </c>
      <c r="D4269" s="147">
        <v>20150628</v>
      </c>
      <c r="E4269" s="6" t="s">
        <v>64</v>
      </c>
      <c r="F4269" s="6" t="s">
        <v>73</v>
      </c>
      <c r="G4269" s="57">
        <v>961249</v>
      </c>
      <c r="H4269" s="7">
        <v>1795.48</v>
      </c>
      <c r="I4269" s="7">
        <v>1.8678999999999999</v>
      </c>
      <c r="J4269" s="4">
        <v>3.73E-2</v>
      </c>
      <c r="K4269" s="7">
        <v>5.0099999999999999E-2</v>
      </c>
      <c r="L4269" s="2">
        <v>35840</v>
      </c>
      <c r="M4269" s="6"/>
      <c r="N4269" s="6"/>
    </row>
    <row r="4270" spans="1:14" x14ac:dyDescent="0.3">
      <c r="A4270" s="1" t="str">
        <f>VLOOKUP(F4270,Sheet2!A:C,2,FALSE)</f>
        <v>结果页</v>
      </c>
      <c r="B4270" s="1" t="str">
        <f>VLOOKUP(E4270,[1]Sheet4!A:B,2,FALSE)</f>
        <v>SDK</v>
      </c>
      <c r="C4270" s="1" t="str">
        <f t="shared" si="38"/>
        <v>06</v>
      </c>
      <c r="D4270" s="147">
        <v>20150628</v>
      </c>
      <c r="E4270" s="6" t="s">
        <v>64</v>
      </c>
      <c r="F4270" s="6" t="s">
        <v>62</v>
      </c>
      <c r="G4270" s="57">
        <v>270343</v>
      </c>
      <c r="H4270" s="7">
        <v>345.52</v>
      </c>
      <c r="I4270" s="7">
        <v>1.2781</v>
      </c>
      <c r="J4270" s="4">
        <v>1.9699999999999999E-2</v>
      </c>
      <c r="K4270" s="7">
        <v>6.4899999999999999E-2</v>
      </c>
      <c r="L4270" s="2">
        <v>5324</v>
      </c>
      <c r="M4270" s="6"/>
      <c r="N4270" s="6"/>
    </row>
    <row r="4271" spans="1:14" x14ac:dyDescent="0.3">
      <c r="A4271" s="1" t="str">
        <f>VLOOKUP(F4271,Sheet2!A:C,2,FALSE)</f>
        <v>其他</v>
      </c>
      <c r="B4271" s="1" t="str">
        <f>VLOOKUP(E4271,[1]Sheet4!A:B,2,FALSE)</f>
        <v>SDK</v>
      </c>
      <c r="C4271" s="1" t="str">
        <f t="shared" si="38"/>
        <v>06</v>
      </c>
      <c r="D4271" s="147">
        <v>20150628</v>
      </c>
      <c r="E4271" s="6" t="s">
        <v>64</v>
      </c>
      <c r="F4271" s="6" t="s">
        <v>69</v>
      </c>
      <c r="G4271" s="57">
        <v>430710</v>
      </c>
      <c r="H4271" s="7">
        <v>2030.09</v>
      </c>
      <c r="I4271" s="7">
        <v>4.7134</v>
      </c>
      <c r="J4271" s="4">
        <v>2.5399999999999999E-2</v>
      </c>
      <c r="K4271" s="7">
        <v>0.18590000000000001</v>
      </c>
      <c r="L4271" s="2">
        <v>10920</v>
      </c>
      <c r="M4271" s="6"/>
      <c r="N4271" s="6"/>
    </row>
    <row r="4272" spans="1:14" x14ac:dyDescent="0.3">
      <c r="A4272" s="1" t="str">
        <f>VLOOKUP(F4272,Sheet2!A:C,2,FALSE)</f>
        <v>充电屏保</v>
      </c>
      <c r="B4272" s="1" t="str">
        <f>VLOOKUP(E4272,[1]Sheet4!A:B,2,FALSE)</f>
        <v>SDK</v>
      </c>
      <c r="C4272" s="1" t="str">
        <f t="shared" si="38"/>
        <v>06</v>
      </c>
      <c r="D4272" s="147">
        <v>20150628</v>
      </c>
      <c r="E4272" s="6" t="s">
        <v>64</v>
      </c>
      <c r="F4272" s="6" t="s">
        <v>67</v>
      </c>
      <c r="G4272" s="57">
        <v>140536865</v>
      </c>
      <c r="H4272" s="7">
        <v>84787.23</v>
      </c>
      <c r="I4272" s="7">
        <v>0.60329999999999995</v>
      </c>
      <c r="J4272" s="4">
        <v>1.0999999999999999E-2</v>
      </c>
      <c r="K4272" s="7">
        <v>5.4800000000000001E-2</v>
      </c>
      <c r="L4272" s="2">
        <v>1548455</v>
      </c>
      <c r="M4272" s="6"/>
      <c r="N4272" s="6"/>
    </row>
    <row r="4273" spans="1:14" x14ac:dyDescent="0.3">
      <c r="A4273" s="1" t="str">
        <f>VLOOKUP(F4273,Sheet2!A:C,2,FALSE)</f>
        <v>其他</v>
      </c>
      <c r="B4273" s="1" t="str">
        <f>VLOOKUP(E4273,[1]Sheet4!A:B,2,FALSE)</f>
        <v>SDK</v>
      </c>
      <c r="C4273" s="1" t="str">
        <f t="shared" si="38"/>
        <v>06</v>
      </c>
      <c r="D4273" s="147">
        <v>20150628</v>
      </c>
      <c r="E4273" s="6" t="s">
        <v>64</v>
      </c>
      <c r="F4273" s="6" t="s">
        <v>68</v>
      </c>
      <c r="G4273" s="57">
        <v>7487</v>
      </c>
      <c r="H4273" s="7">
        <v>12.61</v>
      </c>
      <c r="I4273" s="7">
        <v>1.6842999999999999</v>
      </c>
      <c r="J4273" s="4">
        <v>3.2500000000000001E-2</v>
      </c>
      <c r="K4273" s="7">
        <v>5.1900000000000002E-2</v>
      </c>
      <c r="L4273" s="2">
        <v>243</v>
      </c>
      <c r="M4273" s="6"/>
      <c r="N4273" s="6"/>
    </row>
    <row r="4274" spans="1:14" x14ac:dyDescent="0.3">
      <c r="A4274" s="1" t="str">
        <f>VLOOKUP(F4274,Sheet2!A:C,2,FALSE)</f>
        <v>其他</v>
      </c>
      <c r="B4274" s="1" t="str">
        <f>VLOOKUP(E4274,[1]Sheet4!A:B,2,FALSE)</f>
        <v>SDK</v>
      </c>
      <c r="C4274" s="1" t="str">
        <f t="shared" si="38"/>
        <v>06</v>
      </c>
      <c r="D4274" s="147">
        <v>20150628</v>
      </c>
      <c r="E4274" s="6" t="s">
        <v>64</v>
      </c>
      <c r="F4274" s="6" t="s">
        <v>76</v>
      </c>
      <c r="G4274" s="57">
        <v>283046</v>
      </c>
      <c r="H4274" s="7">
        <v>722.14</v>
      </c>
      <c r="I4274" s="7">
        <v>2.5512999999999999</v>
      </c>
      <c r="J4274" s="4">
        <v>2.12E-2</v>
      </c>
      <c r="K4274" s="7">
        <v>0.1201</v>
      </c>
      <c r="L4274" s="2">
        <v>6013</v>
      </c>
      <c r="M4274" s="6"/>
      <c r="N4274" s="6"/>
    </row>
    <row r="4275" spans="1:14" x14ac:dyDescent="0.3">
      <c r="A4275" s="1" t="str">
        <f>VLOOKUP(F4275,Sheet2!A:C,2,FALSE)</f>
        <v>Applock</v>
      </c>
      <c r="B4275" s="1" t="str">
        <f>VLOOKUP(E4275,[1]Sheet4!A:B,2,FALSE)</f>
        <v>SDK</v>
      </c>
      <c r="C4275" s="1" t="str">
        <f t="shared" si="38"/>
        <v>06</v>
      </c>
      <c r="D4275" s="147">
        <v>20150628</v>
      </c>
      <c r="E4275" s="6" t="s">
        <v>64</v>
      </c>
      <c r="F4275" s="6" t="s">
        <v>66</v>
      </c>
      <c r="G4275" s="57">
        <v>118436047</v>
      </c>
      <c r="H4275" s="7">
        <v>75908.77</v>
      </c>
      <c r="I4275" s="7">
        <v>0.64090000000000003</v>
      </c>
      <c r="J4275" s="4">
        <v>1.2999999999999999E-2</v>
      </c>
      <c r="K4275" s="7">
        <v>4.9200000000000001E-2</v>
      </c>
      <c r="L4275" s="2">
        <v>1541482</v>
      </c>
      <c r="M4275" s="6"/>
      <c r="N4275" s="6"/>
    </row>
    <row r="4276" spans="1:14" x14ac:dyDescent="0.3">
      <c r="A4276" s="1" t="str">
        <f>VLOOKUP(F4276,Sheet2!A:C,2,FALSE)</f>
        <v>结果页</v>
      </c>
      <c r="B4276" s="1" t="str">
        <f>VLOOKUP(E4276,[1]Sheet4!A:B,2,FALSE)</f>
        <v>SDK</v>
      </c>
      <c r="C4276" s="1" t="str">
        <f t="shared" si="38"/>
        <v>06</v>
      </c>
      <c r="D4276" s="147">
        <v>20150628</v>
      </c>
      <c r="E4276" s="6" t="s">
        <v>64</v>
      </c>
      <c r="F4276" s="6" t="s">
        <v>63</v>
      </c>
      <c r="G4276" s="57">
        <v>14490097</v>
      </c>
      <c r="H4276" s="7">
        <v>39584.559999999998</v>
      </c>
      <c r="I4276" s="7">
        <v>2.7317999999999998</v>
      </c>
      <c r="J4276" s="4">
        <v>2.41E-2</v>
      </c>
      <c r="K4276" s="7">
        <v>0.1135</v>
      </c>
      <c r="L4276" s="2">
        <v>348663</v>
      </c>
      <c r="M4276" s="6"/>
      <c r="N4276" s="6"/>
    </row>
    <row r="4277" spans="1:14" x14ac:dyDescent="0.3">
      <c r="A4277" s="1" t="str">
        <f>VLOOKUP(F4277,Sheet2!A:C,2,FALSE)</f>
        <v>充电屏保</v>
      </c>
      <c r="B4277" s="1" t="str">
        <f>VLOOKUP(E4277,[1]Sheet4!A:B,2,FALSE)</f>
        <v>SDK</v>
      </c>
      <c r="C4277" s="1" t="str">
        <f t="shared" si="38"/>
        <v>06</v>
      </c>
      <c r="D4277" s="147">
        <v>20150628</v>
      </c>
      <c r="E4277" s="6" t="s">
        <v>64</v>
      </c>
      <c r="F4277" s="6" t="s">
        <v>72</v>
      </c>
      <c r="G4277" s="57">
        <v>39110813</v>
      </c>
      <c r="H4277" s="7">
        <v>26664.39</v>
      </c>
      <c r="I4277" s="7">
        <v>0.68179999999999996</v>
      </c>
      <c r="J4277" s="4">
        <v>1.1599999999999999E-2</v>
      </c>
      <c r="K4277" s="7">
        <v>5.8500000000000003E-2</v>
      </c>
      <c r="L4277" s="2">
        <v>455541</v>
      </c>
      <c r="M4277" s="6"/>
      <c r="N4277" s="6"/>
    </row>
    <row r="4278" spans="1:14" x14ac:dyDescent="0.3">
      <c r="A4278" s="1" t="str">
        <f>VLOOKUP(F4278,Sheet2!A:C,2,FALSE)</f>
        <v>Applock</v>
      </c>
      <c r="B4278" s="1" t="str">
        <f>VLOOKUP(E4278,[1]Sheet4!A:B,2,FALSE)</f>
        <v>SDK</v>
      </c>
      <c r="C4278" s="1" t="str">
        <f t="shared" si="38"/>
        <v>06</v>
      </c>
      <c r="D4278" s="147">
        <v>20150628</v>
      </c>
      <c r="E4278" s="6" t="s">
        <v>64</v>
      </c>
      <c r="F4278" s="6" t="s">
        <v>71</v>
      </c>
      <c r="G4278" s="57">
        <v>334657178</v>
      </c>
      <c r="H4278" s="7">
        <v>247473.8</v>
      </c>
      <c r="I4278" s="7">
        <v>0.73950000000000005</v>
      </c>
      <c r="J4278" s="4">
        <v>1.1299999999999999E-2</v>
      </c>
      <c r="K4278" s="7">
        <v>6.5600000000000006E-2</v>
      </c>
      <c r="L4278" s="2">
        <v>3773663</v>
      </c>
      <c r="M4278" s="6"/>
      <c r="N4278" s="6"/>
    </row>
    <row r="4279" spans="1:14" x14ac:dyDescent="0.3">
      <c r="A4279" s="1" t="str">
        <f>VLOOKUP(F4279,Sheet2!A:C,2,FALSE)</f>
        <v>其他</v>
      </c>
      <c r="B4279" s="1" t="str">
        <f>VLOOKUP(E4279,[1]Sheet4!A:B,2,FALSE)</f>
        <v>SDK</v>
      </c>
      <c r="C4279" s="1" t="str">
        <f t="shared" si="38"/>
        <v>06</v>
      </c>
      <c r="D4279" s="147">
        <v>20150628</v>
      </c>
      <c r="E4279" s="6" t="s">
        <v>64</v>
      </c>
      <c r="F4279" s="6" t="s">
        <v>70</v>
      </c>
      <c r="G4279" s="57">
        <v>2418974</v>
      </c>
      <c r="H4279" s="7">
        <v>1600.01</v>
      </c>
      <c r="I4279" s="7">
        <v>0.66139999999999999</v>
      </c>
      <c r="J4279" s="4">
        <v>5.1999999999999998E-3</v>
      </c>
      <c r="K4279" s="7">
        <v>0.12790000000000001</v>
      </c>
      <c r="L4279" s="2">
        <v>12507</v>
      </c>
      <c r="M4279" s="6"/>
      <c r="N4279" s="6"/>
    </row>
    <row r="4280" spans="1:14" x14ac:dyDescent="0.3">
      <c r="A4280" s="1" t="str">
        <f>VLOOKUP(F4280,Sheet2!A:C,2,FALSE)</f>
        <v>其他</v>
      </c>
      <c r="B4280" s="1" t="str">
        <f>VLOOKUP(E4280,[1]Sheet4!A:B,2,FALSE)</f>
        <v>SDK</v>
      </c>
      <c r="C4280" s="1" t="str">
        <f t="shared" si="38"/>
        <v>06</v>
      </c>
      <c r="D4280" s="147">
        <v>20150628</v>
      </c>
      <c r="E4280" s="6" t="s">
        <v>64</v>
      </c>
      <c r="F4280" s="6" t="s">
        <v>75</v>
      </c>
      <c r="G4280" s="57">
        <v>213661</v>
      </c>
      <c r="H4280" s="7">
        <v>622.59</v>
      </c>
      <c r="I4280" s="7">
        <v>2.9138999999999999</v>
      </c>
      <c r="J4280" s="4">
        <v>2.12E-2</v>
      </c>
      <c r="K4280" s="7">
        <v>0.1376</v>
      </c>
      <c r="L4280" s="2">
        <v>4526</v>
      </c>
      <c r="M4280" s="6"/>
      <c r="N4280" s="6"/>
    </row>
    <row r="4281" spans="1:14" x14ac:dyDescent="0.3">
      <c r="A4281" s="1" t="str">
        <f>VLOOKUP(F4281,Sheet2!A:C,2,FALSE)</f>
        <v>其他</v>
      </c>
      <c r="B4281" s="1" t="str">
        <f>VLOOKUP(E4281,[1]Sheet4!A:B,2,FALSE)</f>
        <v>SDK</v>
      </c>
      <c r="C4281" s="1" t="str">
        <f t="shared" si="38"/>
        <v>06</v>
      </c>
      <c r="D4281" s="147">
        <v>20150628</v>
      </c>
      <c r="E4281" s="6" t="s">
        <v>64</v>
      </c>
      <c r="F4281" s="6" t="s">
        <v>55</v>
      </c>
      <c r="G4281" s="57">
        <v>5002185</v>
      </c>
      <c r="H4281" s="7">
        <v>4364.16</v>
      </c>
      <c r="I4281" s="7">
        <v>0.87250000000000005</v>
      </c>
      <c r="J4281" s="4">
        <v>1.1599999999999999E-2</v>
      </c>
      <c r="K4281" s="7">
        <v>7.4999999999999997E-2</v>
      </c>
      <c r="L4281" s="2">
        <v>58162</v>
      </c>
      <c r="M4281" s="6"/>
      <c r="N4281" s="6"/>
    </row>
    <row r="4282" spans="1:14" x14ac:dyDescent="0.3">
      <c r="A4282" s="1" t="str">
        <f>VLOOKUP(F4282,Sheet2!A:C,2,FALSE)</f>
        <v>结果页</v>
      </c>
      <c r="B4282" s="1" t="str">
        <f>VLOOKUP(E4282,[1]Sheet4!A:B,2,FALSE)</f>
        <v>SDK</v>
      </c>
      <c r="C4282" s="1" t="str">
        <f t="shared" si="38"/>
        <v>06</v>
      </c>
      <c r="D4282" s="147">
        <v>20150628</v>
      </c>
      <c r="E4282" s="6" t="s">
        <v>64</v>
      </c>
      <c r="F4282" s="6" t="s">
        <v>61</v>
      </c>
      <c r="G4282" s="57">
        <v>5528238</v>
      </c>
      <c r="H4282" s="7">
        <v>6219.43</v>
      </c>
      <c r="I4282" s="7">
        <v>1.125</v>
      </c>
      <c r="J4282" s="4">
        <v>1.6299999999999999E-2</v>
      </c>
      <c r="K4282" s="7">
        <v>6.88E-2</v>
      </c>
      <c r="L4282" s="2">
        <v>90355</v>
      </c>
      <c r="M4282" s="6"/>
      <c r="N4282" s="6"/>
    </row>
    <row r="4283" spans="1:14" x14ac:dyDescent="0.3">
      <c r="A4283" s="1" t="str">
        <f>VLOOKUP(F4283,Sheet2!A:C,2,FALSE)</f>
        <v>充电屏保</v>
      </c>
      <c r="B4283" s="1" t="str">
        <f>VLOOKUP(E4283,[1]Sheet4!A:B,2,FALSE)</f>
        <v>SDK</v>
      </c>
      <c r="C4283" s="1" t="str">
        <f t="shared" si="38"/>
        <v>06</v>
      </c>
      <c r="D4283" s="147">
        <v>20150628</v>
      </c>
      <c r="E4283" s="6" t="s">
        <v>64</v>
      </c>
      <c r="F4283" s="6" t="s">
        <v>65</v>
      </c>
      <c r="G4283" s="57">
        <v>22388948</v>
      </c>
      <c r="H4283" s="7">
        <v>22164.84</v>
      </c>
      <c r="I4283" s="7">
        <v>0.99</v>
      </c>
      <c r="J4283" s="4">
        <v>1.1299999999999999E-2</v>
      </c>
      <c r="K4283" s="7">
        <v>8.72E-2</v>
      </c>
      <c r="L4283" s="2">
        <v>254098</v>
      </c>
      <c r="M4283" s="6"/>
      <c r="N4283" s="6"/>
    </row>
    <row r="4284" spans="1:14" x14ac:dyDescent="0.3">
      <c r="A4284" s="1" t="str">
        <f>VLOOKUP(F4284,Sheet2!A:C,2,FALSE)</f>
        <v>其他</v>
      </c>
      <c r="B4284" s="1" t="str">
        <f>VLOOKUP(E4284,[1]Sheet4!A:B,2,FALSE)</f>
        <v>SDK</v>
      </c>
      <c r="C4284" s="1" t="str">
        <f t="shared" si="38"/>
        <v>06</v>
      </c>
      <c r="D4284" s="147">
        <v>20150628</v>
      </c>
      <c r="E4284" s="6" t="s">
        <v>58</v>
      </c>
      <c r="F4284" s="6" t="s">
        <v>55</v>
      </c>
      <c r="G4284" s="57">
        <v>551637</v>
      </c>
      <c r="H4284" s="7">
        <v>138</v>
      </c>
      <c r="I4284" s="7">
        <v>0.25</v>
      </c>
      <c r="K4284" s="7"/>
      <c r="M4284" s="6"/>
      <c r="N4284" s="6"/>
    </row>
    <row r="4285" spans="1:14" x14ac:dyDescent="0.3">
      <c r="A4285" s="1" t="str">
        <f>VLOOKUP(F4285,Sheet2!A:C,2,FALSE)</f>
        <v>其他</v>
      </c>
      <c r="B4285" s="1" t="str">
        <f>VLOOKUP(E4285,[1]Sheet4!A:B,2,FALSE)</f>
        <v>SDK</v>
      </c>
      <c r="C4285" s="1" t="str">
        <f t="shared" si="38"/>
        <v>06</v>
      </c>
      <c r="D4285" s="147">
        <v>20150628</v>
      </c>
      <c r="E4285" s="6" t="s">
        <v>58</v>
      </c>
      <c r="F4285" s="6" t="s">
        <v>41</v>
      </c>
      <c r="G4285" s="57">
        <v>46037271</v>
      </c>
      <c r="H4285" s="7">
        <v>2704</v>
      </c>
      <c r="I4285" s="7">
        <v>5.8999999999999997E-2</v>
      </c>
      <c r="K4285" s="7"/>
      <c r="M4285" s="6"/>
      <c r="N4285" s="6"/>
    </row>
    <row r="4286" spans="1:14" x14ac:dyDescent="0.3">
      <c r="A4286" s="1" t="str">
        <f>VLOOKUP(F4286,Sheet2!A:C,2,FALSE)</f>
        <v>其他</v>
      </c>
      <c r="B4286" s="1" t="str">
        <f>VLOOKUP(E4286,[1]Sheet4!A:B,2,FALSE)</f>
        <v>SDK</v>
      </c>
      <c r="C4286" s="1" t="str">
        <f t="shared" si="38"/>
        <v>06</v>
      </c>
      <c r="D4286" s="147">
        <v>20150628</v>
      </c>
      <c r="E4286" s="6" t="s">
        <v>58</v>
      </c>
      <c r="F4286" s="6" t="s">
        <v>59</v>
      </c>
      <c r="G4286" s="57">
        <v>2507747</v>
      </c>
      <c r="H4286" s="7">
        <v>1959</v>
      </c>
      <c r="I4286" s="7">
        <v>0.78100000000000003</v>
      </c>
      <c r="K4286" s="7"/>
      <c r="M4286" s="6"/>
      <c r="N4286" s="6"/>
    </row>
    <row r="4287" spans="1:14" x14ac:dyDescent="0.3">
      <c r="A4287" s="1" t="str">
        <f>VLOOKUP(F4287,Sheet2!A:C,2,FALSE)</f>
        <v>结果页</v>
      </c>
      <c r="B4287" s="1" t="str">
        <f>VLOOKUP(E4287,[1]Sheet4!A:B,2,FALSE)</f>
        <v>API</v>
      </c>
      <c r="C4287" s="1" t="str">
        <f t="shared" si="38"/>
        <v>06</v>
      </c>
      <c r="D4287" s="147">
        <v>20150629</v>
      </c>
      <c r="E4287" s="6" t="s">
        <v>74</v>
      </c>
      <c r="F4287" s="6" t="s">
        <v>61</v>
      </c>
      <c r="G4287" s="57">
        <v>2961558</v>
      </c>
      <c r="H4287" s="7">
        <v>3821.09</v>
      </c>
      <c r="I4287" s="7">
        <v>1.29</v>
      </c>
      <c r="J4287" s="4">
        <v>1.7899999999999999E-2</v>
      </c>
      <c r="K4287" s="7">
        <v>1.79</v>
      </c>
      <c r="L4287" s="2">
        <v>52959</v>
      </c>
      <c r="M4287" s="6"/>
      <c r="N4287" s="6"/>
    </row>
    <row r="4288" spans="1:14" x14ac:dyDescent="0.3">
      <c r="A4288" s="1" t="str">
        <f>VLOOKUP(F4288,Sheet2!A:C,2,FALSE)</f>
        <v>结果页</v>
      </c>
      <c r="B4288" s="1" t="str">
        <f>VLOOKUP(E4288,[1]Sheet4!A:B,2,FALSE)</f>
        <v>API</v>
      </c>
      <c r="C4288" s="1" t="str">
        <f t="shared" si="38"/>
        <v>06</v>
      </c>
      <c r="D4288" s="147">
        <v>20150629</v>
      </c>
      <c r="E4288" s="6" t="s">
        <v>74</v>
      </c>
      <c r="F4288" s="6" t="s">
        <v>63</v>
      </c>
      <c r="G4288" s="57">
        <v>364691</v>
      </c>
      <c r="H4288" s="7">
        <v>413.02</v>
      </c>
      <c r="I4288" s="7">
        <v>1.1299999999999999</v>
      </c>
      <c r="J4288" s="4">
        <v>9.1999999999999998E-3</v>
      </c>
      <c r="K4288" s="7">
        <v>0.92</v>
      </c>
      <c r="L4288" s="2">
        <v>3357</v>
      </c>
      <c r="M4288" s="6"/>
      <c r="N4288" s="6"/>
    </row>
    <row r="4289" spans="1:14" x14ac:dyDescent="0.3">
      <c r="A4289" s="1" t="str">
        <f>VLOOKUP(F4289,Sheet2!A:C,2,FALSE)</f>
        <v>结果页</v>
      </c>
      <c r="B4289" s="1" t="str">
        <f>VLOOKUP(E4289,[1]Sheet4!A:B,2,FALSE)</f>
        <v>API</v>
      </c>
      <c r="C4289" s="1" t="str">
        <f t="shared" si="38"/>
        <v>06</v>
      </c>
      <c r="D4289" s="147">
        <v>20150629</v>
      </c>
      <c r="E4289" s="6" t="s">
        <v>60</v>
      </c>
      <c r="F4289" s="6" t="s">
        <v>63</v>
      </c>
      <c r="G4289" s="57">
        <v>476925</v>
      </c>
      <c r="H4289" s="7">
        <v>1018.1099999999999</v>
      </c>
      <c r="I4289" s="7">
        <v>2.1347381663783613</v>
      </c>
      <c r="J4289" s="4">
        <v>2.2345232478901293E-2</v>
      </c>
      <c r="K4289" s="7"/>
      <c r="L4289" s="2">
        <v>10657</v>
      </c>
      <c r="M4289" s="6"/>
      <c r="N4289" s="6"/>
    </row>
    <row r="4290" spans="1:14" x14ac:dyDescent="0.3">
      <c r="A4290" s="1" t="str">
        <f>VLOOKUP(F4290,Sheet2!A:C,2,FALSE)</f>
        <v>结果页</v>
      </c>
      <c r="B4290" s="1" t="str">
        <f>VLOOKUP(E4290,[1]Sheet4!A:B,2,FALSE)</f>
        <v>API</v>
      </c>
      <c r="C4290" s="1" t="str">
        <f t="shared" si="38"/>
        <v>06</v>
      </c>
      <c r="D4290" s="147">
        <v>20150629</v>
      </c>
      <c r="E4290" s="6" t="s">
        <v>60</v>
      </c>
      <c r="F4290" s="6" t="s">
        <v>61</v>
      </c>
      <c r="G4290" s="57">
        <v>185804</v>
      </c>
      <c r="H4290" s="7">
        <v>448.59000000000003</v>
      </c>
      <c r="I4290" s="7">
        <v>2.4143183139221978</v>
      </c>
      <c r="J4290" s="4">
        <v>1.8336526662504574E-2</v>
      </c>
      <c r="K4290" s="7"/>
      <c r="L4290" s="2">
        <v>3407</v>
      </c>
      <c r="M4290" s="6"/>
      <c r="N4290" s="6"/>
    </row>
    <row r="4291" spans="1:14" x14ac:dyDescent="0.3">
      <c r="A4291" s="1" t="str">
        <f>VLOOKUP(F4291,Sheet2!A:C,2,FALSE)</f>
        <v>其他</v>
      </c>
      <c r="B4291" s="1" t="str">
        <f>VLOOKUP(E4291,[1]Sheet4!A:B,2,FALSE)</f>
        <v>SDK</v>
      </c>
      <c r="C4291" s="1" t="str">
        <f t="shared" si="38"/>
        <v>06</v>
      </c>
      <c r="D4291" s="147">
        <v>20150629</v>
      </c>
      <c r="E4291" s="6" t="s">
        <v>64</v>
      </c>
      <c r="F4291" s="6" t="s">
        <v>59</v>
      </c>
      <c r="G4291" s="57">
        <v>4644666</v>
      </c>
      <c r="H4291" s="7">
        <v>3603.36</v>
      </c>
      <c r="I4291" s="7">
        <v>0.77580000000000005</v>
      </c>
      <c r="J4291" s="4">
        <v>0.01</v>
      </c>
      <c r="K4291" s="7">
        <v>7.7600000000000002E-2</v>
      </c>
      <c r="L4291" s="2">
        <v>46436</v>
      </c>
      <c r="M4291" s="6"/>
      <c r="N4291" s="6"/>
    </row>
    <row r="4292" spans="1:14" x14ac:dyDescent="0.3">
      <c r="A4292" s="1" t="str">
        <f>VLOOKUP(F4292,Sheet2!A:C,2,FALSE)</f>
        <v>其他</v>
      </c>
      <c r="B4292" s="1" t="str">
        <f>VLOOKUP(E4292,[1]Sheet4!A:B,2,FALSE)</f>
        <v>SDK</v>
      </c>
      <c r="C4292" s="1" t="str">
        <f t="shared" si="38"/>
        <v>06</v>
      </c>
      <c r="D4292" s="147">
        <v>20150629</v>
      </c>
      <c r="E4292" s="6" t="s">
        <v>64</v>
      </c>
      <c r="F4292" s="6" t="s">
        <v>41</v>
      </c>
      <c r="G4292" s="57">
        <v>19063000</v>
      </c>
      <c r="H4292" s="7">
        <v>7534.02</v>
      </c>
      <c r="I4292" s="7">
        <v>0.3952</v>
      </c>
      <c r="J4292" s="4">
        <v>8.9999999999999993E-3</v>
      </c>
      <c r="K4292" s="7">
        <v>4.41E-2</v>
      </c>
      <c r="L4292" s="2">
        <v>170885</v>
      </c>
      <c r="M4292" s="6"/>
      <c r="N4292" s="6"/>
    </row>
    <row r="4293" spans="1:14" x14ac:dyDescent="0.3">
      <c r="A4293" s="1" t="str">
        <f>VLOOKUP(F4293,Sheet2!A:C,2,FALSE)</f>
        <v>其他</v>
      </c>
      <c r="B4293" s="1" t="str">
        <f>VLOOKUP(E4293,[1]Sheet4!A:B,2,FALSE)</f>
        <v>SDK</v>
      </c>
      <c r="C4293" s="1" t="str">
        <f t="shared" si="38"/>
        <v>06</v>
      </c>
      <c r="D4293" s="147">
        <v>20150629</v>
      </c>
      <c r="E4293" s="6" t="s">
        <v>64</v>
      </c>
      <c r="F4293" s="6" t="s">
        <v>73</v>
      </c>
      <c r="G4293" s="57">
        <v>923331</v>
      </c>
      <c r="H4293" s="7">
        <v>1728.88</v>
      </c>
      <c r="I4293" s="7">
        <v>1.8724000000000001</v>
      </c>
      <c r="J4293" s="4">
        <v>3.7400000000000003E-2</v>
      </c>
      <c r="K4293" s="7">
        <v>5.0099999999999999E-2</v>
      </c>
      <c r="L4293" s="2">
        <v>34525</v>
      </c>
      <c r="M4293" s="6"/>
      <c r="N4293" s="6"/>
    </row>
    <row r="4294" spans="1:14" x14ac:dyDescent="0.3">
      <c r="A4294" s="1" t="str">
        <f>VLOOKUP(F4294,Sheet2!A:C,2,FALSE)</f>
        <v>结果页</v>
      </c>
      <c r="B4294" s="1" t="str">
        <f>VLOOKUP(E4294,[1]Sheet4!A:B,2,FALSE)</f>
        <v>SDK</v>
      </c>
      <c r="C4294" s="1" t="str">
        <f t="shared" si="38"/>
        <v>06</v>
      </c>
      <c r="D4294" s="147">
        <v>20150629</v>
      </c>
      <c r="E4294" s="6" t="s">
        <v>64</v>
      </c>
      <c r="F4294" s="6" t="s">
        <v>62</v>
      </c>
      <c r="G4294" s="57">
        <v>236078</v>
      </c>
      <c r="H4294" s="7">
        <v>279.79000000000002</v>
      </c>
      <c r="I4294" s="7">
        <v>1.1852</v>
      </c>
      <c r="J4294" s="4">
        <v>2.0899999999999998E-2</v>
      </c>
      <c r="K4294" s="7">
        <v>5.6599999999999998E-2</v>
      </c>
      <c r="L4294" s="2">
        <v>4944</v>
      </c>
      <c r="M4294" s="6"/>
      <c r="N4294" s="6"/>
    </row>
    <row r="4295" spans="1:14" x14ac:dyDescent="0.3">
      <c r="A4295" s="1" t="str">
        <f>VLOOKUP(F4295,Sheet2!A:C,2,FALSE)</f>
        <v>其他</v>
      </c>
      <c r="B4295" s="1" t="str">
        <f>VLOOKUP(E4295,[1]Sheet4!A:B,2,FALSE)</f>
        <v>SDK</v>
      </c>
      <c r="C4295" s="1" t="str">
        <f t="shared" si="38"/>
        <v>06</v>
      </c>
      <c r="D4295" s="147">
        <v>20150629</v>
      </c>
      <c r="E4295" s="6" t="s">
        <v>64</v>
      </c>
      <c r="F4295" s="6" t="s">
        <v>69</v>
      </c>
      <c r="G4295" s="57">
        <v>431733</v>
      </c>
      <c r="H4295" s="7">
        <v>1933.65</v>
      </c>
      <c r="I4295" s="7">
        <v>4.4787999999999997</v>
      </c>
      <c r="J4295" s="4">
        <v>2.53E-2</v>
      </c>
      <c r="K4295" s="7">
        <v>0.1767</v>
      </c>
      <c r="L4295" s="2">
        <v>10944</v>
      </c>
      <c r="M4295" s="6"/>
      <c r="N4295" s="6"/>
    </row>
    <row r="4296" spans="1:14" x14ac:dyDescent="0.3">
      <c r="A4296" s="1" t="str">
        <f>VLOOKUP(F4296,Sheet2!A:C,2,FALSE)</f>
        <v>充电屏保</v>
      </c>
      <c r="B4296" s="1" t="str">
        <f>VLOOKUP(E4296,[1]Sheet4!A:B,2,FALSE)</f>
        <v>SDK</v>
      </c>
      <c r="C4296" s="1" t="str">
        <f t="shared" si="38"/>
        <v>06</v>
      </c>
      <c r="D4296" s="147">
        <v>20150629</v>
      </c>
      <c r="E4296" s="6" t="s">
        <v>64</v>
      </c>
      <c r="F4296" s="6" t="s">
        <v>67</v>
      </c>
      <c r="G4296" s="57">
        <v>144015435</v>
      </c>
      <c r="H4296" s="7">
        <v>84627.59</v>
      </c>
      <c r="I4296" s="7">
        <v>0.58760000000000001</v>
      </c>
      <c r="J4296" s="4">
        <v>1.0800000000000001E-2</v>
      </c>
      <c r="K4296" s="7">
        <v>5.4300000000000001E-2</v>
      </c>
      <c r="L4296" s="2">
        <v>1559075</v>
      </c>
      <c r="M4296" s="6"/>
      <c r="N4296" s="6"/>
    </row>
    <row r="4297" spans="1:14" x14ac:dyDescent="0.3">
      <c r="A4297" s="1" t="str">
        <f>VLOOKUP(F4297,Sheet2!A:C,2,FALSE)</f>
        <v>其他</v>
      </c>
      <c r="B4297" s="1" t="str">
        <f>VLOOKUP(E4297,[1]Sheet4!A:B,2,FALSE)</f>
        <v>SDK</v>
      </c>
      <c r="C4297" s="1" t="str">
        <f t="shared" si="38"/>
        <v>06</v>
      </c>
      <c r="D4297" s="147">
        <v>20150629</v>
      </c>
      <c r="E4297" s="6" t="s">
        <v>64</v>
      </c>
      <c r="F4297" s="6" t="s">
        <v>68</v>
      </c>
      <c r="G4297" s="57">
        <v>7006</v>
      </c>
      <c r="H4297" s="7">
        <v>8.32</v>
      </c>
      <c r="I4297" s="7">
        <v>1.1876</v>
      </c>
      <c r="J4297" s="4">
        <v>3.04E-2</v>
      </c>
      <c r="K4297" s="7">
        <v>3.9100000000000003E-2</v>
      </c>
      <c r="L4297" s="2">
        <v>213</v>
      </c>
      <c r="M4297" s="6"/>
      <c r="N4297" s="6"/>
    </row>
    <row r="4298" spans="1:14" x14ac:dyDescent="0.3">
      <c r="A4298" s="1" t="str">
        <f>VLOOKUP(F4298,Sheet2!A:C,2,FALSE)</f>
        <v>其他</v>
      </c>
      <c r="B4298" s="1" t="str">
        <f>VLOOKUP(E4298,[1]Sheet4!A:B,2,FALSE)</f>
        <v>SDK</v>
      </c>
      <c r="C4298" s="1" t="str">
        <f t="shared" si="38"/>
        <v>06</v>
      </c>
      <c r="D4298" s="147">
        <v>20150629</v>
      </c>
      <c r="E4298" s="6" t="s">
        <v>64</v>
      </c>
      <c r="F4298" s="6" t="s">
        <v>76</v>
      </c>
      <c r="G4298" s="57">
        <v>270373</v>
      </c>
      <c r="H4298" s="7">
        <v>662.74</v>
      </c>
      <c r="I4298" s="7">
        <v>2.4512</v>
      </c>
      <c r="J4298" s="4">
        <v>2.0799999999999999E-2</v>
      </c>
      <c r="K4298" s="7">
        <v>0.1181</v>
      </c>
      <c r="L4298" s="2">
        <v>5614</v>
      </c>
      <c r="M4298" s="6"/>
      <c r="N4298" s="6"/>
    </row>
    <row r="4299" spans="1:14" x14ac:dyDescent="0.3">
      <c r="A4299" s="1" t="str">
        <f>VLOOKUP(F4299,Sheet2!A:C,2,FALSE)</f>
        <v>Applock</v>
      </c>
      <c r="B4299" s="1" t="str">
        <f>VLOOKUP(E4299,[1]Sheet4!A:B,2,FALSE)</f>
        <v>SDK</v>
      </c>
      <c r="C4299" s="1" t="str">
        <f t="shared" si="38"/>
        <v>06</v>
      </c>
      <c r="D4299" s="147">
        <v>20150629</v>
      </c>
      <c r="E4299" s="6" t="s">
        <v>64</v>
      </c>
      <c r="F4299" s="6" t="s">
        <v>66</v>
      </c>
      <c r="G4299" s="57">
        <v>124818480</v>
      </c>
      <c r="H4299" s="7">
        <v>77622.55</v>
      </c>
      <c r="I4299" s="7">
        <v>0.62190000000000001</v>
      </c>
      <c r="J4299" s="4">
        <v>1.2800000000000001E-2</v>
      </c>
      <c r="K4299" s="7">
        <v>4.8599999999999997E-2</v>
      </c>
      <c r="L4299" s="2">
        <v>1598372</v>
      </c>
      <c r="M4299" s="6"/>
      <c r="N4299" s="6"/>
    </row>
    <row r="4300" spans="1:14" x14ac:dyDescent="0.3">
      <c r="A4300" s="1" t="str">
        <f>VLOOKUP(F4300,Sheet2!A:C,2,FALSE)</f>
        <v>结果页</v>
      </c>
      <c r="B4300" s="1" t="str">
        <f>VLOOKUP(E4300,[1]Sheet4!A:B,2,FALSE)</f>
        <v>SDK</v>
      </c>
      <c r="C4300" s="1" t="str">
        <f t="shared" si="38"/>
        <v>06</v>
      </c>
      <c r="D4300" s="147">
        <v>20150629</v>
      </c>
      <c r="E4300" s="6" t="s">
        <v>64</v>
      </c>
      <c r="F4300" s="6" t="s">
        <v>63</v>
      </c>
      <c r="G4300" s="57">
        <v>14750825</v>
      </c>
      <c r="H4300" s="7">
        <v>39719.74</v>
      </c>
      <c r="I4300" s="7">
        <v>2.6926999999999999</v>
      </c>
      <c r="J4300" s="4">
        <v>2.41E-2</v>
      </c>
      <c r="K4300" s="7">
        <v>0.1116</v>
      </c>
      <c r="L4300" s="2">
        <v>355886</v>
      </c>
      <c r="M4300" s="6"/>
      <c r="N4300" s="6"/>
    </row>
    <row r="4301" spans="1:14" x14ac:dyDescent="0.3">
      <c r="A4301" s="1" t="str">
        <f>VLOOKUP(F4301,Sheet2!A:C,2,FALSE)</f>
        <v>充电屏保</v>
      </c>
      <c r="B4301" s="1" t="str">
        <f>VLOOKUP(E4301,[1]Sheet4!A:B,2,FALSE)</f>
        <v>SDK</v>
      </c>
      <c r="C4301" s="1" t="str">
        <f t="shared" si="38"/>
        <v>06</v>
      </c>
      <c r="D4301" s="147">
        <v>20150629</v>
      </c>
      <c r="E4301" s="6" t="s">
        <v>64</v>
      </c>
      <c r="F4301" s="6" t="s">
        <v>72</v>
      </c>
      <c r="G4301" s="57">
        <v>41700163</v>
      </c>
      <c r="H4301" s="7">
        <v>28300.27</v>
      </c>
      <c r="I4301" s="7">
        <v>0.67869999999999997</v>
      </c>
      <c r="J4301" s="4">
        <v>1.14E-2</v>
      </c>
      <c r="K4301" s="7">
        <v>5.9400000000000001E-2</v>
      </c>
      <c r="L4301" s="2">
        <v>476159</v>
      </c>
      <c r="M4301" s="6"/>
      <c r="N4301" s="6"/>
    </row>
    <row r="4302" spans="1:14" x14ac:dyDescent="0.3">
      <c r="A4302" s="1" t="str">
        <f>VLOOKUP(F4302,Sheet2!A:C,2,FALSE)</f>
        <v>Applock</v>
      </c>
      <c r="B4302" s="1" t="str">
        <f>VLOOKUP(E4302,[1]Sheet4!A:B,2,FALSE)</f>
        <v>SDK</v>
      </c>
      <c r="C4302" s="1" t="str">
        <f t="shared" si="38"/>
        <v>06</v>
      </c>
      <c r="D4302" s="147">
        <v>20150629</v>
      </c>
      <c r="E4302" s="6" t="s">
        <v>64</v>
      </c>
      <c r="F4302" s="6" t="s">
        <v>71</v>
      </c>
      <c r="G4302" s="57">
        <v>362035535</v>
      </c>
      <c r="H4302" s="7">
        <v>270104.24</v>
      </c>
      <c r="I4302" s="7">
        <v>0.74609999999999999</v>
      </c>
      <c r="J4302" s="4">
        <v>1.09E-2</v>
      </c>
      <c r="K4302" s="7">
        <v>6.8400000000000002E-2</v>
      </c>
      <c r="L4302" s="2">
        <v>3950649</v>
      </c>
      <c r="M4302" s="6"/>
      <c r="N4302" s="6"/>
    </row>
    <row r="4303" spans="1:14" x14ac:dyDescent="0.3">
      <c r="A4303" s="1" t="str">
        <f>VLOOKUP(F4303,Sheet2!A:C,2,FALSE)</f>
        <v>其他</v>
      </c>
      <c r="B4303" s="1" t="str">
        <f>VLOOKUP(E4303,[1]Sheet4!A:B,2,FALSE)</f>
        <v>SDK</v>
      </c>
      <c r="C4303" s="1" t="str">
        <f t="shared" si="38"/>
        <v>06</v>
      </c>
      <c r="D4303" s="147">
        <v>20150629</v>
      </c>
      <c r="E4303" s="6" t="s">
        <v>64</v>
      </c>
      <c r="F4303" s="6" t="s">
        <v>70</v>
      </c>
      <c r="G4303" s="57">
        <v>2482410</v>
      </c>
      <c r="H4303" s="7">
        <v>1600.8</v>
      </c>
      <c r="I4303" s="7">
        <v>0.64490000000000003</v>
      </c>
      <c r="J4303" s="4">
        <v>5.1000000000000004E-3</v>
      </c>
      <c r="K4303" s="7">
        <v>0.12640000000000001</v>
      </c>
      <c r="L4303" s="2">
        <v>12665</v>
      </c>
      <c r="M4303" s="6"/>
      <c r="N4303" s="6"/>
    </row>
    <row r="4304" spans="1:14" x14ac:dyDescent="0.3">
      <c r="A4304" s="1" t="str">
        <f>VLOOKUP(F4304,Sheet2!A:C,2,FALSE)</f>
        <v>其他</v>
      </c>
      <c r="B4304" s="1" t="str">
        <f>VLOOKUP(E4304,[1]Sheet4!A:B,2,FALSE)</f>
        <v>SDK</v>
      </c>
      <c r="C4304" s="1" t="str">
        <f t="shared" si="38"/>
        <v>06</v>
      </c>
      <c r="D4304" s="147">
        <v>20150629</v>
      </c>
      <c r="E4304" s="6" t="s">
        <v>64</v>
      </c>
      <c r="F4304" s="6" t="s">
        <v>75</v>
      </c>
      <c r="G4304" s="57">
        <v>207187</v>
      </c>
      <c r="H4304" s="7">
        <v>653.53</v>
      </c>
      <c r="I4304" s="7">
        <v>3.1543000000000001</v>
      </c>
      <c r="J4304" s="4">
        <v>2.1100000000000001E-2</v>
      </c>
      <c r="K4304" s="7">
        <v>0.14940000000000001</v>
      </c>
      <c r="L4304" s="2">
        <v>4375</v>
      </c>
      <c r="M4304" s="6"/>
      <c r="N4304" s="6"/>
    </row>
    <row r="4305" spans="1:14" x14ac:dyDescent="0.3">
      <c r="A4305" s="1" t="str">
        <f>VLOOKUP(F4305,Sheet2!A:C,2,FALSE)</f>
        <v>其他</v>
      </c>
      <c r="B4305" s="1" t="str">
        <f>VLOOKUP(E4305,[1]Sheet4!A:B,2,FALSE)</f>
        <v>SDK</v>
      </c>
      <c r="C4305" s="1" t="str">
        <f t="shared" si="38"/>
        <v>06</v>
      </c>
      <c r="D4305" s="147">
        <v>20150629</v>
      </c>
      <c r="E4305" s="6" t="s">
        <v>64</v>
      </c>
      <c r="F4305" s="6" t="s">
        <v>55</v>
      </c>
      <c r="G4305" s="57">
        <v>5037090</v>
      </c>
      <c r="H4305" s="7">
        <v>4414.01</v>
      </c>
      <c r="I4305" s="7">
        <v>0.87629999999999997</v>
      </c>
      <c r="J4305" s="4">
        <v>1.14E-2</v>
      </c>
      <c r="K4305" s="7">
        <v>7.6600000000000001E-2</v>
      </c>
      <c r="L4305" s="2">
        <v>57604</v>
      </c>
      <c r="M4305" s="6"/>
      <c r="N4305" s="6"/>
    </row>
    <row r="4306" spans="1:14" x14ac:dyDescent="0.3">
      <c r="A4306" s="1" t="str">
        <f>VLOOKUP(F4306,Sheet2!A:C,2,FALSE)</f>
        <v>结果页</v>
      </c>
      <c r="B4306" s="1" t="str">
        <f>VLOOKUP(E4306,[1]Sheet4!A:B,2,FALSE)</f>
        <v>SDK</v>
      </c>
      <c r="C4306" s="1" t="str">
        <f t="shared" si="38"/>
        <v>06</v>
      </c>
      <c r="D4306" s="147">
        <v>20150629</v>
      </c>
      <c r="E4306" s="6" t="s">
        <v>64</v>
      </c>
      <c r="F4306" s="6" t="s">
        <v>61</v>
      </c>
      <c r="G4306" s="57">
        <v>5362755</v>
      </c>
      <c r="H4306" s="7">
        <v>5933.14</v>
      </c>
      <c r="I4306" s="7">
        <v>1.1064000000000001</v>
      </c>
      <c r="J4306" s="4">
        <v>1.55E-2</v>
      </c>
      <c r="K4306" s="7">
        <v>7.1300000000000002E-2</v>
      </c>
      <c r="L4306" s="2">
        <v>83213</v>
      </c>
      <c r="M4306" s="6"/>
      <c r="N4306" s="6"/>
    </row>
    <row r="4307" spans="1:14" x14ac:dyDescent="0.3">
      <c r="A4307" s="1" t="str">
        <f>VLOOKUP(F4307,Sheet2!A:C,2,FALSE)</f>
        <v>充电屏保</v>
      </c>
      <c r="B4307" s="1" t="str">
        <f>VLOOKUP(E4307,[1]Sheet4!A:B,2,FALSE)</f>
        <v>SDK</v>
      </c>
      <c r="C4307" s="1" t="str">
        <f t="shared" si="38"/>
        <v>06</v>
      </c>
      <c r="D4307" s="147">
        <v>20150629</v>
      </c>
      <c r="E4307" s="6" t="s">
        <v>64</v>
      </c>
      <c r="F4307" s="6" t="s">
        <v>65</v>
      </c>
      <c r="G4307" s="57">
        <v>23550934</v>
      </c>
      <c r="H4307" s="7">
        <v>24142.89</v>
      </c>
      <c r="I4307" s="7">
        <v>1.0250999999999999</v>
      </c>
      <c r="J4307" s="4">
        <v>1.0999999999999999E-2</v>
      </c>
      <c r="K4307" s="7">
        <v>9.3100000000000002E-2</v>
      </c>
      <c r="L4307" s="2">
        <v>259445</v>
      </c>
      <c r="M4307" s="6"/>
      <c r="N4307" s="6"/>
    </row>
    <row r="4308" spans="1:14" x14ac:dyDescent="0.3">
      <c r="A4308" s="1" t="str">
        <f>VLOOKUP(F4308,Sheet2!A:C,2,FALSE)</f>
        <v>其他</v>
      </c>
      <c r="B4308" s="1" t="str">
        <f>VLOOKUP(E4308,[1]Sheet4!A:B,2,FALSE)</f>
        <v>SDK</v>
      </c>
      <c r="C4308" s="1" t="str">
        <f t="shared" si="38"/>
        <v>06</v>
      </c>
      <c r="D4308" s="147">
        <v>20150629</v>
      </c>
      <c r="E4308" s="6" t="s">
        <v>58</v>
      </c>
      <c r="F4308" s="6" t="s">
        <v>55</v>
      </c>
      <c r="G4308" s="57">
        <v>561629</v>
      </c>
      <c r="H4308" s="7">
        <v>157</v>
      </c>
      <c r="I4308" s="7">
        <v>0.28000000000000003</v>
      </c>
      <c r="K4308" s="7"/>
      <c r="M4308" s="6"/>
      <c r="N4308" s="6"/>
    </row>
    <row r="4309" spans="1:14" x14ac:dyDescent="0.3">
      <c r="A4309" s="1" t="str">
        <f>VLOOKUP(F4309,Sheet2!A:C,2,FALSE)</f>
        <v>其他</v>
      </c>
      <c r="B4309" s="1" t="str">
        <f>VLOOKUP(E4309,[1]Sheet4!A:B,2,FALSE)</f>
        <v>SDK</v>
      </c>
      <c r="C4309" s="1" t="str">
        <f t="shared" si="38"/>
        <v>06</v>
      </c>
      <c r="D4309" s="147">
        <v>20150629</v>
      </c>
      <c r="E4309" s="6" t="s">
        <v>58</v>
      </c>
      <c r="F4309" s="6" t="s">
        <v>41</v>
      </c>
      <c r="G4309" s="57">
        <v>42009888</v>
      </c>
      <c r="H4309" s="7">
        <v>2741</v>
      </c>
      <c r="I4309" s="7">
        <v>6.5000000000000002E-2</v>
      </c>
      <c r="K4309" s="7"/>
      <c r="M4309" s="6"/>
      <c r="N4309" s="6"/>
    </row>
    <row r="4310" spans="1:14" x14ac:dyDescent="0.3">
      <c r="A4310" s="1" t="str">
        <f>VLOOKUP(F4310,Sheet2!A:C,2,FALSE)</f>
        <v>其他</v>
      </c>
      <c r="B4310" s="1" t="str">
        <f>VLOOKUP(E4310,[1]Sheet4!A:B,2,FALSE)</f>
        <v>SDK</v>
      </c>
      <c r="C4310" s="1" t="str">
        <f t="shared" si="38"/>
        <v>06</v>
      </c>
      <c r="D4310" s="147">
        <v>20150629</v>
      </c>
      <c r="E4310" s="6" t="s">
        <v>58</v>
      </c>
      <c r="F4310" s="6" t="s">
        <v>59</v>
      </c>
      <c r="G4310" s="57">
        <v>2333409</v>
      </c>
      <c r="H4310" s="7">
        <v>1958</v>
      </c>
      <c r="I4310" s="7">
        <v>0.83899999999999997</v>
      </c>
      <c r="K4310" s="7"/>
      <c r="M4310" s="6"/>
      <c r="N4310" s="6"/>
    </row>
    <row r="4311" spans="1:14" x14ac:dyDescent="0.3">
      <c r="A4311" s="1" t="str">
        <f>VLOOKUP(F4311,Sheet2!A:C,2,FALSE)</f>
        <v>结果页</v>
      </c>
      <c r="B4311" s="1" t="str">
        <f>VLOOKUP(E4311,[1]Sheet4!A:B,2,FALSE)</f>
        <v>API</v>
      </c>
      <c r="C4311" s="1" t="str">
        <f t="shared" si="38"/>
        <v>06</v>
      </c>
      <c r="D4311" s="147">
        <v>20150630</v>
      </c>
      <c r="E4311" s="6" t="s">
        <v>60</v>
      </c>
      <c r="F4311" s="6" t="s">
        <v>63</v>
      </c>
      <c r="G4311" s="57">
        <v>434794</v>
      </c>
      <c r="H4311" s="7">
        <v>917.95</v>
      </c>
      <c r="I4311" s="7">
        <v>2.1112296857822326</v>
      </c>
      <c r="J4311" s="4">
        <v>2.1893126400088319E-2</v>
      </c>
      <c r="K4311" s="7"/>
      <c r="L4311" s="2">
        <v>9519</v>
      </c>
      <c r="M4311" s="6"/>
      <c r="N4311" s="6"/>
    </row>
    <row r="4312" spans="1:14" x14ac:dyDescent="0.3">
      <c r="A4312" s="1" t="str">
        <f>VLOOKUP(F4312,Sheet2!A:C,2,FALSE)</f>
        <v>结果页</v>
      </c>
      <c r="B4312" s="1" t="str">
        <f>VLOOKUP(E4312,[1]Sheet4!A:B,2,FALSE)</f>
        <v>API</v>
      </c>
      <c r="C4312" s="1" t="str">
        <f t="shared" si="38"/>
        <v>06</v>
      </c>
      <c r="D4312" s="147">
        <v>20150630</v>
      </c>
      <c r="E4312" s="6" t="s">
        <v>60</v>
      </c>
      <c r="F4312" s="6" t="s">
        <v>61</v>
      </c>
      <c r="G4312" s="57">
        <v>161095</v>
      </c>
      <c r="H4312" s="7">
        <v>385.97</v>
      </c>
      <c r="I4312" s="7">
        <v>2.395915453614327</v>
      </c>
      <c r="J4312" s="4">
        <v>1.8932927775536176E-2</v>
      </c>
      <c r="K4312" s="7"/>
      <c r="L4312" s="2">
        <v>3050</v>
      </c>
      <c r="M4312" s="6"/>
      <c r="N4312" s="6"/>
    </row>
    <row r="4313" spans="1:14" x14ac:dyDescent="0.3">
      <c r="A4313" s="1" t="str">
        <f>VLOOKUP(F4313,Sheet2!A:C,2,FALSE)</f>
        <v>结果页</v>
      </c>
      <c r="B4313" s="1" t="str">
        <f>VLOOKUP(E4313,[1]Sheet4!A:B,2,FALSE)</f>
        <v>API</v>
      </c>
      <c r="C4313" s="1" t="str">
        <f t="shared" si="38"/>
        <v>06</v>
      </c>
      <c r="D4313" s="147">
        <v>20150630</v>
      </c>
      <c r="E4313" s="6" t="s">
        <v>74</v>
      </c>
      <c r="F4313" s="6" t="s">
        <v>61</v>
      </c>
      <c r="G4313" s="57">
        <v>3353468</v>
      </c>
      <c r="H4313" s="7">
        <v>4735.13</v>
      </c>
      <c r="I4313" s="7">
        <v>1.41</v>
      </c>
      <c r="J4313" s="4">
        <v>1.8100000000000002E-2</v>
      </c>
      <c r="K4313" s="7"/>
      <c r="L4313" s="2">
        <v>60672</v>
      </c>
      <c r="M4313" s="6"/>
      <c r="N4313" s="6"/>
    </row>
    <row r="4314" spans="1:14" x14ac:dyDescent="0.3">
      <c r="A4314" s="1" t="str">
        <f>VLOOKUP(F4314,Sheet2!A:C,2,FALSE)</f>
        <v>结果页</v>
      </c>
      <c r="B4314" s="1" t="str">
        <f>VLOOKUP(E4314,[1]Sheet4!A:B,2,FALSE)</f>
        <v>API</v>
      </c>
      <c r="C4314" s="1" t="str">
        <f t="shared" si="38"/>
        <v>06</v>
      </c>
      <c r="D4314" s="147">
        <v>20150630</v>
      </c>
      <c r="E4314" s="6" t="s">
        <v>74</v>
      </c>
      <c r="F4314" s="6" t="s">
        <v>63</v>
      </c>
      <c r="G4314" s="57">
        <v>336509</v>
      </c>
      <c r="H4314" s="7">
        <v>478.58</v>
      </c>
      <c r="I4314" s="7">
        <v>1.42</v>
      </c>
      <c r="J4314" s="4">
        <v>9.7000000000000003E-3</v>
      </c>
      <c r="K4314" s="7"/>
      <c r="L4314" s="2">
        <v>3254</v>
      </c>
      <c r="M4314" s="6"/>
      <c r="N4314" s="6"/>
    </row>
    <row r="4315" spans="1:14" x14ac:dyDescent="0.3">
      <c r="A4315" s="1" t="str">
        <f>VLOOKUP(F4315,Sheet2!A:C,2,FALSE)</f>
        <v>其他</v>
      </c>
      <c r="B4315" s="1" t="str">
        <f>VLOOKUP(E4315,[1]Sheet4!A:B,2,FALSE)</f>
        <v>SDK</v>
      </c>
      <c r="C4315" s="1" t="str">
        <f t="shared" si="38"/>
        <v>06</v>
      </c>
      <c r="D4315" s="147">
        <v>20150630</v>
      </c>
      <c r="E4315" s="6" t="s">
        <v>64</v>
      </c>
      <c r="F4315" s="6" t="s">
        <v>59</v>
      </c>
      <c r="G4315" s="57">
        <v>4492486</v>
      </c>
      <c r="H4315" s="7">
        <v>3584.38</v>
      </c>
      <c r="I4315" s="7">
        <v>0.79790000000000005</v>
      </c>
      <c r="J4315" s="4">
        <v>0.01</v>
      </c>
      <c r="K4315" s="7">
        <v>7.9799999999999996E-2</v>
      </c>
      <c r="L4315" s="2">
        <v>44915</v>
      </c>
      <c r="M4315" s="6"/>
      <c r="N4315" s="6"/>
    </row>
    <row r="4316" spans="1:14" x14ac:dyDescent="0.3">
      <c r="A4316" s="1" t="str">
        <f>VLOOKUP(F4316,Sheet2!A:C,2,FALSE)</f>
        <v>其他</v>
      </c>
      <c r="B4316" s="1" t="str">
        <f>VLOOKUP(E4316,[1]Sheet4!A:B,2,FALSE)</f>
        <v>SDK</v>
      </c>
      <c r="C4316" s="1" t="str">
        <f t="shared" si="38"/>
        <v>06</v>
      </c>
      <c r="D4316" s="147">
        <v>20150630</v>
      </c>
      <c r="E4316" s="6" t="s">
        <v>64</v>
      </c>
      <c r="F4316" s="6" t="s">
        <v>41</v>
      </c>
      <c r="G4316" s="57">
        <v>17073694</v>
      </c>
      <c r="H4316" s="7">
        <v>6595.56</v>
      </c>
      <c r="I4316" s="7">
        <v>0.38629999999999998</v>
      </c>
      <c r="J4316" s="4">
        <v>9.4999999999999998E-3</v>
      </c>
      <c r="K4316" s="7">
        <v>4.07E-2</v>
      </c>
      <c r="L4316" s="2">
        <v>161903</v>
      </c>
      <c r="M4316" s="6"/>
      <c r="N4316" s="6"/>
    </row>
    <row r="4317" spans="1:14" x14ac:dyDescent="0.3">
      <c r="A4317" s="1" t="str">
        <f>VLOOKUP(F4317,Sheet2!A:C,2,FALSE)</f>
        <v>其他</v>
      </c>
      <c r="B4317" s="1" t="str">
        <f>VLOOKUP(E4317,[1]Sheet4!A:B,2,FALSE)</f>
        <v>SDK</v>
      </c>
      <c r="C4317" s="1" t="str">
        <f t="shared" si="38"/>
        <v>06</v>
      </c>
      <c r="D4317" s="147">
        <v>20150630</v>
      </c>
      <c r="E4317" s="6" t="s">
        <v>64</v>
      </c>
      <c r="F4317" s="6" t="s">
        <v>73</v>
      </c>
      <c r="G4317" s="57">
        <v>972962</v>
      </c>
      <c r="H4317" s="7">
        <v>1907.05</v>
      </c>
      <c r="I4317" s="7">
        <v>1.96</v>
      </c>
      <c r="J4317" s="4">
        <v>4.19E-2</v>
      </c>
      <c r="K4317" s="7">
        <v>4.6699999999999998E-2</v>
      </c>
      <c r="L4317" s="2">
        <v>40808</v>
      </c>
      <c r="M4317" s="6"/>
      <c r="N4317" s="6"/>
    </row>
    <row r="4318" spans="1:14" x14ac:dyDescent="0.3">
      <c r="A4318" s="1" t="str">
        <f>VLOOKUP(F4318,Sheet2!A:C,2,FALSE)</f>
        <v>结果页</v>
      </c>
      <c r="B4318" s="1" t="str">
        <f>VLOOKUP(E4318,[1]Sheet4!A:B,2,FALSE)</f>
        <v>SDK</v>
      </c>
      <c r="C4318" s="1" t="str">
        <f t="shared" si="38"/>
        <v>06</v>
      </c>
      <c r="D4318" s="147">
        <v>20150630</v>
      </c>
      <c r="E4318" s="6" t="s">
        <v>64</v>
      </c>
      <c r="F4318" s="6" t="s">
        <v>62</v>
      </c>
      <c r="G4318" s="57">
        <v>210348</v>
      </c>
      <c r="H4318" s="7">
        <v>249.94</v>
      </c>
      <c r="I4318" s="7">
        <v>1.1881999999999999</v>
      </c>
      <c r="J4318" s="4">
        <v>2.1399999999999999E-2</v>
      </c>
      <c r="K4318" s="7">
        <v>5.5599999999999997E-2</v>
      </c>
      <c r="L4318" s="2">
        <v>4492</v>
      </c>
      <c r="M4318" s="6"/>
      <c r="N4318" s="6"/>
    </row>
    <row r="4319" spans="1:14" x14ac:dyDescent="0.3">
      <c r="A4319" s="1" t="str">
        <f>VLOOKUP(F4319,Sheet2!A:C,2,FALSE)</f>
        <v>其他</v>
      </c>
      <c r="B4319" s="1" t="str">
        <f>VLOOKUP(E4319,[1]Sheet4!A:B,2,FALSE)</f>
        <v>SDK</v>
      </c>
      <c r="C4319" s="1" t="str">
        <f t="shared" si="38"/>
        <v>06</v>
      </c>
      <c r="D4319" s="147">
        <v>20150630</v>
      </c>
      <c r="E4319" s="6" t="s">
        <v>64</v>
      </c>
      <c r="F4319" s="6" t="s">
        <v>69</v>
      </c>
      <c r="G4319" s="57">
        <v>435873</v>
      </c>
      <c r="H4319" s="7">
        <v>1812.64</v>
      </c>
      <c r="I4319" s="7">
        <v>4.1585999999999999</v>
      </c>
      <c r="J4319" s="4">
        <v>2.5000000000000001E-2</v>
      </c>
      <c r="K4319" s="7">
        <v>0.1666</v>
      </c>
      <c r="L4319" s="2">
        <v>10877</v>
      </c>
      <c r="M4319" s="6"/>
      <c r="N4319" s="6"/>
    </row>
    <row r="4320" spans="1:14" x14ac:dyDescent="0.3">
      <c r="A4320" s="1" t="str">
        <f>VLOOKUP(F4320,Sheet2!A:C,2,FALSE)</f>
        <v>充电屏保</v>
      </c>
      <c r="B4320" s="1" t="str">
        <f>VLOOKUP(E4320,[1]Sheet4!A:B,2,FALSE)</f>
        <v>SDK</v>
      </c>
      <c r="C4320" s="1" t="str">
        <f t="shared" si="38"/>
        <v>06</v>
      </c>
      <c r="D4320" s="147">
        <v>20150630</v>
      </c>
      <c r="E4320" s="6" t="s">
        <v>64</v>
      </c>
      <c r="F4320" s="6" t="s">
        <v>67</v>
      </c>
      <c r="G4320" s="57">
        <v>128803825</v>
      </c>
      <c r="H4320" s="7">
        <v>68903.710000000006</v>
      </c>
      <c r="I4320" s="7">
        <v>0.53500000000000003</v>
      </c>
      <c r="J4320" s="4">
        <v>1.11E-2</v>
      </c>
      <c r="K4320" s="7">
        <v>4.8099999999999997E-2</v>
      </c>
      <c r="L4320" s="2">
        <v>1433061</v>
      </c>
      <c r="M4320" s="6"/>
      <c r="N4320" s="6"/>
    </row>
    <row r="4321" spans="1:14" x14ac:dyDescent="0.3">
      <c r="A4321" s="1" t="str">
        <f>VLOOKUP(F4321,Sheet2!A:C,2,FALSE)</f>
        <v>其他</v>
      </c>
      <c r="B4321" s="1" t="str">
        <f>VLOOKUP(E4321,[1]Sheet4!A:B,2,FALSE)</f>
        <v>SDK</v>
      </c>
      <c r="C4321" s="1" t="str">
        <f t="shared" si="38"/>
        <v>06</v>
      </c>
      <c r="D4321" s="147">
        <v>20150630</v>
      </c>
      <c r="E4321" s="6" t="s">
        <v>64</v>
      </c>
      <c r="F4321" s="6" t="s">
        <v>68</v>
      </c>
      <c r="G4321" s="57">
        <v>6401</v>
      </c>
      <c r="H4321" s="7">
        <v>6</v>
      </c>
      <c r="I4321" s="7">
        <v>0.93740000000000001</v>
      </c>
      <c r="J4321" s="4">
        <v>3.2800000000000003E-2</v>
      </c>
      <c r="K4321" s="7">
        <v>2.86E-2</v>
      </c>
      <c r="L4321" s="2">
        <v>210</v>
      </c>
      <c r="M4321" s="6"/>
      <c r="N4321" s="6"/>
    </row>
    <row r="4322" spans="1:14" x14ac:dyDescent="0.3">
      <c r="A4322" s="1" t="str">
        <f>VLOOKUP(F4322,Sheet2!A:C,2,FALSE)</f>
        <v>其他</v>
      </c>
      <c r="B4322" s="1" t="str">
        <f>VLOOKUP(E4322,[1]Sheet4!A:B,2,FALSE)</f>
        <v>SDK</v>
      </c>
      <c r="C4322" s="1" t="str">
        <f t="shared" si="38"/>
        <v>06</v>
      </c>
      <c r="D4322" s="147">
        <v>20150630</v>
      </c>
      <c r="E4322" s="6" t="s">
        <v>64</v>
      </c>
      <c r="F4322" s="6" t="s">
        <v>76</v>
      </c>
      <c r="G4322" s="57">
        <v>273830</v>
      </c>
      <c r="H4322" s="7">
        <v>623.13</v>
      </c>
      <c r="I4322" s="7">
        <v>2.2755999999999998</v>
      </c>
      <c r="J4322" s="4">
        <v>2.07E-2</v>
      </c>
      <c r="K4322" s="7">
        <v>0.10970000000000001</v>
      </c>
      <c r="L4322" s="2">
        <v>5678</v>
      </c>
      <c r="M4322" s="6"/>
      <c r="N4322" s="6"/>
    </row>
    <row r="4323" spans="1:14" x14ac:dyDescent="0.3">
      <c r="A4323" s="1" t="str">
        <f>VLOOKUP(F4323,Sheet2!A:C,2,FALSE)</f>
        <v>Applock</v>
      </c>
      <c r="B4323" s="1" t="str">
        <f>VLOOKUP(E4323,[1]Sheet4!A:B,2,FALSE)</f>
        <v>SDK</v>
      </c>
      <c r="C4323" s="1" t="str">
        <f t="shared" si="38"/>
        <v>06</v>
      </c>
      <c r="D4323" s="147">
        <v>20150630</v>
      </c>
      <c r="E4323" s="6" t="s">
        <v>64</v>
      </c>
      <c r="F4323" s="6" t="s">
        <v>66</v>
      </c>
      <c r="G4323" s="57">
        <v>116964935</v>
      </c>
      <c r="H4323" s="7">
        <v>65292.66</v>
      </c>
      <c r="I4323" s="7">
        <v>0.55820000000000003</v>
      </c>
      <c r="J4323" s="4">
        <v>1.32E-2</v>
      </c>
      <c r="K4323" s="7">
        <v>4.2099999999999999E-2</v>
      </c>
      <c r="L4323" s="2">
        <v>1549288</v>
      </c>
      <c r="M4323" s="6"/>
      <c r="N4323" s="6"/>
    </row>
    <row r="4324" spans="1:14" x14ac:dyDescent="0.3">
      <c r="A4324" s="1" t="str">
        <f>VLOOKUP(F4324,Sheet2!A:C,2,FALSE)</f>
        <v>结果页</v>
      </c>
      <c r="B4324" s="1" t="str">
        <f>VLOOKUP(E4324,[1]Sheet4!A:B,2,FALSE)</f>
        <v>SDK</v>
      </c>
      <c r="C4324" s="1" t="str">
        <f t="shared" ref="C4324:C4387" si="39">RIGHT(LEFT(D4324,6),2)</f>
        <v>06</v>
      </c>
      <c r="D4324" s="147">
        <v>20150630</v>
      </c>
      <c r="E4324" s="6" t="s">
        <v>64</v>
      </c>
      <c r="F4324" s="6" t="s">
        <v>63</v>
      </c>
      <c r="G4324" s="57">
        <v>14826046</v>
      </c>
      <c r="H4324" s="7">
        <v>38028.870000000003</v>
      </c>
      <c r="I4324" s="7">
        <v>2.5649999999999999</v>
      </c>
      <c r="J4324" s="4">
        <v>2.41E-2</v>
      </c>
      <c r="K4324" s="7">
        <v>0.1062</v>
      </c>
      <c r="L4324" s="2">
        <v>357928</v>
      </c>
      <c r="M4324" s="6"/>
      <c r="N4324" s="6"/>
    </row>
    <row r="4325" spans="1:14" x14ac:dyDescent="0.3">
      <c r="A4325" s="1" t="str">
        <f>VLOOKUP(F4325,Sheet2!A:C,2,FALSE)</f>
        <v>充电屏保</v>
      </c>
      <c r="B4325" s="1" t="str">
        <f>VLOOKUP(E4325,[1]Sheet4!A:B,2,FALSE)</f>
        <v>SDK</v>
      </c>
      <c r="C4325" s="1" t="str">
        <f t="shared" si="39"/>
        <v>06</v>
      </c>
      <c r="D4325" s="147">
        <v>20150630</v>
      </c>
      <c r="E4325" s="6" t="s">
        <v>64</v>
      </c>
      <c r="F4325" s="6" t="s">
        <v>72</v>
      </c>
      <c r="G4325" s="57">
        <v>41032623</v>
      </c>
      <c r="H4325" s="7">
        <v>25888.63</v>
      </c>
      <c r="I4325" s="7">
        <v>0.63090000000000002</v>
      </c>
      <c r="J4325" s="4">
        <v>1.1599999999999999E-2</v>
      </c>
      <c r="K4325" s="7">
        <v>5.4199999999999998E-2</v>
      </c>
      <c r="L4325" s="2">
        <v>477402</v>
      </c>
      <c r="M4325" s="6"/>
      <c r="N4325" s="6"/>
    </row>
    <row r="4326" spans="1:14" x14ac:dyDescent="0.3">
      <c r="A4326" s="1" t="str">
        <f>VLOOKUP(F4326,Sheet2!A:C,2,FALSE)</f>
        <v>Applock</v>
      </c>
      <c r="B4326" s="1" t="str">
        <f>VLOOKUP(E4326,[1]Sheet4!A:B,2,FALSE)</f>
        <v>SDK</v>
      </c>
      <c r="C4326" s="1" t="str">
        <f t="shared" si="39"/>
        <v>06</v>
      </c>
      <c r="D4326" s="147">
        <v>20150630</v>
      </c>
      <c r="E4326" s="6" t="s">
        <v>64</v>
      </c>
      <c r="F4326" s="6" t="s">
        <v>71</v>
      </c>
      <c r="G4326" s="57">
        <v>352767457</v>
      </c>
      <c r="H4326" s="7">
        <v>255736.06</v>
      </c>
      <c r="I4326" s="7">
        <v>0.72489999999999999</v>
      </c>
      <c r="J4326" s="4">
        <v>1.1299999999999999E-2</v>
      </c>
      <c r="K4326" s="7">
        <v>6.4399999999999999E-2</v>
      </c>
      <c r="L4326" s="2">
        <v>3972190</v>
      </c>
      <c r="M4326" s="6"/>
      <c r="N4326" s="6"/>
    </row>
    <row r="4327" spans="1:14" x14ac:dyDescent="0.3">
      <c r="A4327" s="1" t="str">
        <f>VLOOKUP(F4327,Sheet2!A:C,2,FALSE)</f>
        <v>其他</v>
      </c>
      <c r="B4327" s="1" t="str">
        <f>VLOOKUP(E4327,[1]Sheet4!A:B,2,FALSE)</f>
        <v>SDK</v>
      </c>
      <c r="C4327" s="1" t="str">
        <f t="shared" si="39"/>
        <v>06</v>
      </c>
      <c r="D4327" s="147">
        <v>20150630</v>
      </c>
      <c r="E4327" s="6" t="s">
        <v>64</v>
      </c>
      <c r="F4327" s="6" t="s">
        <v>70</v>
      </c>
      <c r="G4327" s="57">
        <v>2410794</v>
      </c>
      <c r="H4327" s="7">
        <v>1550.78</v>
      </c>
      <c r="I4327" s="7">
        <v>0.64329999999999998</v>
      </c>
      <c r="J4327" s="4">
        <v>5.3E-3</v>
      </c>
      <c r="K4327" s="7">
        <v>0.12180000000000001</v>
      </c>
      <c r="L4327" s="2">
        <v>12729</v>
      </c>
      <c r="M4327" s="6"/>
      <c r="N4327" s="6"/>
    </row>
    <row r="4328" spans="1:14" x14ac:dyDescent="0.3">
      <c r="A4328" s="1" t="str">
        <f>VLOOKUP(F4328,Sheet2!A:C,2,FALSE)</f>
        <v>其他</v>
      </c>
      <c r="B4328" s="1" t="str">
        <f>VLOOKUP(E4328,[1]Sheet4!A:B,2,FALSE)</f>
        <v>SDK</v>
      </c>
      <c r="C4328" s="1" t="str">
        <f t="shared" si="39"/>
        <v>06</v>
      </c>
      <c r="D4328" s="147">
        <v>20150630</v>
      </c>
      <c r="E4328" s="6" t="s">
        <v>64</v>
      </c>
      <c r="F4328" s="6" t="s">
        <v>75</v>
      </c>
      <c r="G4328" s="57">
        <v>208173</v>
      </c>
      <c r="H4328" s="7">
        <v>649.54999999999995</v>
      </c>
      <c r="I4328" s="7">
        <v>3.1202000000000001</v>
      </c>
      <c r="J4328" s="4">
        <v>2.1999999999999999E-2</v>
      </c>
      <c r="K4328" s="7">
        <v>0.14199999999999999</v>
      </c>
      <c r="L4328" s="2">
        <v>4574</v>
      </c>
      <c r="M4328" s="6"/>
      <c r="N4328" s="6"/>
    </row>
    <row r="4329" spans="1:14" x14ac:dyDescent="0.3">
      <c r="A4329" s="1" t="str">
        <f>VLOOKUP(F4329,Sheet2!A:C,2,FALSE)</f>
        <v>其他</v>
      </c>
      <c r="B4329" s="1" t="str">
        <f>VLOOKUP(E4329,[1]Sheet4!A:B,2,FALSE)</f>
        <v>SDK</v>
      </c>
      <c r="C4329" s="1" t="str">
        <f t="shared" si="39"/>
        <v>06</v>
      </c>
      <c r="D4329" s="147">
        <v>20150630</v>
      </c>
      <c r="E4329" s="6" t="s">
        <v>64</v>
      </c>
      <c r="F4329" s="6" t="s">
        <v>55</v>
      </c>
      <c r="G4329" s="57">
        <v>6237599</v>
      </c>
      <c r="H4329" s="7">
        <v>5024.3599999999997</v>
      </c>
      <c r="I4329" s="7">
        <v>0.80549999999999999</v>
      </c>
      <c r="J4329" s="4">
        <v>1.06E-2</v>
      </c>
      <c r="K4329" s="7">
        <v>7.5999999999999998E-2</v>
      </c>
      <c r="L4329" s="2">
        <v>66134</v>
      </c>
      <c r="M4329" s="6"/>
      <c r="N4329" s="6"/>
    </row>
    <row r="4330" spans="1:14" x14ac:dyDescent="0.3">
      <c r="A4330" s="1" t="str">
        <f>VLOOKUP(F4330,Sheet2!A:C,2,FALSE)</f>
        <v>结果页</v>
      </c>
      <c r="B4330" s="1" t="str">
        <f>VLOOKUP(E4330,[1]Sheet4!A:B,2,FALSE)</f>
        <v>SDK</v>
      </c>
      <c r="C4330" s="1" t="str">
        <f t="shared" si="39"/>
        <v>06</v>
      </c>
      <c r="D4330" s="147">
        <v>20150630</v>
      </c>
      <c r="E4330" s="6" t="s">
        <v>64</v>
      </c>
      <c r="F4330" s="6" t="s">
        <v>61</v>
      </c>
      <c r="G4330" s="57">
        <v>6217580</v>
      </c>
      <c r="H4330" s="7">
        <v>5911.29</v>
      </c>
      <c r="I4330" s="7">
        <v>0.95069999999999999</v>
      </c>
      <c r="J4330" s="4">
        <v>1.52E-2</v>
      </c>
      <c r="K4330" s="7">
        <v>6.25E-2</v>
      </c>
      <c r="L4330" s="2">
        <v>94575</v>
      </c>
      <c r="M4330" s="6"/>
      <c r="N4330" s="6"/>
    </row>
    <row r="4331" spans="1:14" x14ac:dyDescent="0.3">
      <c r="A4331" s="1" t="str">
        <f>VLOOKUP(F4331,Sheet2!A:C,2,FALSE)</f>
        <v>充电屏保</v>
      </c>
      <c r="B4331" s="1" t="str">
        <f>VLOOKUP(E4331,[1]Sheet4!A:B,2,FALSE)</f>
        <v>SDK</v>
      </c>
      <c r="C4331" s="1" t="str">
        <f t="shared" si="39"/>
        <v>06</v>
      </c>
      <c r="D4331" s="147">
        <v>20150630</v>
      </c>
      <c r="E4331" s="6" t="s">
        <v>64</v>
      </c>
      <c r="F4331" s="6" t="s">
        <v>65</v>
      </c>
      <c r="G4331" s="57">
        <v>23638871</v>
      </c>
      <c r="H4331" s="7">
        <v>22997.09</v>
      </c>
      <c r="I4331" s="7">
        <v>0.97289999999999999</v>
      </c>
      <c r="J4331" s="4">
        <v>1.11E-2</v>
      </c>
      <c r="K4331" s="7">
        <v>8.7599999999999997E-2</v>
      </c>
      <c r="L4331" s="2">
        <v>262621</v>
      </c>
      <c r="M4331" s="6"/>
      <c r="N4331" s="6"/>
    </row>
    <row r="4332" spans="1:14" x14ac:dyDescent="0.3">
      <c r="A4332" s="1" t="str">
        <f>VLOOKUP(F4332,Sheet2!A:C,2,FALSE)</f>
        <v>其他</v>
      </c>
      <c r="B4332" s="1" t="str">
        <f>VLOOKUP(E4332,[1]Sheet4!A:B,2,FALSE)</f>
        <v>SDK</v>
      </c>
      <c r="C4332" s="1" t="str">
        <f t="shared" si="39"/>
        <v>06</v>
      </c>
      <c r="D4332" s="147">
        <v>20150630</v>
      </c>
      <c r="E4332" s="6" t="s">
        <v>58</v>
      </c>
      <c r="F4332" s="6" t="s">
        <v>55</v>
      </c>
      <c r="G4332" s="57">
        <v>684035</v>
      </c>
      <c r="H4332" s="7">
        <v>188</v>
      </c>
      <c r="I4332" s="7">
        <v>0.27400000000000002</v>
      </c>
      <c r="K4332" s="7"/>
      <c r="M4332" s="6"/>
      <c r="N4332" s="6"/>
    </row>
    <row r="4333" spans="1:14" x14ac:dyDescent="0.3">
      <c r="A4333" s="1" t="str">
        <f>VLOOKUP(F4333,Sheet2!A:C,2,FALSE)</f>
        <v>其他</v>
      </c>
      <c r="B4333" s="1" t="str">
        <f>VLOOKUP(E4333,[1]Sheet4!A:B,2,FALSE)</f>
        <v>SDK</v>
      </c>
      <c r="C4333" s="1" t="str">
        <f t="shared" si="39"/>
        <v>06</v>
      </c>
      <c r="D4333" s="147">
        <v>20150630</v>
      </c>
      <c r="E4333" s="6" t="s">
        <v>58</v>
      </c>
      <c r="F4333" s="6" t="s">
        <v>41</v>
      </c>
      <c r="G4333" s="57">
        <v>41701017</v>
      </c>
      <c r="H4333" s="7">
        <v>2681</v>
      </c>
      <c r="I4333" s="7">
        <v>6.4000000000000001E-2</v>
      </c>
      <c r="K4333" s="7"/>
      <c r="M4333" s="6"/>
      <c r="N4333" s="6"/>
    </row>
    <row r="4334" spans="1:14" x14ac:dyDescent="0.3">
      <c r="A4334" s="1" t="str">
        <f>VLOOKUP(F4334,Sheet2!A:C,2,FALSE)</f>
        <v>其他</v>
      </c>
      <c r="B4334" s="1" t="str">
        <f>VLOOKUP(E4334,[1]Sheet4!A:B,2,FALSE)</f>
        <v>SDK</v>
      </c>
      <c r="C4334" s="1" t="str">
        <f t="shared" si="39"/>
        <v>06</v>
      </c>
      <c r="D4334" s="147">
        <v>20150630</v>
      </c>
      <c r="E4334" s="6" t="s">
        <v>58</v>
      </c>
      <c r="F4334" s="6" t="s">
        <v>59</v>
      </c>
      <c r="G4334" s="57">
        <v>2224982</v>
      </c>
      <c r="H4334" s="7">
        <v>1707</v>
      </c>
      <c r="I4334" s="7">
        <v>0.76700000000000002</v>
      </c>
      <c r="K4334" s="7"/>
      <c r="M4334" s="6"/>
      <c r="N4334" s="6"/>
    </row>
    <row r="4335" spans="1:14" x14ac:dyDescent="0.3">
      <c r="A4335" s="1" t="str">
        <f>VLOOKUP(F4335,Sheet2!A:C,2,FALSE)</f>
        <v>结果页</v>
      </c>
      <c r="B4335" s="1" t="str">
        <f>VLOOKUP(E4335,[1]Sheet4!A:B,2,FALSE)</f>
        <v>API</v>
      </c>
      <c r="C4335" s="1" t="str">
        <f t="shared" si="39"/>
        <v>07</v>
      </c>
      <c r="D4335" s="147">
        <v>20150701</v>
      </c>
      <c r="E4335" s="6" t="s">
        <v>74</v>
      </c>
      <c r="F4335" s="6" t="s">
        <v>61</v>
      </c>
      <c r="G4335" s="57">
        <v>3119994</v>
      </c>
      <c r="H4335" s="7">
        <v>4380.67</v>
      </c>
      <c r="I4335" s="7">
        <v>1.4</v>
      </c>
      <c r="J4335" s="4">
        <v>1.7600000000000001E-2</v>
      </c>
      <c r="K4335" s="7"/>
      <c r="L4335" s="2">
        <v>54782</v>
      </c>
      <c r="M4335" s="6"/>
      <c r="N4335" s="6"/>
    </row>
    <row r="4336" spans="1:14" x14ac:dyDescent="0.3">
      <c r="A4336" s="1" t="str">
        <f>VLOOKUP(F4336,Sheet2!A:C,2,FALSE)</f>
        <v>结果页</v>
      </c>
      <c r="B4336" s="1" t="str">
        <f>VLOOKUP(E4336,[1]Sheet4!A:B,2,FALSE)</f>
        <v>API</v>
      </c>
      <c r="C4336" s="1" t="str">
        <f t="shared" si="39"/>
        <v>07</v>
      </c>
      <c r="D4336" s="147">
        <v>20150701</v>
      </c>
      <c r="E4336" s="6" t="s">
        <v>74</v>
      </c>
      <c r="F4336" s="6" t="s">
        <v>63</v>
      </c>
      <c r="G4336" s="57">
        <v>315307</v>
      </c>
      <c r="H4336" s="7">
        <v>467.15</v>
      </c>
      <c r="I4336" s="7">
        <v>1.48</v>
      </c>
      <c r="J4336" s="4">
        <v>9.5999999999999992E-3</v>
      </c>
      <c r="K4336" s="7"/>
      <c r="L4336" s="2">
        <v>3022</v>
      </c>
      <c r="M4336" s="6"/>
      <c r="N4336" s="6"/>
    </row>
    <row r="4337" spans="1:14" x14ac:dyDescent="0.3">
      <c r="A4337" s="1" t="str">
        <f>VLOOKUP(F4337,Sheet2!A:C,2,FALSE)</f>
        <v>结果页</v>
      </c>
      <c r="B4337" s="1" t="str">
        <f>VLOOKUP(E4337,[1]Sheet4!A:B,2,FALSE)</f>
        <v>API</v>
      </c>
      <c r="C4337" s="1" t="str">
        <f t="shared" si="39"/>
        <v>07</v>
      </c>
      <c r="D4337" s="147">
        <v>20150701</v>
      </c>
      <c r="E4337" s="6" t="s">
        <v>60</v>
      </c>
      <c r="F4337" s="6" t="s">
        <v>63</v>
      </c>
      <c r="G4337" s="57">
        <v>256377</v>
      </c>
      <c r="H4337" s="7">
        <v>439.33000000000004</v>
      </c>
      <c r="I4337" s="7">
        <v>1.7136092551203894</v>
      </c>
      <c r="J4337" s="4">
        <v>1.9498628972177693E-2</v>
      </c>
      <c r="K4337" s="7"/>
      <c r="L4337" s="2">
        <v>4999</v>
      </c>
      <c r="M4337" s="6"/>
      <c r="N4337" s="6"/>
    </row>
    <row r="4338" spans="1:14" x14ac:dyDescent="0.3">
      <c r="A4338" s="1" t="str">
        <f>VLOOKUP(F4338,Sheet2!A:C,2,FALSE)</f>
        <v>结果页</v>
      </c>
      <c r="B4338" s="1" t="str">
        <f>VLOOKUP(E4338,[1]Sheet4!A:B,2,FALSE)</f>
        <v>API</v>
      </c>
      <c r="C4338" s="1" t="str">
        <f t="shared" si="39"/>
        <v>07</v>
      </c>
      <c r="D4338" s="147">
        <v>20150701</v>
      </c>
      <c r="E4338" s="6" t="s">
        <v>60</v>
      </c>
      <c r="F4338" s="6" t="s">
        <v>61</v>
      </c>
      <c r="G4338" s="57">
        <v>175376</v>
      </c>
      <c r="H4338" s="7">
        <v>405.79999999999995</v>
      </c>
      <c r="I4338" s="7">
        <v>2.3138855943800745</v>
      </c>
      <c r="J4338" s="4">
        <v>1.926147249338564E-2</v>
      </c>
      <c r="K4338" s="7"/>
      <c r="L4338" s="2">
        <v>3378</v>
      </c>
      <c r="M4338" s="6"/>
      <c r="N4338" s="6"/>
    </row>
    <row r="4339" spans="1:14" x14ac:dyDescent="0.3">
      <c r="A4339" s="1" t="str">
        <f>VLOOKUP(F4339,Sheet2!A:C,2,FALSE)</f>
        <v>其他</v>
      </c>
      <c r="B4339" s="1" t="str">
        <f>VLOOKUP(E4339,[1]Sheet4!A:B,2,FALSE)</f>
        <v>SDK</v>
      </c>
      <c r="C4339" s="1" t="str">
        <f t="shared" si="39"/>
        <v>07</v>
      </c>
      <c r="D4339" s="147">
        <v>20150701</v>
      </c>
      <c r="E4339" s="6" t="s">
        <v>58</v>
      </c>
      <c r="F4339" s="6" t="s">
        <v>55</v>
      </c>
      <c r="G4339" s="57">
        <v>573309</v>
      </c>
      <c r="H4339" s="7">
        <v>144</v>
      </c>
      <c r="I4339" s="7">
        <v>0.252</v>
      </c>
      <c r="K4339" s="7"/>
      <c r="M4339" s="6"/>
      <c r="N4339" s="6"/>
    </row>
    <row r="4340" spans="1:14" x14ac:dyDescent="0.3">
      <c r="A4340" s="1" t="str">
        <f>VLOOKUP(F4340,Sheet2!A:C,2,FALSE)</f>
        <v>其他</v>
      </c>
      <c r="B4340" s="1" t="str">
        <f>VLOOKUP(E4340,[1]Sheet4!A:B,2,FALSE)</f>
        <v>SDK</v>
      </c>
      <c r="C4340" s="1" t="str">
        <f t="shared" si="39"/>
        <v>07</v>
      </c>
      <c r="D4340" s="147">
        <v>20150701</v>
      </c>
      <c r="E4340" s="6" t="s">
        <v>58</v>
      </c>
      <c r="F4340" s="6" t="s">
        <v>41</v>
      </c>
      <c r="G4340" s="57">
        <v>41788711</v>
      </c>
      <c r="H4340" s="7">
        <v>2486</v>
      </c>
      <c r="I4340" s="7">
        <v>5.8999999999999997E-2</v>
      </c>
      <c r="K4340" s="7"/>
      <c r="M4340" s="6"/>
      <c r="N4340" s="6"/>
    </row>
    <row r="4341" spans="1:14" x14ac:dyDescent="0.3">
      <c r="A4341" s="1" t="str">
        <f>VLOOKUP(F4341,Sheet2!A:C,2,FALSE)</f>
        <v>其他</v>
      </c>
      <c r="B4341" s="1" t="str">
        <f>VLOOKUP(E4341,[1]Sheet4!A:B,2,FALSE)</f>
        <v>SDK</v>
      </c>
      <c r="C4341" s="1" t="str">
        <f t="shared" si="39"/>
        <v>07</v>
      </c>
      <c r="D4341" s="147">
        <v>20150701</v>
      </c>
      <c r="E4341" s="6" t="s">
        <v>58</v>
      </c>
      <c r="F4341" s="6" t="s">
        <v>59</v>
      </c>
      <c r="G4341" s="57">
        <v>2193969</v>
      </c>
      <c r="H4341" s="7">
        <v>1275</v>
      </c>
      <c r="I4341" s="7">
        <v>0.58099999999999996</v>
      </c>
      <c r="K4341" s="7"/>
      <c r="M4341" s="6"/>
      <c r="N4341" s="6"/>
    </row>
    <row r="4342" spans="1:14" x14ac:dyDescent="0.3">
      <c r="A4342" s="1" t="str">
        <f>VLOOKUP(F4342,Sheet2!A:C,2,FALSE)</f>
        <v>其他</v>
      </c>
      <c r="B4342" s="1" t="str">
        <f>VLOOKUP(E4342,[1]Sheet4!A:B,2,FALSE)</f>
        <v>SDK</v>
      </c>
      <c r="C4342" s="1" t="str">
        <f t="shared" si="39"/>
        <v>07</v>
      </c>
      <c r="D4342" s="147">
        <v>20150701</v>
      </c>
      <c r="E4342" s="6" t="s">
        <v>64</v>
      </c>
      <c r="F4342" s="6" t="s">
        <v>59</v>
      </c>
      <c r="G4342" s="57">
        <v>4488351</v>
      </c>
      <c r="H4342" s="7">
        <v>3345.41</v>
      </c>
      <c r="I4342" s="7">
        <v>0.74539999999999995</v>
      </c>
      <c r="J4342" s="4">
        <v>1.01E-2</v>
      </c>
      <c r="K4342" s="7">
        <v>7.3999999999999996E-2</v>
      </c>
      <c r="L4342" s="2">
        <v>45181</v>
      </c>
      <c r="M4342" s="6"/>
      <c r="N4342" s="6"/>
    </row>
    <row r="4343" spans="1:14" x14ac:dyDescent="0.3">
      <c r="A4343" s="1" t="str">
        <f>VLOOKUP(F4343,Sheet2!A:C,2,FALSE)</f>
        <v>其他</v>
      </c>
      <c r="B4343" s="1" t="str">
        <f>VLOOKUP(E4343,[1]Sheet4!A:B,2,FALSE)</f>
        <v>SDK</v>
      </c>
      <c r="C4343" s="1" t="str">
        <f t="shared" si="39"/>
        <v>07</v>
      </c>
      <c r="D4343" s="147">
        <v>20150701</v>
      </c>
      <c r="E4343" s="6" t="s">
        <v>64</v>
      </c>
      <c r="F4343" s="6" t="s">
        <v>41</v>
      </c>
      <c r="G4343" s="57">
        <v>16737400</v>
      </c>
      <c r="H4343" s="7">
        <v>6115.64</v>
      </c>
      <c r="I4343" s="7">
        <v>0.3654</v>
      </c>
      <c r="J4343" s="4">
        <v>9.5999999999999992E-3</v>
      </c>
      <c r="K4343" s="7">
        <v>3.8100000000000002E-2</v>
      </c>
      <c r="L4343" s="2">
        <v>160437</v>
      </c>
      <c r="M4343" s="6"/>
      <c r="N4343" s="6"/>
    </row>
    <row r="4344" spans="1:14" x14ac:dyDescent="0.3">
      <c r="A4344" s="1" t="str">
        <f>VLOOKUP(F4344,Sheet2!A:C,2,FALSE)</f>
        <v>其他</v>
      </c>
      <c r="B4344" s="1" t="str">
        <f>VLOOKUP(E4344,[1]Sheet4!A:B,2,FALSE)</f>
        <v>SDK</v>
      </c>
      <c r="C4344" s="1" t="str">
        <f t="shared" si="39"/>
        <v>07</v>
      </c>
      <c r="D4344" s="147">
        <v>20150701</v>
      </c>
      <c r="E4344" s="6" t="s">
        <v>64</v>
      </c>
      <c r="F4344" s="6" t="s">
        <v>73</v>
      </c>
      <c r="G4344" s="57">
        <v>943445</v>
      </c>
      <c r="H4344" s="7">
        <v>1677.87</v>
      </c>
      <c r="I4344" s="7">
        <v>1.7785</v>
      </c>
      <c r="J4344" s="4">
        <v>3.9600000000000003E-2</v>
      </c>
      <c r="K4344" s="7">
        <v>4.4900000000000002E-2</v>
      </c>
      <c r="L4344" s="2">
        <v>37396</v>
      </c>
      <c r="M4344" s="6"/>
      <c r="N4344" s="6"/>
    </row>
    <row r="4345" spans="1:14" x14ac:dyDescent="0.3">
      <c r="A4345" s="1" t="str">
        <f>VLOOKUP(F4345,Sheet2!A:C,2,FALSE)</f>
        <v>结果页</v>
      </c>
      <c r="B4345" s="1" t="str">
        <f>VLOOKUP(E4345,[1]Sheet4!A:B,2,FALSE)</f>
        <v>SDK</v>
      </c>
      <c r="C4345" s="1" t="str">
        <f t="shared" si="39"/>
        <v>07</v>
      </c>
      <c r="D4345" s="147">
        <v>20150701</v>
      </c>
      <c r="E4345" s="6" t="s">
        <v>64</v>
      </c>
      <c r="F4345" s="6" t="s">
        <v>62</v>
      </c>
      <c r="G4345" s="57">
        <v>182650</v>
      </c>
      <c r="H4345" s="7">
        <v>219.54</v>
      </c>
      <c r="I4345" s="7">
        <v>1.202</v>
      </c>
      <c r="J4345" s="4">
        <v>2.24E-2</v>
      </c>
      <c r="K4345" s="7">
        <v>5.3699999999999998E-2</v>
      </c>
      <c r="L4345" s="2">
        <v>4086</v>
      </c>
      <c r="M4345" s="6"/>
      <c r="N4345" s="6"/>
    </row>
    <row r="4346" spans="1:14" x14ac:dyDescent="0.3">
      <c r="A4346" s="1" t="str">
        <f>VLOOKUP(F4346,Sheet2!A:C,2,FALSE)</f>
        <v>其他</v>
      </c>
      <c r="B4346" s="1" t="str">
        <f>VLOOKUP(E4346,[1]Sheet4!A:B,2,FALSE)</f>
        <v>SDK</v>
      </c>
      <c r="C4346" s="1" t="str">
        <f t="shared" si="39"/>
        <v>07</v>
      </c>
      <c r="D4346" s="147">
        <v>20150701</v>
      </c>
      <c r="E4346" s="6" t="s">
        <v>64</v>
      </c>
      <c r="F4346" s="6" t="s">
        <v>69</v>
      </c>
      <c r="G4346" s="57">
        <v>473060</v>
      </c>
      <c r="H4346" s="7">
        <v>2405.4899999999998</v>
      </c>
      <c r="I4346" s="7">
        <v>5.085</v>
      </c>
      <c r="J4346" s="4">
        <v>2.3800000000000002E-2</v>
      </c>
      <c r="K4346" s="7">
        <v>0.21379999999999999</v>
      </c>
      <c r="L4346" s="2">
        <v>11249</v>
      </c>
      <c r="M4346" s="6"/>
      <c r="N4346" s="6"/>
    </row>
    <row r="4347" spans="1:14" x14ac:dyDescent="0.3">
      <c r="A4347" s="1" t="str">
        <f>VLOOKUP(F4347,Sheet2!A:C,2,FALSE)</f>
        <v>充电屏保</v>
      </c>
      <c r="B4347" s="1" t="str">
        <f>VLOOKUP(E4347,[1]Sheet4!A:B,2,FALSE)</f>
        <v>SDK</v>
      </c>
      <c r="C4347" s="1" t="str">
        <f t="shared" si="39"/>
        <v>07</v>
      </c>
      <c r="D4347" s="147">
        <v>20150701</v>
      </c>
      <c r="E4347" s="6" t="s">
        <v>64</v>
      </c>
      <c r="F4347" s="6" t="s">
        <v>67</v>
      </c>
      <c r="G4347" s="57">
        <v>129195142</v>
      </c>
      <c r="H4347" s="7">
        <v>67035.16</v>
      </c>
      <c r="I4347" s="7">
        <v>0.51890000000000003</v>
      </c>
      <c r="J4347" s="4">
        <v>1.0999999999999999E-2</v>
      </c>
      <c r="K4347" s="7">
        <v>4.7E-2</v>
      </c>
      <c r="L4347" s="2">
        <v>1426461</v>
      </c>
      <c r="M4347" s="6"/>
      <c r="N4347" s="6"/>
    </row>
    <row r="4348" spans="1:14" x14ac:dyDescent="0.3">
      <c r="A4348" s="1" t="str">
        <f>VLOOKUP(F4348,Sheet2!A:C,2,FALSE)</f>
        <v>其他</v>
      </c>
      <c r="B4348" s="1" t="str">
        <f>VLOOKUP(E4348,[1]Sheet4!A:B,2,FALSE)</f>
        <v>SDK</v>
      </c>
      <c r="C4348" s="1" t="str">
        <f t="shared" si="39"/>
        <v>07</v>
      </c>
      <c r="D4348" s="147">
        <v>20150701</v>
      </c>
      <c r="E4348" s="6" t="s">
        <v>64</v>
      </c>
      <c r="F4348" s="6" t="s">
        <v>68</v>
      </c>
      <c r="G4348" s="57">
        <v>5523</v>
      </c>
      <c r="H4348" s="7">
        <v>6.18</v>
      </c>
      <c r="I4348" s="7">
        <v>1.119</v>
      </c>
      <c r="J4348" s="4">
        <v>2.9000000000000001E-2</v>
      </c>
      <c r="K4348" s="7">
        <v>3.8600000000000002E-2</v>
      </c>
      <c r="L4348" s="2">
        <v>160</v>
      </c>
      <c r="M4348" s="6"/>
      <c r="N4348" s="6"/>
    </row>
    <row r="4349" spans="1:14" x14ac:dyDescent="0.3">
      <c r="A4349" s="1" t="str">
        <f>VLOOKUP(F4349,Sheet2!A:C,2,FALSE)</f>
        <v>其他</v>
      </c>
      <c r="B4349" s="1" t="str">
        <f>VLOOKUP(E4349,[1]Sheet4!A:B,2,FALSE)</f>
        <v>SDK</v>
      </c>
      <c r="C4349" s="1" t="str">
        <f t="shared" si="39"/>
        <v>07</v>
      </c>
      <c r="D4349" s="147">
        <v>20150701</v>
      </c>
      <c r="E4349" s="6" t="s">
        <v>64</v>
      </c>
      <c r="F4349" s="6" t="s">
        <v>76</v>
      </c>
      <c r="G4349" s="57">
        <v>281151</v>
      </c>
      <c r="H4349" s="7">
        <v>664.49</v>
      </c>
      <c r="I4349" s="7">
        <v>2.3635000000000002</v>
      </c>
      <c r="J4349" s="4">
        <v>2.0299999999999999E-2</v>
      </c>
      <c r="K4349" s="7">
        <v>0.11650000000000001</v>
      </c>
      <c r="L4349" s="2">
        <v>5703</v>
      </c>
      <c r="M4349" s="6"/>
      <c r="N4349" s="6"/>
    </row>
    <row r="4350" spans="1:14" x14ac:dyDescent="0.3">
      <c r="A4350" s="1" t="str">
        <f>VLOOKUP(F4350,Sheet2!A:C,2,FALSE)</f>
        <v>Applock</v>
      </c>
      <c r="B4350" s="1" t="str">
        <f>VLOOKUP(E4350,[1]Sheet4!A:B,2,FALSE)</f>
        <v>SDK</v>
      </c>
      <c r="C4350" s="1" t="str">
        <f t="shared" si="39"/>
        <v>07</v>
      </c>
      <c r="D4350" s="147">
        <v>20150701</v>
      </c>
      <c r="E4350" s="6" t="s">
        <v>64</v>
      </c>
      <c r="F4350" s="6" t="s">
        <v>66</v>
      </c>
      <c r="G4350" s="57">
        <v>110907757</v>
      </c>
      <c r="H4350" s="7">
        <v>60683.79</v>
      </c>
      <c r="I4350" s="7">
        <v>0.54720000000000002</v>
      </c>
      <c r="J4350" s="4">
        <v>1.3899999999999999E-2</v>
      </c>
      <c r="K4350" s="7">
        <v>3.9199999999999999E-2</v>
      </c>
      <c r="L4350" s="2">
        <v>1546384</v>
      </c>
      <c r="M4350" s="6"/>
      <c r="N4350" s="6"/>
    </row>
    <row r="4351" spans="1:14" x14ac:dyDescent="0.3">
      <c r="A4351" s="1" t="str">
        <f>VLOOKUP(F4351,Sheet2!A:C,2,FALSE)</f>
        <v>结果页</v>
      </c>
      <c r="B4351" s="1" t="str">
        <f>VLOOKUP(E4351,[1]Sheet4!A:B,2,FALSE)</f>
        <v>SDK</v>
      </c>
      <c r="C4351" s="1" t="str">
        <f t="shared" si="39"/>
        <v>07</v>
      </c>
      <c r="D4351" s="147">
        <v>20150701</v>
      </c>
      <c r="E4351" s="6" t="s">
        <v>64</v>
      </c>
      <c r="F4351" s="6" t="s">
        <v>63</v>
      </c>
      <c r="G4351" s="57">
        <v>14981093</v>
      </c>
      <c r="H4351" s="7">
        <v>38058.29</v>
      </c>
      <c r="I4351" s="7">
        <v>2.5404</v>
      </c>
      <c r="J4351" s="4">
        <v>2.4299999999999999E-2</v>
      </c>
      <c r="K4351" s="7">
        <v>0.1043</v>
      </c>
      <c r="L4351" s="2">
        <v>364786</v>
      </c>
      <c r="M4351" s="6"/>
      <c r="N4351" s="6"/>
    </row>
    <row r="4352" spans="1:14" x14ac:dyDescent="0.3">
      <c r="A4352" s="1" t="str">
        <f>VLOOKUP(F4352,Sheet2!A:C,2,FALSE)</f>
        <v>充电屏保</v>
      </c>
      <c r="B4352" s="1" t="str">
        <f>VLOOKUP(E4352,[1]Sheet4!A:B,2,FALSE)</f>
        <v>SDK</v>
      </c>
      <c r="C4352" s="1" t="str">
        <f t="shared" si="39"/>
        <v>07</v>
      </c>
      <c r="D4352" s="147">
        <v>20150701</v>
      </c>
      <c r="E4352" s="6" t="s">
        <v>64</v>
      </c>
      <c r="F4352" s="6" t="s">
        <v>72</v>
      </c>
      <c r="G4352" s="57">
        <v>40416973</v>
      </c>
      <c r="H4352" s="7">
        <v>24607.25</v>
      </c>
      <c r="I4352" s="7">
        <v>0.60880000000000001</v>
      </c>
      <c r="J4352" s="4">
        <v>1.1900000000000001E-2</v>
      </c>
      <c r="K4352" s="7">
        <v>5.11E-2</v>
      </c>
      <c r="L4352" s="2">
        <v>481132</v>
      </c>
      <c r="M4352" s="6"/>
      <c r="N4352" s="6"/>
    </row>
    <row r="4353" spans="1:14" x14ac:dyDescent="0.3">
      <c r="A4353" s="1" t="str">
        <f>VLOOKUP(F4353,Sheet2!A:C,2,FALSE)</f>
        <v>Applock</v>
      </c>
      <c r="B4353" s="1" t="str">
        <f>VLOOKUP(E4353,[1]Sheet4!A:B,2,FALSE)</f>
        <v>SDK</v>
      </c>
      <c r="C4353" s="1" t="str">
        <f t="shared" si="39"/>
        <v>07</v>
      </c>
      <c r="D4353" s="147">
        <v>20150701</v>
      </c>
      <c r="E4353" s="6" t="s">
        <v>64</v>
      </c>
      <c r="F4353" s="6" t="s">
        <v>71</v>
      </c>
      <c r="G4353" s="57">
        <v>340969536</v>
      </c>
      <c r="H4353" s="7">
        <v>235363.4</v>
      </c>
      <c r="I4353" s="7">
        <v>0.69030000000000002</v>
      </c>
      <c r="J4353" s="4">
        <v>1.17E-2</v>
      </c>
      <c r="K4353" s="7">
        <v>5.91E-2</v>
      </c>
      <c r="L4353" s="2">
        <v>3981626</v>
      </c>
      <c r="M4353" s="6"/>
      <c r="N4353" s="6"/>
    </row>
    <row r="4354" spans="1:14" x14ac:dyDescent="0.3">
      <c r="A4354" s="1" t="str">
        <f>VLOOKUP(F4354,Sheet2!A:C,2,FALSE)</f>
        <v>其他</v>
      </c>
      <c r="B4354" s="1" t="str">
        <f>VLOOKUP(E4354,[1]Sheet4!A:B,2,FALSE)</f>
        <v>SDK</v>
      </c>
      <c r="C4354" s="1" t="str">
        <f t="shared" si="39"/>
        <v>07</v>
      </c>
      <c r="D4354" s="147">
        <v>20150701</v>
      </c>
      <c r="E4354" s="6" t="s">
        <v>64</v>
      </c>
      <c r="F4354" s="6" t="s">
        <v>70</v>
      </c>
      <c r="G4354" s="57">
        <v>2421034</v>
      </c>
      <c r="H4354" s="7">
        <v>1427.37</v>
      </c>
      <c r="I4354" s="7">
        <v>0.58960000000000001</v>
      </c>
      <c r="J4354" s="4">
        <v>5.3E-3</v>
      </c>
      <c r="K4354" s="7">
        <v>0.1113</v>
      </c>
      <c r="L4354" s="2">
        <v>12820</v>
      </c>
      <c r="M4354" s="6"/>
      <c r="N4354" s="6"/>
    </row>
    <row r="4355" spans="1:14" x14ac:dyDescent="0.3">
      <c r="A4355" s="1" t="str">
        <f>VLOOKUP(F4355,Sheet2!A:C,2,FALSE)</f>
        <v>其他</v>
      </c>
      <c r="B4355" s="1" t="str">
        <f>VLOOKUP(E4355,[1]Sheet4!A:B,2,FALSE)</f>
        <v>SDK</v>
      </c>
      <c r="C4355" s="1" t="str">
        <f t="shared" si="39"/>
        <v>07</v>
      </c>
      <c r="D4355" s="147">
        <v>20150701</v>
      </c>
      <c r="E4355" s="6" t="s">
        <v>64</v>
      </c>
      <c r="F4355" s="6" t="s">
        <v>75</v>
      </c>
      <c r="G4355" s="57">
        <v>216222</v>
      </c>
      <c r="H4355" s="7">
        <v>604.42999999999995</v>
      </c>
      <c r="I4355" s="7">
        <v>2.7953999999999999</v>
      </c>
      <c r="J4355" s="4">
        <v>2.2499999999999999E-2</v>
      </c>
      <c r="K4355" s="7">
        <v>0.1241</v>
      </c>
      <c r="L4355" s="2">
        <v>4870</v>
      </c>
      <c r="M4355" s="6"/>
      <c r="N4355" s="6"/>
    </row>
    <row r="4356" spans="1:14" x14ac:dyDescent="0.3">
      <c r="A4356" s="1" t="str">
        <f>VLOOKUP(F4356,Sheet2!A:C,2,FALSE)</f>
        <v>其他</v>
      </c>
      <c r="B4356" s="1" t="str">
        <f>VLOOKUP(E4356,[1]Sheet4!A:B,2,FALSE)</f>
        <v>SDK</v>
      </c>
      <c r="C4356" s="1" t="str">
        <f t="shared" si="39"/>
        <v>07</v>
      </c>
      <c r="D4356" s="147">
        <v>20150701</v>
      </c>
      <c r="E4356" s="6" t="s">
        <v>64</v>
      </c>
      <c r="F4356" s="6" t="s">
        <v>55</v>
      </c>
      <c r="G4356" s="57">
        <v>5256363</v>
      </c>
      <c r="H4356" s="7">
        <v>4095.88</v>
      </c>
      <c r="I4356" s="7">
        <v>0.7792</v>
      </c>
      <c r="J4356" s="4">
        <v>1.12E-2</v>
      </c>
      <c r="K4356" s="7">
        <v>6.9400000000000003E-2</v>
      </c>
      <c r="L4356" s="2">
        <v>59044</v>
      </c>
      <c r="M4356" s="6"/>
      <c r="N4356" s="6"/>
    </row>
    <row r="4357" spans="1:14" x14ac:dyDescent="0.3">
      <c r="A4357" s="1" t="str">
        <f>VLOOKUP(F4357,Sheet2!A:C,2,FALSE)</f>
        <v>结果页</v>
      </c>
      <c r="B4357" s="1" t="str">
        <f>VLOOKUP(E4357,[1]Sheet4!A:B,2,FALSE)</f>
        <v>SDK</v>
      </c>
      <c r="C4357" s="1" t="str">
        <f t="shared" si="39"/>
        <v>07</v>
      </c>
      <c r="D4357" s="147">
        <v>20150701</v>
      </c>
      <c r="E4357" s="6" t="s">
        <v>64</v>
      </c>
      <c r="F4357" s="6" t="s">
        <v>61</v>
      </c>
      <c r="G4357" s="57">
        <v>5415608</v>
      </c>
      <c r="H4357" s="7">
        <v>4752.13</v>
      </c>
      <c r="I4357" s="7">
        <v>0.87749999999999995</v>
      </c>
      <c r="J4357" s="4">
        <v>1.5299999999999999E-2</v>
      </c>
      <c r="K4357" s="7">
        <v>5.7200000000000001E-2</v>
      </c>
      <c r="L4357" s="2">
        <v>83109</v>
      </c>
      <c r="M4357" s="6"/>
      <c r="N4357" s="6"/>
    </row>
    <row r="4358" spans="1:14" x14ac:dyDescent="0.3">
      <c r="A4358" s="1" t="str">
        <f>VLOOKUP(F4358,Sheet2!A:C,2,FALSE)</f>
        <v>充电屏保</v>
      </c>
      <c r="B4358" s="1" t="str">
        <f>VLOOKUP(E4358,[1]Sheet4!A:B,2,FALSE)</f>
        <v>SDK</v>
      </c>
      <c r="C4358" s="1" t="str">
        <f t="shared" si="39"/>
        <v>07</v>
      </c>
      <c r="D4358" s="147">
        <v>20150701</v>
      </c>
      <c r="E4358" s="6" t="s">
        <v>64</v>
      </c>
      <c r="F4358" s="6" t="s">
        <v>65</v>
      </c>
      <c r="G4358" s="57">
        <v>23138422</v>
      </c>
      <c r="H4358" s="7">
        <v>20184.43</v>
      </c>
      <c r="I4358" s="7">
        <v>0.87229999999999996</v>
      </c>
      <c r="J4358" s="4">
        <v>1.12E-2</v>
      </c>
      <c r="K4358" s="7">
        <v>7.7899999999999997E-2</v>
      </c>
      <c r="L4358" s="2">
        <v>259157</v>
      </c>
      <c r="M4358" s="6"/>
      <c r="N4358" s="6"/>
    </row>
    <row r="4359" spans="1:14" x14ac:dyDescent="0.3">
      <c r="A4359" s="1" t="str">
        <f>VLOOKUP(F4359,Sheet2!A:C,2,FALSE)</f>
        <v>结果页</v>
      </c>
      <c r="B4359" s="1" t="str">
        <f>VLOOKUP(E4359,[1]Sheet4!A:B,2,FALSE)</f>
        <v>API</v>
      </c>
      <c r="C4359" s="1" t="str">
        <f t="shared" si="39"/>
        <v>07</v>
      </c>
      <c r="D4359" s="147">
        <v>20150702</v>
      </c>
      <c r="E4359" s="6" t="s">
        <v>74</v>
      </c>
      <c r="F4359" s="6" t="s">
        <v>61</v>
      </c>
      <c r="G4359" s="57">
        <v>3237608</v>
      </c>
      <c r="H4359" s="7">
        <v>3623.02</v>
      </c>
      <c r="I4359" s="7">
        <v>1.1200000000000001</v>
      </c>
      <c r="J4359" s="4">
        <v>1.7100000000000001E-2</v>
      </c>
      <c r="K4359" s="7"/>
      <c r="L4359" s="2">
        <v>55370</v>
      </c>
      <c r="M4359" s="6"/>
      <c r="N4359" s="6"/>
    </row>
    <row r="4360" spans="1:14" x14ac:dyDescent="0.3">
      <c r="A4360" s="1" t="str">
        <f>VLOOKUP(F4360,Sheet2!A:C,2,FALSE)</f>
        <v>结果页</v>
      </c>
      <c r="B4360" s="1" t="str">
        <f>VLOOKUP(E4360,[1]Sheet4!A:B,2,FALSE)</f>
        <v>API</v>
      </c>
      <c r="C4360" s="1" t="str">
        <f t="shared" si="39"/>
        <v>07</v>
      </c>
      <c r="D4360" s="147">
        <v>20150702</v>
      </c>
      <c r="E4360" s="6" t="s">
        <v>74</v>
      </c>
      <c r="F4360" s="6" t="s">
        <v>63</v>
      </c>
      <c r="G4360" s="57">
        <v>327152</v>
      </c>
      <c r="H4360" s="7">
        <v>385.23</v>
      </c>
      <c r="I4360" s="7">
        <v>1.18</v>
      </c>
      <c r="J4360" s="4">
        <v>9.5999999999999992E-3</v>
      </c>
      <c r="K4360" s="7"/>
      <c r="L4360" s="2">
        <v>3146</v>
      </c>
      <c r="M4360" s="6"/>
      <c r="N4360" s="6"/>
    </row>
    <row r="4361" spans="1:14" x14ac:dyDescent="0.3">
      <c r="A4361" s="1" t="str">
        <f>VLOOKUP(F4361,Sheet2!A:C,2,FALSE)</f>
        <v>结果页</v>
      </c>
      <c r="B4361" s="1" t="str">
        <f>VLOOKUP(E4361,[1]Sheet4!A:B,2,FALSE)</f>
        <v>API</v>
      </c>
      <c r="C4361" s="1" t="str">
        <f t="shared" si="39"/>
        <v>07</v>
      </c>
      <c r="D4361" s="147">
        <v>20150702</v>
      </c>
      <c r="E4361" s="6" t="s">
        <v>60</v>
      </c>
      <c r="F4361" s="6" t="s">
        <v>63</v>
      </c>
      <c r="G4361" s="57">
        <v>419394</v>
      </c>
      <c r="H4361" s="7">
        <v>1056.3900000000001</v>
      </c>
      <c r="I4361" s="7">
        <v>2.5188486244438404</v>
      </c>
      <c r="J4361" s="4">
        <v>2.5684678369266131E-2</v>
      </c>
      <c r="K4361" s="7"/>
      <c r="L4361" s="2">
        <v>10772</v>
      </c>
      <c r="M4361" s="6"/>
      <c r="N4361" s="6"/>
    </row>
    <row r="4362" spans="1:14" x14ac:dyDescent="0.3">
      <c r="A4362" s="1" t="str">
        <f>VLOOKUP(F4362,Sheet2!A:C,2,FALSE)</f>
        <v>结果页</v>
      </c>
      <c r="B4362" s="1" t="str">
        <f>VLOOKUP(E4362,[1]Sheet4!A:B,2,FALSE)</f>
        <v>API</v>
      </c>
      <c r="C4362" s="1" t="str">
        <f t="shared" si="39"/>
        <v>07</v>
      </c>
      <c r="D4362" s="147">
        <v>20150702</v>
      </c>
      <c r="E4362" s="6" t="s">
        <v>60</v>
      </c>
      <c r="F4362" s="6" t="s">
        <v>61</v>
      </c>
      <c r="G4362" s="57">
        <v>182477</v>
      </c>
      <c r="H4362" s="7">
        <v>406.98999999999995</v>
      </c>
      <c r="I4362" s="7">
        <v>2.2303632786597758</v>
      </c>
      <c r="J4362" s="4">
        <v>1.8303676627739386E-2</v>
      </c>
      <c r="K4362" s="7"/>
      <c r="L4362" s="2">
        <v>3340</v>
      </c>
      <c r="M4362" s="6"/>
      <c r="N4362" s="6"/>
    </row>
    <row r="4363" spans="1:14" x14ac:dyDescent="0.3">
      <c r="A4363" s="1" t="str">
        <f>VLOOKUP(F4363,Sheet2!A:C,2,FALSE)</f>
        <v>其他</v>
      </c>
      <c r="B4363" s="1" t="str">
        <f>VLOOKUP(E4363,[1]Sheet4!A:B,2,FALSE)</f>
        <v>SDK</v>
      </c>
      <c r="C4363" s="1" t="str">
        <f t="shared" si="39"/>
        <v>07</v>
      </c>
      <c r="D4363" s="147">
        <v>20150702</v>
      </c>
      <c r="E4363" s="6" t="s">
        <v>64</v>
      </c>
      <c r="F4363" s="6" t="s">
        <v>59</v>
      </c>
      <c r="G4363" s="57">
        <v>4688500</v>
      </c>
      <c r="H4363" s="7">
        <v>3195.27</v>
      </c>
      <c r="I4363" s="7">
        <v>0.68149999999999999</v>
      </c>
      <c r="J4363" s="4">
        <v>1.0200000000000001E-2</v>
      </c>
      <c r="K4363" s="7">
        <v>6.6900000000000001E-2</v>
      </c>
      <c r="L4363" s="2">
        <v>47735</v>
      </c>
      <c r="M4363" s="6"/>
      <c r="N4363" s="6"/>
    </row>
    <row r="4364" spans="1:14" x14ac:dyDescent="0.3">
      <c r="A4364" s="1" t="str">
        <f>VLOOKUP(F4364,Sheet2!A:C,2,FALSE)</f>
        <v>其他</v>
      </c>
      <c r="B4364" s="1" t="str">
        <f>VLOOKUP(E4364,[1]Sheet4!A:B,2,FALSE)</f>
        <v>SDK</v>
      </c>
      <c r="C4364" s="1" t="str">
        <f t="shared" si="39"/>
        <v>07</v>
      </c>
      <c r="D4364" s="147">
        <v>20150702</v>
      </c>
      <c r="E4364" s="6" t="s">
        <v>64</v>
      </c>
      <c r="F4364" s="6" t="s">
        <v>41</v>
      </c>
      <c r="G4364" s="57">
        <v>17152331</v>
      </c>
      <c r="H4364" s="7">
        <v>6361.78</v>
      </c>
      <c r="I4364" s="7">
        <v>0.37090000000000001</v>
      </c>
      <c r="J4364" s="4">
        <v>9.4999999999999998E-3</v>
      </c>
      <c r="K4364" s="7">
        <v>3.8899999999999997E-2</v>
      </c>
      <c r="L4364" s="2">
        <v>163427</v>
      </c>
      <c r="M4364" s="6"/>
      <c r="N4364" s="6"/>
    </row>
    <row r="4365" spans="1:14" x14ac:dyDescent="0.3">
      <c r="A4365" s="1" t="str">
        <f>VLOOKUP(F4365,Sheet2!A:C,2,FALSE)</f>
        <v>其他</v>
      </c>
      <c r="B4365" s="1" t="str">
        <f>VLOOKUP(E4365,[1]Sheet4!A:B,2,FALSE)</f>
        <v>SDK</v>
      </c>
      <c r="C4365" s="1" t="str">
        <f t="shared" si="39"/>
        <v>07</v>
      </c>
      <c r="D4365" s="147">
        <v>20150702</v>
      </c>
      <c r="E4365" s="6" t="s">
        <v>64</v>
      </c>
      <c r="F4365" s="6" t="s">
        <v>73</v>
      </c>
      <c r="G4365" s="57">
        <v>890552</v>
      </c>
      <c r="H4365" s="7">
        <v>1773.58</v>
      </c>
      <c r="I4365" s="7">
        <v>1.9916</v>
      </c>
      <c r="J4365" s="4">
        <v>3.9199999999999999E-2</v>
      </c>
      <c r="K4365" s="7">
        <v>5.0799999999999998E-2</v>
      </c>
      <c r="L4365" s="2">
        <v>34945</v>
      </c>
      <c r="M4365" s="6"/>
      <c r="N4365" s="6"/>
    </row>
    <row r="4366" spans="1:14" x14ac:dyDescent="0.3">
      <c r="A4366" s="1" t="str">
        <f>VLOOKUP(F4366,Sheet2!A:C,2,FALSE)</f>
        <v>结果页</v>
      </c>
      <c r="B4366" s="1" t="str">
        <f>VLOOKUP(E4366,[1]Sheet4!A:B,2,FALSE)</f>
        <v>SDK</v>
      </c>
      <c r="C4366" s="1" t="str">
        <f t="shared" si="39"/>
        <v>07</v>
      </c>
      <c r="D4366" s="147">
        <v>20150702</v>
      </c>
      <c r="E4366" s="6" t="s">
        <v>64</v>
      </c>
      <c r="F4366" s="6" t="s">
        <v>62</v>
      </c>
      <c r="G4366" s="57">
        <v>242552</v>
      </c>
      <c r="H4366" s="7">
        <v>380.61</v>
      </c>
      <c r="I4366" s="7">
        <v>1.5691999999999999</v>
      </c>
      <c r="J4366" s="4">
        <v>1.9300000000000001E-2</v>
      </c>
      <c r="K4366" s="7">
        <v>8.1199999999999994E-2</v>
      </c>
      <c r="L4366" s="2">
        <v>4688</v>
      </c>
      <c r="M4366" s="6"/>
      <c r="N4366" s="6"/>
    </row>
    <row r="4367" spans="1:14" x14ac:dyDescent="0.3">
      <c r="A4367" s="1" t="str">
        <f>VLOOKUP(F4367,Sheet2!A:C,2,FALSE)</f>
        <v>其他</v>
      </c>
      <c r="B4367" s="1" t="str">
        <f>VLOOKUP(E4367,[1]Sheet4!A:B,2,FALSE)</f>
        <v>SDK</v>
      </c>
      <c r="C4367" s="1" t="str">
        <f t="shared" si="39"/>
        <v>07</v>
      </c>
      <c r="D4367" s="147">
        <v>20150702</v>
      </c>
      <c r="E4367" s="6" t="s">
        <v>64</v>
      </c>
      <c r="F4367" s="6" t="s">
        <v>69</v>
      </c>
      <c r="G4367" s="57">
        <v>449043</v>
      </c>
      <c r="H4367" s="7">
        <v>2418.84</v>
      </c>
      <c r="I4367" s="7">
        <v>5.3867000000000003</v>
      </c>
      <c r="J4367" s="4">
        <v>2.4199999999999999E-2</v>
      </c>
      <c r="K4367" s="7">
        <v>0.22270000000000001</v>
      </c>
      <c r="L4367" s="2">
        <v>10862</v>
      </c>
      <c r="M4367" s="6"/>
      <c r="N4367" s="6"/>
    </row>
    <row r="4368" spans="1:14" x14ac:dyDescent="0.3">
      <c r="A4368" s="1" t="str">
        <f>VLOOKUP(F4368,Sheet2!A:C,2,FALSE)</f>
        <v>充电屏保</v>
      </c>
      <c r="B4368" s="1" t="str">
        <f>VLOOKUP(E4368,[1]Sheet4!A:B,2,FALSE)</f>
        <v>SDK</v>
      </c>
      <c r="C4368" s="1" t="str">
        <f t="shared" si="39"/>
        <v>07</v>
      </c>
      <c r="D4368" s="147">
        <v>20150702</v>
      </c>
      <c r="E4368" s="6" t="s">
        <v>64</v>
      </c>
      <c r="F4368" s="6" t="s">
        <v>67</v>
      </c>
      <c r="G4368" s="57">
        <v>131048303</v>
      </c>
      <c r="H4368" s="7">
        <v>67603.789999999994</v>
      </c>
      <c r="I4368" s="7">
        <v>0.51590000000000003</v>
      </c>
      <c r="J4368" s="4">
        <v>1.0999999999999999E-2</v>
      </c>
      <c r="K4368" s="7">
        <v>4.7E-2</v>
      </c>
      <c r="L4368" s="2">
        <v>1439869</v>
      </c>
      <c r="M4368" s="6"/>
      <c r="N4368" s="6"/>
    </row>
    <row r="4369" spans="1:14" x14ac:dyDescent="0.3">
      <c r="A4369" s="1" t="str">
        <f>VLOOKUP(F4369,Sheet2!A:C,2,FALSE)</f>
        <v>其他</v>
      </c>
      <c r="B4369" s="1" t="str">
        <f>VLOOKUP(E4369,[1]Sheet4!A:B,2,FALSE)</f>
        <v>SDK</v>
      </c>
      <c r="C4369" s="1" t="str">
        <f t="shared" si="39"/>
        <v>07</v>
      </c>
      <c r="D4369" s="147">
        <v>20150702</v>
      </c>
      <c r="E4369" s="6" t="s">
        <v>64</v>
      </c>
      <c r="F4369" s="6" t="s">
        <v>68</v>
      </c>
      <c r="G4369" s="57">
        <v>10278</v>
      </c>
      <c r="H4369" s="7">
        <v>21.16</v>
      </c>
      <c r="I4369" s="7">
        <v>2.0588000000000002</v>
      </c>
      <c r="J4369" s="4">
        <v>2.3699999999999999E-2</v>
      </c>
      <c r="K4369" s="7">
        <v>8.6699999999999999E-2</v>
      </c>
      <c r="L4369" s="2">
        <v>244</v>
      </c>
      <c r="M4369" s="6"/>
      <c r="N4369" s="6"/>
    </row>
    <row r="4370" spans="1:14" x14ac:dyDescent="0.3">
      <c r="A4370" s="1" t="str">
        <f>VLOOKUP(F4370,Sheet2!A:C,2,FALSE)</f>
        <v>其他</v>
      </c>
      <c r="B4370" s="1" t="str">
        <f>VLOOKUP(E4370,[1]Sheet4!A:B,2,FALSE)</f>
        <v>SDK</v>
      </c>
      <c r="C4370" s="1" t="str">
        <f t="shared" si="39"/>
        <v>07</v>
      </c>
      <c r="D4370" s="147">
        <v>20150702</v>
      </c>
      <c r="E4370" s="6" t="s">
        <v>64</v>
      </c>
      <c r="F4370" s="6" t="s">
        <v>76</v>
      </c>
      <c r="G4370" s="57">
        <v>265837</v>
      </c>
      <c r="H4370" s="7">
        <v>745.49</v>
      </c>
      <c r="I4370" s="7">
        <v>2.8043</v>
      </c>
      <c r="J4370" s="4">
        <v>1.9900000000000001E-2</v>
      </c>
      <c r="K4370" s="7">
        <v>0.14099999999999999</v>
      </c>
      <c r="L4370" s="2">
        <v>5289</v>
      </c>
      <c r="M4370" s="6"/>
      <c r="N4370" s="6"/>
    </row>
    <row r="4371" spans="1:14" x14ac:dyDescent="0.3">
      <c r="A4371" s="1" t="str">
        <f>VLOOKUP(F4371,Sheet2!A:C,2,FALSE)</f>
        <v>Applock</v>
      </c>
      <c r="B4371" s="1" t="str">
        <f>VLOOKUP(E4371,[1]Sheet4!A:B,2,FALSE)</f>
        <v>SDK</v>
      </c>
      <c r="C4371" s="1" t="str">
        <f t="shared" si="39"/>
        <v>07</v>
      </c>
      <c r="D4371" s="147">
        <v>20150702</v>
      </c>
      <c r="E4371" s="6" t="s">
        <v>64</v>
      </c>
      <c r="F4371" s="6" t="s">
        <v>66</v>
      </c>
      <c r="G4371" s="57">
        <v>109930295</v>
      </c>
      <c r="H4371" s="7">
        <v>59695.23</v>
      </c>
      <c r="I4371" s="7">
        <v>0.54300000000000004</v>
      </c>
      <c r="J4371" s="4">
        <v>1.41E-2</v>
      </c>
      <c r="K4371" s="7">
        <v>3.85E-2</v>
      </c>
      <c r="L4371" s="2">
        <v>1552073</v>
      </c>
      <c r="M4371" s="6"/>
      <c r="N4371" s="6"/>
    </row>
    <row r="4372" spans="1:14" x14ac:dyDescent="0.3">
      <c r="A4372" s="1" t="str">
        <f>VLOOKUP(F4372,Sheet2!A:C,2,FALSE)</f>
        <v>结果页</v>
      </c>
      <c r="B4372" s="1" t="str">
        <f>VLOOKUP(E4372,[1]Sheet4!A:B,2,FALSE)</f>
        <v>SDK</v>
      </c>
      <c r="C4372" s="1" t="str">
        <f t="shared" si="39"/>
        <v>07</v>
      </c>
      <c r="D4372" s="147">
        <v>20150702</v>
      </c>
      <c r="E4372" s="6" t="s">
        <v>64</v>
      </c>
      <c r="F4372" s="6" t="s">
        <v>63</v>
      </c>
      <c r="G4372" s="57">
        <v>14480507</v>
      </c>
      <c r="H4372" s="7">
        <v>40125.68</v>
      </c>
      <c r="I4372" s="7">
        <v>2.7709999999999999</v>
      </c>
      <c r="J4372" s="4">
        <v>2.3800000000000002E-2</v>
      </c>
      <c r="K4372" s="7">
        <v>0.1162</v>
      </c>
      <c r="L4372" s="2">
        <v>345189</v>
      </c>
      <c r="M4372" s="6"/>
      <c r="N4372" s="6"/>
    </row>
    <row r="4373" spans="1:14" x14ac:dyDescent="0.3">
      <c r="A4373" s="1" t="str">
        <f>VLOOKUP(F4373,Sheet2!A:C,2,FALSE)</f>
        <v>充电屏保</v>
      </c>
      <c r="B4373" s="1" t="str">
        <f>VLOOKUP(E4373,[1]Sheet4!A:B,2,FALSE)</f>
        <v>SDK</v>
      </c>
      <c r="C4373" s="1" t="str">
        <f t="shared" si="39"/>
        <v>07</v>
      </c>
      <c r="D4373" s="147">
        <v>20150702</v>
      </c>
      <c r="E4373" s="6" t="s">
        <v>64</v>
      </c>
      <c r="F4373" s="6" t="s">
        <v>72</v>
      </c>
      <c r="G4373" s="57">
        <v>40220111</v>
      </c>
      <c r="H4373" s="7">
        <v>24996.78</v>
      </c>
      <c r="I4373" s="7">
        <v>0.62150000000000005</v>
      </c>
      <c r="J4373" s="4">
        <v>1.18E-2</v>
      </c>
      <c r="K4373" s="7">
        <v>5.2499999999999998E-2</v>
      </c>
      <c r="L4373" s="2">
        <v>476467</v>
      </c>
      <c r="M4373" s="6"/>
      <c r="N4373" s="6"/>
    </row>
    <row r="4374" spans="1:14" x14ac:dyDescent="0.3">
      <c r="A4374" s="1" t="str">
        <f>VLOOKUP(F4374,Sheet2!A:C,2,FALSE)</f>
        <v>Applock</v>
      </c>
      <c r="B4374" s="1" t="str">
        <f>VLOOKUP(E4374,[1]Sheet4!A:B,2,FALSE)</f>
        <v>SDK</v>
      </c>
      <c r="C4374" s="1" t="str">
        <f t="shared" si="39"/>
        <v>07</v>
      </c>
      <c r="D4374" s="147">
        <v>20150702</v>
      </c>
      <c r="E4374" s="6" t="s">
        <v>64</v>
      </c>
      <c r="F4374" s="6" t="s">
        <v>71</v>
      </c>
      <c r="G4374" s="57">
        <v>345942932</v>
      </c>
      <c r="H4374" s="7">
        <v>242181.01</v>
      </c>
      <c r="I4374" s="7">
        <v>0.70009999999999994</v>
      </c>
      <c r="J4374" s="4">
        <v>1.1599999999999999E-2</v>
      </c>
      <c r="K4374" s="7">
        <v>6.0299999999999999E-2</v>
      </c>
      <c r="L4374" s="2">
        <v>4018764</v>
      </c>
      <c r="M4374" s="6"/>
      <c r="N4374" s="6"/>
    </row>
    <row r="4375" spans="1:14" x14ac:dyDescent="0.3">
      <c r="A4375" s="1" t="str">
        <f>VLOOKUP(F4375,Sheet2!A:C,2,FALSE)</f>
        <v>其他</v>
      </c>
      <c r="B4375" s="1" t="str">
        <f>VLOOKUP(E4375,[1]Sheet4!A:B,2,FALSE)</f>
        <v>SDK</v>
      </c>
      <c r="C4375" s="1" t="str">
        <f t="shared" si="39"/>
        <v>07</v>
      </c>
      <c r="D4375" s="147">
        <v>20150702</v>
      </c>
      <c r="E4375" s="6" t="s">
        <v>64</v>
      </c>
      <c r="F4375" s="6" t="s">
        <v>70</v>
      </c>
      <c r="G4375" s="57">
        <v>2491411</v>
      </c>
      <c r="H4375" s="7">
        <v>1533.83</v>
      </c>
      <c r="I4375" s="7">
        <v>0.61560000000000004</v>
      </c>
      <c r="J4375" s="4">
        <v>5.1000000000000004E-3</v>
      </c>
      <c r="K4375" s="7">
        <v>0.11990000000000001</v>
      </c>
      <c r="L4375" s="2">
        <v>12791</v>
      </c>
      <c r="M4375" s="6"/>
      <c r="N4375" s="6"/>
    </row>
    <row r="4376" spans="1:14" x14ac:dyDescent="0.3">
      <c r="A4376" s="1" t="str">
        <f>VLOOKUP(F4376,Sheet2!A:C,2,FALSE)</f>
        <v>其他</v>
      </c>
      <c r="B4376" s="1" t="str">
        <f>VLOOKUP(E4376,[1]Sheet4!A:B,2,FALSE)</f>
        <v>SDK</v>
      </c>
      <c r="C4376" s="1" t="str">
        <f t="shared" si="39"/>
        <v>07</v>
      </c>
      <c r="D4376" s="147">
        <v>20150702</v>
      </c>
      <c r="E4376" s="6" t="s">
        <v>64</v>
      </c>
      <c r="F4376" s="6" t="s">
        <v>75</v>
      </c>
      <c r="G4376" s="57">
        <v>237858</v>
      </c>
      <c r="H4376" s="7">
        <v>750.81</v>
      </c>
      <c r="I4376" s="7">
        <v>3.1564999999999999</v>
      </c>
      <c r="J4376" s="4">
        <v>2.41E-2</v>
      </c>
      <c r="K4376" s="7">
        <v>0.13120000000000001</v>
      </c>
      <c r="L4376" s="2">
        <v>5722</v>
      </c>
      <c r="M4376" s="6"/>
      <c r="N4376" s="6"/>
    </row>
    <row r="4377" spans="1:14" x14ac:dyDescent="0.3">
      <c r="A4377" s="1" t="str">
        <f>VLOOKUP(F4377,Sheet2!A:C,2,FALSE)</f>
        <v>其他</v>
      </c>
      <c r="B4377" s="1" t="str">
        <f>VLOOKUP(E4377,[1]Sheet4!A:B,2,FALSE)</f>
        <v>SDK</v>
      </c>
      <c r="C4377" s="1" t="str">
        <f t="shared" si="39"/>
        <v>07</v>
      </c>
      <c r="D4377" s="147">
        <v>20150702</v>
      </c>
      <c r="E4377" s="6" t="s">
        <v>64</v>
      </c>
      <c r="F4377" s="6" t="s">
        <v>55</v>
      </c>
      <c r="G4377" s="57">
        <v>5197178</v>
      </c>
      <c r="H4377" s="7">
        <v>4021.86</v>
      </c>
      <c r="I4377" s="7">
        <v>0.77390000000000003</v>
      </c>
      <c r="J4377" s="4">
        <v>1.11E-2</v>
      </c>
      <c r="K4377" s="7">
        <v>7.0000000000000007E-2</v>
      </c>
      <c r="L4377" s="2">
        <v>57471</v>
      </c>
      <c r="M4377" s="6"/>
      <c r="N4377" s="6"/>
    </row>
    <row r="4378" spans="1:14" x14ac:dyDescent="0.3">
      <c r="A4378" s="1" t="str">
        <f>VLOOKUP(F4378,Sheet2!A:C,2,FALSE)</f>
        <v>结果页</v>
      </c>
      <c r="B4378" s="1" t="str">
        <f>VLOOKUP(E4378,[1]Sheet4!A:B,2,FALSE)</f>
        <v>SDK</v>
      </c>
      <c r="C4378" s="1" t="str">
        <f t="shared" si="39"/>
        <v>07</v>
      </c>
      <c r="D4378" s="147">
        <v>20150702</v>
      </c>
      <c r="E4378" s="6" t="s">
        <v>64</v>
      </c>
      <c r="F4378" s="6" t="s">
        <v>61</v>
      </c>
      <c r="G4378" s="57">
        <v>5374441</v>
      </c>
      <c r="H4378" s="7">
        <v>4984.34</v>
      </c>
      <c r="I4378" s="7">
        <v>0.9274</v>
      </c>
      <c r="J4378" s="4">
        <v>1.43E-2</v>
      </c>
      <c r="K4378" s="7">
        <v>6.4699999999999994E-2</v>
      </c>
      <c r="L4378" s="2">
        <v>76998</v>
      </c>
      <c r="M4378" s="6"/>
      <c r="N4378" s="6"/>
    </row>
    <row r="4379" spans="1:14" x14ac:dyDescent="0.3">
      <c r="A4379" s="1" t="str">
        <f>VLOOKUP(F4379,Sheet2!A:C,2,FALSE)</f>
        <v>充电屏保</v>
      </c>
      <c r="B4379" s="1" t="str">
        <f>VLOOKUP(E4379,[1]Sheet4!A:B,2,FALSE)</f>
        <v>SDK</v>
      </c>
      <c r="C4379" s="1" t="str">
        <f t="shared" si="39"/>
        <v>07</v>
      </c>
      <c r="D4379" s="147">
        <v>20150702</v>
      </c>
      <c r="E4379" s="6" t="s">
        <v>64</v>
      </c>
      <c r="F4379" s="6" t="s">
        <v>65</v>
      </c>
      <c r="G4379" s="57">
        <v>22518986</v>
      </c>
      <c r="H4379" s="7">
        <v>21051.48</v>
      </c>
      <c r="I4379" s="7">
        <v>0.93479999999999996</v>
      </c>
      <c r="J4379" s="4">
        <v>1.1299999999999999E-2</v>
      </c>
      <c r="K4379" s="7">
        <v>8.3000000000000004E-2</v>
      </c>
      <c r="L4379" s="2">
        <v>253752</v>
      </c>
      <c r="M4379" s="6"/>
      <c r="N4379" s="6"/>
    </row>
    <row r="4380" spans="1:14" x14ac:dyDescent="0.3">
      <c r="A4380" s="1" t="str">
        <f>VLOOKUP(F4380,Sheet2!A:C,2,FALSE)</f>
        <v>其他</v>
      </c>
      <c r="B4380" s="1" t="str">
        <f>VLOOKUP(E4380,[1]Sheet4!A:B,2,FALSE)</f>
        <v>SDK</v>
      </c>
      <c r="C4380" s="1" t="str">
        <f t="shared" si="39"/>
        <v>07</v>
      </c>
      <c r="D4380" s="147">
        <v>20150702</v>
      </c>
      <c r="E4380" s="6" t="s">
        <v>58</v>
      </c>
      <c r="F4380" s="6" t="s">
        <v>55</v>
      </c>
      <c r="G4380" s="57">
        <v>547616</v>
      </c>
      <c r="H4380" s="7">
        <v>147</v>
      </c>
      <c r="I4380" s="7">
        <v>0.26800000000000002</v>
      </c>
      <c r="K4380" s="7"/>
      <c r="M4380" s="6"/>
      <c r="N4380" s="6"/>
    </row>
    <row r="4381" spans="1:14" x14ac:dyDescent="0.3">
      <c r="A4381" s="1" t="str">
        <f>VLOOKUP(F4381,Sheet2!A:C,2,FALSE)</f>
        <v>其他</v>
      </c>
      <c r="B4381" s="1" t="str">
        <f>VLOOKUP(E4381,[1]Sheet4!A:B,2,FALSE)</f>
        <v>SDK</v>
      </c>
      <c r="C4381" s="1" t="str">
        <f t="shared" si="39"/>
        <v>07</v>
      </c>
      <c r="D4381" s="147">
        <v>20150702</v>
      </c>
      <c r="E4381" s="6" t="s">
        <v>58</v>
      </c>
      <c r="F4381" s="6" t="s">
        <v>41</v>
      </c>
      <c r="G4381" s="57">
        <v>42132527</v>
      </c>
      <c r="H4381" s="7">
        <v>2572</v>
      </c>
      <c r="I4381" s="7">
        <v>6.0999999999999999E-2</v>
      </c>
      <c r="K4381" s="7"/>
      <c r="M4381" s="6"/>
      <c r="N4381" s="6"/>
    </row>
    <row r="4382" spans="1:14" x14ac:dyDescent="0.3">
      <c r="A4382" s="1" t="str">
        <f>VLOOKUP(F4382,Sheet2!A:C,2,FALSE)</f>
        <v>其他</v>
      </c>
      <c r="B4382" s="1" t="str">
        <f>VLOOKUP(E4382,[1]Sheet4!A:B,2,FALSE)</f>
        <v>SDK</v>
      </c>
      <c r="C4382" s="1" t="str">
        <f t="shared" si="39"/>
        <v>07</v>
      </c>
      <c r="D4382" s="147">
        <v>20150702</v>
      </c>
      <c r="E4382" s="6" t="s">
        <v>58</v>
      </c>
      <c r="F4382" s="6" t="s">
        <v>59</v>
      </c>
      <c r="G4382" s="57">
        <v>2444772</v>
      </c>
      <c r="H4382" s="7">
        <v>1326</v>
      </c>
      <c r="I4382" s="7">
        <v>0.54200000000000004</v>
      </c>
      <c r="K4382" s="7"/>
      <c r="M4382" s="6"/>
      <c r="N4382" s="6"/>
    </row>
    <row r="4383" spans="1:14" x14ac:dyDescent="0.3">
      <c r="A4383" s="1" t="str">
        <f>VLOOKUP(F4383,Sheet2!A:C,2,FALSE)</f>
        <v>其他</v>
      </c>
      <c r="B4383" s="1" t="str">
        <f>VLOOKUP(E4383,[1]Sheet4!A:B,2,FALSE)</f>
        <v>SDK</v>
      </c>
      <c r="C4383" s="1" t="str">
        <f t="shared" si="39"/>
        <v>07</v>
      </c>
      <c r="D4383" s="147">
        <v>20150703</v>
      </c>
      <c r="E4383" s="6" t="s">
        <v>64</v>
      </c>
      <c r="F4383" s="6" t="s">
        <v>59</v>
      </c>
      <c r="G4383" s="57">
        <v>6506914</v>
      </c>
      <c r="H4383" s="7">
        <v>4042.83</v>
      </c>
      <c r="I4383" s="7">
        <v>0.62129999999999996</v>
      </c>
      <c r="J4383" s="4">
        <v>0.01</v>
      </c>
      <c r="K4383" s="7">
        <v>6.2300000000000001E-2</v>
      </c>
      <c r="L4383" s="2">
        <v>64926</v>
      </c>
      <c r="M4383" s="6"/>
      <c r="N4383" s="6"/>
    </row>
    <row r="4384" spans="1:14" x14ac:dyDescent="0.3">
      <c r="A4384" s="1" t="str">
        <f>VLOOKUP(F4384,Sheet2!A:C,2,FALSE)</f>
        <v>其他</v>
      </c>
      <c r="B4384" s="1" t="str">
        <f>VLOOKUP(E4384,[1]Sheet4!A:B,2,FALSE)</f>
        <v>SDK</v>
      </c>
      <c r="C4384" s="1" t="str">
        <f t="shared" si="39"/>
        <v>07</v>
      </c>
      <c r="D4384" s="147">
        <v>20150703</v>
      </c>
      <c r="E4384" s="6" t="s">
        <v>64</v>
      </c>
      <c r="F4384" s="6" t="s">
        <v>41</v>
      </c>
      <c r="G4384" s="57">
        <v>18835245</v>
      </c>
      <c r="H4384" s="7">
        <v>7116.72</v>
      </c>
      <c r="I4384" s="7">
        <v>0.37780000000000002</v>
      </c>
      <c r="J4384" s="4">
        <v>9.4999999999999998E-3</v>
      </c>
      <c r="K4384" s="7">
        <v>3.9800000000000002E-2</v>
      </c>
      <c r="L4384" s="2">
        <v>178603</v>
      </c>
      <c r="M4384" s="6"/>
      <c r="N4384" s="6"/>
    </row>
    <row r="4385" spans="1:14" x14ac:dyDescent="0.3">
      <c r="A4385" s="1" t="str">
        <f>VLOOKUP(F4385,Sheet2!A:C,2,FALSE)</f>
        <v>其他</v>
      </c>
      <c r="B4385" s="1" t="str">
        <f>VLOOKUP(E4385,[1]Sheet4!A:B,2,FALSE)</f>
        <v>SDK</v>
      </c>
      <c r="C4385" s="1" t="str">
        <f t="shared" si="39"/>
        <v>07</v>
      </c>
      <c r="D4385" s="147">
        <v>20150703</v>
      </c>
      <c r="E4385" s="6" t="s">
        <v>64</v>
      </c>
      <c r="F4385" s="6" t="s">
        <v>73</v>
      </c>
      <c r="G4385" s="57">
        <v>910054</v>
      </c>
      <c r="H4385" s="7">
        <v>1738.3</v>
      </c>
      <c r="I4385" s="7">
        <v>1.9100999999999999</v>
      </c>
      <c r="J4385" s="4">
        <v>4.0099999999999997E-2</v>
      </c>
      <c r="K4385" s="7">
        <v>4.7600000000000003E-2</v>
      </c>
      <c r="L4385" s="2">
        <v>36518</v>
      </c>
      <c r="M4385" s="6"/>
      <c r="N4385" s="6"/>
    </row>
    <row r="4386" spans="1:14" x14ac:dyDescent="0.3">
      <c r="A4386" s="1" t="str">
        <f>VLOOKUP(F4386,Sheet2!A:C,2,FALSE)</f>
        <v>结果页</v>
      </c>
      <c r="B4386" s="1" t="str">
        <f>VLOOKUP(E4386,[1]Sheet4!A:B,2,FALSE)</f>
        <v>SDK</v>
      </c>
      <c r="C4386" s="1" t="str">
        <f t="shared" si="39"/>
        <v>07</v>
      </c>
      <c r="D4386" s="147">
        <v>20150703</v>
      </c>
      <c r="E4386" s="6" t="s">
        <v>64</v>
      </c>
      <c r="F4386" s="6" t="s">
        <v>62</v>
      </c>
      <c r="G4386" s="57">
        <v>12057587</v>
      </c>
      <c r="H4386" s="7">
        <v>14525.8</v>
      </c>
      <c r="I4386" s="7">
        <v>1.2047000000000001</v>
      </c>
      <c r="J4386" s="4">
        <v>1.46E-2</v>
      </c>
      <c r="K4386" s="7">
        <v>8.2600000000000007E-2</v>
      </c>
      <c r="L4386" s="2">
        <v>175921</v>
      </c>
      <c r="M4386" s="6"/>
      <c r="N4386" s="6"/>
    </row>
    <row r="4387" spans="1:14" x14ac:dyDescent="0.3">
      <c r="A4387" s="1" t="str">
        <f>VLOOKUP(F4387,Sheet2!A:C,2,FALSE)</f>
        <v>其他</v>
      </c>
      <c r="B4387" s="1" t="str">
        <f>VLOOKUP(E4387,[1]Sheet4!A:B,2,FALSE)</f>
        <v>SDK</v>
      </c>
      <c r="C4387" s="1" t="str">
        <f t="shared" si="39"/>
        <v>07</v>
      </c>
      <c r="D4387" s="147">
        <v>20150703</v>
      </c>
      <c r="E4387" s="6" t="s">
        <v>64</v>
      </c>
      <c r="F4387" s="6" t="s">
        <v>69</v>
      </c>
      <c r="G4387" s="57">
        <v>472445</v>
      </c>
      <c r="H4387" s="7">
        <v>2743.78</v>
      </c>
      <c r="I4387" s="7">
        <v>5.8075999999999999</v>
      </c>
      <c r="J4387" s="4">
        <v>2.41E-2</v>
      </c>
      <c r="K4387" s="7">
        <v>0.24060000000000001</v>
      </c>
      <c r="L4387" s="2">
        <v>11405</v>
      </c>
      <c r="M4387" s="6"/>
      <c r="N4387" s="6"/>
    </row>
    <row r="4388" spans="1:14" x14ac:dyDescent="0.3">
      <c r="A4388" s="1" t="str">
        <f>VLOOKUP(F4388,Sheet2!A:C,2,FALSE)</f>
        <v>充电屏保</v>
      </c>
      <c r="B4388" s="1" t="str">
        <f>VLOOKUP(E4388,[1]Sheet4!A:B,2,FALSE)</f>
        <v>SDK</v>
      </c>
      <c r="C4388" s="1" t="str">
        <f t="shared" ref="C4388:C4451" si="40">RIGHT(LEFT(D4388,6),2)</f>
        <v>07</v>
      </c>
      <c r="D4388" s="147">
        <v>20150703</v>
      </c>
      <c r="E4388" s="6" t="s">
        <v>64</v>
      </c>
      <c r="F4388" s="6" t="s">
        <v>67</v>
      </c>
      <c r="G4388" s="57">
        <v>129869505</v>
      </c>
      <c r="H4388" s="7">
        <v>64874.46</v>
      </c>
      <c r="I4388" s="7">
        <v>0.4995</v>
      </c>
      <c r="J4388" s="4">
        <v>1.11E-2</v>
      </c>
      <c r="K4388" s="7">
        <v>4.4900000000000002E-2</v>
      </c>
      <c r="L4388" s="2">
        <v>1445125</v>
      </c>
      <c r="M4388" s="6"/>
      <c r="N4388" s="6"/>
    </row>
    <row r="4389" spans="1:14" x14ac:dyDescent="0.3">
      <c r="A4389" s="1" t="str">
        <f>VLOOKUP(F4389,Sheet2!A:C,2,FALSE)</f>
        <v>其他</v>
      </c>
      <c r="B4389" s="1" t="str">
        <f>VLOOKUP(E4389,[1]Sheet4!A:B,2,FALSE)</f>
        <v>SDK</v>
      </c>
      <c r="C4389" s="1" t="str">
        <f t="shared" si="40"/>
        <v>07</v>
      </c>
      <c r="D4389" s="147">
        <v>20150703</v>
      </c>
      <c r="E4389" s="6" t="s">
        <v>64</v>
      </c>
      <c r="F4389" s="6" t="s">
        <v>68</v>
      </c>
      <c r="G4389" s="57">
        <v>437521</v>
      </c>
      <c r="H4389" s="7">
        <v>781.58</v>
      </c>
      <c r="I4389" s="7">
        <v>1.7864</v>
      </c>
      <c r="J4389" s="4">
        <v>1.8200000000000001E-2</v>
      </c>
      <c r="K4389" s="7">
        <v>9.8000000000000004E-2</v>
      </c>
      <c r="L4389" s="2">
        <v>7974</v>
      </c>
      <c r="M4389" s="6"/>
      <c r="N4389" s="6"/>
    </row>
    <row r="4390" spans="1:14" x14ac:dyDescent="0.3">
      <c r="A4390" s="1" t="str">
        <f>VLOOKUP(F4390,Sheet2!A:C,2,FALSE)</f>
        <v>其他</v>
      </c>
      <c r="B4390" s="1" t="str">
        <f>VLOOKUP(E4390,[1]Sheet4!A:B,2,FALSE)</f>
        <v>SDK</v>
      </c>
      <c r="C4390" s="1" t="str">
        <f t="shared" si="40"/>
        <v>07</v>
      </c>
      <c r="D4390" s="147">
        <v>20150703</v>
      </c>
      <c r="E4390" s="6" t="s">
        <v>64</v>
      </c>
      <c r="F4390" s="6" t="s">
        <v>76</v>
      </c>
      <c r="G4390" s="57">
        <v>272785</v>
      </c>
      <c r="H4390" s="7">
        <v>722.01</v>
      </c>
      <c r="I4390" s="7">
        <v>2.6467999999999998</v>
      </c>
      <c r="J4390" s="4">
        <v>0.02</v>
      </c>
      <c r="K4390" s="7">
        <v>0.13239999999999999</v>
      </c>
      <c r="L4390" s="2">
        <v>5454</v>
      </c>
      <c r="M4390" s="6"/>
      <c r="N4390" s="6"/>
    </row>
    <row r="4391" spans="1:14" x14ac:dyDescent="0.3">
      <c r="A4391" s="1" t="str">
        <f>VLOOKUP(F4391,Sheet2!A:C,2,FALSE)</f>
        <v>Applock</v>
      </c>
      <c r="B4391" s="1" t="str">
        <f>VLOOKUP(E4391,[1]Sheet4!A:B,2,FALSE)</f>
        <v>SDK</v>
      </c>
      <c r="C4391" s="1" t="str">
        <f t="shared" si="40"/>
        <v>07</v>
      </c>
      <c r="D4391" s="147">
        <v>20150703</v>
      </c>
      <c r="E4391" s="6" t="s">
        <v>64</v>
      </c>
      <c r="F4391" s="6" t="s">
        <v>66</v>
      </c>
      <c r="G4391" s="57">
        <v>112812764</v>
      </c>
      <c r="H4391" s="7">
        <v>60130.76</v>
      </c>
      <c r="I4391" s="7">
        <v>0.53300000000000003</v>
      </c>
      <c r="J4391" s="4">
        <v>1.4500000000000001E-2</v>
      </c>
      <c r="K4391" s="7">
        <v>3.6799999999999999E-2</v>
      </c>
      <c r="L4391" s="2">
        <v>1634014</v>
      </c>
      <c r="M4391" s="6"/>
      <c r="N4391" s="6"/>
    </row>
    <row r="4392" spans="1:14" x14ac:dyDescent="0.3">
      <c r="A4392" s="1" t="str">
        <f>VLOOKUP(F4392,Sheet2!A:C,2,FALSE)</f>
        <v>结果页</v>
      </c>
      <c r="B4392" s="1" t="str">
        <f>VLOOKUP(E4392,[1]Sheet4!A:B,2,FALSE)</f>
        <v>SDK</v>
      </c>
      <c r="C4392" s="1" t="str">
        <f t="shared" si="40"/>
        <v>07</v>
      </c>
      <c r="D4392" s="147">
        <v>20150703</v>
      </c>
      <c r="E4392" s="6" t="s">
        <v>64</v>
      </c>
      <c r="F4392" s="6" t="s">
        <v>63</v>
      </c>
      <c r="G4392" s="57">
        <v>15312939</v>
      </c>
      <c r="H4392" s="7">
        <v>41757.39</v>
      </c>
      <c r="I4392" s="7">
        <v>2.7269000000000001</v>
      </c>
      <c r="J4392" s="4">
        <v>2.3199999999999998E-2</v>
      </c>
      <c r="K4392" s="7">
        <v>0.1176</v>
      </c>
      <c r="L4392" s="2">
        <v>355000</v>
      </c>
      <c r="M4392" s="6"/>
      <c r="N4392" s="6"/>
    </row>
    <row r="4393" spans="1:14" x14ac:dyDescent="0.3">
      <c r="A4393" s="1" t="str">
        <f>VLOOKUP(F4393,Sheet2!A:C,2,FALSE)</f>
        <v>充电屏保</v>
      </c>
      <c r="B4393" s="1" t="str">
        <f>VLOOKUP(E4393,[1]Sheet4!A:B,2,FALSE)</f>
        <v>SDK</v>
      </c>
      <c r="C4393" s="1" t="str">
        <f t="shared" si="40"/>
        <v>07</v>
      </c>
      <c r="D4393" s="147">
        <v>20150703</v>
      </c>
      <c r="E4393" s="6" t="s">
        <v>64</v>
      </c>
      <c r="F4393" s="6" t="s">
        <v>72</v>
      </c>
      <c r="G4393" s="57">
        <v>42736585</v>
      </c>
      <c r="H4393" s="7">
        <v>26125.45</v>
      </c>
      <c r="I4393" s="7">
        <v>0.61129999999999995</v>
      </c>
      <c r="J4393" s="4">
        <v>1.2E-2</v>
      </c>
      <c r="K4393" s="7">
        <v>5.11E-2</v>
      </c>
      <c r="L4393" s="2">
        <v>511397</v>
      </c>
      <c r="M4393" s="6"/>
      <c r="N4393" s="6"/>
    </row>
    <row r="4394" spans="1:14" x14ac:dyDescent="0.3">
      <c r="A4394" s="1" t="str">
        <f>VLOOKUP(F4394,Sheet2!A:C,2,FALSE)</f>
        <v>Applock</v>
      </c>
      <c r="B4394" s="1" t="str">
        <f>VLOOKUP(E4394,[1]Sheet4!A:B,2,FALSE)</f>
        <v>SDK</v>
      </c>
      <c r="C4394" s="1" t="str">
        <f t="shared" si="40"/>
        <v>07</v>
      </c>
      <c r="D4394" s="147">
        <v>20150703</v>
      </c>
      <c r="E4394" s="6" t="s">
        <v>64</v>
      </c>
      <c r="F4394" s="6" t="s">
        <v>71</v>
      </c>
      <c r="G4394" s="57">
        <v>365600248</v>
      </c>
      <c r="H4394" s="7">
        <v>255093.88</v>
      </c>
      <c r="I4394" s="7">
        <v>0.69769999999999999</v>
      </c>
      <c r="J4394" s="4">
        <v>1.1599999999999999E-2</v>
      </c>
      <c r="K4394" s="7">
        <v>6.0100000000000001E-2</v>
      </c>
      <c r="L4394" s="2">
        <v>4246980</v>
      </c>
      <c r="M4394" s="6"/>
      <c r="N4394" s="6"/>
    </row>
    <row r="4395" spans="1:14" x14ac:dyDescent="0.3">
      <c r="A4395" s="1" t="str">
        <f>VLOOKUP(F4395,Sheet2!A:C,2,FALSE)</f>
        <v>其他</v>
      </c>
      <c r="B4395" s="1" t="str">
        <f>VLOOKUP(E4395,[1]Sheet4!A:B,2,FALSE)</f>
        <v>SDK</v>
      </c>
      <c r="C4395" s="1" t="str">
        <f t="shared" si="40"/>
        <v>07</v>
      </c>
      <c r="D4395" s="147">
        <v>20150703</v>
      </c>
      <c r="E4395" s="6" t="s">
        <v>64</v>
      </c>
      <c r="F4395" s="6" t="s">
        <v>70</v>
      </c>
      <c r="G4395" s="57">
        <v>2469334</v>
      </c>
      <c r="H4395" s="7">
        <v>1501.57</v>
      </c>
      <c r="I4395" s="7">
        <v>0.60809999999999997</v>
      </c>
      <c r="J4395" s="4">
        <v>5.4000000000000003E-3</v>
      </c>
      <c r="K4395" s="7">
        <v>0.113</v>
      </c>
      <c r="L4395" s="2">
        <v>13293</v>
      </c>
      <c r="M4395" s="6"/>
      <c r="N4395" s="6"/>
    </row>
    <row r="4396" spans="1:14" x14ac:dyDescent="0.3">
      <c r="A4396" s="1" t="str">
        <f>VLOOKUP(F4396,Sheet2!A:C,2,FALSE)</f>
        <v>其他</v>
      </c>
      <c r="B4396" s="1" t="str">
        <f>VLOOKUP(E4396,[1]Sheet4!A:B,2,FALSE)</f>
        <v>SDK</v>
      </c>
      <c r="C4396" s="1" t="str">
        <f t="shared" si="40"/>
        <v>07</v>
      </c>
      <c r="D4396" s="147">
        <v>20150703</v>
      </c>
      <c r="E4396" s="6" t="s">
        <v>64</v>
      </c>
      <c r="F4396" s="6" t="s">
        <v>75</v>
      </c>
      <c r="G4396" s="57">
        <v>260080</v>
      </c>
      <c r="H4396" s="7">
        <v>973.51</v>
      </c>
      <c r="I4396" s="7">
        <v>3.7431000000000001</v>
      </c>
      <c r="J4396" s="4">
        <v>2.7799999999999998E-2</v>
      </c>
      <c r="K4396" s="7">
        <v>0.13439999999999999</v>
      </c>
      <c r="L4396" s="2">
        <v>7242</v>
      </c>
      <c r="M4396" s="6"/>
      <c r="N4396" s="6"/>
    </row>
    <row r="4397" spans="1:14" x14ac:dyDescent="0.3">
      <c r="A4397" s="1" t="str">
        <f>VLOOKUP(F4397,Sheet2!A:C,2,FALSE)</f>
        <v>其他</v>
      </c>
      <c r="B4397" s="1" t="str">
        <f>VLOOKUP(E4397,[1]Sheet4!A:B,2,FALSE)</f>
        <v>SDK</v>
      </c>
      <c r="C4397" s="1" t="str">
        <f t="shared" si="40"/>
        <v>07</v>
      </c>
      <c r="D4397" s="147">
        <v>20150703</v>
      </c>
      <c r="E4397" s="6" t="s">
        <v>64</v>
      </c>
      <c r="F4397" s="6" t="s">
        <v>55</v>
      </c>
      <c r="G4397" s="57">
        <v>5870261</v>
      </c>
      <c r="H4397" s="7">
        <v>4417.13</v>
      </c>
      <c r="I4397" s="7">
        <v>0.75249999999999995</v>
      </c>
      <c r="J4397" s="4">
        <v>1.0200000000000001E-2</v>
      </c>
      <c r="K4397" s="7">
        <v>7.3400000000000007E-2</v>
      </c>
      <c r="L4397" s="2">
        <v>60140</v>
      </c>
      <c r="M4397" s="6"/>
      <c r="N4397" s="6"/>
    </row>
    <row r="4398" spans="1:14" x14ac:dyDescent="0.3">
      <c r="A4398" s="1" t="str">
        <f>VLOOKUP(F4398,Sheet2!A:C,2,FALSE)</f>
        <v>结果页</v>
      </c>
      <c r="B4398" s="1" t="str">
        <f>VLOOKUP(E4398,[1]Sheet4!A:B,2,FALSE)</f>
        <v>SDK</v>
      </c>
      <c r="C4398" s="1" t="str">
        <f t="shared" si="40"/>
        <v>07</v>
      </c>
      <c r="D4398" s="147">
        <v>20150703</v>
      </c>
      <c r="E4398" s="6" t="s">
        <v>64</v>
      </c>
      <c r="F4398" s="6" t="s">
        <v>61</v>
      </c>
      <c r="G4398" s="57">
        <v>5991755</v>
      </c>
      <c r="H4398" s="7">
        <v>5222.3999999999996</v>
      </c>
      <c r="I4398" s="7">
        <v>0.87160000000000004</v>
      </c>
      <c r="J4398" s="4">
        <v>1.38E-2</v>
      </c>
      <c r="K4398" s="7">
        <v>6.3100000000000003E-2</v>
      </c>
      <c r="L4398" s="2">
        <v>82786</v>
      </c>
      <c r="M4398" s="6"/>
      <c r="N4398" s="6"/>
    </row>
    <row r="4399" spans="1:14" x14ac:dyDescent="0.3">
      <c r="A4399" s="1" t="str">
        <f>VLOOKUP(F4399,Sheet2!A:C,2,FALSE)</f>
        <v>充电屏保</v>
      </c>
      <c r="B4399" s="1" t="str">
        <f>VLOOKUP(E4399,[1]Sheet4!A:B,2,FALSE)</f>
        <v>SDK</v>
      </c>
      <c r="C4399" s="1" t="str">
        <f t="shared" si="40"/>
        <v>07</v>
      </c>
      <c r="D4399" s="147">
        <v>20150703</v>
      </c>
      <c r="E4399" s="6" t="s">
        <v>64</v>
      </c>
      <c r="F4399" s="6" t="s">
        <v>65</v>
      </c>
      <c r="G4399" s="57">
        <v>22605539</v>
      </c>
      <c r="H4399" s="7">
        <v>20653.18</v>
      </c>
      <c r="I4399" s="7">
        <v>0.91359999999999997</v>
      </c>
      <c r="J4399" s="4">
        <v>1.1299999999999999E-2</v>
      </c>
      <c r="K4399" s="7">
        <v>8.0699999999999994E-2</v>
      </c>
      <c r="L4399" s="2">
        <v>255857</v>
      </c>
      <c r="M4399" s="6"/>
      <c r="N4399" s="6"/>
    </row>
    <row r="4400" spans="1:14" x14ac:dyDescent="0.3">
      <c r="A4400" s="1" t="str">
        <f>VLOOKUP(F4400,Sheet2!A:C,2,FALSE)</f>
        <v>其他</v>
      </c>
      <c r="B4400" s="1" t="str">
        <f>VLOOKUP(E4400,[1]Sheet4!A:B,2,FALSE)</f>
        <v>SDK</v>
      </c>
      <c r="C4400" s="1" t="str">
        <f t="shared" si="40"/>
        <v>07</v>
      </c>
      <c r="D4400" s="147">
        <v>20150704</v>
      </c>
      <c r="E4400" s="6" t="s">
        <v>64</v>
      </c>
      <c r="F4400" s="6" t="s">
        <v>59</v>
      </c>
      <c r="G4400" s="57">
        <v>9164609</v>
      </c>
      <c r="H4400" s="7">
        <v>6555.91</v>
      </c>
      <c r="I4400" s="7">
        <v>0.71540000000000004</v>
      </c>
      <c r="J4400" s="4">
        <v>9.2999999999999992E-3</v>
      </c>
      <c r="K4400" s="7">
        <v>7.6799999999999993E-2</v>
      </c>
      <c r="L4400" s="2">
        <v>85400</v>
      </c>
      <c r="M4400" s="6"/>
      <c r="N4400" s="6"/>
    </row>
    <row r="4401" spans="1:14" x14ac:dyDescent="0.3">
      <c r="A4401" s="1" t="str">
        <f>VLOOKUP(F4401,Sheet2!A:C,2,FALSE)</f>
        <v>其他</v>
      </c>
      <c r="B4401" s="1" t="str">
        <f>VLOOKUP(E4401,[1]Sheet4!A:B,2,FALSE)</f>
        <v>SDK</v>
      </c>
      <c r="C4401" s="1" t="str">
        <f t="shared" si="40"/>
        <v>07</v>
      </c>
      <c r="D4401" s="147">
        <v>20150704</v>
      </c>
      <c r="E4401" s="6" t="s">
        <v>64</v>
      </c>
      <c r="F4401" s="6" t="s">
        <v>41</v>
      </c>
      <c r="G4401" s="57">
        <v>21429060</v>
      </c>
      <c r="H4401" s="7">
        <v>8549.65</v>
      </c>
      <c r="I4401" s="7">
        <v>0.39900000000000002</v>
      </c>
      <c r="J4401" s="4">
        <v>9.1000000000000004E-3</v>
      </c>
      <c r="K4401" s="7">
        <v>4.3700000000000003E-2</v>
      </c>
      <c r="L4401" s="2">
        <v>195835</v>
      </c>
      <c r="M4401" s="6"/>
      <c r="N4401" s="6"/>
    </row>
    <row r="4402" spans="1:14" x14ac:dyDescent="0.3">
      <c r="A4402" s="1" t="str">
        <f>VLOOKUP(F4402,Sheet2!A:C,2,FALSE)</f>
        <v>其他</v>
      </c>
      <c r="B4402" s="1" t="str">
        <f>VLOOKUP(E4402,[1]Sheet4!A:B,2,FALSE)</f>
        <v>SDK</v>
      </c>
      <c r="C4402" s="1" t="str">
        <f t="shared" si="40"/>
        <v>07</v>
      </c>
      <c r="D4402" s="147">
        <v>20150704</v>
      </c>
      <c r="E4402" s="6" t="s">
        <v>64</v>
      </c>
      <c r="F4402" s="6" t="s">
        <v>73</v>
      </c>
      <c r="G4402" s="57">
        <v>895573</v>
      </c>
      <c r="H4402" s="7">
        <v>1673.56</v>
      </c>
      <c r="I4402" s="7">
        <v>1.8687</v>
      </c>
      <c r="J4402" s="4">
        <v>3.9899999999999998E-2</v>
      </c>
      <c r="K4402" s="7">
        <v>4.6800000000000001E-2</v>
      </c>
      <c r="L4402" s="2">
        <v>35763</v>
      </c>
      <c r="M4402" s="6"/>
      <c r="N4402" s="6"/>
    </row>
    <row r="4403" spans="1:14" x14ac:dyDescent="0.3">
      <c r="A4403" s="1" t="str">
        <f>VLOOKUP(F4403,Sheet2!A:C,2,FALSE)</f>
        <v>结果页</v>
      </c>
      <c r="B4403" s="1" t="str">
        <f>VLOOKUP(E4403,[1]Sheet4!A:B,2,FALSE)</f>
        <v>SDK</v>
      </c>
      <c r="C4403" s="1" t="str">
        <f t="shared" si="40"/>
        <v>07</v>
      </c>
      <c r="D4403" s="147">
        <v>20150704</v>
      </c>
      <c r="E4403" s="6" t="s">
        <v>64</v>
      </c>
      <c r="F4403" s="6" t="s">
        <v>62</v>
      </c>
      <c r="G4403" s="57">
        <v>17359303</v>
      </c>
      <c r="H4403" s="7">
        <v>21748.11</v>
      </c>
      <c r="I4403" s="7">
        <v>1.2527999999999999</v>
      </c>
      <c r="J4403" s="4">
        <v>1.4E-2</v>
      </c>
      <c r="K4403" s="7">
        <v>8.9700000000000002E-2</v>
      </c>
      <c r="L4403" s="2">
        <v>242354</v>
      </c>
      <c r="M4403" s="6"/>
      <c r="N4403" s="6"/>
    </row>
    <row r="4404" spans="1:14" x14ac:dyDescent="0.3">
      <c r="A4404" s="1" t="str">
        <f>VLOOKUP(F4404,Sheet2!A:C,2,FALSE)</f>
        <v>其他</v>
      </c>
      <c r="B4404" s="1" t="str">
        <f>VLOOKUP(E4404,[1]Sheet4!A:B,2,FALSE)</f>
        <v>SDK</v>
      </c>
      <c r="C4404" s="1" t="str">
        <f t="shared" si="40"/>
        <v>07</v>
      </c>
      <c r="D4404" s="147">
        <v>20150704</v>
      </c>
      <c r="E4404" s="6" t="s">
        <v>64</v>
      </c>
      <c r="F4404" s="6" t="s">
        <v>69</v>
      </c>
      <c r="G4404" s="57">
        <v>477379</v>
      </c>
      <c r="H4404" s="7">
        <v>2808.65</v>
      </c>
      <c r="I4404" s="7">
        <v>5.8834999999999997</v>
      </c>
      <c r="J4404" s="4">
        <v>2.4400000000000002E-2</v>
      </c>
      <c r="K4404" s="7">
        <v>0.2407</v>
      </c>
      <c r="L4404" s="2">
        <v>11667</v>
      </c>
      <c r="M4404" s="6"/>
      <c r="N4404" s="6"/>
    </row>
    <row r="4405" spans="1:14" x14ac:dyDescent="0.3">
      <c r="A4405" s="1" t="str">
        <f>VLOOKUP(F4405,Sheet2!A:C,2,FALSE)</f>
        <v>充电屏保</v>
      </c>
      <c r="B4405" s="1" t="str">
        <f>VLOOKUP(E4405,[1]Sheet4!A:B,2,FALSE)</f>
        <v>SDK</v>
      </c>
      <c r="C4405" s="1" t="str">
        <f t="shared" si="40"/>
        <v>07</v>
      </c>
      <c r="D4405" s="147">
        <v>20150704</v>
      </c>
      <c r="E4405" s="6" t="s">
        <v>64</v>
      </c>
      <c r="F4405" s="6" t="s">
        <v>67</v>
      </c>
      <c r="G4405" s="57">
        <v>120938673</v>
      </c>
      <c r="H4405" s="7">
        <v>59432.94</v>
      </c>
      <c r="I4405" s="7">
        <v>0.4914</v>
      </c>
      <c r="J4405" s="4">
        <v>1.15E-2</v>
      </c>
      <c r="K4405" s="7">
        <v>4.2799999999999998E-2</v>
      </c>
      <c r="L4405" s="2">
        <v>1387986</v>
      </c>
      <c r="M4405" s="6"/>
      <c r="N4405" s="6"/>
    </row>
    <row r="4406" spans="1:14" x14ac:dyDescent="0.3">
      <c r="A4406" s="1" t="str">
        <f>VLOOKUP(F4406,Sheet2!A:C,2,FALSE)</f>
        <v>其他</v>
      </c>
      <c r="B4406" s="1" t="str">
        <f>VLOOKUP(E4406,[1]Sheet4!A:B,2,FALSE)</f>
        <v>SDK</v>
      </c>
      <c r="C4406" s="1" t="str">
        <f t="shared" si="40"/>
        <v>07</v>
      </c>
      <c r="D4406" s="147">
        <v>20150704</v>
      </c>
      <c r="E4406" s="6" t="s">
        <v>64</v>
      </c>
      <c r="F4406" s="6" t="s">
        <v>68</v>
      </c>
      <c r="G4406" s="57">
        <v>540881</v>
      </c>
      <c r="H4406" s="7">
        <v>1003.79</v>
      </c>
      <c r="I4406" s="7">
        <v>1.8557999999999999</v>
      </c>
      <c r="J4406" s="4">
        <v>1.8200000000000001E-2</v>
      </c>
      <c r="K4406" s="7">
        <v>0.1021</v>
      </c>
      <c r="L4406" s="2">
        <v>9831</v>
      </c>
      <c r="M4406" s="6"/>
      <c r="N4406" s="6"/>
    </row>
    <row r="4407" spans="1:14" x14ac:dyDescent="0.3">
      <c r="A4407" s="1" t="str">
        <f>VLOOKUP(F4407,Sheet2!A:C,2,FALSE)</f>
        <v>其他</v>
      </c>
      <c r="B4407" s="1" t="str">
        <f>VLOOKUP(E4407,[1]Sheet4!A:B,2,FALSE)</f>
        <v>SDK</v>
      </c>
      <c r="C4407" s="1" t="str">
        <f t="shared" si="40"/>
        <v>07</v>
      </c>
      <c r="D4407" s="147">
        <v>20150704</v>
      </c>
      <c r="E4407" s="6" t="s">
        <v>64</v>
      </c>
      <c r="F4407" s="6" t="s">
        <v>76</v>
      </c>
      <c r="G4407" s="57">
        <v>275999</v>
      </c>
      <c r="H4407" s="7">
        <v>666.82</v>
      </c>
      <c r="I4407" s="7">
        <v>2.4159999999999999</v>
      </c>
      <c r="J4407" s="4">
        <v>0.02</v>
      </c>
      <c r="K4407" s="7">
        <v>0.1206</v>
      </c>
      <c r="L4407" s="2">
        <v>5527</v>
      </c>
      <c r="M4407" s="6"/>
      <c r="N4407" s="6"/>
    </row>
    <row r="4408" spans="1:14" x14ac:dyDescent="0.3">
      <c r="A4408" s="1" t="str">
        <f>VLOOKUP(F4408,Sheet2!A:C,2,FALSE)</f>
        <v>Applock</v>
      </c>
      <c r="B4408" s="1" t="str">
        <f>VLOOKUP(E4408,[1]Sheet4!A:B,2,FALSE)</f>
        <v>SDK</v>
      </c>
      <c r="C4408" s="1" t="str">
        <f t="shared" si="40"/>
        <v>07</v>
      </c>
      <c r="D4408" s="147">
        <v>20150704</v>
      </c>
      <c r="E4408" s="6" t="s">
        <v>64</v>
      </c>
      <c r="F4408" s="6" t="s">
        <v>66</v>
      </c>
      <c r="G4408" s="57">
        <v>110501623</v>
      </c>
      <c r="H4408" s="7">
        <v>57666.49</v>
      </c>
      <c r="I4408" s="7">
        <v>0.52190000000000003</v>
      </c>
      <c r="J4408" s="4">
        <v>1.47E-2</v>
      </c>
      <c r="K4408" s="7">
        <v>3.5499999999999997E-2</v>
      </c>
      <c r="L4408" s="2">
        <v>1622517</v>
      </c>
      <c r="M4408" s="6"/>
      <c r="N4408" s="6"/>
    </row>
    <row r="4409" spans="1:14" x14ac:dyDescent="0.3">
      <c r="A4409" s="1" t="str">
        <f>VLOOKUP(F4409,Sheet2!A:C,2,FALSE)</f>
        <v>结果页</v>
      </c>
      <c r="B4409" s="1" t="str">
        <f>VLOOKUP(E4409,[1]Sheet4!A:B,2,FALSE)</f>
        <v>SDK</v>
      </c>
      <c r="C4409" s="1" t="str">
        <f t="shared" si="40"/>
        <v>07</v>
      </c>
      <c r="D4409" s="147">
        <v>20150704</v>
      </c>
      <c r="E4409" s="6" t="s">
        <v>64</v>
      </c>
      <c r="F4409" s="6" t="s">
        <v>63</v>
      </c>
      <c r="G4409" s="57">
        <v>14959993</v>
      </c>
      <c r="H4409" s="7">
        <v>41552.65</v>
      </c>
      <c r="I4409" s="7">
        <v>2.7776000000000001</v>
      </c>
      <c r="J4409" s="4">
        <v>2.24E-2</v>
      </c>
      <c r="K4409" s="7">
        <v>0.12379999999999999</v>
      </c>
      <c r="L4409" s="2">
        <v>335549</v>
      </c>
      <c r="M4409" s="6"/>
      <c r="N4409" s="6"/>
    </row>
    <row r="4410" spans="1:14" x14ac:dyDescent="0.3">
      <c r="A4410" s="1" t="str">
        <f>VLOOKUP(F4410,Sheet2!A:C,2,FALSE)</f>
        <v>充电屏保</v>
      </c>
      <c r="B4410" s="1" t="str">
        <f>VLOOKUP(E4410,[1]Sheet4!A:B,2,FALSE)</f>
        <v>SDK</v>
      </c>
      <c r="C4410" s="1" t="str">
        <f t="shared" si="40"/>
        <v>07</v>
      </c>
      <c r="D4410" s="147">
        <v>20150704</v>
      </c>
      <c r="E4410" s="6" t="s">
        <v>64</v>
      </c>
      <c r="F4410" s="6" t="s">
        <v>72</v>
      </c>
      <c r="G4410" s="57">
        <v>40993647</v>
      </c>
      <c r="H4410" s="7">
        <v>24667.52</v>
      </c>
      <c r="I4410" s="7">
        <v>0.60170000000000001</v>
      </c>
      <c r="J4410" s="4">
        <v>1.23E-2</v>
      </c>
      <c r="K4410" s="7">
        <v>4.8899999999999999E-2</v>
      </c>
      <c r="L4410" s="2">
        <v>504228</v>
      </c>
      <c r="M4410" s="6"/>
      <c r="N4410" s="6"/>
    </row>
    <row r="4411" spans="1:14" x14ac:dyDescent="0.3">
      <c r="A4411" s="1" t="str">
        <f>VLOOKUP(F4411,Sheet2!A:C,2,FALSE)</f>
        <v>Applock</v>
      </c>
      <c r="B4411" s="1" t="str">
        <f>VLOOKUP(E4411,[1]Sheet4!A:B,2,FALSE)</f>
        <v>SDK</v>
      </c>
      <c r="C4411" s="1" t="str">
        <f t="shared" si="40"/>
        <v>07</v>
      </c>
      <c r="D4411" s="147">
        <v>20150704</v>
      </c>
      <c r="E4411" s="6" t="s">
        <v>64</v>
      </c>
      <c r="F4411" s="6" t="s">
        <v>71</v>
      </c>
      <c r="G4411" s="57">
        <v>351923430</v>
      </c>
      <c r="H4411" s="7">
        <v>243604.49</v>
      </c>
      <c r="I4411" s="7">
        <v>0.69220000000000004</v>
      </c>
      <c r="J4411" s="4">
        <v>1.2E-2</v>
      </c>
      <c r="K4411" s="7">
        <v>5.79E-2</v>
      </c>
      <c r="L4411" s="2">
        <v>4210299</v>
      </c>
      <c r="M4411" s="6"/>
      <c r="N4411" s="6"/>
    </row>
    <row r="4412" spans="1:14" x14ac:dyDescent="0.3">
      <c r="A4412" s="1" t="str">
        <f>VLOOKUP(F4412,Sheet2!A:C,2,FALSE)</f>
        <v>其他</v>
      </c>
      <c r="B4412" s="1" t="str">
        <f>VLOOKUP(E4412,[1]Sheet4!A:B,2,FALSE)</f>
        <v>SDK</v>
      </c>
      <c r="C4412" s="1" t="str">
        <f t="shared" si="40"/>
        <v>07</v>
      </c>
      <c r="D4412" s="147">
        <v>20150704</v>
      </c>
      <c r="E4412" s="6" t="s">
        <v>64</v>
      </c>
      <c r="F4412" s="6" t="s">
        <v>70</v>
      </c>
      <c r="G4412" s="57">
        <v>2355236</v>
      </c>
      <c r="H4412" s="7">
        <v>1384.3</v>
      </c>
      <c r="I4412" s="7">
        <v>0.58779999999999999</v>
      </c>
      <c r="J4412" s="4">
        <v>5.4999999999999997E-3</v>
      </c>
      <c r="K4412" s="7">
        <v>0.1071</v>
      </c>
      <c r="L4412" s="2">
        <v>12930</v>
      </c>
      <c r="M4412" s="6"/>
      <c r="N4412" s="6"/>
    </row>
    <row r="4413" spans="1:14" x14ac:dyDescent="0.3">
      <c r="A4413" s="1" t="str">
        <f>VLOOKUP(F4413,Sheet2!A:C,2,FALSE)</f>
        <v>其他</v>
      </c>
      <c r="B4413" s="1" t="str">
        <f>VLOOKUP(E4413,[1]Sheet4!A:B,2,FALSE)</f>
        <v>SDK</v>
      </c>
      <c r="C4413" s="1" t="str">
        <f t="shared" si="40"/>
        <v>07</v>
      </c>
      <c r="D4413" s="147">
        <v>20150704</v>
      </c>
      <c r="E4413" s="6" t="s">
        <v>64</v>
      </c>
      <c r="F4413" s="6" t="s">
        <v>75</v>
      </c>
      <c r="G4413" s="57">
        <v>256767</v>
      </c>
      <c r="H4413" s="7">
        <v>952.79</v>
      </c>
      <c r="I4413" s="7">
        <v>3.7107000000000001</v>
      </c>
      <c r="J4413" s="4">
        <v>2.8400000000000002E-2</v>
      </c>
      <c r="K4413" s="7">
        <v>0.13070000000000001</v>
      </c>
      <c r="L4413" s="2">
        <v>7290</v>
      </c>
      <c r="M4413" s="6"/>
      <c r="N4413" s="6"/>
    </row>
    <row r="4414" spans="1:14" x14ac:dyDescent="0.3">
      <c r="A4414" s="1" t="str">
        <f>VLOOKUP(F4414,Sheet2!A:C,2,FALSE)</f>
        <v>其他</v>
      </c>
      <c r="B4414" s="1" t="str">
        <f>VLOOKUP(E4414,[1]Sheet4!A:B,2,FALSE)</f>
        <v>SDK</v>
      </c>
      <c r="C4414" s="1" t="str">
        <f t="shared" si="40"/>
        <v>07</v>
      </c>
      <c r="D4414" s="147">
        <v>20150704</v>
      </c>
      <c r="E4414" s="6" t="s">
        <v>64</v>
      </c>
      <c r="F4414" s="6" t="s">
        <v>55</v>
      </c>
      <c r="G4414" s="57">
        <v>4934800</v>
      </c>
      <c r="H4414" s="7">
        <v>3813.36</v>
      </c>
      <c r="I4414" s="7">
        <v>0.77270000000000005</v>
      </c>
      <c r="J4414" s="4">
        <v>1.0800000000000001E-2</v>
      </c>
      <c r="K4414" s="7">
        <v>7.1599999999999997E-2</v>
      </c>
      <c r="L4414" s="2">
        <v>53266</v>
      </c>
      <c r="M4414" s="6"/>
      <c r="N4414" s="6"/>
    </row>
    <row r="4415" spans="1:14" x14ac:dyDescent="0.3">
      <c r="A4415" s="1" t="str">
        <f>VLOOKUP(F4415,Sheet2!A:C,2,FALSE)</f>
        <v>结果页</v>
      </c>
      <c r="B4415" s="1" t="str">
        <f>VLOOKUP(E4415,[1]Sheet4!A:B,2,FALSE)</f>
        <v>SDK</v>
      </c>
      <c r="C4415" s="1" t="str">
        <f t="shared" si="40"/>
        <v>07</v>
      </c>
      <c r="D4415" s="147">
        <v>20150704</v>
      </c>
      <c r="E4415" s="6" t="s">
        <v>64</v>
      </c>
      <c r="F4415" s="6" t="s">
        <v>61</v>
      </c>
      <c r="G4415" s="57">
        <v>5241925</v>
      </c>
      <c r="H4415" s="7">
        <v>4539.87</v>
      </c>
      <c r="I4415" s="7">
        <v>0.86609999999999998</v>
      </c>
      <c r="J4415" s="4">
        <v>1.3899999999999999E-2</v>
      </c>
      <c r="K4415" s="7">
        <v>6.2100000000000002E-2</v>
      </c>
      <c r="L4415" s="2">
        <v>73092</v>
      </c>
      <c r="M4415" s="6"/>
      <c r="N4415" s="6"/>
    </row>
    <row r="4416" spans="1:14" x14ac:dyDescent="0.3">
      <c r="A4416" s="1" t="str">
        <f>VLOOKUP(F4416,Sheet2!A:C,2,FALSE)</f>
        <v>充电屏保</v>
      </c>
      <c r="B4416" s="1" t="str">
        <f>VLOOKUP(E4416,[1]Sheet4!A:B,2,FALSE)</f>
        <v>SDK</v>
      </c>
      <c r="C4416" s="1" t="str">
        <f t="shared" si="40"/>
        <v>07</v>
      </c>
      <c r="D4416" s="147">
        <v>20150704</v>
      </c>
      <c r="E4416" s="6" t="s">
        <v>64</v>
      </c>
      <c r="F4416" s="6" t="s">
        <v>65</v>
      </c>
      <c r="G4416" s="57">
        <v>20983807</v>
      </c>
      <c r="H4416" s="7">
        <v>18665.919999999998</v>
      </c>
      <c r="I4416" s="7">
        <v>0.88949999999999996</v>
      </c>
      <c r="J4416" s="4">
        <v>1.17E-2</v>
      </c>
      <c r="K4416" s="7">
        <v>7.6100000000000001E-2</v>
      </c>
      <c r="L4416" s="2">
        <v>245256</v>
      </c>
      <c r="M4416" s="6"/>
      <c r="N4416" s="6"/>
    </row>
    <row r="4417" spans="1:14" x14ac:dyDescent="0.3">
      <c r="A4417" s="1" t="str">
        <f>VLOOKUP(F4417,Sheet2!A:C,2,FALSE)</f>
        <v>其他</v>
      </c>
      <c r="B4417" s="1" t="str">
        <f>VLOOKUP(E4417,[1]Sheet4!A:B,2,FALSE)</f>
        <v>SDK</v>
      </c>
      <c r="C4417" s="1" t="str">
        <f t="shared" si="40"/>
        <v>07</v>
      </c>
      <c r="D4417" s="147">
        <v>20150703</v>
      </c>
      <c r="E4417" s="6" t="s">
        <v>58</v>
      </c>
      <c r="F4417" s="6" t="s">
        <v>55</v>
      </c>
      <c r="G4417" s="57">
        <v>634864</v>
      </c>
      <c r="H4417" s="7">
        <v>164</v>
      </c>
      <c r="I4417" s="7">
        <v>0.25900000000000001</v>
      </c>
      <c r="K4417" s="7"/>
      <c r="M4417" s="6"/>
      <c r="N4417" s="6"/>
    </row>
    <row r="4418" spans="1:14" x14ac:dyDescent="0.3">
      <c r="A4418" s="1" t="str">
        <f>VLOOKUP(F4418,Sheet2!A:C,2,FALSE)</f>
        <v>其他</v>
      </c>
      <c r="B4418" s="1" t="str">
        <f>VLOOKUP(E4418,[1]Sheet4!A:B,2,FALSE)</f>
        <v>SDK</v>
      </c>
      <c r="C4418" s="1" t="str">
        <f t="shared" si="40"/>
        <v>07</v>
      </c>
      <c r="D4418" s="147">
        <v>20150703</v>
      </c>
      <c r="E4418" s="6" t="s">
        <v>58</v>
      </c>
      <c r="F4418" s="6" t="s">
        <v>41</v>
      </c>
      <c r="G4418" s="57">
        <v>41808482</v>
      </c>
      <c r="H4418" s="7">
        <v>2456</v>
      </c>
      <c r="I4418" s="7">
        <v>5.8999999999999997E-2</v>
      </c>
      <c r="K4418" s="7"/>
      <c r="M4418" s="6"/>
      <c r="N4418" s="6"/>
    </row>
    <row r="4419" spans="1:14" x14ac:dyDescent="0.3">
      <c r="A4419" s="1" t="str">
        <f>VLOOKUP(F4419,Sheet2!A:C,2,FALSE)</f>
        <v>其他</v>
      </c>
      <c r="B4419" s="1" t="str">
        <f>VLOOKUP(E4419,[1]Sheet4!A:B,2,FALSE)</f>
        <v>SDK</v>
      </c>
      <c r="C4419" s="1" t="str">
        <f t="shared" si="40"/>
        <v>07</v>
      </c>
      <c r="D4419" s="147">
        <v>20150703</v>
      </c>
      <c r="E4419" s="6" t="s">
        <v>58</v>
      </c>
      <c r="F4419" s="6" t="s">
        <v>59</v>
      </c>
      <c r="G4419" s="57">
        <v>2835872</v>
      </c>
      <c r="H4419" s="7">
        <v>1429</v>
      </c>
      <c r="I4419" s="7">
        <v>0.504</v>
      </c>
      <c r="K4419" s="7"/>
      <c r="M4419" s="6"/>
      <c r="N4419" s="6"/>
    </row>
    <row r="4420" spans="1:14" x14ac:dyDescent="0.3">
      <c r="A4420" s="1" t="str">
        <f>VLOOKUP(F4420,Sheet2!A:C,2,FALSE)</f>
        <v>其他</v>
      </c>
      <c r="B4420" s="1" t="str">
        <f>VLOOKUP(E4420,[1]Sheet4!A:B,2,FALSE)</f>
        <v>SDK</v>
      </c>
      <c r="C4420" s="1" t="str">
        <f t="shared" si="40"/>
        <v>07</v>
      </c>
      <c r="D4420" s="147">
        <v>20150704</v>
      </c>
      <c r="E4420" s="6" t="s">
        <v>58</v>
      </c>
      <c r="F4420" s="6" t="s">
        <v>55</v>
      </c>
      <c r="G4420" s="57">
        <v>539697</v>
      </c>
      <c r="H4420" s="7">
        <v>148</v>
      </c>
      <c r="I4420" s="7">
        <v>0.27400000000000002</v>
      </c>
      <c r="K4420" s="7"/>
      <c r="M4420" s="6"/>
      <c r="N4420" s="6"/>
    </row>
    <row r="4421" spans="1:14" x14ac:dyDescent="0.3">
      <c r="A4421" s="1" t="str">
        <f>VLOOKUP(F4421,Sheet2!A:C,2,FALSE)</f>
        <v>其他</v>
      </c>
      <c r="B4421" s="1" t="str">
        <f>VLOOKUP(E4421,[1]Sheet4!A:B,2,FALSE)</f>
        <v>SDK</v>
      </c>
      <c r="C4421" s="1" t="str">
        <f t="shared" si="40"/>
        <v>07</v>
      </c>
      <c r="D4421" s="147">
        <v>20150704</v>
      </c>
      <c r="E4421" s="6" t="s">
        <v>58</v>
      </c>
      <c r="F4421" s="6" t="s">
        <v>41</v>
      </c>
      <c r="G4421" s="57">
        <v>45553490</v>
      </c>
      <c r="H4421" s="7">
        <v>2646</v>
      </c>
      <c r="I4421" s="7">
        <v>5.8000000000000003E-2</v>
      </c>
      <c r="K4421" s="7"/>
      <c r="M4421" s="6"/>
      <c r="N4421" s="6"/>
    </row>
    <row r="4422" spans="1:14" x14ac:dyDescent="0.3">
      <c r="A4422" s="1" t="str">
        <f>VLOOKUP(F4422,Sheet2!A:C,2,FALSE)</f>
        <v>其他</v>
      </c>
      <c r="B4422" s="1" t="str">
        <f>VLOOKUP(E4422,[1]Sheet4!A:B,2,FALSE)</f>
        <v>SDK</v>
      </c>
      <c r="C4422" s="1" t="str">
        <f t="shared" si="40"/>
        <v>07</v>
      </c>
      <c r="D4422" s="147">
        <v>20150704</v>
      </c>
      <c r="E4422" s="6" t="s">
        <v>58</v>
      </c>
      <c r="F4422" s="6" t="s">
        <v>59</v>
      </c>
      <c r="G4422" s="57">
        <v>3464833</v>
      </c>
      <c r="H4422" s="7">
        <v>1728</v>
      </c>
      <c r="I4422" s="7">
        <v>0.499</v>
      </c>
      <c r="K4422" s="7"/>
      <c r="M4422" s="6"/>
      <c r="N4422" s="6"/>
    </row>
    <row r="4423" spans="1:14" x14ac:dyDescent="0.3">
      <c r="A4423" s="1" t="str">
        <f>VLOOKUP(F4423,Sheet2!A:C,2,FALSE)</f>
        <v>结果页</v>
      </c>
      <c r="B4423" s="1" t="str">
        <f>VLOOKUP(E4423,[1]Sheet4!A:B,2,FALSE)</f>
        <v>API</v>
      </c>
      <c r="C4423" s="1" t="str">
        <f t="shared" si="40"/>
        <v>07</v>
      </c>
      <c r="D4423" s="147">
        <v>20150703</v>
      </c>
      <c r="E4423" s="6" t="s">
        <v>74</v>
      </c>
      <c r="F4423" s="6" t="s">
        <v>61</v>
      </c>
      <c r="G4423" s="57">
        <v>3629498</v>
      </c>
      <c r="H4423" s="7">
        <v>3068.14</v>
      </c>
      <c r="I4423" s="7">
        <v>0.85</v>
      </c>
      <c r="J4423" s="4">
        <v>1.6799999999999999E-2</v>
      </c>
      <c r="K4423" s="7"/>
      <c r="L4423" s="2">
        <v>60799</v>
      </c>
      <c r="M4423" s="6"/>
      <c r="N4423" s="6"/>
    </row>
    <row r="4424" spans="1:14" x14ac:dyDescent="0.3">
      <c r="A4424" s="1" t="str">
        <f>VLOOKUP(F4424,Sheet2!A:C,2,FALSE)</f>
        <v>结果页</v>
      </c>
      <c r="B4424" s="1" t="str">
        <f>VLOOKUP(E4424,[1]Sheet4!A:B,2,FALSE)</f>
        <v>API</v>
      </c>
      <c r="C4424" s="1" t="str">
        <f t="shared" si="40"/>
        <v>07</v>
      </c>
      <c r="D4424" s="147">
        <v>20150703</v>
      </c>
      <c r="E4424" s="6" t="s">
        <v>74</v>
      </c>
      <c r="F4424" s="6" t="s">
        <v>63</v>
      </c>
      <c r="G4424" s="57">
        <v>401265</v>
      </c>
      <c r="H4424" s="7">
        <v>494.39</v>
      </c>
      <c r="I4424" s="7">
        <v>1.23</v>
      </c>
      <c r="J4424" s="4">
        <v>9.7000000000000003E-3</v>
      </c>
      <c r="K4424" s="7"/>
      <c r="L4424" s="2">
        <v>3888</v>
      </c>
      <c r="M4424" s="6"/>
      <c r="N4424" s="6"/>
    </row>
    <row r="4425" spans="1:14" x14ac:dyDescent="0.3">
      <c r="A4425" s="1" t="str">
        <f>VLOOKUP(F4425,Sheet2!A:C,2,FALSE)</f>
        <v>结果页</v>
      </c>
      <c r="B4425" s="1" t="str">
        <f>VLOOKUP(E4425,[1]Sheet4!A:B,2,FALSE)</f>
        <v>API</v>
      </c>
      <c r="C4425" s="1" t="str">
        <f t="shared" si="40"/>
        <v>07</v>
      </c>
      <c r="D4425" s="147">
        <v>20150703</v>
      </c>
      <c r="E4425" s="6" t="s">
        <v>60</v>
      </c>
      <c r="F4425" s="6" t="s">
        <v>62</v>
      </c>
      <c r="G4425" s="57">
        <v>1110623</v>
      </c>
      <c r="H4425" s="7">
        <v>1252.3</v>
      </c>
      <c r="I4425" s="7">
        <v>1.127565339453622</v>
      </c>
      <c r="J4425" s="4">
        <v>1.4351404572028492E-2</v>
      </c>
      <c r="K4425" s="7"/>
      <c r="L4425" s="2">
        <v>15939</v>
      </c>
      <c r="M4425" s="6"/>
      <c r="N4425" s="6"/>
    </row>
    <row r="4426" spans="1:14" x14ac:dyDescent="0.3">
      <c r="A4426" s="1" t="str">
        <f>VLOOKUP(F4426,Sheet2!A:C,2,FALSE)</f>
        <v>结果页</v>
      </c>
      <c r="B4426" s="1" t="str">
        <f>VLOOKUP(E4426,[1]Sheet4!A:B,2,FALSE)</f>
        <v>API</v>
      </c>
      <c r="C4426" s="1" t="str">
        <f t="shared" si="40"/>
        <v>07</v>
      </c>
      <c r="D4426" s="147">
        <v>20150703</v>
      </c>
      <c r="E4426" s="6" t="s">
        <v>60</v>
      </c>
      <c r="F4426" s="6" t="s">
        <v>63</v>
      </c>
      <c r="G4426" s="57">
        <v>372870</v>
      </c>
      <c r="H4426" s="7">
        <v>977.94</v>
      </c>
      <c r="I4426" s="7">
        <v>2.6227371469949312</v>
      </c>
      <c r="J4426" s="4">
        <v>2.6459623997639927E-2</v>
      </c>
      <c r="K4426" s="7"/>
      <c r="L4426" s="2">
        <v>9866</v>
      </c>
      <c r="M4426" s="6"/>
      <c r="N4426" s="6"/>
    </row>
    <row r="4427" spans="1:14" x14ac:dyDescent="0.3">
      <c r="A4427" s="1" t="str">
        <f>VLOOKUP(F4427,Sheet2!A:C,2,FALSE)</f>
        <v>结果页</v>
      </c>
      <c r="B4427" s="1" t="str">
        <f>VLOOKUP(E4427,[1]Sheet4!A:B,2,FALSE)</f>
        <v>API</v>
      </c>
      <c r="C4427" s="1" t="str">
        <f t="shared" si="40"/>
        <v>07</v>
      </c>
      <c r="D4427" s="147">
        <v>20150703</v>
      </c>
      <c r="E4427" s="6" t="s">
        <v>60</v>
      </c>
      <c r="F4427" s="6" t="s">
        <v>61</v>
      </c>
      <c r="G4427" s="57">
        <v>135311</v>
      </c>
      <c r="H4427" s="7">
        <v>313.51</v>
      </c>
      <c r="I4427" s="7">
        <v>2.3169587099348909</v>
      </c>
      <c r="J4427" s="4">
        <v>1.6406648387788131E-2</v>
      </c>
      <c r="K4427" s="7"/>
      <c r="L4427" s="2">
        <v>2220</v>
      </c>
      <c r="M4427" s="6"/>
      <c r="N4427" s="6"/>
    </row>
    <row r="4428" spans="1:14" x14ac:dyDescent="0.3">
      <c r="A4428" s="1" t="str">
        <f>VLOOKUP(F4428,Sheet2!A:C,2,FALSE)</f>
        <v>其他</v>
      </c>
      <c r="B4428" s="1" t="str">
        <f>VLOOKUP(E4428,[1]Sheet4!A:B,2,FALSE)</f>
        <v>API</v>
      </c>
      <c r="C4428" s="1" t="str">
        <f t="shared" si="40"/>
        <v>07</v>
      </c>
      <c r="D4428" s="147">
        <v>20150703</v>
      </c>
      <c r="E4428" s="6" t="s">
        <v>60</v>
      </c>
      <c r="F4428" s="6" t="s">
        <v>41</v>
      </c>
      <c r="G4428" s="57">
        <v>23592</v>
      </c>
      <c r="H4428" s="7">
        <v>59.72</v>
      </c>
      <c r="I4428" s="7">
        <v>2.531366564937267</v>
      </c>
      <c r="J4428" s="4">
        <v>4.9593082400813835E-3</v>
      </c>
      <c r="K4428" s="7"/>
      <c r="L4428" s="2">
        <v>117</v>
      </c>
      <c r="M4428" s="6"/>
      <c r="N4428" s="6"/>
    </row>
    <row r="4429" spans="1:14" x14ac:dyDescent="0.3">
      <c r="A4429" s="1" t="str">
        <f>VLOOKUP(F4429,Sheet2!A:C,2,FALSE)</f>
        <v>结果页</v>
      </c>
      <c r="B4429" s="1" t="str">
        <f>VLOOKUP(E4429,[1]Sheet4!A:B,2,FALSE)</f>
        <v>API</v>
      </c>
      <c r="C4429" s="1" t="str">
        <f t="shared" si="40"/>
        <v>07</v>
      </c>
      <c r="D4429" s="147">
        <v>20150704</v>
      </c>
      <c r="E4429" s="6" t="s">
        <v>74</v>
      </c>
      <c r="F4429" s="6" t="s">
        <v>61</v>
      </c>
      <c r="G4429" s="57">
        <v>3385914</v>
      </c>
      <c r="H4429" s="7">
        <v>2685.64</v>
      </c>
      <c r="I4429" s="7">
        <v>0.79</v>
      </c>
      <c r="J4429" s="4">
        <v>1.6299999999999999E-2</v>
      </c>
      <c r="K4429" s="7"/>
      <c r="L4429" s="2">
        <v>55174</v>
      </c>
      <c r="M4429" s="6"/>
      <c r="N4429" s="6"/>
    </row>
    <row r="4430" spans="1:14" x14ac:dyDescent="0.3">
      <c r="A4430" s="1" t="str">
        <f>VLOOKUP(F4430,Sheet2!A:C,2,FALSE)</f>
        <v>结果页</v>
      </c>
      <c r="B4430" s="1" t="str">
        <f>VLOOKUP(E4430,[1]Sheet4!A:B,2,FALSE)</f>
        <v>API</v>
      </c>
      <c r="C4430" s="1" t="str">
        <f t="shared" si="40"/>
        <v>07</v>
      </c>
      <c r="D4430" s="147">
        <v>20150704</v>
      </c>
      <c r="E4430" s="6" t="s">
        <v>74</v>
      </c>
      <c r="F4430" s="6" t="s">
        <v>63</v>
      </c>
      <c r="G4430" s="57">
        <v>389337</v>
      </c>
      <c r="H4430" s="7">
        <v>550.57000000000005</v>
      </c>
      <c r="I4430" s="7">
        <v>1.41</v>
      </c>
      <c r="J4430" s="4">
        <v>9.4999999999999998E-3</v>
      </c>
      <c r="K4430" s="7"/>
      <c r="L4430" s="2">
        <v>3695</v>
      </c>
      <c r="M4430" s="6"/>
      <c r="N4430" s="6"/>
    </row>
    <row r="4431" spans="1:14" x14ac:dyDescent="0.3">
      <c r="A4431" s="1" t="str">
        <f>VLOOKUP(F4431,Sheet2!A:C,2,FALSE)</f>
        <v>结果页</v>
      </c>
      <c r="B4431" s="1" t="str">
        <f>VLOOKUP(E4431,[1]Sheet4!A:B,2,FALSE)</f>
        <v>API</v>
      </c>
      <c r="C4431" s="1" t="str">
        <f t="shared" si="40"/>
        <v>07</v>
      </c>
      <c r="D4431" s="147">
        <v>20150704</v>
      </c>
      <c r="E4431" s="6" t="s">
        <v>60</v>
      </c>
      <c r="F4431" s="6" t="s">
        <v>62</v>
      </c>
      <c r="G4431" s="57">
        <v>902452</v>
      </c>
      <c r="H4431" s="7">
        <v>1040.5900000000001</v>
      </c>
      <c r="I4431" s="7">
        <v>1.1530696369446798</v>
      </c>
      <c r="J4431" s="4">
        <v>1.318186452021825E-2</v>
      </c>
      <c r="K4431" s="7"/>
      <c r="L4431" s="2">
        <v>11896</v>
      </c>
      <c r="M4431" s="6"/>
      <c r="N4431" s="6"/>
    </row>
    <row r="4432" spans="1:14" x14ac:dyDescent="0.3">
      <c r="A4432" s="1" t="str">
        <f>VLOOKUP(F4432,Sheet2!A:C,2,FALSE)</f>
        <v>结果页</v>
      </c>
      <c r="B4432" s="1" t="str">
        <f>VLOOKUP(E4432,[1]Sheet4!A:B,2,FALSE)</f>
        <v>API</v>
      </c>
      <c r="C4432" s="1" t="str">
        <f t="shared" si="40"/>
        <v>07</v>
      </c>
      <c r="D4432" s="147">
        <v>20150704</v>
      </c>
      <c r="E4432" s="6" t="s">
        <v>60</v>
      </c>
      <c r="F4432" s="6" t="s">
        <v>63</v>
      </c>
      <c r="G4432" s="57">
        <v>334824</v>
      </c>
      <c r="H4432" s="7">
        <v>952.71</v>
      </c>
      <c r="I4432" s="7">
        <v>2.845405347286933</v>
      </c>
      <c r="J4432" s="4">
        <v>2.8244689747449408E-2</v>
      </c>
      <c r="K4432" s="7"/>
      <c r="L4432" s="2">
        <v>9457</v>
      </c>
      <c r="M4432" s="6"/>
      <c r="N4432" s="6"/>
    </row>
    <row r="4433" spans="1:14" x14ac:dyDescent="0.3">
      <c r="A4433" s="1" t="str">
        <f>VLOOKUP(F4433,Sheet2!A:C,2,FALSE)</f>
        <v>结果页</v>
      </c>
      <c r="B4433" s="1" t="str">
        <f>VLOOKUP(E4433,[1]Sheet4!A:B,2,FALSE)</f>
        <v>API</v>
      </c>
      <c r="C4433" s="1" t="str">
        <f t="shared" si="40"/>
        <v>07</v>
      </c>
      <c r="D4433" s="147">
        <v>20150704</v>
      </c>
      <c r="E4433" s="6" t="s">
        <v>60</v>
      </c>
      <c r="F4433" s="6" t="s">
        <v>61</v>
      </c>
      <c r="G4433" s="57">
        <v>134593</v>
      </c>
      <c r="H4433" s="7">
        <v>290.01</v>
      </c>
      <c r="I4433" s="7">
        <v>2.1547182988714124</v>
      </c>
      <c r="J4433" s="4">
        <v>1.6241557881910649E-2</v>
      </c>
      <c r="K4433" s="7"/>
      <c r="L4433" s="2">
        <v>2186</v>
      </c>
      <c r="M4433" s="6"/>
      <c r="N4433" s="6"/>
    </row>
    <row r="4434" spans="1:14" x14ac:dyDescent="0.3">
      <c r="A4434" s="1" t="str">
        <f>VLOOKUP(F4434,Sheet2!A:C,2,FALSE)</f>
        <v>其他</v>
      </c>
      <c r="B4434" s="1" t="str">
        <f>VLOOKUP(E4434,[1]Sheet4!A:B,2,FALSE)</f>
        <v>API</v>
      </c>
      <c r="C4434" s="1" t="str">
        <f t="shared" si="40"/>
        <v>07</v>
      </c>
      <c r="D4434" s="147">
        <v>20150704</v>
      </c>
      <c r="E4434" s="6" t="s">
        <v>60</v>
      </c>
      <c r="F4434" s="6" t="s">
        <v>41</v>
      </c>
      <c r="G4434" s="57">
        <v>25515</v>
      </c>
      <c r="H4434" s="7">
        <v>68.289999999999992</v>
      </c>
      <c r="I4434" s="7">
        <v>2.6764648246129723</v>
      </c>
      <c r="J4434" s="4">
        <v>4.8206937095825984E-3</v>
      </c>
      <c r="K4434" s="7"/>
      <c r="L4434" s="2">
        <v>123</v>
      </c>
      <c r="M4434" s="6"/>
      <c r="N4434" s="6"/>
    </row>
    <row r="4435" spans="1:14" x14ac:dyDescent="0.3">
      <c r="A4435" s="1" t="str">
        <f>VLOOKUP(F4435,Sheet2!A:C,2,FALSE)</f>
        <v>结果页</v>
      </c>
      <c r="B4435" s="1" t="str">
        <f>VLOOKUP(E4435,[1]Sheet4!A:B,2,FALSE)</f>
        <v>API</v>
      </c>
      <c r="C4435" s="1" t="str">
        <f t="shared" si="40"/>
        <v>07</v>
      </c>
      <c r="D4435" s="147">
        <v>20150705</v>
      </c>
      <c r="E4435" s="6" t="s">
        <v>74</v>
      </c>
      <c r="F4435" s="6" t="s">
        <v>61</v>
      </c>
      <c r="G4435" s="57">
        <v>3118590</v>
      </c>
      <c r="H4435" s="7">
        <v>2566.81</v>
      </c>
      <c r="I4435" s="7">
        <v>0.82</v>
      </c>
      <c r="J4435" s="4">
        <v>1.6500000000000001E-2</v>
      </c>
      <c r="K4435" s="7"/>
      <c r="L4435" s="2">
        <v>51578</v>
      </c>
      <c r="M4435" s="6"/>
      <c r="N4435" s="6"/>
    </row>
    <row r="4436" spans="1:14" x14ac:dyDescent="0.3">
      <c r="A4436" s="1" t="str">
        <f>VLOOKUP(F4436,Sheet2!A:C,2,FALSE)</f>
        <v>结果页</v>
      </c>
      <c r="B4436" s="1" t="str">
        <f>VLOOKUP(E4436,[1]Sheet4!A:B,2,FALSE)</f>
        <v>API</v>
      </c>
      <c r="C4436" s="1" t="str">
        <f t="shared" si="40"/>
        <v>07</v>
      </c>
      <c r="D4436" s="147">
        <v>20150705</v>
      </c>
      <c r="E4436" s="6" t="s">
        <v>74</v>
      </c>
      <c r="F4436" s="6" t="s">
        <v>63</v>
      </c>
      <c r="G4436" s="57">
        <v>397030</v>
      </c>
      <c r="H4436" s="7">
        <v>579.46</v>
      </c>
      <c r="I4436" s="7">
        <v>1.46</v>
      </c>
      <c r="J4436" s="4">
        <v>9.4999999999999998E-3</v>
      </c>
      <c r="K4436" s="7"/>
      <c r="L4436" s="2">
        <v>3763</v>
      </c>
      <c r="M4436" s="6"/>
      <c r="N4436" s="6"/>
    </row>
    <row r="4437" spans="1:14" x14ac:dyDescent="0.3">
      <c r="A4437" s="1" t="str">
        <f>VLOOKUP(F4437,Sheet2!A:C,2,FALSE)</f>
        <v>结果页</v>
      </c>
      <c r="B4437" s="1" t="str">
        <f>VLOOKUP(E4437,[1]Sheet4!A:B,2,FALSE)</f>
        <v>API</v>
      </c>
      <c r="C4437" s="1" t="str">
        <f t="shared" si="40"/>
        <v>07</v>
      </c>
      <c r="D4437" s="147">
        <v>20150705</v>
      </c>
      <c r="E4437" s="6" t="s">
        <v>60</v>
      </c>
      <c r="F4437" s="6" t="s">
        <v>62</v>
      </c>
      <c r="G4437" s="57">
        <v>402988</v>
      </c>
      <c r="H4437" s="7">
        <v>330.92</v>
      </c>
      <c r="I4437" s="7">
        <v>0.82116589079575575</v>
      </c>
      <c r="J4437" s="4">
        <v>1.0129333875946679E-2</v>
      </c>
      <c r="K4437" s="7"/>
      <c r="L4437" s="2">
        <v>4082</v>
      </c>
      <c r="M4437" s="6"/>
      <c r="N4437" s="6"/>
    </row>
    <row r="4438" spans="1:14" x14ac:dyDescent="0.3">
      <c r="A4438" s="1" t="str">
        <f>VLOOKUP(F4438,Sheet2!A:C,2,FALSE)</f>
        <v>结果页</v>
      </c>
      <c r="B4438" s="1" t="str">
        <f>VLOOKUP(E4438,[1]Sheet4!A:B,2,FALSE)</f>
        <v>API</v>
      </c>
      <c r="C4438" s="1" t="str">
        <f t="shared" si="40"/>
        <v>07</v>
      </c>
      <c r="D4438" s="147">
        <v>20150705</v>
      </c>
      <c r="E4438" s="6" t="s">
        <v>60</v>
      </c>
      <c r="F4438" s="6" t="s">
        <v>63</v>
      </c>
      <c r="G4438" s="57">
        <v>360885</v>
      </c>
      <c r="H4438" s="7">
        <v>940.83999999999992</v>
      </c>
      <c r="I4438" s="7">
        <v>2.6070354822173267</v>
      </c>
      <c r="J4438" s="4">
        <v>2.8518780220845977E-2</v>
      </c>
      <c r="K4438" s="7"/>
      <c r="L4438" s="2">
        <v>10292</v>
      </c>
      <c r="M4438" s="6"/>
      <c r="N4438" s="6"/>
    </row>
    <row r="4439" spans="1:14" x14ac:dyDescent="0.3">
      <c r="A4439" s="1" t="str">
        <f>VLOOKUP(F4439,Sheet2!A:C,2,FALSE)</f>
        <v>结果页</v>
      </c>
      <c r="B4439" s="1" t="str">
        <f>VLOOKUP(E4439,[1]Sheet4!A:B,2,FALSE)</f>
        <v>API</v>
      </c>
      <c r="C4439" s="1" t="str">
        <f t="shared" si="40"/>
        <v>07</v>
      </c>
      <c r="D4439" s="147">
        <v>20150705</v>
      </c>
      <c r="E4439" s="6" t="s">
        <v>60</v>
      </c>
      <c r="F4439" s="6" t="s">
        <v>61</v>
      </c>
      <c r="G4439" s="57">
        <v>142714</v>
      </c>
      <c r="H4439" s="7">
        <v>310.35999999999996</v>
      </c>
      <c r="I4439" s="7">
        <v>2.1746990484465432</v>
      </c>
      <c r="J4439" s="4">
        <v>1.60670992334319E-2</v>
      </c>
      <c r="K4439" s="7"/>
      <c r="L4439" s="2">
        <v>2293</v>
      </c>
      <c r="M4439" s="6"/>
      <c r="N4439" s="6"/>
    </row>
    <row r="4440" spans="1:14" x14ac:dyDescent="0.3">
      <c r="A4440" s="1" t="str">
        <f>VLOOKUP(F4440,Sheet2!A:C,2,FALSE)</f>
        <v>其他</v>
      </c>
      <c r="B4440" s="1" t="str">
        <f>VLOOKUP(E4440,[1]Sheet4!A:B,2,FALSE)</f>
        <v>API</v>
      </c>
      <c r="C4440" s="1" t="str">
        <f t="shared" si="40"/>
        <v>07</v>
      </c>
      <c r="D4440" s="147">
        <v>20150705</v>
      </c>
      <c r="E4440" s="6" t="s">
        <v>60</v>
      </c>
      <c r="F4440" s="6" t="s">
        <v>41</v>
      </c>
      <c r="G4440" s="57">
        <v>28323</v>
      </c>
      <c r="H4440" s="7">
        <v>60.629999999999995</v>
      </c>
      <c r="I4440" s="7">
        <v>2.1406630653532464</v>
      </c>
      <c r="J4440" s="4">
        <v>5.5431981075451048E-3</v>
      </c>
      <c r="K4440" s="7"/>
      <c r="L4440" s="2">
        <v>157</v>
      </c>
      <c r="M4440" s="6"/>
      <c r="N4440" s="6"/>
    </row>
    <row r="4441" spans="1:14" x14ac:dyDescent="0.3">
      <c r="A4441" s="1" t="str">
        <f>VLOOKUP(F4441,Sheet2!A:C,2,FALSE)</f>
        <v>其他</v>
      </c>
      <c r="B4441" s="1" t="str">
        <f>VLOOKUP(E4441,[1]Sheet4!A:B,2,FALSE)</f>
        <v>API</v>
      </c>
      <c r="C4441" s="1" t="str">
        <f t="shared" si="40"/>
        <v>06</v>
      </c>
      <c r="D4441" s="147">
        <v>20150628</v>
      </c>
      <c r="E4441" s="6" t="s">
        <v>74</v>
      </c>
      <c r="F4441" s="6" t="s">
        <v>41</v>
      </c>
      <c r="G4441" s="57">
        <v>42556</v>
      </c>
      <c r="H4441" s="7">
        <v>252.3</v>
      </c>
      <c r="I4441" s="7">
        <v>5.93</v>
      </c>
      <c r="K4441" s="7"/>
      <c r="M4441" s="6"/>
      <c r="N4441" s="6"/>
    </row>
    <row r="4442" spans="1:14" x14ac:dyDescent="0.3">
      <c r="A4442" s="1" t="str">
        <f>VLOOKUP(F4442,Sheet2!A:C,2,FALSE)</f>
        <v>其他</v>
      </c>
      <c r="B4442" s="1" t="str">
        <f>VLOOKUP(E4442,[1]Sheet4!A:B,2,FALSE)</f>
        <v>API</v>
      </c>
      <c r="C4442" s="1" t="str">
        <f t="shared" si="40"/>
        <v>06</v>
      </c>
      <c r="D4442" s="147">
        <v>20150629</v>
      </c>
      <c r="E4442" s="6" t="s">
        <v>74</v>
      </c>
      <c r="F4442" s="6" t="s">
        <v>41</v>
      </c>
      <c r="G4442" s="57">
        <v>34831</v>
      </c>
      <c r="H4442" s="7">
        <v>191.82</v>
      </c>
      <c r="I4442" s="7">
        <v>5.51</v>
      </c>
      <c r="K4442" s="7"/>
      <c r="M4442" s="6"/>
      <c r="N4442" s="6"/>
    </row>
    <row r="4443" spans="1:14" x14ac:dyDescent="0.3">
      <c r="A4443" s="1" t="str">
        <f>VLOOKUP(F4443,Sheet2!A:C,2,FALSE)</f>
        <v>其他</v>
      </c>
      <c r="B4443" s="1" t="str">
        <f>VLOOKUP(E4443,[1]Sheet4!A:B,2,FALSE)</f>
        <v>API</v>
      </c>
      <c r="C4443" s="1" t="str">
        <f t="shared" si="40"/>
        <v>06</v>
      </c>
      <c r="D4443" s="147">
        <v>20150630</v>
      </c>
      <c r="E4443" s="6" t="s">
        <v>74</v>
      </c>
      <c r="F4443" s="6" t="s">
        <v>41</v>
      </c>
      <c r="G4443" s="57">
        <v>33899</v>
      </c>
      <c r="H4443" s="7">
        <v>205.22</v>
      </c>
      <c r="I4443" s="7">
        <v>6.05</v>
      </c>
      <c r="K4443" s="7"/>
      <c r="M4443" s="6"/>
      <c r="N4443" s="6"/>
    </row>
    <row r="4444" spans="1:14" x14ac:dyDescent="0.3">
      <c r="A4444" s="1" t="str">
        <f>VLOOKUP(F4444,Sheet2!A:C,2,FALSE)</f>
        <v>其他</v>
      </c>
      <c r="B4444" s="1" t="str">
        <f>VLOOKUP(E4444,[1]Sheet4!A:B,2,FALSE)</f>
        <v>API</v>
      </c>
      <c r="C4444" s="1" t="str">
        <f t="shared" si="40"/>
        <v>07</v>
      </c>
      <c r="D4444" s="147">
        <v>20150701</v>
      </c>
      <c r="E4444" s="6" t="s">
        <v>74</v>
      </c>
      <c r="F4444" s="6" t="s">
        <v>41</v>
      </c>
      <c r="G4444" s="57">
        <v>38354</v>
      </c>
      <c r="H4444" s="7">
        <v>220.19</v>
      </c>
      <c r="I4444" s="7">
        <v>5.74</v>
      </c>
      <c r="K4444" s="7"/>
      <c r="M4444" s="6"/>
      <c r="N4444" s="6"/>
    </row>
    <row r="4445" spans="1:14" x14ac:dyDescent="0.3">
      <c r="A4445" s="1" t="str">
        <f>VLOOKUP(F4445,Sheet2!A:C,2,FALSE)</f>
        <v>其他</v>
      </c>
      <c r="B4445" s="1" t="str">
        <f>VLOOKUP(E4445,[1]Sheet4!A:B,2,FALSE)</f>
        <v>API</v>
      </c>
      <c r="C4445" s="1" t="str">
        <f t="shared" si="40"/>
        <v>07</v>
      </c>
      <c r="D4445" s="147">
        <v>20150702</v>
      </c>
      <c r="E4445" s="6" t="s">
        <v>74</v>
      </c>
      <c r="F4445" s="6" t="s">
        <v>41</v>
      </c>
      <c r="G4445" s="57">
        <v>48994</v>
      </c>
      <c r="H4445" s="7">
        <v>290.98</v>
      </c>
      <c r="I4445" s="7">
        <v>5.94</v>
      </c>
      <c r="K4445" s="7"/>
      <c r="M4445" s="6"/>
      <c r="N4445" s="6"/>
    </row>
    <row r="4446" spans="1:14" x14ac:dyDescent="0.3">
      <c r="A4446" s="1" t="str">
        <f>VLOOKUP(F4446,Sheet2!A:C,2,FALSE)</f>
        <v>其他</v>
      </c>
      <c r="B4446" s="1" t="str">
        <f>VLOOKUP(E4446,[1]Sheet4!A:B,2,FALSE)</f>
        <v>API</v>
      </c>
      <c r="C4446" s="1" t="str">
        <f t="shared" si="40"/>
        <v>07</v>
      </c>
      <c r="D4446" s="147">
        <v>20150703</v>
      </c>
      <c r="E4446" s="6" t="s">
        <v>74</v>
      </c>
      <c r="F4446" s="6" t="s">
        <v>41</v>
      </c>
      <c r="G4446" s="57">
        <v>47839</v>
      </c>
      <c r="H4446" s="7">
        <v>295.57</v>
      </c>
      <c r="I4446" s="7">
        <v>6.18</v>
      </c>
      <c r="K4446" s="7"/>
      <c r="M4446" s="6"/>
      <c r="N4446" s="6"/>
    </row>
    <row r="4447" spans="1:14" x14ac:dyDescent="0.3">
      <c r="A4447" s="1" t="str">
        <f>VLOOKUP(F4447,Sheet2!A:C,2,FALSE)</f>
        <v>其他</v>
      </c>
      <c r="B4447" s="1" t="str">
        <f>VLOOKUP(E4447,[1]Sheet4!A:B,2,FALSE)</f>
        <v>API</v>
      </c>
      <c r="C4447" s="1" t="str">
        <f t="shared" si="40"/>
        <v>07</v>
      </c>
      <c r="D4447" s="147">
        <v>20150704</v>
      </c>
      <c r="E4447" s="6" t="s">
        <v>74</v>
      </c>
      <c r="F4447" s="6" t="s">
        <v>41</v>
      </c>
      <c r="G4447" s="57">
        <v>45122</v>
      </c>
      <c r="H4447" s="7">
        <v>353.23</v>
      </c>
      <c r="I4447" s="7">
        <v>7.83</v>
      </c>
      <c r="K4447" s="7"/>
      <c r="M4447" s="6"/>
      <c r="N4447" s="6"/>
    </row>
    <row r="4448" spans="1:14" x14ac:dyDescent="0.3">
      <c r="A4448" s="1" t="str">
        <f>VLOOKUP(F4448,Sheet2!A:C,2,FALSE)</f>
        <v>其他</v>
      </c>
      <c r="B4448" s="1" t="str">
        <f>VLOOKUP(E4448,[1]Sheet4!A:B,2,FALSE)</f>
        <v>API</v>
      </c>
      <c r="C4448" s="1" t="str">
        <f t="shared" si="40"/>
        <v>07</v>
      </c>
      <c r="D4448" s="147">
        <v>20150705</v>
      </c>
      <c r="E4448" s="6" t="s">
        <v>74</v>
      </c>
      <c r="F4448" s="6" t="s">
        <v>41</v>
      </c>
      <c r="G4448" s="57">
        <v>120666</v>
      </c>
      <c r="H4448" s="7">
        <v>888.95</v>
      </c>
      <c r="I4448" s="7">
        <v>7.37</v>
      </c>
      <c r="K4448" s="7"/>
      <c r="M4448" s="6"/>
      <c r="N4448" s="6"/>
    </row>
    <row r="4449" spans="1:14" x14ac:dyDescent="0.3">
      <c r="A4449" s="1" t="str">
        <f>VLOOKUP(F4449,Sheet2!A:C,2,FALSE)</f>
        <v>其他</v>
      </c>
      <c r="B4449" s="1" t="str">
        <f>VLOOKUP(E4449,[1]Sheet4!A:B,2,FALSE)</f>
        <v>SDK</v>
      </c>
      <c r="C4449" s="1" t="str">
        <f t="shared" si="40"/>
        <v>07</v>
      </c>
      <c r="D4449" s="147">
        <v>20150705</v>
      </c>
      <c r="E4449" s="6" t="s">
        <v>64</v>
      </c>
      <c r="F4449" s="6" t="s">
        <v>59</v>
      </c>
      <c r="G4449" s="57">
        <v>8950747</v>
      </c>
      <c r="H4449" s="7">
        <v>6382.91</v>
      </c>
      <c r="I4449" s="7">
        <v>0.71309999999999996</v>
      </c>
      <c r="J4449" s="4">
        <v>9.2999999999999992E-3</v>
      </c>
      <c r="K4449" s="7">
        <v>7.6600000000000001E-2</v>
      </c>
      <c r="L4449" s="2">
        <v>83295</v>
      </c>
      <c r="M4449" s="6"/>
      <c r="N4449" s="6"/>
    </row>
    <row r="4450" spans="1:14" x14ac:dyDescent="0.3">
      <c r="A4450" s="1" t="str">
        <f>VLOOKUP(F4450,Sheet2!A:C,2,FALSE)</f>
        <v>其他</v>
      </c>
      <c r="B4450" s="1" t="str">
        <f>VLOOKUP(E4450,[1]Sheet4!A:B,2,FALSE)</f>
        <v>SDK</v>
      </c>
      <c r="C4450" s="1" t="str">
        <f t="shared" si="40"/>
        <v>07</v>
      </c>
      <c r="D4450" s="147">
        <v>20150705</v>
      </c>
      <c r="E4450" s="6" t="s">
        <v>64</v>
      </c>
      <c r="F4450" s="6" t="s">
        <v>41</v>
      </c>
      <c r="G4450" s="57">
        <v>19634366</v>
      </c>
      <c r="H4450" s="7">
        <v>7385.57</v>
      </c>
      <c r="I4450" s="7">
        <v>0.37619999999999998</v>
      </c>
      <c r="J4450" s="4">
        <v>0.01</v>
      </c>
      <c r="K4450" s="7">
        <v>3.7600000000000001E-2</v>
      </c>
      <c r="L4450" s="2">
        <v>196423</v>
      </c>
      <c r="M4450" s="6"/>
      <c r="N4450" s="6"/>
    </row>
    <row r="4451" spans="1:14" x14ac:dyDescent="0.3">
      <c r="A4451" s="1" t="str">
        <f>VLOOKUP(F4451,Sheet2!A:C,2,FALSE)</f>
        <v>其他</v>
      </c>
      <c r="B4451" s="1" t="str">
        <f>VLOOKUP(E4451,[1]Sheet4!A:B,2,FALSE)</f>
        <v>SDK</v>
      </c>
      <c r="C4451" s="1" t="str">
        <f t="shared" si="40"/>
        <v>07</v>
      </c>
      <c r="D4451" s="147">
        <v>20150705</v>
      </c>
      <c r="E4451" s="6" t="s">
        <v>64</v>
      </c>
      <c r="F4451" s="6" t="s">
        <v>73</v>
      </c>
      <c r="G4451" s="57">
        <v>914096</v>
      </c>
      <c r="H4451" s="7">
        <v>1594.24</v>
      </c>
      <c r="I4451" s="7">
        <v>1.7441</v>
      </c>
      <c r="J4451" s="4">
        <v>3.95E-2</v>
      </c>
      <c r="K4451" s="7">
        <v>4.41E-2</v>
      </c>
      <c r="L4451" s="2">
        <v>36145</v>
      </c>
      <c r="M4451" s="6"/>
      <c r="N4451" s="6"/>
    </row>
    <row r="4452" spans="1:14" x14ac:dyDescent="0.3">
      <c r="A4452" s="1" t="str">
        <f>VLOOKUP(F4452,Sheet2!A:C,2,FALSE)</f>
        <v>结果页</v>
      </c>
      <c r="B4452" s="1" t="str">
        <f>VLOOKUP(E4452,[1]Sheet4!A:B,2,FALSE)</f>
        <v>SDK</v>
      </c>
      <c r="C4452" s="1" t="str">
        <f t="shared" ref="C4452:C4515" si="41">RIGHT(LEFT(D4452,6),2)</f>
        <v>07</v>
      </c>
      <c r="D4452" s="147">
        <v>20150705</v>
      </c>
      <c r="E4452" s="6" t="s">
        <v>64</v>
      </c>
      <c r="F4452" s="6" t="s">
        <v>62</v>
      </c>
      <c r="G4452" s="57">
        <v>19432718</v>
      </c>
      <c r="H4452" s="7">
        <v>23873.75</v>
      </c>
      <c r="I4452" s="7">
        <v>1.2284999999999999</v>
      </c>
      <c r="J4452" s="4">
        <v>1.41E-2</v>
      </c>
      <c r="K4452" s="7">
        <v>8.7099999999999997E-2</v>
      </c>
      <c r="L4452" s="2">
        <v>274028</v>
      </c>
      <c r="M4452" s="6"/>
      <c r="N4452" s="6"/>
    </row>
    <row r="4453" spans="1:14" x14ac:dyDescent="0.3">
      <c r="A4453" s="1" t="str">
        <f>VLOOKUP(F4453,Sheet2!A:C,2,FALSE)</f>
        <v>其他</v>
      </c>
      <c r="B4453" s="1" t="str">
        <f>VLOOKUP(E4453,[1]Sheet4!A:B,2,FALSE)</f>
        <v>SDK</v>
      </c>
      <c r="C4453" s="1" t="str">
        <f t="shared" si="41"/>
        <v>07</v>
      </c>
      <c r="D4453" s="147">
        <v>20150705</v>
      </c>
      <c r="E4453" s="6" t="s">
        <v>64</v>
      </c>
      <c r="F4453" s="6" t="s">
        <v>69</v>
      </c>
      <c r="G4453" s="57">
        <v>460756</v>
      </c>
      <c r="H4453" s="7">
        <v>2682.03</v>
      </c>
      <c r="I4453" s="7">
        <v>5.8209</v>
      </c>
      <c r="J4453" s="4">
        <v>2.52E-2</v>
      </c>
      <c r="K4453" s="7">
        <v>0.2311</v>
      </c>
      <c r="L4453" s="2">
        <v>11604</v>
      </c>
      <c r="M4453" s="6"/>
      <c r="N4453" s="6"/>
    </row>
    <row r="4454" spans="1:14" x14ac:dyDescent="0.3">
      <c r="A4454" s="1" t="str">
        <f>VLOOKUP(F4454,Sheet2!A:C,2,FALSE)</f>
        <v>充电屏保</v>
      </c>
      <c r="B4454" s="1" t="str">
        <f>VLOOKUP(E4454,[1]Sheet4!A:B,2,FALSE)</f>
        <v>SDK</v>
      </c>
      <c r="C4454" s="1" t="str">
        <f t="shared" si="41"/>
        <v>07</v>
      </c>
      <c r="D4454" s="147">
        <v>20150705</v>
      </c>
      <c r="E4454" s="6" t="s">
        <v>64</v>
      </c>
      <c r="F4454" s="6" t="s">
        <v>67</v>
      </c>
      <c r="G4454" s="57">
        <v>123629210</v>
      </c>
      <c r="H4454" s="7">
        <v>58833.54</v>
      </c>
      <c r="I4454" s="7">
        <v>0.47589999999999999</v>
      </c>
      <c r="J4454" s="4">
        <v>1.1299999999999999E-2</v>
      </c>
      <c r="K4454" s="7">
        <v>4.2299999999999997E-2</v>
      </c>
      <c r="L4454" s="2">
        <v>1391699</v>
      </c>
      <c r="M4454" s="6"/>
      <c r="N4454" s="6"/>
    </row>
    <row r="4455" spans="1:14" x14ac:dyDescent="0.3">
      <c r="A4455" s="1" t="str">
        <f>VLOOKUP(F4455,Sheet2!A:C,2,FALSE)</f>
        <v>其他</v>
      </c>
      <c r="B4455" s="1" t="str">
        <f>VLOOKUP(E4455,[1]Sheet4!A:B,2,FALSE)</f>
        <v>SDK</v>
      </c>
      <c r="C4455" s="1" t="str">
        <f t="shared" si="41"/>
        <v>07</v>
      </c>
      <c r="D4455" s="147">
        <v>20150705</v>
      </c>
      <c r="E4455" s="6" t="s">
        <v>64</v>
      </c>
      <c r="F4455" s="6" t="s">
        <v>68</v>
      </c>
      <c r="G4455" s="57">
        <v>564797</v>
      </c>
      <c r="H4455" s="7">
        <v>1026.73</v>
      </c>
      <c r="I4455" s="7">
        <v>1.8179000000000001</v>
      </c>
      <c r="J4455" s="4">
        <v>1.8100000000000002E-2</v>
      </c>
      <c r="K4455" s="7">
        <v>0.1002</v>
      </c>
      <c r="L4455" s="2">
        <v>10251</v>
      </c>
      <c r="M4455" s="6"/>
      <c r="N4455" s="6"/>
    </row>
    <row r="4456" spans="1:14" x14ac:dyDescent="0.3">
      <c r="A4456" s="1" t="str">
        <f>VLOOKUP(F4456,Sheet2!A:C,2,FALSE)</f>
        <v>其他</v>
      </c>
      <c r="B4456" s="1" t="str">
        <f>VLOOKUP(E4456,[1]Sheet4!A:B,2,FALSE)</f>
        <v>SDK</v>
      </c>
      <c r="C4456" s="1" t="str">
        <f t="shared" si="41"/>
        <v>07</v>
      </c>
      <c r="D4456" s="147">
        <v>20150705</v>
      </c>
      <c r="E4456" s="6" t="s">
        <v>64</v>
      </c>
      <c r="F4456" s="6" t="s">
        <v>76</v>
      </c>
      <c r="G4456" s="57">
        <v>285091</v>
      </c>
      <c r="H4456" s="7">
        <v>697.98</v>
      </c>
      <c r="I4456" s="7">
        <v>2.4483000000000001</v>
      </c>
      <c r="J4456" s="4">
        <v>2.0199999999999999E-2</v>
      </c>
      <c r="K4456" s="7">
        <v>0.1212</v>
      </c>
      <c r="L4456" s="2">
        <v>5759</v>
      </c>
      <c r="M4456" s="6"/>
      <c r="N4456" s="6"/>
    </row>
    <row r="4457" spans="1:14" x14ac:dyDescent="0.3">
      <c r="A4457" s="1" t="str">
        <f>VLOOKUP(F4457,Sheet2!A:C,2,FALSE)</f>
        <v>Applock</v>
      </c>
      <c r="B4457" s="1" t="str">
        <f>VLOOKUP(E4457,[1]Sheet4!A:B,2,FALSE)</f>
        <v>SDK</v>
      </c>
      <c r="C4457" s="1" t="str">
        <f t="shared" si="41"/>
        <v>07</v>
      </c>
      <c r="D4457" s="147">
        <v>20150705</v>
      </c>
      <c r="E4457" s="6" t="s">
        <v>64</v>
      </c>
      <c r="F4457" s="6" t="s">
        <v>66</v>
      </c>
      <c r="G4457" s="57">
        <v>107683939</v>
      </c>
      <c r="H4457" s="7">
        <v>53352.33</v>
      </c>
      <c r="I4457" s="7">
        <v>0.4955</v>
      </c>
      <c r="J4457" s="4">
        <v>1.4200000000000001E-2</v>
      </c>
      <c r="K4457" s="7">
        <v>3.49E-2</v>
      </c>
      <c r="L4457" s="2">
        <v>1530376</v>
      </c>
      <c r="M4457" s="6"/>
      <c r="N4457" s="6"/>
    </row>
    <row r="4458" spans="1:14" x14ac:dyDescent="0.3">
      <c r="A4458" s="1" t="str">
        <f>VLOOKUP(F4458,Sheet2!A:C,2,FALSE)</f>
        <v>结果页</v>
      </c>
      <c r="B4458" s="1" t="str">
        <f>VLOOKUP(E4458,[1]Sheet4!A:B,2,FALSE)</f>
        <v>SDK</v>
      </c>
      <c r="C4458" s="1" t="str">
        <f t="shared" si="41"/>
        <v>07</v>
      </c>
      <c r="D4458" s="147">
        <v>20150705</v>
      </c>
      <c r="E4458" s="6" t="s">
        <v>64</v>
      </c>
      <c r="F4458" s="6" t="s">
        <v>63</v>
      </c>
      <c r="G4458" s="57">
        <v>15250544</v>
      </c>
      <c r="H4458" s="7">
        <v>40886.03</v>
      </c>
      <c r="I4458" s="7">
        <v>2.681</v>
      </c>
      <c r="J4458" s="4">
        <v>2.24E-2</v>
      </c>
      <c r="K4458" s="7">
        <v>0.11990000000000001</v>
      </c>
      <c r="L4458" s="2">
        <v>340890</v>
      </c>
      <c r="M4458" s="6"/>
      <c r="N4458" s="6"/>
    </row>
    <row r="4459" spans="1:14" x14ac:dyDescent="0.3">
      <c r="A4459" s="1" t="str">
        <f>VLOOKUP(F4459,Sheet2!A:C,2,FALSE)</f>
        <v>充电屏保</v>
      </c>
      <c r="B4459" s="1" t="str">
        <f>VLOOKUP(E4459,[1]Sheet4!A:B,2,FALSE)</f>
        <v>SDK</v>
      </c>
      <c r="C4459" s="1" t="str">
        <f t="shared" si="41"/>
        <v>07</v>
      </c>
      <c r="D4459" s="147">
        <v>20150705</v>
      </c>
      <c r="E4459" s="6" t="s">
        <v>64</v>
      </c>
      <c r="F4459" s="6" t="s">
        <v>72</v>
      </c>
      <c r="G4459" s="57">
        <v>40741732</v>
      </c>
      <c r="H4459" s="7">
        <v>23865.14</v>
      </c>
      <c r="I4459" s="7">
        <v>0.58579999999999999</v>
      </c>
      <c r="J4459" s="4">
        <v>1.23E-2</v>
      </c>
      <c r="K4459" s="7">
        <v>4.7699999999999999E-2</v>
      </c>
      <c r="L4459" s="2">
        <v>500239</v>
      </c>
      <c r="M4459" s="6"/>
      <c r="N4459" s="6"/>
    </row>
    <row r="4460" spans="1:14" x14ac:dyDescent="0.3">
      <c r="A4460" s="1" t="str">
        <f>VLOOKUP(F4460,Sheet2!A:C,2,FALSE)</f>
        <v>Applock</v>
      </c>
      <c r="B4460" s="1" t="str">
        <f>VLOOKUP(E4460,[1]Sheet4!A:B,2,FALSE)</f>
        <v>SDK</v>
      </c>
      <c r="C4460" s="1" t="str">
        <f t="shared" si="41"/>
        <v>07</v>
      </c>
      <c r="D4460" s="147">
        <v>20150705</v>
      </c>
      <c r="E4460" s="6" t="s">
        <v>64</v>
      </c>
      <c r="F4460" s="6" t="s">
        <v>71</v>
      </c>
      <c r="G4460" s="57">
        <v>340513549</v>
      </c>
      <c r="H4460" s="7">
        <v>223934.19</v>
      </c>
      <c r="I4460" s="7">
        <v>0.65759999999999996</v>
      </c>
      <c r="J4460" s="4">
        <v>1.1599999999999999E-2</v>
      </c>
      <c r="K4460" s="7">
        <v>5.6500000000000002E-2</v>
      </c>
      <c r="L4460" s="2">
        <v>3961267</v>
      </c>
      <c r="M4460" s="6"/>
      <c r="N4460" s="6"/>
    </row>
    <row r="4461" spans="1:14" x14ac:dyDescent="0.3">
      <c r="A4461" s="1" t="str">
        <f>VLOOKUP(F4461,Sheet2!A:C,2,FALSE)</f>
        <v>其他</v>
      </c>
      <c r="B4461" s="1" t="str">
        <f>VLOOKUP(E4461,[1]Sheet4!A:B,2,FALSE)</f>
        <v>SDK</v>
      </c>
      <c r="C4461" s="1" t="str">
        <f t="shared" si="41"/>
        <v>07</v>
      </c>
      <c r="D4461" s="147">
        <v>20150705</v>
      </c>
      <c r="E4461" s="6" t="s">
        <v>64</v>
      </c>
      <c r="F4461" s="6" t="s">
        <v>70</v>
      </c>
      <c r="G4461" s="57">
        <v>2398936</v>
      </c>
      <c r="H4461" s="7">
        <v>1423.82</v>
      </c>
      <c r="I4461" s="7">
        <v>0.59350000000000003</v>
      </c>
      <c r="J4461" s="4">
        <v>5.1999999999999998E-3</v>
      </c>
      <c r="K4461" s="7">
        <v>0.1134</v>
      </c>
      <c r="L4461" s="2">
        <v>12555</v>
      </c>
      <c r="M4461" s="6"/>
      <c r="N4461" s="6"/>
    </row>
    <row r="4462" spans="1:14" x14ac:dyDescent="0.3">
      <c r="A4462" s="1" t="str">
        <f>VLOOKUP(F4462,Sheet2!A:C,2,FALSE)</f>
        <v>其他</v>
      </c>
      <c r="B4462" s="1" t="str">
        <f>VLOOKUP(E4462,[1]Sheet4!A:B,2,FALSE)</f>
        <v>SDK</v>
      </c>
      <c r="C4462" s="1" t="str">
        <f t="shared" si="41"/>
        <v>07</v>
      </c>
      <c r="D4462" s="147">
        <v>20150705</v>
      </c>
      <c r="E4462" s="6" t="s">
        <v>64</v>
      </c>
      <c r="F4462" s="6" t="s">
        <v>75</v>
      </c>
      <c r="G4462" s="57">
        <v>265077</v>
      </c>
      <c r="H4462" s="7">
        <v>1126.54</v>
      </c>
      <c r="I4462" s="7">
        <v>4.2499000000000002</v>
      </c>
      <c r="J4462" s="4">
        <v>3.0599999999999999E-2</v>
      </c>
      <c r="K4462" s="7">
        <v>0.13900000000000001</v>
      </c>
      <c r="L4462" s="2">
        <v>8103</v>
      </c>
      <c r="M4462" s="6"/>
      <c r="N4462" s="6"/>
    </row>
    <row r="4463" spans="1:14" x14ac:dyDescent="0.3">
      <c r="A4463" s="1" t="str">
        <f>VLOOKUP(F4463,Sheet2!A:C,2,FALSE)</f>
        <v>其他</v>
      </c>
      <c r="B4463" s="1" t="str">
        <f>VLOOKUP(E4463,[1]Sheet4!A:B,2,FALSE)</f>
        <v>SDK</v>
      </c>
      <c r="C4463" s="1" t="str">
        <f t="shared" si="41"/>
        <v>07</v>
      </c>
      <c r="D4463" s="147">
        <v>20150705</v>
      </c>
      <c r="E4463" s="6" t="s">
        <v>64</v>
      </c>
      <c r="F4463" s="6" t="s">
        <v>55</v>
      </c>
      <c r="G4463" s="57">
        <v>4707758</v>
      </c>
      <c r="H4463" s="7">
        <v>3481.7</v>
      </c>
      <c r="I4463" s="7">
        <v>0.73960000000000004</v>
      </c>
      <c r="J4463" s="4">
        <v>1.0699999999999999E-2</v>
      </c>
      <c r="K4463" s="7">
        <v>6.8900000000000003E-2</v>
      </c>
      <c r="L4463" s="2">
        <v>50519</v>
      </c>
      <c r="M4463" s="6"/>
      <c r="N4463" s="6"/>
    </row>
    <row r="4464" spans="1:14" x14ac:dyDescent="0.3">
      <c r="A4464" s="1" t="str">
        <f>VLOOKUP(F4464,Sheet2!A:C,2,FALSE)</f>
        <v>结果页</v>
      </c>
      <c r="B4464" s="1" t="str">
        <f>VLOOKUP(E4464,[1]Sheet4!A:B,2,FALSE)</f>
        <v>SDK</v>
      </c>
      <c r="C4464" s="1" t="str">
        <f t="shared" si="41"/>
        <v>07</v>
      </c>
      <c r="D4464" s="147">
        <v>20150705</v>
      </c>
      <c r="E4464" s="6" t="s">
        <v>64</v>
      </c>
      <c r="F4464" s="6" t="s">
        <v>61</v>
      </c>
      <c r="G4464" s="57">
        <v>5078261</v>
      </c>
      <c r="H4464" s="7">
        <v>4179.6099999999997</v>
      </c>
      <c r="I4464" s="7">
        <v>0.82299999999999995</v>
      </c>
      <c r="J4464" s="4">
        <v>1.38E-2</v>
      </c>
      <c r="K4464" s="7">
        <v>5.9499999999999997E-2</v>
      </c>
      <c r="L4464" s="2">
        <v>70279</v>
      </c>
      <c r="M4464" s="6"/>
      <c r="N4464" s="6"/>
    </row>
    <row r="4465" spans="1:14" x14ac:dyDescent="0.3">
      <c r="A4465" s="1" t="str">
        <f>VLOOKUP(F4465,Sheet2!A:C,2,FALSE)</f>
        <v>充电屏保</v>
      </c>
      <c r="B4465" s="1" t="str">
        <f>VLOOKUP(E4465,[1]Sheet4!A:B,2,FALSE)</f>
        <v>SDK</v>
      </c>
      <c r="C4465" s="1" t="str">
        <f t="shared" si="41"/>
        <v>07</v>
      </c>
      <c r="D4465" s="147">
        <v>20150705</v>
      </c>
      <c r="E4465" s="6" t="s">
        <v>64</v>
      </c>
      <c r="F4465" s="6" t="s">
        <v>65</v>
      </c>
      <c r="G4465" s="57">
        <v>21088283</v>
      </c>
      <c r="H4465" s="7">
        <v>17808.39</v>
      </c>
      <c r="I4465" s="7">
        <v>0.84450000000000003</v>
      </c>
      <c r="J4465" s="4">
        <v>1.14E-2</v>
      </c>
      <c r="K4465" s="7">
        <v>7.4399999999999994E-2</v>
      </c>
      <c r="L4465" s="2">
        <v>239387</v>
      </c>
      <c r="M4465" s="6"/>
      <c r="N4465" s="6"/>
    </row>
    <row r="4466" spans="1:14" x14ac:dyDescent="0.3">
      <c r="A4466" s="1" t="str">
        <f>VLOOKUP(F4466,Sheet2!A:C,2,FALSE)</f>
        <v>其他</v>
      </c>
      <c r="B4466" s="1" t="str">
        <f>VLOOKUP(E4466,[1]Sheet4!A:B,2,FALSE)</f>
        <v>SDK</v>
      </c>
      <c r="C4466" s="1" t="str">
        <f t="shared" si="41"/>
        <v>07</v>
      </c>
      <c r="D4466" s="147">
        <v>20150705</v>
      </c>
      <c r="E4466" s="6" t="s">
        <v>58</v>
      </c>
      <c r="F4466" s="6" t="s">
        <v>55</v>
      </c>
      <c r="G4466" s="57">
        <v>526668</v>
      </c>
      <c r="H4466" s="7">
        <v>124</v>
      </c>
      <c r="I4466" s="7">
        <v>0.23499999999999999</v>
      </c>
      <c r="K4466" s="7"/>
      <c r="M4466" s="6"/>
      <c r="N4466" s="6"/>
    </row>
    <row r="4467" spans="1:14" x14ac:dyDescent="0.3">
      <c r="A4467" s="1" t="str">
        <f>VLOOKUP(F4467,Sheet2!A:C,2,FALSE)</f>
        <v>其他</v>
      </c>
      <c r="B4467" s="1" t="str">
        <f>VLOOKUP(E4467,[1]Sheet4!A:B,2,FALSE)</f>
        <v>SDK</v>
      </c>
      <c r="C4467" s="1" t="str">
        <f t="shared" si="41"/>
        <v>07</v>
      </c>
      <c r="D4467" s="147">
        <v>20150705</v>
      </c>
      <c r="E4467" s="6" t="s">
        <v>58</v>
      </c>
      <c r="F4467" s="6" t="s">
        <v>41</v>
      </c>
      <c r="G4467" s="57">
        <v>48357610</v>
      </c>
      <c r="H4467" s="7">
        <v>2648</v>
      </c>
      <c r="I4467" s="7">
        <v>5.5E-2</v>
      </c>
      <c r="K4467" s="7"/>
      <c r="M4467" s="6"/>
      <c r="N4467" s="6"/>
    </row>
    <row r="4468" spans="1:14" x14ac:dyDescent="0.3">
      <c r="A4468" s="1" t="str">
        <f>VLOOKUP(F4468,Sheet2!A:C,2,FALSE)</f>
        <v>其他</v>
      </c>
      <c r="B4468" s="1" t="str">
        <f>VLOOKUP(E4468,[1]Sheet4!A:B,2,FALSE)</f>
        <v>SDK</v>
      </c>
      <c r="C4468" s="1" t="str">
        <f t="shared" si="41"/>
        <v>07</v>
      </c>
      <c r="D4468" s="147">
        <v>20150705</v>
      </c>
      <c r="E4468" s="6" t="s">
        <v>58</v>
      </c>
      <c r="F4468" s="6" t="s">
        <v>59</v>
      </c>
      <c r="G4468" s="57">
        <v>3475087</v>
      </c>
      <c r="H4468" s="7">
        <v>1484</v>
      </c>
      <c r="I4468" s="7">
        <v>0.42699999999999999</v>
      </c>
      <c r="K4468" s="7"/>
      <c r="M4468" s="6"/>
      <c r="N4468" s="6"/>
    </row>
    <row r="4469" spans="1:14" x14ac:dyDescent="0.3">
      <c r="A4469" s="1" t="str">
        <f>VLOOKUP(F4469,Sheet2!A:C,2,FALSE)</f>
        <v>结果页</v>
      </c>
      <c r="B4469" s="1" t="str">
        <f>VLOOKUP(E4469,[1]Sheet4!A:B,2,FALSE)</f>
        <v>API</v>
      </c>
      <c r="C4469" s="1" t="str">
        <f t="shared" si="41"/>
        <v>07</v>
      </c>
      <c r="D4469" s="147">
        <v>20150706</v>
      </c>
      <c r="E4469" s="6" t="s">
        <v>74</v>
      </c>
      <c r="F4469" s="6" t="s">
        <v>61</v>
      </c>
      <c r="G4469" s="57">
        <v>3108868</v>
      </c>
      <c r="H4469" s="7">
        <v>2180.4499999999998</v>
      </c>
      <c r="I4469" s="7">
        <v>0.7</v>
      </c>
      <c r="J4469" s="4">
        <v>1.61E-2</v>
      </c>
      <c r="K4469" s="7"/>
      <c r="L4469" s="2">
        <v>49997</v>
      </c>
      <c r="M4469" s="6"/>
      <c r="N4469" s="6"/>
    </row>
    <row r="4470" spans="1:14" x14ac:dyDescent="0.3">
      <c r="A4470" s="1" t="str">
        <f>VLOOKUP(F4470,Sheet2!A:C,2,FALSE)</f>
        <v>结果页</v>
      </c>
      <c r="B4470" s="1" t="str">
        <f>VLOOKUP(E4470,[1]Sheet4!A:B,2,FALSE)</f>
        <v>API</v>
      </c>
      <c r="C4470" s="1" t="str">
        <f t="shared" si="41"/>
        <v>07</v>
      </c>
      <c r="D4470" s="147">
        <v>20150706</v>
      </c>
      <c r="E4470" s="6" t="s">
        <v>74</v>
      </c>
      <c r="F4470" s="6" t="s">
        <v>63</v>
      </c>
      <c r="G4470" s="57">
        <v>378498</v>
      </c>
      <c r="H4470" s="7">
        <v>467.47</v>
      </c>
      <c r="I4470" s="7">
        <v>1.24</v>
      </c>
      <c r="J4470" s="4">
        <v>9.0000000000000011E-3</v>
      </c>
      <c r="K4470" s="7"/>
      <c r="L4470" s="2">
        <v>3416</v>
      </c>
      <c r="M4470" s="6"/>
      <c r="N4470" s="6"/>
    </row>
    <row r="4471" spans="1:14" x14ac:dyDescent="0.3">
      <c r="A4471" s="1" t="str">
        <f>VLOOKUP(F4471,Sheet2!A:C,2,FALSE)</f>
        <v>其他</v>
      </c>
      <c r="B4471" s="1" t="str">
        <f>VLOOKUP(E4471,[1]Sheet4!A:B,2,FALSE)</f>
        <v>API</v>
      </c>
      <c r="C4471" s="1" t="str">
        <f t="shared" si="41"/>
        <v>07</v>
      </c>
      <c r="D4471" s="147">
        <v>20150706</v>
      </c>
      <c r="E4471" s="6" t="s">
        <v>74</v>
      </c>
      <c r="F4471" s="6" t="s">
        <v>41</v>
      </c>
      <c r="G4471" s="57">
        <v>56377</v>
      </c>
      <c r="H4471" s="7">
        <v>377.86</v>
      </c>
      <c r="I4471" s="7">
        <v>6.7</v>
      </c>
      <c r="K4471" s="7"/>
      <c r="M4471" s="6"/>
      <c r="N4471" s="6"/>
    </row>
    <row r="4472" spans="1:14" x14ac:dyDescent="0.3">
      <c r="A4472" s="1" t="str">
        <f>VLOOKUP(F4472,Sheet2!A:C,2,FALSE)</f>
        <v>结果页</v>
      </c>
      <c r="B4472" s="1" t="str">
        <f>VLOOKUP(E4472,[1]Sheet4!A:B,2,FALSE)</f>
        <v>API</v>
      </c>
      <c r="C4472" s="1" t="str">
        <f t="shared" si="41"/>
        <v>07</v>
      </c>
      <c r="D4472" s="147">
        <v>20150706</v>
      </c>
      <c r="E4472" s="6" t="s">
        <v>60</v>
      </c>
      <c r="F4472" s="6" t="s">
        <v>62</v>
      </c>
      <c r="G4472" s="57">
        <v>321015</v>
      </c>
      <c r="H4472" s="7">
        <v>247.87</v>
      </c>
      <c r="I4472" s="7">
        <v>0.77214460383471173</v>
      </c>
      <c r="J4472" s="4">
        <v>9.108608631995389E-3</v>
      </c>
      <c r="K4472" s="7"/>
      <c r="L4472" s="2">
        <v>2924</v>
      </c>
      <c r="M4472" s="6"/>
      <c r="N4472" s="6"/>
    </row>
    <row r="4473" spans="1:14" x14ac:dyDescent="0.3">
      <c r="A4473" s="1" t="str">
        <f>VLOOKUP(F4473,Sheet2!A:C,2,FALSE)</f>
        <v>结果页</v>
      </c>
      <c r="B4473" s="1" t="str">
        <f>VLOOKUP(E4473,[1]Sheet4!A:B,2,FALSE)</f>
        <v>API</v>
      </c>
      <c r="C4473" s="1" t="str">
        <f t="shared" si="41"/>
        <v>07</v>
      </c>
      <c r="D4473" s="147">
        <v>20150706</v>
      </c>
      <c r="E4473" s="6" t="s">
        <v>60</v>
      </c>
      <c r="F4473" s="6" t="s">
        <v>63</v>
      </c>
      <c r="G4473" s="57">
        <v>239885</v>
      </c>
      <c r="H4473" s="7">
        <v>681.04</v>
      </c>
      <c r="I4473" s="7">
        <v>2.8390270337870231</v>
      </c>
      <c r="J4473" s="4">
        <v>2.5574754569898075E-2</v>
      </c>
      <c r="K4473" s="7"/>
      <c r="L4473" s="2">
        <v>6135</v>
      </c>
      <c r="M4473" s="6"/>
      <c r="N4473" s="6"/>
    </row>
    <row r="4474" spans="1:14" x14ac:dyDescent="0.3">
      <c r="A4474" s="1" t="str">
        <f>VLOOKUP(F4474,Sheet2!A:C,2,FALSE)</f>
        <v>结果页</v>
      </c>
      <c r="B4474" s="1" t="str">
        <f>VLOOKUP(E4474,[1]Sheet4!A:B,2,FALSE)</f>
        <v>API</v>
      </c>
      <c r="C4474" s="1" t="str">
        <f t="shared" si="41"/>
        <v>07</v>
      </c>
      <c r="D4474" s="147">
        <v>20150706</v>
      </c>
      <c r="E4474" s="6" t="s">
        <v>60</v>
      </c>
      <c r="F4474" s="6" t="s">
        <v>61</v>
      </c>
      <c r="G4474" s="57">
        <v>131444</v>
      </c>
      <c r="H4474" s="7">
        <v>266.2</v>
      </c>
      <c r="I4474" s="7">
        <v>2.0251970420863636</v>
      </c>
      <c r="J4474" s="4">
        <v>1.5048233468245032E-2</v>
      </c>
      <c r="K4474" s="7"/>
      <c r="L4474" s="2">
        <v>1978</v>
      </c>
      <c r="M4474" s="6"/>
      <c r="N4474" s="6"/>
    </row>
    <row r="4475" spans="1:14" x14ac:dyDescent="0.3">
      <c r="A4475" s="1" t="str">
        <f>VLOOKUP(F4475,Sheet2!A:C,2,FALSE)</f>
        <v>其他</v>
      </c>
      <c r="B4475" s="1" t="str">
        <f>VLOOKUP(E4475,[1]Sheet4!A:B,2,FALSE)</f>
        <v>API</v>
      </c>
      <c r="C4475" s="1" t="str">
        <f t="shared" si="41"/>
        <v>07</v>
      </c>
      <c r="D4475" s="147">
        <v>20150706</v>
      </c>
      <c r="E4475" s="6" t="s">
        <v>60</v>
      </c>
      <c r="F4475" s="6" t="s">
        <v>41</v>
      </c>
      <c r="G4475" s="57">
        <v>24121</v>
      </c>
      <c r="H4475" s="7">
        <v>51.17</v>
      </c>
      <c r="I4475" s="7">
        <v>2.1213880021557978</v>
      </c>
      <c r="J4475" s="4">
        <v>4.021392147920899E-3</v>
      </c>
      <c r="K4475" s="7"/>
      <c r="L4475" s="2">
        <v>97</v>
      </c>
      <c r="M4475" s="6"/>
      <c r="N4475" s="6"/>
    </row>
    <row r="4476" spans="1:14" x14ac:dyDescent="0.3">
      <c r="A4476" s="1" t="str">
        <f>VLOOKUP(F4476,Sheet2!A:C,2,FALSE)</f>
        <v>其他</v>
      </c>
      <c r="B4476" s="1" t="str">
        <f>VLOOKUP(E4476,[1]Sheet4!A:B,2,FALSE)</f>
        <v>SDK</v>
      </c>
      <c r="C4476" s="1" t="str">
        <f t="shared" si="41"/>
        <v>07</v>
      </c>
      <c r="D4476" s="147">
        <v>20150706</v>
      </c>
      <c r="E4476" s="6" t="s">
        <v>64</v>
      </c>
      <c r="F4476" s="6" t="s">
        <v>59</v>
      </c>
      <c r="G4476" s="57">
        <v>7772174</v>
      </c>
      <c r="H4476" s="7">
        <v>5526.65</v>
      </c>
      <c r="I4476" s="7">
        <v>0.71109999999999995</v>
      </c>
      <c r="J4476" s="4">
        <v>9.4000000000000004E-3</v>
      </c>
      <c r="K4476" s="7">
        <v>7.5800000000000006E-2</v>
      </c>
      <c r="L4476" s="2">
        <v>72898</v>
      </c>
      <c r="M4476" s="6"/>
      <c r="N4476" s="6"/>
    </row>
    <row r="4477" spans="1:14" x14ac:dyDescent="0.3">
      <c r="A4477" s="1" t="str">
        <f>VLOOKUP(F4477,Sheet2!A:C,2,FALSE)</f>
        <v>其他</v>
      </c>
      <c r="B4477" s="1" t="str">
        <f>VLOOKUP(E4477,[1]Sheet4!A:B,2,FALSE)</f>
        <v>SDK</v>
      </c>
      <c r="C4477" s="1" t="str">
        <f t="shared" si="41"/>
        <v>07</v>
      </c>
      <c r="D4477" s="147">
        <v>20150706</v>
      </c>
      <c r="E4477" s="6" t="s">
        <v>64</v>
      </c>
      <c r="F4477" s="6" t="s">
        <v>41</v>
      </c>
      <c r="G4477" s="57">
        <v>16060392</v>
      </c>
      <c r="H4477" s="7">
        <v>5771.21</v>
      </c>
      <c r="I4477" s="7">
        <v>0.35930000000000001</v>
      </c>
      <c r="J4477" s="4">
        <v>1.03E-2</v>
      </c>
      <c r="K4477" s="7">
        <v>3.4799999999999998E-2</v>
      </c>
      <c r="L4477" s="2">
        <v>165788</v>
      </c>
      <c r="M4477" s="6"/>
      <c r="N4477" s="6"/>
    </row>
    <row r="4478" spans="1:14" x14ac:dyDescent="0.3">
      <c r="A4478" s="1" t="str">
        <f>VLOOKUP(F4478,Sheet2!A:C,2,FALSE)</f>
        <v>其他</v>
      </c>
      <c r="B4478" s="1" t="str">
        <f>VLOOKUP(E4478,[1]Sheet4!A:B,2,FALSE)</f>
        <v>SDK</v>
      </c>
      <c r="C4478" s="1" t="str">
        <f t="shared" si="41"/>
        <v>07</v>
      </c>
      <c r="D4478" s="147">
        <v>20150706</v>
      </c>
      <c r="E4478" s="6" t="s">
        <v>64</v>
      </c>
      <c r="F4478" s="6" t="s">
        <v>73</v>
      </c>
      <c r="G4478" s="57">
        <v>880563</v>
      </c>
      <c r="H4478" s="7">
        <v>1504.35</v>
      </c>
      <c r="I4478" s="7">
        <v>1.7083999999999999</v>
      </c>
      <c r="J4478" s="4">
        <v>3.9399999999999998E-2</v>
      </c>
      <c r="K4478" s="7">
        <v>4.3400000000000001E-2</v>
      </c>
      <c r="L4478" s="2">
        <v>34687</v>
      </c>
      <c r="M4478" s="6"/>
      <c r="N4478" s="6"/>
    </row>
    <row r="4479" spans="1:14" x14ac:dyDescent="0.3">
      <c r="A4479" s="1" t="str">
        <f>VLOOKUP(F4479,Sheet2!A:C,2,FALSE)</f>
        <v>结果页</v>
      </c>
      <c r="B4479" s="1" t="str">
        <f>VLOOKUP(E4479,[1]Sheet4!A:B,2,FALSE)</f>
        <v>SDK</v>
      </c>
      <c r="C4479" s="1" t="str">
        <f t="shared" si="41"/>
        <v>07</v>
      </c>
      <c r="D4479" s="147">
        <v>20150706</v>
      </c>
      <c r="E4479" s="6" t="s">
        <v>64</v>
      </c>
      <c r="F4479" s="6" t="s">
        <v>62</v>
      </c>
      <c r="G4479" s="57">
        <v>18617811</v>
      </c>
      <c r="H4479" s="7">
        <v>21649.15</v>
      </c>
      <c r="I4479" s="7">
        <v>1.1628000000000001</v>
      </c>
      <c r="J4479" s="4">
        <v>1.37E-2</v>
      </c>
      <c r="K4479" s="7">
        <v>8.4900000000000003E-2</v>
      </c>
      <c r="L4479" s="2">
        <v>255145</v>
      </c>
      <c r="M4479" s="6"/>
      <c r="N4479" s="6"/>
    </row>
    <row r="4480" spans="1:14" x14ac:dyDescent="0.3">
      <c r="A4480" s="1" t="str">
        <f>VLOOKUP(F4480,Sheet2!A:C,2,FALSE)</f>
        <v>其他</v>
      </c>
      <c r="B4480" s="1" t="str">
        <f>VLOOKUP(E4480,[1]Sheet4!A:B,2,FALSE)</f>
        <v>SDK</v>
      </c>
      <c r="C4480" s="1" t="str">
        <f t="shared" si="41"/>
        <v>07</v>
      </c>
      <c r="D4480" s="147">
        <v>20150706</v>
      </c>
      <c r="E4480" s="6" t="s">
        <v>64</v>
      </c>
      <c r="F4480" s="6" t="s">
        <v>69</v>
      </c>
      <c r="G4480" s="57">
        <v>451506</v>
      </c>
      <c r="H4480" s="7">
        <v>2502.9499999999998</v>
      </c>
      <c r="I4480" s="7">
        <v>5.5435999999999996</v>
      </c>
      <c r="J4480" s="4">
        <v>2.5000000000000001E-2</v>
      </c>
      <c r="K4480" s="7">
        <v>0.22140000000000001</v>
      </c>
      <c r="L4480" s="2">
        <v>11306</v>
      </c>
      <c r="M4480" s="6"/>
      <c r="N4480" s="6"/>
    </row>
    <row r="4481" spans="1:14" x14ac:dyDescent="0.3">
      <c r="A4481" s="1" t="str">
        <f>VLOOKUP(F4481,Sheet2!A:C,2,FALSE)</f>
        <v>充电屏保</v>
      </c>
      <c r="B4481" s="1" t="str">
        <f>VLOOKUP(E4481,[1]Sheet4!A:B,2,FALSE)</f>
        <v>SDK</v>
      </c>
      <c r="C4481" s="1" t="str">
        <f t="shared" si="41"/>
        <v>07</v>
      </c>
      <c r="D4481" s="147">
        <v>20150706</v>
      </c>
      <c r="E4481" s="6" t="s">
        <v>64</v>
      </c>
      <c r="F4481" s="6" t="s">
        <v>67</v>
      </c>
      <c r="G4481" s="57">
        <v>127147830</v>
      </c>
      <c r="H4481" s="7">
        <v>61284.79</v>
      </c>
      <c r="I4481" s="7">
        <v>0.48199999999999998</v>
      </c>
      <c r="J4481" s="4">
        <v>1.0999999999999999E-2</v>
      </c>
      <c r="K4481" s="7">
        <v>4.3799999999999999E-2</v>
      </c>
      <c r="L4481" s="2">
        <v>1400490</v>
      </c>
      <c r="M4481" s="6"/>
      <c r="N4481" s="6"/>
    </row>
    <row r="4482" spans="1:14" x14ac:dyDescent="0.3">
      <c r="A4482" s="1" t="str">
        <f>VLOOKUP(F4482,Sheet2!A:C,2,FALSE)</f>
        <v>其他</v>
      </c>
      <c r="B4482" s="1" t="str">
        <f>VLOOKUP(E4482,[1]Sheet4!A:B,2,FALSE)</f>
        <v>SDK</v>
      </c>
      <c r="C4482" s="1" t="str">
        <f t="shared" si="41"/>
        <v>07</v>
      </c>
      <c r="D4482" s="147">
        <v>20150706</v>
      </c>
      <c r="E4482" s="6" t="s">
        <v>64</v>
      </c>
      <c r="F4482" s="6" t="s">
        <v>68</v>
      </c>
      <c r="G4482" s="57">
        <v>547310</v>
      </c>
      <c r="H4482" s="7">
        <v>941.85</v>
      </c>
      <c r="I4482" s="7">
        <v>1.7209000000000001</v>
      </c>
      <c r="J4482" s="4">
        <v>1.7999999999999999E-2</v>
      </c>
      <c r="K4482" s="7">
        <v>9.5399999999999999E-2</v>
      </c>
      <c r="L4482" s="2">
        <v>9869</v>
      </c>
      <c r="M4482" s="6"/>
      <c r="N4482" s="6"/>
    </row>
    <row r="4483" spans="1:14" x14ac:dyDescent="0.3">
      <c r="A4483" s="1" t="str">
        <f>VLOOKUP(F4483,Sheet2!A:C,2,FALSE)</f>
        <v>其他</v>
      </c>
      <c r="B4483" s="1" t="str">
        <f>VLOOKUP(E4483,[1]Sheet4!A:B,2,FALSE)</f>
        <v>SDK</v>
      </c>
      <c r="C4483" s="1" t="str">
        <f t="shared" si="41"/>
        <v>07</v>
      </c>
      <c r="D4483" s="147">
        <v>20150706</v>
      </c>
      <c r="E4483" s="6" t="s">
        <v>64</v>
      </c>
      <c r="F4483" s="6" t="s">
        <v>76</v>
      </c>
      <c r="G4483" s="57">
        <v>276505</v>
      </c>
      <c r="H4483" s="7">
        <v>741.56</v>
      </c>
      <c r="I4483" s="7">
        <v>2.6819000000000002</v>
      </c>
      <c r="J4483" s="4">
        <v>1.95E-2</v>
      </c>
      <c r="K4483" s="7">
        <v>0.13719999999999999</v>
      </c>
      <c r="L4483" s="2">
        <v>5405</v>
      </c>
      <c r="M4483" s="6"/>
      <c r="N4483" s="6"/>
    </row>
    <row r="4484" spans="1:14" x14ac:dyDescent="0.3">
      <c r="A4484" s="1" t="str">
        <f>VLOOKUP(F4484,Sheet2!A:C,2,FALSE)</f>
        <v>Applock</v>
      </c>
      <c r="B4484" s="1" t="str">
        <f>VLOOKUP(E4484,[1]Sheet4!A:B,2,FALSE)</f>
        <v>SDK</v>
      </c>
      <c r="C4484" s="1" t="str">
        <f t="shared" si="41"/>
        <v>07</v>
      </c>
      <c r="D4484" s="147">
        <v>20150706</v>
      </c>
      <c r="E4484" s="6" t="s">
        <v>64</v>
      </c>
      <c r="F4484" s="6" t="s">
        <v>66</v>
      </c>
      <c r="G4484" s="57">
        <v>111884421</v>
      </c>
      <c r="H4484" s="7">
        <v>56306</v>
      </c>
      <c r="I4484" s="7">
        <v>0.50329999999999997</v>
      </c>
      <c r="J4484" s="4">
        <v>1.41E-2</v>
      </c>
      <c r="K4484" s="7">
        <v>3.5700000000000003E-2</v>
      </c>
      <c r="L4484" s="2">
        <v>1577928</v>
      </c>
      <c r="M4484" s="6"/>
      <c r="N4484" s="6"/>
    </row>
    <row r="4485" spans="1:14" x14ac:dyDescent="0.3">
      <c r="A4485" s="1" t="str">
        <f>VLOOKUP(F4485,Sheet2!A:C,2,FALSE)</f>
        <v>结果页</v>
      </c>
      <c r="B4485" s="1" t="str">
        <f>VLOOKUP(E4485,[1]Sheet4!A:B,2,FALSE)</f>
        <v>SDK</v>
      </c>
      <c r="C4485" s="1" t="str">
        <f t="shared" si="41"/>
        <v>07</v>
      </c>
      <c r="D4485" s="147">
        <v>20150706</v>
      </c>
      <c r="E4485" s="6" t="s">
        <v>64</v>
      </c>
      <c r="F4485" s="6" t="s">
        <v>63</v>
      </c>
      <c r="G4485" s="57">
        <v>15556782</v>
      </c>
      <c r="H4485" s="7">
        <v>39551.629999999997</v>
      </c>
      <c r="I4485" s="7">
        <v>2.5424000000000002</v>
      </c>
      <c r="J4485" s="4">
        <v>2.1899999999999999E-2</v>
      </c>
      <c r="K4485" s="7">
        <v>0.1163</v>
      </c>
      <c r="L4485" s="2">
        <v>339981</v>
      </c>
      <c r="M4485" s="6"/>
      <c r="N4485" s="6"/>
    </row>
    <row r="4486" spans="1:14" x14ac:dyDescent="0.3">
      <c r="A4486" s="1" t="str">
        <f>VLOOKUP(F4486,Sheet2!A:C,2,FALSE)</f>
        <v>充电屏保</v>
      </c>
      <c r="B4486" s="1" t="str">
        <f>VLOOKUP(E4486,[1]Sheet4!A:B,2,FALSE)</f>
        <v>SDK</v>
      </c>
      <c r="C4486" s="1" t="str">
        <f t="shared" si="41"/>
        <v>07</v>
      </c>
      <c r="D4486" s="147">
        <v>20150706</v>
      </c>
      <c r="E4486" s="6" t="s">
        <v>64</v>
      </c>
      <c r="F4486" s="6" t="s">
        <v>72</v>
      </c>
      <c r="G4486" s="57">
        <v>42854249</v>
      </c>
      <c r="H4486" s="7">
        <v>24833.94</v>
      </c>
      <c r="I4486" s="7">
        <v>0.57950000000000002</v>
      </c>
      <c r="J4486" s="4">
        <v>1.2E-2</v>
      </c>
      <c r="K4486" s="7">
        <v>4.8300000000000003E-2</v>
      </c>
      <c r="L4486" s="2">
        <v>513790</v>
      </c>
      <c r="M4486" s="6"/>
      <c r="N4486" s="6"/>
    </row>
    <row r="4487" spans="1:14" x14ac:dyDescent="0.3">
      <c r="A4487" s="1" t="str">
        <f>VLOOKUP(F4487,Sheet2!A:C,2,FALSE)</f>
        <v>Applock</v>
      </c>
      <c r="B4487" s="1" t="str">
        <f>VLOOKUP(E4487,[1]Sheet4!A:B,2,FALSE)</f>
        <v>SDK</v>
      </c>
      <c r="C4487" s="1" t="str">
        <f t="shared" si="41"/>
        <v>07</v>
      </c>
      <c r="D4487" s="147">
        <v>20150706</v>
      </c>
      <c r="E4487" s="6" t="s">
        <v>64</v>
      </c>
      <c r="F4487" s="6" t="s">
        <v>71</v>
      </c>
      <c r="G4487" s="57">
        <v>364788927</v>
      </c>
      <c r="H4487" s="7">
        <v>241504.8</v>
      </c>
      <c r="I4487" s="7">
        <v>0.66200000000000003</v>
      </c>
      <c r="J4487" s="4">
        <v>1.14E-2</v>
      </c>
      <c r="K4487" s="7">
        <v>5.8099999999999999E-2</v>
      </c>
      <c r="L4487" s="2">
        <v>4159558</v>
      </c>
      <c r="M4487" s="6"/>
      <c r="N4487" s="6"/>
    </row>
    <row r="4488" spans="1:14" x14ac:dyDescent="0.3">
      <c r="A4488" s="1" t="str">
        <f>VLOOKUP(F4488,Sheet2!A:C,2,FALSE)</f>
        <v>其他</v>
      </c>
      <c r="B4488" s="1" t="str">
        <f>VLOOKUP(E4488,[1]Sheet4!A:B,2,FALSE)</f>
        <v>SDK</v>
      </c>
      <c r="C4488" s="1" t="str">
        <f t="shared" si="41"/>
        <v>07</v>
      </c>
      <c r="D4488" s="147">
        <v>20150706</v>
      </c>
      <c r="E4488" s="6" t="s">
        <v>64</v>
      </c>
      <c r="F4488" s="6" t="s">
        <v>70</v>
      </c>
      <c r="G4488" s="57">
        <v>2452297</v>
      </c>
      <c r="H4488" s="7">
        <v>1431.95</v>
      </c>
      <c r="I4488" s="7">
        <v>0.58389999999999997</v>
      </c>
      <c r="J4488" s="4">
        <v>5.1999999999999998E-3</v>
      </c>
      <c r="K4488" s="7">
        <v>0.113</v>
      </c>
      <c r="L4488" s="2">
        <v>12674</v>
      </c>
      <c r="M4488" s="6"/>
      <c r="N4488" s="6"/>
    </row>
    <row r="4489" spans="1:14" x14ac:dyDescent="0.3">
      <c r="A4489" s="1" t="str">
        <f>VLOOKUP(F4489,Sheet2!A:C,2,FALSE)</f>
        <v>其他</v>
      </c>
      <c r="B4489" s="1" t="str">
        <f>VLOOKUP(E4489,[1]Sheet4!A:B,2,FALSE)</f>
        <v>SDK</v>
      </c>
      <c r="C4489" s="1" t="str">
        <f t="shared" si="41"/>
        <v>07</v>
      </c>
      <c r="D4489" s="147">
        <v>20150706</v>
      </c>
      <c r="E4489" s="6" t="s">
        <v>64</v>
      </c>
      <c r="F4489" s="6" t="s">
        <v>75</v>
      </c>
      <c r="G4489" s="57">
        <v>306525</v>
      </c>
      <c r="H4489" s="7">
        <v>1915.12</v>
      </c>
      <c r="I4489" s="7">
        <v>6.2477999999999998</v>
      </c>
      <c r="J4489" s="4">
        <v>3.9399999999999998E-2</v>
      </c>
      <c r="K4489" s="7">
        <v>0.1585</v>
      </c>
      <c r="L4489" s="2">
        <v>12082</v>
      </c>
      <c r="M4489" s="6"/>
      <c r="N4489" s="6"/>
    </row>
    <row r="4490" spans="1:14" x14ac:dyDescent="0.3">
      <c r="A4490" s="1" t="str">
        <f>VLOOKUP(F4490,Sheet2!A:C,2,FALSE)</f>
        <v>其他</v>
      </c>
      <c r="B4490" s="1" t="str">
        <f>VLOOKUP(E4490,[1]Sheet4!A:B,2,FALSE)</f>
        <v>SDK</v>
      </c>
      <c r="C4490" s="1" t="str">
        <f t="shared" si="41"/>
        <v>07</v>
      </c>
      <c r="D4490" s="147">
        <v>20150706</v>
      </c>
      <c r="E4490" s="6" t="s">
        <v>64</v>
      </c>
      <c r="F4490" s="6" t="s">
        <v>55</v>
      </c>
      <c r="G4490" s="57">
        <v>4901762</v>
      </c>
      <c r="H4490" s="7">
        <v>3733.31</v>
      </c>
      <c r="I4490" s="7">
        <v>0.76160000000000005</v>
      </c>
      <c r="J4490" s="4">
        <v>1.12E-2</v>
      </c>
      <c r="K4490" s="7">
        <v>6.7900000000000002E-2</v>
      </c>
      <c r="L4490" s="2">
        <v>54952</v>
      </c>
      <c r="M4490" s="6"/>
      <c r="N4490" s="6"/>
    </row>
    <row r="4491" spans="1:14" x14ac:dyDescent="0.3">
      <c r="A4491" s="1" t="str">
        <f>VLOOKUP(F4491,Sheet2!A:C,2,FALSE)</f>
        <v>结果页</v>
      </c>
      <c r="B4491" s="1" t="str">
        <f>VLOOKUP(E4491,[1]Sheet4!A:B,2,FALSE)</f>
        <v>SDK</v>
      </c>
      <c r="C4491" s="1" t="str">
        <f t="shared" si="41"/>
        <v>07</v>
      </c>
      <c r="D4491" s="147">
        <v>20150706</v>
      </c>
      <c r="E4491" s="6" t="s">
        <v>64</v>
      </c>
      <c r="F4491" s="6" t="s">
        <v>61</v>
      </c>
      <c r="G4491" s="57">
        <v>5176012</v>
      </c>
      <c r="H4491" s="7">
        <v>4175.3599999999997</v>
      </c>
      <c r="I4491" s="7">
        <v>0.80669999999999997</v>
      </c>
      <c r="J4491" s="4">
        <v>1.4200000000000001E-2</v>
      </c>
      <c r="K4491" s="7">
        <v>5.7000000000000002E-2</v>
      </c>
      <c r="L4491" s="2">
        <v>73298</v>
      </c>
      <c r="M4491" s="6"/>
      <c r="N4491" s="6"/>
    </row>
    <row r="4492" spans="1:14" x14ac:dyDescent="0.3">
      <c r="A4492" s="1" t="str">
        <f>VLOOKUP(F4492,Sheet2!A:C,2,FALSE)</f>
        <v>充电屏保</v>
      </c>
      <c r="B4492" s="1" t="str">
        <f>VLOOKUP(E4492,[1]Sheet4!A:B,2,FALSE)</f>
        <v>SDK</v>
      </c>
      <c r="C4492" s="1" t="str">
        <f t="shared" si="41"/>
        <v>07</v>
      </c>
      <c r="D4492" s="147">
        <v>20150706</v>
      </c>
      <c r="E4492" s="6" t="s">
        <v>64</v>
      </c>
      <c r="F4492" s="6" t="s">
        <v>65</v>
      </c>
      <c r="G4492" s="57">
        <v>22571252</v>
      </c>
      <c r="H4492" s="7">
        <v>19929.29</v>
      </c>
      <c r="I4492" s="7">
        <v>0.88300000000000001</v>
      </c>
      <c r="J4492" s="4">
        <v>1.11E-2</v>
      </c>
      <c r="K4492" s="7">
        <v>7.9500000000000001E-2</v>
      </c>
      <c r="L4492" s="2">
        <v>250547</v>
      </c>
      <c r="M4492" s="6"/>
      <c r="N4492" s="6"/>
    </row>
    <row r="4493" spans="1:14" x14ac:dyDescent="0.3">
      <c r="A4493" s="1" t="str">
        <f>VLOOKUP(F4493,Sheet2!A:C,2,FALSE)</f>
        <v>其他</v>
      </c>
      <c r="B4493" s="1" t="str">
        <f>VLOOKUP(E4493,[1]Sheet4!A:B,2,FALSE)</f>
        <v>SDK</v>
      </c>
      <c r="C4493" s="1" t="str">
        <f t="shared" si="41"/>
        <v>07</v>
      </c>
      <c r="D4493" s="147">
        <v>20150706</v>
      </c>
      <c r="E4493" s="6" t="s">
        <v>58</v>
      </c>
      <c r="F4493" s="6" t="s">
        <v>55</v>
      </c>
      <c r="G4493" s="57">
        <v>527467</v>
      </c>
      <c r="H4493" s="7">
        <v>132</v>
      </c>
      <c r="I4493" s="7">
        <v>0.25</v>
      </c>
      <c r="K4493" s="7"/>
      <c r="M4493" s="6"/>
      <c r="N4493" s="6"/>
    </row>
    <row r="4494" spans="1:14" x14ac:dyDescent="0.3">
      <c r="A4494" s="1" t="str">
        <f>VLOOKUP(F4494,Sheet2!A:C,2,FALSE)</f>
        <v>其他</v>
      </c>
      <c r="B4494" s="1" t="str">
        <f>VLOOKUP(E4494,[1]Sheet4!A:B,2,FALSE)</f>
        <v>SDK</v>
      </c>
      <c r="C4494" s="1" t="str">
        <f t="shared" si="41"/>
        <v>07</v>
      </c>
      <c r="D4494" s="147">
        <v>20150706</v>
      </c>
      <c r="E4494" s="6" t="s">
        <v>58</v>
      </c>
      <c r="F4494" s="6" t="s">
        <v>41</v>
      </c>
      <c r="G4494" s="57">
        <v>44568317</v>
      </c>
      <c r="H4494" s="7">
        <v>2533</v>
      </c>
      <c r="I4494" s="7">
        <v>5.7000000000000002E-2</v>
      </c>
      <c r="K4494" s="7"/>
      <c r="M4494" s="6"/>
      <c r="N4494" s="6"/>
    </row>
    <row r="4495" spans="1:14" x14ac:dyDescent="0.3">
      <c r="A4495" s="1" t="str">
        <f>VLOOKUP(F4495,Sheet2!A:C,2,FALSE)</f>
        <v>其他</v>
      </c>
      <c r="B4495" s="1" t="str">
        <f>VLOOKUP(E4495,[1]Sheet4!A:B,2,FALSE)</f>
        <v>SDK</v>
      </c>
      <c r="C4495" s="1" t="str">
        <f t="shared" si="41"/>
        <v>07</v>
      </c>
      <c r="D4495" s="147">
        <v>20150706</v>
      </c>
      <c r="E4495" s="6" t="s">
        <v>58</v>
      </c>
      <c r="F4495" s="6" t="s">
        <v>59</v>
      </c>
      <c r="G4495" s="57">
        <v>3150411</v>
      </c>
      <c r="H4495" s="7">
        <v>1455</v>
      </c>
      <c r="I4495" s="7">
        <v>0.46200000000000002</v>
      </c>
      <c r="K4495" s="7"/>
      <c r="M4495" s="6"/>
      <c r="N4495" s="6"/>
    </row>
    <row r="4496" spans="1:14" x14ac:dyDescent="0.3">
      <c r="A4496" s="1" t="str">
        <f>VLOOKUP(F4496,Sheet2!A:C,2,FALSE)</f>
        <v>结果页</v>
      </c>
      <c r="B4496" s="1" t="str">
        <f>VLOOKUP(E4496,[1]Sheet4!A:B,2,FALSE)</f>
        <v>API</v>
      </c>
      <c r="C4496" s="1" t="str">
        <f t="shared" si="41"/>
        <v>07</v>
      </c>
      <c r="D4496" s="147">
        <v>20150707</v>
      </c>
      <c r="E4496" s="6" t="s">
        <v>74</v>
      </c>
      <c r="F4496" s="6" t="s">
        <v>61</v>
      </c>
      <c r="G4496" s="57">
        <v>3147241</v>
      </c>
      <c r="H4496" s="7">
        <v>2008.73</v>
      </c>
      <c r="I4496" s="7">
        <v>0.64</v>
      </c>
      <c r="J4496" s="4">
        <v>1.66E-2</v>
      </c>
      <c r="K4496" s="7">
        <v>1.66</v>
      </c>
      <c r="L4496" s="2">
        <v>52118</v>
      </c>
      <c r="M4496" s="6"/>
      <c r="N4496" s="6"/>
    </row>
    <row r="4497" spans="1:14" x14ac:dyDescent="0.3">
      <c r="A4497" s="1" t="str">
        <f>VLOOKUP(F4497,Sheet2!A:C,2,FALSE)</f>
        <v>结果页</v>
      </c>
      <c r="B4497" s="1" t="str">
        <f>VLOOKUP(E4497,[1]Sheet4!A:B,2,FALSE)</f>
        <v>API</v>
      </c>
      <c r="C4497" s="1" t="str">
        <f t="shared" si="41"/>
        <v>07</v>
      </c>
      <c r="D4497" s="147">
        <v>20150707</v>
      </c>
      <c r="E4497" s="6" t="s">
        <v>74</v>
      </c>
      <c r="F4497" s="6" t="s">
        <v>63</v>
      </c>
      <c r="G4497" s="57">
        <v>375835</v>
      </c>
      <c r="H4497" s="7">
        <v>439.7</v>
      </c>
      <c r="I4497" s="7">
        <v>1.17</v>
      </c>
      <c r="J4497" s="4">
        <v>9.0000000000000011E-3</v>
      </c>
      <c r="K4497" s="7">
        <v>0.9</v>
      </c>
      <c r="L4497" s="2">
        <v>3366</v>
      </c>
      <c r="M4497" s="6"/>
      <c r="N4497" s="6"/>
    </row>
    <row r="4498" spans="1:14" x14ac:dyDescent="0.3">
      <c r="A4498" s="1" t="str">
        <f>VLOOKUP(F4498,Sheet2!A:C,2,FALSE)</f>
        <v>其他</v>
      </c>
      <c r="B4498" s="1" t="str">
        <f>VLOOKUP(E4498,[1]Sheet4!A:B,2,FALSE)</f>
        <v>API</v>
      </c>
      <c r="C4498" s="1" t="str">
        <f t="shared" si="41"/>
        <v>07</v>
      </c>
      <c r="D4498" s="147">
        <v>20150707</v>
      </c>
      <c r="E4498" s="6" t="s">
        <v>74</v>
      </c>
      <c r="F4498" s="6" t="s">
        <v>41</v>
      </c>
      <c r="G4498" s="57">
        <v>45320</v>
      </c>
      <c r="H4498" s="7">
        <v>252.18</v>
      </c>
      <c r="I4498" s="7">
        <v>5.56</v>
      </c>
      <c r="K4498" s="7"/>
      <c r="M4498" s="6"/>
      <c r="N4498" s="6"/>
    </row>
    <row r="4499" spans="1:14" x14ac:dyDescent="0.3">
      <c r="A4499" s="1" t="str">
        <f>VLOOKUP(F4499,Sheet2!A:C,2,FALSE)</f>
        <v>结果页</v>
      </c>
      <c r="B4499" s="1" t="str">
        <f>VLOOKUP(E4499,[1]Sheet4!A:B,2,FALSE)</f>
        <v>API</v>
      </c>
      <c r="C4499" s="1" t="str">
        <f t="shared" si="41"/>
        <v>07</v>
      </c>
      <c r="D4499" s="147">
        <v>20150707</v>
      </c>
      <c r="E4499" s="6" t="s">
        <v>60</v>
      </c>
      <c r="F4499" s="6" t="s">
        <v>62</v>
      </c>
      <c r="G4499" s="57">
        <v>404744</v>
      </c>
      <c r="H4499" s="7">
        <v>262.98</v>
      </c>
      <c r="I4499" s="7">
        <v>0.64974403573616901</v>
      </c>
      <c r="J4499" s="4">
        <v>8.8376850552447962E-3</v>
      </c>
      <c r="K4499" s="7"/>
      <c r="L4499" s="2">
        <v>3577</v>
      </c>
      <c r="M4499" s="6"/>
      <c r="N4499" s="6"/>
    </row>
    <row r="4500" spans="1:14" x14ac:dyDescent="0.3">
      <c r="A4500" s="1" t="str">
        <f>VLOOKUP(F4500,Sheet2!A:C,2,FALSE)</f>
        <v>结果页</v>
      </c>
      <c r="B4500" s="1" t="str">
        <f>VLOOKUP(E4500,[1]Sheet4!A:B,2,FALSE)</f>
        <v>API</v>
      </c>
      <c r="C4500" s="1" t="str">
        <f t="shared" si="41"/>
        <v>07</v>
      </c>
      <c r="D4500" s="147">
        <v>20150707</v>
      </c>
      <c r="E4500" s="6" t="s">
        <v>60</v>
      </c>
      <c r="F4500" s="6" t="s">
        <v>63</v>
      </c>
      <c r="G4500" s="57">
        <v>170856</v>
      </c>
      <c r="H4500" s="7">
        <v>371.55</v>
      </c>
      <c r="I4500" s="7">
        <v>2.174638291894929</v>
      </c>
      <c r="J4500" s="4">
        <v>2.0373882099545815E-2</v>
      </c>
      <c r="K4500" s="7"/>
      <c r="L4500" s="2">
        <v>3481</v>
      </c>
      <c r="M4500" s="6"/>
      <c r="N4500" s="6"/>
    </row>
    <row r="4501" spans="1:14" x14ac:dyDescent="0.3">
      <c r="A4501" s="1" t="str">
        <f>VLOOKUP(F4501,Sheet2!A:C,2,FALSE)</f>
        <v>结果页</v>
      </c>
      <c r="B4501" s="1" t="str">
        <f>VLOOKUP(E4501,[1]Sheet4!A:B,2,FALSE)</f>
        <v>API</v>
      </c>
      <c r="C4501" s="1" t="str">
        <f t="shared" si="41"/>
        <v>07</v>
      </c>
      <c r="D4501" s="147">
        <v>20150707</v>
      </c>
      <c r="E4501" s="6" t="s">
        <v>60</v>
      </c>
      <c r="F4501" s="6" t="s">
        <v>61</v>
      </c>
      <c r="G4501" s="57">
        <v>158006</v>
      </c>
      <c r="H4501" s="7">
        <v>285.64000000000004</v>
      </c>
      <c r="I4501" s="7">
        <v>1.8077794514132379</v>
      </c>
      <c r="J4501" s="4">
        <v>1.4145032467121501E-2</v>
      </c>
      <c r="K4501" s="7"/>
      <c r="L4501" s="2">
        <v>2235</v>
      </c>
      <c r="M4501" s="6"/>
      <c r="N4501" s="6"/>
    </row>
    <row r="4502" spans="1:14" x14ac:dyDescent="0.3">
      <c r="A4502" s="1" t="str">
        <f>VLOOKUP(F4502,Sheet2!A:C,2,FALSE)</f>
        <v>其他</v>
      </c>
      <c r="B4502" s="1" t="str">
        <f>VLOOKUP(E4502,[1]Sheet4!A:B,2,FALSE)</f>
        <v>API</v>
      </c>
      <c r="C4502" s="1" t="str">
        <f t="shared" si="41"/>
        <v>07</v>
      </c>
      <c r="D4502" s="147">
        <v>20150707</v>
      </c>
      <c r="E4502" s="6" t="s">
        <v>60</v>
      </c>
      <c r="F4502" s="6" t="s">
        <v>41</v>
      </c>
      <c r="G4502" s="57">
        <v>19449</v>
      </c>
      <c r="H4502" s="7">
        <v>53.26</v>
      </c>
      <c r="I4502" s="7">
        <v>2.7384441359452927</v>
      </c>
      <c r="J4502" s="4">
        <v>5.3473186282071055E-3</v>
      </c>
      <c r="K4502" s="7"/>
      <c r="L4502" s="2">
        <v>104</v>
      </c>
      <c r="M4502" s="6"/>
      <c r="N4502" s="6"/>
    </row>
    <row r="4503" spans="1:14" x14ac:dyDescent="0.3">
      <c r="A4503" s="1" t="str">
        <f>VLOOKUP(F4503,Sheet2!A:C,2,FALSE)</f>
        <v>其他</v>
      </c>
      <c r="B4503" s="1" t="str">
        <f>VLOOKUP(E4503,[1]Sheet4!A:B,2,FALSE)</f>
        <v>SDK</v>
      </c>
      <c r="C4503" s="1" t="str">
        <f t="shared" si="41"/>
        <v>07</v>
      </c>
      <c r="D4503" s="147">
        <v>20150707</v>
      </c>
      <c r="E4503" s="6" t="s">
        <v>64</v>
      </c>
      <c r="F4503" s="6" t="s">
        <v>59</v>
      </c>
      <c r="G4503" s="57">
        <v>7745390</v>
      </c>
      <c r="H4503" s="7">
        <v>5775.06</v>
      </c>
      <c r="I4503" s="7">
        <v>0.74560000000000004</v>
      </c>
      <c r="J4503" s="4">
        <v>9.5999999999999992E-3</v>
      </c>
      <c r="K4503" s="7">
        <v>7.7899999999999997E-2</v>
      </c>
      <c r="L4503" s="2">
        <v>74093</v>
      </c>
      <c r="M4503" s="6"/>
      <c r="N4503" s="6"/>
    </row>
    <row r="4504" spans="1:14" x14ac:dyDescent="0.3">
      <c r="A4504" s="1" t="str">
        <f>VLOOKUP(F4504,Sheet2!A:C,2,FALSE)</f>
        <v>其他</v>
      </c>
      <c r="B4504" s="1" t="str">
        <f>VLOOKUP(E4504,[1]Sheet4!A:B,2,FALSE)</f>
        <v>SDK</v>
      </c>
      <c r="C4504" s="1" t="str">
        <f t="shared" si="41"/>
        <v>07</v>
      </c>
      <c r="D4504" s="147">
        <v>20150707</v>
      </c>
      <c r="E4504" s="6" t="s">
        <v>64</v>
      </c>
      <c r="F4504" s="6" t="s">
        <v>41</v>
      </c>
      <c r="G4504" s="57">
        <v>16939899</v>
      </c>
      <c r="H4504" s="7">
        <v>6201.11</v>
      </c>
      <c r="I4504" s="7">
        <v>0.36609999999999998</v>
      </c>
      <c r="J4504" s="4">
        <v>1.0200000000000001E-2</v>
      </c>
      <c r="K4504" s="7">
        <v>3.5999999999999997E-2</v>
      </c>
      <c r="L4504" s="2">
        <v>172249</v>
      </c>
      <c r="M4504" s="6"/>
      <c r="N4504" s="6"/>
    </row>
    <row r="4505" spans="1:14" x14ac:dyDescent="0.3">
      <c r="A4505" s="1" t="str">
        <f>VLOOKUP(F4505,Sheet2!A:C,2,FALSE)</f>
        <v>其他</v>
      </c>
      <c r="B4505" s="1" t="str">
        <f>VLOOKUP(E4505,[1]Sheet4!A:B,2,FALSE)</f>
        <v>SDK</v>
      </c>
      <c r="C4505" s="1" t="str">
        <f t="shared" si="41"/>
        <v>07</v>
      </c>
      <c r="D4505" s="147">
        <v>20150707</v>
      </c>
      <c r="E4505" s="6" t="s">
        <v>64</v>
      </c>
      <c r="F4505" s="6" t="s">
        <v>73</v>
      </c>
      <c r="G4505" s="57">
        <v>872826</v>
      </c>
      <c r="H4505" s="7">
        <v>1525.41</v>
      </c>
      <c r="I4505" s="7">
        <v>1.7477</v>
      </c>
      <c r="J4505" s="4">
        <v>3.9399999999999998E-2</v>
      </c>
      <c r="K4505" s="7">
        <v>4.4299999999999999E-2</v>
      </c>
      <c r="L4505" s="2">
        <v>34420</v>
      </c>
      <c r="M4505" s="6"/>
      <c r="N4505" s="6"/>
    </row>
    <row r="4506" spans="1:14" x14ac:dyDescent="0.3">
      <c r="A4506" s="1" t="str">
        <f>VLOOKUP(F4506,Sheet2!A:C,2,FALSE)</f>
        <v>结果页</v>
      </c>
      <c r="B4506" s="1" t="str">
        <f>VLOOKUP(E4506,[1]Sheet4!A:B,2,FALSE)</f>
        <v>SDK</v>
      </c>
      <c r="C4506" s="1" t="str">
        <f t="shared" si="41"/>
        <v>07</v>
      </c>
      <c r="D4506" s="147">
        <v>20150707</v>
      </c>
      <c r="E4506" s="6" t="s">
        <v>64</v>
      </c>
      <c r="F4506" s="6" t="s">
        <v>62</v>
      </c>
      <c r="G4506" s="57">
        <v>21401651</v>
      </c>
      <c r="H4506" s="7">
        <v>25672.16</v>
      </c>
      <c r="I4506" s="7">
        <v>1.1995</v>
      </c>
      <c r="J4506" s="4">
        <v>1.34E-2</v>
      </c>
      <c r="K4506" s="7">
        <v>8.9200000000000002E-2</v>
      </c>
      <c r="L4506" s="2">
        <v>287678</v>
      </c>
      <c r="M4506" s="6"/>
      <c r="N4506" s="6"/>
    </row>
    <row r="4507" spans="1:14" x14ac:dyDescent="0.3">
      <c r="A4507" s="1" t="str">
        <f>VLOOKUP(F4507,Sheet2!A:C,2,FALSE)</f>
        <v>其他</v>
      </c>
      <c r="B4507" s="1" t="str">
        <f>VLOOKUP(E4507,[1]Sheet4!A:B,2,FALSE)</f>
        <v>SDK</v>
      </c>
      <c r="C4507" s="1" t="str">
        <f t="shared" si="41"/>
        <v>07</v>
      </c>
      <c r="D4507" s="147">
        <v>20150707</v>
      </c>
      <c r="E4507" s="6" t="s">
        <v>64</v>
      </c>
      <c r="F4507" s="6" t="s">
        <v>69</v>
      </c>
      <c r="G4507" s="57">
        <v>451670</v>
      </c>
      <c r="H4507" s="7">
        <v>2643.97</v>
      </c>
      <c r="I4507" s="7">
        <v>5.8537999999999997</v>
      </c>
      <c r="J4507" s="4">
        <v>2.5100000000000001E-2</v>
      </c>
      <c r="K4507" s="7">
        <v>0.23330000000000001</v>
      </c>
      <c r="L4507" s="2">
        <v>11334</v>
      </c>
      <c r="M4507" s="6"/>
      <c r="N4507" s="6"/>
    </row>
    <row r="4508" spans="1:14" x14ac:dyDescent="0.3">
      <c r="A4508" s="1" t="str">
        <f>VLOOKUP(F4508,Sheet2!A:C,2,FALSE)</f>
        <v>充电屏保</v>
      </c>
      <c r="B4508" s="1" t="str">
        <f>VLOOKUP(E4508,[1]Sheet4!A:B,2,FALSE)</f>
        <v>SDK</v>
      </c>
      <c r="C4508" s="1" t="str">
        <f t="shared" si="41"/>
        <v>07</v>
      </c>
      <c r="D4508" s="147">
        <v>20150707</v>
      </c>
      <c r="E4508" s="6" t="s">
        <v>64</v>
      </c>
      <c r="F4508" s="6" t="s">
        <v>67</v>
      </c>
      <c r="G4508" s="57">
        <v>122475608</v>
      </c>
      <c r="H4508" s="7">
        <v>58356.04</v>
      </c>
      <c r="I4508" s="7">
        <v>0.47649999999999998</v>
      </c>
      <c r="J4508" s="4">
        <v>1.11E-2</v>
      </c>
      <c r="K4508" s="7">
        <v>4.3099999999999999E-2</v>
      </c>
      <c r="L4508" s="2">
        <v>1353649</v>
      </c>
      <c r="M4508" s="6"/>
      <c r="N4508" s="6"/>
    </row>
    <row r="4509" spans="1:14" x14ac:dyDescent="0.3">
      <c r="A4509" s="1" t="str">
        <f>VLOOKUP(F4509,Sheet2!A:C,2,FALSE)</f>
        <v>其他</v>
      </c>
      <c r="B4509" s="1" t="str">
        <f>VLOOKUP(E4509,[1]Sheet4!A:B,2,FALSE)</f>
        <v>SDK</v>
      </c>
      <c r="C4509" s="1" t="str">
        <f t="shared" si="41"/>
        <v>07</v>
      </c>
      <c r="D4509" s="147">
        <v>20150707</v>
      </c>
      <c r="E4509" s="6" t="s">
        <v>64</v>
      </c>
      <c r="F4509" s="6" t="s">
        <v>68</v>
      </c>
      <c r="G4509" s="57">
        <v>561199</v>
      </c>
      <c r="H4509" s="7">
        <v>948.41</v>
      </c>
      <c r="I4509" s="7">
        <v>1.69</v>
      </c>
      <c r="J4509" s="4">
        <v>1.7999999999999999E-2</v>
      </c>
      <c r="K4509" s="7">
        <v>9.3700000000000006E-2</v>
      </c>
      <c r="L4509" s="2">
        <v>10119</v>
      </c>
      <c r="M4509" s="6"/>
      <c r="N4509" s="6"/>
    </row>
    <row r="4510" spans="1:14" x14ac:dyDescent="0.3">
      <c r="A4510" s="1" t="str">
        <f>VLOOKUP(F4510,Sheet2!A:C,2,FALSE)</f>
        <v>其他</v>
      </c>
      <c r="B4510" s="1" t="str">
        <f>VLOOKUP(E4510,[1]Sheet4!A:B,2,FALSE)</f>
        <v>SDK</v>
      </c>
      <c r="C4510" s="1" t="str">
        <f t="shared" si="41"/>
        <v>07</v>
      </c>
      <c r="D4510" s="147">
        <v>20150707</v>
      </c>
      <c r="E4510" s="6" t="s">
        <v>64</v>
      </c>
      <c r="F4510" s="6" t="s">
        <v>76</v>
      </c>
      <c r="G4510" s="57">
        <v>293302</v>
      </c>
      <c r="H4510" s="7">
        <v>748.47</v>
      </c>
      <c r="I4510" s="7">
        <v>2.5518999999999998</v>
      </c>
      <c r="J4510" s="4">
        <v>1.8800000000000001E-2</v>
      </c>
      <c r="K4510" s="7">
        <v>0.13550000000000001</v>
      </c>
      <c r="L4510" s="2">
        <v>5522</v>
      </c>
      <c r="M4510" s="6"/>
      <c r="N4510" s="6"/>
    </row>
    <row r="4511" spans="1:14" x14ac:dyDescent="0.3">
      <c r="A4511" s="1" t="str">
        <f>VLOOKUP(F4511,Sheet2!A:C,2,FALSE)</f>
        <v>Applock</v>
      </c>
      <c r="B4511" s="1" t="str">
        <f>VLOOKUP(E4511,[1]Sheet4!A:B,2,FALSE)</f>
        <v>SDK</v>
      </c>
      <c r="C4511" s="1" t="str">
        <f t="shared" si="41"/>
        <v>07</v>
      </c>
      <c r="D4511" s="147">
        <v>20150707</v>
      </c>
      <c r="E4511" s="6" t="s">
        <v>64</v>
      </c>
      <c r="F4511" s="6" t="s">
        <v>66</v>
      </c>
      <c r="G4511" s="57">
        <v>109652690</v>
      </c>
      <c r="H4511" s="7">
        <v>52890.44</v>
      </c>
      <c r="I4511" s="7">
        <v>0.48230000000000001</v>
      </c>
      <c r="J4511" s="4">
        <v>1.43E-2</v>
      </c>
      <c r="K4511" s="7">
        <v>3.3700000000000001E-2</v>
      </c>
      <c r="L4511" s="2">
        <v>1570109</v>
      </c>
      <c r="M4511" s="6"/>
      <c r="N4511" s="6"/>
    </row>
    <row r="4512" spans="1:14" x14ac:dyDescent="0.3">
      <c r="A4512" s="1" t="str">
        <f>VLOOKUP(F4512,Sheet2!A:C,2,FALSE)</f>
        <v>结果页</v>
      </c>
      <c r="B4512" s="1" t="str">
        <f>VLOOKUP(E4512,[1]Sheet4!A:B,2,FALSE)</f>
        <v>SDK</v>
      </c>
      <c r="C4512" s="1" t="str">
        <f t="shared" si="41"/>
        <v>07</v>
      </c>
      <c r="D4512" s="147">
        <v>20150707</v>
      </c>
      <c r="E4512" s="6" t="s">
        <v>64</v>
      </c>
      <c r="F4512" s="6" t="s">
        <v>63</v>
      </c>
      <c r="G4512" s="57">
        <v>15720352</v>
      </c>
      <c r="H4512" s="7">
        <v>41661.75</v>
      </c>
      <c r="I4512" s="7">
        <v>2.6501999999999999</v>
      </c>
      <c r="J4512" s="4">
        <v>2.1600000000000001E-2</v>
      </c>
      <c r="K4512" s="7">
        <v>0.12280000000000001</v>
      </c>
      <c r="L4512" s="2">
        <v>339353</v>
      </c>
      <c r="M4512" s="6"/>
      <c r="N4512" s="6"/>
    </row>
    <row r="4513" spans="1:14" x14ac:dyDescent="0.3">
      <c r="A4513" s="1" t="str">
        <f>VLOOKUP(F4513,Sheet2!A:C,2,FALSE)</f>
        <v>充电屏保</v>
      </c>
      <c r="B4513" s="1" t="str">
        <f>VLOOKUP(E4513,[1]Sheet4!A:B,2,FALSE)</f>
        <v>SDK</v>
      </c>
      <c r="C4513" s="1" t="str">
        <f t="shared" si="41"/>
        <v>07</v>
      </c>
      <c r="D4513" s="147">
        <v>20150707</v>
      </c>
      <c r="E4513" s="6" t="s">
        <v>64</v>
      </c>
      <c r="F4513" s="6" t="s">
        <v>72</v>
      </c>
      <c r="G4513" s="57">
        <v>43878061</v>
      </c>
      <c r="H4513" s="7">
        <v>26027.89</v>
      </c>
      <c r="I4513" s="7">
        <v>0.59319999999999995</v>
      </c>
      <c r="J4513" s="4">
        <v>1.1900000000000001E-2</v>
      </c>
      <c r="K4513" s="7">
        <v>4.99E-2</v>
      </c>
      <c r="L4513" s="2">
        <v>521572</v>
      </c>
      <c r="M4513" s="6"/>
      <c r="N4513" s="6"/>
    </row>
    <row r="4514" spans="1:14" x14ac:dyDescent="0.3">
      <c r="A4514" s="1" t="str">
        <f>VLOOKUP(F4514,Sheet2!A:C,2,FALSE)</f>
        <v>Applock</v>
      </c>
      <c r="B4514" s="1" t="str">
        <f>VLOOKUP(E4514,[1]Sheet4!A:B,2,FALSE)</f>
        <v>SDK</v>
      </c>
      <c r="C4514" s="1" t="str">
        <f t="shared" si="41"/>
        <v>07</v>
      </c>
      <c r="D4514" s="147">
        <v>20150707</v>
      </c>
      <c r="E4514" s="6" t="s">
        <v>64</v>
      </c>
      <c r="F4514" s="6" t="s">
        <v>71</v>
      </c>
      <c r="G4514" s="57">
        <v>368879284</v>
      </c>
      <c r="H4514" s="7">
        <v>248700.22</v>
      </c>
      <c r="I4514" s="7">
        <v>0.67420000000000002</v>
      </c>
      <c r="J4514" s="4">
        <v>1.1299999999999999E-2</v>
      </c>
      <c r="K4514" s="7">
        <v>5.9499999999999997E-2</v>
      </c>
      <c r="L4514" s="2">
        <v>4181455</v>
      </c>
      <c r="M4514" s="6"/>
      <c r="N4514" s="6"/>
    </row>
    <row r="4515" spans="1:14" x14ac:dyDescent="0.3">
      <c r="A4515" s="1" t="str">
        <f>VLOOKUP(F4515,Sheet2!A:C,2,FALSE)</f>
        <v>其他</v>
      </c>
      <c r="B4515" s="1" t="str">
        <f>VLOOKUP(E4515,[1]Sheet4!A:B,2,FALSE)</f>
        <v>SDK</v>
      </c>
      <c r="C4515" s="1" t="str">
        <f t="shared" si="41"/>
        <v>07</v>
      </c>
      <c r="D4515" s="147">
        <v>20150707</v>
      </c>
      <c r="E4515" s="6" t="s">
        <v>64</v>
      </c>
      <c r="F4515" s="6" t="s">
        <v>70</v>
      </c>
      <c r="G4515" s="57">
        <v>2524445</v>
      </c>
      <c r="H4515" s="7">
        <v>1418.78</v>
      </c>
      <c r="I4515" s="7">
        <v>0.56200000000000006</v>
      </c>
      <c r="J4515" s="4">
        <v>4.8999999999999998E-3</v>
      </c>
      <c r="K4515" s="7">
        <v>0.1147</v>
      </c>
      <c r="L4515" s="2">
        <v>12368</v>
      </c>
      <c r="M4515" s="6"/>
      <c r="N4515" s="6"/>
    </row>
    <row r="4516" spans="1:14" x14ac:dyDescent="0.3">
      <c r="A4516" s="1" t="str">
        <f>VLOOKUP(F4516,Sheet2!A:C,2,FALSE)</f>
        <v>其他</v>
      </c>
      <c r="B4516" s="1" t="str">
        <f>VLOOKUP(E4516,[1]Sheet4!A:B,2,FALSE)</f>
        <v>SDK</v>
      </c>
      <c r="C4516" s="1" t="str">
        <f t="shared" ref="C4516:C4579" si="42">RIGHT(LEFT(D4516,6),2)</f>
        <v>07</v>
      </c>
      <c r="D4516" s="147">
        <v>20150707</v>
      </c>
      <c r="E4516" s="6" t="s">
        <v>64</v>
      </c>
      <c r="F4516" s="6" t="s">
        <v>75</v>
      </c>
      <c r="G4516" s="57">
        <v>184732</v>
      </c>
      <c r="H4516" s="7">
        <v>2048.89</v>
      </c>
      <c r="I4516" s="7">
        <v>11.091100000000001</v>
      </c>
      <c r="J4516" s="4">
        <v>6.54E-2</v>
      </c>
      <c r="K4516" s="7">
        <v>0.16969999999999999</v>
      </c>
      <c r="L4516" s="2">
        <v>12074</v>
      </c>
      <c r="M4516" s="6"/>
      <c r="N4516" s="6"/>
    </row>
    <row r="4517" spans="1:14" x14ac:dyDescent="0.3">
      <c r="A4517" s="1" t="str">
        <f>VLOOKUP(F4517,Sheet2!A:C,2,FALSE)</f>
        <v>其他</v>
      </c>
      <c r="B4517" s="1" t="str">
        <f>VLOOKUP(E4517,[1]Sheet4!A:B,2,FALSE)</f>
        <v>SDK</v>
      </c>
      <c r="C4517" s="1" t="str">
        <f t="shared" si="42"/>
        <v>07</v>
      </c>
      <c r="D4517" s="147">
        <v>20150707</v>
      </c>
      <c r="E4517" s="6" t="s">
        <v>64</v>
      </c>
      <c r="F4517" s="6" t="s">
        <v>55</v>
      </c>
      <c r="G4517" s="57">
        <v>4923834</v>
      </c>
      <c r="H4517" s="7">
        <v>3838.99</v>
      </c>
      <c r="I4517" s="7">
        <v>0.77969999999999995</v>
      </c>
      <c r="J4517" s="4">
        <v>1.15E-2</v>
      </c>
      <c r="K4517" s="7">
        <v>6.8000000000000005E-2</v>
      </c>
      <c r="L4517" s="2">
        <v>56465</v>
      </c>
      <c r="M4517" s="6"/>
      <c r="N4517" s="6"/>
    </row>
    <row r="4518" spans="1:14" x14ac:dyDescent="0.3">
      <c r="A4518" s="1" t="str">
        <f>VLOOKUP(F4518,Sheet2!A:C,2,FALSE)</f>
        <v>结果页</v>
      </c>
      <c r="B4518" s="1" t="str">
        <f>VLOOKUP(E4518,[1]Sheet4!A:B,2,FALSE)</f>
        <v>SDK</v>
      </c>
      <c r="C4518" s="1" t="str">
        <f t="shared" si="42"/>
        <v>07</v>
      </c>
      <c r="D4518" s="147">
        <v>20150707</v>
      </c>
      <c r="E4518" s="6" t="s">
        <v>64</v>
      </c>
      <c r="F4518" s="6" t="s">
        <v>61</v>
      </c>
      <c r="G4518" s="57">
        <v>5203107</v>
      </c>
      <c r="H4518" s="7">
        <v>4409.1899999999996</v>
      </c>
      <c r="I4518" s="7">
        <v>0.84740000000000004</v>
      </c>
      <c r="J4518" s="4">
        <v>1.44E-2</v>
      </c>
      <c r="K4518" s="7">
        <v>5.8799999999999998E-2</v>
      </c>
      <c r="L4518" s="2">
        <v>75005</v>
      </c>
      <c r="M4518" s="6"/>
      <c r="N4518" s="6"/>
    </row>
    <row r="4519" spans="1:14" x14ac:dyDescent="0.3">
      <c r="A4519" s="1" t="str">
        <f>VLOOKUP(F4519,Sheet2!A:C,2,FALSE)</f>
        <v>充电屏保</v>
      </c>
      <c r="B4519" s="1" t="str">
        <f>VLOOKUP(E4519,[1]Sheet4!A:B,2,FALSE)</f>
        <v>SDK</v>
      </c>
      <c r="C4519" s="1" t="str">
        <f t="shared" si="42"/>
        <v>07</v>
      </c>
      <c r="D4519" s="147">
        <v>20150707</v>
      </c>
      <c r="E4519" s="6" t="s">
        <v>64</v>
      </c>
      <c r="F4519" s="6" t="s">
        <v>65</v>
      </c>
      <c r="G4519" s="57">
        <v>22584393</v>
      </c>
      <c r="H4519" s="7">
        <v>20543.82</v>
      </c>
      <c r="I4519" s="7">
        <v>0.90959999999999996</v>
      </c>
      <c r="J4519" s="4">
        <v>1.11E-2</v>
      </c>
      <c r="K4519" s="7">
        <v>8.1900000000000001E-2</v>
      </c>
      <c r="L4519" s="2">
        <v>250932</v>
      </c>
      <c r="M4519" s="6"/>
      <c r="N4519" s="6"/>
    </row>
    <row r="4520" spans="1:14" x14ac:dyDescent="0.3">
      <c r="A4520" s="1" t="str">
        <f>VLOOKUP(F4520,Sheet2!A:C,2,FALSE)</f>
        <v>其他</v>
      </c>
      <c r="B4520" s="1" t="str">
        <f>VLOOKUP(E4520,[1]Sheet4!A:B,2,FALSE)</f>
        <v>SDK</v>
      </c>
      <c r="C4520" s="1" t="str">
        <f t="shared" si="42"/>
        <v>07</v>
      </c>
      <c r="D4520" s="147">
        <v>20150707</v>
      </c>
      <c r="E4520" s="6" t="s">
        <v>58</v>
      </c>
      <c r="F4520" s="6" t="s">
        <v>55</v>
      </c>
      <c r="G4520" s="57">
        <v>527028</v>
      </c>
      <c r="H4520" s="7">
        <v>128</v>
      </c>
      <c r="I4520" s="7">
        <v>0.24299999999999999</v>
      </c>
      <c r="K4520" s="7"/>
      <c r="M4520" s="6"/>
      <c r="N4520" s="6"/>
    </row>
    <row r="4521" spans="1:14" x14ac:dyDescent="0.3">
      <c r="A4521" s="1" t="str">
        <f>VLOOKUP(F4521,Sheet2!A:C,2,FALSE)</f>
        <v>其他</v>
      </c>
      <c r="B4521" s="1" t="str">
        <f>VLOOKUP(E4521,[1]Sheet4!A:B,2,FALSE)</f>
        <v>SDK</v>
      </c>
      <c r="C4521" s="1" t="str">
        <f t="shared" si="42"/>
        <v>07</v>
      </c>
      <c r="D4521" s="147">
        <v>20150707</v>
      </c>
      <c r="E4521" s="6" t="s">
        <v>58</v>
      </c>
      <c r="F4521" s="6" t="s">
        <v>41</v>
      </c>
      <c r="G4521" s="57">
        <v>42267969</v>
      </c>
      <c r="H4521" s="7">
        <v>2374</v>
      </c>
      <c r="I4521" s="7">
        <v>5.6000000000000001E-2</v>
      </c>
      <c r="K4521" s="7"/>
      <c r="M4521" s="6"/>
      <c r="N4521" s="6"/>
    </row>
    <row r="4522" spans="1:14" x14ac:dyDescent="0.3">
      <c r="A4522" s="1" t="str">
        <f>VLOOKUP(F4522,Sheet2!A:C,2,FALSE)</f>
        <v>其他</v>
      </c>
      <c r="B4522" s="1" t="str">
        <f>VLOOKUP(E4522,[1]Sheet4!A:B,2,FALSE)</f>
        <v>SDK</v>
      </c>
      <c r="C4522" s="1" t="str">
        <f t="shared" si="42"/>
        <v>07</v>
      </c>
      <c r="D4522" s="147">
        <v>20150707</v>
      </c>
      <c r="E4522" s="6" t="s">
        <v>58</v>
      </c>
      <c r="F4522" s="6" t="s">
        <v>59</v>
      </c>
      <c r="G4522" s="57">
        <v>3078955</v>
      </c>
      <c r="H4522" s="7">
        <v>1618</v>
      </c>
      <c r="I4522" s="7">
        <v>0.52600000000000002</v>
      </c>
      <c r="K4522" s="7"/>
      <c r="M4522" s="6"/>
      <c r="N4522" s="6"/>
    </row>
    <row r="4523" spans="1:14" x14ac:dyDescent="0.3">
      <c r="A4523" s="1" t="str">
        <f>VLOOKUP(F4523,Sheet2!A:C,2,FALSE)</f>
        <v>结果页</v>
      </c>
      <c r="B4523" s="1" t="str">
        <f>VLOOKUP(E4523,[1]Sheet4!A:B,2,FALSE)</f>
        <v>API</v>
      </c>
      <c r="C4523" s="1" t="str">
        <f t="shared" si="42"/>
        <v>07</v>
      </c>
      <c r="D4523" s="147">
        <v>20150708</v>
      </c>
      <c r="E4523" s="6" t="s">
        <v>74</v>
      </c>
      <c r="F4523" s="6" t="s">
        <v>61</v>
      </c>
      <c r="G4523" s="57">
        <v>3274807</v>
      </c>
      <c r="H4523" s="7">
        <v>3879.73</v>
      </c>
      <c r="I4523" s="7">
        <v>1.18</v>
      </c>
      <c r="J4523" s="4">
        <v>1.67E-2</v>
      </c>
      <c r="K4523" s="7"/>
      <c r="L4523" s="2">
        <v>54676</v>
      </c>
      <c r="M4523" s="6"/>
      <c r="N4523" s="6"/>
    </row>
    <row r="4524" spans="1:14" x14ac:dyDescent="0.3">
      <c r="A4524" s="1" t="str">
        <f>VLOOKUP(F4524,Sheet2!A:C,2,FALSE)</f>
        <v>结果页</v>
      </c>
      <c r="B4524" s="1" t="str">
        <f>VLOOKUP(E4524,[1]Sheet4!A:B,2,FALSE)</f>
        <v>API</v>
      </c>
      <c r="C4524" s="1" t="str">
        <f t="shared" si="42"/>
        <v>07</v>
      </c>
      <c r="D4524" s="147">
        <v>20150708</v>
      </c>
      <c r="E4524" s="6" t="s">
        <v>74</v>
      </c>
      <c r="F4524" s="6" t="s">
        <v>63</v>
      </c>
      <c r="G4524" s="57">
        <v>402121</v>
      </c>
      <c r="H4524" s="7">
        <v>715.32</v>
      </c>
      <c r="I4524" s="7">
        <v>1.78</v>
      </c>
      <c r="J4524" s="4">
        <v>8.8000000000000005E-3</v>
      </c>
      <c r="K4524" s="7"/>
      <c r="L4524" s="2">
        <v>3542</v>
      </c>
      <c r="M4524" s="6"/>
      <c r="N4524" s="6"/>
    </row>
    <row r="4525" spans="1:14" x14ac:dyDescent="0.3">
      <c r="A4525" s="1" t="str">
        <f>VLOOKUP(F4525,Sheet2!A:C,2,FALSE)</f>
        <v>其他</v>
      </c>
      <c r="B4525" s="1" t="str">
        <f>VLOOKUP(E4525,[1]Sheet4!A:B,2,FALSE)</f>
        <v>API</v>
      </c>
      <c r="C4525" s="1" t="str">
        <f t="shared" si="42"/>
        <v>07</v>
      </c>
      <c r="D4525" s="147">
        <v>20150708</v>
      </c>
      <c r="E4525" s="6" t="s">
        <v>74</v>
      </c>
      <c r="F4525" s="6" t="s">
        <v>41</v>
      </c>
      <c r="G4525" s="57">
        <v>51940</v>
      </c>
      <c r="H4525" s="7">
        <v>270.91000000000003</v>
      </c>
      <c r="I4525" s="7">
        <v>5.22</v>
      </c>
      <c r="K4525" s="7"/>
      <c r="M4525" s="6"/>
      <c r="N4525" s="6"/>
    </row>
    <row r="4526" spans="1:14" x14ac:dyDescent="0.3">
      <c r="A4526" s="1" t="str">
        <f>VLOOKUP(F4526,Sheet2!A:C,2,FALSE)</f>
        <v>结果页</v>
      </c>
      <c r="B4526" s="1" t="str">
        <f>VLOOKUP(E4526,[1]Sheet4!A:B,2,FALSE)</f>
        <v>API</v>
      </c>
      <c r="C4526" s="1" t="str">
        <f t="shared" si="42"/>
        <v>07</v>
      </c>
      <c r="D4526" s="147">
        <v>20150708</v>
      </c>
      <c r="E4526" s="6" t="s">
        <v>60</v>
      </c>
      <c r="F4526" s="6" t="s">
        <v>62</v>
      </c>
      <c r="G4526" s="57">
        <v>495250</v>
      </c>
      <c r="H4526" s="7">
        <v>319.16999999999996</v>
      </c>
      <c r="I4526" s="7">
        <v>0.64446239273094386</v>
      </c>
      <c r="J4526" s="4">
        <v>8.963149924280666E-3</v>
      </c>
      <c r="K4526" s="7"/>
      <c r="L4526" s="2">
        <v>4439</v>
      </c>
      <c r="M4526" s="6"/>
      <c r="N4526" s="6"/>
    </row>
    <row r="4527" spans="1:14" x14ac:dyDescent="0.3">
      <c r="A4527" s="1" t="str">
        <f>VLOOKUP(F4527,Sheet2!A:C,2,FALSE)</f>
        <v>结果页</v>
      </c>
      <c r="B4527" s="1" t="str">
        <f>VLOOKUP(E4527,[1]Sheet4!A:B,2,FALSE)</f>
        <v>API</v>
      </c>
      <c r="C4527" s="1" t="str">
        <f t="shared" si="42"/>
        <v>07</v>
      </c>
      <c r="D4527" s="147">
        <v>20150708</v>
      </c>
      <c r="E4527" s="6" t="s">
        <v>60</v>
      </c>
      <c r="F4527" s="6" t="s">
        <v>63</v>
      </c>
      <c r="G4527" s="57">
        <v>171924</v>
      </c>
      <c r="H4527" s="7">
        <v>362.15</v>
      </c>
      <c r="I4527" s="7">
        <v>2.1064540145645752</v>
      </c>
      <c r="J4527" s="4">
        <v>1.9200344338195948E-2</v>
      </c>
      <c r="K4527" s="7"/>
      <c r="L4527" s="2">
        <v>3301</v>
      </c>
      <c r="M4527" s="6"/>
      <c r="N4527" s="6"/>
    </row>
    <row r="4528" spans="1:14" x14ac:dyDescent="0.3">
      <c r="A4528" s="1" t="str">
        <f>VLOOKUP(F4528,Sheet2!A:C,2,FALSE)</f>
        <v>结果页</v>
      </c>
      <c r="B4528" s="1" t="str">
        <f>VLOOKUP(E4528,[1]Sheet4!A:B,2,FALSE)</f>
        <v>API</v>
      </c>
      <c r="C4528" s="1" t="str">
        <f t="shared" si="42"/>
        <v>07</v>
      </c>
      <c r="D4528" s="147">
        <v>20150708</v>
      </c>
      <c r="E4528" s="6" t="s">
        <v>60</v>
      </c>
      <c r="F4528" s="6" t="s">
        <v>61</v>
      </c>
      <c r="G4528" s="57">
        <v>169842</v>
      </c>
      <c r="H4528" s="7">
        <v>366.03000000000003</v>
      </c>
      <c r="I4528" s="7">
        <v>2.1551206415374291</v>
      </c>
      <c r="J4528" s="4">
        <v>1.6073762673543646E-2</v>
      </c>
      <c r="K4528" s="7"/>
      <c r="L4528" s="2">
        <v>2730</v>
      </c>
      <c r="M4528" s="6"/>
      <c r="N4528" s="6"/>
    </row>
    <row r="4529" spans="1:14" x14ac:dyDescent="0.3">
      <c r="A4529" s="1" t="str">
        <f>VLOOKUP(F4529,Sheet2!A:C,2,FALSE)</f>
        <v>其他</v>
      </c>
      <c r="B4529" s="1" t="str">
        <f>VLOOKUP(E4529,[1]Sheet4!A:B,2,FALSE)</f>
        <v>API</v>
      </c>
      <c r="C4529" s="1" t="str">
        <f t="shared" si="42"/>
        <v>07</v>
      </c>
      <c r="D4529" s="147">
        <v>20150708</v>
      </c>
      <c r="E4529" s="6" t="s">
        <v>60</v>
      </c>
      <c r="F4529" s="6" t="s">
        <v>41</v>
      </c>
      <c r="G4529" s="57">
        <v>18236</v>
      </c>
      <c r="H4529" s="7">
        <v>49.29</v>
      </c>
      <c r="I4529" s="7">
        <v>2.7028953717920596</v>
      </c>
      <c r="J4529" s="4">
        <v>5.6481684579951742E-3</v>
      </c>
      <c r="K4529" s="7"/>
      <c r="L4529" s="2">
        <v>103</v>
      </c>
      <c r="M4529" s="6"/>
      <c r="N4529" s="6"/>
    </row>
    <row r="4530" spans="1:14" x14ac:dyDescent="0.3">
      <c r="A4530" s="1" t="str">
        <f>VLOOKUP(F4530,Sheet2!A:C,2,FALSE)</f>
        <v>其他</v>
      </c>
      <c r="B4530" s="1" t="str">
        <f>VLOOKUP(E4530,[1]Sheet4!A:B,2,FALSE)</f>
        <v>SDK</v>
      </c>
      <c r="C4530" s="1" t="str">
        <f t="shared" si="42"/>
        <v>07</v>
      </c>
      <c r="D4530" s="147">
        <v>20150708</v>
      </c>
      <c r="E4530" s="6" t="s">
        <v>64</v>
      </c>
      <c r="F4530" s="6" t="s">
        <v>59</v>
      </c>
      <c r="G4530" s="57">
        <v>6872353</v>
      </c>
      <c r="H4530" s="7">
        <v>4992.46</v>
      </c>
      <c r="I4530" s="7">
        <v>0.72650000000000003</v>
      </c>
      <c r="J4530" s="4">
        <v>1.0200000000000001E-2</v>
      </c>
      <c r="K4530" s="7">
        <v>7.0900000000000005E-2</v>
      </c>
      <c r="L4530" s="2">
        <v>70409</v>
      </c>
      <c r="M4530" s="6"/>
      <c r="N4530" s="6"/>
    </row>
    <row r="4531" spans="1:14" x14ac:dyDescent="0.3">
      <c r="A4531" s="1" t="str">
        <f>VLOOKUP(F4531,Sheet2!A:C,2,FALSE)</f>
        <v>其他</v>
      </c>
      <c r="B4531" s="1" t="str">
        <f>VLOOKUP(E4531,[1]Sheet4!A:B,2,FALSE)</f>
        <v>SDK</v>
      </c>
      <c r="C4531" s="1" t="str">
        <f t="shared" si="42"/>
        <v>07</v>
      </c>
      <c r="D4531" s="147">
        <v>20150708</v>
      </c>
      <c r="E4531" s="6" t="s">
        <v>64</v>
      </c>
      <c r="F4531" s="6" t="s">
        <v>41</v>
      </c>
      <c r="G4531" s="57">
        <v>15950978</v>
      </c>
      <c r="H4531" s="7">
        <v>5509.6</v>
      </c>
      <c r="I4531" s="7">
        <v>0.34539999999999998</v>
      </c>
      <c r="J4531" s="4">
        <v>1.0699999999999999E-2</v>
      </c>
      <c r="K4531" s="7">
        <v>3.2199999999999999E-2</v>
      </c>
      <c r="L4531" s="2">
        <v>171135</v>
      </c>
      <c r="M4531" s="6"/>
      <c r="N4531" s="6"/>
    </row>
    <row r="4532" spans="1:14" x14ac:dyDescent="0.3">
      <c r="A4532" s="1" t="str">
        <f>VLOOKUP(F4532,Sheet2!A:C,2,FALSE)</f>
        <v>其他</v>
      </c>
      <c r="B4532" s="1" t="str">
        <f>VLOOKUP(E4532,[1]Sheet4!A:B,2,FALSE)</f>
        <v>SDK</v>
      </c>
      <c r="C4532" s="1" t="str">
        <f t="shared" si="42"/>
        <v>07</v>
      </c>
      <c r="D4532" s="147">
        <v>20150708</v>
      </c>
      <c r="E4532" s="6" t="s">
        <v>64</v>
      </c>
      <c r="F4532" s="6" t="s">
        <v>73</v>
      </c>
      <c r="G4532" s="57">
        <v>790263</v>
      </c>
      <c r="H4532" s="7">
        <v>1276.42</v>
      </c>
      <c r="I4532" s="7">
        <v>1.6152</v>
      </c>
      <c r="J4532" s="4">
        <v>4.1700000000000001E-2</v>
      </c>
      <c r="K4532" s="7">
        <v>3.8800000000000001E-2</v>
      </c>
      <c r="L4532" s="2">
        <v>32918</v>
      </c>
      <c r="M4532" s="6"/>
      <c r="N4532" s="6"/>
    </row>
    <row r="4533" spans="1:14" x14ac:dyDescent="0.3">
      <c r="A4533" s="1" t="str">
        <f>VLOOKUP(F4533,Sheet2!A:C,2,FALSE)</f>
        <v>结果页</v>
      </c>
      <c r="B4533" s="1" t="str">
        <f>VLOOKUP(E4533,[1]Sheet4!A:B,2,FALSE)</f>
        <v>SDK</v>
      </c>
      <c r="C4533" s="1" t="str">
        <f t="shared" si="42"/>
        <v>07</v>
      </c>
      <c r="D4533" s="147">
        <v>20150708</v>
      </c>
      <c r="E4533" s="6" t="s">
        <v>64</v>
      </c>
      <c r="F4533" s="6" t="s">
        <v>62</v>
      </c>
      <c r="G4533" s="57">
        <v>19060461</v>
      </c>
      <c r="H4533" s="7">
        <v>21687.77</v>
      </c>
      <c r="I4533" s="7">
        <v>1.1377999999999999</v>
      </c>
      <c r="J4533" s="4">
        <v>1.43E-2</v>
      </c>
      <c r="K4533" s="7">
        <v>7.9399999999999998E-2</v>
      </c>
      <c r="L4533" s="2">
        <v>273098</v>
      </c>
      <c r="M4533" s="6"/>
      <c r="N4533" s="6"/>
    </row>
    <row r="4534" spans="1:14" x14ac:dyDescent="0.3">
      <c r="A4534" s="1" t="str">
        <f>VLOOKUP(F4534,Sheet2!A:C,2,FALSE)</f>
        <v>其他</v>
      </c>
      <c r="B4534" s="1" t="str">
        <f>VLOOKUP(E4534,[1]Sheet4!A:B,2,FALSE)</f>
        <v>SDK</v>
      </c>
      <c r="C4534" s="1" t="str">
        <f t="shared" si="42"/>
        <v>07</v>
      </c>
      <c r="D4534" s="147">
        <v>20150708</v>
      </c>
      <c r="E4534" s="6" t="s">
        <v>64</v>
      </c>
      <c r="F4534" s="6" t="s">
        <v>69</v>
      </c>
      <c r="G4534" s="57">
        <v>426989</v>
      </c>
      <c r="H4534" s="7">
        <v>2306.06</v>
      </c>
      <c r="I4534" s="7">
        <v>5.4006999999999996</v>
      </c>
      <c r="J4534" s="4">
        <v>2.6700000000000002E-2</v>
      </c>
      <c r="K4534" s="7">
        <v>0.20250000000000001</v>
      </c>
      <c r="L4534" s="2">
        <v>11389</v>
      </c>
      <c r="M4534" s="6"/>
      <c r="N4534" s="6"/>
    </row>
    <row r="4535" spans="1:14" x14ac:dyDescent="0.3">
      <c r="A4535" s="1" t="str">
        <f>VLOOKUP(F4535,Sheet2!A:C,2,FALSE)</f>
        <v>充电屏保</v>
      </c>
      <c r="B4535" s="1" t="str">
        <f>VLOOKUP(E4535,[1]Sheet4!A:B,2,FALSE)</f>
        <v>SDK</v>
      </c>
      <c r="C4535" s="1" t="str">
        <f t="shared" si="42"/>
        <v>07</v>
      </c>
      <c r="D4535" s="147">
        <v>20150708</v>
      </c>
      <c r="E4535" s="6" t="s">
        <v>64</v>
      </c>
      <c r="F4535" s="6" t="s">
        <v>67</v>
      </c>
      <c r="G4535" s="57">
        <v>116965745</v>
      </c>
      <c r="H4535" s="7">
        <v>54389.9</v>
      </c>
      <c r="I4535" s="7">
        <v>0.46500000000000002</v>
      </c>
      <c r="J4535" s="4">
        <v>1.17E-2</v>
      </c>
      <c r="K4535" s="7">
        <v>3.9699999999999999E-2</v>
      </c>
      <c r="L4535" s="2">
        <v>1371443</v>
      </c>
      <c r="M4535" s="6"/>
      <c r="N4535" s="6"/>
    </row>
    <row r="4536" spans="1:14" x14ac:dyDescent="0.3">
      <c r="A4536" s="1" t="str">
        <f>VLOOKUP(F4536,Sheet2!A:C,2,FALSE)</f>
        <v>其他</v>
      </c>
      <c r="B4536" s="1" t="str">
        <f>VLOOKUP(E4536,[1]Sheet4!A:B,2,FALSE)</f>
        <v>SDK</v>
      </c>
      <c r="C4536" s="1" t="str">
        <f t="shared" si="42"/>
        <v>07</v>
      </c>
      <c r="D4536" s="147">
        <v>20150708</v>
      </c>
      <c r="E4536" s="6" t="s">
        <v>64</v>
      </c>
      <c r="F4536" s="6" t="s">
        <v>68</v>
      </c>
      <c r="G4536" s="57">
        <v>514911</v>
      </c>
      <c r="H4536" s="7">
        <v>849.33</v>
      </c>
      <c r="I4536" s="7">
        <v>1.6495</v>
      </c>
      <c r="J4536" s="4">
        <v>1.9400000000000001E-2</v>
      </c>
      <c r="K4536" s="7">
        <v>8.5099999999999995E-2</v>
      </c>
      <c r="L4536" s="2">
        <v>9977</v>
      </c>
      <c r="M4536" s="6"/>
      <c r="N4536" s="6"/>
    </row>
    <row r="4537" spans="1:14" x14ac:dyDescent="0.3">
      <c r="A4537" s="1" t="str">
        <f>VLOOKUP(F4537,Sheet2!A:C,2,FALSE)</f>
        <v>其他</v>
      </c>
      <c r="B4537" s="1" t="str">
        <f>VLOOKUP(E4537,[1]Sheet4!A:B,2,FALSE)</f>
        <v>SDK</v>
      </c>
      <c r="C4537" s="1" t="str">
        <f t="shared" si="42"/>
        <v>07</v>
      </c>
      <c r="D4537" s="147">
        <v>20150708</v>
      </c>
      <c r="E4537" s="6" t="s">
        <v>64</v>
      </c>
      <c r="F4537" s="6" t="s">
        <v>76</v>
      </c>
      <c r="G4537" s="57">
        <v>267269</v>
      </c>
      <c r="H4537" s="7">
        <v>633.98</v>
      </c>
      <c r="I4537" s="7">
        <v>2.3721000000000001</v>
      </c>
      <c r="J4537" s="4">
        <v>2.0199999999999999E-2</v>
      </c>
      <c r="K4537" s="7">
        <v>0.11749999999999999</v>
      </c>
      <c r="L4537" s="2">
        <v>5394</v>
      </c>
      <c r="M4537" s="6"/>
      <c r="N4537" s="6"/>
    </row>
    <row r="4538" spans="1:14" x14ac:dyDescent="0.3">
      <c r="A4538" s="1" t="str">
        <f>VLOOKUP(F4538,Sheet2!A:C,2,FALSE)</f>
        <v>Applock</v>
      </c>
      <c r="B4538" s="1" t="str">
        <f>VLOOKUP(E4538,[1]Sheet4!A:B,2,FALSE)</f>
        <v>SDK</v>
      </c>
      <c r="C4538" s="1" t="str">
        <f t="shared" si="42"/>
        <v>07</v>
      </c>
      <c r="D4538" s="147">
        <v>20150708</v>
      </c>
      <c r="E4538" s="6" t="s">
        <v>64</v>
      </c>
      <c r="F4538" s="6" t="s">
        <v>66</v>
      </c>
      <c r="G4538" s="57">
        <v>105589953</v>
      </c>
      <c r="H4538" s="7">
        <v>50859.03</v>
      </c>
      <c r="I4538" s="7">
        <v>0.48170000000000002</v>
      </c>
      <c r="J4538" s="4">
        <v>1.49E-2</v>
      </c>
      <c r="K4538" s="7">
        <v>3.2300000000000002E-2</v>
      </c>
      <c r="L4538" s="2">
        <v>1574275</v>
      </c>
      <c r="M4538" s="6"/>
      <c r="N4538" s="6"/>
    </row>
    <row r="4539" spans="1:14" x14ac:dyDescent="0.3">
      <c r="A4539" s="1" t="str">
        <f>VLOOKUP(F4539,Sheet2!A:C,2,FALSE)</f>
        <v>结果页</v>
      </c>
      <c r="B4539" s="1" t="str">
        <f>VLOOKUP(E4539,[1]Sheet4!A:B,2,FALSE)</f>
        <v>SDK</v>
      </c>
      <c r="C4539" s="1" t="str">
        <f t="shared" si="42"/>
        <v>07</v>
      </c>
      <c r="D4539" s="147">
        <v>20150708</v>
      </c>
      <c r="E4539" s="6" t="s">
        <v>64</v>
      </c>
      <c r="F4539" s="6" t="s">
        <v>63</v>
      </c>
      <c r="G4539" s="57">
        <v>14493842</v>
      </c>
      <c r="H4539" s="7">
        <v>38188.36</v>
      </c>
      <c r="I4539" s="7">
        <v>2.6347999999999998</v>
      </c>
      <c r="J4539" s="4">
        <v>2.3199999999999998E-2</v>
      </c>
      <c r="K4539" s="7">
        <v>0.11360000000000001</v>
      </c>
      <c r="L4539" s="2">
        <v>336033</v>
      </c>
      <c r="M4539" s="6"/>
      <c r="N4539" s="6"/>
    </row>
    <row r="4540" spans="1:14" x14ac:dyDescent="0.3">
      <c r="A4540" s="1" t="str">
        <f>VLOOKUP(F4540,Sheet2!A:C,2,FALSE)</f>
        <v>充电屏保</v>
      </c>
      <c r="B4540" s="1" t="str">
        <f>VLOOKUP(E4540,[1]Sheet4!A:B,2,FALSE)</f>
        <v>SDK</v>
      </c>
      <c r="C4540" s="1" t="str">
        <f t="shared" si="42"/>
        <v>07</v>
      </c>
      <c r="D4540" s="147">
        <v>20150708</v>
      </c>
      <c r="E4540" s="6" t="s">
        <v>64</v>
      </c>
      <c r="F4540" s="6" t="s">
        <v>72</v>
      </c>
      <c r="G4540" s="57">
        <v>42036566</v>
      </c>
      <c r="H4540" s="7">
        <v>25375.88</v>
      </c>
      <c r="I4540" s="7">
        <v>0.60370000000000001</v>
      </c>
      <c r="J4540" s="4">
        <v>1.2500000000000001E-2</v>
      </c>
      <c r="K4540" s="7">
        <v>4.82E-2</v>
      </c>
      <c r="L4540" s="2">
        <v>526757</v>
      </c>
      <c r="M4540" s="6"/>
      <c r="N4540" s="6"/>
    </row>
    <row r="4541" spans="1:14" x14ac:dyDescent="0.3">
      <c r="A4541" s="1" t="str">
        <f>VLOOKUP(F4541,Sheet2!A:C,2,FALSE)</f>
        <v>Applock</v>
      </c>
      <c r="B4541" s="1" t="str">
        <f>VLOOKUP(E4541,[1]Sheet4!A:B,2,FALSE)</f>
        <v>SDK</v>
      </c>
      <c r="C4541" s="1" t="str">
        <f t="shared" si="42"/>
        <v>07</v>
      </c>
      <c r="D4541" s="147">
        <v>20150708</v>
      </c>
      <c r="E4541" s="6" t="s">
        <v>64</v>
      </c>
      <c r="F4541" s="6" t="s">
        <v>71</v>
      </c>
      <c r="G4541" s="57">
        <v>346875334</v>
      </c>
      <c r="H4541" s="7">
        <v>236122.92</v>
      </c>
      <c r="I4541" s="7">
        <v>0.68069999999999997</v>
      </c>
      <c r="J4541" s="4">
        <v>1.2E-2</v>
      </c>
      <c r="K4541" s="7">
        <v>5.6500000000000002E-2</v>
      </c>
      <c r="L4541" s="2">
        <v>4179230</v>
      </c>
      <c r="M4541" s="6"/>
      <c r="N4541" s="6"/>
    </row>
    <row r="4542" spans="1:14" x14ac:dyDescent="0.3">
      <c r="A4542" s="1" t="str">
        <f>VLOOKUP(F4542,Sheet2!A:C,2,FALSE)</f>
        <v>其他</v>
      </c>
      <c r="B4542" s="1" t="str">
        <f>VLOOKUP(E4542,[1]Sheet4!A:B,2,FALSE)</f>
        <v>SDK</v>
      </c>
      <c r="C4542" s="1" t="str">
        <f t="shared" si="42"/>
        <v>07</v>
      </c>
      <c r="D4542" s="147">
        <v>20150708</v>
      </c>
      <c r="E4542" s="6" t="s">
        <v>64</v>
      </c>
      <c r="F4542" s="6" t="s">
        <v>70</v>
      </c>
      <c r="G4542" s="57">
        <v>2370432</v>
      </c>
      <c r="H4542" s="7">
        <v>1321.06</v>
      </c>
      <c r="I4542" s="7">
        <v>0.55730000000000002</v>
      </c>
      <c r="J4542" s="4">
        <v>5.1000000000000004E-3</v>
      </c>
      <c r="K4542" s="7">
        <v>0.10979999999999999</v>
      </c>
      <c r="L4542" s="2">
        <v>12029</v>
      </c>
      <c r="M4542" s="6"/>
      <c r="N4542" s="6"/>
    </row>
    <row r="4543" spans="1:14" x14ac:dyDescent="0.3">
      <c r="A4543" s="1" t="str">
        <f>VLOOKUP(F4543,Sheet2!A:C,2,FALSE)</f>
        <v>其他</v>
      </c>
      <c r="B4543" s="1" t="str">
        <f>VLOOKUP(E4543,[1]Sheet4!A:B,2,FALSE)</f>
        <v>SDK</v>
      </c>
      <c r="C4543" s="1" t="str">
        <f t="shared" si="42"/>
        <v>07</v>
      </c>
      <c r="D4543" s="147">
        <v>20150708</v>
      </c>
      <c r="E4543" s="6" t="s">
        <v>64</v>
      </c>
      <c r="F4543" s="6" t="s">
        <v>75</v>
      </c>
      <c r="G4543" s="57">
        <v>174424</v>
      </c>
      <c r="H4543" s="7">
        <v>2594.0500000000002</v>
      </c>
      <c r="I4543" s="7">
        <v>14.8721</v>
      </c>
      <c r="J4543" s="4">
        <v>8.48E-2</v>
      </c>
      <c r="K4543" s="7">
        <v>0.1754</v>
      </c>
      <c r="L4543" s="2">
        <v>14789</v>
      </c>
      <c r="M4543" s="6"/>
      <c r="N4543" s="6"/>
    </row>
    <row r="4544" spans="1:14" x14ac:dyDescent="0.3">
      <c r="A4544" s="1" t="str">
        <f>VLOOKUP(F4544,Sheet2!A:C,2,FALSE)</f>
        <v>其他</v>
      </c>
      <c r="B4544" s="1" t="str">
        <f>VLOOKUP(E4544,[1]Sheet4!A:B,2,FALSE)</f>
        <v>SDK</v>
      </c>
      <c r="C4544" s="1" t="str">
        <f t="shared" si="42"/>
        <v>07</v>
      </c>
      <c r="D4544" s="147">
        <v>20150708</v>
      </c>
      <c r="E4544" s="6" t="s">
        <v>64</v>
      </c>
      <c r="F4544" s="6" t="s">
        <v>55</v>
      </c>
      <c r="G4544" s="57">
        <v>4598320</v>
      </c>
      <c r="H4544" s="7">
        <v>3547.01</v>
      </c>
      <c r="I4544" s="7">
        <v>0.77139999999999997</v>
      </c>
      <c r="J4544" s="4">
        <v>1.2500000000000001E-2</v>
      </c>
      <c r="K4544" s="7">
        <v>6.2E-2</v>
      </c>
      <c r="L4544" s="2">
        <v>57251</v>
      </c>
      <c r="M4544" s="6"/>
      <c r="N4544" s="6"/>
    </row>
    <row r="4545" spans="1:14" x14ac:dyDescent="0.3">
      <c r="A4545" s="1" t="str">
        <f>VLOOKUP(F4545,Sheet2!A:C,2,FALSE)</f>
        <v>结果页</v>
      </c>
      <c r="B4545" s="1" t="str">
        <f>VLOOKUP(E4545,[1]Sheet4!A:B,2,FALSE)</f>
        <v>SDK</v>
      </c>
      <c r="C4545" s="1" t="str">
        <f t="shared" si="42"/>
        <v>07</v>
      </c>
      <c r="D4545" s="147">
        <v>20150708</v>
      </c>
      <c r="E4545" s="6" t="s">
        <v>64</v>
      </c>
      <c r="F4545" s="6" t="s">
        <v>61</v>
      </c>
      <c r="G4545" s="57">
        <v>4798134</v>
      </c>
      <c r="H4545" s="7">
        <v>3921.15</v>
      </c>
      <c r="I4545" s="7">
        <v>0.81720000000000004</v>
      </c>
      <c r="J4545" s="4">
        <v>1.5599999999999999E-2</v>
      </c>
      <c r="K4545" s="7">
        <v>5.2200000000000003E-2</v>
      </c>
      <c r="L4545" s="2">
        <v>75074</v>
      </c>
      <c r="M4545" s="6"/>
      <c r="N4545" s="6"/>
    </row>
    <row r="4546" spans="1:14" x14ac:dyDescent="0.3">
      <c r="A4546" s="1" t="str">
        <f>VLOOKUP(F4546,Sheet2!A:C,2,FALSE)</f>
        <v>充电屏保</v>
      </c>
      <c r="B4546" s="1" t="str">
        <f>VLOOKUP(E4546,[1]Sheet4!A:B,2,FALSE)</f>
        <v>SDK</v>
      </c>
      <c r="C4546" s="1" t="str">
        <f t="shared" si="42"/>
        <v>07</v>
      </c>
      <c r="D4546" s="147">
        <v>20150708</v>
      </c>
      <c r="E4546" s="6" t="s">
        <v>64</v>
      </c>
      <c r="F4546" s="6" t="s">
        <v>65</v>
      </c>
      <c r="G4546" s="57">
        <v>20777937</v>
      </c>
      <c r="H4546" s="7">
        <v>18503.72</v>
      </c>
      <c r="I4546" s="7">
        <v>0.89049999999999996</v>
      </c>
      <c r="J4546" s="4">
        <v>1.1900000000000001E-2</v>
      </c>
      <c r="K4546" s="7">
        <v>7.51E-2</v>
      </c>
      <c r="L4546" s="2">
        <v>246411</v>
      </c>
      <c r="M4546" s="6"/>
      <c r="N4546" s="6"/>
    </row>
    <row r="4547" spans="1:14" x14ac:dyDescent="0.3">
      <c r="A4547" s="1" t="str">
        <f>VLOOKUP(F4547,Sheet2!A:C,2,FALSE)</f>
        <v>其他</v>
      </c>
      <c r="B4547" s="1" t="str">
        <f>VLOOKUP(E4547,[1]Sheet4!A:B,2,FALSE)</f>
        <v>SDK</v>
      </c>
      <c r="C4547" s="1" t="str">
        <f t="shared" si="42"/>
        <v>07</v>
      </c>
      <c r="D4547" s="147">
        <v>20150708</v>
      </c>
      <c r="E4547" s="6" t="s">
        <v>58</v>
      </c>
      <c r="F4547" s="6" t="s">
        <v>55</v>
      </c>
      <c r="G4547" s="57">
        <v>523089</v>
      </c>
      <c r="H4547" s="7">
        <v>112</v>
      </c>
      <c r="I4547" s="7">
        <v>0.215</v>
      </c>
      <c r="K4547" s="7"/>
      <c r="M4547" s="6"/>
      <c r="N4547" s="6"/>
    </row>
    <row r="4548" spans="1:14" x14ac:dyDescent="0.3">
      <c r="A4548" s="1" t="str">
        <f>VLOOKUP(F4548,Sheet2!A:C,2,FALSE)</f>
        <v>其他</v>
      </c>
      <c r="B4548" s="1" t="str">
        <f>VLOOKUP(E4548,[1]Sheet4!A:B,2,FALSE)</f>
        <v>SDK</v>
      </c>
      <c r="C4548" s="1" t="str">
        <f t="shared" si="42"/>
        <v>07</v>
      </c>
      <c r="D4548" s="147">
        <v>20150708</v>
      </c>
      <c r="E4548" s="6" t="s">
        <v>58</v>
      </c>
      <c r="F4548" s="6" t="s">
        <v>41</v>
      </c>
      <c r="G4548" s="57">
        <v>41978074</v>
      </c>
      <c r="H4548" s="7">
        <v>2331</v>
      </c>
      <c r="I4548" s="7">
        <v>5.6000000000000001E-2</v>
      </c>
      <c r="K4548" s="7"/>
      <c r="M4548" s="6"/>
      <c r="N4548" s="6"/>
    </row>
    <row r="4549" spans="1:14" x14ac:dyDescent="0.3">
      <c r="A4549" s="1" t="str">
        <f>VLOOKUP(F4549,Sheet2!A:C,2,FALSE)</f>
        <v>其他</v>
      </c>
      <c r="B4549" s="1" t="str">
        <f>VLOOKUP(E4549,[1]Sheet4!A:B,2,FALSE)</f>
        <v>SDK</v>
      </c>
      <c r="C4549" s="1" t="str">
        <f t="shared" si="42"/>
        <v>07</v>
      </c>
      <c r="D4549" s="147">
        <v>20150708</v>
      </c>
      <c r="E4549" s="6" t="s">
        <v>58</v>
      </c>
      <c r="F4549" s="6" t="s">
        <v>59</v>
      </c>
      <c r="G4549" s="57">
        <v>3257067</v>
      </c>
      <c r="H4549" s="7">
        <v>1473</v>
      </c>
      <c r="I4549" s="7">
        <v>0.45200000000000001</v>
      </c>
      <c r="K4549" s="7"/>
      <c r="M4549" s="6"/>
      <c r="N4549" s="6"/>
    </row>
    <row r="4550" spans="1:14" x14ac:dyDescent="0.3">
      <c r="A4550" s="1" t="str">
        <f>VLOOKUP(F4550,Sheet2!A:C,2,FALSE)</f>
        <v>结果页</v>
      </c>
      <c r="B4550" s="1" t="str">
        <f>VLOOKUP(E4550,[1]Sheet4!A:B,2,FALSE)</f>
        <v>API</v>
      </c>
      <c r="C4550" s="1" t="str">
        <f t="shared" si="42"/>
        <v>07</v>
      </c>
      <c r="D4550" s="147">
        <v>20150709</v>
      </c>
      <c r="E4550" s="6" t="s">
        <v>60</v>
      </c>
      <c r="F4550" s="6" t="s">
        <v>62</v>
      </c>
      <c r="G4550" s="57">
        <v>412503</v>
      </c>
      <c r="H4550" s="7">
        <v>324.02999999999997</v>
      </c>
      <c r="I4550" s="7">
        <v>0.78552155984320116</v>
      </c>
      <c r="J4550" s="4">
        <v>9.0326615806430501E-3</v>
      </c>
      <c r="K4550" s="7"/>
      <c r="L4550" s="2">
        <v>3726</v>
      </c>
      <c r="M4550" s="6"/>
      <c r="N4550" s="6"/>
    </row>
    <row r="4551" spans="1:14" x14ac:dyDescent="0.3">
      <c r="A4551" s="1" t="str">
        <f>VLOOKUP(F4551,Sheet2!A:C,2,FALSE)</f>
        <v>结果页</v>
      </c>
      <c r="B4551" s="1" t="str">
        <f>VLOOKUP(E4551,[1]Sheet4!A:B,2,FALSE)</f>
        <v>API</v>
      </c>
      <c r="C4551" s="1" t="str">
        <f t="shared" si="42"/>
        <v>07</v>
      </c>
      <c r="D4551" s="147">
        <v>20150709</v>
      </c>
      <c r="E4551" s="6" t="s">
        <v>60</v>
      </c>
      <c r="F4551" s="6" t="s">
        <v>63</v>
      </c>
      <c r="G4551" s="57">
        <v>156131</v>
      </c>
      <c r="H4551" s="7">
        <v>355.99</v>
      </c>
      <c r="I4551" s="7">
        <v>2.280072503218451</v>
      </c>
      <c r="J4551" s="4">
        <v>2.1437126515554246E-2</v>
      </c>
      <c r="K4551" s="7"/>
      <c r="L4551" s="2">
        <v>3347</v>
      </c>
      <c r="M4551" s="6"/>
      <c r="N4551" s="6"/>
    </row>
    <row r="4552" spans="1:14" x14ac:dyDescent="0.3">
      <c r="A4552" s="1" t="str">
        <f>VLOOKUP(F4552,Sheet2!A:C,2,FALSE)</f>
        <v>结果页</v>
      </c>
      <c r="B4552" s="1" t="str">
        <f>VLOOKUP(E4552,[1]Sheet4!A:B,2,FALSE)</f>
        <v>API</v>
      </c>
      <c r="C4552" s="1" t="str">
        <f t="shared" si="42"/>
        <v>07</v>
      </c>
      <c r="D4552" s="147">
        <v>20150709</v>
      </c>
      <c r="E4552" s="6" t="s">
        <v>60</v>
      </c>
      <c r="F4552" s="6" t="s">
        <v>61</v>
      </c>
      <c r="G4552" s="57">
        <v>113115</v>
      </c>
      <c r="H4552" s="7">
        <v>216.22</v>
      </c>
      <c r="I4552" s="7">
        <v>1.911505989479733</v>
      </c>
      <c r="J4552" s="4">
        <v>1.4498519206117668E-2</v>
      </c>
      <c r="K4552" s="7"/>
      <c r="L4552" s="2">
        <v>1640</v>
      </c>
      <c r="M4552" s="6"/>
      <c r="N4552" s="6"/>
    </row>
    <row r="4553" spans="1:14" x14ac:dyDescent="0.3">
      <c r="A4553" s="1" t="str">
        <f>VLOOKUP(F4553,Sheet2!A:C,2,FALSE)</f>
        <v>其他</v>
      </c>
      <c r="B4553" s="1" t="str">
        <f>VLOOKUP(E4553,[1]Sheet4!A:B,2,FALSE)</f>
        <v>API</v>
      </c>
      <c r="C4553" s="1" t="str">
        <f t="shared" si="42"/>
        <v>07</v>
      </c>
      <c r="D4553" s="147">
        <v>20150709</v>
      </c>
      <c r="E4553" s="6" t="s">
        <v>60</v>
      </c>
      <c r="F4553" s="6" t="s">
        <v>41</v>
      </c>
      <c r="G4553" s="57">
        <v>17496</v>
      </c>
      <c r="H4553" s="7">
        <v>46.8</v>
      </c>
      <c r="I4553" s="7">
        <v>2.6748971193415638</v>
      </c>
      <c r="J4553" s="4">
        <v>5.3726566072245085E-3</v>
      </c>
      <c r="K4553" s="7"/>
      <c r="L4553" s="2">
        <v>94</v>
      </c>
      <c r="M4553" s="6"/>
      <c r="N4553" s="6"/>
    </row>
    <row r="4554" spans="1:14" x14ac:dyDescent="0.3">
      <c r="A4554" s="1" t="str">
        <f>VLOOKUP(F4554,Sheet2!A:C,2,FALSE)</f>
        <v>结果页</v>
      </c>
      <c r="B4554" s="1" t="str">
        <f>VLOOKUP(E4554,[1]Sheet4!A:B,2,FALSE)</f>
        <v>API</v>
      </c>
      <c r="C4554" s="1" t="str">
        <f t="shared" si="42"/>
        <v>07</v>
      </c>
      <c r="D4554" s="147">
        <v>20150709</v>
      </c>
      <c r="E4554" s="6" t="s">
        <v>74</v>
      </c>
      <c r="F4554" s="6" t="s">
        <v>61</v>
      </c>
      <c r="G4554" s="57">
        <v>2976380</v>
      </c>
      <c r="H4554" s="7">
        <v>5327.45</v>
      </c>
      <c r="I4554" s="7">
        <v>1.79</v>
      </c>
      <c r="J4554" s="4">
        <v>1.6799999999999999E-2</v>
      </c>
      <c r="K4554" s="7"/>
      <c r="L4554" s="2">
        <v>50020</v>
      </c>
      <c r="M4554" s="6"/>
      <c r="N4554" s="6"/>
    </row>
    <row r="4555" spans="1:14" x14ac:dyDescent="0.3">
      <c r="A4555" s="1" t="str">
        <f>VLOOKUP(F4555,Sheet2!A:C,2,FALSE)</f>
        <v>结果页</v>
      </c>
      <c r="B4555" s="1" t="str">
        <f>VLOOKUP(E4555,[1]Sheet4!A:B,2,FALSE)</f>
        <v>API</v>
      </c>
      <c r="C4555" s="1" t="str">
        <f t="shared" si="42"/>
        <v>07</v>
      </c>
      <c r="D4555" s="147">
        <v>20150709</v>
      </c>
      <c r="E4555" s="6" t="s">
        <v>74</v>
      </c>
      <c r="F4555" s="6" t="s">
        <v>63</v>
      </c>
      <c r="G4555" s="57">
        <v>369532</v>
      </c>
      <c r="H4555" s="7">
        <v>766.75</v>
      </c>
      <c r="I4555" s="7">
        <v>2.0699999999999998</v>
      </c>
      <c r="J4555" s="4">
        <v>9.0000000000000011E-3</v>
      </c>
      <c r="K4555" s="7"/>
      <c r="L4555" s="2">
        <v>3313</v>
      </c>
      <c r="M4555" s="6"/>
      <c r="N4555" s="6"/>
    </row>
    <row r="4556" spans="1:14" x14ac:dyDescent="0.3">
      <c r="A4556" s="1" t="str">
        <f>VLOOKUP(F4556,Sheet2!A:C,2,FALSE)</f>
        <v>其他</v>
      </c>
      <c r="B4556" s="1" t="str">
        <f>VLOOKUP(E4556,[1]Sheet4!A:B,2,FALSE)</f>
        <v>API</v>
      </c>
      <c r="C4556" s="1" t="str">
        <f t="shared" si="42"/>
        <v>07</v>
      </c>
      <c r="D4556" s="147">
        <v>20150709</v>
      </c>
      <c r="E4556" s="6" t="s">
        <v>74</v>
      </c>
      <c r="F4556" s="6" t="s">
        <v>41</v>
      </c>
      <c r="G4556" s="57">
        <v>51187</v>
      </c>
      <c r="H4556" s="7">
        <v>242.41</v>
      </c>
      <c r="I4556" s="7">
        <v>4.74</v>
      </c>
      <c r="K4556" s="7"/>
      <c r="M4556" s="6"/>
      <c r="N4556" s="6"/>
    </row>
    <row r="4557" spans="1:14" x14ac:dyDescent="0.3">
      <c r="A4557" s="1" t="str">
        <f>VLOOKUP(F4557,Sheet2!A:C,2,FALSE)</f>
        <v>其他</v>
      </c>
      <c r="B4557" s="1" t="str">
        <f>VLOOKUP(E4557,[1]Sheet4!A:B,2,FALSE)</f>
        <v>SDK</v>
      </c>
      <c r="C4557" s="1" t="str">
        <f t="shared" si="42"/>
        <v>07</v>
      </c>
      <c r="D4557" s="147">
        <v>20150709</v>
      </c>
      <c r="E4557" s="6" t="s">
        <v>64</v>
      </c>
      <c r="F4557" s="6" t="s">
        <v>59</v>
      </c>
      <c r="G4557" s="57">
        <v>7450093</v>
      </c>
      <c r="H4557" s="7">
        <v>5435.96</v>
      </c>
      <c r="I4557" s="7">
        <v>0.72960000000000003</v>
      </c>
      <c r="J4557" s="4">
        <v>9.5999999999999992E-3</v>
      </c>
      <c r="K4557" s="7">
        <v>7.5999999999999998E-2</v>
      </c>
      <c r="L4557" s="2">
        <v>71495</v>
      </c>
      <c r="M4557" s="6"/>
      <c r="N4557" s="6"/>
    </row>
    <row r="4558" spans="1:14" x14ac:dyDescent="0.3">
      <c r="A4558" s="1" t="str">
        <f>VLOOKUP(F4558,Sheet2!A:C,2,FALSE)</f>
        <v>其他</v>
      </c>
      <c r="B4558" s="1" t="str">
        <f>VLOOKUP(E4558,[1]Sheet4!A:B,2,FALSE)</f>
        <v>SDK</v>
      </c>
      <c r="C4558" s="1" t="str">
        <f t="shared" si="42"/>
        <v>07</v>
      </c>
      <c r="D4558" s="147">
        <v>20150709</v>
      </c>
      <c r="E4558" s="6" t="s">
        <v>64</v>
      </c>
      <c r="F4558" s="6" t="s">
        <v>41</v>
      </c>
      <c r="G4558" s="57">
        <v>18374478</v>
      </c>
      <c r="H4558" s="7">
        <v>6131.72</v>
      </c>
      <c r="I4558" s="7">
        <v>0.3337</v>
      </c>
      <c r="J4558" s="4">
        <v>9.5999999999999992E-3</v>
      </c>
      <c r="K4558" s="7">
        <v>3.4599999999999999E-2</v>
      </c>
      <c r="L4558" s="2">
        <v>177125</v>
      </c>
      <c r="M4558" s="6"/>
      <c r="N4558" s="6"/>
    </row>
    <row r="4559" spans="1:14" x14ac:dyDescent="0.3">
      <c r="A4559" s="1" t="str">
        <f>VLOOKUP(F4559,Sheet2!A:C,2,FALSE)</f>
        <v>其他</v>
      </c>
      <c r="B4559" s="1" t="str">
        <f>VLOOKUP(E4559,[1]Sheet4!A:B,2,FALSE)</f>
        <v>SDK</v>
      </c>
      <c r="C4559" s="1" t="str">
        <f t="shared" si="42"/>
        <v>07</v>
      </c>
      <c r="D4559" s="147">
        <v>20150709</v>
      </c>
      <c r="E4559" s="6" t="s">
        <v>64</v>
      </c>
      <c r="F4559" s="6" t="s">
        <v>73</v>
      </c>
      <c r="G4559" s="57">
        <v>827057</v>
      </c>
      <c r="H4559" s="7">
        <v>1426.12</v>
      </c>
      <c r="I4559" s="7">
        <v>1.7242999999999999</v>
      </c>
      <c r="J4559" s="4">
        <v>3.8699999999999998E-2</v>
      </c>
      <c r="K4559" s="7">
        <v>4.4600000000000001E-2</v>
      </c>
      <c r="L4559" s="2">
        <v>31976</v>
      </c>
      <c r="M4559" s="6"/>
      <c r="N4559" s="6"/>
    </row>
    <row r="4560" spans="1:14" x14ac:dyDescent="0.3">
      <c r="A4560" s="1" t="str">
        <f>VLOOKUP(F4560,Sheet2!A:C,2,FALSE)</f>
        <v>结果页</v>
      </c>
      <c r="B4560" s="1" t="str">
        <f>VLOOKUP(E4560,[1]Sheet4!A:B,2,FALSE)</f>
        <v>SDK</v>
      </c>
      <c r="C4560" s="1" t="str">
        <f t="shared" si="42"/>
        <v>07</v>
      </c>
      <c r="D4560" s="147">
        <v>20150709</v>
      </c>
      <c r="E4560" s="6" t="s">
        <v>64</v>
      </c>
      <c r="F4560" s="6" t="s">
        <v>62</v>
      </c>
      <c r="G4560" s="57">
        <v>18406693</v>
      </c>
      <c r="H4560" s="7">
        <v>19509.189999999999</v>
      </c>
      <c r="I4560" s="7">
        <v>1.0599000000000001</v>
      </c>
      <c r="J4560" s="4">
        <v>1.34E-2</v>
      </c>
      <c r="K4560" s="7">
        <v>7.8799999999999995E-2</v>
      </c>
      <c r="L4560" s="2">
        <v>247460</v>
      </c>
      <c r="M4560" s="6"/>
      <c r="N4560" s="6"/>
    </row>
    <row r="4561" spans="1:14" x14ac:dyDescent="0.3">
      <c r="A4561" s="1" t="str">
        <f>VLOOKUP(F4561,Sheet2!A:C,2,FALSE)</f>
        <v>其他</v>
      </c>
      <c r="B4561" s="1" t="str">
        <f>VLOOKUP(E4561,[1]Sheet4!A:B,2,FALSE)</f>
        <v>SDK</v>
      </c>
      <c r="C4561" s="1" t="str">
        <f t="shared" si="42"/>
        <v>07</v>
      </c>
      <c r="D4561" s="147">
        <v>20150709</v>
      </c>
      <c r="E4561" s="6" t="s">
        <v>64</v>
      </c>
      <c r="F4561" s="6" t="s">
        <v>69</v>
      </c>
      <c r="G4561" s="57">
        <v>442037</v>
      </c>
      <c r="H4561" s="7">
        <v>2342.67</v>
      </c>
      <c r="I4561" s="7">
        <v>5.2996999999999996</v>
      </c>
      <c r="J4561" s="4">
        <v>2.5100000000000001E-2</v>
      </c>
      <c r="K4561" s="7">
        <v>0.21129999999999999</v>
      </c>
      <c r="L4561" s="2">
        <v>11089</v>
      </c>
      <c r="M4561" s="6"/>
      <c r="N4561" s="6"/>
    </row>
    <row r="4562" spans="1:14" x14ac:dyDescent="0.3">
      <c r="A4562" s="1" t="str">
        <f>VLOOKUP(F4562,Sheet2!A:C,2,FALSE)</f>
        <v>其他</v>
      </c>
      <c r="B4562" s="1" t="str">
        <f>VLOOKUP(E4562,[1]Sheet4!A:B,2,FALSE)</f>
        <v>SDK</v>
      </c>
      <c r="C4562" s="1" t="str">
        <f t="shared" si="42"/>
        <v>07</v>
      </c>
      <c r="D4562" s="147">
        <v>20150709</v>
      </c>
      <c r="E4562" s="6" t="s">
        <v>64</v>
      </c>
      <c r="F4562" s="6" t="s">
        <v>68</v>
      </c>
      <c r="G4562" s="57">
        <v>544352</v>
      </c>
      <c r="H4562" s="7">
        <v>904.99</v>
      </c>
      <c r="I4562" s="7">
        <v>1.6625000000000001</v>
      </c>
      <c r="J4562" s="4">
        <v>1.7999999999999999E-2</v>
      </c>
      <c r="K4562" s="7">
        <v>9.2399999999999996E-2</v>
      </c>
      <c r="L4562" s="2">
        <v>9793</v>
      </c>
      <c r="M4562" s="6"/>
      <c r="N4562" s="6"/>
    </row>
    <row r="4563" spans="1:14" x14ac:dyDescent="0.3">
      <c r="A4563" s="1" t="str">
        <f>VLOOKUP(F4563,Sheet2!A:C,2,FALSE)</f>
        <v>充电屏保</v>
      </c>
      <c r="B4563" s="1" t="str">
        <f>VLOOKUP(E4563,[1]Sheet4!A:B,2,FALSE)</f>
        <v>SDK</v>
      </c>
      <c r="C4563" s="1" t="str">
        <f t="shared" si="42"/>
        <v>07</v>
      </c>
      <c r="D4563" s="147">
        <v>20150709</v>
      </c>
      <c r="E4563" s="6" t="s">
        <v>64</v>
      </c>
      <c r="F4563" s="6" t="s">
        <v>67</v>
      </c>
      <c r="G4563" s="57">
        <v>131951345</v>
      </c>
      <c r="H4563" s="7">
        <v>59899.6</v>
      </c>
      <c r="I4563" s="7">
        <v>0.45400000000000001</v>
      </c>
      <c r="J4563" s="4">
        <v>1.06E-2</v>
      </c>
      <c r="K4563" s="7">
        <v>4.2799999999999998E-2</v>
      </c>
      <c r="L4563" s="2">
        <v>1399128</v>
      </c>
      <c r="M4563" s="6"/>
      <c r="N4563" s="6"/>
    </row>
    <row r="4564" spans="1:14" x14ac:dyDescent="0.3">
      <c r="A4564" s="1" t="str">
        <f>VLOOKUP(F4564,Sheet2!A:C,2,FALSE)</f>
        <v>其他</v>
      </c>
      <c r="B4564" s="1" t="str">
        <f>VLOOKUP(E4564,[1]Sheet4!A:B,2,FALSE)</f>
        <v>SDK</v>
      </c>
      <c r="C4564" s="1" t="str">
        <f t="shared" si="42"/>
        <v>07</v>
      </c>
      <c r="D4564" s="147">
        <v>20150709</v>
      </c>
      <c r="E4564" s="6" t="s">
        <v>64</v>
      </c>
      <c r="F4564" s="6" t="s">
        <v>76</v>
      </c>
      <c r="G4564" s="57">
        <v>268482</v>
      </c>
      <c r="H4564" s="7">
        <v>604.44000000000005</v>
      </c>
      <c r="I4564" s="7">
        <v>2.2513000000000001</v>
      </c>
      <c r="J4564" s="4">
        <v>1.9099999999999999E-2</v>
      </c>
      <c r="K4564" s="7">
        <v>0.1176</v>
      </c>
      <c r="L4564" s="2">
        <v>5138</v>
      </c>
      <c r="M4564" s="6"/>
      <c r="N4564" s="6"/>
    </row>
    <row r="4565" spans="1:14" x14ac:dyDescent="0.3">
      <c r="A4565" s="1" t="str">
        <f>VLOOKUP(F4565,Sheet2!A:C,2,FALSE)</f>
        <v>Applock</v>
      </c>
      <c r="B4565" s="1" t="str">
        <f>VLOOKUP(E4565,[1]Sheet4!A:B,2,FALSE)</f>
        <v>SDK</v>
      </c>
      <c r="C4565" s="1" t="str">
        <f t="shared" si="42"/>
        <v>07</v>
      </c>
      <c r="D4565" s="147">
        <v>20150709</v>
      </c>
      <c r="E4565" s="6" t="s">
        <v>64</v>
      </c>
      <c r="F4565" s="6" t="s">
        <v>66</v>
      </c>
      <c r="G4565" s="57">
        <v>115890585</v>
      </c>
      <c r="H4565" s="7">
        <v>55636.88</v>
      </c>
      <c r="I4565" s="7">
        <v>0.48010000000000003</v>
      </c>
      <c r="J4565" s="4">
        <v>1.37E-2</v>
      </c>
      <c r="K4565" s="7">
        <v>3.5099999999999999E-2</v>
      </c>
      <c r="L4565" s="2">
        <v>1585173</v>
      </c>
      <c r="M4565" s="6"/>
      <c r="N4565" s="6"/>
    </row>
    <row r="4566" spans="1:14" x14ac:dyDescent="0.3">
      <c r="A4566" s="1" t="str">
        <f>VLOOKUP(F4566,Sheet2!A:C,2,FALSE)</f>
        <v>结果页</v>
      </c>
      <c r="B4566" s="1" t="str">
        <f>VLOOKUP(E4566,[1]Sheet4!A:B,2,FALSE)</f>
        <v>SDK</v>
      </c>
      <c r="C4566" s="1" t="str">
        <f t="shared" si="42"/>
        <v>07</v>
      </c>
      <c r="D4566" s="147">
        <v>20150709</v>
      </c>
      <c r="E4566" s="6" t="s">
        <v>64</v>
      </c>
      <c r="F4566" s="6" t="s">
        <v>63</v>
      </c>
      <c r="G4566" s="57">
        <v>15362590</v>
      </c>
      <c r="H4566" s="7">
        <v>40090.870000000003</v>
      </c>
      <c r="I4566" s="7">
        <v>2.6095999999999999</v>
      </c>
      <c r="J4566" s="4">
        <v>2.1399999999999999E-2</v>
      </c>
      <c r="K4566" s="7">
        <v>0.12189999999999999</v>
      </c>
      <c r="L4566" s="2">
        <v>328948</v>
      </c>
      <c r="M4566" s="6"/>
      <c r="N4566" s="6"/>
    </row>
    <row r="4567" spans="1:14" x14ac:dyDescent="0.3">
      <c r="A4567" s="1" t="str">
        <f>VLOOKUP(F4567,Sheet2!A:C,2,FALSE)</f>
        <v>充电屏保</v>
      </c>
      <c r="B4567" s="1" t="str">
        <f>VLOOKUP(E4567,[1]Sheet4!A:B,2,FALSE)</f>
        <v>SDK</v>
      </c>
      <c r="C4567" s="1" t="str">
        <f t="shared" si="42"/>
        <v>07</v>
      </c>
      <c r="D4567" s="147">
        <v>20150709</v>
      </c>
      <c r="E4567" s="6" t="s">
        <v>64</v>
      </c>
      <c r="F4567" s="6" t="s">
        <v>72</v>
      </c>
      <c r="G4567" s="57">
        <v>45995423</v>
      </c>
      <c r="H4567" s="7">
        <v>28778.44</v>
      </c>
      <c r="I4567" s="7">
        <v>0.62570000000000003</v>
      </c>
      <c r="J4567" s="4">
        <v>1.1599999999999999E-2</v>
      </c>
      <c r="K4567" s="7">
        <v>5.4199999999999998E-2</v>
      </c>
      <c r="L4567" s="2">
        <v>531430</v>
      </c>
      <c r="M4567" s="6"/>
      <c r="N4567" s="6"/>
    </row>
    <row r="4568" spans="1:14" x14ac:dyDescent="0.3">
      <c r="A4568" s="1" t="str">
        <f>VLOOKUP(F4568,Sheet2!A:C,2,FALSE)</f>
        <v>Applock</v>
      </c>
      <c r="B4568" s="1" t="str">
        <f>VLOOKUP(E4568,[1]Sheet4!A:B,2,FALSE)</f>
        <v>SDK</v>
      </c>
      <c r="C4568" s="1" t="str">
        <f t="shared" si="42"/>
        <v>07</v>
      </c>
      <c r="D4568" s="147">
        <v>20150709</v>
      </c>
      <c r="E4568" s="6" t="s">
        <v>64</v>
      </c>
      <c r="F4568" s="6" t="s">
        <v>71</v>
      </c>
      <c r="G4568" s="57">
        <v>378629424</v>
      </c>
      <c r="H4568" s="7">
        <v>265718.71999999997</v>
      </c>
      <c r="I4568" s="7">
        <v>0.70179999999999998</v>
      </c>
      <c r="J4568" s="4">
        <v>1.11E-2</v>
      </c>
      <c r="K4568" s="7">
        <v>6.3100000000000003E-2</v>
      </c>
      <c r="L4568" s="2">
        <v>4213062</v>
      </c>
      <c r="M4568" s="6"/>
      <c r="N4568" s="6"/>
    </row>
    <row r="4569" spans="1:14" x14ac:dyDescent="0.3">
      <c r="A4569" s="1" t="str">
        <f>VLOOKUP(F4569,Sheet2!A:C,2,FALSE)</f>
        <v>其他</v>
      </c>
      <c r="B4569" s="1" t="str">
        <f>VLOOKUP(E4569,[1]Sheet4!A:B,2,FALSE)</f>
        <v>SDK</v>
      </c>
      <c r="C4569" s="1" t="str">
        <f t="shared" si="42"/>
        <v>07</v>
      </c>
      <c r="D4569" s="147">
        <v>20150709</v>
      </c>
      <c r="E4569" s="6" t="s">
        <v>64</v>
      </c>
      <c r="F4569" s="6" t="s">
        <v>70</v>
      </c>
      <c r="G4569" s="57">
        <v>2604029</v>
      </c>
      <c r="H4569" s="7">
        <v>1362.73</v>
      </c>
      <c r="I4569" s="7">
        <v>0.52329999999999999</v>
      </c>
      <c r="J4569" s="4">
        <v>4.5999999999999999E-3</v>
      </c>
      <c r="K4569" s="7">
        <v>0.1147</v>
      </c>
      <c r="L4569" s="2">
        <v>11884</v>
      </c>
      <c r="M4569" s="6"/>
      <c r="N4569" s="6"/>
    </row>
    <row r="4570" spans="1:14" x14ac:dyDescent="0.3">
      <c r="A4570" s="1" t="str">
        <f>VLOOKUP(F4570,Sheet2!A:C,2,FALSE)</f>
        <v>其他</v>
      </c>
      <c r="B4570" s="1" t="str">
        <f>VLOOKUP(E4570,[1]Sheet4!A:B,2,FALSE)</f>
        <v>SDK</v>
      </c>
      <c r="C4570" s="1" t="str">
        <f t="shared" si="42"/>
        <v>07</v>
      </c>
      <c r="D4570" s="147">
        <v>20150709</v>
      </c>
      <c r="E4570" s="6" t="s">
        <v>64</v>
      </c>
      <c r="F4570" s="6" t="s">
        <v>75</v>
      </c>
      <c r="G4570" s="57">
        <v>172124</v>
      </c>
      <c r="H4570" s="7">
        <v>2592.44</v>
      </c>
      <c r="I4570" s="7">
        <v>15.061500000000001</v>
      </c>
      <c r="J4570" s="4">
        <v>8.0699999999999994E-2</v>
      </c>
      <c r="K4570" s="7">
        <v>0.1867</v>
      </c>
      <c r="L4570" s="2">
        <v>13883</v>
      </c>
      <c r="M4570" s="6"/>
      <c r="N4570" s="6"/>
    </row>
    <row r="4571" spans="1:14" x14ac:dyDescent="0.3">
      <c r="A4571" s="1" t="str">
        <f>VLOOKUP(F4571,Sheet2!A:C,2,FALSE)</f>
        <v>其他</v>
      </c>
      <c r="B4571" s="1" t="str">
        <f>VLOOKUP(E4571,[1]Sheet4!A:B,2,FALSE)</f>
        <v>SDK</v>
      </c>
      <c r="C4571" s="1" t="str">
        <f t="shared" si="42"/>
        <v>07</v>
      </c>
      <c r="D4571" s="147">
        <v>20150709</v>
      </c>
      <c r="E4571" s="6" t="s">
        <v>64</v>
      </c>
      <c r="F4571" s="6" t="s">
        <v>55</v>
      </c>
      <c r="G4571" s="57">
        <v>4862481</v>
      </c>
      <c r="H4571" s="7">
        <v>3827.4</v>
      </c>
      <c r="I4571" s="7">
        <v>0.78710000000000002</v>
      </c>
      <c r="J4571" s="4">
        <v>1.14E-2</v>
      </c>
      <c r="K4571" s="7">
        <v>6.9000000000000006E-2</v>
      </c>
      <c r="L4571" s="2">
        <v>55448</v>
      </c>
      <c r="M4571" s="6"/>
      <c r="N4571" s="6"/>
    </row>
    <row r="4572" spans="1:14" x14ac:dyDescent="0.3">
      <c r="A4572" s="1" t="str">
        <f>VLOOKUP(F4572,Sheet2!A:C,2,FALSE)</f>
        <v>结果页</v>
      </c>
      <c r="B4572" s="1" t="str">
        <f>VLOOKUP(E4572,[1]Sheet4!A:B,2,FALSE)</f>
        <v>SDK</v>
      </c>
      <c r="C4572" s="1" t="str">
        <f t="shared" si="42"/>
        <v>07</v>
      </c>
      <c r="D4572" s="147">
        <v>20150709</v>
      </c>
      <c r="E4572" s="6" t="s">
        <v>64</v>
      </c>
      <c r="F4572" s="6" t="s">
        <v>61</v>
      </c>
      <c r="G4572" s="57">
        <v>5215537</v>
      </c>
      <c r="H4572" s="7">
        <v>4097.04</v>
      </c>
      <c r="I4572" s="7">
        <v>0.78549999999999998</v>
      </c>
      <c r="J4572" s="4">
        <v>1.4200000000000001E-2</v>
      </c>
      <c r="K4572" s="7">
        <v>5.5399999999999998E-2</v>
      </c>
      <c r="L4572" s="2">
        <v>73996</v>
      </c>
      <c r="M4572" s="6"/>
      <c r="N4572" s="6"/>
    </row>
    <row r="4573" spans="1:14" x14ac:dyDescent="0.3">
      <c r="A4573" s="1" t="str">
        <f>VLOOKUP(F4573,Sheet2!A:C,2,FALSE)</f>
        <v>充电屏保</v>
      </c>
      <c r="B4573" s="1" t="str">
        <f>VLOOKUP(E4573,[1]Sheet4!A:B,2,FALSE)</f>
        <v>SDK</v>
      </c>
      <c r="C4573" s="1" t="str">
        <f t="shared" si="42"/>
        <v>07</v>
      </c>
      <c r="D4573" s="147">
        <v>20150709</v>
      </c>
      <c r="E4573" s="6" t="s">
        <v>64</v>
      </c>
      <c r="F4573" s="6" t="s">
        <v>65</v>
      </c>
      <c r="G4573" s="57">
        <v>22019452</v>
      </c>
      <c r="H4573" s="7">
        <v>20501.2</v>
      </c>
      <c r="I4573" s="7">
        <v>0.93100000000000005</v>
      </c>
      <c r="J4573" s="4">
        <v>1.0999999999999999E-2</v>
      </c>
      <c r="K4573" s="7">
        <v>8.4400000000000003E-2</v>
      </c>
      <c r="L4573" s="2">
        <v>242818</v>
      </c>
      <c r="M4573" s="6"/>
      <c r="N4573" s="6"/>
    </row>
    <row r="4574" spans="1:14" x14ac:dyDescent="0.3">
      <c r="A4574" s="1" t="str">
        <f>VLOOKUP(F4574,Sheet2!A:C,2,FALSE)</f>
        <v>其他</v>
      </c>
      <c r="B4574" s="1" t="str">
        <f>VLOOKUP(E4574,[1]Sheet4!A:B,2,FALSE)</f>
        <v>SDK</v>
      </c>
      <c r="C4574" s="1" t="str">
        <f t="shared" si="42"/>
        <v>07</v>
      </c>
      <c r="D4574" s="147">
        <v>20150709</v>
      </c>
      <c r="E4574" s="6" t="s">
        <v>58</v>
      </c>
      <c r="F4574" s="6" t="s">
        <v>55</v>
      </c>
      <c r="G4574" s="57">
        <v>520045</v>
      </c>
      <c r="H4574" s="7">
        <v>117</v>
      </c>
      <c r="I4574" s="7">
        <v>0.22500000000000001</v>
      </c>
      <c r="K4574" s="7"/>
      <c r="M4574" s="6"/>
      <c r="N4574" s="6"/>
    </row>
    <row r="4575" spans="1:14" x14ac:dyDescent="0.3">
      <c r="A4575" s="1" t="str">
        <f>VLOOKUP(F4575,Sheet2!A:C,2,FALSE)</f>
        <v>其他</v>
      </c>
      <c r="B4575" s="1" t="str">
        <f>VLOOKUP(E4575,[1]Sheet4!A:B,2,FALSE)</f>
        <v>SDK</v>
      </c>
      <c r="C4575" s="1" t="str">
        <f t="shared" si="42"/>
        <v>07</v>
      </c>
      <c r="D4575" s="147">
        <v>20150709</v>
      </c>
      <c r="E4575" s="6" t="s">
        <v>58</v>
      </c>
      <c r="F4575" s="6" t="s">
        <v>41</v>
      </c>
      <c r="G4575" s="57">
        <v>41790115</v>
      </c>
      <c r="H4575" s="7">
        <v>2350</v>
      </c>
      <c r="I4575" s="7">
        <v>5.6000000000000001E-2</v>
      </c>
      <c r="K4575" s="7"/>
      <c r="M4575" s="6"/>
      <c r="N4575" s="6"/>
    </row>
    <row r="4576" spans="1:14" x14ac:dyDescent="0.3">
      <c r="A4576" s="1" t="str">
        <f>VLOOKUP(F4576,Sheet2!A:C,2,FALSE)</f>
        <v>其他</v>
      </c>
      <c r="B4576" s="1" t="str">
        <f>VLOOKUP(E4576,[1]Sheet4!A:B,2,FALSE)</f>
        <v>SDK</v>
      </c>
      <c r="C4576" s="1" t="str">
        <f t="shared" si="42"/>
        <v>07</v>
      </c>
      <c r="D4576" s="147">
        <v>20150709</v>
      </c>
      <c r="E4576" s="6" t="s">
        <v>58</v>
      </c>
      <c r="F4576" s="6" t="s">
        <v>59</v>
      </c>
      <c r="G4576" s="57">
        <v>3377214</v>
      </c>
      <c r="H4576" s="7">
        <v>1497</v>
      </c>
      <c r="I4576" s="7">
        <v>0.443</v>
      </c>
      <c r="K4576" s="7"/>
      <c r="M4576" s="6"/>
      <c r="N4576" s="6"/>
    </row>
    <row r="4577" spans="1:15" x14ac:dyDescent="0.3">
      <c r="A4577" s="1" t="str">
        <f>VLOOKUP(F4577,Sheet2!A:C,2,FALSE)</f>
        <v>结果页</v>
      </c>
      <c r="B4577" s="1" t="str">
        <f>VLOOKUP(E4577,[1]Sheet4!A:B,2,FALSE)</f>
        <v>自家直客</v>
      </c>
      <c r="C4577" s="1" t="str">
        <f t="shared" si="42"/>
        <v>07</v>
      </c>
      <c r="D4577" s="147">
        <v>20150725</v>
      </c>
      <c r="E4577" s="6" t="s">
        <v>85</v>
      </c>
      <c r="F4577" s="6" t="s">
        <v>90</v>
      </c>
      <c r="G4577" s="57">
        <v>30732888</v>
      </c>
      <c r="H4577" s="8">
        <v>27088.799999999999</v>
      </c>
      <c r="I4577" s="9">
        <v>0.88</v>
      </c>
      <c r="J4577" s="4">
        <v>1.2800000000000001E-2</v>
      </c>
      <c r="K4577" s="9">
        <v>7.0000000000000007E-2</v>
      </c>
      <c r="L4577" s="2">
        <v>392119</v>
      </c>
      <c r="M4577" s="4">
        <v>5.8599999999999999E-2</v>
      </c>
      <c r="N4577" s="7">
        <v>1.18</v>
      </c>
      <c r="O4577" s="2">
        <v>22968</v>
      </c>
    </row>
    <row r="4578" spans="1:15" x14ac:dyDescent="0.3">
      <c r="A4578" s="1" t="str">
        <f>VLOOKUP(F4578,Sheet2!A:C,2,FALSE)</f>
        <v>结果页</v>
      </c>
      <c r="B4578" s="1" t="str">
        <f>VLOOKUP(E4578,[1]Sheet4!A:B,2,FALSE)</f>
        <v>自家直客</v>
      </c>
      <c r="C4578" s="1" t="str">
        <f t="shared" si="42"/>
        <v>07</v>
      </c>
      <c r="D4578" s="147">
        <v>20150724</v>
      </c>
      <c r="E4578" s="6" t="s">
        <v>83</v>
      </c>
      <c r="F4578" s="6" t="s">
        <v>90</v>
      </c>
      <c r="G4578" s="57">
        <v>32044914</v>
      </c>
      <c r="H4578" s="8">
        <v>27449.94</v>
      </c>
      <c r="I4578" s="9">
        <v>0.86</v>
      </c>
      <c r="J4578" s="4">
        <v>1.2500000000000001E-2</v>
      </c>
      <c r="K4578" s="9">
        <v>7.0000000000000007E-2</v>
      </c>
      <c r="L4578" s="2">
        <v>399944</v>
      </c>
      <c r="M4578" s="4">
        <v>6.3700000000000007E-2</v>
      </c>
      <c r="N4578" s="7">
        <v>1.08</v>
      </c>
      <c r="O4578" s="2">
        <v>25490</v>
      </c>
    </row>
    <row r="4579" spans="1:15" x14ac:dyDescent="0.3">
      <c r="A4579" s="1" t="str">
        <f>VLOOKUP(F4579,Sheet2!A:C,2,FALSE)</f>
        <v>结果页</v>
      </c>
      <c r="B4579" s="1" t="str">
        <f>VLOOKUP(E4579,[1]Sheet4!A:B,2,FALSE)</f>
        <v>自家直客</v>
      </c>
      <c r="C4579" s="1" t="str">
        <f t="shared" si="42"/>
        <v>07</v>
      </c>
      <c r="D4579" s="147">
        <v>20150723</v>
      </c>
      <c r="E4579" s="6" t="s">
        <v>83</v>
      </c>
      <c r="F4579" s="6" t="s">
        <v>82</v>
      </c>
      <c r="G4579" s="57">
        <v>33004552</v>
      </c>
      <c r="H4579" s="8">
        <v>29837.41</v>
      </c>
      <c r="I4579" s="9">
        <v>0.9</v>
      </c>
      <c r="J4579" s="4">
        <v>1.2500000000000001E-2</v>
      </c>
      <c r="K4579" s="9">
        <v>7.0000000000000007E-2</v>
      </c>
      <c r="L4579" s="2">
        <v>412315</v>
      </c>
      <c r="M4579" s="4">
        <v>7.1300000000000002E-2</v>
      </c>
      <c r="N4579" s="7">
        <v>1.01</v>
      </c>
      <c r="O4579" s="2">
        <v>29406</v>
      </c>
    </row>
    <row r="4580" spans="1:15" x14ac:dyDescent="0.3">
      <c r="A4580" s="1" t="str">
        <f>VLOOKUP(F4580,Sheet2!A:C,2,FALSE)</f>
        <v>结果页</v>
      </c>
      <c r="B4580" s="1" t="str">
        <f>VLOOKUP(E4580,[1]Sheet4!A:B,2,FALSE)</f>
        <v>自家直客</v>
      </c>
      <c r="C4580" s="1" t="str">
        <f t="shared" ref="C4580:C4643" si="43">RIGHT(LEFT(D4580,6),2)</f>
        <v>07</v>
      </c>
      <c r="D4580" s="147">
        <v>20150722</v>
      </c>
      <c r="E4580" s="6" t="s">
        <v>85</v>
      </c>
      <c r="F4580" s="6" t="s">
        <v>90</v>
      </c>
      <c r="G4580" s="57">
        <v>34176240</v>
      </c>
      <c r="H4580" s="8">
        <v>31754.75</v>
      </c>
      <c r="I4580" s="9">
        <v>0.93</v>
      </c>
      <c r="J4580" s="4">
        <v>1.2E-2</v>
      </c>
      <c r="K4580" s="9">
        <v>0.08</v>
      </c>
      <c r="L4580" s="2">
        <v>410531</v>
      </c>
      <c r="M4580" s="4">
        <v>7.22E-2</v>
      </c>
      <c r="N4580" s="7">
        <v>1.07</v>
      </c>
      <c r="O4580" s="2">
        <v>29643</v>
      </c>
    </row>
    <row r="4581" spans="1:15" x14ac:dyDescent="0.3">
      <c r="A4581" s="1" t="str">
        <f>VLOOKUP(F4581,Sheet2!A:C,2,FALSE)</f>
        <v>结果页</v>
      </c>
      <c r="B4581" s="1" t="str">
        <f>VLOOKUP(E4581,[1]Sheet4!A:B,2,FALSE)</f>
        <v>自家直客</v>
      </c>
      <c r="C4581" s="1" t="str">
        <f t="shared" si="43"/>
        <v>07</v>
      </c>
      <c r="D4581" s="147">
        <v>20150721</v>
      </c>
      <c r="E4581" s="6" t="s">
        <v>83</v>
      </c>
      <c r="F4581" s="6" t="s">
        <v>90</v>
      </c>
      <c r="G4581" s="57">
        <v>35254263</v>
      </c>
      <c r="H4581" s="8">
        <v>32719.87</v>
      </c>
      <c r="I4581" s="9">
        <v>0.93</v>
      </c>
      <c r="J4581" s="4">
        <v>1.23E-2</v>
      </c>
      <c r="K4581" s="9">
        <v>0.08</v>
      </c>
      <c r="L4581" s="2">
        <v>432879</v>
      </c>
      <c r="M4581" s="4">
        <v>7.3700000000000002E-2</v>
      </c>
      <c r="N4581" s="7">
        <v>1.03</v>
      </c>
      <c r="O4581" s="2">
        <v>31897</v>
      </c>
    </row>
    <row r="4582" spans="1:15" x14ac:dyDescent="0.3">
      <c r="A4582" s="1" t="str">
        <f>VLOOKUP(F4582,Sheet2!A:C,2,FALSE)</f>
        <v>结果页</v>
      </c>
      <c r="B4582" s="1" t="str">
        <f>VLOOKUP(E4582,[1]Sheet4!A:B,2,FALSE)</f>
        <v>自家直客</v>
      </c>
      <c r="C4582" s="1" t="str">
        <f t="shared" si="43"/>
        <v>07</v>
      </c>
      <c r="D4582" s="147">
        <v>20150720</v>
      </c>
      <c r="E4582" s="6" t="s">
        <v>85</v>
      </c>
      <c r="F4582" s="6" t="s">
        <v>90</v>
      </c>
      <c r="G4582" s="57">
        <v>36401064</v>
      </c>
      <c r="H4582" s="8">
        <v>35464.129999999997</v>
      </c>
      <c r="I4582" s="9">
        <v>0.97</v>
      </c>
      <c r="J4582" s="4">
        <v>1.2200000000000001E-2</v>
      </c>
      <c r="K4582" s="9">
        <v>0.08</v>
      </c>
      <c r="L4582" s="2">
        <v>445485</v>
      </c>
      <c r="M4582" s="4">
        <v>7.5499999999999998E-2</v>
      </c>
      <c r="N4582" s="7">
        <v>1.05</v>
      </c>
      <c r="O4582" s="2">
        <v>33620</v>
      </c>
    </row>
    <row r="4583" spans="1:15" x14ac:dyDescent="0.3">
      <c r="A4583" s="1" t="str">
        <f>VLOOKUP(F4583,Sheet2!A:C,2,FALSE)</f>
        <v>结果页</v>
      </c>
      <c r="B4583" s="1" t="str">
        <f>VLOOKUP(E4583,[1]Sheet4!A:B,2,FALSE)</f>
        <v>自家直客</v>
      </c>
      <c r="C4583" s="1" t="str">
        <f t="shared" si="43"/>
        <v>07</v>
      </c>
      <c r="D4583" s="147">
        <v>20150719</v>
      </c>
      <c r="E4583" s="6" t="s">
        <v>83</v>
      </c>
      <c r="F4583" s="6" t="s">
        <v>82</v>
      </c>
      <c r="G4583" s="57">
        <v>35199744</v>
      </c>
      <c r="H4583" s="8">
        <v>35145.32</v>
      </c>
      <c r="I4583" s="9">
        <v>1</v>
      </c>
      <c r="J4583" s="4">
        <v>1.2800000000000001E-2</v>
      </c>
      <c r="K4583" s="9">
        <v>0.08</v>
      </c>
      <c r="L4583" s="2">
        <v>448954</v>
      </c>
      <c r="M4583" s="4">
        <v>7.7200000000000005E-2</v>
      </c>
      <c r="N4583" s="7">
        <v>1.01</v>
      </c>
      <c r="O4583" s="2">
        <v>34670</v>
      </c>
    </row>
    <row r="4584" spans="1:15" x14ac:dyDescent="0.3">
      <c r="A4584" s="1" t="str">
        <f>VLOOKUP(F4584,Sheet2!A:C,2,FALSE)</f>
        <v>结果页</v>
      </c>
      <c r="B4584" s="1" t="str">
        <f>VLOOKUP(E4584,[1]Sheet4!A:B,2,FALSE)</f>
        <v>自家直客</v>
      </c>
      <c r="C4584" s="1" t="str">
        <f t="shared" si="43"/>
        <v>07</v>
      </c>
      <c r="D4584" s="147">
        <v>20150718</v>
      </c>
      <c r="E4584" s="6" t="s">
        <v>83</v>
      </c>
      <c r="F4584" s="6" t="s">
        <v>82</v>
      </c>
      <c r="G4584" s="57">
        <v>35063584</v>
      </c>
      <c r="H4584" s="8">
        <v>35994.21</v>
      </c>
      <c r="I4584" s="9">
        <v>1.03</v>
      </c>
      <c r="J4584" s="4">
        <v>1.2699999999999999E-2</v>
      </c>
      <c r="K4584" s="9">
        <v>0.08</v>
      </c>
      <c r="L4584" s="2">
        <v>446767</v>
      </c>
      <c r="M4584" s="4">
        <v>7.5899999999999995E-2</v>
      </c>
      <c r="N4584" s="7">
        <v>1.06</v>
      </c>
      <c r="O4584" s="2">
        <v>33895</v>
      </c>
    </row>
    <row r="4585" spans="1:15" x14ac:dyDescent="0.3">
      <c r="A4585" s="1" t="str">
        <f>VLOOKUP(F4585,Sheet2!A:C,2,FALSE)</f>
        <v>结果页</v>
      </c>
      <c r="B4585" s="1" t="str">
        <f>VLOOKUP(E4585,[1]Sheet4!A:B,2,FALSE)</f>
        <v>自家直客</v>
      </c>
      <c r="C4585" s="1" t="str">
        <f t="shared" si="43"/>
        <v>07</v>
      </c>
      <c r="D4585" s="147">
        <v>20150717</v>
      </c>
      <c r="E4585" s="6" t="s">
        <v>85</v>
      </c>
      <c r="F4585" s="6" t="s">
        <v>90</v>
      </c>
      <c r="G4585" s="57">
        <v>35176556</v>
      </c>
      <c r="H4585" s="8">
        <v>35801.96</v>
      </c>
      <c r="I4585" s="9">
        <v>1.02</v>
      </c>
      <c r="J4585" s="4">
        <v>1.24E-2</v>
      </c>
      <c r="K4585" s="9">
        <v>0.08</v>
      </c>
      <c r="L4585" s="2">
        <v>436229</v>
      </c>
      <c r="M4585" s="4">
        <v>7.8899999999999998E-2</v>
      </c>
      <c r="N4585" s="7">
        <v>1.04</v>
      </c>
      <c r="O4585" s="2">
        <v>34438</v>
      </c>
    </row>
    <row r="4586" spans="1:15" x14ac:dyDescent="0.3">
      <c r="A4586" s="1" t="str">
        <f>VLOOKUP(F4586,Sheet2!A:C,2,FALSE)</f>
        <v>结果页</v>
      </c>
      <c r="B4586" s="1" t="str">
        <f>VLOOKUP(E4586,[1]Sheet4!A:B,2,FALSE)</f>
        <v>自家直客</v>
      </c>
      <c r="C4586" s="1" t="str">
        <f t="shared" si="43"/>
        <v>07</v>
      </c>
      <c r="D4586" s="147">
        <v>20150716</v>
      </c>
      <c r="E4586" s="6" t="s">
        <v>85</v>
      </c>
      <c r="F4586" s="6" t="s">
        <v>82</v>
      </c>
      <c r="G4586" s="57">
        <v>37707635</v>
      </c>
      <c r="H4586" s="8">
        <v>38138.93</v>
      </c>
      <c r="I4586" s="9">
        <v>1.01</v>
      </c>
      <c r="J4586" s="4">
        <v>1.2500000000000001E-2</v>
      </c>
      <c r="K4586" s="9">
        <v>0.08</v>
      </c>
      <c r="L4586" s="2">
        <v>470360</v>
      </c>
      <c r="M4586" s="4">
        <v>9.6699999999999994E-2</v>
      </c>
      <c r="N4586" s="7">
        <v>0.84</v>
      </c>
      <c r="O4586" s="2">
        <v>45502</v>
      </c>
    </row>
    <row r="4587" spans="1:15" x14ac:dyDescent="0.3">
      <c r="A4587" s="1" t="str">
        <f>VLOOKUP(F4587,Sheet2!A:C,2,FALSE)</f>
        <v>结果页</v>
      </c>
      <c r="B4587" s="1" t="str">
        <f>VLOOKUP(E4587,[1]Sheet4!A:B,2,FALSE)</f>
        <v>自家直客</v>
      </c>
      <c r="C4587" s="1" t="str">
        <f t="shared" si="43"/>
        <v>07</v>
      </c>
      <c r="D4587" s="147">
        <v>20150715</v>
      </c>
      <c r="E4587" s="6" t="s">
        <v>85</v>
      </c>
      <c r="F4587" s="6" t="s">
        <v>82</v>
      </c>
      <c r="G4587" s="57">
        <v>40752296</v>
      </c>
      <c r="H4587" s="8">
        <v>44230.25</v>
      </c>
      <c r="I4587" s="9">
        <v>1.0900000000000001</v>
      </c>
      <c r="J4587" s="4">
        <v>1.26E-2</v>
      </c>
      <c r="K4587" s="9">
        <v>0.09</v>
      </c>
      <c r="L4587" s="2">
        <v>513470</v>
      </c>
      <c r="M4587" s="4">
        <v>0.1037</v>
      </c>
      <c r="N4587" s="7">
        <v>0.83</v>
      </c>
      <c r="O4587" s="2">
        <v>53261</v>
      </c>
    </row>
    <row r="4588" spans="1:15" x14ac:dyDescent="0.3">
      <c r="A4588" s="1" t="str">
        <f>VLOOKUP(F4588,Sheet2!A:C,2,FALSE)</f>
        <v>结果页</v>
      </c>
      <c r="B4588" s="1" t="str">
        <f>VLOOKUP(E4588,[1]Sheet4!A:B,2,FALSE)</f>
        <v>自家直客</v>
      </c>
      <c r="C4588" s="1" t="str">
        <f t="shared" si="43"/>
        <v>07</v>
      </c>
      <c r="D4588" s="147">
        <v>20150714</v>
      </c>
      <c r="E4588" s="6" t="s">
        <v>85</v>
      </c>
      <c r="F4588" s="6" t="s">
        <v>90</v>
      </c>
      <c r="G4588" s="57">
        <v>40942496</v>
      </c>
      <c r="H4588" s="8">
        <v>44680.53</v>
      </c>
      <c r="I4588" s="9">
        <v>1.0900000000000001</v>
      </c>
      <c r="J4588" s="4">
        <v>1.2699999999999999E-2</v>
      </c>
      <c r="K4588" s="9">
        <v>0.09</v>
      </c>
      <c r="L4588" s="2">
        <v>521908</v>
      </c>
      <c r="M4588" s="4">
        <v>0.1056</v>
      </c>
      <c r="N4588" s="7">
        <v>0.81</v>
      </c>
      <c r="O4588" s="2">
        <v>55110</v>
      </c>
    </row>
    <row r="4589" spans="1:15" x14ac:dyDescent="0.3">
      <c r="A4589" s="1" t="str">
        <f>VLOOKUP(F4589,Sheet2!A:C,2,FALSE)</f>
        <v>结果页</v>
      </c>
      <c r="B4589" s="1" t="str">
        <f>VLOOKUP(E4589,[1]Sheet4!A:B,2,FALSE)</f>
        <v>自家直客</v>
      </c>
      <c r="C4589" s="1" t="str">
        <f t="shared" si="43"/>
        <v>07</v>
      </c>
      <c r="D4589" s="147">
        <v>20150713</v>
      </c>
      <c r="E4589" s="6" t="s">
        <v>85</v>
      </c>
      <c r="F4589" s="6" t="s">
        <v>90</v>
      </c>
      <c r="G4589" s="57">
        <v>40177210</v>
      </c>
      <c r="H4589" s="8">
        <v>43812.2</v>
      </c>
      <c r="I4589" s="9">
        <v>1.0900000000000001</v>
      </c>
      <c r="J4589" s="4">
        <v>1.29E-2</v>
      </c>
      <c r="K4589" s="9">
        <v>0.08</v>
      </c>
      <c r="L4589" s="2">
        <v>518964</v>
      </c>
      <c r="M4589" s="4">
        <v>0.1084</v>
      </c>
      <c r="N4589" s="7">
        <v>0.78</v>
      </c>
      <c r="O4589" s="2">
        <v>56270</v>
      </c>
    </row>
    <row r="4590" spans="1:15" x14ac:dyDescent="0.3">
      <c r="A4590" s="1" t="str">
        <f>VLOOKUP(F4590,Sheet2!A:C,2,FALSE)</f>
        <v>结果页</v>
      </c>
      <c r="B4590" s="1" t="str">
        <f>VLOOKUP(E4590,[1]Sheet4!A:B,2,FALSE)</f>
        <v>自家直客</v>
      </c>
      <c r="C4590" s="1" t="str">
        <f t="shared" si="43"/>
        <v>07</v>
      </c>
      <c r="D4590" s="147">
        <v>20150712</v>
      </c>
      <c r="E4590" s="6" t="s">
        <v>85</v>
      </c>
      <c r="F4590" s="6" t="s">
        <v>90</v>
      </c>
      <c r="G4590" s="57">
        <v>39311004</v>
      </c>
      <c r="H4590" s="8">
        <v>43535.56</v>
      </c>
      <c r="I4590" s="9">
        <v>1.1100000000000001</v>
      </c>
      <c r="J4590" s="4">
        <v>1.35E-2</v>
      </c>
      <c r="K4590" s="9">
        <v>0.08</v>
      </c>
      <c r="L4590" s="2">
        <v>531314</v>
      </c>
      <c r="M4590" s="4">
        <v>0.112</v>
      </c>
      <c r="N4590" s="7">
        <v>0.73</v>
      </c>
      <c r="O4590" s="2">
        <v>59515</v>
      </c>
    </row>
    <row r="4591" spans="1:15" x14ac:dyDescent="0.3">
      <c r="A4591" s="1" t="str">
        <f>VLOOKUP(F4591,Sheet2!A:C,2,FALSE)</f>
        <v>结果页</v>
      </c>
      <c r="B4591" s="1" t="str">
        <f>VLOOKUP(E4591,[1]Sheet4!A:B,2,FALSE)</f>
        <v>自家直客</v>
      </c>
      <c r="C4591" s="1" t="str">
        <f t="shared" si="43"/>
        <v>07</v>
      </c>
      <c r="D4591" s="147">
        <v>20150711</v>
      </c>
      <c r="E4591" s="6" t="s">
        <v>85</v>
      </c>
      <c r="F4591" s="6" t="s">
        <v>90</v>
      </c>
      <c r="G4591" s="57">
        <v>37186686</v>
      </c>
      <c r="H4591" s="8">
        <v>39254.480000000003</v>
      </c>
      <c r="I4591" s="9">
        <v>1.06</v>
      </c>
      <c r="J4591" s="4">
        <v>1.2999999999999999E-2</v>
      </c>
      <c r="K4591" s="9">
        <v>0.08</v>
      </c>
      <c r="L4591" s="2">
        <v>482601</v>
      </c>
      <c r="M4591" s="4">
        <v>9.0200000000000002E-2</v>
      </c>
      <c r="N4591" s="7">
        <v>0.9</v>
      </c>
      <c r="O4591" s="2">
        <v>43523</v>
      </c>
    </row>
    <row r="4592" spans="1:15" x14ac:dyDescent="0.3">
      <c r="A4592" s="1" t="str">
        <f>VLOOKUP(F4592,Sheet2!A:C,2,FALSE)</f>
        <v>结果页</v>
      </c>
      <c r="B4592" s="1" t="str">
        <f>VLOOKUP(E4592,[1]Sheet4!A:B,2,FALSE)</f>
        <v>自家直客</v>
      </c>
      <c r="C4592" s="1" t="str">
        <f t="shared" si="43"/>
        <v>07</v>
      </c>
      <c r="D4592" s="147">
        <v>20150710</v>
      </c>
      <c r="E4592" s="6" t="s">
        <v>85</v>
      </c>
      <c r="F4592" s="6" t="s">
        <v>90</v>
      </c>
      <c r="G4592" s="57">
        <v>40121026</v>
      </c>
      <c r="H4592" s="8">
        <v>46275.48</v>
      </c>
      <c r="I4592" s="9">
        <v>1.1499999999999999</v>
      </c>
      <c r="J4592" s="4">
        <v>1.37E-2</v>
      </c>
      <c r="K4592" s="9">
        <v>0.08</v>
      </c>
      <c r="L4592" s="2">
        <v>548585</v>
      </c>
      <c r="M4592" s="4">
        <v>0.1129</v>
      </c>
      <c r="N4592" s="7">
        <v>0.75</v>
      </c>
      <c r="O4592" s="2">
        <v>61948</v>
      </c>
    </row>
    <row r="4593" spans="1:15" x14ac:dyDescent="0.3">
      <c r="A4593" s="1" t="str">
        <f>VLOOKUP(F4593,Sheet2!A:C,2,FALSE)</f>
        <v>结果页</v>
      </c>
      <c r="B4593" s="1" t="str">
        <f>VLOOKUP(E4593,[1]Sheet4!A:B,2,FALSE)</f>
        <v>API</v>
      </c>
      <c r="C4593" s="1" t="str">
        <f t="shared" si="43"/>
        <v>07</v>
      </c>
      <c r="D4593" s="147">
        <v>20150725</v>
      </c>
      <c r="E4593" s="6" t="s">
        <v>32</v>
      </c>
      <c r="F4593" s="6" t="s">
        <v>90</v>
      </c>
      <c r="G4593" s="57">
        <v>2400801</v>
      </c>
      <c r="H4593" s="8">
        <v>540.83000000000004</v>
      </c>
      <c r="I4593" s="9">
        <v>0.23</v>
      </c>
      <c r="J4593" s="4">
        <v>7.4000000000000003E-3</v>
      </c>
      <c r="K4593" s="9">
        <v>0.03</v>
      </c>
      <c r="L4593" s="2">
        <v>17675</v>
      </c>
      <c r="M4593" s="4">
        <v>8.3299999999999999E-2</v>
      </c>
      <c r="N4593" s="7">
        <v>0.37</v>
      </c>
      <c r="O4593" s="2">
        <v>1472</v>
      </c>
    </row>
    <row r="4594" spans="1:15" x14ac:dyDescent="0.3">
      <c r="A4594" s="1" t="str">
        <f>VLOOKUP(F4594,Sheet2!A:C,2,FALSE)</f>
        <v>结果页</v>
      </c>
      <c r="B4594" s="1" t="str">
        <f>VLOOKUP(E4594,[1]Sheet4!A:B,2,FALSE)</f>
        <v>API</v>
      </c>
      <c r="C4594" s="1" t="str">
        <f t="shared" si="43"/>
        <v>07</v>
      </c>
      <c r="D4594" s="147">
        <v>20150724</v>
      </c>
      <c r="E4594" s="6" t="s">
        <v>32</v>
      </c>
      <c r="F4594" s="6" t="s">
        <v>90</v>
      </c>
      <c r="G4594" s="57">
        <v>2372503</v>
      </c>
      <c r="H4594" s="8">
        <v>514.1</v>
      </c>
      <c r="I4594" s="9">
        <v>0.22</v>
      </c>
      <c r="J4594" s="4">
        <v>7.4000000000000003E-3</v>
      </c>
      <c r="K4594" s="9">
        <v>0.03</v>
      </c>
      <c r="L4594" s="2">
        <v>17464</v>
      </c>
      <c r="M4594" s="4">
        <v>8.2500000000000004E-2</v>
      </c>
      <c r="N4594" s="7">
        <v>0.36</v>
      </c>
      <c r="O4594" s="2">
        <v>1440</v>
      </c>
    </row>
    <row r="4595" spans="1:15" x14ac:dyDescent="0.3">
      <c r="A4595" s="1" t="str">
        <f>VLOOKUP(F4595,Sheet2!A:C,2,FALSE)</f>
        <v>结果页</v>
      </c>
      <c r="B4595" s="1" t="str">
        <f>VLOOKUP(E4595,[1]Sheet4!A:B,2,FALSE)</f>
        <v>API</v>
      </c>
      <c r="C4595" s="1" t="str">
        <f t="shared" si="43"/>
        <v>07</v>
      </c>
      <c r="D4595" s="147">
        <v>20150723</v>
      </c>
      <c r="E4595" s="6" t="s">
        <v>32</v>
      </c>
      <c r="F4595" s="6" t="s">
        <v>90</v>
      </c>
      <c r="G4595" s="57">
        <v>2190181</v>
      </c>
      <c r="H4595" s="8">
        <v>432.92</v>
      </c>
      <c r="I4595" s="9">
        <v>0.2</v>
      </c>
      <c r="J4595" s="4">
        <v>6.7999999999999996E-3</v>
      </c>
      <c r="K4595" s="9">
        <v>0.03</v>
      </c>
      <c r="L4595" s="2">
        <v>14875</v>
      </c>
      <c r="M4595" s="4">
        <v>8.77E-2</v>
      </c>
      <c r="N4595" s="7">
        <v>0.33</v>
      </c>
      <c r="O4595" s="2">
        <v>1304</v>
      </c>
    </row>
    <row r="4596" spans="1:15" x14ac:dyDescent="0.3">
      <c r="A4596" s="1" t="str">
        <f>VLOOKUP(F4596,Sheet2!A:C,2,FALSE)</f>
        <v>结果页</v>
      </c>
      <c r="B4596" s="1" t="str">
        <f>VLOOKUP(E4596,[1]Sheet4!A:B,2,FALSE)</f>
        <v>API</v>
      </c>
      <c r="C4596" s="1" t="str">
        <f t="shared" si="43"/>
        <v>07</v>
      </c>
      <c r="D4596" s="147">
        <v>20150722</v>
      </c>
      <c r="E4596" s="6" t="s">
        <v>32</v>
      </c>
      <c r="F4596" s="6" t="s">
        <v>90</v>
      </c>
      <c r="G4596" s="57">
        <v>1944744</v>
      </c>
      <c r="H4596" s="8">
        <v>420.49</v>
      </c>
      <c r="I4596" s="9">
        <v>0.22</v>
      </c>
      <c r="J4596" s="4">
        <v>7.1000000000000004E-3</v>
      </c>
      <c r="K4596" s="9">
        <v>0.03</v>
      </c>
      <c r="L4596" s="2">
        <v>13728</v>
      </c>
      <c r="M4596" s="4">
        <v>9.1700000000000004E-2</v>
      </c>
      <c r="N4596" s="7">
        <v>0.33</v>
      </c>
      <c r="O4596" s="2">
        <v>1259</v>
      </c>
    </row>
    <row r="4597" spans="1:15" x14ac:dyDescent="0.3">
      <c r="A4597" s="1" t="str">
        <f>VLOOKUP(F4597,Sheet2!A:C,2,FALSE)</f>
        <v>结果页</v>
      </c>
      <c r="B4597" s="1" t="str">
        <f>VLOOKUP(E4597,[1]Sheet4!A:B,2,FALSE)</f>
        <v>API</v>
      </c>
      <c r="C4597" s="1" t="str">
        <f t="shared" si="43"/>
        <v>07</v>
      </c>
      <c r="D4597" s="147">
        <v>20150721</v>
      </c>
      <c r="E4597" s="6" t="s">
        <v>32</v>
      </c>
      <c r="F4597" s="6" t="s">
        <v>90</v>
      </c>
      <c r="G4597" s="57">
        <v>1819933</v>
      </c>
      <c r="H4597" s="8">
        <v>438.38</v>
      </c>
      <c r="I4597" s="9">
        <v>0.24</v>
      </c>
      <c r="J4597" s="4">
        <v>7.1999999999999998E-3</v>
      </c>
      <c r="K4597" s="9">
        <v>0.03</v>
      </c>
      <c r="L4597" s="2">
        <v>13024</v>
      </c>
      <c r="M4597" s="4">
        <v>9.3100000000000002E-2</v>
      </c>
      <c r="N4597" s="7">
        <v>0.36</v>
      </c>
      <c r="O4597" s="2">
        <v>1212</v>
      </c>
    </row>
    <row r="4598" spans="1:15" x14ac:dyDescent="0.3">
      <c r="A4598" s="1" t="str">
        <f>VLOOKUP(F4598,Sheet2!A:C,2,FALSE)</f>
        <v>结果页</v>
      </c>
      <c r="B4598" s="1" t="str">
        <f>VLOOKUP(E4598,[1]Sheet4!A:B,2,FALSE)</f>
        <v>API</v>
      </c>
      <c r="C4598" s="1" t="str">
        <f t="shared" si="43"/>
        <v>07</v>
      </c>
      <c r="D4598" s="147">
        <v>20150720</v>
      </c>
      <c r="E4598" s="6" t="s">
        <v>32</v>
      </c>
      <c r="F4598" s="6" t="s">
        <v>90</v>
      </c>
      <c r="G4598" s="57">
        <v>1878353</v>
      </c>
      <c r="H4598" s="8">
        <v>412.19</v>
      </c>
      <c r="I4598" s="9">
        <v>0.22</v>
      </c>
      <c r="J4598" s="4">
        <v>6.8999999999999999E-3</v>
      </c>
      <c r="K4598" s="9">
        <v>0.03</v>
      </c>
      <c r="L4598" s="2">
        <v>12983</v>
      </c>
      <c r="M4598" s="4">
        <v>8.3699999999999997E-2</v>
      </c>
      <c r="N4598" s="7">
        <v>0.38</v>
      </c>
      <c r="O4598" s="2">
        <v>1087</v>
      </c>
    </row>
    <row r="4599" spans="1:15" x14ac:dyDescent="0.3">
      <c r="A4599" s="1" t="str">
        <f>VLOOKUP(F4599,Sheet2!A:C,2,FALSE)</f>
        <v>结果页</v>
      </c>
      <c r="B4599" s="1" t="str">
        <f>VLOOKUP(E4599,[1]Sheet4!A:B,2,FALSE)</f>
        <v>API</v>
      </c>
      <c r="C4599" s="1" t="str">
        <f t="shared" si="43"/>
        <v>07</v>
      </c>
      <c r="D4599" s="147">
        <v>20150719</v>
      </c>
      <c r="E4599" s="6" t="s">
        <v>32</v>
      </c>
      <c r="F4599" s="6" t="s">
        <v>90</v>
      </c>
      <c r="G4599" s="57">
        <v>1905541</v>
      </c>
      <c r="H4599" s="8">
        <v>457.37</v>
      </c>
      <c r="I4599" s="9">
        <v>0.24</v>
      </c>
      <c r="J4599" s="4">
        <v>6.8999999999999999E-3</v>
      </c>
      <c r="K4599" s="9">
        <v>0.03</v>
      </c>
      <c r="L4599" s="2">
        <v>13213</v>
      </c>
      <c r="M4599" s="4">
        <v>8.5099999999999995E-2</v>
      </c>
      <c r="N4599" s="7">
        <v>0.41</v>
      </c>
      <c r="O4599" s="2">
        <v>1125</v>
      </c>
    </row>
    <row r="4600" spans="1:15" x14ac:dyDescent="0.3">
      <c r="A4600" s="1" t="str">
        <f>VLOOKUP(F4600,Sheet2!A:C,2,FALSE)</f>
        <v>结果页</v>
      </c>
      <c r="B4600" s="1" t="str">
        <f>VLOOKUP(E4600,[1]Sheet4!A:B,2,FALSE)</f>
        <v>API</v>
      </c>
      <c r="C4600" s="1" t="str">
        <f t="shared" si="43"/>
        <v>07</v>
      </c>
      <c r="D4600" s="147">
        <v>20150718</v>
      </c>
      <c r="E4600" s="6" t="s">
        <v>32</v>
      </c>
      <c r="F4600" s="6" t="s">
        <v>90</v>
      </c>
      <c r="G4600" s="57">
        <v>1799692</v>
      </c>
      <c r="H4600" s="8">
        <v>349.77</v>
      </c>
      <c r="I4600" s="9">
        <v>0.19</v>
      </c>
      <c r="J4600" s="4">
        <v>7.0000000000000001E-3</v>
      </c>
      <c r="K4600" s="9">
        <v>0.03</v>
      </c>
      <c r="L4600" s="2">
        <v>12524</v>
      </c>
      <c r="M4600" s="4">
        <v>7.8299999999999995E-2</v>
      </c>
      <c r="N4600" s="7">
        <v>0.36</v>
      </c>
      <c r="O4600" s="2">
        <v>981</v>
      </c>
    </row>
    <row r="4601" spans="1:15" x14ac:dyDescent="0.3">
      <c r="A4601" s="1" t="str">
        <f>VLOOKUP(F4601,Sheet2!A:C,2,FALSE)</f>
        <v>结果页</v>
      </c>
      <c r="B4601" s="1" t="str">
        <f>VLOOKUP(E4601,[1]Sheet4!A:B,2,FALSE)</f>
        <v>API</v>
      </c>
      <c r="C4601" s="1" t="str">
        <f t="shared" si="43"/>
        <v>07</v>
      </c>
      <c r="D4601" s="147">
        <v>20150717</v>
      </c>
      <c r="E4601" s="6" t="s">
        <v>32</v>
      </c>
      <c r="F4601" s="6" t="s">
        <v>90</v>
      </c>
      <c r="G4601" s="57">
        <v>2830888</v>
      </c>
      <c r="H4601" s="8">
        <v>327.95</v>
      </c>
      <c r="I4601" s="9">
        <v>0.12</v>
      </c>
      <c r="J4601" s="4">
        <v>6.4000000000000003E-3</v>
      </c>
      <c r="K4601" s="9">
        <v>0.02</v>
      </c>
      <c r="L4601" s="2">
        <v>18234</v>
      </c>
      <c r="M4601" s="4">
        <v>4.6800000000000001E-2</v>
      </c>
      <c r="N4601" s="7">
        <v>0.38</v>
      </c>
      <c r="O4601" s="2">
        <v>854</v>
      </c>
    </row>
    <row r="4602" spans="1:15" x14ac:dyDescent="0.3">
      <c r="A4602" s="1" t="str">
        <f>VLOOKUP(F4602,Sheet2!A:C,2,FALSE)</f>
        <v>结果页</v>
      </c>
      <c r="B4602" s="1" t="str">
        <f>VLOOKUP(E4602,[1]Sheet4!A:B,2,FALSE)</f>
        <v>API</v>
      </c>
      <c r="C4602" s="1" t="str">
        <f t="shared" si="43"/>
        <v>07</v>
      </c>
      <c r="D4602" s="147">
        <v>20150716</v>
      </c>
      <c r="E4602" s="6" t="s">
        <v>32</v>
      </c>
      <c r="F4602" s="6" t="s">
        <v>90</v>
      </c>
      <c r="G4602" s="57">
        <v>2346073</v>
      </c>
      <c r="H4602" s="8">
        <v>626.59</v>
      </c>
      <c r="I4602" s="9">
        <v>0.27</v>
      </c>
      <c r="J4602" s="4">
        <v>6.0000000000000001E-3</v>
      </c>
      <c r="K4602" s="9">
        <v>0.04</v>
      </c>
      <c r="L4602" s="2">
        <v>14067</v>
      </c>
      <c r="M4602" s="4">
        <v>8.09E-2</v>
      </c>
      <c r="N4602" s="7">
        <v>0.55000000000000004</v>
      </c>
      <c r="O4602" s="2">
        <v>1138</v>
      </c>
    </row>
    <row r="4603" spans="1:15" x14ac:dyDescent="0.3">
      <c r="A4603" s="1" t="str">
        <f>VLOOKUP(F4603,Sheet2!A:C,2,FALSE)</f>
        <v>结果页</v>
      </c>
      <c r="B4603" s="1" t="str">
        <f>VLOOKUP(E4603,[1]Sheet4!A:B,2,FALSE)</f>
        <v>API</v>
      </c>
      <c r="C4603" s="1" t="str">
        <f t="shared" si="43"/>
        <v>07</v>
      </c>
      <c r="D4603" s="147">
        <v>20150715</v>
      </c>
      <c r="E4603" s="6" t="s">
        <v>32</v>
      </c>
      <c r="F4603" s="6" t="s">
        <v>90</v>
      </c>
      <c r="G4603" s="57">
        <v>2191758</v>
      </c>
      <c r="H4603" s="8">
        <v>453.18</v>
      </c>
      <c r="I4603" s="9">
        <v>0.21</v>
      </c>
      <c r="J4603" s="4">
        <v>6.1999999999999998E-3</v>
      </c>
      <c r="K4603" s="9">
        <v>0.03</v>
      </c>
      <c r="L4603" s="2">
        <v>13570</v>
      </c>
      <c r="M4603" s="4">
        <v>8.2400000000000001E-2</v>
      </c>
      <c r="N4603" s="7">
        <v>0.41</v>
      </c>
      <c r="O4603" s="2">
        <v>1118</v>
      </c>
    </row>
    <row r="4604" spans="1:15" x14ac:dyDescent="0.3">
      <c r="A4604" s="1" t="str">
        <f>VLOOKUP(F4604,Sheet2!A:C,2,FALSE)</f>
        <v>结果页</v>
      </c>
      <c r="B4604" s="1" t="str">
        <f>VLOOKUP(E4604,[1]Sheet4!A:B,2,FALSE)</f>
        <v>API</v>
      </c>
      <c r="C4604" s="1" t="str">
        <f t="shared" si="43"/>
        <v>07</v>
      </c>
      <c r="D4604" s="147">
        <v>20150714</v>
      </c>
      <c r="E4604" s="6" t="s">
        <v>32</v>
      </c>
      <c r="F4604" s="6" t="s">
        <v>90</v>
      </c>
      <c r="G4604" s="57">
        <v>2386085</v>
      </c>
      <c r="H4604" s="8">
        <v>593.02</v>
      </c>
      <c r="I4604" s="9">
        <v>0.25</v>
      </c>
      <c r="J4604" s="4">
        <v>6.1000000000000004E-3</v>
      </c>
      <c r="K4604" s="9">
        <v>0.04</v>
      </c>
      <c r="L4604" s="2">
        <v>14627</v>
      </c>
      <c r="M4604" s="4">
        <v>7.3200000000000001E-2</v>
      </c>
      <c r="N4604" s="7">
        <v>0.55000000000000004</v>
      </c>
      <c r="O4604" s="2">
        <v>1070</v>
      </c>
    </row>
    <row r="4605" spans="1:15" x14ac:dyDescent="0.3">
      <c r="A4605" s="1" t="str">
        <f>VLOOKUP(F4605,Sheet2!A:C,2,FALSE)</f>
        <v>结果页</v>
      </c>
      <c r="B4605" s="1" t="str">
        <f>VLOOKUP(E4605,[1]Sheet4!A:B,2,FALSE)</f>
        <v>API</v>
      </c>
      <c r="C4605" s="1" t="str">
        <f t="shared" si="43"/>
        <v>07</v>
      </c>
      <c r="D4605" s="147">
        <v>20150713</v>
      </c>
      <c r="E4605" s="6" t="s">
        <v>32</v>
      </c>
      <c r="F4605" s="6" t="s">
        <v>90</v>
      </c>
      <c r="G4605" s="57">
        <v>2107597</v>
      </c>
      <c r="H4605" s="8">
        <v>385.14</v>
      </c>
      <c r="I4605" s="9">
        <v>0.18</v>
      </c>
      <c r="J4605" s="4">
        <v>6.3E-3</v>
      </c>
      <c r="K4605" s="9">
        <v>0.03</v>
      </c>
      <c r="L4605" s="2">
        <v>13195</v>
      </c>
      <c r="M4605" s="4">
        <v>7.0000000000000007E-2</v>
      </c>
      <c r="N4605" s="7">
        <v>0.42</v>
      </c>
      <c r="O4605" s="2">
        <v>923</v>
      </c>
    </row>
    <row r="4606" spans="1:15" x14ac:dyDescent="0.3">
      <c r="A4606" s="1" t="str">
        <f>VLOOKUP(F4606,Sheet2!A:C,2,FALSE)</f>
        <v>结果页</v>
      </c>
      <c r="B4606" s="1" t="str">
        <f>VLOOKUP(E4606,[1]Sheet4!A:B,2,FALSE)</f>
        <v>API</v>
      </c>
      <c r="C4606" s="1" t="str">
        <f t="shared" si="43"/>
        <v>07</v>
      </c>
      <c r="D4606" s="147">
        <v>20150712</v>
      </c>
      <c r="E4606" s="6" t="s">
        <v>32</v>
      </c>
      <c r="F4606" s="6" t="s">
        <v>90</v>
      </c>
      <c r="G4606" s="57">
        <v>1948460</v>
      </c>
      <c r="H4606" s="8">
        <v>371.79</v>
      </c>
      <c r="I4606" s="9">
        <v>0.19</v>
      </c>
      <c r="J4606" s="4">
        <v>6.1999999999999998E-3</v>
      </c>
      <c r="K4606" s="9">
        <v>0.03</v>
      </c>
      <c r="L4606" s="2">
        <v>12141</v>
      </c>
      <c r="M4606" s="4">
        <v>6.8099999999999994E-2</v>
      </c>
      <c r="N4606" s="7">
        <v>0.45</v>
      </c>
      <c r="O4606" s="2">
        <v>827</v>
      </c>
    </row>
    <row r="4607" spans="1:15" x14ac:dyDescent="0.3">
      <c r="A4607" s="1" t="str">
        <f>VLOOKUP(F4607,Sheet2!A:C,2,FALSE)</f>
        <v>结果页</v>
      </c>
      <c r="B4607" s="1" t="str">
        <f>VLOOKUP(E4607,[1]Sheet4!A:B,2,FALSE)</f>
        <v>API</v>
      </c>
      <c r="C4607" s="1" t="str">
        <f t="shared" si="43"/>
        <v>07</v>
      </c>
      <c r="D4607" s="147">
        <v>20150711</v>
      </c>
      <c r="E4607" s="6" t="s">
        <v>32</v>
      </c>
      <c r="F4607" s="6" t="s">
        <v>90</v>
      </c>
      <c r="G4607" s="57">
        <v>1984505</v>
      </c>
      <c r="H4607" s="8">
        <v>355.34</v>
      </c>
      <c r="I4607" s="9">
        <v>0.18</v>
      </c>
      <c r="J4607" s="4">
        <v>6.1999999999999998E-3</v>
      </c>
      <c r="K4607" s="9">
        <v>0.03</v>
      </c>
      <c r="L4607" s="2">
        <v>12298</v>
      </c>
      <c r="M4607" s="4">
        <v>6.6900000000000001E-2</v>
      </c>
      <c r="N4607" s="7">
        <v>0.43</v>
      </c>
      <c r="O4607" s="2">
        <v>823</v>
      </c>
    </row>
    <row r="4608" spans="1:15" x14ac:dyDescent="0.3">
      <c r="A4608" s="1" t="str">
        <f>VLOOKUP(F4608,Sheet2!A:C,2,FALSE)</f>
        <v>结果页</v>
      </c>
      <c r="B4608" s="1" t="str">
        <f>VLOOKUP(E4608,[1]Sheet4!A:B,2,FALSE)</f>
        <v>API</v>
      </c>
      <c r="C4608" s="1" t="str">
        <f t="shared" si="43"/>
        <v>07</v>
      </c>
      <c r="D4608" s="147">
        <v>20150710</v>
      </c>
      <c r="E4608" s="6" t="s">
        <v>32</v>
      </c>
      <c r="F4608" s="6" t="s">
        <v>90</v>
      </c>
      <c r="G4608" s="57">
        <v>1801433</v>
      </c>
      <c r="H4608" s="8">
        <v>298.07</v>
      </c>
      <c r="I4608" s="9">
        <v>0.17</v>
      </c>
      <c r="J4608" s="4">
        <v>6.4000000000000003E-3</v>
      </c>
      <c r="K4608" s="9">
        <v>0.03</v>
      </c>
      <c r="L4608" s="2">
        <v>11505</v>
      </c>
      <c r="M4608" s="4">
        <v>6.0299999999999999E-2</v>
      </c>
      <c r="N4608" s="7">
        <v>0.43</v>
      </c>
      <c r="O4608" s="2">
        <v>694</v>
      </c>
    </row>
    <row r="4609" spans="1:15" x14ac:dyDescent="0.3">
      <c r="A4609" s="1" t="str">
        <f>VLOOKUP(F4609,Sheet2!A:C,2,FALSE)</f>
        <v>其他</v>
      </c>
      <c r="B4609" s="1" t="str">
        <f>VLOOKUP(E4609,[1]Sheet4!A:B,2,FALSE)</f>
        <v>自家直客</v>
      </c>
      <c r="C4609" s="1" t="str">
        <f t="shared" si="43"/>
        <v>07</v>
      </c>
      <c r="D4609" s="147">
        <v>20150725</v>
      </c>
      <c r="E4609" s="6" t="s">
        <v>85</v>
      </c>
      <c r="F4609" s="6" t="s">
        <v>84</v>
      </c>
      <c r="G4609" s="57">
        <v>1721992</v>
      </c>
      <c r="H4609" s="8">
        <v>620.35</v>
      </c>
      <c r="I4609" s="9">
        <v>0.36</v>
      </c>
      <c r="J4609" s="4">
        <v>6.6E-3</v>
      </c>
      <c r="K4609" s="9">
        <v>0.05</v>
      </c>
      <c r="L4609" s="2">
        <v>11387</v>
      </c>
      <c r="M4609" s="4">
        <v>2.24E-2</v>
      </c>
      <c r="N4609" s="7">
        <v>2.4300000000000002</v>
      </c>
      <c r="O4609" s="2">
        <v>255</v>
      </c>
    </row>
    <row r="4610" spans="1:15" x14ac:dyDescent="0.3">
      <c r="A4610" s="1" t="str">
        <f>VLOOKUP(F4610,Sheet2!A:C,2,FALSE)</f>
        <v>其他</v>
      </c>
      <c r="B4610" s="1" t="str">
        <f>VLOOKUP(E4610,[1]Sheet4!A:B,2,FALSE)</f>
        <v>自家直客</v>
      </c>
      <c r="C4610" s="1" t="str">
        <f t="shared" si="43"/>
        <v>07</v>
      </c>
      <c r="D4610" s="147">
        <v>20150724</v>
      </c>
      <c r="E4610" s="6" t="s">
        <v>85</v>
      </c>
      <c r="F4610" s="6" t="s">
        <v>84</v>
      </c>
      <c r="G4610" s="57">
        <v>1766802</v>
      </c>
      <c r="H4610" s="8">
        <v>650.41</v>
      </c>
      <c r="I4610" s="9">
        <v>0.37</v>
      </c>
      <c r="J4610" s="4">
        <v>6.4000000000000003E-3</v>
      </c>
      <c r="K4610" s="9">
        <v>0.06</v>
      </c>
      <c r="L4610" s="2">
        <v>11374</v>
      </c>
      <c r="M4610" s="4">
        <v>2.5600000000000001E-2</v>
      </c>
      <c r="N4610" s="7">
        <v>2.2400000000000002</v>
      </c>
      <c r="O4610" s="2">
        <v>291</v>
      </c>
    </row>
    <row r="4611" spans="1:15" x14ac:dyDescent="0.3">
      <c r="A4611" s="1" t="str">
        <f>VLOOKUP(F4611,Sheet2!A:C,2,FALSE)</f>
        <v>其他</v>
      </c>
      <c r="B4611" s="1" t="str">
        <f>VLOOKUP(E4611,[1]Sheet4!A:B,2,FALSE)</f>
        <v>自家直客</v>
      </c>
      <c r="C4611" s="1" t="str">
        <f t="shared" si="43"/>
        <v>07</v>
      </c>
      <c r="D4611" s="147">
        <v>20150723</v>
      </c>
      <c r="E4611" s="6" t="s">
        <v>85</v>
      </c>
      <c r="F4611" s="6" t="s">
        <v>84</v>
      </c>
      <c r="G4611" s="57">
        <v>1799704</v>
      </c>
      <c r="H4611" s="8">
        <v>638.87</v>
      </c>
      <c r="I4611" s="9">
        <v>0.36</v>
      </c>
      <c r="J4611" s="4">
        <v>6.4000000000000003E-3</v>
      </c>
      <c r="K4611" s="9">
        <v>0.06</v>
      </c>
      <c r="L4611" s="2">
        <v>11549</v>
      </c>
      <c r="M4611" s="4">
        <v>2.8400000000000002E-2</v>
      </c>
      <c r="N4611" s="7">
        <v>1.95</v>
      </c>
      <c r="O4611" s="2">
        <v>328</v>
      </c>
    </row>
    <row r="4612" spans="1:15" x14ac:dyDescent="0.3">
      <c r="A4612" s="1" t="str">
        <f>VLOOKUP(F4612,Sheet2!A:C,2,FALSE)</f>
        <v>其他</v>
      </c>
      <c r="B4612" s="1" t="str">
        <f>VLOOKUP(E4612,[1]Sheet4!A:B,2,FALSE)</f>
        <v>自家直客</v>
      </c>
      <c r="C4612" s="1" t="str">
        <f t="shared" si="43"/>
        <v>07</v>
      </c>
      <c r="D4612" s="147">
        <v>20150722</v>
      </c>
      <c r="E4612" s="6" t="s">
        <v>85</v>
      </c>
      <c r="F4612" s="6" t="s">
        <v>84</v>
      </c>
      <c r="G4612" s="57">
        <v>1862823</v>
      </c>
      <c r="H4612" s="8">
        <v>729.66</v>
      </c>
      <c r="I4612" s="9">
        <v>0.39</v>
      </c>
      <c r="J4612" s="4">
        <v>6.7000000000000002E-3</v>
      </c>
      <c r="K4612" s="9">
        <v>0.06</v>
      </c>
      <c r="L4612" s="2">
        <v>12417</v>
      </c>
      <c r="M4612" s="4">
        <v>3.0099999999999998E-2</v>
      </c>
      <c r="N4612" s="7">
        <v>1.95</v>
      </c>
      <c r="O4612" s="2">
        <v>374</v>
      </c>
    </row>
    <row r="4613" spans="1:15" x14ac:dyDescent="0.3">
      <c r="A4613" s="1" t="str">
        <f>VLOOKUP(F4613,Sheet2!A:C,2,FALSE)</f>
        <v>其他</v>
      </c>
      <c r="B4613" s="1" t="str">
        <f>VLOOKUP(E4613,[1]Sheet4!A:B,2,FALSE)</f>
        <v>自家直客</v>
      </c>
      <c r="C4613" s="1" t="str">
        <f t="shared" si="43"/>
        <v>07</v>
      </c>
      <c r="D4613" s="147">
        <v>20150721</v>
      </c>
      <c r="E4613" s="6" t="s">
        <v>83</v>
      </c>
      <c r="F4613" s="6" t="s">
        <v>84</v>
      </c>
      <c r="G4613" s="57">
        <v>1969776</v>
      </c>
      <c r="H4613" s="8">
        <v>703.17</v>
      </c>
      <c r="I4613" s="9">
        <v>0.36</v>
      </c>
      <c r="J4613" s="4">
        <v>6.1999999999999998E-3</v>
      </c>
      <c r="K4613" s="9">
        <v>0.06</v>
      </c>
      <c r="L4613" s="2">
        <v>12265</v>
      </c>
      <c r="M4613" s="4">
        <v>2.8299999999999999E-2</v>
      </c>
      <c r="N4613" s="7">
        <v>2.0299999999999998</v>
      </c>
      <c r="O4613" s="2">
        <v>347</v>
      </c>
    </row>
    <row r="4614" spans="1:15" x14ac:dyDescent="0.3">
      <c r="A4614" s="1" t="str">
        <f>VLOOKUP(F4614,Sheet2!A:C,2,FALSE)</f>
        <v>其他</v>
      </c>
      <c r="B4614" s="1" t="str">
        <f>VLOOKUP(E4614,[1]Sheet4!A:B,2,FALSE)</f>
        <v>自家直客</v>
      </c>
      <c r="C4614" s="1" t="str">
        <f t="shared" si="43"/>
        <v>07</v>
      </c>
      <c r="D4614" s="147">
        <v>20150720</v>
      </c>
      <c r="E4614" s="6" t="s">
        <v>85</v>
      </c>
      <c r="F4614" s="6" t="s">
        <v>84</v>
      </c>
      <c r="G4614" s="57">
        <v>1960637</v>
      </c>
      <c r="H4614" s="8">
        <v>701.71</v>
      </c>
      <c r="I4614" s="9">
        <v>0.36</v>
      </c>
      <c r="J4614" s="4">
        <v>6.1000000000000004E-3</v>
      </c>
      <c r="K4614" s="9">
        <v>0.06</v>
      </c>
      <c r="L4614" s="2">
        <v>12054</v>
      </c>
      <c r="M4614" s="4">
        <v>2.8199999999999999E-2</v>
      </c>
      <c r="N4614" s="7">
        <v>2.06</v>
      </c>
      <c r="O4614" s="2">
        <v>340</v>
      </c>
    </row>
    <row r="4615" spans="1:15" x14ac:dyDescent="0.3">
      <c r="A4615" s="1" t="str">
        <f>VLOOKUP(F4615,Sheet2!A:C,2,FALSE)</f>
        <v>其他</v>
      </c>
      <c r="B4615" s="1" t="str">
        <f>VLOOKUP(E4615,[1]Sheet4!A:B,2,FALSE)</f>
        <v>自家直客</v>
      </c>
      <c r="C4615" s="1" t="str">
        <f t="shared" si="43"/>
        <v>07</v>
      </c>
      <c r="D4615" s="147">
        <v>20150719</v>
      </c>
      <c r="E4615" s="6" t="s">
        <v>85</v>
      </c>
      <c r="F4615" s="6" t="s">
        <v>84</v>
      </c>
      <c r="G4615" s="57">
        <v>1825640</v>
      </c>
      <c r="H4615" s="8">
        <v>724.09</v>
      </c>
      <c r="I4615" s="9">
        <v>0.4</v>
      </c>
      <c r="J4615" s="4">
        <v>6.7999999999999996E-3</v>
      </c>
      <c r="K4615" s="9">
        <v>0.06</v>
      </c>
      <c r="L4615" s="2">
        <v>12458</v>
      </c>
      <c r="M4615" s="4">
        <v>3.1800000000000002E-2</v>
      </c>
      <c r="N4615" s="7">
        <v>1.83</v>
      </c>
      <c r="O4615" s="2">
        <v>396</v>
      </c>
    </row>
    <row r="4616" spans="1:15" x14ac:dyDescent="0.3">
      <c r="A4616" s="1" t="str">
        <f>VLOOKUP(F4616,Sheet2!A:C,2,FALSE)</f>
        <v>其他</v>
      </c>
      <c r="B4616" s="1" t="str">
        <f>VLOOKUP(E4616,[1]Sheet4!A:B,2,FALSE)</f>
        <v>自家直客</v>
      </c>
      <c r="C4616" s="1" t="str">
        <f t="shared" si="43"/>
        <v>07</v>
      </c>
      <c r="D4616" s="147">
        <v>20150718</v>
      </c>
      <c r="E4616" s="6" t="s">
        <v>85</v>
      </c>
      <c r="F4616" s="6" t="s">
        <v>84</v>
      </c>
      <c r="G4616" s="57">
        <v>1814231</v>
      </c>
      <c r="H4616" s="8">
        <v>724.06</v>
      </c>
      <c r="I4616" s="9">
        <v>0.4</v>
      </c>
      <c r="J4616" s="4">
        <v>6.7000000000000002E-3</v>
      </c>
      <c r="K4616" s="9">
        <v>0.06</v>
      </c>
      <c r="L4616" s="2">
        <v>12208</v>
      </c>
      <c r="M4616" s="4">
        <v>3.0499999999999999E-2</v>
      </c>
      <c r="N4616" s="7">
        <v>1.95</v>
      </c>
      <c r="O4616" s="2">
        <v>372</v>
      </c>
    </row>
    <row r="4617" spans="1:15" x14ac:dyDescent="0.3">
      <c r="A4617" s="1" t="str">
        <f>VLOOKUP(F4617,Sheet2!A:C,2,FALSE)</f>
        <v>其他</v>
      </c>
      <c r="B4617" s="1" t="str">
        <f>VLOOKUP(E4617,[1]Sheet4!A:B,2,FALSE)</f>
        <v>自家直客</v>
      </c>
      <c r="C4617" s="1" t="str">
        <f t="shared" si="43"/>
        <v>07</v>
      </c>
      <c r="D4617" s="147">
        <v>20150717</v>
      </c>
      <c r="E4617" s="6" t="s">
        <v>85</v>
      </c>
      <c r="F4617" s="6" t="s">
        <v>84</v>
      </c>
      <c r="G4617" s="57">
        <v>1731852</v>
      </c>
      <c r="H4617" s="8">
        <v>697.52</v>
      </c>
      <c r="I4617" s="9">
        <v>0.4</v>
      </c>
      <c r="J4617" s="4">
        <v>6.8999999999999999E-3</v>
      </c>
      <c r="K4617" s="9">
        <v>0.06</v>
      </c>
      <c r="L4617" s="2">
        <v>11916</v>
      </c>
      <c r="M4617" s="4">
        <v>2.7900000000000001E-2</v>
      </c>
      <c r="N4617" s="7">
        <v>2.09</v>
      </c>
      <c r="O4617" s="2">
        <v>333</v>
      </c>
    </row>
    <row r="4618" spans="1:15" x14ac:dyDescent="0.3">
      <c r="A4618" s="1" t="str">
        <f>VLOOKUP(F4618,Sheet2!A:C,2,FALSE)</f>
        <v>其他</v>
      </c>
      <c r="B4618" s="1" t="str">
        <f>VLOOKUP(E4618,[1]Sheet4!A:B,2,FALSE)</f>
        <v>自家直客</v>
      </c>
      <c r="C4618" s="1" t="str">
        <f t="shared" si="43"/>
        <v>07</v>
      </c>
      <c r="D4618" s="147">
        <v>20150716</v>
      </c>
      <c r="E4618" s="6" t="s">
        <v>85</v>
      </c>
      <c r="F4618" s="6" t="s">
        <v>84</v>
      </c>
      <c r="G4618" s="57">
        <v>1793251</v>
      </c>
      <c r="H4618" s="8">
        <v>715.43</v>
      </c>
      <c r="I4618" s="9">
        <v>0.4</v>
      </c>
      <c r="J4618" s="4">
        <v>6.7999999999999996E-3</v>
      </c>
      <c r="K4618" s="9">
        <v>0.06</v>
      </c>
      <c r="L4618" s="2">
        <v>12251</v>
      </c>
      <c r="M4618" s="4">
        <v>3.2399999999999998E-2</v>
      </c>
      <c r="N4618" s="7">
        <v>1.8</v>
      </c>
      <c r="O4618" s="2">
        <v>397</v>
      </c>
    </row>
    <row r="4619" spans="1:15" x14ac:dyDescent="0.3">
      <c r="A4619" s="1" t="str">
        <f>VLOOKUP(F4619,Sheet2!A:C,2,FALSE)</f>
        <v>其他</v>
      </c>
      <c r="B4619" s="1" t="str">
        <f>VLOOKUP(E4619,[1]Sheet4!A:B,2,FALSE)</f>
        <v>自家直客</v>
      </c>
      <c r="C4619" s="1" t="str">
        <f t="shared" si="43"/>
        <v>07</v>
      </c>
      <c r="D4619" s="147">
        <v>20150715</v>
      </c>
      <c r="E4619" s="6" t="s">
        <v>85</v>
      </c>
      <c r="F4619" s="6" t="s">
        <v>84</v>
      </c>
      <c r="G4619" s="57">
        <v>1858221</v>
      </c>
      <c r="H4619" s="8">
        <v>787.88</v>
      </c>
      <c r="I4619" s="9">
        <v>0.42</v>
      </c>
      <c r="J4619" s="4">
        <v>6.8999999999999999E-3</v>
      </c>
      <c r="K4619" s="9">
        <v>0.06</v>
      </c>
      <c r="L4619" s="2">
        <v>12812</v>
      </c>
      <c r="M4619" s="4">
        <v>3.2000000000000001E-2</v>
      </c>
      <c r="N4619" s="7">
        <v>1.92</v>
      </c>
      <c r="O4619" s="2">
        <v>410</v>
      </c>
    </row>
    <row r="4620" spans="1:15" x14ac:dyDescent="0.3">
      <c r="A4620" s="1" t="str">
        <f>VLOOKUP(F4620,Sheet2!A:C,2,FALSE)</f>
        <v>其他</v>
      </c>
      <c r="B4620" s="1" t="str">
        <f>VLOOKUP(E4620,[1]Sheet4!A:B,2,FALSE)</f>
        <v>自家直客</v>
      </c>
      <c r="C4620" s="1" t="str">
        <f t="shared" si="43"/>
        <v>07</v>
      </c>
      <c r="D4620" s="147">
        <v>20150714</v>
      </c>
      <c r="E4620" s="6" t="s">
        <v>83</v>
      </c>
      <c r="F4620" s="6" t="s">
        <v>84</v>
      </c>
      <c r="G4620" s="57">
        <v>1867961</v>
      </c>
      <c r="H4620" s="8">
        <v>787.84</v>
      </c>
      <c r="I4620" s="9">
        <v>0.42</v>
      </c>
      <c r="J4620" s="4">
        <v>6.7999999999999996E-3</v>
      </c>
      <c r="K4620" s="9">
        <v>0.06</v>
      </c>
      <c r="L4620" s="2">
        <v>12686</v>
      </c>
      <c r="M4620" s="4">
        <v>3.1699999999999999E-2</v>
      </c>
      <c r="N4620" s="7">
        <v>1.96</v>
      </c>
      <c r="O4620" s="2">
        <v>402</v>
      </c>
    </row>
    <row r="4621" spans="1:15" x14ac:dyDescent="0.3">
      <c r="A4621" s="1" t="str">
        <f>VLOOKUP(F4621,Sheet2!A:C,2,FALSE)</f>
        <v>其他</v>
      </c>
      <c r="B4621" s="1" t="str">
        <f>VLOOKUP(E4621,[1]Sheet4!A:B,2,FALSE)</f>
        <v>自家直客</v>
      </c>
      <c r="C4621" s="1" t="str">
        <f t="shared" si="43"/>
        <v>07</v>
      </c>
      <c r="D4621" s="147">
        <v>20150713</v>
      </c>
      <c r="E4621" s="6" t="s">
        <v>85</v>
      </c>
      <c r="F4621" s="6" t="s">
        <v>84</v>
      </c>
      <c r="G4621" s="57">
        <v>1957006</v>
      </c>
      <c r="H4621" s="8">
        <v>813.72</v>
      </c>
      <c r="I4621" s="9">
        <v>0.42</v>
      </c>
      <c r="J4621" s="4">
        <v>6.6E-3</v>
      </c>
      <c r="K4621" s="9">
        <v>0.06</v>
      </c>
      <c r="L4621" s="2">
        <v>12989</v>
      </c>
      <c r="M4621" s="4">
        <v>3.2199999999999999E-2</v>
      </c>
      <c r="N4621" s="7">
        <v>1.95</v>
      </c>
      <c r="O4621" s="2">
        <v>418</v>
      </c>
    </row>
    <row r="4622" spans="1:15" x14ac:dyDescent="0.3">
      <c r="A4622" s="1" t="str">
        <f>VLOOKUP(F4622,Sheet2!A:C,2,FALSE)</f>
        <v>其他</v>
      </c>
      <c r="B4622" s="1" t="str">
        <f>VLOOKUP(E4622,[1]Sheet4!A:B,2,FALSE)</f>
        <v>自家直客</v>
      </c>
      <c r="C4622" s="1" t="str">
        <f t="shared" si="43"/>
        <v>07</v>
      </c>
      <c r="D4622" s="147">
        <v>20150712</v>
      </c>
      <c r="E4622" s="6" t="s">
        <v>83</v>
      </c>
      <c r="F4622" s="6" t="s">
        <v>84</v>
      </c>
      <c r="G4622" s="57">
        <v>2053329</v>
      </c>
      <c r="H4622" s="8">
        <v>853.12</v>
      </c>
      <c r="I4622" s="9">
        <v>0.42</v>
      </c>
      <c r="J4622" s="4">
        <v>6.8999999999999999E-3</v>
      </c>
      <c r="K4622" s="9">
        <v>0.06</v>
      </c>
      <c r="L4622" s="2">
        <v>14146</v>
      </c>
      <c r="M4622" s="4">
        <v>3.56E-2</v>
      </c>
      <c r="N4622" s="7">
        <v>1.7</v>
      </c>
      <c r="O4622" s="2">
        <v>503</v>
      </c>
    </row>
    <row r="4623" spans="1:15" x14ac:dyDescent="0.3">
      <c r="A4623" s="1" t="str">
        <f>VLOOKUP(F4623,Sheet2!A:C,2,FALSE)</f>
        <v>其他</v>
      </c>
      <c r="B4623" s="1" t="str">
        <f>VLOOKUP(E4623,[1]Sheet4!A:B,2,FALSE)</f>
        <v>自家直客</v>
      </c>
      <c r="C4623" s="1" t="str">
        <f t="shared" si="43"/>
        <v>07</v>
      </c>
      <c r="D4623" s="147">
        <v>20150711</v>
      </c>
      <c r="E4623" s="6" t="s">
        <v>85</v>
      </c>
      <c r="F4623" s="6" t="s">
        <v>84</v>
      </c>
      <c r="G4623" s="57">
        <v>2097256</v>
      </c>
      <c r="H4623" s="8">
        <v>816.39</v>
      </c>
      <c r="I4623" s="9">
        <v>0.39</v>
      </c>
      <c r="J4623" s="4">
        <v>6.7999999999999996E-3</v>
      </c>
      <c r="K4623" s="9">
        <v>0.06</v>
      </c>
      <c r="L4623" s="2">
        <v>14235</v>
      </c>
      <c r="M4623" s="4">
        <v>2.63E-2</v>
      </c>
      <c r="N4623" s="7">
        <v>2.1800000000000002</v>
      </c>
      <c r="O4623" s="2">
        <v>374</v>
      </c>
    </row>
    <row r="4624" spans="1:15" x14ac:dyDescent="0.3">
      <c r="A4624" s="1" t="str">
        <f>VLOOKUP(F4624,Sheet2!A:C,2,FALSE)</f>
        <v>其他</v>
      </c>
      <c r="B4624" s="1" t="str">
        <f>VLOOKUP(E4624,[1]Sheet4!A:B,2,FALSE)</f>
        <v>自家直客</v>
      </c>
      <c r="C4624" s="1" t="str">
        <f t="shared" si="43"/>
        <v>07</v>
      </c>
      <c r="D4624" s="147">
        <v>20150710</v>
      </c>
      <c r="E4624" s="6" t="s">
        <v>85</v>
      </c>
      <c r="F4624" s="6" t="s">
        <v>84</v>
      </c>
      <c r="G4624" s="57">
        <v>2292772</v>
      </c>
      <c r="H4624" s="8">
        <v>930.21</v>
      </c>
      <c r="I4624" s="9">
        <v>0.41</v>
      </c>
      <c r="J4624" s="4">
        <v>6.6E-3</v>
      </c>
      <c r="K4624" s="9">
        <v>0.06</v>
      </c>
      <c r="L4624" s="2">
        <v>15038</v>
      </c>
      <c r="M4624" s="4">
        <v>3.2899999999999999E-2</v>
      </c>
      <c r="N4624" s="7">
        <v>1.88</v>
      </c>
      <c r="O4624" s="2">
        <v>495</v>
      </c>
    </row>
    <row r="4625" spans="1:15" x14ac:dyDescent="0.3">
      <c r="A4625" s="1" t="str">
        <f>VLOOKUP(F4625,Sheet2!A:C,2,FALSE)</f>
        <v>其他</v>
      </c>
      <c r="B4625" s="1" t="str">
        <f>VLOOKUP(E4625,[1]Sheet4!A:B,2,FALSE)</f>
        <v>API</v>
      </c>
      <c r="C4625" s="1" t="str">
        <f t="shared" si="43"/>
        <v>07</v>
      </c>
      <c r="D4625" s="147">
        <v>20150725</v>
      </c>
      <c r="E4625" s="6" t="s">
        <v>32</v>
      </c>
      <c r="F4625" s="6" t="s">
        <v>84</v>
      </c>
      <c r="G4625" s="57">
        <v>2422129</v>
      </c>
      <c r="H4625" s="8">
        <v>253.95</v>
      </c>
      <c r="I4625" s="9">
        <v>0.1</v>
      </c>
      <c r="J4625" s="4">
        <v>4.8999999999999998E-3</v>
      </c>
      <c r="K4625" s="9">
        <v>0.02</v>
      </c>
      <c r="L4625" s="2">
        <v>11936</v>
      </c>
      <c r="M4625" s="4">
        <v>2.4799999999999999E-2</v>
      </c>
      <c r="N4625" s="7">
        <v>0.86</v>
      </c>
      <c r="O4625" s="2">
        <v>296</v>
      </c>
    </row>
    <row r="4626" spans="1:15" x14ac:dyDescent="0.3">
      <c r="A4626" s="1" t="str">
        <f>VLOOKUP(F4626,Sheet2!A:C,2,FALSE)</f>
        <v>其他</v>
      </c>
      <c r="B4626" s="1" t="str">
        <f>VLOOKUP(E4626,[1]Sheet4!A:B,2,FALSE)</f>
        <v>API</v>
      </c>
      <c r="C4626" s="1" t="str">
        <f t="shared" si="43"/>
        <v>07</v>
      </c>
      <c r="D4626" s="147">
        <v>20150724</v>
      </c>
      <c r="E4626" s="6" t="s">
        <v>32</v>
      </c>
      <c r="F4626" s="6" t="s">
        <v>84</v>
      </c>
      <c r="G4626" s="57">
        <v>2415926</v>
      </c>
      <c r="H4626" s="8">
        <v>202.59</v>
      </c>
      <c r="I4626" s="9">
        <v>0.08</v>
      </c>
      <c r="J4626" s="4">
        <v>4.8999999999999998E-3</v>
      </c>
      <c r="K4626" s="9">
        <v>0.02</v>
      </c>
      <c r="L4626" s="2">
        <v>11869</v>
      </c>
      <c r="M4626" s="4">
        <v>2.29E-2</v>
      </c>
      <c r="N4626" s="7">
        <v>0.74</v>
      </c>
      <c r="O4626" s="2">
        <v>272</v>
      </c>
    </row>
    <row r="4627" spans="1:15" x14ac:dyDescent="0.3">
      <c r="A4627" s="1" t="str">
        <f>VLOOKUP(F4627,Sheet2!A:C,2,FALSE)</f>
        <v>其他</v>
      </c>
      <c r="B4627" s="1" t="str">
        <f>VLOOKUP(E4627,[1]Sheet4!A:B,2,FALSE)</f>
        <v>API</v>
      </c>
      <c r="C4627" s="1" t="str">
        <f t="shared" si="43"/>
        <v>07</v>
      </c>
      <c r="D4627" s="147">
        <v>20150723</v>
      </c>
      <c r="E4627" s="6" t="s">
        <v>32</v>
      </c>
      <c r="F4627" s="6" t="s">
        <v>84</v>
      </c>
      <c r="G4627" s="57">
        <v>2407825</v>
      </c>
      <c r="H4627" s="8">
        <v>174.88</v>
      </c>
      <c r="I4627" s="9">
        <v>7.0000000000000007E-2</v>
      </c>
      <c r="J4627" s="4">
        <v>4.7999999999999996E-3</v>
      </c>
      <c r="K4627" s="9">
        <v>0.02</v>
      </c>
      <c r="L4627" s="2">
        <v>11471</v>
      </c>
      <c r="M4627" s="4">
        <v>2.5000000000000001E-2</v>
      </c>
      <c r="N4627" s="7">
        <v>0.61</v>
      </c>
      <c r="O4627" s="2">
        <v>287</v>
      </c>
    </row>
    <row r="4628" spans="1:15" x14ac:dyDescent="0.3">
      <c r="A4628" s="1" t="str">
        <f>VLOOKUP(F4628,Sheet2!A:C,2,FALSE)</f>
        <v>其他</v>
      </c>
      <c r="B4628" s="1" t="str">
        <f>VLOOKUP(E4628,[1]Sheet4!A:B,2,FALSE)</f>
        <v>API</v>
      </c>
      <c r="C4628" s="1" t="str">
        <f t="shared" si="43"/>
        <v>07</v>
      </c>
      <c r="D4628" s="147">
        <v>20150722</v>
      </c>
      <c r="E4628" s="6" t="s">
        <v>32</v>
      </c>
      <c r="F4628" s="6" t="s">
        <v>84</v>
      </c>
      <c r="G4628" s="57">
        <v>2407986</v>
      </c>
      <c r="H4628" s="8">
        <v>163.44999999999999</v>
      </c>
      <c r="I4628" s="9">
        <v>7.0000000000000007E-2</v>
      </c>
      <c r="J4628" s="4">
        <v>4.7000000000000002E-3</v>
      </c>
      <c r="K4628" s="9">
        <v>0.01</v>
      </c>
      <c r="L4628" s="2">
        <v>11252</v>
      </c>
      <c r="M4628" s="4">
        <v>1.9199999999999998E-2</v>
      </c>
      <c r="N4628" s="7">
        <v>0.76</v>
      </c>
      <c r="O4628" s="2">
        <v>216</v>
      </c>
    </row>
    <row r="4629" spans="1:15" x14ac:dyDescent="0.3">
      <c r="A4629" s="1" t="str">
        <f>VLOOKUP(F4629,Sheet2!A:C,2,FALSE)</f>
        <v>其他</v>
      </c>
      <c r="B4629" s="1" t="str">
        <f>VLOOKUP(E4629,[1]Sheet4!A:B,2,FALSE)</f>
        <v>API</v>
      </c>
      <c r="C4629" s="1" t="str">
        <f t="shared" si="43"/>
        <v>07</v>
      </c>
      <c r="D4629" s="147">
        <v>20150721</v>
      </c>
      <c r="E4629" s="6" t="s">
        <v>32</v>
      </c>
      <c r="F4629" s="6" t="s">
        <v>31</v>
      </c>
      <c r="G4629" s="57">
        <v>2314127</v>
      </c>
      <c r="H4629" s="8">
        <v>152.54</v>
      </c>
      <c r="I4629" s="9">
        <v>7.0000000000000007E-2</v>
      </c>
      <c r="J4629" s="4">
        <v>4.7000000000000002E-3</v>
      </c>
      <c r="K4629" s="9">
        <v>0.01</v>
      </c>
      <c r="L4629" s="2">
        <v>10916</v>
      </c>
      <c r="M4629" s="4">
        <v>1.89E-2</v>
      </c>
      <c r="N4629" s="7">
        <v>0.74</v>
      </c>
      <c r="O4629" s="2">
        <v>206</v>
      </c>
    </row>
    <row r="4630" spans="1:15" x14ac:dyDescent="0.3">
      <c r="A4630" s="1" t="str">
        <f>VLOOKUP(F4630,Sheet2!A:C,2,FALSE)</f>
        <v>其他</v>
      </c>
      <c r="B4630" s="1" t="str">
        <f>VLOOKUP(E4630,[1]Sheet4!A:B,2,FALSE)</f>
        <v>API</v>
      </c>
      <c r="C4630" s="1" t="str">
        <f t="shared" si="43"/>
        <v>07</v>
      </c>
      <c r="D4630" s="147">
        <v>20150720</v>
      </c>
      <c r="E4630" s="6" t="s">
        <v>33</v>
      </c>
      <c r="F4630" s="6" t="s">
        <v>84</v>
      </c>
      <c r="G4630" s="57">
        <v>2253979</v>
      </c>
      <c r="H4630" s="8">
        <v>185.53</v>
      </c>
      <c r="I4630" s="9">
        <v>0.08</v>
      </c>
      <c r="J4630" s="4">
        <v>4.7999999999999996E-3</v>
      </c>
      <c r="K4630" s="9">
        <v>0.02</v>
      </c>
      <c r="L4630" s="2">
        <v>10822</v>
      </c>
      <c r="M4630" s="4">
        <v>2.1100000000000001E-2</v>
      </c>
      <c r="N4630" s="7">
        <v>0.81</v>
      </c>
      <c r="O4630" s="2">
        <v>228</v>
      </c>
    </row>
    <row r="4631" spans="1:15" x14ac:dyDescent="0.3">
      <c r="A4631" s="1" t="str">
        <f>VLOOKUP(F4631,Sheet2!A:C,2,FALSE)</f>
        <v>其他</v>
      </c>
      <c r="B4631" s="1" t="str">
        <f>VLOOKUP(E4631,[1]Sheet4!A:B,2,FALSE)</f>
        <v>API</v>
      </c>
      <c r="C4631" s="1" t="str">
        <f t="shared" si="43"/>
        <v>07</v>
      </c>
      <c r="D4631" s="147">
        <v>20150719</v>
      </c>
      <c r="E4631" s="6" t="s">
        <v>32</v>
      </c>
      <c r="F4631" s="6" t="s">
        <v>84</v>
      </c>
      <c r="G4631" s="57">
        <v>2307814</v>
      </c>
      <c r="H4631" s="8">
        <v>207.37</v>
      </c>
      <c r="I4631" s="9">
        <v>0.09</v>
      </c>
      <c r="J4631" s="4">
        <v>4.8999999999999998E-3</v>
      </c>
      <c r="K4631" s="9">
        <v>0.02</v>
      </c>
      <c r="L4631" s="2">
        <v>11246</v>
      </c>
      <c r="M4631" s="4">
        <v>2.07E-2</v>
      </c>
      <c r="N4631" s="7">
        <v>0.89</v>
      </c>
      <c r="O4631" s="2">
        <v>233</v>
      </c>
    </row>
    <row r="4632" spans="1:15" x14ac:dyDescent="0.3">
      <c r="A4632" s="1" t="str">
        <f>VLOOKUP(F4632,Sheet2!A:C,2,FALSE)</f>
        <v>其他</v>
      </c>
      <c r="B4632" s="1" t="str">
        <f>VLOOKUP(E4632,[1]Sheet4!A:B,2,FALSE)</f>
        <v>API</v>
      </c>
      <c r="C4632" s="1" t="str">
        <f t="shared" si="43"/>
        <v>07</v>
      </c>
      <c r="D4632" s="147">
        <v>20150718</v>
      </c>
      <c r="E4632" s="6" t="s">
        <v>32</v>
      </c>
      <c r="F4632" s="6" t="s">
        <v>84</v>
      </c>
      <c r="G4632" s="57">
        <v>2338486</v>
      </c>
      <c r="H4632" s="8">
        <v>194.14</v>
      </c>
      <c r="I4632" s="9">
        <v>0.08</v>
      </c>
      <c r="J4632" s="4">
        <v>4.8999999999999998E-3</v>
      </c>
      <c r="K4632" s="9">
        <v>0.02</v>
      </c>
      <c r="L4632" s="2">
        <v>11570</v>
      </c>
      <c r="M4632" s="4">
        <v>1.8700000000000001E-2</v>
      </c>
      <c r="N4632" s="7">
        <v>0.9</v>
      </c>
      <c r="O4632" s="2">
        <v>216</v>
      </c>
    </row>
    <row r="4633" spans="1:15" x14ac:dyDescent="0.3">
      <c r="A4633" s="1" t="str">
        <f>VLOOKUP(F4633,Sheet2!A:C,2,FALSE)</f>
        <v>其他</v>
      </c>
      <c r="B4633" s="1" t="str">
        <f>VLOOKUP(E4633,[1]Sheet4!A:B,2,FALSE)</f>
        <v>API</v>
      </c>
      <c r="C4633" s="1" t="str">
        <f t="shared" si="43"/>
        <v>07</v>
      </c>
      <c r="D4633" s="147">
        <v>20150717</v>
      </c>
      <c r="E4633" s="6" t="s">
        <v>33</v>
      </c>
      <c r="F4633" s="6" t="s">
        <v>84</v>
      </c>
      <c r="G4633" s="57">
        <v>2431442</v>
      </c>
      <c r="H4633" s="8">
        <v>144.69</v>
      </c>
      <c r="I4633" s="9">
        <v>0.06</v>
      </c>
      <c r="J4633" s="4">
        <v>4.7000000000000002E-3</v>
      </c>
      <c r="K4633" s="9">
        <v>0.01</v>
      </c>
      <c r="L4633" s="2">
        <v>11385</v>
      </c>
      <c r="M4633" s="4">
        <v>1.5800000000000002E-2</v>
      </c>
      <c r="N4633" s="7">
        <v>0.8</v>
      </c>
      <c r="O4633" s="2">
        <v>180</v>
      </c>
    </row>
    <row r="4634" spans="1:15" x14ac:dyDescent="0.3">
      <c r="A4634" s="1" t="str">
        <f>VLOOKUP(F4634,Sheet2!A:C,2,FALSE)</f>
        <v>其他</v>
      </c>
      <c r="B4634" s="1" t="str">
        <f>VLOOKUP(E4634,[1]Sheet4!A:B,2,FALSE)</f>
        <v>API</v>
      </c>
      <c r="C4634" s="1" t="str">
        <f t="shared" si="43"/>
        <v>07</v>
      </c>
      <c r="D4634" s="147">
        <v>20150716</v>
      </c>
      <c r="E4634" s="6" t="s">
        <v>32</v>
      </c>
      <c r="F4634" s="6" t="s">
        <v>84</v>
      </c>
      <c r="G4634" s="57">
        <v>2359012</v>
      </c>
      <c r="H4634" s="8">
        <v>205.33</v>
      </c>
      <c r="I4634" s="9">
        <v>0.09</v>
      </c>
      <c r="J4634" s="4">
        <v>4.7999999999999996E-3</v>
      </c>
      <c r="K4634" s="9">
        <v>0.02</v>
      </c>
      <c r="L4634" s="2">
        <v>11269</v>
      </c>
      <c r="M4634" s="4">
        <v>1.9900000000000001E-2</v>
      </c>
      <c r="N4634" s="7">
        <v>0.92</v>
      </c>
      <c r="O4634" s="2">
        <v>224</v>
      </c>
    </row>
    <row r="4635" spans="1:15" x14ac:dyDescent="0.3">
      <c r="A4635" s="1" t="str">
        <f>VLOOKUP(F4635,Sheet2!A:C,2,FALSE)</f>
        <v>其他</v>
      </c>
      <c r="B4635" s="1" t="str">
        <f>VLOOKUP(E4635,[1]Sheet4!A:B,2,FALSE)</f>
        <v>API</v>
      </c>
      <c r="C4635" s="1" t="str">
        <f t="shared" si="43"/>
        <v>07</v>
      </c>
      <c r="D4635" s="147">
        <v>20150715</v>
      </c>
      <c r="E4635" s="6" t="s">
        <v>32</v>
      </c>
      <c r="F4635" s="6" t="s">
        <v>84</v>
      </c>
      <c r="G4635" s="57">
        <v>2297490</v>
      </c>
      <c r="H4635" s="8">
        <v>311.17</v>
      </c>
      <c r="I4635" s="9">
        <v>0.14000000000000001</v>
      </c>
      <c r="J4635" s="4">
        <v>4.7999999999999996E-3</v>
      </c>
      <c r="K4635" s="9">
        <v>0.03</v>
      </c>
      <c r="L4635" s="2">
        <v>10946</v>
      </c>
      <c r="M4635" s="4">
        <v>2.2499999999999999E-2</v>
      </c>
      <c r="N4635" s="7">
        <v>1.26</v>
      </c>
      <c r="O4635" s="2">
        <v>246</v>
      </c>
    </row>
    <row r="4636" spans="1:15" x14ac:dyDescent="0.3">
      <c r="A4636" s="1" t="str">
        <f>VLOOKUP(F4636,Sheet2!A:C,2,FALSE)</f>
        <v>其他</v>
      </c>
      <c r="B4636" s="1" t="str">
        <f>VLOOKUP(E4636,[1]Sheet4!A:B,2,FALSE)</f>
        <v>API</v>
      </c>
      <c r="C4636" s="1" t="str">
        <f t="shared" si="43"/>
        <v>07</v>
      </c>
      <c r="D4636" s="147">
        <v>20150714</v>
      </c>
      <c r="E4636" s="6" t="s">
        <v>32</v>
      </c>
      <c r="F4636" s="6" t="s">
        <v>84</v>
      </c>
      <c r="G4636" s="57">
        <v>2324016</v>
      </c>
      <c r="H4636" s="8">
        <v>150.06</v>
      </c>
      <c r="I4636" s="9">
        <v>0.06</v>
      </c>
      <c r="J4636" s="4">
        <v>4.7999999999999996E-3</v>
      </c>
      <c r="K4636" s="9">
        <v>0.01</v>
      </c>
      <c r="L4636" s="2">
        <v>11051</v>
      </c>
      <c r="M4636" s="4">
        <v>1.61E-2</v>
      </c>
      <c r="N4636" s="7">
        <v>0.84</v>
      </c>
      <c r="O4636" s="2">
        <v>178</v>
      </c>
    </row>
    <row r="4637" spans="1:15" x14ac:dyDescent="0.3">
      <c r="A4637" s="1" t="str">
        <f>VLOOKUP(F4637,Sheet2!A:C,2,FALSE)</f>
        <v>其他</v>
      </c>
      <c r="B4637" s="1" t="str">
        <f>VLOOKUP(E4637,[1]Sheet4!A:B,2,FALSE)</f>
        <v>API</v>
      </c>
      <c r="C4637" s="1" t="str">
        <f t="shared" si="43"/>
        <v>07</v>
      </c>
      <c r="D4637" s="147">
        <v>20150713</v>
      </c>
      <c r="E4637" s="6" t="s">
        <v>32</v>
      </c>
      <c r="F4637" s="6" t="s">
        <v>84</v>
      </c>
      <c r="G4637" s="57">
        <v>2253214</v>
      </c>
      <c r="H4637" s="8">
        <v>255.62</v>
      </c>
      <c r="I4637" s="9">
        <v>0.11</v>
      </c>
      <c r="J4637" s="4">
        <v>4.7000000000000002E-3</v>
      </c>
      <c r="K4637" s="9">
        <v>0.02</v>
      </c>
      <c r="L4637" s="2">
        <v>10645</v>
      </c>
      <c r="M4637" s="4">
        <v>1.9E-2</v>
      </c>
      <c r="N4637" s="7">
        <v>1.27</v>
      </c>
      <c r="O4637" s="2">
        <v>202</v>
      </c>
    </row>
    <row r="4638" spans="1:15" x14ac:dyDescent="0.3">
      <c r="A4638" s="1" t="str">
        <f>VLOOKUP(F4638,Sheet2!A:C,2,FALSE)</f>
        <v>其他</v>
      </c>
      <c r="B4638" s="1" t="str">
        <f>VLOOKUP(E4638,[1]Sheet4!A:B,2,FALSE)</f>
        <v>API</v>
      </c>
      <c r="C4638" s="1" t="str">
        <f t="shared" si="43"/>
        <v>07</v>
      </c>
      <c r="D4638" s="147">
        <v>20150712</v>
      </c>
      <c r="E4638" s="6" t="s">
        <v>33</v>
      </c>
      <c r="F4638" s="6" t="s">
        <v>84</v>
      </c>
      <c r="G4638" s="57">
        <v>2158764</v>
      </c>
      <c r="H4638" s="8">
        <v>188.87</v>
      </c>
      <c r="I4638" s="9">
        <v>0.09</v>
      </c>
      <c r="J4638" s="4">
        <v>4.7999999999999996E-3</v>
      </c>
      <c r="K4638" s="9">
        <v>0.02</v>
      </c>
      <c r="L4638" s="2">
        <v>10429</v>
      </c>
      <c r="M4638" s="4">
        <v>1.9400000000000001E-2</v>
      </c>
      <c r="N4638" s="7">
        <v>0.94</v>
      </c>
      <c r="O4638" s="2">
        <v>202</v>
      </c>
    </row>
    <row r="4639" spans="1:15" x14ac:dyDescent="0.3">
      <c r="A4639" s="1" t="str">
        <f>VLOOKUP(F4639,Sheet2!A:C,2,FALSE)</f>
        <v>其他</v>
      </c>
      <c r="B4639" s="1" t="str">
        <f>VLOOKUP(E4639,[1]Sheet4!A:B,2,FALSE)</f>
        <v>API</v>
      </c>
      <c r="C4639" s="1" t="str">
        <f t="shared" si="43"/>
        <v>07</v>
      </c>
      <c r="D4639" s="147">
        <v>20150711</v>
      </c>
      <c r="E4639" s="6" t="s">
        <v>33</v>
      </c>
      <c r="F4639" s="6" t="s">
        <v>84</v>
      </c>
      <c r="G4639" s="57">
        <v>2156269</v>
      </c>
      <c r="H4639" s="8">
        <v>172.11</v>
      </c>
      <c r="I4639" s="9">
        <v>0.08</v>
      </c>
      <c r="J4639" s="4">
        <v>4.7000000000000002E-3</v>
      </c>
      <c r="K4639" s="9">
        <v>0.02</v>
      </c>
      <c r="L4639" s="2">
        <v>10155</v>
      </c>
      <c r="M4639" s="4">
        <v>1.7500000000000002E-2</v>
      </c>
      <c r="N4639" s="7">
        <v>0.97</v>
      </c>
      <c r="O4639" s="2">
        <v>178</v>
      </c>
    </row>
    <row r="4640" spans="1:15" x14ac:dyDescent="0.3">
      <c r="A4640" s="1" t="str">
        <f>VLOOKUP(F4640,Sheet2!A:C,2,FALSE)</f>
        <v>其他</v>
      </c>
      <c r="B4640" s="1" t="str">
        <f>VLOOKUP(E4640,[1]Sheet4!A:B,2,FALSE)</f>
        <v>API</v>
      </c>
      <c r="C4640" s="1" t="str">
        <f t="shared" si="43"/>
        <v>07</v>
      </c>
      <c r="D4640" s="147">
        <v>20150710</v>
      </c>
      <c r="E4640" s="6" t="s">
        <v>32</v>
      </c>
      <c r="F4640" s="6" t="s">
        <v>84</v>
      </c>
      <c r="G4640" s="57">
        <v>1981296</v>
      </c>
      <c r="H4640" s="8">
        <v>124.62</v>
      </c>
      <c r="I4640" s="9">
        <v>0.06</v>
      </c>
      <c r="J4640" s="4">
        <v>4.7000000000000002E-3</v>
      </c>
      <c r="K4640" s="9">
        <v>0.01</v>
      </c>
      <c r="L4640" s="2">
        <v>9215</v>
      </c>
      <c r="M4640" s="4">
        <v>1.55E-2</v>
      </c>
      <c r="N4640" s="7">
        <v>0.87</v>
      </c>
      <c r="O4640" s="2">
        <v>143</v>
      </c>
    </row>
    <row r="4641" spans="1:15" x14ac:dyDescent="0.3">
      <c r="A4641" s="1" t="str">
        <f>VLOOKUP(F4641,Sheet2!A:C,2,FALSE)</f>
        <v>其他</v>
      </c>
      <c r="B4641" s="1" t="str">
        <f>VLOOKUP(E4641,[1]Sheet4!A:B,2,FALSE)</f>
        <v>自家直客</v>
      </c>
      <c r="C4641" s="1" t="str">
        <f t="shared" si="43"/>
        <v>07</v>
      </c>
      <c r="D4641" s="147">
        <v>20150725</v>
      </c>
      <c r="E4641" s="6" t="s">
        <v>85</v>
      </c>
      <c r="F4641" s="6" t="s">
        <v>38</v>
      </c>
      <c r="G4641" s="57">
        <v>8791086</v>
      </c>
      <c r="H4641" s="8">
        <v>3145.81</v>
      </c>
      <c r="I4641" s="9">
        <v>0.36</v>
      </c>
      <c r="J4641" s="4">
        <v>6.7999999999999996E-3</v>
      </c>
      <c r="K4641" s="9">
        <v>0.05</v>
      </c>
      <c r="L4641" s="2">
        <v>60118</v>
      </c>
      <c r="M4641" s="4">
        <v>3.7199999999999997E-2</v>
      </c>
      <c r="N4641" s="7">
        <v>1.41</v>
      </c>
      <c r="O4641" s="2">
        <v>2235</v>
      </c>
    </row>
    <row r="4642" spans="1:15" x14ac:dyDescent="0.3">
      <c r="A4642" s="1" t="str">
        <f>VLOOKUP(F4642,Sheet2!A:C,2,FALSE)</f>
        <v>其他</v>
      </c>
      <c r="B4642" s="1" t="str">
        <f>VLOOKUP(E4642,[1]Sheet4!A:B,2,FALSE)</f>
        <v>自家直客</v>
      </c>
      <c r="C4642" s="1" t="str">
        <f t="shared" si="43"/>
        <v>07</v>
      </c>
      <c r="D4642" s="147">
        <v>20150724</v>
      </c>
      <c r="E4642" s="6" t="s">
        <v>85</v>
      </c>
      <c r="F4642" s="6" t="s">
        <v>38</v>
      </c>
      <c r="G4642" s="57">
        <v>9130842</v>
      </c>
      <c r="H4642" s="8">
        <v>3107</v>
      </c>
      <c r="I4642" s="9">
        <v>0.34</v>
      </c>
      <c r="J4642" s="4">
        <v>6.6E-3</v>
      </c>
      <c r="K4642" s="9">
        <v>0.05</v>
      </c>
      <c r="L4642" s="2">
        <v>60292</v>
      </c>
      <c r="M4642" s="4">
        <v>3.7900000000000003E-2</v>
      </c>
      <c r="N4642" s="7">
        <v>1.36</v>
      </c>
      <c r="O4642" s="2">
        <v>2286</v>
      </c>
    </row>
    <row r="4643" spans="1:15" x14ac:dyDescent="0.3">
      <c r="A4643" s="1" t="str">
        <f>VLOOKUP(F4643,Sheet2!A:C,2,FALSE)</f>
        <v>其他</v>
      </c>
      <c r="B4643" s="1" t="str">
        <f>VLOOKUP(E4643,[1]Sheet4!A:B,2,FALSE)</f>
        <v>自家直客</v>
      </c>
      <c r="C4643" s="1" t="str">
        <f t="shared" si="43"/>
        <v>07</v>
      </c>
      <c r="D4643" s="147">
        <v>20150723</v>
      </c>
      <c r="E4643" s="6" t="s">
        <v>83</v>
      </c>
      <c r="F4643" s="6" t="s">
        <v>38</v>
      </c>
      <c r="G4643" s="57">
        <v>9035687</v>
      </c>
      <c r="H4643" s="8">
        <v>3150.01</v>
      </c>
      <c r="I4643" s="9">
        <v>0.35</v>
      </c>
      <c r="J4643" s="4">
        <v>6.6E-3</v>
      </c>
      <c r="K4643" s="9">
        <v>0.05</v>
      </c>
      <c r="L4643" s="2">
        <v>59758</v>
      </c>
      <c r="M4643" s="4">
        <v>4.36E-2</v>
      </c>
      <c r="N4643" s="7">
        <v>1.21</v>
      </c>
      <c r="O4643" s="2">
        <v>2608</v>
      </c>
    </row>
    <row r="4644" spans="1:15" x14ac:dyDescent="0.3">
      <c r="A4644" s="1" t="str">
        <f>VLOOKUP(F4644,Sheet2!A:C,2,FALSE)</f>
        <v>其他</v>
      </c>
      <c r="B4644" s="1" t="str">
        <f>VLOOKUP(E4644,[1]Sheet4!A:B,2,FALSE)</f>
        <v>自家直客</v>
      </c>
      <c r="C4644" s="1" t="str">
        <f t="shared" ref="C4644:C4707" si="44">RIGHT(LEFT(D4644,6),2)</f>
        <v>07</v>
      </c>
      <c r="D4644" s="147">
        <v>20150722</v>
      </c>
      <c r="E4644" s="6" t="s">
        <v>83</v>
      </c>
      <c r="F4644" s="6" t="s">
        <v>38</v>
      </c>
      <c r="G4644" s="57">
        <v>9224126</v>
      </c>
      <c r="H4644" s="8">
        <v>3689.5</v>
      </c>
      <c r="I4644" s="9">
        <v>0.4</v>
      </c>
      <c r="J4644" s="4">
        <v>6.8999999999999999E-3</v>
      </c>
      <c r="K4644" s="9">
        <v>0.06</v>
      </c>
      <c r="L4644" s="2">
        <v>63447</v>
      </c>
      <c r="M4644" s="4">
        <v>4.3799999999999999E-2</v>
      </c>
      <c r="N4644" s="7">
        <v>1.33</v>
      </c>
      <c r="O4644" s="2">
        <v>2777</v>
      </c>
    </row>
    <row r="4645" spans="1:15" x14ac:dyDescent="0.3">
      <c r="A4645" s="1" t="str">
        <f>VLOOKUP(F4645,Sheet2!A:C,2,FALSE)</f>
        <v>其他</v>
      </c>
      <c r="B4645" s="1" t="str">
        <f>VLOOKUP(E4645,[1]Sheet4!A:B,2,FALSE)</f>
        <v>自家直客</v>
      </c>
      <c r="C4645" s="1" t="str">
        <f t="shared" si="44"/>
        <v>07</v>
      </c>
      <c r="D4645" s="147">
        <v>20150721</v>
      </c>
      <c r="E4645" s="6" t="s">
        <v>83</v>
      </c>
      <c r="F4645" s="6" t="s">
        <v>38</v>
      </c>
      <c r="G4645" s="57">
        <v>10193249</v>
      </c>
      <c r="H4645" s="8">
        <v>3592.5</v>
      </c>
      <c r="I4645" s="9">
        <v>0.35</v>
      </c>
      <c r="J4645" s="4">
        <v>6.3E-3</v>
      </c>
      <c r="K4645" s="9">
        <v>0.06</v>
      </c>
      <c r="L4645" s="2">
        <v>64284</v>
      </c>
      <c r="M4645" s="4">
        <v>4.2000000000000003E-2</v>
      </c>
      <c r="N4645" s="7">
        <v>1.33</v>
      </c>
      <c r="O4645" s="2">
        <v>2702</v>
      </c>
    </row>
    <row r="4646" spans="1:15" x14ac:dyDescent="0.3">
      <c r="A4646" s="1" t="str">
        <f>VLOOKUP(F4646,Sheet2!A:C,2,FALSE)</f>
        <v>其他</v>
      </c>
      <c r="B4646" s="1" t="str">
        <f>VLOOKUP(E4646,[1]Sheet4!A:B,2,FALSE)</f>
        <v>自家直客</v>
      </c>
      <c r="C4646" s="1" t="str">
        <f t="shared" si="44"/>
        <v>07</v>
      </c>
      <c r="D4646" s="147">
        <v>20150720</v>
      </c>
      <c r="E4646" s="6" t="s">
        <v>85</v>
      </c>
      <c r="F4646" s="6" t="s">
        <v>38</v>
      </c>
      <c r="G4646" s="57">
        <v>10537403</v>
      </c>
      <c r="H4646" s="8">
        <v>3604.75</v>
      </c>
      <c r="I4646" s="9">
        <v>0.34</v>
      </c>
      <c r="J4646" s="4">
        <v>6.1000000000000004E-3</v>
      </c>
      <c r="K4646" s="9">
        <v>0.06</v>
      </c>
      <c r="L4646" s="2">
        <v>64353</v>
      </c>
      <c r="M4646" s="4">
        <v>4.2099999999999999E-2</v>
      </c>
      <c r="N4646" s="7">
        <v>1.33</v>
      </c>
      <c r="O4646" s="2">
        <v>2709</v>
      </c>
    </row>
    <row r="4647" spans="1:15" x14ac:dyDescent="0.3">
      <c r="A4647" s="1" t="str">
        <f>VLOOKUP(F4647,Sheet2!A:C,2,FALSE)</f>
        <v>其他</v>
      </c>
      <c r="B4647" s="1" t="str">
        <f>VLOOKUP(E4647,[1]Sheet4!A:B,2,FALSE)</f>
        <v>自家直客</v>
      </c>
      <c r="C4647" s="1" t="str">
        <f t="shared" si="44"/>
        <v>07</v>
      </c>
      <c r="D4647" s="147">
        <v>20150719</v>
      </c>
      <c r="E4647" s="6" t="s">
        <v>83</v>
      </c>
      <c r="F4647" s="6" t="s">
        <v>38</v>
      </c>
      <c r="G4647" s="57">
        <v>8915714</v>
      </c>
      <c r="H4647" s="8">
        <v>3444.33</v>
      </c>
      <c r="I4647" s="9">
        <v>0.39</v>
      </c>
      <c r="J4647" s="4">
        <v>6.7999999999999996E-3</v>
      </c>
      <c r="K4647" s="9">
        <v>0.06</v>
      </c>
      <c r="L4647" s="2">
        <v>60706</v>
      </c>
      <c r="M4647" s="4">
        <v>4.6100000000000002E-2</v>
      </c>
      <c r="N4647" s="7">
        <v>1.23</v>
      </c>
      <c r="O4647" s="2">
        <v>2799</v>
      </c>
    </row>
    <row r="4648" spans="1:15" x14ac:dyDescent="0.3">
      <c r="A4648" s="1" t="str">
        <f>VLOOKUP(F4648,Sheet2!A:C,2,FALSE)</f>
        <v>其他</v>
      </c>
      <c r="B4648" s="1" t="str">
        <f>VLOOKUP(E4648,[1]Sheet4!A:B,2,FALSE)</f>
        <v>自家直客</v>
      </c>
      <c r="C4648" s="1" t="str">
        <f t="shared" si="44"/>
        <v>07</v>
      </c>
      <c r="D4648" s="147">
        <v>20150718</v>
      </c>
      <c r="E4648" s="6" t="s">
        <v>85</v>
      </c>
      <c r="F4648" s="6" t="s">
        <v>38</v>
      </c>
      <c r="G4648" s="57">
        <v>9064768</v>
      </c>
      <c r="H4648" s="8">
        <v>3540.82</v>
      </c>
      <c r="I4648" s="9">
        <v>0.39</v>
      </c>
      <c r="J4648" s="4">
        <v>6.7999999999999996E-3</v>
      </c>
      <c r="K4648" s="9">
        <v>0.06</v>
      </c>
      <c r="L4648" s="2">
        <v>62062</v>
      </c>
      <c r="M4648" s="4">
        <v>4.36E-2</v>
      </c>
      <c r="N4648" s="7">
        <v>1.31</v>
      </c>
      <c r="O4648" s="2">
        <v>2708</v>
      </c>
    </row>
    <row r="4649" spans="1:15" x14ac:dyDescent="0.3">
      <c r="A4649" s="1" t="str">
        <f>VLOOKUP(F4649,Sheet2!A:C,2,FALSE)</f>
        <v>其他</v>
      </c>
      <c r="B4649" s="1" t="str">
        <f>VLOOKUP(E4649,[1]Sheet4!A:B,2,FALSE)</f>
        <v>自家直客</v>
      </c>
      <c r="C4649" s="1" t="str">
        <f t="shared" si="44"/>
        <v>07</v>
      </c>
      <c r="D4649" s="147">
        <v>20150717</v>
      </c>
      <c r="E4649" s="6" t="s">
        <v>85</v>
      </c>
      <c r="F4649" s="6" t="s">
        <v>38</v>
      </c>
      <c r="G4649" s="57">
        <v>8625543</v>
      </c>
      <c r="H4649" s="8">
        <v>3373.21</v>
      </c>
      <c r="I4649" s="9">
        <v>0.39</v>
      </c>
      <c r="J4649" s="4">
        <v>6.8999999999999999E-3</v>
      </c>
      <c r="K4649" s="9">
        <v>0.06</v>
      </c>
      <c r="L4649" s="2">
        <v>59401</v>
      </c>
      <c r="M4649" s="4">
        <v>4.6399999999999997E-2</v>
      </c>
      <c r="N4649" s="7">
        <v>1.22</v>
      </c>
      <c r="O4649" s="2">
        <v>2754</v>
      </c>
    </row>
    <row r="4650" spans="1:15" x14ac:dyDescent="0.3">
      <c r="A4650" s="1" t="str">
        <f>VLOOKUP(F4650,Sheet2!A:C,2,FALSE)</f>
        <v>其他</v>
      </c>
      <c r="B4650" s="1" t="str">
        <f>VLOOKUP(E4650,[1]Sheet4!A:B,2,FALSE)</f>
        <v>自家直客</v>
      </c>
      <c r="C4650" s="1" t="str">
        <f t="shared" si="44"/>
        <v>07</v>
      </c>
      <c r="D4650" s="147">
        <v>20150716</v>
      </c>
      <c r="E4650" s="6" t="s">
        <v>85</v>
      </c>
      <c r="F4650" s="6" t="s">
        <v>38</v>
      </c>
      <c r="G4650" s="57">
        <v>8941052</v>
      </c>
      <c r="H4650" s="8">
        <v>3341.46</v>
      </c>
      <c r="I4650" s="9">
        <v>0.37</v>
      </c>
      <c r="J4650" s="4">
        <v>6.8999999999999999E-3</v>
      </c>
      <c r="K4650" s="9">
        <v>0.05</v>
      </c>
      <c r="L4650" s="2">
        <v>61556</v>
      </c>
      <c r="M4650" s="4">
        <v>4.8899999999999999E-2</v>
      </c>
      <c r="N4650" s="7">
        <v>1.1100000000000001</v>
      </c>
      <c r="O4650" s="2">
        <v>3013</v>
      </c>
    </row>
    <row r="4651" spans="1:15" x14ac:dyDescent="0.3">
      <c r="A4651" s="1" t="str">
        <f>VLOOKUP(F4651,Sheet2!A:C,2,FALSE)</f>
        <v>其他</v>
      </c>
      <c r="B4651" s="1" t="str">
        <f>VLOOKUP(E4651,[1]Sheet4!A:B,2,FALSE)</f>
        <v>自家直客</v>
      </c>
      <c r="C4651" s="1" t="str">
        <f t="shared" si="44"/>
        <v>07</v>
      </c>
      <c r="D4651" s="147">
        <v>20150715</v>
      </c>
      <c r="E4651" s="6" t="s">
        <v>83</v>
      </c>
      <c r="F4651" s="6" t="s">
        <v>38</v>
      </c>
      <c r="G4651" s="57">
        <v>9575230</v>
      </c>
      <c r="H4651" s="8">
        <v>3789.47</v>
      </c>
      <c r="I4651" s="9">
        <v>0.4</v>
      </c>
      <c r="J4651" s="4">
        <v>6.8999999999999999E-3</v>
      </c>
      <c r="K4651" s="9">
        <v>0.06</v>
      </c>
      <c r="L4651" s="2">
        <v>65923</v>
      </c>
      <c r="M4651" s="4">
        <v>4.9500000000000002E-2</v>
      </c>
      <c r="N4651" s="7">
        <v>1.1599999999999999</v>
      </c>
      <c r="O4651" s="2">
        <v>3260</v>
      </c>
    </row>
    <row r="4652" spans="1:15" x14ac:dyDescent="0.3">
      <c r="A4652" s="1" t="str">
        <f>VLOOKUP(F4652,Sheet2!A:C,2,FALSE)</f>
        <v>其他</v>
      </c>
      <c r="B4652" s="1" t="str">
        <f>VLOOKUP(E4652,[1]Sheet4!A:B,2,FALSE)</f>
        <v>自家直客</v>
      </c>
      <c r="C4652" s="1" t="str">
        <f t="shared" si="44"/>
        <v>07</v>
      </c>
      <c r="D4652" s="147">
        <v>20150714</v>
      </c>
      <c r="E4652" s="6" t="s">
        <v>85</v>
      </c>
      <c r="F4652" s="6" t="s">
        <v>38</v>
      </c>
      <c r="G4652" s="57">
        <v>9665861</v>
      </c>
      <c r="H4652" s="8">
        <v>3882.92</v>
      </c>
      <c r="I4652" s="9">
        <v>0.4</v>
      </c>
      <c r="J4652" s="4">
        <v>6.7999999999999996E-3</v>
      </c>
      <c r="K4652" s="9">
        <v>0.06</v>
      </c>
      <c r="L4652" s="2">
        <v>66110</v>
      </c>
      <c r="M4652" s="4">
        <v>5.3699999999999998E-2</v>
      </c>
      <c r="N4652" s="7">
        <v>1.0900000000000001</v>
      </c>
      <c r="O4652" s="2">
        <v>3549</v>
      </c>
    </row>
    <row r="4653" spans="1:15" x14ac:dyDescent="0.3">
      <c r="A4653" s="1" t="str">
        <f>VLOOKUP(F4653,Sheet2!A:C,2,FALSE)</f>
        <v>其他</v>
      </c>
      <c r="B4653" s="1" t="str">
        <f>VLOOKUP(E4653,[1]Sheet4!A:B,2,FALSE)</f>
        <v>自家直客</v>
      </c>
      <c r="C4653" s="1" t="str">
        <f t="shared" si="44"/>
        <v>07</v>
      </c>
      <c r="D4653" s="147">
        <v>20150713</v>
      </c>
      <c r="E4653" s="6" t="s">
        <v>85</v>
      </c>
      <c r="F4653" s="6" t="s">
        <v>38</v>
      </c>
      <c r="G4653" s="57">
        <v>10369800</v>
      </c>
      <c r="H4653" s="8">
        <v>4025.23</v>
      </c>
      <c r="I4653" s="9">
        <v>0.39</v>
      </c>
      <c r="J4653" s="4">
        <v>6.6E-3</v>
      </c>
      <c r="K4653" s="9">
        <v>0.06</v>
      </c>
      <c r="L4653" s="2">
        <v>68731</v>
      </c>
      <c r="M4653" s="4">
        <v>5.21E-2</v>
      </c>
      <c r="N4653" s="7">
        <v>1.1200000000000001</v>
      </c>
      <c r="O4653" s="2">
        <v>3583</v>
      </c>
    </row>
    <row r="4654" spans="1:15" x14ac:dyDescent="0.3">
      <c r="A4654" s="1" t="str">
        <f>VLOOKUP(F4654,Sheet2!A:C,2,FALSE)</f>
        <v>其他</v>
      </c>
      <c r="B4654" s="1" t="str">
        <f>VLOOKUP(E4654,[1]Sheet4!A:B,2,FALSE)</f>
        <v>自家直客</v>
      </c>
      <c r="C4654" s="1" t="str">
        <f t="shared" si="44"/>
        <v>07</v>
      </c>
      <c r="D4654" s="147">
        <v>20150712</v>
      </c>
      <c r="E4654" s="6" t="s">
        <v>85</v>
      </c>
      <c r="F4654" s="6" t="s">
        <v>38</v>
      </c>
      <c r="G4654" s="57">
        <v>10807304</v>
      </c>
      <c r="H4654" s="8">
        <v>4112.88</v>
      </c>
      <c r="I4654" s="9">
        <v>0.38</v>
      </c>
      <c r="J4654" s="4">
        <v>7.0000000000000001E-3</v>
      </c>
      <c r="K4654" s="9">
        <v>0.05</v>
      </c>
      <c r="L4654" s="2">
        <v>75112</v>
      </c>
      <c r="M4654" s="4">
        <v>5.04E-2</v>
      </c>
      <c r="N4654" s="7">
        <v>1.0900000000000001</v>
      </c>
      <c r="O4654" s="2">
        <v>3786</v>
      </c>
    </row>
    <row r="4655" spans="1:15" x14ac:dyDescent="0.3">
      <c r="A4655" s="1" t="str">
        <f>VLOOKUP(F4655,Sheet2!A:C,2,FALSE)</f>
        <v>其他</v>
      </c>
      <c r="B4655" s="1" t="str">
        <f>VLOOKUP(E4655,[1]Sheet4!A:B,2,FALSE)</f>
        <v>自家直客</v>
      </c>
      <c r="C4655" s="1" t="str">
        <f t="shared" si="44"/>
        <v>07</v>
      </c>
      <c r="D4655" s="147">
        <v>20150711</v>
      </c>
      <c r="E4655" s="6" t="s">
        <v>83</v>
      </c>
      <c r="F4655" s="6" t="s">
        <v>38</v>
      </c>
      <c r="G4655" s="57">
        <v>10925106</v>
      </c>
      <c r="H4655" s="8">
        <v>4028.46</v>
      </c>
      <c r="I4655" s="9">
        <v>0.37</v>
      </c>
      <c r="J4655" s="4">
        <v>6.7999999999999996E-3</v>
      </c>
      <c r="K4655" s="9">
        <v>0.05</v>
      </c>
      <c r="L4655" s="2">
        <v>74470</v>
      </c>
      <c r="M4655" s="4">
        <v>4.9500000000000002E-2</v>
      </c>
      <c r="N4655" s="7">
        <v>1.0900000000000001</v>
      </c>
      <c r="O4655" s="2">
        <v>3688</v>
      </c>
    </row>
    <row r="4656" spans="1:15" x14ac:dyDescent="0.3">
      <c r="A4656" s="1" t="str">
        <f>VLOOKUP(F4656,Sheet2!A:C,2,FALSE)</f>
        <v>其他</v>
      </c>
      <c r="B4656" s="1" t="str">
        <f>VLOOKUP(E4656,[1]Sheet4!A:B,2,FALSE)</f>
        <v>自家直客</v>
      </c>
      <c r="C4656" s="1" t="str">
        <f t="shared" si="44"/>
        <v>07</v>
      </c>
      <c r="D4656" s="147">
        <v>20150710</v>
      </c>
      <c r="E4656" s="6" t="s">
        <v>83</v>
      </c>
      <c r="F4656" s="6" t="s">
        <v>38</v>
      </c>
      <c r="G4656" s="57">
        <v>13199044</v>
      </c>
      <c r="H4656" s="8">
        <v>4732.08</v>
      </c>
      <c r="I4656" s="9">
        <v>0.36</v>
      </c>
      <c r="J4656" s="4">
        <v>6.3E-3</v>
      </c>
      <c r="K4656" s="9">
        <v>0.06</v>
      </c>
      <c r="L4656" s="2">
        <v>83182</v>
      </c>
      <c r="M4656" s="4">
        <v>5.3900000000000003E-2</v>
      </c>
      <c r="N4656" s="7">
        <v>1.06</v>
      </c>
      <c r="O4656" s="2">
        <v>4481</v>
      </c>
    </row>
    <row r="4657" spans="1:15" x14ac:dyDescent="0.3">
      <c r="A4657" s="1" t="str">
        <f>VLOOKUP(F4657,Sheet2!A:C,2,FALSE)</f>
        <v>其他</v>
      </c>
      <c r="B4657" s="1" t="str">
        <f>VLOOKUP(E4657,[1]Sheet4!A:B,2,FALSE)</f>
        <v>API</v>
      </c>
      <c r="C4657" s="1" t="str">
        <f t="shared" si="44"/>
        <v>07</v>
      </c>
      <c r="D4657" s="147">
        <v>20150725</v>
      </c>
      <c r="E4657" s="6" t="s">
        <v>32</v>
      </c>
      <c r="F4657" s="6" t="s">
        <v>38</v>
      </c>
      <c r="G4657" s="57">
        <v>38496189</v>
      </c>
      <c r="H4657" s="8">
        <v>4576.1099999999997</v>
      </c>
      <c r="I4657" s="9">
        <v>0.12</v>
      </c>
      <c r="J4657" s="4">
        <v>4.7000000000000002E-3</v>
      </c>
      <c r="K4657" s="9">
        <v>0.03</v>
      </c>
      <c r="L4657" s="2">
        <v>181764</v>
      </c>
      <c r="M4657" s="4">
        <v>3.1199999999999999E-2</v>
      </c>
      <c r="N4657" s="7">
        <v>0.81</v>
      </c>
      <c r="O4657" s="2">
        <v>5668</v>
      </c>
    </row>
    <row r="4658" spans="1:15" x14ac:dyDescent="0.3">
      <c r="A4658" s="1" t="str">
        <f>VLOOKUP(F4658,Sheet2!A:C,2,FALSE)</f>
        <v>其他</v>
      </c>
      <c r="B4658" s="1" t="str">
        <f>VLOOKUP(E4658,[1]Sheet4!A:B,2,FALSE)</f>
        <v>API</v>
      </c>
      <c r="C4658" s="1" t="str">
        <f t="shared" si="44"/>
        <v>07</v>
      </c>
      <c r="D4658" s="147">
        <v>20150724</v>
      </c>
      <c r="E4658" s="6" t="s">
        <v>33</v>
      </c>
      <c r="F4658" s="6" t="s">
        <v>38</v>
      </c>
      <c r="G4658" s="57">
        <v>38418864</v>
      </c>
      <c r="H4658" s="8">
        <v>3962.51</v>
      </c>
      <c r="I4658" s="9">
        <v>0.1</v>
      </c>
      <c r="J4658" s="4">
        <v>4.5999999999999999E-3</v>
      </c>
      <c r="K4658" s="9">
        <v>0.02</v>
      </c>
      <c r="L4658" s="2">
        <v>178405</v>
      </c>
      <c r="M4658" s="4">
        <v>2.93E-2</v>
      </c>
      <c r="N4658" s="7">
        <v>0.76</v>
      </c>
      <c r="O4658" s="2">
        <v>5228</v>
      </c>
    </row>
    <row r="4659" spans="1:15" x14ac:dyDescent="0.3">
      <c r="A4659" s="1" t="str">
        <f>VLOOKUP(F4659,Sheet2!A:C,2,FALSE)</f>
        <v>其他</v>
      </c>
      <c r="B4659" s="1" t="str">
        <f>VLOOKUP(E4659,[1]Sheet4!A:B,2,FALSE)</f>
        <v>API</v>
      </c>
      <c r="C4659" s="1" t="str">
        <f t="shared" si="44"/>
        <v>07</v>
      </c>
      <c r="D4659" s="147">
        <v>20150723</v>
      </c>
      <c r="E4659" s="6" t="s">
        <v>33</v>
      </c>
      <c r="F4659" s="6" t="s">
        <v>38</v>
      </c>
      <c r="G4659" s="57">
        <v>38668219</v>
      </c>
      <c r="H4659" s="8">
        <v>4179.67</v>
      </c>
      <c r="I4659" s="9">
        <v>0.11</v>
      </c>
      <c r="J4659" s="4">
        <v>4.5999999999999999E-3</v>
      </c>
      <c r="K4659" s="9">
        <v>0.02</v>
      </c>
      <c r="L4659" s="2">
        <v>177924</v>
      </c>
      <c r="M4659" s="4">
        <v>3.2500000000000001E-2</v>
      </c>
      <c r="N4659" s="7">
        <v>0.72</v>
      </c>
      <c r="O4659" s="2">
        <v>5782</v>
      </c>
    </row>
    <row r="4660" spans="1:15" x14ac:dyDescent="0.3">
      <c r="A4660" s="1" t="str">
        <f>VLOOKUP(F4660,Sheet2!A:C,2,FALSE)</f>
        <v>其他</v>
      </c>
      <c r="B4660" s="1" t="str">
        <f>VLOOKUP(E4660,[1]Sheet4!A:B,2,FALSE)</f>
        <v>API</v>
      </c>
      <c r="C4660" s="1" t="str">
        <f t="shared" si="44"/>
        <v>07</v>
      </c>
      <c r="D4660" s="147">
        <v>20150722</v>
      </c>
      <c r="E4660" s="6" t="s">
        <v>33</v>
      </c>
      <c r="F4660" s="6" t="s">
        <v>38</v>
      </c>
      <c r="G4660" s="57">
        <v>38775556</v>
      </c>
      <c r="H4660" s="8">
        <v>4042.59</v>
      </c>
      <c r="I4660" s="9">
        <v>0.1</v>
      </c>
      <c r="J4660" s="4">
        <v>4.5999999999999999E-3</v>
      </c>
      <c r="K4660" s="9">
        <v>0.02</v>
      </c>
      <c r="L4660" s="2">
        <v>177557</v>
      </c>
      <c r="M4660" s="4">
        <v>3.0499999999999999E-2</v>
      </c>
      <c r="N4660" s="7">
        <v>0.75</v>
      </c>
      <c r="O4660" s="2">
        <v>5420</v>
      </c>
    </row>
    <row r="4661" spans="1:15" x14ac:dyDescent="0.3">
      <c r="A4661" s="1" t="str">
        <f>VLOOKUP(F4661,Sheet2!A:C,2,FALSE)</f>
        <v>其他</v>
      </c>
      <c r="B4661" s="1" t="str">
        <f>VLOOKUP(E4661,[1]Sheet4!A:B,2,FALSE)</f>
        <v>API</v>
      </c>
      <c r="C4661" s="1" t="str">
        <f t="shared" si="44"/>
        <v>07</v>
      </c>
      <c r="D4661" s="147">
        <v>20150721</v>
      </c>
      <c r="E4661" s="6" t="s">
        <v>33</v>
      </c>
      <c r="F4661" s="6" t="s">
        <v>38</v>
      </c>
      <c r="G4661" s="57">
        <v>38410340</v>
      </c>
      <c r="H4661" s="8">
        <v>3973.19</v>
      </c>
      <c r="I4661" s="9">
        <v>0.1</v>
      </c>
      <c r="J4661" s="4">
        <v>4.4999999999999997E-3</v>
      </c>
      <c r="K4661" s="9">
        <v>0.02</v>
      </c>
      <c r="L4661" s="2">
        <v>174667</v>
      </c>
      <c r="M4661" s="4">
        <v>2.8899999999999999E-2</v>
      </c>
      <c r="N4661" s="7">
        <v>0.79</v>
      </c>
      <c r="O4661" s="2">
        <v>5046</v>
      </c>
    </row>
    <row r="4662" spans="1:15" x14ac:dyDescent="0.3">
      <c r="A4662" s="1" t="str">
        <f>VLOOKUP(F4662,Sheet2!A:C,2,FALSE)</f>
        <v>其他</v>
      </c>
      <c r="B4662" s="1" t="str">
        <f>VLOOKUP(E4662,[1]Sheet4!A:B,2,FALSE)</f>
        <v>API</v>
      </c>
      <c r="C4662" s="1" t="str">
        <f t="shared" si="44"/>
        <v>07</v>
      </c>
      <c r="D4662" s="147">
        <v>20150720</v>
      </c>
      <c r="E4662" s="6" t="s">
        <v>33</v>
      </c>
      <c r="F4662" s="6" t="s">
        <v>38</v>
      </c>
      <c r="G4662" s="57">
        <v>37988458</v>
      </c>
      <c r="H4662" s="8">
        <v>4110.37</v>
      </c>
      <c r="I4662" s="9">
        <v>0.11</v>
      </c>
      <c r="J4662" s="4">
        <v>4.5999999999999999E-3</v>
      </c>
      <c r="K4662" s="9">
        <v>0.02</v>
      </c>
      <c r="L4662" s="2">
        <v>175769</v>
      </c>
      <c r="M4662" s="4">
        <v>2.9700000000000001E-2</v>
      </c>
      <c r="N4662" s="7">
        <v>0.79</v>
      </c>
      <c r="O4662" s="2">
        <v>5229</v>
      </c>
    </row>
    <row r="4663" spans="1:15" x14ac:dyDescent="0.3">
      <c r="A4663" s="1" t="str">
        <f>VLOOKUP(F4663,Sheet2!A:C,2,FALSE)</f>
        <v>其他</v>
      </c>
      <c r="B4663" s="1" t="str">
        <f>VLOOKUP(E4663,[1]Sheet4!A:B,2,FALSE)</f>
        <v>API</v>
      </c>
      <c r="C4663" s="1" t="str">
        <f t="shared" si="44"/>
        <v>07</v>
      </c>
      <c r="D4663" s="147">
        <v>20150719</v>
      </c>
      <c r="E4663" s="6" t="s">
        <v>33</v>
      </c>
      <c r="F4663" s="6" t="s">
        <v>38</v>
      </c>
      <c r="G4663" s="57">
        <v>39536612</v>
      </c>
      <c r="H4663" s="8">
        <v>4839.84</v>
      </c>
      <c r="I4663" s="9">
        <v>0.12</v>
      </c>
      <c r="J4663" s="4">
        <v>4.7999999999999996E-3</v>
      </c>
      <c r="K4663" s="9">
        <v>0.03</v>
      </c>
      <c r="L4663" s="2">
        <v>190437</v>
      </c>
      <c r="M4663" s="4">
        <v>3.1399999999999997E-2</v>
      </c>
      <c r="N4663" s="7">
        <v>0.81</v>
      </c>
      <c r="O4663" s="2">
        <v>5978</v>
      </c>
    </row>
    <row r="4664" spans="1:15" x14ac:dyDescent="0.3">
      <c r="A4664" s="1" t="str">
        <f>VLOOKUP(F4664,Sheet2!A:C,2,FALSE)</f>
        <v>其他</v>
      </c>
      <c r="B4664" s="1" t="str">
        <f>VLOOKUP(E4664,[1]Sheet4!A:B,2,FALSE)</f>
        <v>API</v>
      </c>
      <c r="C4664" s="1" t="str">
        <f t="shared" si="44"/>
        <v>07</v>
      </c>
      <c r="D4664" s="147">
        <v>20150718</v>
      </c>
      <c r="E4664" s="6" t="s">
        <v>32</v>
      </c>
      <c r="F4664" s="6" t="s">
        <v>38</v>
      </c>
      <c r="G4664" s="57">
        <v>39667805</v>
      </c>
      <c r="H4664" s="8">
        <v>4525.6099999999997</v>
      </c>
      <c r="I4664" s="9">
        <v>0.11</v>
      </c>
      <c r="J4664" s="4">
        <v>4.7999999999999996E-3</v>
      </c>
      <c r="K4664" s="9">
        <v>0.02</v>
      </c>
      <c r="L4664" s="2">
        <v>188988</v>
      </c>
      <c r="M4664" s="4">
        <v>3.0099999999999998E-2</v>
      </c>
      <c r="N4664" s="7">
        <v>0.8</v>
      </c>
      <c r="O4664" s="2">
        <v>5689</v>
      </c>
    </row>
    <row r="4665" spans="1:15" x14ac:dyDescent="0.3">
      <c r="A4665" s="1" t="str">
        <f>VLOOKUP(F4665,Sheet2!A:C,2,FALSE)</f>
        <v>其他</v>
      </c>
      <c r="B4665" s="1" t="str">
        <f>VLOOKUP(E4665,[1]Sheet4!A:B,2,FALSE)</f>
        <v>API</v>
      </c>
      <c r="C4665" s="1" t="str">
        <f t="shared" si="44"/>
        <v>07</v>
      </c>
      <c r="D4665" s="147">
        <v>20150717</v>
      </c>
      <c r="E4665" s="6" t="s">
        <v>33</v>
      </c>
      <c r="F4665" s="6" t="s">
        <v>38</v>
      </c>
      <c r="G4665" s="57">
        <v>40387969</v>
      </c>
      <c r="H4665" s="8">
        <v>4381.7700000000004</v>
      </c>
      <c r="I4665" s="9">
        <v>0.11</v>
      </c>
      <c r="J4665" s="4">
        <v>4.5999999999999999E-3</v>
      </c>
      <c r="K4665" s="9">
        <v>0.02</v>
      </c>
      <c r="L4665" s="2">
        <v>184183</v>
      </c>
      <c r="M4665" s="4">
        <v>3.0200000000000001E-2</v>
      </c>
      <c r="N4665" s="7">
        <v>0.79</v>
      </c>
      <c r="O4665" s="2">
        <v>5564</v>
      </c>
    </row>
    <row r="4666" spans="1:15" x14ac:dyDescent="0.3">
      <c r="A4666" s="1" t="str">
        <f>VLOOKUP(F4666,Sheet2!A:C,2,FALSE)</f>
        <v>其他</v>
      </c>
      <c r="B4666" s="1" t="str">
        <f>VLOOKUP(E4666,[1]Sheet4!A:B,2,FALSE)</f>
        <v>API</v>
      </c>
      <c r="C4666" s="1" t="str">
        <f t="shared" si="44"/>
        <v>07</v>
      </c>
      <c r="D4666" s="147">
        <v>20150716</v>
      </c>
      <c r="E4666" s="6" t="s">
        <v>33</v>
      </c>
      <c r="F4666" s="6" t="s">
        <v>38</v>
      </c>
      <c r="G4666" s="57">
        <v>40110806</v>
      </c>
      <c r="H4666" s="8">
        <v>4485.7700000000004</v>
      </c>
      <c r="I4666" s="9">
        <v>0.11</v>
      </c>
      <c r="J4666" s="4">
        <v>4.5999999999999999E-3</v>
      </c>
      <c r="K4666" s="9">
        <v>0.02</v>
      </c>
      <c r="L4666" s="2">
        <v>182905</v>
      </c>
      <c r="M4666" s="4">
        <v>3.0300000000000001E-2</v>
      </c>
      <c r="N4666" s="7">
        <v>0.81</v>
      </c>
      <c r="O4666" s="2">
        <v>5534</v>
      </c>
    </row>
    <row r="4667" spans="1:15" x14ac:dyDescent="0.3">
      <c r="A4667" s="1" t="str">
        <f>VLOOKUP(F4667,Sheet2!A:C,2,FALSE)</f>
        <v>其他</v>
      </c>
      <c r="B4667" s="1" t="str">
        <f>VLOOKUP(E4667,[1]Sheet4!A:B,2,FALSE)</f>
        <v>API</v>
      </c>
      <c r="C4667" s="1" t="str">
        <f t="shared" si="44"/>
        <v>07</v>
      </c>
      <c r="D4667" s="147">
        <v>20150715</v>
      </c>
      <c r="E4667" s="6" t="s">
        <v>33</v>
      </c>
      <c r="F4667" s="6" t="s">
        <v>38</v>
      </c>
      <c r="G4667" s="57">
        <v>40094158</v>
      </c>
      <c r="H4667" s="8">
        <v>4988.13</v>
      </c>
      <c r="I4667" s="9">
        <v>0.12</v>
      </c>
      <c r="J4667" s="4">
        <v>4.5999999999999999E-3</v>
      </c>
      <c r="K4667" s="9">
        <v>0.03</v>
      </c>
      <c r="L4667" s="2">
        <v>183677</v>
      </c>
      <c r="M4667" s="4">
        <v>3.2099999999999997E-2</v>
      </c>
      <c r="N4667" s="7">
        <v>0.85</v>
      </c>
      <c r="O4667" s="2">
        <v>5897</v>
      </c>
    </row>
    <row r="4668" spans="1:15" x14ac:dyDescent="0.3">
      <c r="A4668" s="1" t="str">
        <f>VLOOKUP(F4668,Sheet2!A:C,2,FALSE)</f>
        <v>其他</v>
      </c>
      <c r="B4668" s="1" t="str">
        <f>VLOOKUP(E4668,[1]Sheet4!A:B,2,FALSE)</f>
        <v>API</v>
      </c>
      <c r="C4668" s="1" t="str">
        <f t="shared" si="44"/>
        <v>07</v>
      </c>
      <c r="D4668" s="147">
        <v>20150714</v>
      </c>
      <c r="E4668" s="6" t="s">
        <v>32</v>
      </c>
      <c r="F4668" s="6" t="s">
        <v>38</v>
      </c>
      <c r="G4668" s="57">
        <v>40546056</v>
      </c>
      <c r="H4668" s="8">
        <v>4462.38</v>
      </c>
      <c r="I4668" s="9">
        <v>0.11</v>
      </c>
      <c r="J4668" s="4">
        <v>4.4999999999999997E-3</v>
      </c>
      <c r="K4668" s="9">
        <v>0.02</v>
      </c>
      <c r="L4668" s="2">
        <v>183987</v>
      </c>
      <c r="M4668" s="4">
        <v>3.0800000000000001E-2</v>
      </c>
      <c r="N4668" s="7">
        <v>0.79</v>
      </c>
      <c r="O4668" s="2">
        <v>5660</v>
      </c>
    </row>
    <row r="4669" spans="1:15" x14ac:dyDescent="0.3">
      <c r="A4669" s="1" t="str">
        <f>VLOOKUP(F4669,Sheet2!A:C,2,FALSE)</f>
        <v>其他</v>
      </c>
      <c r="B4669" s="1" t="str">
        <f>VLOOKUP(E4669,[1]Sheet4!A:B,2,FALSE)</f>
        <v>API</v>
      </c>
      <c r="C4669" s="1" t="str">
        <f t="shared" si="44"/>
        <v>07</v>
      </c>
      <c r="D4669" s="147">
        <v>20150713</v>
      </c>
      <c r="E4669" s="6" t="s">
        <v>33</v>
      </c>
      <c r="F4669" s="6" t="s">
        <v>38</v>
      </c>
      <c r="G4669" s="57">
        <v>40027393</v>
      </c>
      <c r="H4669" s="8">
        <v>4815.71</v>
      </c>
      <c r="I4669" s="9">
        <v>0.12</v>
      </c>
      <c r="J4669" s="4">
        <v>4.4000000000000003E-3</v>
      </c>
      <c r="K4669" s="9">
        <v>0.03</v>
      </c>
      <c r="L4669" s="2">
        <v>177986</v>
      </c>
      <c r="M4669" s="4">
        <v>3.2399999999999998E-2</v>
      </c>
      <c r="N4669" s="7">
        <v>0.83</v>
      </c>
      <c r="O4669" s="2">
        <v>5771</v>
      </c>
    </row>
    <row r="4670" spans="1:15" x14ac:dyDescent="0.3">
      <c r="A4670" s="1" t="str">
        <f>VLOOKUP(F4670,Sheet2!A:C,2,FALSE)</f>
        <v>其他</v>
      </c>
      <c r="B4670" s="1" t="str">
        <f>VLOOKUP(E4670,[1]Sheet4!A:B,2,FALSE)</f>
        <v>API</v>
      </c>
      <c r="C4670" s="1" t="str">
        <f t="shared" si="44"/>
        <v>07</v>
      </c>
      <c r="D4670" s="147">
        <v>20150712</v>
      </c>
      <c r="E4670" s="6" t="s">
        <v>33</v>
      </c>
      <c r="F4670" s="6" t="s">
        <v>38</v>
      </c>
      <c r="G4670" s="57">
        <v>39949229</v>
      </c>
      <c r="H4670" s="8">
        <v>4409.2299999999996</v>
      </c>
      <c r="I4670" s="9">
        <v>0.11</v>
      </c>
      <c r="J4670" s="4">
        <v>4.7000000000000002E-3</v>
      </c>
      <c r="K4670" s="9">
        <v>0.02</v>
      </c>
      <c r="L4670" s="2">
        <v>186228</v>
      </c>
      <c r="M4670" s="4">
        <v>3.0099999999999998E-2</v>
      </c>
      <c r="N4670" s="7">
        <v>0.79</v>
      </c>
      <c r="O4670" s="2">
        <v>5613</v>
      </c>
    </row>
    <row r="4671" spans="1:15" x14ac:dyDescent="0.3">
      <c r="A4671" s="1" t="str">
        <f>VLOOKUP(F4671,Sheet2!A:C,2,FALSE)</f>
        <v>其他</v>
      </c>
      <c r="B4671" s="1" t="str">
        <f>VLOOKUP(E4671,[1]Sheet4!A:B,2,FALSE)</f>
        <v>API</v>
      </c>
      <c r="C4671" s="1" t="str">
        <f t="shared" si="44"/>
        <v>07</v>
      </c>
      <c r="D4671" s="147">
        <v>20150711</v>
      </c>
      <c r="E4671" s="6" t="s">
        <v>33</v>
      </c>
      <c r="F4671" s="6" t="s">
        <v>38</v>
      </c>
      <c r="G4671" s="57">
        <v>40421905</v>
      </c>
      <c r="H4671" s="8">
        <v>4366.88</v>
      </c>
      <c r="I4671" s="9">
        <v>0.11</v>
      </c>
      <c r="J4671" s="4">
        <v>4.4999999999999997E-3</v>
      </c>
      <c r="K4671" s="9">
        <v>0.02</v>
      </c>
      <c r="L4671" s="2">
        <v>183030</v>
      </c>
      <c r="M4671" s="4">
        <v>2.9899999999999999E-2</v>
      </c>
      <c r="N4671" s="7">
        <v>0.8</v>
      </c>
      <c r="O4671" s="2">
        <v>5472</v>
      </c>
    </row>
    <row r="4672" spans="1:15" x14ac:dyDescent="0.3">
      <c r="A4672" s="1" t="str">
        <f>VLOOKUP(F4672,Sheet2!A:C,2,FALSE)</f>
        <v>其他</v>
      </c>
      <c r="B4672" s="1" t="str">
        <f>VLOOKUP(E4672,[1]Sheet4!A:B,2,FALSE)</f>
        <v>API</v>
      </c>
      <c r="C4672" s="1" t="str">
        <f t="shared" si="44"/>
        <v>07</v>
      </c>
      <c r="D4672" s="147">
        <v>20150710</v>
      </c>
      <c r="E4672" s="6" t="s">
        <v>33</v>
      </c>
      <c r="F4672" s="6" t="s">
        <v>38</v>
      </c>
      <c r="G4672" s="57">
        <v>38743414</v>
      </c>
      <c r="H4672" s="8">
        <v>4637.6400000000003</v>
      </c>
      <c r="I4672" s="9">
        <v>0.12</v>
      </c>
      <c r="J4672" s="4">
        <v>4.4000000000000003E-3</v>
      </c>
      <c r="K4672" s="9">
        <v>0.03</v>
      </c>
      <c r="L4672" s="2">
        <v>171132</v>
      </c>
      <c r="M4672" s="4">
        <v>3.1600000000000003E-2</v>
      </c>
      <c r="N4672" s="7">
        <v>0.86</v>
      </c>
      <c r="O4672" s="2">
        <v>5407</v>
      </c>
    </row>
    <row r="4673" spans="1:15" x14ac:dyDescent="0.3">
      <c r="A4673" s="1" t="str">
        <f>VLOOKUP(F4673,Sheet2!A:C,2,FALSE)</f>
        <v>结果页</v>
      </c>
      <c r="B4673" s="1" t="str">
        <f>VLOOKUP(E4673,[1]Sheet4!A:B,2,FALSE)</f>
        <v>自家直客</v>
      </c>
      <c r="C4673" s="1" t="str">
        <f t="shared" si="44"/>
        <v>07</v>
      </c>
      <c r="D4673" s="147">
        <v>20150725</v>
      </c>
      <c r="E4673" s="6" t="s">
        <v>14</v>
      </c>
      <c r="F4673" s="6" t="s">
        <v>63</v>
      </c>
      <c r="G4673" s="57">
        <v>7412141</v>
      </c>
      <c r="H4673" s="8">
        <v>8909.5</v>
      </c>
      <c r="I4673" s="9">
        <v>1.2</v>
      </c>
      <c r="J4673" s="4">
        <v>2.0500000000000001E-2</v>
      </c>
      <c r="K4673" s="9">
        <v>0.06</v>
      </c>
      <c r="L4673" s="2">
        <v>152229</v>
      </c>
      <c r="M4673" s="4">
        <v>7.0300000000000001E-2</v>
      </c>
      <c r="N4673" s="7">
        <v>0.83</v>
      </c>
      <c r="O4673" s="2">
        <v>10698</v>
      </c>
    </row>
    <row r="4674" spans="1:15" x14ac:dyDescent="0.3">
      <c r="A4674" s="1" t="str">
        <f>VLOOKUP(F4674,Sheet2!A:C,2,FALSE)</f>
        <v>结果页</v>
      </c>
      <c r="B4674" s="1" t="str">
        <f>VLOOKUP(E4674,[1]Sheet4!A:B,2,FALSE)</f>
        <v>自家直客</v>
      </c>
      <c r="C4674" s="1" t="str">
        <f t="shared" si="44"/>
        <v>07</v>
      </c>
      <c r="D4674" s="147">
        <v>20150724</v>
      </c>
      <c r="E4674" s="6" t="s">
        <v>14</v>
      </c>
      <c r="F4674" s="6" t="s">
        <v>63</v>
      </c>
      <c r="G4674" s="57">
        <v>7601865</v>
      </c>
      <c r="H4674" s="8">
        <v>8851.65</v>
      </c>
      <c r="I4674" s="9">
        <v>1.1599999999999999</v>
      </c>
      <c r="J4674" s="4">
        <v>0.02</v>
      </c>
      <c r="K4674" s="9">
        <v>0.06</v>
      </c>
      <c r="L4674" s="2">
        <v>152389</v>
      </c>
      <c r="M4674" s="4">
        <v>8.0399999999999999E-2</v>
      </c>
      <c r="N4674" s="7">
        <v>0.72</v>
      </c>
      <c r="O4674" s="2">
        <v>12257</v>
      </c>
    </row>
    <row r="4675" spans="1:15" x14ac:dyDescent="0.3">
      <c r="A4675" s="1" t="str">
        <f>VLOOKUP(F4675,Sheet2!A:C,2,FALSE)</f>
        <v>结果页</v>
      </c>
      <c r="B4675" s="1" t="str">
        <f>VLOOKUP(E4675,[1]Sheet4!A:B,2,FALSE)</f>
        <v>自家直客</v>
      </c>
      <c r="C4675" s="1" t="str">
        <f t="shared" si="44"/>
        <v>07</v>
      </c>
      <c r="D4675" s="147">
        <v>20150723</v>
      </c>
      <c r="E4675" s="6" t="s">
        <v>14</v>
      </c>
      <c r="F4675" s="6" t="s">
        <v>63</v>
      </c>
      <c r="G4675" s="57">
        <v>7623217</v>
      </c>
      <c r="H4675" s="8">
        <v>9276.3799999999992</v>
      </c>
      <c r="I4675" s="9">
        <v>1.22</v>
      </c>
      <c r="J4675" s="4">
        <v>2.01E-2</v>
      </c>
      <c r="K4675" s="9">
        <v>0.06</v>
      </c>
      <c r="L4675" s="2">
        <v>153594</v>
      </c>
      <c r="M4675" s="4">
        <v>9.6000000000000002E-2</v>
      </c>
      <c r="N4675" s="7">
        <v>0.63</v>
      </c>
      <c r="O4675" s="2">
        <v>14751</v>
      </c>
    </row>
    <row r="4676" spans="1:15" x14ac:dyDescent="0.3">
      <c r="A4676" s="1" t="str">
        <f>VLOOKUP(F4676,Sheet2!A:C,2,FALSE)</f>
        <v>结果页</v>
      </c>
      <c r="B4676" s="1" t="str">
        <f>VLOOKUP(E4676,[1]Sheet4!A:B,2,FALSE)</f>
        <v>自家直客</v>
      </c>
      <c r="C4676" s="1" t="str">
        <f t="shared" si="44"/>
        <v>07</v>
      </c>
      <c r="D4676" s="147">
        <v>20150722</v>
      </c>
      <c r="E4676" s="6" t="s">
        <v>14</v>
      </c>
      <c r="F4676" s="6" t="s">
        <v>63</v>
      </c>
      <c r="G4676" s="57">
        <v>7989341</v>
      </c>
      <c r="H4676" s="8">
        <v>10399.02</v>
      </c>
      <c r="I4676" s="9">
        <v>1.3</v>
      </c>
      <c r="J4676" s="4">
        <v>1.9699999999999999E-2</v>
      </c>
      <c r="K4676" s="9">
        <v>7.0000000000000007E-2</v>
      </c>
      <c r="L4676" s="2">
        <v>157732</v>
      </c>
      <c r="M4676" s="4">
        <v>9.6199999999999994E-2</v>
      </c>
      <c r="N4676" s="7">
        <v>0.69</v>
      </c>
      <c r="O4676" s="2">
        <v>15178</v>
      </c>
    </row>
    <row r="4677" spans="1:15" x14ac:dyDescent="0.3">
      <c r="A4677" s="1" t="str">
        <f>VLOOKUP(F4677,Sheet2!A:C,2,FALSE)</f>
        <v>结果页</v>
      </c>
      <c r="B4677" s="1" t="str">
        <f>VLOOKUP(E4677,[1]Sheet4!A:B,2,FALSE)</f>
        <v>自家直客</v>
      </c>
      <c r="C4677" s="1" t="str">
        <f t="shared" si="44"/>
        <v>07</v>
      </c>
      <c r="D4677" s="147">
        <v>20150721</v>
      </c>
      <c r="E4677" s="6" t="s">
        <v>14</v>
      </c>
      <c r="F4677" s="6" t="s">
        <v>63</v>
      </c>
      <c r="G4677" s="57">
        <v>7676063</v>
      </c>
      <c r="H4677" s="8">
        <v>9536.86</v>
      </c>
      <c r="I4677" s="9">
        <v>1.24</v>
      </c>
      <c r="J4677" s="4">
        <v>1.9900000000000001E-2</v>
      </c>
      <c r="K4677" s="9">
        <v>0.06</v>
      </c>
      <c r="L4677" s="2">
        <v>152566</v>
      </c>
      <c r="M4677" s="4">
        <v>9.4700000000000006E-2</v>
      </c>
      <c r="N4677" s="7">
        <v>0.66</v>
      </c>
      <c r="O4677" s="2">
        <v>14448</v>
      </c>
    </row>
    <row r="4678" spans="1:15" x14ac:dyDescent="0.3">
      <c r="A4678" s="1" t="str">
        <f>VLOOKUP(F4678,Sheet2!A:C,2,FALSE)</f>
        <v>结果页</v>
      </c>
      <c r="B4678" s="1" t="str">
        <f>VLOOKUP(E4678,[1]Sheet4!A:B,2,FALSE)</f>
        <v>自家直客</v>
      </c>
      <c r="C4678" s="1" t="str">
        <f t="shared" si="44"/>
        <v>07</v>
      </c>
      <c r="D4678" s="147">
        <v>20150720</v>
      </c>
      <c r="E4678" s="6" t="s">
        <v>14</v>
      </c>
      <c r="F4678" s="6" t="s">
        <v>63</v>
      </c>
      <c r="G4678" s="57">
        <v>7626779</v>
      </c>
      <c r="H4678" s="8">
        <v>9904.4500000000007</v>
      </c>
      <c r="I4678" s="9">
        <v>1.3</v>
      </c>
      <c r="J4678" s="4">
        <v>1.9900000000000001E-2</v>
      </c>
      <c r="K4678" s="9">
        <v>7.0000000000000007E-2</v>
      </c>
      <c r="L4678" s="2">
        <v>151658</v>
      </c>
      <c r="M4678" s="4">
        <v>9.6699999999999994E-2</v>
      </c>
      <c r="N4678" s="7">
        <v>0.68</v>
      </c>
      <c r="O4678" s="2">
        <v>14672</v>
      </c>
    </row>
    <row r="4679" spans="1:15" x14ac:dyDescent="0.3">
      <c r="A4679" s="1" t="str">
        <f>VLOOKUP(F4679,Sheet2!A:C,2,FALSE)</f>
        <v>结果页</v>
      </c>
      <c r="B4679" s="1" t="str">
        <f>VLOOKUP(E4679,[1]Sheet4!A:B,2,FALSE)</f>
        <v>自家直客</v>
      </c>
      <c r="C4679" s="1" t="str">
        <f t="shared" si="44"/>
        <v>07</v>
      </c>
      <c r="D4679" s="147">
        <v>20150719</v>
      </c>
      <c r="E4679" s="6" t="s">
        <v>14</v>
      </c>
      <c r="F4679" s="6" t="s">
        <v>63</v>
      </c>
      <c r="G4679" s="57">
        <v>7361289</v>
      </c>
      <c r="H4679" s="8">
        <v>9849.01</v>
      </c>
      <c r="I4679" s="9">
        <v>1.34</v>
      </c>
      <c r="J4679" s="4">
        <v>2.07E-2</v>
      </c>
      <c r="K4679" s="9">
        <v>0.06</v>
      </c>
      <c r="L4679" s="2">
        <v>152581</v>
      </c>
      <c r="M4679" s="4">
        <v>9.9500000000000005E-2</v>
      </c>
      <c r="N4679" s="7">
        <v>0.65</v>
      </c>
      <c r="O4679" s="2">
        <v>15179</v>
      </c>
    </row>
    <row r="4680" spans="1:15" x14ac:dyDescent="0.3">
      <c r="A4680" s="1" t="str">
        <f>VLOOKUP(F4680,Sheet2!A:C,2,FALSE)</f>
        <v>结果页</v>
      </c>
      <c r="B4680" s="1" t="str">
        <f>VLOOKUP(E4680,[1]Sheet4!A:B,2,FALSE)</f>
        <v>自家直客</v>
      </c>
      <c r="C4680" s="1" t="str">
        <f t="shared" si="44"/>
        <v>07</v>
      </c>
      <c r="D4680" s="147">
        <v>20150718</v>
      </c>
      <c r="E4680" s="6" t="s">
        <v>14</v>
      </c>
      <c r="F4680" s="6" t="s">
        <v>63</v>
      </c>
      <c r="G4680" s="57">
        <v>7249537</v>
      </c>
      <c r="H4680" s="8">
        <v>9759.52</v>
      </c>
      <c r="I4680" s="9">
        <v>1.35</v>
      </c>
      <c r="J4680" s="4">
        <v>2.07E-2</v>
      </c>
      <c r="K4680" s="9">
        <v>7.0000000000000007E-2</v>
      </c>
      <c r="L4680" s="2">
        <v>149849</v>
      </c>
      <c r="M4680" s="4">
        <v>9.69E-2</v>
      </c>
      <c r="N4680" s="7">
        <v>0.67</v>
      </c>
      <c r="O4680" s="2">
        <v>14527</v>
      </c>
    </row>
    <row r="4681" spans="1:15" x14ac:dyDescent="0.3">
      <c r="A4681" s="1" t="str">
        <f>VLOOKUP(F4681,Sheet2!A:C,2,FALSE)</f>
        <v>结果页</v>
      </c>
      <c r="B4681" s="1" t="str">
        <f>VLOOKUP(E4681,[1]Sheet4!A:B,2,FALSE)</f>
        <v>自家直客</v>
      </c>
      <c r="C4681" s="1" t="str">
        <f t="shared" si="44"/>
        <v>07</v>
      </c>
      <c r="D4681" s="147">
        <v>20150717</v>
      </c>
      <c r="E4681" s="6" t="s">
        <v>14</v>
      </c>
      <c r="F4681" s="6" t="s">
        <v>63</v>
      </c>
      <c r="G4681" s="57">
        <v>6877507</v>
      </c>
      <c r="H4681" s="8">
        <v>9188.5</v>
      </c>
      <c r="I4681" s="9">
        <v>1.34</v>
      </c>
      <c r="J4681" s="4">
        <v>2.0199999999999999E-2</v>
      </c>
      <c r="K4681" s="9">
        <v>7.0000000000000007E-2</v>
      </c>
      <c r="L4681" s="2">
        <v>139058</v>
      </c>
      <c r="M4681" s="4">
        <v>0.10390000000000001</v>
      </c>
      <c r="N4681" s="7">
        <v>0.64</v>
      </c>
      <c r="O4681" s="2">
        <v>14445</v>
      </c>
    </row>
    <row r="4682" spans="1:15" x14ac:dyDescent="0.3">
      <c r="A4682" s="1" t="str">
        <f>VLOOKUP(F4682,Sheet2!A:C,2,FALSE)</f>
        <v>结果页</v>
      </c>
      <c r="B4682" s="1" t="str">
        <f>VLOOKUP(E4682,[1]Sheet4!A:B,2,FALSE)</f>
        <v>自家直客</v>
      </c>
      <c r="C4682" s="1" t="str">
        <f t="shared" si="44"/>
        <v>07</v>
      </c>
      <c r="D4682" s="147">
        <v>20150716</v>
      </c>
      <c r="E4682" s="6" t="s">
        <v>14</v>
      </c>
      <c r="F4682" s="6" t="s">
        <v>63</v>
      </c>
      <c r="G4682" s="57">
        <v>7420260</v>
      </c>
      <c r="H4682" s="8">
        <v>10037.780000000001</v>
      </c>
      <c r="I4682" s="9">
        <v>1.35</v>
      </c>
      <c r="J4682" s="4">
        <v>2.06E-2</v>
      </c>
      <c r="K4682" s="9">
        <v>7.0000000000000007E-2</v>
      </c>
      <c r="L4682" s="2">
        <v>152908</v>
      </c>
      <c r="M4682" s="4">
        <v>0.1124</v>
      </c>
      <c r="N4682" s="7">
        <v>0.57999999999999996</v>
      </c>
      <c r="O4682" s="2">
        <v>17183</v>
      </c>
    </row>
    <row r="4683" spans="1:15" x14ac:dyDescent="0.3">
      <c r="A4683" s="1" t="str">
        <f>VLOOKUP(F4683,Sheet2!A:C,2,FALSE)</f>
        <v>结果页</v>
      </c>
      <c r="B4683" s="1" t="str">
        <f>VLOOKUP(E4683,[1]Sheet4!A:B,2,FALSE)</f>
        <v>自家直客</v>
      </c>
      <c r="C4683" s="1" t="str">
        <f t="shared" si="44"/>
        <v>07</v>
      </c>
      <c r="D4683" s="147">
        <v>20150715</v>
      </c>
      <c r="E4683" s="6" t="s">
        <v>14</v>
      </c>
      <c r="F4683" s="6" t="s">
        <v>63</v>
      </c>
      <c r="G4683" s="57">
        <v>7594727</v>
      </c>
      <c r="H4683" s="8">
        <v>10909.21</v>
      </c>
      <c r="I4683" s="9">
        <v>1.44</v>
      </c>
      <c r="J4683" s="4">
        <v>2.0899999999999998E-2</v>
      </c>
      <c r="K4683" s="9">
        <v>7.0000000000000007E-2</v>
      </c>
      <c r="L4683" s="2">
        <v>158828</v>
      </c>
      <c r="M4683" s="4">
        <v>0.11459999999999999</v>
      </c>
      <c r="N4683" s="7">
        <v>0.6</v>
      </c>
      <c r="O4683" s="2">
        <v>18208</v>
      </c>
    </row>
    <row r="4684" spans="1:15" x14ac:dyDescent="0.3">
      <c r="A4684" s="1" t="str">
        <f>VLOOKUP(F4684,Sheet2!A:C,2,FALSE)</f>
        <v>结果页</v>
      </c>
      <c r="B4684" s="1" t="str">
        <f>VLOOKUP(E4684,[1]Sheet4!A:B,2,FALSE)</f>
        <v>自家直客</v>
      </c>
      <c r="C4684" s="1" t="str">
        <f t="shared" si="44"/>
        <v>07</v>
      </c>
      <c r="D4684" s="147">
        <v>20150714</v>
      </c>
      <c r="E4684" s="6" t="s">
        <v>14</v>
      </c>
      <c r="F4684" s="6" t="s">
        <v>63</v>
      </c>
      <c r="G4684" s="57">
        <v>7501843</v>
      </c>
      <c r="H4684" s="8">
        <v>11005.08</v>
      </c>
      <c r="I4684" s="9">
        <v>1.47</v>
      </c>
      <c r="J4684" s="4">
        <v>2.12E-2</v>
      </c>
      <c r="K4684" s="9">
        <v>7.0000000000000007E-2</v>
      </c>
      <c r="L4684" s="2">
        <v>159345</v>
      </c>
      <c r="M4684" s="4">
        <v>0.11840000000000001</v>
      </c>
      <c r="N4684" s="7">
        <v>0.57999999999999996</v>
      </c>
      <c r="O4684" s="2">
        <v>18862</v>
      </c>
    </row>
    <row r="4685" spans="1:15" x14ac:dyDescent="0.3">
      <c r="A4685" s="1" t="str">
        <f>VLOOKUP(F4685,Sheet2!A:C,2,FALSE)</f>
        <v>结果页</v>
      </c>
      <c r="B4685" s="1" t="str">
        <f>VLOOKUP(E4685,[1]Sheet4!A:B,2,FALSE)</f>
        <v>自家直客</v>
      </c>
      <c r="C4685" s="1" t="str">
        <f t="shared" si="44"/>
        <v>07</v>
      </c>
      <c r="D4685" s="147">
        <v>20150713</v>
      </c>
      <c r="E4685" s="6" t="s">
        <v>14</v>
      </c>
      <c r="F4685" s="6" t="s">
        <v>63</v>
      </c>
      <c r="G4685" s="57">
        <v>7575513</v>
      </c>
      <c r="H4685" s="8">
        <v>10991.18</v>
      </c>
      <c r="I4685" s="9">
        <v>1.45</v>
      </c>
      <c r="J4685" s="4">
        <v>2.1399999999999999E-2</v>
      </c>
      <c r="K4685" s="9">
        <v>7.0000000000000007E-2</v>
      </c>
      <c r="L4685" s="2">
        <v>162017</v>
      </c>
      <c r="M4685" s="4">
        <v>0.1188</v>
      </c>
      <c r="N4685" s="7">
        <v>0.56999999999999995</v>
      </c>
      <c r="O4685" s="2">
        <v>19246</v>
      </c>
    </row>
    <row r="4686" spans="1:15" x14ac:dyDescent="0.3">
      <c r="A4686" s="1" t="str">
        <f>VLOOKUP(F4686,Sheet2!A:C,2,FALSE)</f>
        <v>结果页</v>
      </c>
      <c r="B4686" s="1" t="str">
        <f>VLOOKUP(E4686,[1]Sheet4!A:B,2,FALSE)</f>
        <v>自家直客</v>
      </c>
      <c r="C4686" s="1" t="str">
        <f t="shared" si="44"/>
        <v>07</v>
      </c>
      <c r="D4686" s="147">
        <v>20150712</v>
      </c>
      <c r="E4686" s="6" t="s">
        <v>14</v>
      </c>
      <c r="F4686" s="6" t="s">
        <v>63</v>
      </c>
      <c r="G4686" s="57">
        <v>7514726</v>
      </c>
      <c r="H4686" s="8">
        <v>10863.68</v>
      </c>
      <c r="I4686" s="9">
        <v>1.45</v>
      </c>
      <c r="J4686" s="4">
        <v>2.1999999999999999E-2</v>
      </c>
      <c r="K4686" s="9">
        <v>7.0000000000000007E-2</v>
      </c>
      <c r="L4686" s="2">
        <v>165219</v>
      </c>
      <c r="M4686" s="4">
        <v>0.1216</v>
      </c>
      <c r="N4686" s="7">
        <v>0.54</v>
      </c>
      <c r="O4686" s="2">
        <v>20093</v>
      </c>
    </row>
    <row r="4687" spans="1:15" x14ac:dyDescent="0.3">
      <c r="A4687" s="1" t="str">
        <f>VLOOKUP(F4687,Sheet2!A:C,2,FALSE)</f>
        <v>结果页</v>
      </c>
      <c r="B4687" s="1" t="str">
        <f>VLOOKUP(E4687,[1]Sheet4!A:B,2,FALSE)</f>
        <v>自家直客</v>
      </c>
      <c r="C4687" s="1" t="str">
        <f t="shared" si="44"/>
        <v>07</v>
      </c>
      <c r="D4687" s="147">
        <v>20150711</v>
      </c>
      <c r="E4687" s="6" t="s">
        <v>14</v>
      </c>
      <c r="F4687" s="6" t="s">
        <v>63</v>
      </c>
      <c r="G4687" s="57">
        <v>7665943</v>
      </c>
      <c r="H4687" s="8">
        <v>10321.049999999999</v>
      </c>
      <c r="I4687" s="9">
        <v>1.35</v>
      </c>
      <c r="J4687" s="4">
        <v>2.1000000000000001E-2</v>
      </c>
      <c r="K4687" s="9">
        <v>0.06</v>
      </c>
      <c r="L4687" s="2">
        <v>161308</v>
      </c>
      <c r="M4687" s="4">
        <v>0.1066</v>
      </c>
      <c r="N4687" s="7">
        <v>0.6</v>
      </c>
      <c r="O4687" s="2">
        <v>17195</v>
      </c>
    </row>
    <row r="4688" spans="1:15" x14ac:dyDescent="0.3">
      <c r="A4688" s="1" t="str">
        <f>VLOOKUP(F4688,Sheet2!A:C,2,FALSE)</f>
        <v>结果页</v>
      </c>
      <c r="B4688" s="1" t="str">
        <f>VLOOKUP(E4688,[1]Sheet4!A:B,2,FALSE)</f>
        <v>自家直客</v>
      </c>
      <c r="C4688" s="1" t="str">
        <f t="shared" si="44"/>
        <v>07</v>
      </c>
      <c r="D4688" s="147">
        <v>20150710</v>
      </c>
      <c r="E4688" s="6" t="s">
        <v>14</v>
      </c>
      <c r="F4688" s="6" t="s">
        <v>63</v>
      </c>
      <c r="G4688" s="57">
        <v>7677558</v>
      </c>
      <c r="H4688" s="8">
        <v>11328.38</v>
      </c>
      <c r="I4688" s="9">
        <v>1.48</v>
      </c>
      <c r="J4688" s="4">
        <v>2.18E-2</v>
      </c>
      <c r="K4688" s="9">
        <v>7.0000000000000007E-2</v>
      </c>
      <c r="L4688" s="2">
        <v>166997</v>
      </c>
      <c r="M4688" s="4">
        <v>0.11990000000000001</v>
      </c>
      <c r="N4688" s="7">
        <v>0.56999999999999995</v>
      </c>
      <c r="O4688" s="2">
        <v>20029</v>
      </c>
    </row>
    <row r="4689" spans="1:15" x14ac:dyDescent="0.3">
      <c r="A4689" s="1" t="str">
        <f>VLOOKUP(F4689,Sheet2!A:C,2,FALSE)</f>
        <v>结果页</v>
      </c>
      <c r="B4689" s="1" t="str">
        <f>VLOOKUP(E4689,[1]Sheet4!A:B,2,FALSE)</f>
        <v>API</v>
      </c>
      <c r="C4689" s="1" t="str">
        <f t="shared" si="44"/>
        <v>07</v>
      </c>
      <c r="D4689" s="147">
        <v>20150725</v>
      </c>
      <c r="E4689" s="6" t="s">
        <v>32</v>
      </c>
      <c r="F4689" s="6" t="s">
        <v>63</v>
      </c>
      <c r="G4689" s="57">
        <v>1560922</v>
      </c>
      <c r="H4689" s="8">
        <v>872.24</v>
      </c>
      <c r="I4689" s="9">
        <v>0.56000000000000005</v>
      </c>
      <c r="J4689" s="4">
        <v>1.83E-2</v>
      </c>
      <c r="K4689" s="9">
        <v>0.03</v>
      </c>
      <c r="L4689" s="2">
        <v>28495</v>
      </c>
      <c r="M4689" s="4">
        <v>9.5600000000000004E-2</v>
      </c>
      <c r="N4689" s="7">
        <v>0.32</v>
      </c>
      <c r="O4689" s="2">
        <v>2723</v>
      </c>
    </row>
    <row r="4690" spans="1:15" x14ac:dyDescent="0.3">
      <c r="A4690" s="1" t="str">
        <f>VLOOKUP(F4690,Sheet2!A:C,2,FALSE)</f>
        <v>结果页</v>
      </c>
      <c r="B4690" s="1" t="str">
        <f>VLOOKUP(E4690,[1]Sheet4!A:B,2,FALSE)</f>
        <v>API</v>
      </c>
      <c r="C4690" s="1" t="str">
        <f t="shared" si="44"/>
        <v>07</v>
      </c>
      <c r="D4690" s="147">
        <v>20150724</v>
      </c>
      <c r="E4690" s="6" t="s">
        <v>32</v>
      </c>
      <c r="F4690" s="6" t="s">
        <v>63</v>
      </c>
      <c r="G4690" s="57">
        <v>1621182</v>
      </c>
      <c r="H4690" s="8">
        <v>888.91</v>
      </c>
      <c r="I4690" s="9">
        <v>0.55000000000000004</v>
      </c>
      <c r="J4690" s="4">
        <v>1.8700000000000001E-2</v>
      </c>
      <c r="K4690" s="9">
        <v>0.03</v>
      </c>
      <c r="L4690" s="2">
        <v>30251</v>
      </c>
      <c r="M4690" s="4">
        <v>9.3399999999999997E-2</v>
      </c>
      <c r="N4690" s="7">
        <v>0.31</v>
      </c>
      <c r="O4690" s="2">
        <v>2825</v>
      </c>
    </row>
    <row r="4691" spans="1:15" x14ac:dyDescent="0.3">
      <c r="A4691" s="1" t="str">
        <f>VLOOKUP(F4691,Sheet2!A:C,2,FALSE)</f>
        <v>结果页</v>
      </c>
      <c r="B4691" s="1" t="str">
        <f>VLOOKUP(E4691,[1]Sheet4!A:B,2,FALSE)</f>
        <v>API</v>
      </c>
      <c r="C4691" s="1" t="str">
        <f t="shared" si="44"/>
        <v>07</v>
      </c>
      <c r="D4691" s="147">
        <v>20150723</v>
      </c>
      <c r="E4691" s="6" t="s">
        <v>33</v>
      </c>
      <c r="F4691" s="6" t="s">
        <v>63</v>
      </c>
      <c r="G4691" s="57">
        <v>1655715</v>
      </c>
      <c r="H4691" s="8">
        <v>857.3</v>
      </c>
      <c r="I4691" s="9">
        <v>0.52</v>
      </c>
      <c r="J4691" s="4">
        <v>1.78E-2</v>
      </c>
      <c r="K4691" s="9">
        <v>0.03</v>
      </c>
      <c r="L4691" s="2">
        <v>29514</v>
      </c>
      <c r="M4691" s="4">
        <v>9.5600000000000004E-2</v>
      </c>
      <c r="N4691" s="7">
        <v>0.3</v>
      </c>
      <c r="O4691" s="2">
        <v>2822</v>
      </c>
    </row>
    <row r="4692" spans="1:15" x14ac:dyDescent="0.3">
      <c r="A4692" s="1" t="str">
        <f>VLOOKUP(F4692,Sheet2!A:C,2,FALSE)</f>
        <v>结果页</v>
      </c>
      <c r="B4692" s="1" t="str">
        <f>VLOOKUP(E4692,[1]Sheet4!A:B,2,FALSE)</f>
        <v>API</v>
      </c>
      <c r="C4692" s="1" t="str">
        <f t="shared" si="44"/>
        <v>07</v>
      </c>
      <c r="D4692" s="147">
        <v>20150722</v>
      </c>
      <c r="E4692" s="6" t="s">
        <v>32</v>
      </c>
      <c r="F4692" s="6" t="s">
        <v>63</v>
      </c>
      <c r="G4692" s="57">
        <v>1574331</v>
      </c>
      <c r="H4692" s="8">
        <v>875.32</v>
      </c>
      <c r="I4692" s="9">
        <v>0.56000000000000005</v>
      </c>
      <c r="J4692" s="4">
        <v>1.7999999999999999E-2</v>
      </c>
      <c r="K4692" s="9">
        <v>0.03</v>
      </c>
      <c r="L4692" s="2">
        <v>28380</v>
      </c>
      <c r="M4692" s="4">
        <v>0.1</v>
      </c>
      <c r="N4692" s="7">
        <v>0.31</v>
      </c>
      <c r="O4692" s="2">
        <v>2838</v>
      </c>
    </row>
    <row r="4693" spans="1:15" x14ac:dyDescent="0.3">
      <c r="A4693" s="1" t="str">
        <f>VLOOKUP(F4693,Sheet2!A:C,2,FALSE)</f>
        <v>结果页</v>
      </c>
      <c r="B4693" s="1" t="str">
        <f>VLOOKUP(E4693,[1]Sheet4!A:B,2,FALSE)</f>
        <v>API</v>
      </c>
      <c r="C4693" s="1" t="str">
        <f t="shared" si="44"/>
        <v>07</v>
      </c>
      <c r="D4693" s="147">
        <v>20150721</v>
      </c>
      <c r="E4693" s="6" t="s">
        <v>32</v>
      </c>
      <c r="F4693" s="6" t="s">
        <v>63</v>
      </c>
      <c r="G4693" s="57">
        <v>1477656</v>
      </c>
      <c r="H4693" s="8">
        <v>856.58</v>
      </c>
      <c r="I4693" s="9">
        <v>0.57999999999999996</v>
      </c>
      <c r="J4693" s="4">
        <v>1.8499999999999999E-2</v>
      </c>
      <c r="K4693" s="9">
        <v>0.03</v>
      </c>
      <c r="L4693" s="2">
        <v>27404</v>
      </c>
      <c r="M4693" s="4">
        <v>0.1021</v>
      </c>
      <c r="N4693" s="7">
        <v>0.31</v>
      </c>
      <c r="O4693" s="2">
        <v>2798</v>
      </c>
    </row>
    <row r="4694" spans="1:15" x14ac:dyDescent="0.3">
      <c r="A4694" s="1" t="str">
        <f>VLOOKUP(F4694,Sheet2!A:C,2,FALSE)</f>
        <v>结果页</v>
      </c>
      <c r="B4694" s="1" t="str">
        <f>VLOOKUP(E4694,[1]Sheet4!A:B,2,FALSE)</f>
        <v>API</v>
      </c>
      <c r="C4694" s="1" t="str">
        <f t="shared" si="44"/>
        <v>07</v>
      </c>
      <c r="D4694" s="147">
        <v>20150720</v>
      </c>
      <c r="E4694" s="6" t="s">
        <v>32</v>
      </c>
      <c r="F4694" s="6" t="s">
        <v>63</v>
      </c>
      <c r="G4694" s="57">
        <v>1540079</v>
      </c>
      <c r="H4694" s="8">
        <v>839.56</v>
      </c>
      <c r="I4694" s="9">
        <v>0.55000000000000004</v>
      </c>
      <c r="J4694" s="4">
        <v>1.7500000000000002E-2</v>
      </c>
      <c r="K4694" s="9">
        <v>0.03</v>
      </c>
      <c r="L4694" s="2">
        <v>26909</v>
      </c>
      <c r="M4694" s="4">
        <v>9.0700000000000003E-2</v>
      </c>
      <c r="N4694" s="7">
        <v>0.34</v>
      </c>
      <c r="O4694" s="2">
        <v>2440</v>
      </c>
    </row>
    <row r="4695" spans="1:15" x14ac:dyDescent="0.3">
      <c r="A4695" s="1" t="str">
        <f>VLOOKUP(F4695,Sheet2!A:C,2,FALSE)</f>
        <v>结果页</v>
      </c>
      <c r="B4695" s="1" t="str">
        <f>VLOOKUP(E4695,[1]Sheet4!A:B,2,FALSE)</f>
        <v>API</v>
      </c>
      <c r="C4695" s="1" t="str">
        <f t="shared" si="44"/>
        <v>07</v>
      </c>
      <c r="D4695" s="147">
        <v>20150719</v>
      </c>
      <c r="E4695" s="6" t="s">
        <v>32</v>
      </c>
      <c r="F4695" s="6" t="s">
        <v>63</v>
      </c>
      <c r="G4695" s="57">
        <v>1568914</v>
      </c>
      <c r="H4695" s="8">
        <v>863.67</v>
      </c>
      <c r="I4695" s="9">
        <v>0.55000000000000004</v>
      </c>
      <c r="J4695" s="4">
        <v>1.7000000000000001E-2</v>
      </c>
      <c r="K4695" s="9">
        <v>0.03</v>
      </c>
      <c r="L4695" s="2">
        <v>26645</v>
      </c>
      <c r="M4695" s="4">
        <v>9.2999999999999999E-2</v>
      </c>
      <c r="N4695" s="7">
        <v>0.35</v>
      </c>
      <c r="O4695" s="2">
        <v>2478</v>
      </c>
    </row>
    <row r="4696" spans="1:15" x14ac:dyDescent="0.3">
      <c r="A4696" s="1" t="str">
        <f>VLOOKUP(F4696,Sheet2!A:C,2,FALSE)</f>
        <v>结果页</v>
      </c>
      <c r="B4696" s="1" t="str">
        <f>VLOOKUP(E4696,[1]Sheet4!A:B,2,FALSE)</f>
        <v>API</v>
      </c>
      <c r="C4696" s="1" t="str">
        <f t="shared" si="44"/>
        <v>07</v>
      </c>
      <c r="D4696" s="147">
        <v>20150718</v>
      </c>
      <c r="E4696" s="6" t="s">
        <v>33</v>
      </c>
      <c r="F4696" s="6" t="s">
        <v>63</v>
      </c>
      <c r="G4696" s="57">
        <v>1547695</v>
      </c>
      <c r="H4696" s="8">
        <v>837.64</v>
      </c>
      <c r="I4696" s="9">
        <v>0.54</v>
      </c>
      <c r="J4696" s="4">
        <v>1.7399999999999999E-2</v>
      </c>
      <c r="K4696" s="9">
        <v>0.03</v>
      </c>
      <c r="L4696" s="2">
        <v>26977</v>
      </c>
      <c r="M4696" s="4">
        <v>8.7400000000000005E-2</v>
      </c>
      <c r="N4696" s="7">
        <v>0.36</v>
      </c>
      <c r="O4696" s="2">
        <v>2357</v>
      </c>
    </row>
    <row r="4697" spans="1:15" x14ac:dyDescent="0.3">
      <c r="A4697" s="1" t="str">
        <f>VLOOKUP(F4697,Sheet2!A:C,2,FALSE)</f>
        <v>结果页</v>
      </c>
      <c r="B4697" s="1" t="str">
        <f>VLOOKUP(E4697,[1]Sheet4!A:B,2,FALSE)</f>
        <v>API</v>
      </c>
      <c r="C4697" s="1" t="str">
        <f t="shared" si="44"/>
        <v>07</v>
      </c>
      <c r="D4697" s="147">
        <v>20150717</v>
      </c>
      <c r="E4697" s="6" t="s">
        <v>32</v>
      </c>
      <c r="F4697" s="6" t="s">
        <v>63</v>
      </c>
      <c r="G4697" s="57">
        <v>2016529</v>
      </c>
      <c r="H4697" s="8">
        <v>781.99</v>
      </c>
      <c r="I4697" s="9">
        <v>0.39</v>
      </c>
      <c r="J4697" s="4">
        <v>1.55E-2</v>
      </c>
      <c r="K4697" s="9">
        <v>0.03</v>
      </c>
      <c r="L4697" s="2">
        <v>31342</v>
      </c>
      <c r="M4697" s="4">
        <v>6.2700000000000006E-2</v>
      </c>
      <c r="N4697" s="7">
        <v>0.4</v>
      </c>
      <c r="O4697" s="2">
        <v>1966</v>
      </c>
    </row>
    <row r="4698" spans="1:15" x14ac:dyDescent="0.3">
      <c r="A4698" s="1" t="str">
        <f>VLOOKUP(F4698,Sheet2!A:C,2,FALSE)</f>
        <v>结果页</v>
      </c>
      <c r="B4698" s="1" t="str">
        <f>VLOOKUP(E4698,[1]Sheet4!A:B,2,FALSE)</f>
        <v>API</v>
      </c>
      <c r="C4698" s="1" t="str">
        <f t="shared" si="44"/>
        <v>07</v>
      </c>
      <c r="D4698" s="147">
        <v>20150716</v>
      </c>
      <c r="E4698" s="6" t="s">
        <v>32</v>
      </c>
      <c r="F4698" s="6" t="s">
        <v>63</v>
      </c>
      <c r="G4698" s="57">
        <v>1634350</v>
      </c>
      <c r="H4698" s="8">
        <v>1132.8699999999999</v>
      </c>
      <c r="I4698" s="9">
        <v>0.69</v>
      </c>
      <c r="J4698" s="4">
        <v>1.6E-2</v>
      </c>
      <c r="K4698" s="9">
        <v>0.04</v>
      </c>
      <c r="L4698" s="2">
        <v>26119</v>
      </c>
      <c r="M4698" s="4">
        <v>9.4899999999999998E-2</v>
      </c>
      <c r="N4698" s="7">
        <v>0.46</v>
      </c>
      <c r="O4698" s="2">
        <v>2478</v>
      </c>
    </row>
    <row r="4699" spans="1:15" x14ac:dyDescent="0.3">
      <c r="A4699" s="1" t="str">
        <f>VLOOKUP(F4699,Sheet2!A:C,2,FALSE)</f>
        <v>结果页</v>
      </c>
      <c r="B4699" s="1" t="str">
        <f>VLOOKUP(E4699,[1]Sheet4!A:B,2,FALSE)</f>
        <v>API</v>
      </c>
      <c r="C4699" s="1" t="str">
        <f t="shared" si="44"/>
        <v>07</v>
      </c>
      <c r="D4699" s="147">
        <v>20150715</v>
      </c>
      <c r="E4699" s="6" t="s">
        <v>32</v>
      </c>
      <c r="F4699" s="6" t="s">
        <v>63</v>
      </c>
      <c r="G4699" s="57">
        <v>1633592</v>
      </c>
      <c r="H4699" s="8">
        <v>849.4</v>
      </c>
      <c r="I4699" s="9">
        <v>0.52</v>
      </c>
      <c r="J4699" s="4">
        <v>1.6500000000000001E-2</v>
      </c>
      <c r="K4699" s="9">
        <v>0.03</v>
      </c>
      <c r="L4699" s="2">
        <v>26887</v>
      </c>
      <c r="M4699" s="4">
        <v>9.2200000000000004E-2</v>
      </c>
      <c r="N4699" s="7">
        <v>0.34</v>
      </c>
      <c r="O4699" s="2">
        <v>2480</v>
      </c>
    </row>
    <row r="4700" spans="1:15" x14ac:dyDescent="0.3">
      <c r="A4700" s="1" t="str">
        <f>VLOOKUP(F4700,Sheet2!A:C,2,FALSE)</f>
        <v>结果页</v>
      </c>
      <c r="B4700" s="1" t="str">
        <f>VLOOKUP(E4700,[1]Sheet4!A:B,2,FALSE)</f>
        <v>API</v>
      </c>
      <c r="C4700" s="1" t="str">
        <f t="shared" si="44"/>
        <v>07</v>
      </c>
      <c r="D4700" s="147">
        <v>20150714</v>
      </c>
      <c r="E4700" s="6" t="s">
        <v>33</v>
      </c>
      <c r="F4700" s="6" t="s">
        <v>63</v>
      </c>
      <c r="G4700" s="57">
        <v>1694807</v>
      </c>
      <c r="H4700" s="8">
        <v>840.78</v>
      </c>
      <c r="I4700" s="9">
        <v>0.5</v>
      </c>
      <c r="J4700" s="4">
        <v>1.6799999999999999E-2</v>
      </c>
      <c r="K4700" s="9">
        <v>0.03</v>
      </c>
      <c r="L4700" s="2">
        <v>28467</v>
      </c>
      <c r="M4700" s="4">
        <v>8.5300000000000001E-2</v>
      </c>
      <c r="N4700" s="7">
        <v>0.35</v>
      </c>
      <c r="O4700" s="2">
        <v>2427</v>
      </c>
    </row>
    <row r="4701" spans="1:15" x14ac:dyDescent="0.3">
      <c r="A4701" s="1" t="str">
        <f>VLOOKUP(F4701,Sheet2!A:C,2,FALSE)</f>
        <v>结果页</v>
      </c>
      <c r="B4701" s="1" t="str">
        <f>VLOOKUP(E4701,[1]Sheet4!A:B,2,FALSE)</f>
        <v>API</v>
      </c>
      <c r="C4701" s="1" t="str">
        <f t="shared" si="44"/>
        <v>07</v>
      </c>
      <c r="D4701" s="147">
        <v>20150713</v>
      </c>
      <c r="E4701" s="6" t="s">
        <v>32</v>
      </c>
      <c r="F4701" s="6" t="s">
        <v>63</v>
      </c>
      <c r="G4701" s="57">
        <v>1587267</v>
      </c>
      <c r="H4701" s="8">
        <v>808.1</v>
      </c>
      <c r="I4701" s="9">
        <v>0.51</v>
      </c>
      <c r="J4701" s="4">
        <v>1.7100000000000001E-2</v>
      </c>
      <c r="K4701" s="9">
        <v>0.03</v>
      </c>
      <c r="L4701" s="2">
        <v>27181</v>
      </c>
      <c r="M4701" s="4">
        <v>8.3500000000000005E-2</v>
      </c>
      <c r="N4701" s="7">
        <v>0.36</v>
      </c>
      <c r="O4701" s="2">
        <v>2270</v>
      </c>
    </row>
    <row r="4702" spans="1:15" x14ac:dyDescent="0.3">
      <c r="A4702" s="1" t="str">
        <f>VLOOKUP(F4702,Sheet2!A:C,2,FALSE)</f>
        <v>结果页</v>
      </c>
      <c r="B4702" s="1" t="str">
        <f>VLOOKUP(E4702,[1]Sheet4!A:B,2,FALSE)</f>
        <v>API</v>
      </c>
      <c r="C4702" s="1" t="str">
        <f t="shared" si="44"/>
        <v>07</v>
      </c>
      <c r="D4702" s="147">
        <v>20150712</v>
      </c>
      <c r="E4702" s="6" t="s">
        <v>32</v>
      </c>
      <c r="F4702" s="6" t="s">
        <v>63</v>
      </c>
      <c r="G4702" s="57">
        <v>1443278</v>
      </c>
      <c r="H4702" s="8">
        <v>766.45</v>
      </c>
      <c r="I4702" s="9">
        <v>0.53</v>
      </c>
      <c r="J4702" s="4">
        <v>1.67E-2</v>
      </c>
      <c r="K4702" s="9">
        <v>0.03</v>
      </c>
      <c r="L4702" s="2">
        <v>24162</v>
      </c>
      <c r="M4702" s="4">
        <v>8.1600000000000006E-2</v>
      </c>
      <c r="N4702" s="7">
        <v>0.39</v>
      </c>
      <c r="O4702" s="2">
        <v>1971</v>
      </c>
    </row>
    <row r="4703" spans="1:15" x14ac:dyDescent="0.3">
      <c r="A4703" s="1" t="str">
        <f>VLOOKUP(F4703,Sheet2!A:C,2,FALSE)</f>
        <v>结果页</v>
      </c>
      <c r="B4703" s="1" t="str">
        <f>VLOOKUP(E4703,[1]Sheet4!A:B,2,FALSE)</f>
        <v>API</v>
      </c>
      <c r="C4703" s="1" t="str">
        <f t="shared" si="44"/>
        <v>07</v>
      </c>
      <c r="D4703" s="147">
        <v>20150711</v>
      </c>
      <c r="E4703" s="6" t="s">
        <v>33</v>
      </c>
      <c r="F4703" s="6" t="s">
        <v>63</v>
      </c>
      <c r="G4703" s="57">
        <v>1463228</v>
      </c>
      <c r="H4703" s="8">
        <v>793.67</v>
      </c>
      <c r="I4703" s="9">
        <v>0.54</v>
      </c>
      <c r="J4703" s="4">
        <v>1.7000000000000001E-2</v>
      </c>
      <c r="K4703" s="9">
        <v>0.03</v>
      </c>
      <c r="L4703" s="2">
        <v>24879</v>
      </c>
      <c r="M4703" s="4">
        <v>8.0699999999999994E-2</v>
      </c>
      <c r="N4703" s="7">
        <v>0.4</v>
      </c>
      <c r="O4703" s="2">
        <v>2007</v>
      </c>
    </row>
    <row r="4704" spans="1:15" x14ac:dyDescent="0.3">
      <c r="A4704" s="1" t="str">
        <f>VLOOKUP(F4704,Sheet2!A:C,2,FALSE)</f>
        <v>结果页</v>
      </c>
      <c r="B4704" s="1" t="str">
        <f>VLOOKUP(E4704,[1]Sheet4!A:B,2,FALSE)</f>
        <v>API</v>
      </c>
      <c r="C4704" s="1" t="str">
        <f t="shared" si="44"/>
        <v>07</v>
      </c>
      <c r="D4704" s="147">
        <v>20150710</v>
      </c>
      <c r="E4704" s="6" t="s">
        <v>32</v>
      </c>
      <c r="F4704" s="6" t="s">
        <v>63</v>
      </c>
      <c r="G4704" s="57">
        <v>1399791</v>
      </c>
      <c r="H4704" s="8">
        <v>749.44</v>
      </c>
      <c r="I4704" s="9">
        <v>0.54</v>
      </c>
      <c r="J4704" s="4">
        <v>1.7100000000000001E-2</v>
      </c>
      <c r="K4704" s="9">
        <v>0.03</v>
      </c>
      <c r="L4704" s="2">
        <v>23938</v>
      </c>
      <c r="M4704" s="4">
        <v>7.6200000000000004E-2</v>
      </c>
      <c r="N4704" s="7">
        <v>0.41</v>
      </c>
      <c r="O4704" s="2">
        <v>1824</v>
      </c>
    </row>
    <row r="4705" spans="1:15" x14ac:dyDescent="0.3">
      <c r="A4705" s="1" t="str">
        <f>VLOOKUP(F4705,Sheet2!A:C,2,FALSE)</f>
        <v>其他</v>
      </c>
      <c r="B4705" s="1" t="str">
        <f>VLOOKUP(E4705,[1]Sheet4!A:B,2,FALSE)</f>
        <v>自家直客</v>
      </c>
      <c r="C4705" s="1" t="str">
        <f t="shared" si="44"/>
        <v>07</v>
      </c>
      <c r="D4705" s="147">
        <v>20150725</v>
      </c>
      <c r="E4705" s="6" t="s">
        <v>14</v>
      </c>
      <c r="F4705" s="6" t="s">
        <v>41</v>
      </c>
      <c r="G4705" s="57">
        <v>2623799</v>
      </c>
      <c r="H4705" s="8">
        <v>514.98</v>
      </c>
      <c r="I4705" s="9">
        <v>0.2</v>
      </c>
      <c r="J4705" s="4">
        <v>5.8999999999999999E-3</v>
      </c>
      <c r="K4705" s="9">
        <v>0.03</v>
      </c>
      <c r="L4705" s="2">
        <v>15486</v>
      </c>
      <c r="M4705" s="4">
        <v>1.3599999999999999E-2</v>
      </c>
      <c r="N4705" s="7">
        <v>2.4500000000000002</v>
      </c>
      <c r="O4705" s="2">
        <v>210</v>
      </c>
    </row>
    <row r="4706" spans="1:15" x14ac:dyDescent="0.3">
      <c r="A4706" s="1" t="str">
        <f>VLOOKUP(F4706,Sheet2!A:C,2,FALSE)</f>
        <v>其他</v>
      </c>
      <c r="B4706" s="1" t="str">
        <f>VLOOKUP(E4706,[1]Sheet4!A:B,2,FALSE)</f>
        <v>自家直客</v>
      </c>
      <c r="C4706" s="1" t="str">
        <f t="shared" si="44"/>
        <v>07</v>
      </c>
      <c r="D4706" s="147">
        <v>20150724</v>
      </c>
      <c r="E4706" s="6" t="s">
        <v>14</v>
      </c>
      <c r="F4706" s="6" t="s">
        <v>41</v>
      </c>
      <c r="G4706" s="57">
        <v>2634733</v>
      </c>
      <c r="H4706" s="8">
        <v>512.97</v>
      </c>
      <c r="I4706" s="9">
        <v>0.19</v>
      </c>
      <c r="J4706" s="4">
        <v>5.8999999999999999E-3</v>
      </c>
      <c r="K4706" s="9">
        <v>0.03</v>
      </c>
      <c r="L4706" s="2">
        <v>15503</v>
      </c>
      <c r="M4706" s="4">
        <v>1.49E-2</v>
      </c>
      <c r="N4706" s="7">
        <v>2.2200000000000002</v>
      </c>
      <c r="O4706" s="2">
        <v>231</v>
      </c>
    </row>
    <row r="4707" spans="1:15" x14ac:dyDescent="0.3">
      <c r="A4707" s="1" t="str">
        <f>VLOOKUP(F4707,Sheet2!A:C,2,FALSE)</f>
        <v>其他</v>
      </c>
      <c r="B4707" s="1" t="str">
        <f>VLOOKUP(E4707,[1]Sheet4!A:B,2,FALSE)</f>
        <v>自家直客</v>
      </c>
      <c r="C4707" s="1" t="str">
        <f t="shared" si="44"/>
        <v>07</v>
      </c>
      <c r="D4707" s="147">
        <v>20150723</v>
      </c>
      <c r="E4707" s="6" t="s">
        <v>14</v>
      </c>
      <c r="F4707" s="6" t="s">
        <v>41</v>
      </c>
      <c r="G4707" s="57">
        <v>2814167</v>
      </c>
      <c r="H4707" s="8">
        <v>544.64</v>
      </c>
      <c r="I4707" s="9">
        <v>0.19</v>
      </c>
      <c r="J4707" s="4">
        <v>5.8999999999999999E-3</v>
      </c>
      <c r="K4707" s="9">
        <v>0.03</v>
      </c>
      <c r="L4707" s="2">
        <v>16504</v>
      </c>
      <c r="M4707" s="4">
        <v>1.67E-2</v>
      </c>
      <c r="N4707" s="7">
        <v>1.97</v>
      </c>
      <c r="O4707" s="2">
        <v>276</v>
      </c>
    </row>
    <row r="4708" spans="1:15" x14ac:dyDescent="0.3">
      <c r="A4708" s="1" t="str">
        <f>VLOOKUP(F4708,Sheet2!A:C,2,FALSE)</f>
        <v>其他</v>
      </c>
      <c r="B4708" s="1" t="str">
        <f>VLOOKUP(E4708,[1]Sheet4!A:B,2,FALSE)</f>
        <v>自家直客</v>
      </c>
      <c r="C4708" s="1" t="str">
        <f t="shared" ref="C4708:C4771" si="45">RIGHT(LEFT(D4708,6),2)</f>
        <v>07</v>
      </c>
      <c r="D4708" s="147">
        <v>20150722</v>
      </c>
      <c r="E4708" s="6" t="s">
        <v>14</v>
      </c>
      <c r="F4708" s="6" t="s">
        <v>41</v>
      </c>
      <c r="G4708" s="57">
        <v>3041794</v>
      </c>
      <c r="H4708" s="8">
        <v>694.25</v>
      </c>
      <c r="I4708" s="9">
        <v>0.23</v>
      </c>
      <c r="J4708" s="4">
        <v>6.3E-3</v>
      </c>
      <c r="K4708" s="9">
        <v>0.04</v>
      </c>
      <c r="L4708" s="2">
        <v>19057</v>
      </c>
      <c r="M4708" s="4">
        <v>1.52E-2</v>
      </c>
      <c r="N4708" s="7">
        <v>2.4</v>
      </c>
      <c r="O4708" s="2">
        <v>289</v>
      </c>
    </row>
    <row r="4709" spans="1:15" x14ac:dyDescent="0.3">
      <c r="A4709" s="1" t="str">
        <f>VLOOKUP(F4709,Sheet2!A:C,2,FALSE)</f>
        <v>其他</v>
      </c>
      <c r="B4709" s="1" t="str">
        <f>VLOOKUP(E4709,[1]Sheet4!A:B,2,FALSE)</f>
        <v>自家直客</v>
      </c>
      <c r="C4709" s="1" t="str">
        <f t="shared" si="45"/>
        <v>07</v>
      </c>
      <c r="D4709" s="147">
        <v>20150721</v>
      </c>
      <c r="E4709" s="6" t="s">
        <v>14</v>
      </c>
      <c r="F4709" s="6" t="s">
        <v>41</v>
      </c>
      <c r="G4709" s="57">
        <v>2999083</v>
      </c>
      <c r="H4709" s="8">
        <v>614.6</v>
      </c>
      <c r="I4709" s="9">
        <v>0.2</v>
      </c>
      <c r="J4709" s="4">
        <v>6.3E-3</v>
      </c>
      <c r="K4709" s="9">
        <v>0.03</v>
      </c>
      <c r="L4709" s="2">
        <v>18784</v>
      </c>
      <c r="M4709" s="4">
        <v>1.49E-2</v>
      </c>
      <c r="N4709" s="7">
        <v>2.2000000000000002</v>
      </c>
      <c r="O4709" s="2">
        <v>279</v>
      </c>
    </row>
    <row r="4710" spans="1:15" x14ac:dyDescent="0.3">
      <c r="A4710" s="1" t="str">
        <f>VLOOKUP(F4710,Sheet2!A:C,2,FALSE)</f>
        <v>其他</v>
      </c>
      <c r="B4710" s="1" t="str">
        <f>VLOOKUP(E4710,[1]Sheet4!A:B,2,FALSE)</f>
        <v>自家直客</v>
      </c>
      <c r="C4710" s="1" t="str">
        <f t="shared" si="45"/>
        <v>07</v>
      </c>
      <c r="D4710" s="147">
        <v>20150720</v>
      </c>
      <c r="E4710" s="6" t="s">
        <v>14</v>
      </c>
      <c r="F4710" s="6" t="s">
        <v>41</v>
      </c>
      <c r="G4710" s="57">
        <v>3327123</v>
      </c>
      <c r="H4710" s="8">
        <v>653.14</v>
      </c>
      <c r="I4710" s="9">
        <v>0.2</v>
      </c>
      <c r="J4710" s="4">
        <v>6.0000000000000001E-3</v>
      </c>
      <c r="K4710" s="9">
        <v>0.03</v>
      </c>
      <c r="L4710" s="2">
        <v>20098</v>
      </c>
      <c r="M4710" s="4">
        <v>1.77E-2</v>
      </c>
      <c r="N4710" s="7">
        <v>1.83</v>
      </c>
      <c r="O4710" s="2">
        <v>356</v>
      </c>
    </row>
    <row r="4711" spans="1:15" x14ac:dyDescent="0.3">
      <c r="A4711" s="1" t="str">
        <f>VLOOKUP(F4711,Sheet2!A:C,2,FALSE)</f>
        <v>其他</v>
      </c>
      <c r="B4711" s="1" t="str">
        <f>VLOOKUP(E4711,[1]Sheet4!A:B,2,FALSE)</f>
        <v>自家直客</v>
      </c>
      <c r="C4711" s="1" t="str">
        <f t="shared" si="45"/>
        <v>07</v>
      </c>
      <c r="D4711" s="147">
        <v>20150719</v>
      </c>
      <c r="E4711" s="6" t="s">
        <v>14</v>
      </c>
      <c r="F4711" s="6" t="s">
        <v>41</v>
      </c>
      <c r="G4711" s="57">
        <v>3970704</v>
      </c>
      <c r="H4711" s="8">
        <v>785.86</v>
      </c>
      <c r="I4711" s="9">
        <v>0.2</v>
      </c>
      <c r="J4711" s="4">
        <v>6.3E-3</v>
      </c>
      <c r="K4711" s="9">
        <v>0.03</v>
      </c>
      <c r="L4711" s="2">
        <v>24864</v>
      </c>
      <c r="M4711" s="4">
        <v>2.1299999999999999E-2</v>
      </c>
      <c r="N4711" s="7">
        <v>1.48</v>
      </c>
      <c r="O4711" s="2">
        <v>530</v>
      </c>
    </row>
    <row r="4712" spans="1:15" x14ac:dyDescent="0.3">
      <c r="A4712" s="1" t="str">
        <f>VLOOKUP(F4712,Sheet2!A:C,2,FALSE)</f>
        <v>其他</v>
      </c>
      <c r="B4712" s="1" t="str">
        <f>VLOOKUP(E4712,[1]Sheet4!A:B,2,FALSE)</f>
        <v>自家直客</v>
      </c>
      <c r="C4712" s="1" t="str">
        <f t="shared" si="45"/>
        <v>07</v>
      </c>
      <c r="D4712" s="147">
        <v>20150718</v>
      </c>
      <c r="E4712" s="6" t="s">
        <v>14</v>
      </c>
      <c r="F4712" s="6" t="s">
        <v>41</v>
      </c>
      <c r="G4712" s="57">
        <v>3708087</v>
      </c>
      <c r="H4712" s="8">
        <v>658.97</v>
      </c>
      <c r="I4712" s="9">
        <v>0.18</v>
      </c>
      <c r="J4712" s="4">
        <v>5.4999999999999997E-3</v>
      </c>
      <c r="K4712" s="9">
        <v>0.03</v>
      </c>
      <c r="L4712" s="2">
        <v>20450</v>
      </c>
      <c r="M4712" s="4">
        <v>1.6799999999999999E-2</v>
      </c>
      <c r="N4712" s="7">
        <v>1.92</v>
      </c>
      <c r="O4712" s="2">
        <v>343</v>
      </c>
    </row>
    <row r="4713" spans="1:15" x14ac:dyDescent="0.3">
      <c r="A4713" s="1" t="str">
        <f>VLOOKUP(F4713,Sheet2!A:C,2,FALSE)</f>
        <v>其他</v>
      </c>
      <c r="B4713" s="1" t="str">
        <f>VLOOKUP(E4713,[1]Sheet4!A:B,2,FALSE)</f>
        <v>自家直客</v>
      </c>
      <c r="C4713" s="1" t="str">
        <f t="shared" si="45"/>
        <v>07</v>
      </c>
      <c r="D4713" s="147">
        <v>20150717</v>
      </c>
      <c r="E4713" s="6" t="s">
        <v>14</v>
      </c>
      <c r="F4713" s="6" t="s">
        <v>41</v>
      </c>
      <c r="G4713" s="57">
        <v>4443019</v>
      </c>
      <c r="H4713" s="8">
        <v>676.74</v>
      </c>
      <c r="I4713" s="9">
        <v>0.15</v>
      </c>
      <c r="J4713" s="4">
        <v>5.0000000000000001E-3</v>
      </c>
      <c r="K4713" s="9">
        <v>0.03</v>
      </c>
      <c r="L4713" s="2">
        <v>22084</v>
      </c>
      <c r="M4713" s="4">
        <v>1.37E-2</v>
      </c>
      <c r="N4713" s="7">
        <v>2.23</v>
      </c>
      <c r="O4713" s="2">
        <v>303</v>
      </c>
    </row>
    <row r="4714" spans="1:15" x14ac:dyDescent="0.3">
      <c r="A4714" s="1" t="str">
        <f>VLOOKUP(F4714,Sheet2!A:C,2,FALSE)</f>
        <v>其他</v>
      </c>
      <c r="B4714" s="1" t="str">
        <f>VLOOKUP(E4714,[1]Sheet4!A:B,2,FALSE)</f>
        <v>自家直客</v>
      </c>
      <c r="C4714" s="1" t="str">
        <f t="shared" si="45"/>
        <v>07</v>
      </c>
      <c r="D4714" s="147">
        <v>20150716</v>
      </c>
      <c r="E4714" s="6" t="s">
        <v>14</v>
      </c>
      <c r="F4714" s="6" t="s">
        <v>41</v>
      </c>
      <c r="G4714" s="57">
        <v>3393055</v>
      </c>
      <c r="H4714" s="8">
        <v>732.59</v>
      </c>
      <c r="I4714" s="9">
        <v>0.22</v>
      </c>
      <c r="J4714" s="4">
        <v>6.1999999999999998E-3</v>
      </c>
      <c r="K4714" s="9">
        <v>0.03</v>
      </c>
      <c r="L4714" s="2">
        <v>21011</v>
      </c>
      <c r="M4714" s="4">
        <v>2.53E-2</v>
      </c>
      <c r="N4714" s="7">
        <v>1.38</v>
      </c>
      <c r="O4714" s="2">
        <v>531</v>
      </c>
    </row>
    <row r="4715" spans="1:15" x14ac:dyDescent="0.3">
      <c r="A4715" s="1" t="str">
        <f>VLOOKUP(F4715,Sheet2!A:C,2,FALSE)</f>
        <v>其他</v>
      </c>
      <c r="B4715" s="1" t="str">
        <f>VLOOKUP(E4715,[1]Sheet4!A:B,2,FALSE)</f>
        <v>自家直客</v>
      </c>
      <c r="C4715" s="1" t="str">
        <f t="shared" si="45"/>
        <v>07</v>
      </c>
      <c r="D4715" s="147">
        <v>20150715</v>
      </c>
      <c r="E4715" s="6" t="s">
        <v>14</v>
      </c>
      <c r="F4715" s="6" t="s">
        <v>41</v>
      </c>
      <c r="G4715" s="57">
        <v>3525302</v>
      </c>
      <c r="H4715" s="8">
        <v>834.04</v>
      </c>
      <c r="I4715" s="9">
        <v>0.24</v>
      </c>
      <c r="J4715" s="4">
        <v>6.4000000000000003E-3</v>
      </c>
      <c r="K4715" s="9">
        <v>0.04</v>
      </c>
      <c r="L4715" s="2">
        <v>22577</v>
      </c>
      <c r="M4715" s="4">
        <v>2.93E-2</v>
      </c>
      <c r="N4715" s="7">
        <v>1.26</v>
      </c>
      <c r="O4715" s="2">
        <v>661</v>
      </c>
    </row>
    <row r="4716" spans="1:15" x14ac:dyDescent="0.3">
      <c r="A4716" s="1" t="str">
        <f>VLOOKUP(F4716,Sheet2!A:C,2,FALSE)</f>
        <v>其他</v>
      </c>
      <c r="B4716" s="1" t="str">
        <f>VLOOKUP(E4716,[1]Sheet4!A:B,2,FALSE)</f>
        <v>自家直客</v>
      </c>
      <c r="C4716" s="1" t="str">
        <f t="shared" si="45"/>
        <v>07</v>
      </c>
      <c r="D4716" s="147">
        <v>20150714</v>
      </c>
      <c r="E4716" s="6" t="s">
        <v>14</v>
      </c>
      <c r="F4716" s="6" t="s">
        <v>41</v>
      </c>
      <c r="G4716" s="57">
        <v>3326205</v>
      </c>
      <c r="H4716" s="8">
        <v>820.06</v>
      </c>
      <c r="I4716" s="9">
        <v>0.25</v>
      </c>
      <c r="J4716" s="4">
        <v>6.7000000000000002E-3</v>
      </c>
      <c r="K4716" s="9">
        <v>0.04</v>
      </c>
      <c r="L4716" s="2">
        <v>22285</v>
      </c>
      <c r="M4716" s="4">
        <v>2.98E-2</v>
      </c>
      <c r="N4716" s="7">
        <v>1.24</v>
      </c>
      <c r="O4716" s="2">
        <v>663</v>
      </c>
    </row>
    <row r="4717" spans="1:15" x14ac:dyDescent="0.3">
      <c r="A4717" s="1" t="str">
        <f>VLOOKUP(F4717,Sheet2!A:C,2,FALSE)</f>
        <v>其他</v>
      </c>
      <c r="B4717" s="1" t="str">
        <f>VLOOKUP(E4717,[1]Sheet4!A:B,2,FALSE)</f>
        <v>自家直客</v>
      </c>
      <c r="C4717" s="1" t="str">
        <f t="shared" si="45"/>
        <v>07</v>
      </c>
      <c r="D4717" s="147">
        <v>20150713</v>
      </c>
      <c r="E4717" s="6" t="s">
        <v>14</v>
      </c>
      <c r="F4717" s="6" t="s">
        <v>41</v>
      </c>
      <c r="G4717" s="57">
        <v>3748493</v>
      </c>
      <c r="H4717" s="8">
        <v>890.32</v>
      </c>
      <c r="I4717" s="9">
        <v>0.24</v>
      </c>
      <c r="J4717" s="4">
        <v>6.4000000000000003E-3</v>
      </c>
      <c r="K4717" s="9">
        <v>0.04</v>
      </c>
      <c r="L4717" s="2">
        <v>24060</v>
      </c>
      <c r="M4717" s="4">
        <v>3.1800000000000002E-2</v>
      </c>
      <c r="N4717" s="7">
        <v>1.1599999999999999</v>
      </c>
      <c r="O4717" s="2">
        <v>765</v>
      </c>
    </row>
    <row r="4718" spans="1:15" x14ac:dyDescent="0.3">
      <c r="A4718" s="1" t="str">
        <f>VLOOKUP(F4718,Sheet2!A:C,2,FALSE)</f>
        <v>其他</v>
      </c>
      <c r="B4718" s="1" t="str">
        <f>VLOOKUP(E4718,[1]Sheet4!A:B,2,FALSE)</f>
        <v>自家直客</v>
      </c>
      <c r="C4718" s="1" t="str">
        <f t="shared" si="45"/>
        <v>07</v>
      </c>
      <c r="D4718" s="147">
        <v>20150712</v>
      </c>
      <c r="E4718" s="6" t="s">
        <v>14</v>
      </c>
      <c r="F4718" s="6" t="s">
        <v>41</v>
      </c>
      <c r="G4718" s="57">
        <v>4358794</v>
      </c>
      <c r="H4718" s="8">
        <v>1016.58</v>
      </c>
      <c r="I4718" s="9">
        <v>0.23</v>
      </c>
      <c r="J4718" s="4">
        <v>6.4000000000000003E-3</v>
      </c>
      <c r="K4718" s="9">
        <v>0.04</v>
      </c>
      <c r="L4718" s="2">
        <v>27913</v>
      </c>
      <c r="M4718" s="4">
        <v>2.81E-2</v>
      </c>
      <c r="N4718" s="7">
        <v>1.3</v>
      </c>
      <c r="O4718" s="2">
        <v>783</v>
      </c>
    </row>
    <row r="4719" spans="1:15" x14ac:dyDescent="0.3">
      <c r="A4719" s="1" t="str">
        <f>VLOOKUP(F4719,Sheet2!A:C,2,FALSE)</f>
        <v>其他</v>
      </c>
      <c r="B4719" s="1" t="str">
        <f>VLOOKUP(E4719,[1]Sheet4!A:B,2,FALSE)</f>
        <v>自家直客</v>
      </c>
      <c r="C4719" s="1" t="str">
        <f t="shared" si="45"/>
        <v>07</v>
      </c>
      <c r="D4719" s="147">
        <v>20150711</v>
      </c>
      <c r="E4719" s="6" t="s">
        <v>14</v>
      </c>
      <c r="F4719" s="6" t="s">
        <v>41</v>
      </c>
      <c r="G4719" s="57">
        <v>3884985</v>
      </c>
      <c r="H4719" s="8">
        <v>720.46</v>
      </c>
      <c r="I4719" s="9">
        <v>0.19</v>
      </c>
      <c r="J4719" s="4">
        <v>5.8999999999999999E-3</v>
      </c>
      <c r="K4719" s="9">
        <v>0.03</v>
      </c>
      <c r="L4719" s="2">
        <v>22931</v>
      </c>
      <c r="M4719" s="4">
        <v>1.6799999999999999E-2</v>
      </c>
      <c r="N4719" s="7">
        <v>1.87</v>
      </c>
      <c r="O4719" s="2">
        <v>386</v>
      </c>
    </row>
    <row r="4720" spans="1:15" x14ac:dyDescent="0.3">
      <c r="A4720" s="1" t="str">
        <f>VLOOKUP(F4720,Sheet2!A:C,2,FALSE)</f>
        <v>其他</v>
      </c>
      <c r="B4720" s="1" t="str">
        <f>VLOOKUP(E4720,[1]Sheet4!A:B,2,FALSE)</f>
        <v>自家直客</v>
      </c>
      <c r="C4720" s="1" t="str">
        <f t="shared" si="45"/>
        <v>07</v>
      </c>
      <c r="D4720" s="147">
        <v>20150710</v>
      </c>
      <c r="E4720" s="6" t="s">
        <v>14</v>
      </c>
      <c r="F4720" s="6" t="s">
        <v>41</v>
      </c>
      <c r="G4720" s="57">
        <v>3938336</v>
      </c>
      <c r="H4720" s="8">
        <v>884.05</v>
      </c>
      <c r="I4720" s="9">
        <v>0.22</v>
      </c>
      <c r="J4720" s="4">
        <v>6.1999999999999998E-3</v>
      </c>
      <c r="K4720" s="9">
        <v>0.04</v>
      </c>
      <c r="L4720" s="2">
        <v>24266</v>
      </c>
      <c r="M4720" s="4">
        <v>2.58E-2</v>
      </c>
      <c r="N4720" s="7">
        <v>1.41</v>
      </c>
      <c r="O4720" s="2">
        <v>625</v>
      </c>
    </row>
    <row r="4721" spans="1:15" x14ac:dyDescent="0.3">
      <c r="A4721" s="1" t="str">
        <f>VLOOKUP(F4721,Sheet2!A:C,2,FALSE)</f>
        <v>其他</v>
      </c>
      <c r="B4721" s="1" t="str">
        <f>VLOOKUP(E4721,[1]Sheet4!A:B,2,FALSE)</f>
        <v>API</v>
      </c>
      <c r="C4721" s="1" t="str">
        <f t="shared" si="45"/>
        <v>07</v>
      </c>
      <c r="D4721" s="147">
        <v>20150725</v>
      </c>
      <c r="E4721" s="6" t="s">
        <v>32</v>
      </c>
      <c r="F4721" s="6" t="s">
        <v>41</v>
      </c>
      <c r="G4721" s="57">
        <v>3994060</v>
      </c>
      <c r="H4721" s="8">
        <v>124.52</v>
      </c>
      <c r="I4721" s="9">
        <v>0.03</v>
      </c>
      <c r="J4721" s="4">
        <v>6.6E-3</v>
      </c>
      <c r="K4721" s="9">
        <v>0</v>
      </c>
      <c r="L4721" s="2">
        <v>26385</v>
      </c>
      <c r="M4721" s="4">
        <v>1.41E-2</v>
      </c>
      <c r="N4721" s="7">
        <v>0.34</v>
      </c>
      <c r="O4721" s="2">
        <v>371</v>
      </c>
    </row>
    <row r="4722" spans="1:15" x14ac:dyDescent="0.3">
      <c r="A4722" s="1" t="str">
        <f>VLOOKUP(F4722,Sheet2!A:C,2,FALSE)</f>
        <v>其他</v>
      </c>
      <c r="B4722" s="1" t="str">
        <f>VLOOKUP(E4722,[1]Sheet4!A:B,2,FALSE)</f>
        <v>API</v>
      </c>
      <c r="C4722" s="1" t="str">
        <f t="shared" si="45"/>
        <v>07</v>
      </c>
      <c r="D4722" s="147">
        <v>20150724</v>
      </c>
      <c r="E4722" s="6" t="s">
        <v>33</v>
      </c>
      <c r="F4722" s="6" t="s">
        <v>41</v>
      </c>
      <c r="G4722" s="57">
        <v>3957219</v>
      </c>
      <c r="H4722" s="8">
        <v>108.91</v>
      </c>
      <c r="I4722" s="9">
        <v>0.03</v>
      </c>
      <c r="J4722" s="4">
        <v>6.4999999999999997E-3</v>
      </c>
      <c r="K4722" s="9">
        <v>0</v>
      </c>
      <c r="L4722" s="2">
        <v>25682</v>
      </c>
      <c r="M4722" s="4">
        <v>1.3599999999999999E-2</v>
      </c>
      <c r="N4722" s="7">
        <v>0.31</v>
      </c>
      <c r="O4722" s="2">
        <v>350</v>
      </c>
    </row>
    <row r="4723" spans="1:15" x14ac:dyDescent="0.3">
      <c r="A4723" s="1" t="str">
        <f>VLOOKUP(F4723,Sheet2!A:C,2,FALSE)</f>
        <v>其他</v>
      </c>
      <c r="B4723" s="1" t="str">
        <f>VLOOKUP(E4723,[1]Sheet4!A:B,2,FALSE)</f>
        <v>API</v>
      </c>
      <c r="C4723" s="1" t="str">
        <f t="shared" si="45"/>
        <v>07</v>
      </c>
      <c r="D4723" s="147">
        <v>20150723</v>
      </c>
      <c r="E4723" s="6" t="s">
        <v>32</v>
      </c>
      <c r="F4723" s="6" t="s">
        <v>41</v>
      </c>
      <c r="G4723" s="57">
        <v>3838180</v>
      </c>
      <c r="H4723" s="8">
        <v>123.29</v>
      </c>
      <c r="I4723" s="9">
        <v>0.03</v>
      </c>
      <c r="J4723" s="4">
        <v>6.4999999999999997E-3</v>
      </c>
      <c r="K4723" s="9">
        <v>0.01</v>
      </c>
      <c r="L4723" s="2">
        <v>24856</v>
      </c>
      <c r="M4723" s="4">
        <v>1.3599999999999999E-2</v>
      </c>
      <c r="N4723" s="7">
        <v>0.36</v>
      </c>
      <c r="O4723" s="2">
        <v>339</v>
      </c>
    </row>
    <row r="4724" spans="1:15" x14ac:dyDescent="0.3">
      <c r="A4724" s="1" t="str">
        <f>VLOOKUP(F4724,Sheet2!A:C,2,FALSE)</f>
        <v>其他</v>
      </c>
      <c r="B4724" s="1" t="str">
        <f>VLOOKUP(E4724,[1]Sheet4!A:B,2,FALSE)</f>
        <v>API</v>
      </c>
      <c r="C4724" s="1" t="str">
        <f t="shared" si="45"/>
        <v>07</v>
      </c>
      <c r="D4724" s="147">
        <v>20150722</v>
      </c>
      <c r="E4724" s="6" t="s">
        <v>32</v>
      </c>
      <c r="F4724" s="6" t="s">
        <v>41</v>
      </c>
      <c r="G4724" s="57">
        <v>3798833</v>
      </c>
      <c r="H4724" s="8">
        <v>105.58</v>
      </c>
      <c r="I4724" s="9">
        <v>0.03</v>
      </c>
      <c r="J4724" s="4">
        <v>6.1999999999999998E-3</v>
      </c>
      <c r="K4724" s="9">
        <v>0</v>
      </c>
      <c r="L4724" s="2">
        <v>23595</v>
      </c>
      <c r="M4724" s="4">
        <v>1.2800000000000001E-2</v>
      </c>
      <c r="N4724" s="7">
        <v>0.35</v>
      </c>
      <c r="O4724" s="2">
        <v>302</v>
      </c>
    </row>
    <row r="4725" spans="1:15" x14ac:dyDescent="0.3">
      <c r="A4725" s="1" t="str">
        <f>VLOOKUP(F4725,Sheet2!A:C,2,FALSE)</f>
        <v>其他</v>
      </c>
      <c r="B4725" s="1" t="str">
        <f>VLOOKUP(E4725,[1]Sheet4!A:B,2,FALSE)</f>
        <v>API</v>
      </c>
      <c r="C4725" s="1" t="str">
        <f t="shared" si="45"/>
        <v>07</v>
      </c>
      <c r="D4725" s="147">
        <v>20150721</v>
      </c>
      <c r="E4725" s="6" t="s">
        <v>32</v>
      </c>
      <c r="F4725" s="6" t="s">
        <v>41</v>
      </c>
      <c r="G4725" s="57">
        <v>4117858</v>
      </c>
      <c r="H4725" s="8">
        <v>105.01</v>
      </c>
      <c r="I4725" s="9">
        <v>0.03</v>
      </c>
      <c r="J4725" s="4">
        <v>6.1000000000000004E-3</v>
      </c>
      <c r="K4725" s="9">
        <v>0</v>
      </c>
      <c r="L4725" s="2">
        <v>25032</v>
      </c>
      <c r="M4725" s="4">
        <v>1.1599999999999999E-2</v>
      </c>
      <c r="N4725" s="7">
        <v>0.36</v>
      </c>
      <c r="O4725" s="2">
        <v>291</v>
      </c>
    </row>
    <row r="4726" spans="1:15" x14ac:dyDescent="0.3">
      <c r="A4726" s="1" t="str">
        <f>VLOOKUP(F4726,Sheet2!A:C,2,FALSE)</f>
        <v>其他</v>
      </c>
      <c r="B4726" s="1" t="str">
        <f>VLOOKUP(E4726,[1]Sheet4!A:B,2,FALSE)</f>
        <v>API</v>
      </c>
      <c r="C4726" s="1" t="str">
        <f t="shared" si="45"/>
        <v>07</v>
      </c>
      <c r="D4726" s="147">
        <v>20150720</v>
      </c>
      <c r="E4726" s="6" t="s">
        <v>32</v>
      </c>
      <c r="F4726" s="6" t="s">
        <v>41</v>
      </c>
      <c r="G4726" s="57">
        <v>4442137</v>
      </c>
      <c r="H4726" s="8">
        <v>122.57</v>
      </c>
      <c r="I4726" s="9">
        <v>0.03</v>
      </c>
      <c r="J4726" s="4">
        <v>5.7999999999999996E-3</v>
      </c>
      <c r="K4726" s="9">
        <v>0</v>
      </c>
      <c r="L4726" s="2">
        <v>25853</v>
      </c>
      <c r="M4726" s="4">
        <v>1.3100000000000001E-2</v>
      </c>
      <c r="N4726" s="7">
        <v>0.36</v>
      </c>
      <c r="O4726" s="2">
        <v>338</v>
      </c>
    </row>
    <row r="4727" spans="1:15" x14ac:dyDescent="0.3">
      <c r="A4727" s="1" t="str">
        <f>VLOOKUP(F4727,Sheet2!A:C,2,FALSE)</f>
        <v>其他</v>
      </c>
      <c r="B4727" s="1" t="str">
        <f>VLOOKUP(E4727,[1]Sheet4!A:B,2,FALSE)</f>
        <v>API</v>
      </c>
      <c r="C4727" s="1" t="str">
        <f t="shared" si="45"/>
        <v>07</v>
      </c>
      <c r="D4727" s="147">
        <v>20150719</v>
      </c>
      <c r="E4727" s="6" t="s">
        <v>32</v>
      </c>
      <c r="F4727" s="6" t="s">
        <v>41</v>
      </c>
      <c r="G4727" s="57">
        <v>4737249</v>
      </c>
      <c r="H4727" s="8">
        <v>135.88</v>
      </c>
      <c r="I4727" s="9">
        <v>0.03</v>
      </c>
      <c r="J4727" s="4">
        <v>6.0000000000000001E-3</v>
      </c>
      <c r="K4727" s="9">
        <v>0</v>
      </c>
      <c r="L4727" s="2">
        <v>28218</v>
      </c>
      <c r="M4727" s="4">
        <v>1.4800000000000001E-2</v>
      </c>
      <c r="N4727" s="7">
        <v>0.32</v>
      </c>
      <c r="O4727" s="2">
        <v>419</v>
      </c>
    </row>
    <row r="4728" spans="1:15" x14ac:dyDescent="0.3">
      <c r="A4728" s="1" t="str">
        <f>VLOOKUP(F4728,Sheet2!A:C,2,FALSE)</f>
        <v>其他</v>
      </c>
      <c r="B4728" s="1" t="str">
        <f>VLOOKUP(E4728,[1]Sheet4!A:B,2,FALSE)</f>
        <v>API</v>
      </c>
      <c r="C4728" s="1" t="str">
        <f t="shared" si="45"/>
        <v>07</v>
      </c>
      <c r="D4728" s="147">
        <v>20150718</v>
      </c>
      <c r="E4728" s="6" t="s">
        <v>32</v>
      </c>
      <c r="F4728" s="6" t="s">
        <v>41</v>
      </c>
      <c r="G4728" s="57">
        <v>4190737</v>
      </c>
      <c r="H4728" s="8">
        <v>104.82</v>
      </c>
      <c r="I4728" s="9">
        <v>0.03</v>
      </c>
      <c r="J4728" s="4">
        <v>5.7999999999999996E-3</v>
      </c>
      <c r="K4728" s="9">
        <v>0</v>
      </c>
      <c r="L4728" s="2">
        <v>24435</v>
      </c>
      <c r="M4728" s="4">
        <v>1.12E-2</v>
      </c>
      <c r="N4728" s="7">
        <v>0.38</v>
      </c>
      <c r="O4728" s="2">
        <v>274</v>
      </c>
    </row>
    <row r="4729" spans="1:15" x14ac:dyDescent="0.3">
      <c r="A4729" s="1" t="str">
        <f>VLOOKUP(F4729,Sheet2!A:C,2,FALSE)</f>
        <v>其他</v>
      </c>
      <c r="B4729" s="1" t="str">
        <f>VLOOKUP(E4729,[1]Sheet4!A:B,2,FALSE)</f>
        <v>API</v>
      </c>
      <c r="C4729" s="1" t="str">
        <f t="shared" si="45"/>
        <v>07</v>
      </c>
      <c r="D4729" s="147">
        <v>20150717</v>
      </c>
      <c r="E4729" s="6" t="s">
        <v>32</v>
      </c>
      <c r="F4729" s="6" t="s">
        <v>41</v>
      </c>
      <c r="G4729" s="57">
        <v>4464266</v>
      </c>
      <c r="H4729" s="8">
        <v>87.35</v>
      </c>
      <c r="I4729" s="9">
        <v>0.02</v>
      </c>
      <c r="J4729" s="4">
        <v>5.3E-3</v>
      </c>
      <c r="K4729" s="9">
        <v>0</v>
      </c>
      <c r="L4729" s="2">
        <v>23660</v>
      </c>
      <c r="M4729" s="4">
        <v>1.2500000000000001E-2</v>
      </c>
      <c r="N4729" s="7">
        <v>0.3</v>
      </c>
      <c r="O4729" s="2">
        <v>295</v>
      </c>
    </row>
    <row r="4730" spans="1:15" x14ac:dyDescent="0.3">
      <c r="A4730" s="1" t="str">
        <f>VLOOKUP(F4730,Sheet2!A:C,2,FALSE)</f>
        <v>其他</v>
      </c>
      <c r="B4730" s="1" t="str">
        <f>VLOOKUP(E4730,[1]Sheet4!A:B,2,FALSE)</f>
        <v>API</v>
      </c>
      <c r="C4730" s="1" t="str">
        <f t="shared" si="45"/>
        <v>07</v>
      </c>
      <c r="D4730" s="147">
        <v>20150716</v>
      </c>
      <c r="E4730" s="6" t="s">
        <v>32</v>
      </c>
      <c r="F4730" s="6" t="s">
        <v>41</v>
      </c>
      <c r="G4730" s="57">
        <v>3471876</v>
      </c>
      <c r="H4730" s="8">
        <v>73.87</v>
      </c>
      <c r="I4730" s="9">
        <v>0.02</v>
      </c>
      <c r="J4730" s="4">
        <v>5.8999999999999999E-3</v>
      </c>
      <c r="K4730" s="9">
        <v>0</v>
      </c>
      <c r="L4730" s="2">
        <v>20581</v>
      </c>
      <c r="M4730" s="4">
        <v>9.7999999999999997E-3</v>
      </c>
      <c r="N4730" s="7">
        <v>0.37</v>
      </c>
      <c r="O4730" s="2">
        <v>201</v>
      </c>
    </row>
    <row r="4731" spans="1:15" x14ac:dyDescent="0.3">
      <c r="A4731" s="1" t="str">
        <f>VLOOKUP(F4731,Sheet2!A:C,2,FALSE)</f>
        <v>其他</v>
      </c>
      <c r="B4731" s="1" t="str">
        <f>VLOOKUP(E4731,[1]Sheet4!A:B,2,FALSE)</f>
        <v>API</v>
      </c>
      <c r="C4731" s="1" t="str">
        <f t="shared" si="45"/>
        <v>07</v>
      </c>
      <c r="D4731" s="147">
        <v>20150715</v>
      </c>
      <c r="E4731" s="6" t="s">
        <v>32</v>
      </c>
      <c r="F4731" s="6" t="s">
        <v>41</v>
      </c>
      <c r="G4731" s="57">
        <v>3197065</v>
      </c>
      <c r="H4731" s="8">
        <v>97.83</v>
      </c>
      <c r="I4731" s="9">
        <v>0.03</v>
      </c>
      <c r="J4731" s="4">
        <v>6.4000000000000003E-3</v>
      </c>
      <c r="K4731" s="9">
        <v>0</v>
      </c>
      <c r="L4731" s="2">
        <v>20384</v>
      </c>
      <c r="M4731" s="4">
        <v>1.3299999999999999E-2</v>
      </c>
      <c r="N4731" s="7">
        <v>0.36</v>
      </c>
      <c r="O4731" s="2">
        <v>272</v>
      </c>
    </row>
    <row r="4732" spans="1:15" x14ac:dyDescent="0.3">
      <c r="A4732" s="1" t="str">
        <f>VLOOKUP(F4732,Sheet2!A:C,2,FALSE)</f>
        <v>其他</v>
      </c>
      <c r="B4732" s="1" t="str">
        <f>VLOOKUP(E4732,[1]Sheet4!A:B,2,FALSE)</f>
        <v>API</v>
      </c>
      <c r="C4732" s="1" t="str">
        <f t="shared" si="45"/>
        <v>07</v>
      </c>
      <c r="D4732" s="147">
        <v>20150714</v>
      </c>
      <c r="E4732" s="6" t="s">
        <v>32</v>
      </c>
      <c r="F4732" s="6" t="s">
        <v>41</v>
      </c>
      <c r="G4732" s="57">
        <v>3351390</v>
      </c>
      <c r="H4732" s="8">
        <v>94.7</v>
      </c>
      <c r="I4732" s="9">
        <v>0.03</v>
      </c>
      <c r="J4732" s="4">
        <v>6.3E-3</v>
      </c>
      <c r="K4732" s="9">
        <v>0</v>
      </c>
      <c r="L4732" s="2">
        <v>20974</v>
      </c>
      <c r="M4732" s="4">
        <v>1.32E-2</v>
      </c>
      <c r="N4732" s="7">
        <v>0.34</v>
      </c>
      <c r="O4732" s="2">
        <v>276</v>
      </c>
    </row>
    <row r="4733" spans="1:15" x14ac:dyDescent="0.3">
      <c r="A4733" s="1" t="str">
        <f>VLOOKUP(F4733,Sheet2!A:C,2,FALSE)</f>
        <v>其他</v>
      </c>
      <c r="B4733" s="1" t="str">
        <f>VLOOKUP(E4733,[1]Sheet4!A:B,2,FALSE)</f>
        <v>API</v>
      </c>
      <c r="C4733" s="1" t="str">
        <f t="shared" si="45"/>
        <v>07</v>
      </c>
      <c r="D4733" s="147">
        <v>20150713</v>
      </c>
      <c r="E4733" s="6" t="s">
        <v>32</v>
      </c>
      <c r="F4733" s="6" t="s">
        <v>41</v>
      </c>
      <c r="G4733" s="57">
        <v>3374941</v>
      </c>
      <c r="H4733" s="8">
        <v>112.05</v>
      </c>
      <c r="I4733" s="9">
        <v>0.03</v>
      </c>
      <c r="J4733" s="4">
        <v>6.1999999999999998E-3</v>
      </c>
      <c r="K4733" s="9">
        <v>0.01</v>
      </c>
      <c r="L4733" s="2">
        <v>20906</v>
      </c>
      <c r="M4733" s="4">
        <v>1.35E-2</v>
      </c>
      <c r="N4733" s="7">
        <v>0.4</v>
      </c>
      <c r="O4733" s="2">
        <v>282</v>
      </c>
    </row>
    <row r="4734" spans="1:15" x14ac:dyDescent="0.3">
      <c r="A4734" s="1" t="str">
        <f>VLOOKUP(F4734,Sheet2!A:C,2,FALSE)</f>
        <v>其他</v>
      </c>
      <c r="B4734" s="1" t="str">
        <f>VLOOKUP(E4734,[1]Sheet4!A:B,2,FALSE)</f>
        <v>API</v>
      </c>
      <c r="C4734" s="1" t="str">
        <f t="shared" si="45"/>
        <v>07</v>
      </c>
      <c r="D4734" s="147">
        <v>20150712</v>
      </c>
      <c r="E4734" s="6" t="s">
        <v>32</v>
      </c>
      <c r="F4734" s="6" t="s">
        <v>41</v>
      </c>
      <c r="G4734" s="57">
        <v>3468669</v>
      </c>
      <c r="H4734" s="8">
        <v>124.3</v>
      </c>
      <c r="I4734" s="9">
        <v>0.04</v>
      </c>
      <c r="J4734" s="4">
        <v>6.1999999999999998E-3</v>
      </c>
      <c r="K4734" s="9">
        <v>0.01</v>
      </c>
      <c r="L4734" s="2">
        <v>21382</v>
      </c>
      <c r="M4734" s="4">
        <v>1.52E-2</v>
      </c>
      <c r="N4734" s="7">
        <v>0.38</v>
      </c>
      <c r="O4734" s="2">
        <v>324</v>
      </c>
    </row>
    <row r="4735" spans="1:15" x14ac:dyDescent="0.3">
      <c r="A4735" s="1" t="str">
        <f>VLOOKUP(F4735,Sheet2!A:C,2,FALSE)</f>
        <v>其他</v>
      </c>
      <c r="B4735" s="1" t="str">
        <f>VLOOKUP(E4735,[1]Sheet4!A:B,2,FALSE)</f>
        <v>API</v>
      </c>
      <c r="C4735" s="1" t="str">
        <f t="shared" si="45"/>
        <v>07</v>
      </c>
      <c r="D4735" s="147">
        <v>20150711</v>
      </c>
      <c r="E4735" s="6" t="s">
        <v>32</v>
      </c>
      <c r="F4735" s="6" t="s">
        <v>41</v>
      </c>
      <c r="G4735" s="57">
        <v>3377820</v>
      </c>
      <c r="H4735" s="8">
        <v>101.07</v>
      </c>
      <c r="I4735" s="9">
        <v>0.03</v>
      </c>
      <c r="J4735" s="4">
        <v>6.1999999999999998E-3</v>
      </c>
      <c r="K4735" s="9">
        <v>0</v>
      </c>
      <c r="L4735" s="2">
        <v>20831</v>
      </c>
      <c r="M4735" s="4">
        <v>1.32E-2</v>
      </c>
      <c r="N4735" s="7">
        <v>0.37</v>
      </c>
      <c r="O4735" s="2">
        <v>274</v>
      </c>
    </row>
    <row r="4736" spans="1:15" x14ac:dyDescent="0.3">
      <c r="A4736" s="1" t="str">
        <f>VLOOKUP(F4736,Sheet2!A:C,2,FALSE)</f>
        <v>其他</v>
      </c>
      <c r="B4736" s="1" t="str">
        <f>VLOOKUP(E4736,[1]Sheet4!A:B,2,FALSE)</f>
        <v>API</v>
      </c>
      <c r="C4736" s="1" t="str">
        <f t="shared" si="45"/>
        <v>07</v>
      </c>
      <c r="D4736" s="147">
        <v>20150710</v>
      </c>
      <c r="E4736" s="6" t="s">
        <v>32</v>
      </c>
      <c r="F4736" s="6" t="s">
        <v>41</v>
      </c>
      <c r="G4736" s="57">
        <v>2957663</v>
      </c>
      <c r="H4736" s="8">
        <v>116.89</v>
      </c>
      <c r="I4736" s="9">
        <v>0.04</v>
      </c>
      <c r="J4736" s="4">
        <v>6.4000000000000003E-3</v>
      </c>
      <c r="K4736" s="9">
        <v>0.01</v>
      </c>
      <c r="L4736" s="2">
        <v>18920</v>
      </c>
      <c r="M4736" s="4">
        <v>1.32E-2</v>
      </c>
      <c r="N4736" s="7">
        <v>0.47</v>
      </c>
      <c r="O4736" s="2">
        <v>249</v>
      </c>
    </row>
    <row r="4737" spans="1:15" x14ac:dyDescent="0.3">
      <c r="A4737" s="1" t="str">
        <f>VLOOKUP(F4737,Sheet2!A:C,2,FALSE)</f>
        <v>其他</v>
      </c>
      <c r="B4737" s="1" t="str">
        <f>VLOOKUP(E4737,[1]Sheet4!A:B,2,FALSE)</f>
        <v>自家直客</v>
      </c>
      <c r="C4737" s="1" t="str">
        <f t="shared" si="45"/>
        <v>07</v>
      </c>
      <c r="D4737" s="147">
        <v>20150725</v>
      </c>
      <c r="E4737" s="6" t="s">
        <v>14</v>
      </c>
      <c r="F4737" s="6" t="s">
        <v>73</v>
      </c>
      <c r="G4737" s="57">
        <v>1207439</v>
      </c>
      <c r="H4737" s="8">
        <v>434.86</v>
      </c>
      <c r="I4737" s="9">
        <v>0.36</v>
      </c>
      <c r="J4737" s="4">
        <v>1.0500000000000001E-2</v>
      </c>
      <c r="K4737" s="9">
        <v>0.03</v>
      </c>
      <c r="L4737" s="2">
        <v>12738</v>
      </c>
      <c r="M4737" s="4">
        <v>9.5999999999999992E-3</v>
      </c>
      <c r="N4737" s="7">
        <v>3.56</v>
      </c>
      <c r="O4737" s="2">
        <v>122</v>
      </c>
    </row>
    <row r="4738" spans="1:15" x14ac:dyDescent="0.3">
      <c r="A4738" s="1" t="str">
        <f>VLOOKUP(F4738,Sheet2!A:C,2,FALSE)</f>
        <v>其他</v>
      </c>
      <c r="B4738" s="1" t="str">
        <f>VLOOKUP(E4738,[1]Sheet4!A:B,2,FALSE)</f>
        <v>自家直客</v>
      </c>
      <c r="C4738" s="1" t="str">
        <f t="shared" si="45"/>
        <v>07</v>
      </c>
      <c r="D4738" s="147">
        <v>20150724</v>
      </c>
      <c r="E4738" s="6" t="s">
        <v>14</v>
      </c>
      <c r="F4738" s="6" t="s">
        <v>73</v>
      </c>
      <c r="G4738" s="57">
        <v>1203202</v>
      </c>
      <c r="H4738" s="8">
        <v>451.73</v>
      </c>
      <c r="I4738" s="9">
        <v>0.38</v>
      </c>
      <c r="J4738" s="4">
        <v>1.09E-2</v>
      </c>
      <c r="K4738" s="9">
        <v>0.03</v>
      </c>
      <c r="L4738" s="2">
        <v>13100</v>
      </c>
      <c r="M4738" s="4">
        <v>1.17E-2</v>
      </c>
      <c r="N4738" s="7">
        <v>2.95</v>
      </c>
      <c r="O4738" s="2">
        <v>153</v>
      </c>
    </row>
    <row r="4739" spans="1:15" x14ac:dyDescent="0.3">
      <c r="A4739" s="1" t="str">
        <f>VLOOKUP(F4739,Sheet2!A:C,2,FALSE)</f>
        <v>其他</v>
      </c>
      <c r="B4739" s="1" t="str">
        <f>VLOOKUP(E4739,[1]Sheet4!A:B,2,FALSE)</f>
        <v>自家直客</v>
      </c>
      <c r="C4739" s="1" t="str">
        <f t="shared" si="45"/>
        <v>07</v>
      </c>
      <c r="D4739" s="147">
        <v>20150723</v>
      </c>
      <c r="E4739" s="6" t="s">
        <v>14</v>
      </c>
      <c r="F4739" s="6" t="s">
        <v>73</v>
      </c>
      <c r="G4739" s="57">
        <v>1272218</v>
      </c>
      <c r="H4739" s="8">
        <v>499.63</v>
      </c>
      <c r="I4739" s="9">
        <v>0.39</v>
      </c>
      <c r="J4739" s="4">
        <v>1.14E-2</v>
      </c>
      <c r="K4739" s="9">
        <v>0.03</v>
      </c>
      <c r="L4739" s="2">
        <v>14542</v>
      </c>
      <c r="M4739" s="4">
        <v>1.23E-2</v>
      </c>
      <c r="N4739" s="7">
        <v>2.79</v>
      </c>
      <c r="O4739" s="2">
        <v>179</v>
      </c>
    </row>
    <row r="4740" spans="1:15" x14ac:dyDescent="0.3">
      <c r="A4740" s="1" t="str">
        <f>VLOOKUP(F4740,Sheet2!A:C,2,FALSE)</f>
        <v>其他</v>
      </c>
      <c r="B4740" s="1" t="str">
        <f>VLOOKUP(E4740,[1]Sheet4!A:B,2,FALSE)</f>
        <v>自家直客</v>
      </c>
      <c r="C4740" s="1" t="str">
        <f t="shared" si="45"/>
        <v>07</v>
      </c>
      <c r="D4740" s="147">
        <v>20150722</v>
      </c>
      <c r="E4740" s="6" t="s">
        <v>14</v>
      </c>
      <c r="F4740" s="6" t="s">
        <v>73</v>
      </c>
      <c r="G4740" s="57">
        <v>1402248</v>
      </c>
      <c r="H4740" s="8">
        <v>606.57000000000005</v>
      </c>
      <c r="I4740" s="9">
        <v>0.43</v>
      </c>
      <c r="J4740" s="4">
        <v>1.12E-2</v>
      </c>
      <c r="K4740" s="9">
        <v>0.04</v>
      </c>
      <c r="L4740" s="2">
        <v>15664</v>
      </c>
      <c r="M4740" s="4">
        <v>1.38E-2</v>
      </c>
      <c r="N4740" s="7">
        <v>2.81</v>
      </c>
      <c r="O4740" s="2">
        <v>216</v>
      </c>
    </row>
    <row r="4741" spans="1:15" x14ac:dyDescent="0.3">
      <c r="A4741" s="1" t="str">
        <f>VLOOKUP(F4741,Sheet2!A:C,2,FALSE)</f>
        <v>其他</v>
      </c>
      <c r="B4741" s="1" t="str">
        <f>VLOOKUP(E4741,[1]Sheet4!A:B,2,FALSE)</f>
        <v>自家直客</v>
      </c>
      <c r="C4741" s="1" t="str">
        <f t="shared" si="45"/>
        <v>07</v>
      </c>
      <c r="D4741" s="147">
        <v>20150721</v>
      </c>
      <c r="E4741" s="6" t="s">
        <v>14</v>
      </c>
      <c r="F4741" s="6" t="s">
        <v>73</v>
      </c>
      <c r="G4741" s="57">
        <v>1361350</v>
      </c>
      <c r="H4741" s="8">
        <v>583.01</v>
      </c>
      <c r="I4741" s="9">
        <v>0.43</v>
      </c>
      <c r="J4741" s="4">
        <v>1.11E-2</v>
      </c>
      <c r="K4741" s="9">
        <v>0.04</v>
      </c>
      <c r="L4741" s="2">
        <v>15101</v>
      </c>
      <c r="M4741" s="4">
        <v>1.32E-2</v>
      </c>
      <c r="N4741" s="7">
        <v>2.93</v>
      </c>
      <c r="O4741" s="2">
        <v>199</v>
      </c>
    </row>
    <row r="4742" spans="1:15" x14ac:dyDescent="0.3">
      <c r="A4742" s="1" t="str">
        <f>VLOOKUP(F4742,Sheet2!A:C,2,FALSE)</f>
        <v>其他</v>
      </c>
      <c r="B4742" s="1" t="str">
        <f>VLOOKUP(E4742,[1]Sheet4!A:B,2,FALSE)</f>
        <v>自家直客</v>
      </c>
      <c r="C4742" s="1" t="str">
        <f t="shared" si="45"/>
        <v>07</v>
      </c>
      <c r="D4742" s="147">
        <v>20150720</v>
      </c>
      <c r="E4742" s="6" t="s">
        <v>14</v>
      </c>
      <c r="F4742" s="6" t="s">
        <v>73</v>
      </c>
      <c r="G4742" s="57">
        <v>1378947</v>
      </c>
      <c r="H4742" s="8">
        <v>623.27</v>
      </c>
      <c r="I4742" s="9">
        <v>0.45</v>
      </c>
      <c r="J4742" s="4">
        <v>1.12E-2</v>
      </c>
      <c r="K4742" s="9">
        <v>0.04</v>
      </c>
      <c r="L4742" s="2">
        <v>15395</v>
      </c>
      <c r="M4742" s="4">
        <v>1.1900000000000001E-2</v>
      </c>
      <c r="N4742" s="7">
        <v>3.41</v>
      </c>
      <c r="O4742" s="2">
        <v>183</v>
      </c>
    </row>
    <row r="4743" spans="1:15" x14ac:dyDescent="0.3">
      <c r="A4743" s="1" t="str">
        <f>VLOOKUP(F4743,Sheet2!A:C,2,FALSE)</f>
        <v>其他</v>
      </c>
      <c r="B4743" s="1" t="str">
        <f>VLOOKUP(E4743,[1]Sheet4!A:B,2,FALSE)</f>
        <v>自家直客</v>
      </c>
      <c r="C4743" s="1" t="str">
        <f t="shared" si="45"/>
        <v>07</v>
      </c>
      <c r="D4743" s="147">
        <v>20150719</v>
      </c>
      <c r="E4743" s="6" t="s">
        <v>14</v>
      </c>
      <c r="F4743" s="6" t="s">
        <v>73</v>
      </c>
      <c r="G4743" s="57">
        <v>1504692</v>
      </c>
      <c r="H4743" s="8">
        <v>689.1</v>
      </c>
      <c r="I4743" s="9">
        <v>0.46</v>
      </c>
      <c r="J4743" s="4">
        <v>1.12E-2</v>
      </c>
      <c r="K4743" s="9">
        <v>0.04</v>
      </c>
      <c r="L4743" s="2">
        <v>16905</v>
      </c>
      <c r="M4743" s="4">
        <v>1.14E-2</v>
      </c>
      <c r="N4743" s="7">
        <v>3.57</v>
      </c>
      <c r="O4743" s="2">
        <v>193</v>
      </c>
    </row>
    <row r="4744" spans="1:15" x14ac:dyDescent="0.3">
      <c r="A4744" s="1" t="str">
        <f>VLOOKUP(F4744,Sheet2!A:C,2,FALSE)</f>
        <v>其他</v>
      </c>
      <c r="B4744" s="1" t="str">
        <f>VLOOKUP(E4744,[1]Sheet4!A:B,2,FALSE)</f>
        <v>自家直客</v>
      </c>
      <c r="C4744" s="1" t="str">
        <f t="shared" si="45"/>
        <v>07</v>
      </c>
      <c r="D4744" s="147">
        <v>20150718</v>
      </c>
      <c r="E4744" s="6" t="s">
        <v>14</v>
      </c>
      <c r="F4744" s="6" t="s">
        <v>73</v>
      </c>
      <c r="G4744" s="57">
        <v>1494144</v>
      </c>
      <c r="H4744" s="8">
        <v>660.08</v>
      </c>
      <c r="I4744" s="9">
        <v>0.44</v>
      </c>
      <c r="J4744" s="4">
        <v>1.0800000000000001E-2</v>
      </c>
      <c r="K4744" s="9">
        <v>0.04</v>
      </c>
      <c r="L4744" s="2">
        <v>16129</v>
      </c>
      <c r="M4744" s="4">
        <v>1.18E-2</v>
      </c>
      <c r="N4744" s="7">
        <v>3.47</v>
      </c>
      <c r="O4744" s="2">
        <v>190</v>
      </c>
    </row>
    <row r="4745" spans="1:15" x14ac:dyDescent="0.3">
      <c r="A4745" s="1" t="str">
        <f>VLOOKUP(F4745,Sheet2!A:C,2,FALSE)</f>
        <v>其他</v>
      </c>
      <c r="B4745" s="1" t="str">
        <f>VLOOKUP(E4745,[1]Sheet4!A:B,2,FALSE)</f>
        <v>自家直客</v>
      </c>
      <c r="C4745" s="1" t="str">
        <f t="shared" si="45"/>
        <v>07</v>
      </c>
      <c r="D4745" s="147">
        <v>20150717</v>
      </c>
      <c r="E4745" s="6" t="s">
        <v>14</v>
      </c>
      <c r="F4745" s="6" t="s">
        <v>73</v>
      </c>
      <c r="G4745" s="57">
        <v>1440120</v>
      </c>
      <c r="H4745" s="8">
        <v>659.64</v>
      </c>
      <c r="I4745" s="9">
        <v>0.46</v>
      </c>
      <c r="J4745" s="4">
        <v>1.11E-2</v>
      </c>
      <c r="K4745" s="9">
        <v>0.04</v>
      </c>
      <c r="L4745" s="2">
        <v>16017</v>
      </c>
      <c r="M4745" s="4">
        <v>1.12E-2</v>
      </c>
      <c r="N4745" s="7">
        <v>3.69</v>
      </c>
      <c r="O4745" s="2">
        <v>179</v>
      </c>
    </row>
    <row r="4746" spans="1:15" x14ac:dyDescent="0.3">
      <c r="A4746" s="1" t="str">
        <f>VLOOKUP(F4746,Sheet2!A:C,2,FALSE)</f>
        <v>其他</v>
      </c>
      <c r="B4746" s="1" t="str">
        <f>VLOOKUP(E4746,[1]Sheet4!A:B,2,FALSE)</f>
        <v>自家直客</v>
      </c>
      <c r="C4746" s="1" t="str">
        <f t="shared" si="45"/>
        <v>07</v>
      </c>
      <c r="D4746" s="147">
        <v>20150716</v>
      </c>
      <c r="E4746" s="6" t="s">
        <v>14</v>
      </c>
      <c r="F4746" s="6" t="s">
        <v>73</v>
      </c>
      <c r="G4746" s="57">
        <v>1589087</v>
      </c>
      <c r="H4746" s="8">
        <v>735.54</v>
      </c>
      <c r="I4746" s="9">
        <v>0.46</v>
      </c>
      <c r="J4746" s="4">
        <v>1.0999999999999999E-2</v>
      </c>
      <c r="K4746" s="9">
        <v>0.04</v>
      </c>
      <c r="L4746" s="2">
        <v>17422</v>
      </c>
      <c r="M4746" s="4">
        <v>1.4999999999999999E-2</v>
      </c>
      <c r="N4746" s="7">
        <v>2.81</v>
      </c>
      <c r="O4746" s="2">
        <v>262</v>
      </c>
    </row>
    <row r="4747" spans="1:15" x14ac:dyDescent="0.3">
      <c r="A4747" s="1" t="str">
        <f>VLOOKUP(F4747,Sheet2!A:C,2,FALSE)</f>
        <v>其他</v>
      </c>
      <c r="B4747" s="1" t="str">
        <f>VLOOKUP(E4747,[1]Sheet4!A:B,2,FALSE)</f>
        <v>自家直客</v>
      </c>
      <c r="C4747" s="1" t="str">
        <f t="shared" si="45"/>
        <v>07</v>
      </c>
      <c r="D4747" s="147">
        <v>20150715</v>
      </c>
      <c r="E4747" s="6" t="s">
        <v>14</v>
      </c>
      <c r="F4747" s="6" t="s">
        <v>73</v>
      </c>
      <c r="G4747" s="57">
        <v>1723410</v>
      </c>
      <c r="H4747" s="8">
        <v>847.75</v>
      </c>
      <c r="I4747" s="9">
        <v>0.49</v>
      </c>
      <c r="J4747" s="4">
        <v>1.0800000000000001E-2</v>
      </c>
      <c r="K4747" s="9">
        <v>0.05</v>
      </c>
      <c r="L4747" s="2">
        <v>18534</v>
      </c>
      <c r="M4747" s="4">
        <v>1.37E-2</v>
      </c>
      <c r="N4747" s="7">
        <v>3.34</v>
      </c>
      <c r="O4747" s="2">
        <v>254</v>
      </c>
    </row>
    <row r="4748" spans="1:15" x14ac:dyDescent="0.3">
      <c r="A4748" s="1" t="str">
        <f>VLOOKUP(F4748,Sheet2!A:C,2,FALSE)</f>
        <v>其他</v>
      </c>
      <c r="B4748" s="1" t="str">
        <f>VLOOKUP(E4748,[1]Sheet4!A:B,2,FALSE)</f>
        <v>自家直客</v>
      </c>
      <c r="C4748" s="1" t="str">
        <f t="shared" si="45"/>
        <v>07</v>
      </c>
      <c r="D4748" s="147">
        <v>20150714</v>
      </c>
      <c r="E4748" s="6" t="s">
        <v>14</v>
      </c>
      <c r="F4748" s="6" t="s">
        <v>73</v>
      </c>
      <c r="G4748" s="57">
        <v>2089417</v>
      </c>
      <c r="H4748" s="8">
        <v>1099.3</v>
      </c>
      <c r="I4748" s="9">
        <v>0.53</v>
      </c>
      <c r="J4748" s="4">
        <v>1.06E-2</v>
      </c>
      <c r="K4748" s="9">
        <v>0.05</v>
      </c>
      <c r="L4748" s="2">
        <v>22230</v>
      </c>
      <c r="M4748" s="4">
        <v>1.47E-2</v>
      </c>
      <c r="N4748" s="7">
        <v>3.36</v>
      </c>
      <c r="O4748" s="2">
        <v>327</v>
      </c>
    </row>
    <row r="4749" spans="1:15" x14ac:dyDescent="0.3">
      <c r="A4749" s="1" t="str">
        <f>VLOOKUP(F4749,Sheet2!A:C,2,FALSE)</f>
        <v>其他</v>
      </c>
      <c r="B4749" s="1" t="str">
        <f>VLOOKUP(E4749,[1]Sheet4!A:B,2,FALSE)</f>
        <v>自家直客</v>
      </c>
      <c r="C4749" s="1" t="str">
        <f t="shared" si="45"/>
        <v>07</v>
      </c>
      <c r="D4749" s="147">
        <v>20150713</v>
      </c>
      <c r="E4749" s="6" t="s">
        <v>14</v>
      </c>
      <c r="F4749" s="6" t="s">
        <v>73</v>
      </c>
      <c r="G4749" s="57">
        <v>2494094</v>
      </c>
      <c r="H4749" s="8">
        <v>1254.0999999999999</v>
      </c>
      <c r="I4749" s="9">
        <v>0.5</v>
      </c>
      <c r="J4749" s="4">
        <v>1.03E-2</v>
      </c>
      <c r="K4749" s="9">
        <v>0.05</v>
      </c>
      <c r="L4749" s="2">
        <v>25738</v>
      </c>
      <c r="M4749" s="4">
        <v>1.3100000000000001E-2</v>
      </c>
      <c r="N4749" s="7">
        <v>3.72</v>
      </c>
      <c r="O4749" s="2">
        <v>337</v>
      </c>
    </row>
    <row r="4750" spans="1:15" x14ac:dyDescent="0.3">
      <c r="A4750" s="1" t="str">
        <f>VLOOKUP(F4750,Sheet2!A:C,2,FALSE)</f>
        <v>其他</v>
      </c>
      <c r="B4750" s="1" t="str">
        <f>VLOOKUP(E4750,[1]Sheet4!A:B,2,FALSE)</f>
        <v>自家直客</v>
      </c>
      <c r="C4750" s="1" t="str">
        <f t="shared" si="45"/>
        <v>07</v>
      </c>
      <c r="D4750" s="147">
        <v>20150712</v>
      </c>
      <c r="E4750" s="6" t="s">
        <v>14</v>
      </c>
      <c r="F4750" s="6" t="s">
        <v>73</v>
      </c>
      <c r="G4750" s="57">
        <v>2951527</v>
      </c>
      <c r="H4750" s="8">
        <v>1421.3</v>
      </c>
      <c r="I4750" s="9">
        <v>0.48</v>
      </c>
      <c r="J4750" s="4">
        <v>0.01</v>
      </c>
      <c r="K4750" s="9">
        <v>0.05</v>
      </c>
      <c r="L4750" s="2">
        <v>29400</v>
      </c>
      <c r="M4750" s="4">
        <v>1.37E-2</v>
      </c>
      <c r="N4750" s="7">
        <v>3.54</v>
      </c>
      <c r="O4750" s="2">
        <v>402</v>
      </c>
    </row>
    <row r="4751" spans="1:15" x14ac:dyDescent="0.3">
      <c r="A4751" s="1" t="str">
        <f>VLOOKUP(F4751,Sheet2!A:C,2,FALSE)</f>
        <v>其他</v>
      </c>
      <c r="B4751" s="1" t="str">
        <f>VLOOKUP(E4751,[1]Sheet4!A:B,2,FALSE)</f>
        <v>自家直客</v>
      </c>
      <c r="C4751" s="1" t="str">
        <f t="shared" si="45"/>
        <v>07</v>
      </c>
      <c r="D4751" s="147">
        <v>20150711</v>
      </c>
      <c r="E4751" s="6" t="s">
        <v>14</v>
      </c>
      <c r="F4751" s="6" t="s">
        <v>73</v>
      </c>
      <c r="G4751" s="57">
        <v>2854435</v>
      </c>
      <c r="H4751" s="8">
        <v>1241.45</v>
      </c>
      <c r="I4751" s="9">
        <v>0.43</v>
      </c>
      <c r="J4751" s="4">
        <v>1.0200000000000001E-2</v>
      </c>
      <c r="K4751" s="9">
        <v>0.04</v>
      </c>
      <c r="L4751" s="2">
        <v>29157</v>
      </c>
      <c r="M4751" s="4">
        <v>1.3100000000000001E-2</v>
      </c>
      <c r="N4751" s="7">
        <v>3.24</v>
      </c>
      <c r="O4751" s="2">
        <v>383</v>
      </c>
    </row>
    <row r="4752" spans="1:15" x14ac:dyDescent="0.3">
      <c r="A4752" s="1" t="str">
        <f>VLOOKUP(F4752,Sheet2!A:C,2,FALSE)</f>
        <v>其他</v>
      </c>
      <c r="B4752" s="1" t="str">
        <f>VLOOKUP(E4752,[1]Sheet4!A:B,2,FALSE)</f>
        <v>自家直客</v>
      </c>
      <c r="C4752" s="1" t="str">
        <f t="shared" si="45"/>
        <v>07</v>
      </c>
      <c r="D4752" s="147">
        <v>20150710</v>
      </c>
      <c r="E4752" s="6" t="s">
        <v>14</v>
      </c>
      <c r="F4752" s="6" t="s">
        <v>73</v>
      </c>
      <c r="G4752" s="57">
        <v>2924016</v>
      </c>
      <c r="H4752" s="8">
        <v>1412.99</v>
      </c>
      <c r="I4752" s="9">
        <v>0.48</v>
      </c>
      <c r="J4752" s="4">
        <v>1.0200000000000001E-2</v>
      </c>
      <c r="K4752" s="9">
        <v>0.05</v>
      </c>
      <c r="L4752" s="2">
        <v>29904</v>
      </c>
      <c r="M4752" s="4">
        <v>1.4800000000000001E-2</v>
      </c>
      <c r="N4752" s="7">
        <v>3.19</v>
      </c>
      <c r="O4752" s="2">
        <v>443</v>
      </c>
    </row>
    <row r="4753" spans="1:15" x14ac:dyDescent="0.3">
      <c r="A4753" s="1" t="str">
        <f>VLOOKUP(F4753,Sheet2!A:C,2,FALSE)</f>
        <v>其他</v>
      </c>
      <c r="B4753" s="1" t="str">
        <f>VLOOKUP(E4753,[1]Sheet4!A:B,2,FALSE)</f>
        <v>API</v>
      </c>
      <c r="C4753" s="1" t="str">
        <f t="shared" si="45"/>
        <v>07</v>
      </c>
      <c r="D4753" s="147">
        <v>20150725</v>
      </c>
      <c r="E4753" s="6" t="s">
        <v>32</v>
      </c>
      <c r="F4753" s="6" t="s">
        <v>73</v>
      </c>
      <c r="G4753" s="57">
        <v>1449566</v>
      </c>
      <c r="H4753" s="8">
        <v>72.72</v>
      </c>
      <c r="I4753" s="9">
        <v>0.05</v>
      </c>
      <c r="J4753" s="4">
        <v>9.2999999999999992E-3</v>
      </c>
      <c r="K4753" s="9">
        <v>0.01</v>
      </c>
      <c r="L4753" s="2">
        <v>13423</v>
      </c>
      <c r="M4753" s="4">
        <v>1.0500000000000001E-2</v>
      </c>
      <c r="N4753" s="7">
        <v>0.52</v>
      </c>
      <c r="O4753" s="2">
        <v>141</v>
      </c>
    </row>
    <row r="4754" spans="1:15" x14ac:dyDescent="0.3">
      <c r="A4754" s="1" t="str">
        <f>VLOOKUP(F4754,Sheet2!A:C,2,FALSE)</f>
        <v>其他</v>
      </c>
      <c r="B4754" s="1" t="str">
        <f>VLOOKUP(E4754,[1]Sheet4!A:B,2,FALSE)</f>
        <v>API</v>
      </c>
      <c r="C4754" s="1" t="str">
        <f t="shared" si="45"/>
        <v>07</v>
      </c>
      <c r="D4754" s="147">
        <v>20150724</v>
      </c>
      <c r="E4754" s="6" t="s">
        <v>33</v>
      </c>
      <c r="F4754" s="6" t="s">
        <v>73</v>
      </c>
      <c r="G4754" s="57">
        <v>1494334</v>
      </c>
      <c r="H4754" s="8">
        <v>56.07</v>
      </c>
      <c r="I4754" s="9">
        <v>0.04</v>
      </c>
      <c r="J4754" s="4">
        <v>9.2999999999999992E-3</v>
      </c>
      <c r="K4754" s="9">
        <v>0</v>
      </c>
      <c r="L4754" s="2">
        <v>13905</v>
      </c>
      <c r="M4754" s="4">
        <v>9.2999999999999992E-3</v>
      </c>
      <c r="N4754" s="7">
        <v>0.43</v>
      </c>
      <c r="O4754" s="2">
        <v>130</v>
      </c>
    </row>
    <row r="4755" spans="1:15" x14ac:dyDescent="0.3">
      <c r="A4755" s="1" t="str">
        <f>VLOOKUP(F4755,Sheet2!A:C,2,FALSE)</f>
        <v>其他</v>
      </c>
      <c r="B4755" s="1" t="str">
        <f>VLOOKUP(E4755,[1]Sheet4!A:B,2,FALSE)</f>
        <v>API</v>
      </c>
      <c r="C4755" s="1" t="str">
        <f t="shared" si="45"/>
        <v>07</v>
      </c>
      <c r="D4755" s="147">
        <v>20150723</v>
      </c>
      <c r="E4755" s="6" t="s">
        <v>32</v>
      </c>
      <c r="F4755" s="6" t="s">
        <v>73</v>
      </c>
      <c r="G4755" s="57">
        <v>1571319</v>
      </c>
      <c r="H4755" s="8">
        <v>72.41</v>
      </c>
      <c r="I4755" s="9">
        <v>0.05</v>
      </c>
      <c r="J4755" s="4">
        <v>8.9999999999999993E-3</v>
      </c>
      <c r="K4755" s="9">
        <v>0.01</v>
      </c>
      <c r="L4755" s="2">
        <v>14111</v>
      </c>
      <c r="M4755" s="4">
        <v>9.7000000000000003E-3</v>
      </c>
      <c r="N4755" s="7">
        <v>0.53</v>
      </c>
      <c r="O4755" s="2">
        <v>137</v>
      </c>
    </row>
    <row r="4756" spans="1:15" x14ac:dyDescent="0.3">
      <c r="A4756" s="1" t="str">
        <f>VLOOKUP(F4756,Sheet2!A:C,2,FALSE)</f>
        <v>其他</v>
      </c>
      <c r="B4756" s="1" t="str">
        <f>VLOOKUP(E4756,[1]Sheet4!A:B,2,FALSE)</f>
        <v>API</v>
      </c>
      <c r="C4756" s="1" t="str">
        <f t="shared" si="45"/>
        <v>07</v>
      </c>
      <c r="D4756" s="147">
        <v>20150722</v>
      </c>
      <c r="E4756" s="6" t="s">
        <v>33</v>
      </c>
      <c r="F4756" s="6" t="s">
        <v>73</v>
      </c>
      <c r="G4756" s="57">
        <v>1521060</v>
      </c>
      <c r="H4756" s="8">
        <v>54.35</v>
      </c>
      <c r="I4756" s="9">
        <v>0.04</v>
      </c>
      <c r="J4756" s="4">
        <v>8.9999999999999993E-3</v>
      </c>
      <c r="K4756" s="9">
        <v>0</v>
      </c>
      <c r="L4756" s="2">
        <v>13656</v>
      </c>
      <c r="M4756" s="4">
        <v>8.3000000000000001E-3</v>
      </c>
      <c r="N4756" s="7">
        <v>0.48</v>
      </c>
      <c r="O4756" s="2">
        <v>114</v>
      </c>
    </row>
    <row r="4757" spans="1:15" x14ac:dyDescent="0.3">
      <c r="A4757" s="1" t="str">
        <f>VLOOKUP(F4757,Sheet2!A:C,2,FALSE)</f>
        <v>其他</v>
      </c>
      <c r="B4757" s="1" t="str">
        <f>VLOOKUP(E4757,[1]Sheet4!A:B,2,FALSE)</f>
        <v>API</v>
      </c>
      <c r="C4757" s="1" t="str">
        <f t="shared" si="45"/>
        <v>07</v>
      </c>
      <c r="D4757" s="147">
        <v>20150721</v>
      </c>
      <c r="E4757" s="6" t="s">
        <v>33</v>
      </c>
      <c r="F4757" s="6" t="s">
        <v>73</v>
      </c>
      <c r="G4757" s="57">
        <v>1633745</v>
      </c>
      <c r="H4757" s="8">
        <v>78.37</v>
      </c>
      <c r="I4757" s="9">
        <v>0.05</v>
      </c>
      <c r="J4757" s="4">
        <v>8.9999999999999993E-3</v>
      </c>
      <c r="K4757" s="9">
        <v>0.01</v>
      </c>
      <c r="L4757" s="2">
        <v>14714</v>
      </c>
      <c r="M4757" s="4">
        <v>9.5999999999999992E-3</v>
      </c>
      <c r="N4757" s="7">
        <v>0.56000000000000005</v>
      </c>
      <c r="O4757" s="2">
        <v>141</v>
      </c>
    </row>
    <row r="4758" spans="1:15" x14ac:dyDescent="0.3">
      <c r="A4758" s="1" t="str">
        <f>VLOOKUP(F4758,Sheet2!A:C,2,FALSE)</f>
        <v>其他</v>
      </c>
      <c r="B4758" s="1" t="str">
        <f>VLOOKUP(E4758,[1]Sheet4!A:B,2,FALSE)</f>
        <v>API</v>
      </c>
      <c r="C4758" s="1" t="str">
        <f t="shared" si="45"/>
        <v>07</v>
      </c>
      <c r="D4758" s="147">
        <v>20150720</v>
      </c>
      <c r="E4758" s="6" t="s">
        <v>32</v>
      </c>
      <c r="F4758" s="6" t="s">
        <v>73</v>
      </c>
      <c r="G4758" s="57">
        <v>1683436</v>
      </c>
      <c r="H4758" s="8">
        <v>75.72</v>
      </c>
      <c r="I4758" s="9">
        <v>0.05</v>
      </c>
      <c r="J4758" s="4">
        <v>8.6E-3</v>
      </c>
      <c r="K4758" s="9">
        <v>0.01</v>
      </c>
      <c r="L4758" s="2">
        <v>14542</v>
      </c>
      <c r="M4758" s="4">
        <v>9.5999999999999992E-3</v>
      </c>
      <c r="N4758" s="7">
        <v>0.54</v>
      </c>
      <c r="O4758" s="2">
        <v>140</v>
      </c>
    </row>
    <row r="4759" spans="1:15" x14ac:dyDescent="0.3">
      <c r="A4759" s="1" t="str">
        <f>VLOOKUP(F4759,Sheet2!A:C,2,FALSE)</f>
        <v>其他</v>
      </c>
      <c r="B4759" s="1" t="str">
        <f>VLOOKUP(E4759,[1]Sheet4!A:B,2,FALSE)</f>
        <v>API</v>
      </c>
      <c r="C4759" s="1" t="str">
        <f t="shared" si="45"/>
        <v>07</v>
      </c>
      <c r="D4759" s="147">
        <v>20150719</v>
      </c>
      <c r="E4759" s="6" t="s">
        <v>33</v>
      </c>
      <c r="F4759" s="6" t="s">
        <v>73</v>
      </c>
      <c r="G4759" s="57">
        <v>1736038</v>
      </c>
      <c r="H4759" s="8">
        <v>98.31</v>
      </c>
      <c r="I4759" s="9">
        <v>0.06</v>
      </c>
      <c r="J4759" s="4">
        <v>8.8999999999999999E-3</v>
      </c>
      <c r="K4759" s="9">
        <v>0.01</v>
      </c>
      <c r="L4759" s="2">
        <v>15426</v>
      </c>
      <c r="M4759" s="4">
        <v>1.06E-2</v>
      </c>
      <c r="N4759" s="7">
        <v>0.6</v>
      </c>
      <c r="O4759" s="2">
        <v>164</v>
      </c>
    </row>
    <row r="4760" spans="1:15" x14ac:dyDescent="0.3">
      <c r="A4760" s="1" t="str">
        <f>VLOOKUP(F4760,Sheet2!A:C,2,FALSE)</f>
        <v>其他</v>
      </c>
      <c r="B4760" s="1" t="str">
        <f>VLOOKUP(E4760,[1]Sheet4!A:B,2,FALSE)</f>
        <v>API</v>
      </c>
      <c r="C4760" s="1" t="str">
        <f t="shared" si="45"/>
        <v>07</v>
      </c>
      <c r="D4760" s="147">
        <v>20150718</v>
      </c>
      <c r="E4760" s="6" t="s">
        <v>32</v>
      </c>
      <c r="F4760" s="6" t="s">
        <v>73</v>
      </c>
      <c r="G4760" s="57">
        <v>1775606</v>
      </c>
      <c r="H4760" s="8">
        <v>64.930000000000007</v>
      </c>
      <c r="I4760" s="9">
        <v>0.04</v>
      </c>
      <c r="J4760" s="4">
        <v>8.6E-3</v>
      </c>
      <c r="K4760" s="9">
        <v>0</v>
      </c>
      <c r="L4760" s="2">
        <v>15298</v>
      </c>
      <c r="M4760" s="4">
        <v>8.5000000000000006E-3</v>
      </c>
      <c r="N4760" s="7">
        <v>0.5</v>
      </c>
      <c r="O4760" s="2">
        <v>130</v>
      </c>
    </row>
    <row r="4761" spans="1:15" x14ac:dyDescent="0.3">
      <c r="A4761" s="1" t="str">
        <f>VLOOKUP(F4761,Sheet2!A:C,2,FALSE)</f>
        <v>其他</v>
      </c>
      <c r="B4761" s="1" t="str">
        <f>VLOOKUP(E4761,[1]Sheet4!A:B,2,FALSE)</f>
        <v>API</v>
      </c>
      <c r="C4761" s="1" t="str">
        <f t="shared" si="45"/>
        <v>07</v>
      </c>
      <c r="D4761" s="147">
        <v>20150717</v>
      </c>
      <c r="E4761" s="6" t="s">
        <v>33</v>
      </c>
      <c r="F4761" s="6" t="s">
        <v>73</v>
      </c>
      <c r="G4761" s="57">
        <v>1789730</v>
      </c>
      <c r="H4761" s="8">
        <v>71.31</v>
      </c>
      <c r="I4761" s="9">
        <v>0.04</v>
      </c>
      <c r="J4761" s="4">
        <v>8.6999999999999994E-3</v>
      </c>
      <c r="K4761" s="9">
        <v>0</v>
      </c>
      <c r="L4761" s="2">
        <v>15594</v>
      </c>
      <c r="M4761" s="4">
        <v>9.9000000000000008E-3</v>
      </c>
      <c r="N4761" s="7">
        <v>0.46</v>
      </c>
      <c r="O4761" s="2">
        <v>154</v>
      </c>
    </row>
    <row r="4762" spans="1:15" x14ac:dyDescent="0.3">
      <c r="A4762" s="1" t="str">
        <f>VLOOKUP(F4762,Sheet2!A:C,2,FALSE)</f>
        <v>其他</v>
      </c>
      <c r="B4762" s="1" t="str">
        <f>VLOOKUP(E4762,[1]Sheet4!A:B,2,FALSE)</f>
        <v>API</v>
      </c>
      <c r="C4762" s="1" t="str">
        <f t="shared" si="45"/>
        <v>07</v>
      </c>
      <c r="D4762" s="147">
        <v>20150716</v>
      </c>
      <c r="E4762" s="6" t="s">
        <v>32</v>
      </c>
      <c r="F4762" s="6" t="s">
        <v>73</v>
      </c>
      <c r="G4762" s="57">
        <v>1783599</v>
      </c>
      <c r="H4762" s="8">
        <v>78.510000000000005</v>
      </c>
      <c r="I4762" s="9">
        <v>0.04</v>
      </c>
      <c r="J4762" s="4">
        <v>8.2000000000000007E-3</v>
      </c>
      <c r="K4762" s="9">
        <v>0.01</v>
      </c>
      <c r="L4762" s="2">
        <v>14687</v>
      </c>
      <c r="M4762" s="4">
        <v>1.01E-2</v>
      </c>
      <c r="N4762" s="7">
        <v>0.53</v>
      </c>
      <c r="O4762" s="2">
        <v>149</v>
      </c>
    </row>
    <row r="4763" spans="1:15" x14ac:dyDescent="0.3">
      <c r="A4763" s="1" t="str">
        <f>VLOOKUP(F4763,Sheet2!A:C,2,FALSE)</f>
        <v>其他</v>
      </c>
      <c r="B4763" s="1" t="str">
        <f>VLOOKUP(E4763,[1]Sheet4!A:B,2,FALSE)</f>
        <v>API</v>
      </c>
      <c r="C4763" s="1" t="str">
        <f t="shared" si="45"/>
        <v>07</v>
      </c>
      <c r="D4763" s="147">
        <v>20150715</v>
      </c>
      <c r="E4763" s="6" t="s">
        <v>33</v>
      </c>
      <c r="F4763" s="6" t="s">
        <v>73</v>
      </c>
      <c r="G4763" s="57">
        <v>1878132</v>
      </c>
      <c r="H4763" s="8">
        <v>148.87</v>
      </c>
      <c r="I4763" s="9">
        <v>0.08</v>
      </c>
      <c r="J4763" s="4">
        <v>8.3999999999999995E-3</v>
      </c>
      <c r="K4763" s="9">
        <v>0.01</v>
      </c>
      <c r="L4763" s="2">
        <v>15829</v>
      </c>
      <c r="M4763" s="4">
        <v>1.18E-2</v>
      </c>
      <c r="N4763" s="7">
        <v>0.8</v>
      </c>
      <c r="O4763" s="2">
        <v>187</v>
      </c>
    </row>
    <row r="4764" spans="1:15" x14ac:dyDescent="0.3">
      <c r="A4764" s="1" t="str">
        <f>VLOOKUP(F4764,Sheet2!A:C,2,FALSE)</f>
        <v>其他</v>
      </c>
      <c r="B4764" s="1" t="str">
        <f>VLOOKUP(E4764,[1]Sheet4!A:B,2,FALSE)</f>
        <v>API</v>
      </c>
      <c r="C4764" s="1" t="str">
        <f t="shared" si="45"/>
        <v>07</v>
      </c>
      <c r="D4764" s="147">
        <v>20150714</v>
      </c>
      <c r="E4764" s="6" t="s">
        <v>32</v>
      </c>
      <c r="F4764" s="6" t="s">
        <v>73</v>
      </c>
      <c r="G4764" s="57">
        <v>2140041</v>
      </c>
      <c r="H4764" s="8">
        <v>90.28</v>
      </c>
      <c r="I4764" s="9">
        <v>0.04</v>
      </c>
      <c r="J4764" s="4">
        <v>8.5000000000000006E-3</v>
      </c>
      <c r="K4764" s="9">
        <v>0</v>
      </c>
      <c r="L4764" s="2">
        <v>18265</v>
      </c>
      <c r="M4764" s="4">
        <v>9.9000000000000008E-3</v>
      </c>
      <c r="N4764" s="7">
        <v>0.5</v>
      </c>
      <c r="O4764" s="2">
        <v>180</v>
      </c>
    </row>
    <row r="4765" spans="1:15" x14ac:dyDescent="0.3">
      <c r="A4765" s="1" t="str">
        <f>VLOOKUP(F4765,Sheet2!A:C,2,FALSE)</f>
        <v>其他</v>
      </c>
      <c r="B4765" s="1" t="str">
        <f>VLOOKUP(E4765,[1]Sheet4!A:B,2,FALSE)</f>
        <v>API</v>
      </c>
      <c r="C4765" s="1" t="str">
        <f t="shared" si="45"/>
        <v>07</v>
      </c>
      <c r="D4765" s="147">
        <v>20150713</v>
      </c>
      <c r="E4765" s="6" t="s">
        <v>32</v>
      </c>
      <c r="F4765" s="6" t="s">
        <v>73</v>
      </c>
      <c r="G4765" s="57">
        <v>2352192</v>
      </c>
      <c r="H4765" s="8">
        <v>134.69</v>
      </c>
      <c r="I4765" s="9">
        <v>0.06</v>
      </c>
      <c r="J4765" s="4">
        <v>8.6999999999999994E-3</v>
      </c>
      <c r="K4765" s="9">
        <v>0.01</v>
      </c>
      <c r="L4765" s="2">
        <v>20434</v>
      </c>
      <c r="M4765" s="4">
        <v>1.1299999999999999E-2</v>
      </c>
      <c r="N4765" s="7">
        <v>0.59</v>
      </c>
      <c r="O4765" s="2">
        <v>230</v>
      </c>
    </row>
    <row r="4766" spans="1:15" x14ac:dyDescent="0.3">
      <c r="A4766" s="1" t="str">
        <f>VLOOKUP(F4766,Sheet2!A:C,2,FALSE)</f>
        <v>其他</v>
      </c>
      <c r="B4766" s="1" t="str">
        <f>VLOOKUP(E4766,[1]Sheet4!A:B,2,FALSE)</f>
        <v>API</v>
      </c>
      <c r="C4766" s="1" t="str">
        <f t="shared" si="45"/>
        <v>07</v>
      </c>
      <c r="D4766" s="147">
        <v>20150712</v>
      </c>
      <c r="E4766" s="6" t="s">
        <v>32</v>
      </c>
      <c r="F4766" s="6" t="s">
        <v>73</v>
      </c>
      <c r="G4766" s="57">
        <v>2483516</v>
      </c>
      <c r="H4766" s="8">
        <v>113.08</v>
      </c>
      <c r="I4766" s="9">
        <v>0.05</v>
      </c>
      <c r="J4766" s="4">
        <v>8.5000000000000006E-3</v>
      </c>
      <c r="K4766" s="9">
        <v>0.01</v>
      </c>
      <c r="L4766" s="2">
        <v>21192</v>
      </c>
      <c r="M4766" s="4">
        <v>1.18E-2</v>
      </c>
      <c r="N4766" s="7">
        <v>0.45</v>
      </c>
      <c r="O4766" s="2">
        <v>251</v>
      </c>
    </row>
    <row r="4767" spans="1:15" x14ac:dyDescent="0.3">
      <c r="A4767" s="1" t="str">
        <f>VLOOKUP(F4767,Sheet2!A:C,2,FALSE)</f>
        <v>其他</v>
      </c>
      <c r="B4767" s="1" t="str">
        <f>VLOOKUP(E4767,[1]Sheet4!A:B,2,FALSE)</f>
        <v>API</v>
      </c>
      <c r="C4767" s="1" t="str">
        <f t="shared" si="45"/>
        <v>07</v>
      </c>
      <c r="D4767" s="147">
        <v>20150711</v>
      </c>
      <c r="E4767" s="6" t="s">
        <v>32</v>
      </c>
      <c r="F4767" s="6" t="s">
        <v>73</v>
      </c>
      <c r="G4767" s="57">
        <v>2455645</v>
      </c>
      <c r="H4767" s="8">
        <v>124.47</v>
      </c>
      <c r="I4767" s="9">
        <v>0.05</v>
      </c>
      <c r="J4767" s="4">
        <v>8.3000000000000001E-3</v>
      </c>
      <c r="K4767" s="9">
        <v>0.01</v>
      </c>
      <c r="L4767" s="2">
        <v>20453</v>
      </c>
      <c r="M4767" s="4">
        <v>1.2500000000000001E-2</v>
      </c>
      <c r="N4767" s="7">
        <v>0.49</v>
      </c>
      <c r="O4767" s="2">
        <v>255</v>
      </c>
    </row>
    <row r="4768" spans="1:15" x14ac:dyDescent="0.3">
      <c r="A4768" s="1" t="str">
        <f>VLOOKUP(F4768,Sheet2!A:C,2,FALSE)</f>
        <v>其他</v>
      </c>
      <c r="B4768" s="1" t="str">
        <f>VLOOKUP(E4768,[1]Sheet4!A:B,2,FALSE)</f>
        <v>API</v>
      </c>
      <c r="C4768" s="1" t="str">
        <f t="shared" si="45"/>
        <v>07</v>
      </c>
      <c r="D4768" s="147">
        <v>20150710</v>
      </c>
      <c r="E4768" s="6" t="s">
        <v>33</v>
      </c>
      <c r="F4768" s="6" t="s">
        <v>73</v>
      </c>
      <c r="G4768" s="57">
        <v>2312235</v>
      </c>
      <c r="H4768" s="8">
        <v>151.88999999999999</v>
      </c>
      <c r="I4768" s="9">
        <v>7.0000000000000007E-2</v>
      </c>
      <c r="J4768" s="4">
        <v>8.6999999999999994E-3</v>
      </c>
      <c r="K4768" s="9">
        <v>0.01</v>
      </c>
      <c r="L4768" s="2">
        <v>20123</v>
      </c>
      <c r="M4768" s="4">
        <v>1.2699999999999999E-2</v>
      </c>
      <c r="N4768" s="7">
        <v>0.6</v>
      </c>
      <c r="O4768" s="2">
        <v>255</v>
      </c>
    </row>
    <row r="4769" spans="1:15" x14ac:dyDescent="0.3">
      <c r="A4769" s="1" t="str">
        <f>VLOOKUP(F4769,Sheet2!A:C,2,FALSE)</f>
        <v>其他</v>
      </c>
      <c r="B4769" s="1" t="str">
        <f>VLOOKUP(E4769,[1]Sheet4!A:B,2,FALSE)</f>
        <v>自家直客</v>
      </c>
      <c r="C4769" s="1" t="str">
        <f t="shared" si="45"/>
        <v>07</v>
      </c>
      <c r="D4769" s="147">
        <v>20150725</v>
      </c>
      <c r="E4769" s="6" t="s">
        <v>14</v>
      </c>
      <c r="F4769" s="6" t="s">
        <v>86</v>
      </c>
      <c r="G4769" s="57">
        <v>6933831</v>
      </c>
      <c r="H4769" s="8">
        <v>4123.75</v>
      </c>
      <c r="I4769" s="9">
        <v>0.59</v>
      </c>
      <c r="J4769" s="4">
        <v>9.9000000000000008E-3</v>
      </c>
      <c r="K4769" s="9">
        <v>0.06</v>
      </c>
      <c r="L4769" s="2">
        <v>68905</v>
      </c>
      <c r="M4769" s="4">
        <v>7.9399999999999998E-2</v>
      </c>
      <c r="N4769" s="7">
        <v>0.75</v>
      </c>
      <c r="O4769" s="2">
        <v>5468</v>
      </c>
    </row>
    <row r="4770" spans="1:15" x14ac:dyDescent="0.3">
      <c r="A4770" s="1" t="str">
        <f>VLOOKUP(F4770,Sheet2!A:C,2,FALSE)</f>
        <v>其他</v>
      </c>
      <c r="B4770" s="1" t="str">
        <f>VLOOKUP(E4770,[1]Sheet4!A:B,2,FALSE)</f>
        <v>自家直客</v>
      </c>
      <c r="C4770" s="1" t="str">
        <f t="shared" si="45"/>
        <v>07</v>
      </c>
      <c r="D4770" s="147">
        <v>20150724</v>
      </c>
      <c r="E4770" s="6" t="s">
        <v>14</v>
      </c>
      <c r="F4770" s="6" t="s">
        <v>86</v>
      </c>
      <c r="G4770" s="57">
        <v>6630619</v>
      </c>
      <c r="H4770" s="8">
        <v>3970.68</v>
      </c>
      <c r="I4770" s="9">
        <v>0.6</v>
      </c>
      <c r="J4770" s="4">
        <v>1.0200000000000001E-2</v>
      </c>
      <c r="K4770" s="9">
        <v>0.06</v>
      </c>
      <c r="L4770" s="2">
        <v>67518</v>
      </c>
      <c r="M4770" s="4">
        <v>8.8900000000000007E-2</v>
      </c>
      <c r="N4770" s="7">
        <v>0.66</v>
      </c>
      <c r="O4770" s="2">
        <v>6001</v>
      </c>
    </row>
    <row r="4771" spans="1:15" x14ac:dyDescent="0.3">
      <c r="A4771" s="1" t="str">
        <f>VLOOKUP(F4771,Sheet2!A:C,2,FALSE)</f>
        <v>其他</v>
      </c>
      <c r="B4771" s="1" t="str">
        <f>VLOOKUP(E4771,[1]Sheet4!A:B,2,FALSE)</f>
        <v>自家直客</v>
      </c>
      <c r="C4771" s="1" t="str">
        <f t="shared" si="45"/>
        <v>07</v>
      </c>
      <c r="D4771" s="147">
        <v>20150723</v>
      </c>
      <c r="E4771" s="6" t="s">
        <v>14</v>
      </c>
      <c r="F4771" s="6" t="s">
        <v>86</v>
      </c>
      <c r="G4771" s="57">
        <v>5954883</v>
      </c>
      <c r="H4771" s="8">
        <v>3941.2</v>
      </c>
      <c r="I4771" s="9">
        <v>0.66</v>
      </c>
      <c r="J4771" s="4">
        <v>1.0800000000000001E-2</v>
      </c>
      <c r="K4771" s="9">
        <v>0.06</v>
      </c>
      <c r="L4771" s="2">
        <v>64163</v>
      </c>
      <c r="M4771" s="4">
        <v>0.104</v>
      </c>
      <c r="N4771" s="7">
        <v>0.59</v>
      </c>
      <c r="O4771" s="2">
        <v>6673</v>
      </c>
    </row>
    <row r="4772" spans="1:15" x14ac:dyDescent="0.3">
      <c r="A4772" s="1" t="str">
        <f>VLOOKUP(F4772,Sheet2!A:C,2,FALSE)</f>
        <v>其他</v>
      </c>
      <c r="B4772" s="1" t="str">
        <f>VLOOKUP(E4772,[1]Sheet4!A:B,2,FALSE)</f>
        <v>自家直客</v>
      </c>
      <c r="C4772" s="1" t="str">
        <f t="shared" ref="C4772:C4835" si="46">RIGHT(LEFT(D4772,6),2)</f>
        <v>07</v>
      </c>
      <c r="D4772" s="147">
        <v>20150722</v>
      </c>
      <c r="E4772" s="6" t="s">
        <v>14</v>
      </c>
      <c r="F4772" s="6" t="s">
        <v>86</v>
      </c>
      <c r="G4772" s="57">
        <v>6336982</v>
      </c>
      <c r="H4772" s="8">
        <v>4367.1000000000004</v>
      </c>
      <c r="I4772" s="9">
        <v>0.69</v>
      </c>
      <c r="J4772" s="4">
        <v>1.09E-2</v>
      </c>
      <c r="K4772" s="9">
        <v>0.06</v>
      </c>
      <c r="L4772" s="2">
        <v>68847</v>
      </c>
      <c r="M4772" s="4">
        <v>0.1086</v>
      </c>
      <c r="N4772" s="7">
        <v>0.57999999999999996</v>
      </c>
      <c r="O4772" s="2">
        <v>7478</v>
      </c>
    </row>
    <row r="4773" spans="1:15" x14ac:dyDescent="0.3">
      <c r="A4773" s="1" t="str">
        <f>VLOOKUP(F4773,Sheet2!A:C,2,FALSE)</f>
        <v>其他</v>
      </c>
      <c r="B4773" s="1" t="str">
        <f>VLOOKUP(E4773,[1]Sheet4!A:B,2,FALSE)</f>
        <v>自家直客</v>
      </c>
      <c r="C4773" s="1" t="str">
        <f t="shared" si="46"/>
        <v>07</v>
      </c>
      <c r="D4773" s="147">
        <v>20150721</v>
      </c>
      <c r="E4773" s="6" t="s">
        <v>14</v>
      </c>
      <c r="F4773" s="6" t="s">
        <v>86</v>
      </c>
      <c r="G4773" s="57">
        <v>6413294</v>
      </c>
      <c r="H4773" s="8">
        <v>4278.91</v>
      </c>
      <c r="I4773" s="9">
        <v>0.67</v>
      </c>
      <c r="J4773" s="4">
        <v>1.0500000000000001E-2</v>
      </c>
      <c r="K4773" s="9">
        <v>0.06</v>
      </c>
      <c r="L4773" s="2">
        <v>67597</v>
      </c>
      <c r="M4773" s="4">
        <v>0.10879999999999999</v>
      </c>
      <c r="N4773" s="7">
        <v>0.57999999999999996</v>
      </c>
      <c r="O4773" s="2">
        <v>7357</v>
      </c>
    </row>
    <row r="4774" spans="1:15" x14ac:dyDescent="0.3">
      <c r="A4774" s="1" t="str">
        <f>VLOOKUP(F4774,Sheet2!A:C,2,FALSE)</f>
        <v>其他</v>
      </c>
      <c r="B4774" s="1" t="str">
        <f>VLOOKUP(E4774,[1]Sheet4!A:B,2,FALSE)</f>
        <v>自家直客</v>
      </c>
      <c r="C4774" s="1" t="str">
        <f t="shared" si="46"/>
        <v>07</v>
      </c>
      <c r="D4774" s="147">
        <v>20150720</v>
      </c>
      <c r="E4774" s="6" t="s">
        <v>14</v>
      </c>
      <c r="F4774" s="6" t="s">
        <v>86</v>
      </c>
      <c r="G4774" s="57">
        <v>6491284</v>
      </c>
      <c r="H4774" s="8">
        <v>4504.16</v>
      </c>
      <c r="I4774" s="9">
        <v>0.69</v>
      </c>
      <c r="J4774" s="4">
        <v>1.0500000000000001E-2</v>
      </c>
      <c r="K4774" s="9">
        <v>7.0000000000000007E-2</v>
      </c>
      <c r="L4774" s="2">
        <v>68157</v>
      </c>
      <c r="M4774" s="4">
        <v>0.1118</v>
      </c>
      <c r="N4774" s="7">
        <v>0.59</v>
      </c>
      <c r="O4774" s="2">
        <v>7620</v>
      </c>
    </row>
    <row r="4775" spans="1:15" x14ac:dyDescent="0.3">
      <c r="A4775" s="1" t="str">
        <f>VLOOKUP(F4775,Sheet2!A:C,2,FALSE)</f>
        <v>其他</v>
      </c>
      <c r="B4775" s="1" t="str">
        <f>VLOOKUP(E4775,[1]Sheet4!A:B,2,FALSE)</f>
        <v>自家直客</v>
      </c>
      <c r="C4775" s="1" t="str">
        <f t="shared" si="46"/>
        <v>07</v>
      </c>
      <c r="D4775" s="147">
        <v>20150719</v>
      </c>
      <c r="E4775" s="6" t="s">
        <v>14</v>
      </c>
      <c r="F4775" s="6" t="s">
        <v>86</v>
      </c>
      <c r="G4775" s="57">
        <v>6404573</v>
      </c>
      <c r="H4775" s="8">
        <v>4584</v>
      </c>
      <c r="I4775" s="9">
        <v>0.72</v>
      </c>
      <c r="J4775" s="4">
        <v>1.09E-2</v>
      </c>
      <c r="K4775" s="9">
        <v>7.0000000000000007E-2</v>
      </c>
      <c r="L4775" s="2">
        <v>70049</v>
      </c>
      <c r="M4775" s="4">
        <v>0.1149</v>
      </c>
      <c r="N4775" s="7">
        <v>0.56999999999999995</v>
      </c>
      <c r="O4775" s="2">
        <v>8049</v>
      </c>
    </row>
    <row r="4776" spans="1:15" x14ac:dyDescent="0.3">
      <c r="A4776" s="1" t="str">
        <f>VLOOKUP(F4776,Sheet2!A:C,2,FALSE)</f>
        <v>其他</v>
      </c>
      <c r="B4776" s="1" t="str">
        <f>VLOOKUP(E4776,[1]Sheet4!A:B,2,FALSE)</f>
        <v>自家直客</v>
      </c>
      <c r="C4776" s="1" t="str">
        <f t="shared" si="46"/>
        <v>07</v>
      </c>
      <c r="D4776" s="147">
        <v>20150718</v>
      </c>
      <c r="E4776" s="6" t="s">
        <v>14</v>
      </c>
      <c r="F4776" s="6" t="s">
        <v>86</v>
      </c>
      <c r="G4776" s="57">
        <v>6426597</v>
      </c>
      <c r="H4776" s="8">
        <v>4668.67</v>
      </c>
      <c r="I4776" s="9">
        <v>0.73</v>
      </c>
      <c r="J4776" s="4">
        <v>1.09E-2</v>
      </c>
      <c r="K4776" s="9">
        <v>7.0000000000000007E-2</v>
      </c>
      <c r="L4776" s="2">
        <v>70144</v>
      </c>
      <c r="M4776" s="4">
        <v>0.1129</v>
      </c>
      <c r="N4776" s="7">
        <v>0.59</v>
      </c>
      <c r="O4776" s="2">
        <v>7920</v>
      </c>
    </row>
    <row r="4777" spans="1:15" x14ac:dyDescent="0.3">
      <c r="A4777" s="1" t="str">
        <f>VLOOKUP(F4777,Sheet2!A:C,2,FALSE)</f>
        <v>其他</v>
      </c>
      <c r="B4777" s="1" t="str">
        <f>VLOOKUP(E4777,[1]Sheet4!A:B,2,FALSE)</f>
        <v>自家直客</v>
      </c>
      <c r="C4777" s="1" t="str">
        <f t="shared" si="46"/>
        <v>07</v>
      </c>
      <c r="D4777" s="147">
        <v>20150717</v>
      </c>
      <c r="E4777" s="6" t="s">
        <v>14</v>
      </c>
      <c r="F4777" s="6" t="s">
        <v>86</v>
      </c>
      <c r="G4777" s="57">
        <v>6186425</v>
      </c>
      <c r="H4777" s="8">
        <v>4364.78</v>
      </c>
      <c r="I4777" s="9">
        <v>0.71</v>
      </c>
      <c r="J4777" s="4">
        <v>1.09E-2</v>
      </c>
      <c r="K4777" s="9">
        <v>0.06</v>
      </c>
      <c r="L4777" s="2">
        <v>67297</v>
      </c>
      <c r="M4777" s="4">
        <v>0.11</v>
      </c>
      <c r="N4777" s="7">
        <v>0.59</v>
      </c>
      <c r="O4777" s="2">
        <v>7400</v>
      </c>
    </row>
    <row r="4778" spans="1:15" x14ac:dyDescent="0.3">
      <c r="A4778" s="1" t="str">
        <f>VLOOKUP(F4778,Sheet2!A:C,2,FALSE)</f>
        <v>其他</v>
      </c>
      <c r="B4778" s="1" t="str">
        <f>VLOOKUP(E4778,[1]Sheet4!A:B,2,FALSE)</f>
        <v>自家直客</v>
      </c>
      <c r="C4778" s="1" t="str">
        <f t="shared" si="46"/>
        <v>07</v>
      </c>
      <c r="D4778" s="147">
        <v>20150716</v>
      </c>
      <c r="E4778" s="6" t="s">
        <v>14</v>
      </c>
      <c r="F4778" s="6" t="s">
        <v>86</v>
      </c>
      <c r="G4778" s="57">
        <v>5899449</v>
      </c>
      <c r="H4778" s="8">
        <v>4332.83</v>
      </c>
      <c r="I4778" s="9">
        <v>0.73</v>
      </c>
      <c r="J4778" s="4">
        <v>1.12E-2</v>
      </c>
      <c r="K4778" s="9">
        <v>7.0000000000000007E-2</v>
      </c>
      <c r="L4778" s="2">
        <v>66193</v>
      </c>
      <c r="M4778" s="4">
        <v>0.12280000000000001</v>
      </c>
      <c r="N4778" s="7">
        <v>0.53</v>
      </c>
      <c r="O4778" s="2">
        <v>8129</v>
      </c>
    </row>
    <row r="4779" spans="1:15" x14ac:dyDescent="0.3">
      <c r="A4779" s="1" t="str">
        <f>VLOOKUP(F4779,Sheet2!A:C,2,FALSE)</f>
        <v>其他</v>
      </c>
      <c r="B4779" s="1" t="str">
        <f>VLOOKUP(E4779,[1]Sheet4!A:B,2,FALSE)</f>
        <v>自家直客</v>
      </c>
      <c r="C4779" s="1" t="str">
        <f t="shared" si="46"/>
        <v>07</v>
      </c>
      <c r="D4779" s="147">
        <v>20150715</v>
      </c>
      <c r="E4779" s="6" t="s">
        <v>14</v>
      </c>
      <c r="F4779" s="6" t="s">
        <v>86</v>
      </c>
      <c r="G4779" s="57">
        <v>6188564</v>
      </c>
      <c r="H4779" s="8">
        <v>4765.6000000000004</v>
      </c>
      <c r="I4779" s="9">
        <v>0.77</v>
      </c>
      <c r="J4779" s="4">
        <v>1.12E-2</v>
      </c>
      <c r="K4779" s="9">
        <v>7.0000000000000007E-2</v>
      </c>
      <c r="L4779" s="2">
        <v>69404</v>
      </c>
      <c r="M4779" s="4">
        <v>0.13070000000000001</v>
      </c>
      <c r="N4779" s="7">
        <v>0.53</v>
      </c>
      <c r="O4779" s="2">
        <v>9069</v>
      </c>
    </row>
    <row r="4780" spans="1:15" x14ac:dyDescent="0.3">
      <c r="A4780" s="1" t="str">
        <f>VLOOKUP(F4780,Sheet2!A:C,2,FALSE)</f>
        <v>其他</v>
      </c>
      <c r="B4780" s="1" t="str">
        <f>VLOOKUP(E4780,[1]Sheet4!A:B,2,FALSE)</f>
        <v>自家直客</v>
      </c>
      <c r="C4780" s="1" t="str">
        <f t="shared" si="46"/>
        <v>07</v>
      </c>
      <c r="D4780" s="147">
        <v>20150714</v>
      </c>
      <c r="E4780" s="6" t="s">
        <v>14</v>
      </c>
      <c r="F4780" s="6" t="s">
        <v>86</v>
      </c>
      <c r="G4780" s="57">
        <v>6026924</v>
      </c>
      <c r="H4780" s="8">
        <v>4733.4399999999996</v>
      </c>
      <c r="I4780" s="9">
        <v>0.79</v>
      </c>
      <c r="J4780" s="4">
        <v>1.14E-2</v>
      </c>
      <c r="K4780" s="9">
        <v>7.0000000000000007E-2</v>
      </c>
      <c r="L4780" s="2">
        <v>68539</v>
      </c>
      <c r="M4780" s="4">
        <v>0.12939999999999999</v>
      </c>
      <c r="N4780" s="7">
        <v>0.53</v>
      </c>
      <c r="O4780" s="2">
        <v>8868</v>
      </c>
    </row>
    <row r="4781" spans="1:15" x14ac:dyDescent="0.3">
      <c r="A4781" s="1" t="str">
        <f>VLOOKUP(F4781,Sheet2!A:C,2,FALSE)</f>
        <v>其他</v>
      </c>
      <c r="B4781" s="1" t="str">
        <f>VLOOKUP(E4781,[1]Sheet4!A:B,2,FALSE)</f>
        <v>自家直客</v>
      </c>
      <c r="C4781" s="1" t="str">
        <f t="shared" si="46"/>
        <v>07</v>
      </c>
      <c r="D4781" s="147">
        <v>20150713</v>
      </c>
      <c r="E4781" s="6" t="s">
        <v>14</v>
      </c>
      <c r="F4781" s="6" t="s">
        <v>86</v>
      </c>
      <c r="G4781" s="57">
        <v>5802121</v>
      </c>
      <c r="H4781" s="8">
        <v>4585.75</v>
      </c>
      <c r="I4781" s="9">
        <v>0.79</v>
      </c>
      <c r="J4781" s="4">
        <v>1.14E-2</v>
      </c>
      <c r="K4781" s="9">
        <v>7.0000000000000007E-2</v>
      </c>
      <c r="L4781" s="2">
        <v>66321</v>
      </c>
      <c r="M4781" s="4">
        <v>0.13039999999999999</v>
      </c>
      <c r="N4781" s="7">
        <v>0.53</v>
      </c>
      <c r="O4781" s="2">
        <v>8651</v>
      </c>
    </row>
    <row r="4782" spans="1:15" x14ac:dyDescent="0.3">
      <c r="A4782" s="1" t="str">
        <f>VLOOKUP(F4782,Sheet2!A:C,2,FALSE)</f>
        <v>其他</v>
      </c>
      <c r="B4782" s="1" t="str">
        <f>VLOOKUP(E4782,[1]Sheet4!A:B,2,FALSE)</f>
        <v>自家直客</v>
      </c>
      <c r="C4782" s="1" t="str">
        <f t="shared" si="46"/>
        <v>07</v>
      </c>
      <c r="D4782" s="147">
        <v>20150712</v>
      </c>
      <c r="E4782" s="6" t="s">
        <v>14</v>
      </c>
      <c r="F4782" s="6" t="s">
        <v>86</v>
      </c>
      <c r="G4782" s="57">
        <v>6085278</v>
      </c>
      <c r="H4782" s="8">
        <v>4609.49</v>
      </c>
      <c r="I4782" s="9">
        <v>0.76</v>
      </c>
      <c r="J4782" s="4">
        <v>1.14E-2</v>
      </c>
      <c r="K4782" s="9">
        <v>7.0000000000000007E-2</v>
      </c>
      <c r="L4782" s="2">
        <v>69216</v>
      </c>
      <c r="M4782" s="4">
        <v>0.13120000000000001</v>
      </c>
      <c r="N4782" s="7">
        <v>0.51</v>
      </c>
      <c r="O4782" s="2">
        <v>9082</v>
      </c>
    </row>
    <row r="4783" spans="1:15" x14ac:dyDescent="0.3">
      <c r="A4783" s="1" t="str">
        <f>VLOOKUP(F4783,Sheet2!A:C,2,FALSE)</f>
        <v>其他</v>
      </c>
      <c r="B4783" s="1" t="str">
        <f>VLOOKUP(E4783,[1]Sheet4!A:B,2,FALSE)</f>
        <v>自家直客</v>
      </c>
      <c r="C4783" s="1" t="str">
        <f t="shared" si="46"/>
        <v>07</v>
      </c>
      <c r="D4783" s="147">
        <v>20150711</v>
      </c>
      <c r="E4783" s="6" t="s">
        <v>14</v>
      </c>
      <c r="F4783" s="6" t="s">
        <v>86</v>
      </c>
      <c r="G4783" s="57">
        <v>6255792</v>
      </c>
      <c r="H4783" s="8">
        <v>4362.1499999999996</v>
      </c>
      <c r="I4783" s="9">
        <v>0.7</v>
      </c>
      <c r="J4783" s="4">
        <v>1.0999999999999999E-2</v>
      </c>
      <c r="K4783" s="9">
        <v>0.06</v>
      </c>
      <c r="L4783" s="2">
        <v>68616</v>
      </c>
      <c r="M4783" s="4">
        <v>0.113</v>
      </c>
      <c r="N4783" s="7">
        <v>0.56000000000000005</v>
      </c>
      <c r="O4783" s="2">
        <v>7751</v>
      </c>
    </row>
    <row r="4784" spans="1:15" x14ac:dyDescent="0.3">
      <c r="A4784" s="1" t="str">
        <f>VLOOKUP(F4784,Sheet2!A:C,2,FALSE)</f>
        <v>其他</v>
      </c>
      <c r="B4784" s="1" t="str">
        <f>VLOOKUP(E4784,[1]Sheet4!A:B,2,FALSE)</f>
        <v>自家直客</v>
      </c>
      <c r="C4784" s="1" t="str">
        <f t="shared" si="46"/>
        <v>07</v>
      </c>
      <c r="D4784" s="147">
        <v>20150710</v>
      </c>
      <c r="E4784" s="6" t="s">
        <v>14</v>
      </c>
      <c r="F4784" s="6" t="s">
        <v>86</v>
      </c>
      <c r="G4784" s="57">
        <v>6160548</v>
      </c>
      <c r="H4784" s="8">
        <v>4768.37</v>
      </c>
      <c r="I4784" s="9">
        <v>0.77</v>
      </c>
      <c r="J4784" s="4">
        <v>1.15E-2</v>
      </c>
      <c r="K4784" s="9">
        <v>7.0000000000000007E-2</v>
      </c>
      <c r="L4784" s="2">
        <v>70838</v>
      </c>
      <c r="M4784" s="4">
        <v>0.13039999999999999</v>
      </c>
      <c r="N4784" s="7">
        <v>0.52</v>
      </c>
      <c r="O4784" s="2">
        <v>9235</v>
      </c>
    </row>
    <row r="4785" spans="1:15" x14ac:dyDescent="0.3">
      <c r="A4785" s="1" t="str">
        <f>VLOOKUP(F4785,Sheet2!A:C,2,FALSE)</f>
        <v>其他</v>
      </c>
      <c r="B4785" s="1" t="str">
        <f>VLOOKUP(E4785,[1]Sheet4!A:B,2,FALSE)</f>
        <v>API</v>
      </c>
      <c r="C4785" s="1" t="str">
        <f t="shared" si="46"/>
        <v>07</v>
      </c>
      <c r="D4785" s="147">
        <v>20150725</v>
      </c>
      <c r="E4785" s="6" t="s">
        <v>37</v>
      </c>
      <c r="F4785" s="6" t="s">
        <v>86</v>
      </c>
      <c r="G4785" s="57">
        <v>4132825</v>
      </c>
      <c r="H4785" s="8">
        <v>1262.33</v>
      </c>
      <c r="I4785" s="9">
        <v>0.31</v>
      </c>
      <c r="J4785" s="4">
        <v>7.1999999999999998E-3</v>
      </c>
      <c r="K4785" s="9">
        <v>0.04</v>
      </c>
      <c r="L4785" s="2">
        <v>29873</v>
      </c>
      <c r="M4785" s="4">
        <v>8.6499999999999994E-2</v>
      </c>
      <c r="N4785" s="7">
        <v>0.49</v>
      </c>
      <c r="O4785" s="2">
        <v>2583</v>
      </c>
    </row>
    <row r="4786" spans="1:15" x14ac:dyDescent="0.3">
      <c r="A4786" s="1" t="str">
        <f>VLOOKUP(F4786,Sheet2!A:C,2,FALSE)</f>
        <v>其他</v>
      </c>
      <c r="B4786" s="1" t="str">
        <f>VLOOKUP(E4786,[1]Sheet4!A:B,2,FALSE)</f>
        <v>API</v>
      </c>
      <c r="C4786" s="1" t="str">
        <f t="shared" si="46"/>
        <v>07</v>
      </c>
      <c r="D4786" s="147">
        <v>20150724</v>
      </c>
      <c r="E4786" s="6" t="s">
        <v>37</v>
      </c>
      <c r="F4786" s="6" t="s">
        <v>86</v>
      </c>
      <c r="G4786" s="57">
        <v>4074324</v>
      </c>
      <c r="H4786" s="8">
        <v>1176.05</v>
      </c>
      <c r="I4786" s="9">
        <v>0.28999999999999998</v>
      </c>
      <c r="J4786" s="4">
        <v>7.3000000000000001E-3</v>
      </c>
      <c r="K4786" s="9">
        <v>0.04</v>
      </c>
      <c r="L4786" s="2">
        <v>29763</v>
      </c>
      <c r="M4786" s="4">
        <v>8.3799999999999999E-2</v>
      </c>
      <c r="N4786" s="7">
        <v>0.47</v>
      </c>
      <c r="O4786" s="2">
        <v>2495</v>
      </c>
    </row>
    <row r="4787" spans="1:15" x14ac:dyDescent="0.3">
      <c r="A4787" s="1" t="str">
        <f>VLOOKUP(F4787,Sheet2!A:C,2,FALSE)</f>
        <v>其他</v>
      </c>
      <c r="B4787" s="1" t="str">
        <f>VLOOKUP(E4787,[1]Sheet4!A:B,2,FALSE)</f>
        <v>API</v>
      </c>
      <c r="C4787" s="1" t="str">
        <f t="shared" si="46"/>
        <v>07</v>
      </c>
      <c r="D4787" s="147">
        <v>20150723</v>
      </c>
      <c r="E4787" s="6" t="s">
        <v>37</v>
      </c>
      <c r="F4787" s="6" t="s">
        <v>86</v>
      </c>
      <c r="G4787" s="57">
        <v>3668858</v>
      </c>
      <c r="H4787" s="8">
        <v>1069.74</v>
      </c>
      <c r="I4787" s="9">
        <v>0.28999999999999998</v>
      </c>
      <c r="J4787" s="4">
        <v>7.4999999999999997E-3</v>
      </c>
      <c r="K4787" s="9">
        <v>0.04</v>
      </c>
      <c r="L4787" s="2">
        <v>27481</v>
      </c>
      <c r="M4787" s="4">
        <v>8.0299999999999996E-2</v>
      </c>
      <c r="N4787" s="7">
        <v>0.48</v>
      </c>
      <c r="O4787" s="2">
        <v>2208</v>
      </c>
    </row>
    <row r="4788" spans="1:15" x14ac:dyDescent="0.3">
      <c r="A4788" s="1" t="str">
        <f>VLOOKUP(F4788,Sheet2!A:C,2,FALSE)</f>
        <v>其他</v>
      </c>
      <c r="B4788" s="1" t="str">
        <f>VLOOKUP(E4788,[1]Sheet4!A:B,2,FALSE)</f>
        <v>API</v>
      </c>
      <c r="C4788" s="1" t="str">
        <f t="shared" si="46"/>
        <v>07</v>
      </c>
      <c r="D4788" s="147">
        <v>20150722</v>
      </c>
      <c r="E4788" s="6" t="s">
        <v>37</v>
      </c>
      <c r="F4788" s="6" t="s">
        <v>86</v>
      </c>
      <c r="G4788" s="57">
        <v>3743609</v>
      </c>
      <c r="H4788" s="8">
        <v>1081.58</v>
      </c>
      <c r="I4788" s="9">
        <v>0.28999999999999998</v>
      </c>
      <c r="J4788" s="4">
        <v>7.4999999999999997E-3</v>
      </c>
      <c r="K4788" s="9">
        <v>0.04</v>
      </c>
      <c r="L4788" s="2">
        <v>27997</v>
      </c>
      <c r="M4788" s="4">
        <v>8.4500000000000006E-2</v>
      </c>
      <c r="N4788" s="7">
        <v>0.46</v>
      </c>
      <c r="O4788" s="2">
        <v>2366</v>
      </c>
    </row>
    <row r="4789" spans="1:15" x14ac:dyDescent="0.3">
      <c r="A4789" s="1" t="str">
        <f>VLOOKUP(F4789,Sheet2!A:C,2,FALSE)</f>
        <v>其他</v>
      </c>
      <c r="B4789" s="1" t="str">
        <f>VLOOKUP(E4789,[1]Sheet4!A:B,2,FALSE)</f>
        <v>API</v>
      </c>
      <c r="C4789" s="1" t="str">
        <f t="shared" si="46"/>
        <v>07</v>
      </c>
      <c r="D4789" s="147">
        <v>20150721</v>
      </c>
      <c r="E4789" s="6" t="s">
        <v>37</v>
      </c>
      <c r="F4789" s="6" t="s">
        <v>86</v>
      </c>
      <c r="G4789" s="57">
        <v>3873029</v>
      </c>
      <c r="H4789" s="8">
        <v>1066.95</v>
      </c>
      <c r="I4789" s="9">
        <v>0.28000000000000003</v>
      </c>
      <c r="J4789" s="4">
        <v>7.4000000000000003E-3</v>
      </c>
      <c r="K4789" s="9">
        <v>0.04</v>
      </c>
      <c r="L4789" s="2">
        <v>28479</v>
      </c>
      <c r="M4789" s="4">
        <v>8.2000000000000003E-2</v>
      </c>
      <c r="N4789" s="7">
        <v>0.46</v>
      </c>
      <c r="O4789" s="2">
        <v>2335</v>
      </c>
    </row>
    <row r="4790" spans="1:15" x14ac:dyDescent="0.3">
      <c r="A4790" s="1" t="str">
        <f>VLOOKUP(F4790,Sheet2!A:C,2,FALSE)</f>
        <v>其他</v>
      </c>
      <c r="B4790" s="1" t="str">
        <f>VLOOKUP(E4790,[1]Sheet4!A:B,2,FALSE)</f>
        <v>API</v>
      </c>
      <c r="C4790" s="1" t="str">
        <f t="shared" si="46"/>
        <v>07</v>
      </c>
      <c r="D4790" s="147">
        <v>20150720</v>
      </c>
      <c r="E4790" s="6" t="s">
        <v>37</v>
      </c>
      <c r="F4790" s="6" t="s">
        <v>86</v>
      </c>
      <c r="G4790" s="57">
        <v>4075816</v>
      </c>
      <c r="H4790" s="8">
        <v>1284.74</v>
      </c>
      <c r="I4790" s="9">
        <v>0.32</v>
      </c>
      <c r="J4790" s="4">
        <v>7.1000000000000004E-3</v>
      </c>
      <c r="K4790" s="9">
        <v>0.04</v>
      </c>
      <c r="L4790" s="2">
        <v>29044</v>
      </c>
      <c r="M4790" s="4">
        <v>8.5900000000000004E-2</v>
      </c>
      <c r="N4790" s="7">
        <v>0.51</v>
      </c>
      <c r="O4790" s="2">
        <v>2496</v>
      </c>
    </row>
    <row r="4791" spans="1:15" x14ac:dyDescent="0.3">
      <c r="A4791" s="1" t="str">
        <f>VLOOKUP(F4791,Sheet2!A:C,2,FALSE)</f>
        <v>其他</v>
      </c>
      <c r="B4791" s="1" t="str">
        <f>VLOOKUP(E4791,[1]Sheet4!A:B,2,FALSE)</f>
        <v>API</v>
      </c>
      <c r="C4791" s="1" t="str">
        <f t="shared" si="46"/>
        <v>07</v>
      </c>
      <c r="D4791" s="147">
        <v>20150719</v>
      </c>
      <c r="E4791" s="6" t="s">
        <v>37</v>
      </c>
      <c r="F4791" s="6" t="s">
        <v>86</v>
      </c>
      <c r="G4791" s="57">
        <v>4387321</v>
      </c>
      <c r="H4791" s="8">
        <v>1564.74</v>
      </c>
      <c r="I4791" s="9">
        <v>0.36</v>
      </c>
      <c r="J4791" s="4">
        <v>7.1000000000000004E-3</v>
      </c>
      <c r="K4791" s="9">
        <v>0.05</v>
      </c>
      <c r="L4791" s="2">
        <v>31003</v>
      </c>
      <c r="M4791" s="4">
        <v>9.1399999999999995E-2</v>
      </c>
      <c r="N4791" s="7">
        <v>0.55000000000000004</v>
      </c>
      <c r="O4791" s="2">
        <v>2833</v>
      </c>
    </row>
    <row r="4792" spans="1:15" x14ac:dyDescent="0.3">
      <c r="A4792" s="1" t="str">
        <f>VLOOKUP(F4792,Sheet2!A:C,2,FALSE)</f>
        <v>其他</v>
      </c>
      <c r="B4792" s="1" t="str">
        <f>VLOOKUP(E4792,[1]Sheet4!A:B,2,FALSE)</f>
        <v>API</v>
      </c>
      <c r="C4792" s="1" t="str">
        <f t="shared" si="46"/>
        <v>07</v>
      </c>
      <c r="D4792" s="147">
        <v>20150718</v>
      </c>
      <c r="E4792" s="6" t="s">
        <v>37</v>
      </c>
      <c r="F4792" s="6" t="s">
        <v>86</v>
      </c>
      <c r="G4792" s="57">
        <v>4342260</v>
      </c>
      <c r="H4792" s="8">
        <v>1404.01</v>
      </c>
      <c r="I4792" s="9">
        <v>0.32</v>
      </c>
      <c r="J4792" s="4">
        <v>6.8999999999999999E-3</v>
      </c>
      <c r="K4792" s="9">
        <v>0.05</v>
      </c>
      <c r="L4792" s="2">
        <v>30169</v>
      </c>
      <c r="M4792" s="4">
        <v>8.8599999999999998E-2</v>
      </c>
      <c r="N4792" s="7">
        <v>0.53</v>
      </c>
      <c r="O4792" s="2">
        <v>2673</v>
      </c>
    </row>
    <row r="4793" spans="1:15" x14ac:dyDescent="0.3">
      <c r="A4793" s="1" t="str">
        <f>VLOOKUP(F4793,Sheet2!A:C,2,FALSE)</f>
        <v>其他</v>
      </c>
      <c r="B4793" s="1" t="str">
        <f>VLOOKUP(E4793,[1]Sheet4!A:B,2,FALSE)</f>
        <v>API</v>
      </c>
      <c r="C4793" s="1" t="str">
        <f t="shared" si="46"/>
        <v>07</v>
      </c>
      <c r="D4793" s="147">
        <v>20150717</v>
      </c>
      <c r="E4793" s="6" t="s">
        <v>37</v>
      </c>
      <c r="F4793" s="6" t="s">
        <v>86</v>
      </c>
      <c r="G4793" s="57">
        <v>4433478</v>
      </c>
      <c r="H4793" s="8">
        <v>1434.53</v>
      </c>
      <c r="I4793" s="9">
        <v>0.32</v>
      </c>
      <c r="J4793" s="4">
        <v>6.4000000000000003E-3</v>
      </c>
      <c r="K4793" s="9">
        <v>0.05</v>
      </c>
      <c r="L4793" s="2">
        <v>28268</v>
      </c>
      <c r="M4793" s="4">
        <v>9.35E-2</v>
      </c>
      <c r="N4793" s="7">
        <v>0.54</v>
      </c>
      <c r="O4793" s="2">
        <v>2642</v>
      </c>
    </row>
    <row r="4794" spans="1:15" x14ac:dyDescent="0.3">
      <c r="A4794" s="1" t="str">
        <f>VLOOKUP(F4794,Sheet2!A:C,2,FALSE)</f>
        <v>其他</v>
      </c>
      <c r="B4794" s="1" t="str">
        <f>VLOOKUP(E4794,[1]Sheet4!A:B,2,FALSE)</f>
        <v>API</v>
      </c>
      <c r="C4794" s="1" t="str">
        <f t="shared" si="46"/>
        <v>07</v>
      </c>
      <c r="D4794" s="147">
        <v>20150716</v>
      </c>
      <c r="E4794" s="6" t="s">
        <v>37</v>
      </c>
      <c r="F4794" s="6" t="s">
        <v>86</v>
      </c>
      <c r="G4794" s="57">
        <v>3942591</v>
      </c>
      <c r="H4794" s="8">
        <v>1419.66</v>
      </c>
      <c r="I4794" s="9">
        <v>0.36</v>
      </c>
      <c r="J4794" s="4">
        <v>7.1999999999999998E-3</v>
      </c>
      <c r="K4794" s="9">
        <v>0.05</v>
      </c>
      <c r="L4794" s="2">
        <v>28409</v>
      </c>
      <c r="M4794" s="4">
        <v>9.2100000000000001E-2</v>
      </c>
      <c r="N4794" s="7">
        <v>0.54</v>
      </c>
      <c r="O4794" s="2">
        <v>2617</v>
      </c>
    </row>
    <row r="4795" spans="1:15" x14ac:dyDescent="0.3">
      <c r="A4795" s="1" t="str">
        <f>VLOOKUP(F4795,Sheet2!A:C,2,FALSE)</f>
        <v>其他</v>
      </c>
      <c r="B4795" s="1" t="str">
        <f>VLOOKUP(E4795,[1]Sheet4!A:B,2,FALSE)</f>
        <v>API</v>
      </c>
      <c r="C4795" s="1" t="str">
        <f t="shared" si="46"/>
        <v>07</v>
      </c>
      <c r="D4795" s="147">
        <v>20150715</v>
      </c>
      <c r="E4795" s="6" t="s">
        <v>37</v>
      </c>
      <c r="F4795" s="6" t="s">
        <v>86</v>
      </c>
      <c r="G4795" s="57">
        <v>4004134</v>
      </c>
      <c r="H4795" s="8">
        <v>1379.9</v>
      </c>
      <c r="I4795" s="9">
        <v>0.34</v>
      </c>
      <c r="J4795" s="4">
        <v>7.1000000000000004E-3</v>
      </c>
      <c r="K4795" s="9">
        <v>0.05</v>
      </c>
      <c r="L4795" s="2">
        <v>28319</v>
      </c>
      <c r="M4795" s="4">
        <v>8.5699999999999998E-2</v>
      </c>
      <c r="N4795" s="7">
        <v>0.56999999999999995</v>
      </c>
      <c r="O4795" s="2">
        <v>2427</v>
      </c>
    </row>
    <row r="4796" spans="1:15" x14ac:dyDescent="0.3">
      <c r="A4796" s="1" t="str">
        <f>VLOOKUP(F4796,Sheet2!A:C,2,FALSE)</f>
        <v>其他</v>
      </c>
      <c r="B4796" s="1" t="str">
        <f>VLOOKUP(E4796,[1]Sheet4!A:B,2,FALSE)</f>
        <v>API</v>
      </c>
      <c r="C4796" s="1" t="str">
        <f t="shared" si="46"/>
        <v>07</v>
      </c>
      <c r="D4796" s="147">
        <v>20150714</v>
      </c>
      <c r="E4796" s="6" t="s">
        <v>37</v>
      </c>
      <c r="F4796" s="6" t="s">
        <v>86</v>
      </c>
      <c r="G4796" s="57">
        <v>3884317</v>
      </c>
      <c r="H4796" s="8">
        <v>1230.94</v>
      </c>
      <c r="I4796" s="9">
        <v>0.32</v>
      </c>
      <c r="J4796" s="4">
        <v>7.1000000000000004E-3</v>
      </c>
      <c r="K4796" s="9">
        <v>0.04</v>
      </c>
      <c r="L4796" s="2">
        <v>27772</v>
      </c>
      <c r="M4796" s="4">
        <v>8.1699999999999995E-2</v>
      </c>
      <c r="N4796" s="7">
        <v>0.54</v>
      </c>
      <c r="O4796" s="2">
        <v>2269</v>
      </c>
    </row>
    <row r="4797" spans="1:15" x14ac:dyDescent="0.3">
      <c r="A4797" s="1" t="str">
        <f>VLOOKUP(F4797,Sheet2!A:C,2,FALSE)</f>
        <v>其他</v>
      </c>
      <c r="B4797" s="1" t="str">
        <f>VLOOKUP(E4797,[1]Sheet4!A:B,2,FALSE)</f>
        <v>API</v>
      </c>
      <c r="C4797" s="1" t="str">
        <f t="shared" si="46"/>
        <v>07</v>
      </c>
      <c r="D4797" s="147">
        <v>20150713</v>
      </c>
      <c r="E4797" s="6" t="s">
        <v>37</v>
      </c>
      <c r="F4797" s="6" t="s">
        <v>86</v>
      </c>
      <c r="G4797" s="57">
        <v>3630579</v>
      </c>
      <c r="H4797" s="8">
        <v>1131.79</v>
      </c>
      <c r="I4797" s="9">
        <v>0.31</v>
      </c>
      <c r="J4797" s="4">
        <v>7.1999999999999998E-3</v>
      </c>
      <c r="K4797" s="9">
        <v>0.04</v>
      </c>
      <c r="L4797" s="2">
        <v>25960</v>
      </c>
      <c r="M4797" s="4">
        <v>8.1100000000000005E-2</v>
      </c>
      <c r="N4797" s="7">
        <v>0.54</v>
      </c>
      <c r="O4797" s="2">
        <v>2106</v>
      </c>
    </row>
    <row r="4798" spans="1:15" x14ac:dyDescent="0.3">
      <c r="A4798" s="1" t="str">
        <f>VLOOKUP(F4798,Sheet2!A:C,2,FALSE)</f>
        <v>其他</v>
      </c>
      <c r="B4798" s="1" t="str">
        <f>VLOOKUP(E4798,[1]Sheet4!A:B,2,FALSE)</f>
        <v>API</v>
      </c>
      <c r="C4798" s="1" t="str">
        <f t="shared" si="46"/>
        <v>07</v>
      </c>
      <c r="D4798" s="147">
        <v>20150712</v>
      </c>
      <c r="E4798" s="6" t="s">
        <v>37</v>
      </c>
      <c r="F4798" s="6" t="s">
        <v>86</v>
      </c>
      <c r="G4798" s="57">
        <v>3743250</v>
      </c>
      <c r="H4798" s="8">
        <v>1297.7</v>
      </c>
      <c r="I4798" s="9">
        <v>0.35</v>
      </c>
      <c r="J4798" s="4">
        <v>7.4000000000000003E-3</v>
      </c>
      <c r="K4798" s="9">
        <v>0.05</v>
      </c>
      <c r="L4798" s="2">
        <v>27740</v>
      </c>
      <c r="M4798" s="4">
        <v>7.9899999999999999E-2</v>
      </c>
      <c r="N4798" s="7">
        <v>0.59</v>
      </c>
      <c r="O4798" s="2">
        <v>2217</v>
      </c>
    </row>
    <row r="4799" spans="1:15" x14ac:dyDescent="0.3">
      <c r="A4799" s="1" t="str">
        <f>VLOOKUP(F4799,Sheet2!A:C,2,FALSE)</f>
        <v>其他</v>
      </c>
      <c r="B4799" s="1" t="str">
        <f>VLOOKUP(E4799,[1]Sheet4!A:B,2,FALSE)</f>
        <v>API</v>
      </c>
      <c r="C4799" s="1" t="str">
        <f t="shared" si="46"/>
        <v>07</v>
      </c>
      <c r="D4799" s="147">
        <v>20150711</v>
      </c>
      <c r="E4799" s="6" t="s">
        <v>37</v>
      </c>
      <c r="F4799" s="6" t="s">
        <v>86</v>
      </c>
      <c r="G4799" s="57">
        <v>3813858</v>
      </c>
      <c r="H4799" s="8">
        <v>1327.08</v>
      </c>
      <c r="I4799" s="9">
        <v>0.35</v>
      </c>
      <c r="J4799" s="4">
        <v>7.4000000000000003E-3</v>
      </c>
      <c r="K4799" s="9">
        <v>0.05</v>
      </c>
      <c r="L4799" s="2">
        <v>28077</v>
      </c>
      <c r="M4799" s="4">
        <v>8.3799999999999999E-2</v>
      </c>
      <c r="N4799" s="7">
        <v>0.56000000000000005</v>
      </c>
      <c r="O4799" s="2">
        <v>2353</v>
      </c>
    </row>
    <row r="4800" spans="1:15" x14ac:dyDescent="0.3">
      <c r="A4800" s="1" t="str">
        <f>VLOOKUP(F4800,Sheet2!A:C,2,FALSE)</f>
        <v>其他</v>
      </c>
      <c r="B4800" s="1" t="str">
        <f>VLOOKUP(E4800,[1]Sheet4!A:B,2,FALSE)</f>
        <v>API</v>
      </c>
      <c r="C4800" s="1" t="str">
        <f t="shared" si="46"/>
        <v>07</v>
      </c>
      <c r="D4800" s="147">
        <v>20150710</v>
      </c>
      <c r="E4800" s="6" t="s">
        <v>37</v>
      </c>
      <c r="F4800" s="6" t="s">
        <v>86</v>
      </c>
      <c r="G4800" s="57">
        <v>3636269</v>
      </c>
      <c r="H4800" s="8">
        <v>1223.77</v>
      </c>
      <c r="I4800" s="9">
        <v>0.34</v>
      </c>
      <c r="J4800" s="4">
        <v>7.1999999999999998E-3</v>
      </c>
      <c r="K4800" s="9">
        <v>0.05</v>
      </c>
      <c r="L4800" s="2">
        <v>26049</v>
      </c>
      <c r="M4800" s="4">
        <v>7.9299999999999995E-2</v>
      </c>
      <c r="N4800" s="7">
        <v>0.59</v>
      </c>
      <c r="O4800" s="2">
        <v>2065</v>
      </c>
    </row>
    <row r="4801" spans="1:15" x14ac:dyDescent="0.3">
      <c r="A4801" s="1" t="str">
        <f>VLOOKUP(F4801,Sheet2!A:C,2,FALSE)</f>
        <v>其他</v>
      </c>
      <c r="B4801" s="1" t="str">
        <f>VLOOKUP(E4801,[1]Sheet4!A:B,2,FALSE)</f>
        <v>自家直客</v>
      </c>
      <c r="C4801" s="1" t="str">
        <f t="shared" si="46"/>
        <v>07</v>
      </c>
      <c r="D4801" s="147">
        <v>20150725</v>
      </c>
      <c r="E4801" s="6" t="s">
        <v>14</v>
      </c>
      <c r="F4801" s="6" t="s">
        <v>69</v>
      </c>
      <c r="G4801" s="57">
        <v>19327539</v>
      </c>
      <c r="H4801" s="8">
        <v>8490.7099999999991</v>
      </c>
      <c r="I4801" s="9">
        <v>0.44</v>
      </c>
      <c r="J4801" s="4">
        <v>5.5999999999999999E-3</v>
      </c>
      <c r="K4801" s="9">
        <v>0.08</v>
      </c>
      <c r="L4801" s="2">
        <v>107732</v>
      </c>
      <c r="M4801" s="4">
        <v>6.54E-2</v>
      </c>
      <c r="N4801" s="7">
        <v>1.2</v>
      </c>
      <c r="O4801" s="2">
        <v>7049</v>
      </c>
    </row>
    <row r="4802" spans="1:15" x14ac:dyDescent="0.3">
      <c r="A4802" s="1" t="str">
        <f>VLOOKUP(F4802,Sheet2!A:C,2,FALSE)</f>
        <v>其他</v>
      </c>
      <c r="B4802" s="1" t="str">
        <f>VLOOKUP(E4802,[1]Sheet4!A:B,2,FALSE)</f>
        <v>自家直客</v>
      </c>
      <c r="C4802" s="1" t="str">
        <f t="shared" si="46"/>
        <v>07</v>
      </c>
      <c r="D4802" s="147">
        <v>20150724</v>
      </c>
      <c r="E4802" s="6" t="s">
        <v>14</v>
      </c>
      <c r="F4802" s="6" t="s">
        <v>69</v>
      </c>
      <c r="G4802" s="57">
        <v>20744938</v>
      </c>
      <c r="H4802" s="8">
        <v>8274.82</v>
      </c>
      <c r="I4802" s="9">
        <v>0.4</v>
      </c>
      <c r="J4802" s="4">
        <v>5.0000000000000001E-3</v>
      </c>
      <c r="K4802" s="9">
        <v>0.08</v>
      </c>
      <c r="L4802" s="2">
        <v>103823</v>
      </c>
      <c r="M4802" s="4">
        <v>6.5199999999999994E-2</v>
      </c>
      <c r="N4802" s="7">
        <v>1.22</v>
      </c>
      <c r="O4802" s="2">
        <v>6774</v>
      </c>
    </row>
    <row r="4803" spans="1:15" x14ac:dyDescent="0.3">
      <c r="A4803" s="1" t="str">
        <f>VLOOKUP(F4803,Sheet2!A:C,2,FALSE)</f>
        <v>其他</v>
      </c>
      <c r="B4803" s="1" t="str">
        <f>VLOOKUP(E4803,[1]Sheet4!A:B,2,FALSE)</f>
        <v>自家直客</v>
      </c>
      <c r="C4803" s="1" t="str">
        <f t="shared" si="46"/>
        <v>07</v>
      </c>
      <c r="D4803" s="147">
        <v>20150723</v>
      </c>
      <c r="E4803" s="6" t="s">
        <v>14</v>
      </c>
      <c r="F4803" s="6" t="s">
        <v>69</v>
      </c>
      <c r="G4803" s="57">
        <v>23789910</v>
      </c>
      <c r="H4803" s="8">
        <v>9436.9599999999991</v>
      </c>
      <c r="I4803" s="9">
        <v>0.4</v>
      </c>
      <c r="J4803" s="4">
        <v>4.7000000000000002E-3</v>
      </c>
      <c r="K4803" s="9">
        <v>0.08</v>
      </c>
      <c r="L4803" s="2">
        <v>111753</v>
      </c>
      <c r="M4803" s="4">
        <v>6.7699999999999996E-2</v>
      </c>
      <c r="N4803" s="7">
        <v>1.25</v>
      </c>
      <c r="O4803" s="2">
        <v>7561</v>
      </c>
    </row>
    <row r="4804" spans="1:15" x14ac:dyDescent="0.3">
      <c r="A4804" s="1" t="str">
        <f>VLOOKUP(F4804,Sheet2!A:C,2,FALSE)</f>
        <v>其他</v>
      </c>
      <c r="B4804" s="1" t="str">
        <f>VLOOKUP(E4804,[1]Sheet4!A:B,2,FALSE)</f>
        <v>自家直客</v>
      </c>
      <c r="C4804" s="1" t="str">
        <f t="shared" si="46"/>
        <v>07</v>
      </c>
      <c r="D4804" s="147">
        <v>20150722</v>
      </c>
      <c r="E4804" s="6" t="s">
        <v>14</v>
      </c>
      <c r="F4804" s="6" t="s">
        <v>69</v>
      </c>
      <c r="G4804" s="57">
        <v>24007848</v>
      </c>
      <c r="H4804" s="8">
        <v>9742.82</v>
      </c>
      <c r="I4804" s="9">
        <v>0.41</v>
      </c>
      <c r="J4804" s="4">
        <v>4.7999999999999996E-3</v>
      </c>
      <c r="K4804" s="9">
        <v>0.09</v>
      </c>
      <c r="L4804" s="2">
        <v>114070</v>
      </c>
      <c r="M4804" s="4">
        <v>6.25E-2</v>
      </c>
      <c r="N4804" s="7">
        <v>1.37</v>
      </c>
      <c r="O4804" s="2">
        <v>7128</v>
      </c>
    </row>
    <row r="4805" spans="1:15" x14ac:dyDescent="0.3">
      <c r="A4805" s="1" t="str">
        <f>VLOOKUP(F4805,Sheet2!A:C,2,FALSE)</f>
        <v>其他</v>
      </c>
      <c r="B4805" s="1" t="str">
        <f>VLOOKUP(E4805,[1]Sheet4!A:B,2,FALSE)</f>
        <v>自家直客</v>
      </c>
      <c r="C4805" s="1" t="str">
        <f t="shared" si="46"/>
        <v>07</v>
      </c>
      <c r="D4805" s="147">
        <v>20150721</v>
      </c>
      <c r="E4805" s="6" t="s">
        <v>14</v>
      </c>
      <c r="F4805" s="6" t="s">
        <v>69</v>
      </c>
      <c r="G4805" s="57">
        <v>24037487</v>
      </c>
      <c r="H4805" s="8">
        <v>9355.98</v>
      </c>
      <c r="I4805" s="9">
        <v>0.39</v>
      </c>
      <c r="J4805" s="4">
        <v>4.4999999999999997E-3</v>
      </c>
      <c r="K4805" s="9">
        <v>0.09</v>
      </c>
      <c r="L4805" s="2">
        <v>108384</v>
      </c>
      <c r="M4805" s="4">
        <v>6.25E-2</v>
      </c>
      <c r="N4805" s="7">
        <v>1.38</v>
      </c>
      <c r="O4805" s="2">
        <v>6779</v>
      </c>
    </row>
    <row r="4806" spans="1:15" x14ac:dyDescent="0.3">
      <c r="A4806" s="1" t="str">
        <f>VLOOKUP(F4806,Sheet2!A:C,2,FALSE)</f>
        <v>其他</v>
      </c>
      <c r="B4806" s="1" t="str">
        <f>VLOOKUP(E4806,[1]Sheet4!A:B,2,FALSE)</f>
        <v>自家直客</v>
      </c>
      <c r="C4806" s="1" t="str">
        <f t="shared" si="46"/>
        <v>07</v>
      </c>
      <c r="D4806" s="147">
        <v>20150720</v>
      </c>
      <c r="E4806" s="6" t="s">
        <v>14</v>
      </c>
      <c r="F4806" s="6" t="s">
        <v>69</v>
      </c>
      <c r="G4806" s="57">
        <v>21714587</v>
      </c>
      <c r="H4806" s="8">
        <v>8930.6</v>
      </c>
      <c r="I4806" s="9">
        <v>0.41</v>
      </c>
      <c r="J4806" s="4">
        <v>4.7000000000000002E-3</v>
      </c>
      <c r="K4806" s="9">
        <v>0.09</v>
      </c>
      <c r="L4806" s="2">
        <v>102966</v>
      </c>
      <c r="M4806" s="4">
        <v>6.13E-2</v>
      </c>
      <c r="N4806" s="7">
        <v>1.41</v>
      </c>
      <c r="O4806" s="2">
        <v>6316</v>
      </c>
    </row>
    <row r="4807" spans="1:15" x14ac:dyDescent="0.3">
      <c r="A4807" s="1" t="str">
        <f>VLOOKUP(F4807,Sheet2!A:C,2,FALSE)</f>
        <v>其他</v>
      </c>
      <c r="B4807" s="1" t="str">
        <f>VLOOKUP(E4807,[1]Sheet4!A:B,2,FALSE)</f>
        <v>自家直客</v>
      </c>
      <c r="C4807" s="1" t="str">
        <f t="shared" si="46"/>
        <v>07</v>
      </c>
      <c r="D4807" s="147">
        <v>20150719</v>
      </c>
      <c r="E4807" s="6" t="s">
        <v>14</v>
      </c>
      <c r="F4807" s="6" t="s">
        <v>69</v>
      </c>
      <c r="G4807" s="57">
        <v>18637588</v>
      </c>
      <c r="H4807" s="8">
        <v>8560.0499999999993</v>
      </c>
      <c r="I4807" s="9">
        <v>0.46</v>
      </c>
      <c r="J4807" s="4">
        <v>5.4999999999999997E-3</v>
      </c>
      <c r="K4807" s="9">
        <v>0.08</v>
      </c>
      <c r="L4807" s="2">
        <v>102380</v>
      </c>
      <c r="M4807" s="4">
        <v>6.0400000000000002E-2</v>
      </c>
      <c r="N4807" s="7">
        <v>1.38</v>
      </c>
      <c r="O4807" s="2">
        <v>6188</v>
      </c>
    </row>
    <row r="4808" spans="1:15" x14ac:dyDescent="0.3">
      <c r="A4808" s="1" t="str">
        <f>VLOOKUP(F4808,Sheet2!A:C,2,FALSE)</f>
        <v>其他</v>
      </c>
      <c r="B4808" s="1" t="str">
        <f>VLOOKUP(E4808,[1]Sheet4!A:B,2,FALSE)</f>
        <v>自家直客</v>
      </c>
      <c r="C4808" s="1" t="str">
        <f t="shared" si="46"/>
        <v>07</v>
      </c>
      <c r="D4808" s="147">
        <v>20150718</v>
      </c>
      <c r="E4808" s="6" t="s">
        <v>14</v>
      </c>
      <c r="F4808" s="6" t="s">
        <v>69</v>
      </c>
      <c r="G4808" s="57">
        <v>17328337</v>
      </c>
      <c r="H4808" s="8">
        <v>8342.48</v>
      </c>
      <c r="I4808" s="9">
        <v>0.48</v>
      </c>
      <c r="J4808" s="4">
        <v>5.7000000000000002E-3</v>
      </c>
      <c r="K4808" s="9">
        <v>0.08</v>
      </c>
      <c r="L4808" s="2">
        <v>99604</v>
      </c>
      <c r="M4808" s="4">
        <v>6.0499999999999998E-2</v>
      </c>
      <c r="N4808" s="7">
        <v>1.39</v>
      </c>
      <c r="O4808" s="2">
        <v>6023</v>
      </c>
    </row>
    <row r="4809" spans="1:15" x14ac:dyDescent="0.3">
      <c r="A4809" s="1" t="str">
        <f>VLOOKUP(F4809,Sheet2!A:C,2,FALSE)</f>
        <v>其他</v>
      </c>
      <c r="B4809" s="1" t="str">
        <f>VLOOKUP(E4809,[1]Sheet4!A:B,2,FALSE)</f>
        <v>自家直客</v>
      </c>
      <c r="C4809" s="1" t="str">
        <f t="shared" si="46"/>
        <v>07</v>
      </c>
      <c r="D4809" s="147">
        <v>20150717</v>
      </c>
      <c r="E4809" s="6" t="s">
        <v>14</v>
      </c>
      <c r="F4809" s="6" t="s">
        <v>69</v>
      </c>
      <c r="G4809" s="57">
        <v>18219560</v>
      </c>
      <c r="H4809" s="8">
        <v>7580.57</v>
      </c>
      <c r="I4809" s="9">
        <v>0.42</v>
      </c>
      <c r="J4809" s="4">
        <v>5.3E-3</v>
      </c>
      <c r="K4809" s="9">
        <v>0.08</v>
      </c>
      <c r="L4809" s="2">
        <v>95987</v>
      </c>
      <c r="M4809" s="4">
        <v>6.0299999999999999E-2</v>
      </c>
      <c r="N4809" s="7">
        <v>1.31</v>
      </c>
      <c r="O4809" s="2">
        <v>5792</v>
      </c>
    </row>
    <row r="4810" spans="1:15" x14ac:dyDescent="0.3">
      <c r="A4810" s="1" t="str">
        <f>VLOOKUP(F4810,Sheet2!A:C,2,FALSE)</f>
        <v>其他</v>
      </c>
      <c r="B4810" s="1" t="str">
        <f>VLOOKUP(E4810,[1]Sheet4!A:B,2,FALSE)</f>
        <v>自家直客</v>
      </c>
      <c r="C4810" s="1" t="str">
        <f t="shared" si="46"/>
        <v>07</v>
      </c>
      <c r="D4810" s="147">
        <v>20150716</v>
      </c>
      <c r="E4810" s="6" t="s">
        <v>14</v>
      </c>
      <c r="F4810" s="6" t="s">
        <v>69</v>
      </c>
      <c r="G4810" s="57">
        <v>21974428</v>
      </c>
      <c r="H4810" s="8">
        <v>7833.71</v>
      </c>
      <c r="I4810" s="9">
        <v>0.36</v>
      </c>
      <c r="J4810" s="4">
        <v>4.7000000000000002E-3</v>
      </c>
      <c r="K4810" s="9">
        <v>0.08</v>
      </c>
      <c r="L4810" s="2">
        <v>102259</v>
      </c>
      <c r="M4810" s="4">
        <v>6.2199999999999998E-2</v>
      </c>
      <c r="N4810" s="7">
        <v>1.23</v>
      </c>
      <c r="O4810" s="2">
        <v>6361</v>
      </c>
    </row>
    <row r="4811" spans="1:15" x14ac:dyDescent="0.3">
      <c r="A4811" s="1" t="str">
        <f>VLOOKUP(F4811,Sheet2!A:C,2,FALSE)</f>
        <v>其他</v>
      </c>
      <c r="B4811" s="1" t="str">
        <f>VLOOKUP(E4811,[1]Sheet4!A:B,2,FALSE)</f>
        <v>自家直客</v>
      </c>
      <c r="C4811" s="1" t="str">
        <f t="shared" si="46"/>
        <v>07</v>
      </c>
      <c r="D4811" s="147">
        <v>20150715</v>
      </c>
      <c r="E4811" s="6" t="s">
        <v>14</v>
      </c>
      <c r="F4811" s="6" t="s">
        <v>69</v>
      </c>
      <c r="G4811" s="57">
        <v>23095358</v>
      </c>
      <c r="H4811" s="8">
        <v>8269.08</v>
      </c>
      <c r="I4811" s="9">
        <v>0.36</v>
      </c>
      <c r="J4811" s="4">
        <v>4.4999999999999997E-3</v>
      </c>
      <c r="K4811" s="9">
        <v>0.08</v>
      </c>
      <c r="L4811" s="2">
        <v>104083</v>
      </c>
      <c r="M4811" s="4">
        <v>6.2600000000000003E-2</v>
      </c>
      <c r="N4811" s="7">
        <v>1.27</v>
      </c>
      <c r="O4811" s="2">
        <v>6516</v>
      </c>
    </row>
    <row r="4812" spans="1:15" x14ac:dyDescent="0.3">
      <c r="A4812" s="1" t="str">
        <f>VLOOKUP(F4812,Sheet2!A:C,2,FALSE)</f>
        <v>其他</v>
      </c>
      <c r="B4812" s="1" t="str">
        <f>VLOOKUP(E4812,[1]Sheet4!A:B,2,FALSE)</f>
        <v>自家直客</v>
      </c>
      <c r="C4812" s="1" t="str">
        <f t="shared" si="46"/>
        <v>07</v>
      </c>
      <c r="D4812" s="147">
        <v>20150714</v>
      </c>
      <c r="E4812" s="6" t="s">
        <v>14</v>
      </c>
      <c r="F4812" s="6" t="s">
        <v>69</v>
      </c>
      <c r="G4812" s="57">
        <v>22068722</v>
      </c>
      <c r="H4812" s="8">
        <v>8275.76</v>
      </c>
      <c r="I4812" s="9">
        <v>0.38</v>
      </c>
      <c r="J4812" s="4">
        <v>4.4999999999999997E-3</v>
      </c>
      <c r="K4812" s="9">
        <v>0.08</v>
      </c>
      <c r="L4812" s="2">
        <v>99021</v>
      </c>
      <c r="M4812" s="4">
        <v>6.3500000000000001E-2</v>
      </c>
      <c r="N4812" s="7">
        <v>1.32</v>
      </c>
      <c r="O4812" s="2">
        <v>6289</v>
      </c>
    </row>
    <row r="4813" spans="1:15" x14ac:dyDescent="0.3">
      <c r="A4813" s="1" t="str">
        <f>VLOOKUP(F4813,Sheet2!A:C,2,FALSE)</f>
        <v>其他</v>
      </c>
      <c r="B4813" s="1" t="str">
        <f>VLOOKUP(E4813,[1]Sheet4!A:B,2,FALSE)</f>
        <v>自家直客</v>
      </c>
      <c r="C4813" s="1" t="str">
        <f t="shared" si="46"/>
        <v>07</v>
      </c>
      <c r="D4813" s="147">
        <v>20150713</v>
      </c>
      <c r="E4813" s="6" t="s">
        <v>14</v>
      </c>
      <c r="F4813" s="6" t="s">
        <v>69</v>
      </c>
      <c r="G4813" s="57">
        <v>19929800</v>
      </c>
      <c r="H4813" s="8">
        <v>7851.7</v>
      </c>
      <c r="I4813" s="9">
        <v>0.39</v>
      </c>
      <c r="J4813" s="4">
        <v>4.7999999999999996E-3</v>
      </c>
      <c r="K4813" s="9">
        <v>0.08</v>
      </c>
      <c r="L4813" s="2">
        <v>95054</v>
      </c>
      <c r="M4813" s="4">
        <v>6.3700000000000007E-2</v>
      </c>
      <c r="N4813" s="7">
        <v>1.3</v>
      </c>
      <c r="O4813" s="2">
        <v>6054</v>
      </c>
    </row>
    <row r="4814" spans="1:15" x14ac:dyDescent="0.3">
      <c r="A4814" s="1" t="str">
        <f>VLOOKUP(F4814,Sheet2!A:C,2,FALSE)</f>
        <v>其他</v>
      </c>
      <c r="B4814" s="1" t="str">
        <f>VLOOKUP(E4814,[1]Sheet4!A:B,2,FALSE)</f>
        <v>自家直客</v>
      </c>
      <c r="C4814" s="1" t="str">
        <f t="shared" si="46"/>
        <v>07</v>
      </c>
      <c r="D4814" s="147">
        <v>20150712</v>
      </c>
      <c r="E4814" s="6" t="s">
        <v>14</v>
      </c>
      <c r="F4814" s="6" t="s">
        <v>69</v>
      </c>
      <c r="G4814" s="57">
        <v>20032565</v>
      </c>
      <c r="H4814" s="8">
        <v>8550.14</v>
      </c>
      <c r="I4814" s="9">
        <v>0.43</v>
      </c>
      <c r="J4814" s="4">
        <v>5.1999999999999998E-3</v>
      </c>
      <c r="K4814" s="9">
        <v>0.08</v>
      </c>
      <c r="L4814" s="2">
        <v>104351</v>
      </c>
      <c r="M4814" s="4">
        <v>6.2399999999999997E-2</v>
      </c>
      <c r="N4814" s="7">
        <v>1.31</v>
      </c>
      <c r="O4814" s="2">
        <v>6507</v>
      </c>
    </row>
    <row r="4815" spans="1:15" x14ac:dyDescent="0.3">
      <c r="A4815" s="1" t="str">
        <f>VLOOKUP(F4815,Sheet2!A:C,2,FALSE)</f>
        <v>其他</v>
      </c>
      <c r="B4815" s="1" t="str">
        <f>VLOOKUP(E4815,[1]Sheet4!A:B,2,FALSE)</f>
        <v>自家直客</v>
      </c>
      <c r="C4815" s="1" t="str">
        <f t="shared" si="46"/>
        <v>07</v>
      </c>
      <c r="D4815" s="147">
        <v>20150711</v>
      </c>
      <c r="E4815" s="6" t="s">
        <v>14</v>
      </c>
      <c r="F4815" s="6" t="s">
        <v>69</v>
      </c>
      <c r="G4815" s="57">
        <v>18724738</v>
      </c>
      <c r="H4815" s="8">
        <v>8257.6299999999992</v>
      </c>
      <c r="I4815" s="9">
        <v>0.44</v>
      </c>
      <c r="J4815" s="4">
        <v>5.4000000000000003E-3</v>
      </c>
      <c r="K4815" s="9">
        <v>0.08</v>
      </c>
      <c r="L4815" s="2">
        <v>101797</v>
      </c>
      <c r="M4815" s="4">
        <v>6.2199999999999998E-2</v>
      </c>
      <c r="N4815" s="7">
        <v>1.3</v>
      </c>
      <c r="O4815" s="2">
        <v>6331</v>
      </c>
    </row>
    <row r="4816" spans="1:15" x14ac:dyDescent="0.3">
      <c r="A4816" s="1" t="str">
        <f>VLOOKUP(F4816,Sheet2!A:C,2,FALSE)</f>
        <v>其他</v>
      </c>
      <c r="B4816" s="1" t="str">
        <f>VLOOKUP(E4816,[1]Sheet4!A:B,2,FALSE)</f>
        <v>自家直客</v>
      </c>
      <c r="C4816" s="1" t="str">
        <f t="shared" si="46"/>
        <v>07</v>
      </c>
      <c r="D4816" s="147">
        <v>20150710</v>
      </c>
      <c r="E4816" s="6" t="s">
        <v>14</v>
      </c>
      <c r="F4816" s="6" t="s">
        <v>69</v>
      </c>
      <c r="G4816" s="57">
        <v>21237799</v>
      </c>
      <c r="H4816" s="8">
        <v>8281.9699999999993</v>
      </c>
      <c r="I4816" s="9">
        <v>0.39</v>
      </c>
      <c r="J4816" s="4">
        <v>4.7999999999999996E-3</v>
      </c>
      <c r="K4816" s="9">
        <v>0.08</v>
      </c>
      <c r="L4816" s="2">
        <v>101067</v>
      </c>
      <c r="M4816" s="4">
        <v>5.9700000000000003E-2</v>
      </c>
      <c r="N4816" s="7">
        <v>1.37</v>
      </c>
      <c r="O4816" s="2">
        <v>6034</v>
      </c>
    </row>
    <row r="4817" spans="1:15" x14ac:dyDescent="0.3">
      <c r="A4817" s="1" t="str">
        <f>VLOOKUP(F4817,Sheet2!A:C,2,FALSE)</f>
        <v>其他</v>
      </c>
      <c r="B4817" s="1" t="str">
        <f>VLOOKUP(E4817,[1]Sheet4!A:B,2,FALSE)</f>
        <v>API</v>
      </c>
      <c r="C4817" s="1" t="str">
        <f t="shared" si="46"/>
        <v>07</v>
      </c>
      <c r="D4817" s="147">
        <v>20150725</v>
      </c>
      <c r="E4817" s="6" t="s">
        <v>37</v>
      </c>
      <c r="F4817" s="6" t="s">
        <v>69</v>
      </c>
      <c r="G4817" s="57">
        <v>27805948</v>
      </c>
      <c r="H4817" s="8">
        <v>5855.36</v>
      </c>
      <c r="I4817" s="9">
        <v>0.21</v>
      </c>
      <c r="J4817" s="4">
        <v>5.7000000000000002E-3</v>
      </c>
      <c r="K4817" s="9">
        <v>0.04</v>
      </c>
      <c r="L4817" s="2">
        <v>157964</v>
      </c>
      <c r="M4817" s="4">
        <v>4.6300000000000001E-2</v>
      </c>
      <c r="N4817" s="7">
        <v>0.8</v>
      </c>
      <c r="O4817" s="2">
        <v>7312</v>
      </c>
    </row>
    <row r="4818" spans="1:15" x14ac:dyDescent="0.3">
      <c r="A4818" s="1" t="str">
        <f>VLOOKUP(F4818,Sheet2!A:C,2,FALSE)</f>
        <v>其他</v>
      </c>
      <c r="B4818" s="1" t="str">
        <f>VLOOKUP(E4818,[1]Sheet4!A:B,2,FALSE)</f>
        <v>API</v>
      </c>
      <c r="C4818" s="1" t="str">
        <f t="shared" si="46"/>
        <v>07</v>
      </c>
      <c r="D4818" s="147">
        <v>20150724</v>
      </c>
      <c r="E4818" s="6" t="s">
        <v>37</v>
      </c>
      <c r="F4818" s="6" t="s">
        <v>69</v>
      </c>
      <c r="G4818" s="57">
        <v>28802574</v>
      </c>
      <c r="H4818" s="8">
        <v>5602.55</v>
      </c>
      <c r="I4818" s="9">
        <v>0.19</v>
      </c>
      <c r="J4818" s="4">
        <v>5.4000000000000003E-3</v>
      </c>
      <c r="K4818" s="9">
        <v>0.04</v>
      </c>
      <c r="L4818" s="2">
        <v>156131</v>
      </c>
      <c r="M4818" s="4">
        <v>4.5900000000000003E-2</v>
      </c>
      <c r="N4818" s="7">
        <v>0.78</v>
      </c>
      <c r="O4818" s="2">
        <v>7163</v>
      </c>
    </row>
    <row r="4819" spans="1:15" x14ac:dyDescent="0.3">
      <c r="A4819" s="1" t="str">
        <f>VLOOKUP(F4819,Sheet2!A:C,2,FALSE)</f>
        <v>其他</v>
      </c>
      <c r="B4819" s="1" t="str">
        <f>VLOOKUP(E4819,[1]Sheet4!A:B,2,FALSE)</f>
        <v>API</v>
      </c>
      <c r="C4819" s="1" t="str">
        <f t="shared" si="46"/>
        <v>07</v>
      </c>
      <c r="D4819" s="147">
        <v>20150723</v>
      </c>
      <c r="E4819" s="6" t="s">
        <v>37</v>
      </c>
      <c r="F4819" s="6" t="s">
        <v>69</v>
      </c>
      <c r="G4819" s="57">
        <v>31433050</v>
      </c>
      <c r="H4819" s="8">
        <v>5659.86</v>
      </c>
      <c r="I4819" s="9">
        <v>0.18</v>
      </c>
      <c r="J4819" s="4">
        <v>5.1000000000000004E-3</v>
      </c>
      <c r="K4819" s="9">
        <v>0.04</v>
      </c>
      <c r="L4819" s="2">
        <v>159120</v>
      </c>
      <c r="M4819" s="4">
        <v>4.7699999999999999E-2</v>
      </c>
      <c r="N4819" s="7">
        <v>0.75</v>
      </c>
      <c r="O4819" s="2">
        <v>7596</v>
      </c>
    </row>
    <row r="4820" spans="1:15" x14ac:dyDescent="0.3">
      <c r="A4820" s="1" t="str">
        <f>VLOOKUP(F4820,Sheet2!A:C,2,FALSE)</f>
        <v>其他</v>
      </c>
      <c r="B4820" s="1" t="str">
        <f>VLOOKUP(E4820,[1]Sheet4!A:B,2,FALSE)</f>
        <v>API</v>
      </c>
      <c r="C4820" s="1" t="str">
        <f t="shared" si="46"/>
        <v>07</v>
      </c>
      <c r="D4820" s="147">
        <v>20150722</v>
      </c>
      <c r="E4820" s="6" t="s">
        <v>37</v>
      </c>
      <c r="F4820" s="6" t="s">
        <v>69</v>
      </c>
      <c r="G4820" s="57">
        <v>29940231</v>
      </c>
      <c r="H4820" s="8">
        <v>5431.26</v>
      </c>
      <c r="I4820" s="9">
        <v>0.18</v>
      </c>
      <c r="J4820" s="4">
        <v>5.1999999999999998E-3</v>
      </c>
      <c r="K4820" s="9">
        <v>0.03</v>
      </c>
      <c r="L4820" s="2">
        <v>155917</v>
      </c>
      <c r="M4820" s="4">
        <v>4.7500000000000001E-2</v>
      </c>
      <c r="N4820" s="7">
        <v>0.73</v>
      </c>
      <c r="O4820" s="2">
        <v>7399</v>
      </c>
    </row>
    <row r="4821" spans="1:15" x14ac:dyDescent="0.3">
      <c r="A4821" s="1" t="str">
        <f>VLOOKUP(F4821,Sheet2!A:C,2,FALSE)</f>
        <v>其他</v>
      </c>
      <c r="B4821" s="1" t="str">
        <f>VLOOKUP(E4821,[1]Sheet4!A:B,2,FALSE)</f>
        <v>API</v>
      </c>
      <c r="C4821" s="1" t="str">
        <f t="shared" si="46"/>
        <v>07</v>
      </c>
      <c r="D4821" s="147">
        <v>20150721</v>
      </c>
      <c r="E4821" s="6" t="s">
        <v>37</v>
      </c>
      <c r="F4821" s="6" t="s">
        <v>69</v>
      </c>
      <c r="G4821" s="57">
        <v>30022850</v>
      </c>
      <c r="H4821" s="8">
        <v>5171.2700000000004</v>
      </c>
      <c r="I4821" s="9">
        <v>0.17</v>
      </c>
      <c r="J4821" s="4">
        <v>5.1999999999999998E-3</v>
      </c>
      <c r="K4821" s="9">
        <v>0.03</v>
      </c>
      <c r="L4821" s="2">
        <v>157344</v>
      </c>
      <c r="M4821" s="4">
        <v>4.6199999999999998E-2</v>
      </c>
      <c r="N4821" s="7">
        <v>0.71</v>
      </c>
      <c r="O4821" s="2">
        <v>7268</v>
      </c>
    </row>
    <row r="4822" spans="1:15" x14ac:dyDescent="0.3">
      <c r="A4822" s="1" t="str">
        <f>VLOOKUP(F4822,Sheet2!A:C,2,FALSE)</f>
        <v>其他</v>
      </c>
      <c r="B4822" s="1" t="str">
        <f>VLOOKUP(E4822,[1]Sheet4!A:B,2,FALSE)</f>
        <v>API</v>
      </c>
      <c r="C4822" s="1" t="str">
        <f t="shared" si="46"/>
        <v>07</v>
      </c>
      <c r="D4822" s="147">
        <v>20150720</v>
      </c>
      <c r="E4822" s="6" t="s">
        <v>37</v>
      </c>
      <c r="F4822" s="6" t="s">
        <v>69</v>
      </c>
      <c r="G4822" s="57">
        <v>29780444</v>
      </c>
      <c r="H4822" s="8">
        <v>5540.29</v>
      </c>
      <c r="I4822" s="9">
        <v>0.19</v>
      </c>
      <c r="J4822" s="4">
        <v>5.1000000000000004E-3</v>
      </c>
      <c r="K4822" s="9">
        <v>0.04</v>
      </c>
      <c r="L4822" s="2">
        <v>153207</v>
      </c>
      <c r="M4822" s="4">
        <v>4.6800000000000001E-2</v>
      </c>
      <c r="N4822" s="7">
        <v>0.77</v>
      </c>
      <c r="O4822" s="2">
        <v>7170</v>
      </c>
    </row>
    <row r="4823" spans="1:15" x14ac:dyDescent="0.3">
      <c r="A4823" s="1" t="str">
        <f>VLOOKUP(F4823,Sheet2!A:C,2,FALSE)</f>
        <v>其他</v>
      </c>
      <c r="B4823" s="1" t="str">
        <f>VLOOKUP(E4823,[1]Sheet4!A:B,2,FALSE)</f>
        <v>API</v>
      </c>
      <c r="C4823" s="1" t="str">
        <f t="shared" si="46"/>
        <v>07</v>
      </c>
      <c r="D4823" s="147">
        <v>20150719</v>
      </c>
      <c r="E4823" s="6" t="s">
        <v>37</v>
      </c>
      <c r="F4823" s="6" t="s">
        <v>69</v>
      </c>
      <c r="G4823" s="57">
        <v>29876760</v>
      </c>
      <c r="H4823" s="8">
        <v>6828.88</v>
      </c>
      <c r="I4823" s="9">
        <v>0.23</v>
      </c>
      <c r="J4823" s="4">
        <v>5.4999999999999997E-3</v>
      </c>
      <c r="K4823" s="9">
        <v>0.04</v>
      </c>
      <c r="L4823" s="2">
        <v>164233</v>
      </c>
      <c r="M4823" s="4">
        <v>4.7699999999999999E-2</v>
      </c>
      <c r="N4823" s="7">
        <v>0.87</v>
      </c>
      <c r="O4823" s="2">
        <v>7831</v>
      </c>
    </row>
    <row r="4824" spans="1:15" x14ac:dyDescent="0.3">
      <c r="A4824" s="1" t="str">
        <f>VLOOKUP(F4824,Sheet2!A:C,2,FALSE)</f>
        <v>其他</v>
      </c>
      <c r="B4824" s="1" t="str">
        <f>VLOOKUP(E4824,[1]Sheet4!A:B,2,FALSE)</f>
        <v>API</v>
      </c>
      <c r="C4824" s="1" t="str">
        <f t="shared" si="46"/>
        <v>07</v>
      </c>
      <c r="D4824" s="147">
        <v>20150718</v>
      </c>
      <c r="E4824" s="6" t="s">
        <v>37</v>
      </c>
      <c r="F4824" s="6" t="s">
        <v>69</v>
      </c>
      <c r="G4824" s="57">
        <v>27602879</v>
      </c>
      <c r="H4824" s="8">
        <v>6308.26</v>
      </c>
      <c r="I4824" s="9">
        <v>0.23</v>
      </c>
      <c r="J4824" s="4">
        <v>5.7000000000000002E-3</v>
      </c>
      <c r="K4824" s="9">
        <v>0.04</v>
      </c>
      <c r="L4824" s="2">
        <v>158364</v>
      </c>
      <c r="M4824" s="4">
        <v>4.7E-2</v>
      </c>
      <c r="N4824" s="7">
        <v>0.85</v>
      </c>
      <c r="O4824" s="2">
        <v>7444</v>
      </c>
    </row>
    <row r="4825" spans="1:15" x14ac:dyDescent="0.3">
      <c r="A4825" s="1" t="str">
        <f>VLOOKUP(F4825,Sheet2!A:C,2,FALSE)</f>
        <v>其他</v>
      </c>
      <c r="B4825" s="1" t="str">
        <f>VLOOKUP(E4825,[1]Sheet4!A:B,2,FALSE)</f>
        <v>API</v>
      </c>
      <c r="C4825" s="1" t="str">
        <f t="shared" si="46"/>
        <v>07</v>
      </c>
      <c r="D4825" s="147">
        <v>20150717</v>
      </c>
      <c r="E4825" s="6" t="s">
        <v>37</v>
      </c>
      <c r="F4825" s="6" t="s">
        <v>69</v>
      </c>
      <c r="G4825" s="57">
        <v>28997305</v>
      </c>
      <c r="H4825" s="8">
        <v>6593.29</v>
      </c>
      <c r="I4825" s="9">
        <v>0.23</v>
      </c>
      <c r="J4825" s="4">
        <v>5.4000000000000003E-3</v>
      </c>
      <c r="K4825" s="9">
        <v>0.04</v>
      </c>
      <c r="L4825" s="2">
        <v>155642</v>
      </c>
      <c r="M4825" s="4">
        <v>4.7899999999999998E-2</v>
      </c>
      <c r="N4825" s="7">
        <v>0.89</v>
      </c>
      <c r="O4825" s="2">
        <v>7450</v>
      </c>
    </row>
    <row r="4826" spans="1:15" x14ac:dyDescent="0.3">
      <c r="A4826" s="1" t="str">
        <f>VLOOKUP(F4826,Sheet2!A:C,2,FALSE)</f>
        <v>其他</v>
      </c>
      <c r="B4826" s="1" t="str">
        <f>VLOOKUP(E4826,[1]Sheet4!A:B,2,FALSE)</f>
        <v>API</v>
      </c>
      <c r="C4826" s="1" t="str">
        <f t="shared" si="46"/>
        <v>07</v>
      </c>
      <c r="D4826" s="147">
        <v>20150716</v>
      </c>
      <c r="E4826" s="6" t="s">
        <v>37</v>
      </c>
      <c r="F4826" s="6" t="s">
        <v>69</v>
      </c>
      <c r="G4826" s="57">
        <v>32626412</v>
      </c>
      <c r="H4826" s="8">
        <v>7077.55</v>
      </c>
      <c r="I4826" s="9">
        <v>0.22</v>
      </c>
      <c r="J4826" s="4">
        <v>5.0000000000000001E-3</v>
      </c>
      <c r="K4826" s="9">
        <v>0.04</v>
      </c>
      <c r="L4826" s="2">
        <v>163293</v>
      </c>
      <c r="M4826" s="4">
        <v>5.0099999999999999E-2</v>
      </c>
      <c r="N4826" s="7">
        <v>0.87</v>
      </c>
      <c r="O4826" s="2">
        <v>8181</v>
      </c>
    </row>
    <row r="4827" spans="1:15" x14ac:dyDescent="0.3">
      <c r="A4827" s="1" t="str">
        <f>VLOOKUP(F4827,Sheet2!A:C,2,FALSE)</f>
        <v>其他</v>
      </c>
      <c r="B4827" s="1" t="str">
        <f>VLOOKUP(E4827,[1]Sheet4!A:B,2,FALSE)</f>
        <v>API</v>
      </c>
      <c r="C4827" s="1" t="str">
        <f t="shared" si="46"/>
        <v>07</v>
      </c>
      <c r="D4827" s="147">
        <v>20150715</v>
      </c>
      <c r="E4827" s="6" t="s">
        <v>37</v>
      </c>
      <c r="F4827" s="6" t="s">
        <v>69</v>
      </c>
      <c r="G4827" s="57">
        <v>33050217</v>
      </c>
      <c r="H4827" s="8">
        <v>6935.56</v>
      </c>
      <c r="I4827" s="9">
        <v>0.21</v>
      </c>
      <c r="J4827" s="4">
        <v>5.0000000000000001E-3</v>
      </c>
      <c r="K4827" s="9">
        <v>0.04</v>
      </c>
      <c r="L4827" s="2">
        <v>166685</v>
      </c>
      <c r="M4827" s="4">
        <v>4.8599999999999997E-2</v>
      </c>
      <c r="N4827" s="7">
        <v>0.86</v>
      </c>
      <c r="O4827" s="2">
        <v>8108</v>
      </c>
    </row>
    <row r="4828" spans="1:15" x14ac:dyDescent="0.3">
      <c r="A4828" s="1" t="str">
        <f>VLOOKUP(F4828,Sheet2!A:C,2,FALSE)</f>
        <v>其他</v>
      </c>
      <c r="B4828" s="1" t="str">
        <f>VLOOKUP(E4828,[1]Sheet4!A:B,2,FALSE)</f>
        <v>API</v>
      </c>
      <c r="C4828" s="1" t="str">
        <f t="shared" si="46"/>
        <v>07</v>
      </c>
      <c r="D4828" s="147">
        <v>20150714</v>
      </c>
      <c r="E4828" s="6" t="s">
        <v>37</v>
      </c>
      <c r="F4828" s="6" t="s">
        <v>69</v>
      </c>
      <c r="G4828" s="57">
        <v>32498674</v>
      </c>
      <c r="H4828" s="8">
        <v>6597.83</v>
      </c>
      <c r="I4828" s="9">
        <v>0.2</v>
      </c>
      <c r="J4828" s="4">
        <v>4.8999999999999998E-3</v>
      </c>
      <c r="K4828" s="9">
        <v>0.04</v>
      </c>
      <c r="L4828" s="2">
        <v>158205</v>
      </c>
      <c r="M4828" s="4">
        <v>4.7300000000000002E-2</v>
      </c>
      <c r="N4828" s="7">
        <v>0.88</v>
      </c>
      <c r="O4828" s="2">
        <v>7488</v>
      </c>
    </row>
    <row r="4829" spans="1:15" x14ac:dyDescent="0.3">
      <c r="A4829" s="1" t="str">
        <f>VLOOKUP(F4829,Sheet2!A:C,2,FALSE)</f>
        <v>其他</v>
      </c>
      <c r="B4829" s="1" t="str">
        <f>VLOOKUP(E4829,[1]Sheet4!A:B,2,FALSE)</f>
        <v>API</v>
      </c>
      <c r="C4829" s="1" t="str">
        <f t="shared" si="46"/>
        <v>07</v>
      </c>
      <c r="D4829" s="147">
        <v>20150713</v>
      </c>
      <c r="E4829" s="6" t="s">
        <v>37</v>
      </c>
      <c r="F4829" s="6" t="s">
        <v>69</v>
      </c>
      <c r="G4829" s="57">
        <v>29026294</v>
      </c>
      <c r="H4829" s="8">
        <v>6394.26</v>
      </c>
      <c r="I4829" s="9">
        <v>0.22</v>
      </c>
      <c r="J4829" s="4">
        <v>4.8999999999999998E-3</v>
      </c>
      <c r="K4829" s="9">
        <v>0.04</v>
      </c>
      <c r="L4829" s="2">
        <v>142390</v>
      </c>
      <c r="M4829" s="4">
        <v>5.0500000000000003E-2</v>
      </c>
      <c r="N4829" s="7">
        <v>0.89</v>
      </c>
      <c r="O4829" s="2">
        <v>7197</v>
      </c>
    </row>
    <row r="4830" spans="1:15" x14ac:dyDescent="0.3">
      <c r="A4830" s="1" t="str">
        <f>VLOOKUP(F4830,Sheet2!A:C,2,FALSE)</f>
        <v>其他</v>
      </c>
      <c r="B4830" s="1" t="str">
        <f>VLOOKUP(E4830,[1]Sheet4!A:B,2,FALSE)</f>
        <v>API</v>
      </c>
      <c r="C4830" s="1" t="str">
        <f t="shared" si="46"/>
        <v>07</v>
      </c>
      <c r="D4830" s="147">
        <v>20150712</v>
      </c>
      <c r="E4830" s="6" t="s">
        <v>37</v>
      </c>
      <c r="F4830" s="6" t="s">
        <v>69</v>
      </c>
      <c r="G4830" s="57">
        <v>30390457</v>
      </c>
      <c r="H4830" s="8">
        <v>6992.52</v>
      </c>
      <c r="I4830" s="9">
        <v>0.23</v>
      </c>
      <c r="J4830" s="4">
        <v>5.3E-3</v>
      </c>
      <c r="K4830" s="9">
        <v>0.04</v>
      </c>
      <c r="L4830" s="2">
        <v>161782</v>
      </c>
      <c r="M4830" s="4">
        <v>4.7800000000000002E-2</v>
      </c>
      <c r="N4830" s="7">
        <v>0.9</v>
      </c>
      <c r="O4830" s="2">
        <v>7730</v>
      </c>
    </row>
    <row r="4831" spans="1:15" x14ac:dyDescent="0.3">
      <c r="A4831" s="1" t="str">
        <f>VLOOKUP(F4831,Sheet2!A:C,2,FALSE)</f>
        <v>其他</v>
      </c>
      <c r="B4831" s="1" t="str">
        <f>VLOOKUP(E4831,[1]Sheet4!A:B,2,FALSE)</f>
        <v>API</v>
      </c>
      <c r="C4831" s="1" t="str">
        <f t="shared" si="46"/>
        <v>07</v>
      </c>
      <c r="D4831" s="147">
        <v>20150711</v>
      </c>
      <c r="E4831" s="6" t="s">
        <v>37</v>
      </c>
      <c r="F4831" s="6" t="s">
        <v>69</v>
      </c>
      <c r="G4831" s="57">
        <v>28327422</v>
      </c>
      <c r="H4831" s="8">
        <v>7014.98</v>
      </c>
      <c r="I4831" s="9">
        <v>0.25</v>
      </c>
      <c r="J4831" s="4">
        <v>5.4000000000000003E-3</v>
      </c>
      <c r="K4831" s="9">
        <v>0.05</v>
      </c>
      <c r="L4831" s="2">
        <v>153597</v>
      </c>
      <c r="M4831" s="4">
        <v>4.8599999999999997E-2</v>
      </c>
      <c r="N4831" s="7">
        <v>0.94</v>
      </c>
      <c r="O4831" s="2">
        <v>7458</v>
      </c>
    </row>
    <row r="4832" spans="1:15" x14ac:dyDescent="0.3">
      <c r="A4832" s="1" t="str">
        <f>VLOOKUP(F4832,Sheet2!A:C,2,FALSE)</f>
        <v>其他</v>
      </c>
      <c r="B4832" s="1" t="str">
        <f>VLOOKUP(E4832,[1]Sheet4!A:B,2,FALSE)</f>
        <v>API</v>
      </c>
      <c r="C4832" s="1" t="str">
        <f t="shared" si="46"/>
        <v>07</v>
      </c>
      <c r="D4832" s="147">
        <v>20150710</v>
      </c>
      <c r="E4832" s="6" t="s">
        <v>37</v>
      </c>
      <c r="F4832" s="6" t="s">
        <v>69</v>
      </c>
      <c r="G4832" s="57">
        <v>28659632</v>
      </c>
      <c r="H4832" s="8">
        <v>6719.68</v>
      </c>
      <c r="I4832" s="9">
        <v>0.23</v>
      </c>
      <c r="J4832" s="4">
        <v>5.1000000000000004E-3</v>
      </c>
      <c r="K4832" s="9">
        <v>0.05</v>
      </c>
      <c r="L4832" s="2">
        <v>146998</v>
      </c>
      <c r="M4832" s="4">
        <v>4.9599999999999998E-2</v>
      </c>
      <c r="N4832" s="7">
        <v>0.92</v>
      </c>
      <c r="O4832" s="2">
        <v>7296</v>
      </c>
    </row>
    <row r="4833" spans="1:15" x14ac:dyDescent="0.3">
      <c r="A4833" s="1" t="str">
        <f>VLOOKUP(F4833,Sheet2!A:C,2,FALSE)</f>
        <v>结果页</v>
      </c>
      <c r="B4833" s="1" t="str">
        <f>VLOOKUP(E4833,[1]Sheet4!A:B,2,FALSE)</f>
        <v>自家直客</v>
      </c>
      <c r="C4833" s="1" t="str">
        <f t="shared" si="46"/>
        <v>07</v>
      </c>
      <c r="D4833" s="147">
        <v>20150725</v>
      </c>
      <c r="E4833" s="6" t="s">
        <v>14</v>
      </c>
      <c r="F4833" s="6" t="s">
        <v>52</v>
      </c>
      <c r="G4833" s="57">
        <v>6143842</v>
      </c>
      <c r="H4833" s="8">
        <v>13416.56</v>
      </c>
      <c r="I4833" s="9">
        <v>2.1800000000000002</v>
      </c>
      <c r="J4833" s="4">
        <v>2.98E-2</v>
      </c>
      <c r="K4833" s="9">
        <v>7.0000000000000007E-2</v>
      </c>
      <c r="L4833" s="2">
        <v>183329</v>
      </c>
      <c r="M4833" s="4">
        <v>4.3499999999999997E-2</v>
      </c>
      <c r="N4833" s="7">
        <v>1.68</v>
      </c>
      <c r="O4833" s="2">
        <v>7976</v>
      </c>
    </row>
    <row r="4834" spans="1:15" x14ac:dyDescent="0.3">
      <c r="A4834" s="1" t="str">
        <f>VLOOKUP(F4834,Sheet2!A:C,2,FALSE)</f>
        <v>结果页</v>
      </c>
      <c r="B4834" s="1" t="str">
        <f>VLOOKUP(E4834,[1]Sheet4!A:B,2,FALSE)</f>
        <v>自家直客</v>
      </c>
      <c r="C4834" s="1" t="str">
        <f t="shared" si="46"/>
        <v>07</v>
      </c>
      <c r="D4834" s="147">
        <v>20150724</v>
      </c>
      <c r="E4834" s="6" t="s">
        <v>14</v>
      </c>
      <c r="F4834" s="6" t="s">
        <v>87</v>
      </c>
      <c r="G4834" s="57">
        <v>6306122</v>
      </c>
      <c r="H4834" s="8">
        <v>13353.84</v>
      </c>
      <c r="I4834" s="9">
        <v>2.12</v>
      </c>
      <c r="J4834" s="4">
        <v>2.9100000000000001E-2</v>
      </c>
      <c r="K4834" s="9">
        <v>7.0000000000000007E-2</v>
      </c>
      <c r="L4834" s="2">
        <v>183477</v>
      </c>
      <c r="M4834" s="4">
        <v>4.9500000000000002E-2</v>
      </c>
      <c r="N4834" s="7">
        <v>1.47</v>
      </c>
      <c r="O4834" s="2">
        <v>9081</v>
      </c>
    </row>
    <row r="4835" spans="1:15" x14ac:dyDescent="0.3">
      <c r="A4835" s="1" t="str">
        <f>VLOOKUP(F4835,Sheet2!A:C,2,FALSE)</f>
        <v>结果页</v>
      </c>
      <c r="B4835" s="1" t="str">
        <f>VLOOKUP(E4835,[1]Sheet4!A:B,2,FALSE)</f>
        <v>自家直客</v>
      </c>
      <c r="C4835" s="1" t="str">
        <f t="shared" si="46"/>
        <v>07</v>
      </c>
      <c r="D4835" s="147">
        <v>20150723</v>
      </c>
      <c r="E4835" s="6" t="s">
        <v>14</v>
      </c>
      <c r="F4835" s="6" t="s">
        <v>87</v>
      </c>
      <c r="G4835" s="57">
        <v>6201500</v>
      </c>
      <c r="H4835" s="8">
        <v>13902.88</v>
      </c>
      <c r="I4835" s="9">
        <v>2.2400000000000002</v>
      </c>
      <c r="J4835" s="4">
        <v>2.93E-2</v>
      </c>
      <c r="K4835" s="9">
        <v>0.08</v>
      </c>
      <c r="L4835" s="2">
        <v>181642</v>
      </c>
      <c r="M4835" s="4">
        <v>5.9499999999999997E-2</v>
      </c>
      <c r="N4835" s="7">
        <v>1.29</v>
      </c>
      <c r="O4835" s="2">
        <v>10801</v>
      </c>
    </row>
    <row r="4836" spans="1:15" x14ac:dyDescent="0.3">
      <c r="A4836" s="1" t="str">
        <f>VLOOKUP(F4836,Sheet2!A:C,2,FALSE)</f>
        <v>结果页</v>
      </c>
      <c r="B4836" s="1" t="str">
        <f>VLOOKUP(E4836,[1]Sheet4!A:B,2,FALSE)</f>
        <v>自家直客</v>
      </c>
      <c r="C4836" s="1" t="str">
        <f t="shared" ref="C4836:C4899" si="47">RIGHT(LEFT(D4836,6),2)</f>
        <v>07</v>
      </c>
      <c r="D4836" s="147">
        <v>20150722</v>
      </c>
      <c r="E4836" s="6" t="s">
        <v>14</v>
      </c>
      <c r="F4836" s="6" t="s">
        <v>52</v>
      </c>
      <c r="G4836" s="57">
        <v>6219401</v>
      </c>
      <c r="H4836" s="8">
        <v>14524.19</v>
      </c>
      <c r="I4836" s="9">
        <v>2.34</v>
      </c>
      <c r="J4836" s="4">
        <v>2.8899999999999999E-2</v>
      </c>
      <c r="K4836" s="9">
        <v>0.08</v>
      </c>
      <c r="L4836" s="2">
        <v>179498</v>
      </c>
      <c r="M4836" s="4">
        <v>5.8500000000000003E-2</v>
      </c>
      <c r="N4836" s="7">
        <v>1.38</v>
      </c>
      <c r="O4836" s="2">
        <v>10505</v>
      </c>
    </row>
    <row r="4837" spans="1:15" x14ac:dyDescent="0.3">
      <c r="A4837" s="1" t="str">
        <f>VLOOKUP(F4837,Sheet2!A:C,2,FALSE)</f>
        <v>结果页</v>
      </c>
      <c r="B4837" s="1" t="str">
        <f>VLOOKUP(E4837,[1]Sheet4!A:B,2,FALSE)</f>
        <v>自家直客</v>
      </c>
      <c r="C4837" s="1" t="str">
        <f t="shared" si="47"/>
        <v>07</v>
      </c>
      <c r="D4837" s="147">
        <v>20150721</v>
      </c>
      <c r="E4837" s="6" t="s">
        <v>14</v>
      </c>
      <c r="F4837" s="6" t="s">
        <v>52</v>
      </c>
      <c r="G4837" s="57">
        <v>6423498</v>
      </c>
      <c r="H4837" s="8">
        <v>14674.59</v>
      </c>
      <c r="I4837" s="9">
        <v>2.2799999999999998</v>
      </c>
      <c r="J4837" s="4">
        <v>2.92E-2</v>
      </c>
      <c r="K4837" s="9">
        <v>0.08</v>
      </c>
      <c r="L4837" s="2">
        <v>187544</v>
      </c>
      <c r="M4837" s="4">
        <v>5.9799999999999999E-2</v>
      </c>
      <c r="N4837" s="7">
        <v>1.31</v>
      </c>
      <c r="O4837" s="2">
        <v>11223</v>
      </c>
    </row>
    <row r="4838" spans="1:15" x14ac:dyDescent="0.3">
      <c r="A4838" s="1" t="str">
        <f>VLOOKUP(F4838,Sheet2!A:C,2,FALSE)</f>
        <v>结果页</v>
      </c>
      <c r="B4838" s="1" t="str">
        <f>VLOOKUP(E4838,[1]Sheet4!A:B,2,FALSE)</f>
        <v>自家直客</v>
      </c>
      <c r="C4838" s="1" t="str">
        <f t="shared" si="47"/>
        <v>07</v>
      </c>
      <c r="D4838" s="147">
        <v>20150720</v>
      </c>
      <c r="E4838" s="6" t="s">
        <v>14</v>
      </c>
      <c r="F4838" s="6" t="s">
        <v>87</v>
      </c>
      <c r="G4838" s="57">
        <v>6446055</v>
      </c>
      <c r="H4838" s="8">
        <v>14986.08</v>
      </c>
      <c r="I4838" s="9">
        <v>2.3199999999999998</v>
      </c>
      <c r="J4838" s="4">
        <v>2.9000000000000001E-2</v>
      </c>
      <c r="K4838" s="9">
        <v>0.08</v>
      </c>
      <c r="L4838" s="2">
        <v>186727</v>
      </c>
      <c r="M4838" s="4">
        <v>6.4100000000000004E-2</v>
      </c>
      <c r="N4838" s="7">
        <v>1.25</v>
      </c>
      <c r="O4838" s="2">
        <v>11961</v>
      </c>
    </row>
    <row r="4839" spans="1:15" x14ac:dyDescent="0.3">
      <c r="A4839" s="1" t="str">
        <f>VLOOKUP(F4839,Sheet2!A:C,2,FALSE)</f>
        <v>结果页</v>
      </c>
      <c r="B4839" s="1" t="str">
        <f>VLOOKUP(E4839,[1]Sheet4!A:B,2,FALSE)</f>
        <v>自家直客</v>
      </c>
      <c r="C4839" s="1" t="str">
        <f t="shared" si="47"/>
        <v>07</v>
      </c>
      <c r="D4839" s="147">
        <v>20150719</v>
      </c>
      <c r="E4839" s="6" t="s">
        <v>14</v>
      </c>
      <c r="F4839" s="6" t="s">
        <v>52</v>
      </c>
      <c r="G4839" s="57">
        <v>6224728</v>
      </c>
      <c r="H4839" s="8">
        <v>14030.36</v>
      </c>
      <c r="I4839" s="9">
        <v>2.25</v>
      </c>
      <c r="J4839" s="4">
        <v>2.87E-2</v>
      </c>
      <c r="K4839" s="9">
        <v>0.08</v>
      </c>
      <c r="L4839" s="2">
        <v>178459</v>
      </c>
      <c r="M4839" s="4">
        <v>7.0699999999999999E-2</v>
      </c>
      <c r="N4839" s="7">
        <v>1.1100000000000001</v>
      </c>
      <c r="O4839" s="2">
        <v>12623</v>
      </c>
    </row>
    <row r="4840" spans="1:15" x14ac:dyDescent="0.3">
      <c r="A4840" s="1" t="str">
        <f>VLOOKUP(F4840,Sheet2!A:C,2,FALSE)</f>
        <v>结果页</v>
      </c>
      <c r="B4840" s="1" t="str">
        <f>VLOOKUP(E4840,[1]Sheet4!A:B,2,FALSE)</f>
        <v>自家直客</v>
      </c>
      <c r="C4840" s="1" t="str">
        <f t="shared" si="47"/>
        <v>07</v>
      </c>
      <c r="D4840" s="147">
        <v>20150718</v>
      </c>
      <c r="E4840" s="6" t="s">
        <v>14</v>
      </c>
      <c r="F4840" s="6" t="s">
        <v>87</v>
      </c>
      <c r="G4840" s="57">
        <v>6069894</v>
      </c>
      <c r="H4840" s="8">
        <v>14082.43</v>
      </c>
      <c r="I4840" s="9">
        <v>2.3199999999999998</v>
      </c>
      <c r="J4840" s="4">
        <v>2.87E-2</v>
      </c>
      <c r="K4840" s="9">
        <v>0.08</v>
      </c>
      <c r="L4840" s="2">
        <v>174467</v>
      </c>
      <c r="M4840" s="4">
        <v>6.88E-2</v>
      </c>
      <c r="N4840" s="7">
        <v>1.17</v>
      </c>
      <c r="O4840" s="2">
        <v>12005</v>
      </c>
    </row>
    <row r="4841" spans="1:15" x14ac:dyDescent="0.3">
      <c r="A4841" s="1" t="str">
        <f>VLOOKUP(F4841,Sheet2!A:C,2,FALSE)</f>
        <v>结果页</v>
      </c>
      <c r="B4841" s="1" t="str">
        <f>VLOOKUP(E4841,[1]Sheet4!A:B,2,FALSE)</f>
        <v>自家直客</v>
      </c>
      <c r="C4841" s="1" t="str">
        <f t="shared" si="47"/>
        <v>07</v>
      </c>
      <c r="D4841" s="147">
        <v>20150717</v>
      </c>
      <c r="E4841" s="6" t="s">
        <v>14</v>
      </c>
      <c r="F4841" s="6" t="s">
        <v>52</v>
      </c>
      <c r="G4841" s="57">
        <v>6059230</v>
      </c>
      <c r="H4841" s="8">
        <v>13529.28</v>
      </c>
      <c r="I4841" s="9">
        <v>2.23</v>
      </c>
      <c r="J4841" s="4">
        <v>2.81E-2</v>
      </c>
      <c r="K4841" s="9">
        <v>0.08</v>
      </c>
      <c r="L4841" s="2">
        <v>170327</v>
      </c>
      <c r="M4841" s="4">
        <v>6.8199999999999997E-2</v>
      </c>
      <c r="N4841" s="7">
        <v>1.1599999999999999</v>
      </c>
      <c r="O4841" s="2">
        <v>11619</v>
      </c>
    </row>
    <row r="4842" spans="1:15" x14ac:dyDescent="0.3">
      <c r="A4842" s="1" t="str">
        <f>VLOOKUP(F4842,Sheet2!A:C,2,FALSE)</f>
        <v>结果页</v>
      </c>
      <c r="B4842" s="1" t="str">
        <f>VLOOKUP(E4842,[1]Sheet4!A:B,2,FALSE)</f>
        <v>自家直客</v>
      </c>
      <c r="C4842" s="1" t="str">
        <f t="shared" si="47"/>
        <v>07</v>
      </c>
      <c r="D4842" s="147">
        <v>20150716</v>
      </c>
      <c r="E4842" s="6" t="s">
        <v>14</v>
      </c>
      <c r="F4842" s="6" t="s">
        <v>52</v>
      </c>
      <c r="G4842" s="57">
        <v>6075752</v>
      </c>
      <c r="H4842" s="8">
        <v>13569.8</v>
      </c>
      <c r="I4842" s="9">
        <v>2.23</v>
      </c>
      <c r="J4842" s="4">
        <v>2.8299999999999999E-2</v>
      </c>
      <c r="K4842" s="9">
        <v>0.08</v>
      </c>
      <c r="L4842" s="2">
        <v>171947</v>
      </c>
      <c r="M4842" s="4">
        <v>7.4999999999999997E-2</v>
      </c>
      <c r="N4842" s="7">
        <v>1.05</v>
      </c>
      <c r="O4842" s="2">
        <v>12892</v>
      </c>
    </row>
    <row r="4843" spans="1:15" x14ac:dyDescent="0.3">
      <c r="A4843" s="1" t="str">
        <f>VLOOKUP(F4843,Sheet2!A:C,2,FALSE)</f>
        <v>结果页</v>
      </c>
      <c r="B4843" s="1" t="str">
        <f>VLOOKUP(E4843,[1]Sheet4!A:B,2,FALSE)</f>
        <v>自家直客</v>
      </c>
      <c r="C4843" s="1" t="str">
        <f t="shared" si="47"/>
        <v>07</v>
      </c>
      <c r="D4843" s="147">
        <v>20150715</v>
      </c>
      <c r="E4843" s="6" t="s">
        <v>14</v>
      </c>
      <c r="F4843" s="6" t="s">
        <v>87</v>
      </c>
      <c r="G4843" s="57">
        <v>5791884</v>
      </c>
      <c r="H4843" s="8">
        <v>13894.25</v>
      </c>
      <c r="I4843" s="9">
        <v>2.4</v>
      </c>
      <c r="J4843" s="4">
        <v>2.9100000000000001E-2</v>
      </c>
      <c r="K4843" s="9">
        <v>0.08</v>
      </c>
      <c r="L4843" s="2">
        <v>168744</v>
      </c>
      <c r="M4843" s="4">
        <v>6.8599999999999994E-2</v>
      </c>
      <c r="N4843" s="7">
        <v>1.2</v>
      </c>
      <c r="O4843" s="2">
        <v>11577</v>
      </c>
    </row>
    <row r="4844" spans="1:15" x14ac:dyDescent="0.3">
      <c r="A4844" s="1" t="str">
        <f>VLOOKUP(F4844,Sheet2!A:C,2,FALSE)</f>
        <v>结果页</v>
      </c>
      <c r="B4844" s="1" t="str">
        <f>VLOOKUP(E4844,[1]Sheet4!A:B,2,FALSE)</f>
        <v>自家直客</v>
      </c>
      <c r="C4844" s="1" t="str">
        <f t="shared" si="47"/>
        <v>07</v>
      </c>
      <c r="D4844" s="147">
        <v>20150714</v>
      </c>
      <c r="E4844" s="6" t="s">
        <v>14</v>
      </c>
      <c r="F4844" s="6" t="s">
        <v>87</v>
      </c>
      <c r="G4844" s="57">
        <v>4953445</v>
      </c>
      <c r="H4844" s="8">
        <v>12275.15</v>
      </c>
      <c r="I4844" s="9">
        <v>2.48</v>
      </c>
      <c r="J4844" s="4">
        <v>3.0700000000000002E-2</v>
      </c>
      <c r="K4844" s="9">
        <v>0.08</v>
      </c>
      <c r="L4844" s="2">
        <v>151902</v>
      </c>
      <c r="M4844" s="4">
        <v>6.54E-2</v>
      </c>
      <c r="N4844" s="7">
        <v>1.24</v>
      </c>
      <c r="O4844" s="2">
        <v>9939</v>
      </c>
    </row>
    <row r="4845" spans="1:15" x14ac:dyDescent="0.3">
      <c r="A4845" s="1" t="str">
        <f>VLOOKUP(F4845,Sheet2!A:C,2,FALSE)</f>
        <v>结果页</v>
      </c>
      <c r="B4845" s="1" t="str">
        <f>VLOOKUP(E4845,[1]Sheet4!A:B,2,FALSE)</f>
        <v>自家直客</v>
      </c>
      <c r="C4845" s="1" t="str">
        <f t="shared" si="47"/>
        <v>07</v>
      </c>
      <c r="D4845" s="147">
        <v>20150713</v>
      </c>
      <c r="E4845" s="6" t="s">
        <v>14</v>
      </c>
      <c r="F4845" s="6" t="s">
        <v>52</v>
      </c>
      <c r="G4845" s="57">
        <v>4544402</v>
      </c>
      <c r="H4845" s="8">
        <v>11134.26</v>
      </c>
      <c r="I4845" s="9">
        <v>2.4500000000000002</v>
      </c>
      <c r="J4845" s="4">
        <v>3.1300000000000001E-2</v>
      </c>
      <c r="K4845" s="9">
        <v>0.08</v>
      </c>
      <c r="L4845" s="2">
        <v>142429</v>
      </c>
      <c r="M4845" s="4">
        <v>6.7500000000000004E-2</v>
      </c>
      <c r="N4845" s="7">
        <v>1.1599999999999999</v>
      </c>
      <c r="O4845" s="2">
        <v>9607</v>
      </c>
    </row>
    <row r="4846" spans="1:15" x14ac:dyDescent="0.3">
      <c r="A4846" s="1" t="str">
        <f>VLOOKUP(F4846,Sheet2!A:C,2,FALSE)</f>
        <v>结果页</v>
      </c>
      <c r="B4846" s="1" t="str">
        <f>VLOOKUP(E4846,[1]Sheet4!A:B,2,FALSE)</f>
        <v>自家直客</v>
      </c>
      <c r="C4846" s="1" t="str">
        <f t="shared" si="47"/>
        <v>07</v>
      </c>
      <c r="D4846" s="147">
        <v>20150712</v>
      </c>
      <c r="E4846" s="6" t="s">
        <v>14</v>
      </c>
      <c r="F4846" s="6" t="s">
        <v>52</v>
      </c>
      <c r="G4846" s="57">
        <v>4271932</v>
      </c>
      <c r="H4846" s="8">
        <v>10419.59</v>
      </c>
      <c r="I4846" s="9">
        <v>2.44</v>
      </c>
      <c r="J4846" s="4">
        <v>3.2199999999999999E-2</v>
      </c>
      <c r="K4846" s="9">
        <v>0.08</v>
      </c>
      <c r="L4846" s="2">
        <v>137372</v>
      </c>
      <c r="M4846" s="4">
        <v>7.0199999999999999E-2</v>
      </c>
      <c r="N4846" s="7">
        <v>1.08</v>
      </c>
      <c r="O4846" s="2">
        <v>9646</v>
      </c>
    </row>
    <row r="4847" spans="1:15" x14ac:dyDescent="0.3">
      <c r="A4847" s="1" t="str">
        <f>VLOOKUP(F4847,Sheet2!A:C,2,FALSE)</f>
        <v>结果页</v>
      </c>
      <c r="B4847" s="1" t="str">
        <f>VLOOKUP(E4847,[1]Sheet4!A:B,2,FALSE)</f>
        <v>自家直客</v>
      </c>
      <c r="C4847" s="1" t="str">
        <f t="shared" si="47"/>
        <v>07</v>
      </c>
      <c r="D4847" s="147">
        <v>20150711</v>
      </c>
      <c r="E4847" s="6" t="s">
        <v>14</v>
      </c>
      <c r="F4847" s="6" t="s">
        <v>52</v>
      </c>
      <c r="G4847" s="57">
        <v>4358489</v>
      </c>
      <c r="H4847" s="8">
        <v>10802.25</v>
      </c>
      <c r="I4847" s="9">
        <v>2.48</v>
      </c>
      <c r="J4847" s="4">
        <v>3.1600000000000003E-2</v>
      </c>
      <c r="K4847" s="9">
        <v>0.08</v>
      </c>
      <c r="L4847" s="2">
        <v>137762</v>
      </c>
      <c r="M4847" s="4">
        <v>6.4500000000000002E-2</v>
      </c>
      <c r="N4847" s="7">
        <v>1.22</v>
      </c>
      <c r="O4847" s="2">
        <v>8884</v>
      </c>
    </row>
    <row r="4848" spans="1:15" x14ac:dyDescent="0.3">
      <c r="A4848" s="1" t="str">
        <f>VLOOKUP(F4848,Sheet2!A:C,2,FALSE)</f>
        <v>结果页</v>
      </c>
      <c r="B4848" s="1" t="str">
        <f>VLOOKUP(E4848,[1]Sheet4!A:B,2,FALSE)</f>
        <v>自家直客</v>
      </c>
      <c r="C4848" s="1" t="str">
        <f t="shared" si="47"/>
        <v>07</v>
      </c>
      <c r="D4848" s="147">
        <v>20150710</v>
      </c>
      <c r="E4848" s="6" t="s">
        <v>14</v>
      </c>
      <c r="F4848" s="6" t="s">
        <v>87</v>
      </c>
      <c r="G4848" s="57">
        <v>4496387</v>
      </c>
      <c r="H4848" s="8">
        <v>11633.28</v>
      </c>
      <c r="I4848" s="9">
        <v>2.59</v>
      </c>
      <c r="J4848" s="4">
        <v>3.1199999999999999E-2</v>
      </c>
      <c r="K4848" s="9">
        <v>0.08</v>
      </c>
      <c r="L4848" s="2">
        <v>140393</v>
      </c>
      <c r="M4848" s="4">
        <v>7.0699999999999999E-2</v>
      </c>
      <c r="N4848" s="7">
        <v>1.17</v>
      </c>
      <c r="O4848" s="2">
        <v>9932</v>
      </c>
    </row>
    <row r="4849" spans="1:15" x14ac:dyDescent="0.3">
      <c r="A4849" s="1" t="str">
        <f>VLOOKUP(F4849,Sheet2!A:C,2,FALSE)</f>
        <v>结果页</v>
      </c>
      <c r="B4849" s="1" t="str">
        <f>VLOOKUP(E4849,[1]Sheet4!A:B,2,FALSE)</f>
        <v>API</v>
      </c>
      <c r="C4849" s="1" t="str">
        <f t="shared" si="47"/>
        <v>07</v>
      </c>
      <c r="D4849" s="147">
        <v>20150725</v>
      </c>
      <c r="E4849" s="6" t="s">
        <v>37</v>
      </c>
      <c r="F4849" s="6" t="s">
        <v>87</v>
      </c>
      <c r="G4849" s="57">
        <v>871788</v>
      </c>
      <c r="H4849" s="8">
        <v>512.52</v>
      </c>
      <c r="I4849" s="9">
        <v>0.59</v>
      </c>
      <c r="J4849" s="4">
        <v>2.9000000000000001E-2</v>
      </c>
      <c r="K4849" s="9">
        <v>0.02</v>
      </c>
      <c r="L4849" s="2">
        <v>25279</v>
      </c>
      <c r="M4849" s="4">
        <v>5.3999999999999999E-2</v>
      </c>
      <c r="N4849" s="7">
        <v>0.38</v>
      </c>
      <c r="O4849" s="2">
        <v>1364</v>
      </c>
    </row>
    <row r="4850" spans="1:15" x14ac:dyDescent="0.3">
      <c r="A4850" s="1" t="str">
        <f>VLOOKUP(F4850,Sheet2!A:C,2,FALSE)</f>
        <v>结果页</v>
      </c>
      <c r="B4850" s="1" t="str">
        <f>VLOOKUP(E4850,[1]Sheet4!A:B,2,FALSE)</f>
        <v>API</v>
      </c>
      <c r="C4850" s="1" t="str">
        <f t="shared" si="47"/>
        <v>07</v>
      </c>
      <c r="D4850" s="147">
        <v>20150724</v>
      </c>
      <c r="E4850" s="6" t="s">
        <v>37</v>
      </c>
      <c r="F4850" s="6" t="s">
        <v>87</v>
      </c>
      <c r="G4850" s="57">
        <v>847749</v>
      </c>
      <c r="H4850" s="8">
        <v>505.11</v>
      </c>
      <c r="I4850" s="9">
        <v>0.6</v>
      </c>
      <c r="J4850" s="4">
        <v>2.92E-2</v>
      </c>
      <c r="K4850" s="9">
        <v>0.02</v>
      </c>
      <c r="L4850" s="2">
        <v>24732</v>
      </c>
      <c r="M4850" s="4">
        <v>5.8700000000000002E-2</v>
      </c>
      <c r="N4850" s="7">
        <v>0.35</v>
      </c>
      <c r="O4850" s="2">
        <v>1453</v>
      </c>
    </row>
    <row r="4851" spans="1:15" x14ac:dyDescent="0.3">
      <c r="A4851" s="1" t="str">
        <f>VLOOKUP(F4851,Sheet2!A:C,2,FALSE)</f>
        <v>结果页</v>
      </c>
      <c r="B4851" s="1" t="str">
        <f>VLOOKUP(E4851,[1]Sheet4!A:B,2,FALSE)</f>
        <v>API</v>
      </c>
      <c r="C4851" s="1" t="str">
        <f t="shared" si="47"/>
        <v>07</v>
      </c>
      <c r="D4851" s="147">
        <v>20150723</v>
      </c>
      <c r="E4851" s="6" t="s">
        <v>37</v>
      </c>
      <c r="F4851" s="6" t="s">
        <v>87</v>
      </c>
      <c r="G4851" s="57">
        <v>790108</v>
      </c>
      <c r="H4851" s="8">
        <v>452.76</v>
      </c>
      <c r="I4851" s="9">
        <v>0.56999999999999995</v>
      </c>
      <c r="J4851" s="4">
        <v>2.7900000000000001E-2</v>
      </c>
      <c r="K4851" s="9">
        <v>0.02</v>
      </c>
      <c r="L4851" s="2">
        <v>22074</v>
      </c>
      <c r="M4851" s="4">
        <v>6.0999999999999999E-2</v>
      </c>
      <c r="N4851" s="7">
        <v>0.34</v>
      </c>
      <c r="O4851" s="2">
        <v>1347</v>
      </c>
    </row>
    <row r="4852" spans="1:15" x14ac:dyDescent="0.3">
      <c r="A4852" s="1" t="str">
        <f>VLOOKUP(F4852,Sheet2!A:C,2,FALSE)</f>
        <v>结果页</v>
      </c>
      <c r="B4852" s="1" t="str">
        <f>VLOOKUP(E4852,[1]Sheet4!A:B,2,FALSE)</f>
        <v>API</v>
      </c>
      <c r="C4852" s="1" t="str">
        <f t="shared" si="47"/>
        <v>07</v>
      </c>
      <c r="D4852" s="147">
        <v>20150722</v>
      </c>
      <c r="E4852" s="6" t="s">
        <v>37</v>
      </c>
      <c r="F4852" s="6" t="s">
        <v>87</v>
      </c>
      <c r="G4852" s="57">
        <v>729860</v>
      </c>
      <c r="H4852" s="8">
        <v>455.34</v>
      </c>
      <c r="I4852" s="9">
        <v>0.62</v>
      </c>
      <c r="J4852" s="4">
        <v>2.8500000000000001E-2</v>
      </c>
      <c r="K4852" s="9">
        <v>0.02</v>
      </c>
      <c r="L4852" s="2">
        <v>20835</v>
      </c>
      <c r="M4852" s="4">
        <v>6.2799999999999995E-2</v>
      </c>
      <c r="N4852" s="7">
        <v>0.35</v>
      </c>
      <c r="O4852" s="2">
        <v>1309</v>
      </c>
    </row>
    <row r="4853" spans="1:15" x14ac:dyDescent="0.3">
      <c r="A4853" s="1" t="str">
        <f>VLOOKUP(F4853,Sheet2!A:C,2,FALSE)</f>
        <v>结果页</v>
      </c>
      <c r="B4853" s="1" t="str">
        <f>VLOOKUP(E4853,[1]Sheet4!A:B,2,FALSE)</f>
        <v>API</v>
      </c>
      <c r="C4853" s="1" t="str">
        <f t="shared" si="47"/>
        <v>07</v>
      </c>
      <c r="D4853" s="147">
        <v>20150721</v>
      </c>
      <c r="E4853" s="6" t="s">
        <v>37</v>
      </c>
      <c r="F4853" s="6" t="s">
        <v>87</v>
      </c>
      <c r="G4853" s="57">
        <v>727430</v>
      </c>
      <c r="H4853" s="8">
        <v>467.56</v>
      </c>
      <c r="I4853" s="9">
        <v>0.64</v>
      </c>
      <c r="J4853" s="4">
        <v>2.87E-2</v>
      </c>
      <c r="K4853" s="9">
        <v>0.02</v>
      </c>
      <c r="L4853" s="2">
        <v>20841</v>
      </c>
      <c r="M4853" s="4">
        <v>6.1499999999999999E-2</v>
      </c>
      <c r="N4853" s="7">
        <v>0.36</v>
      </c>
      <c r="O4853" s="2">
        <v>1281</v>
      </c>
    </row>
    <row r="4854" spans="1:15" x14ac:dyDescent="0.3">
      <c r="A4854" s="1" t="str">
        <f>VLOOKUP(F4854,Sheet2!A:C,2,FALSE)</f>
        <v>结果页</v>
      </c>
      <c r="B4854" s="1" t="str">
        <f>VLOOKUP(E4854,[1]Sheet4!A:B,2,FALSE)</f>
        <v>API</v>
      </c>
      <c r="C4854" s="1" t="str">
        <f t="shared" si="47"/>
        <v>07</v>
      </c>
      <c r="D4854" s="147">
        <v>20150720</v>
      </c>
      <c r="E4854" s="6" t="s">
        <v>37</v>
      </c>
      <c r="F4854" s="6" t="s">
        <v>87</v>
      </c>
      <c r="G4854" s="57">
        <v>728821</v>
      </c>
      <c r="H4854" s="8">
        <v>519.12</v>
      </c>
      <c r="I4854" s="9">
        <v>0.71</v>
      </c>
      <c r="J4854" s="4">
        <v>2.81E-2</v>
      </c>
      <c r="K4854" s="9">
        <v>0.03</v>
      </c>
      <c r="L4854" s="2">
        <v>20491</v>
      </c>
      <c r="M4854" s="4">
        <v>6.7199999999999996E-2</v>
      </c>
      <c r="N4854" s="7">
        <v>0.38</v>
      </c>
      <c r="O4854" s="2">
        <v>1377</v>
      </c>
    </row>
    <row r="4855" spans="1:15" x14ac:dyDescent="0.3">
      <c r="A4855" s="1" t="str">
        <f>VLOOKUP(F4855,Sheet2!A:C,2,FALSE)</f>
        <v>结果页</v>
      </c>
      <c r="B4855" s="1" t="str">
        <f>VLOOKUP(E4855,[1]Sheet4!A:B,2,FALSE)</f>
        <v>API</v>
      </c>
      <c r="C4855" s="1" t="str">
        <f t="shared" si="47"/>
        <v>07</v>
      </c>
      <c r="D4855" s="147">
        <v>20150719</v>
      </c>
      <c r="E4855" s="6" t="s">
        <v>37</v>
      </c>
      <c r="F4855" s="6" t="s">
        <v>87</v>
      </c>
      <c r="G4855" s="57">
        <v>700884</v>
      </c>
      <c r="H4855" s="8">
        <v>478.34</v>
      </c>
      <c r="I4855" s="9">
        <v>0.68</v>
      </c>
      <c r="J4855" s="4">
        <v>2.75E-2</v>
      </c>
      <c r="K4855" s="9">
        <v>0.02</v>
      </c>
      <c r="L4855" s="2">
        <v>19246</v>
      </c>
      <c r="M4855" s="4">
        <v>7.4999999999999997E-2</v>
      </c>
      <c r="N4855" s="7">
        <v>0.33</v>
      </c>
      <c r="O4855" s="2">
        <v>1443</v>
      </c>
    </row>
    <row r="4856" spans="1:15" x14ac:dyDescent="0.3">
      <c r="A4856" s="1" t="str">
        <f>VLOOKUP(F4856,Sheet2!A:C,2,FALSE)</f>
        <v>结果页</v>
      </c>
      <c r="B4856" s="1" t="str">
        <f>VLOOKUP(E4856,[1]Sheet4!A:B,2,FALSE)</f>
        <v>API</v>
      </c>
      <c r="C4856" s="1" t="str">
        <f t="shared" si="47"/>
        <v>07</v>
      </c>
      <c r="D4856" s="147">
        <v>20150718</v>
      </c>
      <c r="E4856" s="6" t="s">
        <v>37</v>
      </c>
      <c r="F4856" s="6" t="s">
        <v>87</v>
      </c>
      <c r="G4856" s="57">
        <v>675862</v>
      </c>
      <c r="H4856" s="8">
        <v>486.58</v>
      </c>
      <c r="I4856" s="9">
        <v>0.72</v>
      </c>
      <c r="J4856" s="4">
        <v>2.8199999999999999E-2</v>
      </c>
      <c r="K4856" s="9">
        <v>0.03</v>
      </c>
      <c r="L4856" s="2">
        <v>19079</v>
      </c>
      <c r="M4856" s="4">
        <v>7.4200000000000002E-2</v>
      </c>
      <c r="N4856" s="7">
        <v>0.34</v>
      </c>
      <c r="O4856" s="2">
        <v>1416</v>
      </c>
    </row>
    <row r="4857" spans="1:15" x14ac:dyDescent="0.3">
      <c r="A4857" s="1" t="str">
        <f>VLOOKUP(F4857,Sheet2!A:C,2,FALSE)</f>
        <v>结果页</v>
      </c>
      <c r="B4857" s="1" t="str">
        <f>VLOOKUP(E4857,[1]Sheet4!A:B,2,FALSE)</f>
        <v>API</v>
      </c>
      <c r="C4857" s="1" t="str">
        <f t="shared" si="47"/>
        <v>07</v>
      </c>
      <c r="D4857" s="147">
        <v>20150717</v>
      </c>
      <c r="E4857" s="6" t="s">
        <v>37</v>
      </c>
      <c r="F4857" s="6" t="s">
        <v>87</v>
      </c>
      <c r="G4857" s="57">
        <v>766459</v>
      </c>
      <c r="H4857" s="8">
        <v>428.63</v>
      </c>
      <c r="I4857" s="9">
        <v>0.56000000000000005</v>
      </c>
      <c r="J4857" s="4">
        <v>2.5899999999999999E-2</v>
      </c>
      <c r="K4857" s="9">
        <v>0.02</v>
      </c>
      <c r="L4857" s="2">
        <v>19864</v>
      </c>
      <c r="M4857" s="4">
        <v>6.2899999999999998E-2</v>
      </c>
      <c r="N4857" s="7">
        <v>0.34</v>
      </c>
      <c r="O4857" s="2">
        <v>1249</v>
      </c>
    </row>
    <row r="4858" spans="1:15" x14ac:dyDescent="0.3">
      <c r="A4858" s="1" t="str">
        <f>VLOOKUP(F4858,Sheet2!A:C,2,FALSE)</f>
        <v>结果页</v>
      </c>
      <c r="B4858" s="1" t="str">
        <f>VLOOKUP(E4858,[1]Sheet4!A:B,2,FALSE)</f>
        <v>API</v>
      </c>
      <c r="C4858" s="1" t="str">
        <f t="shared" si="47"/>
        <v>07</v>
      </c>
      <c r="D4858" s="147">
        <v>20150716</v>
      </c>
      <c r="E4858" s="6" t="s">
        <v>37</v>
      </c>
      <c r="F4858" s="6" t="s">
        <v>87</v>
      </c>
      <c r="G4858" s="57">
        <v>808858</v>
      </c>
      <c r="H4858" s="8">
        <v>585.57000000000005</v>
      </c>
      <c r="I4858" s="9">
        <v>0.72</v>
      </c>
      <c r="J4858" s="4">
        <v>2.5600000000000001E-2</v>
      </c>
      <c r="K4858" s="9">
        <v>0.03</v>
      </c>
      <c r="L4858" s="2">
        <v>20731</v>
      </c>
      <c r="M4858" s="4">
        <v>7.1999999999999995E-2</v>
      </c>
      <c r="N4858" s="7">
        <v>0.39</v>
      </c>
      <c r="O4858" s="2">
        <v>1492</v>
      </c>
    </row>
    <row r="4859" spans="1:15" x14ac:dyDescent="0.3">
      <c r="A4859" s="1" t="str">
        <f>VLOOKUP(F4859,Sheet2!A:C,2,FALSE)</f>
        <v>结果页</v>
      </c>
      <c r="B4859" s="1" t="str">
        <f>VLOOKUP(E4859,[1]Sheet4!A:B,2,FALSE)</f>
        <v>API</v>
      </c>
      <c r="C4859" s="1" t="str">
        <f t="shared" si="47"/>
        <v>07</v>
      </c>
      <c r="D4859" s="147">
        <v>20150715</v>
      </c>
      <c r="E4859" s="6" t="s">
        <v>37</v>
      </c>
      <c r="F4859" s="6" t="s">
        <v>87</v>
      </c>
      <c r="G4859" s="57">
        <v>771835</v>
      </c>
      <c r="H4859" s="8">
        <v>446.42</v>
      </c>
      <c r="I4859" s="9">
        <v>0.57999999999999996</v>
      </c>
      <c r="J4859" s="4">
        <v>2.7099999999999999E-2</v>
      </c>
      <c r="K4859" s="9">
        <v>0.02</v>
      </c>
      <c r="L4859" s="2">
        <v>20936</v>
      </c>
      <c r="M4859" s="4">
        <v>6.0600000000000001E-2</v>
      </c>
      <c r="N4859" s="7">
        <v>0.35</v>
      </c>
      <c r="O4859" s="2">
        <v>1269</v>
      </c>
    </row>
    <row r="4860" spans="1:15" x14ac:dyDescent="0.3">
      <c r="A4860" s="1" t="str">
        <f>VLOOKUP(F4860,Sheet2!A:C,2,FALSE)</f>
        <v>结果页</v>
      </c>
      <c r="B4860" s="1" t="str">
        <f>VLOOKUP(E4860,[1]Sheet4!A:B,2,FALSE)</f>
        <v>API</v>
      </c>
      <c r="C4860" s="1" t="str">
        <f t="shared" si="47"/>
        <v>07</v>
      </c>
      <c r="D4860" s="147">
        <v>20150714</v>
      </c>
      <c r="E4860" s="6" t="s">
        <v>37</v>
      </c>
      <c r="F4860" s="6" t="s">
        <v>87</v>
      </c>
      <c r="G4860" s="57">
        <v>735687</v>
      </c>
      <c r="H4860" s="8">
        <v>354.98</v>
      </c>
      <c r="I4860" s="9">
        <v>0.48</v>
      </c>
      <c r="J4860" s="4">
        <v>2.7799999999999998E-2</v>
      </c>
      <c r="K4860" s="9">
        <v>0.02</v>
      </c>
      <c r="L4860" s="2">
        <v>20443</v>
      </c>
      <c r="M4860" s="4">
        <v>5.04E-2</v>
      </c>
      <c r="N4860" s="7">
        <v>0.34</v>
      </c>
      <c r="O4860" s="2">
        <v>1031</v>
      </c>
    </row>
    <row r="4861" spans="1:15" x14ac:dyDescent="0.3">
      <c r="A4861" s="1" t="str">
        <f>VLOOKUP(F4861,Sheet2!A:C,2,FALSE)</f>
        <v>结果页</v>
      </c>
      <c r="B4861" s="1" t="str">
        <f>VLOOKUP(E4861,[1]Sheet4!A:B,2,FALSE)</f>
        <v>API</v>
      </c>
      <c r="C4861" s="1" t="str">
        <f t="shared" si="47"/>
        <v>07</v>
      </c>
      <c r="D4861" s="147">
        <v>20150713</v>
      </c>
      <c r="E4861" s="6" t="s">
        <v>37</v>
      </c>
      <c r="F4861" s="6" t="s">
        <v>87</v>
      </c>
      <c r="G4861" s="57">
        <v>634901</v>
      </c>
      <c r="H4861" s="8">
        <v>297.95999999999998</v>
      </c>
      <c r="I4861" s="9">
        <v>0.47</v>
      </c>
      <c r="J4861" s="4">
        <v>2.8400000000000002E-2</v>
      </c>
      <c r="K4861" s="9">
        <v>0.02</v>
      </c>
      <c r="L4861" s="2">
        <v>18005</v>
      </c>
      <c r="M4861" s="4">
        <v>0.05</v>
      </c>
      <c r="N4861" s="7">
        <v>0.33</v>
      </c>
      <c r="O4861" s="2">
        <v>900</v>
      </c>
    </row>
    <row r="4862" spans="1:15" x14ac:dyDescent="0.3">
      <c r="A4862" s="1" t="str">
        <f>VLOOKUP(F4862,Sheet2!A:C,2,FALSE)</f>
        <v>结果页</v>
      </c>
      <c r="B4862" s="1" t="str">
        <f>VLOOKUP(E4862,[1]Sheet4!A:B,2,FALSE)</f>
        <v>API</v>
      </c>
      <c r="C4862" s="1" t="str">
        <f t="shared" si="47"/>
        <v>07</v>
      </c>
      <c r="D4862" s="147">
        <v>20150712</v>
      </c>
      <c r="E4862" s="6" t="s">
        <v>37</v>
      </c>
      <c r="F4862" s="6" t="s">
        <v>87</v>
      </c>
      <c r="G4862" s="57">
        <v>563556</v>
      </c>
      <c r="H4862" s="8">
        <v>245.12</v>
      </c>
      <c r="I4862" s="9">
        <v>0.44</v>
      </c>
      <c r="J4862" s="4">
        <v>2.9499999999999998E-2</v>
      </c>
      <c r="K4862" s="9">
        <v>0.01</v>
      </c>
      <c r="L4862" s="2">
        <v>16628</v>
      </c>
      <c r="M4862" s="4">
        <v>4.9299999999999997E-2</v>
      </c>
      <c r="N4862" s="7">
        <v>0.3</v>
      </c>
      <c r="O4862" s="2">
        <v>819</v>
      </c>
    </row>
    <row r="4863" spans="1:15" x14ac:dyDescent="0.3">
      <c r="A4863" s="1" t="str">
        <f>VLOOKUP(F4863,Sheet2!A:C,2,FALSE)</f>
        <v>结果页</v>
      </c>
      <c r="B4863" s="1" t="str">
        <f>VLOOKUP(E4863,[1]Sheet4!A:B,2,FALSE)</f>
        <v>API</v>
      </c>
      <c r="C4863" s="1" t="str">
        <f t="shared" si="47"/>
        <v>07</v>
      </c>
      <c r="D4863" s="147">
        <v>20150711</v>
      </c>
      <c r="E4863" s="6" t="s">
        <v>37</v>
      </c>
      <c r="F4863" s="6" t="s">
        <v>87</v>
      </c>
      <c r="G4863" s="57">
        <v>566209</v>
      </c>
      <c r="H4863" s="8">
        <v>221.21</v>
      </c>
      <c r="I4863" s="9">
        <v>0.39</v>
      </c>
      <c r="J4863" s="4">
        <v>2.9000000000000001E-2</v>
      </c>
      <c r="K4863" s="9">
        <v>0.01</v>
      </c>
      <c r="L4863" s="2">
        <v>16447</v>
      </c>
      <c r="M4863" s="4">
        <v>4.7699999999999999E-2</v>
      </c>
      <c r="N4863" s="7">
        <v>0.28000000000000003</v>
      </c>
      <c r="O4863" s="2">
        <v>785</v>
      </c>
    </row>
    <row r="4864" spans="1:15" x14ac:dyDescent="0.3">
      <c r="A4864" s="1" t="str">
        <f>VLOOKUP(F4864,Sheet2!A:C,2,FALSE)</f>
        <v>结果页</v>
      </c>
      <c r="B4864" s="1" t="str">
        <f>VLOOKUP(E4864,[1]Sheet4!A:B,2,FALSE)</f>
        <v>API</v>
      </c>
      <c r="C4864" s="1" t="str">
        <f t="shared" si="47"/>
        <v>07</v>
      </c>
      <c r="D4864" s="147">
        <v>20150710</v>
      </c>
      <c r="E4864" s="6" t="s">
        <v>37</v>
      </c>
      <c r="F4864" s="6" t="s">
        <v>87</v>
      </c>
      <c r="G4864" s="57">
        <v>532133</v>
      </c>
      <c r="H4864" s="8">
        <v>207.46</v>
      </c>
      <c r="I4864" s="9">
        <v>0.39</v>
      </c>
      <c r="J4864" s="4">
        <v>2.8500000000000001E-2</v>
      </c>
      <c r="K4864" s="9">
        <v>0.01</v>
      </c>
      <c r="L4864" s="2">
        <v>15144</v>
      </c>
      <c r="M4864" s="4">
        <v>4.65E-2</v>
      </c>
      <c r="N4864" s="7">
        <v>0.28999999999999998</v>
      </c>
      <c r="O4864" s="2">
        <v>704</v>
      </c>
    </row>
    <row r="4865" spans="1:15" x14ac:dyDescent="0.3">
      <c r="A4865" s="1" t="str">
        <f>VLOOKUP(F4865,Sheet2!A:C,2,FALSE)</f>
        <v>其他</v>
      </c>
      <c r="B4865" s="1" t="str">
        <f>VLOOKUP(E4865,[1]Sheet4!A:B,2,FALSE)</f>
        <v>自家直客</v>
      </c>
      <c r="C4865" s="1" t="str">
        <f t="shared" si="47"/>
        <v>07</v>
      </c>
      <c r="D4865" s="147">
        <v>20150725</v>
      </c>
      <c r="E4865" s="6" t="s">
        <v>14</v>
      </c>
      <c r="F4865" s="6" t="s">
        <v>88</v>
      </c>
      <c r="G4865" s="57">
        <v>8450463</v>
      </c>
      <c r="H4865" s="8">
        <v>5713.03</v>
      </c>
      <c r="I4865" s="9">
        <v>0.68</v>
      </c>
      <c r="J4865" s="4">
        <v>1.17E-2</v>
      </c>
      <c r="K4865" s="9">
        <v>0.06</v>
      </c>
      <c r="L4865" s="2">
        <v>98602</v>
      </c>
      <c r="M4865" s="4">
        <v>1.7500000000000002E-2</v>
      </c>
      <c r="N4865" s="7">
        <v>3.32</v>
      </c>
      <c r="O4865" s="2">
        <v>1722</v>
      </c>
    </row>
    <row r="4866" spans="1:15" x14ac:dyDescent="0.3">
      <c r="A4866" s="1" t="str">
        <f>VLOOKUP(F4866,Sheet2!A:C,2,FALSE)</f>
        <v>其他</v>
      </c>
      <c r="B4866" s="1" t="str">
        <f>VLOOKUP(E4866,[1]Sheet4!A:B,2,FALSE)</f>
        <v>自家直客</v>
      </c>
      <c r="C4866" s="1" t="str">
        <f t="shared" si="47"/>
        <v>07</v>
      </c>
      <c r="D4866" s="147">
        <v>20150724</v>
      </c>
      <c r="E4866" s="6" t="s">
        <v>14</v>
      </c>
      <c r="F4866" s="6" t="s">
        <v>88</v>
      </c>
      <c r="G4866" s="57">
        <v>8497384</v>
      </c>
      <c r="H4866" s="8">
        <v>6193.07</v>
      </c>
      <c r="I4866" s="9">
        <v>0.73</v>
      </c>
      <c r="J4866" s="4">
        <v>1.26E-2</v>
      </c>
      <c r="K4866" s="9">
        <v>0.06</v>
      </c>
      <c r="L4866" s="2">
        <v>107345</v>
      </c>
      <c r="M4866" s="4">
        <v>1.7299999999999999E-2</v>
      </c>
      <c r="N4866" s="7">
        <v>3.33</v>
      </c>
      <c r="O4866" s="2">
        <v>1862</v>
      </c>
    </row>
    <row r="4867" spans="1:15" x14ac:dyDescent="0.3">
      <c r="A4867" s="1" t="str">
        <f>VLOOKUP(F4867,Sheet2!A:C,2,FALSE)</f>
        <v>其他</v>
      </c>
      <c r="B4867" s="1" t="str">
        <f>VLOOKUP(E4867,[1]Sheet4!A:B,2,FALSE)</f>
        <v>自家直客</v>
      </c>
      <c r="C4867" s="1" t="str">
        <f t="shared" si="47"/>
        <v>07</v>
      </c>
      <c r="D4867" s="147">
        <v>20150723</v>
      </c>
      <c r="E4867" s="6" t="s">
        <v>14</v>
      </c>
      <c r="F4867" s="6" t="s">
        <v>53</v>
      </c>
      <c r="G4867" s="57">
        <v>8152633</v>
      </c>
      <c r="H4867" s="8">
        <v>6711.77</v>
      </c>
      <c r="I4867" s="9">
        <v>0.82</v>
      </c>
      <c r="J4867" s="4">
        <v>1.35E-2</v>
      </c>
      <c r="K4867" s="9">
        <v>0.06</v>
      </c>
      <c r="L4867" s="2">
        <v>109831</v>
      </c>
      <c r="M4867" s="4">
        <v>2.0199999999999999E-2</v>
      </c>
      <c r="N4867" s="7">
        <v>3.03</v>
      </c>
      <c r="O4867" s="2">
        <v>2217</v>
      </c>
    </row>
    <row r="4868" spans="1:15" x14ac:dyDescent="0.3">
      <c r="A4868" s="1" t="str">
        <f>VLOOKUP(F4868,Sheet2!A:C,2,FALSE)</f>
        <v>其他</v>
      </c>
      <c r="B4868" s="1" t="str">
        <f>VLOOKUP(E4868,[1]Sheet4!A:B,2,FALSE)</f>
        <v>自家直客</v>
      </c>
      <c r="C4868" s="1" t="str">
        <f t="shared" si="47"/>
        <v>07</v>
      </c>
      <c r="D4868" s="147">
        <v>20150722</v>
      </c>
      <c r="E4868" s="6" t="s">
        <v>14</v>
      </c>
      <c r="F4868" s="6" t="s">
        <v>88</v>
      </c>
      <c r="G4868" s="57">
        <v>8774126</v>
      </c>
      <c r="H4868" s="8">
        <v>8205.42</v>
      </c>
      <c r="I4868" s="9">
        <v>0.94</v>
      </c>
      <c r="J4868" s="4">
        <v>1.37E-2</v>
      </c>
      <c r="K4868" s="9">
        <v>7.0000000000000007E-2</v>
      </c>
      <c r="L4868" s="2">
        <v>119788</v>
      </c>
      <c r="M4868" s="4">
        <v>2.06E-2</v>
      </c>
      <c r="N4868" s="7">
        <v>3.32</v>
      </c>
      <c r="O4868" s="2">
        <v>2468</v>
      </c>
    </row>
    <row r="4869" spans="1:15" x14ac:dyDescent="0.3">
      <c r="A4869" s="1" t="str">
        <f>VLOOKUP(F4869,Sheet2!A:C,2,FALSE)</f>
        <v>其他</v>
      </c>
      <c r="B4869" s="1" t="str">
        <f>VLOOKUP(E4869,[1]Sheet4!A:B,2,FALSE)</f>
        <v>自家直客</v>
      </c>
      <c r="C4869" s="1" t="str">
        <f t="shared" si="47"/>
        <v>07</v>
      </c>
      <c r="D4869" s="147">
        <v>20150721</v>
      </c>
      <c r="E4869" s="6" t="s">
        <v>14</v>
      </c>
      <c r="F4869" s="6" t="s">
        <v>53</v>
      </c>
      <c r="G4869" s="57">
        <v>8731865</v>
      </c>
      <c r="H4869" s="8">
        <v>6919.04</v>
      </c>
      <c r="I4869" s="9">
        <v>0.79</v>
      </c>
      <c r="J4869" s="4">
        <v>1.29E-2</v>
      </c>
      <c r="K4869" s="9">
        <v>0.06</v>
      </c>
      <c r="L4869" s="2">
        <v>112759</v>
      </c>
      <c r="M4869" s="4">
        <v>1.9400000000000001E-2</v>
      </c>
      <c r="N4869" s="7">
        <v>3.16</v>
      </c>
      <c r="O4869" s="2">
        <v>2191</v>
      </c>
    </row>
    <row r="4870" spans="1:15" x14ac:dyDescent="0.3">
      <c r="A4870" s="1" t="str">
        <f>VLOOKUP(F4870,Sheet2!A:C,2,FALSE)</f>
        <v>其他</v>
      </c>
      <c r="B4870" s="1" t="str">
        <f>VLOOKUP(E4870,[1]Sheet4!A:B,2,FALSE)</f>
        <v>自家直客</v>
      </c>
      <c r="C4870" s="1" t="str">
        <f t="shared" si="47"/>
        <v>07</v>
      </c>
      <c r="D4870" s="147">
        <v>20150720</v>
      </c>
      <c r="E4870" s="6" t="s">
        <v>14</v>
      </c>
      <c r="F4870" s="6" t="s">
        <v>88</v>
      </c>
      <c r="G4870" s="57">
        <v>8543550</v>
      </c>
      <c r="H4870" s="8">
        <v>7039.44</v>
      </c>
      <c r="I4870" s="9">
        <v>0.82</v>
      </c>
      <c r="J4870" s="4">
        <v>1.3299999999999999E-2</v>
      </c>
      <c r="K4870" s="9">
        <v>0.06</v>
      </c>
      <c r="L4870" s="2">
        <v>113941</v>
      </c>
      <c r="M4870" s="4">
        <v>2.07E-2</v>
      </c>
      <c r="N4870" s="7">
        <v>2.99</v>
      </c>
      <c r="O4870" s="2">
        <v>2356</v>
      </c>
    </row>
    <row r="4871" spans="1:15" x14ac:dyDescent="0.3">
      <c r="A4871" s="1" t="str">
        <f>VLOOKUP(F4871,Sheet2!A:C,2,FALSE)</f>
        <v>其他</v>
      </c>
      <c r="B4871" s="1" t="str">
        <f>VLOOKUP(E4871,[1]Sheet4!A:B,2,FALSE)</f>
        <v>自家直客</v>
      </c>
      <c r="C4871" s="1" t="str">
        <f t="shared" si="47"/>
        <v>07</v>
      </c>
      <c r="D4871" s="147">
        <v>20150719</v>
      </c>
      <c r="E4871" s="6" t="s">
        <v>14</v>
      </c>
      <c r="F4871" s="6" t="s">
        <v>88</v>
      </c>
      <c r="G4871" s="57">
        <v>8138540</v>
      </c>
      <c r="H4871" s="8">
        <v>6499.18</v>
      </c>
      <c r="I4871" s="9">
        <v>0.8</v>
      </c>
      <c r="J4871" s="4">
        <v>1.35E-2</v>
      </c>
      <c r="K4871" s="9">
        <v>0.06</v>
      </c>
      <c r="L4871" s="2">
        <v>109891</v>
      </c>
      <c r="M4871" s="4">
        <v>2.1299999999999999E-2</v>
      </c>
      <c r="N4871" s="7">
        <v>2.77</v>
      </c>
      <c r="O4871" s="2">
        <v>2345</v>
      </c>
    </row>
    <row r="4872" spans="1:15" x14ac:dyDescent="0.3">
      <c r="A4872" s="1" t="str">
        <f>VLOOKUP(F4872,Sheet2!A:C,2,FALSE)</f>
        <v>其他</v>
      </c>
      <c r="B4872" s="1" t="str">
        <f>VLOOKUP(E4872,[1]Sheet4!A:B,2,FALSE)</f>
        <v>自家直客</v>
      </c>
      <c r="C4872" s="1" t="str">
        <f t="shared" si="47"/>
        <v>07</v>
      </c>
      <c r="D4872" s="147">
        <v>20150718</v>
      </c>
      <c r="E4872" s="6" t="s">
        <v>14</v>
      </c>
      <c r="F4872" s="6" t="s">
        <v>88</v>
      </c>
      <c r="G4872" s="57">
        <v>8143718</v>
      </c>
      <c r="H4872" s="8">
        <v>6787.8</v>
      </c>
      <c r="I4872" s="9">
        <v>0.83</v>
      </c>
      <c r="J4872" s="4">
        <v>1.38E-2</v>
      </c>
      <c r="K4872" s="9">
        <v>0.06</v>
      </c>
      <c r="L4872" s="2">
        <v>112682</v>
      </c>
      <c r="M4872" s="4">
        <v>1.9900000000000001E-2</v>
      </c>
      <c r="N4872" s="7">
        <v>3.03</v>
      </c>
      <c r="O4872" s="2">
        <v>2243</v>
      </c>
    </row>
    <row r="4873" spans="1:15" x14ac:dyDescent="0.3">
      <c r="A4873" s="1" t="str">
        <f>VLOOKUP(F4873,Sheet2!A:C,2,FALSE)</f>
        <v>其他</v>
      </c>
      <c r="B4873" s="1" t="str">
        <f>VLOOKUP(E4873,[1]Sheet4!A:B,2,FALSE)</f>
        <v>自家直客</v>
      </c>
      <c r="C4873" s="1" t="str">
        <f t="shared" si="47"/>
        <v>07</v>
      </c>
      <c r="D4873" s="147">
        <v>20150717</v>
      </c>
      <c r="E4873" s="6" t="s">
        <v>14</v>
      </c>
      <c r="F4873" s="6" t="s">
        <v>53</v>
      </c>
      <c r="G4873" s="57">
        <v>8343157</v>
      </c>
      <c r="H4873" s="8">
        <v>6573.22</v>
      </c>
      <c r="I4873" s="9">
        <v>0.79</v>
      </c>
      <c r="J4873" s="4">
        <v>1.34E-2</v>
      </c>
      <c r="K4873" s="9">
        <v>0.06</v>
      </c>
      <c r="L4873" s="2">
        <v>111596</v>
      </c>
      <c r="M4873" s="4">
        <v>2.0500000000000001E-2</v>
      </c>
      <c r="N4873" s="7">
        <v>2.88</v>
      </c>
      <c r="O4873" s="2">
        <v>2285</v>
      </c>
    </row>
    <row r="4874" spans="1:15" x14ac:dyDescent="0.3">
      <c r="A4874" s="1" t="str">
        <f>VLOOKUP(F4874,Sheet2!A:C,2,FALSE)</f>
        <v>其他</v>
      </c>
      <c r="B4874" s="1" t="str">
        <f>VLOOKUP(E4874,[1]Sheet4!A:B,2,FALSE)</f>
        <v>自家直客</v>
      </c>
      <c r="C4874" s="1" t="str">
        <f t="shared" si="47"/>
        <v>07</v>
      </c>
      <c r="D4874" s="147">
        <v>20150716</v>
      </c>
      <c r="E4874" s="6" t="s">
        <v>14</v>
      </c>
      <c r="F4874" s="6" t="s">
        <v>53</v>
      </c>
      <c r="G4874" s="57">
        <v>8754574</v>
      </c>
      <c r="H4874" s="8">
        <v>6555.29</v>
      </c>
      <c r="I4874" s="9">
        <v>0.75</v>
      </c>
      <c r="J4874" s="4">
        <v>1.3100000000000001E-2</v>
      </c>
      <c r="K4874" s="9">
        <v>0.06</v>
      </c>
      <c r="L4874" s="2">
        <v>114679</v>
      </c>
      <c r="M4874" s="4">
        <v>2.1999999999999999E-2</v>
      </c>
      <c r="N4874" s="7">
        <v>2.6</v>
      </c>
      <c r="O4874" s="2">
        <v>2524</v>
      </c>
    </row>
    <row r="4875" spans="1:15" x14ac:dyDescent="0.3">
      <c r="A4875" s="1" t="str">
        <f>VLOOKUP(F4875,Sheet2!A:C,2,FALSE)</f>
        <v>其他</v>
      </c>
      <c r="B4875" s="1" t="str">
        <f>VLOOKUP(E4875,[1]Sheet4!A:B,2,FALSE)</f>
        <v>自家直客</v>
      </c>
      <c r="C4875" s="1" t="str">
        <f t="shared" si="47"/>
        <v>07</v>
      </c>
      <c r="D4875" s="147">
        <v>20150715</v>
      </c>
      <c r="E4875" s="6" t="s">
        <v>14</v>
      </c>
      <c r="F4875" s="6" t="s">
        <v>88</v>
      </c>
      <c r="G4875" s="57">
        <v>8972611</v>
      </c>
      <c r="H4875" s="8">
        <v>7007.41</v>
      </c>
      <c r="I4875" s="9">
        <v>0.78</v>
      </c>
      <c r="J4875" s="4">
        <v>1.2999999999999999E-2</v>
      </c>
      <c r="K4875" s="9">
        <v>0.06</v>
      </c>
      <c r="L4875" s="2">
        <v>116953</v>
      </c>
      <c r="M4875" s="4">
        <v>2.41E-2</v>
      </c>
      <c r="N4875" s="7">
        <v>2.4900000000000002</v>
      </c>
      <c r="O4875" s="2">
        <v>2817</v>
      </c>
    </row>
    <row r="4876" spans="1:15" x14ac:dyDescent="0.3">
      <c r="A4876" s="1" t="str">
        <f>VLOOKUP(F4876,Sheet2!A:C,2,FALSE)</f>
        <v>其他</v>
      </c>
      <c r="B4876" s="1" t="str">
        <f>VLOOKUP(E4876,[1]Sheet4!A:B,2,FALSE)</f>
        <v>自家直客</v>
      </c>
      <c r="C4876" s="1" t="str">
        <f t="shared" si="47"/>
        <v>07</v>
      </c>
      <c r="D4876" s="147">
        <v>20150714</v>
      </c>
      <c r="E4876" s="6" t="s">
        <v>14</v>
      </c>
      <c r="F4876" s="6" t="s">
        <v>88</v>
      </c>
      <c r="G4876" s="57">
        <v>8724155</v>
      </c>
      <c r="H4876" s="8">
        <v>6839.31</v>
      </c>
      <c r="I4876" s="9">
        <v>0.78</v>
      </c>
      <c r="J4876" s="4">
        <v>1.2999999999999999E-2</v>
      </c>
      <c r="K4876" s="9">
        <v>0.06</v>
      </c>
      <c r="L4876" s="2">
        <v>113259</v>
      </c>
      <c r="M4876" s="4">
        <v>2.3400000000000001E-2</v>
      </c>
      <c r="N4876" s="7">
        <v>2.58</v>
      </c>
      <c r="O4876" s="2">
        <v>2647</v>
      </c>
    </row>
    <row r="4877" spans="1:15" x14ac:dyDescent="0.3">
      <c r="A4877" s="1" t="str">
        <f>VLOOKUP(F4877,Sheet2!A:C,2,FALSE)</f>
        <v>其他</v>
      </c>
      <c r="B4877" s="1" t="str">
        <f>VLOOKUP(E4877,[1]Sheet4!A:B,2,FALSE)</f>
        <v>自家直客</v>
      </c>
      <c r="C4877" s="1" t="str">
        <f t="shared" si="47"/>
        <v>07</v>
      </c>
      <c r="D4877" s="147">
        <v>20150713</v>
      </c>
      <c r="E4877" s="6" t="s">
        <v>14</v>
      </c>
      <c r="F4877" s="6" t="s">
        <v>88</v>
      </c>
      <c r="G4877" s="57">
        <v>8879106</v>
      </c>
      <c r="H4877" s="8">
        <v>6946.76</v>
      </c>
      <c r="I4877" s="9">
        <v>0.78</v>
      </c>
      <c r="J4877" s="4">
        <v>1.2800000000000001E-2</v>
      </c>
      <c r="K4877" s="9">
        <v>0.06</v>
      </c>
      <c r="L4877" s="2">
        <v>113708</v>
      </c>
      <c r="M4877" s="4">
        <v>2.3599999999999999E-2</v>
      </c>
      <c r="N4877" s="7">
        <v>2.59</v>
      </c>
      <c r="O4877" s="2">
        <v>2686</v>
      </c>
    </row>
    <row r="4878" spans="1:15" x14ac:dyDescent="0.3">
      <c r="A4878" s="1" t="str">
        <f>VLOOKUP(F4878,Sheet2!A:C,2,FALSE)</f>
        <v>其他</v>
      </c>
      <c r="B4878" s="1" t="str">
        <f>VLOOKUP(E4878,[1]Sheet4!A:B,2,FALSE)</f>
        <v>自家直客</v>
      </c>
      <c r="C4878" s="1" t="str">
        <f t="shared" si="47"/>
        <v>07</v>
      </c>
      <c r="D4878" s="147">
        <v>20150712</v>
      </c>
      <c r="E4878" s="6" t="s">
        <v>14</v>
      </c>
      <c r="F4878" s="6" t="s">
        <v>88</v>
      </c>
      <c r="G4878" s="57">
        <v>8645076</v>
      </c>
      <c r="H4878" s="8">
        <v>6559.66</v>
      </c>
      <c r="I4878" s="9">
        <v>0.76</v>
      </c>
      <c r="J4878" s="4">
        <v>1.2800000000000001E-2</v>
      </c>
      <c r="K4878" s="9">
        <v>0.06</v>
      </c>
      <c r="L4878" s="2">
        <v>110948</v>
      </c>
      <c r="M4878" s="4">
        <v>2.2700000000000001E-2</v>
      </c>
      <c r="N4878" s="7">
        <v>2.61</v>
      </c>
      <c r="O4878" s="2">
        <v>2518</v>
      </c>
    </row>
    <row r="4879" spans="1:15" x14ac:dyDescent="0.3">
      <c r="A4879" s="1" t="str">
        <f>VLOOKUP(F4879,Sheet2!A:C,2,FALSE)</f>
        <v>其他</v>
      </c>
      <c r="B4879" s="1" t="str">
        <f>VLOOKUP(E4879,[1]Sheet4!A:B,2,FALSE)</f>
        <v>自家直客</v>
      </c>
      <c r="C4879" s="1" t="str">
        <f t="shared" si="47"/>
        <v>07</v>
      </c>
      <c r="D4879" s="147">
        <v>20150711</v>
      </c>
      <c r="E4879" s="6" t="s">
        <v>14</v>
      </c>
      <c r="F4879" s="6" t="s">
        <v>88</v>
      </c>
      <c r="G4879" s="57">
        <v>8925913</v>
      </c>
      <c r="H4879" s="8">
        <v>6597.96</v>
      </c>
      <c r="I4879" s="9">
        <v>0.74</v>
      </c>
      <c r="J4879" s="4">
        <v>1.2699999999999999E-2</v>
      </c>
      <c r="K4879" s="9">
        <v>0.06</v>
      </c>
      <c r="L4879" s="2">
        <v>113254</v>
      </c>
      <c r="M4879" s="4">
        <v>1.9900000000000001E-2</v>
      </c>
      <c r="N4879" s="7">
        <v>2.93</v>
      </c>
      <c r="O4879" s="2">
        <v>2253</v>
      </c>
    </row>
    <row r="4880" spans="1:15" x14ac:dyDescent="0.3">
      <c r="A4880" s="1" t="str">
        <f>VLOOKUP(F4880,Sheet2!A:C,2,FALSE)</f>
        <v>其他</v>
      </c>
      <c r="B4880" s="1" t="str">
        <f>VLOOKUP(E4880,[1]Sheet4!A:B,2,FALSE)</f>
        <v>自家直客</v>
      </c>
      <c r="C4880" s="1" t="str">
        <f t="shared" si="47"/>
        <v>07</v>
      </c>
      <c r="D4880" s="147">
        <v>20150710</v>
      </c>
      <c r="E4880" s="6" t="s">
        <v>14</v>
      </c>
      <c r="F4880" s="6" t="s">
        <v>88</v>
      </c>
      <c r="G4880" s="57">
        <v>9503712</v>
      </c>
      <c r="H4880" s="8">
        <v>7000.28</v>
      </c>
      <c r="I4880" s="9">
        <v>0.74</v>
      </c>
      <c r="J4880" s="4">
        <v>1.1900000000000001E-2</v>
      </c>
      <c r="K4880" s="9">
        <v>0.06</v>
      </c>
      <c r="L4880" s="2">
        <v>113184</v>
      </c>
      <c r="M4880" s="4">
        <v>2.1499999999999998E-2</v>
      </c>
      <c r="N4880" s="7">
        <v>2.88</v>
      </c>
      <c r="O4880" s="2">
        <v>2430</v>
      </c>
    </row>
    <row r="4881" spans="1:15" x14ac:dyDescent="0.3">
      <c r="A4881" s="1" t="str">
        <f>VLOOKUP(F4881,Sheet2!A:C,2,FALSE)</f>
        <v>其他</v>
      </c>
      <c r="B4881" s="1" t="str">
        <f>VLOOKUP(E4881,[1]Sheet4!A:B,2,FALSE)</f>
        <v>API</v>
      </c>
      <c r="C4881" s="1" t="str">
        <f t="shared" si="47"/>
        <v>07</v>
      </c>
      <c r="D4881" s="147">
        <v>20150725</v>
      </c>
      <c r="E4881" s="6" t="s">
        <v>37</v>
      </c>
      <c r="F4881" s="6" t="s">
        <v>88</v>
      </c>
      <c r="G4881" s="57">
        <v>8450463</v>
      </c>
      <c r="H4881" s="8">
        <v>5713.03</v>
      </c>
      <c r="I4881" s="9">
        <v>0.68</v>
      </c>
      <c r="J4881" s="4">
        <v>1.17E-2</v>
      </c>
      <c r="K4881" s="9">
        <v>0.06</v>
      </c>
      <c r="L4881" s="2">
        <v>98602</v>
      </c>
      <c r="M4881" s="4">
        <v>1.7500000000000002E-2</v>
      </c>
      <c r="N4881" s="7">
        <v>3.32</v>
      </c>
      <c r="O4881" s="2">
        <v>1722</v>
      </c>
    </row>
    <row r="4882" spans="1:15" x14ac:dyDescent="0.3">
      <c r="A4882" s="1" t="str">
        <f>VLOOKUP(F4882,Sheet2!A:C,2,FALSE)</f>
        <v>其他</v>
      </c>
      <c r="B4882" s="1" t="str">
        <f>VLOOKUP(E4882,[1]Sheet4!A:B,2,FALSE)</f>
        <v>API</v>
      </c>
      <c r="C4882" s="1" t="str">
        <f t="shared" si="47"/>
        <v>07</v>
      </c>
      <c r="D4882" s="147">
        <v>20150724</v>
      </c>
      <c r="E4882" s="6" t="s">
        <v>37</v>
      </c>
      <c r="F4882" s="6" t="s">
        <v>88</v>
      </c>
      <c r="G4882" s="57">
        <v>8497384</v>
      </c>
      <c r="H4882" s="8">
        <v>6193.07</v>
      </c>
      <c r="I4882" s="9">
        <v>0.73</v>
      </c>
      <c r="J4882" s="4">
        <v>1.26E-2</v>
      </c>
      <c r="K4882" s="9">
        <v>0.06</v>
      </c>
      <c r="L4882" s="2">
        <v>107345</v>
      </c>
      <c r="M4882" s="4">
        <v>1.7299999999999999E-2</v>
      </c>
      <c r="N4882" s="7">
        <v>3.33</v>
      </c>
      <c r="O4882" s="2">
        <v>1862</v>
      </c>
    </row>
    <row r="4883" spans="1:15" x14ac:dyDescent="0.3">
      <c r="A4883" s="1" t="str">
        <f>VLOOKUP(F4883,Sheet2!A:C,2,FALSE)</f>
        <v>其他</v>
      </c>
      <c r="B4883" s="1" t="str">
        <f>VLOOKUP(E4883,[1]Sheet4!A:B,2,FALSE)</f>
        <v>API</v>
      </c>
      <c r="C4883" s="1" t="str">
        <f t="shared" si="47"/>
        <v>07</v>
      </c>
      <c r="D4883" s="147">
        <v>20150723</v>
      </c>
      <c r="E4883" s="6" t="s">
        <v>37</v>
      </c>
      <c r="F4883" s="6" t="s">
        <v>88</v>
      </c>
      <c r="G4883" s="57">
        <v>8152633</v>
      </c>
      <c r="H4883" s="8">
        <v>6711.77</v>
      </c>
      <c r="I4883" s="9">
        <v>0.82</v>
      </c>
      <c r="J4883" s="4">
        <v>1.35E-2</v>
      </c>
      <c r="K4883" s="9">
        <v>0.06</v>
      </c>
      <c r="L4883" s="2">
        <v>109831</v>
      </c>
      <c r="M4883" s="4">
        <v>2.0199999999999999E-2</v>
      </c>
      <c r="N4883" s="7">
        <v>3.03</v>
      </c>
      <c r="O4883" s="2">
        <v>2217</v>
      </c>
    </row>
    <row r="4884" spans="1:15" x14ac:dyDescent="0.3">
      <c r="A4884" s="1" t="str">
        <f>VLOOKUP(F4884,Sheet2!A:C,2,FALSE)</f>
        <v>其他</v>
      </c>
      <c r="B4884" s="1" t="str">
        <f>VLOOKUP(E4884,[1]Sheet4!A:B,2,FALSE)</f>
        <v>API</v>
      </c>
      <c r="C4884" s="1" t="str">
        <f t="shared" si="47"/>
        <v>07</v>
      </c>
      <c r="D4884" s="147">
        <v>20150722</v>
      </c>
      <c r="E4884" s="6" t="s">
        <v>37</v>
      </c>
      <c r="F4884" s="6" t="s">
        <v>88</v>
      </c>
      <c r="G4884" s="57">
        <v>8774126</v>
      </c>
      <c r="H4884" s="8">
        <v>8205.42</v>
      </c>
      <c r="I4884" s="9">
        <v>0.94</v>
      </c>
      <c r="J4884" s="4">
        <v>1.37E-2</v>
      </c>
      <c r="K4884" s="9">
        <v>7.0000000000000007E-2</v>
      </c>
      <c r="L4884" s="2">
        <v>119788</v>
      </c>
      <c r="M4884" s="4">
        <v>2.06E-2</v>
      </c>
      <c r="N4884" s="7">
        <v>3.32</v>
      </c>
      <c r="O4884" s="2">
        <v>2468</v>
      </c>
    </row>
    <row r="4885" spans="1:15" x14ac:dyDescent="0.3">
      <c r="A4885" s="1" t="str">
        <f>VLOOKUP(F4885,Sheet2!A:C,2,FALSE)</f>
        <v>其他</v>
      </c>
      <c r="B4885" s="1" t="str">
        <f>VLOOKUP(E4885,[1]Sheet4!A:B,2,FALSE)</f>
        <v>API</v>
      </c>
      <c r="C4885" s="1" t="str">
        <f t="shared" si="47"/>
        <v>07</v>
      </c>
      <c r="D4885" s="147">
        <v>20150721</v>
      </c>
      <c r="E4885" s="6" t="s">
        <v>37</v>
      </c>
      <c r="F4885" s="6" t="s">
        <v>88</v>
      </c>
      <c r="G4885" s="57">
        <v>8731865</v>
      </c>
      <c r="H4885" s="8">
        <v>6919.04</v>
      </c>
      <c r="I4885" s="9">
        <v>0.79</v>
      </c>
      <c r="J4885" s="4">
        <v>1.29E-2</v>
      </c>
      <c r="K4885" s="9">
        <v>0.06</v>
      </c>
      <c r="L4885" s="2">
        <v>112759</v>
      </c>
      <c r="M4885" s="4">
        <v>1.9400000000000001E-2</v>
      </c>
      <c r="N4885" s="7">
        <v>3.16</v>
      </c>
      <c r="O4885" s="2">
        <v>2191</v>
      </c>
    </row>
    <row r="4886" spans="1:15" x14ac:dyDescent="0.3">
      <c r="A4886" s="1" t="str">
        <f>VLOOKUP(F4886,Sheet2!A:C,2,FALSE)</f>
        <v>其他</v>
      </c>
      <c r="B4886" s="1" t="str">
        <f>VLOOKUP(E4886,[1]Sheet4!A:B,2,FALSE)</f>
        <v>API</v>
      </c>
      <c r="C4886" s="1" t="str">
        <f t="shared" si="47"/>
        <v>07</v>
      </c>
      <c r="D4886" s="147">
        <v>20150720</v>
      </c>
      <c r="E4886" s="6" t="s">
        <v>37</v>
      </c>
      <c r="F4886" s="6" t="s">
        <v>88</v>
      </c>
      <c r="G4886" s="57">
        <v>8543550</v>
      </c>
      <c r="H4886" s="8">
        <v>7039.44</v>
      </c>
      <c r="I4886" s="9">
        <v>0.82</v>
      </c>
      <c r="J4886" s="4">
        <v>1.3299999999999999E-2</v>
      </c>
      <c r="K4886" s="9">
        <v>0.06</v>
      </c>
      <c r="L4886" s="2">
        <v>113941</v>
      </c>
      <c r="M4886" s="4">
        <v>2.07E-2</v>
      </c>
      <c r="N4886" s="7">
        <v>2.99</v>
      </c>
      <c r="O4886" s="2">
        <v>2356</v>
      </c>
    </row>
    <row r="4887" spans="1:15" x14ac:dyDescent="0.3">
      <c r="A4887" s="1" t="str">
        <f>VLOOKUP(F4887,Sheet2!A:C,2,FALSE)</f>
        <v>其他</v>
      </c>
      <c r="B4887" s="1" t="str">
        <f>VLOOKUP(E4887,[1]Sheet4!A:B,2,FALSE)</f>
        <v>API</v>
      </c>
      <c r="C4887" s="1" t="str">
        <f t="shared" si="47"/>
        <v>07</v>
      </c>
      <c r="D4887" s="147">
        <v>20150719</v>
      </c>
      <c r="E4887" s="6" t="s">
        <v>37</v>
      </c>
      <c r="F4887" s="6" t="s">
        <v>88</v>
      </c>
      <c r="G4887" s="57">
        <v>8138540</v>
      </c>
      <c r="H4887" s="8">
        <v>6499.18</v>
      </c>
      <c r="I4887" s="9">
        <v>0.8</v>
      </c>
      <c r="J4887" s="4">
        <v>1.35E-2</v>
      </c>
      <c r="K4887" s="9">
        <v>0.06</v>
      </c>
      <c r="L4887" s="2">
        <v>109891</v>
      </c>
      <c r="M4887" s="4">
        <v>2.1299999999999999E-2</v>
      </c>
      <c r="N4887" s="7">
        <v>2.77</v>
      </c>
      <c r="O4887" s="2">
        <v>2345</v>
      </c>
    </row>
    <row r="4888" spans="1:15" x14ac:dyDescent="0.3">
      <c r="A4888" s="1" t="str">
        <f>VLOOKUP(F4888,Sheet2!A:C,2,FALSE)</f>
        <v>其他</v>
      </c>
      <c r="B4888" s="1" t="str">
        <f>VLOOKUP(E4888,[1]Sheet4!A:B,2,FALSE)</f>
        <v>API</v>
      </c>
      <c r="C4888" s="1" t="str">
        <f t="shared" si="47"/>
        <v>07</v>
      </c>
      <c r="D4888" s="147">
        <v>20150718</v>
      </c>
      <c r="E4888" s="6" t="s">
        <v>37</v>
      </c>
      <c r="F4888" s="6" t="s">
        <v>53</v>
      </c>
      <c r="G4888" s="57">
        <v>8143718</v>
      </c>
      <c r="H4888" s="8">
        <v>6787.8</v>
      </c>
      <c r="I4888" s="9">
        <v>0.83</v>
      </c>
      <c r="J4888" s="4">
        <v>1.38E-2</v>
      </c>
      <c r="K4888" s="9">
        <v>0.06</v>
      </c>
      <c r="L4888" s="2">
        <v>112682</v>
      </c>
      <c r="M4888" s="4">
        <v>1.9900000000000001E-2</v>
      </c>
      <c r="N4888" s="7">
        <v>3.03</v>
      </c>
      <c r="O4888" s="2">
        <v>2243</v>
      </c>
    </row>
    <row r="4889" spans="1:15" x14ac:dyDescent="0.3">
      <c r="A4889" s="1" t="str">
        <f>VLOOKUP(F4889,Sheet2!A:C,2,FALSE)</f>
        <v>其他</v>
      </c>
      <c r="B4889" s="1" t="str">
        <f>VLOOKUP(E4889,[1]Sheet4!A:B,2,FALSE)</f>
        <v>API</v>
      </c>
      <c r="C4889" s="1" t="str">
        <f t="shared" si="47"/>
        <v>07</v>
      </c>
      <c r="D4889" s="147">
        <v>20150717</v>
      </c>
      <c r="E4889" s="6" t="s">
        <v>37</v>
      </c>
      <c r="F4889" s="6" t="s">
        <v>88</v>
      </c>
      <c r="G4889" s="57">
        <v>8343157</v>
      </c>
      <c r="H4889" s="8">
        <v>6573.22</v>
      </c>
      <c r="I4889" s="9">
        <v>0.79</v>
      </c>
      <c r="J4889" s="4">
        <v>1.34E-2</v>
      </c>
      <c r="K4889" s="9">
        <v>0.06</v>
      </c>
      <c r="L4889" s="2">
        <v>111596</v>
      </c>
      <c r="M4889" s="4">
        <v>2.0500000000000001E-2</v>
      </c>
      <c r="N4889" s="7">
        <v>2.88</v>
      </c>
      <c r="O4889" s="2">
        <v>2285</v>
      </c>
    </row>
    <row r="4890" spans="1:15" x14ac:dyDescent="0.3">
      <c r="A4890" s="1" t="str">
        <f>VLOOKUP(F4890,Sheet2!A:C,2,FALSE)</f>
        <v>其他</v>
      </c>
      <c r="B4890" s="1" t="str">
        <f>VLOOKUP(E4890,[1]Sheet4!A:B,2,FALSE)</f>
        <v>API</v>
      </c>
      <c r="C4890" s="1" t="str">
        <f t="shared" si="47"/>
        <v>07</v>
      </c>
      <c r="D4890" s="147">
        <v>20150716</v>
      </c>
      <c r="E4890" s="6" t="s">
        <v>37</v>
      </c>
      <c r="F4890" s="6" t="s">
        <v>88</v>
      </c>
      <c r="G4890" s="57">
        <v>8754574</v>
      </c>
      <c r="H4890" s="8">
        <v>6555.29</v>
      </c>
      <c r="I4890" s="9">
        <v>0.75</v>
      </c>
      <c r="J4890" s="4">
        <v>1.3100000000000001E-2</v>
      </c>
      <c r="K4890" s="9">
        <v>0.06</v>
      </c>
      <c r="L4890" s="2">
        <v>114679</v>
      </c>
      <c r="M4890" s="4">
        <v>2.1999999999999999E-2</v>
      </c>
      <c r="N4890" s="7">
        <v>2.6</v>
      </c>
      <c r="O4890" s="2">
        <v>2524</v>
      </c>
    </row>
    <row r="4891" spans="1:15" x14ac:dyDescent="0.3">
      <c r="A4891" s="1" t="str">
        <f>VLOOKUP(F4891,Sheet2!A:C,2,FALSE)</f>
        <v>其他</v>
      </c>
      <c r="B4891" s="1" t="str">
        <f>VLOOKUP(E4891,[1]Sheet4!A:B,2,FALSE)</f>
        <v>API</v>
      </c>
      <c r="C4891" s="1" t="str">
        <f t="shared" si="47"/>
        <v>07</v>
      </c>
      <c r="D4891" s="147">
        <v>20150715</v>
      </c>
      <c r="E4891" s="6" t="s">
        <v>37</v>
      </c>
      <c r="F4891" s="6" t="s">
        <v>53</v>
      </c>
      <c r="G4891" s="57">
        <v>8972611</v>
      </c>
      <c r="H4891" s="8">
        <v>7007.41</v>
      </c>
      <c r="I4891" s="9">
        <v>0.78</v>
      </c>
      <c r="J4891" s="4">
        <v>1.2999999999999999E-2</v>
      </c>
      <c r="K4891" s="9">
        <v>0.06</v>
      </c>
      <c r="L4891" s="2">
        <v>116953</v>
      </c>
      <c r="M4891" s="4">
        <v>2.41E-2</v>
      </c>
      <c r="N4891" s="7">
        <v>2.4900000000000002</v>
      </c>
      <c r="O4891" s="2">
        <v>2817</v>
      </c>
    </row>
    <row r="4892" spans="1:15" x14ac:dyDescent="0.3">
      <c r="A4892" s="1" t="str">
        <f>VLOOKUP(F4892,Sheet2!A:C,2,FALSE)</f>
        <v>其他</v>
      </c>
      <c r="B4892" s="1" t="str">
        <f>VLOOKUP(E4892,[1]Sheet4!A:B,2,FALSE)</f>
        <v>API</v>
      </c>
      <c r="C4892" s="1" t="str">
        <f t="shared" si="47"/>
        <v>07</v>
      </c>
      <c r="D4892" s="147">
        <v>20150714</v>
      </c>
      <c r="E4892" s="6" t="s">
        <v>37</v>
      </c>
      <c r="F4892" s="6" t="s">
        <v>88</v>
      </c>
      <c r="G4892" s="57">
        <v>8724155</v>
      </c>
      <c r="H4892" s="8">
        <v>6839.31</v>
      </c>
      <c r="I4892" s="9">
        <v>0.78</v>
      </c>
      <c r="J4892" s="4">
        <v>1.2999999999999999E-2</v>
      </c>
      <c r="K4892" s="9">
        <v>0.06</v>
      </c>
      <c r="L4892" s="2">
        <v>113259</v>
      </c>
      <c r="M4892" s="4">
        <v>2.3400000000000001E-2</v>
      </c>
      <c r="N4892" s="7">
        <v>2.58</v>
      </c>
      <c r="O4892" s="2">
        <v>2647</v>
      </c>
    </row>
    <row r="4893" spans="1:15" x14ac:dyDescent="0.3">
      <c r="A4893" s="1" t="str">
        <f>VLOOKUP(F4893,Sheet2!A:C,2,FALSE)</f>
        <v>其他</v>
      </c>
      <c r="B4893" s="1" t="str">
        <f>VLOOKUP(E4893,[1]Sheet4!A:B,2,FALSE)</f>
        <v>API</v>
      </c>
      <c r="C4893" s="1" t="str">
        <f t="shared" si="47"/>
        <v>07</v>
      </c>
      <c r="D4893" s="147">
        <v>20150713</v>
      </c>
      <c r="E4893" s="6" t="s">
        <v>37</v>
      </c>
      <c r="F4893" s="6" t="s">
        <v>53</v>
      </c>
      <c r="G4893" s="57">
        <v>8879106</v>
      </c>
      <c r="H4893" s="8">
        <v>6946.76</v>
      </c>
      <c r="I4893" s="9">
        <v>0.78</v>
      </c>
      <c r="J4893" s="4">
        <v>1.2800000000000001E-2</v>
      </c>
      <c r="K4893" s="9">
        <v>0.06</v>
      </c>
      <c r="L4893" s="2">
        <v>113708</v>
      </c>
      <c r="M4893" s="4">
        <v>2.3599999999999999E-2</v>
      </c>
      <c r="N4893" s="7">
        <v>2.59</v>
      </c>
      <c r="O4893" s="2">
        <v>2686</v>
      </c>
    </row>
    <row r="4894" spans="1:15" x14ac:dyDescent="0.3">
      <c r="A4894" s="1" t="str">
        <f>VLOOKUP(F4894,Sheet2!A:C,2,FALSE)</f>
        <v>其他</v>
      </c>
      <c r="B4894" s="1" t="str">
        <f>VLOOKUP(E4894,[1]Sheet4!A:B,2,FALSE)</f>
        <v>API</v>
      </c>
      <c r="C4894" s="1" t="str">
        <f t="shared" si="47"/>
        <v>07</v>
      </c>
      <c r="D4894" s="147">
        <v>20150712</v>
      </c>
      <c r="E4894" s="6" t="s">
        <v>37</v>
      </c>
      <c r="F4894" s="6" t="s">
        <v>88</v>
      </c>
      <c r="G4894" s="57">
        <v>8645076</v>
      </c>
      <c r="H4894" s="8">
        <v>6559.66</v>
      </c>
      <c r="I4894" s="9">
        <v>0.76</v>
      </c>
      <c r="J4894" s="4">
        <v>1.2800000000000001E-2</v>
      </c>
      <c r="K4894" s="9">
        <v>0.06</v>
      </c>
      <c r="L4894" s="2">
        <v>110948</v>
      </c>
      <c r="M4894" s="4">
        <v>2.2700000000000001E-2</v>
      </c>
      <c r="N4894" s="7">
        <v>2.61</v>
      </c>
      <c r="O4894" s="2">
        <v>2518</v>
      </c>
    </row>
    <row r="4895" spans="1:15" x14ac:dyDescent="0.3">
      <c r="A4895" s="1" t="str">
        <f>VLOOKUP(F4895,Sheet2!A:C,2,FALSE)</f>
        <v>其他</v>
      </c>
      <c r="B4895" s="1" t="str">
        <f>VLOOKUP(E4895,[1]Sheet4!A:B,2,FALSE)</f>
        <v>API</v>
      </c>
      <c r="C4895" s="1" t="str">
        <f t="shared" si="47"/>
        <v>07</v>
      </c>
      <c r="D4895" s="147">
        <v>20150711</v>
      </c>
      <c r="E4895" s="6" t="s">
        <v>37</v>
      </c>
      <c r="F4895" s="6" t="s">
        <v>88</v>
      </c>
      <c r="G4895" s="57">
        <v>8925913</v>
      </c>
      <c r="H4895" s="8">
        <v>6597.96</v>
      </c>
      <c r="I4895" s="9">
        <v>0.74</v>
      </c>
      <c r="J4895" s="4">
        <v>1.2699999999999999E-2</v>
      </c>
      <c r="K4895" s="9">
        <v>0.06</v>
      </c>
      <c r="L4895" s="2">
        <v>113254</v>
      </c>
      <c r="M4895" s="4">
        <v>1.9900000000000001E-2</v>
      </c>
      <c r="N4895" s="7">
        <v>2.93</v>
      </c>
      <c r="O4895" s="2">
        <v>2253</v>
      </c>
    </row>
    <row r="4896" spans="1:15" x14ac:dyDescent="0.3">
      <c r="A4896" s="1" t="str">
        <f>VLOOKUP(F4896,Sheet2!A:C,2,FALSE)</f>
        <v>其他</v>
      </c>
      <c r="B4896" s="1" t="str">
        <f>VLOOKUP(E4896,[1]Sheet4!A:B,2,FALSE)</f>
        <v>API</v>
      </c>
      <c r="C4896" s="1" t="str">
        <f t="shared" si="47"/>
        <v>07</v>
      </c>
      <c r="D4896" s="147">
        <v>20150710</v>
      </c>
      <c r="E4896" s="6" t="s">
        <v>37</v>
      </c>
      <c r="F4896" s="6" t="s">
        <v>88</v>
      </c>
      <c r="G4896" s="57">
        <v>9503712</v>
      </c>
      <c r="H4896" s="8">
        <v>7000.28</v>
      </c>
      <c r="I4896" s="9">
        <v>0.74</v>
      </c>
      <c r="J4896" s="4">
        <v>1.1900000000000001E-2</v>
      </c>
      <c r="K4896" s="9">
        <v>0.06</v>
      </c>
      <c r="L4896" s="2">
        <v>113184</v>
      </c>
      <c r="M4896" s="4">
        <v>2.1499999999999998E-2</v>
      </c>
      <c r="N4896" s="7">
        <v>2.88</v>
      </c>
      <c r="O4896" s="2">
        <v>2430</v>
      </c>
    </row>
    <row r="4897" spans="1:15" x14ac:dyDescent="0.3">
      <c r="A4897" s="1" t="str">
        <f>VLOOKUP(F4897,Sheet2!A:C,2,FALSE)</f>
        <v>其他</v>
      </c>
      <c r="B4897" s="1" t="str">
        <f>VLOOKUP(E4897,[1]Sheet4!A:B,2,FALSE)</f>
        <v>自家直客</v>
      </c>
      <c r="C4897" s="1" t="str">
        <f t="shared" si="47"/>
        <v>07</v>
      </c>
      <c r="D4897" s="147">
        <v>20150725</v>
      </c>
      <c r="E4897" s="6" t="s">
        <v>14</v>
      </c>
      <c r="F4897" s="6" t="s">
        <v>89</v>
      </c>
      <c r="G4897" s="57">
        <v>6918973</v>
      </c>
      <c r="H4897" s="8">
        <v>5885.82</v>
      </c>
      <c r="I4897" s="9">
        <v>0.85</v>
      </c>
      <c r="J4897" s="4">
        <v>1.2699999999999999E-2</v>
      </c>
      <c r="K4897" s="9">
        <v>7.0000000000000007E-2</v>
      </c>
      <c r="L4897" s="2">
        <v>87877</v>
      </c>
      <c r="M4897" s="4">
        <v>4.3900000000000002E-2</v>
      </c>
      <c r="N4897" s="7">
        <v>1.53</v>
      </c>
      <c r="O4897" s="2">
        <v>3855</v>
      </c>
    </row>
    <row r="4898" spans="1:15" x14ac:dyDescent="0.3">
      <c r="A4898" s="1" t="str">
        <f>VLOOKUP(F4898,Sheet2!A:C,2,FALSE)</f>
        <v>其他</v>
      </c>
      <c r="B4898" s="1" t="str">
        <f>VLOOKUP(E4898,[1]Sheet4!A:B,2,FALSE)</f>
        <v>自家直客</v>
      </c>
      <c r="C4898" s="1" t="str">
        <f t="shared" si="47"/>
        <v>07</v>
      </c>
      <c r="D4898" s="147">
        <v>20150724</v>
      </c>
      <c r="E4898" s="6" t="s">
        <v>14</v>
      </c>
      <c r="F4898" s="6" t="s">
        <v>89</v>
      </c>
      <c r="G4898" s="57">
        <v>6849489</v>
      </c>
      <c r="H4898" s="8">
        <v>5769.83</v>
      </c>
      <c r="I4898" s="9">
        <v>0.84</v>
      </c>
      <c r="J4898" s="4">
        <v>1.2699999999999999E-2</v>
      </c>
      <c r="K4898" s="9">
        <v>7.0000000000000007E-2</v>
      </c>
      <c r="L4898" s="2">
        <v>87071</v>
      </c>
      <c r="M4898" s="4">
        <v>4.7300000000000002E-2</v>
      </c>
      <c r="N4898" s="7">
        <v>1.4</v>
      </c>
      <c r="O4898" s="2">
        <v>4118</v>
      </c>
    </row>
    <row r="4899" spans="1:15" x14ac:dyDescent="0.3">
      <c r="A4899" s="1" t="str">
        <f>VLOOKUP(F4899,Sheet2!A:C,2,FALSE)</f>
        <v>其他</v>
      </c>
      <c r="B4899" s="1" t="str">
        <f>VLOOKUP(E4899,[1]Sheet4!A:B,2,FALSE)</f>
        <v>自家直客</v>
      </c>
      <c r="C4899" s="1" t="str">
        <f t="shared" si="47"/>
        <v>07</v>
      </c>
      <c r="D4899" s="147">
        <v>20150723</v>
      </c>
      <c r="E4899" s="6" t="s">
        <v>14</v>
      </c>
      <c r="F4899" s="6" t="s">
        <v>89</v>
      </c>
      <c r="G4899" s="57">
        <v>7056160</v>
      </c>
      <c r="H4899" s="8">
        <v>6166.87</v>
      </c>
      <c r="I4899" s="9">
        <v>0.87</v>
      </c>
      <c r="J4899" s="4">
        <v>1.2699999999999999E-2</v>
      </c>
      <c r="K4899" s="9">
        <v>7.0000000000000007E-2</v>
      </c>
      <c r="L4899" s="2">
        <v>89780</v>
      </c>
      <c r="M4899" s="4">
        <v>5.1299999999999998E-2</v>
      </c>
      <c r="N4899" s="7">
        <v>1.34</v>
      </c>
      <c r="O4899" s="2">
        <v>4604</v>
      </c>
    </row>
    <row r="4900" spans="1:15" x14ac:dyDescent="0.3">
      <c r="A4900" s="1" t="str">
        <f>VLOOKUP(F4900,Sheet2!A:C,2,FALSE)</f>
        <v>其他</v>
      </c>
      <c r="B4900" s="1" t="str">
        <f>VLOOKUP(E4900,[1]Sheet4!A:B,2,FALSE)</f>
        <v>自家直客</v>
      </c>
      <c r="C4900" s="1" t="str">
        <f t="shared" ref="C4900:C4963" si="48">RIGHT(LEFT(D4900,6),2)</f>
        <v>07</v>
      </c>
      <c r="D4900" s="147">
        <v>20150722</v>
      </c>
      <c r="E4900" s="6" t="s">
        <v>14</v>
      </c>
      <c r="F4900" s="6" t="s">
        <v>56</v>
      </c>
      <c r="G4900" s="57">
        <v>7285196</v>
      </c>
      <c r="H4900" s="8">
        <v>6938.63</v>
      </c>
      <c r="I4900" s="9">
        <v>0.95</v>
      </c>
      <c r="J4900" s="4">
        <v>1.29E-2</v>
      </c>
      <c r="K4900" s="9">
        <v>7.0000000000000007E-2</v>
      </c>
      <c r="L4900" s="2">
        <v>93947</v>
      </c>
      <c r="M4900" s="4">
        <v>5.0200000000000002E-2</v>
      </c>
      <c r="N4900" s="7">
        <v>1.47</v>
      </c>
      <c r="O4900" s="2">
        <v>4717</v>
      </c>
    </row>
    <row r="4901" spans="1:15" x14ac:dyDescent="0.3">
      <c r="A4901" s="1" t="str">
        <f>VLOOKUP(F4901,Sheet2!A:C,2,FALSE)</f>
        <v>其他</v>
      </c>
      <c r="B4901" s="1" t="str">
        <f>VLOOKUP(E4901,[1]Sheet4!A:B,2,FALSE)</f>
        <v>自家直客</v>
      </c>
      <c r="C4901" s="1" t="str">
        <f t="shared" si="48"/>
        <v>07</v>
      </c>
      <c r="D4901" s="147">
        <v>20150721</v>
      </c>
      <c r="E4901" s="6" t="s">
        <v>14</v>
      </c>
      <c r="F4901" s="6" t="s">
        <v>89</v>
      </c>
      <c r="G4901" s="57">
        <v>7247110</v>
      </c>
      <c r="H4901" s="8">
        <v>6455.87</v>
      </c>
      <c r="I4901" s="9">
        <v>0.89</v>
      </c>
      <c r="J4901" s="4">
        <v>1.2500000000000001E-2</v>
      </c>
      <c r="K4901" s="9">
        <v>7.0000000000000007E-2</v>
      </c>
      <c r="L4901" s="2">
        <v>90817</v>
      </c>
      <c r="M4901" s="4">
        <v>5.0999999999999997E-2</v>
      </c>
      <c r="N4901" s="7">
        <v>1.39</v>
      </c>
      <c r="O4901" s="2">
        <v>4635</v>
      </c>
    </row>
    <row r="4902" spans="1:15" x14ac:dyDescent="0.3">
      <c r="A4902" s="1" t="str">
        <f>VLOOKUP(F4902,Sheet2!A:C,2,FALSE)</f>
        <v>其他</v>
      </c>
      <c r="B4902" s="1" t="str">
        <f>VLOOKUP(E4902,[1]Sheet4!A:B,2,FALSE)</f>
        <v>自家直客</v>
      </c>
      <c r="C4902" s="1" t="str">
        <f t="shared" si="48"/>
        <v>07</v>
      </c>
      <c r="D4902" s="147">
        <v>20150720</v>
      </c>
      <c r="E4902" s="6" t="s">
        <v>14</v>
      </c>
      <c r="F4902" s="6" t="s">
        <v>89</v>
      </c>
      <c r="G4902" s="57">
        <v>7114418</v>
      </c>
      <c r="H4902" s="8">
        <v>6470.45</v>
      </c>
      <c r="I4902" s="9">
        <v>0.91</v>
      </c>
      <c r="J4902" s="4">
        <v>1.2500000000000001E-2</v>
      </c>
      <c r="K4902" s="9">
        <v>7.0000000000000007E-2</v>
      </c>
      <c r="L4902" s="2">
        <v>89158</v>
      </c>
      <c r="M4902" s="4">
        <v>5.2400000000000002E-2</v>
      </c>
      <c r="N4902" s="7">
        <v>1.38</v>
      </c>
      <c r="O4902" s="2">
        <v>4674</v>
      </c>
    </row>
    <row r="4903" spans="1:15" x14ac:dyDescent="0.3">
      <c r="A4903" s="1" t="str">
        <f>VLOOKUP(F4903,Sheet2!A:C,2,FALSE)</f>
        <v>其他</v>
      </c>
      <c r="B4903" s="1" t="str">
        <f>VLOOKUP(E4903,[1]Sheet4!A:B,2,FALSE)</f>
        <v>自家直客</v>
      </c>
      <c r="C4903" s="1" t="str">
        <f t="shared" si="48"/>
        <v>07</v>
      </c>
      <c r="D4903" s="147">
        <v>20150719</v>
      </c>
      <c r="E4903" s="6" t="s">
        <v>14</v>
      </c>
      <c r="F4903" s="6" t="s">
        <v>56</v>
      </c>
      <c r="G4903" s="57">
        <v>7152866</v>
      </c>
      <c r="H4903" s="8">
        <v>6607.04</v>
      </c>
      <c r="I4903" s="9">
        <v>0.92</v>
      </c>
      <c r="J4903" s="4">
        <v>1.2699999999999999E-2</v>
      </c>
      <c r="K4903" s="9">
        <v>7.0000000000000007E-2</v>
      </c>
      <c r="L4903" s="2">
        <v>90640</v>
      </c>
      <c r="M4903" s="4">
        <v>5.3100000000000001E-2</v>
      </c>
      <c r="N4903" s="7">
        <v>1.37</v>
      </c>
      <c r="O4903" s="2">
        <v>4815</v>
      </c>
    </row>
    <row r="4904" spans="1:15" x14ac:dyDescent="0.3">
      <c r="A4904" s="1" t="str">
        <f>VLOOKUP(F4904,Sheet2!A:C,2,FALSE)</f>
        <v>其他</v>
      </c>
      <c r="B4904" s="1" t="str">
        <f>VLOOKUP(E4904,[1]Sheet4!A:B,2,FALSE)</f>
        <v>自家直客</v>
      </c>
      <c r="C4904" s="1" t="str">
        <f t="shared" si="48"/>
        <v>07</v>
      </c>
      <c r="D4904" s="147">
        <v>20150718</v>
      </c>
      <c r="E4904" s="6" t="s">
        <v>14</v>
      </c>
      <c r="F4904" s="6" t="s">
        <v>89</v>
      </c>
      <c r="G4904" s="57">
        <v>6923880</v>
      </c>
      <c r="H4904" s="8">
        <v>6448.29</v>
      </c>
      <c r="I4904" s="9">
        <v>0.93</v>
      </c>
      <c r="J4904" s="4">
        <v>1.29E-2</v>
      </c>
      <c r="K4904" s="9">
        <v>7.0000000000000007E-2</v>
      </c>
      <c r="L4904" s="2">
        <v>89014</v>
      </c>
      <c r="M4904" s="4">
        <v>5.3800000000000001E-2</v>
      </c>
      <c r="N4904" s="7">
        <v>1.35</v>
      </c>
      <c r="O4904" s="2">
        <v>4793</v>
      </c>
    </row>
    <row r="4905" spans="1:15" x14ac:dyDescent="0.3">
      <c r="A4905" s="1" t="str">
        <f>VLOOKUP(F4905,Sheet2!A:C,2,FALSE)</f>
        <v>其他</v>
      </c>
      <c r="B4905" s="1" t="str">
        <f>VLOOKUP(E4905,[1]Sheet4!A:B,2,FALSE)</f>
        <v>自家直客</v>
      </c>
      <c r="C4905" s="1" t="str">
        <f t="shared" si="48"/>
        <v>07</v>
      </c>
      <c r="D4905" s="147">
        <v>20150717</v>
      </c>
      <c r="E4905" s="6" t="s">
        <v>14</v>
      </c>
      <c r="F4905" s="6" t="s">
        <v>89</v>
      </c>
      <c r="G4905" s="57">
        <v>6519405</v>
      </c>
      <c r="H4905" s="8">
        <v>6002.31</v>
      </c>
      <c r="I4905" s="9">
        <v>0.92</v>
      </c>
      <c r="J4905" s="4">
        <v>1.29E-2</v>
      </c>
      <c r="K4905" s="9">
        <v>7.0000000000000007E-2</v>
      </c>
      <c r="L4905" s="2">
        <v>84157</v>
      </c>
      <c r="M4905" s="4">
        <v>5.3600000000000002E-2</v>
      </c>
      <c r="N4905" s="7">
        <v>1.33</v>
      </c>
      <c r="O4905" s="2">
        <v>4508</v>
      </c>
    </row>
    <row r="4906" spans="1:15" x14ac:dyDescent="0.3">
      <c r="A4906" s="1" t="str">
        <f>VLOOKUP(F4906,Sheet2!A:C,2,FALSE)</f>
        <v>其他</v>
      </c>
      <c r="B4906" s="1" t="str">
        <f>VLOOKUP(E4906,[1]Sheet4!A:B,2,FALSE)</f>
        <v>自家直客</v>
      </c>
      <c r="C4906" s="1" t="str">
        <f t="shared" si="48"/>
        <v>07</v>
      </c>
      <c r="D4906" s="147">
        <v>20150716</v>
      </c>
      <c r="E4906" s="6" t="s">
        <v>14</v>
      </c>
      <c r="F4906" s="6" t="s">
        <v>56</v>
      </c>
      <c r="G4906" s="57">
        <v>6717843</v>
      </c>
      <c r="H4906" s="8">
        <v>6125.97</v>
      </c>
      <c r="I4906" s="9">
        <v>0.91</v>
      </c>
      <c r="J4906" s="4">
        <v>1.29E-2</v>
      </c>
      <c r="K4906" s="9">
        <v>7.0000000000000007E-2</v>
      </c>
      <c r="L4906" s="2">
        <v>86676</v>
      </c>
      <c r="M4906" s="4">
        <v>5.8099999999999999E-2</v>
      </c>
      <c r="N4906" s="7">
        <v>1.22</v>
      </c>
      <c r="O4906" s="2">
        <v>5036</v>
      </c>
    </row>
    <row r="4907" spans="1:15" x14ac:dyDescent="0.3">
      <c r="A4907" s="1" t="str">
        <f>VLOOKUP(F4907,Sheet2!A:C,2,FALSE)</f>
        <v>其他</v>
      </c>
      <c r="B4907" s="1" t="str">
        <f>VLOOKUP(E4907,[1]Sheet4!A:B,2,FALSE)</f>
        <v>自家直客</v>
      </c>
      <c r="C4907" s="1" t="str">
        <f t="shared" si="48"/>
        <v>07</v>
      </c>
      <c r="D4907" s="147">
        <v>20150715</v>
      </c>
      <c r="E4907" s="6" t="s">
        <v>14</v>
      </c>
      <c r="F4907" s="6" t="s">
        <v>56</v>
      </c>
      <c r="G4907" s="57">
        <v>7323968</v>
      </c>
      <c r="H4907" s="8">
        <v>7093.88</v>
      </c>
      <c r="I4907" s="9">
        <v>0.97</v>
      </c>
      <c r="J4907" s="4">
        <v>1.2800000000000001E-2</v>
      </c>
      <c r="K4907" s="9">
        <v>0.08</v>
      </c>
      <c r="L4907" s="2">
        <v>94107</v>
      </c>
      <c r="M4907" s="4">
        <v>5.8099999999999999E-2</v>
      </c>
      <c r="N4907" s="7">
        <v>1.3</v>
      </c>
      <c r="O4907" s="2">
        <v>5464</v>
      </c>
    </row>
    <row r="4908" spans="1:15" x14ac:dyDescent="0.3">
      <c r="A4908" s="1" t="str">
        <f>VLOOKUP(F4908,Sheet2!A:C,2,FALSE)</f>
        <v>其他</v>
      </c>
      <c r="B4908" s="1" t="str">
        <f>VLOOKUP(E4908,[1]Sheet4!A:B,2,FALSE)</f>
        <v>自家直客</v>
      </c>
      <c r="C4908" s="1" t="str">
        <f t="shared" si="48"/>
        <v>07</v>
      </c>
      <c r="D4908" s="147">
        <v>20150714</v>
      </c>
      <c r="E4908" s="6" t="s">
        <v>14</v>
      </c>
      <c r="F4908" s="6" t="s">
        <v>56</v>
      </c>
      <c r="G4908" s="57">
        <v>7356860</v>
      </c>
      <c r="H4908" s="8">
        <v>7112.24</v>
      </c>
      <c r="I4908" s="9">
        <v>0.97</v>
      </c>
      <c r="J4908" s="4">
        <v>1.2800000000000001E-2</v>
      </c>
      <c r="K4908" s="9">
        <v>0.08</v>
      </c>
      <c r="L4908" s="2">
        <v>93801</v>
      </c>
      <c r="M4908" s="4">
        <v>5.9700000000000003E-2</v>
      </c>
      <c r="N4908" s="7">
        <v>1.27</v>
      </c>
      <c r="O4908" s="2">
        <v>5600</v>
      </c>
    </row>
    <row r="4909" spans="1:15" x14ac:dyDescent="0.3">
      <c r="A4909" s="1" t="str">
        <f>VLOOKUP(F4909,Sheet2!A:C,2,FALSE)</f>
        <v>其他</v>
      </c>
      <c r="B4909" s="1" t="str">
        <f>VLOOKUP(E4909,[1]Sheet4!A:B,2,FALSE)</f>
        <v>自家直客</v>
      </c>
      <c r="C4909" s="1" t="str">
        <f t="shared" si="48"/>
        <v>07</v>
      </c>
      <c r="D4909" s="147">
        <v>20150713</v>
      </c>
      <c r="E4909" s="6" t="s">
        <v>14</v>
      </c>
      <c r="F4909" s="6" t="s">
        <v>89</v>
      </c>
      <c r="G4909" s="57">
        <v>7033824</v>
      </c>
      <c r="H4909" s="8">
        <v>6638</v>
      </c>
      <c r="I4909" s="9">
        <v>0.94</v>
      </c>
      <c r="J4909" s="4">
        <v>1.2500000000000001E-2</v>
      </c>
      <c r="K4909" s="9">
        <v>0.08</v>
      </c>
      <c r="L4909" s="2">
        <v>88125</v>
      </c>
      <c r="M4909" s="4">
        <v>5.96E-2</v>
      </c>
      <c r="N4909" s="7">
        <v>1.26</v>
      </c>
      <c r="O4909" s="2">
        <v>5248</v>
      </c>
    </row>
    <row r="4910" spans="1:15" x14ac:dyDescent="0.3">
      <c r="A4910" s="1" t="str">
        <f>VLOOKUP(F4910,Sheet2!A:C,2,FALSE)</f>
        <v>其他</v>
      </c>
      <c r="B4910" s="1" t="str">
        <f>VLOOKUP(E4910,[1]Sheet4!A:B,2,FALSE)</f>
        <v>自家直客</v>
      </c>
      <c r="C4910" s="1" t="str">
        <f t="shared" si="48"/>
        <v>07</v>
      </c>
      <c r="D4910" s="147">
        <v>20150712</v>
      </c>
      <c r="E4910" s="6" t="s">
        <v>14</v>
      </c>
      <c r="F4910" s="6" t="s">
        <v>56</v>
      </c>
      <c r="G4910" s="57">
        <v>7509349</v>
      </c>
      <c r="H4910" s="8">
        <v>6833.29</v>
      </c>
      <c r="I4910" s="9">
        <v>0.91</v>
      </c>
      <c r="J4910" s="4">
        <v>1.2500000000000001E-2</v>
      </c>
      <c r="K4910" s="9">
        <v>7.0000000000000007E-2</v>
      </c>
      <c r="L4910" s="2">
        <v>94205</v>
      </c>
      <c r="M4910" s="4">
        <v>5.8500000000000003E-2</v>
      </c>
      <c r="N4910" s="7">
        <v>1.24</v>
      </c>
      <c r="O4910" s="2">
        <v>5512</v>
      </c>
    </row>
    <row r="4911" spans="1:15" x14ac:dyDescent="0.3">
      <c r="A4911" s="1" t="str">
        <f>VLOOKUP(F4911,Sheet2!A:C,2,FALSE)</f>
        <v>其他</v>
      </c>
      <c r="B4911" s="1" t="str">
        <f>VLOOKUP(E4911,[1]Sheet4!A:B,2,FALSE)</f>
        <v>自家直客</v>
      </c>
      <c r="C4911" s="1" t="str">
        <f t="shared" si="48"/>
        <v>07</v>
      </c>
      <c r="D4911" s="147">
        <v>20150711</v>
      </c>
      <c r="E4911" s="6" t="s">
        <v>14</v>
      </c>
      <c r="F4911" s="6" t="s">
        <v>89</v>
      </c>
      <c r="G4911" s="57">
        <v>7261838</v>
      </c>
      <c r="H4911" s="8">
        <v>6375.33</v>
      </c>
      <c r="I4911" s="9">
        <v>0.88</v>
      </c>
      <c r="J4911" s="4">
        <v>1.2500000000000001E-2</v>
      </c>
      <c r="K4911" s="9">
        <v>7.0000000000000007E-2</v>
      </c>
      <c r="L4911" s="2">
        <v>91061</v>
      </c>
      <c r="M4911" s="4">
        <v>5.2900000000000003E-2</v>
      </c>
      <c r="N4911" s="7">
        <v>1.32</v>
      </c>
      <c r="O4911" s="2">
        <v>4816</v>
      </c>
    </row>
    <row r="4912" spans="1:15" x14ac:dyDescent="0.3">
      <c r="A4912" s="1" t="str">
        <f>VLOOKUP(F4912,Sheet2!A:C,2,FALSE)</f>
        <v>其他</v>
      </c>
      <c r="B4912" s="1" t="str">
        <f>VLOOKUP(E4912,[1]Sheet4!A:B,2,FALSE)</f>
        <v>自家直客</v>
      </c>
      <c r="C4912" s="1" t="str">
        <f t="shared" si="48"/>
        <v>07</v>
      </c>
      <c r="D4912" s="147">
        <v>20150710</v>
      </c>
      <c r="E4912" s="6" t="s">
        <v>14</v>
      </c>
      <c r="F4912" s="6" t="s">
        <v>56</v>
      </c>
      <c r="G4912" s="57">
        <v>7315996</v>
      </c>
      <c r="H4912" s="8">
        <v>6940.44</v>
      </c>
      <c r="I4912" s="9">
        <v>0.95</v>
      </c>
      <c r="J4912" s="4">
        <v>1.26E-2</v>
      </c>
      <c r="K4912" s="9">
        <v>0.08</v>
      </c>
      <c r="L4912" s="2">
        <v>91857</v>
      </c>
      <c r="M4912" s="4">
        <v>5.74E-2</v>
      </c>
      <c r="N4912" s="7">
        <v>1.32</v>
      </c>
      <c r="O4912" s="2">
        <v>5268</v>
      </c>
    </row>
    <row r="4913" spans="1:15" x14ac:dyDescent="0.3">
      <c r="A4913" s="1" t="str">
        <f>VLOOKUP(F4913,Sheet2!A:C,2,FALSE)</f>
        <v>其他</v>
      </c>
      <c r="B4913" s="1" t="str">
        <f>VLOOKUP(E4913,[1]Sheet4!A:B,2,FALSE)</f>
        <v>API</v>
      </c>
      <c r="C4913" s="1" t="str">
        <f t="shared" si="48"/>
        <v>07</v>
      </c>
      <c r="D4913" s="147">
        <v>20150725</v>
      </c>
      <c r="E4913" s="6" t="s">
        <v>37</v>
      </c>
      <c r="F4913" s="6" t="s">
        <v>89</v>
      </c>
      <c r="G4913" s="57">
        <v>4352094</v>
      </c>
      <c r="H4913" s="8">
        <v>1285.48</v>
      </c>
      <c r="I4913" s="9">
        <v>0.3</v>
      </c>
      <c r="J4913" s="4">
        <v>8.8000000000000005E-3</v>
      </c>
      <c r="K4913" s="9">
        <v>0.03</v>
      </c>
      <c r="L4913" s="2">
        <v>38510</v>
      </c>
      <c r="M4913" s="4">
        <v>6.9599999999999995E-2</v>
      </c>
      <c r="N4913" s="7">
        <v>0.48</v>
      </c>
      <c r="O4913" s="2">
        <v>2681</v>
      </c>
    </row>
    <row r="4914" spans="1:15" x14ac:dyDescent="0.3">
      <c r="A4914" s="1" t="str">
        <f>VLOOKUP(F4914,Sheet2!A:C,2,FALSE)</f>
        <v>其他</v>
      </c>
      <c r="B4914" s="1" t="str">
        <f>VLOOKUP(E4914,[1]Sheet4!A:B,2,FALSE)</f>
        <v>API</v>
      </c>
      <c r="C4914" s="1" t="str">
        <f t="shared" si="48"/>
        <v>07</v>
      </c>
      <c r="D4914" s="147">
        <v>20150724</v>
      </c>
      <c r="E4914" s="6" t="s">
        <v>37</v>
      </c>
      <c r="F4914" s="6" t="s">
        <v>89</v>
      </c>
      <c r="G4914" s="57">
        <v>4379385</v>
      </c>
      <c r="H4914" s="8">
        <v>1180.0999999999999</v>
      </c>
      <c r="I4914" s="9">
        <v>0.27</v>
      </c>
      <c r="J4914" s="4">
        <v>8.8000000000000005E-3</v>
      </c>
      <c r="K4914" s="9">
        <v>0.03</v>
      </c>
      <c r="L4914" s="2">
        <v>38747</v>
      </c>
      <c r="M4914" s="4">
        <v>6.7199999999999996E-2</v>
      </c>
      <c r="N4914" s="7">
        <v>0.45</v>
      </c>
      <c r="O4914" s="2">
        <v>2605</v>
      </c>
    </row>
    <row r="4915" spans="1:15" x14ac:dyDescent="0.3">
      <c r="A4915" s="1" t="str">
        <f>VLOOKUP(F4915,Sheet2!A:C,2,FALSE)</f>
        <v>其他</v>
      </c>
      <c r="B4915" s="1" t="str">
        <f>VLOOKUP(E4915,[1]Sheet4!A:B,2,FALSE)</f>
        <v>API</v>
      </c>
      <c r="C4915" s="1" t="str">
        <f t="shared" si="48"/>
        <v>07</v>
      </c>
      <c r="D4915" s="147">
        <v>20150723</v>
      </c>
      <c r="E4915" s="6" t="s">
        <v>37</v>
      </c>
      <c r="F4915" s="6" t="s">
        <v>56</v>
      </c>
      <c r="G4915" s="57">
        <v>4217820</v>
      </c>
      <c r="H4915" s="8">
        <v>1153.6600000000001</v>
      </c>
      <c r="I4915" s="9">
        <v>0.27</v>
      </c>
      <c r="J4915" s="4">
        <v>8.6E-3</v>
      </c>
      <c r="K4915" s="9">
        <v>0.03</v>
      </c>
      <c r="L4915" s="2">
        <v>36128</v>
      </c>
      <c r="M4915" s="4">
        <v>6.6799999999999998E-2</v>
      </c>
      <c r="N4915" s="7">
        <v>0.48</v>
      </c>
      <c r="O4915" s="2">
        <v>2412</v>
      </c>
    </row>
    <row r="4916" spans="1:15" x14ac:dyDescent="0.3">
      <c r="A4916" s="1" t="str">
        <f>VLOOKUP(F4916,Sheet2!A:C,2,FALSE)</f>
        <v>其他</v>
      </c>
      <c r="B4916" s="1" t="str">
        <f>VLOOKUP(E4916,[1]Sheet4!A:B,2,FALSE)</f>
        <v>API</v>
      </c>
      <c r="C4916" s="1" t="str">
        <f t="shared" si="48"/>
        <v>07</v>
      </c>
      <c r="D4916" s="147">
        <v>20150722</v>
      </c>
      <c r="E4916" s="6" t="s">
        <v>37</v>
      </c>
      <c r="F4916" s="6" t="s">
        <v>56</v>
      </c>
      <c r="G4916" s="57">
        <v>4146805</v>
      </c>
      <c r="H4916" s="8">
        <v>1114.98</v>
      </c>
      <c r="I4916" s="9">
        <v>0.27</v>
      </c>
      <c r="J4916" s="4">
        <v>8.5000000000000006E-3</v>
      </c>
      <c r="K4916" s="9">
        <v>0.03</v>
      </c>
      <c r="L4916" s="2">
        <v>35358</v>
      </c>
      <c r="M4916" s="4">
        <v>6.93E-2</v>
      </c>
      <c r="N4916" s="7">
        <v>0.45</v>
      </c>
      <c r="O4916" s="2">
        <v>2451</v>
      </c>
    </row>
    <row r="4917" spans="1:15" x14ac:dyDescent="0.3">
      <c r="A4917" s="1" t="str">
        <f>VLOOKUP(F4917,Sheet2!A:C,2,FALSE)</f>
        <v>其他</v>
      </c>
      <c r="B4917" s="1" t="str">
        <f>VLOOKUP(E4917,[1]Sheet4!A:B,2,FALSE)</f>
        <v>API</v>
      </c>
      <c r="C4917" s="1" t="str">
        <f t="shared" si="48"/>
        <v>07</v>
      </c>
      <c r="D4917" s="147">
        <v>20150721</v>
      </c>
      <c r="E4917" s="6" t="s">
        <v>37</v>
      </c>
      <c r="F4917" s="6" t="s">
        <v>89</v>
      </c>
      <c r="G4917" s="57">
        <v>4194334</v>
      </c>
      <c r="H4917" s="8">
        <v>1183.45</v>
      </c>
      <c r="I4917" s="9">
        <v>0.28000000000000003</v>
      </c>
      <c r="J4917" s="4">
        <v>8.5000000000000006E-3</v>
      </c>
      <c r="K4917" s="9">
        <v>0.03</v>
      </c>
      <c r="L4917" s="2">
        <v>35804</v>
      </c>
      <c r="M4917" s="4">
        <v>7.0199999999999999E-2</v>
      </c>
      <c r="N4917" s="7">
        <v>0.47</v>
      </c>
      <c r="O4917" s="2">
        <v>2513</v>
      </c>
    </row>
    <row r="4918" spans="1:15" x14ac:dyDescent="0.3">
      <c r="A4918" s="1" t="str">
        <f>VLOOKUP(F4918,Sheet2!A:C,2,FALSE)</f>
        <v>其他</v>
      </c>
      <c r="B4918" s="1" t="str">
        <f>VLOOKUP(E4918,[1]Sheet4!A:B,2,FALSE)</f>
        <v>API</v>
      </c>
      <c r="C4918" s="1" t="str">
        <f t="shared" si="48"/>
        <v>07</v>
      </c>
      <c r="D4918" s="147">
        <v>20150720</v>
      </c>
      <c r="E4918" s="6" t="s">
        <v>37</v>
      </c>
      <c r="F4918" s="6" t="s">
        <v>56</v>
      </c>
      <c r="G4918" s="57">
        <v>4208895</v>
      </c>
      <c r="H4918" s="8">
        <v>1427.06</v>
      </c>
      <c r="I4918" s="9">
        <v>0.34</v>
      </c>
      <c r="J4918" s="4">
        <v>8.6E-3</v>
      </c>
      <c r="K4918" s="9">
        <v>0.04</v>
      </c>
      <c r="L4918" s="2">
        <v>36363</v>
      </c>
      <c r="M4918" s="4">
        <v>7.17E-2</v>
      </c>
      <c r="N4918" s="7">
        <v>0.55000000000000004</v>
      </c>
      <c r="O4918" s="2">
        <v>2608</v>
      </c>
    </row>
    <row r="4919" spans="1:15" x14ac:dyDescent="0.3">
      <c r="A4919" s="1" t="str">
        <f>VLOOKUP(F4919,Sheet2!A:C,2,FALSE)</f>
        <v>其他</v>
      </c>
      <c r="B4919" s="1" t="str">
        <f>VLOOKUP(E4919,[1]Sheet4!A:B,2,FALSE)</f>
        <v>API</v>
      </c>
      <c r="C4919" s="1" t="str">
        <f t="shared" si="48"/>
        <v>07</v>
      </c>
      <c r="D4919" s="147">
        <v>20150719</v>
      </c>
      <c r="E4919" s="6" t="s">
        <v>37</v>
      </c>
      <c r="F4919" s="6" t="s">
        <v>56</v>
      </c>
      <c r="G4919" s="57">
        <v>4352678</v>
      </c>
      <c r="H4919" s="8">
        <v>1544.85</v>
      </c>
      <c r="I4919" s="9">
        <v>0.35</v>
      </c>
      <c r="J4919" s="4">
        <v>8.6999999999999994E-3</v>
      </c>
      <c r="K4919" s="9">
        <v>0.04</v>
      </c>
      <c r="L4919" s="2">
        <v>38070</v>
      </c>
      <c r="M4919" s="4">
        <v>7.2999999999999995E-2</v>
      </c>
      <c r="N4919" s="7">
        <v>0.56000000000000005</v>
      </c>
      <c r="O4919" s="2">
        <v>2781</v>
      </c>
    </row>
    <row r="4920" spans="1:15" x14ac:dyDescent="0.3">
      <c r="A4920" s="1" t="str">
        <f>VLOOKUP(F4920,Sheet2!A:C,2,FALSE)</f>
        <v>其他</v>
      </c>
      <c r="B4920" s="1" t="str">
        <f>VLOOKUP(E4920,[1]Sheet4!A:B,2,FALSE)</f>
        <v>API</v>
      </c>
      <c r="C4920" s="1" t="str">
        <f t="shared" si="48"/>
        <v>07</v>
      </c>
      <c r="D4920" s="147">
        <v>20150718</v>
      </c>
      <c r="E4920" s="6" t="s">
        <v>37</v>
      </c>
      <c r="F4920" s="6" t="s">
        <v>89</v>
      </c>
      <c r="G4920" s="57">
        <v>4208166</v>
      </c>
      <c r="H4920" s="8">
        <v>1447.91</v>
      </c>
      <c r="I4920" s="9">
        <v>0.34</v>
      </c>
      <c r="J4920" s="4">
        <v>8.8000000000000005E-3</v>
      </c>
      <c r="K4920" s="9">
        <v>0.04</v>
      </c>
      <c r="L4920" s="2">
        <v>37178</v>
      </c>
      <c r="M4920" s="4">
        <v>7.1499999999999994E-2</v>
      </c>
      <c r="N4920" s="7">
        <v>0.54</v>
      </c>
      <c r="O4920" s="2">
        <v>2657</v>
      </c>
    </row>
    <row r="4921" spans="1:15" x14ac:dyDescent="0.3">
      <c r="A4921" s="1" t="str">
        <f>VLOOKUP(F4921,Sheet2!A:C,2,FALSE)</f>
        <v>其他</v>
      </c>
      <c r="B4921" s="1" t="str">
        <f>VLOOKUP(E4921,[1]Sheet4!A:B,2,FALSE)</f>
        <v>API</v>
      </c>
      <c r="C4921" s="1" t="str">
        <f t="shared" si="48"/>
        <v>07</v>
      </c>
      <c r="D4921" s="147">
        <v>20150717</v>
      </c>
      <c r="E4921" s="6" t="s">
        <v>37</v>
      </c>
      <c r="F4921" s="6" t="s">
        <v>56</v>
      </c>
      <c r="G4921" s="57">
        <v>4174727</v>
      </c>
      <c r="H4921" s="8">
        <v>1425.76</v>
      </c>
      <c r="I4921" s="9">
        <v>0.34</v>
      </c>
      <c r="J4921" s="4">
        <v>8.6999999999999994E-3</v>
      </c>
      <c r="K4921" s="9">
        <v>0.04</v>
      </c>
      <c r="L4921" s="2">
        <v>36185</v>
      </c>
      <c r="M4921" s="4">
        <v>7.17E-2</v>
      </c>
      <c r="N4921" s="7">
        <v>0.55000000000000004</v>
      </c>
      <c r="O4921" s="2">
        <v>2594</v>
      </c>
    </row>
    <row r="4922" spans="1:15" x14ac:dyDescent="0.3">
      <c r="A4922" s="1" t="str">
        <f>VLOOKUP(F4922,Sheet2!A:C,2,FALSE)</f>
        <v>其他</v>
      </c>
      <c r="B4922" s="1" t="str">
        <f>VLOOKUP(E4922,[1]Sheet4!A:B,2,FALSE)</f>
        <v>API</v>
      </c>
      <c r="C4922" s="1" t="str">
        <f t="shared" si="48"/>
        <v>07</v>
      </c>
      <c r="D4922" s="147">
        <v>20150716</v>
      </c>
      <c r="E4922" s="6" t="s">
        <v>37</v>
      </c>
      <c r="F4922" s="6" t="s">
        <v>56</v>
      </c>
      <c r="G4922" s="57">
        <v>4082009</v>
      </c>
      <c r="H4922" s="8">
        <v>1491.79</v>
      </c>
      <c r="I4922" s="9">
        <v>0.37</v>
      </c>
      <c r="J4922" s="4">
        <v>8.8000000000000005E-3</v>
      </c>
      <c r="K4922" s="9">
        <v>0.04</v>
      </c>
      <c r="L4922" s="2">
        <v>35720</v>
      </c>
      <c r="M4922" s="4">
        <v>7.3599999999999999E-2</v>
      </c>
      <c r="N4922" s="7">
        <v>0.56999999999999995</v>
      </c>
      <c r="O4922" s="2">
        <v>2629</v>
      </c>
    </row>
    <row r="4923" spans="1:15" x14ac:dyDescent="0.3">
      <c r="A4923" s="1" t="str">
        <f>VLOOKUP(F4923,Sheet2!A:C,2,FALSE)</f>
        <v>其他</v>
      </c>
      <c r="B4923" s="1" t="str">
        <f>VLOOKUP(E4923,[1]Sheet4!A:B,2,FALSE)</f>
        <v>API</v>
      </c>
      <c r="C4923" s="1" t="str">
        <f t="shared" si="48"/>
        <v>07</v>
      </c>
      <c r="D4923" s="147">
        <v>20150715</v>
      </c>
      <c r="E4923" s="6" t="s">
        <v>37</v>
      </c>
      <c r="F4923" s="6" t="s">
        <v>56</v>
      </c>
      <c r="G4923" s="57">
        <v>4187586</v>
      </c>
      <c r="H4923" s="8">
        <v>1437.92</v>
      </c>
      <c r="I4923" s="9">
        <v>0.34</v>
      </c>
      <c r="J4923" s="4">
        <v>8.6E-3</v>
      </c>
      <c r="K4923" s="9">
        <v>0.04</v>
      </c>
      <c r="L4923" s="2">
        <v>35954</v>
      </c>
      <c r="M4923" s="4">
        <v>7.3499999999999996E-2</v>
      </c>
      <c r="N4923" s="7">
        <v>0.54</v>
      </c>
      <c r="O4923" s="2">
        <v>2644</v>
      </c>
    </row>
    <row r="4924" spans="1:15" x14ac:dyDescent="0.3">
      <c r="A4924" s="1" t="str">
        <f>VLOOKUP(F4924,Sheet2!A:C,2,FALSE)</f>
        <v>其他</v>
      </c>
      <c r="B4924" s="1" t="str">
        <f>VLOOKUP(E4924,[1]Sheet4!A:B,2,FALSE)</f>
        <v>API</v>
      </c>
      <c r="C4924" s="1" t="str">
        <f t="shared" si="48"/>
        <v>07</v>
      </c>
      <c r="D4924" s="147">
        <v>20150714</v>
      </c>
      <c r="E4924" s="6" t="s">
        <v>37</v>
      </c>
      <c r="F4924" s="6" t="s">
        <v>56</v>
      </c>
      <c r="G4924" s="57">
        <v>4401208</v>
      </c>
      <c r="H4924" s="8">
        <v>1375.49</v>
      </c>
      <c r="I4924" s="9">
        <v>0.31</v>
      </c>
      <c r="J4924" s="4">
        <v>8.5000000000000006E-3</v>
      </c>
      <c r="K4924" s="9">
        <v>0.04</v>
      </c>
      <c r="L4924" s="2">
        <v>37226</v>
      </c>
      <c r="M4924" s="4">
        <v>6.59E-2</v>
      </c>
      <c r="N4924" s="7">
        <v>0.56000000000000005</v>
      </c>
      <c r="O4924" s="2">
        <v>2452</v>
      </c>
    </row>
    <row r="4925" spans="1:15" x14ac:dyDescent="0.3">
      <c r="A4925" s="1" t="str">
        <f>VLOOKUP(F4925,Sheet2!A:C,2,FALSE)</f>
        <v>其他</v>
      </c>
      <c r="B4925" s="1" t="str">
        <f>VLOOKUP(E4925,[1]Sheet4!A:B,2,FALSE)</f>
        <v>API</v>
      </c>
      <c r="C4925" s="1" t="str">
        <f t="shared" si="48"/>
        <v>07</v>
      </c>
      <c r="D4925" s="147">
        <v>20150713</v>
      </c>
      <c r="E4925" s="6" t="s">
        <v>37</v>
      </c>
      <c r="F4925" s="6" t="s">
        <v>89</v>
      </c>
      <c r="G4925" s="57">
        <v>4076224</v>
      </c>
      <c r="H4925" s="8">
        <v>1487.16</v>
      </c>
      <c r="I4925" s="9">
        <v>0.36</v>
      </c>
      <c r="J4925" s="4">
        <v>8.3999999999999995E-3</v>
      </c>
      <c r="K4925" s="9">
        <v>0.04</v>
      </c>
      <c r="L4925" s="2">
        <v>34309</v>
      </c>
      <c r="M4925" s="4">
        <v>6.88E-2</v>
      </c>
      <c r="N4925" s="7">
        <v>0.63</v>
      </c>
      <c r="O4925" s="2">
        <v>2362</v>
      </c>
    </row>
    <row r="4926" spans="1:15" x14ac:dyDescent="0.3">
      <c r="A4926" s="1" t="str">
        <f>VLOOKUP(F4926,Sheet2!A:C,2,FALSE)</f>
        <v>其他</v>
      </c>
      <c r="B4926" s="1" t="str">
        <f>VLOOKUP(E4926,[1]Sheet4!A:B,2,FALSE)</f>
        <v>API</v>
      </c>
      <c r="C4926" s="1" t="str">
        <f t="shared" si="48"/>
        <v>07</v>
      </c>
      <c r="D4926" s="147">
        <v>20150712</v>
      </c>
      <c r="E4926" s="6" t="s">
        <v>37</v>
      </c>
      <c r="F4926" s="6" t="s">
        <v>89</v>
      </c>
      <c r="G4926" s="57">
        <v>4095735</v>
      </c>
      <c r="H4926" s="8">
        <v>1432.25</v>
      </c>
      <c r="I4926" s="9">
        <v>0.35</v>
      </c>
      <c r="J4926" s="4">
        <v>8.5000000000000006E-3</v>
      </c>
      <c r="K4926" s="9">
        <v>0.04</v>
      </c>
      <c r="L4926" s="2">
        <v>34908</v>
      </c>
      <c r="M4926" s="4">
        <v>6.4899999999999999E-2</v>
      </c>
      <c r="N4926" s="7">
        <v>0.63</v>
      </c>
      <c r="O4926" s="2">
        <v>2264</v>
      </c>
    </row>
    <row r="4927" spans="1:15" x14ac:dyDescent="0.3">
      <c r="A4927" s="1" t="str">
        <f>VLOOKUP(F4927,Sheet2!A:C,2,FALSE)</f>
        <v>其他</v>
      </c>
      <c r="B4927" s="1" t="str">
        <f>VLOOKUP(E4927,[1]Sheet4!A:B,2,FALSE)</f>
        <v>API</v>
      </c>
      <c r="C4927" s="1" t="str">
        <f t="shared" si="48"/>
        <v>07</v>
      </c>
      <c r="D4927" s="147">
        <v>20150711</v>
      </c>
      <c r="E4927" s="6" t="s">
        <v>37</v>
      </c>
      <c r="F4927" s="6" t="s">
        <v>56</v>
      </c>
      <c r="G4927" s="57">
        <v>4047314</v>
      </c>
      <c r="H4927" s="8">
        <v>1388.51</v>
      </c>
      <c r="I4927" s="9">
        <v>0.34</v>
      </c>
      <c r="J4927" s="4">
        <v>8.6E-3</v>
      </c>
      <c r="K4927" s="9">
        <v>0.04</v>
      </c>
      <c r="L4927" s="2">
        <v>34729</v>
      </c>
      <c r="M4927" s="4">
        <v>6.59E-2</v>
      </c>
      <c r="N4927" s="7">
        <v>0.61</v>
      </c>
      <c r="O4927" s="2">
        <v>2288</v>
      </c>
    </row>
    <row r="4928" spans="1:15" x14ac:dyDescent="0.3">
      <c r="A4928" s="1" t="str">
        <f>VLOOKUP(F4928,Sheet2!A:C,2,FALSE)</f>
        <v>其他</v>
      </c>
      <c r="B4928" s="1" t="str">
        <f>VLOOKUP(E4928,[1]Sheet4!A:B,2,FALSE)</f>
        <v>API</v>
      </c>
      <c r="C4928" s="1" t="str">
        <f t="shared" si="48"/>
        <v>07</v>
      </c>
      <c r="D4928" s="147">
        <v>20150710</v>
      </c>
      <c r="E4928" s="6" t="s">
        <v>37</v>
      </c>
      <c r="F4928" s="6" t="s">
        <v>56</v>
      </c>
      <c r="G4928" s="57">
        <v>3818710</v>
      </c>
      <c r="H4928" s="8">
        <v>1324.57</v>
      </c>
      <c r="I4928" s="9">
        <v>0.35</v>
      </c>
      <c r="J4928" s="4">
        <v>8.6E-3</v>
      </c>
      <c r="K4928" s="9">
        <v>0.04</v>
      </c>
      <c r="L4928" s="2">
        <v>32664</v>
      </c>
      <c r="M4928" s="4">
        <v>6.25E-2</v>
      </c>
      <c r="N4928" s="7">
        <v>0.65</v>
      </c>
      <c r="O4928" s="2">
        <v>2042</v>
      </c>
    </row>
    <row r="4929" spans="1:14" x14ac:dyDescent="0.3">
      <c r="A4929" s="1" t="str">
        <f>VLOOKUP(F4929,Sheet2!A:C,2,FALSE)</f>
        <v>其他</v>
      </c>
      <c r="B4929" s="1" t="str">
        <f>VLOOKUP(E4929,[1]Sheet4!A:B,2,FALSE)</f>
        <v>SDK</v>
      </c>
      <c r="C4929" s="1" t="str">
        <f t="shared" si="48"/>
        <v>07</v>
      </c>
      <c r="D4929" s="147">
        <v>20150710</v>
      </c>
      <c r="E4929" s="6" t="s">
        <v>58</v>
      </c>
      <c r="F4929" s="6" t="s">
        <v>55</v>
      </c>
      <c r="G4929" s="57">
        <v>513422</v>
      </c>
      <c r="H4929" s="8">
        <v>125</v>
      </c>
      <c r="I4929" s="9">
        <v>0.24399999999999999</v>
      </c>
      <c r="K4929" s="9"/>
      <c r="M4929" s="4"/>
      <c r="N4929" s="7"/>
    </row>
    <row r="4930" spans="1:14" x14ac:dyDescent="0.3">
      <c r="A4930" s="1" t="str">
        <f>VLOOKUP(F4930,Sheet2!A:C,2,FALSE)</f>
        <v>其他</v>
      </c>
      <c r="B4930" s="1" t="str">
        <f>VLOOKUP(E4930,[1]Sheet4!A:B,2,FALSE)</f>
        <v>SDK</v>
      </c>
      <c r="C4930" s="1" t="str">
        <f t="shared" si="48"/>
        <v>07</v>
      </c>
      <c r="D4930" s="147">
        <v>20150710</v>
      </c>
      <c r="E4930" s="6" t="s">
        <v>58</v>
      </c>
      <c r="F4930" s="6" t="s">
        <v>41</v>
      </c>
      <c r="G4930" s="57">
        <v>42078208</v>
      </c>
      <c r="H4930" s="8">
        <v>2416</v>
      </c>
      <c r="I4930" s="9">
        <v>5.7000000000000002E-2</v>
      </c>
      <c r="K4930" s="9"/>
      <c r="M4930" s="4"/>
      <c r="N4930" s="7"/>
    </row>
    <row r="4931" spans="1:14" x14ac:dyDescent="0.3">
      <c r="A4931" s="1" t="str">
        <f>VLOOKUP(F4931,Sheet2!A:C,2,FALSE)</f>
        <v>其他</v>
      </c>
      <c r="B4931" s="1" t="str">
        <f>VLOOKUP(E4931,[1]Sheet4!A:B,2,FALSE)</f>
        <v>SDK</v>
      </c>
      <c r="C4931" s="1" t="str">
        <f t="shared" si="48"/>
        <v>07</v>
      </c>
      <c r="D4931" s="147">
        <v>20150710</v>
      </c>
      <c r="E4931" s="6" t="s">
        <v>58</v>
      </c>
      <c r="F4931" s="6" t="s">
        <v>59</v>
      </c>
      <c r="G4931" s="57">
        <v>3316218</v>
      </c>
      <c r="H4931" s="8">
        <v>1483</v>
      </c>
      <c r="I4931" s="9">
        <v>0.44700000000000001</v>
      </c>
      <c r="K4931" s="9"/>
      <c r="M4931" s="4"/>
      <c r="N4931" s="7"/>
    </row>
    <row r="4932" spans="1:14" x14ac:dyDescent="0.3">
      <c r="A4932" s="1" t="str">
        <f>VLOOKUP(F4932,Sheet2!A:C,2,FALSE)</f>
        <v>结果页</v>
      </c>
      <c r="B4932" s="1" t="str">
        <f>VLOOKUP(E4932,[1]Sheet4!A:B,2,FALSE)</f>
        <v>API</v>
      </c>
      <c r="C4932" s="1" t="str">
        <f t="shared" si="48"/>
        <v>07</v>
      </c>
      <c r="D4932" s="147">
        <v>20150710</v>
      </c>
      <c r="E4932" s="6" t="s">
        <v>60</v>
      </c>
      <c r="F4932" s="6" t="s">
        <v>61</v>
      </c>
      <c r="G4932" s="57">
        <v>92871</v>
      </c>
      <c r="H4932" s="8">
        <v>166.35999999999999</v>
      </c>
      <c r="I4932" s="9">
        <v>1.7913019134067683</v>
      </c>
      <c r="J4932" s="4">
        <v>1.2985754433569145E-2</v>
      </c>
      <c r="K4932" s="9"/>
      <c r="L4932" s="2">
        <v>1206</v>
      </c>
      <c r="M4932" s="4"/>
      <c r="N4932" s="7"/>
    </row>
    <row r="4933" spans="1:14" x14ac:dyDescent="0.3">
      <c r="A4933" s="1" t="str">
        <f>VLOOKUP(F4933,Sheet2!A:C,2,FALSE)</f>
        <v>结果页</v>
      </c>
      <c r="B4933" s="1" t="str">
        <f>VLOOKUP(E4933,[1]Sheet4!A:B,2,FALSE)</f>
        <v>API</v>
      </c>
      <c r="C4933" s="1" t="str">
        <f t="shared" si="48"/>
        <v>07</v>
      </c>
      <c r="D4933" s="147">
        <v>20150710</v>
      </c>
      <c r="E4933" s="6" t="s">
        <v>60</v>
      </c>
      <c r="F4933" s="6" t="s">
        <v>62</v>
      </c>
      <c r="G4933" s="57">
        <v>384798</v>
      </c>
      <c r="H4933" s="8">
        <v>304.31</v>
      </c>
      <c r="I4933" s="9">
        <v>0.79083051367210844</v>
      </c>
      <c r="J4933" s="4">
        <v>9.061897411109205E-3</v>
      </c>
      <c r="K4933" s="9"/>
      <c r="L4933" s="2">
        <v>3487</v>
      </c>
      <c r="M4933" s="4"/>
      <c r="N4933" s="7"/>
    </row>
    <row r="4934" spans="1:14" x14ac:dyDescent="0.3">
      <c r="A4934" s="1" t="str">
        <f>VLOOKUP(F4934,Sheet2!A:C,2,FALSE)</f>
        <v>结果页</v>
      </c>
      <c r="B4934" s="1" t="str">
        <f>VLOOKUP(E4934,[1]Sheet4!A:B,2,FALSE)</f>
        <v>API</v>
      </c>
      <c r="C4934" s="1" t="str">
        <f t="shared" si="48"/>
        <v>07</v>
      </c>
      <c r="D4934" s="147">
        <v>20150710</v>
      </c>
      <c r="E4934" s="6" t="s">
        <v>60</v>
      </c>
      <c r="F4934" s="6" t="s">
        <v>63</v>
      </c>
      <c r="G4934" s="57">
        <v>150817</v>
      </c>
      <c r="H4934" s="8">
        <v>340.57</v>
      </c>
      <c r="I4934" s="9">
        <v>2.2581671827446508</v>
      </c>
      <c r="J4934" s="4">
        <v>2.2756055351850255E-2</v>
      </c>
      <c r="K4934" s="9"/>
      <c r="L4934" s="2">
        <v>3432</v>
      </c>
      <c r="M4934" s="4"/>
      <c r="N4934" s="7"/>
    </row>
    <row r="4935" spans="1:14" x14ac:dyDescent="0.3">
      <c r="A4935" s="1" t="str">
        <f>VLOOKUP(F4935,Sheet2!A:C,2,FALSE)</f>
        <v>其他</v>
      </c>
      <c r="B4935" s="1" t="str">
        <f>VLOOKUP(E4935,[1]Sheet4!A:B,2,FALSE)</f>
        <v>API</v>
      </c>
      <c r="C4935" s="1" t="str">
        <f t="shared" si="48"/>
        <v>07</v>
      </c>
      <c r="D4935" s="147">
        <v>20150710</v>
      </c>
      <c r="E4935" s="6" t="s">
        <v>60</v>
      </c>
      <c r="F4935" s="6" t="s">
        <v>41</v>
      </c>
      <c r="G4935" s="57">
        <v>16201</v>
      </c>
      <c r="H4935" s="8">
        <v>45.45</v>
      </c>
      <c r="I4935" s="9">
        <v>2.8053823838034688</v>
      </c>
      <c r="J4935" s="4">
        <v>6.2959076600209865E-3</v>
      </c>
      <c r="K4935" s="9"/>
      <c r="L4935" s="2">
        <v>102</v>
      </c>
      <c r="M4935" s="4"/>
      <c r="N4935" s="7"/>
    </row>
    <row r="4936" spans="1:14" x14ac:dyDescent="0.3">
      <c r="A4936" s="1" t="str">
        <f>VLOOKUP(F4936,Sheet2!A:C,2,FALSE)</f>
        <v>充电屏保</v>
      </c>
      <c r="B4936" s="1" t="str">
        <f>VLOOKUP(E4936,[1]Sheet4!A:B,2,FALSE)</f>
        <v>SDK</v>
      </c>
      <c r="C4936" s="1" t="str">
        <f t="shared" si="48"/>
        <v>07</v>
      </c>
      <c r="D4936" s="147">
        <v>20150710</v>
      </c>
      <c r="E4936" s="6" t="s">
        <v>64</v>
      </c>
      <c r="F4936" s="6" t="s">
        <v>65</v>
      </c>
      <c r="G4936" s="57">
        <v>22165824</v>
      </c>
      <c r="H4936" s="8">
        <v>21275.02</v>
      </c>
      <c r="I4936" s="9">
        <v>0.95979999999999999</v>
      </c>
      <c r="J4936" s="4">
        <v>1.11E-2</v>
      </c>
      <c r="K4936" s="9">
        <v>8.6300000000000002E-2</v>
      </c>
      <c r="L4936" s="2">
        <v>246626</v>
      </c>
      <c r="M4936" s="4"/>
      <c r="N4936" s="7"/>
    </row>
    <row r="4937" spans="1:14" x14ac:dyDescent="0.3">
      <c r="A4937" s="1" t="str">
        <f>VLOOKUP(F4937,Sheet2!A:C,2,FALSE)</f>
        <v>结果页</v>
      </c>
      <c r="B4937" s="1" t="str">
        <f>VLOOKUP(E4937,[1]Sheet4!A:B,2,FALSE)</f>
        <v>SDK</v>
      </c>
      <c r="C4937" s="1" t="str">
        <f t="shared" si="48"/>
        <v>07</v>
      </c>
      <c r="D4937" s="147">
        <v>20150710</v>
      </c>
      <c r="E4937" s="6" t="s">
        <v>64</v>
      </c>
      <c r="F4937" s="6" t="s">
        <v>61</v>
      </c>
      <c r="G4937" s="57">
        <v>5262459</v>
      </c>
      <c r="H4937" s="8">
        <v>4088.76</v>
      </c>
      <c r="I4937" s="9">
        <v>0.77700000000000002</v>
      </c>
      <c r="J4937" s="4">
        <v>1.43E-2</v>
      </c>
      <c r="K4937" s="9">
        <v>5.4300000000000001E-2</v>
      </c>
      <c r="L4937" s="2">
        <v>75287</v>
      </c>
      <c r="M4937" s="4"/>
      <c r="N4937" s="7"/>
    </row>
    <row r="4938" spans="1:14" x14ac:dyDescent="0.3">
      <c r="A4938" s="1" t="str">
        <f>VLOOKUP(F4938,Sheet2!A:C,2,FALSE)</f>
        <v>其他</v>
      </c>
      <c r="B4938" s="1" t="str">
        <f>VLOOKUP(E4938,[1]Sheet4!A:B,2,FALSE)</f>
        <v>SDK</v>
      </c>
      <c r="C4938" s="1" t="str">
        <f t="shared" si="48"/>
        <v>07</v>
      </c>
      <c r="D4938" s="147">
        <v>20150710</v>
      </c>
      <c r="E4938" s="6" t="s">
        <v>64</v>
      </c>
      <c r="F4938" s="6" t="s">
        <v>55</v>
      </c>
      <c r="G4938" s="57">
        <v>4980305</v>
      </c>
      <c r="H4938" s="8">
        <v>3968.11</v>
      </c>
      <c r="I4938" s="9">
        <v>0.79679999999999995</v>
      </c>
      <c r="J4938" s="4">
        <v>1.1599999999999999E-2</v>
      </c>
      <c r="K4938" s="9">
        <v>6.8900000000000003E-2</v>
      </c>
      <c r="L4938" s="2">
        <v>57600</v>
      </c>
      <c r="M4938" s="4"/>
      <c r="N4938" s="7"/>
    </row>
    <row r="4939" spans="1:14" x14ac:dyDescent="0.3">
      <c r="A4939" s="1" t="str">
        <f>VLOOKUP(F4939,Sheet2!A:C,2,FALSE)</f>
        <v>其他</v>
      </c>
      <c r="B4939" s="1" t="str">
        <f>VLOOKUP(E4939,[1]Sheet4!A:B,2,FALSE)</f>
        <v>SDK</v>
      </c>
      <c r="C4939" s="1" t="str">
        <f t="shared" si="48"/>
        <v>07</v>
      </c>
      <c r="D4939" s="147">
        <v>20150710</v>
      </c>
      <c r="E4939" s="6" t="s">
        <v>64</v>
      </c>
      <c r="F4939" s="6" t="s">
        <v>91</v>
      </c>
      <c r="G4939" s="57">
        <v>254716</v>
      </c>
      <c r="H4939" s="8">
        <v>430.2</v>
      </c>
      <c r="I4939" s="9">
        <v>1.6889000000000001</v>
      </c>
      <c r="J4939" s="4">
        <v>3.5499999999999997E-2</v>
      </c>
      <c r="K4939" s="9">
        <v>4.7600000000000003E-2</v>
      </c>
      <c r="L4939" s="2">
        <v>9031</v>
      </c>
      <c r="M4939" s="4"/>
      <c r="N4939" s="7"/>
    </row>
    <row r="4940" spans="1:14" x14ac:dyDescent="0.3">
      <c r="A4940" s="1" t="str">
        <f>VLOOKUP(F4940,Sheet2!A:C,2,FALSE)</f>
        <v>其他</v>
      </c>
      <c r="B4940" s="1" t="str">
        <f>VLOOKUP(E4940,[1]Sheet4!A:B,2,FALSE)</f>
        <v>SDK</v>
      </c>
      <c r="C4940" s="1" t="str">
        <f t="shared" si="48"/>
        <v>07</v>
      </c>
      <c r="D4940" s="147">
        <v>20150710</v>
      </c>
      <c r="E4940" s="6" t="s">
        <v>64</v>
      </c>
      <c r="F4940" s="6" t="s">
        <v>75</v>
      </c>
      <c r="G4940" s="57">
        <v>165153</v>
      </c>
      <c r="H4940" s="8">
        <v>2817.88</v>
      </c>
      <c r="I4940" s="9">
        <v>17.062200000000001</v>
      </c>
      <c r="J4940" s="4">
        <v>8.2500000000000004E-2</v>
      </c>
      <c r="K4940" s="9">
        <v>0.2069</v>
      </c>
      <c r="L4940" s="2">
        <v>13622</v>
      </c>
      <c r="M4940" s="4"/>
      <c r="N4940" s="7"/>
    </row>
    <row r="4941" spans="1:14" x14ac:dyDescent="0.3">
      <c r="A4941" s="1" t="str">
        <f>VLOOKUP(F4941,Sheet2!A:C,2,FALSE)</f>
        <v>天气</v>
      </c>
      <c r="B4941" s="1" t="str">
        <f>VLOOKUP(E4941,[1]Sheet4!A:B,2,FALSE)</f>
        <v>SDK</v>
      </c>
      <c r="C4941" s="1" t="str">
        <f t="shared" si="48"/>
        <v>07</v>
      </c>
      <c r="D4941" s="147">
        <v>20150710</v>
      </c>
      <c r="E4941" s="6" t="s">
        <v>64</v>
      </c>
      <c r="F4941" s="6" t="s">
        <v>107</v>
      </c>
      <c r="G4941" s="57">
        <v>182296</v>
      </c>
      <c r="H4941" s="8">
        <v>1275.1099999999999</v>
      </c>
      <c r="I4941" s="9">
        <v>6.9946999999999999</v>
      </c>
      <c r="J4941" s="4">
        <v>6.7599999999999993E-2</v>
      </c>
      <c r="K4941" s="9">
        <v>0.10340000000000001</v>
      </c>
      <c r="L4941" s="2">
        <v>12327</v>
      </c>
      <c r="M4941" s="4"/>
      <c r="N4941" s="7"/>
    </row>
    <row r="4942" spans="1:14" x14ac:dyDescent="0.3">
      <c r="A4942" s="1" t="str">
        <f>VLOOKUP(F4942,Sheet2!A:C,2,FALSE)</f>
        <v>Applock</v>
      </c>
      <c r="B4942" s="1" t="str">
        <f>VLOOKUP(E4942,[1]Sheet4!A:B,2,FALSE)</f>
        <v>SDK</v>
      </c>
      <c r="C4942" s="1" t="str">
        <f t="shared" si="48"/>
        <v>07</v>
      </c>
      <c r="D4942" s="147">
        <v>20150710</v>
      </c>
      <c r="E4942" s="6" t="s">
        <v>64</v>
      </c>
      <c r="F4942" s="6" t="s">
        <v>66</v>
      </c>
      <c r="G4942" s="57">
        <v>120970407</v>
      </c>
      <c r="H4942" s="8">
        <v>59878.91</v>
      </c>
      <c r="I4942" s="9">
        <v>0.495</v>
      </c>
      <c r="J4942" s="4">
        <v>1.3599999999999999E-2</v>
      </c>
      <c r="K4942" s="9">
        <v>3.6400000000000002E-2</v>
      </c>
      <c r="L4942" s="2">
        <v>1646381</v>
      </c>
      <c r="M4942" s="6"/>
      <c r="N4942" s="6"/>
    </row>
    <row r="4943" spans="1:14" x14ac:dyDescent="0.3">
      <c r="A4943" s="1" t="str">
        <f>VLOOKUP(F4943,Sheet2!A:C,2,FALSE)</f>
        <v>其他</v>
      </c>
      <c r="B4943" s="1" t="str">
        <f>VLOOKUP(E4943,[1]Sheet4!A:B,2,FALSE)</f>
        <v>SDK</v>
      </c>
      <c r="C4943" s="1" t="str">
        <f t="shared" si="48"/>
        <v>07</v>
      </c>
      <c r="D4943" s="147">
        <v>20150710</v>
      </c>
      <c r="E4943" s="6" t="s">
        <v>64</v>
      </c>
      <c r="F4943" s="6" t="s">
        <v>76</v>
      </c>
      <c r="G4943" s="57">
        <v>270650</v>
      </c>
      <c r="H4943" s="8">
        <v>614.64</v>
      </c>
      <c r="I4943" s="9">
        <v>2.2709999999999999</v>
      </c>
      <c r="J4943" s="4">
        <v>1.9300000000000001E-2</v>
      </c>
      <c r="K4943" s="9">
        <v>0.1176</v>
      </c>
      <c r="L4943" s="2">
        <v>5225</v>
      </c>
      <c r="M4943" s="6"/>
      <c r="N4943" s="6"/>
    </row>
    <row r="4944" spans="1:14" x14ac:dyDescent="0.3">
      <c r="A4944" s="1" t="str">
        <f>VLOOKUP(F4944,Sheet2!A:C,2,FALSE)</f>
        <v>充电屏保</v>
      </c>
      <c r="B4944" s="1" t="str">
        <f>VLOOKUP(E4944,[1]Sheet4!A:B,2,FALSE)</f>
        <v>SDK</v>
      </c>
      <c r="C4944" s="1" t="str">
        <f t="shared" si="48"/>
        <v>07</v>
      </c>
      <c r="D4944" s="147">
        <v>20150710</v>
      </c>
      <c r="E4944" s="6" t="s">
        <v>64</v>
      </c>
      <c r="F4944" s="6" t="s">
        <v>67</v>
      </c>
      <c r="G4944" s="57">
        <v>142351472</v>
      </c>
      <c r="H4944" s="8">
        <v>64813.83</v>
      </c>
      <c r="I4944" s="9">
        <v>0.45529999999999998</v>
      </c>
      <c r="J4944" s="4">
        <v>1.0500000000000001E-2</v>
      </c>
      <c r="K4944" s="9">
        <v>4.3499999999999997E-2</v>
      </c>
      <c r="L4944" s="2">
        <v>1490927</v>
      </c>
      <c r="M4944" s="6"/>
      <c r="N4944" s="6"/>
    </row>
    <row r="4945" spans="1:14" x14ac:dyDescent="0.3">
      <c r="A4945" s="1" t="str">
        <f>VLOOKUP(F4945,Sheet2!A:C,2,FALSE)</f>
        <v>结果页</v>
      </c>
      <c r="B4945" s="1" t="str">
        <f>VLOOKUP(E4945,[1]Sheet4!A:B,2,FALSE)</f>
        <v>SDK</v>
      </c>
      <c r="C4945" s="1" t="str">
        <f t="shared" si="48"/>
        <v>07</v>
      </c>
      <c r="D4945" s="147">
        <v>20150710</v>
      </c>
      <c r="E4945" s="6" t="s">
        <v>64</v>
      </c>
      <c r="F4945" s="6" t="s">
        <v>62</v>
      </c>
      <c r="G4945" s="57">
        <v>19609813</v>
      </c>
      <c r="H4945" s="8">
        <v>20253.36</v>
      </c>
      <c r="I4945" s="9">
        <v>1.0327999999999999</v>
      </c>
      <c r="J4945" s="4">
        <v>1.3599999999999999E-2</v>
      </c>
      <c r="K4945" s="9">
        <v>7.5700000000000003E-2</v>
      </c>
      <c r="L4945" s="2">
        <v>267520</v>
      </c>
      <c r="M4945" s="6"/>
      <c r="N4945" s="6"/>
    </row>
    <row r="4946" spans="1:14" x14ac:dyDescent="0.3">
      <c r="A4946" s="1" t="str">
        <f>VLOOKUP(F4946,Sheet2!A:C,2,FALSE)</f>
        <v>其他</v>
      </c>
      <c r="B4946" s="1" t="str">
        <f>VLOOKUP(E4946,[1]Sheet4!A:B,2,FALSE)</f>
        <v>SDK</v>
      </c>
      <c r="C4946" s="1" t="str">
        <f t="shared" si="48"/>
        <v>07</v>
      </c>
      <c r="D4946" s="147">
        <v>20150710</v>
      </c>
      <c r="E4946" s="6" t="s">
        <v>64</v>
      </c>
      <c r="F4946" s="6" t="s">
        <v>68</v>
      </c>
      <c r="G4946" s="57">
        <v>558554</v>
      </c>
      <c r="H4946" s="8">
        <v>812.02</v>
      </c>
      <c r="I4946" s="9">
        <v>1.4538</v>
      </c>
      <c r="J4946" s="4">
        <v>1.83E-2</v>
      </c>
      <c r="K4946" s="9">
        <v>7.9699999999999993E-2</v>
      </c>
      <c r="L4946" s="2">
        <v>10194</v>
      </c>
      <c r="M4946" s="6"/>
      <c r="N4946" s="6"/>
    </row>
    <row r="4947" spans="1:14" x14ac:dyDescent="0.3">
      <c r="A4947" s="1" t="str">
        <f>VLOOKUP(F4947,Sheet2!A:C,2,FALSE)</f>
        <v>其他</v>
      </c>
      <c r="B4947" s="1" t="str">
        <f>VLOOKUP(E4947,[1]Sheet4!A:B,2,FALSE)</f>
        <v>SDK</v>
      </c>
      <c r="C4947" s="1" t="str">
        <f t="shared" si="48"/>
        <v>07</v>
      </c>
      <c r="D4947" s="147">
        <v>20150710</v>
      </c>
      <c r="E4947" s="6" t="s">
        <v>64</v>
      </c>
      <c r="F4947" s="6" t="s">
        <v>69</v>
      </c>
      <c r="G4947" s="57">
        <v>387518</v>
      </c>
      <c r="H4947" s="8">
        <v>2008.3</v>
      </c>
      <c r="I4947" s="9">
        <v>5.1825000000000001</v>
      </c>
      <c r="J4947" s="4">
        <v>2.69E-2</v>
      </c>
      <c r="K4947" s="9">
        <v>0.19259999999999999</v>
      </c>
      <c r="L4947" s="2">
        <v>10425</v>
      </c>
      <c r="M4947" s="6"/>
      <c r="N4947" s="6"/>
    </row>
    <row r="4948" spans="1:14" x14ac:dyDescent="0.3">
      <c r="A4948" s="1" t="str">
        <f>VLOOKUP(F4948,Sheet2!A:C,2,FALSE)</f>
        <v>其他</v>
      </c>
      <c r="B4948" s="1" t="str">
        <f>VLOOKUP(E4948,[1]Sheet4!A:B,2,FALSE)</f>
        <v>SDK</v>
      </c>
      <c r="C4948" s="1" t="str">
        <f t="shared" si="48"/>
        <v>07</v>
      </c>
      <c r="D4948" s="147">
        <v>20150710</v>
      </c>
      <c r="E4948" s="6" t="s">
        <v>64</v>
      </c>
      <c r="F4948" s="6" t="s">
        <v>70</v>
      </c>
      <c r="G4948" s="57">
        <v>2541934</v>
      </c>
      <c r="H4948" s="8">
        <v>1405.36</v>
      </c>
      <c r="I4948" s="9">
        <v>0.55289999999999995</v>
      </c>
      <c r="J4948" s="4">
        <v>4.7000000000000002E-3</v>
      </c>
      <c r="K4948" s="9">
        <v>0.1188</v>
      </c>
      <c r="L4948" s="2">
        <v>11833</v>
      </c>
      <c r="M4948" s="6"/>
      <c r="N4948" s="6"/>
    </row>
    <row r="4949" spans="1:14" x14ac:dyDescent="0.3">
      <c r="A4949" s="1" t="str">
        <f>VLOOKUP(F4949,Sheet2!A:C,2,FALSE)</f>
        <v>Applock</v>
      </c>
      <c r="B4949" s="1" t="str">
        <f>VLOOKUP(E4949,[1]Sheet4!A:B,2,FALSE)</f>
        <v>SDK</v>
      </c>
      <c r="C4949" s="1" t="str">
        <f t="shared" si="48"/>
        <v>07</v>
      </c>
      <c r="D4949" s="147">
        <v>20150710</v>
      </c>
      <c r="E4949" s="6" t="s">
        <v>64</v>
      </c>
      <c r="F4949" s="6" t="s">
        <v>71</v>
      </c>
      <c r="G4949" s="57">
        <v>379211271</v>
      </c>
      <c r="H4949" s="8">
        <v>275380.95</v>
      </c>
      <c r="I4949" s="9">
        <v>0.72619999999999996</v>
      </c>
      <c r="J4949" s="4">
        <v>1.14E-2</v>
      </c>
      <c r="K4949" s="9">
        <v>6.3899999999999998E-2</v>
      </c>
      <c r="L4949" s="2">
        <v>4310851</v>
      </c>
      <c r="M4949" s="6"/>
      <c r="N4949" s="6"/>
    </row>
    <row r="4950" spans="1:14" x14ac:dyDescent="0.3">
      <c r="A4950" s="1" t="str">
        <f>VLOOKUP(F4950,Sheet2!A:C,2,FALSE)</f>
        <v>充电屏保</v>
      </c>
      <c r="B4950" s="1" t="str">
        <f>VLOOKUP(E4950,[1]Sheet4!A:B,2,FALSE)</f>
        <v>SDK</v>
      </c>
      <c r="C4950" s="1" t="str">
        <f t="shared" si="48"/>
        <v>07</v>
      </c>
      <c r="D4950" s="147">
        <v>20150710</v>
      </c>
      <c r="E4950" s="6" t="s">
        <v>64</v>
      </c>
      <c r="F4950" s="6" t="s">
        <v>72</v>
      </c>
      <c r="G4950" s="57">
        <v>46164425</v>
      </c>
      <c r="H4950" s="8">
        <v>28926.94</v>
      </c>
      <c r="I4950" s="9">
        <v>0.62660000000000005</v>
      </c>
      <c r="J4950" s="4">
        <v>1.1599999999999999E-2</v>
      </c>
      <c r="K4950" s="9">
        <v>5.3800000000000001E-2</v>
      </c>
      <c r="L4950" s="2">
        <v>537725</v>
      </c>
      <c r="M4950" s="6"/>
      <c r="N4950" s="6"/>
    </row>
    <row r="4951" spans="1:14" x14ac:dyDescent="0.3">
      <c r="A4951" s="1" t="str">
        <f>VLOOKUP(F4951,Sheet2!A:C,2,FALSE)</f>
        <v>结果页</v>
      </c>
      <c r="B4951" s="1" t="str">
        <f>VLOOKUP(E4951,[1]Sheet4!A:B,2,FALSE)</f>
        <v>SDK</v>
      </c>
      <c r="C4951" s="1" t="str">
        <f t="shared" si="48"/>
        <v>07</v>
      </c>
      <c r="D4951" s="147">
        <v>20150710</v>
      </c>
      <c r="E4951" s="6" t="s">
        <v>64</v>
      </c>
      <c r="F4951" s="6" t="s">
        <v>63</v>
      </c>
      <c r="G4951" s="57">
        <v>15478830</v>
      </c>
      <c r="H4951" s="8">
        <v>37708.76</v>
      </c>
      <c r="I4951" s="9">
        <v>2.4361999999999999</v>
      </c>
      <c r="J4951" s="4">
        <v>2.1700000000000001E-2</v>
      </c>
      <c r="K4951" s="9">
        <v>0.1124</v>
      </c>
      <c r="L4951" s="2">
        <v>335528</v>
      </c>
      <c r="M4951" s="6"/>
      <c r="N4951" s="6"/>
    </row>
    <row r="4952" spans="1:14" x14ac:dyDescent="0.3">
      <c r="A4952" s="1" t="str">
        <f>VLOOKUP(F4952,Sheet2!A:C,2,FALSE)</f>
        <v>其他</v>
      </c>
      <c r="B4952" s="1" t="str">
        <f>VLOOKUP(E4952,[1]Sheet4!A:B,2,FALSE)</f>
        <v>SDK</v>
      </c>
      <c r="C4952" s="1" t="str">
        <f t="shared" si="48"/>
        <v>07</v>
      </c>
      <c r="D4952" s="147">
        <v>20150710</v>
      </c>
      <c r="E4952" s="6" t="s">
        <v>64</v>
      </c>
      <c r="F4952" s="6" t="s">
        <v>73</v>
      </c>
      <c r="G4952" s="57">
        <v>805329</v>
      </c>
      <c r="H4952" s="8">
        <v>1341.9</v>
      </c>
      <c r="I4952" s="9">
        <v>1.6662999999999999</v>
      </c>
      <c r="J4952" s="4">
        <v>3.9399999999999998E-2</v>
      </c>
      <c r="K4952" s="9">
        <v>4.2299999999999997E-2</v>
      </c>
      <c r="L4952" s="2">
        <v>31701</v>
      </c>
      <c r="M4952" s="6"/>
      <c r="N4952" s="6"/>
    </row>
    <row r="4953" spans="1:14" x14ac:dyDescent="0.3">
      <c r="A4953" s="1" t="str">
        <f>VLOOKUP(F4953,Sheet2!A:C,2,FALSE)</f>
        <v>其他</v>
      </c>
      <c r="B4953" s="1" t="str">
        <f>VLOOKUP(E4953,[1]Sheet4!A:B,2,FALSE)</f>
        <v>SDK</v>
      </c>
      <c r="C4953" s="1" t="str">
        <f t="shared" si="48"/>
        <v>07</v>
      </c>
      <c r="D4953" s="147">
        <v>20150710</v>
      </c>
      <c r="E4953" s="6" t="s">
        <v>64</v>
      </c>
      <c r="F4953" s="6" t="s">
        <v>41</v>
      </c>
      <c r="G4953" s="57">
        <v>19293718</v>
      </c>
      <c r="H4953" s="8">
        <v>6331.02</v>
      </c>
      <c r="I4953" s="9">
        <v>0.3281</v>
      </c>
      <c r="J4953" s="4">
        <v>9.4000000000000004E-3</v>
      </c>
      <c r="K4953" s="9">
        <v>3.5000000000000003E-2</v>
      </c>
      <c r="L4953" s="2">
        <v>180876</v>
      </c>
      <c r="M4953" s="6"/>
      <c r="N4953" s="6"/>
    </row>
    <row r="4954" spans="1:14" x14ac:dyDescent="0.3">
      <c r="A4954" s="1" t="str">
        <f>VLOOKUP(F4954,Sheet2!A:C,2,FALSE)</f>
        <v>其他</v>
      </c>
      <c r="B4954" s="1" t="str">
        <f>VLOOKUP(E4954,[1]Sheet4!A:B,2,FALSE)</f>
        <v>SDK</v>
      </c>
      <c r="C4954" s="1" t="str">
        <f t="shared" si="48"/>
        <v>07</v>
      </c>
      <c r="D4954" s="147">
        <v>20150710</v>
      </c>
      <c r="E4954" s="6" t="s">
        <v>64</v>
      </c>
      <c r="F4954" s="6" t="s">
        <v>59</v>
      </c>
      <c r="G4954" s="57">
        <v>7975850</v>
      </c>
      <c r="H4954" s="8">
        <v>5862.59</v>
      </c>
      <c r="I4954" s="9">
        <v>0.73499999999999999</v>
      </c>
      <c r="J4954" s="4">
        <v>9.7000000000000003E-3</v>
      </c>
      <c r="K4954" s="9">
        <v>7.6200000000000004E-2</v>
      </c>
      <c r="L4954" s="2">
        <v>76970</v>
      </c>
      <c r="M4954" s="6"/>
      <c r="N4954" s="6"/>
    </row>
    <row r="4955" spans="1:14" x14ac:dyDescent="0.3">
      <c r="A4955" s="1" t="str">
        <f>VLOOKUP(F4955,Sheet2!A:C,2,FALSE)</f>
        <v>结果页</v>
      </c>
      <c r="B4955" s="1" t="str">
        <f>VLOOKUP(E4955,[1]Sheet4!A:B,2,FALSE)</f>
        <v>API</v>
      </c>
      <c r="C4955" s="1" t="str">
        <f t="shared" si="48"/>
        <v>07</v>
      </c>
      <c r="D4955" s="147">
        <v>20150710</v>
      </c>
      <c r="E4955" s="6" t="s">
        <v>74</v>
      </c>
      <c r="F4955" s="6" t="s">
        <v>61</v>
      </c>
      <c r="G4955" s="57">
        <v>2794306</v>
      </c>
      <c r="H4955" s="8">
        <v>2247.5500000000002</v>
      </c>
      <c r="I4955" s="9">
        <v>0.8</v>
      </c>
      <c r="J4955" s="4">
        <v>1.7600000000000001E-2</v>
      </c>
      <c r="K4955" s="9"/>
      <c r="L4955" s="2">
        <v>49313</v>
      </c>
      <c r="M4955" s="6"/>
      <c r="N4955" s="6"/>
    </row>
    <row r="4956" spans="1:14" x14ac:dyDescent="0.3">
      <c r="A4956" s="1" t="str">
        <f>VLOOKUP(F4956,Sheet2!A:C,2,FALSE)</f>
        <v>结果页</v>
      </c>
      <c r="B4956" s="1" t="str">
        <f>VLOOKUP(E4956,[1]Sheet4!A:B,2,FALSE)</f>
        <v>API</v>
      </c>
      <c r="C4956" s="1" t="str">
        <f t="shared" si="48"/>
        <v>07</v>
      </c>
      <c r="D4956" s="147">
        <v>20150710</v>
      </c>
      <c r="E4956" s="6" t="s">
        <v>74</v>
      </c>
      <c r="F4956" s="6" t="s">
        <v>63</v>
      </c>
      <c r="G4956" s="57">
        <v>356226</v>
      </c>
      <c r="H4956" s="8">
        <v>548.62</v>
      </c>
      <c r="I4956" s="9">
        <v>1.54</v>
      </c>
      <c r="J4956" s="4">
        <v>8.3999999999999995E-3</v>
      </c>
      <c r="K4956" s="9"/>
      <c r="L4956" s="2">
        <v>3003</v>
      </c>
      <c r="M4956" s="6"/>
      <c r="N4956" s="6"/>
    </row>
    <row r="4957" spans="1:14" x14ac:dyDescent="0.3">
      <c r="A4957" s="1" t="str">
        <f>VLOOKUP(F4957,Sheet2!A:C,2,FALSE)</f>
        <v>其他</v>
      </c>
      <c r="B4957" s="1" t="str">
        <f>VLOOKUP(E4957,[1]Sheet4!A:B,2,FALSE)</f>
        <v>API</v>
      </c>
      <c r="C4957" s="1" t="str">
        <f t="shared" si="48"/>
        <v>07</v>
      </c>
      <c r="D4957" s="147">
        <v>20150710</v>
      </c>
      <c r="E4957" s="6" t="s">
        <v>74</v>
      </c>
      <c r="F4957" s="6" t="s">
        <v>41</v>
      </c>
      <c r="G4957" s="57">
        <v>46930</v>
      </c>
      <c r="H4957" s="8">
        <v>244.28</v>
      </c>
      <c r="I4957" s="9">
        <v>5.21</v>
      </c>
      <c r="K4957" s="9"/>
      <c r="M4957" s="6"/>
      <c r="N4957" s="6"/>
    </row>
    <row r="4958" spans="1:14" x14ac:dyDescent="0.3">
      <c r="A4958" s="1" t="str">
        <f>VLOOKUP(F4958,Sheet2!A:C,2,FALSE)</f>
        <v>其他</v>
      </c>
      <c r="B4958" s="1" t="str">
        <f>VLOOKUP(E4958,[1]Sheet4!A:B,2,FALSE)</f>
        <v>SDK</v>
      </c>
      <c r="C4958" s="1" t="str">
        <f t="shared" si="48"/>
        <v>07</v>
      </c>
      <c r="D4958" s="147">
        <v>20150711</v>
      </c>
      <c r="E4958" s="6" t="s">
        <v>58</v>
      </c>
      <c r="F4958" s="6" t="s">
        <v>55</v>
      </c>
      <c r="G4958" s="57">
        <v>504659</v>
      </c>
      <c r="H4958" s="8">
        <v>114</v>
      </c>
      <c r="I4958" s="9">
        <v>0.22500000000000001</v>
      </c>
      <c r="K4958" s="9"/>
      <c r="M4958" s="6"/>
      <c r="N4958" s="6"/>
    </row>
    <row r="4959" spans="1:14" x14ac:dyDescent="0.3">
      <c r="A4959" s="1" t="str">
        <f>VLOOKUP(F4959,Sheet2!A:C,2,FALSE)</f>
        <v>其他</v>
      </c>
      <c r="B4959" s="1" t="str">
        <f>VLOOKUP(E4959,[1]Sheet4!A:B,2,FALSE)</f>
        <v>SDK</v>
      </c>
      <c r="C4959" s="1" t="str">
        <f t="shared" si="48"/>
        <v>07</v>
      </c>
      <c r="D4959" s="147">
        <v>20150711</v>
      </c>
      <c r="E4959" s="6" t="s">
        <v>58</v>
      </c>
      <c r="F4959" s="6" t="s">
        <v>41</v>
      </c>
      <c r="G4959" s="57">
        <v>45081405</v>
      </c>
      <c r="H4959" s="8">
        <v>2518</v>
      </c>
      <c r="I4959" s="9">
        <v>5.6000000000000001E-2</v>
      </c>
      <c r="K4959" s="9"/>
      <c r="M4959" s="6"/>
      <c r="N4959" s="6"/>
    </row>
    <row r="4960" spans="1:14" x14ac:dyDescent="0.3">
      <c r="A4960" s="1" t="str">
        <f>VLOOKUP(F4960,Sheet2!A:C,2,FALSE)</f>
        <v>其他</v>
      </c>
      <c r="B4960" s="1" t="str">
        <f>VLOOKUP(E4960,[1]Sheet4!A:B,2,FALSE)</f>
        <v>SDK</v>
      </c>
      <c r="C4960" s="1" t="str">
        <f t="shared" si="48"/>
        <v>07</v>
      </c>
      <c r="D4960" s="147">
        <v>20150711</v>
      </c>
      <c r="E4960" s="6" t="s">
        <v>58</v>
      </c>
      <c r="F4960" s="6" t="s">
        <v>59</v>
      </c>
      <c r="G4960" s="57">
        <v>3678927</v>
      </c>
      <c r="H4960" s="8">
        <v>1594</v>
      </c>
      <c r="I4960" s="9">
        <v>0.433</v>
      </c>
      <c r="K4960" s="9"/>
      <c r="M4960" s="6"/>
      <c r="N4960" s="6"/>
    </row>
    <row r="4961" spans="1:14" x14ac:dyDescent="0.3">
      <c r="A4961" s="1" t="str">
        <f>VLOOKUP(F4961,Sheet2!A:C,2,FALSE)</f>
        <v>结果页</v>
      </c>
      <c r="B4961" s="1" t="str">
        <f>VLOOKUP(E4961,[1]Sheet4!A:B,2,FALSE)</f>
        <v>API</v>
      </c>
      <c r="C4961" s="1" t="str">
        <f t="shared" si="48"/>
        <v>07</v>
      </c>
      <c r="D4961" s="147">
        <v>20150711</v>
      </c>
      <c r="E4961" s="6" t="s">
        <v>60</v>
      </c>
      <c r="F4961" s="6" t="s">
        <v>61</v>
      </c>
      <c r="G4961" s="57">
        <v>114787</v>
      </c>
      <c r="H4961" s="8">
        <v>178.13</v>
      </c>
      <c r="I4961" s="9">
        <v>1.5518307822314374</v>
      </c>
      <c r="J4961" s="4">
        <v>1.4182790734142367E-2</v>
      </c>
      <c r="K4961" s="9"/>
      <c r="L4961" s="2">
        <v>1628</v>
      </c>
      <c r="M4961" s="6"/>
      <c r="N4961" s="6"/>
    </row>
    <row r="4962" spans="1:14" x14ac:dyDescent="0.3">
      <c r="A4962" s="1" t="str">
        <f>VLOOKUP(F4962,Sheet2!A:C,2,FALSE)</f>
        <v>结果页</v>
      </c>
      <c r="B4962" s="1" t="str">
        <f>VLOOKUP(E4962,[1]Sheet4!A:B,2,FALSE)</f>
        <v>API</v>
      </c>
      <c r="C4962" s="1" t="str">
        <f t="shared" si="48"/>
        <v>07</v>
      </c>
      <c r="D4962" s="147">
        <v>20150711</v>
      </c>
      <c r="E4962" s="6" t="s">
        <v>60</v>
      </c>
      <c r="F4962" s="6" t="s">
        <v>62</v>
      </c>
      <c r="G4962" s="57">
        <v>410459</v>
      </c>
      <c r="H4962" s="8">
        <v>298.26</v>
      </c>
      <c r="I4962" s="9">
        <v>0.72664992118579441</v>
      </c>
      <c r="J4962" s="4">
        <v>9.0410978928467892E-3</v>
      </c>
      <c r="K4962" s="9"/>
      <c r="L4962" s="2">
        <v>3711</v>
      </c>
      <c r="M4962" s="6"/>
      <c r="N4962" s="6"/>
    </row>
    <row r="4963" spans="1:14" x14ac:dyDescent="0.3">
      <c r="A4963" s="1" t="str">
        <f>VLOOKUP(F4963,Sheet2!A:C,2,FALSE)</f>
        <v>结果页</v>
      </c>
      <c r="B4963" s="1" t="str">
        <f>VLOOKUP(E4963,[1]Sheet4!A:B,2,FALSE)</f>
        <v>API</v>
      </c>
      <c r="C4963" s="1" t="str">
        <f t="shared" si="48"/>
        <v>07</v>
      </c>
      <c r="D4963" s="147">
        <v>20150711</v>
      </c>
      <c r="E4963" s="6" t="s">
        <v>60</v>
      </c>
      <c r="F4963" s="6" t="s">
        <v>63</v>
      </c>
      <c r="G4963" s="57">
        <v>161826</v>
      </c>
      <c r="H4963" s="8">
        <v>368.12</v>
      </c>
      <c r="I4963" s="9">
        <v>2.2747889708699467</v>
      </c>
      <c r="J4963" s="4">
        <v>2.2579807941863483E-2</v>
      </c>
      <c r="K4963" s="9"/>
      <c r="L4963" s="2">
        <v>3654</v>
      </c>
      <c r="M4963" s="6"/>
      <c r="N4963" s="6"/>
    </row>
    <row r="4964" spans="1:14" x14ac:dyDescent="0.3">
      <c r="A4964" s="1" t="str">
        <f>VLOOKUP(F4964,Sheet2!A:C,2,FALSE)</f>
        <v>其他</v>
      </c>
      <c r="B4964" s="1" t="str">
        <f>VLOOKUP(E4964,[1]Sheet4!A:B,2,FALSE)</f>
        <v>API</v>
      </c>
      <c r="C4964" s="1" t="str">
        <f t="shared" ref="C4964:C5027" si="49">RIGHT(LEFT(D4964,6),2)</f>
        <v>07</v>
      </c>
      <c r="D4964" s="147">
        <v>20150711</v>
      </c>
      <c r="E4964" s="6" t="s">
        <v>60</v>
      </c>
      <c r="F4964" s="6" t="s">
        <v>41</v>
      </c>
      <c r="G4964" s="57">
        <v>16057</v>
      </c>
      <c r="H4964" s="8">
        <v>24.09</v>
      </c>
      <c r="I4964" s="9">
        <v>1.500280251603662</v>
      </c>
      <c r="J4964" s="4">
        <v>6.6637603537398017E-3</v>
      </c>
      <c r="K4964" s="9"/>
      <c r="L4964" s="2">
        <v>107</v>
      </c>
      <c r="M4964" s="6"/>
      <c r="N4964" s="6"/>
    </row>
    <row r="4965" spans="1:14" x14ac:dyDescent="0.3">
      <c r="A4965" s="1" t="str">
        <f>VLOOKUP(F4965,Sheet2!A:C,2,FALSE)</f>
        <v>充电屏保</v>
      </c>
      <c r="B4965" s="1" t="str">
        <f>VLOOKUP(E4965,[1]Sheet4!A:B,2,FALSE)</f>
        <v>SDK</v>
      </c>
      <c r="C4965" s="1" t="str">
        <f t="shared" si="49"/>
        <v>07</v>
      </c>
      <c r="D4965" s="147">
        <v>20150711</v>
      </c>
      <c r="E4965" s="6" t="s">
        <v>64</v>
      </c>
      <c r="F4965" s="6" t="s">
        <v>65</v>
      </c>
      <c r="G4965" s="57">
        <v>4646837</v>
      </c>
      <c r="H4965" s="8">
        <v>3558.12</v>
      </c>
      <c r="I4965" s="9">
        <v>0.76570000000000005</v>
      </c>
      <c r="J4965" s="4">
        <v>1.18E-2</v>
      </c>
      <c r="K4965" s="9">
        <v>6.4799999999999996E-2</v>
      </c>
      <c r="L4965" s="2">
        <v>54903</v>
      </c>
      <c r="M4965" s="6"/>
      <c r="N4965" s="6"/>
    </row>
    <row r="4966" spans="1:14" x14ac:dyDescent="0.3">
      <c r="A4966" s="1" t="str">
        <f>VLOOKUP(F4966,Sheet2!A:C,2,FALSE)</f>
        <v>结果页</v>
      </c>
      <c r="B4966" s="1" t="str">
        <f>VLOOKUP(E4966,[1]Sheet4!A:B,2,FALSE)</f>
        <v>SDK</v>
      </c>
      <c r="C4966" s="1" t="str">
        <f t="shared" si="49"/>
        <v>07</v>
      </c>
      <c r="D4966" s="147">
        <v>20150711</v>
      </c>
      <c r="E4966" s="6" t="s">
        <v>64</v>
      </c>
      <c r="F4966" s="6" t="s">
        <v>61</v>
      </c>
      <c r="G4966" s="57">
        <v>1292159</v>
      </c>
      <c r="H4966" s="8">
        <v>937.52</v>
      </c>
      <c r="I4966" s="9">
        <v>0.72550000000000003</v>
      </c>
      <c r="J4966" s="4">
        <v>1.46E-2</v>
      </c>
      <c r="K4966" s="9">
        <v>4.9500000000000002E-2</v>
      </c>
      <c r="L4966" s="2">
        <v>18927</v>
      </c>
      <c r="M4966" s="6"/>
      <c r="N4966" s="6"/>
    </row>
    <row r="4967" spans="1:14" x14ac:dyDescent="0.3">
      <c r="A4967" s="1" t="str">
        <f>VLOOKUP(F4967,Sheet2!A:C,2,FALSE)</f>
        <v>其他</v>
      </c>
      <c r="B4967" s="1" t="str">
        <f>VLOOKUP(E4967,[1]Sheet4!A:B,2,FALSE)</f>
        <v>SDK</v>
      </c>
      <c r="C4967" s="1" t="str">
        <f t="shared" si="49"/>
        <v>07</v>
      </c>
      <c r="D4967" s="147">
        <v>20150711</v>
      </c>
      <c r="E4967" s="6" t="s">
        <v>64</v>
      </c>
      <c r="F4967" s="6" t="s">
        <v>55</v>
      </c>
      <c r="G4967" s="57">
        <v>1155405</v>
      </c>
      <c r="H4967" s="8">
        <v>748.67</v>
      </c>
      <c r="I4967" s="9">
        <v>0.64800000000000002</v>
      </c>
      <c r="J4967" s="4">
        <v>1.24E-2</v>
      </c>
      <c r="K4967" s="9">
        <v>5.2200000000000003E-2</v>
      </c>
      <c r="L4967" s="2">
        <v>14348</v>
      </c>
      <c r="M4967" s="6"/>
      <c r="N4967" s="6"/>
    </row>
    <row r="4968" spans="1:14" x14ac:dyDescent="0.3">
      <c r="A4968" s="1" t="str">
        <f>VLOOKUP(F4968,Sheet2!A:C,2,FALSE)</f>
        <v>其他</v>
      </c>
      <c r="B4968" s="1" t="str">
        <f>VLOOKUP(E4968,[1]Sheet4!A:B,2,FALSE)</f>
        <v>SDK</v>
      </c>
      <c r="C4968" s="1" t="str">
        <f t="shared" si="49"/>
        <v>07</v>
      </c>
      <c r="D4968" s="147">
        <v>20150711</v>
      </c>
      <c r="E4968" s="6" t="s">
        <v>64</v>
      </c>
      <c r="F4968" s="6" t="s">
        <v>91</v>
      </c>
      <c r="G4968" s="57">
        <v>4149</v>
      </c>
      <c r="H4968" s="8">
        <v>8.5</v>
      </c>
      <c r="I4968" s="9">
        <v>2.0487000000000002</v>
      </c>
      <c r="J4968" s="4">
        <v>4.07E-2</v>
      </c>
      <c r="K4968" s="9">
        <v>5.0299999999999997E-2</v>
      </c>
      <c r="L4968" s="2">
        <v>169</v>
      </c>
      <c r="M4968" s="6"/>
      <c r="N4968" s="6"/>
    </row>
    <row r="4969" spans="1:14" x14ac:dyDescent="0.3">
      <c r="A4969" s="1" t="str">
        <f>VLOOKUP(F4969,Sheet2!A:C,2,FALSE)</f>
        <v>其他</v>
      </c>
      <c r="B4969" s="1" t="str">
        <f>VLOOKUP(E4969,[1]Sheet4!A:B,2,FALSE)</f>
        <v>SDK</v>
      </c>
      <c r="C4969" s="1" t="str">
        <f t="shared" si="49"/>
        <v>07</v>
      </c>
      <c r="D4969" s="147">
        <v>20150711</v>
      </c>
      <c r="E4969" s="6" t="s">
        <v>64</v>
      </c>
      <c r="F4969" s="6" t="s">
        <v>75</v>
      </c>
      <c r="G4969" s="57">
        <v>1115</v>
      </c>
      <c r="H4969" s="8">
        <v>20.41</v>
      </c>
      <c r="I4969" s="9">
        <v>18.3049</v>
      </c>
      <c r="J4969" s="4">
        <v>8.5199999999999998E-2</v>
      </c>
      <c r="K4969" s="9">
        <v>0.21479999999999999</v>
      </c>
      <c r="L4969" s="2">
        <v>95</v>
      </c>
      <c r="M4969" s="6"/>
      <c r="N4969" s="6"/>
    </row>
    <row r="4970" spans="1:14" x14ac:dyDescent="0.3">
      <c r="A4970" s="1" t="str">
        <f>VLOOKUP(F4970,Sheet2!A:C,2,FALSE)</f>
        <v>天气</v>
      </c>
      <c r="B4970" s="1" t="str">
        <f>VLOOKUP(E4970,[1]Sheet4!A:B,2,FALSE)</f>
        <v>SDK</v>
      </c>
      <c r="C4970" s="1" t="str">
        <f t="shared" si="49"/>
        <v>07</v>
      </c>
      <c r="D4970" s="147">
        <v>20150711</v>
      </c>
      <c r="E4970" s="6" t="s">
        <v>64</v>
      </c>
      <c r="F4970" s="6" t="s">
        <v>107</v>
      </c>
      <c r="G4970" s="57">
        <v>2952</v>
      </c>
      <c r="H4970" s="8">
        <v>17.600000000000001</v>
      </c>
      <c r="I4970" s="9">
        <v>5.9621000000000004</v>
      </c>
      <c r="J4970" s="4">
        <v>0.11310000000000001</v>
      </c>
      <c r="K4970" s="9">
        <v>5.2699999999999997E-2</v>
      </c>
      <c r="L4970" s="2">
        <v>334</v>
      </c>
      <c r="M4970" s="6"/>
      <c r="N4970" s="6"/>
    </row>
    <row r="4971" spans="1:14" x14ac:dyDescent="0.3">
      <c r="A4971" s="1" t="str">
        <f>VLOOKUP(F4971,Sheet2!A:C,2,FALSE)</f>
        <v>Applock</v>
      </c>
      <c r="B4971" s="1" t="str">
        <f>VLOOKUP(E4971,[1]Sheet4!A:B,2,FALSE)</f>
        <v>SDK</v>
      </c>
      <c r="C4971" s="1" t="str">
        <f t="shared" si="49"/>
        <v>07</v>
      </c>
      <c r="D4971" s="147">
        <v>20150711</v>
      </c>
      <c r="E4971" s="6" t="s">
        <v>64</v>
      </c>
      <c r="F4971" s="6" t="s">
        <v>66</v>
      </c>
      <c r="G4971" s="57">
        <v>5291320</v>
      </c>
      <c r="H4971" s="8">
        <v>2370.8200000000002</v>
      </c>
      <c r="I4971" s="9">
        <v>0.4481</v>
      </c>
      <c r="J4971" s="4">
        <v>1.54E-2</v>
      </c>
      <c r="K4971" s="9">
        <v>2.9100000000000001E-2</v>
      </c>
      <c r="L4971" s="2">
        <v>81397</v>
      </c>
      <c r="M4971" s="6"/>
      <c r="N4971" s="6"/>
    </row>
    <row r="4972" spans="1:14" x14ac:dyDescent="0.3">
      <c r="A4972" s="1" t="str">
        <f>VLOOKUP(F4972,Sheet2!A:C,2,FALSE)</f>
        <v>其他</v>
      </c>
      <c r="B4972" s="1" t="str">
        <f>VLOOKUP(E4972,[1]Sheet4!A:B,2,FALSE)</f>
        <v>SDK</v>
      </c>
      <c r="C4972" s="1" t="str">
        <f t="shared" si="49"/>
        <v>07</v>
      </c>
      <c r="D4972" s="147">
        <v>20150711</v>
      </c>
      <c r="E4972" s="6" t="s">
        <v>64</v>
      </c>
      <c r="F4972" s="6" t="s">
        <v>76</v>
      </c>
      <c r="G4972" s="57">
        <v>16592</v>
      </c>
      <c r="H4972" s="8">
        <v>32.54</v>
      </c>
      <c r="I4972" s="9">
        <v>1.9612000000000001</v>
      </c>
      <c r="J4972" s="4">
        <v>1.95E-2</v>
      </c>
      <c r="K4972" s="9">
        <v>0.1004</v>
      </c>
      <c r="L4972" s="2">
        <v>324</v>
      </c>
      <c r="M4972" s="6"/>
      <c r="N4972" s="6"/>
    </row>
    <row r="4973" spans="1:14" x14ac:dyDescent="0.3">
      <c r="A4973" s="1" t="str">
        <f>VLOOKUP(F4973,Sheet2!A:C,2,FALSE)</f>
        <v>充电屏保</v>
      </c>
      <c r="B4973" s="1" t="str">
        <f>VLOOKUP(E4973,[1]Sheet4!A:B,2,FALSE)</f>
        <v>SDK</v>
      </c>
      <c r="C4973" s="1" t="str">
        <f t="shared" si="49"/>
        <v>07</v>
      </c>
      <c r="D4973" s="147">
        <v>20150711</v>
      </c>
      <c r="E4973" s="6" t="s">
        <v>64</v>
      </c>
      <c r="F4973" s="6" t="s">
        <v>67</v>
      </c>
      <c r="G4973" s="57">
        <v>8028287</v>
      </c>
      <c r="H4973" s="8">
        <v>3209.34</v>
      </c>
      <c r="I4973" s="9">
        <v>0.39979999999999999</v>
      </c>
      <c r="J4973" s="4">
        <v>1.1299999999999999E-2</v>
      </c>
      <c r="K4973" s="9">
        <v>3.5499999999999997E-2</v>
      </c>
      <c r="L4973" s="2">
        <v>90355</v>
      </c>
      <c r="M4973" s="6"/>
      <c r="N4973" s="6"/>
    </row>
    <row r="4974" spans="1:14" x14ac:dyDescent="0.3">
      <c r="A4974" s="1" t="str">
        <f>VLOOKUP(F4974,Sheet2!A:C,2,FALSE)</f>
        <v>结果页</v>
      </c>
      <c r="B4974" s="1" t="str">
        <f>VLOOKUP(E4974,[1]Sheet4!A:B,2,FALSE)</f>
        <v>SDK</v>
      </c>
      <c r="C4974" s="1" t="str">
        <f t="shared" si="49"/>
        <v>07</v>
      </c>
      <c r="D4974" s="147">
        <v>20150711</v>
      </c>
      <c r="E4974" s="6" t="s">
        <v>64</v>
      </c>
      <c r="F4974" s="6" t="s">
        <v>62</v>
      </c>
      <c r="G4974" s="57">
        <v>1252870</v>
      </c>
      <c r="H4974" s="8">
        <v>1172.48</v>
      </c>
      <c r="I4974" s="9">
        <v>0.93579999999999997</v>
      </c>
      <c r="J4974" s="4">
        <v>1.3599999999999999E-2</v>
      </c>
      <c r="K4974" s="9">
        <v>6.8699999999999997E-2</v>
      </c>
      <c r="L4974" s="2">
        <v>17055</v>
      </c>
      <c r="M4974" s="6"/>
      <c r="N4974" s="6"/>
    </row>
    <row r="4975" spans="1:14" x14ac:dyDescent="0.3">
      <c r="A4975" s="1" t="str">
        <f>VLOOKUP(F4975,Sheet2!A:C,2,FALSE)</f>
        <v>其他</v>
      </c>
      <c r="B4975" s="1" t="str">
        <f>VLOOKUP(E4975,[1]Sheet4!A:B,2,FALSE)</f>
        <v>SDK</v>
      </c>
      <c r="C4975" s="1" t="str">
        <f t="shared" si="49"/>
        <v>07</v>
      </c>
      <c r="D4975" s="147">
        <v>20150711</v>
      </c>
      <c r="E4975" s="6" t="s">
        <v>64</v>
      </c>
      <c r="F4975" s="6" t="s">
        <v>68</v>
      </c>
      <c r="G4975" s="57">
        <v>32744</v>
      </c>
      <c r="H4975" s="8">
        <v>48.06</v>
      </c>
      <c r="I4975" s="9">
        <v>1.4677</v>
      </c>
      <c r="J4975" s="4">
        <v>1.72E-2</v>
      </c>
      <c r="K4975" s="9">
        <v>8.5199999999999998E-2</v>
      </c>
      <c r="L4975" s="2">
        <v>564</v>
      </c>
      <c r="M4975" s="6"/>
      <c r="N4975" s="6"/>
    </row>
    <row r="4976" spans="1:14" x14ac:dyDescent="0.3">
      <c r="A4976" s="1" t="str">
        <f>VLOOKUP(F4976,Sheet2!A:C,2,FALSE)</f>
        <v>其他</v>
      </c>
      <c r="B4976" s="1" t="str">
        <f>VLOOKUP(E4976,[1]Sheet4!A:B,2,FALSE)</f>
        <v>SDK</v>
      </c>
      <c r="C4976" s="1" t="str">
        <f t="shared" si="49"/>
        <v>07</v>
      </c>
      <c r="D4976" s="147">
        <v>20150711</v>
      </c>
      <c r="E4976" s="6" t="s">
        <v>64</v>
      </c>
      <c r="F4976" s="6" t="s">
        <v>69</v>
      </c>
      <c r="G4976" s="57">
        <v>23755</v>
      </c>
      <c r="H4976" s="8">
        <v>114.18</v>
      </c>
      <c r="I4976" s="9">
        <v>4.8066000000000004</v>
      </c>
      <c r="J4976" s="4">
        <v>2.7400000000000001E-2</v>
      </c>
      <c r="K4976" s="9">
        <v>0.17510000000000001</v>
      </c>
      <c r="L4976" s="2">
        <v>652</v>
      </c>
      <c r="M4976" s="6"/>
      <c r="N4976" s="6"/>
    </row>
    <row r="4977" spans="1:14" x14ac:dyDescent="0.3">
      <c r="A4977" s="1" t="str">
        <f>VLOOKUP(F4977,Sheet2!A:C,2,FALSE)</f>
        <v>其他</v>
      </c>
      <c r="B4977" s="1" t="str">
        <f>VLOOKUP(E4977,[1]Sheet4!A:B,2,FALSE)</f>
        <v>SDK</v>
      </c>
      <c r="C4977" s="1" t="str">
        <f t="shared" si="49"/>
        <v>07</v>
      </c>
      <c r="D4977" s="147">
        <v>20150711</v>
      </c>
      <c r="E4977" s="6" t="s">
        <v>64</v>
      </c>
      <c r="F4977" s="6" t="s">
        <v>70</v>
      </c>
      <c r="G4977" s="57">
        <v>56826</v>
      </c>
      <c r="H4977" s="8">
        <v>22.39</v>
      </c>
      <c r="I4977" s="9">
        <v>0.39400000000000002</v>
      </c>
      <c r="J4977" s="4">
        <v>4.7999999999999996E-3</v>
      </c>
      <c r="K4977" s="9">
        <v>8.2000000000000003E-2</v>
      </c>
      <c r="L4977" s="2">
        <v>273</v>
      </c>
      <c r="M4977" s="6"/>
      <c r="N4977" s="6"/>
    </row>
    <row r="4978" spans="1:14" x14ac:dyDescent="0.3">
      <c r="A4978" s="1" t="str">
        <f>VLOOKUP(F4978,Sheet2!A:C,2,FALSE)</f>
        <v>Applock</v>
      </c>
      <c r="B4978" s="1" t="str">
        <f>VLOOKUP(E4978,[1]Sheet4!A:B,2,FALSE)</f>
        <v>SDK</v>
      </c>
      <c r="C4978" s="1" t="str">
        <f t="shared" si="49"/>
        <v>07</v>
      </c>
      <c r="D4978" s="147">
        <v>20150711</v>
      </c>
      <c r="E4978" s="6" t="s">
        <v>64</v>
      </c>
      <c r="F4978" s="6" t="s">
        <v>71</v>
      </c>
      <c r="G4978" s="57">
        <v>29304929</v>
      </c>
      <c r="H4978" s="8">
        <v>20713.830000000002</v>
      </c>
      <c r="I4978" s="9">
        <v>0.70679999999999998</v>
      </c>
      <c r="J4978" s="4">
        <v>1.21E-2</v>
      </c>
      <c r="K4978" s="9">
        <v>5.8599999999999999E-2</v>
      </c>
      <c r="L4978" s="2">
        <v>353645</v>
      </c>
      <c r="M4978" s="6"/>
      <c r="N4978" s="6"/>
    </row>
    <row r="4979" spans="1:14" x14ac:dyDescent="0.3">
      <c r="A4979" s="1" t="str">
        <f>VLOOKUP(F4979,Sheet2!A:C,2,FALSE)</f>
        <v>充电屏保</v>
      </c>
      <c r="B4979" s="1" t="str">
        <f>VLOOKUP(E4979,[1]Sheet4!A:B,2,FALSE)</f>
        <v>SDK</v>
      </c>
      <c r="C4979" s="1" t="str">
        <f t="shared" si="49"/>
        <v>07</v>
      </c>
      <c r="D4979" s="147">
        <v>20150711</v>
      </c>
      <c r="E4979" s="6" t="s">
        <v>64</v>
      </c>
      <c r="F4979" s="6" t="s">
        <v>72</v>
      </c>
      <c r="G4979" s="57">
        <v>3846787</v>
      </c>
      <c r="H4979" s="8">
        <v>2255.52</v>
      </c>
      <c r="I4979" s="9">
        <v>0.58630000000000004</v>
      </c>
      <c r="J4979" s="4">
        <v>1.2E-2</v>
      </c>
      <c r="K4979" s="9">
        <v>4.9099999999999998E-2</v>
      </c>
      <c r="L4979" s="2">
        <v>45974</v>
      </c>
      <c r="M4979" s="6"/>
      <c r="N4979" s="6"/>
    </row>
    <row r="4980" spans="1:14" x14ac:dyDescent="0.3">
      <c r="A4980" s="1" t="str">
        <f>VLOOKUP(F4980,Sheet2!A:C,2,FALSE)</f>
        <v>结果页</v>
      </c>
      <c r="B4980" s="1" t="str">
        <f>VLOOKUP(E4980,[1]Sheet4!A:B,2,FALSE)</f>
        <v>SDK</v>
      </c>
      <c r="C4980" s="1" t="str">
        <f t="shared" si="49"/>
        <v>07</v>
      </c>
      <c r="D4980" s="147">
        <v>20150711</v>
      </c>
      <c r="E4980" s="6" t="s">
        <v>64</v>
      </c>
      <c r="F4980" s="6" t="s">
        <v>63</v>
      </c>
      <c r="G4980" s="57">
        <v>1359538</v>
      </c>
      <c r="H4980" s="8">
        <v>3343.26</v>
      </c>
      <c r="I4980" s="9">
        <v>2.4590999999999998</v>
      </c>
      <c r="J4980" s="4">
        <v>2.1700000000000001E-2</v>
      </c>
      <c r="K4980" s="9">
        <v>0.1134</v>
      </c>
      <c r="L4980" s="2">
        <v>29491</v>
      </c>
      <c r="M4980" s="6"/>
      <c r="N4980" s="6"/>
    </row>
    <row r="4981" spans="1:14" x14ac:dyDescent="0.3">
      <c r="A4981" s="1" t="str">
        <f>VLOOKUP(F4981,Sheet2!A:C,2,FALSE)</f>
        <v>其他</v>
      </c>
      <c r="B4981" s="1" t="str">
        <f>VLOOKUP(E4981,[1]Sheet4!A:B,2,FALSE)</f>
        <v>SDK</v>
      </c>
      <c r="C4981" s="1" t="str">
        <f t="shared" si="49"/>
        <v>07</v>
      </c>
      <c r="D4981" s="147">
        <v>20150711</v>
      </c>
      <c r="E4981" s="6" t="s">
        <v>64</v>
      </c>
      <c r="F4981" s="6" t="s">
        <v>73</v>
      </c>
      <c r="G4981" s="57">
        <v>8313</v>
      </c>
      <c r="H4981" s="8">
        <v>10.89</v>
      </c>
      <c r="I4981" s="9">
        <v>1.31</v>
      </c>
      <c r="J4981" s="4">
        <v>3.5700000000000003E-2</v>
      </c>
      <c r="K4981" s="9">
        <v>3.6700000000000003E-2</v>
      </c>
      <c r="L4981" s="2">
        <v>297</v>
      </c>
      <c r="M4981" s="6"/>
      <c r="N4981" s="6"/>
    </row>
    <row r="4982" spans="1:14" x14ac:dyDescent="0.3">
      <c r="A4982" s="1" t="str">
        <f>VLOOKUP(F4982,Sheet2!A:C,2,FALSE)</f>
        <v>其他</v>
      </c>
      <c r="B4982" s="1" t="str">
        <f>VLOOKUP(E4982,[1]Sheet4!A:B,2,FALSE)</f>
        <v>SDK</v>
      </c>
      <c r="C4982" s="1" t="str">
        <f t="shared" si="49"/>
        <v>07</v>
      </c>
      <c r="D4982" s="147">
        <v>20150711</v>
      </c>
      <c r="E4982" s="6" t="s">
        <v>64</v>
      </c>
      <c r="F4982" s="6" t="s">
        <v>41</v>
      </c>
      <c r="G4982" s="57">
        <v>1611597</v>
      </c>
      <c r="H4982" s="8">
        <v>494.17</v>
      </c>
      <c r="I4982" s="9">
        <v>0.30659999999999998</v>
      </c>
      <c r="J4982" s="4">
        <v>9.2999999999999992E-3</v>
      </c>
      <c r="K4982" s="9">
        <v>3.2899999999999999E-2</v>
      </c>
      <c r="L4982" s="2">
        <v>15036</v>
      </c>
      <c r="M4982" s="6"/>
      <c r="N4982" s="6"/>
    </row>
    <row r="4983" spans="1:14" x14ac:dyDescent="0.3">
      <c r="A4983" s="1" t="str">
        <f>VLOOKUP(F4983,Sheet2!A:C,2,FALSE)</f>
        <v>其他</v>
      </c>
      <c r="B4983" s="1" t="str">
        <f>VLOOKUP(E4983,[1]Sheet4!A:B,2,FALSE)</f>
        <v>SDK</v>
      </c>
      <c r="C4983" s="1" t="str">
        <f t="shared" si="49"/>
        <v>07</v>
      </c>
      <c r="D4983" s="147">
        <v>20150711</v>
      </c>
      <c r="E4983" s="6" t="s">
        <v>64</v>
      </c>
      <c r="F4983" s="6" t="s">
        <v>59</v>
      </c>
      <c r="G4983" s="57">
        <v>707396</v>
      </c>
      <c r="H4983" s="8">
        <v>464.66</v>
      </c>
      <c r="I4983" s="9">
        <v>0.65690000000000004</v>
      </c>
      <c r="J4983" s="4">
        <v>9.4999999999999998E-3</v>
      </c>
      <c r="K4983" s="9">
        <v>6.9000000000000006E-2</v>
      </c>
      <c r="L4983" s="2">
        <v>6737</v>
      </c>
      <c r="M4983" s="6"/>
      <c r="N4983" s="6"/>
    </row>
    <row r="4984" spans="1:14" x14ac:dyDescent="0.3">
      <c r="A4984" s="1" t="str">
        <f>VLOOKUP(F4984,Sheet2!A:C,2,FALSE)</f>
        <v>结果页</v>
      </c>
      <c r="B4984" s="1" t="str">
        <f>VLOOKUP(E4984,[1]Sheet4!A:B,2,FALSE)</f>
        <v>API</v>
      </c>
      <c r="C4984" s="1" t="str">
        <f t="shared" si="49"/>
        <v>07</v>
      </c>
      <c r="D4984" s="147">
        <v>20150711</v>
      </c>
      <c r="E4984" s="6" t="s">
        <v>74</v>
      </c>
      <c r="F4984" s="6" t="s">
        <v>61</v>
      </c>
      <c r="G4984" s="57">
        <v>2583838</v>
      </c>
      <c r="H4984" s="8">
        <v>2186.0100000000002</v>
      </c>
      <c r="I4984" s="9">
        <v>0.85</v>
      </c>
      <c r="J4984" s="4">
        <v>1.8200000000000001E-2</v>
      </c>
      <c r="K4984" s="9"/>
      <c r="L4984" s="2">
        <v>46981</v>
      </c>
      <c r="M4984" s="6"/>
      <c r="N4984" s="6"/>
    </row>
    <row r="4985" spans="1:14" x14ac:dyDescent="0.3">
      <c r="A4985" s="1" t="str">
        <f>VLOOKUP(F4985,Sheet2!A:C,2,FALSE)</f>
        <v>结果页</v>
      </c>
      <c r="B4985" s="1" t="str">
        <f>VLOOKUP(E4985,[1]Sheet4!A:B,2,FALSE)</f>
        <v>API</v>
      </c>
      <c r="C4985" s="1" t="str">
        <f t="shared" si="49"/>
        <v>07</v>
      </c>
      <c r="D4985" s="147">
        <v>20150711</v>
      </c>
      <c r="E4985" s="6" t="s">
        <v>74</v>
      </c>
      <c r="F4985" s="6" t="s">
        <v>63</v>
      </c>
      <c r="G4985" s="57">
        <v>359876</v>
      </c>
      <c r="H4985" s="8">
        <v>513.54999999999995</v>
      </c>
      <c r="I4985" s="9">
        <v>1.43</v>
      </c>
      <c r="J4985" s="4">
        <v>8.6E-3</v>
      </c>
      <c r="K4985" s="9"/>
      <c r="L4985" s="2">
        <v>3096</v>
      </c>
      <c r="M4985" s="6"/>
      <c r="N4985" s="6"/>
    </row>
    <row r="4986" spans="1:14" x14ac:dyDescent="0.3">
      <c r="A4986" s="1" t="str">
        <f>VLOOKUP(F4986,Sheet2!A:C,2,FALSE)</f>
        <v>其他</v>
      </c>
      <c r="B4986" s="1" t="str">
        <f>VLOOKUP(E4986,[1]Sheet4!A:B,2,FALSE)</f>
        <v>API</v>
      </c>
      <c r="C4986" s="1" t="str">
        <f t="shared" si="49"/>
        <v>07</v>
      </c>
      <c r="D4986" s="147">
        <v>20150711</v>
      </c>
      <c r="E4986" s="6" t="s">
        <v>74</v>
      </c>
      <c r="F4986" s="6" t="s">
        <v>41</v>
      </c>
      <c r="G4986" s="57">
        <v>49653</v>
      </c>
      <c r="H4986" s="8">
        <v>277.94</v>
      </c>
      <c r="I4986" s="9">
        <v>5.6</v>
      </c>
      <c r="K4986" s="9"/>
      <c r="M4986" s="6"/>
      <c r="N4986" s="6"/>
    </row>
    <row r="4987" spans="1:14" x14ac:dyDescent="0.3">
      <c r="A4987" s="1" t="str">
        <f>VLOOKUP(F4987,Sheet2!A:C,2,FALSE)</f>
        <v>其他</v>
      </c>
      <c r="B4987" s="1" t="str">
        <f>VLOOKUP(E4987,[1]Sheet4!A:B,2,FALSE)</f>
        <v>SDK</v>
      </c>
      <c r="C4987" s="1" t="str">
        <f t="shared" si="49"/>
        <v>07</v>
      </c>
      <c r="D4987" s="147">
        <v>20150712</v>
      </c>
      <c r="E4987" s="6" t="s">
        <v>58</v>
      </c>
      <c r="F4987" s="6" t="s">
        <v>55</v>
      </c>
      <c r="G4987" s="57">
        <v>490347</v>
      </c>
      <c r="H4987" s="8">
        <v>116</v>
      </c>
      <c r="I4987" s="9">
        <v>0.23599999999999999</v>
      </c>
      <c r="K4987" s="9"/>
      <c r="M4987" s="6"/>
      <c r="N4987" s="6"/>
    </row>
    <row r="4988" spans="1:14" x14ac:dyDescent="0.3">
      <c r="A4988" s="1" t="str">
        <f>VLOOKUP(F4988,Sheet2!A:C,2,FALSE)</f>
        <v>其他</v>
      </c>
      <c r="B4988" s="1" t="str">
        <f>VLOOKUP(E4988,[1]Sheet4!A:B,2,FALSE)</f>
        <v>SDK</v>
      </c>
      <c r="C4988" s="1" t="str">
        <f t="shared" si="49"/>
        <v>07</v>
      </c>
      <c r="D4988" s="147">
        <v>20150712</v>
      </c>
      <c r="E4988" s="6" t="s">
        <v>58</v>
      </c>
      <c r="F4988" s="6" t="s">
        <v>41</v>
      </c>
      <c r="G4988" s="57">
        <v>47386497</v>
      </c>
      <c r="H4988" s="8">
        <v>3175</v>
      </c>
      <c r="I4988" s="9">
        <v>6.7000000000000004E-2</v>
      </c>
      <c r="K4988" s="9"/>
      <c r="M4988" s="6"/>
      <c r="N4988" s="6"/>
    </row>
    <row r="4989" spans="1:14" x14ac:dyDescent="0.3">
      <c r="A4989" s="1" t="str">
        <f>VLOOKUP(F4989,Sheet2!A:C,2,FALSE)</f>
        <v>其他</v>
      </c>
      <c r="B4989" s="1" t="str">
        <f>VLOOKUP(E4989,[1]Sheet4!A:B,2,FALSE)</f>
        <v>SDK</v>
      </c>
      <c r="C4989" s="1" t="str">
        <f t="shared" si="49"/>
        <v>07</v>
      </c>
      <c r="D4989" s="147">
        <v>20150712</v>
      </c>
      <c r="E4989" s="6" t="s">
        <v>58</v>
      </c>
      <c r="F4989" s="6" t="s">
        <v>59</v>
      </c>
      <c r="G4989" s="57">
        <v>3784542</v>
      </c>
      <c r="H4989" s="8">
        <v>1637</v>
      </c>
      <c r="I4989" s="9">
        <v>0.433</v>
      </c>
      <c r="K4989" s="9"/>
      <c r="M4989" s="6"/>
      <c r="N4989" s="6"/>
    </row>
    <row r="4990" spans="1:14" x14ac:dyDescent="0.3">
      <c r="A4990" s="1" t="str">
        <f>VLOOKUP(F4990,Sheet2!A:C,2,FALSE)</f>
        <v>结果页</v>
      </c>
      <c r="B4990" s="1" t="str">
        <f>VLOOKUP(E4990,[1]Sheet4!A:B,2,FALSE)</f>
        <v>API</v>
      </c>
      <c r="C4990" s="1" t="str">
        <f t="shared" si="49"/>
        <v>07</v>
      </c>
      <c r="D4990" s="147">
        <v>20150712</v>
      </c>
      <c r="E4990" s="6" t="s">
        <v>60</v>
      </c>
      <c r="F4990" s="6" t="s">
        <v>61</v>
      </c>
      <c r="G4990" s="57">
        <v>102351</v>
      </c>
      <c r="H4990" s="8">
        <v>159.28</v>
      </c>
      <c r="I4990" s="9">
        <v>1.5562134224384716</v>
      </c>
      <c r="J4990" s="4">
        <v>1.4430733456439117E-2</v>
      </c>
      <c r="K4990" s="9"/>
      <c r="L4990" s="2">
        <v>1477</v>
      </c>
      <c r="M4990" s="6"/>
      <c r="N4990" s="6"/>
    </row>
    <row r="4991" spans="1:14" x14ac:dyDescent="0.3">
      <c r="A4991" s="1" t="str">
        <f>VLOOKUP(F4991,Sheet2!A:C,2,FALSE)</f>
        <v>结果页</v>
      </c>
      <c r="B4991" s="1" t="str">
        <f>VLOOKUP(E4991,[1]Sheet4!A:B,2,FALSE)</f>
        <v>API</v>
      </c>
      <c r="C4991" s="1" t="str">
        <f t="shared" si="49"/>
        <v>07</v>
      </c>
      <c r="D4991" s="147">
        <v>20150712</v>
      </c>
      <c r="E4991" s="6" t="s">
        <v>60</v>
      </c>
      <c r="F4991" s="6" t="s">
        <v>62</v>
      </c>
      <c r="G4991" s="57">
        <v>380933</v>
      </c>
      <c r="H4991" s="8">
        <v>281.86</v>
      </c>
      <c r="I4991" s="9">
        <v>0.7399201434372974</v>
      </c>
      <c r="J4991" s="4">
        <v>9.400603255690634E-3</v>
      </c>
      <c r="K4991" s="9"/>
      <c r="L4991" s="2">
        <v>3581</v>
      </c>
      <c r="M4991" s="6"/>
      <c r="N4991" s="6"/>
    </row>
    <row r="4992" spans="1:14" x14ac:dyDescent="0.3">
      <c r="A4992" s="1" t="str">
        <f>VLOOKUP(F4992,Sheet2!A:C,2,FALSE)</f>
        <v>结果页</v>
      </c>
      <c r="B4992" s="1" t="str">
        <f>VLOOKUP(E4992,[1]Sheet4!A:B,2,FALSE)</f>
        <v>API</v>
      </c>
      <c r="C4992" s="1" t="str">
        <f t="shared" si="49"/>
        <v>07</v>
      </c>
      <c r="D4992" s="147">
        <v>20150712</v>
      </c>
      <c r="E4992" s="6" t="s">
        <v>60</v>
      </c>
      <c r="F4992" s="6" t="s">
        <v>63</v>
      </c>
      <c r="G4992" s="57">
        <v>177328</v>
      </c>
      <c r="H4992" s="8">
        <v>394.62</v>
      </c>
      <c r="I4992" s="9">
        <v>2.2253676802309843</v>
      </c>
      <c r="J4992" s="4">
        <v>2.2410448434539383E-2</v>
      </c>
      <c r="K4992" s="9"/>
      <c r="L4992" s="2">
        <v>3974</v>
      </c>
      <c r="M4992" s="6"/>
      <c r="N4992" s="6"/>
    </row>
    <row r="4993" spans="1:14" x14ac:dyDescent="0.3">
      <c r="A4993" s="1" t="str">
        <f>VLOOKUP(F4993,Sheet2!A:C,2,FALSE)</f>
        <v>其他</v>
      </c>
      <c r="B4993" s="1" t="str">
        <f>VLOOKUP(E4993,[1]Sheet4!A:B,2,FALSE)</f>
        <v>API</v>
      </c>
      <c r="C4993" s="1" t="str">
        <f t="shared" si="49"/>
        <v>07</v>
      </c>
      <c r="D4993" s="147">
        <v>20150712</v>
      </c>
      <c r="E4993" s="6" t="s">
        <v>60</v>
      </c>
      <c r="F4993" s="6" t="s">
        <v>41</v>
      </c>
      <c r="G4993" s="57">
        <v>18855</v>
      </c>
      <c r="H4993" s="8">
        <v>29.81</v>
      </c>
      <c r="I4993" s="9">
        <v>1.5810129939008222</v>
      </c>
      <c r="J4993" s="4">
        <v>6.5234685759745425E-3</v>
      </c>
      <c r="K4993" s="9"/>
      <c r="L4993" s="2">
        <v>123</v>
      </c>
      <c r="M4993" s="6"/>
      <c r="N4993" s="6"/>
    </row>
    <row r="4994" spans="1:14" x14ac:dyDescent="0.3">
      <c r="A4994" s="1" t="str">
        <f>VLOOKUP(F4994,Sheet2!A:C,2,FALSE)</f>
        <v>充电屏保</v>
      </c>
      <c r="B4994" s="1" t="str">
        <f>VLOOKUP(E4994,[1]Sheet4!A:B,2,FALSE)</f>
        <v>SDK</v>
      </c>
      <c r="C4994" s="1" t="str">
        <f t="shared" si="49"/>
        <v>07</v>
      </c>
      <c r="D4994" s="147">
        <v>20150712</v>
      </c>
      <c r="E4994" s="6" t="s">
        <v>64</v>
      </c>
      <c r="F4994" s="6" t="s">
        <v>65</v>
      </c>
      <c r="G4994" s="57">
        <v>19778121</v>
      </c>
      <c r="H4994" s="8">
        <v>17079.75</v>
      </c>
      <c r="I4994" s="9">
        <v>0.86360000000000003</v>
      </c>
      <c r="J4994" s="4">
        <v>1.11E-2</v>
      </c>
      <c r="K4994" s="9">
        <v>7.7499999999999999E-2</v>
      </c>
      <c r="L4994" s="2">
        <v>220304</v>
      </c>
      <c r="M4994" s="6"/>
      <c r="N4994" s="6"/>
    </row>
    <row r="4995" spans="1:14" x14ac:dyDescent="0.3">
      <c r="A4995" s="1" t="str">
        <f>VLOOKUP(F4995,Sheet2!A:C,2,FALSE)</f>
        <v>结果页</v>
      </c>
      <c r="B4995" s="1" t="str">
        <f>VLOOKUP(E4995,[1]Sheet4!A:B,2,FALSE)</f>
        <v>SDK</v>
      </c>
      <c r="C4995" s="1" t="str">
        <f t="shared" si="49"/>
        <v>07</v>
      </c>
      <c r="D4995" s="147">
        <v>20150712</v>
      </c>
      <c r="E4995" s="6" t="s">
        <v>64</v>
      </c>
      <c r="F4995" s="6" t="s">
        <v>61</v>
      </c>
      <c r="G4995" s="57">
        <v>4925267</v>
      </c>
      <c r="H4995" s="8">
        <v>3506.17</v>
      </c>
      <c r="I4995" s="9">
        <v>0.71189999999999998</v>
      </c>
      <c r="J4995" s="4">
        <v>1.4500000000000001E-2</v>
      </c>
      <c r="K4995" s="9">
        <v>4.9200000000000001E-2</v>
      </c>
      <c r="L4995" s="2">
        <v>71329</v>
      </c>
      <c r="M4995" s="6"/>
      <c r="N4995" s="6"/>
    </row>
    <row r="4996" spans="1:14" x14ac:dyDescent="0.3">
      <c r="A4996" s="1" t="str">
        <f>VLOOKUP(F4996,Sheet2!A:C,2,FALSE)</f>
        <v>其他</v>
      </c>
      <c r="B4996" s="1" t="str">
        <f>VLOOKUP(E4996,[1]Sheet4!A:B,2,FALSE)</f>
        <v>SDK</v>
      </c>
      <c r="C4996" s="1" t="str">
        <f t="shared" si="49"/>
        <v>07</v>
      </c>
      <c r="D4996" s="147">
        <v>20150712</v>
      </c>
      <c r="E4996" s="6" t="s">
        <v>64</v>
      </c>
      <c r="F4996" s="6" t="s">
        <v>55</v>
      </c>
      <c r="G4996" s="57">
        <v>4679121</v>
      </c>
      <c r="H4996" s="8">
        <v>3541.8</v>
      </c>
      <c r="I4996" s="9">
        <v>0.75690000000000002</v>
      </c>
      <c r="J4996" s="4">
        <v>1.1599999999999999E-2</v>
      </c>
      <c r="K4996" s="9">
        <v>6.5299999999999997E-2</v>
      </c>
      <c r="L4996" s="2">
        <v>54249</v>
      </c>
      <c r="M4996" s="6"/>
      <c r="N4996" s="6"/>
    </row>
    <row r="4997" spans="1:14" x14ac:dyDescent="0.3">
      <c r="A4997" s="1" t="str">
        <f>VLOOKUP(F4997,Sheet2!A:C,2,FALSE)</f>
        <v>其他</v>
      </c>
      <c r="B4997" s="1" t="str">
        <f>VLOOKUP(E4997,[1]Sheet4!A:B,2,FALSE)</f>
        <v>SDK</v>
      </c>
      <c r="C4997" s="1" t="str">
        <f t="shared" si="49"/>
        <v>07</v>
      </c>
      <c r="D4997" s="147">
        <v>20150712</v>
      </c>
      <c r="E4997" s="6" t="s">
        <v>64</v>
      </c>
      <c r="F4997" s="6" t="s">
        <v>91</v>
      </c>
      <c r="G4997" s="57">
        <v>242945</v>
      </c>
      <c r="H4997" s="8">
        <v>363.92</v>
      </c>
      <c r="I4997" s="9">
        <v>1.498</v>
      </c>
      <c r="J4997" s="4">
        <v>3.6600000000000001E-2</v>
      </c>
      <c r="K4997" s="9">
        <v>4.0899999999999999E-2</v>
      </c>
      <c r="L4997" s="2">
        <v>8892</v>
      </c>
      <c r="M4997" s="6"/>
      <c r="N4997" s="6"/>
    </row>
    <row r="4998" spans="1:14" x14ac:dyDescent="0.3">
      <c r="A4998" s="1" t="str">
        <f>VLOOKUP(F4998,Sheet2!A:C,2,FALSE)</f>
        <v>其他</v>
      </c>
      <c r="B4998" s="1" t="str">
        <f>VLOOKUP(E4998,[1]Sheet4!A:B,2,FALSE)</f>
        <v>SDK</v>
      </c>
      <c r="C4998" s="1" t="str">
        <f t="shared" si="49"/>
        <v>07</v>
      </c>
      <c r="D4998" s="147">
        <v>20150712</v>
      </c>
      <c r="E4998" s="6" t="s">
        <v>64</v>
      </c>
      <c r="F4998" s="6" t="s">
        <v>75</v>
      </c>
      <c r="G4998" s="57">
        <v>150172</v>
      </c>
      <c r="H4998" s="8">
        <v>2754.84</v>
      </c>
      <c r="I4998" s="9">
        <v>18.3446</v>
      </c>
      <c r="J4998" s="4">
        <v>8.5699999999999998E-2</v>
      </c>
      <c r="K4998" s="9">
        <v>0.21410000000000001</v>
      </c>
      <c r="L4998" s="2">
        <v>12865</v>
      </c>
      <c r="M4998" s="6"/>
      <c r="N4998" s="6"/>
    </row>
    <row r="4999" spans="1:14" x14ac:dyDescent="0.3">
      <c r="A4999" s="1" t="str">
        <f>VLOOKUP(F4999,Sheet2!A:C,2,FALSE)</f>
        <v>天气</v>
      </c>
      <c r="B4999" s="1" t="str">
        <f>VLOOKUP(E4999,[1]Sheet4!A:B,2,FALSE)</f>
        <v>SDK</v>
      </c>
      <c r="C4999" s="1" t="str">
        <f t="shared" si="49"/>
        <v>07</v>
      </c>
      <c r="D4999" s="147">
        <v>20150712</v>
      </c>
      <c r="E4999" s="6" t="s">
        <v>64</v>
      </c>
      <c r="F4999" s="6" t="s">
        <v>107</v>
      </c>
      <c r="G4999" s="57">
        <v>267511</v>
      </c>
      <c r="H4999" s="8">
        <v>1483.6</v>
      </c>
      <c r="I4999" s="9">
        <v>5.5458999999999996</v>
      </c>
      <c r="J4999" s="4">
        <v>6.54E-2</v>
      </c>
      <c r="K4999" s="9">
        <v>8.48E-2</v>
      </c>
      <c r="L4999" s="2">
        <v>17499</v>
      </c>
      <c r="M4999" s="6"/>
      <c r="N4999" s="6"/>
    </row>
    <row r="5000" spans="1:14" x14ac:dyDescent="0.3">
      <c r="A5000" s="1" t="str">
        <f>VLOOKUP(F5000,Sheet2!A:C,2,FALSE)</f>
        <v>Applock</v>
      </c>
      <c r="B5000" s="1" t="str">
        <f>VLOOKUP(E5000,[1]Sheet4!A:B,2,FALSE)</f>
        <v>SDK</v>
      </c>
      <c r="C5000" s="1" t="str">
        <f t="shared" si="49"/>
        <v>07</v>
      </c>
      <c r="D5000" s="147">
        <v>20150712</v>
      </c>
      <c r="E5000" s="6" t="s">
        <v>64</v>
      </c>
      <c r="F5000" s="6" t="s">
        <v>66</v>
      </c>
      <c r="G5000" s="57">
        <v>114057314</v>
      </c>
      <c r="H5000" s="8">
        <v>59775.5</v>
      </c>
      <c r="I5000" s="9">
        <v>0.52410000000000001</v>
      </c>
      <c r="J5000" s="4">
        <v>1.32E-2</v>
      </c>
      <c r="K5000" s="9">
        <v>3.9600000000000003E-2</v>
      </c>
      <c r="L5000" s="2">
        <v>1508073</v>
      </c>
      <c r="M5000" s="6"/>
      <c r="N5000" s="6"/>
    </row>
    <row r="5001" spans="1:14" x14ac:dyDescent="0.3">
      <c r="A5001" s="1" t="str">
        <f>VLOOKUP(F5001,Sheet2!A:C,2,FALSE)</f>
        <v>其他</v>
      </c>
      <c r="B5001" s="1" t="str">
        <f>VLOOKUP(E5001,[1]Sheet4!A:B,2,FALSE)</f>
        <v>SDK</v>
      </c>
      <c r="C5001" s="1" t="str">
        <f t="shared" si="49"/>
        <v>07</v>
      </c>
      <c r="D5001" s="147">
        <v>20150712</v>
      </c>
      <c r="E5001" s="6" t="s">
        <v>64</v>
      </c>
      <c r="F5001" s="6" t="s">
        <v>76</v>
      </c>
      <c r="G5001" s="57">
        <v>254454</v>
      </c>
      <c r="H5001" s="8">
        <v>607.71</v>
      </c>
      <c r="I5001" s="9">
        <v>2.3883000000000001</v>
      </c>
      <c r="J5001" s="4">
        <v>1.8700000000000001E-2</v>
      </c>
      <c r="K5001" s="9">
        <v>0.12790000000000001</v>
      </c>
      <c r="L5001" s="2">
        <v>4750</v>
      </c>
      <c r="M5001" s="6"/>
      <c r="N5001" s="6"/>
    </row>
    <row r="5002" spans="1:14" x14ac:dyDescent="0.3">
      <c r="A5002" s="1" t="str">
        <f>VLOOKUP(F5002,Sheet2!A:C,2,FALSE)</f>
        <v>充电屏保</v>
      </c>
      <c r="B5002" s="1" t="str">
        <f>VLOOKUP(E5002,[1]Sheet4!A:B,2,FALSE)</f>
        <v>SDK</v>
      </c>
      <c r="C5002" s="1" t="str">
        <f t="shared" si="49"/>
        <v>07</v>
      </c>
      <c r="D5002" s="147">
        <v>20150712</v>
      </c>
      <c r="E5002" s="6" t="s">
        <v>64</v>
      </c>
      <c r="F5002" s="6" t="s">
        <v>67</v>
      </c>
      <c r="G5002" s="57">
        <v>133669442</v>
      </c>
      <c r="H5002" s="8">
        <v>63455.61</v>
      </c>
      <c r="I5002" s="9">
        <v>0.47470000000000001</v>
      </c>
      <c r="J5002" s="4">
        <v>1.0500000000000001E-2</v>
      </c>
      <c r="K5002" s="9">
        <v>4.5199999999999997E-2</v>
      </c>
      <c r="L5002" s="2">
        <v>1404082</v>
      </c>
      <c r="M5002" s="6"/>
      <c r="N5002" s="6"/>
    </row>
    <row r="5003" spans="1:14" x14ac:dyDescent="0.3">
      <c r="A5003" s="1" t="str">
        <f>VLOOKUP(F5003,Sheet2!A:C,2,FALSE)</f>
        <v>结果页</v>
      </c>
      <c r="B5003" s="1" t="str">
        <f>VLOOKUP(E5003,[1]Sheet4!A:B,2,FALSE)</f>
        <v>SDK</v>
      </c>
      <c r="C5003" s="1" t="str">
        <f t="shared" si="49"/>
        <v>07</v>
      </c>
      <c r="D5003" s="147">
        <v>20150712</v>
      </c>
      <c r="E5003" s="6" t="s">
        <v>64</v>
      </c>
      <c r="F5003" s="6" t="s">
        <v>62</v>
      </c>
      <c r="G5003" s="57">
        <v>18053225</v>
      </c>
      <c r="H5003" s="8">
        <v>19632.599999999999</v>
      </c>
      <c r="I5003" s="9">
        <v>1.0874999999999999</v>
      </c>
      <c r="J5003" s="4">
        <v>1.35E-2</v>
      </c>
      <c r="K5003" s="9">
        <v>8.0799999999999997E-2</v>
      </c>
      <c r="L5003" s="2">
        <v>242890</v>
      </c>
      <c r="M5003" s="6"/>
      <c r="N5003" s="6"/>
    </row>
    <row r="5004" spans="1:14" x14ac:dyDescent="0.3">
      <c r="A5004" s="1" t="str">
        <f>VLOOKUP(F5004,Sheet2!A:C,2,FALSE)</f>
        <v>其他</v>
      </c>
      <c r="B5004" s="1" t="str">
        <f>VLOOKUP(E5004,[1]Sheet4!A:B,2,FALSE)</f>
        <v>SDK</v>
      </c>
      <c r="C5004" s="1" t="str">
        <f t="shared" si="49"/>
        <v>07</v>
      </c>
      <c r="D5004" s="147">
        <v>20150712</v>
      </c>
      <c r="E5004" s="6" t="s">
        <v>64</v>
      </c>
      <c r="F5004" s="6" t="s">
        <v>68</v>
      </c>
      <c r="G5004" s="57">
        <v>556451</v>
      </c>
      <c r="H5004" s="8">
        <v>809.01</v>
      </c>
      <c r="I5004" s="9">
        <v>1.4539</v>
      </c>
      <c r="J5004" s="4">
        <v>1.78E-2</v>
      </c>
      <c r="K5004" s="9">
        <v>8.1500000000000003E-2</v>
      </c>
      <c r="L5004" s="2">
        <v>9928</v>
      </c>
      <c r="M5004" s="6"/>
      <c r="N5004" s="6"/>
    </row>
    <row r="5005" spans="1:14" x14ac:dyDescent="0.3">
      <c r="A5005" s="1" t="str">
        <f>VLOOKUP(F5005,Sheet2!A:C,2,FALSE)</f>
        <v>其他</v>
      </c>
      <c r="B5005" s="1" t="str">
        <f>VLOOKUP(E5005,[1]Sheet4!A:B,2,FALSE)</f>
        <v>SDK</v>
      </c>
      <c r="C5005" s="1" t="str">
        <f t="shared" si="49"/>
        <v>07</v>
      </c>
      <c r="D5005" s="147">
        <v>20150712</v>
      </c>
      <c r="E5005" s="6" t="s">
        <v>64</v>
      </c>
      <c r="F5005" s="6" t="s">
        <v>69</v>
      </c>
      <c r="G5005" s="57">
        <v>382664</v>
      </c>
      <c r="H5005" s="8">
        <v>2148.04</v>
      </c>
      <c r="I5005" s="9">
        <v>5.6134000000000004</v>
      </c>
      <c r="J5005" s="4">
        <v>2.5399999999999999E-2</v>
      </c>
      <c r="K5005" s="9">
        <v>0.22140000000000001</v>
      </c>
      <c r="L5005" s="2">
        <v>9703</v>
      </c>
      <c r="M5005" s="6"/>
      <c r="N5005" s="6"/>
    </row>
    <row r="5006" spans="1:14" x14ac:dyDescent="0.3">
      <c r="A5006" s="1" t="str">
        <f>VLOOKUP(F5006,Sheet2!A:C,2,FALSE)</f>
        <v>其他</v>
      </c>
      <c r="B5006" s="1" t="str">
        <f>VLOOKUP(E5006,[1]Sheet4!A:B,2,FALSE)</f>
        <v>SDK</v>
      </c>
      <c r="C5006" s="1" t="str">
        <f t="shared" si="49"/>
        <v>07</v>
      </c>
      <c r="D5006" s="147">
        <v>20150712</v>
      </c>
      <c r="E5006" s="6" t="s">
        <v>64</v>
      </c>
      <c r="F5006" s="6" t="s">
        <v>70</v>
      </c>
      <c r="G5006" s="57">
        <v>2374061</v>
      </c>
      <c r="H5006" s="8">
        <v>1113.3900000000001</v>
      </c>
      <c r="I5006" s="9">
        <v>0.46899999999999997</v>
      </c>
      <c r="J5006" s="4">
        <v>4.4999999999999997E-3</v>
      </c>
      <c r="K5006" s="9">
        <v>0.1038</v>
      </c>
      <c r="L5006" s="2">
        <v>10723</v>
      </c>
      <c r="M5006" s="6"/>
      <c r="N5006" s="6"/>
    </row>
    <row r="5007" spans="1:14" x14ac:dyDescent="0.3">
      <c r="A5007" s="1" t="str">
        <f>VLOOKUP(F5007,Sheet2!A:C,2,FALSE)</f>
        <v>Applock</v>
      </c>
      <c r="B5007" s="1" t="str">
        <f>VLOOKUP(E5007,[1]Sheet4!A:B,2,FALSE)</f>
        <v>SDK</v>
      </c>
      <c r="C5007" s="1" t="str">
        <f t="shared" si="49"/>
        <v>07</v>
      </c>
      <c r="D5007" s="147">
        <v>20150712</v>
      </c>
      <c r="E5007" s="6" t="s">
        <v>64</v>
      </c>
      <c r="F5007" s="6" t="s">
        <v>71</v>
      </c>
      <c r="G5007" s="57">
        <v>337787416</v>
      </c>
      <c r="H5007" s="8">
        <v>236856.72</v>
      </c>
      <c r="I5007" s="9">
        <v>0.70120000000000005</v>
      </c>
      <c r="J5007" s="4">
        <v>1.15E-2</v>
      </c>
      <c r="K5007" s="9">
        <v>6.08E-2</v>
      </c>
      <c r="L5007" s="2">
        <v>3893326</v>
      </c>
      <c r="M5007" s="6"/>
      <c r="N5007" s="6"/>
    </row>
    <row r="5008" spans="1:14" x14ac:dyDescent="0.3">
      <c r="A5008" s="1" t="str">
        <f>VLOOKUP(F5008,Sheet2!A:C,2,FALSE)</f>
        <v>充电屏保</v>
      </c>
      <c r="B5008" s="1" t="str">
        <f>VLOOKUP(E5008,[1]Sheet4!A:B,2,FALSE)</f>
        <v>SDK</v>
      </c>
      <c r="C5008" s="1" t="str">
        <f t="shared" si="49"/>
        <v>07</v>
      </c>
      <c r="D5008" s="147">
        <v>20150712</v>
      </c>
      <c r="E5008" s="6" t="s">
        <v>64</v>
      </c>
      <c r="F5008" s="6" t="s">
        <v>72</v>
      </c>
      <c r="G5008" s="57">
        <v>42202803</v>
      </c>
      <c r="H5008" s="8">
        <v>25191.05</v>
      </c>
      <c r="I5008" s="9">
        <v>0.59689999999999999</v>
      </c>
      <c r="J5008" s="4">
        <v>1.18E-2</v>
      </c>
      <c r="K5008" s="9">
        <v>5.0500000000000003E-2</v>
      </c>
      <c r="L5008" s="2">
        <v>498606</v>
      </c>
      <c r="M5008" s="6"/>
      <c r="N5008" s="6"/>
    </row>
    <row r="5009" spans="1:14" x14ac:dyDescent="0.3">
      <c r="A5009" s="1" t="str">
        <f>VLOOKUP(F5009,Sheet2!A:C,2,FALSE)</f>
        <v>结果页</v>
      </c>
      <c r="B5009" s="1" t="str">
        <f>VLOOKUP(E5009,[1]Sheet4!A:B,2,FALSE)</f>
        <v>SDK</v>
      </c>
      <c r="C5009" s="1" t="str">
        <f t="shared" si="49"/>
        <v>07</v>
      </c>
      <c r="D5009" s="147">
        <v>20150712</v>
      </c>
      <c r="E5009" s="6" t="s">
        <v>64</v>
      </c>
      <c r="F5009" s="6" t="s">
        <v>63</v>
      </c>
      <c r="G5009" s="57">
        <v>14969610</v>
      </c>
      <c r="H5009" s="8">
        <v>36923.89</v>
      </c>
      <c r="I5009" s="9">
        <v>2.4666000000000001</v>
      </c>
      <c r="J5009" s="4">
        <v>2.1700000000000001E-2</v>
      </c>
      <c r="K5009" s="9">
        <v>0.1137</v>
      </c>
      <c r="L5009" s="2">
        <v>324869</v>
      </c>
      <c r="M5009" s="6"/>
      <c r="N5009" s="6"/>
    </row>
    <row r="5010" spans="1:14" x14ac:dyDescent="0.3">
      <c r="A5010" s="1" t="str">
        <f>VLOOKUP(F5010,Sheet2!A:C,2,FALSE)</f>
        <v>其他</v>
      </c>
      <c r="B5010" s="1" t="str">
        <f>VLOOKUP(E5010,[1]Sheet4!A:B,2,FALSE)</f>
        <v>SDK</v>
      </c>
      <c r="C5010" s="1" t="str">
        <f t="shared" si="49"/>
        <v>07</v>
      </c>
      <c r="D5010" s="147">
        <v>20150712</v>
      </c>
      <c r="E5010" s="6" t="s">
        <v>64</v>
      </c>
      <c r="F5010" s="6" t="s">
        <v>73</v>
      </c>
      <c r="G5010" s="57">
        <v>774527</v>
      </c>
      <c r="H5010" s="8">
        <v>1278.9000000000001</v>
      </c>
      <c r="I5010" s="9">
        <v>1.6512</v>
      </c>
      <c r="J5010" s="4">
        <v>3.9800000000000002E-2</v>
      </c>
      <c r="K5010" s="9">
        <v>4.1500000000000002E-2</v>
      </c>
      <c r="L5010" s="2">
        <v>30813</v>
      </c>
      <c r="M5010" s="6"/>
      <c r="N5010" s="6"/>
    </row>
    <row r="5011" spans="1:14" x14ac:dyDescent="0.3">
      <c r="A5011" s="1" t="str">
        <f>VLOOKUP(F5011,Sheet2!A:C,2,FALSE)</f>
        <v>其他</v>
      </c>
      <c r="B5011" s="1" t="str">
        <f>VLOOKUP(E5011,[1]Sheet4!A:B,2,FALSE)</f>
        <v>SDK</v>
      </c>
      <c r="C5011" s="1" t="str">
        <f t="shared" si="49"/>
        <v>07</v>
      </c>
      <c r="D5011" s="147">
        <v>20150712</v>
      </c>
      <c r="E5011" s="6" t="s">
        <v>64</v>
      </c>
      <c r="F5011" s="6" t="s">
        <v>41</v>
      </c>
      <c r="G5011" s="57">
        <v>21849213</v>
      </c>
      <c r="H5011" s="8">
        <v>7102.93</v>
      </c>
      <c r="I5011" s="9">
        <v>0.3251</v>
      </c>
      <c r="J5011" s="4">
        <v>9.4999999999999998E-3</v>
      </c>
      <c r="K5011" s="9">
        <v>3.4299999999999997E-2</v>
      </c>
      <c r="L5011" s="2">
        <v>207232</v>
      </c>
      <c r="M5011" s="6"/>
      <c r="N5011" s="6"/>
    </row>
    <row r="5012" spans="1:14" x14ac:dyDescent="0.3">
      <c r="A5012" s="1" t="str">
        <f>VLOOKUP(F5012,Sheet2!A:C,2,FALSE)</f>
        <v>其他</v>
      </c>
      <c r="B5012" s="1" t="str">
        <f>VLOOKUP(E5012,[1]Sheet4!A:B,2,FALSE)</f>
        <v>SDK</v>
      </c>
      <c r="C5012" s="1" t="str">
        <f t="shared" si="49"/>
        <v>07</v>
      </c>
      <c r="D5012" s="147">
        <v>20150712</v>
      </c>
      <c r="E5012" s="6" t="s">
        <v>64</v>
      </c>
      <c r="F5012" s="6" t="s">
        <v>59</v>
      </c>
      <c r="G5012" s="57">
        <v>8746049</v>
      </c>
      <c r="H5012" s="8">
        <v>6322.09</v>
      </c>
      <c r="I5012" s="9">
        <v>0.72289999999999999</v>
      </c>
      <c r="J5012" s="4">
        <v>9.4999999999999998E-3</v>
      </c>
      <c r="K5012" s="9">
        <v>7.5800000000000006E-2</v>
      </c>
      <c r="L5012" s="2">
        <v>83373</v>
      </c>
      <c r="M5012" s="6"/>
      <c r="N5012" s="6"/>
    </row>
    <row r="5013" spans="1:14" x14ac:dyDescent="0.3">
      <c r="A5013" s="1" t="str">
        <f>VLOOKUP(F5013,Sheet2!A:C,2,FALSE)</f>
        <v>结果页</v>
      </c>
      <c r="B5013" s="1" t="str">
        <f>VLOOKUP(E5013,[1]Sheet4!A:B,2,FALSE)</f>
        <v>API</v>
      </c>
      <c r="C5013" s="1" t="str">
        <f t="shared" si="49"/>
        <v>07</v>
      </c>
      <c r="D5013" s="147">
        <v>20150712</v>
      </c>
      <c r="E5013" s="6" t="s">
        <v>74</v>
      </c>
      <c r="F5013" s="6" t="s">
        <v>61</v>
      </c>
      <c r="G5013" s="57">
        <v>2650829</v>
      </c>
      <c r="H5013" s="8">
        <v>2305.62</v>
      </c>
      <c r="I5013" s="9">
        <v>0.87</v>
      </c>
      <c r="J5013" s="4">
        <v>1.9E-2</v>
      </c>
      <c r="K5013" s="9"/>
      <c r="L5013" s="2">
        <v>50265</v>
      </c>
      <c r="M5013" s="6"/>
      <c r="N5013" s="6"/>
    </row>
    <row r="5014" spans="1:14" x14ac:dyDescent="0.3">
      <c r="A5014" s="1" t="str">
        <f>VLOOKUP(F5014,Sheet2!A:C,2,FALSE)</f>
        <v>结果页</v>
      </c>
      <c r="B5014" s="1" t="str">
        <f>VLOOKUP(E5014,[1]Sheet4!A:B,2,FALSE)</f>
        <v>API</v>
      </c>
      <c r="C5014" s="1" t="str">
        <f t="shared" si="49"/>
        <v>07</v>
      </c>
      <c r="D5014" s="147">
        <v>20150712</v>
      </c>
      <c r="E5014" s="6" t="s">
        <v>74</v>
      </c>
      <c r="F5014" s="6" t="s">
        <v>63</v>
      </c>
      <c r="G5014" s="57">
        <v>363811</v>
      </c>
      <c r="H5014" s="8">
        <v>619.9</v>
      </c>
      <c r="I5014" s="9">
        <v>1.7</v>
      </c>
      <c r="J5014" s="4">
        <v>8.6999999999999994E-3</v>
      </c>
      <c r="K5014" s="9"/>
      <c r="L5014" s="2">
        <v>3158</v>
      </c>
      <c r="M5014" s="6"/>
      <c r="N5014" s="6"/>
    </row>
    <row r="5015" spans="1:14" x14ac:dyDescent="0.3">
      <c r="A5015" s="1" t="str">
        <f>VLOOKUP(F5015,Sheet2!A:C,2,FALSE)</f>
        <v>其他</v>
      </c>
      <c r="B5015" s="1" t="str">
        <f>VLOOKUP(E5015,[1]Sheet4!A:B,2,FALSE)</f>
        <v>API</v>
      </c>
      <c r="C5015" s="1" t="str">
        <f t="shared" si="49"/>
        <v>07</v>
      </c>
      <c r="D5015" s="147">
        <v>20150712</v>
      </c>
      <c r="E5015" s="6" t="s">
        <v>74</v>
      </c>
      <c r="F5015" s="6" t="s">
        <v>41</v>
      </c>
      <c r="G5015" s="57">
        <v>161195</v>
      </c>
      <c r="H5015" s="8">
        <v>989.97</v>
      </c>
      <c r="I5015" s="9">
        <v>6.14</v>
      </c>
      <c r="K5015" s="9"/>
      <c r="M5015" s="6"/>
      <c r="N5015" s="6"/>
    </row>
    <row r="5016" spans="1:14" x14ac:dyDescent="0.3">
      <c r="A5016" s="1" t="str">
        <f>VLOOKUP(F5016,Sheet2!A:C,2,FALSE)</f>
        <v>其他</v>
      </c>
      <c r="B5016" s="1" t="str">
        <f>VLOOKUP(E5016,[1]Sheet4!A:B,2,FALSE)</f>
        <v>SDK</v>
      </c>
      <c r="C5016" s="1" t="str">
        <f t="shared" si="49"/>
        <v>07</v>
      </c>
      <c r="D5016" s="147">
        <v>20150713</v>
      </c>
      <c r="E5016" s="6" t="s">
        <v>58</v>
      </c>
      <c r="F5016" s="6" t="s">
        <v>55</v>
      </c>
      <c r="G5016" s="57">
        <v>503639</v>
      </c>
      <c r="H5016" s="8">
        <v>128</v>
      </c>
      <c r="I5016" s="9">
        <v>0.254</v>
      </c>
      <c r="K5016" s="9"/>
      <c r="M5016" s="6"/>
      <c r="N5016" s="6"/>
    </row>
    <row r="5017" spans="1:14" x14ac:dyDescent="0.3">
      <c r="A5017" s="1" t="str">
        <f>VLOOKUP(F5017,Sheet2!A:C,2,FALSE)</f>
        <v>其他</v>
      </c>
      <c r="B5017" s="1" t="str">
        <f>VLOOKUP(E5017,[1]Sheet4!A:B,2,FALSE)</f>
        <v>SDK</v>
      </c>
      <c r="C5017" s="1" t="str">
        <f t="shared" si="49"/>
        <v>07</v>
      </c>
      <c r="D5017" s="147">
        <v>20150713</v>
      </c>
      <c r="E5017" s="6" t="s">
        <v>58</v>
      </c>
      <c r="F5017" s="6" t="s">
        <v>41</v>
      </c>
      <c r="G5017" s="57">
        <v>42555995</v>
      </c>
      <c r="H5017" s="8">
        <v>2466</v>
      </c>
      <c r="I5017" s="9">
        <v>5.8000000000000003E-2</v>
      </c>
      <c r="K5017" s="9"/>
      <c r="M5017" s="6"/>
      <c r="N5017" s="6"/>
    </row>
    <row r="5018" spans="1:14" x14ac:dyDescent="0.3">
      <c r="A5018" s="1" t="str">
        <f>VLOOKUP(F5018,Sheet2!A:C,2,FALSE)</f>
        <v>其他</v>
      </c>
      <c r="B5018" s="1" t="str">
        <f>VLOOKUP(E5018,[1]Sheet4!A:B,2,FALSE)</f>
        <v>SDK</v>
      </c>
      <c r="C5018" s="1" t="str">
        <f t="shared" si="49"/>
        <v>07</v>
      </c>
      <c r="D5018" s="147">
        <v>20150713</v>
      </c>
      <c r="E5018" s="6" t="s">
        <v>58</v>
      </c>
      <c r="F5018" s="6" t="s">
        <v>59</v>
      </c>
      <c r="G5018" s="57">
        <v>3421712</v>
      </c>
      <c r="H5018" s="8">
        <v>1493</v>
      </c>
      <c r="I5018" s="9">
        <v>0.436</v>
      </c>
      <c r="K5018" s="9"/>
      <c r="M5018" s="6"/>
      <c r="N5018" s="6"/>
    </row>
    <row r="5019" spans="1:14" x14ac:dyDescent="0.3">
      <c r="A5019" s="1" t="str">
        <f>VLOOKUP(F5019,Sheet2!A:C,2,FALSE)</f>
        <v>结果页</v>
      </c>
      <c r="B5019" s="1" t="str">
        <f>VLOOKUP(E5019,[1]Sheet4!A:B,2,FALSE)</f>
        <v>API</v>
      </c>
      <c r="C5019" s="1" t="str">
        <f t="shared" si="49"/>
        <v>07</v>
      </c>
      <c r="D5019" s="147">
        <v>20150713</v>
      </c>
      <c r="E5019" s="6" t="s">
        <v>60</v>
      </c>
      <c r="F5019" s="6" t="s">
        <v>61</v>
      </c>
      <c r="G5019" s="57">
        <v>97611</v>
      </c>
      <c r="H5019" s="8">
        <v>127.32000000000001</v>
      </c>
      <c r="I5019" s="9">
        <v>1.3043611888004427</v>
      </c>
      <c r="J5019" s="4">
        <v>1.3789429470039237E-2</v>
      </c>
      <c r="K5019" s="9"/>
      <c r="L5019" s="2">
        <v>1346</v>
      </c>
      <c r="M5019" s="6"/>
      <c r="N5019" s="6"/>
    </row>
    <row r="5020" spans="1:14" x14ac:dyDescent="0.3">
      <c r="A5020" s="1" t="str">
        <f>VLOOKUP(F5020,Sheet2!A:C,2,FALSE)</f>
        <v>结果页</v>
      </c>
      <c r="B5020" s="1" t="str">
        <f>VLOOKUP(E5020,[1]Sheet4!A:B,2,FALSE)</f>
        <v>API</v>
      </c>
      <c r="C5020" s="1" t="str">
        <f t="shared" si="49"/>
        <v>07</v>
      </c>
      <c r="D5020" s="147">
        <v>20150713</v>
      </c>
      <c r="E5020" s="6" t="s">
        <v>60</v>
      </c>
      <c r="F5020" s="6" t="s">
        <v>62</v>
      </c>
      <c r="G5020" s="57">
        <v>365660</v>
      </c>
      <c r="H5020" s="8">
        <v>251.05</v>
      </c>
      <c r="I5020" s="9">
        <v>0.68656675600284423</v>
      </c>
      <c r="J5020" s="4">
        <v>9.0685336104578025E-3</v>
      </c>
      <c r="K5020" s="9"/>
      <c r="L5020" s="2">
        <v>3316</v>
      </c>
      <c r="M5020" s="6"/>
      <c r="N5020" s="6"/>
    </row>
    <row r="5021" spans="1:14" x14ac:dyDescent="0.3">
      <c r="A5021" s="1" t="str">
        <f>VLOOKUP(F5021,Sheet2!A:C,2,FALSE)</f>
        <v>结果页</v>
      </c>
      <c r="B5021" s="1" t="str">
        <f>VLOOKUP(E5021,[1]Sheet4!A:B,2,FALSE)</f>
        <v>API</v>
      </c>
      <c r="C5021" s="1" t="str">
        <f t="shared" si="49"/>
        <v>07</v>
      </c>
      <c r="D5021" s="147">
        <v>20150713</v>
      </c>
      <c r="E5021" s="6" t="s">
        <v>60</v>
      </c>
      <c r="F5021" s="6" t="s">
        <v>63</v>
      </c>
      <c r="G5021" s="57">
        <v>178162</v>
      </c>
      <c r="H5021" s="8">
        <v>366.25</v>
      </c>
      <c r="I5021" s="9">
        <v>2.0557133395449085</v>
      </c>
      <c r="J5021" s="4">
        <v>2.1452386030691169E-2</v>
      </c>
      <c r="K5021" s="9"/>
      <c r="L5021" s="2">
        <v>3822</v>
      </c>
      <c r="M5021" s="6"/>
      <c r="N5021" s="6"/>
    </row>
    <row r="5022" spans="1:14" x14ac:dyDescent="0.3">
      <c r="A5022" s="1" t="str">
        <f>VLOOKUP(F5022,Sheet2!A:C,2,FALSE)</f>
        <v>其他</v>
      </c>
      <c r="B5022" s="1" t="str">
        <f>VLOOKUP(E5022,[1]Sheet4!A:B,2,FALSE)</f>
        <v>API</v>
      </c>
      <c r="C5022" s="1" t="str">
        <f t="shared" si="49"/>
        <v>07</v>
      </c>
      <c r="D5022" s="147">
        <v>20150713</v>
      </c>
      <c r="E5022" s="6" t="s">
        <v>60</v>
      </c>
      <c r="F5022" s="6" t="s">
        <v>41</v>
      </c>
      <c r="G5022" s="57">
        <v>16869</v>
      </c>
      <c r="H5022" s="8">
        <v>24.65</v>
      </c>
      <c r="I5022" s="9">
        <v>1.4612602999585038</v>
      </c>
      <c r="J5022" s="4">
        <v>6.9950797320528779E-3</v>
      </c>
      <c r="K5022" s="9"/>
      <c r="L5022" s="2">
        <v>118</v>
      </c>
      <c r="M5022" s="6"/>
      <c r="N5022" s="6"/>
    </row>
    <row r="5023" spans="1:14" x14ac:dyDescent="0.3">
      <c r="A5023" s="1" t="str">
        <f>VLOOKUP(F5023,Sheet2!A:C,2,FALSE)</f>
        <v>充电屏保</v>
      </c>
      <c r="B5023" s="1" t="str">
        <f>VLOOKUP(E5023,[1]Sheet4!A:B,2,FALSE)</f>
        <v>SDK</v>
      </c>
      <c r="C5023" s="1" t="str">
        <f t="shared" si="49"/>
        <v>07</v>
      </c>
      <c r="D5023" s="147">
        <v>20150713</v>
      </c>
      <c r="E5023" s="6" t="s">
        <v>64</v>
      </c>
      <c r="F5023" s="6" t="s">
        <v>65</v>
      </c>
      <c r="G5023" s="57">
        <v>22183489</v>
      </c>
      <c r="H5023" s="8">
        <v>19164.2</v>
      </c>
      <c r="I5023" s="9">
        <v>0.8639</v>
      </c>
      <c r="J5023" s="4">
        <v>1.09E-2</v>
      </c>
      <c r="K5023" s="9">
        <v>7.9500000000000001E-2</v>
      </c>
      <c r="L5023" s="2">
        <v>240997</v>
      </c>
      <c r="M5023" s="6"/>
      <c r="N5023" s="6"/>
    </row>
    <row r="5024" spans="1:14" x14ac:dyDescent="0.3">
      <c r="A5024" s="1" t="str">
        <f>VLOOKUP(F5024,Sheet2!A:C,2,FALSE)</f>
        <v>结果页</v>
      </c>
      <c r="B5024" s="1" t="str">
        <f>VLOOKUP(E5024,[1]Sheet4!A:B,2,FALSE)</f>
        <v>SDK</v>
      </c>
      <c r="C5024" s="1" t="str">
        <f t="shared" si="49"/>
        <v>07</v>
      </c>
      <c r="D5024" s="147">
        <v>20150713</v>
      </c>
      <c r="E5024" s="6" t="s">
        <v>64</v>
      </c>
      <c r="F5024" s="6" t="s">
        <v>61</v>
      </c>
      <c r="G5024" s="57">
        <v>5354283</v>
      </c>
      <c r="H5024" s="8">
        <v>3773.73</v>
      </c>
      <c r="I5024" s="9">
        <v>0.70479999999999998</v>
      </c>
      <c r="J5024" s="4">
        <v>1.41E-2</v>
      </c>
      <c r="K5024" s="9">
        <v>5.0099999999999999E-2</v>
      </c>
      <c r="L5024" s="2">
        <v>75307</v>
      </c>
      <c r="M5024" s="6"/>
      <c r="N5024" s="6"/>
    </row>
    <row r="5025" spans="1:14" x14ac:dyDescent="0.3">
      <c r="A5025" s="1" t="str">
        <f>VLOOKUP(F5025,Sheet2!A:C,2,FALSE)</f>
        <v>其他</v>
      </c>
      <c r="B5025" s="1" t="str">
        <f>VLOOKUP(E5025,[1]Sheet4!A:B,2,FALSE)</f>
        <v>SDK</v>
      </c>
      <c r="C5025" s="1" t="str">
        <f t="shared" si="49"/>
        <v>07</v>
      </c>
      <c r="D5025" s="147">
        <v>20150713</v>
      </c>
      <c r="E5025" s="6" t="s">
        <v>64</v>
      </c>
      <c r="F5025" s="6" t="s">
        <v>55</v>
      </c>
      <c r="G5025" s="57">
        <v>5176070</v>
      </c>
      <c r="H5025" s="8">
        <v>3790.18</v>
      </c>
      <c r="I5025" s="9">
        <v>0.73229999999999995</v>
      </c>
      <c r="J5025" s="4">
        <v>1.15E-2</v>
      </c>
      <c r="K5025" s="9">
        <v>6.3600000000000004E-2</v>
      </c>
      <c r="L5025" s="2">
        <v>59573</v>
      </c>
      <c r="M5025" s="6"/>
      <c r="N5025" s="6"/>
    </row>
    <row r="5026" spans="1:14" x14ac:dyDescent="0.3">
      <c r="A5026" s="1" t="str">
        <f>VLOOKUP(F5026,Sheet2!A:C,2,FALSE)</f>
        <v>其他</v>
      </c>
      <c r="B5026" s="1" t="str">
        <f>VLOOKUP(E5026,[1]Sheet4!A:B,2,FALSE)</f>
        <v>SDK</v>
      </c>
      <c r="C5026" s="1" t="str">
        <f t="shared" si="49"/>
        <v>07</v>
      </c>
      <c r="D5026" s="147">
        <v>20150713</v>
      </c>
      <c r="E5026" s="6" t="s">
        <v>64</v>
      </c>
      <c r="F5026" s="6" t="s">
        <v>91</v>
      </c>
      <c r="G5026" s="57">
        <v>248515</v>
      </c>
      <c r="H5026" s="8">
        <v>368.81</v>
      </c>
      <c r="I5026" s="9">
        <v>1.4841</v>
      </c>
      <c r="J5026" s="4">
        <v>3.6200000000000003E-2</v>
      </c>
      <c r="K5026" s="9">
        <v>4.1000000000000002E-2</v>
      </c>
      <c r="L5026" s="2">
        <v>9004</v>
      </c>
      <c r="M5026" s="6"/>
      <c r="N5026" s="6"/>
    </row>
    <row r="5027" spans="1:14" x14ac:dyDescent="0.3">
      <c r="A5027" s="1" t="str">
        <f>VLOOKUP(F5027,Sheet2!A:C,2,FALSE)</f>
        <v>其他</v>
      </c>
      <c r="B5027" s="1" t="str">
        <f>VLOOKUP(E5027,[1]Sheet4!A:B,2,FALSE)</f>
        <v>SDK</v>
      </c>
      <c r="C5027" s="1" t="str">
        <f t="shared" si="49"/>
        <v>07</v>
      </c>
      <c r="D5027" s="147">
        <v>20150713</v>
      </c>
      <c r="E5027" s="6" t="s">
        <v>64</v>
      </c>
      <c r="F5027" s="6" t="s">
        <v>75</v>
      </c>
      <c r="G5027" s="57">
        <v>139581</v>
      </c>
      <c r="H5027" s="8">
        <v>2367.85</v>
      </c>
      <c r="I5027" s="9">
        <v>16.963999999999999</v>
      </c>
      <c r="J5027" s="4">
        <v>8.5999999999999993E-2</v>
      </c>
      <c r="K5027" s="9">
        <v>0.1973</v>
      </c>
      <c r="L5027" s="2">
        <v>11999</v>
      </c>
      <c r="M5027" s="6"/>
      <c r="N5027" s="6"/>
    </row>
    <row r="5028" spans="1:14" x14ac:dyDescent="0.3">
      <c r="A5028" s="1" t="str">
        <f>VLOOKUP(F5028,Sheet2!A:C,2,FALSE)</f>
        <v>天气</v>
      </c>
      <c r="B5028" s="1" t="str">
        <f>VLOOKUP(E5028,[1]Sheet4!A:B,2,FALSE)</f>
        <v>SDK</v>
      </c>
      <c r="C5028" s="1" t="str">
        <f t="shared" ref="C5028:C5091" si="50">RIGHT(LEFT(D5028,6),2)</f>
        <v>07</v>
      </c>
      <c r="D5028" s="147">
        <v>20150713</v>
      </c>
      <c r="E5028" s="6" t="s">
        <v>64</v>
      </c>
      <c r="F5028" s="6" t="s">
        <v>107</v>
      </c>
      <c r="G5028" s="57">
        <v>496968</v>
      </c>
      <c r="H5028" s="8">
        <v>2878.21</v>
      </c>
      <c r="I5028" s="9">
        <v>5.7915000000000001</v>
      </c>
      <c r="J5028" s="4">
        <v>7.3800000000000004E-2</v>
      </c>
      <c r="K5028" s="9">
        <v>7.85E-2</v>
      </c>
      <c r="L5028" s="2">
        <v>36660</v>
      </c>
      <c r="M5028" s="6"/>
      <c r="N5028" s="6"/>
    </row>
    <row r="5029" spans="1:14" x14ac:dyDescent="0.3">
      <c r="A5029" s="1" t="str">
        <f>VLOOKUP(F5029,Sheet2!A:C,2,FALSE)</f>
        <v>Applock</v>
      </c>
      <c r="B5029" s="1" t="str">
        <f>VLOOKUP(E5029,[1]Sheet4!A:B,2,FALSE)</f>
        <v>SDK</v>
      </c>
      <c r="C5029" s="1" t="str">
        <f t="shared" si="50"/>
        <v>07</v>
      </c>
      <c r="D5029" s="147">
        <v>20150713</v>
      </c>
      <c r="E5029" s="6" t="s">
        <v>64</v>
      </c>
      <c r="F5029" s="6" t="s">
        <v>66</v>
      </c>
      <c r="G5029" s="57">
        <v>127504346</v>
      </c>
      <c r="H5029" s="8">
        <v>64796.9</v>
      </c>
      <c r="I5029" s="9">
        <v>0.50819999999999999</v>
      </c>
      <c r="J5029" s="4">
        <v>1.29E-2</v>
      </c>
      <c r="K5029" s="9">
        <v>3.95E-2</v>
      </c>
      <c r="L5029" s="2">
        <v>1642149</v>
      </c>
      <c r="M5029" s="6"/>
      <c r="N5029" s="6"/>
    </row>
    <row r="5030" spans="1:14" x14ac:dyDescent="0.3">
      <c r="A5030" s="1" t="str">
        <f>VLOOKUP(F5030,Sheet2!A:C,2,FALSE)</f>
        <v>其他</v>
      </c>
      <c r="B5030" s="1" t="str">
        <f>VLOOKUP(E5030,[1]Sheet4!A:B,2,FALSE)</f>
        <v>SDK</v>
      </c>
      <c r="C5030" s="1" t="str">
        <f t="shared" si="50"/>
        <v>07</v>
      </c>
      <c r="D5030" s="147">
        <v>20150713</v>
      </c>
      <c r="E5030" s="6" t="s">
        <v>64</v>
      </c>
      <c r="F5030" s="6" t="s">
        <v>76</v>
      </c>
      <c r="G5030" s="57">
        <v>255024</v>
      </c>
      <c r="H5030" s="8">
        <v>643.29</v>
      </c>
      <c r="I5030" s="9">
        <v>2.5225</v>
      </c>
      <c r="J5030" s="4">
        <v>1.7899999999999999E-2</v>
      </c>
      <c r="K5030" s="9">
        <v>0.14130000000000001</v>
      </c>
      <c r="L5030" s="2">
        <v>4554</v>
      </c>
      <c r="M5030" s="6"/>
      <c r="N5030" s="6"/>
    </row>
    <row r="5031" spans="1:14" x14ac:dyDescent="0.3">
      <c r="A5031" s="1" t="str">
        <f>VLOOKUP(F5031,Sheet2!A:C,2,FALSE)</f>
        <v>充电屏保</v>
      </c>
      <c r="B5031" s="1" t="str">
        <f>VLOOKUP(E5031,[1]Sheet4!A:B,2,FALSE)</f>
        <v>SDK</v>
      </c>
      <c r="C5031" s="1" t="str">
        <f t="shared" si="50"/>
        <v>07</v>
      </c>
      <c r="D5031" s="147">
        <v>20150713</v>
      </c>
      <c r="E5031" s="6" t="s">
        <v>64</v>
      </c>
      <c r="F5031" s="6" t="s">
        <v>67</v>
      </c>
      <c r="G5031" s="57">
        <v>157792856</v>
      </c>
      <c r="H5031" s="8">
        <v>72364.11</v>
      </c>
      <c r="I5031" s="9">
        <v>0.45860000000000001</v>
      </c>
      <c r="J5031" s="4">
        <v>1.04E-2</v>
      </c>
      <c r="K5031" s="9">
        <v>4.41E-2</v>
      </c>
      <c r="L5031" s="2">
        <v>1640193</v>
      </c>
      <c r="M5031" s="6"/>
      <c r="N5031" s="6"/>
    </row>
    <row r="5032" spans="1:14" x14ac:dyDescent="0.3">
      <c r="A5032" s="1" t="str">
        <f>VLOOKUP(F5032,Sheet2!A:C,2,FALSE)</f>
        <v>结果页</v>
      </c>
      <c r="B5032" s="1" t="str">
        <f>VLOOKUP(E5032,[1]Sheet4!A:B,2,FALSE)</f>
        <v>SDK</v>
      </c>
      <c r="C5032" s="1" t="str">
        <f t="shared" si="50"/>
        <v>07</v>
      </c>
      <c r="D5032" s="147">
        <v>20150713</v>
      </c>
      <c r="E5032" s="6" t="s">
        <v>64</v>
      </c>
      <c r="F5032" s="6" t="s">
        <v>62</v>
      </c>
      <c r="G5032" s="57">
        <v>19417588</v>
      </c>
      <c r="H5032" s="8">
        <v>20728.12</v>
      </c>
      <c r="I5032" s="9">
        <v>1.0674999999999999</v>
      </c>
      <c r="J5032" s="4">
        <v>1.29E-2</v>
      </c>
      <c r="K5032" s="9">
        <v>8.3000000000000004E-2</v>
      </c>
      <c r="L5032" s="2">
        <v>249766</v>
      </c>
      <c r="M5032" s="6"/>
      <c r="N5032" s="6"/>
    </row>
    <row r="5033" spans="1:14" x14ac:dyDescent="0.3">
      <c r="A5033" s="1" t="str">
        <f>VLOOKUP(F5033,Sheet2!A:C,2,FALSE)</f>
        <v>其他</v>
      </c>
      <c r="B5033" s="1" t="str">
        <f>VLOOKUP(E5033,[1]Sheet4!A:B,2,FALSE)</f>
        <v>SDK</v>
      </c>
      <c r="C5033" s="1" t="str">
        <f t="shared" si="50"/>
        <v>07</v>
      </c>
      <c r="D5033" s="147">
        <v>20150713</v>
      </c>
      <c r="E5033" s="6" t="s">
        <v>64</v>
      </c>
      <c r="F5033" s="6" t="s">
        <v>68</v>
      </c>
      <c r="G5033" s="57">
        <v>561573</v>
      </c>
      <c r="H5033" s="8">
        <v>849.95</v>
      </c>
      <c r="I5033" s="9">
        <v>1.5135000000000001</v>
      </c>
      <c r="J5033" s="4">
        <v>1.77E-2</v>
      </c>
      <c r="K5033" s="9">
        <v>8.5400000000000004E-2</v>
      </c>
      <c r="L5033" s="2">
        <v>9951</v>
      </c>
      <c r="M5033" s="6"/>
      <c r="N5033" s="6"/>
    </row>
    <row r="5034" spans="1:14" x14ac:dyDescent="0.3">
      <c r="A5034" s="1" t="str">
        <f>VLOOKUP(F5034,Sheet2!A:C,2,FALSE)</f>
        <v>其他</v>
      </c>
      <c r="B5034" s="1" t="str">
        <f>VLOOKUP(E5034,[1]Sheet4!A:B,2,FALSE)</f>
        <v>SDK</v>
      </c>
      <c r="C5034" s="1" t="str">
        <f t="shared" si="50"/>
        <v>07</v>
      </c>
      <c r="D5034" s="147">
        <v>20150713</v>
      </c>
      <c r="E5034" s="6" t="s">
        <v>64</v>
      </c>
      <c r="F5034" s="6" t="s">
        <v>69</v>
      </c>
      <c r="G5034" s="57">
        <v>385420</v>
      </c>
      <c r="H5034" s="8">
        <v>1837.46</v>
      </c>
      <c r="I5034" s="9">
        <v>4.7674000000000003</v>
      </c>
      <c r="J5034" s="4">
        <v>2.5000000000000001E-2</v>
      </c>
      <c r="K5034" s="9">
        <v>0.19070000000000001</v>
      </c>
      <c r="L5034" s="2">
        <v>9634</v>
      </c>
      <c r="M5034" s="6"/>
      <c r="N5034" s="6"/>
    </row>
    <row r="5035" spans="1:14" x14ac:dyDescent="0.3">
      <c r="A5035" s="1" t="str">
        <f>VLOOKUP(F5035,Sheet2!A:C,2,FALSE)</f>
        <v>其他</v>
      </c>
      <c r="B5035" s="1" t="str">
        <f>VLOOKUP(E5035,[1]Sheet4!A:B,2,FALSE)</f>
        <v>SDK</v>
      </c>
      <c r="C5035" s="1" t="str">
        <f t="shared" si="50"/>
        <v>07</v>
      </c>
      <c r="D5035" s="147">
        <v>20150713</v>
      </c>
      <c r="E5035" s="6" t="s">
        <v>64</v>
      </c>
      <c r="F5035" s="6" t="s">
        <v>70</v>
      </c>
      <c r="G5035" s="57">
        <v>2573705</v>
      </c>
      <c r="H5035" s="8">
        <v>1199.1500000000001</v>
      </c>
      <c r="I5035" s="9">
        <v>0.46589999999999998</v>
      </c>
      <c r="J5035" s="4">
        <v>4.4000000000000003E-3</v>
      </c>
      <c r="K5035" s="9">
        <v>0.10539999999999999</v>
      </c>
      <c r="L5035" s="2">
        <v>11374</v>
      </c>
      <c r="M5035" s="6"/>
      <c r="N5035" s="6"/>
    </row>
    <row r="5036" spans="1:14" x14ac:dyDescent="0.3">
      <c r="A5036" s="1" t="str">
        <f>VLOOKUP(F5036,Sheet2!A:C,2,FALSE)</f>
        <v>Applock</v>
      </c>
      <c r="B5036" s="1" t="str">
        <f>VLOOKUP(E5036,[1]Sheet4!A:B,2,FALSE)</f>
        <v>SDK</v>
      </c>
      <c r="C5036" s="1" t="str">
        <f t="shared" si="50"/>
        <v>07</v>
      </c>
      <c r="D5036" s="147">
        <v>20150713</v>
      </c>
      <c r="E5036" s="6" t="s">
        <v>64</v>
      </c>
      <c r="F5036" s="6" t="s">
        <v>71</v>
      </c>
      <c r="G5036" s="57">
        <v>376326041</v>
      </c>
      <c r="H5036" s="8">
        <v>254497.6</v>
      </c>
      <c r="I5036" s="9">
        <v>0.67630000000000001</v>
      </c>
      <c r="J5036" s="4">
        <v>1.1299999999999999E-2</v>
      </c>
      <c r="K5036" s="9">
        <v>5.9900000000000002E-2</v>
      </c>
      <c r="L5036" s="2">
        <v>4245382</v>
      </c>
      <c r="M5036" s="6"/>
      <c r="N5036" s="6"/>
    </row>
    <row r="5037" spans="1:14" x14ac:dyDescent="0.3">
      <c r="A5037" s="1" t="str">
        <f>VLOOKUP(F5037,Sheet2!A:C,2,FALSE)</f>
        <v>充电屏保</v>
      </c>
      <c r="B5037" s="1" t="str">
        <f>VLOOKUP(E5037,[1]Sheet4!A:B,2,FALSE)</f>
        <v>SDK</v>
      </c>
      <c r="C5037" s="1" t="str">
        <f t="shared" si="50"/>
        <v>07</v>
      </c>
      <c r="D5037" s="147">
        <v>20150713</v>
      </c>
      <c r="E5037" s="6" t="s">
        <v>64</v>
      </c>
      <c r="F5037" s="6" t="s">
        <v>72</v>
      </c>
      <c r="G5037" s="57">
        <v>46652555</v>
      </c>
      <c r="H5037" s="8">
        <v>26492.18</v>
      </c>
      <c r="I5037" s="9">
        <v>0.56789999999999996</v>
      </c>
      <c r="J5037" s="4">
        <v>1.15E-2</v>
      </c>
      <c r="K5037" s="9">
        <v>4.9399999999999999E-2</v>
      </c>
      <c r="L5037" s="2">
        <v>536341</v>
      </c>
      <c r="M5037" s="6"/>
      <c r="N5037" s="6"/>
    </row>
    <row r="5038" spans="1:14" x14ac:dyDescent="0.3">
      <c r="A5038" s="1" t="str">
        <f>VLOOKUP(F5038,Sheet2!A:C,2,FALSE)</f>
        <v>结果页</v>
      </c>
      <c r="B5038" s="1" t="str">
        <f>VLOOKUP(E5038,[1]Sheet4!A:B,2,FALSE)</f>
        <v>SDK</v>
      </c>
      <c r="C5038" s="1" t="str">
        <f t="shared" si="50"/>
        <v>07</v>
      </c>
      <c r="D5038" s="147">
        <v>20150713</v>
      </c>
      <c r="E5038" s="6" t="s">
        <v>64</v>
      </c>
      <c r="F5038" s="6" t="s">
        <v>63</v>
      </c>
      <c r="G5038" s="57">
        <v>15818308</v>
      </c>
      <c r="H5038" s="8">
        <v>37051.17</v>
      </c>
      <c r="I5038" s="9">
        <v>2.3422999999999998</v>
      </c>
      <c r="J5038" s="4">
        <v>2.1100000000000001E-2</v>
      </c>
      <c r="K5038" s="9">
        <v>0.111</v>
      </c>
      <c r="L5038" s="2">
        <v>333761</v>
      </c>
      <c r="M5038" s="6"/>
      <c r="N5038" s="6"/>
    </row>
    <row r="5039" spans="1:14" x14ac:dyDescent="0.3">
      <c r="A5039" s="1" t="str">
        <f>VLOOKUP(F5039,Sheet2!A:C,2,FALSE)</f>
        <v>其他</v>
      </c>
      <c r="B5039" s="1" t="str">
        <f>VLOOKUP(E5039,[1]Sheet4!A:B,2,FALSE)</f>
        <v>SDK</v>
      </c>
      <c r="C5039" s="1" t="str">
        <f t="shared" si="50"/>
        <v>07</v>
      </c>
      <c r="D5039" s="147">
        <v>20150713</v>
      </c>
      <c r="E5039" s="6" t="s">
        <v>64</v>
      </c>
      <c r="F5039" s="6" t="s">
        <v>73</v>
      </c>
      <c r="G5039" s="57">
        <v>721727</v>
      </c>
      <c r="H5039" s="8">
        <v>1062.67</v>
      </c>
      <c r="I5039" s="9">
        <v>1.4723999999999999</v>
      </c>
      <c r="J5039" s="4">
        <v>3.8800000000000001E-2</v>
      </c>
      <c r="K5039" s="9">
        <v>3.7900000000000003E-2</v>
      </c>
      <c r="L5039" s="2">
        <v>28006</v>
      </c>
      <c r="M5039" s="6"/>
      <c r="N5039" s="6"/>
    </row>
    <row r="5040" spans="1:14" x14ac:dyDescent="0.3">
      <c r="A5040" s="1" t="str">
        <f>VLOOKUP(F5040,Sheet2!A:C,2,FALSE)</f>
        <v>其他</v>
      </c>
      <c r="B5040" s="1" t="str">
        <f>VLOOKUP(E5040,[1]Sheet4!A:B,2,FALSE)</f>
        <v>SDK</v>
      </c>
      <c r="C5040" s="1" t="str">
        <f t="shared" si="50"/>
        <v>07</v>
      </c>
      <c r="D5040" s="147">
        <v>20150713</v>
      </c>
      <c r="E5040" s="6" t="s">
        <v>64</v>
      </c>
      <c r="F5040" s="6" t="s">
        <v>41</v>
      </c>
      <c r="G5040" s="57">
        <v>20631284</v>
      </c>
      <c r="H5040" s="8">
        <v>6208.85</v>
      </c>
      <c r="I5040" s="9">
        <v>0.3009</v>
      </c>
      <c r="J5040" s="4">
        <v>9.2999999999999992E-3</v>
      </c>
      <c r="K5040" s="9">
        <v>3.2500000000000001E-2</v>
      </c>
      <c r="L5040" s="2">
        <v>191150</v>
      </c>
      <c r="M5040" s="6"/>
      <c r="N5040" s="6"/>
    </row>
    <row r="5041" spans="1:14" x14ac:dyDescent="0.3">
      <c r="A5041" s="1" t="str">
        <f>VLOOKUP(F5041,Sheet2!A:C,2,FALSE)</f>
        <v>其他</v>
      </c>
      <c r="B5041" s="1" t="str">
        <f>VLOOKUP(E5041,[1]Sheet4!A:B,2,FALSE)</f>
        <v>SDK</v>
      </c>
      <c r="C5041" s="1" t="str">
        <f t="shared" si="50"/>
        <v>07</v>
      </c>
      <c r="D5041" s="147">
        <v>20150713</v>
      </c>
      <c r="E5041" s="6" t="s">
        <v>64</v>
      </c>
      <c r="F5041" s="6" t="s">
        <v>59</v>
      </c>
      <c r="G5041" s="57">
        <v>8144435</v>
      </c>
      <c r="H5041" s="8">
        <v>5642.94</v>
      </c>
      <c r="I5041" s="9">
        <v>0.69289999999999996</v>
      </c>
      <c r="J5041" s="4">
        <v>9.4000000000000004E-3</v>
      </c>
      <c r="K5041" s="9">
        <v>7.3700000000000002E-2</v>
      </c>
      <c r="L5041" s="2">
        <v>76599</v>
      </c>
      <c r="M5041" s="6"/>
      <c r="N5041" s="6"/>
    </row>
    <row r="5042" spans="1:14" x14ac:dyDescent="0.3">
      <c r="A5042" s="1" t="str">
        <f>VLOOKUP(F5042,Sheet2!A:C,2,FALSE)</f>
        <v>结果页</v>
      </c>
      <c r="B5042" s="1" t="str">
        <f>VLOOKUP(E5042,[1]Sheet4!A:B,2,FALSE)</f>
        <v>API</v>
      </c>
      <c r="C5042" s="1" t="str">
        <f t="shared" si="50"/>
        <v>07</v>
      </c>
      <c r="D5042" s="147">
        <v>20150713</v>
      </c>
      <c r="E5042" s="6" t="s">
        <v>74</v>
      </c>
      <c r="F5042" s="6" t="s">
        <v>61</v>
      </c>
      <c r="G5042" s="57">
        <v>2775593</v>
      </c>
      <c r="H5042" s="8">
        <v>2204.56</v>
      </c>
      <c r="I5042" s="9">
        <v>0.79</v>
      </c>
      <c r="J5042" s="4">
        <v>1.84E-2</v>
      </c>
      <c r="K5042" s="9"/>
      <c r="L5042" s="2">
        <v>51115</v>
      </c>
      <c r="M5042" s="6"/>
      <c r="N5042" s="6"/>
    </row>
    <row r="5043" spans="1:14" x14ac:dyDescent="0.3">
      <c r="A5043" s="1" t="str">
        <f>VLOOKUP(F5043,Sheet2!A:C,2,FALSE)</f>
        <v>结果页</v>
      </c>
      <c r="B5043" s="1" t="str">
        <f>VLOOKUP(E5043,[1]Sheet4!A:B,2,FALSE)</f>
        <v>API</v>
      </c>
      <c r="C5043" s="1" t="str">
        <f t="shared" si="50"/>
        <v>07</v>
      </c>
      <c r="D5043" s="147">
        <v>20150713</v>
      </c>
      <c r="E5043" s="6" t="s">
        <v>74</v>
      </c>
      <c r="F5043" s="6" t="s">
        <v>63</v>
      </c>
      <c r="G5043" s="57">
        <v>349413</v>
      </c>
      <c r="H5043" s="8">
        <v>571.74</v>
      </c>
      <c r="I5043" s="9">
        <v>1.64</v>
      </c>
      <c r="J5043" s="4">
        <v>8.0000000000000002E-3</v>
      </c>
      <c r="K5043" s="9"/>
      <c r="L5043" s="2">
        <v>2799</v>
      </c>
      <c r="M5043" s="6"/>
      <c r="N5043" s="6"/>
    </row>
    <row r="5044" spans="1:14" x14ac:dyDescent="0.3">
      <c r="A5044" s="1" t="str">
        <f>VLOOKUP(F5044,Sheet2!A:C,2,FALSE)</f>
        <v>其他</v>
      </c>
      <c r="B5044" s="1" t="str">
        <f>VLOOKUP(E5044,[1]Sheet4!A:B,2,FALSE)</f>
        <v>API</v>
      </c>
      <c r="C5044" s="1" t="str">
        <f t="shared" si="50"/>
        <v>07</v>
      </c>
      <c r="D5044" s="147">
        <v>20150713</v>
      </c>
      <c r="E5044" s="6" t="s">
        <v>74</v>
      </c>
      <c r="F5044" s="6" t="s">
        <v>41</v>
      </c>
      <c r="G5044" s="57">
        <v>78592</v>
      </c>
      <c r="H5044" s="8">
        <v>483.03</v>
      </c>
      <c r="I5044" s="9">
        <v>6.15</v>
      </c>
      <c r="K5044" s="9"/>
      <c r="M5044" s="6"/>
      <c r="N5044" s="6"/>
    </row>
    <row r="5045" spans="1:14" x14ac:dyDescent="0.3">
      <c r="A5045" s="1" t="str">
        <f>VLOOKUP(F5045,Sheet2!A:C,2,FALSE)</f>
        <v>其他</v>
      </c>
      <c r="B5045" s="1" t="str">
        <f>VLOOKUP(E5045,[1]Sheet4!A:B,2,FALSE)</f>
        <v>SDK</v>
      </c>
      <c r="C5045" s="1" t="str">
        <f t="shared" si="50"/>
        <v>07</v>
      </c>
      <c r="D5045" s="147">
        <v>20150714</v>
      </c>
      <c r="E5045" s="6" t="s">
        <v>58</v>
      </c>
      <c r="F5045" s="6" t="s">
        <v>55</v>
      </c>
      <c r="G5045" s="57">
        <v>497165</v>
      </c>
      <c r="H5045" s="8">
        <v>129</v>
      </c>
      <c r="I5045" s="9">
        <v>0.25900000000000001</v>
      </c>
      <c r="K5045" s="9"/>
      <c r="M5045" s="6"/>
      <c r="N5045" s="6"/>
    </row>
    <row r="5046" spans="1:14" x14ac:dyDescent="0.3">
      <c r="A5046" s="1" t="str">
        <f>VLOOKUP(F5046,Sheet2!A:C,2,FALSE)</f>
        <v>其他</v>
      </c>
      <c r="B5046" s="1" t="str">
        <f>VLOOKUP(E5046,[1]Sheet4!A:B,2,FALSE)</f>
        <v>SDK</v>
      </c>
      <c r="C5046" s="1" t="str">
        <f t="shared" si="50"/>
        <v>07</v>
      </c>
      <c r="D5046" s="147">
        <v>20150714</v>
      </c>
      <c r="E5046" s="6" t="s">
        <v>58</v>
      </c>
      <c r="F5046" s="6" t="s">
        <v>41</v>
      </c>
      <c r="G5046" s="57">
        <v>41047539</v>
      </c>
      <c r="H5046" s="8">
        <v>2377</v>
      </c>
      <c r="I5046" s="9">
        <v>5.8000000000000003E-2</v>
      </c>
      <c r="K5046" s="9"/>
      <c r="M5046" s="6"/>
      <c r="N5046" s="6"/>
    </row>
    <row r="5047" spans="1:14" x14ac:dyDescent="0.3">
      <c r="A5047" s="1" t="str">
        <f>VLOOKUP(F5047,Sheet2!A:C,2,FALSE)</f>
        <v>其他</v>
      </c>
      <c r="B5047" s="1" t="str">
        <f>VLOOKUP(E5047,[1]Sheet4!A:B,2,FALSE)</f>
        <v>SDK</v>
      </c>
      <c r="C5047" s="1" t="str">
        <f t="shared" si="50"/>
        <v>07</v>
      </c>
      <c r="D5047" s="147">
        <v>20150714</v>
      </c>
      <c r="E5047" s="6" t="s">
        <v>58</v>
      </c>
      <c r="F5047" s="6" t="s">
        <v>59</v>
      </c>
      <c r="G5047" s="57">
        <v>3378009</v>
      </c>
      <c r="H5047" s="8">
        <v>1420</v>
      </c>
      <c r="I5047" s="9">
        <v>0.42</v>
      </c>
      <c r="K5047" s="9"/>
      <c r="M5047" s="6"/>
      <c r="N5047" s="6"/>
    </row>
    <row r="5048" spans="1:14" x14ac:dyDescent="0.3">
      <c r="A5048" s="1" t="str">
        <f>VLOOKUP(F5048,Sheet2!A:C,2,FALSE)</f>
        <v>结果页</v>
      </c>
      <c r="B5048" s="1" t="str">
        <f>VLOOKUP(E5048,[1]Sheet4!A:B,2,FALSE)</f>
        <v>API</v>
      </c>
      <c r="C5048" s="1" t="str">
        <f t="shared" si="50"/>
        <v>07</v>
      </c>
      <c r="D5048" s="147">
        <v>20150714</v>
      </c>
      <c r="E5048" s="6" t="s">
        <v>60</v>
      </c>
      <c r="F5048" s="6" t="s">
        <v>61</v>
      </c>
      <c r="G5048" s="57">
        <v>93961</v>
      </c>
      <c r="H5048" s="8">
        <v>110.13000000000001</v>
      </c>
      <c r="I5048" s="9">
        <v>1.1720820340353979</v>
      </c>
      <c r="J5048" s="4">
        <v>1.1994338076435969E-2</v>
      </c>
      <c r="K5048" s="9"/>
      <c r="L5048" s="2">
        <v>1127</v>
      </c>
      <c r="M5048" s="6"/>
      <c r="N5048" s="6"/>
    </row>
    <row r="5049" spans="1:14" x14ac:dyDescent="0.3">
      <c r="A5049" s="1" t="str">
        <f>VLOOKUP(F5049,Sheet2!A:C,2,FALSE)</f>
        <v>结果页</v>
      </c>
      <c r="B5049" s="1" t="str">
        <f>VLOOKUP(E5049,[1]Sheet4!A:B,2,FALSE)</f>
        <v>API</v>
      </c>
      <c r="C5049" s="1" t="str">
        <f t="shared" si="50"/>
        <v>07</v>
      </c>
      <c r="D5049" s="147">
        <v>20150714</v>
      </c>
      <c r="E5049" s="6" t="s">
        <v>60</v>
      </c>
      <c r="F5049" s="6" t="s">
        <v>62</v>
      </c>
      <c r="G5049" s="57">
        <v>362589</v>
      </c>
      <c r="H5049" s="8">
        <v>266.24</v>
      </c>
      <c r="I5049" s="9">
        <v>0.734274895267093</v>
      </c>
      <c r="J5049" s="4">
        <v>8.8088717528661924E-3</v>
      </c>
      <c r="K5049" s="9"/>
      <c r="L5049" s="2">
        <v>3194</v>
      </c>
      <c r="M5049" s="6"/>
      <c r="N5049" s="6"/>
    </row>
    <row r="5050" spans="1:14" x14ac:dyDescent="0.3">
      <c r="A5050" s="1" t="str">
        <f>VLOOKUP(F5050,Sheet2!A:C,2,FALSE)</f>
        <v>结果页</v>
      </c>
      <c r="B5050" s="1" t="str">
        <f>VLOOKUP(E5050,[1]Sheet4!A:B,2,FALSE)</f>
        <v>API</v>
      </c>
      <c r="C5050" s="1" t="str">
        <f t="shared" si="50"/>
        <v>07</v>
      </c>
      <c r="D5050" s="147">
        <v>20150714</v>
      </c>
      <c r="E5050" s="6" t="s">
        <v>60</v>
      </c>
      <c r="F5050" s="6" t="s">
        <v>63</v>
      </c>
      <c r="G5050" s="57">
        <v>171988</v>
      </c>
      <c r="H5050" s="8">
        <v>361.21999999999997</v>
      </c>
      <c r="I5050" s="9">
        <v>2.1002628090331878</v>
      </c>
      <c r="J5050" s="4">
        <v>2.2048049863943996E-2</v>
      </c>
      <c r="K5050" s="9"/>
      <c r="L5050" s="2">
        <v>3792</v>
      </c>
      <c r="M5050" s="6"/>
      <c r="N5050" s="6"/>
    </row>
    <row r="5051" spans="1:14" x14ac:dyDescent="0.3">
      <c r="A5051" s="1" t="str">
        <f>VLOOKUP(F5051,Sheet2!A:C,2,FALSE)</f>
        <v>其他</v>
      </c>
      <c r="B5051" s="1" t="str">
        <f>VLOOKUP(E5051,[1]Sheet4!A:B,2,FALSE)</f>
        <v>API</v>
      </c>
      <c r="C5051" s="1" t="str">
        <f t="shared" si="50"/>
        <v>07</v>
      </c>
      <c r="D5051" s="147">
        <v>20150714</v>
      </c>
      <c r="E5051" s="6" t="s">
        <v>60</v>
      </c>
      <c r="F5051" s="6" t="s">
        <v>41</v>
      </c>
      <c r="G5051" s="57">
        <v>15209</v>
      </c>
      <c r="H5051" s="8">
        <v>29.25</v>
      </c>
      <c r="I5051" s="9">
        <v>1.923203366427773</v>
      </c>
      <c r="J5051" s="4">
        <v>7.298310211059241E-3</v>
      </c>
      <c r="K5051" s="9"/>
      <c r="L5051" s="2">
        <v>111</v>
      </c>
      <c r="M5051" s="6"/>
      <c r="N5051" s="6"/>
    </row>
    <row r="5052" spans="1:14" x14ac:dyDescent="0.3">
      <c r="A5052" s="1" t="str">
        <f>VLOOKUP(F5052,Sheet2!A:C,2,FALSE)</f>
        <v>充电屏保</v>
      </c>
      <c r="B5052" s="1" t="str">
        <f>VLOOKUP(E5052,[1]Sheet4!A:B,2,FALSE)</f>
        <v>SDK</v>
      </c>
      <c r="C5052" s="1" t="str">
        <f t="shared" si="50"/>
        <v>07</v>
      </c>
      <c r="D5052" s="147">
        <v>20150714</v>
      </c>
      <c r="E5052" s="6" t="s">
        <v>64</v>
      </c>
      <c r="F5052" s="6" t="s">
        <v>65</v>
      </c>
      <c r="G5052" s="57">
        <v>22567211</v>
      </c>
      <c r="H5052" s="8">
        <v>19547.12</v>
      </c>
      <c r="I5052" s="9">
        <v>0.86619999999999997</v>
      </c>
      <c r="J5052" s="4">
        <v>1.06E-2</v>
      </c>
      <c r="K5052" s="9">
        <v>8.1600000000000006E-2</v>
      </c>
      <c r="L5052" s="2">
        <v>239613</v>
      </c>
      <c r="M5052" s="6"/>
      <c r="N5052" s="6"/>
    </row>
    <row r="5053" spans="1:14" x14ac:dyDescent="0.3">
      <c r="A5053" s="1" t="str">
        <f>VLOOKUP(F5053,Sheet2!A:C,2,FALSE)</f>
        <v>结果页</v>
      </c>
      <c r="B5053" s="1" t="str">
        <f>VLOOKUP(E5053,[1]Sheet4!A:B,2,FALSE)</f>
        <v>SDK</v>
      </c>
      <c r="C5053" s="1" t="str">
        <f t="shared" si="50"/>
        <v>07</v>
      </c>
      <c r="D5053" s="147">
        <v>20150714</v>
      </c>
      <c r="E5053" s="6" t="s">
        <v>64</v>
      </c>
      <c r="F5053" s="6" t="s">
        <v>61</v>
      </c>
      <c r="G5053" s="57">
        <v>5408665</v>
      </c>
      <c r="H5053" s="8">
        <v>3792.55</v>
      </c>
      <c r="I5053" s="9">
        <v>0.70120000000000005</v>
      </c>
      <c r="J5053" s="4">
        <v>1.41E-2</v>
      </c>
      <c r="K5053" s="9">
        <v>4.9700000000000001E-2</v>
      </c>
      <c r="L5053" s="2">
        <v>76299</v>
      </c>
      <c r="M5053" s="6"/>
      <c r="N5053" s="6"/>
    </row>
    <row r="5054" spans="1:14" x14ac:dyDescent="0.3">
      <c r="A5054" s="1" t="str">
        <f>VLOOKUP(F5054,Sheet2!A:C,2,FALSE)</f>
        <v>其他</v>
      </c>
      <c r="B5054" s="1" t="str">
        <f>VLOOKUP(E5054,[1]Sheet4!A:B,2,FALSE)</f>
        <v>SDK</v>
      </c>
      <c r="C5054" s="1" t="str">
        <f t="shared" si="50"/>
        <v>07</v>
      </c>
      <c r="D5054" s="147">
        <v>20150714</v>
      </c>
      <c r="E5054" s="6" t="s">
        <v>64</v>
      </c>
      <c r="F5054" s="6" t="s">
        <v>55</v>
      </c>
      <c r="G5054" s="57">
        <v>5236543</v>
      </c>
      <c r="H5054" s="8">
        <v>3798.98</v>
      </c>
      <c r="I5054" s="9">
        <v>0.72550000000000003</v>
      </c>
      <c r="J5054" s="4">
        <v>1.1599999999999999E-2</v>
      </c>
      <c r="K5054" s="9">
        <v>6.2300000000000001E-2</v>
      </c>
      <c r="L5054" s="2">
        <v>60957</v>
      </c>
      <c r="M5054" s="6"/>
      <c r="N5054" s="6"/>
    </row>
    <row r="5055" spans="1:14" x14ac:dyDescent="0.3">
      <c r="A5055" s="1" t="str">
        <f>VLOOKUP(F5055,Sheet2!A:C,2,FALSE)</f>
        <v>其他</v>
      </c>
      <c r="B5055" s="1" t="str">
        <f>VLOOKUP(E5055,[1]Sheet4!A:B,2,FALSE)</f>
        <v>SDK</v>
      </c>
      <c r="C5055" s="1" t="str">
        <f t="shared" si="50"/>
        <v>07</v>
      </c>
      <c r="D5055" s="147">
        <v>20150714</v>
      </c>
      <c r="E5055" s="6" t="s">
        <v>64</v>
      </c>
      <c r="F5055" s="6" t="s">
        <v>91</v>
      </c>
      <c r="G5055" s="57">
        <v>248920</v>
      </c>
      <c r="H5055" s="8">
        <v>378.63</v>
      </c>
      <c r="I5055" s="9">
        <v>1.5210999999999999</v>
      </c>
      <c r="J5055" s="4">
        <v>3.6499999999999998E-2</v>
      </c>
      <c r="K5055" s="9">
        <v>4.1700000000000001E-2</v>
      </c>
      <c r="L5055" s="2">
        <v>9074</v>
      </c>
      <c r="M5055" s="6"/>
      <c r="N5055" s="6"/>
    </row>
    <row r="5056" spans="1:14" x14ac:dyDescent="0.3">
      <c r="A5056" s="1" t="str">
        <f>VLOOKUP(F5056,Sheet2!A:C,2,FALSE)</f>
        <v>其他</v>
      </c>
      <c r="B5056" s="1" t="str">
        <f>VLOOKUP(E5056,[1]Sheet4!A:B,2,FALSE)</f>
        <v>SDK</v>
      </c>
      <c r="C5056" s="1" t="str">
        <f t="shared" si="50"/>
        <v>07</v>
      </c>
      <c r="D5056" s="147">
        <v>20150714</v>
      </c>
      <c r="E5056" s="6" t="s">
        <v>64</v>
      </c>
      <c r="F5056" s="6" t="s">
        <v>75</v>
      </c>
      <c r="G5056" s="57">
        <v>131294</v>
      </c>
      <c r="H5056" s="8">
        <v>1995.5</v>
      </c>
      <c r="I5056" s="9">
        <v>15.198700000000001</v>
      </c>
      <c r="J5056" s="4">
        <v>8.6199999999999999E-2</v>
      </c>
      <c r="K5056" s="9">
        <v>0.1764</v>
      </c>
      <c r="L5056" s="2">
        <v>11315</v>
      </c>
      <c r="M5056" s="6"/>
      <c r="N5056" s="6"/>
    </row>
    <row r="5057" spans="1:14" x14ac:dyDescent="0.3">
      <c r="A5057" s="1" t="str">
        <f>VLOOKUP(F5057,Sheet2!A:C,2,FALSE)</f>
        <v>天气</v>
      </c>
      <c r="B5057" s="1" t="str">
        <f>VLOOKUP(E5057,[1]Sheet4!A:B,2,FALSE)</f>
        <v>SDK</v>
      </c>
      <c r="C5057" s="1" t="str">
        <f t="shared" si="50"/>
        <v>07</v>
      </c>
      <c r="D5057" s="147">
        <v>20150714</v>
      </c>
      <c r="E5057" s="6" t="s">
        <v>64</v>
      </c>
      <c r="F5057" s="6" t="s">
        <v>107</v>
      </c>
      <c r="G5057" s="57">
        <v>583234</v>
      </c>
      <c r="H5057" s="8">
        <v>3509.08</v>
      </c>
      <c r="I5057" s="9">
        <v>6.0166000000000004</v>
      </c>
      <c r="J5057" s="4">
        <v>7.0900000000000005E-2</v>
      </c>
      <c r="K5057" s="9">
        <v>8.4900000000000003E-2</v>
      </c>
      <c r="L5057" s="2">
        <v>41356</v>
      </c>
      <c r="M5057" s="6"/>
      <c r="N5057" s="6"/>
    </row>
    <row r="5058" spans="1:14" x14ac:dyDescent="0.3">
      <c r="A5058" s="1" t="str">
        <f>VLOOKUP(F5058,Sheet2!A:C,2,FALSE)</f>
        <v>Applock</v>
      </c>
      <c r="B5058" s="1" t="str">
        <f>VLOOKUP(E5058,[1]Sheet4!A:B,2,FALSE)</f>
        <v>SDK</v>
      </c>
      <c r="C5058" s="1" t="str">
        <f t="shared" si="50"/>
        <v>07</v>
      </c>
      <c r="D5058" s="147">
        <v>20150714</v>
      </c>
      <c r="E5058" s="6" t="s">
        <v>64</v>
      </c>
      <c r="F5058" s="6" t="s">
        <v>66</v>
      </c>
      <c r="G5058" s="57">
        <v>132699286</v>
      </c>
      <c r="H5058" s="8">
        <v>70383</v>
      </c>
      <c r="I5058" s="9">
        <v>0.53039999999999998</v>
      </c>
      <c r="J5058" s="4">
        <v>1.26E-2</v>
      </c>
      <c r="K5058" s="9">
        <v>4.2099999999999999E-2</v>
      </c>
      <c r="L5058" s="2">
        <v>1670545</v>
      </c>
      <c r="M5058" s="6"/>
      <c r="N5058" s="6"/>
    </row>
    <row r="5059" spans="1:14" x14ac:dyDescent="0.3">
      <c r="A5059" s="1" t="str">
        <f>VLOOKUP(F5059,Sheet2!A:C,2,FALSE)</f>
        <v>其他</v>
      </c>
      <c r="B5059" s="1" t="str">
        <f>VLOOKUP(E5059,[1]Sheet4!A:B,2,FALSE)</f>
        <v>SDK</v>
      </c>
      <c r="C5059" s="1" t="str">
        <f t="shared" si="50"/>
        <v>07</v>
      </c>
      <c r="D5059" s="147">
        <v>20150714</v>
      </c>
      <c r="E5059" s="6" t="s">
        <v>64</v>
      </c>
      <c r="F5059" s="6" t="s">
        <v>76</v>
      </c>
      <c r="G5059" s="57">
        <v>278325</v>
      </c>
      <c r="H5059" s="8">
        <v>629.66999999999996</v>
      </c>
      <c r="I5059" s="9">
        <v>2.2624</v>
      </c>
      <c r="J5059" s="4">
        <v>1.84E-2</v>
      </c>
      <c r="K5059" s="9">
        <v>0.1227</v>
      </c>
      <c r="L5059" s="2">
        <v>5130</v>
      </c>
      <c r="M5059" s="6"/>
      <c r="N5059" s="6"/>
    </row>
    <row r="5060" spans="1:14" x14ac:dyDescent="0.3">
      <c r="A5060" s="1" t="str">
        <f>VLOOKUP(F5060,Sheet2!A:C,2,FALSE)</f>
        <v>充电屏保</v>
      </c>
      <c r="B5060" s="1" t="str">
        <f>VLOOKUP(E5060,[1]Sheet4!A:B,2,FALSE)</f>
        <v>SDK</v>
      </c>
      <c r="C5060" s="1" t="str">
        <f t="shared" si="50"/>
        <v>07</v>
      </c>
      <c r="D5060" s="147">
        <v>20150714</v>
      </c>
      <c r="E5060" s="6" t="s">
        <v>64</v>
      </c>
      <c r="F5060" s="6" t="s">
        <v>67</v>
      </c>
      <c r="G5060" s="57">
        <v>171260787</v>
      </c>
      <c r="H5060" s="8">
        <v>81301.64</v>
      </c>
      <c r="I5060" s="9">
        <v>0.47470000000000001</v>
      </c>
      <c r="J5060" s="4">
        <v>1.0200000000000001E-2</v>
      </c>
      <c r="K5060" s="9">
        <v>4.65E-2</v>
      </c>
      <c r="L5060" s="2">
        <v>1749957</v>
      </c>
      <c r="M5060" s="6"/>
      <c r="N5060" s="6"/>
    </row>
    <row r="5061" spans="1:14" x14ac:dyDescent="0.3">
      <c r="A5061" s="1" t="str">
        <f>VLOOKUP(F5061,Sheet2!A:C,2,FALSE)</f>
        <v>结果页</v>
      </c>
      <c r="B5061" s="1" t="str">
        <f>VLOOKUP(E5061,[1]Sheet4!A:B,2,FALSE)</f>
        <v>SDK</v>
      </c>
      <c r="C5061" s="1" t="str">
        <f t="shared" si="50"/>
        <v>07</v>
      </c>
      <c r="D5061" s="147">
        <v>20150714</v>
      </c>
      <c r="E5061" s="6" t="s">
        <v>64</v>
      </c>
      <c r="F5061" s="6" t="s">
        <v>62</v>
      </c>
      <c r="G5061" s="57">
        <v>20601155</v>
      </c>
      <c r="H5061" s="8">
        <v>21074.5</v>
      </c>
      <c r="I5061" s="9">
        <v>1.0229999999999999</v>
      </c>
      <c r="J5061" s="4">
        <v>1.29E-2</v>
      </c>
      <c r="K5061" s="9">
        <v>7.9399999999999998E-2</v>
      </c>
      <c r="L5061" s="2">
        <v>265275</v>
      </c>
      <c r="M5061" s="6"/>
      <c r="N5061" s="6"/>
    </row>
    <row r="5062" spans="1:14" x14ac:dyDescent="0.3">
      <c r="A5062" s="1" t="str">
        <f>VLOOKUP(F5062,Sheet2!A:C,2,FALSE)</f>
        <v>其他</v>
      </c>
      <c r="B5062" s="1" t="str">
        <f>VLOOKUP(E5062,[1]Sheet4!A:B,2,FALSE)</f>
        <v>SDK</v>
      </c>
      <c r="C5062" s="1" t="str">
        <f t="shared" si="50"/>
        <v>07</v>
      </c>
      <c r="D5062" s="147">
        <v>20150714</v>
      </c>
      <c r="E5062" s="6" t="s">
        <v>64</v>
      </c>
      <c r="F5062" s="6" t="s">
        <v>68</v>
      </c>
      <c r="G5062" s="57">
        <v>615332</v>
      </c>
      <c r="H5062" s="8">
        <v>927.33</v>
      </c>
      <c r="I5062" s="9">
        <v>1.5069999999999999</v>
      </c>
      <c r="J5062" s="4">
        <v>1.7600000000000001E-2</v>
      </c>
      <c r="K5062" s="9">
        <v>8.5400000000000004E-2</v>
      </c>
      <c r="L5062" s="2">
        <v>10860</v>
      </c>
      <c r="M5062" s="6"/>
      <c r="N5062" s="6"/>
    </row>
    <row r="5063" spans="1:14" x14ac:dyDescent="0.3">
      <c r="A5063" s="1" t="str">
        <f>VLOOKUP(F5063,Sheet2!A:C,2,FALSE)</f>
        <v>其他</v>
      </c>
      <c r="B5063" s="1" t="str">
        <f>VLOOKUP(E5063,[1]Sheet4!A:B,2,FALSE)</f>
        <v>SDK</v>
      </c>
      <c r="C5063" s="1" t="str">
        <f t="shared" si="50"/>
        <v>07</v>
      </c>
      <c r="D5063" s="147">
        <v>20150714</v>
      </c>
      <c r="E5063" s="6" t="s">
        <v>64</v>
      </c>
      <c r="F5063" s="6" t="s">
        <v>69</v>
      </c>
      <c r="G5063" s="57">
        <v>424371</v>
      </c>
      <c r="H5063" s="8">
        <v>2335.1</v>
      </c>
      <c r="I5063" s="9">
        <v>5.5025000000000004</v>
      </c>
      <c r="J5063" s="4">
        <v>2.4199999999999999E-2</v>
      </c>
      <c r="K5063" s="9">
        <v>0.2276</v>
      </c>
      <c r="L5063" s="2">
        <v>10259</v>
      </c>
      <c r="M5063" s="6"/>
      <c r="N5063" s="6"/>
    </row>
    <row r="5064" spans="1:14" x14ac:dyDescent="0.3">
      <c r="A5064" s="1" t="str">
        <f>VLOOKUP(F5064,Sheet2!A:C,2,FALSE)</f>
        <v>其他</v>
      </c>
      <c r="B5064" s="1" t="str">
        <f>VLOOKUP(E5064,[1]Sheet4!A:B,2,FALSE)</f>
        <v>SDK</v>
      </c>
      <c r="C5064" s="1" t="str">
        <f t="shared" si="50"/>
        <v>07</v>
      </c>
      <c r="D5064" s="147">
        <v>20150714</v>
      </c>
      <c r="E5064" s="6" t="s">
        <v>64</v>
      </c>
      <c r="F5064" s="6" t="s">
        <v>70</v>
      </c>
      <c r="G5064" s="57">
        <v>2646097</v>
      </c>
      <c r="H5064" s="8">
        <v>1203.23</v>
      </c>
      <c r="I5064" s="9">
        <v>0.45469999999999999</v>
      </c>
      <c r="J5064" s="4">
        <v>4.4000000000000003E-3</v>
      </c>
      <c r="K5064" s="9">
        <v>0.1038</v>
      </c>
      <c r="L5064" s="2">
        <v>11592</v>
      </c>
      <c r="M5064" s="6"/>
      <c r="N5064" s="6"/>
    </row>
    <row r="5065" spans="1:14" x14ac:dyDescent="0.3">
      <c r="A5065" s="1" t="str">
        <f>VLOOKUP(F5065,Sheet2!A:C,2,FALSE)</f>
        <v>Applock</v>
      </c>
      <c r="B5065" s="1" t="str">
        <f>VLOOKUP(E5065,[1]Sheet4!A:B,2,FALSE)</f>
        <v>SDK</v>
      </c>
      <c r="C5065" s="1" t="str">
        <f t="shared" si="50"/>
        <v>07</v>
      </c>
      <c r="D5065" s="147">
        <v>20150714</v>
      </c>
      <c r="E5065" s="6" t="s">
        <v>64</v>
      </c>
      <c r="F5065" s="6" t="s">
        <v>71</v>
      </c>
      <c r="G5065" s="57">
        <v>376754024</v>
      </c>
      <c r="H5065" s="8">
        <v>251467.56</v>
      </c>
      <c r="I5065" s="9">
        <v>0.66749999999999998</v>
      </c>
      <c r="J5065" s="4">
        <v>1.1299999999999999E-2</v>
      </c>
      <c r="K5065" s="9">
        <v>5.9200000000000003E-2</v>
      </c>
      <c r="L5065" s="2">
        <v>4249137</v>
      </c>
      <c r="M5065" s="6"/>
      <c r="N5065" s="6"/>
    </row>
    <row r="5066" spans="1:14" x14ac:dyDescent="0.3">
      <c r="A5066" s="1" t="str">
        <f>VLOOKUP(F5066,Sheet2!A:C,2,FALSE)</f>
        <v>充电屏保</v>
      </c>
      <c r="B5066" s="1" t="str">
        <f>VLOOKUP(E5066,[1]Sheet4!A:B,2,FALSE)</f>
        <v>SDK</v>
      </c>
      <c r="C5066" s="1" t="str">
        <f t="shared" si="50"/>
        <v>07</v>
      </c>
      <c r="D5066" s="147">
        <v>20150714</v>
      </c>
      <c r="E5066" s="6" t="s">
        <v>64</v>
      </c>
      <c r="F5066" s="6" t="s">
        <v>72</v>
      </c>
      <c r="G5066" s="57">
        <v>47442957</v>
      </c>
      <c r="H5066" s="8">
        <v>26497.65</v>
      </c>
      <c r="I5066" s="9">
        <v>0.5585</v>
      </c>
      <c r="J5066" s="4">
        <v>1.14E-2</v>
      </c>
      <c r="K5066" s="9">
        <v>4.9099999999999998E-2</v>
      </c>
      <c r="L5066" s="2">
        <v>539257</v>
      </c>
      <c r="M5066" s="6"/>
      <c r="N5066" s="6"/>
    </row>
    <row r="5067" spans="1:14" x14ac:dyDescent="0.3">
      <c r="A5067" s="1" t="str">
        <f>VLOOKUP(F5067,Sheet2!A:C,2,FALSE)</f>
        <v>结果页</v>
      </c>
      <c r="B5067" s="1" t="str">
        <f>VLOOKUP(E5067,[1]Sheet4!A:B,2,FALSE)</f>
        <v>SDK</v>
      </c>
      <c r="C5067" s="1" t="str">
        <f t="shared" si="50"/>
        <v>07</v>
      </c>
      <c r="D5067" s="147">
        <v>20150714</v>
      </c>
      <c r="E5067" s="6" t="s">
        <v>64</v>
      </c>
      <c r="F5067" s="6" t="s">
        <v>63</v>
      </c>
      <c r="G5067" s="57">
        <v>15949023</v>
      </c>
      <c r="H5067" s="8">
        <v>36340.559999999998</v>
      </c>
      <c r="I5067" s="9">
        <v>2.2785000000000002</v>
      </c>
      <c r="J5067" s="4">
        <v>2.1000000000000001E-2</v>
      </c>
      <c r="K5067" s="9">
        <v>0.1084</v>
      </c>
      <c r="L5067" s="2">
        <v>335218</v>
      </c>
      <c r="M5067" s="6"/>
      <c r="N5067" s="6"/>
    </row>
    <row r="5068" spans="1:14" x14ac:dyDescent="0.3">
      <c r="A5068" s="1" t="str">
        <f>VLOOKUP(F5068,Sheet2!A:C,2,FALSE)</f>
        <v>其他</v>
      </c>
      <c r="B5068" s="1" t="str">
        <f>VLOOKUP(E5068,[1]Sheet4!A:B,2,FALSE)</f>
        <v>SDK</v>
      </c>
      <c r="C5068" s="1" t="str">
        <f t="shared" si="50"/>
        <v>07</v>
      </c>
      <c r="D5068" s="147">
        <v>20150714</v>
      </c>
      <c r="E5068" s="6" t="s">
        <v>64</v>
      </c>
      <c r="F5068" s="6" t="s">
        <v>73</v>
      </c>
      <c r="G5068" s="57">
        <v>588077</v>
      </c>
      <c r="H5068" s="8">
        <v>814.48</v>
      </c>
      <c r="I5068" s="9">
        <v>1.385</v>
      </c>
      <c r="J5068" s="4">
        <v>3.8300000000000001E-2</v>
      </c>
      <c r="K5068" s="9">
        <v>3.6200000000000003E-2</v>
      </c>
      <c r="L5068" s="2">
        <v>22530</v>
      </c>
      <c r="M5068" s="6"/>
      <c r="N5068" s="6"/>
    </row>
    <row r="5069" spans="1:14" x14ac:dyDescent="0.3">
      <c r="A5069" s="1" t="str">
        <f>VLOOKUP(F5069,Sheet2!A:C,2,FALSE)</f>
        <v>其他</v>
      </c>
      <c r="B5069" s="1" t="str">
        <f>VLOOKUP(E5069,[1]Sheet4!A:B,2,FALSE)</f>
        <v>SDK</v>
      </c>
      <c r="C5069" s="1" t="str">
        <f t="shared" si="50"/>
        <v>07</v>
      </c>
      <c r="D5069" s="147">
        <v>20150714</v>
      </c>
      <c r="E5069" s="6" t="s">
        <v>64</v>
      </c>
      <c r="F5069" s="6" t="s">
        <v>41</v>
      </c>
      <c r="G5069" s="57">
        <v>21042826</v>
      </c>
      <c r="H5069" s="8">
        <v>6243.55</v>
      </c>
      <c r="I5069" s="9">
        <v>0.29670000000000002</v>
      </c>
      <c r="J5069" s="4">
        <v>9.1999999999999998E-3</v>
      </c>
      <c r="K5069" s="9">
        <v>3.2300000000000002E-2</v>
      </c>
      <c r="L5069" s="2">
        <v>193229</v>
      </c>
      <c r="M5069" s="6"/>
      <c r="N5069" s="6"/>
    </row>
    <row r="5070" spans="1:14" x14ac:dyDescent="0.3">
      <c r="A5070" s="1" t="str">
        <f>VLOOKUP(F5070,Sheet2!A:C,2,FALSE)</f>
        <v>其他</v>
      </c>
      <c r="B5070" s="1" t="str">
        <f>VLOOKUP(E5070,[1]Sheet4!A:B,2,FALSE)</f>
        <v>SDK</v>
      </c>
      <c r="C5070" s="1" t="str">
        <f t="shared" si="50"/>
        <v>07</v>
      </c>
      <c r="D5070" s="147">
        <v>20150714</v>
      </c>
      <c r="E5070" s="6" t="s">
        <v>64</v>
      </c>
      <c r="F5070" s="6" t="s">
        <v>59</v>
      </c>
      <c r="G5070" s="57">
        <v>7968079</v>
      </c>
      <c r="H5070" s="8">
        <v>5322.19</v>
      </c>
      <c r="I5070" s="9">
        <v>0.66790000000000005</v>
      </c>
      <c r="J5070" s="4">
        <v>9.5999999999999992E-3</v>
      </c>
      <c r="K5070" s="9">
        <v>6.9900000000000004E-2</v>
      </c>
      <c r="L5070" s="2">
        <v>76145</v>
      </c>
      <c r="M5070" s="6"/>
      <c r="N5070" s="6"/>
    </row>
    <row r="5071" spans="1:14" x14ac:dyDescent="0.3">
      <c r="A5071" s="1" t="str">
        <f>VLOOKUP(F5071,Sheet2!A:C,2,FALSE)</f>
        <v>结果页</v>
      </c>
      <c r="B5071" s="1" t="str">
        <f>VLOOKUP(E5071,[1]Sheet4!A:B,2,FALSE)</f>
        <v>API</v>
      </c>
      <c r="C5071" s="1" t="str">
        <f t="shared" si="50"/>
        <v>07</v>
      </c>
      <c r="D5071" s="147">
        <v>20150714</v>
      </c>
      <c r="E5071" s="6" t="s">
        <v>74</v>
      </c>
      <c r="F5071" s="6" t="s">
        <v>61</v>
      </c>
      <c r="G5071" s="57">
        <v>2346920</v>
      </c>
      <c r="H5071" s="8">
        <v>2018.54</v>
      </c>
      <c r="I5071" s="9">
        <v>0.86</v>
      </c>
      <c r="J5071" s="4">
        <v>1.89E-2</v>
      </c>
      <c r="K5071" s="9"/>
      <c r="L5071" s="2">
        <v>44338</v>
      </c>
      <c r="M5071" s="6"/>
      <c r="N5071" s="6"/>
    </row>
    <row r="5072" spans="1:14" x14ac:dyDescent="0.3">
      <c r="A5072" s="1" t="str">
        <f>VLOOKUP(F5072,Sheet2!A:C,2,FALSE)</f>
        <v>结果页</v>
      </c>
      <c r="B5072" s="1" t="str">
        <f>VLOOKUP(E5072,[1]Sheet4!A:B,2,FALSE)</f>
        <v>API</v>
      </c>
      <c r="C5072" s="1" t="str">
        <f t="shared" si="50"/>
        <v>07</v>
      </c>
      <c r="D5072" s="147">
        <v>20150714</v>
      </c>
      <c r="E5072" s="6" t="s">
        <v>74</v>
      </c>
      <c r="F5072" s="6" t="s">
        <v>63</v>
      </c>
      <c r="G5072" s="57">
        <v>339522</v>
      </c>
      <c r="H5072" s="8">
        <v>467.44</v>
      </c>
      <c r="I5072" s="9">
        <v>1.38</v>
      </c>
      <c r="J5072" s="4">
        <v>8.6E-3</v>
      </c>
      <c r="K5072" s="9"/>
      <c r="L5072" s="2">
        <v>2904</v>
      </c>
      <c r="M5072" s="6"/>
      <c r="N5072" s="6"/>
    </row>
    <row r="5073" spans="1:14" x14ac:dyDescent="0.3">
      <c r="A5073" s="1" t="str">
        <f>VLOOKUP(F5073,Sheet2!A:C,2,FALSE)</f>
        <v>其他</v>
      </c>
      <c r="B5073" s="1" t="str">
        <f>VLOOKUP(E5073,[1]Sheet4!A:B,2,FALSE)</f>
        <v>API</v>
      </c>
      <c r="C5073" s="1" t="str">
        <f t="shared" si="50"/>
        <v>07</v>
      </c>
      <c r="D5073" s="147">
        <v>20150714</v>
      </c>
      <c r="E5073" s="6" t="s">
        <v>74</v>
      </c>
      <c r="F5073" s="6" t="s">
        <v>41</v>
      </c>
      <c r="G5073" s="57">
        <v>56429</v>
      </c>
      <c r="H5073" s="8">
        <v>298.44</v>
      </c>
      <c r="I5073" s="9">
        <v>5.29</v>
      </c>
      <c r="K5073" s="9"/>
      <c r="M5073" s="6"/>
      <c r="N5073" s="6"/>
    </row>
    <row r="5074" spans="1:14" x14ac:dyDescent="0.3">
      <c r="A5074" s="1" t="str">
        <f>VLOOKUP(F5074,Sheet2!A:C,2,FALSE)</f>
        <v>其他</v>
      </c>
      <c r="B5074" s="1" t="str">
        <f>VLOOKUP(E5074,[1]Sheet4!A:B,2,FALSE)</f>
        <v>SDK</v>
      </c>
      <c r="C5074" s="1" t="str">
        <f t="shared" si="50"/>
        <v>07</v>
      </c>
      <c r="D5074" s="147">
        <v>20150715</v>
      </c>
      <c r="E5074" s="6" t="s">
        <v>58</v>
      </c>
      <c r="F5074" s="6" t="s">
        <v>55</v>
      </c>
      <c r="G5074" s="57">
        <v>494613</v>
      </c>
      <c r="H5074" s="8">
        <v>117</v>
      </c>
      <c r="I5074" s="9">
        <v>0.23699999999999999</v>
      </c>
      <c r="K5074" s="9"/>
      <c r="M5074" s="6"/>
      <c r="N5074" s="6"/>
    </row>
    <row r="5075" spans="1:14" x14ac:dyDescent="0.3">
      <c r="A5075" s="1" t="str">
        <f>VLOOKUP(F5075,Sheet2!A:C,2,FALSE)</f>
        <v>其他</v>
      </c>
      <c r="B5075" s="1" t="str">
        <f>VLOOKUP(E5075,[1]Sheet4!A:B,2,FALSE)</f>
        <v>SDK</v>
      </c>
      <c r="C5075" s="1" t="str">
        <f t="shared" si="50"/>
        <v>07</v>
      </c>
      <c r="D5075" s="147">
        <v>20150715</v>
      </c>
      <c r="E5075" s="6" t="s">
        <v>58</v>
      </c>
      <c r="F5075" s="6" t="s">
        <v>41</v>
      </c>
      <c r="G5075" s="57">
        <v>42453632</v>
      </c>
      <c r="H5075" s="8">
        <v>2455</v>
      </c>
      <c r="I5075" s="9">
        <v>5.8000000000000003E-2</v>
      </c>
      <c r="K5075" s="9"/>
      <c r="M5075" s="6"/>
      <c r="N5075" s="6"/>
    </row>
    <row r="5076" spans="1:14" x14ac:dyDescent="0.3">
      <c r="A5076" s="1" t="str">
        <f>VLOOKUP(F5076,Sheet2!A:C,2,FALSE)</f>
        <v>其他</v>
      </c>
      <c r="B5076" s="1" t="str">
        <f>VLOOKUP(E5076,[1]Sheet4!A:B,2,FALSE)</f>
        <v>SDK</v>
      </c>
      <c r="C5076" s="1" t="str">
        <f t="shared" si="50"/>
        <v>07</v>
      </c>
      <c r="D5076" s="147">
        <v>20150715</v>
      </c>
      <c r="E5076" s="6" t="s">
        <v>58</v>
      </c>
      <c r="F5076" s="6" t="s">
        <v>59</v>
      </c>
      <c r="G5076" s="57">
        <v>3414510</v>
      </c>
      <c r="H5076" s="8">
        <v>1483</v>
      </c>
      <c r="I5076" s="9">
        <v>0.434</v>
      </c>
      <c r="K5076" s="9"/>
      <c r="M5076" s="6"/>
      <c r="N5076" s="6"/>
    </row>
    <row r="5077" spans="1:14" x14ac:dyDescent="0.3">
      <c r="A5077" s="1" t="str">
        <f>VLOOKUP(F5077,Sheet2!A:C,2,FALSE)</f>
        <v>结果页</v>
      </c>
      <c r="B5077" s="1" t="str">
        <f>VLOOKUP(E5077,[1]Sheet4!A:B,2,FALSE)</f>
        <v>API</v>
      </c>
      <c r="C5077" s="1" t="str">
        <f t="shared" si="50"/>
        <v>07</v>
      </c>
      <c r="D5077" s="147">
        <v>20150715</v>
      </c>
      <c r="E5077" s="6" t="s">
        <v>60</v>
      </c>
      <c r="F5077" s="6" t="s">
        <v>61</v>
      </c>
      <c r="G5077" s="57">
        <v>88304</v>
      </c>
      <c r="H5077" s="8">
        <v>85.88000000000001</v>
      </c>
      <c r="I5077" s="9">
        <v>0.97254937488675497</v>
      </c>
      <c r="J5077" s="4">
        <v>1.1596303678202573E-2</v>
      </c>
      <c r="K5077" s="9"/>
      <c r="L5077" s="2">
        <v>1024</v>
      </c>
      <c r="M5077" s="6"/>
      <c r="N5077" s="6"/>
    </row>
    <row r="5078" spans="1:14" x14ac:dyDescent="0.3">
      <c r="A5078" s="1" t="str">
        <f>VLOOKUP(F5078,Sheet2!A:C,2,FALSE)</f>
        <v>结果页</v>
      </c>
      <c r="B5078" s="1" t="str">
        <f>VLOOKUP(E5078,[1]Sheet4!A:B,2,FALSE)</f>
        <v>API</v>
      </c>
      <c r="C5078" s="1" t="str">
        <f t="shared" si="50"/>
        <v>07</v>
      </c>
      <c r="D5078" s="147">
        <v>20150715</v>
      </c>
      <c r="E5078" s="6" t="s">
        <v>60</v>
      </c>
      <c r="F5078" s="6" t="s">
        <v>62</v>
      </c>
      <c r="G5078" s="57">
        <v>383386</v>
      </c>
      <c r="H5078" s="8">
        <v>268.52</v>
      </c>
      <c r="I5078" s="9">
        <v>0.7003907289259389</v>
      </c>
      <c r="J5078" s="4">
        <v>8.7535799429295808E-3</v>
      </c>
      <c r="K5078" s="9"/>
      <c r="L5078" s="2">
        <v>3356</v>
      </c>
      <c r="M5078" s="6"/>
      <c r="N5078" s="6"/>
    </row>
    <row r="5079" spans="1:14" x14ac:dyDescent="0.3">
      <c r="A5079" s="1" t="str">
        <f>VLOOKUP(F5079,Sheet2!A:C,2,FALSE)</f>
        <v>结果页</v>
      </c>
      <c r="B5079" s="1" t="str">
        <f>VLOOKUP(E5079,[1]Sheet4!A:B,2,FALSE)</f>
        <v>API</v>
      </c>
      <c r="C5079" s="1" t="str">
        <f t="shared" si="50"/>
        <v>07</v>
      </c>
      <c r="D5079" s="147">
        <v>20150715</v>
      </c>
      <c r="E5079" s="6" t="s">
        <v>60</v>
      </c>
      <c r="F5079" s="6" t="s">
        <v>63</v>
      </c>
      <c r="G5079" s="57">
        <v>174125</v>
      </c>
      <c r="H5079" s="8">
        <v>374.73</v>
      </c>
      <c r="I5079" s="9">
        <v>2.1520746590093323</v>
      </c>
      <c r="J5079" s="4">
        <v>2.2443646805455849E-2</v>
      </c>
      <c r="K5079" s="9"/>
      <c r="L5079" s="2">
        <v>3908</v>
      </c>
      <c r="M5079" s="6"/>
      <c r="N5079" s="6"/>
    </row>
    <row r="5080" spans="1:14" x14ac:dyDescent="0.3">
      <c r="A5080" s="1" t="str">
        <f>VLOOKUP(F5080,Sheet2!A:C,2,FALSE)</f>
        <v>其他</v>
      </c>
      <c r="B5080" s="1" t="str">
        <f>VLOOKUP(E5080,[1]Sheet4!A:B,2,FALSE)</f>
        <v>API</v>
      </c>
      <c r="C5080" s="1" t="str">
        <f t="shared" si="50"/>
        <v>07</v>
      </c>
      <c r="D5080" s="147">
        <v>20150715</v>
      </c>
      <c r="E5080" s="6" t="s">
        <v>60</v>
      </c>
      <c r="F5080" s="6" t="s">
        <v>41</v>
      </c>
      <c r="G5080" s="57">
        <v>15441</v>
      </c>
      <c r="H5080" s="8">
        <v>29.11</v>
      </c>
      <c r="I5080" s="9">
        <v>1.8852405932258274</v>
      </c>
      <c r="J5080" s="4">
        <v>6.8000777151738879E-3</v>
      </c>
      <c r="K5080" s="9"/>
      <c r="L5080" s="2">
        <v>105</v>
      </c>
      <c r="M5080" s="6"/>
      <c r="N5080" s="6"/>
    </row>
    <row r="5081" spans="1:14" x14ac:dyDescent="0.3">
      <c r="A5081" s="1" t="str">
        <f>VLOOKUP(F5081,Sheet2!A:C,2,FALSE)</f>
        <v>充电屏保</v>
      </c>
      <c r="B5081" s="1" t="str">
        <f>VLOOKUP(E5081,[1]Sheet4!A:B,2,FALSE)</f>
        <v>SDK</v>
      </c>
      <c r="C5081" s="1" t="str">
        <f t="shared" si="50"/>
        <v>07</v>
      </c>
      <c r="D5081" s="147">
        <v>20150715</v>
      </c>
      <c r="E5081" s="6" t="s">
        <v>64</v>
      </c>
      <c r="F5081" s="6" t="s">
        <v>65</v>
      </c>
      <c r="G5081" s="57">
        <v>22123902</v>
      </c>
      <c r="H5081" s="8">
        <v>20530.189999999999</v>
      </c>
      <c r="I5081" s="9">
        <v>0.92800000000000005</v>
      </c>
      <c r="J5081" s="4">
        <v>1.06E-2</v>
      </c>
      <c r="K5081" s="9">
        <v>8.7300000000000003E-2</v>
      </c>
      <c r="L5081" s="2">
        <v>235216</v>
      </c>
      <c r="M5081" s="6"/>
      <c r="N5081" s="6"/>
    </row>
    <row r="5082" spans="1:14" x14ac:dyDescent="0.3">
      <c r="A5082" s="1" t="str">
        <f>VLOOKUP(F5082,Sheet2!A:C,2,FALSE)</f>
        <v>结果页</v>
      </c>
      <c r="B5082" s="1" t="str">
        <f>VLOOKUP(E5082,[1]Sheet4!A:B,2,FALSE)</f>
        <v>SDK</v>
      </c>
      <c r="C5082" s="1" t="str">
        <f t="shared" si="50"/>
        <v>07</v>
      </c>
      <c r="D5082" s="147">
        <v>20150715</v>
      </c>
      <c r="E5082" s="6" t="s">
        <v>64</v>
      </c>
      <c r="F5082" s="6" t="s">
        <v>61</v>
      </c>
      <c r="G5082" s="57">
        <v>5321696</v>
      </c>
      <c r="H5082" s="8">
        <v>4013.38</v>
      </c>
      <c r="I5082" s="9">
        <v>0.75419999999999998</v>
      </c>
      <c r="J5082" s="4">
        <v>1.4500000000000001E-2</v>
      </c>
      <c r="K5082" s="9">
        <v>5.2200000000000003E-2</v>
      </c>
      <c r="L5082" s="2">
        <v>76949</v>
      </c>
      <c r="M5082" s="6"/>
      <c r="N5082" s="6"/>
    </row>
    <row r="5083" spans="1:14" x14ac:dyDescent="0.3">
      <c r="A5083" s="1" t="str">
        <f>VLOOKUP(F5083,Sheet2!A:C,2,FALSE)</f>
        <v>其他</v>
      </c>
      <c r="B5083" s="1" t="str">
        <f>VLOOKUP(E5083,[1]Sheet4!A:B,2,FALSE)</f>
        <v>SDK</v>
      </c>
      <c r="C5083" s="1" t="str">
        <f t="shared" si="50"/>
        <v>07</v>
      </c>
      <c r="D5083" s="147">
        <v>20150715</v>
      </c>
      <c r="E5083" s="6" t="s">
        <v>64</v>
      </c>
      <c r="F5083" s="6" t="s">
        <v>55</v>
      </c>
      <c r="G5083" s="57">
        <v>5018074</v>
      </c>
      <c r="H5083" s="8">
        <v>3958.71</v>
      </c>
      <c r="I5083" s="9">
        <v>0.78890000000000005</v>
      </c>
      <c r="J5083" s="4">
        <v>1.1599999999999999E-2</v>
      </c>
      <c r="K5083" s="9">
        <v>6.7900000000000002E-2</v>
      </c>
      <c r="L5083" s="2">
        <v>58272</v>
      </c>
      <c r="M5083" s="6"/>
      <c r="N5083" s="6"/>
    </row>
    <row r="5084" spans="1:14" x14ac:dyDescent="0.3">
      <c r="A5084" s="1" t="str">
        <f>VLOOKUP(F5084,Sheet2!A:C,2,FALSE)</f>
        <v>其他</v>
      </c>
      <c r="B5084" s="1" t="str">
        <f>VLOOKUP(E5084,[1]Sheet4!A:B,2,FALSE)</f>
        <v>SDK</v>
      </c>
      <c r="C5084" s="1" t="str">
        <f t="shared" si="50"/>
        <v>07</v>
      </c>
      <c r="D5084" s="147">
        <v>20150715</v>
      </c>
      <c r="E5084" s="6" t="s">
        <v>64</v>
      </c>
      <c r="F5084" s="6" t="s">
        <v>91</v>
      </c>
      <c r="G5084" s="57">
        <v>247032</v>
      </c>
      <c r="H5084" s="8">
        <v>393.04</v>
      </c>
      <c r="I5084" s="9">
        <v>1.591</v>
      </c>
      <c r="J5084" s="4">
        <v>3.5499999999999997E-2</v>
      </c>
      <c r="K5084" s="9">
        <v>4.48E-2</v>
      </c>
      <c r="L5084" s="2">
        <v>8775</v>
      </c>
      <c r="M5084" s="6"/>
      <c r="N5084" s="6"/>
    </row>
    <row r="5085" spans="1:14" x14ac:dyDescent="0.3">
      <c r="A5085" s="1" t="str">
        <f>VLOOKUP(F5085,Sheet2!A:C,2,FALSE)</f>
        <v>其他</v>
      </c>
      <c r="B5085" s="1" t="str">
        <f>VLOOKUP(E5085,[1]Sheet4!A:B,2,FALSE)</f>
        <v>SDK</v>
      </c>
      <c r="C5085" s="1" t="str">
        <f t="shared" si="50"/>
        <v>07</v>
      </c>
      <c r="D5085" s="147">
        <v>20150715</v>
      </c>
      <c r="E5085" s="6" t="s">
        <v>64</v>
      </c>
      <c r="F5085" s="6" t="s">
        <v>75</v>
      </c>
      <c r="G5085" s="57">
        <v>124406</v>
      </c>
      <c r="H5085" s="8">
        <v>1751.87</v>
      </c>
      <c r="I5085" s="9">
        <v>14.081899999999999</v>
      </c>
      <c r="J5085" s="4">
        <v>8.3599999999999994E-2</v>
      </c>
      <c r="K5085" s="9">
        <v>0.16850000000000001</v>
      </c>
      <c r="L5085" s="2">
        <v>10399</v>
      </c>
      <c r="M5085" s="6"/>
      <c r="N5085" s="6"/>
    </row>
    <row r="5086" spans="1:14" x14ac:dyDescent="0.3">
      <c r="A5086" s="1" t="str">
        <f>VLOOKUP(F5086,Sheet2!A:C,2,FALSE)</f>
        <v>天气</v>
      </c>
      <c r="B5086" s="1" t="str">
        <f>VLOOKUP(E5086,[1]Sheet4!A:B,2,FALSE)</f>
        <v>SDK</v>
      </c>
      <c r="C5086" s="1" t="str">
        <f t="shared" si="50"/>
        <v>07</v>
      </c>
      <c r="D5086" s="147">
        <v>20150715</v>
      </c>
      <c r="E5086" s="6" t="s">
        <v>64</v>
      </c>
      <c r="F5086" s="6" t="s">
        <v>107</v>
      </c>
      <c r="G5086" s="57">
        <v>662544</v>
      </c>
      <c r="H5086" s="8">
        <v>4532.2700000000004</v>
      </c>
      <c r="I5086" s="9">
        <v>6.8407</v>
      </c>
      <c r="J5086" s="4">
        <v>6.9400000000000003E-2</v>
      </c>
      <c r="K5086" s="9">
        <v>9.8599999999999993E-2</v>
      </c>
      <c r="L5086" s="2">
        <v>45987</v>
      </c>
      <c r="M5086" s="6"/>
      <c r="N5086" s="6"/>
    </row>
    <row r="5087" spans="1:14" x14ac:dyDescent="0.3">
      <c r="A5087" s="1" t="str">
        <f>VLOOKUP(F5087,Sheet2!A:C,2,FALSE)</f>
        <v>Applock</v>
      </c>
      <c r="B5087" s="1" t="str">
        <f>VLOOKUP(E5087,[1]Sheet4!A:B,2,FALSE)</f>
        <v>SDK</v>
      </c>
      <c r="C5087" s="1" t="str">
        <f t="shared" si="50"/>
        <v>07</v>
      </c>
      <c r="D5087" s="147">
        <v>20150715</v>
      </c>
      <c r="E5087" s="6" t="s">
        <v>64</v>
      </c>
      <c r="F5087" s="6" t="s">
        <v>66</v>
      </c>
      <c r="G5087" s="57">
        <v>119167547</v>
      </c>
      <c r="H5087" s="8">
        <v>71330.33</v>
      </c>
      <c r="I5087" s="9">
        <v>0.59860000000000002</v>
      </c>
      <c r="J5087" s="4">
        <v>1.34E-2</v>
      </c>
      <c r="K5087" s="9">
        <v>4.4600000000000001E-2</v>
      </c>
      <c r="L5087" s="2">
        <v>1597910</v>
      </c>
      <c r="M5087" s="6"/>
      <c r="N5087" s="6"/>
    </row>
    <row r="5088" spans="1:14" x14ac:dyDescent="0.3">
      <c r="A5088" s="1" t="str">
        <f>VLOOKUP(F5088,Sheet2!A:C,2,FALSE)</f>
        <v>其他</v>
      </c>
      <c r="B5088" s="1" t="str">
        <f>VLOOKUP(E5088,[1]Sheet4!A:B,2,FALSE)</f>
        <v>SDK</v>
      </c>
      <c r="C5088" s="1" t="str">
        <f t="shared" si="50"/>
        <v>07</v>
      </c>
      <c r="D5088" s="147">
        <v>20150715</v>
      </c>
      <c r="E5088" s="6" t="s">
        <v>64</v>
      </c>
      <c r="F5088" s="6" t="s">
        <v>76</v>
      </c>
      <c r="G5088" s="57">
        <v>276532</v>
      </c>
      <c r="H5088" s="8">
        <v>594.5</v>
      </c>
      <c r="I5088" s="9">
        <v>2.1497999999999999</v>
      </c>
      <c r="J5088" s="4">
        <v>1.8200000000000001E-2</v>
      </c>
      <c r="K5088" s="9">
        <v>0.11840000000000001</v>
      </c>
      <c r="L5088" s="2">
        <v>5023</v>
      </c>
      <c r="M5088" s="6"/>
      <c r="N5088" s="6"/>
    </row>
    <row r="5089" spans="1:14" x14ac:dyDescent="0.3">
      <c r="A5089" s="1" t="str">
        <f>VLOOKUP(F5089,Sheet2!A:C,2,FALSE)</f>
        <v>充电屏保</v>
      </c>
      <c r="B5089" s="1" t="str">
        <f>VLOOKUP(E5089,[1]Sheet4!A:B,2,FALSE)</f>
        <v>SDK</v>
      </c>
      <c r="C5089" s="1" t="str">
        <f t="shared" si="50"/>
        <v>07</v>
      </c>
      <c r="D5089" s="147">
        <v>20150715</v>
      </c>
      <c r="E5089" s="6" t="s">
        <v>64</v>
      </c>
      <c r="F5089" s="6" t="s">
        <v>67</v>
      </c>
      <c r="G5089" s="57">
        <v>148893575</v>
      </c>
      <c r="H5089" s="8">
        <v>81501.759999999995</v>
      </c>
      <c r="I5089" s="9">
        <v>0.5474</v>
      </c>
      <c r="J5089" s="4">
        <v>1.06E-2</v>
      </c>
      <c r="K5089" s="9">
        <v>5.1799999999999999E-2</v>
      </c>
      <c r="L5089" s="2">
        <v>1571945</v>
      </c>
      <c r="M5089" s="6"/>
      <c r="N5089" s="6"/>
    </row>
    <row r="5090" spans="1:14" x14ac:dyDescent="0.3">
      <c r="A5090" s="1" t="str">
        <f>VLOOKUP(F5090,Sheet2!A:C,2,FALSE)</f>
        <v>结果页</v>
      </c>
      <c r="B5090" s="1" t="str">
        <f>VLOOKUP(E5090,[1]Sheet4!A:B,2,FALSE)</f>
        <v>SDK</v>
      </c>
      <c r="C5090" s="1" t="str">
        <f t="shared" si="50"/>
        <v>07</v>
      </c>
      <c r="D5090" s="147">
        <v>20150715</v>
      </c>
      <c r="E5090" s="6" t="s">
        <v>64</v>
      </c>
      <c r="F5090" s="6" t="s">
        <v>62</v>
      </c>
      <c r="G5090" s="57">
        <v>19488139</v>
      </c>
      <c r="H5090" s="8">
        <v>19356.7</v>
      </c>
      <c r="I5090" s="9">
        <v>0.99329999999999996</v>
      </c>
      <c r="J5090" s="4">
        <v>1.34E-2</v>
      </c>
      <c r="K5090" s="9">
        <v>7.3899999999999993E-2</v>
      </c>
      <c r="L5090" s="2">
        <v>261762</v>
      </c>
      <c r="M5090" s="6"/>
      <c r="N5090" s="6"/>
    </row>
    <row r="5091" spans="1:14" x14ac:dyDescent="0.3">
      <c r="A5091" s="1" t="str">
        <f>VLOOKUP(F5091,Sheet2!A:C,2,FALSE)</f>
        <v>其他</v>
      </c>
      <c r="B5091" s="1" t="str">
        <f>VLOOKUP(E5091,[1]Sheet4!A:B,2,FALSE)</f>
        <v>SDK</v>
      </c>
      <c r="C5091" s="1" t="str">
        <f t="shared" si="50"/>
        <v>07</v>
      </c>
      <c r="D5091" s="147">
        <v>20150715</v>
      </c>
      <c r="E5091" s="6" t="s">
        <v>64</v>
      </c>
      <c r="F5091" s="6" t="s">
        <v>68</v>
      </c>
      <c r="G5091" s="57">
        <v>568942</v>
      </c>
      <c r="H5091" s="8">
        <v>870.18</v>
      </c>
      <c r="I5091" s="9">
        <v>1.5295000000000001</v>
      </c>
      <c r="J5091" s="4">
        <v>1.7999999999999999E-2</v>
      </c>
      <c r="K5091" s="9">
        <v>8.5199999999999998E-2</v>
      </c>
      <c r="L5091" s="2">
        <v>10213</v>
      </c>
      <c r="M5091" s="6"/>
      <c r="N5091" s="6"/>
    </row>
    <row r="5092" spans="1:14" x14ac:dyDescent="0.3">
      <c r="A5092" s="1" t="str">
        <f>VLOOKUP(F5092,Sheet2!A:C,2,FALSE)</f>
        <v>其他</v>
      </c>
      <c r="B5092" s="1" t="str">
        <f>VLOOKUP(E5092,[1]Sheet4!A:B,2,FALSE)</f>
        <v>SDK</v>
      </c>
      <c r="C5092" s="1" t="str">
        <f t="shared" ref="C5092:C5155" si="51">RIGHT(LEFT(D5092,6),2)</f>
        <v>07</v>
      </c>
      <c r="D5092" s="147">
        <v>20150715</v>
      </c>
      <c r="E5092" s="6" t="s">
        <v>64</v>
      </c>
      <c r="F5092" s="6" t="s">
        <v>69</v>
      </c>
      <c r="G5092" s="57">
        <v>417757</v>
      </c>
      <c r="H5092" s="8">
        <v>1801.35</v>
      </c>
      <c r="I5092" s="9">
        <v>4.3120000000000003</v>
      </c>
      <c r="J5092" s="4">
        <v>2.4400000000000002E-2</v>
      </c>
      <c r="K5092" s="9">
        <v>0.17710000000000001</v>
      </c>
      <c r="L5092" s="2">
        <v>10174</v>
      </c>
      <c r="M5092" s="6"/>
      <c r="N5092" s="6"/>
    </row>
    <row r="5093" spans="1:14" x14ac:dyDescent="0.3">
      <c r="A5093" s="1" t="str">
        <f>VLOOKUP(F5093,Sheet2!A:C,2,FALSE)</f>
        <v>其他</v>
      </c>
      <c r="B5093" s="1" t="str">
        <f>VLOOKUP(E5093,[1]Sheet4!A:B,2,FALSE)</f>
        <v>SDK</v>
      </c>
      <c r="C5093" s="1" t="str">
        <f t="shared" si="51"/>
        <v>07</v>
      </c>
      <c r="D5093" s="147">
        <v>20150715</v>
      </c>
      <c r="E5093" s="6" t="s">
        <v>64</v>
      </c>
      <c r="F5093" s="6" t="s">
        <v>70</v>
      </c>
      <c r="G5093" s="57">
        <v>2439525</v>
      </c>
      <c r="H5093" s="8">
        <v>1271.3599999999999</v>
      </c>
      <c r="I5093" s="9">
        <v>0.5212</v>
      </c>
      <c r="J5093" s="4">
        <v>4.4000000000000003E-3</v>
      </c>
      <c r="K5093" s="9">
        <v>0.1176</v>
      </c>
      <c r="L5093" s="2">
        <v>10809</v>
      </c>
      <c r="M5093" s="6"/>
      <c r="N5093" s="6"/>
    </row>
    <row r="5094" spans="1:14" x14ac:dyDescent="0.3">
      <c r="A5094" s="1" t="str">
        <f>VLOOKUP(F5094,Sheet2!A:C,2,FALSE)</f>
        <v>Applock</v>
      </c>
      <c r="B5094" s="1" t="str">
        <f>VLOOKUP(E5094,[1]Sheet4!A:B,2,FALSE)</f>
        <v>SDK</v>
      </c>
      <c r="C5094" s="1" t="str">
        <f t="shared" si="51"/>
        <v>07</v>
      </c>
      <c r="D5094" s="147">
        <v>20150715</v>
      </c>
      <c r="E5094" s="6" t="s">
        <v>64</v>
      </c>
      <c r="F5094" s="6" t="s">
        <v>71</v>
      </c>
      <c r="G5094" s="57">
        <v>352547421</v>
      </c>
      <c r="H5094" s="8">
        <v>260339.74</v>
      </c>
      <c r="I5094" s="9">
        <v>0.73850000000000005</v>
      </c>
      <c r="J5094" s="4">
        <v>1.1900000000000001E-2</v>
      </c>
      <c r="K5094" s="9">
        <v>6.2300000000000001E-2</v>
      </c>
      <c r="L5094" s="2">
        <v>4179933</v>
      </c>
      <c r="M5094" s="6"/>
      <c r="N5094" s="6"/>
    </row>
    <row r="5095" spans="1:14" x14ac:dyDescent="0.3">
      <c r="A5095" s="1" t="str">
        <f>VLOOKUP(F5095,Sheet2!A:C,2,FALSE)</f>
        <v>充电屏保</v>
      </c>
      <c r="B5095" s="1" t="str">
        <f>VLOOKUP(E5095,[1]Sheet4!A:B,2,FALSE)</f>
        <v>SDK</v>
      </c>
      <c r="C5095" s="1" t="str">
        <f t="shared" si="51"/>
        <v>07</v>
      </c>
      <c r="D5095" s="147">
        <v>20150715</v>
      </c>
      <c r="E5095" s="6" t="s">
        <v>64</v>
      </c>
      <c r="F5095" s="6" t="s">
        <v>72</v>
      </c>
      <c r="G5095" s="57">
        <v>43812722</v>
      </c>
      <c r="H5095" s="8">
        <v>26971.24</v>
      </c>
      <c r="I5095" s="9">
        <v>0.61560000000000004</v>
      </c>
      <c r="J5095" s="4">
        <v>1.18E-2</v>
      </c>
      <c r="K5095" s="9">
        <v>5.21E-2</v>
      </c>
      <c r="L5095" s="2">
        <v>517552</v>
      </c>
      <c r="M5095" s="6"/>
      <c r="N5095" s="6"/>
    </row>
    <row r="5096" spans="1:14" x14ac:dyDescent="0.3">
      <c r="A5096" s="1" t="str">
        <f>VLOOKUP(F5096,Sheet2!A:C,2,FALSE)</f>
        <v>结果页</v>
      </c>
      <c r="B5096" s="1" t="str">
        <f>VLOOKUP(E5096,[1]Sheet4!A:B,2,FALSE)</f>
        <v>SDK</v>
      </c>
      <c r="C5096" s="1" t="str">
        <f t="shared" si="51"/>
        <v>07</v>
      </c>
      <c r="D5096" s="147">
        <v>20150715</v>
      </c>
      <c r="E5096" s="6" t="s">
        <v>64</v>
      </c>
      <c r="F5096" s="6" t="s">
        <v>63</v>
      </c>
      <c r="G5096" s="57">
        <v>15947405</v>
      </c>
      <c r="H5096" s="8">
        <v>35131.19</v>
      </c>
      <c r="I5096" s="9">
        <v>2.2029000000000001</v>
      </c>
      <c r="J5096" s="4">
        <v>2.1600000000000001E-2</v>
      </c>
      <c r="K5096" s="9">
        <v>0.1021</v>
      </c>
      <c r="L5096" s="2">
        <v>344093</v>
      </c>
      <c r="M5096" s="6"/>
      <c r="N5096" s="6"/>
    </row>
    <row r="5097" spans="1:14" x14ac:dyDescent="0.3">
      <c r="A5097" s="1" t="str">
        <f>VLOOKUP(F5097,Sheet2!A:C,2,FALSE)</f>
        <v>其他</v>
      </c>
      <c r="B5097" s="1" t="str">
        <f>VLOOKUP(E5097,[1]Sheet4!A:B,2,FALSE)</f>
        <v>SDK</v>
      </c>
      <c r="C5097" s="1" t="str">
        <f t="shared" si="51"/>
        <v>07</v>
      </c>
      <c r="D5097" s="147">
        <v>20150715</v>
      </c>
      <c r="E5097" s="6" t="s">
        <v>64</v>
      </c>
      <c r="F5097" s="6" t="s">
        <v>73</v>
      </c>
      <c r="G5097" s="57">
        <v>476505</v>
      </c>
      <c r="H5097" s="8">
        <v>689.26</v>
      </c>
      <c r="I5097" s="9">
        <v>1.4464999999999999</v>
      </c>
      <c r="J5097" s="4">
        <v>3.9E-2</v>
      </c>
      <c r="K5097" s="9">
        <v>3.7100000000000001E-2</v>
      </c>
      <c r="L5097" s="2">
        <v>18603</v>
      </c>
      <c r="M5097" s="6"/>
      <c r="N5097" s="6"/>
    </row>
    <row r="5098" spans="1:14" x14ac:dyDescent="0.3">
      <c r="A5098" s="1" t="str">
        <f>VLOOKUP(F5098,Sheet2!A:C,2,FALSE)</f>
        <v>其他</v>
      </c>
      <c r="B5098" s="1" t="str">
        <f>VLOOKUP(E5098,[1]Sheet4!A:B,2,FALSE)</f>
        <v>SDK</v>
      </c>
      <c r="C5098" s="1" t="str">
        <f t="shared" si="51"/>
        <v>07</v>
      </c>
      <c r="D5098" s="147">
        <v>20150715</v>
      </c>
      <c r="E5098" s="6" t="s">
        <v>64</v>
      </c>
      <c r="F5098" s="6" t="s">
        <v>41</v>
      </c>
      <c r="G5098" s="57">
        <v>18229715</v>
      </c>
      <c r="H5098" s="8">
        <v>6343.6</v>
      </c>
      <c r="I5098" s="9">
        <v>0.34799999999999998</v>
      </c>
      <c r="J5098" s="4">
        <v>9.7000000000000003E-3</v>
      </c>
      <c r="K5098" s="9">
        <v>3.5700000000000003E-2</v>
      </c>
      <c r="L5098" s="2">
        <v>177698</v>
      </c>
      <c r="M5098" s="6"/>
      <c r="N5098" s="6"/>
    </row>
    <row r="5099" spans="1:14" x14ac:dyDescent="0.3">
      <c r="A5099" s="1" t="str">
        <f>VLOOKUP(F5099,Sheet2!A:C,2,FALSE)</f>
        <v>其他</v>
      </c>
      <c r="B5099" s="1" t="str">
        <f>VLOOKUP(E5099,[1]Sheet4!A:B,2,FALSE)</f>
        <v>SDK</v>
      </c>
      <c r="C5099" s="1" t="str">
        <f t="shared" si="51"/>
        <v>07</v>
      </c>
      <c r="D5099" s="147">
        <v>20150715</v>
      </c>
      <c r="E5099" s="6" t="s">
        <v>64</v>
      </c>
      <c r="F5099" s="6" t="s">
        <v>59</v>
      </c>
      <c r="G5099" s="57">
        <v>7427999</v>
      </c>
      <c r="H5099" s="8">
        <v>5130.1000000000004</v>
      </c>
      <c r="I5099" s="9">
        <v>0.69059999999999999</v>
      </c>
      <c r="J5099" s="4">
        <v>1.0200000000000001E-2</v>
      </c>
      <c r="K5099" s="9">
        <v>6.8000000000000005E-2</v>
      </c>
      <c r="L5099" s="2">
        <v>75437</v>
      </c>
      <c r="M5099" s="6"/>
      <c r="N5099" s="6"/>
    </row>
    <row r="5100" spans="1:14" x14ac:dyDescent="0.3">
      <c r="A5100" s="1" t="str">
        <f>VLOOKUP(F5100,Sheet2!A:C,2,FALSE)</f>
        <v>结果页</v>
      </c>
      <c r="B5100" s="1" t="str">
        <f>VLOOKUP(E5100,[1]Sheet4!A:B,2,FALSE)</f>
        <v>API</v>
      </c>
      <c r="C5100" s="1" t="str">
        <f t="shared" si="51"/>
        <v>07</v>
      </c>
      <c r="D5100" s="147">
        <v>20150715</v>
      </c>
      <c r="E5100" s="6" t="s">
        <v>74</v>
      </c>
      <c r="F5100" s="6" t="s">
        <v>61</v>
      </c>
      <c r="G5100" s="57">
        <v>1386682</v>
      </c>
      <c r="H5100" s="8">
        <v>1640.86</v>
      </c>
      <c r="I5100" s="9">
        <v>1.18</v>
      </c>
      <c r="J5100" s="4">
        <v>1.9099999999999999E-2</v>
      </c>
      <c r="K5100" s="9"/>
      <c r="L5100" s="2">
        <v>26499</v>
      </c>
      <c r="M5100" s="6"/>
      <c r="N5100" s="6"/>
    </row>
    <row r="5101" spans="1:14" x14ac:dyDescent="0.3">
      <c r="A5101" s="1" t="str">
        <f>VLOOKUP(F5101,Sheet2!A:C,2,FALSE)</f>
        <v>结果页</v>
      </c>
      <c r="B5101" s="1" t="str">
        <f>VLOOKUP(E5101,[1]Sheet4!A:B,2,FALSE)</f>
        <v>API</v>
      </c>
      <c r="C5101" s="1" t="str">
        <f t="shared" si="51"/>
        <v>07</v>
      </c>
      <c r="D5101" s="147">
        <v>20150715</v>
      </c>
      <c r="E5101" s="6" t="s">
        <v>74</v>
      </c>
      <c r="F5101" s="6" t="s">
        <v>63</v>
      </c>
      <c r="G5101" s="57">
        <v>351123</v>
      </c>
      <c r="H5101" s="8">
        <v>481.13</v>
      </c>
      <c r="I5101" s="9">
        <v>1.37</v>
      </c>
      <c r="J5101" s="4">
        <v>8.6E-3</v>
      </c>
      <c r="K5101" s="9"/>
      <c r="L5101" s="2">
        <v>3024</v>
      </c>
      <c r="M5101" s="6"/>
      <c r="N5101" s="6"/>
    </row>
    <row r="5102" spans="1:14" x14ac:dyDescent="0.3">
      <c r="A5102" s="1" t="str">
        <f>VLOOKUP(F5102,Sheet2!A:C,2,FALSE)</f>
        <v>其他</v>
      </c>
      <c r="B5102" s="1" t="str">
        <f>VLOOKUP(E5102,[1]Sheet4!A:B,2,FALSE)</f>
        <v>API</v>
      </c>
      <c r="C5102" s="1" t="str">
        <f t="shared" si="51"/>
        <v>07</v>
      </c>
      <c r="D5102" s="147">
        <v>20150715</v>
      </c>
      <c r="E5102" s="6" t="s">
        <v>74</v>
      </c>
      <c r="F5102" s="6" t="s">
        <v>41</v>
      </c>
      <c r="G5102" s="57">
        <v>52731</v>
      </c>
      <c r="H5102" s="8">
        <v>266.79000000000002</v>
      </c>
      <c r="I5102" s="9">
        <v>5.0599999999999996</v>
      </c>
      <c r="K5102" s="9"/>
      <c r="M5102" s="6"/>
      <c r="N5102" s="6"/>
    </row>
    <row r="5103" spans="1:14" x14ac:dyDescent="0.3">
      <c r="A5103" s="1" t="str">
        <f>VLOOKUP(F5103,Sheet2!A:C,2,FALSE)</f>
        <v>其他</v>
      </c>
      <c r="B5103" s="1" t="str">
        <f>VLOOKUP(E5103,[1]Sheet4!A:B,2,FALSE)</f>
        <v>SDK</v>
      </c>
      <c r="C5103" s="1" t="str">
        <f t="shared" si="51"/>
        <v>07</v>
      </c>
      <c r="D5103" s="147">
        <v>20150716</v>
      </c>
      <c r="E5103" s="6" t="s">
        <v>58</v>
      </c>
      <c r="F5103" s="6" t="s">
        <v>55</v>
      </c>
      <c r="G5103" s="57">
        <v>495553</v>
      </c>
      <c r="H5103" s="8">
        <v>122</v>
      </c>
      <c r="I5103" s="9">
        <v>0.246</v>
      </c>
      <c r="K5103" s="9"/>
      <c r="M5103" s="6"/>
      <c r="N5103" s="6"/>
    </row>
    <row r="5104" spans="1:14" x14ac:dyDescent="0.3">
      <c r="A5104" s="1" t="str">
        <f>VLOOKUP(F5104,Sheet2!A:C,2,FALSE)</f>
        <v>其他</v>
      </c>
      <c r="B5104" s="1" t="str">
        <f>VLOOKUP(E5104,[1]Sheet4!A:B,2,FALSE)</f>
        <v>SDK</v>
      </c>
      <c r="C5104" s="1" t="str">
        <f t="shared" si="51"/>
        <v>07</v>
      </c>
      <c r="D5104" s="147">
        <v>20150716</v>
      </c>
      <c r="E5104" s="6" t="s">
        <v>58</v>
      </c>
      <c r="F5104" s="6" t="s">
        <v>41</v>
      </c>
      <c r="G5104" s="57">
        <v>49311417</v>
      </c>
      <c r="H5104" s="8">
        <v>2616</v>
      </c>
      <c r="I5104" s="9">
        <v>5.2999999999999999E-2</v>
      </c>
      <c r="K5104" s="9"/>
      <c r="M5104" s="6"/>
      <c r="N5104" s="6"/>
    </row>
    <row r="5105" spans="1:14" x14ac:dyDescent="0.3">
      <c r="A5105" s="1" t="str">
        <f>VLOOKUP(F5105,Sheet2!A:C,2,FALSE)</f>
        <v>其他</v>
      </c>
      <c r="B5105" s="1" t="str">
        <f>VLOOKUP(E5105,[1]Sheet4!A:B,2,FALSE)</f>
        <v>SDK</v>
      </c>
      <c r="C5105" s="1" t="str">
        <f t="shared" si="51"/>
        <v>07</v>
      </c>
      <c r="D5105" s="147">
        <v>20150716</v>
      </c>
      <c r="E5105" s="6" t="s">
        <v>58</v>
      </c>
      <c r="F5105" s="6" t="s">
        <v>59</v>
      </c>
      <c r="G5105" s="57">
        <v>3736462</v>
      </c>
      <c r="H5105" s="8">
        <v>1628</v>
      </c>
      <c r="I5105" s="9">
        <v>0.436</v>
      </c>
      <c r="K5105" s="9"/>
      <c r="M5105" s="6"/>
      <c r="N5105" s="6"/>
    </row>
    <row r="5106" spans="1:14" x14ac:dyDescent="0.3">
      <c r="A5106" s="1" t="str">
        <f>VLOOKUP(F5106,Sheet2!A:C,2,FALSE)</f>
        <v>结果页</v>
      </c>
      <c r="B5106" s="1" t="str">
        <f>VLOOKUP(E5106,[1]Sheet4!A:B,2,FALSE)</f>
        <v>API</v>
      </c>
      <c r="C5106" s="1" t="str">
        <f t="shared" si="51"/>
        <v>07</v>
      </c>
      <c r="D5106" s="147">
        <v>20150716</v>
      </c>
      <c r="E5106" s="6" t="s">
        <v>60</v>
      </c>
      <c r="F5106" s="6" t="s">
        <v>61</v>
      </c>
      <c r="G5106" s="57">
        <v>67888</v>
      </c>
      <c r="H5106" s="8">
        <v>56.12</v>
      </c>
      <c r="I5106" s="9">
        <v>0.82665566815932123</v>
      </c>
      <c r="J5106" s="4">
        <v>1.1165448974781994E-2</v>
      </c>
      <c r="K5106" s="9"/>
      <c r="L5106" s="2">
        <v>758</v>
      </c>
      <c r="M5106" s="6"/>
      <c r="N5106" s="6"/>
    </row>
    <row r="5107" spans="1:14" x14ac:dyDescent="0.3">
      <c r="A5107" s="1" t="str">
        <f>VLOOKUP(F5107,Sheet2!A:C,2,FALSE)</f>
        <v>结果页</v>
      </c>
      <c r="B5107" s="1" t="str">
        <f>VLOOKUP(E5107,[1]Sheet4!A:B,2,FALSE)</f>
        <v>API</v>
      </c>
      <c r="C5107" s="1" t="str">
        <f t="shared" si="51"/>
        <v>07</v>
      </c>
      <c r="D5107" s="147">
        <v>20150716</v>
      </c>
      <c r="E5107" s="6" t="s">
        <v>60</v>
      </c>
      <c r="F5107" s="6" t="s">
        <v>62</v>
      </c>
      <c r="G5107" s="57">
        <v>346378</v>
      </c>
      <c r="H5107" s="8">
        <v>239.23</v>
      </c>
      <c r="I5107" s="9">
        <v>0.6906616471022986</v>
      </c>
      <c r="J5107" s="4">
        <v>9.1229812516961245E-3</v>
      </c>
      <c r="K5107" s="9"/>
      <c r="L5107" s="2">
        <v>3160</v>
      </c>
      <c r="M5107" s="6"/>
      <c r="N5107" s="6"/>
    </row>
    <row r="5108" spans="1:14" x14ac:dyDescent="0.3">
      <c r="A5108" s="1" t="str">
        <f>VLOOKUP(F5108,Sheet2!A:C,2,FALSE)</f>
        <v>结果页</v>
      </c>
      <c r="B5108" s="1" t="str">
        <f>VLOOKUP(E5108,[1]Sheet4!A:B,2,FALSE)</f>
        <v>API</v>
      </c>
      <c r="C5108" s="1" t="str">
        <f t="shared" si="51"/>
        <v>07</v>
      </c>
      <c r="D5108" s="147">
        <v>20150716</v>
      </c>
      <c r="E5108" s="6" t="s">
        <v>60</v>
      </c>
      <c r="F5108" s="6" t="s">
        <v>63</v>
      </c>
      <c r="G5108" s="57">
        <v>161216</v>
      </c>
      <c r="H5108" s="8">
        <v>352.21000000000004</v>
      </c>
      <c r="I5108" s="9">
        <v>2.1847087137753078</v>
      </c>
      <c r="J5108" s="4">
        <v>2.2379912663755459E-2</v>
      </c>
      <c r="K5108" s="9"/>
      <c r="L5108" s="2">
        <v>3608</v>
      </c>
      <c r="M5108" s="6"/>
      <c r="N5108" s="6"/>
    </row>
    <row r="5109" spans="1:14" x14ac:dyDescent="0.3">
      <c r="A5109" s="1" t="str">
        <f>VLOOKUP(F5109,Sheet2!A:C,2,FALSE)</f>
        <v>其他</v>
      </c>
      <c r="B5109" s="1" t="str">
        <f>VLOOKUP(E5109,[1]Sheet4!A:B,2,FALSE)</f>
        <v>API</v>
      </c>
      <c r="C5109" s="1" t="str">
        <f t="shared" si="51"/>
        <v>07</v>
      </c>
      <c r="D5109" s="147">
        <v>20150716</v>
      </c>
      <c r="E5109" s="6" t="s">
        <v>60</v>
      </c>
      <c r="F5109" s="6" t="s">
        <v>41</v>
      </c>
      <c r="G5109" s="57">
        <v>16333</v>
      </c>
      <c r="H5109" s="8">
        <v>27.700000000000003</v>
      </c>
      <c r="I5109" s="9">
        <v>1.6959529786322172</v>
      </c>
      <c r="J5109" s="4">
        <v>7.7756688912018609E-3</v>
      </c>
      <c r="K5109" s="9"/>
      <c r="L5109" s="2">
        <v>127</v>
      </c>
      <c r="M5109" s="6"/>
      <c r="N5109" s="6"/>
    </row>
    <row r="5110" spans="1:14" x14ac:dyDescent="0.3">
      <c r="A5110" s="1" t="str">
        <f>VLOOKUP(F5110,Sheet2!A:C,2,FALSE)</f>
        <v>充电屏保</v>
      </c>
      <c r="B5110" s="1" t="str">
        <f>VLOOKUP(E5110,[1]Sheet4!A:B,2,FALSE)</f>
        <v>SDK</v>
      </c>
      <c r="C5110" s="1" t="str">
        <f t="shared" si="51"/>
        <v>07</v>
      </c>
      <c r="D5110" s="147">
        <v>20150716</v>
      </c>
      <c r="E5110" s="6" t="s">
        <v>64</v>
      </c>
      <c r="F5110" s="6" t="s">
        <v>65</v>
      </c>
      <c r="G5110" s="57">
        <v>22540004</v>
      </c>
      <c r="H5110" s="8">
        <v>20339.29</v>
      </c>
      <c r="I5110" s="9">
        <v>0.90239999999999998</v>
      </c>
      <c r="J5110" s="4">
        <v>1.06E-2</v>
      </c>
      <c r="K5110" s="9">
        <v>8.5400000000000004E-2</v>
      </c>
      <c r="L5110" s="2">
        <v>238102</v>
      </c>
      <c r="M5110" s="6"/>
      <c r="N5110" s="6"/>
    </row>
    <row r="5111" spans="1:14" x14ac:dyDescent="0.3">
      <c r="A5111" s="1" t="str">
        <f>VLOOKUP(F5111,Sheet2!A:C,2,FALSE)</f>
        <v>结果页</v>
      </c>
      <c r="B5111" s="1" t="str">
        <f>VLOOKUP(E5111,[1]Sheet4!A:B,2,FALSE)</f>
        <v>SDK</v>
      </c>
      <c r="C5111" s="1" t="str">
        <f t="shared" si="51"/>
        <v>07</v>
      </c>
      <c r="D5111" s="147">
        <v>20150716</v>
      </c>
      <c r="E5111" s="6" t="s">
        <v>64</v>
      </c>
      <c r="F5111" s="6" t="s">
        <v>61</v>
      </c>
      <c r="G5111" s="57">
        <v>5172412</v>
      </c>
      <c r="H5111" s="8">
        <v>3876.19</v>
      </c>
      <c r="I5111" s="9">
        <v>0.74939999999999996</v>
      </c>
      <c r="J5111" s="4">
        <v>1.43E-2</v>
      </c>
      <c r="K5111" s="9">
        <v>5.2400000000000002E-2</v>
      </c>
      <c r="L5111" s="2">
        <v>73979</v>
      </c>
      <c r="M5111" s="6"/>
      <c r="N5111" s="6"/>
    </row>
    <row r="5112" spans="1:14" x14ac:dyDescent="0.3">
      <c r="A5112" s="1" t="str">
        <f>VLOOKUP(F5112,Sheet2!A:C,2,FALSE)</f>
        <v>其他</v>
      </c>
      <c r="B5112" s="1" t="str">
        <f>VLOOKUP(E5112,[1]Sheet4!A:B,2,FALSE)</f>
        <v>SDK</v>
      </c>
      <c r="C5112" s="1" t="str">
        <f t="shared" si="51"/>
        <v>07</v>
      </c>
      <c r="D5112" s="147">
        <v>20150716</v>
      </c>
      <c r="E5112" s="6" t="s">
        <v>64</v>
      </c>
      <c r="F5112" s="6" t="s">
        <v>55</v>
      </c>
      <c r="G5112" s="57">
        <v>4842909</v>
      </c>
      <c r="H5112" s="8">
        <v>3843.38</v>
      </c>
      <c r="I5112" s="9">
        <v>0.79359999999999997</v>
      </c>
      <c r="J5112" s="4">
        <v>1.17E-2</v>
      </c>
      <c r="K5112" s="9">
        <v>6.7799999999999999E-2</v>
      </c>
      <c r="L5112" s="2">
        <v>56670</v>
      </c>
      <c r="M5112" s="6"/>
      <c r="N5112" s="6"/>
    </row>
    <row r="5113" spans="1:14" x14ac:dyDescent="0.3">
      <c r="A5113" s="1" t="str">
        <f>VLOOKUP(F5113,Sheet2!A:C,2,FALSE)</f>
        <v>其他</v>
      </c>
      <c r="B5113" s="1" t="str">
        <f>VLOOKUP(E5113,[1]Sheet4!A:B,2,FALSE)</f>
        <v>SDK</v>
      </c>
      <c r="C5113" s="1" t="str">
        <f t="shared" si="51"/>
        <v>07</v>
      </c>
      <c r="D5113" s="147">
        <v>20150716</v>
      </c>
      <c r="E5113" s="6" t="s">
        <v>64</v>
      </c>
      <c r="F5113" s="6" t="s">
        <v>91</v>
      </c>
      <c r="G5113" s="57">
        <v>256148</v>
      </c>
      <c r="H5113" s="8">
        <v>444.35</v>
      </c>
      <c r="I5113" s="9">
        <v>1.7346999999999999</v>
      </c>
      <c r="J5113" s="4">
        <v>3.6499999999999998E-2</v>
      </c>
      <c r="K5113" s="9">
        <v>4.7500000000000001E-2</v>
      </c>
      <c r="L5113" s="2">
        <v>9346</v>
      </c>
      <c r="M5113" s="6"/>
      <c r="N5113" s="6"/>
    </row>
    <row r="5114" spans="1:14" x14ac:dyDescent="0.3">
      <c r="A5114" s="1" t="str">
        <f>VLOOKUP(F5114,Sheet2!A:C,2,FALSE)</f>
        <v>其他</v>
      </c>
      <c r="B5114" s="1" t="str">
        <f>VLOOKUP(E5114,[1]Sheet4!A:B,2,FALSE)</f>
        <v>SDK</v>
      </c>
      <c r="C5114" s="1" t="str">
        <f t="shared" si="51"/>
        <v>07</v>
      </c>
      <c r="D5114" s="147">
        <v>20150716</v>
      </c>
      <c r="E5114" s="6" t="s">
        <v>64</v>
      </c>
      <c r="F5114" s="6" t="s">
        <v>75</v>
      </c>
      <c r="G5114" s="57">
        <v>122284</v>
      </c>
      <c r="H5114" s="8">
        <v>1733.01</v>
      </c>
      <c r="I5114" s="9">
        <v>14.172000000000001</v>
      </c>
      <c r="J5114" s="4">
        <v>8.4400000000000003E-2</v>
      </c>
      <c r="K5114" s="9">
        <v>0.16800000000000001</v>
      </c>
      <c r="L5114" s="2">
        <v>10317</v>
      </c>
      <c r="M5114" s="6"/>
      <c r="N5114" s="6"/>
    </row>
    <row r="5115" spans="1:14" x14ac:dyDescent="0.3">
      <c r="A5115" s="1" t="str">
        <f>VLOOKUP(F5115,Sheet2!A:C,2,FALSE)</f>
        <v>天气</v>
      </c>
      <c r="B5115" s="1" t="str">
        <f>VLOOKUP(E5115,[1]Sheet4!A:B,2,FALSE)</f>
        <v>SDK</v>
      </c>
      <c r="C5115" s="1" t="str">
        <f t="shared" si="51"/>
        <v>07</v>
      </c>
      <c r="D5115" s="147">
        <v>20150716</v>
      </c>
      <c r="E5115" s="6" t="s">
        <v>64</v>
      </c>
      <c r="F5115" s="6" t="s">
        <v>107</v>
      </c>
      <c r="G5115" s="57">
        <v>751461</v>
      </c>
      <c r="H5115" s="8">
        <v>4826.1000000000004</v>
      </c>
      <c r="I5115" s="9">
        <v>6.4222999999999999</v>
      </c>
      <c r="J5115" s="4">
        <v>6.93E-2</v>
      </c>
      <c r="K5115" s="9">
        <v>9.2700000000000005E-2</v>
      </c>
      <c r="L5115" s="2">
        <v>52082</v>
      </c>
      <c r="M5115" s="6"/>
      <c r="N5115" s="6"/>
    </row>
    <row r="5116" spans="1:14" x14ac:dyDescent="0.3">
      <c r="A5116" s="1" t="str">
        <f>VLOOKUP(F5116,Sheet2!A:C,2,FALSE)</f>
        <v>Applock</v>
      </c>
      <c r="B5116" s="1" t="str">
        <f>VLOOKUP(E5116,[1]Sheet4!A:B,2,FALSE)</f>
        <v>SDK</v>
      </c>
      <c r="C5116" s="1" t="str">
        <f t="shared" si="51"/>
        <v>07</v>
      </c>
      <c r="D5116" s="147">
        <v>20150716</v>
      </c>
      <c r="E5116" s="6" t="s">
        <v>64</v>
      </c>
      <c r="F5116" s="6" t="s">
        <v>66</v>
      </c>
      <c r="G5116" s="57">
        <v>123088614</v>
      </c>
      <c r="H5116" s="8">
        <v>72859.37</v>
      </c>
      <c r="I5116" s="9">
        <v>0.59189999999999998</v>
      </c>
      <c r="J5116" s="4">
        <v>1.35E-2</v>
      </c>
      <c r="K5116" s="9">
        <v>4.3799999999999999E-2</v>
      </c>
      <c r="L5116" s="2">
        <v>1661916</v>
      </c>
      <c r="M5116" s="6"/>
      <c r="N5116" s="6"/>
    </row>
    <row r="5117" spans="1:14" x14ac:dyDescent="0.3">
      <c r="A5117" s="1" t="str">
        <f>VLOOKUP(F5117,Sheet2!A:C,2,FALSE)</f>
        <v>其他</v>
      </c>
      <c r="B5117" s="1" t="str">
        <f>VLOOKUP(E5117,[1]Sheet4!A:B,2,FALSE)</f>
        <v>SDK</v>
      </c>
      <c r="C5117" s="1" t="str">
        <f t="shared" si="51"/>
        <v>07</v>
      </c>
      <c r="D5117" s="147">
        <v>20150716</v>
      </c>
      <c r="E5117" s="6" t="s">
        <v>64</v>
      </c>
      <c r="F5117" s="6" t="s">
        <v>76</v>
      </c>
      <c r="G5117" s="57">
        <v>271494</v>
      </c>
      <c r="H5117" s="8">
        <v>623.83000000000004</v>
      </c>
      <c r="I5117" s="9">
        <v>2.2978000000000001</v>
      </c>
      <c r="J5117" s="4">
        <v>1.8599999999999998E-2</v>
      </c>
      <c r="K5117" s="9">
        <v>0.1236</v>
      </c>
      <c r="L5117" s="2">
        <v>5046</v>
      </c>
      <c r="M5117" s="6"/>
      <c r="N5117" s="6"/>
    </row>
    <row r="5118" spans="1:14" x14ac:dyDescent="0.3">
      <c r="A5118" s="1" t="str">
        <f>VLOOKUP(F5118,Sheet2!A:C,2,FALSE)</f>
        <v>充电屏保</v>
      </c>
      <c r="B5118" s="1" t="str">
        <f>VLOOKUP(E5118,[1]Sheet4!A:B,2,FALSE)</f>
        <v>SDK</v>
      </c>
      <c r="C5118" s="1" t="str">
        <f t="shared" si="51"/>
        <v>07</v>
      </c>
      <c r="D5118" s="147">
        <v>20150716</v>
      </c>
      <c r="E5118" s="6" t="s">
        <v>64</v>
      </c>
      <c r="F5118" s="6" t="s">
        <v>67</v>
      </c>
      <c r="G5118" s="57">
        <v>152239530</v>
      </c>
      <c r="H5118" s="8">
        <v>81640.25</v>
      </c>
      <c r="I5118" s="9">
        <v>0.5363</v>
      </c>
      <c r="J5118" s="4">
        <v>1.0500000000000001E-2</v>
      </c>
      <c r="K5118" s="9">
        <v>5.0900000000000001E-2</v>
      </c>
      <c r="L5118" s="2">
        <v>1602430</v>
      </c>
      <c r="M5118" s="6"/>
      <c r="N5118" s="6"/>
    </row>
    <row r="5119" spans="1:14" x14ac:dyDescent="0.3">
      <c r="A5119" s="1" t="str">
        <f>VLOOKUP(F5119,Sheet2!A:C,2,FALSE)</f>
        <v>结果页</v>
      </c>
      <c r="B5119" s="1" t="str">
        <f>VLOOKUP(E5119,[1]Sheet4!A:B,2,FALSE)</f>
        <v>SDK</v>
      </c>
      <c r="C5119" s="1" t="str">
        <f t="shared" si="51"/>
        <v>07</v>
      </c>
      <c r="D5119" s="147">
        <v>20150716</v>
      </c>
      <c r="E5119" s="6" t="s">
        <v>64</v>
      </c>
      <c r="F5119" s="6" t="s">
        <v>62</v>
      </c>
      <c r="G5119" s="57">
        <v>18169054</v>
      </c>
      <c r="H5119" s="8">
        <v>18505.02</v>
      </c>
      <c r="I5119" s="9">
        <v>1.0185</v>
      </c>
      <c r="J5119" s="4">
        <v>1.4200000000000001E-2</v>
      </c>
      <c r="K5119" s="9">
        <v>7.1900000000000006E-2</v>
      </c>
      <c r="L5119" s="2">
        <v>257382</v>
      </c>
      <c r="M5119" s="6"/>
      <c r="N5119" s="6"/>
    </row>
    <row r="5120" spans="1:14" x14ac:dyDescent="0.3">
      <c r="A5120" s="1" t="str">
        <f>VLOOKUP(F5120,Sheet2!A:C,2,FALSE)</f>
        <v>其他</v>
      </c>
      <c r="B5120" s="1" t="str">
        <f>VLOOKUP(E5120,[1]Sheet4!A:B,2,FALSE)</f>
        <v>SDK</v>
      </c>
      <c r="C5120" s="1" t="str">
        <f t="shared" si="51"/>
        <v>07</v>
      </c>
      <c r="D5120" s="147">
        <v>20150716</v>
      </c>
      <c r="E5120" s="6" t="s">
        <v>64</v>
      </c>
      <c r="F5120" s="6" t="s">
        <v>68</v>
      </c>
      <c r="G5120" s="57">
        <v>531684</v>
      </c>
      <c r="H5120" s="8">
        <v>830.47</v>
      </c>
      <c r="I5120" s="9">
        <v>1.5620000000000001</v>
      </c>
      <c r="J5120" s="4">
        <v>1.89E-2</v>
      </c>
      <c r="K5120" s="9">
        <v>8.2799999999999999E-2</v>
      </c>
      <c r="L5120" s="2">
        <v>10026</v>
      </c>
      <c r="M5120" s="6"/>
      <c r="N5120" s="6"/>
    </row>
    <row r="5121" spans="1:14" x14ac:dyDescent="0.3">
      <c r="A5121" s="1" t="str">
        <f>VLOOKUP(F5121,Sheet2!A:C,2,FALSE)</f>
        <v>其他</v>
      </c>
      <c r="B5121" s="1" t="str">
        <f>VLOOKUP(E5121,[1]Sheet4!A:B,2,FALSE)</f>
        <v>SDK</v>
      </c>
      <c r="C5121" s="1" t="str">
        <f t="shared" si="51"/>
        <v>07</v>
      </c>
      <c r="D5121" s="147">
        <v>20150716</v>
      </c>
      <c r="E5121" s="6" t="s">
        <v>64</v>
      </c>
      <c r="F5121" s="6" t="s">
        <v>69</v>
      </c>
      <c r="G5121" s="57">
        <v>407523</v>
      </c>
      <c r="H5121" s="8">
        <v>1915.76</v>
      </c>
      <c r="I5121" s="9">
        <v>4.7009999999999996</v>
      </c>
      <c r="J5121" s="4">
        <v>2.4400000000000002E-2</v>
      </c>
      <c r="K5121" s="9">
        <v>0.193</v>
      </c>
      <c r="L5121" s="2">
        <v>9924</v>
      </c>
      <c r="M5121" s="6"/>
      <c r="N5121" s="6"/>
    </row>
    <row r="5122" spans="1:14" x14ac:dyDescent="0.3">
      <c r="A5122" s="1" t="str">
        <f>VLOOKUP(F5122,Sheet2!A:C,2,FALSE)</f>
        <v>其他</v>
      </c>
      <c r="B5122" s="1" t="str">
        <f>VLOOKUP(E5122,[1]Sheet4!A:B,2,FALSE)</f>
        <v>SDK</v>
      </c>
      <c r="C5122" s="1" t="str">
        <f t="shared" si="51"/>
        <v>07</v>
      </c>
      <c r="D5122" s="147">
        <v>20150716</v>
      </c>
      <c r="E5122" s="6" t="s">
        <v>64</v>
      </c>
      <c r="F5122" s="6" t="s">
        <v>70</v>
      </c>
      <c r="G5122" s="57">
        <v>2452446</v>
      </c>
      <c r="H5122" s="8">
        <v>1255.5899999999999</v>
      </c>
      <c r="I5122" s="9">
        <v>0.51200000000000001</v>
      </c>
      <c r="J5122" s="4">
        <v>4.4000000000000003E-3</v>
      </c>
      <c r="K5122" s="9">
        <v>0.1157</v>
      </c>
      <c r="L5122" s="2">
        <v>10853</v>
      </c>
      <c r="M5122" s="6"/>
      <c r="N5122" s="6"/>
    </row>
    <row r="5123" spans="1:14" x14ac:dyDescent="0.3">
      <c r="A5123" s="1" t="str">
        <f>VLOOKUP(F5123,Sheet2!A:C,2,FALSE)</f>
        <v>Applock</v>
      </c>
      <c r="B5123" s="1" t="str">
        <f>VLOOKUP(E5123,[1]Sheet4!A:B,2,FALSE)</f>
        <v>SDK</v>
      </c>
      <c r="C5123" s="1" t="str">
        <f t="shared" si="51"/>
        <v>07</v>
      </c>
      <c r="D5123" s="147">
        <v>20150716</v>
      </c>
      <c r="E5123" s="6" t="s">
        <v>64</v>
      </c>
      <c r="F5123" s="6" t="s">
        <v>71</v>
      </c>
      <c r="G5123" s="57">
        <v>361851827</v>
      </c>
      <c r="H5123" s="8">
        <v>263453.19</v>
      </c>
      <c r="I5123" s="9">
        <v>0.72809999999999997</v>
      </c>
      <c r="J5123" s="4">
        <v>1.2E-2</v>
      </c>
      <c r="K5123" s="9">
        <v>6.08E-2</v>
      </c>
      <c r="L5123" s="2">
        <v>4335821</v>
      </c>
      <c r="M5123" s="6"/>
      <c r="N5123" s="6"/>
    </row>
    <row r="5124" spans="1:14" x14ac:dyDescent="0.3">
      <c r="A5124" s="1" t="str">
        <f>VLOOKUP(F5124,Sheet2!A:C,2,FALSE)</f>
        <v>充电屏保</v>
      </c>
      <c r="B5124" s="1" t="str">
        <f>VLOOKUP(E5124,[1]Sheet4!A:B,2,FALSE)</f>
        <v>SDK</v>
      </c>
      <c r="C5124" s="1" t="str">
        <f t="shared" si="51"/>
        <v>07</v>
      </c>
      <c r="D5124" s="147">
        <v>20150716</v>
      </c>
      <c r="E5124" s="6" t="s">
        <v>64</v>
      </c>
      <c r="F5124" s="6" t="s">
        <v>72</v>
      </c>
      <c r="G5124" s="57">
        <v>45410916</v>
      </c>
      <c r="H5124" s="8">
        <v>27578.83</v>
      </c>
      <c r="I5124" s="9">
        <v>0.60729999999999995</v>
      </c>
      <c r="J5124" s="4">
        <v>1.17E-2</v>
      </c>
      <c r="K5124" s="9">
        <v>5.1799999999999999E-2</v>
      </c>
      <c r="L5124" s="2">
        <v>532526</v>
      </c>
      <c r="M5124" s="6"/>
      <c r="N5124" s="6"/>
    </row>
    <row r="5125" spans="1:14" x14ac:dyDescent="0.3">
      <c r="A5125" s="1" t="str">
        <f>VLOOKUP(F5125,Sheet2!A:C,2,FALSE)</f>
        <v>结果页</v>
      </c>
      <c r="B5125" s="1" t="str">
        <f>VLOOKUP(E5125,[1]Sheet4!A:B,2,FALSE)</f>
        <v>SDK</v>
      </c>
      <c r="C5125" s="1" t="str">
        <f t="shared" si="51"/>
        <v>07</v>
      </c>
      <c r="D5125" s="147">
        <v>20150716</v>
      </c>
      <c r="E5125" s="6" t="s">
        <v>64</v>
      </c>
      <c r="F5125" s="6" t="s">
        <v>63</v>
      </c>
      <c r="G5125" s="57">
        <v>15731364</v>
      </c>
      <c r="H5125" s="8">
        <v>34569.910000000003</v>
      </c>
      <c r="I5125" s="9">
        <v>2.1974999999999998</v>
      </c>
      <c r="J5125" s="4">
        <v>2.0799999999999999E-2</v>
      </c>
      <c r="K5125" s="9">
        <v>0.10580000000000001</v>
      </c>
      <c r="L5125" s="2">
        <v>326628</v>
      </c>
      <c r="M5125" s="6"/>
      <c r="N5125" s="6"/>
    </row>
    <row r="5126" spans="1:14" x14ac:dyDescent="0.3">
      <c r="A5126" s="1" t="str">
        <f>VLOOKUP(F5126,Sheet2!A:C,2,FALSE)</f>
        <v>其他</v>
      </c>
      <c r="B5126" s="1" t="str">
        <f>VLOOKUP(E5126,[1]Sheet4!A:B,2,FALSE)</f>
        <v>SDK</v>
      </c>
      <c r="C5126" s="1" t="str">
        <f t="shared" si="51"/>
        <v>07</v>
      </c>
      <c r="D5126" s="147">
        <v>20150716</v>
      </c>
      <c r="E5126" s="6" t="s">
        <v>64</v>
      </c>
      <c r="F5126" s="6" t="s">
        <v>73</v>
      </c>
      <c r="G5126" s="57">
        <v>449343</v>
      </c>
      <c r="H5126" s="8">
        <v>591.08000000000004</v>
      </c>
      <c r="I5126" s="9">
        <v>1.3153999999999999</v>
      </c>
      <c r="J5126" s="4">
        <v>3.8399999999999997E-2</v>
      </c>
      <c r="K5126" s="9">
        <v>3.4200000000000001E-2</v>
      </c>
      <c r="L5126" s="2">
        <v>17276</v>
      </c>
      <c r="M5126" s="6"/>
      <c r="N5126" s="6"/>
    </row>
    <row r="5127" spans="1:14" x14ac:dyDescent="0.3">
      <c r="A5127" s="1" t="str">
        <f>VLOOKUP(F5127,Sheet2!A:C,2,FALSE)</f>
        <v>其他</v>
      </c>
      <c r="B5127" s="1" t="str">
        <f>VLOOKUP(E5127,[1]Sheet4!A:B,2,FALSE)</f>
        <v>SDK</v>
      </c>
      <c r="C5127" s="1" t="str">
        <f t="shared" si="51"/>
        <v>07</v>
      </c>
      <c r="D5127" s="147">
        <v>20150716</v>
      </c>
      <c r="E5127" s="6" t="s">
        <v>64</v>
      </c>
      <c r="F5127" s="6" t="s">
        <v>41</v>
      </c>
      <c r="G5127" s="57">
        <v>19860269</v>
      </c>
      <c r="H5127" s="8">
        <v>6730.52</v>
      </c>
      <c r="I5127" s="9">
        <v>0.33889999999999998</v>
      </c>
      <c r="J5127" s="4">
        <v>9.4999999999999998E-3</v>
      </c>
      <c r="K5127" s="9">
        <v>3.5799999999999998E-2</v>
      </c>
      <c r="L5127" s="2">
        <v>187845</v>
      </c>
      <c r="M5127" s="6"/>
      <c r="N5127" s="6"/>
    </row>
    <row r="5128" spans="1:14" x14ac:dyDescent="0.3">
      <c r="A5128" s="1" t="str">
        <f>VLOOKUP(F5128,Sheet2!A:C,2,FALSE)</f>
        <v>其他</v>
      </c>
      <c r="B5128" s="1" t="str">
        <f>VLOOKUP(E5128,[1]Sheet4!A:B,2,FALSE)</f>
        <v>SDK</v>
      </c>
      <c r="C5128" s="1" t="str">
        <f t="shared" si="51"/>
        <v>07</v>
      </c>
      <c r="D5128" s="147">
        <v>20150716</v>
      </c>
      <c r="E5128" s="6" t="s">
        <v>64</v>
      </c>
      <c r="F5128" s="6" t="s">
        <v>59</v>
      </c>
      <c r="G5128" s="57">
        <v>7894670</v>
      </c>
      <c r="H5128" s="8">
        <v>4873.3100000000004</v>
      </c>
      <c r="I5128" s="9">
        <v>0.61729999999999996</v>
      </c>
      <c r="J5128" s="4">
        <v>1.04E-2</v>
      </c>
      <c r="K5128" s="9">
        <v>5.9299999999999999E-2</v>
      </c>
      <c r="L5128" s="2">
        <v>82249</v>
      </c>
      <c r="M5128" s="6"/>
      <c r="N5128" s="6"/>
    </row>
    <row r="5129" spans="1:14" x14ac:dyDescent="0.3">
      <c r="A5129" s="1" t="str">
        <f>VLOOKUP(F5129,Sheet2!A:C,2,FALSE)</f>
        <v>结果页</v>
      </c>
      <c r="B5129" s="1" t="str">
        <f>VLOOKUP(E5129,[1]Sheet4!A:B,2,FALSE)</f>
        <v>API</v>
      </c>
      <c r="C5129" s="1" t="str">
        <f t="shared" si="51"/>
        <v>07</v>
      </c>
      <c r="D5129" s="147">
        <v>20150716</v>
      </c>
      <c r="E5129" s="6" t="s">
        <v>74</v>
      </c>
      <c r="F5129" s="6" t="s">
        <v>61</v>
      </c>
      <c r="G5129" s="57">
        <v>879039</v>
      </c>
      <c r="H5129" s="8">
        <v>1353.37</v>
      </c>
      <c r="I5129" s="9">
        <v>1.54</v>
      </c>
      <c r="J5129" s="4">
        <v>1.6799999999999999E-2</v>
      </c>
      <c r="K5129" s="9">
        <v>1.68</v>
      </c>
      <c r="L5129" s="2">
        <v>14748</v>
      </c>
      <c r="M5129" s="6"/>
      <c r="N5129" s="6"/>
    </row>
    <row r="5130" spans="1:14" x14ac:dyDescent="0.3">
      <c r="A5130" s="1" t="str">
        <f>VLOOKUP(F5130,Sheet2!A:C,2,FALSE)</f>
        <v>结果页</v>
      </c>
      <c r="B5130" s="1" t="str">
        <f>VLOOKUP(E5130,[1]Sheet4!A:B,2,FALSE)</f>
        <v>API</v>
      </c>
      <c r="C5130" s="1" t="str">
        <f t="shared" si="51"/>
        <v>07</v>
      </c>
      <c r="D5130" s="147">
        <v>20150716</v>
      </c>
      <c r="E5130" s="6" t="s">
        <v>74</v>
      </c>
      <c r="F5130" s="6" t="s">
        <v>63</v>
      </c>
      <c r="G5130" s="57">
        <v>349472</v>
      </c>
      <c r="H5130" s="8">
        <v>566.63</v>
      </c>
      <c r="I5130" s="9">
        <v>1.62</v>
      </c>
      <c r="J5130" s="4">
        <v>8.8999999999999999E-3</v>
      </c>
      <c r="K5130" s="9">
        <v>0.89</v>
      </c>
      <c r="L5130" s="2">
        <v>3119</v>
      </c>
      <c r="M5130" s="6"/>
      <c r="N5130" s="6"/>
    </row>
    <row r="5131" spans="1:14" x14ac:dyDescent="0.3">
      <c r="A5131" s="1" t="str">
        <f>VLOOKUP(F5131,Sheet2!A:C,2,FALSE)</f>
        <v>其他</v>
      </c>
      <c r="B5131" s="1" t="str">
        <f>VLOOKUP(E5131,[1]Sheet4!A:B,2,FALSE)</f>
        <v>API</v>
      </c>
      <c r="C5131" s="1" t="str">
        <f t="shared" si="51"/>
        <v>07</v>
      </c>
      <c r="D5131" s="147">
        <v>20150716</v>
      </c>
      <c r="E5131" s="6" t="s">
        <v>74</v>
      </c>
      <c r="F5131" s="6" t="s">
        <v>41</v>
      </c>
      <c r="G5131" s="57">
        <v>51480</v>
      </c>
      <c r="H5131" s="8">
        <v>248.61</v>
      </c>
      <c r="I5131" s="9">
        <v>4.83</v>
      </c>
      <c r="K5131" s="9"/>
      <c r="M5131" s="6"/>
      <c r="N5131" s="6"/>
    </row>
    <row r="5132" spans="1:14" x14ac:dyDescent="0.3">
      <c r="A5132" s="1" t="str">
        <f>VLOOKUP(F5132,Sheet2!A:C,2,FALSE)</f>
        <v>其他</v>
      </c>
      <c r="B5132" s="1" t="str">
        <f>VLOOKUP(E5132,[1]Sheet4!A:B,2,FALSE)</f>
        <v>SDK</v>
      </c>
      <c r="C5132" s="1" t="str">
        <f t="shared" si="51"/>
        <v>07</v>
      </c>
      <c r="D5132" s="147">
        <v>20150717</v>
      </c>
      <c r="E5132" s="6" t="s">
        <v>58</v>
      </c>
      <c r="F5132" s="6" t="s">
        <v>55</v>
      </c>
      <c r="G5132" s="57">
        <v>494171</v>
      </c>
      <c r="H5132" s="8">
        <v>116</v>
      </c>
      <c r="I5132" s="9">
        <v>0.23400000000000001</v>
      </c>
      <c r="K5132" s="9"/>
      <c r="M5132" s="6"/>
      <c r="N5132" s="6"/>
    </row>
    <row r="5133" spans="1:14" x14ac:dyDescent="0.3">
      <c r="A5133" s="1" t="str">
        <f>VLOOKUP(F5133,Sheet2!A:C,2,FALSE)</f>
        <v>其他</v>
      </c>
      <c r="B5133" s="1" t="str">
        <f>VLOOKUP(E5133,[1]Sheet4!A:B,2,FALSE)</f>
        <v>SDK</v>
      </c>
      <c r="C5133" s="1" t="str">
        <f t="shared" si="51"/>
        <v>07</v>
      </c>
      <c r="D5133" s="147">
        <v>20150717</v>
      </c>
      <c r="E5133" s="6" t="s">
        <v>58</v>
      </c>
      <c r="F5133" s="6" t="s">
        <v>41</v>
      </c>
      <c r="G5133" s="57">
        <v>48027989</v>
      </c>
      <c r="H5133" s="8">
        <v>2470</v>
      </c>
      <c r="I5133" s="9">
        <v>5.0999999999999997E-2</v>
      </c>
      <c r="K5133" s="9"/>
      <c r="M5133" s="6"/>
      <c r="N5133" s="6"/>
    </row>
    <row r="5134" spans="1:14" x14ac:dyDescent="0.3">
      <c r="A5134" s="1" t="str">
        <f>VLOOKUP(F5134,Sheet2!A:C,2,FALSE)</f>
        <v>其他</v>
      </c>
      <c r="B5134" s="1" t="str">
        <f>VLOOKUP(E5134,[1]Sheet4!A:B,2,FALSE)</f>
        <v>SDK</v>
      </c>
      <c r="C5134" s="1" t="str">
        <f t="shared" si="51"/>
        <v>07</v>
      </c>
      <c r="D5134" s="147">
        <v>20150717</v>
      </c>
      <c r="E5134" s="6" t="s">
        <v>58</v>
      </c>
      <c r="F5134" s="6" t="s">
        <v>59</v>
      </c>
      <c r="G5134" s="57">
        <v>3861421</v>
      </c>
      <c r="H5134" s="8">
        <v>1674</v>
      </c>
      <c r="I5134" s="9">
        <v>0.434</v>
      </c>
      <c r="K5134" s="9"/>
      <c r="M5134" s="6"/>
      <c r="N5134" s="6"/>
    </row>
    <row r="5135" spans="1:14" x14ac:dyDescent="0.3">
      <c r="A5135" s="1" t="str">
        <f>VLOOKUP(F5135,Sheet2!A:C,2,FALSE)</f>
        <v>结果页</v>
      </c>
      <c r="B5135" s="1" t="str">
        <f>VLOOKUP(E5135,[1]Sheet4!A:B,2,FALSE)</f>
        <v>API</v>
      </c>
      <c r="C5135" s="1" t="str">
        <f t="shared" si="51"/>
        <v>07</v>
      </c>
      <c r="D5135" s="147">
        <v>20150717</v>
      </c>
      <c r="E5135" s="6" t="s">
        <v>60</v>
      </c>
      <c r="F5135" s="6" t="s">
        <v>61</v>
      </c>
      <c r="G5135" s="57">
        <v>54330</v>
      </c>
      <c r="H5135" s="8">
        <v>75.990000000000009</v>
      </c>
      <c r="I5135" s="9">
        <v>1.3986747653230263</v>
      </c>
      <c r="J5135" s="4">
        <v>1.3565249401803791E-2</v>
      </c>
      <c r="K5135" s="9"/>
      <c r="L5135" s="2">
        <v>737</v>
      </c>
      <c r="M5135" s="6"/>
      <c r="N5135" s="6"/>
    </row>
    <row r="5136" spans="1:14" x14ac:dyDescent="0.3">
      <c r="A5136" s="1" t="str">
        <f>VLOOKUP(F5136,Sheet2!A:C,2,FALSE)</f>
        <v>结果页</v>
      </c>
      <c r="B5136" s="1" t="str">
        <f>VLOOKUP(E5136,[1]Sheet4!A:B,2,FALSE)</f>
        <v>API</v>
      </c>
      <c r="C5136" s="1" t="str">
        <f t="shared" si="51"/>
        <v>07</v>
      </c>
      <c r="D5136" s="147">
        <v>20150717</v>
      </c>
      <c r="E5136" s="6" t="s">
        <v>60</v>
      </c>
      <c r="F5136" s="6" t="s">
        <v>62</v>
      </c>
      <c r="G5136" s="57">
        <v>279920</v>
      </c>
      <c r="H5136" s="8">
        <v>194.62</v>
      </c>
      <c r="I5136" s="9">
        <v>0.6952700771649043</v>
      </c>
      <c r="J5136" s="4">
        <v>8.7382109174049729E-3</v>
      </c>
      <c r="K5136" s="9"/>
      <c r="L5136" s="2">
        <v>2446</v>
      </c>
      <c r="M5136" s="6"/>
      <c r="N5136" s="6"/>
    </row>
    <row r="5137" spans="1:14" x14ac:dyDescent="0.3">
      <c r="A5137" s="1" t="str">
        <f>VLOOKUP(F5137,Sheet2!A:C,2,FALSE)</f>
        <v>结果页</v>
      </c>
      <c r="B5137" s="1" t="str">
        <f>VLOOKUP(E5137,[1]Sheet4!A:B,2,FALSE)</f>
        <v>API</v>
      </c>
      <c r="C5137" s="1" t="str">
        <f t="shared" si="51"/>
        <v>07</v>
      </c>
      <c r="D5137" s="147">
        <v>20150717</v>
      </c>
      <c r="E5137" s="6" t="s">
        <v>60</v>
      </c>
      <c r="F5137" s="6" t="s">
        <v>63</v>
      </c>
      <c r="G5137" s="57">
        <v>147204</v>
      </c>
      <c r="H5137" s="8">
        <v>340.52</v>
      </c>
      <c r="I5137" s="9">
        <v>2.3132523572729</v>
      </c>
      <c r="J5137" s="4">
        <v>2.379690769272574E-2</v>
      </c>
      <c r="K5137" s="9"/>
      <c r="L5137" s="2">
        <v>3503</v>
      </c>
      <c r="M5137" s="6"/>
      <c r="N5137" s="6"/>
    </row>
    <row r="5138" spans="1:14" x14ac:dyDescent="0.3">
      <c r="A5138" s="1" t="str">
        <f>VLOOKUP(F5138,Sheet2!A:C,2,FALSE)</f>
        <v>其他</v>
      </c>
      <c r="B5138" s="1" t="str">
        <f>VLOOKUP(E5138,[1]Sheet4!A:B,2,FALSE)</f>
        <v>API</v>
      </c>
      <c r="C5138" s="1" t="str">
        <f t="shared" si="51"/>
        <v>07</v>
      </c>
      <c r="D5138" s="147">
        <v>20150717</v>
      </c>
      <c r="E5138" s="6" t="s">
        <v>60</v>
      </c>
      <c r="F5138" s="6" t="s">
        <v>41</v>
      </c>
      <c r="G5138" s="57">
        <v>17223</v>
      </c>
      <c r="H5138" s="8">
        <v>28.330000000000002</v>
      </c>
      <c r="I5138" s="9">
        <v>1.6448934564245488</v>
      </c>
      <c r="J5138" s="4">
        <v>7.7222318992045524E-3</v>
      </c>
      <c r="K5138" s="9"/>
      <c r="L5138" s="2">
        <v>133</v>
      </c>
      <c r="M5138" s="6"/>
      <c r="N5138" s="6"/>
    </row>
    <row r="5139" spans="1:14" x14ac:dyDescent="0.3">
      <c r="A5139" s="1" t="str">
        <f>VLOOKUP(F5139,Sheet2!A:C,2,FALSE)</f>
        <v>充电屏保</v>
      </c>
      <c r="B5139" s="1" t="str">
        <f>VLOOKUP(E5139,[1]Sheet4!A:B,2,FALSE)</f>
        <v>SDK</v>
      </c>
      <c r="C5139" s="1" t="str">
        <f t="shared" si="51"/>
        <v>07</v>
      </c>
      <c r="D5139" s="147">
        <v>20150717</v>
      </c>
      <c r="E5139" s="6" t="s">
        <v>64</v>
      </c>
      <c r="F5139" s="6" t="s">
        <v>65</v>
      </c>
      <c r="G5139" s="57">
        <v>22796320</v>
      </c>
      <c r="H5139" s="8">
        <v>21062.21</v>
      </c>
      <c r="I5139" s="9">
        <v>0.92390000000000005</v>
      </c>
      <c r="J5139" s="4">
        <v>1.06E-2</v>
      </c>
      <c r="K5139" s="9">
        <v>8.7400000000000005E-2</v>
      </c>
      <c r="L5139" s="2">
        <v>241064</v>
      </c>
      <c r="M5139" s="6"/>
      <c r="N5139" s="6"/>
    </row>
    <row r="5140" spans="1:14" x14ac:dyDescent="0.3">
      <c r="A5140" s="1" t="str">
        <f>VLOOKUP(F5140,Sheet2!A:C,2,FALSE)</f>
        <v>结果页</v>
      </c>
      <c r="B5140" s="1" t="str">
        <f>VLOOKUP(E5140,[1]Sheet4!A:B,2,FALSE)</f>
        <v>SDK</v>
      </c>
      <c r="C5140" s="1" t="str">
        <f t="shared" si="51"/>
        <v>07</v>
      </c>
      <c r="D5140" s="147">
        <v>20150717</v>
      </c>
      <c r="E5140" s="6" t="s">
        <v>64</v>
      </c>
      <c r="F5140" s="6" t="s">
        <v>61</v>
      </c>
      <c r="G5140" s="57">
        <v>5342292</v>
      </c>
      <c r="H5140" s="8">
        <v>4219.0600000000004</v>
      </c>
      <c r="I5140" s="9">
        <v>0.78969999999999996</v>
      </c>
      <c r="J5140" s="4">
        <v>1.41E-2</v>
      </c>
      <c r="K5140" s="9">
        <v>5.62E-2</v>
      </c>
      <c r="L5140" s="2">
        <v>75131</v>
      </c>
      <c r="M5140" s="6"/>
      <c r="N5140" s="6"/>
    </row>
    <row r="5141" spans="1:14" x14ac:dyDescent="0.3">
      <c r="A5141" s="1" t="str">
        <f>VLOOKUP(F5141,Sheet2!A:C,2,FALSE)</f>
        <v>其他</v>
      </c>
      <c r="B5141" s="1" t="str">
        <f>VLOOKUP(E5141,[1]Sheet4!A:B,2,FALSE)</f>
        <v>SDK</v>
      </c>
      <c r="C5141" s="1" t="str">
        <f t="shared" si="51"/>
        <v>07</v>
      </c>
      <c r="D5141" s="147">
        <v>20150717</v>
      </c>
      <c r="E5141" s="6" t="s">
        <v>64</v>
      </c>
      <c r="F5141" s="6" t="s">
        <v>55</v>
      </c>
      <c r="G5141" s="57">
        <v>5016593</v>
      </c>
      <c r="H5141" s="8">
        <v>4194.1899999999996</v>
      </c>
      <c r="I5141" s="9">
        <v>0.83609999999999995</v>
      </c>
      <c r="J5141" s="4">
        <v>1.17E-2</v>
      </c>
      <c r="K5141" s="9">
        <v>7.1400000000000005E-2</v>
      </c>
      <c r="L5141" s="2">
        <v>58727</v>
      </c>
      <c r="M5141" s="6"/>
      <c r="N5141" s="6"/>
    </row>
    <row r="5142" spans="1:14" x14ac:dyDescent="0.3">
      <c r="A5142" s="1" t="str">
        <f>VLOOKUP(F5142,Sheet2!A:C,2,FALSE)</f>
        <v>其他</v>
      </c>
      <c r="B5142" s="1" t="str">
        <f>VLOOKUP(E5142,[1]Sheet4!A:B,2,FALSE)</f>
        <v>SDK</v>
      </c>
      <c r="C5142" s="1" t="str">
        <f t="shared" si="51"/>
        <v>07</v>
      </c>
      <c r="D5142" s="147">
        <v>20150717</v>
      </c>
      <c r="E5142" s="6" t="s">
        <v>64</v>
      </c>
      <c r="F5142" s="6" t="s">
        <v>91</v>
      </c>
      <c r="G5142" s="57">
        <v>260916</v>
      </c>
      <c r="H5142" s="8">
        <v>433.42</v>
      </c>
      <c r="I5142" s="9">
        <v>1.6611</v>
      </c>
      <c r="J5142" s="4">
        <v>3.7100000000000001E-2</v>
      </c>
      <c r="K5142" s="9">
        <v>4.48E-2</v>
      </c>
      <c r="L5142" s="2">
        <v>9671</v>
      </c>
      <c r="M5142" s="6"/>
      <c r="N5142" s="6"/>
    </row>
    <row r="5143" spans="1:14" x14ac:dyDescent="0.3">
      <c r="A5143" s="1" t="str">
        <f>VLOOKUP(F5143,Sheet2!A:C,2,FALSE)</f>
        <v>其他</v>
      </c>
      <c r="B5143" s="1" t="str">
        <f>VLOOKUP(E5143,[1]Sheet4!A:B,2,FALSE)</f>
        <v>SDK</v>
      </c>
      <c r="C5143" s="1" t="str">
        <f t="shared" si="51"/>
        <v>07</v>
      </c>
      <c r="D5143" s="147">
        <v>20150717</v>
      </c>
      <c r="E5143" s="6" t="s">
        <v>64</v>
      </c>
      <c r="F5143" s="6" t="s">
        <v>75</v>
      </c>
      <c r="G5143" s="57">
        <v>118709</v>
      </c>
      <c r="H5143" s="8">
        <v>1880.45</v>
      </c>
      <c r="I5143" s="9">
        <v>15.8408</v>
      </c>
      <c r="J5143" s="4">
        <v>8.3299999999999999E-2</v>
      </c>
      <c r="K5143" s="9">
        <v>0.1903</v>
      </c>
      <c r="L5143" s="2">
        <v>9884</v>
      </c>
      <c r="M5143" s="6"/>
      <c r="N5143" s="6"/>
    </row>
    <row r="5144" spans="1:14" x14ac:dyDescent="0.3">
      <c r="A5144" s="1" t="str">
        <f>VLOOKUP(F5144,Sheet2!A:C,2,FALSE)</f>
        <v>天气</v>
      </c>
      <c r="B5144" s="1" t="str">
        <f>VLOOKUP(E5144,[1]Sheet4!A:B,2,FALSE)</f>
        <v>SDK</v>
      </c>
      <c r="C5144" s="1" t="str">
        <f t="shared" si="51"/>
        <v>07</v>
      </c>
      <c r="D5144" s="147">
        <v>20150717</v>
      </c>
      <c r="E5144" s="6" t="s">
        <v>64</v>
      </c>
      <c r="F5144" s="6" t="s">
        <v>107</v>
      </c>
      <c r="G5144" s="57">
        <v>811103</v>
      </c>
      <c r="H5144" s="8">
        <v>5804.9</v>
      </c>
      <c r="I5144" s="9">
        <v>7.1567999999999996</v>
      </c>
      <c r="J5144" s="4">
        <v>6.9099999999999995E-2</v>
      </c>
      <c r="K5144" s="9">
        <v>0.10349999999999999</v>
      </c>
      <c r="L5144" s="2">
        <v>56063</v>
      </c>
      <c r="M5144" s="6"/>
      <c r="N5144" s="6"/>
    </row>
    <row r="5145" spans="1:14" x14ac:dyDescent="0.3">
      <c r="A5145" s="1" t="str">
        <f>VLOOKUP(F5145,Sheet2!A:C,2,FALSE)</f>
        <v>Applock</v>
      </c>
      <c r="B5145" s="1" t="str">
        <f>VLOOKUP(E5145,[1]Sheet4!A:B,2,FALSE)</f>
        <v>SDK</v>
      </c>
      <c r="C5145" s="1" t="str">
        <f t="shared" si="51"/>
        <v>07</v>
      </c>
      <c r="D5145" s="147">
        <v>20150717</v>
      </c>
      <c r="E5145" s="6" t="s">
        <v>64</v>
      </c>
      <c r="F5145" s="6" t="s">
        <v>66</v>
      </c>
      <c r="G5145" s="57">
        <v>126251439</v>
      </c>
      <c r="H5145" s="8">
        <v>68265.240000000005</v>
      </c>
      <c r="I5145" s="9">
        <v>0.54069999999999996</v>
      </c>
      <c r="J5145" s="4">
        <v>1.3599999999999999E-2</v>
      </c>
      <c r="K5145" s="9">
        <v>3.9800000000000002E-2</v>
      </c>
      <c r="L5145" s="2">
        <v>1713646</v>
      </c>
      <c r="M5145" s="6"/>
      <c r="N5145" s="6"/>
    </row>
    <row r="5146" spans="1:14" x14ac:dyDescent="0.3">
      <c r="A5146" s="1" t="str">
        <f>VLOOKUP(F5146,Sheet2!A:C,2,FALSE)</f>
        <v>其他</v>
      </c>
      <c r="B5146" s="1" t="str">
        <f>VLOOKUP(E5146,[1]Sheet4!A:B,2,FALSE)</f>
        <v>SDK</v>
      </c>
      <c r="C5146" s="1" t="str">
        <f t="shared" si="51"/>
        <v>07</v>
      </c>
      <c r="D5146" s="147">
        <v>20150717</v>
      </c>
      <c r="E5146" s="6" t="s">
        <v>64</v>
      </c>
      <c r="F5146" s="6" t="s">
        <v>76</v>
      </c>
      <c r="G5146" s="57">
        <v>309861</v>
      </c>
      <c r="H5146" s="8">
        <v>747.66</v>
      </c>
      <c r="I5146" s="9">
        <v>2.4129</v>
      </c>
      <c r="J5146" s="4">
        <v>1.7899999999999999E-2</v>
      </c>
      <c r="K5146" s="9">
        <v>0.13489999999999999</v>
      </c>
      <c r="L5146" s="2">
        <v>5542</v>
      </c>
      <c r="M5146" s="6"/>
      <c r="N5146" s="6"/>
    </row>
    <row r="5147" spans="1:14" x14ac:dyDescent="0.3">
      <c r="A5147" s="1" t="str">
        <f>VLOOKUP(F5147,Sheet2!A:C,2,FALSE)</f>
        <v>充电屏保</v>
      </c>
      <c r="B5147" s="1" t="str">
        <f>VLOOKUP(E5147,[1]Sheet4!A:B,2,FALSE)</f>
        <v>SDK</v>
      </c>
      <c r="C5147" s="1" t="str">
        <f t="shared" si="51"/>
        <v>07</v>
      </c>
      <c r="D5147" s="147">
        <v>20150717</v>
      </c>
      <c r="E5147" s="6" t="s">
        <v>64</v>
      </c>
      <c r="F5147" s="6" t="s">
        <v>67</v>
      </c>
      <c r="G5147" s="57">
        <v>156123905</v>
      </c>
      <c r="H5147" s="8">
        <v>77312.070000000007</v>
      </c>
      <c r="I5147" s="9">
        <v>0.49519999999999997</v>
      </c>
      <c r="J5147" s="4">
        <v>1.0500000000000001E-2</v>
      </c>
      <c r="K5147" s="9">
        <v>4.6899999999999997E-2</v>
      </c>
      <c r="L5147" s="2">
        <v>1646715</v>
      </c>
      <c r="M5147" s="6"/>
      <c r="N5147" s="6"/>
    </row>
    <row r="5148" spans="1:14" x14ac:dyDescent="0.3">
      <c r="A5148" s="1" t="str">
        <f>VLOOKUP(F5148,Sheet2!A:C,2,FALSE)</f>
        <v>结果页</v>
      </c>
      <c r="B5148" s="1" t="str">
        <f>VLOOKUP(E5148,[1]Sheet4!A:B,2,FALSE)</f>
        <v>SDK</v>
      </c>
      <c r="C5148" s="1" t="str">
        <f t="shared" si="51"/>
        <v>07</v>
      </c>
      <c r="D5148" s="147">
        <v>20150717</v>
      </c>
      <c r="E5148" s="6" t="s">
        <v>64</v>
      </c>
      <c r="F5148" s="6" t="s">
        <v>62</v>
      </c>
      <c r="G5148" s="57">
        <v>20689336</v>
      </c>
      <c r="H5148" s="8">
        <v>23766.34</v>
      </c>
      <c r="I5148" s="9">
        <v>1.1487000000000001</v>
      </c>
      <c r="J5148" s="4">
        <v>1.44E-2</v>
      </c>
      <c r="K5148" s="9">
        <v>7.9699999999999993E-2</v>
      </c>
      <c r="L5148" s="2">
        <v>298308</v>
      </c>
      <c r="M5148" s="6"/>
      <c r="N5148" s="6"/>
    </row>
    <row r="5149" spans="1:14" x14ac:dyDescent="0.3">
      <c r="A5149" s="1" t="str">
        <f>VLOOKUP(F5149,Sheet2!A:C,2,FALSE)</f>
        <v>其他</v>
      </c>
      <c r="B5149" s="1" t="str">
        <f>VLOOKUP(E5149,[1]Sheet4!A:B,2,FALSE)</f>
        <v>SDK</v>
      </c>
      <c r="C5149" s="1" t="str">
        <f t="shared" si="51"/>
        <v>07</v>
      </c>
      <c r="D5149" s="147">
        <v>20150717</v>
      </c>
      <c r="E5149" s="6" t="s">
        <v>64</v>
      </c>
      <c r="F5149" s="6" t="s">
        <v>68</v>
      </c>
      <c r="G5149" s="57">
        <v>549323</v>
      </c>
      <c r="H5149" s="8">
        <v>944.53</v>
      </c>
      <c r="I5149" s="9">
        <v>1.7194</v>
      </c>
      <c r="J5149" s="4">
        <v>1.8800000000000001E-2</v>
      </c>
      <c r="K5149" s="9">
        <v>9.1600000000000001E-2</v>
      </c>
      <c r="L5149" s="2">
        <v>10315</v>
      </c>
      <c r="M5149" s="6"/>
      <c r="N5149" s="6"/>
    </row>
    <row r="5150" spans="1:14" x14ac:dyDescent="0.3">
      <c r="A5150" s="1" t="str">
        <f>VLOOKUP(F5150,Sheet2!A:C,2,FALSE)</f>
        <v>其他</v>
      </c>
      <c r="B5150" s="1" t="str">
        <f>VLOOKUP(E5150,[1]Sheet4!A:B,2,FALSE)</f>
        <v>SDK</v>
      </c>
      <c r="C5150" s="1" t="str">
        <f t="shared" si="51"/>
        <v>07</v>
      </c>
      <c r="D5150" s="147">
        <v>20150717</v>
      </c>
      <c r="E5150" s="6" t="s">
        <v>64</v>
      </c>
      <c r="F5150" s="6" t="s">
        <v>69</v>
      </c>
      <c r="G5150" s="57">
        <v>376708</v>
      </c>
      <c r="H5150" s="8">
        <v>1818.32</v>
      </c>
      <c r="I5150" s="9">
        <v>4.8269000000000002</v>
      </c>
      <c r="J5150" s="4">
        <v>2.63E-2</v>
      </c>
      <c r="K5150" s="9">
        <v>0.18379999999999999</v>
      </c>
      <c r="L5150" s="2">
        <v>9892</v>
      </c>
      <c r="M5150" s="6"/>
      <c r="N5150" s="6"/>
    </row>
    <row r="5151" spans="1:14" x14ac:dyDescent="0.3">
      <c r="A5151" s="1" t="str">
        <f>VLOOKUP(F5151,Sheet2!A:C,2,FALSE)</f>
        <v>其他</v>
      </c>
      <c r="B5151" s="1" t="str">
        <f>VLOOKUP(E5151,[1]Sheet4!A:B,2,FALSE)</f>
        <v>SDK</v>
      </c>
      <c r="C5151" s="1" t="str">
        <f t="shared" si="51"/>
        <v>07</v>
      </c>
      <c r="D5151" s="147">
        <v>20150717</v>
      </c>
      <c r="E5151" s="6" t="s">
        <v>64</v>
      </c>
      <c r="F5151" s="6" t="s">
        <v>70</v>
      </c>
      <c r="G5151" s="57">
        <v>2530382</v>
      </c>
      <c r="H5151" s="8">
        <v>1282.6400000000001</v>
      </c>
      <c r="I5151" s="9">
        <v>0.50690000000000002</v>
      </c>
      <c r="J5151" s="4">
        <v>4.4999999999999997E-3</v>
      </c>
      <c r="K5151" s="9">
        <v>0.1118</v>
      </c>
      <c r="L5151" s="2">
        <v>11476</v>
      </c>
      <c r="M5151" s="6"/>
      <c r="N5151" s="6"/>
    </row>
    <row r="5152" spans="1:14" x14ac:dyDescent="0.3">
      <c r="A5152" s="1" t="str">
        <f>VLOOKUP(F5152,Sheet2!A:C,2,FALSE)</f>
        <v>Applock</v>
      </c>
      <c r="B5152" s="1" t="str">
        <f>VLOOKUP(E5152,[1]Sheet4!A:B,2,FALSE)</f>
        <v>SDK</v>
      </c>
      <c r="C5152" s="1" t="str">
        <f t="shared" si="51"/>
        <v>07</v>
      </c>
      <c r="D5152" s="147">
        <v>20150717</v>
      </c>
      <c r="E5152" s="6" t="s">
        <v>64</v>
      </c>
      <c r="F5152" s="6" t="s">
        <v>71</v>
      </c>
      <c r="G5152" s="57">
        <v>376596284</v>
      </c>
      <c r="H5152" s="8">
        <v>263127.18</v>
      </c>
      <c r="I5152" s="9">
        <v>0.69869999999999999</v>
      </c>
      <c r="J5152" s="4">
        <v>1.18E-2</v>
      </c>
      <c r="K5152" s="9">
        <v>5.8999999999999997E-2</v>
      </c>
      <c r="L5152" s="2">
        <v>4462085</v>
      </c>
      <c r="M5152" s="6"/>
      <c r="N5152" s="6"/>
    </row>
    <row r="5153" spans="1:14" x14ac:dyDescent="0.3">
      <c r="A5153" s="1" t="str">
        <f>VLOOKUP(F5153,Sheet2!A:C,2,FALSE)</f>
        <v>充电屏保</v>
      </c>
      <c r="B5153" s="1" t="str">
        <f>VLOOKUP(E5153,[1]Sheet4!A:B,2,FALSE)</f>
        <v>SDK</v>
      </c>
      <c r="C5153" s="1" t="str">
        <f t="shared" si="51"/>
        <v>07</v>
      </c>
      <c r="D5153" s="147">
        <v>20150717</v>
      </c>
      <c r="E5153" s="6" t="s">
        <v>64</v>
      </c>
      <c r="F5153" s="6" t="s">
        <v>72</v>
      </c>
      <c r="G5153" s="57">
        <v>47211601</v>
      </c>
      <c r="H5153" s="8">
        <v>27755.9</v>
      </c>
      <c r="I5153" s="9">
        <v>0.58789999999999998</v>
      </c>
      <c r="J5153" s="4">
        <v>1.1599999999999999E-2</v>
      </c>
      <c r="K5153" s="9">
        <v>5.0799999999999998E-2</v>
      </c>
      <c r="L5153" s="2">
        <v>546027</v>
      </c>
      <c r="M5153" s="6"/>
      <c r="N5153" s="6"/>
    </row>
    <row r="5154" spans="1:14" x14ac:dyDescent="0.3">
      <c r="A5154" s="1" t="str">
        <f>VLOOKUP(F5154,Sheet2!A:C,2,FALSE)</f>
        <v>结果页</v>
      </c>
      <c r="B5154" s="1" t="str">
        <f>VLOOKUP(E5154,[1]Sheet4!A:B,2,FALSE)</f>
        <v>SDK</v>
      </c>
      <c r="C5154" s="1" t="str">
        <f t="shared" si="51"/>
        <v>07</v>
      </c>
      <c r="D5154" s="147">
        <v>20150717</v>
      </c>
      <c r="E5154" s="6" t="s">
        <v>64</v>
      </c>
      <c r="F5154" s="6" t="s">
        <v>63</v>
      </c>
      <c r="G5154" s="57">
        <v>15622179</v>
      </c>
      <c r="H5154" s="8">
        <v>36659.22</v>
      </c>
      <c r="I5154" s="9">
        <v>2.3466</v>
      </c>
      <c r="J5154" s="4">
        <v>2.1600000000000001E-2</v>
      </c>
      <c r="K5154" s="9">
        <v>0.1087</v>
      </c>
      <c r="L5154" s="2">
        <v>337207</v>
      </c>
      <c r="M5154" s="6"/>
      <c r="N5154" s="6"/>
    </row>
    <row r="5155" spans="1:14" x14ac:dyDescent="0.3">
      <c r="A5155" s="1" t="str">
        <f>VLOOKUP(F5155,Sheet2!A:C,2,FALSE)</f>
        <v>其他</v>
      </c>
      <c r="B5155" s="1" t="str">
        <f>VLOOKUP(E5155,[1]Sheet4!A:B,2,FALSE)</f>
        <v>SDK</v>
      </c>
      <c r="C5155" s="1" t="str">
        <f t="shared" si="51"/>
        <v>07</v>
      </c>
      <c r="D5155" s="147">
        <v>20150717</v>
      </c>
      <c r="E5155" s="6" t="s">
        <v>64</v>
      </c>
      <c r="F5155" s="6" t="s">
        <v>73</v>
      </c>
      <c r="G5155" s="57">
        <v>446500</v>
      </c>
      <c r="H5155" s="8">
        <v>617.41</v>
      </c>
      <c r="I5155" s="9">
        <v>1.3828</v>
      </c>
      <c r="J5155" s="4">
        <v>3.8100000000000002E-2</v>
      </c>
      <c r="K5155" s="9">
        <v>3.6299999999999999E-2</v>
      </c>
      <c r="L5155" s="2">
        <v>17015</v>
      </c>
      <c r="M5155" s="6"/>
      <c r="N5155" s="6"/>
    </row>
    <row r="5156" spans="1:14" x14ac:dyDescent="0.3">
      <c r="A5156" s="1" t="str">
        <f>VLOOKUP(F5156,Sheet2!A:C,2,FALSE)</f>
        <v>其他</v>
      </c>
      <c r="B5156" s="1" t="str">
        <f>VLOOKUP(E5156,[1]Sheet4!A:B,2,FALSE)</f>
        <v>SDK</v>
      </c>
      <c r="C5156" s="1" t="str">
        <f t="shared" ref="C5156:C5219" si="52">RIGHT(LEFT(D5156,6),2)</f>
        <v>07</v>
      </c>
      <c r="D5156" s="147">
        <v>20150717</v>
      </c>
      <c r="E5156" s="6" t="s">
        <v>64</v>
      </c>
      <c r="F5156" s="6" t="s">
        <v>41</v>
      </c>
      <c r="G5156" s="57">
        <v>22074322</v>
      </c>
      <c r="H5156" s="8">
        <v>7522.65</v>
      </c>
      <c r="I5156" s="9">
        <v>0.34079999999999999</v>
      </c>
      <c r="J5156" s="4">
        <v>9.1999999999999998E-3</v>
      </c>
      <c r="K5156" s="9">
        <v>3.6900000000000002E-2</v>
      </c>
      <c r="L5156" s="2">
        <v>204016</v>
      </c>
      <c r="M5156" s="6"/>
      <c r="N5156" s="6"/>
    </row>
    <row r="5157" spans="1:14" x14ac:dyDescent="0.3">
      <c r="A5157" s="1" t="str">
        <f>VLOOKUP(F5157,Sheet2!A:C,2,FALSE)</f>
        <v>其他</v>
      </c>
      <c r="B5157" s="1" t="str">
        <f>VLOOKUP(E5157,[1]Sheet4!A:B,2,FALSE)</f>
        <v>SDK</v>
      </c>
      <c r="C5157" s="1" t="str">
        <f t="shared" si="52"/>
        <v>07</v>
      </c>
      <c r="D5157" s="147">
        <v>20150717</v>
      </c>
      <c r="E5157" s="6" t="s">
        <v>64</v>
      </c>
      <c r="F5157" s="6" t="s">
        <v>59</v>
      </c>
      <c r="G5157" s="57">
        <v>8049636</v>
      </c>
      <c r="H5157" s="8">
        <v>3792.43</v>
      </c>
      <c r="I5157" s="9">
        <v>0.47110000000000002</v>
      </c>
      <c r="J5157" s="4">
        <v>1.06E-2</v>
      </c>
      <c r="K5157" s="9">
        <v>4.4499999999999998E-2</v>
      </c>
      <c r="L5157" s="2">
        <v>85284</v>
      </c>
      <c r="M5157" s="6"/>
      <c r="N5157" s="6"/>
    </row>
    <row r="5158" spans="1:14" x14ac:dyDescent="0.3">
      <c r="A5158" s="1" t="str">
        <f>VLOOKUP(F5158,Sheet2!A:C,2,FALSE)</f>
        <v>结果页</v>
      </c>
      <c r="B5158" s="1" t="str">
        <f>VLOOKUP(E5158,[1]Sheet4!A:B,2,FALSE)</f>
        <v>API</v>
      </c>
      <c r="C5158" s="1" t="str">
        <f t="shared" si="52"/>
        <v>07</v>
      </c>
      <c r="D5158" s="147">
        <v>20150717</v>
      </c>
      <c r="E5158" s="6" t="s">
        <v>74</v>
      </c>
      <c r="F5158" s="6" t="s">
        <v>61</v>
      </c>
      <c r="G5158" s="57">
        <v>684234</v>
      </c>
      <c r="H5158" s="8">
        <v>1365.62</v>
      </c>
      <c r="I5158" s="9">
        <v>2</v>
      </c>
      <c r="J5158" s="4">
        <v>1.55E-2</v>
      </c>
      <c r="K5158" s="9">
        <v>1.55</v>
      </c>
      <c r="L5158" s="2">
        <v>10621</v>
      </c>
      <c r="M5158" s="6"/>
      <c r="N5158" s="6"/>
    </row>
    <row r="5159" spans="1:14" x14ac:dyDescent="0.3">
      <c r="A5159" s="1" t="str">
        <f>VLOOKUP(F5159,Sheet2!A:C,2,FALSE)</f>
        <v>结果页</v>
      </c>
      <c r="B5159" s="1" t="str">
        <f>VLOOKUP(E5159,[1]Sheet4!A:B,2,FALSE)</f>
        <v>API</v>
      </c>
      <c r="C5159" s="1" t="str">
        <f t="shared" si="52"/>
        <v>07</v>
      </c>
      <c r="D5159" s="147">
        <v>20150717</v>
      </c>
      <c r="E5159" s="6" t="s">
        <v>74</v>
      </c>
      <c r="F5159" s="6" t="s">
        <v>63</v>
      </c>
      <c r="G5159" s="57">
        <v>337744</v>
      </c>
      <c r="H5159" s="8">
        <v>528.54999999999995</v>
      </c>
      <c r="I5159" s="9">
        <v>1.56</v>
      </c>
      <c r="J5159" s="4">
        <v>8.5000000000000006E-3</v>
      </c>
      <c r="K5159" s="9">
        <v>0.85</v>
      </c>
      <c r="L5159" s="2">
        <v>2876</v>
      </c>
      <c r="M5159" s="6"/>
      <c r="N5159" s="6"/>
    </row>
    <row r="5160" spans="1:14" x14ac:dyDescent="0.3">
      <c r="A5160" s="1" t="str">
        <f>VLOOKUP(F5160,Sheet2!A:C,2,FALSE)</f>
        <v>其他</v>
      </c>
      <c r="B5160" s="1" t="str">
        <f>VLOOKUP(E5160,[1]Sheet4!A:B,2,FALSE)</f>
        <v>API</v>
      </c>
      <c r="C5160" s="1" t="str">
        <f t="shared" si="52"/>
        <v>07</v>
      </c>
      <c r="D5160" s="147">
        <v>20150717</v>
      </c>
      <c r="E5160" s="6" t="s">
        <v>74</v>
      </c>
      <c r="F5160" s="6" t="s">
        <v>41</v>
      </c>
      <c r="G5160" s="57">
        <v>55228</v>
      </c>
      <c r="H5160" s="8">
        <v>263.83999999999997</v>
      </c>
      <c r="I5160" s="9">
        <v>4.78</v>
      </c>
      <c r="K5160" s="9"/>
      <c r="M5160" s="6"/>
      <c r="N5160" s="6"/>
    </row>
    <row r="5161" spans="1:14" x14ac:dyDescent="0.3">
      <c r="A5161" s="1" t="str">
        <f>VLOOKUP(F5161,Sheet2!A:C,2,FALSE)</f>
        <v>其他</v>
      </c>
      <c r="B5161" s="1" t="str">
        <f>VLOOKUP(E5161,[1]Sheet4!A:B,2,FALSE)</f>
        <v>SDK</v>
      </c>
      <c r="C5161" s="1" t="str">
        <f t="shared" si="52"/>
        <v>07</v>
      </c>
      <c r="D5161" s="147">
        <v>20150718</v>
      </c>
      <c r="E5161" s="6" t="s">
        <v>58</v>
      </c>
      <c r="F5161" s="6" t="s">
        <v>55</v>
      </c>
      <c r="G5161" s="57">
        <v>484961</v>
      </c>
      <c r="H5161" s="8">
        <v>112</v>
      </c>
      <c r="I5161" s="9">
        <v>0.23100000000000001</v>
      </c>
      <c r="K5161" s="9"/>
      <c r="M5161" s="6"/>
      <c r="N5161" s="6"/>
    </row>
    <row r="5162" spans="1:14" x14ac:dyDescent="0.3">
      <c r="A5162" s="1" t="str">
        <f>VLOOKUP(F5162,Sheet2!A:C,2,FALSE)</f>
        <v>其他</v>
      </c>
      <c r="B5162" s="1" t="str">
        <f>VLOOKUP(E5162,[1]Sheet4!A:B,2,FALSE)</f>
        <v>SDK</v>
      </c>
      <c r="C5162" s="1" t="str">
        <f t="shared" si="52"/>
        <v>07</v>
      </c>
      <c r="D5162" s="147">
        <v>20150718</v>
      </c>
      <c r="E5162" s="6" t="s">
        <v>58</v>
      </c>
      <c r="F5162" s="6" t="s">
        <v>41</v>
      </c>
      <c r="G5162" s="57">
        <v>48769369</v>
      </c>
      <c r="H5162" s="8">
        <v>2537</v>
      </c>
      <c r="I5162" s="9">
        <v>5.1999999999999998E-2</v>
      </c>
      <c r="K5162" s="9"/>
      <c r="M5162" s="6"/>
      <c r="N5162" s="6"/>
    </row>
    <row r="5163" spans="1:14" x14ac:dyDescent="0.3">
      <c r="A5163" s="1" t="str">
        <f>VLOOKUP(F5163,Sheet2!A:C,2,FALSE)</f>
        <v>其他</v>
      </c>
      <c r="B5163" s="1" t="str">
        <f>VLOOKUP(E5163,[1]Sheet4!A:B,2,FALSE)</f>
        <v>SDK</v>
      </c>
      <c r="C5163" s="1" t="str">
        <f t="shared" si="52"/>
        <v>07</v>
      </c>
      <c r="D5163" s="147">
        <v>20150718</v>
      </c>
      <c r="E5163" s="6" t="s">
        <v>58</v>
      </c>
      <c r="F5163" s="6" t="s">
        <v>59</v>
      </c>
      <c r="G5163" s="57">
        <v>4049773</v>
      </c>
      <c r="H5163" s="8">
        <v>1779</v>
      </c>
      <c r="I5163" s="9">
        <v>0.439</v>
      </c>
      <c r="K5163" s="9"/>
      <c r="M5163" s="6"/>
      <c r="N5163" s="6"/>
    </row>
    <row r="5164" spans="1:14" x14ac:dyDescent="0.3">
      <c r="A5164" s="1" t="str">
        <f>VLOOKUP(F5164,Sheet2!A:C,2,FALSE)</f>
        <v>结果页</v>
      </c>
      <c r="B5164" s="1" t="str">
        <f>VLOOKUP(E5164,[1]Sheet4!A:B,2,FALSE)</f>
        <v>API</v>
      </c>
      <c r="C5164" s="1" t="str">
        <f t="shared" si="52"/>
        <v>07</v>
      </c>
      <c r="D5164" s="147">
        <v>20150718</v>
      </c>
      <c r="E5164" s="6" t="s">
        <v>60</v>
      </c>
      <c r="F5164" s="6" t="s">
        <v>61</v>
      </c>
      <c r="G5164" s="57">
        <v>51386</v>
      </c>
      <c r="H5164" s="8">
        <v>73.22</v>
      </c>
      <c r="I5164" s="9">
        <v>1.4249017242050364</v>
      </c>
      <c r="J5164" s="4">
        <v>1.3602926867240104E-2</v>
      </c>
      <c r="K5164" s="9"/>
      <c r="L5164" s="2">
        <v>699</v>
      </c>
      <c r="M5164" s="6"/>
      <c r="N5164" s="6"/>
    </row>
    <row r="5165" spans="1:14" x14ac:dyDescent="0.3">
      <c r="A5165" s="1" t="str">
        <f>VLOOKUP(F5165,Sheet2!A:C,2,FALSE)</f>
        <v>结果页</v>
      </c>
      <c r="B5165" s="1" t="str">
        <f>VLOOKUP(E5165,[1]Sheet4!A:B,2,FALSE)</f>
        <v>API</v>
      </c>
      <c r="C5165" s="1" t="str">
        <f t="shared" si="52"/>
        <v>07</v>
      </c>
      <c r="D5165" s="147">
        <v>20150718</v>
      </c>
      <c r="E5165" s="6" t="s">
        <v>60</v>
      </c>
      <c r="F5165" s="6" t="s">
        <v>62</v>
      </c>
      <c r="G5165" s="57">
        <v>280138</v>
      </c>
      <c r="H5165" s="8">
        <v>188.55</v>
      </c>
      <c r="I5165" s="9">
        <v>0.67306113415530922</v>
      </c>
      <c r="J5165" s="4">
        <v>8.6814355781793251E-3</v>
      </c>
      <c r="K5165" s="9"/>
      <c r="L5165" s="2">
        <v>2432</v>
      </c>
      <c r="M5165" s="6"/>
      <c r="N5165" s="6"/>
    </row>
    <row r="5166" spans="1:14" x14ac:dyDescent="0.3">
      <c r="A5166" s="1" t="str">
        <f>VLOOKUP(F5166,Sheet2!A:C,2,FALSE)</f>
        <v>结果页</v>
      </c>
      <c r="B5166" s="1" t="str">
        <f>VLOOKUP(E5166,[1]Sheet4!A:B,2,FALSE)</f>
        <v>API</v>
      </c>
      <c r="C5166" s="1" t="str">
        <f t="shared" si="52"/>
        <v>07</v>
      </c>
      <c r="D5166" s="147">
        <v>20150718</v>
      </c>
      <c r="E5166" s="6" t="s">
        <v>60</v>
      </c>
      <c r="F5166" s="6" t="s">
        <v>63</v>
      </c>
      <c r="G5166" s="57">
        <v>146899</v>
      </c>
      <c r="H5166" s="8">
        <v>338.47</v>
      </c>
      <c r="I5166" s="9">
        <v>2.3041000959843156</v>
      </c>
      <c r="J5166" s="4">
        <v>2.4452174623380691E-2</v>
      </c>
      <c r="K5166" s="9"/>
      <c r="L5166" s="2">
        <v>3592</v>
      </c>
      <c r="M5166" s="6"/>
      <c r="N5166" s="6"/>
    </row>
    <row r="5167" spans="1:14" x14ac:dyDescent="0.3">
      <c r="A5167" s="1" t="str">
        <f>VLOOKUP(F5167,Sheet2!A:C,2,FALSE)</f>
        <v>其他</v>
      </c>
      <c r="B5167" s="1" t="str">
        <f>VLOOKUP(E5167,[1]Sheet4!A:B,2,FALSE)</f>
        <v>API</v>
      </c>
      <c r="C5167" s="1" t="str">
        <f t="shared" si="52"/>
        <v>07</v>
      </c>
      <c r="D5167" s="147">
        <v>20150718</v>
      </c>
      <c r="E5167" s="6" t="s">
        <v>60</v>
      </c>
      <c r="F5167" s="6" t="s">
        <v>41</v>
      </c>
      <c r="G5167" s="57">
        <v>17529</v>
      </c>
      <c r="H5167" s="8">
        <v>28.130000000000003</v>
      </c>
      <c r="I5167" s="9">
        <v>1.6047692395458957</v>
      </c>
      <c r="J5167" s="4">
        <v>7.5874265502880942E-3</v>
      </c>
      <c r="K5167" s="9"/>
      <c r="L5167" s="2">
        <v>133</v>
      </c>
      <c r="M5167" s="6"/>
      <c r="N5167" s="6"/>
    </row>
    <row r="5168" spans="1:14" x14ac:dyDescent="0.3">
      <c r="A5168" s="1" t="str">
        <f>VLOOKUP(F5168,Sheet2!A:C,2,FALSE)</f>
        <v>充电屏保</v>
      </c>
      <c r="B5168" s="1" t="str">
        <f>VLOOKUP(E5168,[1]Sheet4!A:B,2,FALSE)</f>
        <v>SDK</v>
      </c>
      <c r="C5168" s="1" t="str">
        <f t="shared" si="52"/>
        <v>07</v>
      </c>
      <c r="D5168" s="147">
        <v>20150718</v>
      </c>
      <c r="E5168" s="6" t="s">
        <v>64</v>
      </c>
      <c r="F5168" s="6" t="s">
        <v>65</v>
      </c>
      <c r="G5168" s="57">
        <v>21579284</v>
      </c>
      <c r="H5168" s="8">
        <v>19828.5</v>
      </c>
      <c r="I5168" s="9">
        <v>0.91890000000000005</v>
      </c>
      <c r="J5168" s="4">
        <v>1.09E-2</v>
      </c>
      <c r="K5168" s="9">
        <v>8.4599999999999995E-2</v>
      </c>
      <c r="L5168" s="2">
        <v>234383</v>
      </c>
      <c r="M5168" s="6"/>
      <c r="N5168" s="6"/>
    </row>
    <row r="5169" spans="1:14" x14ac:dyDescent="0.3">
      <c r="A5169" s="1" t="str">
        <f>VLOOKUP(F5169,Sheet2!A:C,2,FALSE)</f>
        <v>结果页</v>
      </c>
      <c r="B5169" s="1" t="str">
        <f>VLOOKUP(E5169,[1]Sheet4!A:B,2,FALSE)</f>
        <v>SDK</v>
      </c>
      <c r="C5169" s="1" t="str">
        <f t="shared" si="52"/>
        <v>07</v>
      </c>
      <c r="D5169" s="147">
        <v>20150718</v>
      </c>
      <c r="E5169" s="6" t="s">
        <v>64</v>
      </c>
      <c r="F5169" s="6" t="s">
        <v>61</v>
      </c>
      <c r="G5169" s="57">
        <v>5326195</v>
      </c>
      <c r="H5169" s="8">
        <v>4375.38</v>
      </c>
      <c r="I5169" s="9">
        <v>0.82150000000000001</v>
      </c>
      <c r="J5169" s="4">
        <v>1.4500000000000001E-2</v>
      </c>
      <c r="K5169" s="9">
        <v>5.67E-2</v>
      </c>
      <c r="L5169" s="2">
        <v>77151</v>
      </c>
      <c r="M5169" s="6"/>
      <c r="N5169" s="6"/>
    </row>
    <row r="5170" spans="1:14" x14ac:dyDescent="0.3">
      <c r="A5170" s="1" t="str">
        <f>VLOOKUP(F5170,Sheet2!A:C,2,FALSE)</f>
        <v>其他</v>
      </c>
      <c r="B5170" s="1" t="str">
        <f>VLOOKUP(E5170,[1]Sheet4!A:B,2,FALSE)</f>
        <v>SDK</v>
      </c>
      <c r="C5170" s="1" t="str">
        <f t="shared" si="52"/>
        <v>07</v>
      </c>
      <c r="D5170" s="147">
        <v>20150718</v>
      </c>
      <c r="E5170" s="6" t="s">
        <v>64</v>
      </c>
      <c r="F5170" s="6" t="s">
        <v>55</v>
      </c>
      <c r="G5170" s="57">
        <v>5022965</v>
      </c>
      <c r="H5170" s="8">
        <v>4408.9399999999996</v>
      </c>
      <c r="I5170" s="9">
        <v>0.87780000000000002</v>
      </c>
      <c r="J5170" s="4">
        <v>1.1900000000000001E-2</v>
      </c>
      <c r="K5170" s="9">
        <v>7.3999999999999996E-2</v>
      </c>
      <c r="L5170" s="2">
        <v>59617</v>
      </c>
      <c r="M5170" s="6"/>
      <c r="N5170" s="6"/>
    </row>
    <row r="5171" spans="1:14" x14ac:dyDescent="0.3">
      <c r="A5171" s="1" t="str">
        <f>VLOOKUP(F5171,Sheet2!A:C,2,FALSE)</f>
        <v>其他</v>
      </c>
      <c r="B5171" s="1" t="str">
        <f>VLOOKUP(E5171,[1]Sheet4!A:B,2,FALSE)</f>
        <v>SDK</v>
      </c>
      <c r="C5171" s="1" t="str">
        <f t="shared" si="52"/>
        <v>07</v>
      </c>
      <c r="D5171" s="147">
        <v>20150718</v>
      </c>
      <c r="E5171" s="6" t="s">
        <v>64</v>
      </c>
      <c r="F5171" s="6" t="s">
        <v>91</v>
      </c>
      <c r="G5171" s="57">
        <v>271424</v>
      </c>
      <c r="H5171" s="8">
        <v>466.63</v>
      </c>
      <c r="I5171" s="9">
        <v>1.7192000000000001</v>
      </c>
      <c r="J5171" s="4">
        <v>3.6799999999999999E-2</v>
      </c>
      <c r="K5171" s="9">
        <v>4.6800000000000001E-2</v>
      </c>
      <c r="L5171" s="2">
        <v>9981</v>
      </c>
      <c r="M5171" s="6"/>
      <c r="N5171" s="6"/>
    </row>
    <row r="5172" spans="1:14" x14ac:dyDescent="0.3">
      <c r="A5172" s="1" t="str">
        <f>VLOOKUP(F5172,Sheet2!A:C,2,FALSE)</f>
        <v>其他</v>
      </c>
      <c r="B5172" s="1" t="str">
        <f>VLOOKUP(E5172,[1]Sheet4!A:B,2,FALSE)</f>
        <v>SDK</v>
      </c>
      <c r="C5172" s="1" t="str">
        <f t="shared" si="52"/>
        <v>07</v>
      </c>
      <c r="D5172" s="147">
        <v>20150718</v>
      </c>
      <c r="E5172" s="6" t="s">
        <v>64</v>
      </c>
      <c r="F5172" s="6" t="s">
        <v>75</v>
      </c>
      <c r="G5172" s="57">
        <v>118928</v>
      </c>
      <c r="H5172" s="8">
        <v>1856.96</v>
      </c>
      <c r="I5172" s="9">
        <v>15.6142</v>
      </c>
      <c r="J5172" s="4">
        <v>8.3599999999999994E-2</v>
      </c>
      <c r="K5172" s="9">
        <v>0.1867</v>
      </c>
      <c r="L5172" s="2">
        <v>9945</v>
      </c>
      <c r="M5172" s="6"/>
      <c r="N5172" s="6"/>
    </row>
    <row r="5173" spans="1:14" x14ac:dyDescent="0.3">
      <c r="A5173" s="1" t="str">
        <f>VLOOKUP(F5173,Sheet2!A:C,2,FALSE)</f>
        <v>天气</v>
      </c>
      <c r="B5173" s="1" t="str">
        <f>VLOOKUP(E5173,[1]Sheet4!A:B,2,FALSE)</f>
        <v>SDK</v>
      </c>
      <c r="C5173" s="1" t="str">
        <f t="shared" si="52"/>
        <v>07</v>
      </c>
      <c r="D5173" s="147">
        <v>20150718</v>
      </c>
      <c r="E5173" s="6" t="s">
        <v>64</v>
      </c>
      <c r="F5173" s="6" t="s">
        <v>107</v>
      </c>
      <c r="G5173" s="57">
        <v>847057</v>
      </c>
      <c r="H5173" s="8">
        <v>5809.64</v>
      </c>
      <c r="I5173" s="9">
        <v>6.8586</v>
      </c>
      <c r="J5173" s="4">
        <v>6.88E-2</v>
      </c>
      <c r="K5173" s="9">
        <v>9.9599999999999994E-2</v>
      </c>
      <c r="L5173" s="2">
        <v>58310</v>
      </c>
      <c r="M5173" s="6"/>
      <c r="N5173" s="6"/>
    </row>
    <row r="5174" spans="1:14" x14ac:dyDescent="0.3">
      <c r="A5174" s="1" t="str">
        <f>VLOOKUP(F5174,Sheet2!A:C,2,FALSE)</f>
        <v>Applock</v>
      </c>
      <c r="B5174" s="1" t="str">
        <f>VLOOKUP(E5174,[1]Sheet4!A:B,2,FALSE)</f>
        <v>SDK</v>
      </c>
      <c r="C5174" s="1" t="str">
        <f t="shared" si="52"/>
        <v>07</v>
      </c>
      <c r="D5174" s="147">
        <v>20150718</v>
      </c>
      <c r="E5174" s="6" t="s">
        <v>64</v>
      </c>
      <c r="F5174" s="6" t="s">
        <v>66</v>
      </c>
      <c r="G5174" s="57">
        <v>124300564</v>
      </c>
      <c r="H5174" s="8">
        <v>64486.239999999998</v>
      </c>
      <c r="I5174" s="9">
        <v>0.51880000000000004</v>
      </c>
      <c r="J5174" s="4">
        <v>1.37E-2</v>
      </c>
      <c r="K5174" s="9">
        <v>3.78E-2</v>
      </c>
      <c r="L5174" s="2">
        <v>1707174</v>
      </c>
      <c r="M5174" s="6"/>
      <c r="N5174" s="6"/>
    </row>
    <row r="5175" spans="1:14" x14ac:dyDescent="0.3">
      <c r="A5175" s="1" t="str">
        <f>VLOOKUP(F5175,Sheet2!A:C,2,FALSE)</f>
        <v>其他</v>
      </c>
      <c r="B5175" s="1" t="str">
        <f>VLOOKUP(E5175,[1]Sheet4!A:B,2,FALSE)</f>
        <v>SDK</v>
      </c>
      <c r="C5175" s="1" t="str">
        <f t="shared" si="52"/>
        <v>07</v>
      </c>
      <c r="D5175" s="147">
        <v>20150718</v>
      </c>
      <c r="E5175" s="6" t="s">
        <v>64</v>
      </c>
      <c r="F5175" s="6" t="s">
        <v>76</v>
      </c>
      <c r="G5175" s="57">
        <v>296850</v>
      </c>
      <c r="H5175" s="8">
        <v>705.52</v>
      </c>
      <c r="I5175" s="9">
        <v>2.3767</v>
      </c>
      <c r="J5175" s="4">
        <v>1.8800000000000001E-2</v>
      </c>
      <c r="K5175" s="9">
        <v>0.12609999999999999</v>
      </c>
      <c r="L5175" s="2">
        <v>5594</v>
      </c>
      <c r="M5175" s="6"/>
      <c r="N5175" s="6"/>
    </row>
    <row r="5176" spans="1:14" x14ac:dyDescent="0.3">
      <c r="A5176" s="1" t="str">
        <f>VLOOKUP(F5176,Sheet2!A:C,2,FALSE)</f>
        <v>充电屏保</v>
      </c>
      <c r="B5176" s="1" t="str">
        <f>VLOOKUP(E5176,[1]Sheet4!A:B,2,FALSE)</f>
        <v>SDK</v>
      </c>
      <c r="C5176" s="1" t="str">
        <f t="shared" si="52"/>
        <v>07</v>
      </c>
      <c r="D5176" s="147">
        <v>20150718</v>
      </c>
      <c r="E5176" s="6" t="s">
        <v>64</v>
      </c>
      <c r="F5176" s="6" t="s">
        <v>67</v>
      </c>
      <c r="G5176" s="57">
        <v>152113406</v>
      </c>
      <c r="H5176" s="8">
        <v>69224.06</v>
      </c>
      <c r="I5176" s="9">
        <v>0.4551</v>
      </c>
      <c r="J5176" s="4">
        <v>1.0699999999999999E-2</v>
      </c>
      <c r="K5176" s="9">
        <v>4.24E-2</v>
      </c>
      <c r="L5176" s="2">
        <v>1632299</v>
      </c>
      <c r="M5176" s="6"/>
      <c r="N5176" s="6"/>
    </row>
    <row r="5177" spans="1:14" x14ac:dyDescent="0.3">
      <c r="A5177" s="1" t="str">
        <f>VLOOKUP(F5177,Sheet2!A:C,2,FALSE)</f>
        <v>结果页</v>
      </c>
      <c r="B5177" s="1" t="str">
        <f>VLOOKUP(E5177,[1]Sheet4!A:B,2,FALSE)</f>
        <v>SDK</v>
      </c>
      <c r="C5177" s="1" t="str">
        <f t="shared" si="52"/>
        <v>07</v>
      </c>
      <c r="D5177" s="147">
        <v>20150718</v>
      </c>
      <c r="E5177" s="6" t="s">
        <v>64</v>
      </c>
      <c r="F5177" s="6" t="s">
        <v>62</v>
      </c>
      <c r="G5177" s="57">
        <v>21263114</v>
      </c>
      <c r="H5177" s="8">
        <v>25788.58</v>
      </c>
      <c r="I5177" s="9">
        <v>1.2128000000000001</v>
      </c>
      <c r="J5177" s="4">
        <v>1.4500000000000001E-2</v>
      </c>
      <c r="K5177" s="9">
        <v>8.3599999999999994E-2</v>
      </c>
      <c r="L5177" s="2">
        <v>308375</v>
      </c>
      <c r="M5177" s="6"/>
      <c r="N5177" s="6"/>
    </row>
    <row r="5178" spans="1:14" x14ac:dyDescent="0.3">
      <c r="A5178" s="1" t="str">
        <f>VLOOKUP(F5178,Sheet2!A:C,2,FALSE)</f>
        <v>其他</v>
      </c>
      <c r="B5178" s="1" t="str">
        <f>VLOOKUP(E5178,[1]Sheet4!A:B,2,FALSE)</f>
        <v>SDK</v>
      </c>
      <c r="C5178" s="1" t="str">
        <f t="shared" si="52"/>
        <v>07</v>
      </c>
      <c r="D5178" s="147">
        <v>20150718</v>
      </c>
      <c r="E5178" s="6" t="s">
        <v>64</v>
      </c>
      <c r="F5178" s="6" t="s">
        <v>68</v>
      </c>
      <c r="G5178" s="57">
        <v>557646</v>
      </c>
      <c r="H5178" s="8">
        <v>1041.25</v>
      </c>
      <c r="I5178" s="9">
        <v>1.8672</v>
      </c>
      <c r="J5178" s="4">
        <v>1.9E-2</v>
      </c>
      <c r="K5178" s="9">
        <v>9.8100000000000007E-2</v>
      </c>
      <c r="L5178" s="2">
        <v>10619</v>
      </c>
      <c r="M5178" s="6"/>
      <c r="N5178" s="6"/>
    </row>
    <row r="5179" spans="1:14" x14ac:dyDescent="0.3">
      <c r="A5179" s="1" t="str">
        <f>VLOOKUP(F5179,Sheet2!A:C,2,FALSE)</f>
        <v>其他</v>
      </c>
      <c r="B5179" s="1" t="str">
        <f>VLOOKUP(E5179,[1]Sheet4!A:B,2,FALSE)</f>
        <v>SDK</v>
      </c>
      <c r="C5179" s="1" t="str">
        <f t="shared" si="52"/>
        <v>07</v>
      </c>
      <c r="D5179" s="147">
        <v>20150718</v>
      </c>
      <c r="E5179" s="6" t="s">
        <v>64</v>
      </c>
      <c r="F5179" s="6" t="s">
        <v>69</v>
      </c>
      <c r="G5179" s="57">
        <v>400249</v>
      </c>
      <c r="H5179" s="8">
        <v>1956.47</v>
      </c>
      <c r="I5179" s="9">
        <v>4.8880999999999997</v>
      </c>
      <c r="J5179" s="4">
        <v>2.6200000000000001E-2</v>
      </c>
      <c r="K5179" s="9">
        <v>0.1865</v>
      </c>
      <c r="L5179" s="2">
        <v>10491</v>
      </c>
      <c r="M5179" s="6"/>
      <c r="N5179" s="6"/>
    </row>
    <row r="5180" spans="1:14" x14ac:dyDescent="0.3">
      <c r="A5180" s="1" t="str">
        <f>VLOOKUP(F5180,Sheet2!A:C,2,FALSE)</f>
        <v>其他</v>
      </c>
      <c r="B5180" s="1" t="str">
        <f>VLOOKUP(E5180,[1]Sheet4!A:B,2,FALSE)</f>
        <v>SDK</v>
      </c>
      <c r="C5180" s="1" t="str">
        <f t="shared" si="52"/>
        <v>07</v>
      </c>
      <c r="D5180" s="147">
        <v>20150718</v>
      </c>
      <c r="E5180" s="6" t="s">
        <v>64</v>
      </c>
      <c r="F5180" s="6" t="s">
        <v>70</v>
      </c>
      <c r="G5180" s="57">
        <v>2547059</v>
      </c>
      <c r="H5180" s="8">
        <v>1294.93</v>
      </c>
      <c r="I5180" s="9">
        <v>0.50839999999999996</v>
      </c>
      <c r="J5180" s="4">
        <v>4.5999999999999999E-3</v>
      </c>
      <c r="K5180" s="9">
        <v>0.1104</v>
      </c>
      <c r="L5180" s="2">
        <v>11729</v>
      </c>
      <c r="M5180" s="6"/>
      <c r="N5180" s="6"/>
    </row>
    <row r="5181" spans="1:14" x14ac:dyDescent="0.3">
      <c r="A5181" s="1" t="str">
        <f>VLOOKUP(F5181,Sheet2!A:C,2,FALSE)</f>
        <v>Applock</v>
      </c>
      <c r="B5181" s="1" t="str">
        <f>VLOOKUP(E5181,[1]Sheet4!A:B,2,FALSE)</f>
        <v>SDK</v>
      </c>
      <c r="C5181" s="1" t="str">
        <f t="shared" si="52"/>
        <v>07</v>
      </c>
      <c r="D5181" s="147">
        <v>20150718</v>
      </c>
      <c r="E5181" s="6" t="s">
        <v>64</v>
      </c>
      <c r="F5181" s="6" t="s">
        <v>71</v>
      </c>
      <c r="G5181" s="57">
        <v>366927068</v>
      </c>
      <c r="H5181" s="8">
        <v>250256.4</v>
      </c>
      <c r="I5181" s="9">
        <v>0.68200000000000005</v>
      </c>
      <c r="J5181" s="4">
        <v>1.21E-2</v>
      </c>
      <c r="K5181" s="9">
        <v>5.6500000000000002E-2</v>
      </c>
      <c r="L5181" s="2">
        <v>4431841</v>
      </c>
      <c r="M5181" s="6"/>
      <c r="N5181" s="6"/>
    </row>
    <row r="5182" spans="1:14" x14ac:dyDescent="0.3">
      <c r="A5182" s="1" t="str">
        <f>VLOOKUP(F5182,Sheet2!A:C,2,FALSE)</f>
        <v>充电屏保</v>
      </c>
      <c r="B5182" s="1" t="str">
        <f>VLOOKUP(E5182,[1]Sheet4!A:B,2,FALSE)</f>
        <v>SDK</v>
      </c>
      <c r="C5182" s="1" t="str">
        <f t="shared" si="52"/>
        <v>07</v>
      </c>
      <c r="D5182" s="147">
        <v>20150718</v>
      </c>
      <c r="E5182" s="6" t="s">
        <v>64</v>
      </c>
      <c r="F5182" s="6" t="s">
        <v>72</v>
      </c>
      <c r="G5182" s="57">
        <v>45739241</v>
      </c>
      <c r="H5182" s="8">
        <v>25561.86</v>
      </c>
      <c r="I5182" s="9">
        <v>0.55889999999999995</v>
      </c>
      <c r="J5182" s="4">
        <v>1.1900000000000001E-2</v>
      </c>
      <c r="K5182" s="9">
        <v>4.7100000000000003E-2</v>
      </c>
      <c r="L5182" s="2">
        <v>543115</v>
      </c>
      <c r="M5182" s="6"/>
      <c r="N5182" s="6"/>
    </row>
    <row r="5183" spans="1:14" x14ac:dyDescent="0.3">
      <c r="A5183" s="1" t="str">
        <f>VLOOKUP(F5183,Sheet2!A:C,2,FALSE)</f>
        <v>结果页</v>
      </c>
      <c r="B5183" s="1" t="str">
        <f>VLOOKUP(E5183,[1]Sheet4!A:B,2,FALSE)</f>
        <v>SDK</v>
      </c>
      <c r="C5183" s="1" t="str">
        <f t="shared" si="52"/>
        <v>07</v>
      </c>
      <c r="D5183" s="147">
        <v>20150718</v>
      </c>
      <c r="E5183" s="6" t="s">
        <v>64</v>
      </c>
      <c r="F5183" s="6" t="s">
        <v>63</v>
      </c>
      <c r="G5183" s="57">
        <v>15385208</v>
      </c>
      <c r="H5183" s="8">
        <v>35926.1</v>
      </c>
      <c r="I5183" s="9">
        <v>2.3351000000000002</v>
      </c>
      <c r="J5183" s="4">
        <v>2.2100000000000002E-2</v>
      </c>
      <c r="K5183" s="9">
        <v>0.10580000000000001</v>
      </c>
      <c r="L5183" s="2">
        <v>339503</v>
      </c>
      <c r="M5183" s="6"/>
      <c r="N5183" s="6"/>
    </row>
    <row r="5184" spans="1:14" x14ac:dyDescent="0.3">
      <c r="A5184" s="1" t="str">
        <f>VLOOKUP(F5184,Sheet2!A:C,2,FALSE)</f>
        <v>其他</v>
      </c>
      <c r="B5184" s="1" t="str">
        <f>VLOOKUP(E5184,[1]Sheet4!A:B,2,FALSE)</f>
        <v>SDK</v>
      </c>
      <c r="C5184" s="1" t="str">
        <f t="shared" si="52"/>
        <v>07</v>
      </c>
      <c r="D5184" s="147">
        <v>20150718</v>
      </c>
      <c r="E5184" s="6" t="s">
        <v>64</v>
      </c>
      <c r="F5184" s="6" t="s">
        <v>73</v>
      </c>
      <c r="G5184" s="57">
        <v>449381</v>
      </c>
      <c r="H5184" s="8">
        <v>558.16</v>
      </c>
      <c r="I5184" s="9">
        <v>1.2421</v>
      </c>
      <c r="J5184" s="4">
        <v>3.8199999999999998E-2</v>
      </c>
      <c r="K5184" s="9">
        <v>3.2500000000000001E-2</v>
      </c>
      <c r="L5184" s="2">
        <v>17169</v>
      </c>
      <c r="M5184" s="6"/>
      <c r="N5184" s="6"/>
    </row>
    <row r="5185" spans="1:14" x14ac:dyDescent="0.3">
      <c r="A5185" s="1" t="str">
        <f>VLOOKUP(F5185,Sheet2!A:C,2,FALSE)</f>
        <v>其他</v>
      </c>
      <c r="B5185" s="1" t="str">
        <f>VLOOKUP(E5185,[1]Sheet4!A:B,2,FALSE)</f>
        <v>SDK</v>
      </c>
      <c r="C5185" s="1" t="str">
        <f t="shared" si="52"/>
        <v>07</v>
      </c>
      <c r="D5185" s="147">
        <v>20150718</v>
      </c>
      <c r="E5185" s="6" t="s">
        <v>64</v>
      </c>
      <c r="F5185" s="6" t="s">
        <v>41</v>
      </c>
      <c r="G5185" s="57">
        <v>23951364</v>
      </c>
      <c r="H5185" s="8">
        <v>7743.29</v>
      </c>
      <c r="I5185" s="9">
        <v>0.32329999999999998</v>
      </c>
      <c r="J5185" s="4">
        <v>9.1000000000000004E-3</v>
      </c>
      <c r="K5185" s="9">
        <v>3.56E-2</v>
      </c>
      <c r="L5185" s="2">
        <v>217501</v>
      </c>
      <c r="M5185" s="6"/>
      <c r="N5185" s="6"/>
    </row>
    <row r="5186" spans="1:14" x14ac:dyDescent="0.3">
      <c r="A5186" s="1" t="str">
        <f>VLOOKUP(F5186,Sheet2!A:C,2,FALSE)</f>
        <v>其他</v>
      </c>
      <c r="B5186" s="1" t="str">
        <f>VLOOKUP(E5186,[1]Sheet4!A:B,2,FALSE)</f>
        <v>SDK</v>
      </c>
      <c r="C5186" s="1" t="str">
        <f t="shared" si="52"/>
        <v>07</v>
      </c>
      <c r="D5186" s="147">
        <v>20150718</v>
      </c>
      <c r="E5186" s="6" t="s">
        <v>64</v>
      </c>
      <c r="F5186" s="6" t="s">
        <v>59</v>
      </c>
      <c r="G5186" s="57">
        <v>8762425</v>
      </c>
      <c r="H5186" s="8">
        <v>4153.55</v>
      </c>
      <c r="I5186" s="9">
        <v>0.47399999999999998</v>
      </c>
      <c r="J5186" s="4">
        <v>1.06E-2</v>
      </c>
      <c r="K5186" s="9">
        <v>4.4600000000000001E-2</v>
      </c>
      <c r="L5186" s="2">
        <v>93126</v>
      </c>
      <c r="M5186" s="6"/>
      <c r="N5186" s="6"/>
    </row>
    <row r="5187" spans="1:14" x14ac:dyDescent="0.3">
      <c r="A5187" s="1" t="str">
        <f>VLOOKUP(F5187,Sheet2!A:C,2,FALSE)</f>
        <v>结果页</v>
      </c>
      <c r="B5187" s="1" t="str">
        <f>VLOOKUP(E5187,[1]Sheet4!A:B,2,FALSE)</f>
        <v>API</v>
      </c>
      <c r="C5187" s="1" t="str">
        <f t="shared" si="52"/>
        <v>07</v>
      </c>
      <c r="D5187" s="147">
        <v>20150718</v>
      </c>
      <c r="E5187" s="6" t="s">
        <v>74</v>
      </c>
      <c r="F5187" s="6" t="s">
        <v>61</v>
      </c>
      <c r="G5187" s="57">
        <v>643753</v>
      </c>
      <c r="H5187" s="8">
        <v>1356.07</v>
      </c>
      <c r="I5187" s="9">
        <v>2.11</v>
      </c>
      <c r="J5187" s="4">
        <v>1.5900000000000001E-2</v>
      </c>
      <c r="K5187" s="9">
        <v>1.59</v>
      </c>
      <c r="L5187" s="2">
        <v>10257</v>
      </c>
      <c r="M5187" s="6"/>
      <c r="N5187" s="6"/>
    </row>
    <row r="5188" spans="1:14" x14ac:dyDescent="0.3">
      <c r="A5188" s="1" t="str">
        <f>VLOOKUP(F5188,Sheet2!A:C,2,FALSE)</f>
        <v>结果页</v>
      </c>
      <c r="B5188" s="1" t="str">
        <f>VLOOKUP(E5188,[1]Sheet4!A:B,2,FALSE)</f>
        <v>API</v>
      </c>
      <c r="C5188" s="1" t="str">
        <f t="shared" si="52"/>
        <v>07</v>
      </c>
      <c r="D5188" s="147">
        <v>20150718</v>
      </c>
      <c r="E5188" s="6" t="s">
        <v>74</v>
      </c>
      <c r="F5188" s="6" t="s">
        <v>63</v>
      </c>
      <c r="G5188" s="57">
        <v>337037</v>
      </c>
      <c r="H5188" s="8">
        <v>541.62</v>
      </c>
      <c r="I5188" s="9">
        <v>1.61</v>
      </c>
      <c r="J5188" s="4">
        <v>8.8999999999999999E-3</v>
      </c>
      <c r="K5188" s="9">
        <v>0.89</v>
      </c>
      <c r="L5188" s="2">
        <v>3015</v>
      </c>
      <c r="M5188" s="6"/>
      <c r="N5188" s="6"/>
    </row>
    <row r="5189" spans="1:14" x14ac:dyDescent="0.3">
      <c r="A5189" s="1" t="str">
        <f>VLOOKUP(F5189,Sheet2!A:C,2,FALSE)</f>
        <v>其他</v>
      </c>
      <c r="B5189" s="1" t="str">
        <f>VLOOKUP(E5189,[1]Sheet4!A:B,2,FALSE)</f>
        <v>API</v>
      </c>
      <c r="C5189" s="1" t="str">
        <f t="shared" si="52"/>
        <v>07</v>
      </c>
      <c r="D5189" s="147">
        <v>20150718</v>
      </c>
      <c r="E5189" s="6" t="s">
        <v>74</v>
      </c>
      <c r="F5189" s="6" t="s">
        <v>41</v>
      </c>
      <c r="G5189" s="57">
        <v>60097</v>
      </c>
      <c r="H5189" s="8">
        <v>297.60000000000002</v>
      </c>
      <c r="I5189" s="9">
        <v>4.95</v>
      </c>
      <c r="K5189" s="9"/>
      <c r="M5189" s="6"/>
      <c r="N5189" s="6"/>
    </row>
    <row r="5190" spans="1:14" x14ac:dyDescent="0.3">
      <c r="A5190" s="1" t="str">
        <f>VLOOKUP(F5190,Sheet2!A:C,2,FALSE)</f>
        <v>结果页</v>
      </c>
      <c r="B5190" s="1" t="str">
        <f>VLOOKUP(E5190,[1]Sheet4!A:B,2,FALSE)</f>
        <v>API</v>
      </c>
      <c r="C5190" s="1" t="str">
        <f t="shared" si="52"/>
        <v>07</v>
      </c>
      <c r="D5190" s="147">
        <v>20150719</v>
      </c>
      <c r="E5190" s="6" t="s">
        <v>74</v>
      </c>
      <c r="F5190" s="6" t="s">
        <v>61</v>
      </c>
      <c r="G5190" s="57">
        <v>598649</v>
      </c>
      <c r="H5190" s="8">
        <v>1366.67</v>
      </c>
      <c r="I5190" s="9">
        <v>2.2799999999999998</v>
      </c>
      <c r="J5190" s="4">
        <v>1.67E-2</v>
      </c>
      <c r="K5190" s="9"/>
      <c r="L5190" s="2">
        <v>10007</v>
      </c>
      <c r="M5190" s="6"/>
      <c r="N5190" s="6"/>
    </row>
    <row r="5191" spans="1:14" x14ac:dyDescent="0.3">
      <c r="A5191" s="1" t="str">
        <f>VLOOKUP(F5191,Sheet2!A:C,2,FALSE)</f>
        <v>结果页</v>
      </c>
      <c r="B5191" s="1" t="str">
        <f>VLOOKUP(E5191,[1]Sheet4!A:B,2,FALSE)</f>
        <v>API</v>
      </c>
      <c r="C5191" s="1" t="str">
        <f t="shared" si="52"/>
        <v>07</v>
      </c>
      <c r="D5191" s="147">
        <v>20150719</v>
      </c>
      <c r="E5191" s="6" t="s">
        <v>74</v>
      </c>
      <c r="F5191" s="6" t="s">
        <v>63</v>
      </c>
      <c r="G5191" s="57">
        <v>362961</v>
      </c>
      <c r="H5191" s="8">
        <v>650.41</v>
      </c>
      <c r="I5191" s="9">
        <v>1.79</v>
      </c>
      <c r="J5191" s="4">
        <v>8.8000000000000005E-3</v>
      </c>
      <c r="K5191" s="9"/>
      <c r="L5191" s="2">
        <v>3204</v>
      </c>
      <c r="M5191" s="6"/>
      <c r="N5191" s="6"/>
    </row>
    <row r="5192" spans="1:14" x14ac:dyDescent="0.3">
      <c r="A5192" s="1" t="str">
        <f>VLOOKUP(F5192,Sheet2!A:C,2,FALSE)</f>
        <v>其他</v>
      </c>
      <c r="B5192" s="1" t="str">
        <f>VLOOKUP(E5192,[1]Sheet4!A:B,2,FALSE)</f>
        <v>API</v>
      </c>
      <c r="C5192" s="1" t="str">
        <f t="shared" si="52"/>
        <v>07</v>
      </c>
      <c r="D5192" s="147">
        <v>20150719</v>
      </c>
      <c r="E5192" s="6" t="s">
        <v>74</v>
      </c>
      <c r="F5192" s="6" t="s">
        <v>41</v>
      </c>
      <c r="G5192" s="57">
        <v>288154</v>
      </c>
      <c r="H5192" s="8">
        <v>1675.31</v>
      </c>
      <c r="I5192" s="9">
        <v>5.81</v>
      </c>
      <c r="K5192" s="9"/>
      <c r="M5192" s="6"/>
      <c r="N5192" s="6"/>
    </row>
    <row r="5193" spans="1:14" x14ac:dyDescent="0.3">
      <c r="A5193" s="1" t="str">
        <f>VLOOKUP(F5193,Sheet2!A:C,2,FALSE)</f>
        <v>结果页</v>
      </c>
      <c r="B5193" s="1" t="str">
        <f>VLOOKUP(E5193,[1]Sheet4!A:B,2,FALSE)</f>
        <v>API</v>
      </c>
      <c r="C5193" s="1" t="str">
        <f t="shared" si="52"/>
        <v>07</v>
      </c>
      <c r="D5193" s="147">
        <v>20150719</v>
      </c>
      <c r="E5193" s="6" t="s">
        <v>60</v>
      </c>
      <c r="F5193" s="6" t="s">
        <v>62</v>
      </c>
      <c r="G5193" s="57">
        <v>285793</v>
      </c>
      <c r="H5193" s="8">
        <v>185.22000000000003</v>
      </c>
      <c r="I5193" s="9">
        <v>0.64809145080530328</v>
      </c>
      <c r="J5193" s="4">
        <v>8.1912433124674156E-3</v>
      </c>
      <c r="K5193" s="9"/>
      <c r="L5193" s="2">
        <v>2341</v>
      </c>
      <c r="M5193" s="6"/>
      <c r="N5193" s="6"/>
    </row>
    <row r="5194" spans="1:14" x14ac:dyDescent="0.3">
      <c r="A5194" s="1" t="str">
        <f>VLOOKUP(F5194,Sheet2!A:C,2,FALSE)</f>
        <v>结果页</v>
      </c>
      <c r="B5194" s="1" t="str">
        <f>VLOOKUP(E5194,[1]Sheet4!A:B,2,FALSE)</f>
        <v>API</v>
      </c>
      <c r="C5194" s="1" t="str">
        <f t="shared" si="52"/>
        <v>07</v>
      </c>
      <c r="D5194" s="147">
        <v>20150719</v>
      </c>
      <c r="E5194" s="6" t="s">
        <v>60</v>
      </c>
      <c r="F5194" s="6" t="s">
        <v>63</v>
      </c>
      <c r="G5194" s="57">
        <v>161759</v>
      </c>
      <c r="H5194" s="8">
        <v>372.03999999999996</v>
      </c>
      <c r="I5194" s="9">
        <v>2.2999647623934369</v>
      </c>
      <c r="J5194" s="4">
        <v>2.3924480245303199E-2</v>
      </c>
      <c r="K5194" s="9"/>
      <c r="L5194" s="2">
        <v>3870</v>
      </c>
      <c r="M5194" s="6"/>
      <c r="N5194" s="6"/>
    </row>
    <row r="5195" spans="1:14" x14ac:dyDescent="0.3">
      <c r="A5195" s="1" t="str">
        <f>VLOOKUP(F5195,Sheet2!A:C,2,FALSE)</f>
        <v>结果页</v>
      </c>
      <c r="B5195" s="1" t="str">
        <f>VLOOKUP(E5195,[1]Sheet4!A:B,2,FALSE)</f>
        <v>API</v>
      </c>
      <c r="C5195" s="1" t="str">
        <f t="shared" si="52"/>
        <v>07</v>
      </c>
      <c r="D5195" s="147">
        <v>20150719</v>
      </c>
      <c r="E5195" s="6" t="s">
        <v>60</v>
      </c>
      <c r="F5195" s="6" t="s">
        <v>61</v>
      </c>
      <c r="G5195" s="57">
        <v>54779</v>
      </c>
      <c r="H5195" s="8">
        <v>71.12</v>
      </c>
      <c r="I5195" s="9">
        <v>1.2983077456689607</v>
      </c>
      <c r="J5195" s="4">
        <v>1.2650833348545975E-2</v>
      </c>
      <c r="K5195" s="9"/>
      <c r="L5195" s="2">
        <v>693</v>
      </c>
      <c r="M5195" s="6"/>
      <c r="N5195" s="6"/>
    </row>
    <row r="5196" spans="1:14" x14ac:dyDescent="0.3">
      <c r="A5196" s="1" t="str">
        <f>VLOOKUP(F5196,Sheet2!A:C,2,FALSE)</f>
        <v>其他</v>
      </c>
      <c r="B5196" s="1" t="str">
        <f>VLOOKUP(E5196,[1]Sheet4!A:B,2,FALSE)</f>
        <v>API</v>
      </c>
      <c r="C5196" s="1" t="str">
        <f t="shared" si="52"/>
        <v>07</v>
      </c>
      <c r="D5196" s="147">
        <v>20150719</v>
      </c>
      <c r="E5196" s="6" t="s">
        <v>60</v>
      </c>
      <c r="F5196" s="6" t="s">
        <v>41</v>
      </c>
      <c r="G5196" s="57">
        <v>21334</v>
      </c>
      <c r="H5196" s="8">
        <v>39.269999999999996</v>
      </c>
      <c r="I5196" s="9">
        <v>1.8407237273835189</v>
      </c>
      <c r="J5196" s="4">
        <v>8.8122246179806879E-3</v>
      </c>
      <c r="K5196" s="9"/>
      <c r="L5196" s="2">
        <v>188</v>
      </c>
      <c r="M5196" s="6"/>
      <c r="N5196" s="6"/>
    </row>
    <row r="5197" spans="1:14" x14ac:dyDescent="0.3">
      <c r="A5197" s="1" t="str">
        <f>VLOOKUP(F5197,Sheet2!A:C,2,FALSE)</f>
        <v>其他</v>
      </c>
      <c r="B5197" s="1" t="str">
        <f>VLOOKUP(E5197,[1]Sheet4!A:B,2,FALSE)</f>
        <v>SDK</v>
      </c>
      <c r="C5197" s="1" t="str">
        <f t="shared" si="52"/>
        <v>07</v>
      </c>
      <c r="D5197" s="147">
        <v>20150719</v>
      </c>
      <c r="E5197" s="6" t="s">
        <v>64</v>
      </c>
      <c r="F5197" s="6" t="s">
        <v>59</v>
      </c>
      <c r="G5197" s="57">
        <v>9130328</v>
      </c>
      <c r="H5197" s="8">
        <v>4361.7700000000004</v>
      </c>
      <c r="I5197" s="9">
        <v>0.47770000000000001</v>
      </c>
      <c r="J5197" s="4">
        <v>1.04E-2</v>
      </c>
      <c r="K5197" s="9">
        <v>4.5900000000000003E-2</v>
      </c>
      <c r="L5197" s="2">
        <v>95088</v>
      </c>
      <c r="M5197" s="6"/>
      <c r="N5197" s="6"/>
    </row>
    <row r="5198" spans="1:14" x14ac:dyDescent="0.3">
      <c r="A5198" s="1" t="str">
        <f>VLOOKUP(F5198,Sheet2!A:C,2,FALSE)</f>
        <v>其他</v>
      </c>
      <c r="B5198" s="1" t="str">
        <f>VLOOKUP(E5198,[1]Sheet4!A:B,2,FALSE)</f>
        <v>SDK</v>
      </c>
      <c r="C5198" s="1" t="str">
        <f t="shared" si="52"/>
        <v>07</v>
      </c>
      <c r="D5198" s="147">
        <v>20150719</v>
      </c>
      <c r="E5198" s="6" t="s">
        <v>64</v>
      </c>
      <c r="F5198" s="6" t="s">
        <v>41</v>
      </c>
      <c r="G5198" s="57">
        <v>26109526</v>
      </c>
      <c r="H5198" s="8">
        <v>8309.0300000000007</v>
      </c>
      <c r="I5198" s="9">
        <v>0.31819999999999998</v>
      </c>
      <c r="J5198" s="4">
        <v>9.4000000000000004E-3</v>
      </c>
      <c r="K5198" s="9">
        <v>3.4000000000000002E-2</v>
      </c>
      <c r="L5198" s="2">
        <v>244487</v>
      </c>
      <c r="M5198" s="6"/>
      <c r="N5198" s="6"/>
    </row>
    <row r="5199" spans="1:14" x14ac:dyDescent="0.3">
      <c r="A5199" s="1" t="str">
        <f>VLOOKUP(F5199,Sheet2!A:C,2,FALSE)</f>
        <v>其他</v>
      </c>
      <c r="B5199" s="1" t="str">
        <f>VLOOKUP(E5199,[1]Sheet4!A:B,2,FALSE)</f>
        <v>SDK</v>
      </c>
      <c r="C5199" s="1" t="str">
        <f t="shared" si="52"/>
        <v>07</v>
      </c>
      <c r="D5199" s="147">
        <v>20150719</v>
      </c>
      <c r="E5199" s="6" t="s">
        <v>64</v>
      </c>
      <c r="F5199" s="6" t="s">
        <v>73</v>
      </c>
      <c r="G5199" s="57">
        <v>438241</v>
      </c>
      <c r="H5199" s="8">
        <v>520.38</v>
      </c>
      <c r="I5199" s="9">
        <v>1.1874</v>
      </c>
      <c r="J5199" s="4">
        <v>3.7900000000000003E-2</v>
      </c>
      <c r="K5199" s="9">
        <v>3.1300000000000001E-2</v>
      </c>
      <c r="L5199" s="2">
        <v>16626</v>
      </c>
      <c r="M5199" s="6"/>
      <c r="N5199" s="6"/>
    </row>
    <row r="5200" spans="1:14" x14ac:dyDescent="0.3">
      <c r="A5200" s="1" t="str">
        <f>VLOOKUP(F5200,Sheet2!A:C,2,FALSE)</f>
        <v>结果页</v>
      </c>
      <c r="B5200" s="1" t="str">
        <f>VLOOKUP(E5200,[1]Sheet4!A:B,2,FALSE)</f>
        <v>SDK</v>
      </c>
      <c r="C5200" s="1" t="str">
        <f t="shared" si="52"/>
        <v>07</v>
      </c>
      <c r="D5200" s="147">
        <v>20150719</v>
      </c>
      <c r="E5200" s="6" t="s">
        <v>64</v>
      </c>
      <c r="F5200" s="6" t="s">
        <v>62</v>
      </c>
      <c r="G5200" s="57">
        <v>22510594</v>
      </c>
      <c r="H5200" s="8">
        <v>27254.799999999999</v>
      </c>
      <c r="I5200" s="9">
        <v>1.2108000000000001</v>
      </c>
      <c r="J5200" s="4">
        <v>1.4200000000000001E-2</v>
      </c>
      <c r="K5200" s="9">
        <v>8.5099999999999995E-2</v>
      </c>
      <c r="L5200" s="2">
        <v>320413</v>
      </c>
      <c r="M5200" s="6"/>
      <c r="N5200" s="6"/>
    </row>
    <row r="5201" spans="1:14" x14ac:dyDescent="0.3">
      <c r="A5201" s="1" t="str">
        <f>VLOOKUP(F5201,Sheet2!A:C,2,FALSE)</f>
        <v>其他</v>
      </c>
      <c r="B5201" s="1" t="str">
        <f>VLOOKUP(E5201,[1]Sheet4!A:B,2,FALSE)</f>
        <v>SDK</v>
      </c>
      <c r="C5201" s="1" t="str">
        <f t="shared" si="52"/>
        <v>07</v>
      </c>
      <c r="D5201" s="147">
        <v>20150719</v>
      </c>
      <c r="E5201" s="6" t="s">
        <v>64</v>
      </c>
      <c r="F5201" s="6" t="s">
        <v>69</v>
      </c>
      <c r="G5201" s="57">
        <v>398486</v>
      </c>
      <c r="H5201" s="8">
        <v>2083.84</v>
      </c>
      <c r="I5201" s="9">
        <v>5.2294</v>
      </c>
      <c r="J5201" s="4">
        <v>2.5100000000000001E-2</v>
      </c>
      <c r="K5201" s="9">
        <v>0.2082</v>
      </c>
      <c r="L5201" s="2">
        <v>10008</v>
      </c>
      <c r="M5201" s="6"/>
      <c r="N5201" s="6"/>
    </row>
    <row r="5202" spans="1:14" x14ac:dyDescent="0.3">
      <c r="A5202" s="1" t="str">
        <f>VLOOKUP(F5202,Sheet2!A:C,2,FALSE)</f>
        <v>其他</v>
      </c>
      <c r="B5202" s="1" t="str">
        <f>VLOOKUP(E5202,[1]Sheet4!A:B,2,FALSE)</f>
        <v>SDK</v>
      </c>
      <c r="C5202" s="1" t="str">
        <f t="shared" si="52"/>
        <v>07</v>
      </c>
      <c r="D5202" s="147">
        <v>20150719</v>
      </c>
      <c r="E5202" s="6" t="s">
        <v>64</v>
      </c>
      <c r="F5202" s="6" t="s">
        <v>68</v>
      </c>
      <c r="G5202" s="57">
        <v>574467</v>
      </c>
      <c r="H5202" s="8">
        <v>1044.24</v>
      </c>
      <c r="I5202" s="9">
        <v>1.8178000000000001</v>
      </c>
      <c r="J5202" s="4">
        <v>1.8599999999999998E-2</v>
      </c>
      <c r="K5202" s="9">
        <v>9.7799999999999998E-2</v>
      </c>
      <c r="L5202" s="2">
        <v>10679</v>
      </c>
      <c r="M5202" s="6"/>
      <c r="N5202" s="6"/>
    </row>
    <row r="5203" spans="1:14" x14ac:dyDescent="0.3">
      <c r="A5203" s="1" t="str">
        <f>VLOOKUP(F5203,Sheet2!A:C,2,FALSE)</f>
        <v>充电屏保</v>
      </c>
      <c r="B5203" s="1" t="str">
        <f>VLOOKUP(E5203,[1]Sheet4!A:B,2,FALSE)</f>
        <v>SDK</v>
      </c>
      <c r="C5203" s="1" t="str">
        <f t="shared" si="52"/>
        <v>07</v>
      </c>
      <c r="D5203" s="147">
        <v>20150719</v>
      </c>
      <c r="E5203" s="6" t="s">
        <v>64</v>
      </c>
      <c r="F5203" s="6" t="s">
        <v>67</v>
      </c>
      <c r="G5203" s="57">
        <v>154282996</v>
      </c>
      <c r="H5203" s="8">
        <v>66485.399999999994</v>
      </c>
      <c r="I5203" s="9">
        <v>0.43090000000000001</v>
      </c>
      <c r="J5203" s="4">
        <v>1.06E-2</v>
      </c>
      <c r="K5203" s="9">
        <v>4.0800000000000003E-2</v>
      </c>
      <c r="L5203" s="2">
        <v>1630099</v>
      </c>
      <c r="M5203" s="6"/>
      <c r="N5203" s="6"/>
    </row>
    <row r="5204" spans="1:14" x14ac:dyDescent="0.3">
      <c r="A5204" s="1" t="str">
        <f>VLOOKUP(F5204,Sheet2!A:C,2,FALSE)</f>
        <v>其他</v>
      </c>
      <c r="B5204" s="1" t="str">
        <f>VLOOKUP(E5204,[1]Sheet4!A:B,2,FALSE)</f>
        <v>SDK</v>
      </c>
      <c r="C5204" s="1" t="str">
        <f t="shared" si="52"/>
        <v>07</v>
      </c>
      <c r="D5204" s="147">
        <v>20150719</v>
      </c>
      <c r="E5204" s="6" t="s">
        <v>64</v>
      </c>
      <c r="F5204" s="6" t="s">
        <v>76</v>
      </c>
      <c r="G5204" s="57">
        <v>295541</v>
      </c>
      <c r="H5204" s="8">
        <v>709.31</v>
      </c>
      <c r="I5204" s="9">
        <v>2.4</v>
      </c>
      <c r="J5204" s="4">
        <v>1.7999999999999999E-2</v>
      </c>
      <c r="K5204" s="9">
        <v>0.13300000000000001</v>
      </c>
      <c r="L5204" s="2">
        <v>5334</v>
      </c>
      <c r="M5204" s="6"/>
      <c r="N5204" s="6"/>
    </row>
    <row r="5205" spans="1:14" x14ac:dyDescent="0.3">
      <c r="A5205" s="1" t="str">
        <f>VLOOKUP(F5205,Sheet2!A:C,2,FALSE)</f>
        <v>Applock</v>
      </c>
      <c r="B5205" s="1" t="str">
        <f>VLOOKUP(E5205,[1]Sheet4!A:B,2,FALSE)</f>
        <v>SDK</v>
      </c>
      <c r="C5205" s="1" t="str">
        <f t="shared" si="52"/>
        <v>07</v>
      </c>
      <c r="D5205" s="147">
        <v>20150719</v>
      </c>
      <c r="E5205" s="6" t="s">
        <v>64</v>
      </c>
      <c r="F5205" s="6" t="s">
        <v>66</v>
      </c>
      <c r="G5205" s="57">
        <v>121828090</v>
      </c>
      <c r="H5205" s="8">
        <v>61669.69</v>
      </c>
      <c r="I5205" s="9">
        <v>0.50619999999999998</v>
      </c>
      <c r="J5205" s="4">
        <v>1.3299999999999999E-2</v>
      </c>
      <c r="K5205" s="9">
        <v>3.7999999999999999E-2</v>
      </c>
      <c r="L5205" s="2">
        <v>1622553</v>
      </c>
      <c r="M5205" s="6"/>
      <c r="N5205" s="6"/>
    </row>
    <row r="5206" spans="1:14" x14ac:dyDescent="0.3">
      <c r="A5206" s="1" t="str">
        <f>VLOOKUP(F5206,Sheet2!A:C,2,FALSE)</f>
        <v>结果页</v>
      </c>
      <c r="B5206" s="1" t="str">
        <f>VLOOKUP(E5206,[1]Sheet4!A:B,2,FALSE)</f>
        <v>SDK</v>
      </c>
      <c r="C5206" s="1" t="str">
        <f t="shared" si="52"/>
        <v>07</v>
      </c>
      <c r="D5206" s="147">
        <v>20150719</v>
      </c>
      <c r="E5206" s="6" t="s">
        <v>64</v>
      </c>
      <c r="F5206" s="6" t="s">
        <v>63</v>
      </c>
      <c r="G5206" s="57">
        <v>15638339</v>
      </c>
      <c r="H5206" s="8">
        <v>35476.730000000003</v>
      </c>
      <c r="I5206" s="9">
        <v>2.2686000000000002</v>
      </c>
      <c r="J5206" s="4">
        <v>2.1499999999999998E-2</v>
      </c>
      <c r="K5206" s="9">
        <v>0.1056</v>
      </c>
      <c r="L5206" s="2">
        <v>335888</v>
      </c>
      <c r="M5206" s="6"/>
      <c r="N5206" s="6"/>
    </row>
    <row r="5207" spans="1:14" x14ac:dyDescent="0.3">
      <c r="A5207" s="1" t="str">
        <f>VLOOKUP(F5207,Sheet2!A:C,2,FALSE)</f>
        <v>充电屏保</v>
      </c>
      <c r="B5207" s="1" t="str">
        <f>VLOOKUP(E5207,[1]Sheet4!A:B,2,FALSE)</f>
        <v>SDK</v>
      </c>
      <c r="C5207" s="1" t="str">
        <f t="shared" si="52"/>
        <v>07</v>
      </c>
      <c r="D5207" s="147">
        <v>20150719</v>
      </c>
      <c r="E5207" s="6" t="s">
        <v>64</v>
      </c>
      <c r="F5207" s="6" t="s">
        <v>72</v>
      </c>
      <c r="G5207" s="57">
        <v>44598955</v>
      </c>
      <c r="H5207" s="8">
        <v>24185.01</v>
      </c>
      <c r="I5207" s="9">
        <v>0.5423</v>
      </c>
      <c r="J5207" s="4">
        <v>1.2E-2</v>
      </c>
      <c r="K5207" s="9">
        <v>4.53E-2</v>
      </c>
      <c r="L5207" s="2">
        <v>533957</v>
      </c>
      <c r="M5207" s="6"/>
      <c r="N5207" s="6"/>
    </row>
    <row r="5208" spans="1:14" x14ac:dyDescent="0.3">
      <c r="A5208" s="1" t="str">
        <f>VLOOKUP(F5208,Sheet2!A:C,2,FALSE)</f>
        <v>Applock</v>
      </c>
      <c r="B5208" s="1" t="str">
        <f>VLOOKUP(E5208,[1]Sheet4!A:B,2,FALSE)</f>
        <v>SDK</v>
      </c>
      <c r="C5208" s="1" t="str">
        <f t="shared" si="52"/>
        <v>07</v>
      </c>
      <c r="D5208" s="147">
        <v>20150719</v>
      </c>
      <c r="E5208" s="6" t="s">
        <v>64</v>
      </c>
      <c r="F5208" s="6" t="s">
        <v>71</v>
      </c>
      <c r="G5208" s="57">
        <v>352749455</v>
      </c>
      <c r="H5208" s="8">
        <v>233989.31</v>
      </c>
      <c r="I5208" s="9">
        <v>0.6633</v>
      </c>
      <c r="J5208" s="4">
        <v>1.1900000000000001E-2</v>
      </c>
      <c r="K5208" s="9">
        <v>5.5899999999999998E-2</v>
      </c>
      <c r="L5208" s="2">
        <v>4188779</v>
      </c>
      <c r="M5208" s="6"/>
      <c r="N5208" s="6"/>
    </row>
    <row r="5209" spans="1:14" x14ac:dyDescent="0.3">
      <c r="A5209" s="1" t="str">
        <f>VLOOKUP(F5209,Sheet2!A:C,2,FALSE)</f>
        <v>其他</v>
      </c>
      <c r="B5209" s="1" t="str">
        <f>VLOOKUP(E5209,[1]Sheet4!A:B,2,FALSE)</f>
        <v>SDK</v>
      </c>
      <c r="C5209" s="1" t="str">
        <f t="shared" si="52"/>
        <v>07</v>
      </c>
      <c r="D5209" s="147">
        <v>20150719</v>
      </c>
      <c r="E5209" s="6" t="s">
        <v>64</v>
      </c>
      <c r="F5209" s="6" t="s">
        <v>70</v>
      </c>
      <c r="G5209" s="57">
        <v>2580372</v>
      </c>
      <c r="H5209" s="8">
        <v>1187.24</v>
      </c>
      <c r="I5209" s="9">
        <v>0.46010000000000001</v>
      </c>
      <c r="J5209" s="4">
        <v>4.4999999999999997E-3</v>
      </c>
      <c r="K5209" s="9">
        <v>0.1023</v>
      </c>
      <c r="L5209" s="2">
        <v>11606</v>
      </c>
      <c r="M5209" s="6"/>
      <c r="N5209" s="6"/>
    </row>
    <row r="5210" spans="1:14" x14ac:dyDescent="0.3">
      <c r="A5210" s="1" t="str">
        <f>VLOOKUP(F5210,Sheet2!A:C,2,FALSE)</f>
        <v>天气</v>
      </c>
      <c r="B5210" s="1" t="str">
        <f>VLOOKUP(E5210,[1]Sheet4!A:B,2,FALSE)</f>
        <v>SDK</v>
      </c>
      <c r="C5210" s="1" t="str">
        <f t="shared" si="52"/>
        <v>07</v>
      </c>
      <c r="D5210" s="147">
        <v>20150719</v>
      </c>
      <c r="E5210" s="6" t="s">
        <v>64</v>
      </c>
      <c r="F5210" s="6" t="s">
        <v>107</v>
      </c>
      <c r="G5210" s="57">
        <v>838205</v>
      </c>
      <c r="H5210" s="8">
        <v>5128.87</v>
      </c>
      <c r="I5210" s="9">
        <v>6.1189999999999998</v>
      </c>
      <c r="J5210" s="4">
        <v>6.7000000000000004E-2</v>
      </c>
      <c r="K5210" s="9">
        <v>9.1899999999999996E-2</v>
      </c>
      <c r="L5210" s="2">
        <v>54419</v>
      </c>
      <c r="M5210" s="6"/>
      <c r="N5210" s="6"/>
    </row>
    <row r="5211" spans="1:14" x14ac:dyDescent="0.3">
      <c r="A5211" s="1" t="str">
        <f>VLOOKUP(F5211,Sheet2!A:C,2,FALSE)</f>
        <v>其他</v>
      </c>
      <c r="B5211" s="1" t="str">
        <f>VLOOKUP(E5211,[1]Sheet4!A:B,2,FALSE)</f>
        <v>SDK</v>
      </c>
      <c r="C5211" s="1" t="str">
        <f t="shared" si="52"/>
        <v>07</v>
      </c>
      <c r="D5211" s="147">
        <v>20150719</v>
      </c>
      <c r="E5211" s="6" t="s">
        <v>64</v>
      </c>
      <c r="F5211" s="6" t="s">
        <v>75</v>
      </c>
      <c r="G5211" s="57">
        <v>115945</v>
      </c>
      <c r="H5211" s="8">
        <v>1699.84</v>
      </c>
      <c r="I5211" s="9">
        <v>14.6607</v>
      </c>
      <c r="J5211" s="4">
        <v>8.2100000000000006E-2</v>
      </c>
      <c r="K5211" s="9">
        <v>0.17849999999999999</v>
      </c>
      <c r="L5211" s="2">
        <v>9521</v>
      </c>
      <c r="M5211" s="6"/>
      <c r="N5211" s="6"/>
    </row>
    <row r="5212" spans="1:14" x14ac:dyDescent="0.3">
      <c r="A5212" s="1" t="str">
        <f>VLOOKUP(F5212,Sheet2!A:C,2,FALSE)</f>
        <v>其他</v>
      </c>
      <c r="B5212" s="1" t="str">
        <f>VLOOKUP(E5212,[1]Sheet4!A:B,2,FALSE)</f>
        <v>SDK</v>
      </c>
      <c r="C5212" s="1" t="str">
        <f t="shared" si="52"/>
        <v>07</v>
      </c>
      <c r="D5212" s="147">
        <v>20150719</v>
      </c>
      <c r="E5212" s="6" t="s">
        <v>64</v>
      </c>
      <c r="F5212" s="6" t="s">
        <v>91</v>
      </c>
      <c r="G5212" s="57">
        <v>254569</v>
      </c>
      <c r="H5212" s="8">
        <v>425.75</v>
      </c>
      <c r="I5212" s="9">
        <v>1.6724000000000001</v>
      </c>
      <c r="J5212" s="4">
        <v>3.6200000000000003E-2</v>
      </c>
      <c r="K5212" s="9">
        <v>4.6100000000000002E-2</v>
      </c>
      <c r="L5212" s="2">
        <v>9228</v>
      </c>
      <c r="M5212" s="6"/>
      <c r="N5212" s="6"/>
    </row>
    <row r="5213" spans="1:14" x14ac:dyDescent="0.3">
      <c r="A5213" s="1" t="str">
        <f>VLOOKUP(F5213,Sheet2!A:C,2,FALSE)</f>
        <v>其他</v>
      </c>
      <c r="B5213" s="1" t="str">
        <f>VLOOKUP(E5213,[1]Sheet4!A:B,2,FALSE)</f>
        <v>SDK</v>
      </c>
      <c r="C5213" s="1" t="str">
        <f t="shared" si="52"/>
        <v>07</v>
      </c>
      <c r="D5213" s="147">
        <v>20150719</v>
      </c>
      <c r="E5213" s="6" t="s">
        <v>64</v>
      </c>
      <c r="F5213" s="6" t="s">
        <v>55</v>
      </c>
      <c r="G5213" s="57">
        <v>5064232</v>
      </c>
      <c r="H5213" s="8">
        <v>4226.2700000000004</v>
      </c>
      <c r="I5213" s="9">
        <v>0.83450000000000002</v>
      </c>
      <c r="J5213" s="4">
        <v>1.14E-2</v>
      </c>
      <c r="K5213" s="9">
        <v>7.3099999999999998E-2</v>
      </c>
      <c r="L5213" s="2">
        <v>57836</v>
      </c>
      <c r="M5213" s="6"/>
      <c r="N5213" s="6"/>
    </row>
    <row r="5214" spans="1:14" x14ac:dyDescent="0.3">
      <c r="A5214" s="1" t="str">
        <f>VLOOKUP(F5214,Sheet2!A:C,2,FALSE)</f>
        <v>结果页</v>
      </c>
      <c r="B5214" s="1" t="str">
        <f>VLOOKUP(E5214,[1]Sheet4!A:B,2,FALSE)</f>
        <v>SDK</v>
      </c>
      <c r="C5214" s="1" t="str">
        <f t="shared" si="52"/>
        <v>07</v>
      </c>
      <c r="D5214" s="147">
        <v>20150719</v>
      </c>
      <c r="E5214" s="6" t="s">
        <v>64</v>
      </c>
      <c r="F5214" s="6" t="s">
        <v>61</v>
      </c>
      <c r="G5214" s="57">
        <v>5378842</v>
      </c>
      <c r="H5214" s="8">
        <v>4089.63</v>
      </c>
      <c r="I5214" s="9">
        <v>0.76029999999999998</v>
      </c>
      <c r="J5214" s="4">
        <v>1.43E-2</v>
      </c>
      <c r="K5214" s="9">
        <v>5.3199999999999997E-2</v>
      </c>
      <c r="L5214" s="2">
        <v>76885</v>
      </c>
      <c r="M5214" s="6"/>
      <c r="N5214" s="6"/>
    </row>
    <row r="5215" spans="1:14" x14ac:dyDescent="0.3">
      <c r="A5215" s="1" t="str">
        <f>VLOOKUP(F5215,Sheet2!A:C,2,FALSE)</f>
        <v>充电屏保</v>
      </c>
      <c r="B5215" s="1" t="str">
        <f>VLOOKUP(E5215,[1]Sheet4!A:B,2,FALSE)</f>
        <v>SDK</v>
      </c>
      <c r="C5215" s="1" t="str">
        <f t="shared" si="52"/>
        <v>07</v>
      </c>
      <c r="D5215" s="147">
        <v>20150719</v>
      </c>
      <c r="E5215" s="6" t="s">
        <v>64</v>
      </c>
      <c r="F5215" s="6" t="s">
        <v>65</v>
      </c>
      <c r="G5215" s="57">
        <v>21585453</v>
      </c>
      <c r="H5215" s="8">
        <v>18759.060000000001</v>
      </c>
      <c r="I5215" s="9">
        <v>0.86909999999999998</v>
      </c>
      <c r="J5215" s="4">
        <v>1.0699999999999999E-2</v>
      </c>
      <c r="K5215" s="9">
        <v>8.14E-2</v>
      </c>
      <c r="L5215" s="2">
        <v>230383</v>
      </c>
      <c r="M5215" s="6"/>
      <c r="N5215" s="6"/>
    </row>
    <row r="5216" spans="1:14" x14ac:dyDescent="0.3">
      <c r="A5216" s="1" t="str">
        <f>VLOOKUP(F5216,Sheet2!A:C,2,FALSE)</f>
        <v>其他</v>
      </c>
      <c r="B5216" s="1" t="str">
        <f>VLOOKUP(E5216,[1]Sheet4!A:B,2,FALSE)</f>
        <v>SDK</v>
      </c>
      <c r="C5216" s="1" t="str">
        <f t="shared" si="52"/>
        <v>07</v>
      </c>
      <c r="D5216" s="147">
        <v>20150719</v>
      </c>
      <c r="E5216" s="6" t="s">
        <v>58</v>
      </c>
      <c r="F5216" s="6" t="s">
        <v>55</v>
      </c>
      <c r="G5216" s="57">
        <v>486741</v>
      </c>
      <c r="H5216" s="8">
        <v>107</v>
      </c>
      <c r="I5216" s="9">
        <v>0.22</v>
      </c>
      <c r="K5216" s="9"/>
      <c r="M5216" s="6"/>
      <c r="N5216" s="6"/>
    </row>
    <row r="5217" spans="1:14" x14ac:dyDescent="0.3">
      <c r="A5217" s="1" t="str">
        <f>VLOOKUP(F5217,Sheet2!A:C,2,FALSE)</f>
        <v>其他</v>
      </c>
      <c r="B5217" s="1" t="str">
        <f>VLOOKUP(E5217,[1]Sheet4!A:B,2,FALSE)</f>
        <v>SDK</v>
      </c>
      <c r="C5217" s="1" t="str">
        <f t="shared" si="52"/>
        <v>07</v>
      </c>
      <c r="D5217" s="147">
        <v>20150719</v>
      </c>
      <c r="E5217" s="6" t="s">
        <v>58</v>
      </c>
      <c r="F5217" s="6" t="s">
        <v>41</v>
      </c>
      <c r="G5217" s="57">
        <v>51740168</v>
      </c>
      <c r="H5217" s="8">
        <v>2683</v>
      </c>
      <c r="I5217" s="9">
        <v>5.1999999999999998E-2</v>
      </c>
      <c r="K5217" s="9"/>
      <c r="M5217" s="6"/>
      <c r="N5217" s="6"/>
    </row>
    <row r="5218" spans="1:14" x14ac:dyDescent="0.3">
      <c r="A5218" s="1" t="str">
        <f>VLOOKUP(F5218,Sheet2!A:C,2,FALSE)</f>
        <v>其他</v>
      </c>
      <c r="B5218" s="1" t="str">
        <f>VLOOKUP(E5218,[1]Sheet4!A:B,2,FALSE)</f>
        <v>SDK</v>
      </c>
      <c r="C5218" s="1" t="str">
        <f t="shared" si="52"/>
        <v>07</v>
      </c>
      <c r="D5218" s="147">
        <v>20150719</v>
      </c>
      <c r="E5218" s="6" t="s">
        <v>58</v>
      </c>
      <c r="F5218" s="6" t="s">
        <v>59</v>
      </c>
      <c r="G5218" s="57">
        <v>4171232</v>
      </c>
      <c r="H5218" s="8">
        <v>1734</v>
      </c>
      <c r="I5218" s="9">
        <v>0.41599999999999998</v>
      </c>
      <c r="K5218" s="9"/>
      <c r="M5218" s="6"/>
      <c r="N5218" s="6"/>
    </row>
    <row r="5219" spans="1:14" x14ac:dyDescent="0.3">
      <c r="A5219" s="1" t="str">
        <f>VLOOKUP(F5219,Sheet2!A:C,2,FALSE)</f>
        <v>结果页</v>
      </c>
      <c r="B5219" s="1" t="str">
        <f>VLOOKUP(E5219,[1]Sheet4!A:B,2,FALSE)</f>
        <v>API</v>
      </c>
      <c r="C5219" s="1" t="str">
        <f t="shared" si="52"/>
        <v>07</v>
      </c>
      <c r="D5219" s="147">
        <v>20150720</v>
      </c>
      <c r="E5219" s="6" t="s">
        <v>60</v>
      </c>
      <c r="F5219" s="6" t="s">
        <v>62</v>
      </c>
      <c r="G5219" s="57">
        <v>236047</v>
      </c>
      <c r="H5219" s="8">
        <v>134.19999999999999</v>
      </c>
      <c r="I5219" s="9">
        <v>0.56853084343372295</v>
      </c>
      <c r="J5219" s="4">
        <v>7.4730879867145102E-3</v>
      </c>
      <c r="K5219" s="9"/>
      <c r="L5219" s="2">
        <v>1764</v>
      </c>
      <c r="M5219" s="6"/>
      <c r="N5219" s="6"/>
    </row>
    <row r="5220" spans="1:14" x14ac:dyDescent="0.3">
      <c r="A5220" s="1" t="str">
        <f>VLOOKUP(F5220,Sheet2!A:C,2,FALSE)</f>
        <v>结果页</v>
      </c>
      <c r="B5220" s="1" t="str">
        <f>VLOOKUP(E5220,[1]Sheet4!A:B,2,FALSE)</f>
        <v>API</v>
      </c>
      <c r="C5220" s="1" t="str">
        <f t="shared" ref="C5220:C5283" si="53">RIGHT(LEFT(D5220,6),2)</f>
        <v>07</v>
      </c>
      <c r="D5220" s="147">
        <v>20150720</v>
      </c>
      <c r="E5220" s="6" t="s">
        <v>60</v>
      </c>
      <c r="F5220" s="6" t="s">
        <v>63</v>
      </c>
      <c r="G5220" s="57">
        <v>158343</v>
      </c>
      <c r="H5220" s="8">
        <v>342.66</v>
      </c>
      <c r="I5220" s="9">
        <v>2.1640363009416266</v>
      </c>
      <c r="J5220" s="4">
        <v>2.2388106831372399E-2</v>
      </c>
      <c r="K5220" s="9"/>
      <c r="L5220" s="2">
        <v>3545</v>
      </c>
      <c r="M5220" s="6"/>
      <c r="N5220" s="6"/>
    </row>
    <row r="5221" spans="1:14" x14ac:dyDescent="0.3">
      <c r="A5221" s="1" t="str">
        <f>VLOOKUP(F5221,Sheet2!A:C,2,FALSE)</f>
        <v>结果页</v>
      </c>
      <c r="B5221" s="1" t="str">
        <f>VLOOKUP(E5221,[1]Sheet4!A:B,2,FALSE)</f>
        <v>API</v>
      </c>
      <c r="C5221" s="1" t="str">
        <f t="shared" si="53"/>
        <v>07</v>
      </c>
      <c r="D5221" s="147">
        <v>20150720</v>
      </c>
      <c r="E5221" s="6" t="s">
        <v>60</v>
      </c>
      <c r="F5221" s="6" t="s">
        <v>61</v>
      </c>
      <c r="G5221" s="57">
        <v>54943</v>
      </c>
      <c r="H5221" s="8">
        <v>72.52</v>
      </c>
      <c r="I5221" s="9">
        <v>1.319913364759842</v>
      </c>
      <c r="J5221" s="4">
        <v>1.2776877855231785E-2</v>
      </c>
      <c r="K5221" s="9"/>
      <c r="L5221" s="2">
        <v>702</v>
      </c>
      <c r="M5221" s="6"/>
      <c r="N5221" s="6"/>
    </row>
    <row r="5222" spans="1:14" x14ac:dyDescent="0.3">
      <c r="A5222" s="1" t="str">
        <f>VLOOKUP(F5222,Sheet2!A:C,2,FALSE)</f>
        <v>其他</v>
      </c>
      <c r="B5222" s="1" t="str">
        <f>VLOOKUP(E5222,[1]Sheet4!A:B,2,FALSE)</f>
        <v>API</v>
      </c>
      <c r="C5222" s="1" t="str">
        <f t="shared" si="53"/>
        <v>07</v>
      </c>
      <c r="D5222" s="147">
        <v>20150720</v>
      </c>
      <c r="E5222" s="6" t="s">
        <v>60</v>
      </c>
      <c r="F5222" s="6" t="s">
        <v>41</v>
      </c>
      <c r="G5222" s="57">
        <v>18083</v>
      </c>
      <c r="H5222" s="8">
        <v>27.96</v>
      </c>
      <c r="I5222" s="9">
        <v>1.5462036166565283</v>
      </c>
      <c r="J5222" s="4">
        <v>7.7973787535254102E-3</v>
      </c>
      <c r="K5222" s="9"/>
      <c r="L5222" s="2">
        <v>141</v>
      </c>
      <c r="M5222" s="6"/>
      <c r="N5222" s="6"/>
    </row>
    <row r="5223" spans="1:14" x14ac:dyDescent="0.3">
      <c r="A5223" s="1" t="str">
        <f>VLOOKUP(F5223,Sheet2!A:C,2,FALSE)</f>
        <v>结果页</v>
      </c>
      <c r="B5223" s="1" t="str">
        <f>VLOOKUP(E5223,[1]Sheet4!A:B,2,FALSE)</f>
        <v>API</v>
      </c>
      <c r="C5223" s="1" t="str">
        <f t="shared" si="53"/>
        <v>07</v>
      </c>
      <c r="D5223" s="147">
        <v>20150720</v>
      </c>
      <c r="E5223" s="6" t="s">
        <v>74</v>
      </c>
      <c r="F5223" s="6" t="s">
        <v>61</v>
      </c>
      <c r="G5223" s="57">
        <v>573922</v>
      </c>
      <c r="H5223" s="8">
        <v>1243.48</v>
      </c>
      <c r="I5223" s="9">
        <v>2.17</v>
      </c>
      <c r="J5223" s="4">
        <v>1.6200000000000003E-2</v>
      </c>
      <c r="K5223" s="9"/>
      <c r="L5223" s="2">
        <v>9281</v>
      </c>
      <c r="M5223" s="6"/>
      <c r="N5223" s="6"/>
    </row>
    <row r="5224" spans="1:14" x14ac:dyDescent="0.3">
      <c r="A5224" s="1" t="str">
        <f>VLOOKUP(F5224,Sheet2!A:C,2,FALSE)</f>
        <v>结果页</v>
      </c>
      <c r="B5224" s="1" t="str">
        <f>VLOOKUP(E5224,[1]Sheet4!A:B,2,FALSE)</f>
        <v>API</v>
      </c>
      <c r="C5224" s="1" t="str">
        <f t="shared" si="53"/>
        <v>07</v>
      </c>
      <c r="D5224" s="147">
        <v>20150720</v>
      </c>
      <c r="E5224" s="6" t="s">
        <v>74</v>
      </c>
      <c r="F5224" s="6" t="s">
        <v>63</v>
      </c>
      <c r="G5224" s="57">
        <v>348441</v>
      </c>
      <c r="H5224" s="8">
        <v>578.13</v>
      </c>
      <c r="I5224" s="9">
        <v>1.66</v>
      </c>
      <c r="J5224" s="4">
        <v>8.3000000000000001E-3</v>
      </c>
      <c r="K5224" s="9"/>
      <c r="L5224" s="2">
        <v>2887</v>
      </c>
      <c r="M5224" s="6"/>
      <c r="N5224" s="6"/>
    </row>
    <row r="5225" spans="1:14" x14ac:dyDescent="0.3">
      <c r="A5225" s="1" t="str">
        <f>VLOOKUP(F5225,Sheet2!A:C,2,FALSE)</f>
        <v>其他</v>
      </c>
      <c r="B5225" s="1" t="str">
        <f>VLOOKUP(E5225,[1]Sheet4!A:B,2,FALSE)</f>
        <v>API</v>
      </c>
      <c r="C5225" s="1" t="str">
        <f t="shared" si="53"/>
        <v>07</v>
      </c>
      <c r="D5225" s="147">
        <v>20150720</v>
      </c>
      <c r="E5225" s="6" t="s">
        <v>74</v>
      </c>
      <c r="F5225" s="6" t="s">
        <v>41</v>
      </c>
      <c r="G5225" s="57">
        <v>95964</v>
      </c>
      <c r="H5225" s="8">
        <v>554.23</v>
      </c>
      <c r="I5225" s="9">
        <v>5.78</v>
      </c>
      <c r="K5225" s="9"/>
      <c r="M5225" s="6"/>
      <c r="N5225" s="6"/>
    </row>
    <row r="5226" spans="1:14" x14ac:dyDescent="0.3">
      <c r="A5226" s="1" t="str">
        <f>VLOOKUP(F5226,Sheet2!A:C,2,FALSE)</f>
        <v>其他</v>
      </c>
      <c r="B5226" s="1" t="str">
        <f>VLOOKUP(E5226,[1]Sheet4!A:B,2,FALSE)</f>
        <v>SDK</v>
      </c>
      <c r="C5226" s="1" t="str">
        <f t="shared" si="53"/>
        <v>07</v>
      </c>
      <c r="D5226" s="147">
        <v>20150720</v>
      </c>
      <c r="E5226" s="6" t="s">
        <v>58</v>
      </c>
      <c r="F5226" s="6" t="s">
        <v>55</v>
      </c>
      <c r="G5226" s="57">
        <v>456014</v>
      </c>
      <c r="H5226" s="8">
        <v>110</v>
      </c>
      <c r="I5226" s="9">
        <v>0.24099999999999999</v>
      </c>
      <c r="K5226" s="9"/>
      <c r="M5226" s="6"/>
      <c r="N5226" s="6"/>
    </row>
    <row r="5227" spans="1:14" x14ac:dyDescent="0.3">
      <c r="A5227" s="1" t="str">
        <f>VLOOKUP(F5227,Sheet2!A:C,2,FALSE)</f>
        <v>其他</v>
      </c>
      <c r="B5227" s="1" t="str">
        <f>VLOOKUP(E5227,[1]Sheet4!A:B,2,FALSE)</f>
        <v>SDK</v>
      </c>
      <c r="C5227" s="1" t="str">
        <f t="shared" si="53"/>
        <v>07</v>
      </c>
      <c r="D5227" s="147">
        <v>20150720</v>
      </c>
      <c r="E5227" s="6" t="s">
        <v>58</v>
      </c>
      <c r="F5227" s="6" t="s">
        <v>41</v>
      </c>
      <c r="G5227" s="57">
        <v>44246277</v>
      </c>
      <c r="H5227" s="8">
        <v>2319</v>
      </c>
      <c r="I5227" s="9">
        <v>5.1999999999999998E-2</v>
      </c>
      <c r="K5227" s="9"/>
      <c r="M5227" s="6"/>
      <c r="N5227" s="6"/>
    </row>
    <row r="5228" spans="1:14" x14ac:dyDescent="0.3">
      <c r="A5228" s="1" t="str">
        <f>VLOOKUP(F5228,Sheet2!A:C,2,FALSE)</f>
        <v>其他</v>
      </c>
      <c r="B5228" s="1" t="str">
        <f>VLOOKUP(E5228,[1]Sheet4!A:B,2,FALSE)</f>
        <v>SDK</v>
      </c>
      <c r="C5228" s="1" t="str">
        <f t="shared" si="53"/>
        <v>07</v>
      </c>
      <c r="D5228" s="147">
        <v>20150720</v>
      </c>
      <c r="E5228" s="6" t="s">
        <v>58</v>
      </c>
      <c r="F5228" s="6" t="s">
        <v>59</v>
      </c>
      <c r="G5228" s="57">
        <v>3675685</v>
      </c>
      <c r="H5228" s="8">
        <v>1588</v>
      </c>
      <c r="I5228" s="9">
        <v>0.432</v>
      </c>
      <c r="K5228" s="9"/>
      <c r="M5228" s="6"/>
      <c r="N5228" s="6"/>
    </row>
    <row r="5229" spans="1:14" x14ac:dyDescent="0.3">
      <c r="A5229" s="1" t="str">
        <f>VLOOKUP(F5229,Sheet2!A:C,2,FALSE)</f>
        <v>其他</v>
      </c>
      <c r="B5229" s="1" t="str">
        <f>VLOOKUP(E5229,[1]Sheet4!A:B,2,FALSE)</f>
        <v>SDK</v>
      </c>
      <c r="C5229" s="1" t="str">
        <f t="shared" si="53"/>
        <v>07</v>
      </c>
      <c r="D5229" s="147">
        <v>20150720</v>
      </c>
      <c r="E5229" s="6" t="s">
        <v>64</v>
      </c>
      <c r="F5229" s="6" t="s">
        <v>59</v>
      </c>
      <c r="G5229" s="57">
        <v>8710143</v>
      </c>
      <c r="H5229" s="8">
        <v>3733.04</v>
      </c>
      <c r="I5229" s="9">
        <v>0.42859999999999998</v>
      </c>
      <c r="J5229" s="4">
        <v>9.9000000000000008E-3</v>
      </c>
      <c r="K5229" s="9">
        <v>4.3200000000000002E-2</v>
      </c>
      <c r="L5229" s="2">
        <v>86443</v>
      </c>
      <c r="M5229" s="6"/>
      <c r="N5229" s="6"/>
    </row>
    <row r="5230" spans="1:14" x14ac:dyDescent="0.3">
      <c r="A5230" s="1" t="str">
        <f>VLOOKUP(F5230,Sheet2!A:C,2,FALSE)</f>
        <v>其他</v>
      </c>
      <c r="B5230" s="1" t="str">
        <f>VLOOKUP(E5230,[1]Sheet4!A:B,2,FALSE)</f>
        <v>SDK</v>
      </c>
      <c r="C5230" s="1" t="str">
        <f t="shared" si="53"/>
        <v>07</v>
      </c>
      <c r="D5230" s="147">
        <v>20150720</v>
      </c>
      <c r="E5230" s="6" t="s">
        <v>64</v>
      </c>
      <c r="F5230" s="6" t="s">
        <v>41</v>
      </c>
      <c r="G5230" s="57">
        <v>24868945</v>
      </c>
      <c r="H5230" s="8">
        <v>6908.49</v>
      </c>
      <c r="I5230" s="9">
        <v>0.27779999999999999</v>
      </c>
      <c r="J5230" s="4">
        <v>9.1000000000000004E-3</v>
      </c>
      <c r="K5230" s="9">
        <v>3.0499999999999999E-2</v>
      </c>
      <c r="L5230" s="2">
        <v>226874</v>
      </c>
      <c r="M5230" s="6"/>
      <c r="N5230" s="6"/>
    </row>
    <row r="5231" spans="1:14" x14ac:dyDescent="0.3">
      <c r="A5231" s="1" t="str">
        <f>VLOOKUP(F5231,Sheet2!A:C,2,FALSE)</f>
        <v>其他</v>
      </c>
      <c r="B5231" s="1" t="str">
        <f>VLOOKUP(E5231,[1]Sheet4!A:B,2,FALSE)</f>
        <v>SDK</v>
      </c>
      <c r="C5231" s="1" t="str">
        <f t="shared" si="53"/>
        <v>07</v>
      </c>
      <c r="D5231" s="147">
        <v>20150720</v>
      </c>
      <c r="E5231" s="6" t="s">
        <v>64</v>
      </c>
      <c r="F5231" s="6" t="s">
        <v>73</v>
      </c>
      <c r="G5231" s="57">
        <v>433969</v>
      </c>
      <c r="H5231" s="8">
        <v>484.09</v>
      </c>
      <c r="I5231" s="9">
        <v>1.1154999999999999</v>
      </c>
      <c r="J5231" s="4">
        <v>3.61E-2</v>
      </c>
      <c r="K5231" s="9">
        <v>3.09E-2</v>
      </c>
      <c r="L5231" s="2">
        <v>15670</v>
      </c>
      <c r="M5231" s="6"/>
      <c r="N5231" s="6"/>
    </row>
    <row r="5232" spans="1:14" x14ac:dyDescent="0.3">
      <c r="A5232" s="1" t="str">
        <f>VLOOKUP(F5232,Sheet2!A:C,2,FALSE)</f>
        <v>结果页</v>
      </c>
      <c r="B5232" s="1" t="str">
        <f>VLOOKUP(E5232,[1]Sheet4!A:B,2,FALSE)</f>
        <v>SDK</v>
      </c>
      <c r="C5232" s="1" t="str">
        <f t="shared" si="53"/>
        <v>07</v>
      </c>
      <c r="D5232" s="147">
        <v>20150720</v>
      </c>
      <c r="E5232" s="6" t="s">
        <v>64</v>
      </c>
      <c r="F5232" s="6" t="s">
        <v>62</v>
      </c>
      <c r="G5232" s="57">
        <v>24261392</v>
      </c>
      <c r="H5232" s="8">
        <v>31085.200000000001</v>
      </c>
      <c r="I5232" s="9">
        <v>1.2813000000000001</v>
      </c>
      <c r="J5232" s="4">
        <v>1.47E-2</v>
      </c>
      <c r="K5232" s="9">
        <v>8.72E-2</v>
      </c>
      <c r="L5232" s="2">
        <v>356471</v>
      </c>
      <c r="M5232" s="6"/>
      <c r="N5232" s="6"/>
    </row>
    <row r="5233" spans="1:14" x14ac:dyDescent="0.3">
      <c r="A5233" s="1" t="str">
        <f>VLOOKUP(F5233,Sheet2!A:C,2,FALSE)</f>
        <v>其他</v>
      </c>
      <c r="B5233" s="1" t="str">
        <f>VLOOKUP(E5233,[1]Sheet4!A:B,2,FALSE)</f>
        <v>SDK</v>
      </c>
      <c r="C5233" s="1" t="str">
        <f t="shared" si="53"/>
        <v>07</v>
      </c>
      <c r="D5233" s="147">
        <v>20150720</v>
      </c>
      <c r="E5233" s="6" t="s">
        <v>64</v>
      </c>
      <c r="F5233" s="6" t="s">
        <v>69</v>
      </c>
      <c r="G5233" s="57">
        <v>425464</v>
      </c>
      <c r="H5233" s="8">
        <v>2330.9499999999998</v>
      </c>
      <c r="I5233" s="9">
        <v>5.4786000000000001</v>
      </c>
      <c r="J5233" s="4">
        <v>2.4199999999999999E-2</v>
      </c>
      <c r="K5233" s="9">
        <v>0.22689999999999999</v>
      </c>
      <c r="L5233" s="2">
        <v>10275</v>
      </c>
      <c r="M5233" s="6"/>
      <c r="N5233" s="6"/>
    </row>
    <row r="5234" spans="1:14" x14ac:dyDescent="0.3">
      <c r="A5234" s="1" t="str">
        <f>VLOOKUP(F5234,Sheet2!A:C,2,FALSE)</f>
        <v>其他</v>
      </c>
      <c r="B5234" s="1" t="str">
        <f>VLOOKUP(E5234,[1]Sheet4!A:B,2,FALSE)</f>
        <v>SDK</v>
      </c>
      <c r="C5234" s="1" t="str">
        <f t="shared" si="53"/>
        <v>07</v>
      </c>
      <c r="D5234" s="147">
        <v>20150720</v>
      </c>
      <c r="E5234" s="6" t="s">
        <v>64</v>
      </c>
      <c r="F5234" s="6" t="s">
        <v>68</v>
      </c>
      <c r="G5234" s="57">
        <v>578302</v>
      </c>
      <c r="H5234" s="8">
        <v>966.95</v>
      </c>
      <c r="I5234" s="9">
        <v>1.6720999999999999</v>
      </c>
      <c r="J5234" s="4">
        <v>1.83E-2</v>
      </c>
      <c r="K5234" s="9">
        <v>9.1600000000000001E-2</v>
      </c>
      <c r="L5234" s="2">
        <v>10558</v>
      </c>
      <c r="M5234" s="6"/>
      <c r="N5234" s="6"/>
    </row>
    <row r="5235" spans="1:14" x14ac:dyDescent="0.3">
      <c r="A5235" s="1" t="str">
        <f>VLOOKUP(F5235,Sheet2!A:C,2,FALSE)</f>
        <v>充电屏保</v>
      </c>
      <c r="B5235" s="1" t="str">
        <f>VLOOKUP(E5235,[1]Sheet4!A:B,2,FALSE)</f>
        <v>SDK</v>
      </c>
      <c r="C5235" s="1" t="str">
        <f t="shared" si="53"/>
        <v>07</v>
      </c>
      <c r="D5235" s="147">
        <v>20150720</v>
      </c>
      <c r="E5235" s="6" t="s">
        <v>64</v>
      </c>
      <c r="F5235" s="6" t="s">
        <v>67</v>
      </c>
      <c r="G5235" s="57">
        <v>176973996</v>
      </c>
      <c r="H5235" s="8">
        <v>68420.53</v>
      </c>
      <c r="I5235" s="9">
        <v>0.3866</v>
      </c>
      <c r="J5235" s="4">
        <v>9.9000000000000008E-3</v>
      </c>
      <c r="K5235" s="9">
        <v>3.8899999999999997E-2</v>
      </c>
      <c r="L5235" s="2">
        <v>1758923</v>
      </c>
      <c r="M5235" s="6"/>
      <c r="N5235" s="6"/>
    </row>
    <row r="5236" spans="1:14" x14ac:dyDescent="0.3">
      <c r="A5236" s="1" t="str">
        <f>VLOOKUP(F5236,Sheet2!A:C,2,FALSE)</f>
        <v>其他</v>
      </c>
      <c r="B5236" s="1" t="str">
        <f>VLOOKUP(E5236,[1]Sheet4!A:B,2,FALSE)</f>
        <v>SDK</v>
      </c>
      <c r="C5236" s="1" t="str">
        <f t="shared" si="53"/>
        <v>07</v>
      </c>
      <c r="D5236" s="147">
        <v>20150720</v>
      </c>
      <c r="E5236" s="6" t="s">
        <v>64</v>
      </c>
      <c r="F5236" s="6" t="s">
        <v>76</v>
      </c>
      <c r="G5236" s="57">
        <v>290470</v>
      </c>
      <c r="H5236" s="8">
        <v>802.85</v>
      </c>
      <c r="I5236" s="9">
        <v>2.7639999999999998</v>
      </c>
      <c r="J5236" s="4">
        <v>1.78E-2</v>
      </c>
      <c r="K5236" s="9">
        <v>0.15509999999999999</v>
      </c>
      <c r="L5236" s="2">
        <v>5177</v>
      </c>
      <c r="M5236" s="6"/>
      <c r="N5236" s="6"/>
    </row>
    <row r="5237" spans="1:14" x14ac:dyDescent="0.3">
      <c r="A5237" s="1" t="str">
        <f>VLOOKUP(F5237,Sheet2!A:C,2,FALSE)</f>
        <v>Applock</v>
      </c>
      <c r="B5237" s="1" t="str">
        <f>VLOOKUP(E5237,[1]Sheet4!A:B,2,FALSE)</f>
        <v>SDK</v>
      </c>
      <c r="C5237" s="1" t="str">
        <f t="shared" si="53"/>
        <v>07</v>
      </c>
      <c r="D5237" s="147">
        <v>20150720</v>
      </c>
      <c r="E5237" s="6" t="s">
        <v>64</v>
      </c>
      <c r="F5237" s="6" t="s">
        <v>66</v>
      </c>
      <c r="G5237" s="57">
        <v>136769395</v>
      </c>
      <c r="H5237" s="8">
        <v>64844.61</v>
      </c>
      <c r="I5237" s="9">
        <v>0.47410000000000002</v>
      </c>
      <c r="J5237" s="4">
        <v>1.26E-2</v>
      </c>
      <c r="K5237" s="9">
        <v>3.7499999999999999E-2</v>
      </c>
      <c r="L5237" s="2">
        <v>1729367</v>
      </c>
      <c r="M5237" s="6"/>
      <c r="N5237" s="6"/>
    </row>
    <row r="5238" spans="1:14" x14ac:dyDescent="0.3">
      <c r="A5238" s="1" t="str">
        <f>VLOOKUP(F5238,Sheet2!A:C,2,FALSE)</f>
        <v>结果页</v>
      </c>
      <c r="B5238" s="1" t="str">
        <f>VLOOKUP(E5238,[1]Sheet4!A:B,2,FALSE)</f>
        <v>SDK</v>
      </c>
      <c r="C5238" s="1" t="str">
        <f t="shared" si="53"/>
        <v>07</v>
      </c>
      <c r="D5238" s="147">
        <v>20150720</v>
      </c>
      <c r="E5238" s="6" t="s">
        <v>64</v>
      </c>
      <c r="F5238" s="6" t="s">
        <v>63</v>
      </c>
      <c r="G5238" s="57">
        <v>16223962</v>
      </c>
      <c r="H5238" s="8">
        <v>36655.35</v>
      </c>
      <c r="I5238" s="9">
        <v>2.2593000000000001</v>
      </c>
      <c r="J5238" s="4">
        <v>2.1899999999999999E-2</v>
      </c>
      <c r="K5238" s="9">
        <v>0.10290000000000001</v>
      </c>
      <c r="L5238" s="2">
        <v>356084</v>
      </c>
      <c r="M5238" s="6"/>
      <c r="N5238" s="6"/>
    </row>
    <row r="5239" spans="1:14" x14ac:dyDescent="0.3">
      <c r="A5239" s="1" t="str">
        <f>VLOOKUP(F5239,Sheet2!A:C,2,FALSE)</f>
        <v>充电屏保</v>
      </c>
      <c r="B5239" s="1" t="str">
        <f>VLOOKUP(E5239,[1]Sheet4!A:B,2,FALSE)</f>
        <v>SDK</v>
      </c>
      <c r="C5239" s="1" t="str">
        <f t="shared" si="53"/>
        <v>07</v>
      </c>
      <c r="D5239" s="147">
        <v>20150720</v>
      </c>
      <c r="E5239" s="6" t="s">
        <v>64</v>
      </c>
      <c r="F5239" s="6" t="s">
        <v>72</v>
      </c>
      <c r="G5239" s="57">
        <v>48723435</v>
      </c>
      <c r="H5239" s="8">
        <v>24823.1</v>
      </c>
      <c r="I5239" s="9">
        <v>0.50949999999999995</v>
      </c>
      <c r="J5239" s="4">
        <v>1.14E-2</v>
      </c>
      <c r="K5239" s="9">
        <v>4.4699999999999997E-2</v>
      </c>
      <c r="L5239" s="2">
        <v>555011</v>
      </c>
      <c r="M5239" s="6"/>
      <c r="N5239" s="6"/>
    </row>
    <row r="5240" spans="1:14" x14ac:dyDescent="0.3">
      <c r="A5240" s="1" t="str">
        <f>VLOOKUP(F5240,Sheet2!A:C,2,FALSE)</f>
        <v>Applock</v>
      </c>
      <c r="B5240" s="1" t="str">
        <f>VLOOKUP(E5240,[1]Sheet4!A:B,2,FALSE)</f>
        <v>SDK</v>
      </c>
      <c r="C5240" s="1" t="str">
        <f t="shared" si="53"/>
        <v>07</v>
      </c>
      <c r="D5240" s="147">
        <v>20150720</v>
      </c>
      <c r="E5240" s="6" t="s">
        <v>64</v>
      </c>
      <c r="F5240" s="6" t="s">
        <v>71</v>
      </c>
      <c r="G5240" s="57">
        <v>389456519</v>
      </c>
      <c r="H5240" s="8">
        <v>245375.08</v>
      </c>
      <c r="I5240" s="9">
        <v>0.63</v>
      </c>
      <c r="J5240" s="4">
        <v>1.1299999999999999E-2</v>
      </c>
      <c r="K5240" s="9">
        <v>5.57E-2</v>
      </c>
      <c r="L5240" s="2">
        <v>4406184</v>
      </c>
      <c r="M5240" s="6"/>
      <c r="N5240" s="6"/>
    </row>
    <row r="5241" spans="1:14" x14ac:dyDescent="0.3">
      <c r="A5241" s="1" t="str">
        <f>VLOOKUP(F5241,Sheet2!A:C,2,FALSE)</f>
        <v>其他</v>
      </c>
      <c r="B5241" s="1" t="str">
        <f>VLOOKUP(E5241,[1]Sheet4!A:B,2,FALSE)</f>
        <v>SDK</v>
      </c>
      <c r="C5241" s="1" t="str">
        <f t="shared" si="53"/>
        <v>07</v>
      </c>
      <c r="D5241" s="147">
        <v>20150720</v>
      </c>
      <c r="E5241" s="6" t="s">
        <v>64</v>
      </c>
      <c r="F5241" s="6" t="s">
        <v>70</v>
      </c>
      <c r="G5241" s="57">
        <v>2784320</v>
      </c>
      <c r="H5241" s="8">
        <v>1367.36</v>
      </c>
      <c r="I5241" s="9">
        <v>0.49109999999999998</v>
      </c>
      <c r="J5241" s="4">
        <v>4.3E-3</v>
      </c>
      <c r="K5241" s="9">
        <v>0.1148</v>
      </c>
      <c r="L5241" s="2">
        <v>11913</v>
      </c>
      <c r="M5241" s="6"/>
      <c r="N5241" s="6"/>
    </row>
    <row r="5242" spans="1:14" x14ac:dyDescent="0.3">
      <c r="A5242" s="1" t="str">
        <f>VLOOKUP(F5242,Sheet2!A:C,2,FALSE)</f>
        <v>天气</v>
      </c>
      <c r="B5242" s="1" t="str">
        <f>VLOOKUP(E5242,[1]Sheet4!A:B,2,FALSE)</f>
        <v>SDK</v>
      </c>
      <c r="C5242" s="1" t="str">
        <f t="shared" si="53"/>
        <v>07</v>
      </c>
      <c r="D5242" s="147">
        <v>20150720</v>
      </c>
      <c r="E5242" s="6" t="s">
        <v>64</v>
      </c>
      <c r="F5242" s="6" t="s">
        <v>107</v>
      </c>
      <c r="G5242" s="57">
        <v>906391</v>
      </c>
      <c r="H5242" s="8">
        <v>5449.65</v>
      </c>
      <c r="I5242" s="9">
        <v>6.0125000000000002</v>
      </c>
      <c r="J5242" s="4">
        <v>6.88E-2</v>
      </c>
      <c r="K5242" s="9">
        <v>8.7400000000000005E-2</v>
      </c>
      <c r="L5242" s="2">
        <v>62333</v>
      </c>
      <c r="M5242" s="6"/>
      <c r="N5242" s="6"/>
    </row>
    <row r="5243" spans="1:14" x14ac:dyDescent="0.3">
      <c r="A5243" s="1" t="str">
        <f>VLOOKUP(F5243,Sheet2!A:C,2,FALSE)</f>
        <v>其他</v>
      </c>
      <c r="B5243" s="1" t="str">
        <f>VLOOKUP(E5243,[1]Sheet4!A:B,2,FALSE)</f>
        <v>SDK</v>
      </c>
      <c r="C5243" s="1" t="str">
        <f t="shared" si="53"/>
        <v>07</v>
      </c>
      <c r="D5243" s="147">
        <v>20150720</v>
      </c>
      <c r="E5243" s="6" t="s">
        <v>64</v>
      </c>
      <c r="F5243" s="6" t="s">
        <v>75</v>
      </c>
      <c r="G5243" s="57">
        <v>114045</v>
      </c>
      <c r="H5243" s="8">
        <v>1719.93</v>
      </c>
      <c r="I5243" s="9">
        <v>15.081200000000001</v>
      </c>
      <c r="J5243" s="4">
        <v>8.1600000000000006E-2</v>
      </c>
      <c r="K5243" s="9">
        <v>0.18479999999999999</v>
      </c>
      <c r="L5243" s="2">
        <v>9307</v>
      </c>
      <c r="M5243" s="6"/>
      <c r="N5243" s="6"/>
    </row>
    <row r="5244" spans="1:14" x14ac:dyDescent="0.3">
      <c r="A5244" s="1" t="str">
        <f>VLOOKUP(F5244,Sheet2!A:C,2,FALSE)</f>
        <v>其他</v>
      </c>
      <c r="B5244" s="1" t="str">
        <f>VLOOKUP(E5244,[1]Sheet4!A:B,2,FALSE)</f>
        <v>SDK</v>
      </c>
      <c r="C5244" s="1" t="str">
        <f t="shared" si="53"/>
        <v>07</v>
      </c>
      <c r="D5244" s="147">
        <v>20150720</v>
      </c>
      <c r="E5244" s="6" t="s">
        <v>64</v>
      </c>
      <c r="F5244" s="6" t="s">
        <v>91</v>
      </c>
      <c r="G5244" s="57">
        <v>257066</v>
      </c>
      <c r="H5244" s="8">
        <v>396.92</v>
      </c>
      <c r="I5244" s="9">
        <v>1.544</v>
      </c>
      <c r="J5244" s="4">
        <v>3.6600000000000001E-2</v>
      </c>
      <c r="K5244" s="9">
        <v>4.2200000000000001E-2</v>
      </c>
      <c r="L5244" s="2">
        <v>9401</v>
      </c>
      <c r="M5244" s="6"/>
      <c r="N5244" s="6"/>
    </row>
    <row r="5245" spans="1:14" x14ac:dyDescent="0.3">
      <c r="A5245" s="1" t="str">
        <f>VLOOKUP(F5245,Sheet2!A:C,2,FALSE)</f>
        <v>其他</v>
      </c>
      <c r="B5245" s="1" t="str">
        <f>VLOOKUP(E5245,[1]Sheet4!A:B,2,FALSE)</f>
        <v>SDK</v>
      </c>
      <c r="C5245" s="1" t="str">
        <f t="shared" si="53"/>
        <v>07</v>
      </c>
      <c r="D5245" s="147">
        <v>20150720</v>
      </c>
      <c r="E5245" s="6" t="s">
        <v>64</v>
      </c>
      <c r="F5245" s="6" t="s">
        <v>55</v>
      </c>
      <c r="G5245" s="57">
        <v>5194967</v>
      </c>
      <c r="H5245" s="8">
        <v>4128.32</v>
      </c>
      <c r="I5245" s="9">
        <v>0.79469999999999996</v>
      </c>
      <c r="J5245" s="4">
        <v>1.14E-2</v>
      </c>
      <c r="K5245" s="9">
        <v>6.9800000000000001E-2</v>
      </c>
      <c r="L5245" s="2">
        <v>59168</v>
      </c>
      <c r="M5245" s="6"/>
      <c r="N5245" s="6"/>
    </row>
    <row r="5246" spans="1:14" x14ac:dyDescent="0.3">
      <c r="A5246" s="1" t="str">
        <f>VLOOKUP(F5246,Sheet2!A:C,2,FALSE)</f>
        <v>结果页</v>
      </c>
      <c r="B5246" s="1" t="str">
        <f>VLOOKUP(E5246,[1]Sheet4!A:B,2,FALSE)</f>
        <v>SDK</v>
      </c>
      <c r="C5246" s="1" t="str">
        <f t="shared" si="53"/>
        <v>07</v>
      </c>
      <c r="D5246" s="147">
        <v>20150720</v>
      </c>
      <c r="E5246" s="6" t="s">
        <v>64</v>
      </c>
      <c r="F5246" s="6" t="s">
        <v>61</v>
      </c>
      <c r="G5246" s="57">
        <v>5511688</v>
      </c>
      <c r="H5246" s="8">
        <v>4008.6</v>
      </c>
      <c r="I5246" s="9">
        <v>0.72729999999999995</v>
      </c>
      <c r="J5246" s="4">
        <v>1.3599999999999999E-2</v>
      </c>
      <c r="K5246" s="9">
        <v>5.3699999999999998E-2</v>
      </c>
      <c r="L5246" s="2">
        <v>74687</v>
      </c>
      <c r="M5246" s="6"/>
      <c r="N5246" s="6"/>
    </row>
    <row r="5247" spans="1:14" x14ac:dyDescent="0.3">
      <c r="A5247" s="1" t="str">
        <f>VLOOKUP(F5247,Sheet2!A:C,2,FALSE)</f>
        <v>充电屏保</v>
      </c>
      <c r="B5247" s="1" t="str">
        <f>VLOOKUP(E5247,[1]Sheet4!A:B,2,FALSE)</f>
        <v>SDK</v>
      </c>
      <c r="C5247" s="1" t="str">
        <f t="shared" si="53"/>
        <v>07</v>
      </c>
      <c r="D5247" s="147">
        <v>20150720</v>
      </c>
      <c r="E5247" s="6" t="s">
        <v>64</v>
      </c>
      <c r="F5247" s="6" t="s">
        <v>65</v>
      </c>
      <c r="G5247" s="57">
        <v>23506471</v>
      </c>
      <c r="H5247" s="8">
        <v>20457.599999999999</v>
      </c>
      <c r="I5247" s="9">
        <v>0.87029999999999996</v>
      </c>
      <c r="J5247" s="4">
        <v>1.03E-2</v>
      </c>
      <c r="K5247" s="9">
        <v>8.4699999999999998E-2</v>
      </c>
      <c r="L5247" s="2">
        <v>241523</v>
      </c>
      <c r="M5247" s="6"/>
      <c r="N5247" s="6"/>
    </row>
    <row r="5248" spans="1:14" x14ac:dyDescent="0.3">
      <c r="A5248" s="1" t="str">
        <f>VLOOKUP(F5248,Sheet2!A:C,2,FALSE)</f>
        <v>结果页</v>
      </c>
      <c r="B5248" s="1" t="str">
        <f>VLOOKUP(E5248,[1]Sheet4!A:B,2,FALSE)</f>
        <v>API</v>
      </c>
      <c r="C5248" s="1" t="str">
        <f t="shared" si="53"/>
        <v>07</v>
      </c>
      <c r="D5248" s="147">
        <v>20150721</v>
      </c>
      <c r="E5248" s="6" t="s">
        <v>60</v>
      </c>
      <c r="F5248" s="6" t="s">
        <v>62</v>
      </c>
      <c r="G5248" s="57">
        <v>220733</v>
      </c>
      <c r="H5248" s="8">
        <v>114.74</v>
      </c>
      <c r="I5248" s="9">
        <v>0.51980000000000004</v>
      </c>
      <c r="J5248" s="4">
        <v>6.7999999999999996E-3</v>
      </c>
      <c r="K5248" s="9">
        <v>7.6499999999999999E-2</v>
      </c>
      <c r="L5248" s="2">
        <v>1499</v>
      </c>
      <c r="M5248" s="6"/>
      <c r="N5248" s="6"/>
    </row>
    <row r="5249" spans="1:14" x14ac:dyDescent="0.3">
      <c r="A5249" s="1" t="str">
        <f>VLOOKUP(F5249,Sheet2!A:C,2,FALSE)</f>
        <v>结果页</v>
      </c>
      <c r="B5249" s="1" t="str">
        <f>VLOOKUP(E5249,[1]Sheet4!A:B,2,FALSE)</f>
        <v>API</v>
      </c>
      <c r="C5249" s="1" t="str">
        <f t="shared" si="53"/>
        <v>07</v>
      </c>
      <c r="D5249" s="147">
        <v>20150721</v>
      </c>
      <c r="E5249" s="6" t="s">
        <v>60</v>
      </c>
      <c r="F5249" s="6" t="s">
        <v>63</v>
      </c>
      <c r="G5249" s="57">
        <v>155881</v>
      </c>
      <c r="H5249" s="8">
        <v>326.56</v>
      </c>
      <c r="I5249" s="9">
        <v>2.0949</v>
      </c>
      <c r="J5249" s="4">
        <v>2.24E-2</v>
      </c>
      <c r="K5249" s="9">
        <v>9.3700000000000006E-2</v>
      </c>
      <c r="L5249" s="2">
        <v>3485</v>
      </c>
      <c r="M5249" s="6"/>
      <c r="N5249" s="6"/>
    </row>
    <row r="5250" spans="1:14" x14ac:dyDescent="0.3">
      <c r="A5250" s="1" t="str">
        <f>VLOOKUP(F5250,Sheet2!A:C,2,FALSE)</f>
        <v>结果页</v>
      </c>
      <c r="B5250" s="1" t="str">
        <f>VLOOKUP(E5250,[1]Sheet4!A:B,2,FALSE)</f>
        <v>API</v>
      </c>
      <c r="C5250" s="1" t="str">
        <f t="shared" si="53"/>
        <v>07</v>
      </c>
      <c r="D5250" s="147">
        <v>20150721</v>
      </c>
      <c r="E5250" s="6" t="s">
        <v>60</v>
      </c>
      <c r="F5250" s="6" t="s">
        <v>61</v>
      </c>
      <c r="G5250" s="57">
        <v>55427</v>
      </c>
      <c r="H5250" s="8">
        <v>70.31</v>
      </c>
      <c r="I5250" s="9">
        <v>1.2685</v>
      </c>
      <c r="J5250" s="4">
        <v>1.4500000000000001E-2</v>
      </c>
      <c r="K5250" s="9">
        <v>8.7499999999999994E-2</v>
      </c>
      <c r="L5250" s="2">
        <v>804</v>
      </c>
      <c r="M5250" s="6"/>
      <c r="N5250" s="6"/>
    </row>
    <row r="5251" spans="1:14" x14ac:dyDescent="0.3">
      <c r="A5251" s="1" t="str">
        <f>VLOOKUP(F5251,Sheet2!A:C,2,FALSE)</f>
        <v>其他</v>
      </c>
      <c r="B5251" s="1" t="str">
        <f>VLOOKUP(E5251,[1]Sheet4!A:B,2,FALSE)</f>
        <v>API</v>
      </c>
      <c r="C5251" s="1" t="str">
        <f t="shared" si="53"/>
        <v>07</v>
      </c>
      <c r="D5251" s="147">
        <v>20150721</v>
      </c>
      <c r="E5251" s="6" t="s">
        <v>60</v>
      </c>
      <c r="F5251" s="6" t="s">
        <v>41</v>
      </c>
      <c r="G5251" s="57">
        <v>16474</v>
      </c>
      <c r="H5251" s="8">
        <v>27.33</v>
      </c>
      <c r="I5251" s="9">
        <v>1.659</v>
      </c>
      <c r="J5251" s="4">
        <v>8.0000000000000002E-3</v>
      </c>
      <c r="K5251" s="9">
        <v>0.20699999999999999</v>
      </c>
      <c r="L5251" s="2">
        <v>132</v>
      </c>
      <c r="M5251" s="6"/>
      <c r="N5251" s="6"/>
    </row>
    <row r="5252" spans="1:14" x14ac:dyDescent="0.3">
      <c r="A5252" s="1" t="str">
        <f>VLOOKUP(F5252,Sheet2!A:C,2,FALSE)</f>
        <v>结果页</v>
      </c>
      <c r="B5252" s="1" t="str">
        <f>VLOOKUP(E5252,[1]Sheet4!A:B,2,FALSE)</f>
        <v>API</v>
      </c>
      <c r="C5252" s="1" t="str">
        <f t="shared" si="53"/>
        <v>07</v>
      </c>
      <c r="D5252" s="147">
        <v>20150721</v>
      </c>
      <c r="E5252" s="6" t="s">
        <v>74</v>
      </c>
      <c r="F5252" s="6" t="s">
        <v>61</v>
      </c>
      <c r="G5252" s="57">
        <v>551256</v>
      </c>
      <c r="H5252" s="8">
        <v>1501.17</v>
      </c>
      <c r="I5252" s="9">
        <v>2.72</v>
      </c>
      <c r="J5252" s="4">
        <v>1.6200000000000003E-2</v>
      </c>
      <c r="K5252" s="9"/>
      <c r="L5252" s="2">
        <v>8957</v>
      </c>
      <c r="M5252" s="6"/>
      <c r="N5252" s="6"/>
    </row>
    <row r="5253" spans="1:14" x14ac:dyDescent="0.3">
      <c r="A5253" s="1" t="str">
        <f>VLOOKUP(F5253,Sheet2!A:C,2,FALSE)</f>
        <v>结果页</v>
      </c>
      <c r="B5253" s="1" t="str">
        <f>VLOOKUP(E5253,[1]Sheet4!A:B,2,FALSE)</f>
        <v>API</v>
      </c>
      <c r="C5253" s="1" t="str">
        <f t="shared" si="53"/>
        <v>07</v>
      </c>
      <c r="D5253" s="147">
        <v>20150721</v>
      </c>
      <c r="E5253" s="6" t="s">
        <v>74</v>
      </c>
      <c r="F5253" s="6" t="s">
        <v>63</v>
      </c>
      <c r="G5253" s="57">
        <v>330825</v>
      </c>
      <c r="H5253" s="8">
        <v>604.99</v>
      </c>
      <c r="I5253" s="9">
        <v>1.83</v>
      </c>
      <c r="J5253" s="4">
        <v>8.6E-3</v>
      </c>
      <c r="K5253" s="9"/>
      <c r="L5253" s="2">
        <v>2837</v>
      </c>
      <c r="M5253" s="6"/>
      <c r="N5253" s="6"/>
    </row>
    <row r="5254" spans="1:14" x14ac:dyDescent="0.3">
      <c r="A5254" s="1" t="str">
        <f>VLOOKUP(F5254,Sheet2!A:C,2,FALSE)</f>
        <v>其他</v>
      </c>
      <c r="B5254" s="1" t="str">
        <f>VLOOKUP(E5254,[1]Sheet4!A:B,2,FALSE)</f>
        <v>API</v>
      </c>
      <c r="C5254" s="1" t="str">
        <f t="shared" si="53"/>
        <v>07</v>
      </c>
      <c r="D5254" s="147">
        <v>20150721</v>
      </c>
      <c r="E5254" s="6" t="s">
        <v>74</v>
      </c>
      <c r="F5254" s="6" t="s">
        <v>41</v>
      </c>
      <c r="G5254" s="57">
        <v>78852</v>
      </c>
      <c r="H5254" s="8">
        <v>410.98</v>
      </c>
      <c r="I5254" s="9">
        <v>5.21</v>
      </c>
      <c r="K5254" s="9"/>
      <c r="M5254" s="6"/>
      <c r="N5254" s="6"/>
    </row>
    <row r="5255" spans="1:14" x14ac:dyDescent="0.3">
      <c r="A5255" s="1" t="str">
        <f>VLOOKUP(F5255,Sheet2!A:C,2,FALSE)</f>
        <v>其他</v>
      </c>
      <c r="B5255" s="1" t="str">
        <f>VLOOKUP(E5255,[1]Sheet4!A:B,2,FALSE)</f>
        <v>SDK</v>
      </c>
      <c r="C5255" s="1" t="str">
        <f t="shared" si="53"/>
        <v>07</v>
      </c>
      <c r="D5255" s="147">
        <v>20150721</v>
      </c>
      <c r="E5255" s="6" t="s">
        <v>64</v>
      </c>
      <c r="F5255" s="6" t="s">
        <v>59</v>
      </c>
      <c r="G5255" s="57">
        <v>8036632</v>
      </c>
      <c r="H5255" s="8">
        <v>3455.78</v>
      </c>
      <c r="I5255" s="9">
        <v>0.43</v>
      </c>
      <c r="J5255" s="4">
        <v>1.01E-2</v>
      </c>
      <c r="K5255" s="9">
        <v>4.2799999999999998E-2</v>
      </c>
      <c r="L5255" s="2">
        <v>80798</v>
      </c>
      <c r="M5255" s="6"/>
      <c r="N5255" s="6"/>
    </row>
    <row r="5256" spans="1:14" x14ac:dyDescent="0.3">
      <c r="A5256" s="1" t="str">
        <f>VLOOKUP(F5256,Sheet2!A:C,2,FALSE)</f>
        <v>其他</v>
      </c>
      <c r="B5256" s="1" t="str">
        <f>VLOOKUP(E5256,[1]Sheet4!A:B,2,FALSE)</f>
        <v>SDK</v>
      </c>
      <c r="C5256" s="1" t="str">
        <f t="shared" si="53"/>
        <v>07</v>
      </c>
      <c r="D5256" s="147">
        <v>20150721</v>
      </c>
      <c r="E5256" s="6" t="s">
        <v>64</v>
      </c>
      <c r="F5256" s="6" t="s">
        <v>41</v>
      </c>
      <c r="G5256" s="57">
        <v>24265080</v>
      </c>
      <c r="H5256" s="8">
        <v>6739.09</v>
      </c>
      <c r="I5256" s="9">
        <v>0.2777</v>
      </c>
      <c r="J5256" s="4">
        <v>8.8000000000000005E-3</v>
      </c>
      <c r="K5256" s="9">
        <v>3.15E-2</v>
      </c>
      <c r="L5256" s="2">
        <v>214024</v>
      </c>
      <c r="M5256" s="6"/>
      <c r="N5256" s="6"/>
    </row>
    <row r="5257" spans="1:14" x14ac:dyDescent="0.3">
      <c r="A5257" s="1" t="str">
        <f>VLOOKUP(F5257,Sheet2!A:C,2,FALSE)</f>
        <v>其他</v>
      </c>
      <c r="B5257" s="1" t="str">
        <f>VLOOKUP(E5257,[1]Sheet4!A:B,2,FALSE)</f>
        <v>SDK</v>
      </c>
      <c r="C5257" s="1" t="str">
        <f t="shared" si="53"/>
        <v>07</v>
      </c>
      <c r="D5257" s="147">
        <v>20150721</v>
      </c>
      <c r="E5257" s="6" t="s">
        <v>64</v>
      </c>
      <c r="F5257" s="6" t="s">
        <v>73</v>
      </c>
      <c r="G5257" s="57">
        <v>428735</v>
      </c>
      <c r="H5257" s="8">
        <v>430.39</v>
      </c>
      <c r="I5257" s="9">
        <v>1.0039</v>
      </c>
      <c r="J5257" s="4">
        <v>3.6400000000000002E-2</v>
      </c>
      <c r="K5257" s="9">
        <v>2.76E-2</v>
      </c>
      <c r="L5257" s="2">
        <v>15585</v>
      </c>
      <c r="M5257" s="6"/>
      <c r="N5257" s="6"/>
    </row>
    <row r="5258" spans="1:14" x14ac:dyDescent="0.3">
      <c r="A5258" s="1" t="str">
        <f>VLOOKUP(F5258,Sheet2!A:C,2,FALSE)</f>
        <v>结果页</v>
      </c>
      <c r="B5258" s="1" t="str">
        <f>VLOOKUP(E5258,[1]Sheet4!A:B,2,FALSE)</f>
        <v>SDK</v>
      </c>
      <c r="C5258" s="1" t="str">
        <f t="shared" si="53"/>
        <v>07</v>
      </c>
      <c r="D5258" s="147">
        <v>20150721</v>
      </c>
      <c r="E5258" s="6" t="s">
        <v>64</v>
      </c>
      <c r="F5258" s="6" t="s">
        <v>62</v>
      </c>
      <c r="G5258" s="57">
        <v>26579055</v>
      </c>
      <c r="H5258" s="8">
        <v>34569.78</v>
      </c>
      <c r="I5258" s="9">
        <v>1.3006</v>
      </c>
      <c r="J5258" s="4">
        <v>1.47E-2</v>
      </c>
      <c r="K5258" s="9">
        <v>8.8300000000000003E-2</v>
      </c>
      <c r="L5258" s="2">
        <v>391433</v>
      </c>
      <c r="M5258" s="6"/>
      <c r="N5258" s="6"/>
    </row>
    <row r="5259" spans="1:14" x14ac:dyDescent="0.3">
      <c r="A5259" s="1" t="str">
        <f>VLOOKUP(F5259,Sheet2!A:C,2,FALSE)</f>
        <v>其他</v>
      </c>
      <c r="B5259" s="1" t="str">
        <f>VLOOKUP(E5259,[1]Sheet4!A:B,2,FALSE)</f>
        <v>SDK</v>
      </c>
      <c r="C5259" s="1" t="str">
        <f t="shared" si="53"/>
        <v>07</v>
      </c>
      <c r="D5259" s="147">
        <v>20150721</v>
      </c>
      <c r="E5259" s="6" t="s">
        <v>64</v>
      </c>
      <c r="F5259" s="6" t="s">
        <v>69</v>
      </c>
      <c r="G5259" s="57">
        <v>439184</v>
      </c>
      <c r="H5259" s="8">
        <v>2304.3200000000002</v>
      </c>
      <c r="I5259" s="9">
        <v>5.2468000000000004</v>
      </c>
      <c r="J5259" s="4">
        <v>2.4E-2</v>
      </c>
      <c r="K5259" s="9">
        <v>0.21840000000000001</v>
      </c>
      <c r="L5259" s="2">
        <v>10549</v>
      </c>
      <c r="M5259" s="6"/>
      <c r="N5259" s="6"/>
    </row>
    <row r="5260" spans="1:14" x14ac:dyDescent="0.3">
      <c r="A5260" s="1" t="str">
        <f>VLOOKUP(F5260,Sheet2!A:C,2,FALSE)</f>
        <v>其他</v>
      </c>
      <c r="B5260" s="1" t="str">
        <f>VLOOKUP(E5260,[1]Sheet4!A:B,2,FALSE)</f>
        <v>SDK</v>
      </c>
      <c r="C5260" s="1" t="str">
        <f t="shared" si="53"/>
        <v>07</v>
      </c>
      <c r="D5260" s="147">
        <v>20150721</v>
      </c>
      <c r="E5260" s="6" t="s">
        <v>64</v>
      </c>
      <c r="F5260" s="6" t="s">
        <v>68</v>
      </c>
      <c r="G5260" s="57">
        <v>575744</v>
      </c>
      <c r="H5260" s="8">
        <v>832.48</v>
      </c>
      <c r="I5260" s="9">
        <v>1.4459</v>
      </c>
      <c r="J5260" s="4">
        <v>1.8100000000000002E-2</v>
      </c>
      <c r="K5260" s="9">
        <v>7.9899999999999999E-2</v>
      </c>
      <c r="L5260" s="2">
        <v>10416</v>
      </c>
      <c r="M5260" s="6"/>
      <c r="N5260" s="6"/>
    </row>
    <row r="5261" spans="1:14" x14ac:dyDescent="0.3">
      <c r="A5261" s="1" t="str">
        <f>VLOOKUP(F5261,Sheet2!A:C,2,FALSE)</f>
        <v>充电屏保</v>
      </c>
      <c r="B5261" s="1" t="str">
        <f>VLOOKUP(E5261,[1]Sheet4!A:B,2,FALSE)</f>
        <v>SDK</v>
      </c>
      <c r="C5261" s="1" t="str">
        <f t="shared" si="53"/>
        <v>07</v>
      </c>
      <c r="D5261" s="147">
        <v>20150721</v>
      </c>
      <c r="E5261" s="6" t="s">
        <v>64</v>
      </c>
      <c r="F5261" s="6" t="s">
        <v>67</v>
      </c>
      <c r="G5261" s="57">
        <v>181605964</v>
      </c>
      <c r="H5261" s="8">
        <v>63743.13</v>
      </c>
      <c r="I5261" s="9">
        <v>0.35099999999999998</v>
      </c>
      <c r="J5261" s="4">
        <v>9.7999999999999997E-3</v>
      </c>
      <c r="K5261" s="9">
        <v>3.5900000000000001E-2</v>
      </c>
      <c r="L5261" s="2">
        <v>1776023</v>
      </c>
      <c r="M5261" s="6"/>
      <c r="N5261" s="6"/>
    </row>
    <row r="5262" spans="1:14" x14ac:dyDescent="0.3">
      <c r="A5262" s="1" t="str">
        <f>VLOOKUP(F5262,Sheet2!A:C,2,FALSE)</f>
        <v>其他</v>
      </c>
      <c r="B5262" s="1" t="str">
        <f>VLOOKUP(E5262,[1]Sheet4!A:B,2,FALSE)</f>
        <v>SDK</v>
      </c>
      <c r="C5262" s="1" t="str">
        <f t="shared" si="53"/>
        <v>07</v>
      </c>
      <c r="D5262" s="147">
        <v>20150721</v>
      </c>
      <c r="E5262" s="6" t="s">
        <v>64</v>
      </c>
      <c r="F5262" s="6" t="s">
        <v>76</v>
      </c>
      <c r="G5262" s="57">
        <v>279274</v>
      </c>
      <c r="H5262" s="8">
        <v>630.96</v>
      </c>
      <c r="I5262" s="9">
        <v>2.2593000000000001</v>
      </c>
      <c r="J5262" s="4">
        <v>1.8100000000000002E-2</v>
      </c>
      <c r="K5262" s="9">
        <v>0.1245</v>
      </c>
      <c r="L5262" s="2">
        <v>5066</v>
      </c>
      <c r="M5262" s="6"/>
      <c r="N5262" s="6"/>
    </row>
    <row r="5263" spans="1:14" x14ac:dyDescent="0.3">
      <c r="A5263" s="1" t="str">
        <f>VLOOKUP(F5263,Sheet2!A:C,2,FALSE)</f>
        <v>Applock</v>
      </c>
      <c r="B5263" s="1" t="str">
        <f>VLOOKUP(E5263,[1]Sheet4!A:B,2,FALSE)</f>
        <v>SDK</v>
      </c>
      <c r="C5263" s="1" t="str">
        <f t="shared" si="53"/>
        <v>07</v>
      </c>
      <c r="D5263" s="147">
        <v>20150721</v>
      </c>
      <c r="E5263" s="6" t="s">
        <v>64</v>
      </c>
      <c r="F5263" s="6" t="s">
        <v>66</v>
      </c>
      <c r="G5263" s="57">
        <v>136153724</v>
      </c>
      <c r="H5263" s="8">
        <v>63106.39</v>
      </c>
      <c r="I5263" s="9">
        <v>0.46350000000000002</v>
      </c>
      <c r="J5263" s="4">
        <v>1.2500000000000001E-2</v>
      </c>
      <c r="K5263" s="9">
        <v>3.6999999999999998E-2</v>
      </c>
      <c r="L5263" s="2">
        <v>1704880</v>
      </c>
      <c r="M5263" s="6"/>
      <c r="N5263" s="6"/>
    </row>
    <row r="5264" spans="1:14" x14ac:dyDescent="0.3">
      <c r="A5264" s="1" t="str">
        <f>VLOOKUP(F5264,Sheet2!A:C,2,FALSE)</f>
        <v>结果页</v>
      </c>
      <c r="B5264" s="1" t="str">
        <f>VLOOKUP(E5264,[1]Sheet4!A:B,2,FALSE)</f>
        <v>SDK</v>
      </c>
      <c r="C5264" s="1" t="str">
        <f t="shared" si="53"/>
        <v>07</v>
      </c>
      <c r="D5264" s="147">
        <v>20150721</v>
      </c>
      <c r="E5264" s="6" t="s">
        <v>64</v>
      </c>
      <c r="F5264" s="6" t="s">
        <v>63</v>
      </c>
      <c r="G5264" s="57">
        <v>15946608</v>
      </c>
      <c r="H5264" s="8">
        <v>33242.81</v>
      </c>
      <c r="I5264" s="9">
        <v>2.0846</v>
      </c>
      <c r="J5264" s="4">
        <v>2.1700000000000001E-2</v>
      </c>
      <c r="K5264" s="9">
        <v>9.6299999999999997E-2</v>
      </c>
      <c r="L5264" s="2">
        <v>345276</v>
      </c>
      <c r="M5264" s="6"/>
      <c r="N5264" s="6"/>
    </row>
    <row r="5265" spans="1:14" x14ac:dyDescent="0.3">
      <c r="A5265" s="1" t="str">
        <f>VLOOKUP(F5265,Sheet2!A:C,2,FALSE)</f>
        <v>充电屏保</v>
      </c>
      <c r="B5265" s="1" t="str">
        <f>VLOOKUP(E5265,[1]Sheet4!A:B,2,FALSE)</f>
        <v>SDK</v>
      </c>
      <c r="C5265" s="1" t="str">
        <f t="shared" si="53"/>
        <v>07</v>
      </c>
      <c r="D5265" s="147">
        <v>20150721</v>
      </c>
      <c r="E5265" s="6" t="s">
        <v>64</v>
      </c>
      <c r="F5265" s="6" t="s">
        <v>72</v>
      </c>
      <c r="G5265" s="57">
        <v>45310620</v>
      </c>
      <c r="H5265" s="8">
        <v>22490.1</v>
      </c>
      <c r="I5265" s="9">
        <v>0.49640000000000001</v>
      </c>
      <c r="J5265" s="4">
        <v>1.15E-2</v>
      </c>
      <c r="K5265" s="9">
        <v>4.3200000000000002E-2</v>
      </c>
      <c r="L5265" s="2">
        <v>520807</v>
      </c>
      <c r="M5265" s="6"/>
      <c r="N5265" s="6"/>
    </row>
    <row r="5266" spans="1:14" x14ac:dyDescent="0.3">
      <c r="A5266" s="1" t="str">
        <f>VLOOKUP(F5266,Sheet2!A:C,2,FALSE)</f>
        <v>Applock</v>
      </c>
      <c r="B5266" s="1" t="str">
        <f>VLOOKUP(E5266,[1]Sheet4!A:B,2,FALSE)</f>
        <v>SDK</v>
      </c>
      <c r="C5266" s="1" t="str">
        <f t="shared" si="53"/>
        <v>07</v>
      </c>
      <c r="D5266" s="147">
        <v>20150721</v>
      </c>
      <c r="E5266" s="6" t="s">
        <v>64</v>
      </c>
      <c r="F5266" s="6" t="s">
        <v>71</v>
      </c>
      <c r="G5266" s="57">
        <v>377604740</v>
      </c>
      <c r="H5266" s="8">
        <v>232751.68</v>
      </c>
      <c r="I5266" s="9">
        <v>0.61639999999999995</v>
      </c>
      <c r="J5266" s="4">
        <v>1.14E-2</v>
      </c>
      <c r="K5266" s="9">
        <v>5.3900000000000003E-2</v>
      </c>
      <c r="L5266" s="2">
        <v>4321917</v>
      </c>
      <c r="M5266" s="6"/>
      <c r="N5266" s="6"/>
    </row>
    <row r="5267" spans="1:14" x14ac:dyDescent="0.3">
      <c r="A5267" s="1" t="str">
        <f>VLOOKUP(F5267,Sheet2!A:C,2,FALSE)</f>
        <v>其他</v>
      </c>
      <c r="B5267" s="1" t="str">
        <f>VLOOKUP(E5267,[1]Sheet4!A:B,2,FALSE)</f>
        <v>SDK</v>
      </c>
      <c r="C5267" s="1" t="str">
        <f t="shared" si="53"/>
        <v>07</v>
      </c>
      <c r="D5267" s="147">
        <v>20150721</v>
      </c>
      <c r="E5267" s="6" t="s">
        <v>64</v>
      </c>
      <c r="F5267" s="6" t="s">
        <v>70</v>
      </c>
      <c r="G5267" s="57">
        <v>2825961</v>
      </c>
      <c r="H5267" s="8">
        <v>1298.3</v>
      </c>
      <c r="I5267" s="9">
        <v>0.45939999999999998</v>
      </c>
      <c r="J5267" s="4">
        <v>4.1999999999999997E-3</v>
      </c>
      <c r="K5267" s="9">
        <v>0.10920000000000001</v>
      </c>
      <c r="L5267" s="2">
        <v>11887</v>
      </c>
      <c r="M5267" s="6"/>
      <c r="N5267" s="6"/>
    </row>
    <row r="5268" spans="1:14" x14ac:dyDescent="0.3">
      <c r="A5268" s="1" t="str">
        <f>VLOOKUP(F5268,Sheet2!A:C,2,FALSE)</f>
        <v>天气</v>
      </c>
      <c r="B5268" s="1" t="str">
        <f>VLOOKUP(E5268,[1]Sheet4!A:B,2,FALSE)</f>
        <v>SDK</v>
      </c>
      <c r="C5268" s="1" t="str">
        <f t="shared" si="53"/>
        <v>07</v>
      </c>
      <c r="D5268" s="147">
        <v>20150721</v>
      </c>
      <c r="E5268" s="6" t="s">
        <v>64</v>
      </c>
      <c r="F5268" s="6" t="s">
        <v>107</v>
      </c>
      <c r="G5268" s="57">
        <v>915448</v>
      </c>
      <c r="H5268" s="8">
        <v>5618.13</v>
      </c>
      <c r="I5268" s="9">
        <v>6.1369999999999996</v>
      </c>
      <c r="J5268" s="4">
        <v>7.0000000000000007E-2</v>
      </c>
      <c r="K5268" s="9">
        <v>8.7599999999999997E-2</v>
      </c>
      <c r="L5268" s="2">
        <v>64101</v>
      </c>
      <c r="M5268" s="6"/>
      <c r="N5268" s="6"/>
    </row>
    <row r="5269" spans="1:14" x14ac:dyDescent="0.3">
      <c r="A5269" s="1" t="str">
        <f>VLOOKUP(F5269,Sheet2!A:C,2,FALSE)</f>
        <v>其他</v>
      </c>
      <c r="B5269" s="1" t="str">
        <f>VLOOKUP(E5269,[1]Sheet4!A:B,2,FALSE)</f>
        <v>SDK</v>
      </c>
      <c r="C5269" s="1" t="str">
        <f t="shared" si="53"/>
        <v>07</v>
      </c>
      <c r="D5269" s="147">
        <v>20150721</v>
      </c>
      <c r="E5269" s="6" t="s">
        <v>64</v>
      </c>
      <c r="F5269" s="6" t="s">
        <v>75</v>
      </c>
      <c r="G5269" s="57">
        <v>108101</v>
      </c>
      <c r="H5269" s="8">
        <v>1694.19</v>
      </c>
      <c r="I5269" s="9">
        <v>15.6723</v>
      </c>
      <c r="J5269" s="4">
        <v>8.2299999999999998E-2</v>
      </c>
      <c r="K5269" s="9">
        <v>0.1905</v>
      </c>
      <c r="L5269" s="2">
        <v>8894</v>
      </c>
      <c r="M5269" s="6"/>
      <c r="N5269" s="6"/>
    </row>
    <row r="5270" spans="1:14" x14ac:dyDescent="0.3">
      <c r="A5270" s="1" t="str">
        <f>VLOOKUP(F5270,Sheet2!A:C,2,FALSE)</f>
        <v>其他</v>
      </c>
      <c r="B5270" s="1" t="str">
        <f>VLOOKUP(E5270,[1]Sheet4!A:B,2,FALSE)</f>
        <v>SDK</v>
      </c>
      <c r="C5270" s="1" t="str">
        <f t="shared" si="53"/>
        <v>07</v>
      </c>
      <c r="D5270" s="147">
        <v>20150721</v>
      </c>
      <c r="E5270" s="6" t="s">
        <v>64</v>
      </c>
      <c r="F5270" s="6" t="s">
        <v>91</v>
      </c>
      <c r="G5270" s="57">
        <v>252273</v>
      </c>
      <c r="H5270" s="8">
        <v>414.67</v>
      </c>
      <c r="I5270" s="9">
        <v>1.6436999999999999</v>
      </c>
      <c r="J5270" s="4">
        <v>3.5799999999999998E-2</v>
      </c>
      <c r="K5270" s="9">
        <v>4.5900000000000003E-2</v>
      </c>
      <c r="L5270" s="2">
        <v>9027</v>
      </c>
      <c r="M5270" s="6"/>
      <c r="N5270" s="6"/>
    </row>
    <row r="5271" spans="1:14" x14ac:dyDescent="0.3">
      <c r="A5271" s="1" t="str">
        <f>VLOOKUP(F5271,Sheet2!A:C,2,FALSE)</f>
        <v>其他</v>
      </c>
      <c r="B5271" s="1" t="str">
        <f>VLOOKUP(E5271,[1]Sheet4!A:B,2,FALSE)</f>
        <v>SDK</v>
      </c>
      <c r="C5271" s="1" t="str">
        <f t="shared" si="53"/>
        <v>07</v>
      </c>
      <c r="D5271" s="147">
        <v>20150721</v>
      </c>
      <c r="E5271" s="6" t="s">
        <v>64</v>
      </c>
      <c r="F5271" s="6" t="s">
        <v>55</v>
      </c>
      <c r="G5271" s="57">
        <v>5022787</v>
      </c>
      <c r="H5271" s="8">
        <v>3912.49</v>
      </c>
      <c r="I5271" s="9">
        <v>0.77890000000000004</v>
      </c>
      <c r="J5271" s="4">
        <v>1.1299999999999999E-2</v>
      </c>
      <c r="K5271" s="9">
        <v>6.8699999999999997E-2</v>
      </c>
      <c r="L5271" s="2">
        <v>56971</v>
      </c>
      <c r="M5271" s="6"/>
      <c r="N5271" s="6"/>
    </row>
    <row r="5272" spans="1:14" x14ac:dyDescent="0.3">
      <c r="A5272" s="1" t="str">
        <f>VLOOKUP(F5272,Sheet2!A:C,2,FALSE)</f>
        <v>结果页</v>
      </c>
      <c r="B5272" s="1" t="str">
        <f>VLOOKUP(E5272,[1]Sheet4!A:B,2,FALSE)</f>
        <v>SDK</v>
      </c>
      <c r="C5272" s="1" t="str">
        <f t="shared" si="53"/>
        <v>07</v>
      </c>
      <c r="D5272" s="147">
        <v>20150721</v>
      </c>
      <c r="E5272" s="6" t="s">
        <v>64</v>
      </c>
      <c r="F5272" s="6" t="s">
        <v>61</v>
      </c>
      <c r="G5272" s="57">
        <v>5383824</v>
      </c>
      <c r="H5272" s="8">
        <v>3882.45</v>
      </c>
      <c r="I5272" s="9">
        <v>0.72109999999999996</v>
      </c>
      <c r="J5272" s="4">
        <v>1.3299999999999999E-2</v>
      </c>
      <c r="K5272" s="9">
        <v>5.4100000000000002E-2</v>
      </c>
      <c r="L5272" s="2">
        <v>71819</v>
      </c>
      <c r="M5272" s="6"/>
      <c r="N5272" s="6"/>
    </row>
    <row r="5273" spans="1:14" x14ac:dyDescent="0.3">
      <c r="A5273" s="1" t="str">
        <f>VLOOKUP(F5273,Sheet2!A:C,2,FALSE)</f>
        <v>充电屏保</v>
      </c>
      <c r="B5273" s="1" t="str">
        <f>VLOOKUP(E5273,[1]Sheet4!A:B,2,FALSE)</f>
        <v>SDK</v>
      </c>
      <c r="C5273" s="1" t="str">
        <f t="shared" si="53"/>
        <v>07</v>
      </c>
      <c r="D5273" s="147">
        <v>20150721</v>
      </c>
      <c r="E5273" s="6" t="s">
        <v>64</v>
      </c>
      <c r="F5273" s="6" t="s">
        <v>65</v>
      </c>
      <c r="G5273" s="57">
        <v>23462020</v>
      </c>
      <c r="H5273" s="8">
        <v>20403.79</v>
      </c>
      <c r="I5273" s="9">
        <v>0.86970000000000003</v>
      </c>
      <c r="J5273" s="4">
        <v>1.01E-2</v>
      </c>
      <c r="K5273" s="9">
        <v>8.6499999999999994E-2</v>
      </c>
      <c r="L5273" s="2">
        <v>235989</v>
      </c>
      <c r="M5273" s="6"/>
      <c r="N5273" s="6"/>
    </row>
    <row r="5274" spans="1:14" x14ac:dyDescent="0.3">
      <c r="A5274" s="1" t="str">
        <f>VLOOKUP(F5274,Sheet2!A:C,2,FALSE)</f>
        <v>其他</v>
      </c>
      <c r="B5274" s="1" t="str">
        <f>VLOOKUP(E5274,[1]Sheet4!A:B,2,FALSE)</f>
        <v>SDK</v>
      </c>
      <c r="C5274" s="1" t="str">
        <f t="shared" si="53"/>
        <v>07</v>
      </c>
      <c r="D5274" s="147">
        <v>20150721</v>
      </c>
      <c r="E5274" s="6" t="s">
        <v>58</v>
      </c>
      <c r="F5274" s="6" t="s">
        <v>55</v>
      </c>
      <c r="G5274" s="57">
        <v>480118</v>
      </c>
      <c r="H5274" s="8">
        <v>106</v>
      </c>
      <c r="I5274" s="9">
        <v>0.221</v>
      </c>
      <c r="K5274" s="9"/>
      <c r="M5274" s="6"/>
      <c r="N5274" s="6"/>
    </row>
    <row r="5275" spans="1:14" x14ac:dyDescent="0.3">
      <c r="A5275" s="1" t="str">
        <f>VLOOKUP(F5275,Sheet2!A:C,2,FALSE)</f>
        <v>其他</v>
      </c>
      <c r="B5275" s="1" t="str">
        <f>VLOOKUP(E5275,[1]Sheet4!A:B,2,FALSE)</f>
        <v>SDK</v>
      </c>
      <c r="C5275" s="1" t="str">
        <f t="shared" si="53"/>
        <v>07</v>
      </c>
      <c r="D5275" s="147">
        <v>20150721</v>
      </c>
      <c r="E5275" s="6" t="s">
        <v>58</v>
      </c>
      <c r="F5275" s="6" t="s">
        <v>41</v>
      </c>
      <c r="G5275" s="57">
        <v>42359651</v>
      </c>
      <c r="H5275" s="8">
        <v>2155</v>
      </c>
      <c r="I5275" s="9">
        <v>5.0999999999999997E-2</v>
      </c>
      <c r="K5275" s="9"/>
      <c r="M5275" s="6"/>
      <c r="N5275" s="6"/>
    </row>
    <row r="5276" spans="1:14" x14ac:dyDescent="0.3">
      <c r="A5276" s="1" t="str">
        <f>VLOOKUP(F5276,Sheet2!A:C,2,FALSE)</f>
        <v>其他</v>
      </c>
      <c r="B5276" s="1" t="str">
        <f>VLOOKUP(E5276,[1]Sheet4!A:B,2,FALSE)</f>
        <v>SDK</v>
      </c>
      <c r="C5276" s="1" t="str">
        <f t="shared" si="53"/>
        <v>07</v>
      </c>
      <c r="D5276" s="147">
        <v>20150721</v>
      </c>
      <c r="E5276" s="6" t="s">
        <v>58</v>
      </c>
      <c r="F5276" s="6" t="s">
        <v>59</v>
      </c>
      <c r="G5276" s="57">
        <v>3616494</v>
      </c>
      <c r="H5276" s="8">
        <v>1483</v>
      </c>
      <c r="I5276" s="9">
        <v>0.41</v>
      </c>
      <c r="K5276" s="9"/>
      <c r="M5276" s="6"/>
      <c r="N5276" s="6"/>
    </row>
    <row r="5277" spans="1:14" x14ac:dyDescent="0.3">
      <c r="A5277" s="1" t="str">
        <f>VLOOKUP(F5277,Sheet2!A:C,2,FALSE)</f>
        <v>结果页</v>
      </c>
      <c r="B5277" s="1" t="str">
        <f>VLOOKUP(E5277,[1]Sheet4!A:B,2,FALSE)</f>
        <v>API</v>
      </c>
      <c r="C5277" s="1" t="str">
        <f t="shared" si="53"/>
        <v>07</v>
      </c>
      <c r="D5277" s="147">
        <v>20150722</v>
      </c>
      <c r="E5277" s="6" t="s">
        <v>93</v>
      </c>
      <c r="F5277" s="6" t="s">
        <v>62</v>
      </c>
      <c r="G5277" s="57">
        <v>328159</v>
      </c>
      <c r="H5277" s="8">
        <v>196.03</v>
      </c>
      <c r="I5277" s="9">
        <v>0.59740000000000004</v>
      </c>
      <c r="J5277" s="4">
        <v>7.6E-3</v>
      </c>
      <c r="K5277" s="9">
        <v>7.8100000000000003E-2</v>
      </c>
      <c r="L5277" s="2">
        <v>2510</v>
      </c>
      <c r="M5277" s="6"/>
      <c r="N5277" s="6"/>
    </row>
    <row r="5278" spans="1:14" x14ac:dyDescent="0.3">
      <c r="A5278" s="1" t="str">
        <f>VLOOKUP(F5278,Sheet2!A:C,2,FALSE)</f>
        <v>结果页</v>
      </c>
      <c r="B5278" s="1" t="str">
        <f>VLOOKUP(E5278,[1]Sheet4!A:B,2,FALSE)</f>
        <v>API</v>
      </c>
      <c r="C5278" s="1" t="str">
        <f t="shared" si="53"/>
        <v>07</v>
      </c>
      <c r="D5278" s="147">
        <v>20150722</v>
      </c>
      <c r="E5278" s="6" t="s">
        <v>93</v>
      </c>
      <c r="F5278" s="6" t="s">
        <v>63</v>
      </c>
      <c r="G5278" s="57">
        <v>184084</v>
      </c>
      <c r="H5278" s="8">
        <v>382.07</v>
      </c>
      <c r="I5278" s="9">
        <v>2.0754999999999999</v>
      </c>
      <c r="J5278" s="4">
        <v>2.29E-2</v>
      </c>
      <c r="K5278" s="9">
        <v>9.0800000000000006E-2</v>
      </c>
      <c r="L5278" s="2">
        <v>4208</v>
      </c>
      <c r="M5278" s="6"/>
      <c r="N5278" s="6"/>
    </row>
    <row r="5279" spans="1:14" x14ac:dyDescent="0.3">
      <c r="A5279" s="1" t="str">
        <f>VLOOKUP(F5279,Sheet2!A:C,2,FALSE)</f>
        <v>结果页</v>
      </c>
      <c r="B5279" s="1" t="str">
        <f>VLOOKUP(E5279,[1]Sheet4!A:B,2,FALSE)</f>
        <v>API</v>
      </c>
      <c r="C5279" s="1" t="str">
        <f t="shared" si="53"/>
        <v>07</v>
      </c>
      <c r="D5279" s="147">
        <v>20150722</v>
      </c>
      <c r="E5279" s="6" t="s">
        <v>93</v>
      </c>
      <c r="F5279" s="6" t="s">
        <v>61</v>
      </c>
      <c r="G5279" s="57">
        <v>132838</v>
      </c>
      <c r="H5279" s="8">
        <v>178.44</v>
      </c>
      <c r="I5279" s="9">
        <v>1.3432999999999999</v>
      </c>
      <c r="J5279" s="4">
        <v>1.46E-2</v>
      </c>
      <c r="K5279" s="9">
        <v>9.2200000000000004E-2</v>
      </c>
      <c r="L5279" s="2">
        <v>1935</v>
      </c>
      <c r="M5279" s="6"/>
      <c r="N5279" s="6"/>
    </row>
    <row r="5280" spans="1:14" x14ac:dyDescent="0.3">
      <c r="A5280" s="1" t="str">
        <f>VLOOKUP(F5280,Sheet2!A:C,2,FALSE)</f>
        <v>其他</v>
      </c>
      <c r="B5280" s="1" t="str">
        <f>VLOOKUP(E5280,[1]Sheet4!A:B,2,FALSE)</f>
        <v>API</v>
      </c>
      <c r="C5280" s="1" t="str">
        <f t="shared" si="53"/>
        <v>07</v>
      </c>
      <c r="D5280" s="147">
        <v>20150722</v>
      </c>
      <c r="E5280" s="6" t="s">
        <v>93</v>
      </c>
      <c r="F5280" s="6" t="s">
        <v>41</v>
      </c>
      <c r="G5280" s="57">
        <v>16575</v>
      </c>
      <c r="H5280" s="8">
        <v>25.54</v>
      </c>
      <c r="I5280" s="9">
        <v>1.5408999999999999</v>
      </c>
      <c r="J5280" s="4">
        <v>8.0000000000000002E-3</v>
      </c>
      <c r="K5280" s="9">
        <v>0.192</v>
      </c>
      <c r="L5280" s="2">
        <v>133</v>
      </c>
      <c r="M5280" s="6"/>
      <c r="N5280" s="6"/>
    </row>
    <row r="5281" spans="1:14" x14ac:dyDescent="0.3">
      <c r="A5281" s="1" t="str">
        <f>VLOOKUP(F5281,Sheet2!A:C,2,FALSE)</f>
        <v>结果页</v>
      </c>
      <c r="B5281" s="1" t="str">
        <f>VLOOKUP(E5281,[1]Sheet4!A:B,2,FALSE)</f>
        <v>API</v>
      </c>
      <c r="C5281" s="1" t="str">
        <f t="shared" si="53"/>
        <v>07</v>
      </c>
      <c r="D5281" s="147">
        <v>20150722</v>
      </c>
      <c r="E5281" s="6" t="s">
        <v>74</v>
      </c>
      <c r="F5281" s="6" t="s">
        <v>61</v>
      </c>
      <c r="G5281" s="57">
        <v>530122</v>
      </c>
      <c r="H5281" s="8">
        <v>1327.16</v>
      </c>
      <c r="I5281" s="9">
        <v>2.5</v>
      </c>
      <c r="J5281" s="4">
        <v>1.6899999999999998E-2</v>
      </c>
      <c r="K5281" s="9"/>
      <c r="L5281" s="2">
        <v>8942</v>
      </c>
      <c r="M5281" s="6"/>
      <c r="N5281" s="6"/>
    </row>
    <row r="5282" spans="1:14" x14ac:dyDescent="0.3">
      <c r="A5282" s="1" t="str">
        <f>VLOOKUP(F5282,Sheet2!A:C,2,FALSE)</f>
        <v>结果页</v>
      </c>
      <c r="B5282" s="1" t="str">
        <f>VLOOKUP(E5282,[1]Sheet4!A:B,2,FALSE)</f>
        <v>API</v>
      </c>
      <c r="C5282" s="1" t="str">
        <f t="shared" si="53"/>
        <v>07</v>
      </c>
      <c r="D5282" s="147">
        <v>20150722</v>
      </c>
      <c r="E5282" s="6" t="s">
        <v>74</v>
      </c>
      <c r="F5282" s="6" t="s">
        <v>63</v>
      </c>
      <c r="G5282" s="57">
        <v>363977</v>
      </c>
      <c r="H5282" s="8">
        <v>601.86</v>
      </c>
      <c r="I5282" s="9">
        <v>1.65</v>
      </c>
      <c r="J5282" s="4">
        <v>8.6999999999999994E-3</v>
      </c>
      <c r="K5282" s="9"/>
      <c r="L5282" s="2">
        <v>3167</v>
      </c>
      <c r="M5282" s="6"/>
      <c r="N5282" s="6"/>
    </row>
    <row r="5283" spans="1:14" x14ac:dyDescent="0.3">
      <c r="A5283" s="1" t="str">
        <f>VLOOKUP(F5283,Sheet2!A:C,2,FALSE)</f>
        <v>其他</v>
      </c>
      <c r="B5283" s="1" t="str">
        <f>VLOOKUP(E5283,[1]Sheet4!A:B,2,FALSE)</f>
        <v>API</v>
      </c>
      <c r="C5283" s="1" t="str">
        <f t="shared" si="53"/>
        <v>07</v>
      </c>
      <c r="D5283" s="147">
        <v>20150722</v>
      </c>
      <c r="E5283" s="6" t="s">
        <v>74</v>
      </c>
      <c r="F5283" s="6" t="s">
        <v>41</v>
      </c>
      <c r="G5283" s="57">
        <v>71603</v>
      </c>
      <c r="H5283" s="8">
        <v>402.17</v>
      </c>
      <c r="I5283" s="9">
        <v>5.62</v>
      </c>
      <c r="K5283" s="9"/>
      <c r="M5283" s="6"/>
      <c r="N5283" s="6"/>
    </row>
    <row r="5284" spans="1:14" x14ac:dyDescent="0.3">
      <c r="A5284" s="1" t="str">
        <f>VLOOKUP(F5284,Sheet2!A:C,2,FALSE)</f>
        <v>其他</v>
      </c>
      <c r="B5284" s="1" t="str">
        <f>VLOOKUP(E5284,[1]Sheet4!A:B,2,FALSE)</f>
        <v>SDK</v>
      </c>
      <c r="C5284" s="1" t="str">
        <f t="shared" ref="C5284:C5347" si="54">RIGHT(LEFT(D5284,6),2)</f>
        <v>07</v>
      </c>
      <c r="D5284" s="147">
        <v>20150722</v>
      </c>
      <c r="E5284" s="6" t="s">
        <v>64</v>
      </c>
      <c r="F5284" s="6" t="s">
        <v>59</v>
      </c>
      <c r="G5284" s="57">
        <v>8384649</v>
      </c>
      <c r="H5284" s="8">
        <v>3526.18</v>
      </c>
      <c r="I5284" s="9">
        <v>0.42059999999999997</v>
      </c>
      <c r="J5284" s="4">
        <v>9.4999999999999998E-3</v>
      </c>
      <c r="K5284" s="9">
        <v>4.4200000000000003E-2</v>
      </c>
      <c r="L5284" s="2">
        <v>79817</v>
      </c>
      <c r="M5284" s="6"/>
      <c r="N5284" s="6"/>
    </row>
    <row r="5285" spans="1:14" x14ac:dyDescent="0.3">
      <c r="A5285" s="1" t="str">
        <f>VLOOKUP(F5285,Sheet2!A:C,2,FALSE)</f>
        <v>其他</v>
      </c>
      <c r="B5285" s="1" t="str">
        <f>VLOOKUP(E5285,[1]Sheet4!A:B,2,FALSE)</f>
        <v>SDK</v>
      </c>
      <c r="C5285" s="1" t="str">
        <f t="shared" si="54"/>
        <v>07</v>
      </c>
      <c r="D5285" s="147">
        <v>20150722</v>
      </c>
      <c r="E5285" s="6" t="s">
        <v>64</v>
      </c>
      <c r="F5285" s="6" t="s">
        <v>41</v>
      </c>
      <c r="G5285" s="57">
        <v>25565216</v>
      </c>
      <c r="H5285" s="8">
        <v>6907.61</v>
      </c>
      <c r="I5285" s="9">
        <v>0.2702</v>
      </c>
      <c r="J5285" s="4">
        <v>8.5000000000000006E-3</v>
      </c>
      <c r="K5285" s="9">
        <v>3.1699999999999999E-2</v>
      </c>
      <c r="L5285" s="2">
        <v>217662</v>
      </c>
      <c r="M5285" s="6"/>
      <c r="N5285" s="6"/>
    </row>
    <row r="5286" spans="1:14" x14ac:dyDescent="0.3">
      <c r="A5286" s="1" t="str">
        <f>VLOOKUP(F5286,Sheet2!A:C,2,FALSE)</f>
        <v>其他</v>
      </c>
      <c r="B5286" s="1" t="str">
        <f>VLOOKUP(E5286,[1]Sheet4!A:B,2,FALSE)</f>
        <v>SDK</v>
      </c>
      <c r="C5286" s="1" t="str">
        <f t="shared" si="54"/>
        <v>07</v>
      </c>
      <c r="D5286" s="147">
        <v>20150722</v>
      </c>
      <c r="E5286" s="6" t="s">
        <v>64</v>
      </c>
      <c r="F5286" s="6" t="s">
        <v>73</v>
      </c>
      <c r="G5286" s="57">
        <v>420905</v>
      </c>
      <c r="H5286" s="8">
        <v>485.37</v>
      </c>
      <c r="I5286" s="9">
        <v>1.1532</v>
      </c>
      <c r="J5286" s="4">
        <v>3.5999999999999997E-2</v>
      </c>
      <c r="K5286" s="9">
        <v>3.2000000000000001E-2</v>
      </c>
      <c r="L5286" s="2">
        <v>15160</v>
      </c>
      <c r="M5286" s="6"/>
      <c r="N5286" s="6"/>
    </row>
    <row r="5287" spans="1:14" x14ac:dyDescent="0.3">
      <c r="A5287" s="1" t="str">
        <f>VLOOKUP(F5287,Sheet2!A:C,2,FALSE)</f>
        <v>结果页</v>
      </c>
      <c r="B5287" s="1" t="str">
        <f>VLOOKUP(E5287,[1]Sheet4!A:B,2,FALSE)</f>
        <v>SDK</v>
      </c>
      <c r="C5287" s="1" t="str">
        <f t="shared" si="54"/>
        <v>07</v>
      </c>
      <c r="D5287" s="147">
        <v>20150722</v>
      </c>
      <c r="E5287" s="6" t="s">
        <v>64</v>
      </c>
      <c r="F5287" s="6" t="s">
        <v>62</v>
      </c>
      <c r="G5287" s="57">
        <v>27337181</v>
      </c>
      <c r="H5287" s="8">
        <v>35232.480000000003</v>
      </c>
      <c r="I5287" s="9">
        <v>1.2887999999999999</v>
      </c>
      <c r="J5287" s="4">
        <v>1.4999999999999999E-2</v>
      </c>
      <c r="K5287" s="9">
        <v>8.6199999999999999E-2</v>
      </c>
      <c r="L5287" s="2">
        <v>408838</v>
      </c>
      <c r="M5287" s="6"/>
      <c r="N5287" s="6"/>
    </row>
    <row r="5288" spans="1:14" x14ac:dyDescent="0.3">
      <c r="A5288" s="1" t="str">
        <f>VLOOKUP(F5288,Sheet2!A:C,2,FALSE)</f>
        <v>其他</v>
      </c>
      <c r="B5288" s="1" t="str">
        <f>VLOOKUP(E5288,[1]Sheet4!A:B,2,FALSE)</f>
        <v>SDK</v>
      </c>
      <c r="C5288" s="1" t="str">
        <f t="shared" si="54"/>
        <v>07</v>
      </c>
      <c r="D5288" s="147">
        <v>20150722</v>
      </c>
      <c r="E5288" s="6" t="s">
        <v>64</v>
      </c>
      <c r="F5288" s="6" t="s">
        <v>69</v>
      </c>
      <c r="G5288" s="57">
        <v>450155</v>
      </c>
      <c r="H5288" s="8">
        <v>1969.81</v>
      </c>
      <c r="I5288" s="9">
        <v>4.3757999999999999</v>
      </c>
      <c r="J5288" s="4">
        <v>2.47E-2</v>
      </c>
      <c r="K5288" s="9">
        <v>0.1772</v>
      </c>
      <c r="L5288" s="2">
        <v>11114</v>
      </c>
      <c r="M5288" s="6"/>
      <c r="N5288" s="6"/>
    </row>
    <row r="5289" spans="1:14" x14ac:dyDescent="0.3">
      <c r="A5289" s="1" t="str">
        <f>VLOOKUP(F5289,Sheet2!A:C,2,FALSE)</f>
        <v>其他</v>
      </c>
      <c r="B5289" s="1" t="str">
        <f>VLOOKUP(E5289,[1]Sheet4!A:B,2,FALSE)</f>
        <v>SDK</v>
      </c>
      <c r="C5289" s="1" t="str">
        <f t="shared" si="54"/>
        <v>07</v>
      </c>
      <c r="D5289" s="147">
        <v>20150722</v>
      </c>
      <c r="E5289" s="6" t="s">
        <v>64</v>
      </c>
      <c r="F5289" s="6" t="s">
        <v>68</v>
      </c>
      <c r="G5289" s="57">
        <v>565906</v>
      </c>
      <c r="H5289" s="8">
        <v>840.55</v>
      </c>
      <c r="I5289" s="9">
        <v>1.4853000000000001</v>
      </c>
      <c r="J5289" s="4">
        <v>1.77E-2</v>
      </c>
      <c r="K5289" s="9">
        <v>8.3799999999999999E-2</v>
      </c>
      <c r="L5289" s="2">
        <v>10027</v>
      </c>
      <c r="M5289" s="6"/>
      <c r="N5289" s="6"/>
    </row>
    <row r="5290" spans="1:14" x14ac:dyDescent="0.3">
      <c r="A5290" s="1" t="str">
        <f>VLOOKUP(F5290,Sheet2!A:C,2,FALSE)</f>
        <v>充电屏保</v>
      </c>
      <c r="B5290" s="1" t="str">
        <f>VLOOKUP(E5290,[1]Sheet4!A:B,2,FALSE)</f>
        <v>SDK</v>
      </c>
      <c r="C5290" s="1" t="str">
        <f t="shared" si="54"/>
        <v>07</v>
      </c>
      <c r="D5290" s="147">
        <v>20150722</v>
      </c>
      <c r="E5290" s="6" t="s">
        <v>64</v>
      </c>
      <c r="F5290" s="6" t="s">
        <v>67</v>
      </c>
      <c r="G5290" s="57">
        <v>187722363</v>
      </c>
      <c r="H5290" s="8">
        <v>63190.9</v>
      </c>
      <c r="I5290" s="9">
        <v>0.33660000000000001</v>
      </c>
      <c r="J5290" s="4">
        <v>9.7000000000000003E-3</v>
      </c>
      <c r="K5290" s="9">
        <v>3.49E-2</v>
      </c>
      <c r="L5290" s="2">
        <v>1811964</v>
      </c>
      <c r="M5290" s="6"/>
      <c r="N5290" s="6"/>
    </row>
    <row r="5291" spans="1:14" x14ac:dyDescent="0.3">
      <c r="A5291" s="1" t="str">
        <f>VLOOKUP(F5291,Sheet2!A:C,2,FALSE)</f>
        <v>其他</v>
      </c>
      <c r="B5291" s="1" t="str">
        <f>VLOOKUP(E5291,[1]Sheet4!A:B,2,FALSE)</f>
        <v>SDK</v>
      </c>
      <c r="C5291" s="1" t="str">
        <f t="shared" si="54"/>
        <v>07</v>
      </c>
      <c r="D5291" s="147">
        <v>20150722</v>
      </c>
      <c r="E5291" s="6" t="s">
        <v>64</v>
      </c>
      <c r="F5291" s="6" t="s">
        <v>76</v>
      </c>
      <c r="G5291" s="57">
        <v>267203</v>
      </c>
      <c r="H5291" s="8">
        <v>587.71</v>
      </c>
      <c r="I5291" s="9">
        <v>2.1995</v>
      </c>
      <c r="J5291" s="4">
        <v>1.78E-2</v>
      </c>
      <c r="K5291" s="9">
        <v>0.1235</v>
      </c>
      <c r="L5291" s="2">
        <v>4757</v>
      </c>
      <c r="M5291" s="6"/>
      <c r="N5291" s="6"/>
    </row>
    <row r="5292" spans="1:14" x14ac:dyDescent="0.3">
      <c r="A5292" s="1" t="str">
        <f>VLOOKUP(F5292,Sheet2!A:C,2,FALSE)</f>
        <v>Applock</v>
      </c>
      <c r="B5292" s="1" t="str">
        <f>VLOOKUP(E5292,[1]Sheet4!A:B,2,FALSE)</f>
        <v>SDK</v>
      </c>
      <c r="C5292" s="1" t="str">
        <f t="shared" si="54"/>
        <v>07</v>
      </c>
      <c r="D5292" s="147">
        <v>20150722</v>
      </c>
      <c r="E5292" s="6" t="s">
        <v>64</v>
      </c>
      <c r="F5292" s="6" t="s">
        <v>66</v>
      </c>
      <c r="G5292" s="57">
        <v>139275831</v>
      </c>
      <c r="H5292" s="8">
        <v>65721.149999999994</v>
      </c>
      <c r="I5292" s="9">
        <v>0.47189999999999999</v>
      </c>
      <c r="J5292" s="4">
        <v>1.23E-2</v>
      </c>
      <c r="K5292" s="9">
        <v>3.8300000000000001E-2</v>
      </c>
      <c r="L5292" s="2">
        <v>1716683</v>
      </c>
      <c r="M5292" s="6"/>
      <c r="N5292" s="6"/>
    </row>
    <row r="5293" spans="1:14" x14ac:dyDescent="0.3">
      <c r="A5293" s="1" t="str">
        <f>VLOOKUP(F5293,Sheet2!A:C,2,FALSE)</f>
        <v>结果页</v>
      </c>
      <c r="B5293" s="1" t="str">
        <f>VLOOKUP(E5293,[1]Sheet4!A:B,2,FALSE)</f>
        <v>SDK</v>
      </c>
      <c r="C5293" s="1" t="str">
        <f t="shared" si="54"/>
        <v>07</v>
      </c>
      <c r="D5293" s="147">
        <v>20150722</v>
      </c>
      <c r="E5293" s="6" t="s">
        <v>64</v>
      </c>
      <c r="F5293" s="6" t="s">
        <v>63</v>
      </c>
      <c r="G5293" s="57">
        <v>15456825</v>
      </c>
      <c r="H5293" s="8">
        <v>36105.49</v>
      </c>
      <c r="I5293" s="9">
        <v>2.3359000000000001</v>
      </c>
      <c r="J5293" s="4">
        <v>2.1899999999999999E-2</v>
      </c>
      <c r="K5293" s="9">
        <v>0.1066</v>
      </c>
      <c r="L5293" s="2">
        <v>338604</v>
      </c>
      <c r="M5293" s="6"/>
      <c r="N5293" s="6"/>
    </row>
    <row r="5294" spans="1:14" x14ac:dyDescent="0.3">
      <c r="A5294" s="1" t="str">
        <f>VLOOKUP(F5294,Sheet2!A:C,2,FALSE)</f>
        <v>充电屏保</v>
      </c>
      <c r="B5294" s="1" t="str">
        <f>VLOOKUP(E5294,[1]Sheet4!A:B,2,FALSE)</f>
        <v>SDK</v>
      </c>
      <c r="C5294" s="1" t="str">
        <f t="shared" si="54"/>
        <v>07</v>
      </c>
      <c r="D5294" s="147">
        <v>20150722</v>
      </c>
      <c r="E5294" s="6" t="s">
        <v>64</v>
      </c>
      <c r="F5294" s="6" t="s">
        <v>72</v>
      </c>
      <c r="G5294" s="57">
        <v>41225878</v>
      </c>
      <c r="H5294" s="8">
        <v>21754.36</v>
      </c>
      <c r="I5294" s="9">
        <v>0.52769999999999995</v>
      </c>
      <c r="J5294" s="4">
        <v>1.17E-2</v>
      </c>
      <c r="K5294" s="9">
        <v>4.53E-2</v>
      </c>
      <c r="L5294" s="2">
        <v>480475</v>
      </c>
      <c r="M5294" s="6"/>
      <c r="N5294" s="6"/>
    </row>
    <row r="5295" spans="1:14" x14ac:dyDescent="0.3">
      <c r="A5295" s="1" t="str">
        <f>VLOOKUP(F5295,Sheet2!A:C,2,FALSE)</f>
        <v>Applock</v>
      </c>
      <c r="B5295" s="1" t="str">
        <f>VLOOKUP(E5295,[1]Sheet4!A:B,2,FALSE)</f>
        <v>SDK</v>
      </c>
      <c r="C5295" s="1" t="str">
        <f t="shared" si="54"/>
        <v>07</v>
      </c>
      <c r="D5295" s="147">
        <v>20150722</v>
      </c>
      <c r="E5295" s="6" t="s">
        <v>64</v>
      </c>
      <c r="F5295" s="6" t="s">
        <v>71</v>
      </c>
      <c r="G5295" s="57">
        <v>364667270</v>
      </c>
      <c r="H5295" s="8">
        <v>235624.06</v>
      </c>
      <c r="I5295" s="9">
        <v>0.64610000000000001</v>
      </c>
      <c r="J5295" s="4">
        <v>1.1599999999999999E-2</v>
      </c>
      <c r="K5295" s="9">
        <v>5.5599999999999997E-2</v>
      </c>
      <c r="L5295" s="2">
        <v>4241652</v>
      </c>
      <c r="M5295" s="6"/>
      <c r="N5295" s="6"/>
    </row>
    <row r="5296" spans="1:14" x14ac:dyDescent="0.3">
      <c r="A5296" s="1" t="str">
        <f>VLOOKUP(F5296,Sheet2!A:C,2,FALSE)</f>
        <v>其他</v>
      </c>
      <c r="B5296" s="1" t="str">
        <f>VLOOKUP(E5296,[1]Sheet4!A:B,2,FALSE)</f>
        <v>SDK</v>
      </c>
      <c r="C5296" s="1" t="str">
        <f t="shared" si="54"/>
        <v>07</v>
      </c>
      <c r="D5296" s="147">
        <v>20150722</v>
      </c>
      <c r="E5296" s="6" t="s">
        <v>64</v>
      </c>
      <c r="F5296" s="6" t="s">
        <v>70</v>
      </c>
      <c r="G5296" s="57">
        <v>2881957</v>
      </c>
      <c r="H5296" s="8">
        <v>1298.68</v>
      </c>
      <c r="I5296" s="9">
        <v>0.4506</v>
      </c>
      <c r="J5296" s="4">
        <v>4.1999999999999997E-3</v>
      </c>
      <c r="K5296" s="9">
        <v>0.107</v>
      </c>
      <c r="L5296" s="2">
        <v>12136</v>
      </c>
      <c r="M5296" s="6"/>
      <c r="N5296" s="6"/>
    </row>
    <row r="5297" spans="1:14" x14ac:dyDescent="0.3">
      <c r="A5297" s="1" t="str">
        <f>VLOOKUP(F5297,Sheet2!A:C,2,FALSE)</f>
        <v>天气</v>
      </c>
      <c r="B5297" s="1" t="str">
        <f>VLOOKUP(E5297,[1]Sheet4!A:B,2,FALSE)</f>
        <v>SDK</v>
      </c>
      <c r="C5297" s="1" t="str">
        <f t="shared" si="54"/>
        <v>07</v>
      </c>
      <c r="D5297" s="147">
        <v>20150722</v>
      </c>
      <c r="E5297" s="6" t="s">
        <v>64</v>
      </c>
      <c r="F5297" s="6" t="s">
        <v>107</v>
      </c>
      <c r="G5297" s="57">
        <v>942129</v>
      </c>
      <c r="H5297" s="8">
        <v>6309.37</v>
      </c>
      <c r="I5297" s="9">
        <v>6.6969000000000003</v>
      </c>
      <c r="J5297" s="4">
        <v>7.0000000000000007E-2</v>
      </c>
      <c r="K5297" s="9">
        <v>9.5600000000000004E-2</v>
      </c>
      <c r="L5297" s="2">
        <v>65985</v>
      </c>
      <c r="M5297" s="6"/>
      <c r="N5297" s="6"/>
    </row>
    <row r="5298" spans="1:14" x14ac:dyDescent="0.3">
      <c r="A5298" s="1" t="str">
        <f>VLOOKUP(F5298,Sheet2!A:C,2,FALSE)</f>
        <v>其他</v>
      </c>
      <c r="B5298" s="1" t="str">
        <f>VLOOKUP(E5298,[1]Sheet4!A:B,2,FALSE)</f>
        <v>SDK</v>
      </c>
      <c r="C5298" s="1" t="str">
        <f t="shared" si="54"/>
        <v>07</v>
      </c>
      <c r="D5298" s="147">
        <v>20150722</v>
      </c>
      <c r="E5298" s="6" t="s">
        <v>64</v>
      </c>
      <c r="F5298" s="6" t="s">
        <v>75</v>
      </c>
      <c r="G5298" s="57">
        <v>105248</v>
      </c>
      <c r="H5298" s="8">
        <v>1549.24</v>
      </c>
      <c r="I5298" s="9">
        <v>14.719900000000001</v>
      </c>
      <c r="J5298" s="4">
        <v>8.3199999999999996E-2</v>
      </c>
      <c r="K5298" s="9">
        <v>0.1769</v>
      </c>
      <c r="L5298" s="2">
        <v>8758</v>
      </c>
      <c r="M5298" s="6"/>
      <c r="N5298" s="6"/>
    </row>
    <row r="5299" spans="1:14" x14ac:dyDescent="0.3">
      <c r="A5299" s="1" t="str">
        <f>VLOOKUP(F5299,Sheet2!A:C,2,FALSE)</f>
        <v>其他</v>
      </c>
      <c r="B5299" s="1" t="str">
        <f>VLOOKUP(E5299,[1]Sheet4!A:B,2,FALSE)</f>
        <v>SDK</v>
      </c>
      <c r="C5299" s="1" t="str">
        <f t="shared" si="54"/>
        <v>07</v>
      </c>
      <c r="D5299" s="147">
        <v>20150722</v>
      </c>
      <c r="E5299" s="6" t="s">
        <v>64</v>
      </c>
      <c r="F5299" s="6" t="s">
        <v>91</v>
      </c>
      <c r="G5299" s="57">
        <v>252138</v>
      </c>
      <c r="H5299" s="8">
        <v>422.6</v>
      </c>
      <c r="I5299" s="9">
        <v>1.6760999999999999</v>
      </c>
      <c r="J5299" s="4">
        <v>3.4799999999999998E-2</v>
      </c>
      <c r="K5299" s="9">
        <v>4.8099999999999997E-2</v>
      </c>
      <c r="L5299" s="2">
        <v>8785</v>
      </c>
      <c r="M5299" s="6"/>
      <c r="N5299" s="6"/>
    </row>
    <row r="5300" spans="1:14" x14ac:dyDescent="0.3">
      <c r="A5300" s="1" t="str">
        <f>VLOOKUP(F5300,Sheet2!A:C,2,FALSE)</f>
        <v>其他</v>
      </c>
      <c r="B5300" s="1" t="str">
        <f>VLOOKUP(E5300,[1]Sheet4!A:B,2,FALSE)</f>
        <v>SDK</v>
      </c>
      <c r="C5300" s="1" t="str">
        <f t="shared" si="54"/>
        <v>07</v>
      </c>
      <c r="D5300" s="147">
        <v>20150722</v>
      </c>
      <c r="E5300" s="6" t="s">
        <v>64</v>
      </c>
      <c r="F5300" s="6" t="s">
        <v>55</v>
      </c>
      <c r="G5300" s="57">
        <v>5102970</v>
      </c>
      <c r="H5300" s="8">
        <v>3996.13</v>
      </c>
      <c r="I5300" s="9">
        <v>0.78310000000000002</v>
      </c>
      <c r="J5300" s="4">
        <v>1.14E-2</v>
      </c>
      <c r="K5300" s="9">
        <v>6.8500000000000005E-2</v>
      </c>
      <c r="L5300" s="2">
        <v>58380</v>
      </c>
      <c r="M5300" s="6"/>
      <c r="N5300" s="6"/>
    </row>
    <row r="5301" spans="1:14" x14ac:dyDescent="0.3">
      <c r="A5301" s="1" t="str">
        <f>VLOOKUP(F5301,Sheet2!A:C,2,FALSE)</f>
        <v>结果页</v>
      </c>
      <c r="B5301" s="1" t="str">
        <f>VLOOKUP(E5301,[1]Sheet4!A:B,2,FALSE)</f>
        <v>SDK</v>
      </c>
      <c r="C5301" s="1" t="str">
        <f t="shared" si="54"/>
        <v>07</v>
      </c>
      <c r="D5301" s="147">
        <v>20150722</v>
      </c>
      <c r="E5301" s="6" t="s">
        <v>64</v>
      </c>
      <c r="F5301" s="6" t="s">
        <v>61</v>
      </c>
      <c r="G5301" s="57">
        <v>5415656</v>
      </c>
      <c r="H5301" s="8">
        <v>3925.9</v>
      </c>
      <c r="I5301" s="9">
        <v>0.72489999999999999</v>
      </c>
      <c r="J5301" s="4">
        <v>1.35E-2</v>
      </c>
      <c r="K5301" s="9">
        <v>5.3600000000000002E-2</v>
      </c>
      <c r="L5301" s="2">
        <v>73306</v>
      </c>
      <c r="M5301" s="6"/>
      <c r="N5301" s="6"/>
    </row>
    <row r="5302" spans="1:14" x14ac:dyDescent="0.3">
      <c r="A5302" s="1" t="str">
        <f>VLOOKUP(F5302,Sheet2!A:C,2,FALSE)</f>
        <v>充电屏保</v>
      </c>
      <c r="B5302" s="1" t="str">
        <f>VLOOKUP(E5302,[1]Sheet4!A:B,2,FALSE)</f>
        <v>SDK</v>
      </c>
      <c r="C5302" s="1" t="str">
        <f t="shared" si="54"/>
        <v>07</v>
      </c>
      <c r="D5302" s="147">
        <v>20150722</v>
      </c>
      <c r="E5302" s="6" t="s">
        <v>64</v>
      </c>
      <c r="F5302" s="6" t="s">
        <v>65</v>
      </c>
      <c r="G5302" s="57">
        <v>23604730</v>
      </c>
      <c r="H5302" s="8">
        <v>20707.96</v>
      </c>
      <c r="I5302" s="9">
        <v>0.87729999999999997</v>
      </c>
      <c r="J5302" s="4">
        <v>0.01</v>
      </c>
      <c r="K5302" s="9">
        <v>8.7599999999999997E-2</v>
      </c>
      <c r="L5302" s="2">
        <v>236485</v>
      </c>
      <c r="M5302" s="6"/>
      <c r="N5302" s="6"/>
    </row>
    <row r="5303" spans="1:14" x14ac:dyDescent="0.3">
      <c r="A5303" s="1" t="str">
        <f>VLOOKUP(F5303,Sheet2!A:C,2,FALSE)</f>
        <v>其他</v>
      </c>
      <c r="B5303" s="1" t="str">
        <f>VLOOKUP(E5303,[1]Sheet4!A:B,2,FALSE)</f>
        <v>SDK</v>
      </c>
      <c r="C5303" s="1" t="str">
        <f t="shared" si="54"/>
        <v>07</v>
      </c>
      <c r="D5303" s="147">
        <v>20150722</v>
      </c>
      <c r="E5303" s="6" t="s">
        <v>94</v>
      </c>
      <c r="F5303" s="6" t="s">
        <v>55</v>
      </c>
      <c r="G5303" s="57">
        <v>480706</v>
      </c>
      <c r="H5303" s="8">
        <v>120.010322</v>
      </c>
      <c r="I5303" s="9">
        <v>0.24970000000000001</v>
      </c>
      <c r="J5303" s="4">
        <v>6.3E-3</v>
      </c>
      <c r="K5303" s="9">
        <v>3.9399999999999998E-2</v>
      </c>
      <c r="L5303" s="2">
        <v>3048</v>
      </c>
      <c r="M5303" s="6"/>
      <c r="N5303" s="6"/>
    </row>
    <row r="5304" spans="1:14" x14ac:dyDescent="0.3">
      <c r="A5304" s="1" t="str">
        <f>VLOOKUP(F5304,Sheet2!A:C,2,FALSE)</f>
        <v>其他</v>
      </c>
      <c r="B5304" s="1" t="str">
        <f>VLOOKUP(E5304,[1]Sheet4!A:B,2,FALSE)</f>
        <v>SDK</v>
      </c>
      <c r="C5304" s="1" t="str">
        <f t="shared" si="54"/>
        <v>07</v>
      </c>
      <c r="D5304" s="147">
        <v>20150722</v>
      </c>
      <c r="E5304" s="6" t="s">
        <v>94</v>
      </c>
      <c r="F5304" s="6" t="s">
        <v>59</v>
      </c>
      <c r="G5304" s="57">
        <v>3620119</v>
      </c>
      <c r="H5304" s="8">
        <v>1433.399981</v>
      </c>
      <c r="I5304" s="9">
        <v>0.39600000000000002</v>
      </c>
      <c r="J5304" s="4">
        <v>6.1999999999999998E-3</v>
      </c>
      <c r="K5304" s="9">
        <v>6.4299999999999996E-2</v>
      </c>
      <c r="L5304" s="2">
        <v>22308</v>
      </c>
      <c r="M5304" s="6"/>
      <c r="N5304" s="6"/>
    </row>
    <row r="5305" spans="1:14" x14ac:dyDescent="0.3">
      <c r="A5305" s="1" t="str">
        <f>VLOOKUP(F5305,Sheet2!A:C,2,FALSE)</f>
        <v>其他</v>
      </c>
      <c r="B5305" s="1" t="str">
        <f>VLOOKUP(E5305,[1]Sheet4!A:B,2,FALSE)</f>
        <v>SDK</v>
      </c>
      <c r="C5305" s="1" t="str">
        <f t="shared" si="54"/>
        <v>07</v>
      </c>
      <c r="D5305" s="147">
        <v>20150722</v>
      </c>
      <c r="E5305" s="6" t="s">
        <v>94</v>
      </c>
      <c r="F5305" s="6" t="s">
        <v>41</v>
      </c>
      <c r="G5305" s="57">
        <v>40296493</v>
      </c>
      <c r="H5305" s="8">
        <v>2143.2167920000002</v>
      </c>
      <c r="I5305" s="9">
        <v>5.3199999999999997E-2</v>
      </c>
      <c r="J5305" s="4">
        <v>2.2000000000000001E-3</v>
      </c>
      <c r="K5305" s="9">
        <v>2.4E-2</v>
      </c>
      <c r="L5305" s="2">
        <v>89436</v>
      </c>
      <c r="M5305" s="6"/>
      <c r="N5305" s="6"/>
    </row>
    <row r="5306" spans="1:14" x14ac:dyDescent="0.3">
      <c r="A5306" s="1" t="str">
        <f>VLOOKUP(F5306,Sheet2!A:C,2,FALSE)</f>
        <v>结果页</v>
      </c>
      <c r="B5306" s="1" t="str">
        <f>VLOOKUP(E5306,[1]Sheet4!A:B,2,FALSE)</f>
        <v>API</v>
      </c>
      <c r="C5306" s="1" t="str">
        <f t="shared" si="54"/>
        <v>07</v>
      </c>
      <c r="D5306" s="147">
        <v>20150723</v>
      </c>
      <c r="E5306" s="6" t="s">
        <v>93</v>
      </c>
      <c r="F5306" s="6" t="s">
        <v>62</v>
      </c>
      <c r="G5306" s="57">
        <v>262672</v>
      </c>
      <c r="H5306" s="8">
        <v>172.08</v>
      </c>
      <c r="I5306" s="9">
        <v>0.65510000000000002</v>
      </c>
      <c r="J5306" s="4">
        <v>7.1999999999999998E-3</v>
      </c>
      <c r="K5306" s="9">
        <v>9.0700000000000003E-2</v>
      </c>
      <c r="L5306" s="2">
        <v>1897</v>
      </c>
      <c r="M5306" s="6"/>
      <c r="N5306" s="6"/>
    </row>
    <row r="5307" spans="1:14" x14ac:dyDescent="0.3">
      <c r="A5307" s="1" t="str">
        <f>VLOOKUP(F5307,Sheet2!A:C,2,FALSE)</f>
        <v>结果页</v>
      </c>
      <c r="B5307" s="1" t="str">
        <f>VLOOKUP(E5307,[1]Sheet4!A:B,2,FALSE)</f>
        <v>API</v>
      </c>
      <c r="C5307" s="1" t="str">
        <f t="shared" si="54"/>
        <v>07</v>
      </c>
      <c r="D5307" s="147">
        <v>20150723</v>
      </c>
      <c r="E5307" s="6" t="s">
        <v>93</v>
      </c>
      <c r="F5307" s="6" t="s">
        <v>63</v>
      </c>
      <c r="G5307" s="57">
        <v>170348</v>
      </c>
      <c r="H5307" s="8">
        <v>361.12</v>
      </c>
      <c r="I5307" s="9">
        <v>2.1198999999999999</v>
      </c>
      <c r="J5307" s="4">
        <v>2.2800000000000001E-2</v>
      </c>
      <c r="K5307" s="9">
        <v>9.2999999999999999E-2</v>
      </c>
      <c r="L5307" s="2">
        <v>3884</v>
      </c>
      <c r="M5307" s="6"/>
      <c r="N5307" s="6"/>
    </row>
    <row r="5308" spans="1:14" x14ac:dyDescent="0.3">
      <c r="A5308" s="1" t="str">
        <f>VLOOKUP(F5308,Sheet2!A:C,2,FALSE)</f>
        <v>结果页</v>
      </c>
      <c r="B5308" s="1" t="str">
        <f>VLOOKUP(E5308,[1]Sheet4!A:B,2,FALSE)</f>
        <v>API</v>
      </c>
      <c r="C5308" s="1" t="str">
        <f t="shared" si="54"/>
        <v>07</v>
      </c>
      <c r="D5308" s="147">
        <v>20150723</v>
      </c>
      <c r="E5308" s="6" t="s">
        <v>93</v>
      </c>
      <c r="F5308" s="6" t="s">
        <v>61</v>
      </c>
      <c r="G5308" s="57">
        <v>101796</v>
      </c>
      <c r="H5308" s="8">
        <v>142.31</v>
      </c>
      <c r="I5308" s="9">
        <v>1.3979999999999999</v>
      </c>
      <c r="J5308" s="4">
        <v>1.38E-2</v>
      </c>
      <c r="K5308" s="9">
        <v>0.1014</v>
      </c>
      <c r="L5308" s="2">
        <v>1404</v>
      </c>
      <c r="M5308" s="6"/>
      <c r="N5308" s="6"/>
    </row>
    <row r="5309" spans="1:14" x14ac:dyDescent="0.3">
      <c r="A5309" s="1" t="str">
        <f>VLOOKUP(F5309,Sheet2!A:C,2,FALSE)</f>
        <v>其他</v>
      </c>
      <c r="B5309" s="1" t="str">
        <f>VLOOKUP(E5309,[1]Sheet4!A:B,2,FALSE)</f>
        <v>API</v>
      </c>
      <c r="C5309" s="1" t="str">
        <f t="shared" si="54"/>
        <v>07</v>
      </c>
      <c r="D5309" s="147">
        <v>20150723</v>
      </c>
      <c r="E5309" s="6" t="s">
        <v>93</v>
      </c>
      <c r="F5309" s="6" t="s">
        <v>41</v>
      </c>
      <c r="G5309" s="57">
        <v>15775</v>
      </c>
      <c r="H5309" s="8">
        <v>20.41</v>
      </c>
      <c r="I5309" s="9">
        <v>1.2938000000000001</v>
      </c>
      <c r="J5309" s="4">
        <v>8.6999999999999994E-3</v>
      </c>
      <c r="K5309" s="9">
        <v>0.1479</v>
      </c>
      <c r="L5309" s="2">
        <v>138</v>
      </c>
      <c r="M5309" s="6"/>
      <c r="N5309" s="6"/>
    </row>
    <row r="5310" spans="1:14" x14ac:dyDescent="0.3">
      <c r="A5310" s="1" t="str">
        <f>VLOOKUP(F5310,Sheet2!A:C,2,FALSE)</f>
        <v>结果页</v>
      </c>
      <c r="B5310" s="1" t="str">
        <f>VLOOKUP(E5310,[1]Sheet4!A:B,2,FALSE)</f>
        <v>API</v>
      </c>
      <c r="C5310" s="1" t="str">
        <f t="shared" si="54"/>
        <v>07</v>
      </c>
      <c r="D5310" s="147">
        <v>20150723</v>
      </c>
      <c r="E5310" s="6" t="s">
        <v>74</v>
      </c>
      <c r="F5310" s="6" t="s">
        <v>61</v>
      </c>
      <c r="G5310" s="57">
        <v>496434</v>
      </c>
      <c r="H5310" s="8">
        <v>1110.3599999999999</v>
      </c>
      <c r="I5310" s="9">
        <v>2.2400000000000002</v>
      </c>
      <c r="J5310" s="4">
        <v>1.77E-2</v>
      </c>
      <c r="K5310" s="9"/>
      <c r="L5310" s="2">
        <v>8781</v>
      </c>
      <c r="M5310" s="6"/>
      <c r="N5310" s="6"/>
    </row>
    <row r="5311" spans="1:14" x14ac:dyDescent="0.3">
      <c r="A5311" s="1" t="str">
        <f>VLOOKUP(F5311,Sheet2!A:C,2,FALSE)</f>
        <v>结果页</v>
      </c>
      <c r="B5311" s="1" t="str">
        <f>VLOOKUP(E5311,[1]Sheet4!A:B,2,FALSE)</f>
        <v>API</v>
      </c>
      <c r="C5311" s="1" t="str">
        <f t="shared" si="54"/>
        <v>07</v>
      </c>
      <c r="D5311" s="147">
        <v>20150723</v>
      </c>
      <c r="E5311" s="6" t="s">
        <v>74</v>
      </c>
      <c r="F5311" s="6" t="s">
        <v>63</v>
      </c>
      <c r="G5311" s="57">
        <v>321811</v>
      </c>
      <c r="H5311" s="8">
        <v>531.4</v>
      </c>
      <c r="I5311" s="9">
        <v>1.65</v>
      </c>
      <c r="J5311" s="4">
        <v>9.3999999999999986E-3</v>
      </c>
      <c r="K5311" s="9"/>
      <c r="L5311" s="2">
        <v>3016</v>
      </c>
      <c r="M5311" s="6"/>
      <c r="N5311" s="6"/>
    </row>
    <row r="5312" spans="1:14" x14ac:dyDescent="0.3">
      <c r="A5312" s="1" t="str">
        <f>VLOOKUP(F5312,Sheet2!A:C,2,FALSE)</f>
        <v>其他</v>
      </c>
      <c r="B5312" s="1" t="str">
        <f>VLOOKUP(E5312,[1]Sheet4!A:B,2,FALSE)</f>
        <v>API</v>
      </c>
      <c r="C5312" s="1" t="str">
        <f t="shared" si="54"/>
        <v>07</v>
      </c>
      <c r="D5312" s="147">
        <v>20150723</v>
      </c>
      <c r="E5312" s="6" t="s">
        <v>74</v>
      </c>
      <c r="F5312" s="6" t="s">
        <v>41</v>
      </c>
      <c r="G5312" s="57">
        <v>71158</v>
      </c>
      <c r="H5312" s="8">
        <v>325.45</v>
      </c>
      <c r="I5312" s="9">
        <v>4.57</v>
      </c>
      <c r="K5312" s="9"/>
      <c r="M5312" s="6"/>
      <c r="N5312" s="6"/>
    </row>
    <row r="5313" spans="1:14" x14ac:dyDescent="0.3">
      <c r="A5313" s="1" t="str">
        <f>VLOOKUP(F5313,Sheet2!A:C,2,FALSE)</f>
        <v>其他</v>
      </c>
      <c r="B5313" s="1" t="str">
        <f>VLOOKUP(E5313,[1]Sheet4!A:B,2,FALSE)</f>
        <v>SDK</v>
      </c>
      <c r="C5313" s="1" t="str">
        <f t="shared" si="54"/>
        <v>07</v>
      </c>
      <c r="D5313" s="147">
        <v>20150723</v>
      </c>
      <c r="E5313" s="6" t="s">
        <v>64</v>
      </c>
      <c r="F5313" s="6" t="s">
        <v>59</v>
      </c>
      <c r="G5313" s="57">
        <v>8772070</v>
      </c>
      <c r="H5313" s="8">
        <v>3551.82</v>
      </c>
      <c r="I5313" s="9">
        <v>0.40489999999999998</v>
      </c>
      <c r="J5313" s="4">
        <v>9.2999999999999992E-3</v>
      </c>
      <c r="K5313" s="9">
        <v>4.3799999999999999E-2</v>
      </c>
      <c r="L5313" s="2">
        <v>81153</v>
      </c>
      <c r="M5313" s="6"/>
      <c r="N5313" s="6"/>
    </row>
    <row r="5314" spans="1:14" x14ac:dyDescent="0.3">
      <c r="A5314" s="1" t="str">
        <f>VLOOKUP(F5314,Sheet2!A:C,2,FALSE)</f>
        <v>其他</v>
      </c>
      <c r="B5314" s="1" t="str">
        <f>VLOOKUP(E5314,[1]Sheet4!A:B,2,FALSE)</f>
        <v>SDK</v>
      </c>
      <c r="C5314" s="1" t="str">
        <f t="shared" si="54"/>
        <v>07</v>
      </c>
      <c r="D5314" s="147">
        <v>20150723</v>
      </c>
      <c r="E5314" s="6" t="s">
        <v>64</v>
      </c>
      <c r="F5314" s="6" t="s">
        <v>41</v>
      </c>
      <c r="G5314" s="57">
        <v>26592285</v>
      </c>
      <c r="H5314" s="8">
        <v>6818.74</v>
      </c>
      <c r="I5314" s="9">
        <v>0.25640000000000002</v>
      </c>
      <c r="J5314" s="4">
        <v>8.3999999999999995E-3</v>
      </c>
      <c r="K5314" s="9">
        <v>3.0499999999999999E-2</v>
      </c>
      <c r="L5314" s="2">
        <v>223293</v>
      </c>
      <c r="M5314" s="6"/>
      <c r="N5314" s="6"/>
    </row>
    <row r="5315" spans="1:14" x14ac:dyDescent="0.3">
      <c r="A5315" s="1" t="str">
        <f>VLOOKUP(F5315,Sheet2!A:C,2,FALSE)</f>
        <v>其他</v>
      </c>
      <c r="B5315" s="1" t="str">
        <f>VLOOKUP(E5315,[1]Sheet4!A:B,2,FALSE)</f>
        <v>SDK</v>
      </c>
      <c r="C5315" s="1" t="str">
        <f t="shared" si="54"/>
        <v>07</v>
      </c>
      <c r="D5315" s="147">
        <v>20150723</v>
      </c>
      <c r="E5315" s="6" t="s">
        <v>64</v>
      </c>
      <c r="F5315" s="6" t="s">
        <v>73</v>
      </c>
      <c r="G5315" s="57">
        <v>419536</v>
      </c>
      <c r="H5315" s="8">
        <v>476.48</v>
      </c>
      <c r="I5315" s="9">
        <v>1.1356999999999999</v>
      </c>
      <c r="J5315" s="4">
        <v>3.5700000000000003E-2</v>
      </c>
      <c r="K5315" s="9">
        <v>3.1800000000000002E-2</v>
      </c>
      <c r="L5315" s="2">
        <v>14971</v>
      </c>
      <c r="M5315" s="6"/>
      <c r="N5315" s="6"/>
    </row>
    <row r="5316" spans="1:14" x14ac:dyDescent="0.3">
      <c r="A5316" s="1" t="str">
        <f>VLOOKUP(F5316,Sheet2!A:C,2,FALSE)</f>
        <v>结果页</v>
      </c>
      <c r="B5316" s="1" t="str">
        <f>VLOOKUP(E5316,[1]Sheet4!A:B,2,FALSE)</f>
        <v>SDK</v>
      </c>
      <c r="C5316" s="1" t="str">
        <f t="shared" si="54"/>
        <v>07</v>
      </c>
      <c r="D5316" s="147">
        <v>20150723</v>
      </c>
      <c r="E5316" s="6" t="s">
        <v>64</v>
      </c>
      <c r="F5316" s="6" t="s">
        <v>62</v>
      </c>
      <c r="G5316" s="57">
        <v>28837943</v>
      </c>
      <c r="H5316" s="8">
        <v>37547.96</v>
      </c>
      <c r="I5316" s="9">
        <v>1.302</v>
      </c>
      <c r="J5316" s="4">
        <v>1.5299999999999999E-2</v>
      </c>
      <c r="K5316" s="9">
        <v>8.4900000000000003E-2</v>
      </c>
      <c r="L5316" s="2">
        <v>442313</v>
      </c>
      <c r="M5316" s="6"/>
      <c r="N5316" s="6"/>
    </row>
    <row r="5317" spans="1:14" x14ac:dyDescent="0.3">
      <c r="A5317" s="1" t="str">
        <f>VLOOKUP(F5317,Sheet2!A:C,2,FALSE)</f>
        <v>其他</v>
      </c>
      <c r="B5317" s="1" t="str">
        <f>VLOOKUP(E5317,[1]Sheet4!A:B,2,FALSE)</f>
        <v>SDK</v>
      </c>
      <c r="C5317" s="1" t="str">
        <f t="shared" si="54"/>
        <v>07</v>
      </c>
      <c r="D5317" s="147">
        <v>20150723</v>
      </c>
      <c r="E5317" s="6" t="s">
        <v>64</v>
      </c>
      <c r="F5317" s="6" t="s">
        <v>69</v>
      </c>
      <c r="G5317" s="57">
        <v>482792</v>
      </c>
      <c r="H5317" s="8">
        <v>2116.54</v>
      </c>
      <c r="I5317" s="9">
        <v>4.3840000000000003</v>
      </c>
      <c r="J5317" s="4">
        <v>2.4799999999999999E-2</v>
      </c>
      <c r="K5317" s="9">
        <v>0.1769</v>
      </c>
      <c r="L5317" s="2">
        <v>11964</v>
      </c>
      <c r="M5317" s="6"/>
      <c r="N5317" s="6"/>
    </row>
    <row r="5318" spans="1:14" x14ac:dyDescent="0.3">
      <c r="A5318" s="1" t="str">
        <f>VLOOKUP(F5318,Sheet2!A:C,2,FALSE)</f>
        <v>其他</v>
      </c>
      <c r="B5318" s="1" t="str">
        <f>VLOOKUP(E5318,[1]Sheet4!A:B,2,FALSE)</f>
        <v>SDK</v>
      </c>
      <c r="C5318" s="1" t="str">
        <f t="shared" si="54"/>
        <v>07</v>
      </c>
      <c r="D5318" s="147">
        <v>20150723</v>
      </c>
      <c r="E5318" s="6" t="s">
        <v>64</v>
      </c>
      <c r="F5318" s="6" t="s">
        <v>68</v>
      </c>
      <c r="G5318" s="57">
        <v>576907</v>
      </c>
      <c r="H5318" s="8">
        <v>897.67</v>
      </c>
      <c r="I5318" s="9">
        <v>1.556</v>
      </c>
      <c r="J5318" s="4">
        <v>1.78E-2</v>
      </c>
      <c r="K5318" s="9">
        <v>8.7300000000000003E-2</v>
      </c>
      <c r="L5318" s="2">
        <v>10282</v>
      </c>
      <c r="M5318" s="6"/>
      <c r="N5318" s="6"/>
    </row>
    <row r="5319" spans="1:14" x14ac:dyDescent="0.3">
      <c r="A5319" s="1" t="str">
        <f>VLOOKUP(F5319,Sheet2!A:C,2,FALSE)</f>
        <v>充电屏保</v>
      </c>
      <c r="B5319" s="1" t="str">
        <f>VLOOKUP(E5319,[1]Sheet4!A:B,2,FALSE)</f>
        <v>SDK</v>
      </c>
      <c r="C5319" s="1" t="str">
        <f t="shared" si="54"/>
        <v>07</v>
      </c>
      <c r="D5319" s="147">
        <v>20150723</v>
      </c>
      <c r="E5319" s="6" t="s">
        <v>64</v>
      </c>
      <c r="F5319" s="6" t="s">
        <v>67</v>
      </c>
      <c r="G5319" s="57">
        <v>201286165</v>
      </c>
      <c r="H5319" s="8">
        <v>64442.31</v>
      </c>
      <c r="I5319" s="9">
        <v>0.32019999999999998</v>
      </c>
      <c r="J5319" s="4">
        <v>9.7000000000000003E-3</v>
      </c>
      <c r="K5319" s="9">
        <v>3.32E-2</v>
      </c>
      <c r="L5319" s="2">
        <v>1942849</v>
      </c>
      <c r="M5319" s="6"/>
      <c r="N5319" s="6"/>
    </row>
    <row r="5320" spans="1:14" x14ac:dyDescent="0.3">
      <c r="A5320" s="1" t="str">
        <f>VLOOKUP(F5320,Sheet2!A:C,2,FALSE)</f>
        <v>其他</v>
      </c>
      <c r="B5320" s="1" t="str">
        <f>VLOOKUP(E5320,[1]Sheet4!A:B,2,FALSE)</f>
        <v>SDK</v>
      </c>
      <c r="C5320" s="1" t="str">
        <f t="shared" si="54"/>
        <v>07</v>
      </c>
      <c r="D5320" s="147">
        <v>20150723</v>
      </c>
      <c r="E5320" s="6" t="s">
        <v>64</v>
      </c>
      <c r="F5320" s="6" t="s">
        <v>76</v>
      </c>
      <c r="G5320" s="57">
        <v>259849</v>
      </c>
      <c r="H5320" s="8">
        <v>558.99</v>
      </c>
      <c r="I5320" s="9">
        <v>2.1511999999999998</v>
      </c>
      <c r="J5320" s="4">
        <v>1.83E-2</v>
      </c>
      <c r="K5320" s="9">
        <v>0.1174</v>
      </c>
      <c r="L5320" s="2">
        <v>4763</v>
      </c>
      <c r="M5320" s="6"/>
      <c r="N5320" s="6"/>
    </row>
    <row r="5321" spans="1:14" x14ac:dyDescent="0.3">
      <c r="A5321" s="1" t="str">
        <f>VLOOKUP(F5321,Sheet2!A:C,2,FALSE)</f>
        <v>Applock</v>
      </c>
      <c r="B5321" s="1" t="str">
        <f>VLOOKUP(E5321,[1]Sheet4!A:B,2,FALSE)</f>
        <v>SDK</v>
      </c>
      <c r="C5321" s="1" t="str">
        <f t="shared" si="54"/>
        <v>07</v>
      </c>
      <c r="D5321" s="147">
        <v>20150723</v>
      </c>
      <c r="E5321" s="6" t="s">
        <v>64</v>
      </c>
      <c r="F5321" s="6" t="s">
        <v>66</v>
      </c>
      <c r="G5321" s="57">
        <v>146528050</v>
      </c>
      <c r="H5321" s="8">
        <v>67629.69</v>
      </c>
      <c r="I5321" s="9">
        <v>0.46150000000000002</v>
      </c>
      <c r="J5321" s="4">
        <v>1.2E-2</v>
      </c>
      <c r="K5321" s="9">
        <v>3.8300000000000001E-2</v>
      </c>
      <c r="L5321" s="2">
        <v>1765081</v>
      </c>
      <c r="M5321" s="6"/>
      <c r="N5321" s="6"/>
    </row>
    <row r="5322" spans="1:14" x14ac:dyDescent="0.3">
      <c r="A5322" s="1" t="str">
        <f>VLOOKUP(F5322,Sheet2!A:C,2,FALSE)</f>
        <v>结果页</v>
      </c>
      <c r="B5322" s="1" t="str">
        <f>VLOOKUP(E5322,[1]Sheet4!A:B,2,FALSE)</f>
        <v>SDK</v>
      </c>
      <c r="C5322" s="1" t="str">
        <f t="shared" si="54"/>
        <v>07</v>
      </c>
      <c r="D5322" s="147">
        <v>20150723</v>
      </c>
      <c r="E5322" s="6" t="s">
        <v>64</v>
      </c>
      <c r="F5322" s="6" t="s">
        <v>63</v>
      </c>
      <c r="G5322" s="57">
        <v>16529668</v>
      </c>
      <c r="H5322" s="8">
        <v>32571.85</v>
      </c>
      <c r="I5322" s="9">
        <v>1.9704999999999999</v>
      </c>
      <c r="J5322" s="4">
        <v>2.3300000000000001E-2</v>
      </c>
      <c r="K5322" s="9">
        <v>8.4400000000000003E-2</v>
      </c>
      <c r="L5322" s="2">
        <v>385861</v>
      </c>
      <c r="M5322" s="6"/>
      <c r="N5322" s="6"/>
    </row>
    <row r="5323" spans="1:14" x14ac:dyDescent="0.3">
      <c r="A5323" s="1" t="str">
        <f>VLOOKUP(F5323,Sheet2!A:C,2,FALSE)</f>
        <v>充电屏保</v>
      </c>
      <c r="B5323" s="1" t="str">
        <f>VLOOKUP(E5323,[1]Sheet4!A:B,2,FALSE)</f>
        <v>SDK</v>
      </c>
      <c r="C5323" s="1" t="str">
        <f t="shared" si="54"/>
        <v>07</v>
      </c>
      <c r="D5323" s="147">
        <v>20150723</v>
      </c>
      <c r="E5323" s="6" t="s">
        <v>64</v>
      </c>
      <c r="F5323" s="6" t="s">
        <v>72</v>
      </c>
      <c r="G5323" s="57">
        <v>53048995</v>
      </c>
      <c r="H5323" s="8">
        <v>26663.52</v>
      </c>
      <c r="I5323" s="9">
        <v>0.50260000000000005</v>
      </c>
      <c r="J5323" s="4">
        <v>1.09E-2</v>
      </c>
      <c r="K5323" s="9">
        <v>4.5999999999999999E-2</v>
      </c>
      <c r="L5323" s="2">
        <v>579547</v>
      </c>
      <c r="M5323" s="6"/>
      <c r="N5323" s="6"/>
    </row>
    <row r="5324" spans="1:14" x14ac:dyDescent="0.3">
      <c r="A5324" s="1" t="str">
        <f>VLOOKUP(F5324,Sheet2!A:C,2,FALSE)</f>
        <v>Applock</v>
      </c>
      <c r="B5324" s="1" t="str">
        <f>VLOOKUP(E5324,[1]Sheet4!A:B,2,FALSE)</f>
        <v>SDK</v>
      </c>
      <c r="C5324" s="1" t="str">
        <f t="shared" si="54"/>
        <v>07</v>
      </c>
      <c r="D5324" s="147">
        <v>20150723</v>
      </c>
      <c r="E5324" s="6" t="s">
        <v>64</v>
      </c>
      <c r="F5324" s="6" t="s">
        <v>71</v>
      </c>
      <c r="G5324" s="57">
        <v>405441168</v>
      </c>
      <c r="H5324" s="8">
        <v>247418.63</v>
      </c>
      <c r="I5324" s="9">
        <v>0.61019999999999996</v>
      </c>
      <c r="J5324" s="4">
        <v>1.09E-2</v>
      </c>
      <c r="K5324" s="9">
        <v>5.5899999999999998E-2</v>
      </c>
      <c r="L5324" s="2">
        <v>4427534</v>
      </c>
      <c r="M5324" s="6"/>
      <c r="N5324" s="6"/>
    </row>
    <row r="5325" spans="1:14" x14ac:dyDescent="0.3">
      <c r="A5325" s="1" t="str">
        <f>VLOOKUP(F5325,Sheet2!A:C,2,FALSE)</f>
        <v>其他</v>
      </c>
      <c r="B5325" s="1" t="str">
        <f>VLOOKUP(E5325,[1]Sheet4!A:B,2,FALSE)</f>
        <v>SDK</v>
      </c>
      <c r="C5325" s="1" t="str">
        <f t="shared" si="54"/>
        <v>07</v>
      </c>
      <c r="D5325" s="147">
        <v>20150723</v>
      </c>
      <c r="E5325" s="6" t="s">
        <v>64</v>
      </c>
      <c r="F5325" s="6" t="s">
        <v>70</v>
      </c>
      <c r="G5325" s="57">
        <v>2966596</v>
      </c>
      <c r="H5325" s="8">
        <v>1328.31</v>
      </c>
      <c r="I5325" s="9">
        <v>0.44779999999999998</v>
      </c>
      <c r="J5325" s="4">
        <v>4.1999999999999997E-3</v>
      </c>
      <c r="K5325" s="9">
        <v>0.1065</v>
      </c>
      <c r="L5325" s="2">
        <v>12471</v>
      </c>
      <c r="M5325" s="6"/>
      <c r="N5325" s="6"/>
    </row>
    <row r="5326" spans="1:14" x14ac:dyDescent="0.3">
      <c r="A5326" s="1" t="str">
        <f>VLOOKUP(F5326,Sheet2!A:C,2,FALSE)</f>
        <v>天气</v>
      </c>
      <c r="B5326" s="1" t="str">
        <f>VLOOKUP(E5326,[1]Sheet4!A:B,2,FALSE)</f>
        <v>SDK</v>
      </c>
      <c r="C5326" s="1" t="str">
        <f t="shared" si="54"/>
        <v>07</v>
      </c>
      <c r="D5326" s="147">
        <v>20150723</v>
      </c>
      <c r="E5326" s="6" t="s">
        <v>64</v>
      </c>
      <c r="F5326" s="6" t="s">
        <v>107</v>
      </c>
      <c r="G5326" s="57">
        <v>982509</v>
      </c>
      <c r="H5326" s="8">
        <v>7323.09</v>
      </c>
      <c r="I5326" s="9">
        <v>7.4535</v>
      </c>
      <c r="J5326" s="4">
        <v>7.0800000000000002E-2</v>
      </c>
      <c r="K5326" s="9">
        <v>0.1052</v>
      </c>
      <c r="L5326" s="2">
        <v>69595</v>
      </c>
      <c r="M5326" s="6"/>
      <c r="N5326" s="6"/>
    </row>
    <row r="5327" spans="1:14" x14ac:dyDescent="0.3">
      <c r="A5327" s="1" t="str">
        <f>VLOOKUP(F5327,Sheet2!A:C,2,FALSE)</f>
        <v>其他</v>
      </c>
      <c r="B5327" s="1" t="str">
        <f>VLOOKUP(E5327,[1]Sheet4!A:B,2,FALSE)</f>
        <v>SDK</v>
      </c>
      <c r="C5327" s="1" t="str">
        <f t="shared" si="54"/>
        <v>07</v>
      </c>
      <c r="D5327" s="147">
        <v>20150723</v>
      </c>
      <c r="E5327" s="6" t="s">
        <v>64</v>
      </c>
      <c r="F5327" s="6" t="s">
        <v>75</v>
      </c>
      <c r="G5327" s="57">
        <v>102591</v>
      </c>
      <c r="H5327" s="8">
        <v>1632.24</v>
      </c>
      <c r="I5327" s="9">
        <v>15.9102</v>
      </c>
      <c r="J5327" s="4">
        <v>8.7099999999999997E-2</v>
      </c>
      <c r="K5327" s="9">
        <v>0.18260000000000001</v>
      </c>
      <c r="L5327" s="2">
        <v>8939</v>
      </c>
      <c r="M5327" s="6"/>
      <c r="N5327" s="6"/>
    </row>
    <row r="5328" spans="1:14" x14ac:dyDescent="0.3">
      <c r="A5328" s="1" t="str">
        <f>VLOOKUP(F5328,Sheet2!A:C,2,FALSE)</f>
        <v>其他</v>
      </c>
      <c r="B5328" s="1" t="str">
        <f>VLOOKUP(E5328,[1]Sheet4!A:B,2,FALSE)</f>
        <v>SDK</v>
      </c>
      <c r="C5328" s="1" t="str">
        <f t="shared" si="54"/>
        <v>07</v>
      </c>
      <c r="D5328" s="147">
        <v>20150723</v>
      </c>
      <c r="E5328" s="6" t="s">
        <v>64</v>
      </c>
      <c r="F5328" s="6" t="s">
        <v>91</v>
      </c>
      <c r="G5328" s="57">
        <v>258104</v>
      </c>
      <c r="H5328" s="8">
        <v>447.72</v>
      </c>
      <c r="I5328" s="9">
        <v>1.7345999999999999</v>
      </c>
      <c r="J5328" s="4">
        <v>3.6299999999999999E-2</v>
      </c>
      <c r="K5328" s="9">
        <v>4.7800000000000002E-2</v>
      </c>
      <c r="L5328" s="2">
        <v>9367</v>
      </c>
      <c r="M5328" s="6"/>
      <c r="N5328" s="6"/>
    </row>
    <row r="5329" spans="1:14" x14ac:dyDescent="0.3">
      <c r="A5329" s="1" t="str">
        <f>VLOOKUP(F5329,Sheet2!A:C,2,FALSE)</f>
        <v>其他</v>
      </c>
      <c r="B5329" s="1" t="str">
        <f>VLOOKUP(E5329,[1]Sheet4!A:B,2,FALSE)</f>
        <v>SDK</v>
      </c>
      <c r="C5329" s="1" t="str">
        <f t="shared" si="54"/>
        <v>07</v>
      </c>
      <c r="D5329" s="147">
        <v>20150723</v>
      </c>
      <c r="E5329" s="6" t="s">
        <v>64</v>
      </c>
      <c r="F5329" s="6" t="s">
        <v>55</v>
      </c>
      <c r="G5329" s="57">
        <v>5256620</v>
      </c>
      <c r="H5329" s="8">
        <v>4221.45</v>
      </c>
      <c r="I5329" s="9">
        <v>0.80310000000000004</v>
      </c>
      <c r="J5329" s="4">
        <v>1.1599999999999999E-2</v>
      </c>
      <c r="K5329" s="9">
        <v>6.9500000000000006E-2</v>
      </c>
      <c r="L5329" s="2">
        <v>60753</v>
      </c>
      <c r="M5329" s="6"/>
      <c r="N5329" s="6"/>
    </row>
    <row r="5330" spans="1:14" x14ac:dyDescent="0.3">
      <c r="A5330" s="1" t="str">
        <f>VLOOKUP(F5330,Sheet2!A:C,2,FALSE)</f>
        <v>结果页</v>
      </c>
      <c r="B5330" s="1" t="str">
        <f>VLOOKUP(E5330,[1]Sheet4!A:B,2,FALSE)</f>
        <v>SDK</v>
      </c>
      <c r="C5330" s="1" t="str">
        <f t="shared" si="54"/>
        <v>07</v>
      </c>
      <c r="D5330" s="147">
        <v>20150723</v>
      </c>
      <c r="E5330" s="6" t="s">
        <v>64</v>
      </c>
      <c r="F5330" s="6" t="s">
        <v>61</v>
      </c>
      <c r="G5330" s="57">
        <v>5549705</v>
      </c>
      <c r="H5330" s="8">
        <v>4135.1400000000003</v>
      </c>
      <c r="I5330" s="9">
        <v>0.74509999999999998</v>
      </c>
      <c r="J5330" s="4">
        <v>1.3299999999999999E-2</v>
      </c>
      <c r="K5330" s="9">
        <v>5.6000000000000001E-2</v>
      </c>
      <c r="L5330" s="2">
        <v>73895</v>
      </c>
      <c r="M5330" s="6"/>
      <c r="N5330" s="6"/>
    </row>
    <row r="5331" spans="1:14" x14ac:dyDescent="0.3">
      <c r="A5331" s="1" t="str">
        <f>VLOOKUP(F5331,Sheet2!A:C,2,FALSE)</f>
        <v>充电屏保</v>
      </c>
      <c r="B5331" s="1" t="str">
        <f>VLOOKUP(E5331,[1]Sheet4!A:B,2,FALSE)</f>
        <v>SDK</v>
      </c>
      <c r="C5331" s="1" t="str">
        <f t="shared" si="54"/>
        <v>07</v>
      </c>
      <c r="D5331" s="147">
        <v>20150723</v>
      </c>
      <c r="E5331" s="6" t="s">
        <v>64</v>
      </c>
      <c r="F5331" s="6" t="s">
        <v>65</v>
      </c>
      <c r="G5331" s="57">
        <v>24401818</v>
      </c>
      <c r="H5331" s="8">
        <v>21780.53</v>
      </c>
      <c r="I5331" s="9">
        <v>0.89259999999999995</v>
      </c>
      <c r="J5331" s="4">
        <v>9.9000000000000008E-3</v>
      </c>
      <c r="K5331" s="9">
        <v>9.0300000000000005E-2</v>
      </c>
      <c r="L5331" s="2">
        <v>241294</v>
      </c>
      <c r="M5331" s="6"/>
      <c r="N5331" s="6"/>
    </row>
    <row r="5332" spans="1:14" x14ac:dyDescent="0.3">
      <c r="A5332" s="1" t="str">
        <f>VLOOKUP(F5332,Sheet2!A:C,2,FALSE)</f>
        <v>其他</v>
      </c>
      <c r="B5332" s="1" t="str">
        <f>VLOOKUP(E5332,[1]Sheet4!A:B,2,FALSE)</f>
        <v>SDK</v>
      </c>
      <c r="C5332" s="1" t="str">
        <f t="shared" si="54"/>
        <v>07</v>
      </c>
      <c r="D5332" s="147">
        <v>20150723</v>
      </c>
      <c r="E5332" s="6" t="s">
        <v>94</v>
      </c>
      <c r="F5332" s="6" t="s">
        <v>55</v>
      </c>
      <c r="G5332" s="57">
        <v>474854</v>
      </c>
      <c r="H5332" s="8">
        <v>107.289034</v>
      </c>
      <c r="I5332" s="9">
        <v>0.22589999999999999</v>
      </c>
      <c r="J5332" s="4">
        <v>6.4000000000000003E-3</v>
      </c>
      <c r="K5332" s="9">
        <v>3.5499999999999997E-2</v>
      </c>
      <c r="L5332" s="2">
        <v>3025</v>
      </c>
      <c r="M5332" s="6"/>
      <c r="N5332" s="6"/>
    </row>
    <row r="5333" spans="1:14" x14ac:dyDescent="0.3">
      <c r="A5333" s="1" t="str">
        <f>VLOOKUP(F5333,Sheet2!A:C,2,FALSE)</f>
        <v>其他</v>
      </c>
      <c r="B5333" s="1" t="str">
        <f>VLOOKUP(E5333,[1]Sheet4!A:B,2,FALSE)</f>
        <v>SDK</v>
      </c>
      <c r="C5333" s="1" t="str">
        <f t="shared" si="54"/>
        <v>07</v>
      </c>
      <c r="D5333" s="147">
        <v>20150723</v>
      </c>
      <c r="E5333" s="6" t="s">
        <v>94</v>
      </c>
      <c r="F5333" s="6" t="s">
        <v>59</v>
      </c>
      <c r="G5333" s="57">
        <v>3570044</v>
      </c>
      <c r="H5333" s="8">
        <v>1434.1858010000001</v>
      </c>
      <c r="I5333" s="9">
        <v>0.4017</v>
      </c>
      <c r="J5333" s="4">
        <v>6.0000000000000001E-3</v>
      </c>
      <c r="K5333" s="9">
        <v>6.6400000000000001E-2</v>
      </c>
      <c r="L5333" s="2">
        <v>21589</v>
      </c>
      <c r="M5333" s="6"/>
      <c r="N5333" s="6"/>
    </row>
    <row r="5334" spans="1:14" x14ac:dyDescent="0.3">
      <c r="A5334" s="1" t="str">
        <f>VLOOKUP(F5334,Sheet2!A:C,2,FALSE)</f>
        <v>其他</v>
      </c>
      <c r="B5334" s="1" t="str">
        <f>VLOOKUP(E5334,[1]Sheet4!A:B,2,FALSE)</f>
        <v>SDK</v>
      </c>
      <c r="C5334" s="1" t="str">
        <f t="shared" si="54"/>
        <v>07</v>
      </c>
      <c r="D5334" s="147">
        <v>20150723</v>
      </c>
      <c r="E5334" s="6" t="s">
        <v>94</v>
      </c>
      <c r="F5334" s="6" t="s">
        <v>41</v>
      </c>
      <c r="G5334" s="57">
        <v>39075328</v>
      </c>
      <c r="H5334" s="8">
        <v>2082.434835</v>
      </c>
      <c r="I5334" s="9">
        <v>5.33E-2</v>
      </c>
      <c r="J5334" s="4">
        <v>2.2000000000000001E-3</v>
      </c>
      <c r="K5334" s="9">
        <v>2.4E-2</v>
      </c>
      <c r="L5334" s="2">
        <v>86834</v>
      </c>
      <c r="M5334" s="6"/>
      <c r="N5334" s="6"/>
    </row>
    <row r="5335" spans="1:14" x14ac:dyDescent="0.3">
      <c r="A5335" s="1" t="str">
        <f>VLOOKUP(F5335,Sheet2!A:C,2,FALSE)</f>
        <v>其他</v>
      </c>
      <c r="B5335" s="1" t="str">
        <f>VLOOKUP(E5335,[1]Sheet4!A:B,2,FALSE)</f>
        <v>SDK</v>
      </c>
      <c r="C5335" s="1" t="str">
        <f t="shared" si="54"/>
        <v>07</v>
      </c>
      <c r="D5335" s="147">
        <v>20150724</v>
      </c>
      <c r="E5335" s="6" t="s">
        <v>64</v>
      </c>
      <c r="F5335" s="6" t="s">
        <v>59</v>
      </c>
      <c r="G5335" s="57">
        <v>9102348</v>
      </c>
      <c r="H5335" s="8">
        <v>3455.21</v>
      </c>
      <c r="I5335" s="9">
        <v>0.37959999999999999</v>
      </c>
      <c r="J5335" s="4">
        <v>9.2999999999999992E-3</v>
      </c>
      <c r="K5335" s="9">
        <v>4.0800000000000003E-2</v>
      </c>
      <c r="L5335" s="2">
        <v>84595</v>
      </c>
      <c r="M5335" s="6"/>
      <c r="N5335" s="6"/>
    </row>
    <row r="5336" spans="1:14" x14ac:dyDescent="0.3">
      <c r="A5336" s="1" t="str">
        <f>VLOOKUP(F5336,Sheet2!A:C,2,FALSE)</f>
        <v>其他</v>
      </c>
      <c r="B5336" s="1" t="str">
        <f>VLOOKUP(E5336,[1]Sheet4!A:B,2,FALSE)</f>
        <v>SDK</v>
      </c>
      <c r="C5336" s="1" t="str">
        <f t="shared" si="54"/>
        <v>07</v>
      </c>
      <c r="D5336" s="147">
        <v>20150724</v>
      </c>
      <c r="E5336" s="6" t="s">
        <v>64</v>
      </c>
      <c r="F5336" s="6" t="s">
        <v>41</v>
      </c>
      <c r="G5336" s="57">
        <v>27488662</v>
      </c>
      <c r="H5336" s="8">
        <v>6783.49</v>
      </c>
      <c r="I5336" s="9">
        <v>0.24679999999999999</v>
      </c>
      <c r="J5336" s="4">
        <v>8.3999999999999995E-3</v>
      </c>
      <c r="K5336" s="9">
        <v>2.9399999999999999E-2</v>
      </c>
      <c r="L5336" s="2">
        <v>230420</v>
      </c>
      <c r="M5336" s="6"/>
      <c r="N5336" s="6"/>
    </row>
    <row r="5337" spans="1:14" x14ac:dyDescent="0.3">
      <c r="A5337" s="1" t="str">
        <f>VLOOKUP(F5337,Sheet2!A:C,2,FALSE)</f>
        <v>其他</v>
      </c>
      <c r="B5337" s="1" t="str">
        <f>VLOOKUP(E5337,[1]Sheet4!A:B,2,FALSE)</f>
        <v>SDK</v>
      </c>
      <c r="C5337" s="1" t="str">
        <f t="shared" si="54"/>
        <v>07</v>
      </c>
      <c r="D5337" s="147">
        <v>20150724</v>
      </c>
      <c r="E5337" s="6" t="s">
        <v>64</v>
      </c>
      <c r="F5337" s="6" t="s">
        <v>73</v>
      </c>
      <c r="G5337" s="57">
        <v>406629</v>
      </c>
      <c r="H5337" s="8">
        <v>445.47</v>
      </c>
      <c r="I5337" s="9">
        <v>1.0954999999999999</v>
      </c>
      <c r="J5337" s="4">
        <v>3.6200000000000003E-2</v>
      </c>
      <c r="K5337" s="9">
        <v>3.0300000000000001E-2</v>
      </c>
      <c r="L5337" s="2">
        <v>14716</v>
      </c>
      <c r="M5337" s="6"/>
      <c r="N5337" s="6"/>
    </row>
    <row r="5338" spans="1:14" x14ac:dyDescent="0.3">
      <c r="A5338" s="1" t="str">
        <f>VLOOKUP(F5338,Sheet2!A:C,2,FALSE)</f>
        <v>结果页</v>
      </c>
      <c r="B5338" s="1" t="str">
        <f>VLOOKUP(E5338,[1]Sheet4!A:B,2,FALSE)</f>
        <v>SDK</v>
      </c>
      <c r="C5338" s="1" t="str">
        <f t="shared" si="54"/>
        <v>07</v>
      </c>
      <c r="D5338" s="147">
        <v>20150724</v>
      </c>
      <c r="E5338" s="6" t="s">
        <v>64</v>
      </c>
      <c r="F5338" s="6" t="s">
        <v>62</v>
      </c>
      <c r="G5338" s="57">
        <v>29005002</v>
      </c>
      <c r="H5338" s="8">
        <v>38754.660000000003</v>
      </c>
      <c r="I5338" s="9">
        <v>1.3361000000000001</v>
      </c>
      <c r="J5338" s="4">
        <v>1.55E-2</v>
      </c>
      <c r="K5338" s="9">
        <v>8.5999999999999993E-2</v>
      </c>
      <c r="L5338" s="2">
        <v>450653</v>
      </c>
      <c r="M5338" s="6"/>
      <c r="N5338" s="6"/>
    </row>
    <row r="5339" spans="1:14" x14ac:dyDescent="0.3">
      <c r="A5339" s="1" t="str">
        <f>VLOOKUP(F5339,Sheet2!A:C,2,FALSE)</f>
        <v>其他</v>
      </c>
      <c r="B5339" s="1" t="str">
        <f>VLOOKUP(E5339,[1]Sheet4!A:B,2,FALSE)</f>
        <v>SDK</v>
      </c>
      <c r="C5339" s="1" t="str">
        <f t="shared" si="54"/>
        <v>07</v>
      </c>
      <c r="D5339" s="147">
        <v>20150724</v>
      </c>
      <c r="E5339" s="6" t="s">
        <v>64</v>
      </c>
      <c r="F5339" s="6" t="s">
        <v>69</v>
      </c>
      <c r="G5339" s="57">
        <v>413502</v>
      </c>
      <c r="H5339" s="8">
        <v>1818.68</v>
      </c>
      <c r="I5339" s="9">
        <v>4.3982000000000001</v>
      </c>
      <c r="J5339" s="4">
        <v>2.5999999999999999E-2</v>
      </c>
      <c r="K5339" s="9">
        <v>0.16889999999999999</v>
      </c>
      <c r="L5339" s="2">
        <v>10770</v>
      </c>
      <c r="M5339" s="6"/>
      <c r="N5339" s="6"/>
    </row>
    <row r="5340" spans="1:14" x14ac:dyDescent="0.3">
      <c r="A5340" s="1" t="str">
        <f>VLOOKUP(F5340,Sheet2!A:C,2,FALSE)</f>
        <v>其他</v>
      </c>
      <c r="B5340" s="1" t="str">
        <f>VLOOKUP(E5340,[1]Sheet4!A:B,2,FALSE)</f>
        <v>SDK</v>
      </c>
      <c r="C5340" s="1" t="str">
        <f t="shared" si="54"/>
        <v>07</v>
      </c>
      <c r="D5340" s="147">
        <v>20150724</v>
      </c>
      <c r="E5340" s="6" t="s">
        <v>64</v>
      </c>
      <c r="F5340" s="6" t="s">
        <v>68</v>
      </c>
      <c r="G5340" s="57">
        <v>566453</v>
      </c>
      <c r="H5340" s="8">
        <v>875.85</v>
      </c>
      <c r="I5340" s="9">
        <v>1.5462</v>
      </c>
      <c r="J5340" s="4">
        <v>1.8100000000000002E-2</v>
      </c>
      <c r="K5340" s="9">
        <v>8.5500000000000007E-2</v>
      </c>
      <c r="L5340" s="2">
        <v>10240</v>
      </c>
      <c r="M5340" s="6"/>
      <c r="N5340" s="6"/>
    </row>
    <row r="5341" spans="1:14" x14ac:dyDescent="0.3">
      <c r="A5341" s="1" t="str">
        <f>VLOOKUP(F5341,Sheet2!A:C,2,FALSE)</f>
        <v>充电屏保</v>
      </c>
      <c r="B5341" s="1" t="str">
        <f>VLOOKUP(E5341,[1]Sheet4!A:B,2,FALSE)</f>
        <v>SDK</v>
      </c>
      <c r="C5341" s="1" t="str">
        <f t="shared" si="54"/>
        <v>07</v>
      </c>
      <c r="D5341" s="147">
        <v>20150724</v>
      </c>
      <c r="E5341" s="6" t="s">
        <v>64</v>
      </c>
      <c r="F5341" s="6" t="s">
        <v>67</v>
      </c>
      <c r="G5341" s="57">
        <v>206164442</v>
      </c>
      <c r="H5341" s="8">
        <v>63656.09</v>
      </c>
      <c r="I5341" s="9">
        <v>0.30880000000000002</v>
      </c>
      <c r="J5341" s="4">
        <v>9.7000000000000003E-3</v>
      </c>
      <c r="K5341" s="9">
        <v>3.1699999999999999E-2</v>
      </c>
      <c r="L5341" s="2">
        <v>2006160</v>
      </c>
      <c r="M5341" s="6"/>
      <c r="N5341" s="6"/>
    </row>
    <row r="5342" spans="1:14" x14ac:dyDescent="0.3">
      <c r="A5342" s="1" t="str">
        <f>VLOOKUP(F5342,Sheet2!A:C,2,FALSE)</f>
        <v>其他</v>
      </c>
      <c r="B5342" s="1" t="str">
        <f>VLOOKUP(E5342,[1]Sheet4!A:B,2,FALSE)</f>
        <v>SDK</v>
      </c>
      <c r="C5342" s="1" t="str">
        <f t="shared" si="54"/>
        <v>07</v>
      </c>
      <c r="D5342" s="147">
        <v>20150724</v>
      </c>
      <c r="E5342" s="6" t="s">
        <v>64</v>
      </c>
      <c r="F5342" s="6" t="s">
        <v>76</v>
      </c>
      <c r="G5342" s="57">
        <v>307890</v>
      </c>
      <c r="H5342" s="8">
        <v>624.84</v>
      </c>
      <c r="I5342" s="9">
        <v>2.0293999999999999</v>
      </c>
      <c r="J5342" s="4">
        <v>1.72E-2</v>
      </c>
      <c r="K5342" s="9">
        <v>0.11799999999999999</v>
      </c>
      <c r="L5342" s="2">
        <v>5295</v>
      </c>
      <c r="M5342" s="6"/>
      <c r="N5342" s="6"/>
    </row>
    <row r="5343" spans="1:14" x14ac:dyDescent="0.3">
      <c r="A5343" s="1" t="str">
        <f>VLOOKUP(F5343,Sheet2!A:C,2,FALSE)</f>
        <v>Applock</v>
      </c>
      <c r="B5343" s="1" t="str">
        <f>VLOOKUP(E5343,[1]Sheet4!A:B,2,FALSE)</f>
        <v>SDK</v>
      </c>
      <c r="C5343" s="1" t="str">
        <f t="shared" si="54"/>
        <v>07</v>
      </c>
      <c r="D5343" s="147">
        <v>20150724</v>
      </c>
      <c r="E5343" s="6" t="s">
        <v>64</v>
      </c>
      <c r="F5343" s="6" t="s">
        <v>66</v>
      </c>
      <c r="G5343" s="57">
        <v>151123952</v>
      </c>
      <c r="H5343" s="8">
        <v>67382.92</v>
      </c>
      <c r="I5343" s="9">
        <v>0.44590000000000002</v>
      </c>
      <c r="J5343" s="4">
        <v>1.21E-2</v>
      </c>
      <c r="K5343" s="9">
        <v>3.6799999999999999E-2</v>
      </c>
      <c r="L5343" s="2">
        <v>1830326</v>
      </c>
      <c r="M5343" s="6"/>
      <c r="N5343" s="6"/>
    </row>
    <row r="5344" spans="1:14" x14ac:dyDescent="0.3">
      <c r="A5344" s="1" t="str">
        <f>VLOOKUP(F5344,Sheet2!A:C,2,FALSE)</f>
        <v>结果页</v>
      </c>
      <c r="B5344" s="1" t="str">
        <f>VLOOKUP(E5344,[1]Sheet4!A:B,2,FALSE)</f>
        <v>SDK</v>
      </c>
      <c r="C5344" s="1" t="str">
        <f t="shared" si="54"/>
        <v>07</v>
      </c>
      <c r="D5344" s="147">
        <v>20150724</v>
      </c>
      <c r="E5344" s="6" t="s">
        <v>64</v>
      </c>
      <c r="F5344" s="6" t="s">
        <v>63</v>
      </c>
      <c r="G5344" s="57">
        <v>16458555</v>
      </c>
      <c r="H5344" s="8">
        <v>31618.92</v>
      </c>
      <c r="I5344" s="9">
        <v>1.9211</v>
      </c>
      <c r="J5344" s="4">
        <v>2.35E-2</v>
      </c>
      <c r="K5344" s="9">
        <v>8.1600000000000006E-2</v>
      </c>
      <c r="L5344" s="2">
        <v>387311</v>
      </c>
      <c r="M5344" s="6"/>
      <c r="N5344" s="6"/>
    </row>
    <row r="5345" spans="1:14" x14ac:dyDescent="0.3">
      <c r="A5345" s="1" t="str">
        <f>VLOOKUP(F5345,Sheet2!A:C,2,FALSE)</f>
        <v>充电屏保</v>
      </c>
      <c r="B5345" s="1" t="str">
        <f>VLOOKUP(E5345,[1]Sheet4!A:B,2,FALSE)</f>
        <v>SDK</v>
      </c>
      <c r="C5345" s="1" t="str">
        <f t="shared" si="54"/>
        <v>07</v>
      </c>
      <c r="D5345" s="147">
        <v>20150724</v>
      </c>
      <c r="E5345" s="6" t="s">
        <v>64</v>
      </c>
      <c r="F5345" s="6" t="s">
        <v>72</v>
      </c>
      <c r="G5345" s="57">
        <v>54943247</v>
      </c>
      <c r="H5345" s="8">
        <v>27270.54</v>
      </c>
      <c r="I5345" s="9">
        <v>0.49630000000000002</v>
      </c>
      <c r="J5345" s="4">
        <v>1.09E-2</v>
      </c>
      <c r="K5345" s="9">
        <v>4.5400000000000003E-2</v>
      </c>
      <c r="L5345" s="2">
        <v>600348</v>
      </c>
      <c r="M5345" s="6"/>
      <c r="N5345" s="6"/>
    </row>
    <row r="5346" spans="1:14" x14ac:dyDescent="0.3">
      <c r="A5346" s="1" t="str">
        <f>VLOOKUP(F5346,Sheet2!A:C,2,FALSE)</f>
        <v>Applock</v>
      </c>
      <c r="B5346" s="1" t="str">
        <f>VLOOKUP(E5346,[1]Sheet4!A:B,2,FALSE)</f>
        <v>SDK</v>
      </c>
      <c r="C5346" s="1" t="str">
        <f t="shared" si="54"/>
        <v>07</v>
      </c>
      <c r="D5346" s="147">
        <v>20150724</v>
      </c>
      <c r="E5346" s="6" t="s">
        <v>64</v>
      </c>
      <c r="F5346" s="6" t="s">
        <v>71</v>
      </c>
      <c r="G5346" s="57">
        <v>418399571</v>
      </c>
      <c r="H5346" s="8">
        <v>254609.25</v>
      </c>
      <c r="I5346" s="9">
        <v>0.60850000000000004</v>
      </c>
      <c r="J5346" s="4">
        <v>1.0999999999999999E-2</v>
      </c>
      <c r="K5346" s="9">
        <v>5.5300000000000002E-2</v>
      </c>
      <c r="L5346" s="2">
        <v>4600101</v>
      </c>
      <c r="M5346" s="6"/>
      <c r="N5346" s="6"/>
    </row>
    <row r="5347" spans="1:14" x14ac:dyDescent="0.3">
      <c r="A5347" s="1" t="str">
        <f>VLOOKUP(F5347,Sheet2!A:C,2,FALSE)</f>
        <v>其他</v>
      </c>
      <c r="B5347" s="1" t="str">
        <f>VLOOKUP(E5347,[1]Sheet4!A:B,2,FALSE)</f>
        <v>SDK</v>
      </c>
      <c r="C5347" s="1" t="str">
        <f t="shared" si="54"/>
        <v>07</v>
      </c>
      <c r="D5347" s="147">
        <v>20150724</v>
      </c>
      <c r="E5347" s="6" t="s">
        <v>64</v>
      </c>
      <c r="F5347" s="6" t="s">
        <v>70</v>
      </c>
      <c r="G5347" s="57">
        <v>2979856</v>
      </c>
      <c r="H5347" s="8">
        <v>1334.99</v>
      </c>
      <c r="I5347" s="9">
        <v>0.44800000000000001</v>
      </c>
      <c r="J5347" s="4">
        <v>4.3E-3</v>
      </c>
      <c r="K5347" s="9">
        <v>0.10390000000000001</v>
      </c>
      <c r="L5347" s="2">
        <v>12846</v>
      </c>
      <c r="M5347" s="6"/>
      <c r="N5347" s="6"/>
    </row>
    <row r="5348" spans="1:14" x14ac:dyDescent="0.3">
      <c r="A5348" s="1" t="str">
        <f>VLOOKUP(F5348,Sheet2!A:C,2,FALSE)</f>
        <v>天气</v>
      </c>
      <c r="B5348" s="1" t="str">
        <f>VLOOKUP(E5348,[1]Sheet4!A:B,2,FALSE)</f>
        <v>SDK</v>
      </c>
      <c r="C5348" s="1" t="str">
        <f t="shared" ref="C5348:C5411" si="55">RIGHT(LEFT(D5348,6),2)</f>
        <v>07</v>
      </c>
      <c r="D5348" s="147">
        <v>20150724</v>
      </c>
      <c r="E5348" s="6" t="s">
        <v>64</v>
      </c>
      <c r="F5348" s="6" t="s">
        <v>107</v>
      </c>
      <c r="G5348" s="57">
        <v>1020316</v>
      </c>
      <c r="H5348" s="8">
        <v>7630.42</v>
      </c>
      <c r="I5348" s="9">
        <v>7.4785000000000004</v>
      </c>
      <c r="J5348" s="4">
        <v>7.2599999999999998E-2</v>
      </c>
      <c r="K5348" s="9">
        <v>0.10299999999999999</v>
      </c>
      <c r="L5348" s="2">
        <v>74097</v>
      </c>
      <c r="M5348" s="6"/>
      <c r="N5348" s="6"/>
    </row>
    <row r="5349" spans="1:14" x14ac:dyDescent="0.3">
      <c r="A5349" s="1" t="str">
        <f>VLOOKUP(F5349,Sheet2!A:C,2,FALSE)</f>
        <v>其他</v>
      </c>
      <c r="B5349" s="1" t="str">
        <f>VLOOKUP(E5349,[1]Sheet4!A:B,2,FALSE)</f>
        <v>SDK</v>
      </c>
      <c r="C5349" s="1" t="str">
        <f t="shared" si="55"/>
        <v>07</v>
      </c>
      <c r="D5349" s="147">
        <v>20150724</v>
      </c>
      <c r="E5349" s="6" t="s">
        <v>64</v>
      </c>
      <c r="F5349" s="6" t="s">
        <v>75</v>
      </c>
      <c r="G5349" s="57">
        <v>102149</v>
      </c>
      <c r="H5349" s="8">
        <v>1711.93</v>
      </c>
      <c r="I5349" s="9">
        <v>16.7591</v>
      </c>
      <c r="J5349" s="4">
        <v>8.5199999999999998E-2</v>
      </c>
      <c r="K5349" s="9">
        <v>0.1968</v>
      </c>
      <c r="L5349" s="2">
        <v>8699</v>
      </c>
      <c r="M5349" s="6"/>
      <c r="N5349" s="6"/>
    </row>
    <row r="5350" spans="1:14" x14ac:dyDescent="0.3">
      <c r="A5350" s="1" t="str">
        <f>VLOOKUP(F5350,Sheet2!A:C,2,FALSE)</f>
        <v>其他</v>
      </c>
      <c r="B5350" s="1" t="str">
        <f>VLOOKUP(E5350,[1]Sheet4!A:B,2,FALSE)</f>
        <v>SDK</v>
      </c>
      <c r="C5350" s="1" t="str">
        <f t="shared" si="55"/>
        <v>07</v>
      </c>
      <c r="D5350" s="147">
        <v>20150724</v>
      </c>
      <c r="E5350" s="6" t="s">
        <v>64</v>
      </c>
      <c r="F5350" s="6" t="s">
        <v>91</v>
      </c>
      <c r="G5350" s="57">
        <v>268435</v>
      </c>
      <c r="H5350" s="8">
        <v>506.41</v>
      </c>
      <c r="I5350" s="9">
        <v>1.8865000000000001</v>
      </c>
      <c r="J5350" s="4">
        <v>3.6200000000000003E-2</v>
      </c>
      <c r="K5350" s="9">
        <v>5.21E-2</v>
      </c>
      <c r="L5350" s="2">
        <v>9715</v>
      </c>
      <c r="M5350" s="6"/>
      <c r="N5350" s="6"/>
    </row>
    <row r="5351" spans="1:14" x14ac:dyDescent="0.3">
      <c r="A5351" s="1" t="str">
        <f>VLOOKUP(F5351,Sheet2!A:C,2,FALSE)</f>
        <v>其他</v>
      </c>
      <c r="B5351" s="1" t="str">
        <f>VLOOKUP(E5351,[1]Sheet4!A:B,2,FALSE)</f>
        <v>SDK</v>
      </c>
      <c r="C5351" s="1" t="str">
        <f t="shared" si="55"/>
        <v>07</v>
      </c>
      <c r="D5351" s="147">
        <v>20150724</v>
      </c>
      <c r="E5351" s="6" t="s">
        <v>64</v>
      </c>
      <c r="F5351" s="6" t="s">
        <v>55</v>
      </c>
      <c r="G5351" s="57">
        <v>6119623</v>
      </c>
      <c r="H5351" s="8">
        <v>4780.5200000000004</v>
      </c>
      <c r="I5351" s="9">
        <v>0.78120000000000001</v>
      </c>
      <c r="J5351" s="4">
        <v>1.1299999999999999E-2</v>
      </c>
      <c r="K5351" s="9">
        <v>6.9000000000000006E-2</v>
      </c>
      <c r="L5351" s="2">
        <v>69322</v>
      </c>
      <c r="M5351" s="6"/>
      <c r="N5351" s="6"/>
    </row>
    <row r="5352" spans="1:14" x14ac:dyDescent="0.3">
      <c r="A5352" s="1" t="str">
        <f>VLOOKUP(F5352,Sheet2!A:C,2,FALSE)</f>
        <v>结果页</v>
      </c>
      <c r="B5352" s="1" t="str">
        <f>VLOOKUP(E5352,[1]Sheet4!A:B,2,FALSE)</f>
        <v>SDK</v>
      </c>
      <c r="C5352" s="1" t="str">
        <f t="shared" si="55"/>
        <v>07</v>
      </c>
      <c r="D5352" s="147">
        <v>20150724</v>
      </c>
      <c r="E5352" s="6" t="s">
        <v>64</v>
      </c>
      <c r="F5352" s="6" t="s">
        <v>61</v>
      </c>
      <c r="G5352" s="57">
        <v>6244137</v>
      </c>
      <c r="H5352" s="8">
        <v>4476.5</v>
      </c>
      <c r="I5352" s="9">
        <v>0.71689999999999998</v>
      </c>
      <c r="J5352" s="4">
        <v>1.32E-2</v>
      </c>
      <c r="K5352" s="9">
        <v>5.4199999999999998E-2</v>
      </c>
      <c r="L5352" s="2">
        <v>82587</v>
      </c>
      <c r="M5352" s="6"/>
      <c r="N5352" s="6"/>
    </row>
    <row r="5353" spans="1:14" x14ac:dyDescent="0.3">
      <c r="A5353" s="1" t="str">
        <f>VLOOKUP(F5353,Sheet2!A:C,2,FALSE)</f>
        <v>充电屏保</v>
      </c>
      <c r="B5353" s="1" t="str">
        <f>VLOOKUP(E5353,[1]Sheet4!A:B,2,FALSE)</f>
        <v>SDK</v>
      </c>
      <c r="C5353" s="1" t="str">
        <f t="shared" si="55"/>
        <v>07</v>
      </c>
      <c r="D5353" s="147">
        <v>20150724</v>
      </c>
      <c r="E5353" s="6" t="s">
        <v>64</v>
      </c>
      <c r="F5353" s="6" t="s">
        <v>65</v>
      </c>
      <c r="G5353" s="57">
        <v>24521895</v>
      </c>
      <c r="H5353" s="8">
        <v>22788.7</v>
      </c>
      <c r="I5353" s="9">
        <v>0.92930000000000001</v>
      </c>
      <c r="J5353" s="4">
        <v>0.01</v>
      </c>
      <c r="K5353" s="9">
        <v>9.3299999999999994E-2</v>
      </c>
      <c r="L5353" s="2">
        <v>244326</v>
      </c>
      <c r="M5353" s="6"/>
      <c r="N5353" s="6"/>
    </row>
    <row r="5354" spans="1:14" x14ac:dyDescent="0.3">
      <c r="A5354" s="1" t="str">
        <f>VLOOKUP(F5354,Sheet2!A:C,2,FALSE)</f>
        <v>其他</v>
      </c>
      <c r="B5354" s="1" t="str">
        <f>VLOOKUP(E5354,[1]Sheet4!A:B,2,FALSE)</f>
        <v>SDK</v>
      </c>
      <c r="C5354" s="1" t="str">
        <f t="shared" si="55"/>
        <v>07</v>
      </c>
      <c r="D5354" s="147">
        <v>20150725</v>
      </c>
      <c r="E5354" s="6" t="s">
        <v>64</v>
      </c>
      <c r="F5354" s="6" t="s">
        <v>59</v>
      </c>
      <c r="G5354" s="57">
        <v>10708665</v>
      </c>
      <c r="H5354" s="8">
        <v>3796.66</v>
      </c>
      <c r="I5354" s="9">
        <v>0.35449999999999998</v>
      </c>
      <c r="J5354" s="4">
        <v>9.1000000000000004E-3</v>
      </c>
      <c r="K5354" s="9">
        <v>3.8899999999999997E-2</v>
      </c>
      <c r="L5354" s="2">
        <v>97622</v>
      </c>
      <c r="M5354" s="6"/>
      <c r="N5354" s="6"/>
    </row>
    <row r="5355" spans="1:14" x14ac:dyDescent="0.3">
      <c r="A5355" s="1" t="str">
        <f>VLOOKUP(F5355,Sheet2!A:C,2,FALSE)</f>
        <v>其他</v>
      </c>
      <c r="B5355" s="1" t="str">
        <f>VLOOKUP(E5355,[1]Sheet4!A:B,2,FALSE)</f>
        <v>SDK</v>
      </c>
      <c r="C5355" s="1" t="str">
        <f t="shared" si="55"/>
        <v>07</v>
      </c>
      <c r="D5355" s="147">
        <v>20150725</v>
      </c>
      <c r="E5355" s="6" t="s">
        <v>64</v>
      </c>
      <c r="F5355" s="6" t="s">
        <v>41</v>
      </c>
      <c r="G5355" s="57">
        <v>32558919</v>
      </c>
      <c r="H5355" s="8">
        <v>7507.85</v>
      </c>
      <c r="I5355" s="9">
        <v>0.2306</v>
      </c>
      <c r="J5355" s="4">
        <v>7.9000000000000008E-3</v>
      </c>
      <c r="K5355" s="9">
        <v>2.9399999999999999E-2</v>
      </c>
      <c r="L5355" s="2">
        <v>255684</v>
      </c>
      <c r="M5355" s="6"/>
      <c r="N5355" s="6"/>
    </row>
    <row r="5356" spans="1:14" x14ac:dyDescent="0.3">
      <c r="A5356" s="1" t="str">
        <f>VLOOKUP(F5356,Sheet2!A:C,2,FALSE)</f>
        <v>其他</v>
      </c>
      <c r="B5356" s="1" t="str">
        <f>VLOOKUP(E5356,[1]Sheet4!A:B,2,FALSE)</f>
        <v>SDK</v>
      </c>
      <c r="C5356" s="1" t="str">
        <f t="shared" si="55"/>
        <v>07</v>
      </c>
      <c r="D5356" s="147">
        <v>20150725</v>
      </c>
      <c r="E5356" s="6" t="s">
        <v>64</v>
      </c>
      <c r="F5356" s="6" t="s">
        <v>73</v>
      </c>
      <c r="G5356" s="57">
        <v>407891</v>
      </c>
      <c r="H5356" s="8">
        <v>420.28</v>
      </c>
      <c r="I5356" s="9">
        <v>1.0304</v>
      </c>
      <c r="J5356" s="4">
        <v>3.5200000000000002E-2</v>
      </c>
      <c r="K5356" s="9">
        <v>2.92E-2</v>
      </c>
      <c r="L5356" s="2">
        <v>14375</v>
      </c>
      <c r="M5356" s="6"/>
      <c r="N5356" s="6"/>
    </row>
    <row r="5357" spans="1:14" x14ac:dyDescent="0.3">
      <c r="A5357" s="1" t="str">
        <f>VLOOKUP(F5357,Sheet2!A:C,2,FALSE)</f>
        <v>结果页</v>
      </c>
      <c r="B5357" s="1" t="str">
        <f>VLOOKUP(E5357,[1]Sheet4!A:B,2,FALSE)</f>
        <v>SDK</v>
      </c>
      <c r="C5357" s="1" t="str">
        <f t="shared" si="55"/>
        <v>07</v>
      </c>
      <c r="D5357" s="147">
        <v>20150725</v>
      </c>
      <c r="E5357" s="6" t="s">
        <v>64</v>
      </c>
      <c r="F5357" s="6" t="s">
        <v>62</v>
      </c>
      <c r="G5357" s="57">
        <v>28734542</v>
      </c>
      <c r="H5357" s="8">
        <v>39453.54</v>
      </c>
      <c r="I5357" s="9">
        <v>1.373</v>
      </c>
      <c r="J5357" s="4">
        <v>1.5900000000000001E-2</v>
      </c>
      <c r="K5357" s="9">
        <v>8.6400000000000005E-2</v>
      </c>
      <c r="L5357" s="2">
        <v>456500</v>
      </c>
      <c r="M5357" s="6"/>
      <c r="N5357" s="6"/>
    </row>
    <row r="5358" spans="1:14" x14ac:dyDescent="0.3">
      <c r="A5358" s="1" t="str">
        <f>VLOOKUP(F5358,Sheet2!A:C,2,FALSE)</f>
        <v>其他</v>
      </c>
      <c r="B5358" s="1" t="str">
        <f>VLOOKUP(E5358,[1]Sheet4!A:B,2,FALSE)</f>
        <v>SDK</v>
      </c>
      <c r="C5358" s="1" t="str">
        <f t="shared" si="55"/>
        <v>07</v>
      </c>
      <c r="D5358" s="147">
        <v>20150725</v>
      </c>
      <c r="E5358" s="6" t="s">
        <v>64</v>
      </c>
      <c r="F5358" s="6" t="s">
        <v>69</v>
      </c>
      <c r="G5358" s="57">
        <v>434947</v>
      </c>
      <c r="H5358" s="8">
        <v>1987.46</v>
      </c>
      <c r="I5358" s="9">
        <v>4.5693999999999999</v>
      </c>
      <c r="J5358" s="4">
        <v>2.5999999999999999E-2</v>
      </c>
      <c r="K5358" s="9">
        <v>0.1754</v>
      </c>
      <c r="L5358" s="2">
        <v>11328</v>
      </c>
      <c r="M5358" s="6"/>
      <c r="N5358" s="6"/>
    </row>
    <row r="5359" spans="1:14" x14ac:dyDescent="0.3">
      <c r="A5359" s="1" t="str">
        <f>VLOOKUP(F5359,Sheet2!A:C,2,FALSE)</f>
        <v>其他</v>
      </c>
      <c r="B5359" s="1" t="str">
        <f>VLOOKUP(E5359,[1]Sheet4!A:B,2,FALSE)</f>
        <v>SDK</v>
      </c>
      <c r="C5359" s="1" t="str">
        <f t="shared" si="55"/>
        <v>07</v>
      </c>
      <c r="D5359" s="147">
        <v>20150725</v>
      </c>
      <c r="E5359" s="6" t="s">
        <v>64</v>
      </c>
      <c r="F5359" s="6" t="s">
        <v>68</v>
      </c>
      <c r="G5359" s="57">
        <v>566334</v>
      </c>
      <c r="H5359" s="8">
        <v>871.99</v>
      </c>
      <c r="I5359" s="9">
        <v>1.5397000000000001</v>
      </c>
      <c r="J5359" s="4">
        <v>1.8200000000000001E-2</v>
      </c>
      <c r="K5359" s="9">
        <v>8.48E-2</v>
      </c>
      <c r="L5359" s="2">
        <v>10284</v>
      </c>
      <c r="M5359" s="6"/>
      <c r="N5359" s="6"/>
    </row>
    <row r="5360" spans="1:14" x14ac:dyDescent="0.3">
      <c r="A5360" s="1" t="str">
        <f>VLOOKUP(F5360,Sheet2!A:C,2,FALSE)</f>
        <v>充电屏保</v>
      </c>
      <c r="B5360" s="1" t="str">
        <f>VLOOKUP(E5360,[1]Sheet4!A:B,2,FALSE)</f>
        <v>SDK</v>
      </c>
      <c r="C5360" s="1" t="str">
        <f t="shared" si="55"/>
        <v>07</v>
      </c>
      <c r="D5360" s="147">
        <v>20150725</v>
      </c>
      <c r="E5360" s="6" t="s">
        <v>64</v>
      </c>
      <c r="F5360" s="6" t="s">
        <v>67</v>
      </c>
      <c r="G5360" s="57">
        <v>207159286</v>
      </c>
      <c r="H5360" s="8">
        <v>60320.63</v>
      </c>
      <c r="I5360" s="9">
        <v>0.29120000000000001</v>
      </c>
      <c r="J5360" s="4">
        <v>9.9000000000000008E-3</v>
      </c>
      <c r="K5360" s="9">
        <v>2.9399999999999999E-2</v>
      </c>
      <c r="L5360" s="2">
        <v>2049860</v>
      </c>
      <c r="M5360" s="6"/>
      <c r="N5360" s="6"/>
    </row>
    <row r="5361" spans="1:14" x14ac:dyDescent="0.3">
      <c r="A5361" s="1" t="str">
        <f>VLOOKUP(F5361,Sheet2!A:C,2,FALSE)</f>
        <v>其他</v>
      </c>
      <c r="B5361" s="1" t="str">
        <f>VLOOKUP(E5361,[1]Sheet4!A:B,2,FALSE)</f>
        <v>SDK</v>
      </c>
      <c r="C5361" s="1" t="str">
        <f t="shared" si="55"/>
        <v>07</v>
      </c>
      <c r="D5361" s="147">
        <v>20150725</v>
      </c>
      <c r="E5361" s="6" t="s">
        <v>64</v>
      </c>
      <c r="F5361" s="6" t="s">
        <v>76</v>
      </c>
      <c r="G5361" s="57">
        <v>293558</v>
      </c>
      <c r="H5361" s="8">
        <v>674.63</v>
      </c>
      <c r="I5361" s="9">
        <v>2.2980999999999998</v>
      </c>
      <c r="J5361" s="4">
        <v>1.7899999999999999E-2</v>
      </c>
      <c r="K5361" s="9">
        <v>0.12839999999999999</v>
      </c>
      <c r="L5361" s="2">
        <v>5253</v>
      </c>
      <c r="M5361" s="6"/>
      <c r="N5361" s="6"/>
    </row>
    <row r="5362" spans="1:14" x14ac:dyDescent="0.3">
      <c r="A5362" s="1" t="str">
        <f>VLOOKUP(F5362,Sheet2!A:C,2,FALSE)</f>
        <v>Applock</v>
      </c>
      <c r="B5362" s="1" t="str">
        <f>VLOOKUP(E5362,[1]Sheet4!A:B,2,FALSE)</f>
        <v>SDK</v>
      </c>
      <c r="C5362" s="1" t="str">
        <f t="shared" si="55"/>
        <v>07</v>
      </c>
      <c r="D5362" s="147">
        <v>20150725</v>
      </c>
      <c r="E5362" s="6" t="s">
        <v>64</v>
      </c>
      <c r="F5362" s="6" t="s">
        <v>66</v>
      </c>
      <c r="G5362" s="57">
        <v>152862840</v>
      </c>
      <c r="H5362" s="8">
        <v>62684.78</v>
      </c>
      <c r="I5362" s="9">
        <v>0.41010000000000002</v>
      </c>
      <c r="J5362" s="4">
        <v>1.21E-2</v>
      </c>
      <c r="K5362" s="9">
        <v>3.4000000000000002E-2</v>
      </c>
      <c r="L5362" s="2">
        <v>1843445</v>
      </c>
      <c r="M5362" s="6"/>
      <c r="N5362" s="6"/>
    </row>
    <row r="5363" spans="1:14" x14ac:dyDescent="0.3">
      <c r="A5363" s="1" t="str">
        <f>VLOOKUP(F5363,Sheet2!A:C,2,FALSE)</f>
        <v>结果页</v>
      </c>
      <c r="B5363" s="1" t="str">
        <f>VLOOKUP(E5363,[1]Sheet4!A:B,2,FALSE)</f>
        <v>SDK</v>
      </c>
      <c r="C5363" s="1" t="str">
        <f t="shared" si="55"/>
        <v>07</v>
      </c>
      <c r="D5363" s="147">
        <v>20150725</v>
      </c>
      <c r="E5363" s="6" t="s">
        <v>64</v>
      </c>
      <c r="F5363" s="6" t="s">
        <v>63</v>
      </c>
      <c r="G5363" s="57">
        <v>16144330</v>
      </c>
      <c r="H5363" s="8">
        <v>33627.61</v>
      </c>
      <c r="I5363" s="9">
        <v>2.0829</v>
      </c>
      <c r="J5363" s="4">
        <v>2.3900000000000001E-2</v>
      </c>
      <c r="K5363" s="9">
        <v>8.6999999999999994E-2</v>
      </c>
      <c r="L5363" s="2">
        <v>386421</v>
      </c>
      <c r="M5363" s="6"/>
      <c r="N5363" s="6"/>
    </row>
    <row r="5364" spans="1:14" x14ac:dyDescent="0.3">
      <c r="A5364" s="1" t="str">
        <f>VLOOKUP(F5364,Sheet2!A:C,2,FALSE)</f>
        <v>充电屏保</v>
      </c>
      <c r="B5364" s="1" t="str">
        <f>VLOOKUP(E5364,[1]Sheet4!A:B,2,FALSE)</f>
        <v>SDK</v>
      </c>
      <c r="C5364" s="1" t="str">
        <f t="shared" si="55"/>
        <v>07</v>
      </c>
      <c r="D5364" s="147">
        <v>20150725</v>
      </c>
      <c r="E5364" s="6" t="s">
        <v>64</v>
      </c>
      <c r="F5364" s="6" t="s">
        <v>72</v>
      </c>
      <c r="G5364" s="57">
        <v>54926810</v>
      </c>
      <c r="H5364" s="8">
        <v>26660.639999999999</v>
      </c>
      <c r="I5364" s="9">
        <v>0.4854</v>
      </c>
      <c r="J5364" s="4">
        <v>1.0999999999999999E-2</v>
      </c>
      <c r="K5364" s="9">
        <v>4.41E-2</v>
      </c>
      <c r="L5364" s="2">
        <v>604052</v>
      </c>
      <c r="M5364" s="6"/>
      <c r="N5364" s="6"/>
    </row>
    <row r="5365" spans="1:14" x14ac:dyDescent="0.3">
      <c r="A5365" s="1" t="str">
        <f>VLOOKUP(F5365,Sheet2!A:C,2,FALSE)</f>
        <v>Applock</v>
      </c>
      <c r="B5365" s="1" t="str">
        <f>VLOOKUP(E5365,[1]Sheet4!A:B,2,FALSE)</f>
        <v>SDK</v>
      </c>
      <c r="C5365" s="1" t="str">
        <f t="shared" si="55"/>
        <v>07</v>
      </c>
      <c r="D5365" s="147">
        <v>20150725</v>
      </c>
      <c r="E5365" s="6" t="s">
        <v>64</v>
      </c>
      <c r="F5365" s="6" t="s">
        <v>71</v>
      </c>
      <c r="G5365" s="57">
        <v>413376868</v>
      </c>
      <c r="H5365" s="8">
        <v>239052.46</v>
      </c>
      <c r="I5365" s="9">
        <v>0.57830000000000004</v>
      </c>
      <c r="J5365" s="4">
        <v>1.0999999999999999E-2</v>
      </c>
      <c r="K5365" s="9">
        <v>5.2400000000000002E-2</v>
      </c>
      <c r="L5365" s="2">
        <v>4561154</v>
      </c>
      <c r="M5365" s="6"/>
      <c r="N5365" s="6"/>
    </row>
    <row r="5366" spans="1:14" x14ac:dyDescent="0.3">
      <c r="A5366" s="1" t="str">
        <f>VLOOKUP(F5366,Sheet2!A:C,2,FALSE)</f>
        <v>其他</v>
      </c>
      <c r="B5366" s="1" t="str">
        <f>VLOOKUP(E5366,[1]Sheet4!A:B,2,FALSE)</f>
        <v>SDK</v>
      </c>
      <c r="C5366" s="1" t="str">
        <f t="shared" si="55"/>
        <v>07</v>
      </c>
      <c r="D5366" s="147">
        <v>20150725</v>
      </c>
      <c r="E5366" s="6" t="s">
        <v>64</v>
      </c>
      <c r="F5366" s="6" t="s">
        <v>70</v>
      </c>
      <c r="G5366" s="57">
        <v>2985354</v>
      </c>
      <c r="H5366" s="8">
        <v>1281.5899999999999</v>
      </c>
      <c r="I5366" s="9">
        <v>0.42930000000000001</v>
      </c>
      <c r="J5366" s="4">
        <v>4.1999999999999997E-3</v>
      </c>
      <c r="K5366" s="9">
        <v>0.10150000000000001</v>
      </c>
      <c r="L5366" s="2">
        <v>12630</v>
      </c>
      <c r="M5366" s="6"/>
      <c r="N5366" s="6"/>
    </row>
    <row r="5367" spans="1:14" x14ac:dyDescent="0.3">
      <c r="A5367" s="1" t="str">
        <f>VLOOKUP(F5367,Sheet2!A:C,2,FALSE)</f>
        <v>天气</v>
      </c>
      <c r="B5367" s="1" t="str">
        <f>VLOOKUP(E5367,[1]Sheet4!A:B,2,FALSE)</f>
        <v>SDK</v>
      </c>
      <c r="C5367" s="1" t="str">
        <f t="shared" si="55"/>
        <v>07</v>
      </c>
      <c r="D5367" s="147">
        <v>20150725</v>
      </c>
      <c r="E5367" s="6" t="s">
        <v>64</v>
      </c>
      <c r="F5367" s="6" t="s">
        <v>107</v>
      </c>
      <c r="G5367" s="57">
        <v>1012875</v>
      </c>
      <c r="H5367" s="8">
        <v>7024.34</v>
      </c>
      <c r="I5367" s="9">
        <v>6.9351000000000003</v>
      </c>
      <c r="J5367" s="4">
        <v>7.17E-2</v>
      </c>
      <c r="K5367" s="9">
        <v>9.6799999999999997E-2</v>
      </c>
      <c r="L5367" s="2">
        <v>72594</v>
      </c>
      <c r="M5367" s="6"/>
      <c r="N5367" s="6"/>
    </row>
    <row r="5368" spans="1:14" x14ac:dyDescent="0.3">
      <c r="A5368" s="1" t="str">
        <f>VLOOKUP(F5368,Sheet2!A:C,2,FALSE)</f>
        <v>其他</v>
      </c>
      <c r="B5368" s="1" t="str">
        <f>VLOOKUP(E5368,[1]Sheet4!A:B,2,FALSE)</f>
        <v>SDK</v>
      </c>
      <c r="C5368" s="1" t="str">
        <f t="shared" si="55"/>
        <v>07</v>
      </c>
      <c r="D5368" s="147">
        <v>20150725</v>
      </c>
      <c r="E5368" s="6" t="s">
        <v>64</v>
      </c>
      <c r="F5368" s="6" t="s">
        <v>75</v>
      </c>
      <c r="G5368" s="57">
        <v>103246</v>
      </c>
      <c r="H5368" s="8">
        <v>1968.11</v>
      </c>
      <c r="I5368" s="9">
        <v>19.0623</v>
      </c>
      <c r="J5368" s="4">
        <v>8.5699999999999998E-2</v>
      </c>
      <c r="K5368" s="9">
        <v>0.2223</v>
      </c>
      <c r="L5368" s="2">
        <v>8853</v>
      </c>
      <c r="M5368" s="6"/>
      <c r="N5368" s="6"/>
    </row>
    <row r="5369" spans="1:14" x14ac:dyDescent="0.3">
      <c r="A5369" s="1" t="str">
        <f>VLOOKUP(F5369,Sheet2!A:C,2,FALSE)</f>
        <v>其他</v>
      </c>
      <c r="B5369" s="1" t="str">
        <f>VLOOKUP(E5369,[1]Sheet4!A:B,2,FALSE)</f>
        <v>SDK</v>
      </c>
      <c r="C5369" s="1" t="str">
        <f t="shared" si="55"/>
        <v>07</v>
      </c>
      <c r="D5369" s="147">
        <v>20150725</v>
      </c>
      <c r="E5369" s="6" t="s">
        <v>64</v>
      </c>
      <c r="F5369" s="6" t="s">
        <v>91</v>
      </c>
      <c r="G5369" s="57">
        <v>273929</v>
      </c>
      <c r="H5369" s="8">
        <v>490.25</v>
      </c>
      <c r="I5369" s="9">
        <v>1.7897000000000001</v>
      </c>
      <c r="J5369" s="4">
        <v>3.6200000000000003E-2</v>
      </c>
      <c r="K5369" s="9">
        <v>4.9399999999999999E-2</v>
      </c>
      <c r="L5369" s="2">
        <v>9925</v>
      </c>
      <c r="M5369" s="6"/>
      <c r="N5369" s="6"/>
    </row>
    <row r="5370" spans="1:14" x14ac:dyDescent="0.3">
      <c r="A5370" s="1" t="str">
        <f>VLOOKUP(F5370,Sheet2!A:C,2,FALSE)</f>
        <v>其他</v>
      </c>
      <c r="B5370" s="1" t="str">
        <f>VLOOKUP(E5370,[1]Sheet4!A:B,2,FALSE)</f>
        <v>SDK</v>
      </c>
      <c r="C5370" s="1" t="str">
        <f t="shared" si="55"/>
        <v>07</v>
      </c>
      <c r="D5370" s="147">
        <v>20150725</v>
      </c>
      <c r="E5370" s="6" t="s">
        <v>64</v>
      </c>
      <c r="F5370" s="6" t="s">
        <v>55</v>
      </c>
      <c r="G5370" s="57">
        <v>5862849</v>
      </c>
      <c r="H5370" s="8">
        <v>4664.8900000000003</v>
      </c>
      <c r="I5370" s="9">
        <v>0.79569999999999996</v>
      </c>
      <c r="J5370" s="4">
        <v>1.14E-2</v>
      </c>
      <c r="K5370" s="9">
        <v>6.9599999999999995E-2</v>
      </c>
      <c r="L5370" s="2">
        <v>66995</v>
      </c>
      <c r="M5370" s="6"/>
      <c r="N5370" s="6"/>
    </row>
    <row r="5371" spans="1:14" x14ac:dyDescent="0.3">
      <c r="A5371" s="1" t="str">
        <f>VLOOKUP(F5371,Sheet2!A:C,2,FALSE)</f>
        <v>结果页</v>
      </c>
      <c r="B5371" s="1" t="str">
        <f>VLOOKUP(E5371,[1]Sheet4!A:B,2,FALSE)</f>
        <v>SDK</v>
      </c>
      <c r="C5371" s="1" t="str">
        <f t="shared" si="55"/>
        <v>07</v>
      </c>
      <c r="D5371" s="147">
        <v>20150725</v>
      </c>
      <c r="E5371" s="6" t="s">
        <v>64</v>
      </c>
      <c r="F5371" s="6" t="s">
        <v>61</v>
      </c>
      <c r="G5371" s="57">
        <v>5892342</v>
      </c>
      <c r="H5371" s="8">
        <v>4260.3999999999996</v>
      </c>
      <c r="I5371" s="9">
        <v>0.72299999999999998</v>
      </c>
      <c r="J5371" s="4">
        <v>1.35E-2</v>
      </c>
      <c r="K5371" s="9">
        <v>5.3400000000000003E-2</v>
      </c>
      <c r="L5371" s="2">
        <v>79723</v>
      </c>
      <c r="M5371" s="6"/>
      <c r="N5371" s="6"/>
    </row>
    <row r="5372" spans="1:14" x14ac:dyDescent="0.3">
      <c r="A5372" s="1" t="str">
        <f>VLOOKUP(F5372,Sheet2!A:C,2,FALSE)</f>
        <v>充电屏保</v>
      </c>
      <c r="B5372" s="1" t="str">
        <f>VLOOKUP(E5372,[1]Sheet4!A:B,2,FALSE)</f>
        <v>SDK</v>
      </c>
      <c r="C5372" s="1" t="str">
        <f t="shared" si="55"/>
        <v>07</v>
      </c>
      <c r="D5372" s="147">
        <v>20150725</v>
      </c>
      <c r="E5372" s="6" t="s">
        <v>64</v>
      </c>
      <c r="F5372" s="6" t="s">
        <v>65</v>
      </c>
      <c r="G5372" s="57">
        <v>23438143</v>
      </c>
      <c r="H5372" s="8">
        <v>20474.3</v>
      </c>
      <c r="I5372" s="9">
        <v>0.87350000000000005</v>
      </c>
      <c r="J5372" s="4">
        <v>1.01E-2</v>
      </c>
      <c r="K5372" s="9">
        <v>8.6300000000000002E-2</v>
      </c>
      <c r="L5372" s="2">
        <v>237289</v>
      </c>
      <c r="M5372" s="6"/>
      <c r="N5372" s="6"/>
    </row>
    <row r="5373" spans="1:14" x14ac:dyDescent="0.3">
      <c r="A5373" s="1" t="str">
        <f>VLOOKUP(F5373,Sheet2!A:C,2,FALSE)</f>
        <v>其他</v>
      </c>
      <c r="B5373" s="1" t="str">
        <f>VLOOKUP(E5373,[1]Sheet4!A:B,2,FALSE)</f>
        <v>SDK</v>
      </c>
      <c r="C5373" s="1" t="str">
        <f t="shared" si="55"/>
        <v>07</v>
      </c>
      <c r="D5373" s="147">
        <v>20150724</v>
      </c>
      <c r="E5373" s="6" t="s">
        <v>94</v>
      </c>
      <c r="F5373" s="6" t="s">
        <v>55</v>
      </c>
      <c r="G5373" s="57">
        <v>526545</v>
      </c>
      <c r="H5373" s="8">
        <v>120.34580699999999</v>
      </c>
      <c r="I5373" s="9">
        <v>0.2286</v>
      </c>
      <c r="J5373" s="4">
        <v>7.1999999999999998E-3</v>
      </c>
      <c r="K5373" s="9">
        <v>3.1699999999999999E-2</v>
      </c>
      <c r="L5373" s="2">
        <v>3796</v>
      </c>
      <c r="M5373" s="6"/>
      <c r="N5373" s="6"/>
    </row>
    <row r="5374" spans="1:14" x14ac:dyDescent="0.3">
      <c r="A5374" s="1" t="str">
        <f>VLOOKUP(F5374,Sheet2!A:C,2,FALSE)</f>
        <v>其他</v>
      </c>
      <c r="B5374" s="1" t="str">
        <f>VLOOKUP(E5374,[1]Sheet4!A:B,2,FALSE)</f>
        <v>SDK</v>
      </c>
      <c r="C5374" s="1" t="str">
        <f t="shared" si="55"/>
        <v>07</v>
      </c>
      <c r="D5374" s="147">
        <v>20150724</v>
      </c>
      <c r="E5374" s="6" t="s">
        <v>94</v>
      </c>
      <c r="F5374" s="6" t="s">
        <v>59</v>
      </c>
      <c r="G5374" s="57">
        <v>3659901</v>
      </c>
      <c r="H5374" s="8">
        <v>1455.0773859999999</v>
      </c>
      <c r="I5374" s="9">
        <v>0.39760000000000001</v>
      </c>
      <c r="J5374" s="4">
        <v>6.0000000000000001E-3</v>
      </c>
      <c r="K5374" s="9">
        <v>6.6000000000000003E-2</v>
      </c>
      <c r="L5374" s="2">
        <v>22053</v>
      </c>
      <c r="M5374" s="6"/>
      <c r="N5374" s="6"/>
    </row>
    <row r="5375" spans="1:14" x14ac:dyDescent="0.3">
      <c r="A5375" s="1" t="str">
        <f>VLOOKUP(F5375,Sheet2!A:C,2,FALSE)</f>
        <v>其他</v>
      </c>
      <c r="B5375" s="1" t="str">
        <f>VLOOKUP(E5375,[1]Sheet4!A:B,2,FALSE)</f>
        <v>SDK</v>
      </c>
      <c r="C5375" s="1" t="str">
        <f t="shared" si="55"/>
        <v>07</v>
      </c>
      <c r="D5375" s="147">
        <v>20150724</v>
      </c>
      <c r="E5375" s="6" t="s">
        <v>94</v>
      </c>
      <c r="F5375" s="6" t="s">
        <v>41</v>
      </c>
      <c r="G5375" s="57">
        <v>39074634</v>
      </c>
      <c r="H5375" s="8">
        <v>2147.5986899999998</v>
      </c>
      <c r="I5375" s="9">
        <v>5.5E-2</v>
      </c>
      <c r="J5375" s="4">
        <v>2.2000000000000001E-3</v>
      </c>
      <c r="K5375" s="9">
        <v>2.4500000000000001E-2</v>
      </c>
      <c r="L5375" s="2">
        <v>87785</v>
      </c>
      <c r="M5375" s="6"/>
      <c r="N5375" s="6"/>
    </row>
    <row r="5376" spans="1:14" x14ac:dyDescent="0.3">
      <c r="A5376" s="1" t="str">
        <f>VLOOKUP(F5376,Sheet2!A:C,2,FALSE)</f>
        <v>其他</v>
      </c>
      <c r="B5376" s="1" t="str">
        <f>VLOOKUP(E5376,[1]Sheet4!A:B,2,FALSE)</f>
        <v>SDK</v>
      </c>
      <c r="C5376" s="1" t="str">
        <f t="shared" si="55"/>
        <v>07</v>
      </c>
      <c r="D5376" s="147">
        <v>20150725</v>
      </c>
      <c r="E5376" s="6" t="s">
        <v>94</v>
      </c>
      <c r="F5376" s="6" t="s">
        <v>55</v>
      </c>
      <c r="G5376" s="57">
        <v>498979</v>
      </c>
      <c r="H5376" s="8">
        <v>114.214195</v>
      </c>
      <c r="I5376" s="9">
        <v>0.22889999999999999</v>
      </c>
      <c r="J5376" s="4">
        <v>7.4999999999999997E-3</v>
      </c>
      <c r="K5376" s="9">
        <v>3.0599999999999999E-2</v>
      </c>
      <c r="L5376" s="2">
        <v>3731</v>
      </c>
      <c r="M5376" s="6"/>
      <c r="N5376" s="6"/>
    </row>
    <row r="5377" spans="1:14" x14ac:dyDescent="0.3">
      <c r="A5377" s="1" t="str">
        <f>VLOOKUP(F5377,Sheet2!A:C,2,FALSE)</f>
        <v>其他</v>
      </c>
      <c r="B5377" s="1" t="str">
        <f>VLOOKUP(E5377,[1]Sheet4!A:B,2,FALSE)</f>
        <v>SDK</v>
      </c>
      <c r="C5377" s="1" t="str">
        <f t="shared" si="55"/>
        <v>07</v>
      </c>
      <c r="D5377" s="147">
        <v>20150725</v>
      </c>
      <c r="E5377" s="6" t="s">
        <v>94</v>
      </c>
      <c r="F5377" s="6" t="s">
        <v>59</v>
      </c>
      <c r="G5377" s="57">
        <v>3994119</v>
      </c>
      <c r="H5377" s="8">
        <v>1509.325137</v>
      </c>
      <c r="I5377" s="9">
        <v>0.37790000000000001</v>
      </c>
      <c r="J5377" s="4">
        <v>6.0000000000000001E-3</v>
      </c>
      <c r="K5377" s="9">
        <v>6.3100000000000003E-2</v>
      </c>
      <c r="L5377" s="2">
        <v>23919</v>
      </c>
      <c r="M5377" s="6"/>
      <c r="N5377" s="6"/>
    </row>
    <row r="5378" spans="1:14" x14ac:dyDescent="0.3">
      <c r="A5378" s="1" t="str">
        <f>VLOOKUP(F5378,Sheet2!A:C,2,FALSE)</f>
        <v>其他</v>
      </c>
      <c r="B5378" s="1" t="str">
        <f>VLOOKUP(E5378,[1]Sheet4!A:B,2,FALSE)</f>
        <v>SDK</v>
      </c>
      <c r="C5378" s="1" t="str">
        <f t="shared" si="55"/>
        <v>07</v>
      </c>
      <c r="D5378" s="147">
        <v>20150725</v>
      </c>
      <c r="E5378" s="6" t="s">
        <v>94</v>
      </c>
      <c r="F5378" s="6" t="s">
        <v>41</v>
      </c>
      <c r="G5378" s="57">
        <v>39500810</v>
      </c>
      <c r="H5378" s="8">
        <v>2208.8657929999999</v>
      </c>
      <c r="I5378" s="9">
        <v>5.5899999999999998E-2</v>
      </c>
      <c r="J5378" s="4">
        <v>2.3E-3</v>
      </c>
      <c r="K5378" s="9">
        <v>2.46E-2</v>
      </c>
      <c r="L5378" s="2">
        <v>89696</v>
      </c>
      <c r="M5378" s="6"/>
      <c r="N5378" s="6"/>
    </row>
    <row r="5379" spans="1:14" x14ac:dyDescent="0.3">
      <c r="A5379" s="1" t="str">
        <f>VLOOKUP(F5379,Sheet2!A:C,2,FALSE)</f>
        <v>结果页</v>
      </c>
      <c r="B5379" s="1" t="str">
        <f>VLOOKUP(E5379,[1]Sheet4!A:B,2,FALSE)</f>
        <v>API</v>
      </c>
      <c r="C5379" s="1" t="str">
        <f t="shared" si="55"/>
        <v>07</v>
      </c>
      <c r="D5379" s="147">
        <v>20150724</v>
      </c>
      <c r="E5379" s="6" t="s">
        <v>93</v>
      </c>
      <c r="F5379" s="6" t="s">
        <v>62</v>
      </c>
      <c r="G5379" s="57">
        <v>275161</v>
      </c>
      <c r="H5379" s="8">
        <v>184.66</v>
      </c>
      <c r="I5379" s="9">
        <v>0.67110000000000003</v>
      </c>
      <c r="J5379" s="4">
        <v>7.3000000000000001E-3</v>
      </c>
      <c r="K5379" s="9">
        <v>9.1399999999999995E-2</v>
      </c>
      <c r="L5379" s="2">
        <v>2020</v>
      </c>
      <c r="M5379" s="6"/>
      <c r="N5379" s="6"/>
    </row>
    <row r="5380" spans="1:14" x14ac:dyDescent="0.3">
      <c r="A5380" s="1" t="str">
        <f>VLOOKUP(F5380,Sheet2!A:C,2,FALSE)</f>
        <v>结果页</v>
      </c>
      <c r="B5380" s="1" t="str">
        <f>VLOOKUP(E5380,[1]Sheet4!A:B,2,FALSE)</f>
        <v>API</v>
      </c>
      <c r="C5380" s="1" t="str">
        <f t="shared" si="55"/>
        <v>07</v>
      </c>
      <c r="D5380" s="147">
        <v>20150724</v>
      </c>
      <c r="E5380" s="6" t="s">
        <v>93</v>
      </c>
      <c r="F5380" s="6" t="s">
        <v>63</v>
      </c>
      <c r="G5380" s="57">
        <v>163356</v>
      </c>
      <c r="H5380" s="8">
        <v>343.96</v>
      </c>
      <c r="I5380" s="9">
        <v>2.1055999999999999</v>
      </c>
      <c r="J5380" s="4">
        <v>2.24E-2</v>
      </c>
      <c r="K5380" s="9">
        <v>9.3799999999999994E-2</v>
      </c>
      <c r="L5380" s="2">
        <v>3667</v>
      </c>
      <c r="M5380" s="6"/>
      <c r="N5380" s="6"/>
    </row>
    <row r="5381" spans="1:14" x14ac:dyDescent="0.3">
      <c r="A5381" s="1" t="str">
        <f>VLOOKUP(F5381,Sheet2!A:C,2,FALSE)</f>
        <v>结果页</v>
      </c>
      <c r="B5381" s="1" t="str">
        <f>VLOOKUP(E5381,[1]Sheet4!A:B,2,FALSE)</f>
        <v>API</v>
      </c>
      <c r="C5381" s="1" t="str">
        <f t="shared" si="55"/>
        <v>07</v>
      </c>
      <c r="D5381" s="147">
        <v>20150724</v>
      </c>
      <c r="E5381" s="6" t="s">
        <v>93</v>
      </c>
      <c r="F5381" s="6" t="s">
        <v>61</v>
      </c>
      <c r="G5381" s="57">
        <v>118003</v>
      </c>
      <c r="H5381" s="8">
        <v>179.34</v>
      </c>
      <c r="I5381" s="9">
        <v>1.5198</v>
      </c>
      <c r="J5381" s="4">
        <v>1.3299999999999999E-2</v>
      </c>
      <c r="K5381" s="9">
        <v>0.1144</v>
      </c>
      <c r="L5381" s="2">
        <v>1567</v>
      </c>
      <c r="M5381" s="6"/>
      <c r="N5381" s="6"/>
    </row>
    <row r="5382" spans="1:14" x14ac:dyDescent="0.3">
      <c r="A5382" s="1" t="str">
        <f>VLOOKUP(F5382,Sheet2!A:C,2,FALSE)</f>
        <v>其他</v>
      </c>
      <c r="B5382" s="1" t="str">
        <f>VLOOKUP(E5382,[1]Sheet4!A:B,2,FALSE)</f>
        <v>API</v>
      </c>
      <c r="C5382" s="1" t="str">
        <f t="shared" si="55"/>
        <v>07</v>
      </c>
      <c r="D5382" s="147">
        <v>20150724</v>
      </c>
      <c r="E5382" s="6" t="s">
        <v>93</v>
      </c>
      <c r="F5382" s="6" t="s">
        <v>41</v>
      </c>
      <c r="G5382" s="57">
        <v>15817</v>
      </c>
      <c r="H5382" s="8">
        <v>17.559999999999999</v>
      </c>
      <c r="I5382" s="9">
        <v>1.1102000000000001</v>
      </c>
      <c r="J5382" s="4">
        <v>8.0000000000000002E-3</v>
      </c>
      <c r="K5382" s="9">
        <v>0.13830000000000001</v>
      </c>
      <c r="L5382" s="2">
        <v>127</v>
      </c>
      <c r="M5382" s="6"/>
      <c r="N5382" s="6"/>
    </row>
    <row r="5383" spans="1:14" x14ac:dyDescent="0.3">
      <c r="A5383" s="1" t="str">
        <f>VLOOKUP(F5383,Sheet2!A:C,2,FALSE)</f>
        <v>结果页</v>
      </c>
      <c r="B5383" s="1" t="str">
        <f>VLOOKUP(E5383,[1]Sheet4!A:B,2,FALSE)</f>
        <v>API</v>
      </c>
      <c r="C5383" s="1" t="str">
        <f t="shared" si="55"/>
        <v>07</v>
      </c>
      <c r="D5383" s="147">
        <v>20150725</v>
      </c>
      <c r="E5383" s="6" t="s">
        <v>93</v>
      </c>
      <c r="F5383" s="6" t="s">
        <v>62</v>
      </c>
      <c r="G5383" s="57">
        <v>272060</v>
      </c>
      <c r="H5383" s="8">
        <v>144.49</v>
      </c>
      <c r="I5383" s="9">
        <v>0.53110000000000002</v>
      </c>
      <c r="J5383" s="4">
        <v>7.3000000000000001E-3</v>
      </c>
      <c r="K5383" s="9">
        <v>7.2999999999999995E-2</v>
      </c>
      <c r="L5383" s="2">
        <v>1980</v>
      </c>
      <c r="M5383" s="6"/>
      <c r="N5383" s="6"/>
    </row>
    <row r="5384" spans="1:14" x14ac:dyDescent="0.3">
      <c r="A5384" s="1" t="str">
        <f>VLOOKUP(F5384,Sheet2!A:C,2,FALSE)</f>
        <v>结果页</v>
      </c>
      <c r="B5384" s="1" t="str">
        <f>VLOOKUP(E5384,[1]Sheet4!A:B,2,FALSE)</f>
        <v>API</v>
      </c>
      <c r="C5384" s="1" t="str">
        <f t="shared" si="55"/>
        <v>07</v>
      </c>
      <c r="D5384" s="147">
        <v>20150725</v>
      </c>
      <c r="E5384" s="6" t="s">
        <v>93</v>
      </c>
      <c r="F5384" s="6" t="s">
        <v>63</v>
      </c>
      <c r="G5384" s="57">
        <v>157366</v>
      </c>
      <c r="H5384" s="8">
        <v>353.75</v>
      </c>
      <c r="I5384" s="9">
        <v>2.2479</v>
      </c>
      <c r="J5384" s="4">
        <v>2.3800000000000002E-2</v>
      </c>
      <c r="K5384" s="9">
        <v>9.4299999999999995E-2</v>
      </c>
      <c r="L5384" s="2">
        <v>3750</v>
      </c>
      <c r="M5384" s="6"/>
      <c r="N5384" s="6"/>
    </row>
    <row r="5385" spans="1:14" x14ac:dyDescent="0.3">
      <c r="A5385" s="1" t="str">
        <f>VLOOKUP(F5385,Sheet2!A:C,2,FALSE)</f>
        <v>结果页</v>
      </c>
      <c r="B5385" s="1" t="str">
        <f>VLOOKUP(E5385,[1]Sheet4!A:B,2,FALSE)</f>
        <v>API</v>
      </c>
      <c r="C5385" s="1" t="str">
        <f t="shared" si="55"/>
        <v>07</v>
      </c>
      <c r="D5385" s="147">
        <v>20150725</v>
      </c>
      <c r="E5385" s="6" t="s">
        <v>93</v>
      </c>
      <c r="F5385" s="6" t="s">
        <v>61</v>
      </c>
      <c r="G5385" s="57">
        <v>132419</v>
      </c>
      <c r="H5385" s="8">
        <v>237.87</v>
      </c>
      <c r="I5385" s="9">
        <v>1.7963</v>
      </c>
      <c r="J5385" s="4">
        <v>1.4999999999999999E-2</v>
      </c>
      <c r="K5385" s="9">
        <v>0.12</v>
      </c>
      <c r="L5385" s="2">
        <v>1982</v>
      </c>
      <c r="M5385" s="6"/>
      <c r="N5385" s="6"/>
    </row>
    <row r="5386" spans="1:14" x14ac:dyDescent="0.3">
      <c r="A5386" s="1" t="str">
        <f>VLOOKUP(F5386,Sheet2!A:C,2,FALSE)</f>
        <v>其他</v>
      </c>
      <c r="B5386" s="1" t="str">
        <f>VLOOKUP(E5386,[1]Sheet4!A:B,2,FALSE)</f>
        <v>API</v>
      </c>
      <c r="C5386" s="1" t="str">
        <f t="shared" si="55"/>
        <v>07</v>
      </c>
      <c r="D5386" s="147">
        <v>20150725</v>
      </c>
      <c r="E5386" s="6" t="s">
        <v>93</v>
      </c>
      <c r="F5386" s="6" t="s">
        <v>41</v>
      </c>
      <c r="G5386" s="57">
        <v>16667</v>
      </c>
      <c r="H5386" s="8">
        <v>26.08</v>
      </c>
      <c r="I5386" s="9">
        <v>1.5648</v>
      </c>
      <c r="J5386" s="4">
        <v>8.3999999999999995E-3</v>
      </c>
      <c r="K5386" s="9">
        <v>0.18629999999999999</v>
      </c>
      <c r="L5386" s="2">
        <v>140</v>
      </c>
      <c r="M5386" s="6"/>
      <c r="N5386" s="6"/>
    </row>
    <row r="5387" spans="1:14" x14ac:dyDescent="0.3">
      <c r="A5387" s="1" t="str">
        <f>VLOOKUP(F5387,Sheet2!A:C,2,FALSE)</f>
        <v>结果页</v>
      </c>
      <c r="B5387" s="1" t="str">
        <f>VLOOKUP(E5387,[1]Sheet4!A:B,2,FALSE)</f>
        <v>API</v>
      </c>
      <c r="C5387" s="1" t="str">
        <f t="shared" si="55"/>
        <v>07</v>
      </c>
      <c r="D5387" s="147">
        <v>20150724</v>
      </c>
      <c r="E5387" s="6" t="s">
        <v>74</v>
      </c>
      <c r="F5387" s="6" t="s">
        <v>61</v>
      </c>
      <c r="G5387" s="57">
        <v>558692</v>
      </c>
      <c r="H5387" s="8">
        <v>1203.01</v>
      </c>
      <c r="I5387" s="9">
        <v>2.15</v>
      </c>
      <c r="J5387" s="4">
        <v>1.7899999999999999E-2</v>
      </c>
      <c r="K5387" s="9"/>
      <c r="L5387" s="2">
        <v>9988</v>
      </c>
      <c r="M5387" s="6"/>
      <c r="N5387" s="6"/>
    </row>
    <row r="5388" spans="1:14" x14ac:dyDescent="0.3">
      <c r="A5388" s="1" t="str">
        <f>VLOOKUP(F5388,Sheet2!A:C,2,FALSE)</f>
        <v>结果页</v>
      </c>
      <c r="B5388" s="1" t="str">
        <f>VLOOKUP(E5388,[1]Sheet4!A:B,2,FALSE)</f>
        <v>API</v>
      </c>
      <c r="C5388" s="1" t="str">
        <f t="shared" si="55"/>
        <v>07</v>
      </c>
      <c r="D5388" s="147">
        <v>20150724</v>
      </c>
      <c r="E5388" s="6" t="s">
        <v>74</v>
      </c>
      <c r="F5388" s="6" t="s">
        <v>63</v>
      </c>
      <c r="G5388" s="57">
        <v>317356</v>
      </c>
      <c r="H5388" s="8">
        <v>407.29</v>
      </c>
      <c r="I5388" s="9">
        <v>1.28</v>
      </c>
      <c r="J5388" s="4">
        <v>9.3999999999999986E-3</v>
      </c>
      <c r="K5388" s="9"/>
      <c r="L5388" s="2">
        <v>2968</v>
      </c>
      <c r="M5388" s="6"/>
      <c r="N5388" s="6"/>
    </row>
    <row r="5389" spans="1:14" x14ac:dyDescent="0.3">
      <c r="A5389" s="1" t="str">
        <f>VLOOKUP(F5389,Sheet2!A:C,2,FALSE)</f>
        <v>其他</v>
      </c>
      <c r="B5389" s="1" t="str">
        <f>VLOOKUP(E5389,[1]Sheet4!A:B,2,FALSE)</f>
        <v>API</v>
      </c>
      <c r="C5389" s="1" t="str">
        <f t="shared" si="55"/>
        <v>07</v>
      </c>
      <c r="D5389" s="147">
        <v>20150724</v>
      </c>
      <c r="E5389" s="6" t="s">
        <v>74</v>
      </c>
      <c r="F5389" s="6" t="s">
        <v>41</v>
      </c>
      <c r="G5389" s="57">
        <v>69385</v>
      </c>
      <c r="H5389" s="8">
        <v>372.18</v>
      </c>
      <c r="I5389" s="9">
        <v>5.36</v>
      </c>
      <c r="K5389" s="9"/>
      <c r="M5389" s="6"/>
      <c r="N5389" s="6"/>
    </row>
    <row r="5390" spans="1:14" x14ac:dyDescent="0.3">
      <c r="A5390" s="1" t="str">
        <f>VLOOKUP(F5390,Sheet2!A:C,2,FALSE)</f>
        <v>结果页</v>
      </c>
      <c r="B5390" s="1" t="str">
        <f>VLOOKUP(E5390,[1]Sheet4!A:B,2,FALSE)</f>
        <v>API</v>
      </c>
      <c r="C5390" s="1" t="str">
        <f t="shared" si="55"/>
        <v>07</v>
      </c>
      <c r="D5390" s="147">
        <v>20150725</v>
      </c>
      <c r="E5390" s="6" t="s">
        <v>74</v>
      </c>
      <c r="F5390" s="6" t="s">
        <v>61</v>
      </c>
      <c r="G5390" s="57">
        <v>760188</v>
      </c>
      <c r="H5390" s="8">
        <v>1864.48</v>
      </c>
      <c r="I5390" s="9">
        <v>2.4500000000000002</v>
      </c>
      <c r="J5390" s="4">
        <v>1.7500000000000002E-2</v>
      </c>
      <c r="K5390" s="9"/>
      <c r="L5390" s="2">
        <v>13302</v>
      </c>
      <c r="M5390" s="6"/>
      <c r="N5390" s="6"/>
    </row>
    <row r="5391" spans="1:14" x14ac:dyDescent="0.3">
      <c r="A5391" s="1" t="str">
        <f>VLOOKUP(F5391,Sheet2!A:C,2,FALSE)</f>
        <v>结果页</v>
      </c>
      <c r="B5391" s="1" t="str">
        <f>VLOOKUP(E5391,[1]Sheet4!A:B,2,FALSE)</f>
        <v>API</v>
      </c>
      <c r="C5391" s="1" t="str">
        <f t="shared" si="55"/>
        <v>07</v>
      </c>
      <c r="D5391" s="147">
        <v>20150725</v>
      </c>
      <c r="E5391" s="6" t="s">
        <v>74</v>
      </c>
      <c r="F5391" s="6" t="s">
        <v>63</v>
      </c>
      <c r="G5391" s="57">
        <v>369376</v>
      </c>
      <c r="H5391" s="8">
        <v>469.28</v>
      </c>
      <c r="I5391" s="9">
        <v>1.27</v>
      </c>
      <c r="J5391" s="4">
        <v>9.3999999999999986E-3</v>
      </c>
      <c r="K5391" s="9"/>
      <c r="L5391" s="2">
        <v>3486</v>
      </c>
      <c r="M5391" s="6"/>
      <c r="N5391" s="6"/>
    </row>
    <row r="5392" spans="1:14" x14ac:dyDescent="0.3">
      <c r="A5392" s="1" t="str">
        <f>VLOOKUP(F5392,Sheet2!A:C,2,FALSE)</f>
        <v>其他</v>
      </c>
      <c r="B5392" s="1" t="str">
        <f>VLOOKUP(E5392,[1]Sheet4!A:B,2,FALSE)</f>
        <v>API</v>
      </c>
      <c r="C5392" s="1" t="str">
        <f t="shared" si="55"/>
        <v>07</v>
      </c>
      <c r="D5392" s="147">
        <v>20150725</v>
      </c>
      <c r="E5392" s="6" t="s">
        <v>74</v>
      </c>
      <c r="F5392" s="6" t="s">
        <v>41</v>
      </c>
      <c r="G5392" s="57">
        <v>71915</v>
      </c>
      <c r="H5392" s="8">
        <v>429.09</v>
      </c>
      <c r="I5392" s="9">
        <v>5.97</v>
      </c>
      <c r="K5392" s="9"/>
      <c r="M5392" s="6"/>
      <c r="N5392" s="6"/>
    </row>
    <row r="5393" spans="1:15" x14ac:dyDescent="0.3">
      <c r="A5393" s="1" t="str">
        <f>VLOOKUP(F5393,Sheet2!A:C,2,FALSE)</f>
        <v>结果页</v>
      </c>
      <c r="B5393" s="1" t="str">
        <f>VLOOKUP(E5393,[1]Sheet4!A:B,2,FALSE)</f>
        <v>自家直客</v>
      </c>
      <c r="C5393" s="1" t="str">
        <f t="shared" si="55"/>
        <v>08</v>
      </c>
      <c r="D5393" s="147">
        <v>20150801</v>
      </c>
      <c r="E5393" s="6" t="s">
        <v>83</v>
      </c>
      <c r="F5393" s="6" t="s">
        <v>82</v>
      </c>
      <c r="G5393" s="57">
        <v>29177656</v>
      </c>
      <c r="H5393" s="8">
        <v>23908.73</v>
      </c>
      <c r="I5393" s="9">
        <v>0.82</v>
      </c>
      <c r="J5393" s="4">
        <v>1.21E-2</v>
      </c>
      <c r="K5393" s="9">
        <v>7.0000000000000007E-2</v>
      </c>
      <c r="L5393" s="2">
        <v>354483</v>
      </c>
      <c r="M5393" s="4">
        <v>6.5199999999999994E-2</v>
      </c>
      <c r="N5393" s="7">
        <v>1.04</v>
      </c>
      <c r="O5393" s="2">
        <v>23100</v>
      </c>
    </row>
    <row r="5394" spans="1:15" x14ac:dyDescent="0.3">
      <c r="A5394" s="1" t="str">
        <f>VLOOKUP(F5394,Sheet2!A:C,2,FALSE)</f>
        <v>结果页</v>
      </c>
      <c r="B5394" s="1" t="str">
        <f>VLOOKUP(E5394,[1]Sheet4!A:B,2,FALSE)</f>
        <v>自家直客</v>
      </c>
      <c r="C5394" s="1" t="str">
        <f t="shared" si="55"/>
        <v>07</v>
      </c>
      <c r="D5394" s="147">
        <v>20150731</v>
      </c>
      <c r="E5394" s="6" t="s">
        <v>85</v>
      </c>
      <c r="F5394" s="6" t="s">
        <v>90</v>
      </c>
      <c r="G5394" s="57">
        <v>29573319</v>
      </c>
      <c r="H5394" s="8">
        <v>23563.89</v>
      </c>
      <c r="I5394" s="9">
        <v>0.8</v>
      </c>
      <c r="J5394" s="4">
        <v>1.2E-2</v>
      </c>
      <c r="K5394" s="9">
        <v>7.0000000000000007E-2</v>
      </c>
      <c r="L5394" s="2">
        <v>355322</v>
      </c>
      <c r="M5394" s="4">
        <v>6.1199999999999997E-2</v>
      </c>
      <c r="N5394" s="7">
        <v>1.08</v>
      </c>
      <c r="O5394" s="2">
        <v>21729</v>
      </c>
    </row>
    <row r="5395" spans="1:15" x14ac:dyDescent="0.3">
      <c r="A5395" s="1" t="str">
        <f>VLOOKUP(F5395,Sheet2!A:C,2,FALSE)</f>
        <v>结果页</v>
      </c>
      <c r="B5395" s="1" t="str">
        <f>VLOOKUP(E5395,[1]Sheet4!A:B,2,FALSE)</f>
        <v>自家直客</v>
      </c>
      <c r="C5395" s="1" t="str">
        <f t="shared" si="55"/>
        <v>07</v>
      </c>
      <c r="D5395" s="147">
        <v>20150730</v>
      </c>
      <c r="E5395" s="6" t="s">
        <v>85</v>
      </c>
      <c r="F5395" s="6" t="s">
        <v>90</v>
      </c>
      <c r="G5395" s="57">
        <v>28970266</v>
      </c>
      <c r="H5395" s="8">
        <v>22888.98</v>
      </c>
      <c r="I5395" s="9">
        <v>0.79</v>
      </c>
      <c r="J5395" s="4">
        <v>1.21E-2</v>
      </c>
      <c r="K5395" s="9">
        <v>7.0000000000000007E-2</v>
      </c>
      <c r="L5395" s="2">
        <v>351680</v>
      </c>
      <c r="M5395" s="4">
        <v>6.1100000000000002E-2</v>
      </c>
      <c r="N5395" s="7">
        <v>1.06</v>
      </c>
      <c r="O5395" s="2">
        <v>21496</v>
      </c>
    </row>
    <row r="5396" spans="1:15" x14ac:dyDescent="0.3">
      <c r="A5396" s="1" t="str">
        <f>VLOOKUP(F5396,Sheet2!A:C,2,FALSE)</f>
        <v>结果页</v>
      </c>
      <c r="B5396" s="1" t="str">
        <f>VLOOKUP(E5396,[1]Sheet4!A:B,2,FALSE)</f>
        <v>自家直客</v>
      </c>
      <c r="C5396" s="1" t="str">
        <f t="shared" si="55"/>
        <v>07</v>
      </c>
      <c r="D5396" s="147">
        <v>20150729</v>
      </c>
      <c r="E5396" s="6" t="s">
        <v>85</v>
      </c>
      <c r="F5396" s="6" t="s">
        <v>82</v>
      </c>
      <c r="G5396" s="57">
        <v>29654016</v>
      </c>
      <c r="H5396" s="8">
        <v>24488.75</v>
      </c>
      <c r="I5396" s="9">
        <v>0.83</v>
      </c>
      <c r="J5396" s="4">
        <v>1.23E-2</v>
      </c>
      <c r="K5396" s="9">
        <v>7.0000000000000007E-2</v>
      </c>
      <c r="L5396" s="2">
        <v>364825</v>
      </c>
      <c r="M5396" s="4">
        <v>6.3200000000000006E-2</v>
      </c>
      <c r="N5396" s="7">
        <v>1.06</v>
      </c>
      <c r="O5396" s="2">
        <v>23043</v>
      </c>
    </row>
    <row r="5397" spans="1:15" x14ac:dyDescent="0.3">
      <c r="A5397" s="1" t="str">
        <f>VLOOKUP(F5397,Sheet2!A:C,2,FALSE)</f>
        <v>结果页</v>
      </c>
      <c r="B5397" s="1" t="str">
        <f>VLOOKUP(E5397,[1]Sheet4!A:B,2,FALSE)</f>
        <v>自家直客</v>
      </c>
      <c r="C5397" s="1" t="str">
        <f t="shared" si="55"/>
        <v>07</v>
      </c>
      <c r="D5397" s="147">
        <v>20150728</v>
      </c>
      <c r="E5397" s="6" t="s">
        <v>85</v>
      </c>
      <c r="F5397" s="6" t="s">
        <v>90</v>
      </c>
      <c r="G5397" s="57">
        <v>31647304</v>
      </c>
      <c r="H5397" s="8">
        <v>26599.27</v>
      </c>
      <c r="I5397" s="9">
        <v>0.84</v>
      </c>
      <c r="J5397" s="4">
        <v>1.2200000000000001E-2</v>
      </c>
      <c r="K5397" s="9">
        <v>7.0000000000000007E-2</v>
      </c>
      <c r="L5397" s="2">
        <v>386836</v>
      </c>
      <c r="M5397" s="4">
        <v>6.5799999999999997E-2</v>
      </c>
      <c r="N5397" s="7">
        <v>1.05</v>
      </c>
      <c r="O5397" s="2">
        <v>25442</v>
      </c>
    </row>
    <row r="5398" spans="1:15" x14ac:dyDescent="0.3">
      <c r="A5398" s="1" t="str">
        <f>VLOOKUP(F5398,Sheet2!A:C,2,FALSE)</f>
        <v>结果页</v>
      </c>
      <c r="B5398" s="1" t="str">
        <f>VLOOKUP(E5398,[1]Sheet4!A:B,2,FALSE)</f>
        <v>自家直客</v>
      </c>
      <c r="C5398" s="1" t="str">
        <f t="shared" si="55"/>
        <v>07</v>
      </c>
      <c r="D5398" s="147">
        <v>20150727</v>
      </c>
      <c r="E5398" s="6" t="s">
        <v>85</v>
      </c>
      <c r="F5398" s="6" t="s">
        <v>90</v>
      </c>
      <c r="G5398" s="57">
        <v>31610946</v>
      </c>
      <c r="H5398" s="8">
        <v>26839.09</v>
      </c>
      <c r="I5398" s="9">
        <v>0.85</v>
      </c>
      <c r="J5398" s="4">
        <v>1.21E-2</v>
      </c>
      <c r="K5398" s="9">
        <v>7.0000000000000007E-2</v>
      </c>
      <c r="L5398" s="2">
        <v>383717</v>
      </c>
      <c r="M5398" s="4">
        <v>6.2399999999999997E-2</v>
      </c>
      <c r="N5398" s="7">
        <v>1.1200000000000001</v>
      </c>
      <c r="O5398" s="2">
        <v>23928</v>
      </c>
    </row>
    <row r="5399" spans="1:15" x14ac:dyDescent="0.3">
      <c r="A5399" s="1" t="str">
        <f>VLOOKUP(F5399,Sheet2!A:C,2,FALSE)</f>
        <v>结果页</v>
      </c>
      <c r="B5399" s="1" t="str">
        <f>VLOOKUP(E5399,[1]Sheet4!A:B,2,FALSE)</f>
        <v>自家直客</v>
      </c>
      <c r="C5399" s="1" t="str">
        <f t="shared" si="55"/>
        <v>07</v>
      </c>
      <c r="D5399" s="147">
        <v>20150726</v>
      </c>
      <c r="E5399" s="6" t="s">
        <v>83</v>
      </c>
      <c r="F5399" s="6" t="s">
        <v>90</v>
      </c>
      <c r="G5399" s="57">
        <v>30834767</v>
      </c>
      <c r="H5399" s="8">
        <v>27271.95</v>
      </c>
      <c r="I5399" s="9">
        <v>0.88</v>
      </c>
      <c r="J5399" s="4">
        <v>1.26E-2</v>
      </c>
      <c r="K5399" s="9">
        <v>7.0000000000000007E-2</v>
      </c>
      <c r="L5399" s="2">
        <v>387359</v>
      </c>
      <c r="M5399" s="4">
        <v>5.8700000000000002E-2</v>
      </c>
      <c r="N5399" s="7">
        <v>1.2</v>
      </c>
      <c r="O5399" s="2">
        <v>22729</v>
      </c>
    </row>
    <row r="5400" spans="1:15" x14ac:dyDescent="0.3">
      <c r="A5400" s="1" t="str">
        <f>VLOOKUP(F5400,Sheet2!A:C,2,FALSE)</f>
        <v>结果页</v>
      </c>
      <c r="B5400" s="1" t="str">
        <f>VLOOKUP(E5400,[1]Sheet4!A:B,2,FALSE)</f>
        <v>API</v>
      </c>
      <c r="C5400" s="1" t="str">
        <f t="shared" si="55"/>
        <v>08</v>
      </c>
      <c r="D5400" s="147">
        <v>20150801</v>
      </c>
      <c r="E5400" s="6" t="s">
        <v>33</v>
      </c>
      <c r="F5400" s="6" t="s">
        <v>90</v>
      </c>
      <c r="G5400" s="57">
        <v>1791426</v>
      </c>
      <c r="H5400" s="8">
        <v>361.51</v>
      </c>
      <c r="I5400" s="9">
        <v>0.2</v>
      </c>
      <c r="J5400" s="4">
        <v>7.9000000000000008E-3</v>
      </c>
      <c r="K5400" s="9">
        <v>0.03</v>
      </c>
      <c r="L5400" s="2">
        <v>14084</v>
      </c>
      <c r="M5400" s="4">
        <v>7.5499999999999998E-2</v>
      </c>
      <c r="N5400" s="7">
        <v>0.34</v>
      </c>
      <c r="O5400" s="2">
        <v>1063</v>
      </c>
    </row>
    <row r="5401" spans="1:15" x14ac:dyDescent="0.3">
      <c r="A5401" s="1" t="str">
        <f>VLOOKUP(F5401,Sheet2!A:C,2,FALSE)</f>
        <v>结果页</v>
      </c>
      <c r="B5401" s="1" t="str">
        <f>VLOOKUP(E5401,[1]Sheet4!A:B,2,FALSE)</f>
        <v>API</v>
      </c>
      <c r="C5401" s="1" t="str">
        <f t="shared" si="55"/>
        <v>07</v>
      </c>
      <c r="D5401" s="147">
        <v>20150731</v>
      </c>
      <c r="E5401" s="6" t="s">
        <v>32</v>
      </c>
      <c r="F5401" s="6" t="s">
        <v>90</v>
      </c>
      <c r="G5401" s="57">
        <v>2117289</v>
      </c>
      <c r="H5401" s="8">
        <v>476.47</v>
      </c>
      <c r="I5401" s="9">
        <v>0.23</v>
      </c>
      <c r="J5401" s="4">
        <v>7.4999999999999997E-3</v>
      </c>
      <c r="K5401" s="9">
        <v>0.03</v>
      </c>
      <c r="L5401" s="2">
        <v>15858</v>
      </c>
      <c r="M5401" s="4">
        <v>8.1000000000000003E-2</v>
      </c>
      <c r="N5401" s="7">
        <v>0.37</v>
      </c>
      <c r="O5401" s="2">
        <v>1285</v>
      </c>
    </row>
    <row r="5402" spans="1:15" x14ac:dyDescent="0.3">
      <c r="A5402" s="1" t="str">
        <f>VLOOKUP(F5402,Sheet2!A:C,2,FALSE)</f>
        <v>结果页</v>
      </c>
      <c r="B5402" s="1" t="str">
        <f>VLOOKUP(E5402,[1]Sheet4!A:B,2,FALSE)</f>
        <v>API</v>
      </c>
      <c r="C5402" s="1" t="str">
        <f t="shared" si="55"/>
        <v>07</v>
      </c>
      <c r="D5402" s="147">
        <v>20150730</v>
      </c>
      <c r="E5402" s="6" t="s">
        <v>32</v>
      </c>
      <c r="F5402" s="6" t="s">
        <v>90</v>
      </c>
      <c r="G5402" s="57">
        <v>2351828</v>
      </c>
      <c r="H5402" s="8">
        <v>462.68</v>
      </c>
      <c r="I5402" s="9">
        <v>0.2</v>
      </c>
      <c r="J5402" s="4">
        <v>7.1999999999999998E-3</v>
      </c>
      <c r="K5402" s="9">
        <v>0.03</v>
      </c>
      <c r="L5402" s="2">
        <v>16977</v>
      </c>
      <c r="M5402" s="4">
        <v>7.7200000000000005E-2</v>
      </c>
      <c r="N5402" s="7">
        <v>0.35</v>
      </c>
      <c r="O5402" s="2">
        <v>1310</v>
      </c>
    </row>
    <row r="5403" spans="1:15" x14ac:dyDescent="0.3">
      <c r="A5403" s="1" t="str">
        <f>VLOOKUP(F5403,Sheet2!A:C,2,FALSE)</f>
        <v>结果页</v>
      </c>
      <c r="B5403" s="1" t="str">
        <f>VLOOKUP(E5403,[1]Sheet4!A:B,2,FALSE)</f>
        <v>API</v>
      </c>
      <c r="C5403" s="1" t="str">
        <f t="shared" si="55"/>
        <v>07</v>
      </c>
      <c r="D5403" s="147">
        <v>20150729</v>
      </c>
      <c r="E5403" s="6" t="s">
        <v>32</v>
      </c>
      <c r="F5403" s="6" t="s">
        <v>90</v>
      </c>
      <c r="G5403" s="57">
        <v>2198854</v>
      </c>
      <c r="H5403" s="8">
        <v>484.91</v>
      </c>
      <c r="I5403" s="9">
        <v>0.22</v>
      </c>
      <c r="J5403" s="4">
        <v>7.4999999999999997E-3</v>
      </c>
      <c r="K5403" s="9">
        <v>0.03</v>
      </c>
      <c r="L5403" s="2">
        <v>16415</v>
      </c>
      <c r="M5403" s="4">
        <v>8.3199999999999996E-2</v>
      </c>
      <c r="N5403" s="7">
        <v>0.36</v>
      </c>
      <c r="O5403" s="2">
        <v>1365</v>
      </c>
    </row>
    <row r="5404" spans="1:15" x14ac:dyDescent="0.3">
      <c r="A5404" s="1" t="str">
        <f>VLOOKUP(F5404,Sheet2!A:C,2,FALSE)</f>
        <v>结果页</v>
      </c>
      <c r="B5404" s="1" t="str">
        <f>VLOOKUP(E5404,[1]Sheet4!A:B,2,FALSE)</f>
        <v>API</v>
      </c>
      <c r="C5404" s="1" t="str">
        <f t="shared" si="55"/>
        <v>07</v>
      </c>
      <c r="D5404" s="147">
        <v>20150728</v>
      </c>
      <c r="E5404" s="6" t="s">
        <v>32</v>
      </c>
      <c r="F5404" s="6" t="s">
        <v>90</v>
      </c>
      <c r="G5404" s="57">
        <v>2242801</v>
      </c>
      <c r="H5404" s="8">
        <v>541.97</v>
      </c>
      <c r="I5404" s="9">
        <v>0.24</v>
      </c>
      <c r="J5404" s="4">
        <v>7.4999999999999997E-3</v>
      </c>
      <c r="K5404" s="9">
        <v>0.03</v>
      </c>
      <c r="L5404" s="2">
        <v>16755</v>
      </c>
      <c r="M5404" s="4">
        <v>8.9499999999999996E-2</v>
      </c>
      <c r="N5404" s="7">
        <v>0.36</v>
      </c>
      <c r="O5404" s="2">
        <v>1500</v>
      </c>
    </row>
    <row r="5405" spans="1:15" x14ac:dyDescent="0.3">
      <c r="A5405" s="1" t="str">
        <f>VLOOKUP(F5405,Sheet2!A:C,2,FALSE)</f>
        <v>结果页</v>
      </c>
      <c r="B5405" s="1" t="str">
        <f>VLOOKUP(E5405,[1]Sheet4!A:B,2,FALSE)</f>
        <v>API</v>
      </c>
      <c r="C5405" s="1" t="str">
        <f t="shared" si="55"/>
        <v>07</v>
      </c>
      <c r="D5405" s="147">
        <v>20150727</v>
      </c>
      <c r="E5405" s="6" t="s">
        <v>32</v>
      </c>
      <c r="F5405" s="6" t="s">
        <v>90</v>
      </c>
      <c r="G5405" s="57">
        <v>2331581</v>
      </c>
      <c r="H5405" s="8">
        <v>505.75</v>
      </c>
      <c r="I5405" s="9">
        <v>0.22</v>
      </c>
      <c r="J5405" s="4">
        <v>7.3000000000000001E-3</v>
      </c>
      <c r="K5405" s="9">
        <v>0.03</v>
      </c>
      <c r="L5405" s="2">
        <v>16991</v>
      </c>
      <c r="M5405" s="4">
        <v>8.3099999999999993E-2</v>
      </c>
      <c r="N5405" s="7">
        <v>0.36</v>
      </c>
      <c r="O5405" s="2">
        <v>1412</v>
      </c>
    </row>
    <row r="5406" spans="1:15" x14ac:dyDescent="0.3">
      <c r="A5406" s="1" t="str">
        <f>VLOOKUP(F5406,Sheet2!A:C,2,FALSE)</f>
        <v>结果页</v>
      </c>
      <c r="B5406" s="1" t="str">
        <f>VLOOKUP(E5406,[1]Sheet4!A:B,2,FALSE)</f>
        <v>API</v>
      </c>
      <c r="C5406" s="1" t="str">
        <f t="shared" si="55"/>
        <v>07</v>
      </c>
      <c r="D5406" s="147">
        <v>20150726</v>
      </c>
      <c r="E5406" s="6" t="s">
        <v>32</v>
      </c>
      <c r="F5406" s="6" t="s">
        <v>90</v>
      </c>
      <c r="G5406" s="57">
        <v>2494360</v>
      </c>
      <c r="H5406" s="8">
        <v>531.08000000000004</v>
      </c>
      <c r="I5406" s="9">
        <v>0.21</v>
      </c>
      <c r="J5406" s="4">
        <v>7.4999999999999997E-3</v>
      </c>
      <c r="K5406" s="9">
        <v>0.03</v>
      </c>
      <c r="L5406" s="2">
        <v>18692</v>
      </c>
      <c r="M5406" s="4">
        <v>8.0100000000000005E-2</v>
      </c>
      <c r="N5406" s="7">
        <v>0.35</v>
      </c>
      <c r="O5406" s="2">
        <v>1497</v>
      </c>
    </row>
    <row r="5407" spans="1:15" x14ac:dyDescent="0.3">
      <c r="A5407" s="1" t="str">
        <f>VLOOKUP(F5407,Sheet2!A:C,2,FALSE)</f>
        <v>其他</v>
      </c>
      <c r="B5407" s="1" t="str">
        <f>VLOOKUP(E5407,[1]Sheet4!A:B,2,FALSE)</f>
        <v>自家直客</v>
      </c>
      <c r="C5407" s="1" t="str">
        <f t="shared" si="55"/>
        <v>08</v>
      </c>
      <c r="D5407" s="147">
        <v>20150801</v>
      </c>
      <c r="E5407" s="6" t="s">
        <v>85</v>
      </c>
      <c r="F5407" s="6" t="s">
        <v>84</v>
      </c>
      <c r="G5407" s="57">
        <v>2260817</v>
      </c>
      <c r="H5407" s="8">
        <v>649.04</v>
      </c>
      <c r="I5407" s="9">
        <v>0.28999999999999998</v>
      </c>
      <c r="J5407" s="4">
        <v>5.7999999999999996E-3</v>
      </c>
      <c r="K5407" s="9">
        <v>0.05</v>
      </c>
      <c r="L5407" s="2">
        <v>13172</v>
      </c>
      <c r="M5407" s="4">
        <v>2.5399999999999999E-2</v>
      </c>
      <c r="N5407" s="7">
        <v>1.94</v>
      </c>
      <c r="O5407" s="2">
        <v>334</v>
      </c>
    </row>
    <row r="5408" spans="1:15" x14ac:dyDescent="0.3">
      <c r="A5408" s="1" t="str">
        <f>VLOOKUP(F5408,Sheet2!A:C,2,FALSE)</f>
        <v>其他</v>
      </c>
      <c r="B5408" s="1" t="str">
        <f>VLOOKUP(E5408,[1]Sheet4!A:B,2,FALSE)</f>
        <v>自家直客</v>
      </c>
      <c r="C5408" s="1" t="str">
        <f t="shared" si="55"/>
        <v>07</v>
      </c>
      <c r="D5408" s="147">
        <v>20150731</v>
      </c>
      <c r="E5408" s="6" t="s">
        <v>83</v>
      </c>
      <c r="F5408" s="6" t="s">
        <v>84</v>
      </c>
      <c r="G5408" s="57">
        <v>1791455</v>
      </c>
      <c r="H5408" s="8">
        <v>531.05999999999995</v>
      </c>
      <c r="I5408" s="9">
        <v>0.3</v>
      </c>
      <c r="J5408" s="4">
        <v>6.1000000000000004E-3</v>
      </c>
      <c r="K5408" s="9">
        <v>0.05</v>
      </c>
      <c r="L5408" s="2">
        <v>10910</v>
      </c>
      <c r="M5408" s="4">
        <v>2.4799999999999999E-2</v>
      </c>
      <c r="N5408" s="7">
        <v>1.96</v>
      </c>
      <c r="O5408" s="2">
        <v>271</v>
      </c>
    </row>
    <row r="5409" spans="1:15" x14ac:dyDescent="0.3">
      <c r="A5409" s="1" t="str">
        <f>VLOOKUP(F5409,Sheet2!A:C,2,FALSE)</f>
        <v>其他</v>
      </c>
      <c r="B5409" s="1" t="str">
        <f>VLOOKUP(E5409,[1]Sheet4!A:B,2,FALSE)</f>
        <v>自家直客</v>
      </c>
      <c r="C5409" s="1" t="str">
        <f t="shared" si="55"/>
        <v>07</v>
      </c>
      <c r="D5409" s="147">
        <v>20150730</v>
      </c>
      <c r="E5409" s="6" t="s">
        <v>85</v>
      </c>
      <c r="F5409" s="6" t="s">
        <v>84</v>
      </c>
      <c r="G5409" s="57">
        <v>1663564</v>
      </c>
      <c r="H5409" s="8">
        <v>548.38</v>
      </c>
      <c r="I5409" s="9">
        <v>0.33</v>
      </c>
      <c r="J5409" s="4">
        <v>6.4000000000000003E-3</v>
      </c>
      <c r="K5409" s="9">
        <v>0.05</v>
      </c>
      <c r="L5409" s="2">
        <v>10636</v>
      </c>
      <c r="M5409" s="4">
        <v>2.4400000000000002E-2</v>
      </c>
      <c r="N5409" s="7">
        <v>2.12</v>
      </c>
      <c r="O5409" s="2">
        <v>259</v>
      </c>
    </row>
    <row r="5410" spans="1:15" x14ac:dyDescent="0.3">
      <c r="A5410" s="1" t="str">
        <f>VLOOKUP(F5410,Sheet2!A:C,2,FALSE)</f>
        <v>其他</v>
      </c>
      <c r="B5410" s="1" t="str">
        <f>VLOOKUP(E5410,[1]Sheet4!A:B,2,FALSE)</f>
        <v>自家直客</v>
      </c>
      <c r="C5410" s="1" t="str">
        <f t="shared" si="55"/>
        <v>07</v>
      </c>
      <c r="D5410" s="147">
        <v>20150729</v>
      </c>
      <c r="E5410" s="6" t="s">
        <v>83</v>
      </c>
      <c r="F5410" s="6" t="s">
        <v>84</v>
      </c>
      <c r="G5410" s="57">
        <v>1725494</v>
      </c>
      <c r="H5410" s="8">
        <v>608.41999999999996</v>
      </c>
      <c r="I5410" s="9">
        <v>0.35</v>
      </c>
      <c r="J5410" s="4">
        <v>6.4000000000000003E-3</v>
      </c>
      <c r="K5410" s="9">
        <v>0.06</v>
      </c>
      <c r="L5410" s="2">
        <v>10974</v>
      </c>
      <c r="M5410" s="4">
        <v>2.5600000000000001E-2</v>
      </c>
      <c r="N5410" s="7">
        <v>2.17</v>
      </c>
      <c r="O5410" s="2">
        <v>281</v>
      </c>
    </row>
    <row r="5411" spans="1:15" x14ac:dyDescent="0.3">
      <c r="A5411" s="1" t="str">
        <f>VLOOKUP(F5411,Sheet2!A:C,2,FALSE)</f>
        <v>其他</v>
      </c>
      <c r="B5411" s="1" t="str">
        <f>VLOOKUP(E5411,[1]Sheet4!A:B,2,FALSE)</f>
        <v>自家直客</v>
      </c>
      <c r="C5411" s="1" t="str">
        <f t="shared" si="55"/>
        <v>07</v>
      </c>
      <c r="D5411" s="147">
        <v>20150728</v>
      </c>
      <c r="E5411" s="6" t="s">
        <v>85</v>
      </c>
      <c r="F5411" s="6" t="s">
        <v>84</v>
      </c>
      <c r="G5411" s="57">
        <v>1794478</v>
      </c>
      <c r="H5411" s="8">
        <v>649.29</v>
      </c>
      <c r="I5411" s="9">
        <v>0.36</v>
      </c>
      <c r="J5411" s="4">
        <v>6.3E-3</v>
      </c>
      <c r="K5411" s="9">
        <v>0.06</v>
      </c>
      <c r="L5411" s="2">
        <v>11368</v>
      </c>
      <c r="M5411" s="4">
        <v>2.7699999999999999E-2</v>
      </c>
      <c r="N5411" s="7">
        <v>2.06</v>
      </c>
      <c r="O5411" s="2">
        <v>315</v>
      </c>
    </row>
    <row r="5412" spans="1:15" x14ac:dyDescent="0.3">
      <c r="A5412" s="1" t="str">
        <f>VLOOKUP(F5412,Sheet2!A:C,2,FALSE)</f>
        <v>其他</v>
      </c>
      <c r="B5412" s="1" t="str">
        <f>VLOOKUP(E5412,[1]Sheet4!A:B,2,FALSE)</f>
        <v>自家直客</v>
      </c>
      <c r="C5412" s="1" t="str">
        <f t="shared" ref="C5412:C5475" si="56">RIGHT(LEFT(D5412,6),2)</f>
        <v>07</v>
      </c>
      <c r="D5412" s="147">
        <v>20150727</v>
      </c>
      <c r="E5412" s="6" t="s">
        <v>85</v>
      </c>
      <c r="F5412" s="6" t="s">
        <v>84</v>
      </c>
      <c r="G5412" s="57">
        <v>1734874</v>
      </c>
      <c r="H5412" s="8">
        <v>588.65</v>
      </c>
      <c r="I5412" s="9">
        <v>0.34</v>
      </c>
      <c r="J5412" s="4">
        <v>6.1999999999999998E-3</v>
      </c>
      <c r="K5412" s="9">
        <v>0.05</v>
      </c>
      <c r="L5412" s="2">
        <v>10785</v>
      </c>
      <c r="M5412" s="4">
        <v>2.9399999999999999E-2</v>
      </c>
      <c r="N5412" s="7">
        <v>1.86</v>
      </c>
      <c r="O5412" s="2">
        <v>317</v>
      </c>
    </row>
    <row r="5413" spans="1:15" x14ac:dyDescent="0.3">
      <c r="A5413" s="1" t="str">
        <f>VLOOKUP(F5413,Sheet2!A:C,2,FALSE)</f>
        <v>其他</v>
      </c>
      <c r="B5413" s="1" t="str">
        <f>VLOOKUP(E5413,[1]Sheet4!A:B,2,FALSE)</f>
        <v>自家直客</v>
      </c>
      <c r="C5413" s="1" t="str">
        <f t="shared" si="56"/>
        <v>07</v>
      </c>
      <c r="D5413" s="147">
        <v>20150726</v>
      </c>
      <c r="E5413" s="6" t="s">
        <v>85</v>
      </c>
      <c r="F5413" s="6" t="s">
        <v>84</v>
      </c>
      <c r="G5413" s="57">
        <v>1728194</v>
      </c>
      <c r="H5413" s="8">
        <v>647.91999999999996</v>
      </c>
      <c r="I5413" s="9">
        <v>0.37</v>
      </c>
      <c r="J5413" s="4">
        <v>6.7000000000000002E-3</v>
      </c>
      <c r="K5413" s="9">
        <v>0.06</v>
      </c>
      <c r="L5413" s="2">
        <v>11609</v>
      </c>
      <c r="M5413" s="4">
        <v>2.3400000000000001E-2</v>
      </c>
      <c r="N5413" s="7">
        <v>2.38</v>
      </c>
      <c r="O5413" s="2">
        <v>272</v>
      </c>
    </row>
    <row r="5414" spans="1:15" x14ac:dyDescent="0.3">
      <c r="A5414" s="1" t="str">
        <f>VLOOKUP(F5414,Sheet2!A:C,2,FALSE)</f>
        <v>其他</v>
      </c>
      <c r="B5414" s="1" t="str">
        <f>VLOOKUP(E5414,[1]Sheet4!A:B,2,FALSE)</f>
        <v>API</v>
      </c>
      <c r="C5414" s="1" t="str">
        <f t="shared" si="56"/>
        <v>08</v>
      </c>
      <c r="D5414" s="147">
        <v>20150801</v>
      </c>
      <c r="E5414" s="6" t="s">
        <v>33</v>
      </c>
      <c r="F5414" s="6" t="s">
        <v>84</v>
      </c>
      <c r="G5414" s="57">
        <v>1790642</v>
      </c>
      <c r="H5414" s="8">
        <v>184.57</v>
      </c>
      <c r="I5414" s="9">
        <v>0.1</v>
      </c>
      <c r="J5414" s="4">
        <v>5.5999999999999999E-3</v>
      </c>
      <c r="K5414" s="9">
        <v>0.02</v>
      </c>
      <c r="L5414" s="2">
        <v>10008</v>
      </c>
      <c r="M5414" s="4">
        <v>2.2800000000000001E-2</v>
      </c>
      <c r="N5414" s="7">
        <v>0.81</v>
      </c>
      <c r="O5414" s="2">
        <v>228</v>
      </c>
    </row>
    <row r="5415" spans="1:15" x14ac:dyDescent="0.3">
      <c r="A5415" s="1" t="str">
        <f>VLOOKUP(F5415,Sheet2!A:C,2,FALSE)</f>
        <v>其他</v>
      </c>
      <c r="B5415" s="1" t="str">
        <f>VLOOKUP(E5415,[1]Sheet4!A:B,2,FALSE)</f>
        <v>API</v>
      </c>
      <c r="C5415" s="1" t="str">
        <f t="shared" si="56"/>
        <v>07</v>
      </c>
      <c r="D5415" s="147">
        <v>20150731</v>
      </c>
      <c r="E5415" s="6" t="s">
        <v>32</v>
      </c>
      <c r="F5415" s="6" t="s">
        <v>84</v>
      </c>
      <c r="G5415" s="57">
        <v>2270836</v>
      </c>
      <c r="H5415" s="8">
        <v>166.68</v>
      </c>
      <c r="I5415" s="9">
        <v>7.0000000000000007E-2</v>
      </c>
      <c r="J5415" s="4">
        <v>5.1000000000000004E-3</v>
      </c>
      <c r="K5415" s="9">
        <v>0.01</v>
      </c>
      <c r="L5415" s="2">
        <v>11542</v>
      </c>
      <c r="M5415" s="4">
        <v>2.1700000000000001E-2</v>
      </c>
      <c r="N5415" s="7">
        <v>0.66</v>
      </c>
      <c r="O5415" s="2">
        <v>251</v>
      </c>
    </row>
    <row r="5416" spans="1:15" x14ac:dyDescent="0.3">
      <c r="A5416" s="1" t="str">
        <f>VLOOKUP(F5416,Sheet2!A:C,2,FALSE)</f>
        <v>其他</v>
      </c>
      <c r="B5416" s="1" t="str">
        <f>VLOOKUP(E5416,[1]Sheet4!A:B,2,FALSE)</f>
        <v>API</v>
      </c>
      <c r="C5416" s="1" t="str">
        <f t="shared" si="56"/>
        <v>07</v>
      </c>
      <c r="D5416" s="147">
        <v>20150730</v>
      </c>
      <c r="E5416" s="6" t="s">
        <v>33</v>
      </c>
      <c r="F5416" s="6" t="s">
        <v>84</v>
      </c>
      <c r="G5416" s="57">
        <v>2392459</v>
      </c>
      <c r="H5416" s="8">
        <v>190.96</v>
      </c>
      <c r="I5416" s="9">
        <v>0.08</v>
      </c>
      <c r="J5416" s="4">
        <v>5.1000000000000004E-3</v>
      </c>
      <c r="K5416" s="9">
        <v>0.02</v>
      </c>
      <c r="L5416" s="2">
        <v>12182</v>
      </c>
      <c r="M5416" s="4">
        <v>2.6100000000000002E-2</v>
      </c>
      <c r="N5416" s="7">
        <v>0.6</v>
      </c>
      <c r="O5416" s="2">
        <v>318</v>
      </c>
    </row>
    <row r="5417" spans="1:15" x14ac:dyDescent="0.3">
      <c r="A5417" s="1" t="str">
        <f>VLOOKUP(F5417,Sheet2!A:C,2,FALSE)</f>
        <v>其他</v>
      </c>
      <c r="B5417" s="1" t="str">
        <f>VLOOKUP(E5417,[1]Sheet4!A:B,2,FALSE)</f>
        <v>API</v>
      </c>
      <c r="C5417" s="1" t="str">
        <f t="shared" si="56"/>
        <v>07</v>
      </c>
      <c r="D5417" s="147">
        <v>20150729</v>
      </c>
      <c r="E5417" s="6" t="s">
        <v>32</v>
      </c>
      <c r="F5417" s="6" t="s">
        <v>84</v>
      </c>
      <c r="G5417" s="57">
        <v>2338683</v>
      </c>
      <c r="H5417" s="8">
        <v>190.35</v>
      </c>
      <c r="I5417" s="9">
        <v>0.08</v>
      </c>
      <c r="J5417" s="4">
        <v>4.8999999999999998E-3</v>
      </c>
      <c r="K5417" s="9">
        <v>0.02</v>
      </c>
      <c r="L5417" s="2">
        <v>11504</v>
      </c>
      <c r="M5417" s="4">
        <v>2.4799999999999999E-2</v>
      </c>
      <c r="N5417" s="7">
        <v>0.67</v>
      </c>
      <c r="O5417" s="2">
        <v>285</v>
      </c>
    </row>
    <row r="5418" spans="1:15" x14ac:dyDescent="0.3">
      <c r="A5418" s="1" t="str">
        <f>VLOOKUP(F5418,Sheet2!A:C,2,FALSE)</f>
        <v>其他</v>
      </c>
      <c r="B5418" s="1" t="str">
        <f>VLOOKUP(E5418,[1]Sheet4!A:B,2,FALSE)</f>
        <v>API</v>
      </c>
      <c r="C5418" s="1" t="str">
        <f t="shared" si="56"/>
        <v>07</v>
      </c>
      <c r="D5418" s="147">
        <v>20150728</v>
      </c>
      <c r="E5418" s="6" t="s">
        <v>32</v>
      </c>
      <c r="F5418" s="6" t="s">
        <v>84</v>
      </c>
      <c r="G5418" s="57">
        <v>2311800</v>
      </c>
      <c r="H5418" s="8">
        <v>217.71</v>
      </c>
      <c r="I5418" s="9">
        <v>0.09</v>
      </c>
      <c r="J5418" s="4">
        <v>5.0000000000000001E-3</v>
      </c>
      <c r="K5418" s="9">
        <v>0.02</v>
      </c>
      <c r="L5418" s="2">
        <v>11554</v>
      </c>
      <c r="M5418" s="4">
        <v>2.1600000000000001E-2</v>
      </c>
      <c r="N5418" s="7">
        <v>0.87</v>
      </c>
      <c r="O5418" s="2">
        <v>249</v>
      </c>
    </row>
    <row r="5419" spans="1:15" x14ac:dyDescent="0.3">
      <c r="A5419" s="1" t="str">
        <f>VLOOKUP(F5419,Sheet2!A:C,2,FALSE)</f>
        <v>其他</v>
      </c>
      <c r="B5419" s="1" t="str">
        <f>VLOOKUP(E5419,[1]Sheet4!A:B,2,FALSE)</f>
        <v>API</v>
      </c>
      <c r="C5419" s="1" t="str">
        <f t="shared" si="56"/>
        <v>07</v>
      </c>
      <c r="D5419" s="147">
        <v>20150727</v>
      </c>
      <c r="E5419" s="6" t="s">
        <v>33</v>
      </c>
      <c r="F5419" s="6" t="s">
        <v>84</v>
      </c>
      <c r="G5419" s="57">
        <v>2394210</v>
      </c>
      <c r="H5419" s="8">
        <v>212.66</v>
      </c>
      <c r="I5419" s="9">
        <v>0.09</v>
      </c>
      <c r="J5419" s="4">
        <v>4.7999999999999996E-3</v>
      </c>
      <c r="K5419" s="9">
        <v>0.02</v>
      </c>
      <c r="L5419" s="2">
        <v>11443</v>
      </c>
      <c r="M5419" s="4">
        <v>2.35E-2</v>
      </c>
      <c r="N5419" s="7">
        <v>0.79</v>
      </c>
      <c r="O5419" s="2">
        <v>269</v>
      </c>
    </row>
    <row r="5420" spans="1:15" x14ac:dyDescent="0.3">
      <c r="A5420" s="1" t="str">
        <f>VLOOKUP(F5420,Sheet2!A:C,2,FALSE)</f>
        <v>其他</v>
      </c>
      <c r="B5420" s="1" t="str">
        <f>VLOOKUP(E5420,[1]Sheet4!A:B,2,FALSE)</f>
        <v>API</v>
      </c>
      <c r="C5420" s="1" t="str">
        <f t="shared" si="56"/>
        <v>07</v>
      </c>
      <c r="D5420" s="147">
        <v>20150726</v>
      </c>
      <c r="E5420" s="6" t="s">
        <v>33</v>
      </c>
      <c r="F5420" s="6" t="s">
        <v>84</v>
      </c>
      <c r="G5420" s="57">
        <v>2414304</v>
      </c>
      <c r="H5420" s="8">
        <v>244.82</v>
      </c>
      <c r="I5420" s="9">
        <v>0.1</v>
      </c>
      <c r="J5420" s="4">
        <v>5.0000000000000001E-3</v>
      </c>
      <c r="K5420" s="9">
        <v>0.02</v>
      </c>
      <c r="L5420" s="2">
        <v>12037</v>
      </c>
      <c r="M5420" s="4">
        <v>2.3800000000000002E-2</v>
      </c>
      <c r="N5420" s="7">
        <v>0.85</v>
      </c>
      <c r="O5420" s="2">
        <v>287</v>
      </c>
    </row>
    <row r="5421" spans="1:15" x14ac:dyDescent="0.3">
      <c r="A5421" s="1" t="str">
        <f>VLOOKUP(F5421,Sheet2!A:C,2,FALSE)</f>
        <v>其他</v>
      </c>
      <c r="B5421" s="1" t="str">
        <f>VLOOKUP(E5421,[1]Sheet4!A:B,2,FALSE)</f>
        <v>自家直客</v>
      </c>
      <c r="C5421" s="1" t="str">
        <f t="shared" si="56"/>
        <v>08</v>
      </c>
      <c r="D5421" s="147">
        <v>20150801</v>
      </c>
      <c r="E5421" s="6" t="s">
        <v>83</v>
      </c>
      <c r="F5421" s="6" t="s">
        <v>38</v>
      </c>
      <c r="G5421" s="57">
        <v>13740001</v>
      </c>
      <c r="H5421" s="8">
        <v>3384.62</v>
      </c>
      <c r="I5421" s="9">
        <v>0.25</v>
      </c>
      <c r="J5421" s="4">
        <v>5.4000000000000003E-3</v>
      </c>
      <c r="K5421" s="9">
        <v>0.05</v>
      </c>
      <c r="L5421" s="2">
        <v>74031</v>
      </c>
      <c r="M5421" s="4">
        <v>3.5299999999999998E-2</v>
      </c>
      <c r="N5421" s="7">
        <v>1.29</v>
      </c>
      <c r="O5421" s="2">
        <v>2616</v>
      </c>
    </row>
    <row r="5422" spans="1:15" x14ac:dyDescent="0.3">
      <c r="A5422" s="1" t="str">
        <f>VLOOKUP(F5422,Sheet2!A:C,2,FALSE)</f>
        <v>其他</v>
      </c>
      <c r="B5422" s="1" t="str">
        <f>VLOOKUP(E5422,[1]Sheet4!A:B,2,FALSE)</f>
        <v>自家直客</v>
      </c>
      <c r="C5422" s="1" t="str">
        <f t="shared" si="56"/>
        <v>07</v>
      </c>
      <c r="D5422" s="147">
        <v>20150731</v>
      </c>
      <c r="E5422" s="6" t="s">
        <v>85</v>
      </c>
      <c r="F5422" s="6" t="s">
        <v>38</v>
      </c>
      <c r="G5422" s="57">
        <v>9496068</v>
      </c>
      <c r="H5422" s="8">
        <v>2732.62</v>
      </c>
      <c r="I5422" s="9">
        <v>0.28999999999999998</v>
      </c>
      <c r="J5422" s="4">
        <v>6.1999999999999998E-3</v>
      </c>
      <c r="K5422" s="9">
        <v>0.05</v>
      </c>
      <c r="L5422" s="2">
        <v>58786</v>
      </c>
      <c r="M5422" s="4">
        <v>3.8100000000000002E-2</v>
      </c>
      <c r="N5422" s="7">
        <v>1.22</v>
      </c>
      <c r="O5422" s="2">
        <v>2238</v>
      </c>
    </row>
    <row r="5423" spans="1:15" x14ac:dyDescent="0.3">
      <c r="A5423" s="1" t="str">
        <f>VLOOKUP(F5423,Sheet2!A:C,2,FALSE)</f>
        <v>其他</v>
      </c>
      <c r="B5423" s="1" t="str">
        <f>VLOOKUP(E5423,[1]Sheet4!A:B,2,FALSE)</f>
        <v>自家直客</v>
      </c>
      <c r="C5423" s="1" t="str">
        <f t="shared" si="56"/>
        <v>07</v>
      </c>
      <c r="D5423" s="147">
        <v>20150730</v>
      </c>
      <c r="E5423" s="6" t="s">
        <v>85</v>
      </c>
      <c r="F5423" s="6" t="s">
        <v>38</v>
      </c>
      <c r="G5423" s="57">
        <v>8403137</v>
      </c>
      <c r="H5423" s="8">
        <v>2710.22</v>
      </c>
      <c r="I5423" s="9">
        <v>0.32</v>
      </c>
      <c r="J5423" s="4">
        <v>6.6E-3</v>
      </c>
      <c r="K5423" s="9">
        <v>0.05</v>
      </c>
      <c r="L5423" s="2">
        <v>55077</v>
      </c>
      <c r="M5423" s="4">
        <v>3.5400000000000001E-2</v>
      </c>
      <c r="N5423" s="7">
        <v>1.39</v>
      </c>
      <c r="O5423" s="2">
        <v>1952</v>
      </c>
    </row>
    <row r="5424" spans="1:15" x14ac:dyDescent="0.3">
      <c r="A5424" s="1" t="str">
        <f>VLOOKUP(F5424,Sheet2!A:C,2,FALSE)</f>
        <v>其他</v>
      </c>
      <c r="B5424" s="1" t="str">
        <f>VLOOKUP(E5424,[1]Sheet4!A:B,2,FALSE)</f>
        <v>自家直客</v>
      </c>
      <c r="C5424" s="1" t="str">
        <f t="shared" si="56"/>
        <v>07</v>
      </c>
      <c r="D5424" s="147">
        <v>20150729</v>
      </c>
      <c r="E5424" s="6" t="s">
        <v>85</v>
      </c>
      <c r="F5424" s="6" t="s">
        <v>38</v>
      </c>
      <c r="G5424" s="57">
        <v>8635570</v>
      </c>
      <c r="H5424" s="8">
        <v>2974.04</v>
      </c>
      <c r="I5424" s="9">
        <v>0.34</v>
      </c>
      <c r="J5424" s="4">
        <v>6.4999999999999997E-3</v>
      </c>
      <c r="K5424" s="9">
        <v>0.05</v>
      </c>
      <c r="L5424" s="2">
        <v>56366</v>
      </c>
      <c r="M5424" s="4">
        <v>3.7499999999999999E-2</v>
      </c>
      <c r="N5424" s="7">
        <v>1.41</v>
      </c>
      <c r="O5424" s="2">
        <v>2116</v>
      </c>
    </row>
    <row r="5425" spans="1:15" x14ac:dyDescent="0.3">
      <c r="A5425" s="1" t="str">
        <f>VLOOKUP(F5425,Sheet2!A:C,2,FALSE)</f>
        <v>其他</v>
      </c>
      <c r="B5425" s="1" t="str">
        <f>VLOOKUP(E5425,[1]Sheet4!A:B,2,FALSE)</f>
        <v>自家直客</v>
      </c>
      <c r="C5425" s="1" t="str">
        <f t="shared" si="56"/>
        <v>07</v>
      </c>
      <c r="D5425" s="147">
        <v>20150728</v>
      </c>
      <c r="E5425" s="6" t="s">
        <v>83</v>
      </c>
      <c r="F5425" s="6" t="s">
        <v>38</v>
      </c>
      <c r="G5425" s="57">
        <v>9261001</v>
      </c>
      <c r="H5425" s="8">
        <v>3141.67</v>
      </c>
      <c r="I5425" s="9">
        <v>0.34</v>
      </c>
      <c r="J5425" s="4">
        <v>6.4000000000000003E-3</v>
      </c>
      <c r="K5425" s="9">
        <v>0.05</v>
      </c>
      <c r="L5425" s="2">
        <v>59421</v>
      </c>
      <c r="M5425" s="4">
        <v>3.6200000000000003E-2</v>
      </c>
      <c r="N5425" s="7">
        <v>1.46</v>
      </c>
      <c r="O5425" s="2">
        <v>2149</v>
      </c>
    </row>
    <row r="5426" spans="1:15" x14ac:dyDescent="0.3">
      <c r="A5426" s="1" t="str">
        <f>VLOOKUP(F5426,Sheet2!A:C,2,FALSE)</f>
        <v>其他</v>
      </c>
      <c r="B5426" s="1" t="str">
        <f>VLOOKUP(E5426,[1]Sheet4!A:B,2,FALSE)</f>
        <v>自家直客</v>
      </c>
      <c r="C5426" s="1" t="str">
        <f t="shared" si="56"/>
        <v>07</v>
      </c>
      <c r="D5426" s="147">
        <v>20150727</v>
      </c>
      <c r="E5426" s="6" t="s">
        <v>85</v>
      </c>
      <c r="F5426" s="6" t="s">
        <v>38</v>
      </c>
      <c r="G5426" s="57">
        <v>8996446</v>
      </c>
      <c r="H5426" s="8">
        <v>2959.09</v>
      </c>
      <c r="I5426" s="9">
        <v>0.33</v>
      </c>
      <c r="J5426" s="4">
        <v>6.4000000000000003E-3</v>
      </c>
      <c r="K5426" s="9">
        <v>0.05</v>
      </c>
      <c r="L5426" s="2">
        <v>57866</v>
      </c>
      <c r="M5426" s="4">
        <v>3.7699999999999997E-2</v>
      </c>
      <c r="N5426" s="7">
        <v>1.36</v>
      </c>
      <c r="O5426" s="2">
        <v>2181</v>
      </c>
    </row>
    <row r="5427" spans="1:15" x14ac:dyDescent="0.3">
      <c r="A5427" s="1" t="str">
        <f>VLOOKUP(F5427,Sheet2!A:C,2,FALSE)</f>
        <v>其他</v>
      </c>
      <c r="B5427" s="1" t="str">
        <f>VLOOKUP(E5427,[1]Sheet4!A:B,2,FALSE)</f>
        <v>自家直客</v>
      </c>
      <c r="C5427" s="1" t="str">
        <f t="shared" si="56"/>
        <v>07</v>
      </c>
      <c r="D5427" s="147">
        <v>20150726</v>
      </c>
      <c r="E5427" s="6" t="s">
        <v>85</v>
      </c>
      <c r="F5427" s="6" t="s">
        <v>38</v>
      </c>
      <c r="G5427" s="57">
        <v>8660601</v>
      </c>
      <c r="H5427" s="8">
        <v>3095.47</v>
      </c>
      <c r="I5427" s="9">
        <v>0.36</v>
      </c>
      <c r="J5427" s="4">
        <v>6.7999999999999996E-3</v>
      </c>
      <c r="K5427" s="9">
        <v>0.05</v>
      </c>
      <c r="L5427" s="2">
        <v>59271</v>
      </c>
      <c r="M5427" s="4">
        <v>3.5999999999999997E-2</v>
      </c>
      <c r="N5427" s="7">
        <v>1.45</v>
      </c>
      <c r="O5427" s="2">
        <v>2131</v>
      </c>
    </row>
    <row r="5428" spans="1:15" x14ac:dyDescent="0.3">
      <c r="A5428" s="1" t="str">
        <f>VLOOKUP(F5428,Sheet2!A:C,2,FALSE)</f>
        <v>其他</v>
      </c>
      <c r="B5428" s="1" t="str">
        <f>VLOOKUP(E5428,[1]Sheet4!A:B,2,FALSE)</f>
        <v>API</v>
      </c>
      <c r="C5428" s="1" t="str">
        <f t="shared" si="56"/>
        <v>08</v>
      </c>
      <c r="D5428" s="147">
        <v>20150801</v>
      </c>
      <c r="E5428" s="6" t="s">
        <v>33</v>
      </c>
      <c r="F5428" s="6" t="s">
        <v>38</v>
      </c>
      <c r="G5428" s="57">
        <v>30538980</v>
      </c>
      <c r="H5428" s="8">
        <v>2885.88</v>
      </c>
      <c r="I5428" s="9">
        <v>0.09</v>
      </c>
      <c r="J5428" s="4">
        <v>5.1000000000000004E-3</v>
      </c>
      <c r="K5428" s="9">
        <v>0.02</v>
      </c>
      <c r="L5428" s="2">
        <v>156163</v>
      </c>
      <c r="M5428" s="4">
        <v>2.7400000000000001E-2</v>
      </c>
      <c r="N5428" s="7">
        <v>0.67</v>
      </c>
      <c r="O5428" s="2">
        <v>4280</v>
      </c>
    </row>
    <row r="5429" spans="1:15" x14ac:dyDescent="0.3">
      <c r="A5429" s="1" t="str">
        <f>VLOOKUP(F5429,Sheet2!A:C,2,FALSE)</f>
        <v>其他</v>
      </c>
      <c r="B5429" s="1" t="str">
        <f>VLOOKUP(E5429,[1]Sheet4!A:B,2,FALSE)</f>
        <v>API</v>
      </c>
      <c r="C5429" s="1" t="str">
        <f t="shared" si="56"/>
        <v>07</v>
      </c>
      <c r="D5429" s="147">
        <v>20150731</v>
      </c>
      <c r="E5429" s="6" t="s">
        <v>32</v>
      </c>
      <c r="F5429" s="6" t="s">
        <v>38</v>
      </c>
      <c r="G5429" s="57">
        <v>35247432</v>
      </c>
      <c r="H5429" s="8">
        <v>3491.65</v>
      </c>
      <c r="I5429" s="9">
        <v>0.1</v>
      </c>
      <c r="J5429" s="4">
        <v>4.7999999999999996E-3</v>
      </c>
      <c r="K5429" s="9">
        <v>0.02</v>
      </c>
      <c r="L5429" s="2">
        <v>170465</v>
      </c>
      <c r="M5429" s="4">
        <v>2.76E-2</v>
      </c>
      <c r="N5429" s="7">
        <v>0.74</v>
      </c>
      <c r="O5429" s="2">
        <v>4704</v>
      </c>
    </row>
    <row r="5430" spans="1:15" x14ac:dyDescent="0.3">
      <c r="A5430" s="1" t="str">
        <f>VLOOKUP(F5430,Sheet2!A:C,2,FALSE)</f>
        <v>其他</v>
      </c>
      <c r="B5430" s="1" t="str">
        <f>VLOOKUP(E5430,[1]Sheet4!A:B,2,FALSE)</f>
        <v>API</v>
      </c>
      <c r="C5430" s="1" t="str">
        <f t="shared" si="56"/>
        <v>07</v>
      </c>
      <c r="D5430" s="147">
        <v>20150730</v>
      </c>
      <c r="E5430" s="6" t="s">
        <v>32</v>
      </c>
      <c r="F5430" s="6" t="s">
        <v>38</v>
      </c>
      <c r="G5430" s="57">
        <v>36412377</v>
      </c>
      <c r="H5430" s="8">
        <v>3610.87</v>
      </c>
      <c r="I5430" s="9">
        <v>0.1</v>
      </c>
      <c r="J5430" s="4">
        <v>4.7999999999999996E-3</v>
      </c>
      <c r="K5430" s="9">
        <v>0.02</v>
      </c>
      <c r="L5430" s="2">
        <v>175627</v>
      </c>
      <c r="M5430" s="4">
        <v>2.8299999999999999E-2</v>
      </c>
      <c r="N5430" s="7">
        <v>0.73</v>
      </c>
      <c r="O5430" s="2">
        <v>4973</v>
      </c>
    </row>
    <row r="5431" spans="1:15" x14ac:dyDescent="0.3">
      <c r="A5431" s="1" t="str">
        <f>VLOOKUP(F5431,Sheet2!A:C,2,FALSE)</f>
        <v>其他</v>
      </c>
      <c r="B5431" s="1" t="str">
        <f>VLOOKUP(E5431,[1]Sheet4!A:B,2,FALSE)</f>
        <v>API</v>
      </c>
      <c r="C5431" s="1" t="str">
        <f t="shared" si="56"/>
        <v>07</v>
      </c>
      <c r="D5431" s="147">
        <v>20150729</v>
      </c>
      <c r="E5431" s="6" t="s">
        <v>32</v>
      </c>
      <c r="F5431" s="6" t="s">
        <v>38</v>
      </c>
      <c r="G5431" s="57">
        <v>36314832</v>
      </c>
      <c r="H5431" s="8">
        <v>3604.84</v>
      </c>
      <c r="I5431" s="9">
        <v>0.1</v>
      </c>
      <c r="J5431" s="4">
        <v>4.7999999999999996E-3</v>
      </c>
      <c r="K5431" s="9">
        <v>0.02</v>
      </c>
      <c r="L5431" s="2">
        <v>172897</v>
      </c>
      <c r="M5431" s="4">
        <v>2.81E-2</v>
      </c>
      <c r="N5431" s="7">
        <v>0.74</v>
      </c>
      <c r="O5431" s="2">
        <v>4850</v>
      </c>
    </row>
    <row r="5432" spans="1:15" x14ac:dyDescent="0.3">
      <c r="A5432" s="1" t="str">
        <f>VLOOKUP(F5432,Sheet2!A:C,2,FALSE)</f>
        <v>其他</v>
      </c>
      <c r="B5432" s="1" t="str">
        <f>VLOOKUP(E5432,[1]Sheet4!A:B,2,FALSE)</f>
        <v>API</v>
      </c>
      <c r="C5432" s="1" t="str">
        <f t="shared" si="56"/>
        <v>07</v>
      </c>
      <c r="D5432" s="147">
        <v>20150728</v>
      </c>
      <c r="E5432" s="6" t="s">
        <v>33</v>
      </c>
      <c r="F5432" s="6" t="s">
        <v>38</v>
      </c>
      <c r="G5432" s="57">
        <v>36449372</v>
      </c>
      <c r="H5432" s="8">
        <v>3908.84</v>
      </c>
      <c r="I5432" s="9">
        <v>0.11</v>
      </c>
      <c r="J5432" s="4">
        <v>4.5999999999999999E-3</v>
      </c>
      <c r="K5432" s="9">
        <v>0.02</v>
      </c>
      <c r="L5432" s="2">
        <v>168907</v>
      </c>
      <c r="M5432" s="4">
        <v>3.0300000000000001E-2</v>
      </c>
      <c r="N5432" s="7">
        <v>0.76</v>
      </c>
      <c r="O5432" s="2">
        <v>5123</v>
      </c>
    </row>
    <row r="5433" spans="1:15" x14ac:dyDescent="0.3">
      <c r="A5433" s="1" t="str">
        <f>VLOOKUP(F5433,Sheet2!A:C,2,FALSE)</f>
        <v>其他</v>
      </c>
      <c r="B5433" s="1" t="str">
        <f>VLOOKUP(E5433,[1]Sheet4!A:B,2,FALSE)</f>
        <v>API</v>
      </c>
      <c r="C5433" s="1" t="str">
        <f t="shared" si="56"/>
        <v>07</v>
      </c>
      <c r="D5433" s="147">
        <v>20150727</v>
      </c>
      <c r="E5433" s="6" t="s">
        <v>33</v>
      </c>
      <c r="F5433" s="6" t="s">
        <v>38</v>
      </c>
      <c r="G5433" s="57">
        <v>37185092</v>
      </c>
      <c r="H5433" s="8">
        <v>3849.71</v>
      </c>
      <c r="I5433" s="9">
        <v>0.1</v>
      </c>
      <c r="J5433" s="4">
        <v>4.4999999999999997E-3</v>
      </c>
      <c r="K5433" s="9">
        <v>0.02</v>
      </c>
      <c r="L5433" s="2">
        <v>168964</v>
      </c>
      <c r="M5433" s="4">
        <v>2.87E-2</v>
      </c>
      <c r="N5433" s="7">
        <v>0.79</v>
      </c>
      <c r="O5433" s="2">
        <v>4854</v>
      </c>
    </row>
    <row r="5434" spans="1:15" x14ac:dyDescent="0.3">
      <c r="A5434" s="1" t="str">
        <f>VLOOKUP(F5434,Sheet2!A:C,2,FALSE)</f>
        <v>其他</v>
      </c>
      <c r="B5434" s="1" t="str">
        <f>VLOOKUP(E5434,[1]Sheet4!A:B,2,FALSE)</f>
        <v>API</v>
      </c>
      <c r="C5434" s="1" t="str">
        <f t="shared" si="56"/>
        <v>07</v>
      </c>
      <c r="D5434" s="147">
        <v>20150726</v>
      </c>
      <c r="E5434" s="6" t="s">
        <v>33</v>
      </c>
      <c r="F5434" s="6" t="s">
        <v>38</v>
      </c>
      <c r="G5434" s="57">
        <v>38300207</v>
      </c>
      <c r="H5434" s="8">
        <v>4537.74</v>
      </c>
      <c r="I5434" s="9">
        <v>0.12</v>
      </c>
      <c r="J5434" s="4">
        <v>4.7000000000000002E-3</v>
      </c>
      <c r="K5434" s="9">
        <v>0.03</v>
      </c>
      <c r="L5434" s="2">
        <v>181391</v>
      </c>
      <c r="M5434" s="4">
        <v>3.04E-2</v>
      </c>
      <c r="N5434" s="7">
        <v>0.82</v>
      </c>
      <c r="O5434" s="2">
        <v>5506</v>
      </c>
    </row>
    <row r="5435" spans="1:15" x14ac:dyDescent="0.3">
      <c r="A5435" s="1" t="str">
        <f>VLOOKUP(F5435,Sheet2!A:C,2,FALSE)</f>
        <v>结果页</v>
      </c>
      <c r="B5435" s="1" t="str">
        <f>VLOOKUP(E5435,[1]Sheet4!A:B,2,FALSE)</f>
        <v>自家直客</v>
      </c>
      <c r="C5435" s="1" t="str">
        <f t="shared" si="56"/>
        <v>08</v>
      </c>
      <c r="D5435" s="147">
        <v>20150801</v>
      </c>
      <c r="E5435" s="6" t="s">
        <v>14</v>
      </c>
      <c r="F5435" s="6" t="s">
        <v>63</v>
      </c>
      <c r="G5435" s="57">
        <v>7777963</v>
      </c>
      <c r="H5435" s="8">
        <v>8637.68</v>
      </c>
      <c r="I5435" s="9">
        <v>1.1100000000000001</v>
      </c>
      <c r="J5435" s="4">
        <v>1.9800000000000002E-2</v>
      </c>
      <c r="K5435" s="9">
        <v>0.06</v>
      </c>
      <c r="L5435" s="2">
        <v>154134</v>
      </c>
      <c r="M5435" s="4">
        <v>8.5800000000000001E-2</v>
      </c>
      <c r="N5435" s="7">
        <v>0.65</v>
      </c>
      <c r="O5435" s="2">
        <v>13230</v>
      </c>
    </row>
    <row r="5436" spans="1:15" x14ac:dyDescent="0.3">
      <c r="A5436" s="1" t="str">
        <f>VLOOKUP(F5436,Sheet2!A:C,2,FALSE)</f>
        <v>结果页</v>
      </c>
      <c r="B5436" s="1" t="str">
        <f>VLOOKUP(E5436,[1]Sheet4!A:B,2,FALSE)</f>
        <v>自家直客</v>
      </c>
      <c r="C5436" s="1" t="str">
        <f t="shared" si="56"/>
        <v>07</v>
      </c>
      <c r="D5436" s="147">
        <v>20150731</v>
      </c>
      <c r="E5436" s="6" t="s">
        <v>14</v>
      </c>
      <c r="F5436" s="6" t="s">
        <v>63</v>
      </c>
      <c r="G5436" s="57">
        <v>7698291</v>
      </c>
      <c r="H5436" s="8">
        <v>8481.7199999999993</v>
      </c>
      <c r="I5436" s="9">
        <v>1.1000000000000001</v>
      </c>
      <c r="J5436" s="4">
        <v>1.9699999999999999E-2</v>
      </c>
      <c r="K5436" s="9">
        <v>0.06</v>
      </c>
      <c r="L5436" s="2">
        <v>151596</v>
      </c>
      <c r="M5436" s="4">
        <v>8.2500000000000004E-2</v>
      </c>
      <c r="N5436" s="7">
        <v>0.68</v>
      </c>
      <c r="O5436" s="2">
        <v>12508</v>
      </c>
    </row>
    <row r="5437" spans="1:15" x14ac:dyDescent="0.3">
      <c r="A5437" s="1" t="str">
        <f>VLOOKUP(F5437,Sheet2!A:C,2,FALSE)</f>
        <v>结果页</v>
      </c>
      <c r="B5437" s="1" t="str">
        <f>VLOOKUP(E5437,[1]Sheet4!A:B,2,FALSE)</f>
        <v>自家直客</v>
      </c>
      <c r="C5437" s="1" t="str">
        <f t="shared" si="56"/>
        <v>07</v>
      </c>
      <c r="D5437" s="147">
        <v>20150730</v>
      </c>
      <c r="E5437" s="6" t="s">
        <v>14</v>
      </c>
      <c r="F5437" s="6" t="s">
        <v>63</v>
      </c>
      <c r="G5437" s="57">
        <v>7522860</v>
      </c>
      <c r="H5437" s="8">
        <v>8494.89</v>
      </c>
      <c r="I5437" s="9">
        <v>1.1299999999999999</v>
      </c>
      <c r="J5437" s="4">
        <v>2.01E-2</v>
      </c>
      <c r="K5437" s="9">
        <v>0.06</v>
      </c>
      <c r="L5437" s="2">
        <v>151050</v>
      </c>
      <c r="M5437" s="4">
        <v>8.0600000000000005E-2</v>
      </c>
      <c r="N5437" s="7">
        <v>0.7</v>
      </c>
      <c r="O5437" s="2">
        <v>12175</v>
      </c>
    </row>
    <row r="5438" spans="1:15" x14ac:dyDescent="0.3">
      <c r="A5438" s="1" t="str">
        <f>VLOOKUP(F5438,Sheet2!A:C,2,FALSE)</f>
        <v>结果页</v>
      </c>
      <c r="B5438" s="1" t="str">
        <f>VLOOKUP(E5438,[1]Sheet4!A:B,2,FALSE)</f>
        <v>自家直客</v>
      </c>
      <c r="C5438" s="1" t="str">
        <f t="shared" si="56"/>
        <v>07</v>
      </c>
      <c r="D5438" s="147">
        <v>20150729</v>
      </c>
      <c r="E5438" s="6" t="s">
        <v>14</v>
      </c>
      <c r="F5438" s="6" t="s">
        <v>63</v>
      </c>
      <c r="G5438" s="57">
        <v>7598845</v>
      </c>
      <c r="H5438" s="8">
        <v>8992.49</v>
      </c>
      <c r="I5438" s="9">
        <v>1.18</v>
      </c>
      <c r="J5438" s="4">
        <v>2.0199999999999999E-2</v>
      </c>
      <c r="K5438" s="9">
        <v>0.06</v>
      </c>
      <c r="L5438" s="2">
        <v>153296</v>
      </c>
      <c r="M5438" s="4">
        <v>8.2000000000000003E-2</v>
      </c>
      <c r="N5438" s="7">
        <v>0.72</v>
      </c>
      <c r="O5438" s="2">
        <v>12576</v>
      </c>
    </row>
    <row r="5439" spans="1:15" x14ac:dyDescent="0.3">
      <c r="A5439" s="1" t="str">
        <f>VLOOKUP(F5439,Sheet2!A:C,2,FALSE)</f>
        <v>结果页</v>
      </c>
      <c r="B5439" s="1" t="str">
        <f>VLOOKUP(E5439,[1]Sheet4!A:B,2,FALSE)</f>
        <v>自家直客</v>
      </c>
      <c r="C5439" s="1" t="str">
        <f t="shared" si="56"/>
        <v>07</v>
      </c>
      <c r="D5439" s="147">
        <v>20150728</v>
      </c>
      <c r="E5439" s="6" t="s">
        <v>14</v>
      </c>
      <c r="F5439" s="6" t="s">
        <v>63</v>
      </c>
      <c r="G5439" s="57">
        <v>7711266</v>
      </c>
      <c r="H5439" s="8">
        <v>9046.48</v>
      </c>
      <c r="I5439" s="9">
        <v>1.17</v>
      </c>
      <c r="J5439" s="4">
        <v>1.9800000000000002E-2</v>
      </c>
      <c r="K5439" s="9">
        <v>0.06</v>
      </c>
      <c r="L5439" s="2">
        <v>152991</v>
      </c>
      <c r="M5439" s="4">
        <v>8.2799999999999999E-2</v>
      </c>
      <c r="N5439" s="7">
        <v>0.71</v>
      </c>
      <c r="O5439" s="2">
        <v>12674</v>
      </c>
    </row>
    <row r="5440" spans="1:15" x14ac:dyDescent="0.3">
      <c r="A5440" s="1" t="str">
        <f>VLOOKUP(F5440,Sheet2!A:C,2,FALSE)</f>
        <v>结果页</v>
      </c>
      <c r="B5440" s="1" t="str">
        <f>VLOOKUP(E5440,[1]Sheet4!A:B,2,FALSE)</f>
        <v>自家直客</v>
      </c>
      <c r="C5440" s="1" t="str">
        <f t="shared" si="56"/>
        <v>07</v>
      </c>
      <c r="D5440" s="147">
        <v>20150727</v>
      </c>
      <c r="E5440" s="6" t="s">
        <v>14</v>
      </c>
      <c r="F5440" s="6" t="s">
        <v>63</v>
      </c>
      <c r="G5440" s="57">
        <v>7687299</v>
      </c>
      <c r="H5440" s="8">
        <v>8892.6299999999992</v>
      </c>
      <c r="I5440" s="9">
        <v>1.1599999999999999</v>
      </c>
      <c r="J5440" s="4">
        <v>1.95E-2</v>
      </c>
      <c r="K5440" s="9">
        <v>0.06</v>
      </c>
      <c r="L5440" s="2">
        <v>150067</v>
      </c>
      <c r="M5440" s="4">
        <v>7.9899999999999999E-2</v>
      </c>
      <c r="N5440" s="7">
        <v>0.74</v>
      </c>
      <c r="O5440" s="2">
        <v>11986</v>
      </c>
    </row>
    <row r="5441" spans="1:15" x14ac:dyDescent="0.3">
      <c r="A5441" s="1" t="str">
        <f>VLOOKUP(F5441,Sheet2!A:C,2,FALSE)</f>
        <v>结果页</v>
      </c>
      <c r="B5441" s="1" t="str">
        <f>VLOOKUP(E5441,[1]Sheet4!A:B,2,FALSE)</f>
        <v>自家直客</v>
      </c>
      <c r="C5441" s="1" t="str">
        <f t="shared" si="56"/>
        <v>07</v>
      </c>
      <c r="D5441" s="147">
        <v>20150726</v>
      </c>
      <c r="E5441" s="6" t="s">
        <v>14</v>
      </c>
      <c r="F5441" s="6" t="s">
        <v>63</v>
      </c>
      <c r="G5441" s="57">
        <v>7479105</v>
      </c>
      <c r="H5441" s="8">
        <v>9037.17</v>
      </c>
      <c r="I5441" s="9">
        <v>1.21</v>
      </c>
      <c r="J5441" s="4">
        <v>2.0199999999999999E-2</v>
      </c>
      <c r="K5441" s="9">
        <v>0.06</v>
      </c>
      <c r="L5441" s="2">
        <v>151055</v>
      </c>
      <c r="M5441" s="4">
        <v>7.3599999999999999E-2</v>
      </c>
      <c r="N5441" s="7">
        <v>0.81</v>
      </c>
      <c r="O5441" s="2">
        <v>11124</v>
      </c>
    </row>
    <row r="5442" spans="1:15" x14ac:dyDescent="0.3">
      <c r="A5442" s="1" t="str">
        <f>VLOOKUP(F5442,Sheet2!A:C,2,FALSE)</f>
        <v>结果页</v>
      </c>
      <c r="B5442" s="1" t="str">
        <f>VLOOKUP(E5442,[1]Sheet4!A:B,2,FALSE)</f>
        <v>API</v>
      </c>
      <c r="C5442" s="1" t="str">
        <f t="shared" si="56"/>
        <v>08</v>
      </c>
      <c r="D5442" s="147">
        <v>20150801</v>
      </c>
      <c r="E5442" s="6" t="s">
        <v>32</v>
      </c>
      <c r="F5442" s="6" t="s">
        <v>63</v>
      </c>
      <c r="G5442" s="57">
        <v>1462961</v>
      </c>
      <c r="H5442" s="8">
        <v>832.87</v>
      </c>
      <c r="I5442" s="9">
        <v>0.56999999999999995</v>
      </c>
      <c r="J5442" s="4">
        <v>1.9199999999999998E-2</v>
      </c>
      <c r="K5442" s="9">
        <v>0.03</v>
      </c>
      <c r="L5442" s="2">
        <v>28121</v>
      </c>
      <c r="M5442" s="4">
        <v>9.35E-2</v>
      </c>
      <c r="N5442" s="7">
        <v>0.32</v>
      </c>
      <c r="O5442" s="2">
        <v>2629</v>
      </c>
    </row>
    <row r="5443" spans="1:15" x14ac:dyDescent="0.3">
      <c r="A5443" s="1" t="str">
        <f>VLOOKUP(F5443,Sheet2!A:C,2,FALSE)</f>
        <v>结果页</v>
      </c>
      <c r="B5443" s="1" t="str">
        <f>VLOOKUP(E5443,[1]Sheet4!A:B,2,FALSE)</f>
        <v>API</v>
      </c>
      <c r="C5443" s="1" t="str">
        <f t="shared" si="56"/>
        <v>07</v>
      </c>
      <c r="D5443" s="147">
        <v>20150731</v>
      </c>
      <c r="E5443" s="6" t="s">
        <v>32</v>
      </c>
      <c r="F5443" s="6" t="s">
        <v>63</v>
      </c>
      <c r="G5443" s="57">
        <v>1646973</v>
      </c>
      <c r="H5443" s="8">
        <v>907.39</v>
      </c>
      <c r="I5443" s="9">
        <v>0.55000000000000004</v>
      </c>
      <c r="J5443" s="4">
        <v>1.83E-2</v>
      </c>
      <c r="K5443" s="9">
        <v>0.03</v>
      </c>
      <c r="L5443" s="2">
        <v>30158</v>
      </c>
      <c r="M5443" s="4">
        <v>9.5399999999999999E-2</v>
      </c>
      <c r="N5443" s="7">
        <v>0.32</v>
      </c>
      <c r="O5443" s="2">
        <v>2878</v>
      </c>
    </row>
    <row r="5444" spans="1:15" x14ac:dyDescent="0.3">
      <c r="A5444" s="1" t="str">
        <f>VLOOKUP(F5444,Sheet2!A:C,2,FALSE)</f>
        <v>结果页</v>
      </c>
      <c r="B5444" s="1" t="str">
        <f>VLOOKUP(E5444,[1]Sheet4!A:B,2,FALSE)</f>
        <v>API</v>
      </c>
      <c r="C5444" s="1" t="str">
        <f t="shared" si="56"/>
        <v>07</v>
      </c>
      <c r="D5444" s="147">
        <v>20150730</v>
      </c>
      <c r="E5444" s="6" t="s">
        <v>32</v>
      </c>
      <c r="F5444" s="6" t="s">
        <v>63</v>
      </c>
      <c r="G5444" s="57">
        <v>1594760</v>
      </c>
      <c r="H5444" s="8">
        <v>910.8</v>
      </c>
      <c r="I5444" s="9">
        <v>0.56999999999999995</v>
      </c>
      <c r="J5444" s="4">
        <v>1.8599999999999998E-2</v>
      </c>
      <c r="K5444" s="9">
        <v>0.03</v>
      </c>
      <c r="L5444" s="2">
        <v>29656</v>
      </c>
      <c r="M5444" s="4">
        <v>9.4399999999999998E-2</v>
      </c>
      <c r="N5444" s="7">
        <v>0.33</v>
      </c>
      <c r="O5444" s="2">
        <v>2801</v>
      </c>
    </row>
    <row r="5445" spans="1:15" x14ac:dyDescent="0.3">
      <c r="A5445" s="1" t="str">
        <f>VLOOKUP(F5445,Sheet2!A:C,2,FALSE)</f>
        <v>结果页</v>
      </c>
      <c r="B5445" s="1" t="str">
        <f>VLOOKUP(E5445,[1]Sheet4!A:B,2,FALSE)</f>
        <v>API</v>
      </c>
      <c r="C5445" s="1" t="str">
        <f t="shared" si="56"/>
        <v>07</v>
      </c>
      <c r="D5445" s="147">
        <v>20150729</v>
      </c>
      <c r="E5445" s="6" t="s">
        <v>32</v>
      </c>
      <c r="F5445" s="6" t="s">
        <v>63</v>
      </c>
      <c r="G5445" s="57">
        <v>1546884</v>
      </c>
      <c r="H5445" s="8">
        <v>858.7</v>
      </c>
      <c r="I5445" s="9">
        <v>0.56000000000000005</v>
      </c>
      <c r="J5445" s="4">
        <v>1.8700000000000001E-2</v>
      </c>
      <c r="K5445" s="9">
        <v>0.03</v>
      </c>
      <c r="L5445" s="2">
        <v>28866</v>
      </c>
      <c r="M5445" s="4">
        <v>9.5799999999999996E-2</v>
      </c>
      <c r="N5445" s="7">
        <v>0.31</v>
      </c>
      <c r="O5445" s="2">
        <v>2766</v>
      </c>
    </row>
    <row r="5446" spans="1:15" x14ac:dyDescent="0.3">
      <c r="A5446" s="1" t="str">
        <f>VLOOKUP(F5446,Sheet2!A:C,2,FALSE)</f>
        <v>结果页</v>
      </c>
      <c r="B5446" s="1" t="str">
        <f>VLOOKUP(E5446,[1]Sheet4!A:B,2,FALSE)</f>
        <v>API</v>
      </c>
      <c r="C5446" s="1" t="str">
        <f t="shared" si="56"/>
        <v>07</v>
      </c>
      <c r="D5446" s="147">
        <v>20150728</v>
      </c>
      <c r="E5446" s="6" t="s">
        <v>33</v>
      </c>
      <c r="F5446" s="6" t="s">
        <v>63</v>
      </c>
      <c r="G5446" s="57">
        <v>1566121</v>
      </c>
      <c r="H5446" s="8">
        <v>948.57</v>
      </c>
      <c r="I5446" s="9">
        <v>0.61</v>
      </c>
      <c r="J5446" s="4">
        <v>1.89E-2</v>
      </c>
      <c r="K5446" s="9">
        <v>0.03</v>
      </c>
      <c r="L5446" s="2">
        <v>29591</v>
      </c>
      <c r="M5446" s="4">
        <v>9.7500000000000003E-2</v>
      </c>
      <c r="N5446" s="7">
        <v>0.33</v>
      </c>
      <c r="O5446" s="2">
        <v>2884</v>
      </c>
    </row>
    <row r="5447" spans="1:15" x14ac:dyDescent="0.3">
      <c r="A5447" s="1" t="str">
        <f>VLOOKUP(F5447,Sheet2!A:C,2,FALSE)</f>
        <v>结果页</v>
      </c>
      <c r="B5447" s="1" t="str">
        <f>VLOOKUP(E5447,[1]Sheet4!A:B,2,FALSE)</f>
        <v>API</v>
      </c>
      <c r="C5447" s="1" t="str">
        <f t="shared" si="56"/>
        <v>07</v>
      </c>
      <c r="D5447" s="147">
        <v>20150727</v>
      </c>
      <c r="E5447" s="6" t="s">
        <v>32</v>
      </c>
      <c r="F5447" s="6" t="s">
        <v>63</v>
      </c>
      <c r="G5447" s="57">
        <v>1618801</v>
      </c>
      <c r="H5447" s="8">
        <v>925.19</v>
      </c>
      <c r="I5447" s="9">
        <v>0.56999999999999995</v>
      </c>
      <c r="J5447" s="4">
        <v>1.7999999999999999E-2</v>
      </c>
      <c r="K5447" s="9">
        <v>0.03</v>
      </c>
      <c r="L5447" s="2">
        <v>29156</v>
      </c>
      <c r="M5447" s="4">
        <v>9.4299999999999995E-2</v>
      </c>
      <c r="N5447" s="7">
        <v>0.34</v>
      </c>
      <c r="O5447" s="2">
        <v>2748</v>
      </c>
    </row>
    <row r="5448" spans="1:15" x14ac:dyDescent="0.3">
      <c r="A5448" s="1" t="str">
        <f>VLOOKUP(F5448,Sheet2!A:C,2,FALSE)</f>
        <v>结果页</v>
      </c>
      <c r="B5448" s="1" t="str">
        <f>VLOOKUP(E5448,[1]Sheet4!A:B,2,FALSE)</f>
        <v>API</v>
      </c>
      <c r="C5448" s="1" t="str">
        <f t="shared" si="56"/>
        <v>07</v>
      </c>
      <c r="D5448" s="147">
        <v>20150726</v>
      </c>
      <c r="E5448" s="6" t="s">
        <v>33</v>
      </c>
      <c r="F5448" s="6" t="s">
        <v>63</v>
      </c>
      <c r="G5448" s="57">
        <v>1628764</v>
      </c>
      <c r="H5448" s="8">
        <v>951.28</v>
      </c>
      <c r="I5448" s="9">
        <v>0.57999999999999996</v>
      </c>
      <c r="J5448" s="4">
        <v>1.8100000000000002E-2</v>
      </c>
      <c r="K5448" s="9">
        <v>0.03</v>
      </c>
      <c r="L5448" s="2">
        <v>29516</v>
      </c>
      <c r="M5448" s="4">
        <v>9.4200000000000006E-2</v>
      </c>
      <c r="N5448" s="7">
        <v>0.34</v>
      </c>
      <c r="O5448" s="2">
        <v>2779</v>
      </c>
    </row>
    <row r="5449" spans="1:15" x14ac:dyDescent="0.3">
      <c r="A5449" s="1" t="str">
        <f>VLOOKUP(F5449,Sheet2!A:C,2,FALSE)</f>
        <v>其他</v>
      </c>
      <c r="B5449" s="1" t="str">
        <f>VLOOKUP(E5449,[1]Sheet4!A:B,2,FALSE)</f>
        <v>自家直客</v>
      </c>
      <c r="C5449" s="1" t="str">
        <f t="shared" si="56"/>
        <v>08</v>
      </c>
      <c r="D5449" s="147">
        <v>20150801</v>
      </c>
      <c r="E5449" s="6" t="s">
        <v>14</v>
      </c>
      <c r="F5449" s="6" t="s">
        <v>41</v>
      </c>
      <c r="G5449" s="57">
        <v>9839511</v>
      </c>
      <c r="H5449" s="8">
        <v>2373.25</v>
      </c>
      <c r="I5449" s="9">
        <v>0.24</v>
      </c>
      <c r="J5449" s="4">
        <v>6.7000000000000002E-3</v>
      </c>
      <c r="K5449" s="9">
        <v>0.04</v>
      </c>
      <c r="L5449" s="2">
        <v>65863</v>
      </c>
      <c r="M5449" s="4">
        <v>6.1999999999999998E-3</v>
      </c>
      <c r="N5449" s="7">
        <v>5.85</v>
      </c>
      <c r="O5449" s="2">
        <v>406</v>
      </c>
    </row>
    <row r="5450" spans="1:15" x14ac:dyDescent="0.3">
      <c r="A5450" s="1" t="str">
        <f>VLOOKUP(F5450,Sheet2!A:C,2,FALSE)</f>
        <v>其他</v>
      </c>
      <c r="B5450" s="1" t="str">
        <f>VLOOKUP(E5450,[1]Sheet4!A:B,2,FALSE)</f>
        <v>自家直客</v>
      </c>
      <c r="C5450" s="1" t="str">
        <f t="shared" si="56"/>
        <v>07</v>
      </c>
      <c r="D5450" s="147">
        <v>20150731</v>
      </c>
      <c r="E5450" s="6" t="s">
        <v>14</v>
      </c>
      <c r="F5450" s="6" t="s">
        <v>41</v>
      </c>
      <c r="G5450" s="57">
        <v>8572156</v>
      </c>
      <c r="H5450" s="8">
        <v>2178.39</v>
      </c>
      <c r="I5450" s="9">
        <v>0.25</v>
      </c>
      <c r="J5450" s="4">
        <v>6.8999999999999999E-3</v>
      </c>
      <c r="K5450" s="9">
        <v>0.04</v>
      </c>
      <c r="L5450" s="2">
        <v>59120</v>
      </c>
      <c r="M5450" s="4">
        <v>7.1000000000000004E-3</v>
      </c>
      <c r="N5450" s="7">
        <v>5.21</v>
      </c>
      <c r="O5450" s="2">
        <v>418</v>
      </c>
    </row>
    <row r="5451" spans="1:15" x14ac:dyDescent="0.3">
      <c r="A5451" s="1" t="str">
        <f>VLOOKUP(F5451,Sheet2!A:C,2,FALSE)</f>
        <v>其他</v>
      </c>
      <c r="B5451" s="1" t="str">
        <f>VLOOKUP(E5451,[1]Sheet4!A:B,2,FALSE)</f>
        <v>自家直客</v>
      </c>
      <c r="C5451" s="1" t="str">
        <f t="shared" si="56"/>
        <v>07</v>
      </c>
      <c r="D5451" s="147">
        <v>20150730</v>
      </c>
      <c r="E5451" s="6" t="s">
        <v>14</v>
      </c>
      <c r="F5451" s="6" t="s">
        <v>41</v>
      </c>
      <c r="G5451" s="57">
        <v>7934136</v>
      </c>
      <c r="H5451" s="8">
        <v>2253.4699999999998</v>
      </c>
      <c r="I5451" s="9">
        <v>0.28000000000000003</v>
      </c>
      <c r="J5451" s="4">
        <v>6.8999999999999999E-3</v>
      </c>
      <c r="K5451" s="9">
        <v>0.04</v>
      </c>
      <c r="L5451" s="2">
        <v>54844</v>
      </c>
      <c r="M5451" s="4">
        <v>6.3E-3</v>
      </c>
      <c r="N5451" s="7">
        <v>6.53</v>
      </c>
      <c r="O5451" s="2">
        <v>345</v>
      </c>
    </row>
    <row r="5452" spans="1:15" x14ac:dyDescent="0.3">
      <c r="A5452" s="1" t="str">
        <f>VLOOKUP(F5452,Sheet2!A:C,2,FALSE)</f>
        <v>其他</v>
      </c>
      <c r="B5452" s="1" t="str">
        <f>VLOOKUP(E5452,[1]Sheet4!A:B,2,FALSE)</f>
        <v>自家直客</v>
      </c>
      <c r="C5452" s="1" t="str">
        <f t="shared" si="56"/>
        <v>07</v>
      </c>
      <c r="D5452" s="147">
        <v>20150729</v>
      </c>
      <c r="E5452" s="6" t="s">
        <v>14</v>
      </c>
      <c r="F5452" s="6" t="s">
        <v>41</v>
      </c>
      <c r="G5452" s="57">
        <v>8013791</v>
      </c>
      <c r="H5452" s="8">
        <v>2475.73</v>
      </c>
      <c r="I5452" s="9">
        <v>0.31</v>
      </c>
      <c r="J5452" s="4">
        <v>6.8999999999999999E-3</v>
      </c>
      <c r="K5452" s="9">
        <v>0.04</v>
      </c>
      <c r="L5452" s="2">
        <v>55202</v>
      </c>
      <c r="M5452" s="4">
        <v>7.3000000000000001E-3</v>
      </c>
      <c r="N5452" s="7">
        <v>6.17</v>
      </c>
      <c r="O5452" s="2">
        <v>401</v>
      </c>
    </row>
    <row r="5453" spans="1:15" x14ac:dyDescent="0.3">
      <c r="A5453" s="1" t="str">
        <f>VLOOKUP(F5453,Sheet2!A:C,2,FALSE)</f>
        <v>其他</v>
      </c>
      <c r="B5453" s="1" t="str">
        <f>VLOOKUP(E5453,[1]Sheet4!A:B,2,FALSE)</f>
        <v>自家直客</v>
      </c>
      <c r="C5453" s="1" t="str">
        <f t="shared" si="56"/>
        <v>07</v>
      </c>
      <c r="D5453" s="147">
        <v>20150728</v>
      </c>
      <c r="E5453" s="6" t="s">
        <v>14</v>
      </c>
      <c r="F5453" s="6" t="s">
        <v>41</v>
      </c>
      <c r="G5453" s="57">
        <v>6688084</v>
      </c>
      <c r="H5453" s="8">
        <v>1917.38</v>
      </c>
      <c r="I5453" s="9">
        <v>0.28999999999999998</v>
      </c>
      <c r="J5453" s="4">
        <v>6.7999999999999996E-3</v>
      </c>
      <c r="K5453" s="9">
        <v>0.04</v>
      </c>
      <c r="L5453" s="2">
        <v>45234</v>
      </c>
      <c r="M5453" s="4">
        <v>7.6E-3</v>
      </c>
      <c r="N5453" s="7">
        <v>5.56</v>
      </c>
      <c r="O5453" s="2">
        <v>345</v>
      </c>
    </row>
    <row r="5454" spans="1:15" x14ac:dyDescent="0.3">
      <c r="A5454" s="1" t="str">
        <f>VLOOKUP(F5454,Sheet2!A:C,2,FALSE)</f>
        <v>其他</v>
      </c>
      <c r="B5454" s="1" t="str">
        <f>VLOOKUP(E5454,[1]Sheet4!A:B,2,FALSE)</f>
        <v>自家直客</v>
      </c>
      <c r="C5454" s="1" t="str">
        <f t="shared" si="56"/>
        <v>07</v>
      </c>
      <c r="D5454" s="147">
        <v>20150727</v>
      </c>
      <c r="E5454" s="6" t="s">
        <v>14</v>
      </c>
      <c r="F5454" s="6" t="s">
        <v>41</v>
      </c>
      <c r="G5454" s="57">
        <v>2114877</v>
      </c>
      <c r="H5454" s="8">
        <v>464.12</v>
      </c>
      <c r="I5454" s="9">
        <v>0.22</v>
      </c>
      <c r="J5454" s="4">
        <v>6.3E-3</v>
      </c>
      <c r="K5454" s="9">
        <v>0.03</v>
      </c>
      <c r="L5454" s="2">
        <v>13361</v>
      </c>
      <c r="M5454" s="4">
        <v>1.37E-2</v>
      </c>
      <c r="N5454" s="7">
        <v>2.54</v>
      </c>
      <c r="O5454" s="2">
        <v>183</v>
      </c>
    </row>
    <row r="5455" spans="1:15" x14ac:dyDescent="0.3">
      <c r="A5455" s="1" t="str">
        <f>VLOOKUP(F5455,Sheet2!A:C,2,FALSE)</f>
        <v>其他</v>
      </c>
      <c r="B5455" s="1" t="str">
        <f>VLOOKUP(E5455,[1]Sheet4!A:B,2,FALSE)</f>
        <v>自家直客</v>
      </c>
      <c r="C5455" s="1" t="str">
        <f t="shared" si="56"/>
        <v>07</v>
      </c>
      <c r="D5455" s="147">
        <v>20150726</v>
      </c>
      <c r="E5455" s="6" t="s">
        <v>14</v>
      </c>
      <c r="F5455" s="6" t="s">
        <v>41</v>
      </c>
      <c r="G5455" s="57">
        <v>2614764</v>
      </c>
      <c r="H5455" s="8">
        <v>526.16</v>
      </c>
      <c r="I5455" s="9">
        <v>0.2</v>
      </c>
      <c r="J5455" s="4">
        <v>5.8999999999999999E-3</v>
      </c>
      <c r="K5455" s="9">
        <v>0.03</v>
      </c>
      <c r="L5455" s="2">
        <v>15473</v>
      </c>
      <c r="M5455" s="4">
        <v>1.21E-2</v>
      </c>
      <c r="N5455" s="7">
        <v>2.81</v>
      </c>
      <c r="O5455" s="2">
        <v>187</v>
      </c>
    </row>
    <row r="5456" spans="1:15" x14ac:dyDescent="0.3">
      <c r="A5456" s="1" t="str">
        <f>VLOOKUP(F5456,Sheet2!A:C,2,FALSE)</f>
        <v>其他</v>
      </c>
      <c r="B5456" s="1" t="str">
        <f>VLOOKUP(E5456,[1]Sheet4!A:B,2,FALSE)</f>
        <v>API</v>
      </c>
      <c r="C5456" s="1" t="str">
        <f t="shared" si="56"/>
        <v>08</v>
      </c>
      <c r="D5456" s="147">
        <v>20150801</v>
      </c>
      <c r="E5456" s="6" t="s">
        <v>32</v>
      </c>
      <c r="F5456" s="6" t="s">
        <v>41</v>
      </c>
      <c r="G5456" s="57">
        <v>17323416</v>
      </c>
      <c r="H5456" s="8">
        <v>230.11</v>
      </c>
      <c r="I5456" s="9">
        <v>0.01</v>
      </c>
      <c r="J5456" s="4">
        <v>6.7999999999999996E-3</v>
      </c>
      <c r="K5456" s="9">
        <v>0</v>
      </c>
      <c r="L5456" s="2">
        <v>117470</v>
      </c>
      <c r="M5456" s="4">
        <v>5.8999999999999999E-3</v>
      </c>
      <c r="N5456" s="7">
        <v>0.33</v>
      </c>
      <c r="O5456" s="2">
        <v>697</v>
      </c>
    </row>
    <row r="5457" spans="1:15" x14ac:dyDescent="0.3">
      <c r="A5457" s="1" t="str">
        <f>VLOOKUP(F5457,Sheet2!A:C,2,FALSE)</f>
        <v>其他</v>
      </c>
      <c r="B5457" s="1" t="str">
        <f>VLOOKUP(E5457,[1]Sheet4!A:B,2,FALSE)</f>
        <v>API</v>
      </c>
      <c r="C5457" s="1" t="str">
        <f t="shared" si="56"/>
        <v>07</v>
      </c>
      <c r="D5457" s="147">
        <v>20150731</v>
      </c>
      <c r="E5457" s="6" t="s">
        <v>32</v>
      </c>
      <c r="F5457" s="6" t="s">
        <v>41</v>
      </c>
      <c r="G5457" s="57">
        <v>16283543</v>
      </c>
      <c r="H5457" s="8">
        <v>233.76</v>
      </c>
      <c r="I5457" s="9">
        <v>0.01</v>
      </c>
      <c r="J5457" s="4">
        <v>6.7999999999999996E-3</v>
      </c>
      <c r="K5457" s="9">
        <v>0</v>
      </c>
      <c r="L5457" s="2">
        <v>110957</v>
      </c>
      <c r="M5457" s="4">
        <v>6.1999999999999998E-3</v>
      </c>
      <c r="N5457" s="7">
        <v>0.34</v>
      </c>
      <c r="O5457" s="2">
        <v>693</v>
      </c>
    </row>
    <row r="5458" spans="1:15" x14ac:dyDescent="0.3">
      <c r="A5458" s="1" t="str">
        <f>VLOOKUP(F5458,Sheet2!A:C,2,FALSE)</f>
        <v>其他</v>
      </c>
      <c r="B5458" s="1" t="str">
        <f>VLOOKUP(E5458,[1]Sheet4!A:B,2,FALSE)</f>
        <v>API</v>
      </c>
      <c r="C5458" s="1" t="str">
        <f t="shared" si="56"/>
        <v>07</v>
      </c>
      <c r="D5458" s="147">
        <v>20150730</v>
      </c>
      <c r="E5458" s="6" t="s">
        <v>32</v>
      </c>
      <c r="F5458" s="6" t="s">
        <v>41</v>
      </c>
      <c r="G5458" s="57">
        <v>15229723</v>
      </c>
      <c r="H5458" s="8">
        <v>200.39</v>
      </c>
      <c r="I5458" s="9">
        <v>0.01</v>
      </c>
      <c r="J5458" s="4">
        <v>6.8999999999999999E-3</v>
      </c>
      <c r="K5458" s="9">
        <v>0</v>
      </c>
      <c r="L5458" s="2">
        <v>104667</v>
      </c>
      <c r="M5458" s="4">
        <v>5.4999999999999997E-3</v>
      </c>
      <c r="N5458" s="7">
        <v>0.35</v>
      </c>
      <c r="O5458" s="2">
        <v>580</v>
      </c>
    </row>
    <row r="5459" spans="1:15" x14ac:dyDescent="0.3">
      <c r="A5459" s="1" t="str">
        <f>VLOOKUP(F5459,Sheet2!A:C,2,FALSE)</f>
        <v>其他</v>
      </c>
      <c r="B5459" s="1" t="str">
        <f>VLOOKUP(E5459,[1]Sheet4!A:B,2,FALSE)</f>
        <v>API</v>
      </c>
      <c r="C5459" s="1" t="str">
        <f t="shared" si="56"/>
        <v>07</v>
      </c>
      <c r="D5459" s="147">
        <v>20150729</v>
      </c>
      <c r="E5459" s="6" t="s">
        <v>33</v>
      </c>
      <c r="F5459" s="6" t="s">
        <v>41</v>
      </c>
      <c r="G5459" s="57">
        <v>14541443</v>
      </c>
      <c r="H5459" s="8">
        <v>222.87</v>
      </c>
      <c r="I5459" s="9">
        <v>0.02</v>
      </c>
      <c r="J5459" s="4">
        <v>6.8999999999999999E-3</v>
      </c>
      <c r="K5459" s="9">
        <v>0</v>
      </c>
      <c r="L5459" s="2">
        <v>100886</v>
      </c>
      <c r="M5459" s="4">
        <v>5.7999999999999996E-3</v>
      </c>
      <c r="N5459" s="7">
        <v>0.38</v>
      </c>
      <c r="O5459" s="2">
        <v>584</v>
      </c>
    </row>
    <row r="5460" spans="1:15" x14ac:dyDescent="0.3">
      <c r="A5460" s="1" t="str">
        <f>VLOOKUP(F5460,Sheet2!A:C,2,FALSE)</f>
        <v>其他</v>
      </c>
      <c r="B5460" s="1" t="str">
        <f>VLOOKUP(E5460,[1]Sheet4!A:B,2,FALSE)</f>
        <v>API</v>
      </c>
      <c r="C5460" s="1" t="str">
        <f t="shared" si="56"/>
        <v>07</v>
      </c>
      <c r="D5460" s="147">
        <v>20150728</v>
      </c>
      <c r="E5460" s="6" t="s">
        <v>32</v>
      </c>
      <c r="F5460" s="6" t="s">
        <v>41</v>
      </c>
      <c r="G5460" s="57">
        <v>11274733</v>
      </c>
      <c r="H5460" s="8">
        <v>171.83</v>
      </c>
      <c r="I5460" s="9">
        <v>0.02</v>
      </c>
      <c r="J5460" s="4">
        <v>7.0000000000000001E-3</v>
      </c>
      <c r="K5460" s="9">
        <v>0</v>
      </c>
      <c r="L5460" s="2">
        <v>78665</v>
      </c>
      <c r="M5460" s="4">
        <v>6.1999999999999998E-3</v>
      </c>
      <c r="N5460" s="7">
        <v>0.35</v>
      </c>
      <c r="O5460" s="2">
        <v>490</v>
      </c>
    </row>
    <row r="5461" spans="1:15" x14ac:dyDescent="0.3">
      <c r="A5461" s="1" t="str">
        <f>VLOOKUP(F5461,Sheet2!A:C,2,FALSE)</f>
        <v>其他</v>
      </c>
      <c r="B5461" s="1" t="str">
        <f>VLOOKUP(E5461,[1]Sheet4!A:B,2,FALSE)</f>
        <v>API</v>
      </c>
      <c r="C5461" s="1" t="str">
        <f t="shared" si="56"/>
        <v>07</v>
      </c>
      <c r="D5461" s="147">
        <v>20150727</v>
      </c>
      <c r="E5461" s="6" t="s">
        <v>32</v>
      </c>
      <c r="F5461" s="6" t="s">
        <v>41</v>
      </c>
      <c r="G5461" s="57">
        <v>3703022</v>
      </c>
      <c r="H5461" s="8">
        <v>91.05</v>
      </c>
      <c r="I5461" s="9">
        <v>0.02</v>
      </c>
      <c r="J5461" s="4">
        <v>6.7999999999999996E-3</v>
      </c>
      <c r="K5461" s="9">
        <v>0</v>
      </c>
      <c r="L5461" s="2">
        <v>25206</v>
      </c>
      <c r="M5461" s="4">
        <v>1.2E-2</v>
      </c>
      <c r="N5461" s="7">
        <v>0.3</v>
      </c>
      <c r="O5461" s="2">
        <v>303</v>
      </c>
    </row>
    <row r="5462" spans="1:15" x14ac:dyDescent="0.3">
      <c r="A5462" s="1" t="str">
        <f>VLOOKUP(F5462,Sheet2!A:C,2,FALSE)</f>
        <v>其他</v>
      </c>
      <c r="B5462" s="1" t="str">
        <f>VLOOKUP(E5462,[1]Sheet4!A:B,2,FALSE)</f>
        <v>API</v>
      </c>
      <c r="C5462" s="1" t="str">
        <f t="shared" si="56"/>
        <v>07</v>
      </c>
      <c r="D5462" s="147">
        <v>20150726</v>
      </c>
      <c r="E5462" s="6" t="s">
        <v>32</v>
      </c>
      <c r="F5462" s="6" t="s">
        <v>41</v>
      </c>
      <c r="G5462" s="57">
        <v>3983621</v>
      </c>
      <c r="H5462" s="8">
        <v>101.29</v>
      </c>
      <c r="I5462" s="9">
        <v>0.03</v>
      </c>
      <c r="J5462" s="4">
        <v>6.4999999999999997E-3</v>
      </c>
      <c r="K5462" s="9">
        <v>0</v>
      </c>
      <c r="L5462" s="2">
        <v>25709</v>
      </c>
      <c r="M5462" s="4">
        <v>1.24E-2</v>
      </c>
      <c r="N5462" s="7">
        <v>0.32</v>
      </c>
      <c r="O5462" s="2">
        <v>319</v>
      </c>
    </row>
    <row r="5463" spans="1:15" x14ac:dyDescent="0.3">
      <c r="A5463" s="1" t="str">
        <f>VLOOKUP(F5463,Sheet2!A:C,2,FALSE)</f>
        <v>其他</v>
      </c>
      <c r="B5463" s="1" t="str">
        <f>VLOOKUP(E5463,[1]Sheet4!A:B,2,FALSE)</f>
        <v>自家直客</v>
      </c>
      <c r="C5463" s="1" t="str">
        <f t="shared" si="56"/>
        <v>08</v>
      </c>
      <c r="D5463" s="147">
        <v>20150801</v>
      </c>
      <c r="E5463" s="6" t="s">
        <v>14</v>
      </c>
      <c r="F5463" s="6" t="s">
        <v>73</v>
      </c>
      <c r="G5463" s="57">
        <v>957559</v>
      </c>
      <c r="H5463" s="8">
        <v>303.89999999999998</v>
      </c>
      <c r="I5463" s="9">
        <v>0.32</v>
      </c>
      <c r="J5463" s="4">
        <v>9.9000000000000008E-3</v>
      </c>
      <c r="K5463" s="9">
        <v>0.03</v>
      </c>
      <c r="L5463" s="2">
        <v>9466</v>
      </c>
      <c r="M5463" s="4">
        <v>9.5999999999999992E-3</v>
      </c>
      <c r="N5463" s="7">
        <v>3.34</v>
      </c>
      <c r="O5463" s="2">
        <v>91</v>
      </c>
    </row>
    <row r="5464" spans="1:15" x14ac:dyDescent="0.3">
      <c r="A5464" s="1" t="str">
        <f>VLOOKUP(F5464,Sheet2!A:C,2,FALSE)</f>
        <v>其他</v>
      </c>
      <c r="B5464" s="1" t="str">
        <f>VLOOKUP(E5464,[1]Sheet4!A:B,2,FALSE)</f>
        <v>自家直客</v>
      </c>
      <c r="C5464" s="1" t="str">
        <f t="shared" si="56"/>
        <v>07</v>
      </c>
      <c r="D5464" s="147">
        <v>20150731</v>
      </c>
      <c r="E5464" s="6" t="s">
        <v>14</v>
      </c>
      <c r="F5464" s="6" t="s">
        <v>73</v>
      </c>
      <c r="G5464" s="57">
        <v>861079</v>
      </c>
      <c r="H5464" s="8">
        <v>290.18</v>
      </c>
      <c r="I5464" s="9">
        <v>0.34</v>
      </c>
      <c r="J5464" s="4">
        <v>1.0800000000000001E-2</v>
      </c>
      <c r="K5464" s="9">
        <v>0.03</v>
      </c>
      <c r="L5464" s="2">
        <v>9326</v>
      </c>
      <c r="M5464" s="4">
        <v>1.24E-2</v>
      </c>
      <c r="N5464" s="7">
        <v>2.5</v>
      </c>
      <c r="O5464" s="2">
        <v>116</v>
      </c>
    </row>
    <row r="5465" spans="1:15" x14ac:dyDescent="0.3">
      <c r="A5465" s="1" t="str">
        <f>VLOOKUP(F5465,Sheet2!A:C,2,FALSE)</f>
        <v>其他</v>
      </c>
      <c r="B5465" s="1" t="str">
        <f>VLOOKUP(E5465,[1]Sheet4!A:B,2,FALSE)</f>
        <v>自家直客</v>
      </c>
      <c r="C5465" s="1" t="str">
        <f t="shared" si="56"/>
        <v>07</v>
      </c>
      <c r="D5465" s="147">
        <v>20150730</v>
      </c>
      <c r="E5465" s="6" t="s">
        <v>14</v>
      </c>
      <c r="F5465" s="6" t="s">
        <v>73</v>
      </c>
      <c r="G5465" s="57">
        <v>859191</v>
      </c>
      <c r="H5465" s="8">
        <v>314.45</v>
      </c>
      <c r="I5465" s="9">
        <v>0.37</v>
      </c>
      <c r="J5465" s="4">
        <v>1.14E-2</v>
      </c>
      <c r="K5465" s="9">
        <v>0.03</v>
      </c>
      <c r="L5465" s="2">
        <v>9830</v>
      </c>
      <c r="M5465" s="4">
        <v>1.0500000000000001E-2</v>
      </c>
      <c r="N5465" s="7">
        <v>3.05</v>
      </c>
      <c r="O5465" s="2">
        <v>103</v>
      </c>
    </row>
    <row r="5466" spans="1:15" x14ac:dyDescent="0.3">
      <c r="A5466" s="1" t="str">
        <f>VLOOKUP(F5466,Sheet2!A:C,2,FALSE)</f>
        <v>其他</v>
      </c>
      <c r="B5466" s="1" t="str">
        <f>VLOOKUP(E5466,[1]Sheet4!A:B,2,FALSE)</f>
        <v>自家直客</v>
      </c>
      <c r="C5466" s="1" t="str">
        <f t="shared" si="56"/>
        <v>07</v>
      </c>
      <c r="D5466" s="147">
        <v>20150729</v>
      </c>
      <c r="E5466" s="6" t="s">
        <v>14</v>
      </c>
      <c r="F5466" s="6" t="s">
        <v>73</v>
      </c>
      <c r="G5466" s="57">
        <v>875925</v>
      </c>
      <c r="H5466" s="8">
        <v>335.98</v>
      </c>
      <c r="I5466" s="9">
        <v>0.38</v>
      </c>
      <c r="J5466" s="4">
        <v>1.15E-2</v>
      </c>
      <c r="K5466" s="9">
        <v>0.03</v>
      </c>
      <c r="L5466" s="2">
        <v>10040</v>
      </c>
      <c r="M5466" s="4">
        <v>1.09E-2</v>
      </c>
      <c r="N5466" s="7">
        <v>3.08</v>
      </c>
      <c r="O5466" s="2">
        <v>109</v>
      </c>
    </row>
    <row r="5467" spans="1:15" x14ac:dyDescent="0.3">
      <c r="A5467" s="1" t="str">
        <f>VLOOKUP(F5467,Sheet2!A:C,2,FALSE)</f>
        <v>其他</v>
      </c>
      <c r="B5467" s="1" t="str">
        <f>VLOOKUP(E5467,[1]Sheet4!A:B,2,FALSE)</f>
        <v>自家直客</v>
      </c>
      <c r="C5467" s="1" t="str">
        <f t="shared" si="56"/>
        <v>07</v>
      </c>
      <c r="D5467" s="147">
        <v>20150728</v>
      </c>
      <c r="E5467" s="6" t="s">
        <v>14</v>
      </c>
      <c r="F5467" s="6" t="s">
        <v>73</v>
      </c>
      <c r="G5467" s="57">
        <v>959019</v>
      </c>
      <c r="H5467" s="8">
        <v>366.43</v>
      </c>
      <c r="I5467" s="9">
        <v>0.38</v>
      </c>
      <c r="J5467" s="4">
        <v>1.14E-2</v>
      </c>
      <c r="K5467" s="9">
        <v>0.03</v>
      </c>
      <c r="L5467" s="2">
        <v>10907</v>
      </c>
      <c r="M5467" s="4">
        <v>9.4000000000000004E-3</v>
      </c>
      <c r="N5467" s="7">
        <v>3.56</v>
      </c>
      <c r="O5467" s="2">
        <v>103</v>
      </c>
    </row>
    <row r="5468" spans="1:15" x14ac:dyDescent="0.3">
      <c r="A5468" s="1" t="str">
        <f>VLOOKUP(F5468,Sheet2!A:C,2,FALSE)</f>
        <v>其他</v>
      </c>
      <c r="B5468" s="1" t="str">
        <f>VLOOKUP(E5468,[1]Sheet4!A:B,2,FALSE)</f>
        <v>自家直客</v>
      </c>
      <c r="C5468" s="1" t="str">
        <f t="shared" si="56"/>
        <v>07</v>
      </c>
      <c r="D5468" s="147">
        <v>20150727</v>
      </c>
      <c r="E5468" s="6" t="s">
        <v>14</v>
      </c>
      <c r="F5468" s="6" t="s">
        <v>73</v>
      </c>
      <c r="G5468" s="57">
        <v>1013819</v>
      </c>
      <c r="H5468" s="8">
        <v>392.38</v>
      </c>
      <c r="I5468" s="9">
        <v>0.39</v>
      </c>
      <c r="J5468" s="4">
        <v>1.1299999999999999E-2</v>
      </c>
      <c r="K5468" s="9">
        <v>0.03</v>
      </c>
      <c r="L5468" s="2">
        <v>11422</v>
      </c>
      <c r="M5468" s="4">
        <v>1.1599999999999999E-2</v>
      </c>
      <c r="N5468" s="7">
        <v>2.95</v>
      </c>
      <c r="O5468" s="2">
        <v>133</v>
      </c>
    </row>
    <row r="5469" spans="1:15" x14ac:dyDescent="0.3">
      <c r="A5469" s="1" t="str">
        <f>VLOOKUP(F5469,Sheet2!A:C,2,FALSE)</f>
        <v>其他</v>
      </c>
      <c r="B5469" s="1" t="str">
        <f>VLOOKUP(E5469,[1]Sheet4!A:B,2,FALSE)</f>
        <v>自家直客</v>
      </c>
      <c r="C5469" s="1" t="str">
        <f t="shared" si="56"/>
        <v>07</v>
      </c>
      <c r="D5469" s="147">
        <v>20150726</v>
      </c>
      <c r="E5469" s="6" t="s">
        <v>14</v>
      </c>
      <c r="F5469" s="6" t="s">
        <v>73</v>
      </c>
      <c r="G5469" s="57">
        <v>1193953</v>
      </c>
      <c r="H5469" s="8">
        <v>479.01</v>
      </c>
      <c r="I5469" s="9">
        <v>0.4</v>
      </c>
      <c r="J5469" s="4">
        <v>1.12E-2</v>
      </c>
      <c r="K5469" s="9">
        <v>0.04</v>
      </c>
      <c r="L5469" s="2">
        <v>13337</v>
      </c>
      <c r="M5469" s="4">
        <v>9.5999999999999992E-3</v>
      </c>
      <c r="N5469" s="7">
        <v>3.74</v>
      </c>
      <c r="O5469" s="2">
        <v>128</v>
      </c>
    </row>
    <row r="5470" spans="1:15" x14ac:dyDescent="0.3">
      <c r="A5470" s="1" t="str">
        <f>VLOOKUP(F5470,Sheet2!A:C,2,FALSE)</f>
        <v>其他</v>
      </c>
      <c r="B5470" s="1" t="str">
        <f>VLOOKUP(E5470,[1]Sheet4!A:B,2,FALSE)</f>
        <v>API</v>
      </c>
      <c r="C5470" s="1" t="str">
        <f t="shared" si="56"/>
        <v>08</v>
      </c>
      <c r="D5470" s="147">
        <v>20150801</v>
      </c>
      <c r="E5470" s="6" t="s">
        <v>33</v>
      </c>
      <c r="F5470" s="6" t="s">
        <v>73</v>
      </c>
      <c r="G5470" s="57">
        <v>1154493</v>
      </c>
      <c r="H5470" s="8">
        <v>37.01</v>
      </c>
      <c r="I5470" s="9">
        <v>0.03</v>
      </c>
      <c r="J5470" s="4">
        <v>1.0200000000000001E-2</v>
      </c>
      <c r="K5470" s="9">
        <v>0</v>
      </c>
      <c r="L5470" s="2">
        <v>11805</v>
      </c>
      <c r="M5470" s="4">
        <v>8.8999999999999999E-3</v>
      </c>
      <c r="N5470" s="7">
        <v>0.35</v>
      </c>
      <c r="O5470" s="2">
        <v>105</v>
      </c>
    </row>
    <row r="5471" spans="1:15" x14ac:dyDescent="0.3">
      <c r="A5471" s="1" t="str">
        <f>VLOOKUP(F5471,Sheet2!A:C,2,FALSE)</f>
        <v>其他</v>
      </c>
      <c r="B5471" s="1" t="str">
        <f>VLOOKUP(E5471,[1]Sheet4!A:B,2,FALSE)</f>
        <v>API</v>
      </c>
      <c r="C5471" s="1" t="str">
        <f t="shared" si="56"/>
        <v>07</v>
      </c>
      <c r="D5471" s="147">
        <v>20150731</v>
      </c>
      <c r="E5471" s="6" t="s">
        <v>32</v>
      </c>
      <c r="F5471" s="6" t="s">
        <v>73</v>
      </c>
      <c r="G5471" s="57">
        <v>1213574</v>
      </c>
      <c r="H5471" s="8">
        <v>40.68</v>
      </c>
      <c r="I5471" s="9">
        <v>0.03</v>
      </c>
      <c r="J5471" s="4">
        <v>9.9000000000000008E-3</v>
      </c>
      <c r="K5471" s="9">
        <v>0</v>
      </c>
      <c r="L5471" s="2">
        <v>12009</v>
      </c>
      <c r="M5471" s="4">
        <v>7.1999999999999998E-3</v>
      </c>
      <c r="N5471" s="7">
        <v>0.47</v>
      </c>
      <c r="O5471" s="2">
        <v>86</v>
      </c>
    </row>
    <row r="5472" spans="1:15" x14ac:dyDescent="0.3">
      <c r="A5472" s="1" t="str">
        <f>VLOOKUP(F5472,Sheet2!A:C,2,FALSE)</f>
        <v>其他</v>
      </c>
      <c r="B5472" s="1" t="str">
        <f>VLOOKUP(E5472,[1]Sheet4!A:B,2,FALSE)</f>
        <v>API</v>
      </c>
      <c r="C5472" s="1" t="str">
        <f t="shared" si="56"/>
        <v>07</v>
      </c>
      <c r="D5472" s="147">
        <v>20150730</v>
      </c>
      <c r="E5472" s="6" t="s">
        <v>32</v>
      </c>
      <c r="F5472" s="6" t="s">
        <v>73</v>
      </c>
      <c r="G5472" s="57">
        <v>1300203</v>
      </c>
      <c r="H5472" s="8">
        <v>35.99</v>
      </c>
      <c r="I5472" s="9">
        <v>0.03</v>
      </c>
      <c r="J5472" s="4">
        <v>9.7000000000000003E-3</v>
      </c>
      <c r="K5472" s="9">
        <v>0</v>
      </c>
      <c r="L5472" s="2">
        <v>12658</v>
      </c>
      <c r="M5472" s="4">
        <v>8.0000000000000002E-3</v>
      </c>
      <c r="N5472" s="7">
        <v>0.36</v>
      </c>
      <c r="O5472" s="2">
        <v>101</v>
      </c>
    </row>
    <row r="5473" spans="1:15" x14ac:dyDescent="0.3">
      <c r="A5473" s="1" t="str">
        <f>VLOOKUP(F5473,Sheet2!A:C,2,FALSE)</f>
        <v>其他</v>
      </c>
      <c r="B5473" s="1" t="str">
        <f>VLOOKUP(E5473,[1]Sheet4!A:B,2,FALSE)</f>
        <v>API</v>
      </c>
      <c r="C5473" s="1" t="str">
        <f t="shared" si="56"/>
        <v>07</v>
      </c>
      <c r="D5473" s="147">
        <v>20150729</v>
      </c>
      <c r="E5473" s="6" t="s">
        <v>32</v>
      </c>
      <c r="F5473" s="6" t="s">
        <v>73</v>
      </c>
      <c r="G5473" s="57">
        <v>1303533</v>
      </c>
      <c r="H5473" s="8">
        <v>48.19</v>
      </c>
      <c r="I5473" s="9">
        <v>0.04</v>
      </c>
      <c r="J5473" s="4">
        <v>9.4999999999999998E-3</v>
      </c>
      <c r="K5473" s="9">
        <v>0</v>
      </c>
      <c r="L5473" s="2">
        <v>12370</v>
      </c>
      <c r="M5473" s="4">
        <v>7.7999999999999996E-3</v>
      </c>
      <c r="N5473" s="7">
        <v>0.5</v>
      </c>
      <c r="O5473" s="2">
        <v>96</v>
      </c>
    </row>
    <row r="5474" spans="1:15" x14ac:dyDescent="0.3">
      <c r="A5474" s="1" t="str">
        <f>VLOOKUP(F5474,Sheet2!A:C,2,FALSE)</f>
        <v>其他</v>
      </c>
      <c r="B5474" s="1" t="str">
        <f>VLOOKUP(E5474,[1]Sheet4!A:B,2,FALSE)</f>
        <v>API</v>
      </c>
      <c r="C5474" s="1" t="str">
        <f t="shared" si="56"/>
        <v>07</v>
      </c>
      <c r="D5474" s="147">
        <v>20150728</v>
      </c>
      <c r="E5474" s="6" t="s">
        <v>32</v>
      </c>
      <c r="F5474" s="6" t="s">
        <v>73</v>
      </c>
      <c r="G5474" s="57">
        <v>1353505</v>
      </c>
      <c r="H5474" s="8">
        <v>49.65</v>
      </c>
      <c r="I5474" s="9">
        <v>0.04</v>
      </c>
      <c r="J5474" s="4">
        <v>9.4000000000000004E-3</v>
      </c>
      <c r="K5474" s="9">
        <v>0</v>
      </c>
      <c r="L5474" s="2">
        <v>12789</v>
      </c>
      <c r="M5474" s="4">
        <v>9.1000000000000004E-3</v>
      </c>
      <c r="N5474" s="7">
        <v>0.43</v>
      </c>
      <c r="O5474" s="2">
        <v>116</v>
      </c>
    </row>
    <row r="5475" spans="1:15" x14ac:dyDescent="0.3">
      <c r="A5475" s="1" t="str">
        <f>VLOOKUP(F5475,Sheet2!A:C,2,FALSE)</f>
        <v>其他</v>
      </c>
      <c r="B5475" s="1" t="str">
        <f>VLOOKUP(E5475,[1]Sheet4!A:B,2,FALSE)</f>
        <v>API</v>
      </c>
      <c r="C5475" s="1" t="str">
        <f t="shared" si="56"/>
        <v>07</v>
      </c>
      <c r="D5475" s="147">
        <v>20150727</v>
      </c>
      <c r="E5475" s="6" t="s">
        <v>32</v>
      </c>
      <c r="F5475" s="6" t="s">
        <v>73</v>
      </c>
      <c r="G5475" s="57">
        <v>1359757</v>
      </c>
      <c r="H5475" s="8">
        <v>49.39</v>
      </c>
      <c r="I5475" s="9">
        <v>0.04</v>
      </c>
      <c r="J5475" s="4">
        <v>9.5999999999999992E-3</v>
      </c>
      <c r="K5475" s="9">
        <v>0</v>
      </c>
      <c r="L5475" s="2">
        <v>13032</v>
      </c>
      <c r="M5475" s="4">
        <v>7.4999999999999997E-3</v>
      </c>
      <c r="N5475" s="7">
        <v>0.5</v>
      </c>
      <c r="O5475" s="2">
        <v>98</v>
      </c>
    </row>
    <row r="5476" spans="1:15" x14ac:dyDescent="0.3">
      <c r="A5476" s="1" t="str">
        <f>VLOOKUP(F5476,Sheet2!A:C,2,FALSE)</f>
        <v>其他</v>
      </c>
      <c r="B5476" s="1" t="str">
        <f>VLOOKUP(E5476,[1]Sheet4!A:B,2,FALSE)</f>
        <v>API</v>
      </c>
      <c r="C5476" s="1" t="str">
        <f t="shared" ref="C5476:C5539" si="57">RIGHT(LEFT(D5476,6),2)</f>
        <v>07</v>
      </c>
      <c r="D5476" s="147">
        <v>20150726</v>
      </c>
      <c r="E5476" s="6" t="s">
        <v>32</v>
      </c>
      <c r="F5476" s="6" t="s">
        <v>73</v>
      </c>
      <c r="G5476" s="57">
        <v>1472021</v>
      </c>
      <c r="H5476" s="8">
        <v>61.24</v>
      </c>
      <c r="I5476" s="9">
        <v>0.04</v>
      </c>
      <c r="J5476" s="4">
        <v>9.4999999999999998E-3</v>
      </c>
      <c r="K5476" s="9">
        <v>0</v>
      </c>
      <c r="L5476" s="2">
        <v>14006</v>
      </c>
      <c r="M5476" s="4">
        <v>9.2999999999999992E-3</v>
      </c>
      <c r="N5476" s="7">
        <v>0.47</v>
      </c>
      <c r="O5476" s="2">
        <v>130</v>
      </c>
    </row>
    <row r="5477" spans="1:15" x14ac:dyDescent="0.3">
      <c r="A5477" s="1" t="str">
        <f>VLOOKUP(F5477,Sheet2!A:C,2,FALSE)</f>
        <v>充电屏保</v>
      </c>
      <c r="B5477" s="1" t="str">
        <f>VLOOKUP(E5477,[1]Sheet4!A:B,2,FALSE)</f>
        <v>自家直客</v>
      </c>
      <c r="C5477" s="1" t="str">
        <f t="shared" si="57"/>
        <v>08</v>
      </c>
      <c r="D5477" s="147">
        <v>20150801</v>
      </c>
      <c r="E5477" s="6" t="s">
        <v>14</v>
      </c>
      <c r="F5477" s="6" t="s">
        <v>95</v>
      </c>
      <c r="G5477" s="57">
        <v>13983913</v>
      </c>
      <c r="H5477" s="8">
        <v>3239.06</v>
      </c>
      <c r="I5477" s="9">
        <v>0.23</v>
      </c>
      <c r="J5477" s="4">
        <v>1.1900000000000001E-2</v>
      </c>
      <c r="K5477" s="9">
        <v>0.02</v>
      </c>
      <c r="L5477" s="2">
        <v>166638</v>
      </c>
      <c r="M5477" s="4">
        <v>9.7000000000000003E-3</v>
      </c>
      <c r="N5477" s="7">
        <v>2</v>
      </c>
      <c r="O5477" s="2">
        <v>1616</v>
      </c>
    </row>
    <row r="5478" spans="1:15" x14ac:dyDescent="0.3">
      <c r="A5478" s="1" t="str">
        <f>VLOOKUP(F5478,Sheet2!A:C,2,FALSE)</f>
        <v>充电屏保</v>
      </c>
      <c r="B5478" s="1" t="str">
        <f>VLOOKUP(E5478,[1]Sheet4!A:B,2,FALSE)</f>
        <v>自家直客</v>
      </c>
      <c r="C5478" s="1" t="str">
        <f t="shared" si="57"/>
        <v>07</v>
      </c>
      <c r="D5478" s="147">
        <v>20150731</v>
      </c>
      <c r="E5478" s="6" t="s">
        <v>14</v>
      </c>
      <c r="F5478" s="6" t="s">
        <v>96</v>
      </c>
      <c r="G5478" s="57">
        <v>12340849</v>
      </c>
      <c r="H5478" s="8">
        <v>4926.08</v>
      </c>
      <c r="I5478" s="9">
        <v>0.4</v>
      </c>
      <c r="J5478" s="4">
        <v>1.15E-2</v>
      </c>
      <c r="K5478" s="9">
        <v>0.03</v>
      </c>
      <c r="L5478" s="2">
        <v>142438</v>
      </c>
      <c r="M5478" s="4">
        <v>9.1999999999999998E-3</v>
      </c>
      <c r="N5478" s="7">
        <v>3.77</v>
      </c>
      <c r="O5478" s="2">
        <v>1306</v>
      </c>
    </row>
    <row r="5479" spans="1:15" x14ac:dyDescent="0.3">
      <c r="A5479" s="1" t="str">
        <f>VLOOKUP(F5479,Sheet2!A:C,2,FALSE)</f>
        <v>充电屏保</v>
      </c>
      <c r="B5479" s="1" t="str">
        <f>VLOOKUP(E5479,[1]Sheet4!A:B,2,FALSE)</f>
        <v>自家直客</v>
      </c>
      <c r="C5479" s="1" t="str">
        <f t="shared" si="57"/>
        <v>07</v>
      </c>
      <c r="D5479" s="147">
        <v>20150730</v>
      </c>
      <c r="E5479" s="6" t="s">
        <v>14</v>
      </c>
      <c r="F5479" s="6" t="s">
        <v>96</v>
      </c>
      <c r="G5479" s="57">
        <v>10459878</v>
      </c>
      <c r="H5479" s="8">
        <v>4387.8599999999997</v>
      </c>
      <c r="I5479" s="9">
        <v>0.42</v>
      </c>
      <c r="J5479" s="4">
        <v>1.1599999999999999E-2</v>
      </c>
      <c r="K5479" s="9">
        <v>0.04</v>
      </c>
      <c r="L5479" s="2">
        <v>120869</v>
      </c>
      <c r="M5479" s="4">
        <v>9.1999999999999998E-3</v>
      </c>
      <c r="N5479" s="7">
        <v>3.95</v>
      </c>
      <c r="O5479" s="2">
        <v>1111</v>
      </c>
    </row>
    <row r="5480" spans="1:15" x14ac:dyDescent="0.3">
      <c r="A5480" s="1" t="str">
        <f>VLOOKUP(F5480,Sheet2!A:C,2,FALSE)</f>
        <v>充电屏保</v>
      </c>
      <c r="B5480" s="1" t="str">
        <f>VLOOKUP(E5480,[1]Sheet4!A:B,2,FALSE)</f>
        <v>自家直客</v>
      </c>
      <c r="C5480" s="1" t="str">
        <f t="shared" si="57"/>
        <v>07</v>
      </c>
      <c r="D5480" s="147">
        <v>20150729</v>
      </c>
      <c r="E5480" s="6" t="s">
        <v>14</v>
      </c>
      <c r="F5480" s="6" t="s">
        <v>96</v>
      </c>
      <c r="G5480" s="57">
        <v>10132765</v>
      </c>
      <c r="H5480" s="8">
        <v>4585.1000000000004</v>
      </c>
      <c r="I5480" s="9">
        <v>0.45</v>
      </c>
      <c r="J5480" s="4">
        <v>1.1599999999999999E-2</v>
      </c>
      <c r="K5480" s="9">
        <v>0.04</v>
      </c>
      <c r="L5480" s="2">
        <v>117463</v>
      </c>
      <c r="M5480" s="4">
        <v>1.04E-2</v>
      </c>
      <c r="N5480" s="7">
        <v>3.74</v>
      </c>
      <c r="O5480" s="2">
        <v>1227</v>
      </c>
    </row>
    <row r="5481" spans="1:15" x14ac:dyDescent="0.3">
      <c r="A5481" s="1" t="str">
        <f>VLOOKUP(F5481,Sheet2!A:C,2,FALSE)</f>
        <v>充电屏保</v>
      </c>
      <c r="B5481" s="1" t="str">
        <f>VLOOKUP(E5481,[1]Sheet4!A:B,2,FALSE)</f>
        <v>自家直客</v>
      </c>
      <c r="C5481" s="1" t="str">
        <f t="shared" si="57"/>
        <v>07</v>
      </c>
      <c r="D5481" s="147">
        <v>20150728</v>
      </c>
      <c r="E5481" s="6" t="s">
        <v>14</v>
      </c>
      <c r="F5481" s="6" t="s">
        <v>96</v>
      </c>
      <c r="G5481" s="57">
        <v>9851009</v>
      </c>
      <c r="H5481" s="8">
        <v>4563.7299999999996</v>
      </c>
      <c r="I5481" s="9">
        <v>0.46</v>
      </c>
      <c r="J5481" s="4">
        <v>1.1599999999999999E-2</v>
      </c>
      <c r="K5481" s="9">
        <v>0.04</v>
      </c>
      <c r="L5481" s="2">
        <v>113882</v>
      </c>
      <c r="M5481" s="4">
        <v>1.34E-2</v>
      </c>
      <c r="N5481" s="7">
        <v>2.98</v>
      </c>
      <c r="O5481" s="2">
        <v>1529</v>
      </c>
    </row>
    <row r="5482" spans="1:15" x14ac:dyDescent="0.3">
      <c r="A5482" s="1" t="str">
        <f>VLOOKUP(F5482,Sheet2!A:C,2,FALSE)</f>
        <v>充电屏保</v>
      </c>
      <c r="B5482" s="1" t="str">
        <f>VLOOKUP(E5482,[1]Sheet4!A:B,2,FALSE)</f>
        <v>自家直客</v>
      </c>
      <c r="C5482" s="1" t="str">
        <f t="shared" si="57"/>
        <v>07</v>
      </c>
      <c r="D5482" s="147">
        <v>20150727</v>
      </c>
      <c r="E5482" s="6" t="s">
        <v>14</v>
      </c>
      <c r="F5482" s="6" t="s">
        <v>95</v>
      </c>
      <c r="G5482" s="57">
        <v>9009728</v>
      </c>
      <c r="H5482" s="8">
        <v>4212.33</v>
      </c>
      <c r="I5482" s="9">
        <v>0.47</v>
      </c>
      <c r="J5482" s="4">
        <v>1.18E-2</v>
      </c>
      <c r="K5482" s="9">
        <v>0.04</v>
      </c>
      <c r="L5482" s="2">
        <v>106483</v>
      </c>
      <c r="M5482" s="4">
        <v>1.09E-2</v>
      </c>
      <c r="N5482" s="7">
        <v>3.64</v>
      </c>
      <c r="O5482" s="2">
        <v>1158</v>
      </c>
    </row>
    <row r="5483" spans="1:15" x14ac:dyDescent="0.3">
      <c r="A5483" s="1" t="str">
        <f>VLOOKUP(F5483,Sheet2!A:C,2,FALSE)</f>
        <v>充电屏保</v>
      </c>
      <c r="B5483" s="1" t="str">
        <f>VLOOKUP(E5483,[1]Sheet4!A:B,2,FALSE)</f>
        <v>自家直客</v>
      </c>
      <c r="C5483" s="1" t="str">
        <f t="shared" si="57"/>
        <v>07</v>
      </c>
      <c r="D5483" s="147">
        <v>20150726</v>
      </c>
      <c r="E5483" s="6" t="s">
        <v>14</v>
      </c>
      <c r="F5483" s="6" t="s">
        <v>95</v>
      </c>
      <c r="G5483" s="57">
        <v>8127225</v>
      </c>
      <c r="H5483" s="8">
        <v>3945.96</v>
      </c>
      <c r="I5483" s="9">
        <v>0.49</v>
      </c>
      <c r="J5483" s="4">
        <v>1.2E-2</v>
      </c>
      <c r="K5483" s="9">
        <v>0.04</v>
      </c>
      <c r="L5483" s="2">
        <v>97749</v>
      </c>
      <c r="M5483" s="4">
        <v>9.4000000000000004E-3</v>
      </c>
      <c r="N5483" s="7">
        <v>4.3</v>
      </c>
      <c r="O5483" s="2">
        <v>917</v>
      </c>
    </row>
    <row r="5484" spans="1:15" x14ac:dyDescent="0.3">
      <c r="A5484" s="1" t="str">
        <f>VLOOKUP(F5484,Sheet2!A:C,2,FALSE)</f>
        <v>充电屏保</v>
      </c>
      <c r="B5484" s="1" t="str">
        <f>VLOOKUP(E5484,[1]Sheet4!A:B,2,FALSE)</f>
        <v>API</v>
      </c>
      <c r="C5484" s="1" t="str">
        <f t="shared" si="57"/>
        <v>08</v>
      </c>
      <c r="D5484" s="147">
        <v>20150801</v>
      </c>
      <c r="E5484" s="6" t="s">
        <v>37</v>
      </c>
      <c r="F5484" s="6" t="s">
        <v>95</v>
      </c>
      <c r="G5484" s="57">
        <v>1177</v>
      </c>
      <c r="H5484" s="8">
        <v>0</v>
      </c>
      <c r="I5484" s="9">
        <v>0</v>
      </c>
      <c r="J5484" s="4">
        <v>5.1000000000000004E-3</v>
      </c>
      <c r="K5484" s="9">
        <v>0</v>
      </c>
      <c r="L5484" s="2">
        <v>6</v>
      </c>
      <c r="M5484" s="4">
        <v>0</v>
      </c>
      <c r="N5484" s="7">
        <v>0</v>
      </c>
      <c r="O5484" s="2">
        <v>0</v>
      </c>
    </row>
    <row r="5485" spans="1:15" x14ac:dyDescent="0.3">
      <c r="A5485" s="1" t="str">
        <f>VLOOKUP(F5485,Sheet2!A:C,2,FALSE)</f>
        <v>充电屏保</v>
      </c>
      <c r="B5485" s="1" t="str">
        <f>VLOOKUP(E5485,[1]Sheet4!A:B,2,FALSE)</f>
        <v>API</v>
      </c>
      <c r="C5485" s="1" t="str">
        <f t="shared" si="57"/>
        <v>07</v>
      </c>
      <c r="D5485" s="147">
        <v>20150731</v>
      </c>
      <c r="E5485" s="6" t="s">
        <v>37</v>
      </c>
      <c r="F5485" s="6" t="s">
        <v>95</v>
      </c>
      <c r="G5485" s="57">
        <v>1138</v>
      </c>
      <c r="H5485" s="8">
        <v>0</v>
      </c>
      <c r="I5485" s="9">
        <v>0</v>
      </c>
      <c r="J5485" s="4">
        <v>7.0000000000000001E-3</v>
      </c>
      <c r="K5485" s="9">
        <v>0</v>
      </c>
      <c r="L5485" s="2">
        <v>8</v>
      </c>
      <c r="M5485" s="4">
        <v>0</v>
      </c>
      <c r="N5485" s="7">
        <v>0</v>
      </c>
      <c r="O5485" s="2">
        <v>0</v>
      </c>
    </row>
    <row r="5486" spans="1:15" x14ac:dyDescent="0.3">
      <c r="A5486" s="1" t="str">
        <f>VLOOKUP(F5486,Sheet2!A:C,2,FALSE)</f>
        <v>充电屏保</v>
      </c>
      <c r="B5486" s="1" t="str">
        <f>VLOOKUP(E5486,[1]Sheet4!A:B,2,FALSE)</f>
        <v>API</v>
      </c>
      <c r="C5486" s="1" t="str">
        <f t="shared" si="57"/>
        <v>07</v>
      </c>
      <c r="D5486" s="147">
        <v>20150730</v>
      </c>
      <c r="E5486" s="6" t="s">
        <v>37</v>
      </c>
      <c r="F5486" s="6" t="s">
        <v>96</v>
      </c>
      <c r="G5486" s="57">
        <v>458</v>
      </c>
      <c r="H5486" s="8">
        <v>0</v>
      </c>
      <c r="I5486" s="9">
        <v>0</v>
      </c>
      <c r="J5486" s="4">
        <v>1.3100000000000001E-2</v>
      </c>
      <c r="K5486" s="9">
        <v>0</v>
      </c>
      <c r="L5486" s="2">
        <v>6</v>
      </c>
      <c r="M5486" s="4">
        <v>0</v>
      </c>
      <c r="N5486" s="7">
        <v>0</v>
      </c>
      <c r="O5486" s="2">
        <v>0</v>
      </c>
    </row>
    <row r="5487" spans="1:15" x14ac:dyDescent="0.3">
      <c r="A5487" s="1" t="str">
        <f>VLOOKUP(F5487,Sheet2!A:C,2,FALSE)</f>
        <v>充电屏保</v>
      </c>
      <c r="B5487" s="1" t="str">
        <f>VLOOKUP(E5487,[1]Sheet4!A:B,2,FALSE)</f>
        <v>API</v>
      </c>
      <c r="C5487" s="1" t="str">
        <f t="shared" si="57"/>
        <v>07</v>
      </c>
      <c r="D5487" s="147">
        <v>20150729</v>
      </c>
      <c r="E5487" s="6" t="s">
        <v>37</v>
      </c>
      <c r="F5487" s="6" t="s">
        <v>95</v>
      </c>
      <c r="G5487" s="57">
        <v>609</v>
      </c>
      <c r="H5487" s="8">
        <v>0</v>
      </c>
      <c r="I5487" s="9">
        <v>0</v>
      </c>
      <c r="J5487" s="4">
        <v>9.9000000000000008E-3</v>
      </c>
      <c r="K5487" s="9">
        <v>0</v>
      </c>
      <c r="L5487" s="2">
        <v>6</v>
      </c>
      <c r="M5487" s="4">
        <v>0</v>
      </c>
      <c r="N5487" s="7">
        <v>0</v>
      </c>
      <c r="O5487" s="2">
        <v>0</v>
      </c>
    </row>
    <row r="5488" spans="1:15" x14ac:dyDescent="0.3">
      <c r="A5488" s="1" t="str">
        <f>VLOOKUP(F5488,Sheet2!A:C,2,FALSE)</f>
        <v>充电屏保</v>
      </c>
      <c r="B5488" s="1" t="str">
        <f>VLOOKUP(E5488,[1]Sheet4!A:B,2,FALSE)</f>
        <v>API</v>
      </c>
      <c r="C5488" s="1" t="str">
        <f t="shared" si="57"/>
        <v>07</v>
      </c>
      <c r="D5488" s="147">
        <v>20150728</v>
      </c>
      <c r="E5488" s="6" t="s">
        <v>37</v>
      </c>
      <c r="F5488" s="6" t="s">
        <v>95</v>
      </c>
      <c r="G5488" s="57">
        <v>495</v>
      </c>
      <c r="H5488" s="8">
        <v>0</v>
      </c>
      <c r="I5488" s="9">
        <v>0</v>
      </c>
      <c r="J5488" s="4">
        <v>8.0999999999999996E-3</v>
      </c>
      <c r="K5488" s="9">
        <v>0</v>
      </c>
      <c r="L5488" s="2">
        <v>4</v>
      </c>
      <c r="M5488" s="4">
        <v>0</v>
      </c>
      <c r="N5488" s="7">
        <v>0</v>
      </c>
      <c r="O5488" s="2">
        <v>0</v>
      </c>
    </row>
    <row r="5489" spans="1:15" x14ac:dyDescent="0.3">
      <c r="A5489" s="1" t="str">
        <f>VLOOKUP(F5489,Sheet2!A:C,2,FALSE)</f>
        <v>充电屏保</v>
      </c>
      <c r="B5489" s="1" t="str">
        <f>VLOOKUP(E5489,[1]Sheet4!A:B,2,FALSE)</f>
        <v>API</v>
      </c>
      <c r="C5489" s="1" t="str">
        <f t="shared" si="57"/>
        <v>07</v>
      </c>
      <c r="D5489" s="147">
        <v>20150727</v>
      </c>
      <c r="E5489" s="6" t="s">
        <v>37</v>
      </c>
      <c r="F5489" s="6" t="s">
        <v>95</v>
      </c>
      <c r="G5489" s="57">
        <v>559</v>
      </c>
      <c r="H5489" s="8">
        <v>0</v>
      </c>
      <c r="I5489" s="9">
        <v>0</v>
      </c>
      <c r="J5489" s="4">
        <v>8.8999999999999999E-3</v>
      </c>
      <c r="K5489" s="9">
        <v>0</v>
      </c>
      <c r="L5489" s="2">
        <v>5</v>
      </c>
      <c r="M5489" s="4">
        <v>0</v>
      </c>
      <c r="N5489" s="7">
        <v>0</v>
      </c>
      <c r="O5489" s="2">
        <v>0</v>
      </c>
    </row>
    <row r="5490" spans="1:15" x14ac:dyDescent="0.3">
      <c r="A5490" s="1" t="str">
        <f>VLOOKUP(F5490,Sheet2!A:C,2,FALSE)</f>
        <v>充电屏保</v>
      </c>
      <c r="B5490" s="1" t="str">
        <f>VLOOKUP(E5490,[1]Sheet4!A:B,2,FALSE)</f>
        <v>API</v>
      </c>
      <c r="C5490" s="1" t="str">
        <f t="shared" si="57"/>
        <v>07</v>
      </c>
      <c r="D5490" s="147">
        <v>20150726</v>
      </c>
      <c r="E5490" s="6" t="s">
        <v>37</v>
      </c>
      <c r="F5490" s="6" t="s">
        <v>95</v>
      </c>
      <c r="G5490" s="57">
        <v>454</v>
      </c>
      <c r="H5490" s="8">
        <v>0</v>
      </c>
      <c r="I5490" s="9">
        <v>0</v>
      </c>
      <c r="J5490" s="4">
        <v>6.6E-3</v>
      </c>
      <c r="K5490" s="9">
        <v>0</v>
      </c>
      <c r="L5490" s="2">
        <v>3</v>
      </c>
      <c r="M5490" s="4">
        <v>0</v>
      </c>
      <c r="N5490" s="7">
        <v>0</v>
      </c>
      <c r="O5490" s="2">
        <v>0</v>
      </c>
    </row>
    <row r="5491" spans="1:15" x14ac:dyDescent="0.3">
      <c r="A5491" s="1" t="str">
        <f>VLOOKUP(F5491,Sheet2!A:C,2,FALSE)</f>
        <v>其他</v>
      </c>
      <c r="B5491" s="1" t="str">
        <f>VLOOKUP(E5491,[1]Sheet4!A:B,2,FALSE)</f>
        <v>自家直客</v>
      </c>
      <c r="C5491" s="1" t="str">
        <f t="shared" si="57"/>
        <v>08</v>
      </c>
      <c r="D5491" s="147">
        <v>20150801</v>
      </c>
      <c r="E5491" s="6" t="s">
        <v>14</v>
      </c>
      <c r="F5491" s="6" t="s">
        <v>86</v>
      </c>
      <c r="G5491" s="57">
        <v>5451377</v>
      </c>
      <c r="H5491" s="8">
        <v>3522.5</v>
      </c>
      <c r="I5491" s="9">
        <v>0.65</v>
      </c>
      <c r="J5491" s="4">
        <v>1.0800000000000001E-2</v>
      </c>
      <c r="K5491" s="9">
        <v>0.06</v>
      </c>
      <c r="L5491" s="2">
        <v>58772</v>
      </c>
      <c r="M5491" s="4">
        <v>0.1041</v>
      </c>
      <c r="N5491" s="7">
        <v>0.57999999999999996</v>
      </c>
      <c r="O5491" s="2">
        <v>6121</v>
      </c>
    </row>
    <row r="5492" spans="1:15" x14ac:dyDescent="0.3">
      <c r="A5492" s="1" t="str">
        <f>VLOOKUP(F5492,Sheet2!A:C,2,FALSE)</f>
        <v>其他</v>
      </c>
      <c r="B5492" s="1" t="str">
        <f>VLOOKUP(E5492,[1]Sheet4!A:B,2,FALSE)</f>
        <v>自家直客</v>
      </c>
      <c r="C5492" s="1" t="str">
        <f t="shared" si="57"/>
        <v>07</v>
      </c>
      <c r="D5492" s="147">
        <v>20150731</v>
      </c>
      <c r="E5492" s="6" t="s">
        <v>14</v>
      </c>
      <c r="F5492" s="6" t="s">
        <v>86</v>
      </c>
      <c r="G5492" s="57">
        <v>5549105</v>
      </c>
      <c r="H5492" s="8">
        <v>3420.31</v>
      </c>
      <c r="I5492" s="9">
        <v>0.62</v>
      </c>
      <c r="J5492" s="4">
        <v>1.06E-2</v>
      </c>
      <c r="K5492" s="9">
        <v>0.06</v>
      </c>
      <c r="L5492" s="2">
        <v>58686</v>
      </c>
      <c r="M5492" s="4">
        <v>9.7900000000000001E-2</v>
      </c>
      <c r="N5492" s="7">
        <v>0.6</v>
      </c>
      <c r="O5492" s="2">
        <v>5746</v>
      </c>
    </row>
    <row r="5493" spans="1:15" x14ac:dyDescent="0.3">
      <c r="A5493" s="1" t="str">
        <f>VLOOKUP(F5493,Sheet2!A:C,2,FALSE)</f>
        <v>其他</v>
      </c>
      <c r="B5493" s="1" t="str">
        <f>VLOOKUP(E5493,[1]Sheet4!A:B,2,FALSE)</f>
        <v>自家直客</v>
      </c>
      <c r="C5493" s="1" t="str">
        <f t="shared" si="57"/>
        <v>07</v>
      </c>
      <c r="D5493" s="147">
        <v>20150730</v>
      </c>
      <c r="E5493" s="6" t="s">
        <v>14</v>
      </c>
      <c r="F5493" s="6" t="s">
        <v>86</v>
      </c>
      <c r="G5493" s="57">
        <v>5837546</v>
      </c>
      <c r="H5493" s="8">
        <v>3518.31</v>
      </c>
      <c r="I5493" s="9">
        <v>0.6</v>
      </c>
      <c r="J5493" s="4">
        <v>1.03E-2</v>
      </c>
      <c r="K5493" s="9">
        <v>0.06</v>
      </c>
      <c r="L5493" s="2">
        <v>59981</v>
      </c>
      <c r="M5493" s="4">
        <v>9.3799999999999994E-2</v>
      </c>
      <c r="N5493" s="7">
        <v>0.63</v>
      </c>
      <c r="O5493" s="2">
        <v>5629</v>
      </c>
    </row>
    <row r="5494" spans="1:15" x14ac:dyDescent="0.3">
      <c r="A5494" s="1" t="str">
        <f>VLOOKUP(F5494,Sheet2!A:C,2,FALSE)</f>
        <v>其他</v>
      </c>
      <c r="B5494" s="1" t="str">
        <f>VLOOKUP(E5494,[1]Sheet4!A:B,2,FALSE)</f>
        <v>自家直客</v>
      </c>
      <c r="C5494" s="1" t="str">
        <f t="shared" si="57"/>
        <v>07</v>
      </c>
      <c r="D5494" s="147">
        <v>20150729</v>
      </c>
      <c r="E5494" s="6" t="s">
        <v>14</v>
      </c>
      <c r="F5494" s="6" t="s">
        <v>86</v>
      </c>
      <c r="G5494" s="57">
        <v>6203701</v>
      </c>
      <c r="H5494" s="8">
        <v>3889.65</v>
      </c>
      <c r="I5494" s="9">
        <v>0.63</v>
      </c>
      <c r="J5494" s="4">
        <v>1.03E-2</v>
      </c>
      <c r="K5494" s="9">
        <v>0.06</v>
      </c>
      <c r="L5494" s="2">
        <v>63906</v>
      </c>
      <c r="M5494" s="4">
        <v>9.5600000000000004E-2</v>
      </c>
      <c r="N5494" s="7">
        <v>0.64</v>
      </c>
      <c r="O5494" s="2">
        <v>6111</v>
      </c>
    </row>
    <row r="5495" spans="1:15" x14ac:dyDescent="0.3">
      <c r="A5495" s="1" t="str">
        <f>VLOOKUP(F5495,Sheet2!A:C,2,FALSE)</f>
        <v>其他</v>
      </c>
      <c r="B5495" s="1" t="str">
        <f>VLOOKUP(E5495,[1]Sheet4!A:B,2,FALSE)</f>
        <v>自家直客</v>
      </c>
      <c r="C5495" s="1" t="str">
        <f t="shared" si="57"/>
        <v>07</v>
      </c>
      <c r="D5495" s="147">
        <v>20150728</v>
      </c>
      <c r="E5495" s="6" t="s">
        <v>14</v>
      </c>
      <c r="F5495" s="6" t="s">
        <v>86</v>
      </c>
      <c r="G5495" s="57">
        <v>6494631</v>
      </c>
      <c r="H5495" s="8">
        <v>4049.18</v>
      </c>
      <c r="I5495" s="9">
        <v>0.62</v>
      </c>
      <c r="J5495" s="4">
        <v>1.01E-2</v>
      </c>
      <c r="K5495" s="9">
        <v>0.06</v>
      </c>
      <c r="L5495" s="2">
        <v>65771</v>
      </c>
      <c r="M5495" s="4">
        <v>9.35E-2</v>
      </c>
      <c r="N5495" s="7">
        <v>0.66</v>
      </c>
      <c r="O5495" s="2">
        <v>6148</v>
      </c>
    </row>
    <row r="5496" spans="1:15" x14ac:dyDescent="0.3">
      <c r="A5496" s="1" t="str">
        <f>VLOOKUP(F5496,Sheet2!A:C,2,FALSE)</f>
        <v>其他</v>
      </c>
      <c r="B5496" s="1" t="str">
        <f>VLOOKUP(E5496,[1]Sheet4!A:B,2,FALSE)</f>
        <v>自家直客</v>
      </c>
      <c r="C5496" s="1" t="str">
        <f t="shared" si="57"/>
        <v>07</v>
      </c>
      <c r="D5496" s="147">
        <v>20150727</v>
      </c>
      <c r="E5496" s="6" t="s">
        <v>14</v>
      </c>
      <c r="F5496" s="6" t="s">
        <v>86</v>
      </c>
      <c r="G5496" s="57">
        <v>6447162</v>
      </c>
      <c r="H5496" s="8">
        <v>3853.45</v>
      </c>
      <c r="I5496" s="9">
        <v>0.6</v>
      </c>
      <c r="J5496" s="4">
        <v>9.9000000000000008E-3</v>
      </c>
      <c r="K5496" s="9">
        <v>0.06</v>
      </c>
      <c r="L5496" s="2">
        <v>63549</v>
      </c>
      <c r="M5496" s="4">
        <v>8.9300000000000004E-2</v>
      </c>
      <c r="N5496" s="7">
        <v>0.68</v>
      </c>
      <c r="O5496" s="2">
        <v>5674</v>
      </c>
    </row>
    <row r="5497" spans="1:15" x14ac:dyDescent="0.3">
      <c r="A5497" s="1" t="str">
        <f>VLOOKUP(F5497,Sheet2!A:C,2,FALSE)</f>
        <v>其他</v>
      </c>
      <c r="B5497" s="1" t="str">
        <f>VLOOKUP(E5497,[1]Sheet4!A:B,2,FALSE)</f>
        <v>自家直客</v>
      </c>
      <c r="C5497" s="1" t="str">
        <f t="shared" si="57"/>
        <v>07</v>
      </c>
      <c r="D5497" s="147">
        <v>20150726</v>
      </c>
      <c r="E5497" s="6" t="s">
        <v>14</v>
      </c>
      <c r="F5497" s="6" t="s">
        <v>86</v>
      </c>
      <c r="G5497" s="57">
        <v>6741205</v>
      </c>
      <c r="H5497" s="8">
        <v>4189.54</v>
      </c>
      <c r="I5497" s="9">
        <v>0.62</v>
      </c>
      <c r="J5497" s="4">
        <v>9.9000000000000008E-3</v>
      </c>
      <c r="K5497" s="9">
        <v>0.06</v>
      </c>
      <c r="L5497" s="2">
        <v>66591</v>
      </c>
      <c r="M5497" s="4">
        <v>8.4400000000000003E-2</v>
      </c>
      <c r="N5497" s="7">
        <v>0.75</v>
      </c>
      <c r="O5497" s="2">
        <v>5621</v>
      </c>
    </row>
    <row r="5498" spans="1:15" x14ac:dyDescent="0.3">
      <c r="A5498" s="1" t="str">
        <f>VLOOKUP(F5498,Sheet2!A:C,2,FALSE)</f>
        <v>其他</v>
      </c>
      <c r="B5498" s="1" t="str">
        <f>VLOOKUP(E5498,[1]Sheet4!A:B,2,FALSE)</f>
        <v>API</v>
      </c>
      <c r="C5498" s="1" t="str">
        <f t="shared" si="57"/>
        <v>08</v>
      </c>
      <c r="D5498" s="147">
        <v>20150801</v>
      </c>
      <c r="E5498" s="6" t="s">
        <v>37</v>
      </c>
      <c r="F5498" s="6" t="s">
        <v>86</v>
      </c>
      <c r="G5498" s="57">
        <v>3521486</v>
      </c>
      <c r="H5498" s="8">
        <v>943.9</v>
      </c>
      <c r="I5498" s="9">
        <v>0.27</v>
      </c>
      <c r="J5498" s="4">
        <v>7.7999999999999996E-3</v>
      </c>
      <c r="K5498" s="9">
        <v>0.03</v>
      </c>
      <c r="L5498" s="2">
        <v>27482</v>
      </c>
      <c r="M5498" s="4">
        <v>7.5600000000000001E-2</v>
      </c>
      <c r="N5498" s="7">
        <v>0.45</v>
      </c>
      <c r="O5498" s="2">
        <v>2077</v>
      </c>
    </row>
    <row r="5499" spans="1:15" x14ac:dyDescent="0.3">
      <c r="A5499" s="1" t="str">
        <f>VLOOKUP(F5499,Sheet2!A:C,2,FALSE)</f>
        <v>其他</v>
      </c>
      <c r="B5499" s="1" t="str">
        <f>VLOOKUP(E5499,[1]Sheet4!A:B,2,FALSE)</f>
        <v>API</v>
      </c>
      <c r="C5499" s="1" t="str">
        <f t="shared" si="57"/>
        <v>07</v>
      </c>
      <c r="D5499" s="147">
        <v>20150731</v>
      </c>
      <c r="E5499" s="6" t="s">
        <v>37</v>
      </c>
      <c r="F5499" s="6" t="s">
        <v>86</v>
      </c>
      <c r="G5499" s="57">
        <v>3634828</v>
      </c>
      <c r="H5499" s="8">
        <v>1046.7</v>
      </c>
      <c r="I5499" s="9">
        <v>0.28999999999999998</v>
      </c>
      <c r="J5499" s="4">
        <v>7.7000000000000002E-3</v>
      </c>
      <c r="K5499" s="9">
        <v>0.04</v>
      </c>
      <c r="L5499" s="2">
        <v>27999</v>
      </c>
      <c r="M5499" s="4">
        <v>8.1500000000000003E-2</v>
      </c>
      <c r="N5499" s="7">
        <v>0.46</v>
      </c>
      <c r="O5499" s="2">
        <v>2283</v>
      </c>
    </row>
    <row r="5500" spans="1:15" x14ac:dyDescent="0.3">
      <c r="A5500" s="1" t="str">
        <f>VLOOKUP(F5500,Sheet2!A:C,2,FALSE)</f>
        <v>其他</v>
      </c>
      <c r="B5500" s="1" t="str">
        <f>VLOOKUP(E5500,[1]Sheet4!A:B,2,FALSE)</f>
        <v>API</v>
      </c>
      <c r="C5500" s="1" t="str">
        <f t="shared" si="57"/>
        <v>07</v>
      </c>
      <c r="D5500" s="147">
        <v>20150730</v>
      </c>
      <c r="E5500" s="6" t="s">
        <v>37</v>
      </c>
      <c r="F5500" s="6" t="s">
        <v>86</v>
      </c>
      <c r="G5500" s="57">
        <v>3737355</v>
      </c>
      <c r="H5500" s="8">
        <v>1112.54</v>
      </c>
      <c r="I5500" s="9">
        <v>0.3</v>
      </c>
      <c r="J5500" s="4">
        <v>7.4999999999999997E-3</v>
      </c>
      <c r="K5500" s="9">
        <v>0.04</v>
      </c>
      <c r="L5500" s="2">
        <v>28188</v>
      </c>
      <c r="M5500" s="4">
        <v>8.5000000000000006E-2</v>
      </c>
      <c r="N5500" s="7">
        <v>0.46</v>
      </c>
      <c r="O5500" s="2">
        <v>2397</v>
      </c>
    </row>
    <row r="5501" spans="1:15" x14ac:dyDescent="0.3">
      <c r="A5501" s="1" t="str">
        <f>VLOOKUP(F5501,Sheet2!A:C,2,FALSE)</f>
        <v>其他</v>
      </c>
      <c r="B5501" s="1" t="str">
        <f>VLOOKUP(E5501,[1]Sheet4!A:B,2,FALSE)</f>
        <v>API</v>
      </c>
      <c r="C5501" s="1" t="str">
        <f t="shared" si="57"/>
        <v>07</v>
      </c>
      <c r="D5501" s="147">
        <v>20150729</v>
      </c>
      <c r="E5501" s="6" t="s">
        <v>37</v>
      </c>
      <c r="F5501" s="6" t="s">
        <v>86</v>
      </c>
      <c r="G5501" s="57">
        <v>3852739</v>
      </c>
      <c r="H5501" s="8">
        <v>1122.94</v>
      </c>
      <c r="I5501" s="9">
        <v>0.28999999999999998</v>
      </c>
      <c r="J5501" s="4">
        <v>7.4999999999999997E-3</v>
      </c>
      <c r="K5501" s="9">
        <v>0.04</v>
      </c>
      <c r="L5501" s="2">
        <v>28916</v>
      </c>
      <c r="M5501" s="4">
        <v>8.3699999999999997E-2</v>
      </c>
      <c r="N5501" s="7">
        <v>0.46</v>
      </c>
      <c r="O5501" s="2">
        <v>2419</v>
      </c>
    </row>
    <row r="5502" spans="1:15" x14ac:dyDescent="0.3">
      <c r="A5502" s="1" t="str">
        <f>VLOOKUP(F5502,Sheet2!A:C,2,FALSE)</f>
        <v>其他</v>
      </c>
      <c r="B5502" s="1" t="str">
        <f>VLOOKUP(E5502,[1]Sheet4!A:B,2,FALSE)</f>
        <v>API</v>
      </c>
      <c r="C5502" s="1" t="str">
        <f t="shared" si="57"/>
        <v>07</v>
      </c>
      <c r="D5502" s="147">
        <v>20150728</v>
      </c>
      <c r="E5502" s="6" t="s">
        <v>37</v>
      </c>
      <c r="F5502" s="6" t="s">
        <v>86</v>
      </c>
      <c r="G5502" s="57">
        <v>4012103</v>
      </c>
      <c r="H5502" s="8">
        <v>1218.33</v>
      </c>
      <c r="I5502" s="9">
        <v>0.3</v>
      </c>
      <c r="J5502" s="4">
        <v>7.3000000000000001E-3</v>
      </c>
      <c r="K5502" s="9">
        <v>0.04</v>
      </c>
      <c r="L5502" s="2">
        <v>29279</v>
      </c>
      <c r="M5502" s="4">
        <v>8.6400000000000005E-2</v>
      </c>
      <c r="N5502" s="7">
        <v>0.48</v>
      </c>
      <c r="O5502" s="2">
        <v>2529</v>
      </c>
    </row>
    <row r="5503" spans="1:15" x14ac:dyDescent="0.3">
      <c r="A5503" s="1" t="str">
        <f>VLOOKUP(F5503,Sheet2!A:C,2,FALSE)</f>
        <v>其他</v>
      </c>
      <c r="B5503" s="1" t="str">
        <f>VLOOKUP(E5503,[1]Sheet4!A:B,2,FALSE)</f>
        <v>API</v>
      </c>
      <c r="C5503" s="1" t="str">
        <f t="shared" si="57"/>
        <v>07</v>
      </c>
      <c r="D5503" s="147">
        <v>20150727</v>
      </c>
      <c r="E5503" s="6" t="s">
        <v>37</v>
      </c>
      <c r="F5503" s="6" t="s">
        <v>86</v>
      </c>
      <c r="G5503" s="57">
        <v>3930076</v>
      </c>
      <c r="H5503" s="8">
        <v>1040.52</v>
      </c>
      <c r="I5503" s="9">
        <v>0.26</v>
      </c>
      <c r="J5503" s="4">
        <v>7.1999999999999998E-3</v>
      </c>
      <c r="K5503" s="9">
        <v>0.04</v>
      </c>
      <c r="L5503" s="2">
        <v>28413</v>
      </c>
      <c r="M5503" s="4">
        <v>8.1500000000000003E-2</v>
      </c>
      <c r="N5503" s="7">
        <v>0.45</v>
      </c>
      <c r="O5503" s="2">
        <v>2317</v>
      </c>
    </row>
    <row r="5504" spans="1:15" x14ac:dyDescent="0.3">
      <c r="A5504" s="1" t="str">
        <f>VLOOKUP(F5504,Sheet2!A:C,2,FALSE)</f>
        <v>其他</v>
      </c>
      <c r="B5504" s="1" t="str">
        <f>VLOOKUP(E5504,[1]Sheet4!A:B,2,FALSE)</f>
        <v>API</v>
      </c>
      <c r="C5504" s="1" t="str">
        <f t="shared" si="57"/>
        <v>07</v>
      </c>
      <c r="D5504" s="147">
        <v>20150726</v>
      </c>
      <c r="E5504" s="6" t="s">
        <v>37</v>
      </c>
      <c r="F5504" s="6" t="s">
        <v>86</v>
      </c>
      <c r="G5504" s="57">
        <v>4033298</v>
      </c>
      <c r="H5504" s="8">
        <v>1156.44</v>
      </c>
      <c r="I5504" s="9">
        <v>0.28999999999999998</v>
      </c>
      <c r="J5504" s="4">
        <v>7.6E-3</v>
      </c>
      <c r="K5504" s="9">
        <v>0.04</v>
      </c>
      <c r="L5504" s="2">
        <v>30598</v>
      </c>
      <c r="M5504" s="4">
        <v>7.9600000000000004E-2</v>
      </c>
      <c r="N5504" s="7">
        <v>0.47</v>
      </c>
      <c r="O5504" s="2">
        <v>2437</v>
      </c>
    </row>
    <row r="5505" spans="1:15" x14ac:dyDescent="0.3">
      <c r="A5505" s="1" t="str">
        <f>VLOOKUP(F5505,Sheet2!A:C,2,FALSE)</f>
        <v>其他</v>
      </c>
      <c r="B5505" s="1" t="str">
        <f>VLOOKUP(E5505,[1]Sheet4!A:B,2,FALSE)</f>
        <v>自家直客</v>
      </c>
      <c r="C5505" s="1" t="str">
        <f t="shared" si="57"/>
        <v>08</v>
      </c>
      <c r="D5505" s="147">
        <v>20150801</v>
      </c>
      <c r="E5505" s="6" t="s">
        <v>14</v>
      </c>
      <c r="F5505" s="6" t="s">
        <v>69</v>
      </c>
      <c r="G5505" s="57">
        <v>22695049</v>
      </c>
      <c r="H5505" s="8">
        <v>8960.58</v>
      </c>
      <c r="I5505" s="9">
        <v>0.39</v>
      </c>
      <c r="J5505" s="4">
        <v>5.0000000000000001E-3</v>
      </c>
      <c r="K5505" s="9">
        <v>0.08</v>
      </c>
      <c r="L5505" s="2">
        <v>113166</v>
      </c>
      <c r="M5505" s="4">
        <v>6.13E-2</v>
      </c>
      <c r="N5505" s="7">
        <v>1.29</v>
      </c>
      <c r="O5505" s="2">
        <v>6940</v>
      </c>
    </row>
    <row r="5506" spans="1:15" x14ac:dyDescent="0.3">
      <c r="A5506" s="1" t="str">
        <f>VLOOKUP(F5506,Sheet2!A:C,2,FALSE)</f>
        <v>其他</v>
      </c>
      <c r="B5506" s="1" t="str">
        <f>VLOOKUP(E5506,[1]Sheet4!A:B,2,FALSE)</f>
        <v>自家直客</v>
      </c>
      <c r="C5506" s="1" t="str">
        <f t="shared" si="57"/>
        <v>07</v>
      </c>
      <c r="D5506" s="147">
        <v>20150731</v>
      </c>
      <c r="E5506" s="6" t="s">
        <v>14</v>
      </c>
      <c r="F5506" s="6" t="s">
        <v>69</v>
      </c>
      <c r="G5506" s="57">
        <v>20972287</v>
      </c>
      <c r="H5506" s="8">
        <v>8051.19</v>
      </c>
      <c r="I5506" s="9">
        <v>0.38</v>
      </c>
      <c r="J5506" s="4">
        <v>4.8999999999999998E-3</v>
      </c>
      <c r="K5506" s="9">
        <v>0.08</v>
      </c>
      <c r="L5506" s="2">
        <v>103573</v>
      </c>
      <c r="M5506" s="4">
        <v>5.9499999999999997E-2</v>
      </c>
      <c r="N5506" s="7">
        <v>1.31</v>
      </c>
      <c r="O5506" s="2">
        <v>6164</v>
      </c>
    </row>
    <row r="5507" spans="1:15" x14ac:dyDescent="0.3">
      <c r="A5507" s="1" t="str">
        <f>VLOOKUP(F5507,Sheet2!A:C,2,FALSE)</f>
        <v>其他</v>
      </c>
      <c r="B5507" s="1" t="str">
        <f>VLOOKUP(E5507,[1]Sheet4!A:B,2,FALSE)</f>
        <v>自家直客</v>
      </c>
      <c r="C5507" s="1" t="str">
        <f t="shared" si="57"/>
        <v>07</v>
      </c>
      <c r="D5507" s="147">
        <v>20150730</v>
      </c>
      <c r="E5507" s="6" t="s">
        <v>14</v>
      </c>
      <c r="F5507" s="6" t="s">
        <v>69</v>
      </c>
      <c r="G5507" s="57">
        <v>19320230</v>
      </c>
      <c r="H5507" s="8">
        <v>7990.33</v>
      </c>
      <c r="I5507" s="9">
        <v>0.41</v>
      </c>
      <c r="J5507" s="4">
        <v>5.1000000000000004E-3</v>
      </c>
      <c r="K5507" s="9">
        <v>0.08</v>
      </c>
      <c r="L5507" s="2">
        <v>99308</v>
      </c>
      <c r="M5507" s="4">
        <v>6.3299999999999995E-2</v>
      </c>
      <c r="N5507" s="7">
        <v>1.27</v>
      </c>
      <c r="O5507" s="2">
        <v>6285</v>
      </c>
    </row>
    <row r="5508" spans="1:15" x14ac:dyDescent="0.3">
      <c r="A5508" s="1" t="str">
        <f>VLOOKUP(F5508,Sheet2!A:C,2,FALSE)</f>
        <v>其他</v>
      </c>
      <c r="B5508" s="1" t="str">
        <f>VLOOKUP(E5508,[1]Sheet4!A:B,2,FALSE)</f>
        <v>自家直客</v>
      </c>
      <c r="C5508" s="1" t="str">
        <f t="shared" si="57"/>
        <v>07</v>
      </c>
      <c r="D5508" s="147">
        <v>20150729</v>
      </c>
      <c r="E5508" s="6" t="s">
        <v>14</v>
      </c>
      <c r="F5508" s="6" t="s">
        <v>69</v>
      </c>
      <c r="G5508" s="57">
        <v>21101963</v>
      </c>
      <c r="H5508" s="8">
        <v>8551.91</v>
      </c>
      <c r="I5508" s="9">
        <v>0.41</v>
      </c>
      <c r="J5508" s="4">
        <v>4.8999999999999998E-3</v>
      </c>
      <c r="K5508" s="9">
        <v>0.08</v>
      </c>
      <c r="L5508" s="2">
        <v>104237</v>
      </c>
      <c r="M5508" s="4">
        <v>6.2E-2</v>
      </c>
      <c r="N5508" s="7">
        <v>1.32</v>
      </c>
      <c r="O5508" s="2">
        <v>6462</v>
      </c>
    </row>
    <row r="5509" spans="1:15" x14ac:dyDescent="0.3">
      <c r="A5509" s="1" t="str">
        <f>VLOOKUP(F5509,Sheet2!A:C,2,FALSE)</f>
        <v>其他</v>
      </c>
      <c r="B5509" s="1" t="str">
        <f>VLOOKUP(E5509,[1]Sheet4!A:B,2,FALSE)</f>
        <v>自家直客</v>
      </c>
      <c r="C5509" s="1" t="str">
        <f t="shared" si="57"/>
        <v>07</v>
      </c>
      <c r="D5509" s="147">
        <v>20150728</v>
      </c>
      <c r="E5509" s="6" t="s">
        <v>14</v>
      </c>
      <c r="F5509" s="6" t="s">
        <v>69</v>
      </c>
      <c r="G5509" s="57">
        <v>21772640</v>
      </c>
      <c r="H5509" s="8">
        <v>8785.09</v>
      </c>
      <c r="I5509" s="9">
        <v>0.4</v>
      </c>
      <c r="J5509" s="4">
        <v>4.8999999999999998E-3</v>
      </c>
      <c r="K5509" s="9">
        <v>0.08</v>
      </c>
      <c r="L5509" s="2">
        <v>106302</v>
      </c>
      <c r="M5509" s="4">
        <v>6.4399999999999999E-2</v>
      </c>
      <c r="N5509" s="7">
        <v>1.28</v>
      </c>
      <c r="O5509" s="2">
        <v>6846</v>
      </c>
    </row>
    <row r="5510" spans="1:15" x14ac:dyDescent="0.3">
      <c r="A5510" s="1" t="str">
        <f>VLOOKUP(F5510,Sheet2!A:C,2,FALSE)</f>
        <v>其他</v>
      </c>
      <c r="B5510" s="1" t="str">
        <f>VLOOKUP(E5510,[1]Sheet4!A:B,2,FALSE)</f>
        <v>自家直客</v>
      </c>
      <c r="C5510" s="1" t="str">
        <f t="shared" si="57"/>
        <v>07</v>
      </c>
      <c r="D5510" s="147">
        <v>20150727</v>
      </c>
      <c r="E5510" s="6" t="s">
        <v>14</v>
      </c>
      <c r="F5510" s="6" t="s">
        <v>69</v>
      </c>
      <c r="G5510" s="57">
        <v>20714931</v>
      </c>
      <c r="H5510" s="8">
        <v>8121.24</v>
      </c>
      <c r="I5510" s="9">
        <v>0.39</v>
      </c>
      <c r="J5510" s="4">
        <v>4.8999999999999998E-3</v>
      </c>
      <c r="K5510" s="9">
        <v>0.08</v>
      </c>
      <c r="L5510" s="2">
        <v>101079</v>
      </c>
      <c r="M5510" s="4">
        <v>6.3700000000000007E-2</v>
      </c>
      <c r="N5510" s="7">
        <v>1.26</v>
      </c>
      <c r="O5510" s="2">
        <v>6435</v>
      </c>
    </row>
    <row r="5511" spans="1:15" x14ac:dyDescent="0.3">
      <c r="A5511" s="1" t="str">
        <f>VLOOKUP(F5511,Sheet2!A:C,2,FALSE)</f>
        <v>其他</v>
      </c>
      <c r="B5511" s="1" t="str">
        <f>VLOOKUP(E5511,[1]Sheet4!A:B,2,FALSE)</f>
        <v>自家直客</v>
      </c>
      <c r="C5511" s="1" t="str">
        <f t="shared" si="57"/>
        <v>07</v>
      </c>
      <c r="D5511" s="147">
        <v>20150726</v>
      </c>
      <c r="E5511" s="6" t="s">
        <v>14</v>
      </c>
      <c r="F5511" s="6" t="s">
        <v>69</v>
      </c>
      <c r="G5511" s="57">
        <v>20532113</v>
      </c>
      <c r="H5511" s="8">
        <v>8760.16</v>
      </c>
      <c r="I5511" s="9">
        <v>0.43</v>
      </c>
      <c r="J5511" s="4">
        <v>5.4000000000000003E-3</v>
      </c>
      <c r="K5511" s="9">
        <v>0.08</v>
      </c>
      <c r="L5511" s="2">
        <v>109995</v>
      </c>
      <c r="M5511" s="4">
        <v>6.4500000000000002E-2</v>
      </c>
      <c r="N5511" s="7">
        <v>1.23</v>
      </c>
      <c r="O5511" s="2">
        <v>7098</v>
      </c>
    </row>
    <row r="5512" spans="1:15" x14ac:dyDescent="0.3">
      <c r="A5512" s="1" t="str">
        <f>VLOOKUP(F5512,Sheet2!A:C,2,FALSE)</f>
        <v>其他</v>
      </c>
      <c r="B5512" s="1" t="str">
        <f>VLOOKUP(E5512,[1]Sheet4!A:B,2,FALSE)</f>
        <v>API</v>
      </c>
      <c r="C5512" s="1" t="str">
        <f t="shared" si="57"/>
        <v>08</v>
      </c>
      <c r="D5512" s="147">
        <v>20150801</v>
      </c>
      <c r="E5512" s="6" t="s">
        <v>37</v>
      </c>
      <c r="F5512" s="6" t="s">
        <v>69</v>
      </c>
      <c r="G5512" s="57">
        <v>27247513</v>
      </c>
      <c r="H5512" s="8">
        <v>4550.6400000000003</v>
      </c>
      <c r="I5512" s="9">
        <v>0.17</v>
      </c>
      <c r="J5512" s="4">
        <v>5.7000000000000002E-3</v>
      </c>
      <c r="K5512" s="9">
        <v>0.03</v>
      </c>
      <c r="L5512" s="2">
        <v>156647</v>
      </c>
      <c r="M5512" s="4">
        <v>3.8699999999999998E-2</v>
      </c>
      <c r="N5512" s="7">
        <v>0.75</v>
      </c>
      <c r="O5512" s="2">
        <v>6059</v>
      </c>
    </row>
    <row r="5513" spans="1:15" x14ac:dyDescent="0.3">
      <c r="A5513" s="1" t="str">
        <f>VLOOKUP(F5513,Sheet2!A:C,2,FALSE)</f>
        <v>其他</v>
      </c>
      <c r="B5513" s="1" t="str">
        <f>VLOOKUP(E5513,[1]Sheet4!A:B,2,FALSE)</f>
        <v>API</v>
      </c>
      <c r="C5513" s="1" t="str">
        <f t="shared" si="57"/>
        <v>07</v>
      </c>
      <c r="D5513" s="147">
        <v>20150731</v>
      </c>
      <c r="E5513" s="6" t="s">
        <v>37</v>
      </c>
      <c r="F5513" s="6" t="s">
        <v>69</v>
      </c>
      <c r="G5513" s="57">
        <v>28316981</v>
      </c>
      <c r="H5513" s="8">
        <v>4696.75</v>
      </c>
      <c r="I5513" s="9">
        <v>0.17</v>
      </c>
      <c r="J5513" s="4">
        <v>5.3E-3</v>
      </c>
      <c r="K5513" s="9">
        <v>0.03</v>
      </c>
      <c r="L5513" s="2">
        <v>150036</v>
      </c>
      <c r="M5513" s="4">
        <v>4.0300000000000002E-2</v>
      </c>
      <c r="N5513" s="7">
        <v>0.78</v>
      </c>
      <c r="O5513" s="2">
        <v>6047</v>
      </c>
    </row>
    <row r="5514" spans="1:15" x14ac:dyDescent="0.3">
      <c r="A5514" s="1" t="str">
        <f>VLOOKUP(F5514,Sheet2!A:C,2,FALSE)</f>
        <v>其他</v>
      </c>
      <c r="B5514" s="1" t="str">
        <f>VLOOKUP(E5514,[1]Sheet4!A:B,2,FALSE)</f>
        <v>API</v>
      </c>
      <c r="C5514" s="1" t="str">
        <f t="shared" si="57"/>
        <v>07</v>
      </c>
      <c r="D5514" s="147">
        <v>20150730</v>
      </c>
      <c r="E5514" s="6" t="s">
        <v>37</v>
      </c>
      <c r="F5514" s="6" t="s">
        <v>69</v>
      </c>
      <c r="G5514" s="57">
        <v>28055868</v>
      </c>
      <c r="H5514" s="8">
        <v>4558.4799999999996</v>
      </c>
      <c r="I5514" s="9">
        <v>0.16</v>
      </c>
      <c r="J5514" s="4">
        <v>5.1999999999999998E-3</v>
      </c>
      <c r="K5514" s="9">
        <v>0.03</v>
      </c>
      <c r="L5514" s="2">
        <v>146984</v>
      </c>
      <c r="M5514" s="4">
        <v>4.1799999999999997E-2</v>
      </c>
      <c r="N5514" s="7">
        <v>0.74</v>
      </c>
      <c r="O5514" s="2">
        <v>6144</v>
      </c>
    </row>
    <row r="5515" spans="1:15" x14ac:dyDescent="0.3">
      <c r="A5515" s="1" t="str">
        <f>VLOOKUP(F5515,Sheet2!A:C,2,FALSE)</f>
        <v>其他</v>
      </c>
      <c r="B5515" s="1" t="str">
        <f>VLOOKUP(E5515,[1]Sheet4!A:B,2,FALSE)</f>
        <v>API</v>
      </c>
      <c r="C5515" s="1" t="str">
        <f t="shared" si="57"/>
        <v>07</v>
      </c>
      <c r="D5515" s="147">
        <v>20150729</v>
      </c>
      <c r="E5515" s="6" t="s">
        <v>37</v>
      </c>
      <c r="F5515" s="6" t="s">
        <v>69</v>
      </c>
      <c r="G5515" s="57">
        <v>28902295</v>
      </c>
      <c r="H5515" s="8">
        <v>4928.55</v>
      </c>
      <c r="I5515" s="9">
        <v>0.17</v>
      </c>
      <c r="J5515" s="4">
        <v>5.1999999999999998E-3</v>
      </c>
      <c r="K5515" s="9">
        <v>0.03</v>
      </c>
      <c r="L5515" s="2">
        <v>150591</v>
      </c>
      <c r="M5515" s="4">
        <v>4.3400000000000001E-2</v>
      </c>
      <c r="N5515" s="7">
        <v>0.75</v>
      </c>
      <c r="O5515" s="2">
        <v>6530</v>
      </c>
    </row>
    <row r="5516" spans="1:15" x14ac:dyDescent="0.3">
      <c r="A5516" s="1" t="str">
        <f>VLOOKUP(F5516,Sheet2!A:C,2,FALSE)</f>
        <v>其他</v>
      </c>
      <c r="B5516" s="1" t="str">
        <f>VLOOKUP(E5516,[1]Sheet4!A:B,2,FALSE)</f>
        <v>API</v>
      </c>
      <c r="C5516" s="1" t="str">
        <f t="shared" si="57"/>
        <v>07</v>
      </c>
      <c r="D5516" s="147">
        <v>20150728</v>
      </c>
      <c r="E5516" s="6" t="s">
        <v>37</v>
      </c>
      <c r="F5516" s="6" t="s">
        <v>69</v>
      </c>
      <c r="G5516" s="57">
        <v>29188616</v>
      </c>
      <c r="H5516" s="8">
        <v>5313.37</v>
      </c>
      <c r="I5516" s="9">
        <v>0.18</v>
      </c>
      <c r="J5516" s="4">
        <v>5.3E-3</v>
      </c>
      <c r="K5516" s="9">
        <v>0.03</v>
      </c>
      <c r="L5516" s="2">
        <v>153881</v>
      </c>
      <c r="M5516" s="4">
        <v>4.4999999999999998E-2</v>
      </c>
      <c r="N5516" s="7">
        <v>0.77</v>
      </c>
      <c r="O5516" s="2">
        <v>6918</v>
      </c>
    </row>
    <row r="5517" spans="1:15" x14ac:dyDescent="0.3">
      <c r="A5517" s="1" t="str">
        <f>VLOOKUP(F5517,Sheet2!A:C,2,FALSE)</f>
        <v>其他</v>
      </c>
      <c r="B5517" s="1" t="str">
        <f>VLOOKUP(E5517,[1]Sheet4!A:B,2,FALSE)</f>
        <v>API</v>
      </c>
      <c r="C5517" s="1" t="str">
        <f t="shared" si="57"/>
        <v>07</v>
      </c>
      <c r="D5517" s="147">
        <v>20150727</v>
      </c>
      <c r="E5517" s="6" t="s">
        <v>37</v>
      </c>
      <c r="F5517" s="6" t="s">
        <v>69</v>
      </c>
      <c r="G5517" s="57">
        <v>28468792</v>
      </c>
      <c r="H5517" s="8">
        <v>5032.04</v>
      </c>
      <c r="I5517" s="9">
        <v>0.18</v>
      </c>
      <c r="J5517" s="4">
        <v>5.1999999999999998E-3</v>
      </c>
      <c r="K5517" s="9">
        <v>0.03</v>
      </c>
      <c r="L5517" s="2">
        <v>146634</v>
      </c>
      <c r="M5517" s="4">
        <v>4.4200000000000003E-2</v>
      </c>
      <c r="N5517" s="7">
        <v>0.78</v>
      </c>
      <c r="O5517" s="2">
        <v>6482</v>
      </c>
    </row>
    <row r="5518" spans="1:15" x14ac:dyDescent="0.3">
      <c r="A5518" s="1" t="str">
        <f>VLOOKUP(F5518,Sheet2!A:C,2,FALSE)</f>
        <v>其他</v>
      </c>
      <c r="B5518" s="1" t="str">
        <f>VLOOKUP(E5518,[1]Sheet4!A:B,2,FALSE)</f>
        <v>API</v>
      </c>
      <c r="C5518" s="1" t="str">
        <f t="shared" si="57"/>
        <v>07</v>
      </c>
      <c r="D5518" s="147">
        <v>20150726</v>
      </c>
      <c r="E5518" s="6" t="s">
        <v>37</v>
      </c>
      <c r="F5518" s="6" t="s">
        <v>69</v>
      </c>
      <c r="G5518" s="57">
        <v>29295222</v>
      </c>
      <c r="H5518" s="8">
        <v>6075.07</v>
      </c>
      <c r="I5518" s="9">
        <v>0.21</v>
      </c>
      <c r="J5518" s="4">
        <v>5.5999999999999999E-3</v>
      </c>
      <c r="K5518" s="9">
        <v>0.04</v>
      </c>
      <c r="L5518" s="2">
        <v>162800</v>
      </c>
      <c r="M5518" s="4">
        <v>4.7E-2</v>
      </c>
      <c r="N5518" s="7">
        <v>0.79</v>
      </c>
      <c r="O5518" s="2">
        <v>7650</v>
      </c>
    </row>
    <row r="5519" spans="1:15" x14ac:dyDescent="0.3">
      <c r="A5519" s="1" t="str">
        <f>VLOOKUP(F5519,Sheet2!A:C,2,FALSE)</f>
        <v>结果页</v>
      </c>
      <c r="B5519" s="1" t="str">
        <f>VLOOKUP(E5519,[1]Sheet4!A:B,2,FALSE)</f>
        <v>自家直客</v>
      </c>
      <c r="C5519" s="1" t="str">
        <f t="shared" si="57"/>
        <v>08</v>
      </c>
      <c r="D5519" s="147">
        <v>20150801</v>
      </c>
      <c r="E5519" s="6" t="s">
        <v>14</v>
      </c>
      <c r="F5519" s="6" t="s">
        <v>87</v>
      </c>
      <c r="G5519" s="57">
        <v>5765650</v>
      </c>
      <c r="H5519" s="8">
        <v>12619.84</v>
      </c>
      <c r="I5519" s="9">
        <v>2.19</v>
      </c>
      <c r="J5519" s="4">
        <v>3.09E-2</v>
      </c>
      <c r="K5519" s="9">
        <v>7.0000000000000007E-2</v>
      </c>
      <c r="L5519" s="2">
        <v>177942</v>
      </c>
      <c r="M5519" s="4">
        <v>5.3400000000000003E-2</v>
      </c>
      <c r="N5519" s="7">
        <v>1.33</v>
      </c>
      <c r="O5519" s="2">
        <v>9504</v>
      </c>
    </row>
    <row r="5520" spans="1:15" x14ac:dyDescent="0.3">
      <c r="A5520" s="1" t="str">
        <f>VLOOKUP(F5520,Sheet2!A:C,2,FALSE)</f>
        <v>结果页</v>
      </c>
      <c r="B5520" s="1" t="str">
        <f>VLOOKUP(E5520,[1]Sheet4!A:B,2,FALSE)</f>
        <v>自家直客</v>
      </c>
      <c r="C5520" s="1" t="str">
        <f t="shared" si="57"/>
        <v>07</v>
      </c>
      <c r="D5520" s="147">
        <v>20150731</v>
      </c>
      <c r="E5520" s="6" t="s">
        <v>14</v>
      </c>
      <c r="F5520" s="6" t="s">
        <v>87</v>
      </c>
      <c r="G5520" s="57">
        <v>5869642</v>
      </c>
      <c r="H5520" s="8">
        <v>12569.38</v>
      </c>
      <c r="I5520" s="9">
        <v>2.14</v>
      </c>
      <c r="J5520" s="4">
        <v>3.0700000000000002E-2</v>
      </c>
      <c r="K5520" s="9">
        <v>7.0000000000000007E-2</v>
      </c>
      <c r="L5520" s="2">
        <v>180335</v>
      </c>
      <c r="M5520" s="4">
        <v>5.11E-2</v>
      </c>
      <c r="N5520" s="7">
        <v>1.36</v>
      </c>
      <c r="O5520" s="2">
        <v>9214</v>
      </c>
    </row>
    <row r="5521" spans="1:15" x14ac:dyDescent="0.3">
      <c r="A5521" s="1" t="str">
        <f>VLOOKUP(F5521,Sheet2!A:C,2,FALSE)</f>
        <v>结果页</v>
      </c>
      <c r="B5521" s="1" t="str">
        <f>VLOOKUP(E5521,[1]Sheet4!A:B,2,FALSE)</f>
        <v>自家直客</v>
      </c>
      <c r="C5521" s="1" t="str">
        <f t="shared" si="57"/>
        <v>07</v>
      </c>
      <c r="D5521" s="147">
        <v>20150730</v>
      </c>
      <c r="E5521" s="6" t="s">
        <v>14</v>
      </c>
      <c r="F5521" s="6" t="s">
        <v>87</v>
      </c>
      <c r="G5521" s="57">
        <v>5876503</v>
      </c>
      <c r="H5521" s="8">
        <v>12598.5</v>
      </c>
      <c r="I5521" s="9">
        <v>2.14</v>
      </c>
      <c r="J5521" s="4">
        <v>3.0599999999999999E-2</v>
      </c>
      <c r="K5521" s="9">
        <v>7.0000000000000007E-2</v>
      </c>
      <c r="L5521" s="2">
        <v>179679</v>
      </c>
      <c r="M5521" s="4">
        <v>4.7699999999999999E-2</v>
      </c>
      <c r="N5521" s="7">
        <v>1.47</v>
      </c>
      <c r="O5521" s="2">
        <v>8563</v>
      </c>
    </row>
    <row r="5522" spans="1:15" x14ac:dyDescent="0.3">
      <c r="A5522" s="1" t="str">
        <f>VLOOKUP(F5522,Sheet2!A:C,2,FALSE)</f>
        <v>结果页</v>
      </c>
      <c r="B5522" s="1" t="str">
        <f>VLOOKUP(E5522,[1]Sheet4!A:B,2,FALSE)</f>
        <v>自家直客</v>
      </c>
      <c r="C5522" s="1" t="str">
        <f t="shared" si="57"/>
        <v>07</v>
      </c>
      <c r="D5522" s="147">
        <v>20150729</v>
      </c>
      <c r="E5522" s="6" t="s">
        <v>14</v>
      </c>
      <c r="F5522" s="6" t="s">
        <v>87</v>
      </c>
      <c r="G5522" s="57">
        <v>5948596</v>
      </c>
      <c r="H5522" s="8">
        <v>12932.58</v>
      </c>
      <c r="I5522" s="9">
        <v>2.17</v>
      </c>
      <c r="J5522" s="4">
        <v>2.9899999999999999E-2</v>
      </c>
      <c r="K5522" s="9">
        <v>7.0000000000000007E-2</v>
      </c>
      <c r="L5522" s="2">
        <v>177630</v>
      </c>
      <c r="M5522" s="4">
        <v>4.8399999999999999E-2</v>
      </c>
      <c r="N5522" s="7">
        <v>1.5</v>
      </c>
      <c r="O5522" s="2">
        <v>8601</v>
      </c>
    </row>
    <row r="5523" spans="1:15" x14ac:dyDescent="0.3">
      <c r="A5523" s="1" t="str">
        <f>VLOOKUP(F5523,Sheet2!A:C,2,FALSE)</f>
        <v>结果页</v>
      </c>
      <c r="B5523" s="1" t="str">
        <f>VLOOKUP(E5523,[1]Sheet4!A:B,2,FALSE)</f>
        <v>自家直客</v>
      </c>
      <c r="C5523" s="1" t="str">
        <f t="shared" si="57"/>
        <v>07</v>
      </c>
      <c r="D5523" s="147">
        <v>20150728</v>
      </c>
      <c r="E5523" s="6" t="s">
        <v>14</v>
      </c>
      <c r="F5523" s="6" t="s">
        <v>87</v>
      </c>
      <c r="G5523" s="57">
        <v>6105053</v>
      </c>
      <c r="H5523" s="8">
        <v>13272.48</v>
      </c>
      <c r="I5523" s="9">
        <v>2.17</v>
      </c>
      <c r="J5523" s="4">
        <v>2.9600000000000001E-2</v>
      </c>
      <c r="K5523" s="9">
        <v>7.0000000000000007E-2</v>
      </c>
      <c r="L5523" s="2">
        <v>180749</v>
      </c>
      <c r="M5523" s="4">
        <v>4.9500000000000002E-2</v>
      </c>
      <c r="N5523" s="7">
        <v>1.48</v>
      </c>
      <c r="O5523" s="2">
        <v>8950</v>
      </c>
    </row>
    <row r="5524" spans="1:15" x14ac:dyDescent="0.3">
      <c r="A5524" s="1" t="str">
        <f>VLOOKUP(F5524,Sheet2!A:C,2,FALSE)</f>
        <v>结果页</v>
      </c>
      <c r="B5524" s="1" t="str">
        <f>VLOOKUP(E5524,[1]Sheet4!A:B,2,FALSE)</f>
        <v>自家直客</v>
      </c>
      <c r="C5524" s="1" t="str">
        <f t="shared" si="57"/>
        <v>07</v>
      </c>
      <c r="D5524" s="147">
        <v>20150727</v>
      </c>
      <c r="E5524" s="6" t="s">
        <v>14</v>
      </c>
      <c r="F5524" s="6" t="s">
        <v>87</v>
      </c>
      <c r="G5524" s="57">
        <v>6019491</v>
      </c>
      <c r="H5524" s="8">
        <v>13201.83</v>
      </c>
      <c r="I5524" s="9">
        <v>2.19</v>
      </c>
      <c r="J5524" s="4">
        <v>2.9399999999999999E-2</v>
      </c>
      <c r="K5524" s="9">
        <v>7.0000000000000007E-2</v>
      </c>
      <c r="L5524" s="2">
        <v>176899</v>
      </c>
      <c r="M5524" s="4">
        <v>4.5999999999999999E-2</v>
      </c>
      <c r="N5524" s="7">
        <v>1.62</v>
      </c>
      <c r="O5524" s="2">
        <v>8142</v>
      </c>
    </row>
    <row r="5525" spans="1:15" x14ac:dyDescent="0.3">
      <c r="A5525" s="1" t="str">
        <f>VLOOKUP(F5525,Sheet2!A:C,2,FALSE)</f>
        <v>结果页</v>
      </c>
      <c r="B5525" s="1" t="str">
        <f>VLOOKUP(E5525,[1]Sheet4!A:B,2,FALSE)</f>
        <v>自家直客</v>
      </c>
      <c r="C5525" s="1" t="str">
        <f t="shared" si="57"/>
        <v>07</v>
      </c>
      <c r="D5525" s="147">
        <v>20150726</v>
      </c>
      <c r="E5525" s="6" t="s">
        <v>14</v>
      </c>
      <c r="F5525" s="6" t="s">
        <v>52</v>
      </c>
      <c r="G5525" s="57">
        <v>5867125</v>
      </c>
      <c r="H5525" s="8">
        <v>13338.97</v>
      </c>
      <c r="I5525" s="9">
        <v>2.27</v>
      </c>
      <c r="J5525" s="4">
        <v>3.0300000000000001E-2</v>
      </c>
      <c r="K5525" s="9">
        <v>0.08</v>
      </c>
      <c r="L5525" s="2">
        <v>177633</v>
      </c>
      <c r="M5525" s="4">
        <v>4.3499999999999997E-2</v>
      </c>
      <c r="N5525" s="7">
        <v>1.73</v>
      </c>
      <c r="O5525" s="2">
        <v>7732</v>
      </c>
    </row>
    <row r="5526" spans="1:15" x14ac:dyDescent="0.3">
      <c r="A5526" s="1" t="str">
        <f>VLOOKUP(F5526,Sheet2!A:C,2,FALSE)</f>
        <v>结果页</v>
      </c>
      <c r="B5526" s="1" t="str">
        <f>VLOOKUP(E5526,[1]Sheet4!A:B,2,FALSE)</f>
        <v>API</v>
      </c>
      <c r="C5526" s="1" t="str">
        <f t="shared" si="57"/>
        <v>08</v>
      </c>
      <c r="D5526" s="147">
        <v>20150801</v>
      </c>
      <c r="E5526" s="6" t="s">
        <v>37</v>
      </c>
      <c r="F5526" s="6" t="s">
        <v>87</v>
      </c>
      <c r="G5526" s="57">
        <v>688862</v>
      </c>
      <c r="H5526" s="8">
        <v>431.76</v>
      </c>
      <c r="I5526" s="9">
        <v>0.63</v>
      </c>
      <c r="J5526" s="4">
        <v>3.2399999999999998E-2</v>
      </c>
      <c r="K5526" s="9">
        <v>0.02</v>
      </c>
      <c r="L5526" s="2">
        <v>22349</v>
      </c>
      <c r="M5526" s="4">
        <v>5.8299999999999998E-2</v>
      </c>
      <c r="N5526" s="7">
        <v>0.33</v>
      </c>
      <c r="O5526" s="2">
        <v>1304</v>
      </c>
    </row>
    <row r="5527" spans="1:15" x14ac:dyDescent="0.3">
      <c r="A5527" s="1" t="str">
        <f>VLOOKUP(F5527,Sheet2!A:C,2,FALSE)</f>
        <v>结果页</v>
      </c>
      <c r="B5527" s="1" t="str">
        <f>VLOOKUP(E5527,[1]Sheet4!A:B,2,FALSE)</f>
        <v>API</v>
      </c>
      <c r="C5527" s="1" t="str">
        <f t="shared" si="57"/>
        <v>07</v>
      </c>
      <c r="D5527" s="147">
        <v>20150731</v>
      </c>
      <c r="E5527" s="6" t="s">
        <v>37</v>
      </c>
      <c r="F5527" s="6" t="s">
        <v>87</v>
      </c>
      <c r="G5527" s="57">
        <v>814030</v>
      </c>
      <c r="H5527" s="8">
        <v>501.66</v>
      </c>
      <c r="I5527" s="9">
        <v>0.62</v>
      </c>
      <c r="J5527" s="4">
        <v>3.1099999999999999E-2</v>
      </c>
      <c r="K5527" s="9">
        <v>0.02</v>
      </c>
      <c r="L5527" s="2">
        <v>25341</v>
      </c>
      <c r="M5527" s="4">
        <v>5.6599999999999998E-2</v>
      </c>
      <c r="N5527" s="7">
        <v>0.35</v>
      </c>
      <c r="O5527" s="2">
        <v>1435</v>
      </c>
    </row>
    <row r="5528" spans="1:15" x14ac:dyDescent="0.3">
      <c r="A5528" s="1" t="str">
        <f>VLOOKUP(F5528,Sheet2!A:C,2,FALSE)</f>
        <v>结果页</v>
      </c>
      <c r="B5528" s="1" t="str">
        <f>VLOOKUP(E5528,[1]Sheet4!A:B,2,FALSE)</f>
        <v>API</v>
      </c>
      <c r="C5528" s="1" t="str">
        <f t="shared" si="57"/>
        <v>07</v>
      </c>
      <c r="D5528" s="147">
        <v>20150730</v>
      </c>
      <c r="E5528" s="6" t="s">
        <v>37</v>
      </c>
      <c r="F5528" s="6" t="s">
        <v>87</v>
      </c>
      <c r="G5528" s="57">
        <v>830550</v>
      </c>
      <c r="H5528" s="8">
        <v>485.66</v>
      </c>
      <c r="I5528" s="9">
        <v>0.57999999999999996</v>
      </c>
      <c r="J5528" s="4">
        <v>0.03</v>
      </c>
      <c r="K5528" s="9">
        <v>0.02</v>
      </c>
      <c r="L5528" s="2">
        <v>24936</v>
      </c>
      <c r="M5528" s="4">
        <v>5.8099999999999999E-2</v>
      </c>
      <c r="N5528" s="7">
        <v>0.33</v>
      </c>
      <c r="O5528" s="2">
        <v>1450</v>
      </c>
    </row>
    <row r="5529" spans="1:15" x14ac:dyDescent="0.3">
      <c r="A5529" s="1" t="str">
        <f>VLOOKUP(F5529,Sheet2!A:C,2,FALSE)</f>
        <v>结果页</v>
      </c>
      <c r="B5529" s="1" t="str">
        <f>VLOOKUP(E5529,[1]Sheet4!A:B,2,FALSE)</f>
        <v>API</v>
      </c>
      <c r="C5529" s="1" t="str">
        <f t="shared" si="57"/>
        <v>07</v>
      </c>
      <c r="D5529" s="147">
        <v>20150729</v>
      </c>
      <c r="E5529" s="6" t="s">
        <v>37</v>
      </c>
      <c r="F5529" s="6" t="s">
        <v>87</v>
      </c>
      <c r="G5529" s="57">
        <v>790480</v>
      </c>
      <c r="H5529" s="8">
        <v>469.03</v>
      </c>
      <c r="I5529" s="9">
        <v>0.59</v>
      </c>
      <c r="J5529" s="4">
        <v>3.0099999999999998E-2</v>
      </c>
      <c r="K5529" s="9">
        <v>0.02</v>
      </c>
      <c r="L5529" s="2">
        <v>23780</v>
      </c>
      <c r="M5529" s="4">
        <v>5.5899999999999998E-2</v>
      </c>
      <c r="N5529" s="7">
        <v>0.35</v>
      </c>
      <c r="O5529" s="2">
        <v>1329</v>
      </c>
    </row>
    <row r="5530" spans="1:15" x14ac:dyDescent="0.3">
      <c r="A5530" s="1" t="str">
        <f>VLOOKUP(F5530,Sheet2!A:C,2,FALSE)</f>
        <v>结果页</v>
      </c>
      <c r="B5530" s="1" t="str">
        <f>VLOOKUP(E5530,[1]Sheet4!A:B,2,FALSE)</f>
        <v>API</v>
      </c>
      <c r="C5530" s="1" t="str">
        <f t="shared" si="57"/>
        <v>07</v>
      </c>
      <c r="D5530" s="147">
        <v>20150728</v>
      </c>
      <c r="E5530" s="6" t="s">
        <v>37</v>
      </c>
      <c r="F5530" s="6" t="s">
        <v>87</v>
      </c>
      <c r="G5530" s="57">
        <v>791791</v>
      </c>
      <c r="H5530" s="8">
        <v>484.11</v>
      </c>
      <c r="I5530" s="9">
        <v>0.61</v>
      </c>
      <c r="J5530" s="4">
        <v>2.98E-2</v>
      </c>
      <c r="K5530" s="9">
        <v>0.02</v>
      </c>
      <c r="L5530" s="2">
        <v>23633</v>
      </c>
      <c r="M5530" s="4">
        <v>5.5199999999999999E-2</v>
      </c>
      <c r="N5530" s="7">
        <v>0.37</v>
      </c>
      <c r="O5530" s="2">
        <v>1305</v>
      </c>
    </row>
    <row r="5531" spans="1:15" x14ac:dyDescent="0.3">
      <c r="A5531" s="1" t="str">
        <f>VLOOKUP(F5531,Sheet2!A:C,2,FALSE)</f>
        <v>结果页</v>
      </c>
      <c r="B5531" s="1" t="str">
        <f>VLOOKUP(E5531,[1]Sheet4!A:B,2,FALSE)</f>
        <v>API</v>
      </c>
      <c r="C5531" s="1" t="str">
        <f t="shared" si="57"/>
        <v>07</v>
      </c>
      <c r="D5531" s="147">
        <v>20150727</v>
      </c>
      <c r="E5531" s="6" t="s">
        <v>37</v>
      </c>
      <c r="F5531" s="6" t="s">
        <v>87</v>
      </c>
      <c r="G5531" s="57">
        <v>829958</v>
      </c>
      <c r="H5531" s="8">
        <v>523.46</v>
      </c>
      <c r="I5531" s="9">
        <v>0.63</v>
      </c>
      <c r="J5531" s="4">
        <v>2.8199999999999999E-2</v>
      </c>
      <c r="K5531" s="9">
        <v>0.02</v>
      </c>
      <c r="L5531" s="2">
        <v>23372</v>
      </c>
      <c r="M5531" s="4">
        <v>5.9900000000000002E-2</v>
      </c>
      <c r="N5531" s="7">
        <v>0.37</v>
      </c>
      <c r="O5531" s="2">
        <v>1400</v>
      </c>
    </row>
    <row r="5532" spans="1:15" x14ac:dyDescent="0.3">
      <c r="A5532" s="1" t="str">
        <f>VLOOKUP(F5532,Sheet2!A:C,2,FALSE)</f>
        <v>结果页</v>
      </c>
      <c r="B5532" s="1" t="str">
        <f>VLOOKUP(E5532,[1]Sheet4!A:B,2,FALSE)</f>
        <v>API</v>
      </c>
      <c r="C5532" s="1" t="str">
        <f t="shared" si="57"/>
        <v>07</v>
      </c>
      <c r="D5532" s="147">
        <v>20150726</v>
      </c>
      <c r="E5532" s="6" t="s">
        <v>37</v>
      </c>
      <c r="F5532" s="6" t="s">
        <v>87</v>
      </c>
      <c r="G5532" s="57">
        <v>876094</v>
      </c>
      <c r="H5532" s="8">
        <v>534.28</v>
      </c>
      <c r="I5532" s="9">
        <v>0.61</v>
      </c>
      <c r="J5532" s="4">
        <v>2.8899999999999999E-2</v>
      </c>
      <c r="K5532" s="9">
        <v>0.02</v>
      </c>
      <c r="L5532" s="2">
        <v>25303</v>
      </c>
      <c r="M5532" s="4">
        <v>5.74E-2</v>
      </c>
      <c r="N5532" s="7">
        <v>0.37</v>
      </c>
      <c r="O5532" s="2">
        <v>1453</v>
      </c>
    </row>
    <row r="5533" spans="1:15" x14ac:dyDescent="0.3">
      <c r="A5533" s="1" t="str">
        <f>VLOOKUP(F5533,Sheet2!A:C,2,FALSE)</f>
        <v>其他</v>
      </c>
      <c r="B5533" s="1" t="str">
        <f>VLOOKUP(E5533,[1]Sheet4!A:B,2,FALSE)</f>
        <v>自家直客</v>
      </c>
      <c r="C5533" s="1" t="str">
        <f t="shared" si="57"/>
        <v>08</v>
      </c>
      <c r="D5533" s="147">
        <v>20150801</v>
      </c>
      <c r="E5533" s="6" t="s">
        <v>14</v>
      </c>
      <c r="F5533" s="6" t="s">
        <v>88</v>
      </c>
      <c r="G5533" s="57">
        <v>8088064</v>
      </c>
      <c r="H5533" s="8">
        <v>5952.05</v>
      </c>
      <c r="I5533" s="9">
        <v>0.74</v>
      </c>
      <c r="J5533" s="4">
        <v>1.41E-2</v>
      </c>
      <c r="K5533" s="9">
        <v>0.05</v>
      </c>
      <c r="L5533" s="2">
        <v>114350</v>
      </c>
      <c r="M5533" s="4">
        <v>1.7100000000000001E-2</v>
      </c>
      <c r="N5533" s="7">
        <v>3.04</v>
      </c>
      <c r="O5533" s="2">
        <v>1961</v>
      </c>
    </row>
    <row r="5534" spans="1:15" x14ac:dyDescent="0.3">
      <c r="A5534" s="1" t="str">
        <f>VLOOKUP(F5534,Sheet2!A:C,2,FALSE)</f>
        <v>其他</v>
      </c>
      <c r="B5534" s="1" t="str">
        <f>VLOOKUP(E5534,[1]Sheet4!A:B,2,FALSE)</f>
        <v>自家直客</v>
      </c>
      <c r="C5534" s="1" t="str">
        <f t="shared" si="57"/>
        <v>07</v>
      </c>
      <c r="D5534" s="147">
        <v>20150731</v>
      </c>
      <c r="E5534" s="6" t="s">
        <v>14</v>
      </c>
      <c r="F5534" s="6" t="s">
        <v>88</v>
      </c>
      <c r="G5534" s="57">
        <v>7835614</v>
      </c>
      <c r="H5534" s="8">
        <v>5794.54</v>
      </c>
      <c r="I5534" s="9">
        <v>0.74</v>
      </c>
      <c r="J5534" s="4">
        <v>1.4200000000000001E-2</v>
      </c>
      <c r="K5534" s="9">
        <v>0.05</v>
      </c>
      <c r="L5534" s="2">
        <v>110901</v>
      </c>
      <c r="M5534" s="4">
        <v>1.6400000000000001E-2</v>
      </c>
      <c r="N5534" s="7">
        <v>3.18</v>
      </c>
      <c r="O5534" s="2">
        <v>1822</v>
      </c>
    </row>
    <row r="5535" spans="1:15" x14ac:dyDescent="0.3">
      <c r="A5535" s="1" t="str">
        <f>VLOOKUP(F5535,Sheet2!A:C,2,FALSE)</f>
        <v>其他</v>
      </c>
      <c r="B5535" s="1" t="str">
        <f>VLOOKUP(E5535,[1]Sheet4!A:B,2,FALSE)</f>
        <v>自家直客</v>
      </c>
      <c r="C5535" s="1" t="str">
        <f t="shared" si="57"/>
        <v>07</v>
      </c>
      <c r="D5535" s="147">
        <v>20150730</v>
      </c>
      <c r="E5535" s="6" t="s">
        <v>14</v>
      </c>
      <c r="F5535" s="6" t="s">
        <v>88</v>
      </c>
      <c r="G5535" s="57">
        <v>7548720</v>
      </c>
      <c r="H5535" s="8">
        <v>5842.24</v>
      </c>
      <c r="I5535" s="9">
        <v>0.77</v>
      </c>
      <c r="J5535" s="4">
        <v>1.41E-2</v>
      </c>
      <c r="K5535" s="9">
        <v>0.05</v>
      </c>
      <c r="L5535" s="2">
        <v>106477</v>
      </c>
      <c r="M5535" s="4">
        <v>1.6E-2</v>
      </c>
      <c r="N5535" s="7">
        <v>3.43</v>
      </c>
      <c r="O5535" s="2">
        <v>1705</v>
      </c>
    </row>
    <row r="5536" spans="1:15" x14ac:dyDescent="0.3">
      <c r="A5536" s="1" t="str">
        <f>VLOOKUP(F5536,Sheet2!A:C,2,FALSE)</f>
        <v>其他</v>
      </c>
      <c r="B5536" s="1" t="str">
        <f>VLOOKUP(E5536,[1]Sheet4!A:B,2,FALSE)</f>
        <v>自家直客</v>
      </c>
      <c r="C5536" s="1" t="str">
        <f t="shared" si="57"/>
        <v>07</v>
      </c>
      <c r="D5536" s="147">
        <v>20150729</v>
      </c>
      <c r="E5536" s="6" t="s">
        <v>14</v>
      </c>
      <c r="F5536" s="6" t="s">
        <v>88</v>
      </c>
      <c r="G5536" s="57">
        <v>7807180</v>
      </c>
      <c r="H5536" s="8">
        <v>6032.35</v>
      </c>
      <c r="I5536" s="9">
        <v>0.77</v>
      </c>
      <c r="J5536" s="4">
        <v>1.37E-2</v>
      </c>
      <c r="K5536" s="9">
        <v>0.06</v>
      </c>
      <c r="L5536" s="2">
        <v>106864</v>
      </c>
      <c r="M5536" s="4">
        <v>1.6899999999999998E-2</v>
      </c>
      <c r="N5536" s="7">
        <v>3.34</v>
      </c>
      <c r="O5536" s="2">
        <v>1805</v>
      </c>
    </row>
    <row r="5537" spans="1:15" x14ac:dyDescent="0.3">
      <c r="A5537" s="1" t="str">
        <f>VLOOKUP(F5537,Sheet2!A:C,2,FALSE)</f>
        <v>其他</v>
      </c>
      <c r="B5537" s="1" t="str">
        <f>VLOOKUP(E5537,[1]Sheet4!A:B,2,FALSE)</f>
        <v>自家直客</v>
      </c>
      <c r="C5537" s="1" t="str">
        <f t="shared" si="57"/>
        <v>07</v>
      </c>
      <c r="D5537" s="147">
        <v>20150728</v>
      </c>
      <c r="E5537" s="6" t="s">
        <v>14</v>
      </c>
      <c r="F5537" s="6" t="s">
        <v>88</v>
      </c>
      <c r="G5537" s="57">
        <v>7856866</v>
      </c>
      <c r="H5537" s="8">
        <v>6189.5</v>
      </c>
      <c r="I5537" s="9">
        <v>0.79</v>
      </c>
      <c r="J5537" s="4">
        <v>1.37E-2</v>
      </c>
      <c r="K5537" s="9">
        <v>0.06</v>
      </c>
      <c r="L5537" s="2">
        <v>107714</v>
      </c>
      <c r="M5537" s="4">
        <v>2.3099999999999999E-2</v>
      </c>
      <c r="N5537" s="7">
        <v>2.48</v>
      </c>
      <c r="O5537" s="2">
        <v>2492</v>
      </c>
    </row>
    <row r="5538" spans="1:15" x14ac:dyDescent="0.3">
      <c r="A5538" s="1" t="str">
        <f>VLOOKUP(F5538,Sheet2!A:C,2,FALSE)</f>
        <v>其他</v>
      </c>
      <c r="B5538" s="1" t="str">
        <f>VLOOKUP(E5538,[1]Sheet4!A:B,2,FALSE)</f>
        <v>自家直客</v>
      </c>
      <c r="C5538" s="1" t="str">
        <f t="shared" si="57"/>
        <v>07</v>
      </c>
      <c r="D5538" s="147">
        <v>20150727</v>
      </c>
      <c r="E5538" s="6" t="s">
        <v>14</v>
      </c>
      <c r="F5538" s="6" t="s">
        <v>53</v>
      </c>
      <c r="G5538" s="57">
        <v>7405990</v>
      </c>
      <c r="H5538" s="8">
        <v>5769.53</v>
      </c>
      <c r="I5538" s="9">
        <v>0.78</v>
      </c>
      <c r="J5538" s="4">
        <v>1.3299999999999999E-2</v>
      </c>
      <c r="K5538" s="9">
        <v>0.06</v>
      </c>
      <c r="L5538" s="2">
        <v>98655</v>
      </c>
      <c r="M5538" s="4">
        <v>2.1100000000000001E-2</v>
      </c>
      <c r="N5538" s="7">
        <v>2.77</v>
      </c>
      <c r="O5538" s="2">
        <v>2084</v>
      </c>
    </row>
    <row r="5539" spans="1:15" x14ac:dyDescent="0.3">
      <c r="A5539" s="1" t="str">
        <f>VLOOKUP(F5539,Sheet2!A:C,2,FALSE)</f>
        <v>其他</v>
      </c>
      <c r="B5539" s="1" t="str">
        <f>VLOOKUP(E5539,[1]Sheet4!A:B,2,FALSE)</f>
        <v>自家直客</v>
      </c>
      <c r="C5539" s="1" t="str">
        <f t="shared" si="57"/>
        <v>07</v>
      </c>
      <c r="D5539" s="147">
        <v>20150726</v>
      </c>
      <c r="E5539" s="6" t="s">
        <v>14</v>
      </c>
      <c r="F5539" s="6" t="s">
        <v>88</v>
      </c>
      <c r="G5539" s="57">
        <v>7458820</v>
      </c>
      <c r="H5539" s="8">
        <v>5647.41</v>
      </c>
      <c r="I5539" s="9">
        <v>0.76</v>
      </c>
      <c r="J5539" s="4">
        <v>1.2500000000000001E-2</v>
      </c>
      <c r="K5539" s="9">
        <v>0.06</v>
      </c>
      <c r="L5539" s="2">
        <v>93158</v>
      </c>
      <c r="M5539" s="4">
        <v>1.72E-2</v>
      </c>
      <c r="N5539" s="7">
        <v>3.53</v>
      </c>
      <c r="O5539" s="2">
        <v>1602</v>
      </c>
    </row>
    <row r="5540" spans="1:15" x14ac:dyDescent="0.3">
      <c r="A5540" s="1" t="str">
        <f>VLOOKUP(F5540,Sheet2!A:C,2,FALSE)</f>
        <v>其他</v>
      </c>
      <c r="B5540" s="1" t="str">
        <f>VLOOKUP(E5540,[1]Sheet4!A:B,2,FALSE)</f>
        <v>API</v>
      </c>
      <c r="C5540" s="1" t="str">
        <f t="shared" ref="C5540:C5603" si="58">RIGHT(LEFT(D5540,6),2)</f>
        <v>08</v>
      </c>
      <c r="D5540" s="147">
        <v>20150801</v>
      </c>
      <c r="E5540" s="6" t="s">
        <v>37</v>
      </c>
      <c r="F5540" s="6" t="s">
        <v>88</v>
      </c>
      <c r="G5540" s="57">
        <v>3374311</v>
      </c>
      <c r="H5540" s="8">
        <v>420.3</v>
      </c>
      <c r="I5540" s="9">
        <v>0.12</v>
      </c>
      <c r="J5540" s="4">
        <v>1.32E-2</v>
      </c>
      <c r="K5540" s="9">
        <v>0.01</v>
      </c>
      <c r="L5540" s="2">
        <v>44516</v>
      </c>
      <c r="M5540" s="4">
        <v>2.06E-2</v>
      </c>
      <c r="N5540" s="7">
        <v>0.46</v>
      </c>
      <c r="O5540" s="2">
        <v>917</v>
      </c>
    </row>
    <row r="5541" spans="1:15" x14ac:dyDescent="0.3">
      <c r="A5541" s="1" t="str">
        <f>VLOOKUP(F5541,Sheet2!A:C,2,FALSE)</f>
        <v>其他</v>
      </c>
      <c r="B5541" s="1" t="str">
        <f>VLOOKUP(E5541,[1]Sheet4!A:B,2,FALSE)</f>
        <v>API</v>
      </c>
      <c r="C5541" s="1" t="str">
        <f t="shared" si="58"/>
        <v>07</v>
      </c>
      <c r="D5541" s="147">
        <v>20150731</v>
      </c>
      <c r="E5541" s="6" t="s">
        <v>37</v>
      </c>
      <c r="F5541" s="6" t="s">
        <v>88</v>
      </c>
      <c r="G5541" s="57">
        <v>4016845</v>
      </c>
      <c r="H5541" s="8">
        <v>529.17999999999995</v>
      </c>
      <c r="I5541" s="9">
        <v>0.13</v>
      </c>
      <c r="J5541" s="4">
        <v>1.26E-2</v>
      </c>
      <c r="K5541" s="9">
        <v>0.01</v>
      </c>
      <c r="L5541" s="2">
        <v>50636</v>
      </c>
      <c r="M5541" s="4">
        <v>2.1600000000000001E-2</v>
      </c>
      <c r="N5541" s="7">
        <v>0.48</v>
      </c>
      <c r="O5541" s="2">
        <v>1096</v>
      </c>
    </row>
    <row r="5542" spans="1:15" x14ac:dyDescent="0.3">
      <c r="A5542" s="1" t="str">
        <f>VLOOKUP(F5542,Sheet2!A:C,2,FALSE)</f>
        <v>其他</v>
      </c>
      <c r="B5542" s="1" t="str">
        <f>VLOOKUP(E5542,[1]Sheet4!A:B,2,FALSE)</f>
        <v>API</v>
      </c>
      <c r="C5542" s="1" t="str">
        <f t="shared" si="58"/>
        <v>07</v>
      </c>
      <c r="D5542" s="147">
        <v>20150730</v>
      </c>
      <c r="E5542" s="6" t="s">
        <v>37</v>
      </c>
      <c r="F5542" s="6" t="s">
        <v>88</v>
      </c>
      <c r="G5542" s="57">
        <v>4432135</v>
      </c>
      <c r="H5542" s="8">
        <v>602.85</v>
      </c>
      <c r="I5542" s="9">
        <v>0.14000000000000001</v>
      </c>
      <c r="J5542" s="4">
        <v>1.21E-2</v>
      </c>
      <c r="K5542" s="9">
        <v>0.01</v>
      </c>
      <c r="L5542" s="2">
        <v>53825</v>
      </c>
      <c r="M5542" s="4">
        <v>2.2800000000000001E-2</v>
      </c>
      <c r="N5542" s="7">
        <v>0.49</v>
      </c>
      <c r="O5542" s="2">
        <v>1229</v>
      </c>
    </row>
    <row r="5543" spans="1:15" x14ac:dyDescent="0.3">
      <c r="A5543" s="1" t="str">
        <f>VLOOKUP(F5543,Sheet2!A:C,2,FALSE)</f>
        <v>其他</v>
      </c>
      <c r="B5543" s="1" t="str">
        <f>VLOOKUP(E5543,[1]Sheet4!A:B,2,FALSE)</f>
        <v>API</v>
      </c>
      <c r="C5543" s="1" t="str">
        <f t="shared" si="58"/>
        <v>07</v>
      </c>
      <c r="D5543" s="147">
        <v>20150729</v>
      </c>
      <c r="E5543" s="6" t="s">
        <v>37</v>
      </c>
      <c r="F5543" s="6" t="s">
        <v>88</v>
      </c>
      <c r="G5543" s="57">
        <v>4352601</v>
      </c>
      <c r="H5543" s="8">
        <v>545.63</v>
      </c>
      <c r="I5543" s="9">
        <v>0.13</v>
      </c>
      <c r="J5543" s="4">
        <v>1.1900000000000001E-2</v>
      </c>
      <c r="K5543" s="9">
        <v>0.01</v>
      </c>
      <c r="L5543" s="2">
        <v>51636</v>
      </c>
      <c r="M5543" s="4">
        <v>2.29E-2</v>
      </c>
      <c r="N5543" s="7">
        <v>0.46</v>
      </c>
      <c r="O5543" s="2">
        <v>1184</v>
      </c>
    </row>
    <row r="5544" spans="1:15" x14ac:dyDescent="0.3">
      <c r="A5544" s="1" t="str">
        <f>VLOOKUP(F5544,Sheet2!A:C,2,FALSE)</f>
        <v>其他</v>
      </c>
      <c r="B5544" s="1" t="str">
        <f>VLOOKUP(E5544,[1]Sheet4!A:B,2,FALSE)</f>
        <v>API</v>
      </c>
      <c r="C5544" s="1" t="str">
        <f t="shared" si="58"/>
        <v>07</v>
      </c>
      <c r="D5544" s="147">
        <v>20150728</v>
      </c>
      <c r="E5544" s="6" t="s">
        <v>37</v>
      </c>
      <c r="F5544" s="6" t="s">
        <v>53</v>
      </c>
      <c r="G5544" s="57">
        <v>4306419</v>
      </c>
      <c r="H5544" s="8">
        <v>561.85</v>
      </c>
      <c r="I5544" s="9">
        <v>0.13</v>
      </c>
      <c r="J5544" s="4">
        <v>1.1900000000000001E-2</v>
      </c>
      <c r="K5544" s="9">
        <v>0.01</v>
      </c>
      <c r="L5544" s="2">
        <v>51143</v>
      </c>
      <c r="M5544" s="4">
        <v>2.2200000000000001E-2</v>
      </c>
      <c r="N5544" s="7">
        <v>0.49</v>
      </c>
      <c r="O5544" s="2">
        <v>1137</v>
      </c>
    </row>
    <row r="5545" spans="1:15" x14ac:dyDescent="0.3">
      <c r="A5545" s="1" t="str">
        <f>VLOOKUP(F5545,Sheet2!A:C,2,FALSE)</f>
        <v>其他</v>
      </c>
      <c r="B5545" s="1" t="str">
        <f>VLOOKUP(E5545,[1]Sheet4!A:B,2,FALSE)</f>
        <v>API</v>
      </c>
      <c r="C5545" s="1" t="str">
        <f t="shared" si="58"/>
        <v>07</v>
      </c>
      <c r="D5545" s="147">
        <v>20150727</v>
      </c>
      <c r="E5545" s="6" t="s">
        <v>37</v>
      </c>
      <c r="F5545" s="6" t="s">
        <v>88</v>
      </c>
      <c r="G5545" s="57">
        <v>4307372</v>
      </c>
      <c r="H5545" s="8">
        <v>464.36</v>
      </c>
      <c r="I5545" s="9">
        <v>0.11</v>
      </c>
      <c r="J5545" s="4">
        <v>1.1599999999999999E-2</v>
      </c>
      <c r="K5545" s="9">
        <v>0.01</v>
      </c>
      <c r="L5545" s="2">
        <v>50030</v>
      </c>
      <c r="M5545" s="4">
        <v>1.8800000000000001E-2</v>
      </c>
      <c r="N5545" s="7">
        <v>0.49</v>
      </c>
      <c r="O5545" s="2">
        <v>940</v>
      </c>
    </row>
    <row r="5546" spans="1:15" x14ac:dyDescent="0.3">
      <c r="A5546" s="1" t="str">
        <f>VLOOKUP(F5546,Sheet2!A:C,2,FALSE)</f>
        <v>其他</v>
      </c>
      <c r="B5546" s="1" t="str">
        <f>VLOOKUP(E5546,[1]Sheet4!A:B,2,FALSE)</f>
        <v>API</v>
      </c>
      <c r="C5546" s="1" t="str">
        <f t="shared" si="58"/>
        <v>07</v>
      </c>
      <c r="D5546" s="147">
        <v>20150726</v>
      </c>
      <c r="E5546" s="6" t="s">
        <v>37</v>
      </c>
      <c r="F5546" s="6" t="s">
        <v>97</v>
      </c>
      <c r="G5546" s="57">
        <v>4290875</v>
      </c>
      <c r="H5546" s="8">
        <v>480.19</v>
      </c>
      <c r="I5546" s="9">
        <v>0.11</v>
      </c>
      <c r="J5546" s="4">
        <v>1.1900000000000001E-2</v>
      </c>
      <c r="K5546" s="9">
        <v>0.01</v>
      </c>
      <c r="L5546" s="2">
        <v>51155</v>
      </c>
      <c r="M5546" s="4">
        <v>1.9099999999999999E-2</v>
      </c>
      <c r="N5546" s="7">
        <v>0.49</v>
      </c>
      <c r="O5546" s="2">
        <v>977</v>
      </c>
    </row>
    <row r="5547" spans="1:15" x14ac:dyDescent="0.3">
      <c r="A5547" s="1" t="str">
        <f>VLOOKUP(F5547,Sheet2!A:C,2,FALSE)</f>
        <v>其他</v>
      </c>
      <c r="B5547" s="1" t="str">
        <f>VLOOKUP(E5547,[1]Sheet4!A:B,2,FALSE)</f>
        <v>自家直客</v>
      </c>
      <c r="C5547" s="1" t="str">
        <f t="shared" si="58"/>
        <v>08</v>
      </c>
      <c r="D5547" s="147">
        <v>20150801</v>
      </c>
      <c r="E5547" s="6" t="s">
        <v>14</v>
      </c>
      <c r="F5547" s="6" t="s">
        <v>89</v>
      </c>
      <c r="G5547" s="57">
        <v>6731409</v>
      </c>
      <c r="H5547" s="8">
        <v>5521.12</v>
      </c>
      <c r="I5547" s="9">
        <v>0.82</v>
      </c>
      <c r="J5547" s="4">
        <v>1.2699999999999999E-2</v>
      </c>
      <c r="K5547" s="9">
        <v>0.06</v>
      </c>
      <c r="L5547" s="2">
        <v>85370</v>
      </c>
      <c r="M5547" s="4">
        <v>4.7800000000000002E-2</v>
      </c>
      <c r="N5547" s="7">
        <v>1.35</v>
      </c>
      <c r="O5547" s="2">
        <v>4083</v>
      </c>
    </row>
    <row r="5548" spans="1:15" x14ac:dyDescent="0.3">
      <c r="A5548" s="1" t="str">
        <f>VLOOKUP(F5548,Sheet2!A:C,2,FALSE)</f>
        <v>其他</v>
      </c>
      <c r="B5548" s="1" t="str">
        <f>VLOOKUP(E5548,[1]Sheet4!A:B,2,FALSE)</f>
        <v>自家直客</v>
      </c>
      <c r="C5548" s="1" t="str">
        <f t="shared" si="58"/>
        <v>07</v>
      </c>
      <c r="D5548" s="147">
        <v>20150731</v>
      </c>
      <c r="E5548" s="6" t="s">
        <v>14</v>
      </c>
      <c r="F5548" s="6" t="s">
        <v>89</v>
      </c>
      <c r="G5548" s="57">
        <v>6593796</v>
      </c>
      <c r="H5548" s="8">
        <v>5444.66</v>
      </c>
      <c r="I5548" s="9">
        <v>0.83</v>
      </c>
      <c r="J5548" s="4">
        <v>1.2699999999999999E-2</v>
      </c>
      <c r="K5548" s="9">
        <v>7.0000000000000007E-2</v>
      </c>
      <c r="L5548" s="2">
        <v>83593</v>
      </c>
      <c r="M5548" s="4">
        <v>4.6899999999999997E-2</v>
      </c>
      <c r="N5548" s="7">
        <v>1.39</v>
      </c>
      <c r="O5548" s="2">
        <v>3921</v>
      </c>
    </row>
    <row r="5549" spans="1:15" x14ac:dyDescent="0.3">
      <c r="A5549" s="1" t="str">
        <f>VLOOKUP(F5549,Sheet2!A:C,2,FALSE)</f>
        <v>其他</v>
      </c>
      <c r="B5549" s="1" t="str">
        <f>VLOOKUP(E5549,[1]Sheet4!A:B,2,FALSE)</f>
        <v>自家直客</v>
      </c>
      <c r="C5549" s="1" t="str">
        <f t="shared" si="58"/>
        <v>07</v>
      </c>
      <c r="D5549" s="147">
        <v>20150730</v>
      </c>
      <c r="E5549" s="6" t="s">
        <v>14</v>
      </c>
      <c r="F5549" s="6" t="s">
        <v>89</v>
      </c>
      <c r="G5549" s="57">
        <v>6656277</v>
      </c>
      <c r="H5549" s="8">
        <v>5589.24</v>
      </c>
      <c r="I5549" s="9">
        <v>0.84</v>
      </c>
      <c r="J5549" s="4">
        <v>1.2699999999999999E-2</v>
      </c>
      <c r="K5549" s="9">
        <v>7.0000000000000007E-2</v>
      </c>
      <c r="L5549" s="2">
        <v>84437</v>
      </c>
      <c r="M5549" s="4">
        <v>4.4200000000000003E-2</v>
      </c>
      <c r="N5549" s="7">
        <v>1.5</v>
      </c>
      <c r="O5549" s="2">
        <v>3731</v>
      </c>
    </row>
    <row r="5550" spans="1:15" x14ac:dyDescent="0.3">
      <c r="A5550" s="1" t="str">
        <f>VLOOKUP(F5550,Sheet2!A:C,2,FALSE)</f>
        <v>其他</v>
      </c>
      <c r="B5550" s="1" t="str">
        <f>VLOOKUP(E5550,[1]Sheet4!A:B,2,FALSE)</f>
        <v>自家直客</v>
      </c>
      <c r="C5550" s="1" t="str">
        <f t="shared" si="58"/>
        <v>07</v>
      </c>
      <c r="D5550" s="147">
        <v>20150729</v>
      </c>
      <c r="E5550" s="6" t="s">
        <v>14</v>
      </c>
      <c r="F5550" s="6" t="s">
        <v>89</v>
      </c>
      <c r="G5550" s="57">
        <v>6867713</v>
      </c>
      <c r="H5550" s="8">
        <v>5966.04</v>
      </c>
      <c r="I5550" s="9">
        <v>0.87</v>
      </c>
      <c r="J5550" s="4">
        <v>1.29E-2</v>
      </c>
      <c r="K5550" s="9">
        <v>7.0000000000000007E-2</v>
      </c>
      <c r="L5550" s="2">
        <v>88288</v>
      </c>
      <c r="M5550" s="4">
        <v>4.4499999999999998E-2</v>
      </c>
      <c r="N5550" s="7">
        <v>1.52</v>
      </c>
      <c r="O5550" s="2">
        <v>3925</v>
      </c>
    </row>
    <row r="5551" spans="1:15" x14ac:dyDescent="0.3">
      <c r="A5551" s="1" t="str">
        <f>VLOOKUP(F5551,Sheet2!A:C,2,FALSE)</f>
        <v>其他</v>
      </c>
      <c r="B5551" s="1" t="str">
        <f>VLOOKUP(E5551,[1]Sheet4!A:B,2,FALSE)</f>
        <v>自家直客</v>
      </c>
      <c r="C5551" s="1" t="str">
        <f t="shared" si="58"/>
        <v>07</v>
      </c>
      <c r="D5551" s="147">
        <v>20150728</v>
      </c>
      <c r="E5551" s="6" t="s">
        <v>14</v>
      </c>
      <c r="F5551" s="6" t="s">
        <v>89</v>
      </c>
      <c r="G5551" s="57">
        <v>7008446</v>
      </c>
      <c r="H5551" s="8">
        <v>6172.5</v>
      </c>
      <c r="I5551" s="9">
        <v>0.88</v>
      </c>
      <c r="J5551" s="4">
        <v>1.2699999999999999E-2</v>
      </c>
      <c r="K5551" s="9">
        <v>7.0000000000000007E-2</v>
      </c>
      <c r="L5551" s="2">
        <v>89317</v>
      </c>
      <c r="M5551" s="4">
        <v>5.0099999999999999E-2</v>
      </c>
      <c r="N5551" s="7">
        <v>1.38</v>
      </c>
      <c r="O5551" s="2">
        <v>4477</v>
      </c>
    </row>
    <row r="5552" spans="1:15" x14ac:dyDescent="0.3">
      <c r="A5552" s="1" t="str">
        <f>VLOOKUP(F5552,Sheet2!A:C,2,FALSE)</f>
        <v>其他</v>
      </c>
      <c r="B5552" s="1" t="str">
        <f>VLOOKUP(E5552,[1]Sheet4!A:B,2,FALSE)</f>
        <v>自家直客</v>
      </c>
      <c r="C5552" s="1" t="str">
        <f t="shared" si="58"/>
        <v>07</v>
      </c>
      <c r="D5552" s="147">
        <v>20150727</v>
      </c>
      <c r="E5552" s="6" t="s">
        <v>14</v>
      </c>
      <c r="F5552" s="6" t="s">
        <v>89</v>
      </c>
      <c r="G5552" s="57">
        <v>6808734</v>
      </c>
      <c r="H5552" s="8">
        <v>5905.78</v>
      </c>
      <c r="I5552" s="9">
        <v>0.87</v>
      </c>
      <c r="J5552" s="4">
        <v>1.26E-2</v>
      </c>
      <c r="K5552" s="9">
        <v>7.0000000000000007E-2</v>
      </c>
      <c r="L5552" s="2">
        <v>85888</v>
      </c>
      <c r="M5552" s="4">
        <v>4.7899999999999998E-2</v>
      </c>
      <c r="N5552" s="7">
        <v>1.43</v>
      </c>
      <c r="O5552" s="2">
        <v>4118</v>
      </c>
    </row>
    <row r="5553" spans="1:15" x14ac:dyDescent="0.3">
      <c r="A5553" s="1" t="str">
        <f>VLOOKUP(F5553,Sheet2!A:C,2,FALSE)</f>
        <v>其他</v>
      </c>
      <c r="B5553" s="1" t="str">
        <f>VLOOKUP(E5553,[1]Sheet4!A:B,2,FALSE)</f>
        <v>自家直客</v>
      </c>
      <c r="C5553" s="1" t="str">
        <f t="shared" si="58"/>
        <v>07</v>
      </c>
      <c r="D5553" s="147">
        <v>20150726</v>
      </c>
      <c r="E5553" s="6" t="s">
        <v>14</v>
      </c>
      <c r="F5553" s="6" t="s">
        <v>89</v>
      </c>
      <c r="G5553" s="57">
        <v>7047210</v>
      </c>
      <c r="H5553" s="8">
        <v>6236.56</v>
      </c>
      <c r="I5553" s="9">
        <v>0.89</v>
      </c>
      <c r="J5553" s="4">
        <v>1.2699999999999999E-2</v>
      </c>
      <c r="K5553" s="9">
        <v>7.0000000000000007E-2</v>
      </c>
      <c r="L5553" s="2">
        <v>89695</v>
      </c>
      <c r="M5553" s="4">
        <v>4.4400000000000002E-2</v>
      </c>
      <c r="N5553" s="7">
        <v>1.57</v>
      </c>
      <c r="O5553" s="2">
        <v>3982</v>
      </c>
    </row>
    <row r="5554" spans="1:15" x14ac:dyDescent="0.3">
      <c r="A5554" s="1" t="str">
        <f>VLOOKUP(F5554,Sheet2!A:C,2,FALSE)</f>
        <v>其他</v>
      </c>
      <c r="B5554" s="1" t="str">
        <f>VLOOKUP(E5554,[1]Sheet4!A:B,2,FALSE)</f>
        <v>API</v>
      </c>
      <c r="C5554" s="1" t="str">
        <f t="shared" si="58"/>
        <v>08</v>
      </c>
      <c r="D5554" s="147">
        <v>20150801</v>
      </c>
      <c r="E5554" s="6" t="s">
        <v>37</v>
      </c>
      <c r="F5554" s="6" t="s">
        <v>56</v>
      </c>
      <c r="G5554" s="57">
        <v>4225686</v>
      </c>
      <c r="H5554" s="8">
        <v>1121.0899999999999</v>
      </c>
      <c r="I5554" s="9">
        <v>0.27</v>
      </c>
      <c r="J5554" s="4">
        <v>8.8000000000000005E-3</v>
      </c>
      <c r="K5554" s="9">
        <v>0.03</v>
      </c>
      <c r="L5554" s="2">
        <v>37076</v>
      </c>
      <c r="M5554" s="4">
        <v>6.5799999999999997E-2</v>
      </c>
      <c r="N5554" s="7">
        <v>0.46</v>
      </c>
      <c r="O5554" s="2">
        <v>2438</v>
      </c>
    </row>
    <row r="5555" spans="1:15" x14ac:dyDescent="0.3">
      <c r="A5555" s="1" t="str">
        <f>VLOOKUP(F5555,Sheet2!A:C,2,FALSE)</f>
        <v>其他</v>
      </c>
      <c r="B5555" s="1" t="str">
        <f>VLOOKUP(E5555,[1]Sheet4!A:B,2,FALSE)</f>
        <v>API</v>
      </c>
      <c r="C5555" s="1" t="str">
        <f t="shared" si="58"/>
        <v>07</v>
      </c>
      <c r="D5555" s="147">
        <v>20150731</v>
      </c>
      <c r="E5555" s="6" t="s">
        <v>37</v>
      </c>
      <c r="F5555" s="6" t="s">
        <v>89</v>
      </c>
      <c r="G5555" s="57">
        <v>4319274</v>
      </c>
      <c r="H5555" s="8">
        <v>1158</v>
      </c>
      <c r="I5555" s="9">
        <v>0.27</v>
      </c>
      <c r="J5555" s="4">
        <v>8.6999999999999994E-3</v>
      </c>
      <c r="K5555" s="9">
        <v>0.03</v>
      </c>
      <c r="L5555" s="2">
        <v>37746</v>
      </c>
      <c r="M5555" s="4">
        <v>6.8599999999999994E-2</v>
      </c>
      <c r="N5555" s="7">
        <v>0.45</v>
      </c>
      <c r="O5555" s="2">
        <v>2591</v>
      </c>
    </row>
    <row r="5556" spans="1:15" x14ac:dyDescent="0.3">
      <c r="A5556" s="1" t="str">
        <f>VLOOKUP(F5556,Sheet2!A:C,2,FALSE)</f>
        <v>其他</v>
      </c>
      <c r="B5556" s="1" t="str">
        <f>VLOOKUP(E5556,[1]Sheet4!A:B,2,FALSE)</f>
        <v>API</v>
      </c>
      <c r="C5556" s="1" t="str">
        <f t="shared" si="58"/>
        <v>07</v>
      </c>
      <c r="D5556" s="147">
        <v>20150730</v>
      </c>
      <c r="E5556" s="6" t="s">
        <v>37</v>
      </c>
      <c r="F5556" s="6" t="s">
        <v>89</v>
      </c>
      <c r="G5556" s="57">
        <v>4338375</v>
      </c>
      <c r="H5556" s="8">
        <v>1184.8699999999999</v>
      </c>
      <c r="I5556" s="9">
        <v>0.27</v>
      </c>
      <c r="J5556" s="4">
        <v>8.6999999999999994E-3</v>
      </c>
      <c r="K5556" s="9">
        <v>0.03</v>
      </c>
      <c r="L5556" s="2">
        <v>37710</v>
      </c>
      <c r="M5556" s="4">
        <v>7.0999999999999994E-2</v>
      </c>
      <c r="N5556" s="7">
        <v>0.44</v>
      </c>
      <c r="O5556" s="2">
        <v>2676</v>
      </c>
    </row>
    <row r="5557" spans="1:15" x14ac:dyDescent="0.3">
      <c r="A5557" s="1" t="str">
        <f>VLOOKUP(F5557,Sheet2!A:C,2,FALSE)</f>
        <v>其他</v>
      </c>
      <c r="B5557" s="1" t="str">
        <f>VLOOKUP(E5557,[1]Sheet4!A:B,2,FALSE)</f>
        <v>API</v>
      </c>
      <c r="C5557" s="1" t="str">
        <f t="shared" si="58"/>
        <v>07</v>
      </c>
      <c r="D5557" s="147">
        <v>20150729</v>
      </c>
      <c r="E5557" s="6" t="s">
        <v>37</v>
      </c>
      <c r="F5557" s="6" t="s">
        <v>89</v>
      </c>
      <c r="G5557" s="57">
        <v>4333774</v>
      </c>
      <c r="H5557" s="8">
        <v>1164.72</v>
      </c>
      <c r="I5557" s="9">
        <v>0.27</v>
      </c>
      <c r="J5557" s="4">
        <v>8.6999999999999994E-3</v>
      </c>
      <c r="K5557" s="9">
        <v>0.03</v>
      </c>
      <c r="L5557" s="2">
        <v>37618</v>
      </c>
      <c r="M5557" s="4">
        <v>6.8500000000000005E-2</v>
      </c>
      <c r="N5557" s="7">
        <v>0.45</v>
      </c>
      <c r="O5557" s="2">
        <v>2575</v>
      </c>
    </row>
    <row r="5558" spans="1:15" x14ac:dyDescent="0.3">
      <c r="A5558" s="1" t="str">
        <f>VLOOKUP(F5558,Sheet2!A:C,2,FALSE)</f>
        <v>其他</v>
      </c>
      <c r="B5558" s="1" t="str">
        <f>VLOOKUP(E5558,[1]Sheet4!A:B,2,FALSE)</f>
        <v>API</v>
      </c>
      <c r="C5558" s="1" t="str">
        <f t="shared" si="58"/>
        <v>07</v>
      </c>
      <c r="D5558" s="147">
        <v>20150728</v>
      </c>
      <c r="E5558" s="6" t="s">
        <v>37</v>
      </c>
      <c r="F5558" s="6" t="s">
        <v>89</v>
      </c>
      <c r="G5558" s="57">
        <v>4467815</v>
      </c>
      <c r="H5558" s="8">
        <v>1257.77</v>
      </c>
      <c r="I5558" s="9">
        <v>0.28000000000000003</v>
      </c>
      <c r="J5558" s="4">
        <v>8.6E-3</v>
      </c>
      <c r="K5558" s="9">
        <v>0.03</v>
      </c>
      <c r="L5558" s="2">
        <v>38577</v>
      </c>
      <c r="M5558" s="4">
        <v>7.1300000000000002E-2</v>
      </c>
      <c r="N5558" s="7">
        <v>0.46</v>
      </c>
      <c r="O5558" s="2">
        <v>2749</v>
      </c>
    </row>
    <row r="5559" spans="1:15" x14ac:dyDescent="0.3">
      <c r="A5559" s="1" t="str">
        <f>VLOOKUP(F5559,Sheet2!A:C,2,FALSE)</f>
        <v>其他</v>
      </c>
      <c r="B5559" s="1" t="str">
        <f>VLOOKUP(E5559,[1]Sheet4!A:B,2,FALSE)</f>
        <v>API</v>
      </c>
      <c r="C5559" s="1" t="str">
        <f t="shared" si="58"/>
        <v>07</v>
      </c>
      <c r="D5559" s="147">
        <v>20150727</v>
      </c>
      <c r="E5559" s="6" t="s">
        <v>37</v>
      </c>
      <c r="F5559" s="6" t="s">
        <v>89</v>
      </c>
      <c r="G5559" s="57">
        <v>4387265</v>
      </c>
      <c r="H5559" s="8">
        <v>1160.7</v>
      </c>
      <c r="I5559" s="9">
        <v>0.26</v>
      </c>
      <c r="J5559" s="4">
        <v>8.5000000000000006E-3</v>
      </c>
      <c r="K5559" s="9">
        <v>0.03</v>
      </c>
      <c r="L5559" s="2">
        <v>37462</v>
      </c>
      <c r="M5559" s="4">
        <v>6.8500000000000005E-2</v>
      </c>
      <c r="N5559" s="7">
        <v>0.45</v>
      </c>
      <c r="O5559" s="2">
        <v>2568</v>
      </c>
    </row>
    <row r="5560" spans="1:15" x14ac:dyDescent="0.3">
      <c r="A5560" s="1" t="str">
        <f>VLOOKUP(F5560,Sheet2!A:C,2,FALSE)</f>
        <v>其他</v>
      </c>
      <c r="B5560" s="1" t="str">
        <f>VLOOKUP(E5560,[1]Sheet4!A:B,2,FALSE)</f>
        <v>API</v>
      </c>
      <c r="C5560" s="1" t="str">
        <f t="shared" si="58"/>
        <v>07</v>
      </c>
      <c r="D5560" s="147">
        <v>20150726</v>
      </c>
      <c r="E5560" s="6" t="s">
        <v>37</v>
      </c>
      <c r="F5560" s="6" t="s">
        <v>89</v>
      </c>
      <c r="G5560" s="57">
        <v>4427696</v>
      </c>
      <c r="H5560" s="8">
        <v>1226.6400000000001</v>
      </c>
      <c r="I5560" s="9">
        <v>0.28000000000000003</v>
      </c>
      <c r="J5560" s="4">
        <v>8.6999999999999994E-3</v>
      </c>
      <c r="K5560" s="9">
        <v>0.03</v>
      </c>
      <c r="L5560" s="2">
        <v>38564</v>
      </c>
      <c r="M5560" s="4">
        <v>6.9599999999999995E-2</v>
      </c>
      <c r="N5560" s="7">
        <v>0.46</v>
      </c>
      <c r="O5560" s="2">
        <v>2685</v>
      </c>
    </row>
    <row r="5561" spans="1:15" x14ac:dyDescent="0.3">
      <c r="A5561" s="1" t="str">
        <f>VLOOKUP(F5561,Sheet2!A:C,2,FALSE)</f>
        <v>其他</v>
      </c>
      <c r="B5561" s="1" t="str">
        <f>VLOOKUP(E5561,[1]Sheet4!A:B,2,FALSE)</f>
        <v>自家直客</v>
      </c>
      <c r="C5561" s="1" t="str">
        <f t="shared" si="58"/>
        <v>08</v>
      </c>
      <c r="D5561" s="147">
        <v>20150801</v>
      </c>
      <c r="E5561" s="6" t="s">
        <v>14</v>
      </c>
      <c r="F5561" s="6" t="s">
        <v>98</v>
      </c>
      <c r="G5561" s="57">
        <v>218871</v>
      </c>
      <c r="H5561" s="8">
        <v>371.17</v>
      </c>
      <c r="I5561" s="9">
        <v>1.7</v>
      </c>
      <c r="J5561" s="4">
        <v>3.6999999999999998E-2</v>
      </c>
      <c r="K5561" s="9">
        <v>0.05</v>
      </c>
      <c r="L5561" s="2">
        <v>8106</v>
      </c>
      <c r="M5561" s="4">
        <v>1.5900000000000001E-2</v>
      </c>
      <c r="N5561" s="7">
        <v>2.88</v>
      </c>
      <c r="O5561" s="2">
        <v>129</v>
      </c>
    </row>
    <row r="5562" spans="1:15" x14ac:dyDescent="0.3">
      <c r="A5562" s="1" t="str">
        <f>VLOOKUP(F5562,Sheet2!A:C,2,FALSE)</f>
        <v>其他</v>
      </c>
      <c r="B5562" s="1" t="str">
        <f>VLOOKUP(E5562,[1]Sheet4!A:B,2,FALSE)</f>
        <v>自家直客</v>
      </c>
      <c r="C5562" s="1" t="str">
        <f t="shared" si="58"/>
        <v>07</v>
      </c>
      <c r="D5562" s="147">
        <v>20150731</v>
      </c>
      <c r="E5562" s="6" t="s">
        <v>14</v>
      </c>
      <c r="F5562" s="6" t="s">
        <v>98</v>
      </c>
      <c r="G5562" s="57">
        <v>198072</v>
      </c>
      <c r="H5562" s="8">
        <v>336.57</v>
      </c>
      <c r="I5562" s="9">
        <v>1.7</v>
      </c>
      <c r="J5562" s="4">
        <v>3.7499999999999999E-2</v>
      </c>
      <c r="K5562" s="9">
        <v>0.05</v>
      </c>
      <c r="L5562" s="2">
        <v>7423</v>
      </c>
      <c r="M5562" s="4">
        <v>1.5100000000000001E-2</v>
      </c>
      <c r="N5562" s="7">
        <v>3.01</v>
      </c>
      <c r="O5562" s="2">
        <v>112</v>
      </c>
    </row>
    <row r="5563" spans="1:15" x14ac:dyDescent="0.3">
      <c r="A5563" s="1" t="str">
        <f>VLOOKUP(F5563,Sheet2!A:C,2,FALSE)</f>
        <v>其他</v>
      </c>
      <c r="B5563" s="1" t="str">
        <f>VLOOKUP(E5563,[1]Sheet4!A:B,2,FALSE)</f>
        <v>自家直客</v>
      </c>
      <c r="C5563" s="1" t="str">
        <f t="shared" si="58"/>
        <v>07</v>
      </c>
      <c r="D5563" s="147">
        <v>20150730</v>
      </c>
      <c r="E5563" s="6" t="s">
        <v>14</v>
      </c>
      <c r="F5563" s="6" t="s">
        <v>98</v>
      </c>
      <c r="G5563" s="57">
        <v>192461</v>
      </c>
      <c r="H5563" s="8">
        <v>338.84</v>
      </c>
      <c r="I5563" s="9">
        <v>1.76</v>
      </c>
      <c r="J5563" s="4">
        <v>3.7199999999999997E-2</v>
      </c>
      <c r="K5563" s="9">
        <v>0.05</v>
      </c>
      <c r="L5563" s="2">
        <v>7168</v>
      </c>
      <c r="M5563" s="4">
        <v>1.2999999999999999E-2</v>
      </c>
      <c r="N5563" s="7">
        <v>3.64</v>
      </c>
      <c r="O5563" s="2">
        <v>93</v>
      </c>
    </row>
    <row r="5564" spans="1:15" x14ac:dyDescent="0.3">
      <c r="A5564" s="1" t="str">
        <f>VLOOKUP(F5564,Sheet2!A:C,2,FALSE)</f>
        <v>其他</v>
      </c>
      <c r="B5564" s="1" t="str">
        <f>VLOOKUP(E5564,[1]Sheet4!A:B,2,FALSE)</f>
        <v>自家直客</v>
      </c>
      <c r="C5564" s="1" t="str">
        <f t="shared" si="58"/>
        <v>07</v>
      </c>
      <c r="D5564" s="147">
        <v>20150729</v>
      </c>
      <c r="E5564" s="6" t="s">
        <v>14</v>
      </c>
      <c r="F5564" s="6" t="s">
        <v>99</v>
      </c>
      <c r="G5564" s="57">
        <v>196877</v>
      </c>
      <c r="H5564" s="8">
        <v>356.49</v>
      </c>
      <c r="I5564" s="9">
        <v>1.81</v>
      </c>
      <c r="J5564" s="4">
        <v>3.73E-2</v>
      </c>
      <c r="K5564" s="9">
        <v>0.05</v>
      </c>
      <c r="L5564" s="2">
        <v>7350</v>
      </c>
      <c r="M5564" s="4">
        <v>1.46E-2</v>
      </c>
      <c r="N5564" s="7">
        <v>3.33</v>
      </c>
      <c r="O5564" s="2">
        <v>107</v>
      </c>
    </row>
    <row r="5565" spans="1:15" x14ac:dyDescent="0.3">
      <c r="A5565" s="1" t="str">
        <f>VLOOKUP(F5565,Sheet2!A:C,2,FALSE)</f>
        <v>其他</v>
      </c>
      <c r="B5565" s="1" t="str">
        <f>VLOOKUP(E5565,[1]Sheet4!A:B,2,FALSE)</f>
        <v>自家直客</v>
      </c>
      <c r="C5565" s="1" t="str">
        <f t="shared" si="58"/>
        <v>07</v>
      </c>
      <c r="D5565" s="147">
        <v>20150728</v>
      </c>
      <c r="E5565" s="6" t="s">
        <v>14</v>
      </c>
      <c r="F5565" s="6" t="s">
        <v>99</v>
      </c>
      <c r="G5565" s="57">
        <v>202668</v>
      </c>
      <c r="H5565" s="8">
        <v>370.75</v>
      </c>
      <c r="I5565" s="9">
        <v>1.83</v>
      </c>
      <c r="J5565" s="4">
        <v>3.7499999999999999E-2</v>
      </c>
      <c r="K5565" s="9">
        <v>0.05</v>
      </c>
      <c r="L5565" s="2">
        <v>7604</v>
      </c>
      <c r="M5565" s="4">
        <v>1.9099999999999999E-2</v>
      </c>
      <c r="N5565" s="7">
        <v>2.56</v>
      </c>
      <c r="O5565" s="2">
        <v>145</v>
      </c>
    </row>
    <row r="5566" spans="1:15" x14ac:dyDescent="0.3">
      <c r="A5566" s="1" t="str">
        <f>VLOOKUP(F5566,Sheet2!A:C,2,FALSE)</f>
        <v>其他</v>
      </c>
      <c r="B5566" s="1" t="str">
        <f>VLOOKUP(E5566,[1]Sheet4!A:B,2,FALSE)</f>
        <v>自家直客</v>
      </c>
      <c r="C5566" s="1" t="str">
        <f t="shared" si="58"/>
        <v>07</v>
      </c>
      <c r="D5566" s="147">
        <v>20150727</v>
      </c>
      <c r="E5566" s="6" t="s">
        <v>14</v>
      </c>
      <c r="F5566" s="6" t="s">
        <v>98</v>
      </c>
      <c r="G5566" s="57">
        <v>196698</v>
      </c>
      <c r="H5566" s="8">
        <v>362.39</v>
      </c>
      <c r="I5566" s="9">
        <v>1.84</v>
      </c>
      <c r="J5566" s="4">
        <v>3.7199999999999997E-2</v>
      </c>
      <c r="K5566" s="9">
        <v>0.05</v>
      </c>
      <c r="L5566" s="2">
        <v>7322</v>
      </c>
      <c r="M5566" s="4">
        <v>1.7899999999999999E-2</v>
      </c>
      <c r="N5566" s="7">
        <v>2.77</v>
      </c>
      <c r="O5566" s="2">
        <v>131</v>
      </c>
    </row>
    <row r="5567" spans="1:15" x14ac:dyDescent="0.3">
      <c r="A5567" s="1" t="str">
        <f>VLOOKUP(F5567,Sheet2!A:C,2,FALSE)</f>
        <v>其他</v>
      </c>
      <c r="B5567" s="1" t="str">
        <f>VLOOKUP(E5567,[1]Sheet4!A:B,2,FALSE)</f>
        <v>自家直客</v>
      </c>
      <c r="C5567" s="1" t="str">
        <f t="shared" si="58"/>
        <v>07</v>
      </c>
      <c r="D5567" s="147">
        <v>20150726</v>
      </c>
      <c r="E5567" s="6" t="s">
        <v>14</v>
      </c>
      <c r="F5567" s="6" t="s">
        <v>99</v>
      </c>
      <c r="G5567" s="57">
        <v>197639</v>
      </c>
      <c r="H5567" s="8">
        <v>386.32</v>
      </c>
      <c r="I5567" s="9">
        <v>1.95</v>
      </c>
      <c r="J5567" s="4">
        <v>3.8800000000000001E-2</v>
      </c>
      <c r="K5567" s="9">
        <v>0.05</v>
      </c>
      <c r="L5567" s="2">
        <v>7659</v>
      </c>
      <c r="M5567" s="4">
        <v>1.37E-2</v>
      </c>
      <c r="N5567" s="7">
        <v>3.68</v>
      </c>
      <c r="O5567" s="2">
        <v>105</v>
      </c>
    </row>
    <row r="5568" spans="1:15" x14ac:dyDescent="0.3">
      <c r="A5568" s="1" t="str">
        <f>VLOOKUP(F5568,Sheet2!A:C,2,FALSE)</f>
        <v>其他</v>
      </c>
      <c r="B5568" s="1" t="str">
        <f>VLOOKUP(E5568,[1]Sheet4!A:B,2,FALSE)</f>
        <v>API</v>
      </c>
      <c r="C5568" s="1" t="str">
        <f t="shared" si="58"/>
        <v>08</v>
      </c>
      <c r="D5568" s="147">
        <v>20150801</v>
      </c>
      <c r="E5568" s="6" t="s">
        <v>100</v>
      </c>
      <c r="F5568" s="6" t="s">
        <v>99</v>
      </c>
      <c r="G5568" s="57">
        <v>106321</v>
      </c>
      <c r="H5568" s="8">
        <v>38.11</v>
      </c>
      <c r="I5568" s="9">
        <v>0.36</v>
      </c>
      <c r="J5568" s="4">
        <v>5.2499999999999998E-2</v>
      </c>
      <c r="K5568" s="9">
        <v>0.01</v>
      </c>
      <c r="L5568" s="2">
        <v>5583</v>
      </c>
      <c r="M5568" s="4">
        <v>1.9199999999999998E-2</v>
      </c>
      <c r="N5568" s="7">
        <v>0.36</v>
      </c>
      <c r="O5568" s="2">
        <v>107</v>
      </c>
    </row>
    <row r="5569" spans="1:15" x14ac:dyDescent="0.3">
      <c r="A5569" s="1" t="str">
        <f>VLOOKUP(F5569,Sheet2!A:C,2,FALSE)</f>
        <v>其他</v>
      </c>
      <c r="B5569" s="1" t="str">
        <f>VLOOKUP(E5569,[1]Sheet4!A:B,2,FALSE)</f>
        <v>API</v>
      </c>
      <c r="C5569" s="1" t="str">
        <f t="shared" si="58"/>
        <v>07</v>
      </c>
      <c r="D5569" s="147">
        <v>20150731</v>
      </c>
      <c r="E5569" s="6" t="s">
        <v>100</v>
      </c>
      <c r="F5569" s="6" t="s">
        <v>98</v>
      </c>
      <c r="G5569" s="57">
        <v>118901</v>
      </c>
      <c r="H5569" s="8">
        <v>51.47</v>
      </c>
      <c r="I5569" s="9">
        <v>0.43</v>
      </c>
      <c r="J5569" s="4">
        <v>5.0200000000000002E-2</v>
      </c>
      <c r="K5569" s="9">
        <v>0.01</v>
      </c>
      <c r="L5569" s="2">
        <v>5971</v>
      </c>
      <c r="M5569" s="4">
        <v>2.0899999999999998E-2</v>
      </c>
      <c r="N5569" s="7">
        <v>0.41</v>
      </c>
      <c r="O5569" s="2">
        <v>125</v>
      </c>
    </row>
    <row r="5570" spans="1:15" x14ac:dyDescent="0.3">
      <c r="A5570" s="1" t="str">
        <f>VLOOKUP(F5570,Sheet2!A:C,2,FALSE)</f>
        <v>其他</v>
      </c>
      <c r="B5570" s="1" t="str">
        <f>VLOOKUP(E5570,[1]Sheet4!A:B,2,FALSE)</f>
        <v>API</v>
      </c>
      <c r="C5570" s="1" t="str">
        <f t="shared" si="58"/>
        <v>07</v>
      </c>
      <c r="D5570" s="147">
        <v>20150730</v>
      </c>
      <c r="E5570" s="6" t="s">
        <v>100</v>
      </c>
      <c r="F5570" s="6" t="s">
        <v>99</v>
      </c>
      <c r="G5570" s="57">
        <v>121729</v>
      </c>
      <c r="H5570" s="8">
        <v>37.299999999999997</v>
      </c>
      <c r="I5570" s="9">
        <v>0.31</v>
      </c>
      <c r="J5570" s="4">
        <v>5.0099999999999999E-2</v>
      </c>
      <c r="K5570" s="9">
        <v>0.01</v>
      </c>
      <c r="L5570" s="2">
        <v>6099</v>
      </c>
      <c r="M5570" s="4">
        <v>1.8200000000000001E-2</v>
      </c>
      <c r="N5570" s="7">
        <v>0.34</v>
      </c>
      <c r="O5570" s="2">
        <v>111</v>
      </c>
    </row>
    <row r="5571" spans="1:15" x14ac:dyDescent="0.3">
      <c r="A5571" s="1" t="str">
        <f>VLOOKUP(F5571,Sheet2!A:C,2,FALSE)</f>
        <v>其他</v>
      </c>
      <c r="B5571" s="1" t="str">
        <f>VLOOKUP(E5571,[1]Sheet4!A:B,2,FALSE)</f>
        <v>API</v>
      </c>
      <c r="C5571" s="1" t="str">
        <f t="shared" si="58"/>
        <v>07</v>
      </c>
      <c r="D5571" s="147">
        <v>20150729</v>
      </c>
      <c r="E5571" s="6" t="s">
        <v>100</v>
      </c>
      <c r="F5571" s="6" t="s">
        <v>99</v>
      </c>
      <c r="G5571" s="57">
        <v>116384</v>
      </c>
      <c r="H5571" s="8">
        <v>41.79</v>
      </c>
      <c r="I5571" s="9">
        <v>0.36</v>
      </c>
      <c r="J5571" s="4">
        <v>5.0299999999999997E-2</v>
      </c>
      <c r="K5571" s="9">
        <v>0.01</v>
      </c>
      <c r="L5571" s="2">
        <v>5859</v>
      </c>
      <c r="M5571" s="4">
        <v>2.0500000000000001E-2</v>
      </c>
      <c r="N5571" s="7">
        <v>0.35</v>
      </c>
      <c r="O5571" s="2">
        <v>120</v>
      </c>
    </row>
    <row r="5572" spans="1:15" x14ac:dyDescent="0.3">
      <c r="A5572" s="1" t="str">
        <f>VLOOKUP(F5572,Sheet2!A:C,2,FALSE)</f>
        <v>其他</v>
      </c>
      <c r="B5572" s="1" t="str">
        <f>VLOOKUP(E5572,[1]Sheet4!A:B,2,FALSE)</f>
        <v>API</v>
      </c>
      <c r="C5572" s="1" t="str">
        <f t="shared" si="58"/>
        <v>07</v>
      </c>
      <c r="D5572" s="147">
        <v>20150728</v>
      </c>
      <c r="E5572" s="6" t="s">
        <v>100</v>
      </c>
      <c r="F5572" s="6" t="s">
        <v>99</v>
      </c>
      <c r="G5572" s="57">
        <v>116364</v>
      </c>
      <c r="H5572" s="8">
        <v>49.77</v>
      </c>
      <c r="I5572" s="9">
        <v>0.43</v>
      </c>
      <c r="J5572" s="4">
        <v>5.0799999999999998E-2</v>
      </c>
      <c r="K5572" s="9">
        <v>0.01</v>
      </c>
      <c r="L5572" s="2">
        <v>5915</v>
      </c>
      <c r="M5572" s="4">
        <v>1.9300000000000001E-2</v>
      </c>
      <c r="N5572" s="7">
        <v>0.44</v>
      </c>
      <c r="O5572" s="2">
        <v>114</v>
      </c>
    </row>
    <row r="5573" spans="1:15" x14ac:dyDescent="0.3">
      <c r="A5573" s="1" t="str">
        <f>VLOOKUP(F5573,Sheet2!A:C,2,FALSE)</f>
        <v>其他</v>
      </c>
      <c r="B5573" s="1" t="str">
        <f>VLOOKUP(E5573,[1]Sheet4!A:B,2,FALSE)</f>
        <v>API</v>
      </c>
      <c r="C5573" s="1" t="str">
        <f t="shared" si="58"/>
        <v>07</v>
      </c>
      <c r="D5573" s="147">
        <v>20150727</v>
      </c>
      <c r="E5573" s="6" t="s">
        <v>100</v>
      </c>
      <c r="F5573" s="6" t="s">
        <v>99</v>
      </c>
      <c r="G5573" s="57">
        <v>121464</v>
      </c>
      <c r="H5573" s="8">
        <v>41.78</v>
      </c>
      <c r="I5573" s="9">
        <v>0.34</v>
      </c>
      <c r="J5573" s="4">
        <v>5.0900000000000001E-2</v>
      </c>
      <c r="K5573" s="9">
        <v>0.01</v>
      </c>
      <c r="L5573" s="2">
        <v>6181</v>
      </c>
      <c r="M5573" s="4">
        <v>1.6299999999999999E-2</v>
      </c>
      <c r="N5573" s="7">
        <v>0.41</v>
      </c>
      <c r="O5573" s="2">
        <v>101</v>
      </c>
    </row>
    <row r="5574" spans="1:15" x14ac:dyDescent="0.3">
      <c r="A5574" s="1" t="str">
        <f>VLOOKUP(F5574,Sheet2!A:C,2,FALSE)</f>
        <v>其他</v>
      </c>
      <c r="B5574" s="1" t="str">
        <f>VLOOKUP(E5574,[1]Sheet4!A:B,2,FALSE)</f>
        <v>API</v>
      </c>
      <c r="C5574" s="1" t="str">
        <f t="shared" si="58"/>
        <v>07</v>
      </c>
      <c r="D5574" s="147">
        <v>20150726</v>
      </c>
      <c r="E5574" s="6" t="s">
        <v>100</v>
      </c>
      <c r="F5574" s="6" t="s">
        <v>99</v>
      </c>
      <c r="G5574" s="57">
        <v>125839</v>
      </c>
      <c r="H5574" s="8">
        <v>79.650000000000006</v>
      </c>
      <c r="I5574" s="9">
        <v>0.63</v>
      </c>
      <c r="J5574" s="4">
        <v>5.1700000000000003E-2</v>
      </c>
      <c r="K5574" s="9">
        <v>0.01</v>
      </c>
      <c r="L5574" s="2">
        <v>6501</v>
      </c>
      <c r="M5574" s="4">
        <v>2.23E-2</v>
      </c>
      <c r="N5574" s="7">
        <v>0.55000000000000004</v>
      </c>
      <c r="O5574" s="2">
        <v>145</v>
      </c>
    </row>
    <row r="5575" spans="1:15" x14ac:dyDescent="0.3">
      <c r="A5575" s="1" t="str">
        <f>VLOOKUP(F5575,Sheet2!A:C,2,FALSE)</f>
        <v>天气</v>
      </c>
      <c r="B5575" s="1" t="str">
        <f>VLOOKUP(E5575,[1]Sheet4!A:B,2,FALSE)</f>
        <v>自家直客</v>
      </c>
      <c r="C5575" s="1" t="str">
        <f t="shared" si="58"/>
        <v>08</v>
      </c>
      <c r="D5575" s="147">
        <v>20150801</v>
      </c>
      <c r="E5575" s="6" t="s">
        <v>14</v>
      </c>
      <c r="F5575" s="6" t="s">
        <v>107</v>
      </c>
      <c r="G5575" s="57">
        <v>325847</v>
      </c>
      <c r="H5575" s="8">
        <v>3073.73</v>
      </c>
      <c r="I5575" s="9">
        <v>9.43</v>
      </c>
      <c r="J5575" s="4">
        <v>0.2311</v>
      </c>
      <c r="K5575" s="9">
        <v>0.04</v>
      </c>
      <c r="L5575" s="2">
        <v>75293</v>
      </c>
      <c r="M5575" s="4">
        <v>9.7000000000000003E-3</v>
      </c>
      <c r="N5575" s="7">
        <v>4.1900000000000004</v>
      </c>
      <c r="O5575" s="2">
        <v>734</v>
      </c>
    </row>
    <row r="5576" spans="1:15" x14ac:dyDescent="0.3">
      <c r="A5576" s="1" t="str">
        <f>VLOOKUP(F5576,Sheet2!A:C,2,FALSE)</f>
        <v>天气</v>
      </c>
      <c r="B5576" s="1" t="str">
        <f>VLOOKUP(E5576,[1]Sheet4!A:B,2,FALSE)</f>
        <v>自家直客</v>
      </c>
      <c r="C5576" s="1" t="str">
        <f t="shared" si="58"/>
        <v>07</v>
      </c>
      <c r="D5576" s="147">
        <v>20150731</v>
      </c>
      <c r="E5576" s="6" t="s">
        <v>14</v>
      </c>
      <c r="F5576" s="6" t="s">
        <v>107</v>
      </c>
      <c r="G5576" s="57">
        <v>326329</v>
      </c>
      <c r="H5576" s="8">
        <v>2999.8</v>
      </c>
      <c r="I5576" s="9">
        <v>9.19</v>
      </c>
      <c r="J5576" s="4">
        <v>0.22720000000000001</v>
      </c>
      <c r="K5576" s="9">
        <v>0.04</v>
      </c>
      <c r="L5576" s="2">
        <v>74127</v>
      </c>
      <c r="M5576" s="4">
        <v>9.2999999999999992E-3</v>
      </c>
      <c r="N5576" s="7">
        <v>4.37</v>
      </c>
      <c r="O5576" s="2">
        <v>686</v>
      </c>
    </row>
    <row r="5577" spans="1:15" x14ac:dyDescent="0.3">
      <c r="A5577" s="1" t="str">
        <f>VLOOKUP(F5577,Sheet2!A:C,2,FALSE)</f>
        <v>天气</v>
      </c>
      <c r="B5577" s="1" t="str">
        <f>VLOOKUP(E5577,[1]Sheet4!A:B,2,FALSE)</f>
        <v>自家直客</v>
      </c>
      <c r="C5577" s="1" t="str">
        <f t="shared" si="58"/>
        <v>07</v>
      </c>
      <c r="D5577" s="147">
        <v>20150730</v>
      </c>
      <c r="E5577" s="6" t="s">
        <v>14</v>
      </c>
      <c r="F5577" s="6" t="s">
        <v>107</v>
      </c>
      <c r="G5577" s="57">
        <v>314604</v>
      </c>
      <c r="H5577" s="8">
        <v>3021.48</v>
      </c>
      <c r="I5577" s="9">
        <v>9.6</v>
      </c>
      <c r="J5577" s="4">
        <v>0.22600000000000001</v>
      </c>
      <c r="K5577" s="9">
        <v>0.04</v>
      </c>
      <c r="L5577" s="2">
        <v>71086</v>
      </c>
      <c r="M5577" s="4">
        <v>8.6999999999999994E-3</v>
      </c>
      <c r="N5577" s="7">
        <v>4.87</v>
      </c>
      <c r="O5577" s="2">
        <v>621</v>
      </c>
    </row>
    <row r="5578" spans="1:15" x14ac:dyDescent="0.3">
      <c r="A5578" s="1" t="str">
        <f>VLOOKUP(F5578,Sheet2!A:C,2,FALSE)</f>
        <v>天气</v>
      </c>
      <c r="B5578" s="1" t="str">
        <f>VLOOKUP(E5578,[1]Sheet4!A:B,2,FALSE)</f>
        <v>自家直客</v>
      </c>
      <c r="C5578" s="1" t="str">
        <f t="shared" si="58"/>
        <v>07</v>
      </c>
      <c r="D5578" s="147">
        <v>20150729</v>
      </c>
      <c r="E5578" s="6" t="s">
        <v>14</v>
      </c>
      <c r="F5578" s="6" t="s">
        <v>107</v>
      </c>
      <c r="G5578" s="57">
        <v>306859</v>
      </c>
      <c r="H5578" s="8">
        <v>3013.37</v>
      </c>
      <c r="I5578" s="9">
        <v>9.82</v>
      </c>
      <c r="J5578" s="4">
        <v>0.22509999999999999</v>
      </c>
      <c r="K5578" s="9">
        <v>0.04</v>
      </c>
      <c r="L5578" s="2">
        <v>69086</v>
      </c>
      <c r="M5578" s="4">
        <v>9.1999999999999998E-3</v>
      </c>
      <c r="N5578" s="7">
        <v>4.7300000000000004</v>
      </c>
      <c r="O5578" s="2">
        <v>637</v>
      </c>
    </row>
    <row r="5579" spans="1:15" x14ac:dyDescent="0.3">
      <c r="A5579" s="1" t="str">
        <f>VLOOKUP(F5579,Sheet2!A:C,2,FALSE)</f>
        <v>天气</v>
      </c>
      <c r="B5579" s="1" t="str">
        <f>VLOOKUP(E5579,[1]Sheet4!A:B,2,FALSE)</f>
        <v>自家直客</v>
      </c>
      <c r="C5579" s="1" t="str">
        <f t="shared" si="58"/>
        <v>07</v>
      </c>
      <c r="D5579" s="147">
        <v>20150728</v>
      </c>
      <c r="E5579" s="6" t="s">
        <v>14</v>
      </c>
      <c r="F5579" s="6" t="s">
        <v>107</v>
      </c>
      <c r="G5579" s="57">
        <v>302670</v>
      </c>
      <c r="H5579" s="8">
        <v>3020.67</v>
      </c>
      <c r="I5579" s="9">
        <v>9.98</v>
      </c>
      <c r="J5579" s="4">
        <v>0.22470000000000001</v>
      </c>
      <c r="K5579" s="9">
        <v>0.04</v>
      </c>
      <c r="L5579" s="2">
        <v>68020</v>
      </c>
      <c r="M5579" s="4">
        <v>9.1000000000000004E-3</v>
      </c>
      <c r="N5579" s="7">
        <v>4.8600000000000003</v>
      </c>
      <c r="O5579" s="2">
        <v>622</v>
      </c>
    </row>
    <row r="5580" spans="1:15" x14ac:dyDescent="0.3">
      <c r="A5580" s="1" t="str">
        <f>VLOOKUP(F5580,Sheet2!A:C,2,FALSE)</f>
        <v>天气</v>
      </c>
      <c r="B5580" s="1" t="str">
        <f>VLOOKUP(E5580,[1]Sheet4!A:B,2,FALSE)</f>
        <v>自家直客</v>
      </c>
      <c r="C5580" s="1" t="str">
        <f t="shared" si="58"/>
        <v>07</v>
      </c>
      <c r="D5580" s="147">
        <v>20150727</v>
      </c>
      <c r="E5580" s="6" t="s">
        <v>14</v>
      </c>
      <c r="F5580" s="6" t="s">
        <v>107</v>
      </c>
      <c r="G5580" s="57">
        <v>297425</v>
      </c>
      <c r="H5580" s="8">
        <v>2972.9</v>
      </c>
      <c r="I5580" s="9">
        <v>10</v>
      </c>
      <c r="J5580" s="4">
        <v>0.2218</v>
      </c>
      <c r="K5580" s="9">
        <v>0.05</v>
      </c>
      <c r="L5580" s="2">
        <v>65972</v>
      </c>
      <c r="M5580" s="4">
        <v>8.6999999999999994E-3</v>
      </c>
      <c r="N5580" s="7">
        <v>5.19</v>
      </c>
      <c r="O5580" s="2">
        <v>573</v>
      </c>
    </row>
    <row r="5581" spans="1:15" x14ac:dyDescent="0.3">
      <c r="A5581" s="1" t="str">
        <f>VLOOKUP(F5581,Sheet2!A:C,2,FALSE)</f>
        <v>天气</v>
      </c>
      <c r="B5581" s="1" t="str">
        <f>VLOOKUP(E5581,[1]Sheet4!A:B,2,FALSE)</f>
        <v>自家直客</v>
      </c>
      <c r="C5581" s="1" t="str">
        <f t="shared" si="58"/>
        <v>07</v>
      </c>
      <c r="D5581" s="147">
        <v>20150726</v>
      </c>
      <c r="E5581" s="6" t="s">
        <v>14</v>
      </c>
      <c r="F5581" s="6" t="s">
        <v>107</v>
      </c>
      <c r="G5581" s="57">
        <v>284324</v>
      </c>
      <c r="H5581" s="8">
        <v>2684.14</v>
      </c>
      <c r="I5581" s="9">
        <v>9.44</v>
      </c>
      <c r="J5581" s="4">
        <v>0.2127</v>
      </c>
      <c r="K5581" s="9">
        <v>0.04</v>
      </c>
      <c r="L5581" s="2">
        <v>60485</v>
      </c>
      <c r="M5581" s="4">
        <v>7.6E-3</v>
      </c>
      <c r="N5581" s="7">
        <v>5.85</v>
      </c>
      <c r="O5581" s="2">
        <v>459</v>
      </c>
    </row>
    <row r="5582" spans="1:15" x14ac:dyDescent="0.3">
      <c r="A5582" s="1" t="str">
        <f>VLOOKUP(F5582,Sheet2!A:C,2,FALSE)</f>
        <v>天气</v>
      </c>
      <c r="B5582" s="1" t="str">
        <f>VLOOKUP(E5582,[1]Sheet4!A:B,2,FALSE)</f>
        <v>API</v>
      </c>
      <c r="C5582" s="1" t="str">
        <f t="shared" si="58"/>
        <v>08</v>
      </c>
      <c r="D5582" s="147">
        <v>20150801</v>
      </c>
      <c r="E5582" s="6" t="s">
        <v>101</v>
      </c>
      <c r="F5582" s="6" t="s">
        <v>107</v>
      </c>
      <c r="G5582" s="57">
        <v>0</v>
      </c>
      <c r="H5582" s="8">
        <v>0</v>
      </c>
      <c r="I5582" s="9">
        <v>0</v>
      </c>
      <c r="J5582" s="4">
        <v>0</v>
      </c>
      <c r="K5582" s="9">
        <v>0</v>
      </c>
      <c r="L5582" s="2">
        <v>0</v>
      </c>
      <c r="M5582" s="4">
        <v>0</v>
      </c>
      <c r="N5582" s="7">
        <v>0</v>
      </c>
      <c r="O5582" s="2">
        <v>0</v>
      </c>
    </row>
    <row r="5583" spans="1:15" x14ac:dyDescent="0.3">
      <c r="A5583" s="1" t="str">
        <f>VLOOKUP(F5583,Sheet2!A:C,2,FALSE)</f>
        <v>天气</v>
      </c>
      <c r="B5583" s="1" t="str">
        <f>VLOOKUP(E5583,[1]Sheet4!A:B,2,FALSE)</f>
        <v>API</v>
      </c>
      <c r="C5583" s="1" t="str">
        <f t="shared" si="58"/>
        <v>07</v>
      </c>
      <c r="D5583" s="147">
        <v>20150731</v>
      </c>
      <c r="E5583" s="6" t="s">
        <v>101</v>
      </c>
      <c r="F5583" s="6" t="s">
        <v>107</v>
      </c>
      <c r="G5583" s="57">
        <v>0</v>
      </c>
      <c r="H5583" s="8">
        <v>0</v>
      </c>
      <c r="I5583" s="9">
        <v>0</v>
      </c>
      <c r="J5583" s="4">
        <v>0</v>
      </c>
      <c r="K5583" s="9">
        <v>0</v>
      </c>
      <c r="L5583" s="2">
        <v>0</v>
      </c>
      <c r="M5583" s="4">
        <v>0</v>
      </c>
      <c r="N5583" s="7">
        <v>0</v>
      </c>
      <c r="O5583" s="2">
        <v>0</v>
      </c>
    </row>
    <row r="5584" spans="1:15" x14ac:dyDescent="0.3">
      <c r="A5584" s="1" t="str">
        <f>VLOOKUP(F5584,Sheet2!A:C,2,FALSE)</f>
        <v>天气</v>
      </c>
      <c r="B5584" s="1" t="str">
        <f>VLOOKUP(E5584,[1]Sheet4!A:B,2,FALSE)</f>
        <v>API</v>
      </c>
      <c r="C5584" s="1" t="str">
        <f t="shared" si="58"/>
        <v>07</v>
      </c>
      <c r="D5584" s="147">
        <v>20150730</v>
      </c>
      <c r="E5584" s="6" t="s">
        <v>101</v>
      </c>
      <c r="F5584" s="6" t="s">
        <v>107</v>
      </c>
      <c r="G5584" s="57">
        <v>0</v>
      </c>
      <c r="H5584" s="8">
        <v>0</v>
      </c>
      <c r="I5584" s="9">
        <v>0</v>
      </c>
      <c r="J5584" s="4">
        <v>0</v>
      </c>
      <c r="K5584" s="9">
        <v>0</v>
      </c>
      <c r="L5584" s="2">
        <v>0</v>
      </c>
      <c r="M5584" s="4">
        <v>0</v>
      </c>
      <c r="N5584" s="7">
        <v>0</v>
      </c>
      <c r="O5584" s="2">
        <v>0</v>
      </c>
    </row>
    <row r="5585" spans="1:15" x14ac:dyDescent="0.3">
      <c r="A5585" s="1" t="str">
        <f>VLOOKUP(F5585,Sheet2!A:C,2,FALSE)</f>
        <v>天气</v>
      </c>
      <c r="B5585" s="1" t="str">
        <f>VLOOKUP(E5585,[1]Sheet4!A:B,2,FALSE)</f>
        <v>API</v>
      </c>
      <c r="C5585" s="1" t="str">
        <f t="shared" si="58"/>
        <v>07</v>
      </c>
      <c r="D5585" s="147">
        <v>20150729</v>
      </c>
      <c r="E5585" s="6" t="s">
        <v>101</v>
      </c>
      <c r="F5585" s="6" t="s">
        <v>107</v>
      </c>
      <c r="G5585" s="57">
        <v>0</v>
      </c>
      <c r="H5585" s="8">
        <v>0</v>
      </c>
      <c r="I5585" s="9">
        <v>0</v>
      </c>
      <c r="J5585" s="4">
        <v>0</v>
      </c>
      <c r="K5585" s="9">
        <v>0</v>
      </c>
      <c r="L5585" s="2">
        <v>0</v>
      </c>
      <c r="M5585" s="4">
        <v>0</v>
      </c>
      <c r="N5585" s="7">
        <v>0</v>
      </c>
      <c r="O5585" s="2">
        <v>0</v>
      </c>
    </row>
    <row r="5586" spans="1:15" x14ac:dyDescent="0.3">
      <c r="A5586" s="1" t="str">
        <f>VLOOKUP(F5586,Sheet2!A:C,2,FALSE)</f>
        <v>天气</v>
      </c>
      <c r="B5586" s="1" t="str">
        <f>VLOOKUP(E5586,[1]Sheet4!A:B,2,FALSE)</f>
        <v>API</v>
      </c>
      <c r="C5586" s="1" t="str">
        <f t="shared" si="58"/>
        <v>07</v>
      </c>
      <c r="D5586" s="147">
        <v>20150728</v>
      </c>
      <c r="E5586" s="6" t="s">
        <v>101</v>
      </c>
      <c r="F5586" s="6" t="s">
        <v>107</v>
      </c>
      <c r="G5586" s="57">
        <v>0</v>
      </c>
      <c r="H5586" s="8">
        <v>0</v>
      </c>
      <c r="I5586" s="9">
        <v>0</v>
      </c>
      <c r="J5586" s="4">
        <v>0</v>
      </c>
      <c r="K5586" s="9">
        <v>0</v>
      </c>
      <c r="L5586" s="2">
        <v>0</v>
      </c>
      <c r="M5586" s="4">
        <v>0</v>
      </c>
      <c r="N5586" s="7">
        <v>0</v>
      </c>
      <c r="O5586" s="2">
        <v>0</v>
      </c>
    </row>
    <row r="5587" spans="1:15" x14ac:dyDescent="0.3">
      <c r="A5587" s="1" t="str">
        <f>VLOOKUP(F5587,Sheet2!A:C,2,FALSE)</f>
        <v>天气</v>
      </c>
      <c r="B5587" s="1" t="str">
        <f>VLOOKUP(E5587,[1]Sheet4!A:B,2,FALSE)</f>
        <v>API</v>
      </c>
      <c r="C5587" s="1" t="str">
        <f t="shared" si="58"/>
        <v>07</v>
      </c>
      <c r="D5587" s="147">
        <v>20150727</v>
      </c>
      <c r="E5587" s="6" t="s">
        <v>101</v>
      </c>
      <c r="F5587" s="6" t="s">
        <v>107</v>
      </c>
      <c r="G5587" s="57">
        <v>0</v>
      </c>
      <c r="H5587" s="8">
        <v>0</v>
      </c>
      <c r="I5587" s="9">
        <v>0</v>
      </c>
      <c r="J5587" s="4">
        <v>0</v>
      </c>
      <c r="K5587" s="9">
        <v>0</v>
      </c>
      <c r="L5587" s="2">
        <v>0</v>
      </c>
      <c r="M5587" s="4">
        <v>0</v>
      </c>
      <c r="N5587" s="7">
        <v>0</v>
      </c>
      <c r="O5587" s="2">
        <v>0</v>
      </c>
    </row>
    <row r="5588" spans="1:15" x14ac:dyDescent="0.3">
      <c r="A5588" s="1" t="str">
        <f>VLOOKUP(F5588,Sheet2!A:C,2,FALSE)</f>
        <v>天气</v>
      </c>
      <c r="B5588" s="1" t="str">
        <f>VLOOKUP(E5588,[1]Sheet4!A:B,2,FALSE)</f>
        <v>API</v>
      </c>
      <c r="C5588" s="1" t="str">
        <f t="shared" si="58"/>
        <v>07</v>
      </c>
      <c r="D5588" s="147">
        <v>20150726</v>
      </c>
      <c r="E5588" s="6" t="s">
        <v>101</v>
      </c>
      <c r="F5588" s="6" t="s">
        <v>107</v>
      </c>
      <c r="G5588" s="57">
        <v>0</v>
      </c>
      <c r="H5588" s="8">
        <v>0</v>
      </c>
      <c r="I5588" s="9">
        <v>0</v>
      </c>
      <c r="J5588" s="4">
        <v>0</v>
      </c>
      <c r="K5588" s="9">
        <v>0</v>
      </c>
      <c r="L5588" s="2">
        <v>0</v>
      </c>
      <c r="M5588" s="4">
        <v>0</v>
      </c>
      <c r="N5588" s="7">
        <v>0</v>
      </c>
      <c r="O5588" s="2">
        <v>0</v>
      </c>
    </row>
    <row r="5589" spans="1:15" x14ac:dyDescent="0.3">
      <c r="A5589" s="1" t="str">
        <f>VLOOKUP(F5589,Sheet2!A:C,2,FALSE)</f>
        <v>结果页</v>
      </c>
      <c r="B5589" s="1" t="str">
        <f>VLOOKUP(E5589,[1]Sheet4!A:B,2,FALSE)</f>
        <v>API</v>
      </c>
      <c r="C5589" s="1" t="str">
        <f t="shared" si="58"/>
        <v>07</v>
      </c>
      <c r="D5589" s="147">
        <v>20150726</v>
      </c>
      <c r="E5589" s="6" t="s">
        <v>93</v>
      </c>
      <c r="F5589" s="6" t="s">
        <v>62</v>
      </c>
      <c r="G5589" s="57">
        <v>272480</v>
      </c>
      <c r="H5589" s="8">
        <v>165.56</v>
      </c>
      <c r="I5589" s="9">
        <v>0.60760000000000003</v>
      </c>
      <c r="J5589" s="4">
        <v>7.4000000000000003E-3</v>
      </c>
      <c r="K5589" s="9">
        <v>8.1900000000000001E-2</v>
      </c>
      <c r="L5589" s="2">
        <v>2022</v>
      </c>
      <c r="M5589" s="4"/>
      <c r="N5589" s="7"/>
    </row>
    <row r="5590" spans="1:15" x14ac:dyDescent="0.3">
      <c r="A5590" s="1" t="str">
        <f>VLOOKUP(F5590,Sheet2!A:C,2,FALSE)</f>
        <v>结果页</v>
      </c>
      <c r="B5590" s="1" t="str">
        <f>VLOOKUP(E5590,[1]Sheet4!A:B,2,FALSE)</f>
        <v>API</v>
      </c>
      <c r="C5590" s="1" t="str">
        <f t="shared" si="58"/>
        <v>07</v>
      </c>
      <c r="D5590" s="147">
        <v>20150726</v>
      </c>
      <c r="E5590" s="6" t="s">
        <v>93</v>
      </c>
      <c r="F5590" s="6" t="s">
        <v>63</v>
      </c>
      <c r="G5590" s="57">
        <v>174869</v>
      </c>
      <c r="H5590" s="8">
        <v>381.77</v>
      </c>
      <c r="I5590" s="9">
        <v>2.1831999999999998</v>
      </c>
      <c r="J5590" s="4">
        <v>2.3E-2</v>
      </c>
      <c r="K5590" s="9">
        <v>9.4899999999999998E-2</v>
      </c>
      <c r="L5590" s="2">
        <v>4024</v>
      </c>
      <c r="M5590" s="4"/>
      <c r="N5590" s="7"/>
    </row>
    <row r="5591" spans="1:15" x14ac:dyDescent="0.3">
      <c r="A5591" s="1" t="str">
        <f>VLOOKUP(F5591,Sheet2!A:C,2,FALSE)</f>
        <v>结果页</v>
      </c>
      <c r="B5591" s="1" t="str">
        <f>VLOOKUP(E5591,[1]Sheet4!A:B,2,FALSE)</f>
        <v>API</v>
      </c>
      <c r="C5591" s="1" t="str">
        <f t="shared" si="58"/>
        <v>07</v>
      </c>
      <c r="D5591" s="147">
        <v>20150726</v>
      </c>
      <c r="E5591" s="6" t="s">
        <v>93</v>
      </c>
      <c r="F5591" s="6" t="s">
        <v>61</v>
      </c>
      <c r="G5591" s="57">
        <v>129603</v>
      </c>
      <c r="H5591" s="8">
        <v>227.38</v>
      </c>
      <c r="I5591" s="9">
        <v>1.7544</v>
      </c>
      <c r="J5591" s="4">
        <v>1.5900000000000001E-2</v>
      </c>
      <c r="K5591" s="9">
        <v>0.11</v>
      </c>
      <c r="L5591" s="2">
        <v>2067</v>
      </c>
      <c r="M5591" s="4"/>
      <c r="N5591" s="7"/>
    </row>
    <row r="5592" spans="1:15" x14ac:dyDescent="0.3">
      <c r="A5592" s="1" t="str">
        <f>VLOOKUP(F5592,Sheet2!A:C,2,FALSE)</f>
        <v>其他</v>
      </c>
      <c r="B5592" s="1" t="str">
        <f>VLOOKUP(E5592,[1]Sheet4!A:B,2,FALSE)</f>
        <v>API</v>
      </c>
      <c r="C5592" s="1" t="str">
        <f t="shared" si="58"/>
        <v>07</v>
      </c>
      <c r="D5592" s="147">
        <v>20150726</v>
      </c>
      <c r="E5592" s="6" t="s">
        <v>93</v>
      </c>
      <c r="F5592" s="6" t="s">
        <v>41</v>
      </c>
      <c r="G5592" s="57">
        <v>18235</v>
      </c>
      <c r="H5592" s="8">
        <v>24.84</v>
      </c>
      <c r="I5592" s="9">
        <v>1.3622000000000001</v>
      </c>
      <c r="J5592" s="4">
        <v>8.8000000000000005E-3</v>
      </c>
      <c r="K5592" s="9">
        <v>0.15429999999999999</v>
      </c>
      <c r="L5592" s="2">
        <v>161</v>
      </c>
      <c r="M5592" s="4"/>
      <c r="N5592" s="7"/>
    </row>
    <row r="5593" spans="1:15" x14ac:dyDescent="0.3">
      <c r="A5593" s="1" t="str">
        <f>VLOOKUP(F5593,Sheet2!A:C,2,FALSE)</f>
        <v>结果页</v>
      </c>
      <c r="B5593" s="1" t="str">
        <f>VLOOKUP(E5593,[1]Sheet4!A:B,2,FALSE)</f>
        <v>API</v>
      </c>
      <c r="C5593" s="1" t="str">
        <f t="shared" si="58"/>
        <v>07</v>
      </c>
      <c r="D5593" s="147">
        <v>20150726</v>
      </c>
      <c r="E5593" s="6" t="s">
        <v>74</v>
      </c>
      <c r="F5593" s="6" t="s">
        <v>61</v>
      </c>
      <c r="G5593" s="57">
        <v>748723</v>
      </c>
      <c r="H5593" s="8">
        <v>1761.19</v>
      </c>
      <c r="I5593" s="9">
        <v>2.35</v>
      </c>
      <c r="J5593" s="4">
        <v>1.7399999999999999E-2</v>
      </c>
      <c r="K5593" s="9"/>
      <c r="L5593" s="2">
        <v>13008</v>
      </c>
      <c r="M5593" s="4"/>
      <c r="N5593" s="7"/>
    </row>
    <row r="5594" spans="1:15" x14ac:dyDescent="0.3">
      <c r="A5594" s="1" t="str">
        <f>VLOOKUP(F5594,Sheet2!A:C,2,FALSE)</f>
        <v>结果页</v>
      </c>
      <c r="B5594" s="1" t="str">
        <f>VLOOKUP(E5594,[1]Sheet4!A:B,2,FALSE)</f>
        <v>API</v>
      </c>
      <c r="C5594" s="1" t="str">
        <f t="shared" si="58"/>
        <v>07</v>
      </c>
      <c r="D5594" s="147">
        <v>20150726</v>
      </c>
      <c r="E5594" s="6" t="s">
        <v>74</v>
      </c>
      <c r="F5594" s="6" t="s">
        <v>63</v>
      </c>
      <c r="G5594" s="57">
        <v>387880</v>
      </c>
      <c r="H5594" s="8">
        <v>560.87</v>
      </c>
      <c r="I5594" s="9">
        <v>1.45</v>
      </c>
      <c r="J5594" s="4">
        <v>8.6999999999999994E-3</v>
      </c>
      <c r="K5594" s="9"/>
      <c r="L5594" s="2">
        <v>3393</v>
      </c>
      <c r="M5594" s="4"/>
      <c r="N5594" s="7"/>
    </row>
    <row r="5595" spans="1:15" x14ac:dyDescent="0.3">
      <c r="A5595" s="1" t="str">
        <f>VLOOKUP(F5595,Sheet2!A:C,2,FALSE)</f>
        <v>其他</v>
      </c>
      <c r="B5595" s="1" t="str">
        <f>VLOOKUP(E5595,[1]Sheet4!A:B,2,FALSE)</f>
        <v>API</v>
      </c>
      <c r="C5595" s="1" t="str">
        <f t="shared" si="58"/>
        <v>07</v>
      </c>
      <c r="D5595" s="147">
        <v>20150726</v>
      </c>
      <c r="E5595" s="6" t="s">
        <v>74</v>
      </c>
      <c r="F5595" s="6" t="s">
        <v>41</v>
      </c>
      <c r="G5595" s="57">
        <v>71230</v>
      </c>
      <c r="H5595" s="8">
        <v>415.21</v>
      </c>
      <c r="I5595" s="9">
        <v>5.83</v>
      </c>
      <c r="K5595" s="9"/>
      <c r="M5595" s="4"/>
      <c r="N5595" s="7"/>
    </row>
    <row r="5596" spans="1:15" x14ac:dyDescent="0.3">
      <c r="A5596" s="1" t="str">
        <f>VLOOKUP(F5596,Sheet2!A:C,2,FALSE)</f>
        <v>其他</v>
      </c>
      <c r="B5596" s="1" t="str">
        <f>VLOOKUP(E5596,[1]Sheet4!A:B,2,FALSE)</f>
        <v>SDK</v>
      </c>
      <c r="C5596" s="1" t="str">
        <f t="shared" si="58"/>
        <v>07</v>
      </c>
      <c r="D5596" s="147">
        <v>20150726</v>
      </c>
      <c r="E5596" s="6" t="s">
        <v>64</v>
      </c>
      <c r="F5596" s="6" t="s">
        <v>59</v>
      </c>
      <c r="G5596" s="57">
        <v>11293612</v>
      </c>
      <c r="H5596" s="8">
        <v>3563.12</v>
      </c>
      <c r="I5596" s="9">
        <v>0.3155</v>
      </c>
      <c r="J5596" s="4">
        <v>8.8000000000000005E-3</v>
      </c>
      <c r="K5596" s="9">
        <v>3.5799999999999998E-2</v>
      </c>
      <c r="L5596" s="2">
        <v>99510</v>
      </c>
      <c r="M5596" s="4"/>
      <c r="N5596" s="7"/>
    </row>
    <row r="5597" spans="1:15" x14ac:dyDescent="0.3">
      <c r="A5597" s="1" t="str">
        <f>VLOOKUP(F5597,Sheet2!A:C,2,FALSE)</f>
        <v>其他</v>
      </c>
      <c r="B5597" s="1" t="str">
        <f>VLOOKUP(E5597,[1]Sheet4!A:B,2,FALSE)</f>
        <v>SDK</v>
      </c>
      <c r="C5597" s="1" t="str">
        <f t="shared" si="58"/>
        <v>07</v>
      </c>
      <c r="D5597" s="147">
        <v>20150726</v>
      </c>
      <c r="E5597" s="6" t="s">
        <v>64</v>
      </c>
      <c r="F5597" s="6" t="s">
        <v>41</v>
      </c>
      <c r="G5597" s="57">
        <v>35447924</v>
      </c>
      <c r="H5597" s="8">
        <v>7324.42</v>
      </c>
      <c r="I5597" s="9">
        <v>0.20660000000000001</v>
      </c>
      <c r="J5597" s="4">
        <v>7.6E-3</v>
      </c>
      <c r="K5597" s="9">
        <v>2.7300000000000001E-2</v>
      </c>
      <c r="L5597" s="2">
        <v>268739</v>
      </c>
      <c r="M5597" s="4"/>
      <c r="N5597" s="7"/>
    </row>
    <row r="5598" spans="1:15" x14ac:dyDescent="0.3">
      <c r="A5598" s="1" t="str">
        <f>VLOOKUP(F5598,Sheet2!A:C,2,FALSE)</f>
        <v>其他</v>
      </c>
      <c r="B5598" s="1" t="str">
        <f>VLOOKUP(E5598,[1]Sheet4!A:B,2,FALSE)</f>
        <v>SDK</v>
      </c>
      <c r="C5598" s="1" t="str">
        <f t="shared" si="58"/>
        <v>07</v>
      </c>
      <c r="D5598" s="147">
        <v>20150726</v>
      </c>
      <c r="E5598" s="6" t="s">
        <v>64</v>
      </c>
      <c r="F5598" s="6" t="s">
        <v>73</v>
      </c>
      <c r="G5598" s="57">
        <v>404911</v>
      </c>
      <c r="H5598" s="8">
        <v>394.88</v>
      </c>
      <c r="I5598" s="9">
        <v>0.97519999999999996</v>
      </c>
      <c r="J5598" s="4">
        <v>3.56E-2</v>
      </c>
      <c r="K5598" s="9">
        <v>2.7400000000000001E-2</v>
      </c>
      <c r="L5598" s="2">
        <v>14398</v>
      </c>
      <c r="M5598" s="4"/>
      <c r="N5598" s="7"/>
    </row>
    <row r="5599" spans="1:15" x14ac:dyDescent="0.3">
      <c r="A5599" s="1" t="str">
        <f>VLOOKUP(F5599,Sheet2!A:C,2,FALSE)</f>
        <v>结果页</v>
      </c>
      <c r="B5599" s="1" t="str">
        <f>VLOOKUP(E5599,[1]Sheet4!A:B,2,FALSE)</f>
        <v>SDK</v>
      </c>
      <c r="C5599" s="1" t="str">
        <f t="shared" si="58"/>
        <v>07</v>
      </c>
      <c r="D5599" s="147">
        <v>20150726</v>
      </c>
      <c r="E5599" s="6" t="s">
        <v>64</v>
      </c>
      <c r="F5599" s="6" t="s">
        <v>62</v>
      </c>
      <c r="G5599" s="57">
        <v>29771166</v>
      </c>
      <c r="H5599" s="8">
        <v>41187.589999999997</v>
      </c>
      <c r="I5599" s="9">
        <v>1.3835</v>
      </c>
      <c r="J5599" s="4">
        <v>1.61E-2</v>
      </c>
      <c r="K5599" s="9">
        <v>8.5900000000000004E-2</v>
      </c>
      <c r="L5599" s="2">
        <v>479563</v>
      </c>
      <c r="M5599" s="4"/>
      <c r="N5599" s="7"/>
    </row>
    <row r="5600" spans="1:15" x14ac:dyDescent="0.3">
      <c r="A5600" s="1" t="str">
        <f>VLOOKUP(F5600,Sheet2!A:C,2,FALSE)</f>
        <v>其他</v>
      </c>
      <c r="B5600" s="1" t="str">
        <f>VLOOKUP(E5600,[1]Sheet4!A:B,2,FALSE)</f>
        <v>SDK</v>
      </c>
      <c r="C5600" s="1" t="str">
        <f t="shared" si="58"/>
        <v>07</v>
      </c>
      <c r="D5600" s="147">
        <v>20150726</v>
      </c>
      <c r="E5600" s="6" t="s">
        <v>64</v>
      </c>
      <c r="F5600" s="6" t="s">
        <v>69</v>
      </c>
      <c r="G5600" s="57">
        <v>426748</v>
      </c>
      <c r="H5600" s="8">
        <v>2112.27</v>
      </c>
      <c r="I5600" s="9">
        <v>4.9497</v>
      </c>
      <c r="J5600" s="4">
        <v>2.53E-2</v>
      </c>
      <c r="K5600" s="9">
        <v>0.1953</v>
      </c>
      <c r="L5600" s="2">
        <v>10813</v>
      </c>
      <c r="M5600" s="4"/>
      <c r="N5600" s="7"/>
    </row>
    <row r="5601" spans="1:14" x14ac:dyDescent="0.3">
      <c r="A5601" s="1" t="str">
        <f>VLOOKUP(F5601,Sheet2!A:C,2,FALSE)</f>
        <v>其他</v>
      </c>
      <c r="B5601" s="1" t="str">
        <f>VLOOKUP(E5601,[1]Sheet4!A:B,2,FALSE)</f>
        <v>SDK</v>
      </c>
      <c r="C5601" s="1" t="str">
        <f t="shared" si="58"/>
        <v>07</v>
      </c>
      <c r="D5601" s="147">
        <v>20150726</v>
      </c>
      <c r="E5601" s="6" t="s">
        <v>64</v>
      </c>
      <c r="F5601" s="6" t="s">
        <v>68</v>
      </c>
      <c r="G5601" s="57">
        <v>580803</v>
      </c>
      <c r="H5601" s="8">
        <v>926.86</v>
      </c>
      <c r="I5601" s="9">
        <v>1.5958000000000001</v>
      </c>
      <c r="J5601" s="4">
        <v>1.7899999999999999E-2</v>
      </c>
      <c r="K5601" s="9">
        <v>8.8999999999999996E-2</v>
      </c>
      <c r="L5601" s="2">
        <v>10415</v>
      </c>
      <c r="M5601" s="4"/>
      <c r="N5601" s="7"/>
    </row>
    <row r="5602" spans="1:14" x14ac:dyDescent="0.3">
      <c r="A5602" s="1" t="str">
        <f>VLOOKUP(F5602,Sheet2!A:C,2,FALSE)</f>
        <v>充电屏保</v>
      </c>
      <c r="B5602" s="1" t="str">
        <f>VLOOKUP(E5602,[1]Sheet4!A:B,2,FALSE)</f>
        <v>SDK</v>
      </c>
      <c r="C5602" s="1" t="str">
        <f t="shared" si="58"/>
        <v>07</v>
      </c>
      <c r="D5602" s="147">
        <v>20150726</v>
      </c>
      <c r="E5602" s="6" t="s">
        <v>64</v>
      </c>
      <c r="F5602" s="6" t="s">
        <v>67</v>
      </c>
      <c r="G5602" s="57">
        <v>213220000</v>
      </c>
      <c r="H5602" s="8">
        <v>59549.86</v>
      </c>
      <c r="I5602" s="9">
        <v>0.27929999999999999</v>
      </c>
      <c r="J5602" s="4">
        <v>9.7000000000000003E-3</v>
      </c>
      <c r="K5602" s="9">
        <v>2.8799999999999999E-2</v>
      </c>
      <c r="L5602" s="2">
        <v>2064823</v>
      </c>
      <c r="M5602" s="4"/>
      <c r="N5602" s="7"/>
    </row>
    <row r="5603" spans="1:14" x14ac:dyDescent="0.3">
      <c r="A5603" s="1" t="str">
        <f>VLOOKUP(F5603,Sheet2!A:C,2,FALSE)</f>
        <v>其他</v>
      </c>
      <c r="B5603" s="1" t="str">
        <f>VLOOKUP(E5603,[1]Sheet4!A:B,2,FALSE)</f>
        <v>SDK</v>
      </c>
      <c r="C5603" s="1" t="str">
        <f t="shared" si="58"/>
        <v>07</v>
      </c>
      <c r="D5603" s="147">
        <v>20150726</v>
      </c>
      <c r="E5603" s="6" t="s">
        <v>64</v>
      </c>
      <c r="F5603" s="6" t="s">
        <v>76</v>
      </c>
      <c r="G5603" s="57">
        <v>289219</v>
      </c>
      <c r="H5603" s="8">
        <v>635.54999999999995</v>
      </c>
      <c r="I5603" s="9">
        <v>2.1974999999999998</v>
      </c>
      <c r="J5603" s="4">
        <v>1.8499999999999999E-2</v>
      </c>
      <c r="K5603" s="9">
        <v>0.1186</v>
      </c>
      <c r="L5603" s="2">
        <v>5357</v>
      </c>
      <c r="M5603" s="4"/>
      <c r="N5603" s="7"/>
    </row>
    <row r="5604" spans="1:14" x14ac:dyDescent="0.3">
      <c r="A5604" s="1" t="str">
        <f>VLOOKUP(F5604,Sheet2!A:C,2,FALSE)</f>
        <v>Applock</v>
      </c>
      <c r="B5604" s="1" t="str">
        <f>VLOOKUP(E5604,[1]Sheet4!A:B,2,FALSE)</f>
        <v>SDK</v>
      </c>
      <c r="C5604" s="1" t="str">
        <f t="shared" ref="C5604:C5667" si="59">RIGHT(LEFT(D5604,6),2)</f>
        <v>07</v>
      </c>
      <c r="D5604" s="147">
        <v>20150726</v>
      </c>
      <c r="E5604" s="6" t="s">
        <v>64</v>
      </c>
      <c r="F5604" s="6" t="s">
        <v>66</v>
      </c>
      <c r="G5604" s="57">
        <v>152913347</v>
      </c>
      <c r="H5604" s="8">
        <v>57488.76</v>
      </c>
      <c r="I5604" s="9">
        <v>0.376</v>
      </c>
      <c r="J5604" s="4">
        <v>1.1599999999999999E-2</v>
      </c>
      <c r="K5604" s="9">
        <v>3.2399999999999998E-2</v>
      </c>
      <c r="L5604" s="2">
        <v>1774508</v>
      </c>
      <c r="M5604" s="4"/>
      <c r="N5604" s="7"/>
    </row>
    <row r="5605" spans="1:14" x14ac:dyDescent="0.3">
      <c r="A5605" s="1" t="str">
        <f>VLOOKUP(F5605,Sheet2!A:C,2,FALSE)</f>
        <v>结果页</v>
      </c>
      <c r="B5605" s="1" t="str">
        <f>VLOOKUP(E5605,[1]Sheet4!A:B,2,FALSE)</f>
        <v>SDK</v>
      </c>
      <c r="C5605" s="1" t="str">
        <f t="shared" si="59"/>
        <v>07</v>
      </c>
      <c r="D5605" s="147">
        <v>20150726</v>
      </c>
      <c r="E5605" s="6" t="s">
        <v>64</v>
      </c>
      <c r="F5605" s="6" t="s">
        <v>63</v>
      </c>
      <c r="G5605" s="57">
        <v>16576652</v>
      </c>
      <c r="H5605" s="8">
        <v>35404.9</v>
      </c>
      <c r="I5605" s="9">
        <v>2.1358000000000001</v>
      </c>
      <c r="J5605" s="4">
        <v>2.4400000000000002E-2</v>
      </c>
      <c r="K5605" s="9">
        <v>8.7499999999999994E-2</v>
      </c>
      <c r="L5605" s="2">
        <v>404481</v>
      </c>
      <c r="M5605" s="4"/>
      <c r="N5605" s="7"/>
    </row>
    <row r="5606" spans="1:14" x14ac:dyDescent="0.3">
      <c r="A5606" s="1" t="str">
        <f>VLOOKUP(F5606,Sheet2!A:C,2,FALSE)</f>
        <v>充电屏保</v>
      </c>
      <c r="B5606" s="1" t="str">
        <f>VLOOKUP(E5606,[1]Sheet4!A:B,2,FALSE)</f>
        <v>SDK</v>
      </c>
      <c r="C5606" s="1" t="str">
        <f t="shared" si="59"/>
        <v>07</v>
      </c>
      <c r="D5606" s="147">
        <v>20150726</v>
      </c>
      <c r="E5606" s="6" t="s">
        <v>64</v>
      </c>
      <c r="F5606" s="6" t="s">
        <v>72</v>
      </c>
      <c r="G5606" s="57">
        <v>54942694</v>
      </c>
      <c r="H5606" s="8">
        <v>24024.15</v>
      </c>
      <c r="I5606" s="9">
        <v>0.43730000000000002</v>
      </c>
      <c r="J5606" s="4">
        <v>1.09E-2</v>
      </c>
      <c r="K5606" s="9">
        <v>4.0099999999999997E-2</v>
      </c>
      <c r="L5606" s="2">
        <v>598397</v>
      </c>
      <c r="M5606" s="4"/>
      <c r="N5606" s="7"/>
    </row>
    <row r="5607" spans="1:14" x14ac:dyDescent="0.3">
      <c r="A5607" s="1" t="str">
        <f>VLOOKUP(F5607,Sheet2!A:C,2,FALSE)</f>
        <v>Applock</v>
      </c>
      <c r="B5607" s="1" t="str">
        <f>VLOOKUP(E5607,[1]Sheet4!A:B,2,FALSE)</f>
        <v>SDK</v>
      </c>
      <c r="C5607" s="1" t="str">
        <f t="shared" si="59"/>
        <v>07</v>
      </c>
      <c r="D5607" s="147">
        <v>20150726</v>
      </c>
      <c r="E5607" s="6" t="s">
        <v>64</v>
      </c>
      <c r="F5607" s="6" t="s">
        <v>71</v>
      </c>
      <c r="G5607" s="57">
        <v>406524287</v>
      </c>
      <c r="H5607" s="8">
        <v>217466.14</v>
      </c>
      <c r="I5607" s="9">
        <v>0.53490000000000004</v>
      </c>
      <c r="J5607" s="4">
        <v>1.06E-2</v>
      </c>
      <c r="K5607" s="9">
        <v>5.0200000000000002E-2</v>
      </c>
      <c r="L5607" s="2">
        <v>4329344</v>
      </c>
      <c r="M5607" s="4"/>
      <c r="N5607" s="7"/>
    </row>
    <row r="5608" spans="1:14" x14ac:dyDescent="0.3">
      <c r="A5608" s="1" t="str">
        <f>VLOOKUP(F5608,Sheet2!A:C,2,FALSE)</f>
        <v>其他</v>
      </c>
      <c r="B5608" s="1" t="str">
        <f>VLOOKUP(E5608,[1]Sheet4!A:B,2,FALSE)</f>
        <v>SDK</v>
      </c>
      <c r="C5608" s="1" t="str">
        <f t="shared" si="59"/>
        <v>07</v>
      </c>
      <c r="D5608" s="147">
        <v>20150726</v>
      </c>
      <c r="E5608" s="6" t="s">
        <v>64</v>
      </c>
      <c r="F5608" s="6" t="s">
        <v>70</v>
      </c>
      <c r="G5608" s="57">
        <v>3070649</v>
      </c>
      <c r="H5608" s="8">
        <v>1243.81</v>
      </c>
      <c r="I5608" s="9">
        <v>0.40510000000000002</v>
      </c>
      <c r="J5608" s="4">
        <v>4.1000000000000003E-3</v>
      </c>
      <c r="K5608" s="9">
        <v>9.8400000000000001E-2</v>
      </c>
      <c r="L5608" s="2">
        <v>12643</v>
      </c>
      <c r="M5608" s="4"/>
      <c r="N5608" s="7"/>
    </row>
    <row r="5609" spans="1:14" x14ac:dyDescent="0.3">
      <c r="A5609" s="1" t="str">
        <f>VLOOKUP(F5609,Sheet2!A:C,2,FALSE)</f>
        <v>天气</v>
      </c>
      <c r="B5609" s="1" t="str">
        <f>VLOOKUP(E5609,[1]Sheet4!A:B,2,FALSE)</f>
        <v>SDK</v>
      </c>
      <c r="C5609" s="1" t="str">
        <f t="shared" si="59"/>
        <v>07</v>
      </c>
      <c r="D5609" s="147">
        <v>20150726</v>
      </c>
      <c r="E5609" s="6" t="s">
        <v>64</v>
      </c>
      <c r="F5609" s="6" t="s">
        <v>107</v>
      </c>
      <c r="G5609" s="57">
        <v>955111</v>
      </c>
      <c r="H5609" s="8">
        <v>6093.33</v>
      </c>
      <c r="I5609" s="9">
        <v>6.3796999999999997</v>
      </c>
      <c r="J5609" s="4">
        <v>6.9900000000000004E-2</v>
      </c>
      <c r="K5609" s="9">
        <v>9.1300000000000006E-2</v>
      </c>
      <c r="L5609" s="2">
        <v>66743</v>
      </c>
      <c r="M5609" s="4"/>
      <c r="N5609" s="7"/>
    </row>
    <row r="5610" spans="1:14" x14ac:dyDescent="0.3">
      <c r="A5610" s="1" t="str">
        <f>VLOOKUP(F5610,Sheet2!A:C,2,FALSE)</f>
        <v>其他</v>
      </c>
      <c r="B5610" s="1" t="str">
        <f>VLOOKUP(E5610,[1]Sheet4!A:B,2,FALSE)</f>
        <v>SDK</v>
      </c>
      <c r="C5610" s="1" t="str">
        <f t="shared" si="59"/>
        <v>07</v>
      </c>
      <c r="D5610" s="147">
        <v>20150726</v>
      </c>
      <c r="E5610" s="6" t="s">
        <v>64</v>
      </c>
      <c r="F5610" s="6" t="s">
        <v>75</v>
      </c>
      <c r="G5610" s="57">
        <v>102726</v>
      </c>
      <c r="H5610" s="8">
        <v>1874.95</v>
      </c>
      <c r="I5610" s="9">
        <v>18.251999999999999</v>
      </c>
      <c r="J5610" s="4">
        <v>8.7400000000000005E-2</v>
      </c>
      <c r="K5610" s="9">
        <v>0.2089</v>
      </c>
      <c r="L5610" s="2">
        <v>8974</v>
      </c>
      <c r="M5610" s="4"/>
      <c r="N5610" s="7"/>
    </row>
    <row r="5611" spans="1:14" x14ac:dyDescent="0.3">
      <c r="A5611" s="1" t="str">
        <f>VLOOKUP(F5611,Sheet2!A:C,2,FALSE)</f>
        <v>其他</v>
      </c>
      <c r="B5611" s="1" t="str">
        <f>VLOOKUP(E5611,[1]Sheet4!A:B,2,FALSE)</f>
        <v>SDK</v>
      </c>
      <c r="C5611" s="1" t="str">
        <f t="shared" si="59"/>
        <v>07</v>
      </c>
      <c r="D5611" s="147">
        <v>20150726</v>
      </c>
      <c r="E5611" s="6" t="s">
        <v>64</v>
      </c>
      <c r="F5611" s="6" t="s">
        <v>91</v>
      </c>
      <c r="G5611" s="57">
        <v>258561</v>
      </c>
      <c r="H5611" s="8">
        <v>449.69</v>
      </c>
      <c r="I5611" s="9">
        <v>1.7392000000000001</v>
      </c>
      <c r="J5611" s="4">
        <v>3.6200000000000003E-2</v>
      </c>
      <c r="K5611" s="9">
        <v>4.8099999999999997E-2</v>
      </c>
      <c r="L5611" s="2">
        <v>9356</v>
      </c>
      <c r="M5611" s="4"/>
      <c r="N5611" s="7"/>
    </row>
    <row r="5612" spans="1:14" x14ac:dyDescent="0.3">
      <c r="A5612" s="1" t="str">
        <f>VLOOKUP(F5612,Sheet2!A:C,2,FALSE)</f>
        <v>其他</v>
      </c>
      <c r="B5612" s="1" t="str">
        <f>VLOOKUP(E5612,[1]Sheet4!A:B,2,FALSE)</f>
        <v>SDK</v>
      </c>
      <c r="C5612" s="1" t="str">
        <f t="shared" si="59"/>
        <v>07</v>
      </c>
      <c r="D5612" s="147">
        <v>20150726</v>
      </c>
      <c r="E5612" s="6" t="s">
        <v>64</v>
      </c>
      <c r="F5612" s="6" t="s">
        <v>55</v>
      </c>
      <c r="G5612" s="57">
        <v>5542389</v>
      </c>
      <c r="H5612" s="8">
        <v>4094.87</v>
      </c>
      <c r="I5612" s="9">
        <v>0.73880000000000001</v>
      </c>
      <c r="J5612" s="4">
        <v>1.17E-2</v>
      </c>
      <c r="K5612" s="9">
        <v>6.3100000000000003E-2</v>
      </c>
      <c r="L5612" s="2">
        <v>64906</v>
      </c>
      <c r="M5612" s="4"/>
      <c r="N5612" s="7"/>
    </row>
    <row r="5613" spans="1:14" x14ac:dyDescent="0.3">
      <c r="A5613" s="1" t="str">
        <f>VLOOKUP(F5613,Sheet2!A:C,2,FALSE)</f>
        <v>结果页</v>
      </c>
      <c r="B5613" s="1" t="str">
        <f>VLOOKUP(E5613,[1]Sheet4!A:B,2,FALSE)</f>
        <v>SDK</v>
      </c>
      <c r="C5613" s="1" t="str">
        <f t="shared" si="59"/>
        <v>07</v>
      </c>
      <c r="D5613" s="147">
        <v>20150726</v>
      </c>
      <c r="E5613" s="6" t="s">
        <v>64</v>
      </c>
      <c r="F5613" s="6" t="s">
        <v>61</v>
      </c>
      <c r="G5613" s="57">
        <v>5657969</v>
      </c>
      <c r="H5613" s="8">
        <v>3964.43</v>
      </c>
      <c r="I5613" s="9">
        <v>0.70069999999999999</v>
      </c>
      <c r="J5613" s="4">
        <v>1.3299999999999999E-2</v>
      </c>
      <c r="K5613" s="9">
        <v>5.2699999999999997E-2</v>
      </c>
      <c r="L5613" s="2">
        <v>75227</v>
      </c>
      <c r="M5613" s="4"/>
      <c r="N5613" s="7"/>
    </row>
    <row r="5614" spans="1:14" x14ac:dyDescent="0.3">
      <c r="A5614" s="1" t="str">
        <f>VLOOKUP(F5614,Sheet2!A:C,2,FALSE)</f>
        <v>充电屏保</v>
      </c>
      <c r="B5614" s="1" t="str">
        <f>VLOOKUP(E5614,[1]Sheet4!A:B,2,FALSE)</f>
        <v>SDK</v>
      </c>
      <c r="C5614" s="1" t="str">
        <f t="shared" si="59"/>
        <v>07</v>
      </c>
      <c r="D5614" s="147">
        <v>20150726</v>
      </c>
      <c r="E5614" s="6" t="s">
        <v>64</v>
      </c>
      <c r="F5614" s="6" t="s">
        <v>65</v>
      </c>
      <c r="G5614" s="57">
        <v>23571021</v>
      </c>
      <c r="H5614" s="8">
        <v>19476.939999999999</v>
      </c>
      <c r="I5614" s="9">
        <v>0.82630000000000003</v>
      </c>
      <c r="J5614" s="4">
        <v>9.9000000000000008E-3</v>
      </c>
      <c r="K5614" s="9">
        <v>8.3699999999999997E-2</v>
      </c>
      <c r="L5614" s="2">
        <v>232636</v>
      </c>
      <c r="M5614" s="4"/>
      <c r="N5614" s="7"/>
    </row>
    <row r="5615" spans="1:14" x14ac:dyDescent="0.3">
      <c r="A5615" s="1" t="str">
        <f>VLOOKUP(F5615,Sheet2!A:C,2,FALSE)</f>
        <v>其他</v>
      </c>
      <c r="B5615" s="1" t="str">
        <f>VLOOKUP(E5615,[1]Sheet4!A:B,2,FALSE)</f>
        <v>SDK</v>
      </c>
      <c r="C5615" s="1" t="str">
        <f t="shared" si="59"/>
        <v>07</v>
      </c>
      <c r="D5615" s="147">
        <v>20150726</v>
      </c>
      <c r="E5615" s="6" t="s">
        <v>94</v>
      </c>
      <c r="F5615" s="6" t="s">
        <v>55</v>
      </c>
      <c r="G5615" s="57">
        <v>457622</v>
      </c>
      <c r="H5615" s="8">
        <v>103</v>
      </c>
      <c r="I5615" s="9">
        <v>0.22600000000000001</v>
      </c>
      <c r="K5615" s="9"/>
      <c r="M5615" s="4"/>
      <c r="N5615" s="7"/>
    </row>
    <row r="5616" spans="1:14" x14ac:dyDescent="0.3">
      <c r="A5616" s="1" t="str">
        <f>VLOOKUP(F5616,Sheet2!A:C,2,FALSE)</f>
        <v>其他</v>
      </c>
      <c r="B5616" s="1" t="str">
        <f>VLOOKUP(E5616,[1]Sheet4!A:B,2,FALSE)</f>
        <v>SDK</v>
      </c>
      <c r="C5616" s="1" t="str">
        <f t="shared" si="59"/>
        <v>07</v>
      </c>
      <c r="D5616" s="147">
        <v>20150726</v>
      </c>
      <c r="E5616" s="6" t="s">
        <v>94</v>
      </c>
      <c r="F5616" s="6" t="s">
        <v>59</v>
      </c>
      <c r="G5616" s="57">
        <v>4079106</v>
      </c>
      <c r="H5616" s="8">
        <v>1576</v>
      </c>
      <c r="I5616" s="9">
        <v>0.38600000000000001</v>
      </c>
      <c r="K5616" s="9"/>
      <c r="M5616" s="4"/>
      <c r="N5616" s="7"/>
    </row>
    <row r="5617" spans="1:14" x14ac:dyDescent="0.3">
      <c r="A5617" s="1" t="str">
        <f>VLOOKUP(F5617,Sheet2!A:C,2,FALSE)</f>
        <v>其他</v>
      </c>
      <c r="B5617" s="1" t="str">
        <f>VLOOKUP(E5617,[1]Sheet4!A:B,2,FALSE)</f>
        <v>SDK</v>
      </c>
      <c r="C5617" s="1" t="str">
        <f t="shared" si="59"/>
        <v>07</v>
      </c>
      <c r="D5617" s="147">
        <v>20150726</v>
      </c>
      <c r="E5617" s="6" t="s">
        <v>94</v>
      </c>
      <c r="F5617" s="6" t="s">
        <v>41</v>
      </c>
      <c r="G5617" s="57">
        <v>37845167</v>
      </c>
      <c r="H5617" s="8">
        <v>2235</v>
      </c>
      <c r="I5617" s="9">
        <v>5.8999999999999997E-2</v>
      </c>
      <c r="K5617" s="9"/>
      <c r="M5617" s="4"/>
      <c r="N5617" s="7"/>
    </row>
    <row r="5618" spans="1:14" x14ac:dyDescent="0.3">
      <c r="A5618" s="1" t="str">
        <f>VLOOKUP(F5618,Sheet2!A:C,2,FALSE)</f>
        <v>结果页</v>
      </c>
      <c r="B5618" s="1" t="str">
        <f>VLOOKUP(E5618,[1]Sheet4!A:B,2,FALSE)</f>
        <v>API</v>
      </c>
      <c r="C5618" s="1" t="str">
        <f t="shared" si="59"/>
        <v>07</v>
      </c>
      <c r="D5618" s="147">
        <v>20150727</v>
      </c>
      <c r="E5618" s="6" t="s">
        <v>93</v>
      </c>
      <c r="F5618" s="6" t="s">
        <v>62</v>
      </c>
      <c r="G5618" s="57">
        <v>290705</v>
      </c>
      <c r="H5618" s="8">
        <v>176.15</v>
      </c>
      <c r="I5618" s="9">
        <v>0.60589999999999999</v>
      </c>
      <c r="J5618" s="4">
        <v>7.0000000000000001E-3</v>
      </c>
      <c r="K5618" s="9">
        <v>8.6900000000000005E-2</v>
      </c>
      <c r="L5618" s="2">
        <v>2028</v>
      </c>
      <c r="M5618" s="4"/>
      <c r="N5618" s="7"/>
    </row>
    <row r="5619" spans="1:14" x14ac:dyDescent="0.3">
      <c r="A5619" s="1" t="str">
        <f>VLOOKUP(F5619,Sheet2!A:C,2,FALSE)</f>
        <v>结果页</v>
      </c>
      <c r="B5619" s="1" t="str">
        <f>VLOOKUP(E5619,[1]Sheet4!A:B,2,FALSE)</f>
        <v>API</v>
      </c>
      <c r="C5619" s="1" t="str">
        <f t="shared" si="59"/>
        <v>07</v>
      </c>
      <c r="D5619" s="147">
        <v>20150727</v>
      </c>
      <c r="E5619" s="6" t="s">
        <v>93</v>
      </c>
      <c r="F5619" s="6" t="s">
        <v>63</v>
      </c>
      <c r="G5619" s="57">
        <v>186479</v>
      </c>
      <c r="H5619" s="8">
        <v>390</v>
      </c>
      <c r="I5619" s="9">
        <v>2.0914000000000001</v>
      </c>
      <c r="J5619" s="4">
        <v>2.24E-2</v>
      </c>
      <c r="K5619" s="9">
        <v>9.3200000000000005E-2</v>
      </c>
      <c r="L5619" s="2">
        <v>4183</v>
      </c>
      <c r="M5619" s="4"/>
      <c r="N5619" s="7"/>
    </row>
    <row r="5620" spans="1:14" x14ac:dyDescent="0.3">
      <c r="A5620" s="1" t="str">
        <f>VLOOKUP(F5620,Sheet2!A:C,2,FALSE)</f>
        <v>结果页</v>
      </c>
      <c r="B5620" s="1" t="str">
        <f>VLOOKUP(E5620,[1]Sheet4!A:B,2,FALSE)</f>
        <v>API</v>
      </c>
      <c r="C5620" s="1" t="str">
        <f t="shared" si="59"/>
        <v>07</v>
      </c>
      <c r="D5620" s="147">
        <v>20150727</v>
      </c>
      <c r="E5620" s="6" t="s">
        <v>93</v>
      </c>
      <c r="F5620" s="6" t="s">
        <v>61</v>
      </c>
      <c r="G5620" s="57">
        <v>128355</v>
      </c>
      <c r="H5620" s="8">
        <v>195.34</v>
      </c>
      <c r="I5620" s="9">
        <v>1.5219</v>
      </c>
      <c r="J5620" s="4">
        <v>1.47E-2</v>
      </c>
      <c r="K5620" s="9">
        <v>0.1037</v>
      </c>
      <c r="L5620" s="2">
        <v>1884</v>
      </c>
      <c r="M5620" s="4"/>
      <c r="N5620" s="7"/>
    </row>
    <row r="5621" spans="1:14" x14ac:dyDescent="0.3">
      <c r="A5621" s="1" t="str">
        <f>VLOOKUP(F5621,Sheet2!A:C,2,FALSE)</f>
        <v>其他</v>
      </c>
      <c r="B5621" s="1" t="str">
        <f>VLOOKUP(E5621,[1]Sheet4!A:B,2,FALSE)</f>
        <v>API</v>
      </c>
      <c r="C5621" s="1" t="str">
        <f t="shared" si="59"/>
        <v>07</v>
      </c>
      <c r="D5621" s="147">
        <v>20150727</v>
      </c>
      <c r="E5621" s="6" t="s">
        <v>93</v>
      </c>
      <c r="F5621" s="6" t="s">
        <v>41</v>
      </c>
      <c r="G5621" s="57">
        <v>17006</v>
      </c>
      <c r="H5621" s="8">
        <v>23.85</v>
      </c>
      <c r="I5621" s="9">
        <v>1.4024000000000001</v>
      </c>
      <c r="J5621" s="4">
        <v>8.5000000000000006E-3</v>
      </c>
      <c r="K5621" s="9">
        <v>0.1656</v>
      </c>
      <c r="L5621" s="2">
        <v>144</v>
      </c>
      <c r="M5621" s="4"/>
      <c r="N5621" s="7"/>
    </row>
    <row r="5622" spans="1:14" x14ac:dyDescent="0.3">
      <c r="A5622" s="1" t="str">
        <f>VLOOKUP(F5622,Sheet2!A:C,2,FALSE)</f>
        <v>结果页</v>
      </c>
      <c r="B5622" s="1" t="str">
        <f>VLOOKUP(E5622,[1]Sheet4!A:B,2,FALSE)</f>
        <v>API</v>
      </c>
      <c r="C5622" s="1" t="str">
        <f t="shared" si="59"/>
        <v>07</v>
      </c>
      <c r="D5622" s="147">
        <v>20150727</v>
      </c>
      <c r="E5622" s="6" t="s">
        <v>74</v>
      </c>
      <c r="F5622" s="6" t="s">
        <v>61</v>
      </c>
      <c r="G5622" s="57">
        <v>707668</v>
      </c>
      <c r="H5622" s="8">
        <v>1618.45</v>
      </c>
      <c r="I5622" s="9">
        <v>2.29</v>
      </c>
      <c r="J5622" s="4">
        <v>1.5800000000000002E-2</v>
      </c>
      <c r="K5622" s="9"/>
      <c r="L5622" s="2">
        <v>11182</v>
      </c>
      <c r="M5622" s="4"/>
      <c r="N5622" s="7"/>
    </row>
    <row r="5623" spans="1:14" x14ac:dyDescent="0.3">
      <c r="A5623" s="1" t="str">
        <f>VLOOKUP(F5623,Sheet2!A:C,2,FALSE)</f>
        <v>结果页</v>
      </c>
      <c r="B5623" s="1" t="str">
        <f>VLOOKUP(E5623,[1]Sheet4!A:B,2,FALSE)</f>
        <v>API</v>
      </c>
      <c r="C5623" s="1" t="str">
        <f t="shared" si="59"/>
        <v>07</v>
      </c>
      <c r="D5623" s="147">
        <v>20150727</v>
      </c>
      <c r="E5623" s="6" t="s">
        <v>74</v>
      </c>
      <c r="F5623" s="6" t="s">
        <v>63</v>
      </c>
      <c r="G5623" s="57">
        <v>360001</v>
      </c>
      <c r="H5623" s="8">
        <v>472.71</v>
      </c>
      <c r="I5623" s="9">
        <v>1.31</v>
      </c>
      <c r="J5623" s="4">
        <v>8.8000000000000005E-3</v>
      </c>
      <c r="K5623" s="9"/>
      <c r="L5623" s="2">
        <v>3169</v>
      </c>
      <c r="M5623" s="4"/>
      <c r="N5623" s="7"/>
    </row>
    <row r="5624" spans="1:14" x14ac:dyDescent="0.3">
      <c r="A5624" s="1" t="str">
        <f>VLOOKUP(F5624,Sheet2!A:C,2,FALSE)</f>
        <v>其他</v>
      </c>
      <c r="B5624" s="1" t="str">
        <f>VLOOKUP(E5624,[1]Sheet4!A:B,2,FALSE)</f>
        <v>API</v>
      </c>
      <c r="C5624" s="1" t="str">
        <f t="shared" si="59"/>
        <v>07</v>
      </c>
      <c r="D5624" s="147">
        <v>20150727</v>
      </c>
      <c r="E5624" s="6" t="s">
        <v>74</v>
      </c>
      <c r="F5624" s="6" t="s">
        <v>41</v>
      </c>
      <c r="G5624" s="57">
        <v>68558</v>
      </c>
      <c r="H5624" s="8">
        <v>353.72</v>
      </c>
      <c r="I5624" s="9">
        <v>5.16</v>
      </c>
      <c r="K5624" s="9"/>
      <c r="M5624" s="4"/>
      <c r="N5624" s="7"/>
    </row>
    <row r="5625" spans="1:14" x14ac:dyDescent="0.3">
      <c r="A5625" s="1" t="str">
        <f>VLOOKUP(F5625,Sheet2!A:C,2,FALSE)</f>
        <v>其他</v>
      </c>
      <c r="B5625" s="1" t="str">
        <f>VLOOKUP(E5625,[1]Sheet4!A:B,2,FALSE)</f>
        <v>SDK</v>
      </c>
      <c r="C5625" s="1" t="str">
        <f t="shared" si="59"/>
        <v>07</v>
      </c>
      <c r="D5625" s="147">
        <v>20150727</v>
      </c>
      <c r="E5625" s="6" t="s">
        <v>94</v>
      </c>
      <c r="F5625" s="6" t="s">
        <v>55</v>
      </c>
      <c r="G5625" s="57">
        <v>463112</v>
      </c>
      <c r="H5625" s="8">
        <v>106.57290399999999</v>
      </c>
      <c r="I5625" s="9">
        <v>0.2301</v>
      </c>
      <c r="J5625" s="4">
        <v>6.1000000000000004E-3</v>
      </c>
      <c r="K5625" s="9">
        <v>3.7900000000000003E-2</v>
      </c>
      <c r="L5625" s="2">
        <v>2810</v>
      </c>
      <c r="M5625" s="4"/>
      <c r="N5625" s="7"/>
    </row>
    <row r="5626" spans="1:14" x14ac:dyDescent="0.3">
      <c r="A5626" s="1" t="str">
        <f>VLOOKUP(F5626,Sheet2!A:C,2,FALSE)</f>
        <v>其他</v>
      </c>
      <c r="B5626" s="1" t="str">
        <f>VLOOKUP(E5626,[1]Sheet4!A:B,2,FALSE)</f>
        <v>SDK</v>
      </c>
      <c r="C5626" s="1" t="str">
        <f t="shared" si="59"/>
        <v>07</v>
      </c>
      <c r="D5626" s="147">
        <v>20150727</v>
      </c>
      <c r="E5626" s="6" t="s">
        <v>94</v>
      </c>
      <c r="F5626" s="6" t="s">
        <v>59</v>
      </c>
      <c r="G5626" s="57">
        <v>3583472</v>
      </c>
      <c r="H5626" s="8">
        <v>1412.9896510000001</v>
      </c>
      <c r="I5626" s="9">
        <v>0.39429999999999998</v>
      </c>
      <c r="J5626" s="4">
        <v>5.5999999999999999E-3</v>
      </c>
      <c r="K5626" s="9">
        <v>6.9900000000000004E-2</v>
      </c>
      <c r="L5626" s="2">
        <v>20226</v>
      </c>
      <c r="M5626" s="4"/>
      <c r="N5626" s="7"/>
    </row>
    <row r="5627" spans="1:14" x14ac:dyDescent="0.3">
      <c r="A5627" s="1" t="str">
        <f>VLOOKUP(F5627,Sheet2!A:C,2,FALSE)</f>
        <v>其他</v>
      </c>
      <c r="B5627" s="1" t="str">
        <f>VLOOKUP(E5627,[1]Sheet4!A:B,2,FALSE)</f>
        <v>SDK</v>
      </c>
      <c r="C5627" s="1" t="str">
        <f t="shared" si="59"/>
        <v>07</v>
      </c>
      <c r="D5627" s="147">
        <v>20150727</v>
      </c>
      <c r="E5627" s="6" t="s">
        <v>94</v>
      </c>
      <c r="F5627" s="6" t="s">
        <v>41</v>
      </c>
      <c r="G5627" s="57">
        <v>32819389</v>
      </c>
      <c r="H5627" s="8">
        <v>2070.8270950000001</v>
      </c>
      <c r="I5627" s="9">
        <v>6.3100000000000003E-2</v>
      </c>
      <c r="J5627" s="4">
        <v>2.3999999999999998E-3</v>
      </c>
      <c r="K5627" s="9">
        <v>2.5899999999999999E-2</v>
      </c>
      <c r="L5627" s="2">
        <v>80044</v>
      </c>
      <c r="M5627" s="4"/>
      <c r="N5627" s="7"/>
    </row>
    <row r="5628" spans="1:14" x14ac:dyDescent="0.3">
      <c r="A5628" s="1" t="str">
        <f>VLOOKUP(F5628,Sheet2!A:C,2,FALSE)</f>
        <v>其他</v>
      </c>
      <c r="B5628" s="1" t="str">
        <f>VLOOKUP(E5628,[1]Sheet4!A:B,2,FALSE)</f>
        <v>SDK</v>
      </c>
      <c r="C5628" s="1" t="str">
        <f t="shared" si="59"/>
        <v>07</v>
      </c>
      <c r="D5628" s="147">
        <v>20150727</v>
      </c>
      <c r="E5628" s="6" t="s">
        <v>64</v>
      </c>
      <c r="F5628" s="6" t="s">
        <v>59</v>
      </c>
      <c r="G5628" s="57">
        <v>10038098</v>
      </c>
      <c r="H5628" s="8">
        <v>2923.89</v>
      </c>
      <c r="I5628" s="9">
        <v>0.2913</v>
      </c>
      <c r="J5628" s="4">
        <v>8.6999999999999994E-3</v>
      </c>
      <c r="K5628" s="9">
        <v>3.3500000000000002E-2</v>
      </c>
      <c r="L5628" s="2">
        <v>87286</v>
      </c>
      <c r="M5628" s="4"/>
      <c r="N5628" s="7"/>
    </row>
    <row r="5629" spans="1:14" x14ac:dyDescent="0.3">
      <c r="A5629" s="1" t="str">
        <f>VLOOKUP(F5629,Sheet2!A:C,2,FALSE)</f>
        <v>其他</v>
      </c>
      <c r="B5629" s="1" t="str">
        <f>VLOOKUP(E5629,[1]Sheet4!A:B,2,FALSE)</f>
        <v>SDK</v>
      </c>
      <c r="C5629" s="1" t="str">
        <f t="shared" si="59"/>
        <v>07</v>
      </c>
      <c r="D5629" s="147">
        <v>20150727</v>
      </c>
      <c r="E5629" s="6" t="s">
        <v>64</v>
      </c>
      <c r="F5629" s="6" t="s">
        <v>41</v>
      </c>
      <c r="G5629" s="57">
        <v>32726270</v>
      </c>
      <c r="H5629" s="8">
        <v>6263.14</v>
      </c>
      <c r="I5629" s="9">
        <v>0.19139999999999999</v>
      </c>
      <c r="J5629" s="4">
        <v>7.7000000000000002E-3</v>
      </c>
      <c r="K5629" s="9">
        <v>2.4799999999999999E-2</v>
      </c>
      <c r="L5629" s="2">
        <v>252822</v>
      </c>
      <c r="M5629" s="4"/>
      <c r="N5629" s="7"/>
    </row>
    <row r="5630" spans="1:14" x14ac:dyDescent="0.3">
      <c r="A5630" s="1" t="str">
        <f>VLOOKUP(F5630,Sheet2!A:C,2,FALSE)</f>
        <v>其他</v>
      </c>
      <c r="B5630" s="1" t="str">
        <f>VLOOKUP(E5630,[1]Sheet4!A:B,2,FALSE)</f>
        <v>SDK</v>
      </c>
      <c r="C5630" s="1" t="str">
        <f t="shared" si="59"/>
        <v>07</v>
      </c>
      <c r="D5630" s="147">
        <v>20150727</v>
      </c>
      <c r="E5630" s="6" t="s">
        <v>64</v>
      </c>
      <c r="F5630" s="6" t="s">
        <v>73</v>
      </c>
      <c r="G5630" s="57">
        <v>376947</v>
      </c>
      <c r="H5630" s="8">
        <v>338.65</v>
      </c>
      <c r="I5630" s="9">
        <v>0.89839999999999998</v>
      </c>
      <c r="J5630" s="4">
        <v>3.44E-2</v>
      </c>
      <c r="K5630" s="9">
        <v>2.6100000000000002E-2</v>
      </c>
      <c r="L5630" s="2">
        <v>12957</v>
      </c>
      <c r="M5630" s="4"/>
      <c r="N5630" s="7"/>
    </row>
    <row r="5631" spans="1:14" x14ac:dyDescent="0.3">
      <c r="A5631" s="1" t="str">
        <f>VLOOKUP(F5631,Sheet2!A:C,2,FALSE)</f>
        <v>结果页</v>
      </c>
      <c r="B5631" s="1" t="str">
        <f>VLOOKUP(E5631,[1]Sheet4!A:B,2,FALSE)</f>
        <v>SDK</v>
      </c>
      <c r="C5631" s="1" t="str">
        <f t="shared" si="59"/>
        <v>07</v>
      </c>
      <c r="D5631" s="147">
        <v>20150727</v>
      </c>
      <c r="E5631" s="6" t="s">
        <v>64</v>
      </c>
      <c r="F5631" s="6" t="s">
        <v>62</v>
      </c>
      <c r="G5631" s="57">
        <v>30713672</v>
      </c>
      <c r="H5631" s="8">
        <v>39500.239999999998</v>
      </c>
      <c r="I5631" s="9">
        <v>1.2861</v>
      </c>
      <c r="J5631" s="4">
        <v>1.6E-2</v>
      </c>
      <c r="K5631" s="9">
        <v>8.0199999999999994E-2</v>
      </c>
      <c r="L5631" s="2">
        <v>492678</v>
      </c>
      <c r="M5631" s="4"/>
      <c r="N5631" s="7"/>
    </row>
    <row r="5632" spans="1:14" x14ac:dyDescent="0.3">
      <c r="A5632" s="1" t="str">
        <f>VLOOKUP(F5632,Sheet2!A:C,2,FALSE)</f>
        <v>其他</v>
      </c>
      <c r="B5632" s="1" t="str">
        <f>VLOOKUP(E5632,[1]Sheet4!A:B,2,FALSE)</f>
        <v>SDK</v>
      </c>
      <c r="C5632" s="1" t="str">
        <f t="shared" si="59"/>
        <v>07</v>
      </c>
      <c r="D5632" s="147">
        <v>20150727</v>
      </c>
      <c r="E5632" s="6" t="s">
        <v>64</v>
      </c>
      <c r="F5632" s="6" t="s">
        <v>69</v>
      </c>
      <c r="G5632" s="57">
        <v>423015</v>
      </c>
      <c r="H5632" s="8">
        <v>1843.71</v>
      </c>
      <c r="I5632" s="9">
        <v>4.3585000000000003</v>
      </c>
      <c r="J5632" s="4">
        <v>2.52E-2</v>
      </c>
      <c r="K5632" s="9">
        <v>0.17319999999999999</v>
      </c>
      <c r="L5632" s="2">
        <v>10648</v>
      </c>
      <c r="M5632" s="4"/>
      <c r="N5632" s="7"/>
    </row>
    <row r="5633" spans="1:14" x14ac:dyDescent="0.3">
      <c r="A5633" s="1" t="str">
        <f>VLOOKUP(F5633,Sheet2!A:C,2,FALSE)</f>
        <v>其他</v>
      </c>
      <c r="B5633" s="1" t="str">
        <f>VLOOKUP(E5633,[1]Sheet4!A:B,2,FALSE)</f>
        <v>SDK</v>
      </c>
      <c r="C5633" s="1" t="str">
        <f t="shared" si="59"/>
        <v>07</v>
      </c>
      <c r="D5633" s="147">
        <v>20150727</v>
      </c>
      <c r="E5633" s="6" t="s">
        <v>64</v>
      </c>
      <c r="F5633" s="6" t="s">
        <v>68</v>
      </c>
      <c r="G5633" s="57">
        <v>577301</v>
      </c>
      <c r="H5633" s="8">
        <v>797.11</v>
      </c>
      <c r="I5633" s="9">
        <v>1.3808</v>
      </c>
      <c r="J5633" s="4">
        <v>1.83E-2</v>
      </c>
      <c r="K5633" s="9">
        <v>7.5399999999999995E-2</v>
      </c>
      <c r="L5633" s="2">
        <v>10569</v>
      </c>
      <c r="M5633" s="4"/>
      <c r="N5633" s="7"/>
    </row>
    <row r="5634" spans="1:14" x14ac:dyDescent="0.3">
      <c r="A5634" s="1" t="str">
        <f>VLOOKUP(F5634,Sheet2!A:C,2,FALSE)</f>
        <v>充电屏保</v>
      </c>
      <c r="B5634" s="1" t="str">
        <f>VLOOKUP(E5634,[1]Sheet4!A:B,2,FALSE)</f>
        <v>SDK</v>
      </c>
      <c r="C5634" s="1" t="str">
        <f t="shared" si="59"/>
        <v>07</v>
      </c>
      <c r="D5634" s="147">
        <v>20150727</v>
      </c>
      <c r="E5634" s="6" t="s">
        <v>64</v>
      </c>
      <c r="F5634" s="6" t="s">
        <v>67</v>
      </c>
      <c r="G5634" s="57">
        <v>238272273</v>
      </c>
      <c r="H5634" s="8">
        <v>60584.98</v>
      </c>
      <c r="I5634" s="9">
        <v>0.25430000000000003</v>
      </c>
      <c r="J5634" s="4">
        <v>9.2999999999999992E-3</v>
      </c>
      <c r="K5634" s="9">
        <v>2.7300000000000001E-2</v>
      </c>
      <c r="L5634" s="2">
        <v>2222583</v>
      </c>
      <c r="M5634" s="4"/>
      <c r="N5634" s="7"/>
    </row>
    <row r="5635" spans="1:14" x14ac:dyDescent="0.3">
      <c r="A5635" s="1" t="str">
        <f>VLOOKUP(F5635,Sheet2!A:C,2,FALSE)</f>
        <v>其他</v>
      </c>
      <c r="B5635" s="1" t="str">
        <f>VLOOKUP(E5635,[1]Sheet4!A:B,2,FALSE)</f>
        <v>SDK</v>
      </c>
      <c r="C5635" s="1" t="str">
        <f t="shared" si="59"/>
        <v>07</v>
      </c>
      <c r="D5635" s="147">
        <v>20150727</v>
      </c>
      <c r="E5635" s="6" t="s">
        <v>64</v>
      </c>
      <c r="F5635" s="6" t="s">
        <v>76</v>
      </c>
      <c r="G5635" s="57">
        <v>281276</v>
      </c>
      <c r="H5635" s="8">
        <v>560.41</v>
      </c>
      <c r="I5635" s="9">
        <v>1.9923999999999999</v>
      </c>
      <c r="J5635" s="4">
        <v>1.8200000000000001E-2</v>
      </c>
      <c r="K5635" s="9">
        <v>0.1095</v>
      </c>
      <c r="L5635" s="2">
        <v>5119</v>
      </c>
      <c r="M5635" s="4"/>
      <c r="N5635" s="7"/>
    </row>
    <row r="5636" spans="1:14" x14ac:dyDescent="0.3">
      <c r="A5636" s="1" t="str">
        <f>VLOOKUP(F5636,Sheet2!A:C,2,FALSE)</f>
        <v>Applock</v>
      </c>
      <c r="B5636" s="1" t="str">
        <f>VLOOKUP(E5636,[1]Sheet4!A:B,2,FALSE)</f>
        <v>SDK</v>
      </c>
      <c r="C5636" s="1" t="str">
        <f t="shared" si="59"/>
        <v>07</v>
      </c>
      <c r="D5636" s="147">
        <v>20150727</v>
      </c>
      <c r="E5636" s="6" t="s">
        <v>64</v>
      </c>
      <c r="F5636" s="6" t="s">
        <v>66</v>
      </c>
      <c r="G5636" s="57">
        <v>171100780</v>
      </c>
      <c r="H5636" s="8">
        <v>57266.61</v>
      </c>
      <c r="I5636" s="9">
        <v>0.3347</v>
      </c>
      <c r="J5636" s="4">
        <v>1.11E-2</v>
      </c>
      <c r="K5636" s="9">
        <v>3.0200000000000001E-2</v>
      </c>
      <c r="L5636" s="2">
        <v>1898659</v>
      </c>
      <c r="M5636" s="4"/>
      <c r="N5636" s="7"/>
    </row>
    <row r="5637" spans="1:14" x14ac:dyDescent="0.3">
      <c r="A5637" s="1" t="str">
        <f>VLOOKUP(F5637,Sheet2!A:C,2,FALSE)</f>
        <v>结果页</v>
      </c>
      <c r="B5637" s="1" t="str">
        <f>VLOOKUP(E5637,[1]Sheet4!A:B,2,FALSE)</f>
        <v>SDK</v>
      </c>
      <c r="C5637" s="1" t="str">
        <f t="shared" si="59"/>
        <v>07</v>
      </c>
      <c r="D5637" s="147">
        <v>20150727</v>
      </c>
      <c r="E5637" s="6" t="s">
        <v>64</v>
      </c>
      <c r="F5637" s="6" t="s">
        <v>63</v>
      </c>
      <c r="G5637" s="57">
        <v>17051990</v>
      </c>
      <c r="H5637" s="8">
        <v>33538.53</v>
      </c>
      <c r="I5637" s="9">
        <v>1.9668000000000001</v>
      </c>
      <c r="J5637" s="4">
        <v>2.41E-2</v>
      </c>
      <c r="K5637" s="9">
        <v>8.1500000000000003E-2</v>
      </c>
      <c r="L5637" s="2">
        <v>411713</v>
      </c>
      <c r="M5637" s="4"/>
      <c r="N5637" s="7"/>
    </row>
    <row r="5638" spans="1:14" x14ac:dyDescent="0.3">
      <c r="A5638" s="1" t="str">
        <f>VLOOKUP(F5638,Sheet2!A:C,2,FALSE)</f>
        <v>充电屏保</v>
      </c>
      <c r="B5638" s="1" t="str">
        <f>VLOOKUP(E5638,[1]Sheet4!A:B,2,FALSE)</f>
        <v>SDK</v>
      </c>
      <c r="C5638" s="1" t="str">
        <f t="shared" si="59"/>
        <v>07</v>
      </c>
      <c r="D5638" s="147">
        <v>20150727</v>
      </c>
      <c r="E5638" s="6" t="s">
        <v>64</v>
      </c>
      <c r="F5638" s="6" t="s">
        <v>72</v>
      </c>
      <c r="G5638" s="57">
        <v>60371235</v>
      </c>
      <c r="H5638" s="8">
        <v>24247.1</v>
      </c>
      <c r="I5638" s="9">
        <v>0.40160000000000001</v>
      </c>
      <c r="J5638" s="4">
        <v>1.04E-2</v>
      </c>
      <c r="K5638" s="9">
        <v>3.8699999999999998E-2</v>
      </c>
      <c r="L5638" s="2">
        <v>626399</v>
      </c>
      <c r="M5638" s="4"/>
      <c r="N5638" s="7"/>
    </row>
    <row r="5639" spans="1:14" x14ac:dyDescent="0.3">
      <c r="A5639" s="1" t="str">
        <f>VLOOKUP(F5639,Sheet2!A:C,2,FALSE)</f>
        <v>Applock</v>
      </c>
      <c r="B5639" s="1" t="str">
        <f>VLOOKUP(E5639,[1]Sheet4!A:B,2,FALSE)</f>
        <v>SDK</v>
      </c>
      <c r="C5639" s="1" t="str">
        <f t="shared" si="59"/>
        <v>07</v>
      </c>
      <c r="D5639" s="147">
        <v>20150727</v>
      </c>
      <c r="E5639" s="6" t="s">
        <v>64</v>
      </c>
      <c r="F5639" s="6" t="s">
        <v>71</v>
      </c>
      <c r="G5639" s="57">
        <v>449629452</v>
      </c>
      <c r="H5639" s="8">
        <v>219599.2</v>
      </c>
      <c r="I5639" s="9">
        <v>0.4884</v>
      </c>
      <c r="J5639" s="4">
        <v>1.0200000000000001E-2</v>
      </c>
      <c r="K5639" s="9">
        <v>4.8000000000000001E-2</v>
      </c>
      <c r="L5639" s="2">
        <v>4575431</v>
      </c>
      <c r="M5639" s="4"/>
      <c r="N5639" s="7"/>
    </row>
    <row r="5640" spans="1:14" x14ac:dyDescent="0.3">
      <c r="A5640" s="1" t="str">
        <f>VLOOKUP(F5640,Sheet2!A:C,2,FALSE)</f>
        <v>其他</v>
      </c>
      <c r="B5640" s="1" t="str">
        <f>VLOOKUP(E5640,[1]Sheet4!A:B,2,FALSE)</f>
        <v>SDK</v>
      </c>
      <c r="C5640" s="1" t="str">
        <f t="shared" si="59"/>
        <v>07</v>
      </c>
      <c r="D5640" s="147">
        <v>20150727</v>
      </c>
      <c r="E5640" s="6" t="s">
        <v>64</v>
      </c>
      <c r="F5640" s="6" t="s">
        <v>102</v>
      </c>
      <c r="G5640" s="57">
        <v>255909</v>
      </c>
      <c r="H5640" s="8">
        <v>450.2</v>
      </c>
      <c r="I5640" s="9">
        <v>1.7592000000000001</v>
      </c>
      <c r="J5640" s="4">
        <v>3.6499999999999998E-2</v>
      </c>
      <c r="K5640" s="9">
        <v>4.82E-2</v>
      </c>
      <c r="L5640" s="2">
        <v>9331</v>
      </c>
      <c r="M5640" s="4"/>
      <c r="N5640" s="7"/>
    </row>
    <row r="5641" spans="1:14" x14ac:dyDescent="0.3">
      <c r="A5641" s="1" t="str">
        <f>VLOOKUP(F5641,Sheet2!A:C,2,FALSE)</f>
        <v>其他</v>
      </c>
      <c r="B5641" s="1" t="str">
        <f>VLOOKUP(E5641,[1]Sheet4!A:B,2,FALSE)</f>
        <v>SDK</v>
      </c>
      <c r="C5641" s="1" t="str">
        <f t="shared" si="59"/>
        <v>07</v>
      </c>
      <c r="D5641" s="147">
        <v>20150727</v>
      </c>
      <c r="E5641" s="6" t="s">
        <v>64</v>
      </c>
      <c r="F5641" s="6" t="s">
        <v>70</v>
      </c>
      <c r="G5641" s="57">
        <v>3246355</v>
      </c>
      <c r="H5641" s="8">
        <v>1192.25</v>
      </c>
      <c r="I5641" s="9">
        <v>0.36730000000000002</v>
      </c>
      <c r="J5641" s="4">
        <v>4.1000000000000003E-3</v>
      </c>
      <c r="K5641" s="9">
        <v>9.0399999999999994E-2</v>
      </c>
      <c r="L5641" s="2">
        <v>13188</v>
      </c>
      <c r="M5641" s="4"/>
      <c r="N5641" s="7"/>
    </row>
    <row r="5642" spans="1:14" x14ac:dyDescent="0.3">
      <c r="A5642" s="1" t="str">
        <f>VLOOKUP(F5642,Sheet2!A:C,2,FALSE)</f>
        <v>天气</v>
      </c>
      <c r="B5642" s="1" t="str">
        <f>VLOOKUP(E5642,[1]Sheet4!A:B,2,FALSE)</f>
        <v>SDK</v>
      </c>
      <c r="C5642" s="1" t="str">
        <f t="shared" si="59"/>
        <v>07</v>
      </c>
      <c r="D5642" s="147">
        <v>20150727</v>
      </c>
      <c r="E5642" s="6" t="s">
        <v>64</v>
      </c>
      <c r="F5642" s="6" t="s">
        <v>107</v>
      </c>
      <c r="G5642" s="57">
        <v>998291</v>
      </c>
      <c r="H5642" s="8">
        <v>6206.21</v>
      </c>
      <c r="I5642" s="9">
        <v>6.2168000000000001</v>
      </c>
      <c r="J5642" s="4">
        <v>7.2499999999999995E-2</v>
      </c>
      <c r="K5642" s="9">
        <v>8.5699999999999998E-2</v>
      </c>
      <c r="L5642" s="2">
        <v>72395</v>
      </c>
      <c r="M5642" s="4"/>
      <c r="N5642" s="7"/>
    </row>
    <row r="5643" spans="1:14" x14ac:dyDescent="0.3">
      <c r="A5643" s="1" t="str">
        <f>VLOOKUP(F5643,Sheet2!A:C,2,FALSE)</f>
        <v>其他</v>
      </c>
      <c r="B5643" s="1" t="str">
        <f>VLOOKUP(E5643,[1]Sheet4!A:B,2,FALSE)</f>
        <v>SDK</v>
      </c>
      <c r="C5643" s="1" t="str">
        <f t="shared" si="59"/>
        <v>07</v>
      </c>
      <c r="D5643" s="147">
        <v>20150727</v>
      </c>
      <c r="E5643" s="6" t="s">
        <v>64</v>
      </c>
      <c r="F5643" s="6" t="s">
        <v>75</v>
      </c>
      <c r="G5643" s="57">
        <v>99832</v>
      </c>
      <c r="H5643" s="8">
        <v>1595.45</v>
      </c>
      <c r="I5643" s="9">
        <v>15.981299999999999</v>
      </c>
      <c r="J5643" s="4">
        <v>8.4500000000000006E-2</v>
      </c>
      <c r="K5643" s="9">
        <v>0.189</v>
      </c>
      <c r="L5643" s="2">
        <v>8440</v>
      </c>
      <c r="M5643" s="4"/>
      <c r="N5643" s="7"/>
    </row>
    <row r="5644" spans="1:14" x14ac:dyDescent="0.3">
      <c r="A5644" s="1" t="str">
        <f>VLOOKUP(F5644,Sheet2!A:C,2,FALSE)</f>
        <v>其他</v>
      </c>
      <c r="B5644" s="1" t="str">
        <f>VLOOKUP(E5644,[1]Sheet4!A:B,2,FALSE)</f>
        <v>SDK</v>
      </c>
      <c r="C5644" s="1" t="str">
        <f t="shared" si="59"/>
        <v>07</v>
      </c>
      <c r="D5644" s="147">
        <v>20150727</v>
      </c>
      <c r="E5644" s="6" t="s">
        <v>64</v>
      </c>
      <c r="F5644" s="6" t="s">
        <v>55</v>
      </c>
      <c r="G5644" s="57">
        <v>5648635</v>
      </c>
      <c r="H5644" s="8">
        <v>4067.69</v>
      </c>
      <c r="I5644" s="9">
        <v>0.72009999999999996</v>
      </c>
      <c r="J5644" s="4">
        <v>1.18E-2</v>
      </c>
      <c r="K5644" s="9">
        <v>6.0999999999999999E-2</v>
      </c>
      <c r="L5644" s="2">
        <v>66705</v>
      </c>
      <c r="M5644" s="4"/>
      <c r="N5644" s="7"/>
    </row>
    <row r="5645" spans="1:14" x14ac:dyDescent="0.3">
      <c r="A5645" s="1" t="str">
        <f>VLOOKUP(F5645,Sheet2!A:C,2,FALSE)</f>
        <v>结果页</v>
      </c>
      <c r="B5645" s="1" t="str">
        <f>VLOOKUP(E5645,[1]Sheet4!A:B,2,FALSE)</f>
        <v>SDK</v>
      </c>
      <c r="C5645" s="1" t="str">
        <f t="shared" si="59"/>
        <v>07</v>
      </c>
      <c r="D5645" s="147">
        <v>20150727</v>
      </c>
      <c r="E5645" s="6" t="s">
        <v>64</v>
      </c>
      <c r="F5645" s="6" t="s">
        <v>61</v>
      </c>
      <c r="G5645" s="57">
        <v>5769403</v>
      </c>
      <c r="H5645" s="8">
        <v>3971.37</v>
      </c>
      <c r="I5645" s="9">
        <v>0.68840000000000001</v>
      </c>
      <c r="J5645" s="4">
        <v>1.2999999999999999E-2</v>
      </c>
      <c r="K5645" s="9">
        <v>5.2900000000000003E-2</v>
      </c>
      <c r="L5645" s="2">
        <v>75009</v>
      </c>
      <c r="M5645" s="4"/>
      <c r="N5645" s="7"/>
    </row>
    <row r="5646" spans="1:14" x14ac:dyDescent="0.3">
      <c r="A5646" s="1" t="str">
        <f>VLOOKUP(F5646,Sheet2!A:C,2,FALSE)</f>
        <v>充电屏保</v>
      </c>
      <c r="B5646" s="1" t="str">
        <f>VLOOKUP(E5646,[1]Sheet4!A:B,2,FALSE)</f>
        <v>SDK</v>
      </c>
      <c r="C5646" s="1" t="str">
        <f t="shared" si="59"/>
        <v>07</v>
      </c>
      <c r="D5646" s="147">
        <v>20150727</v>
      </c>
      <c r="E5646" s="6" t="s">
        <v>64</v>
      </c>
      <c r="F5646" s="6" t="s">
        <v>65</v>
      </c>
      <c r="G5646" s="57">
        <v>25817841</v>
      </c>
      <c r="H5646" s="8">
        <v>21176.02</v>
      </c>
      <c r="I5646" s="9">
        <v>0.82020000000000004</v>
      </c>
      <c r="J5646" s="4">
        <v>9.4999999999999998E-3</v>
      </c>
      <c r="K5646" s="9">
        <v>8.5900000000000004E-2</v>
      </c>
      <c r="L5646" s="2">
        <v>246558</v>
      </c>
      <c r="M5646" s="4"/>
      <c r="N5646" s="7"/>
    </row>
    <row r="5647" spans="1:14" x14ac:dyDescent="0.3">
      <c r="A5647" s="1" t="str">
        <f>VLOOKUP(F5647,Sheet2!A:C,2,FALSE)</f>
        <v>结果页</v>
      </c>
      <c r="B5647" s="1" t="str">
        <f>VLOOKUP(E5647,[1]Sheet4!A:B,2,FALSE)</f>
        <v>API</v>
      </c>
      <c r="C5647" s="1" t="str">
        <f t="shared" si="59"/>
        <v>07</v>
      </c>
      <c r="D5647" s="147">
        <v>20150728</v>
      </c>
      <c r="E5647" s="6" t="s">
        <v>93</v>
      </c>
      <c r="F5647" s="6" t="s">
        <v>62</v>
      </c>
      <c r="G5647" s="57">
        <v>735444</v>
      </c>
      <c r="H5647" s="8">
        <v>582.14</v>
      </c>
      <c r="I5647" s="9">
        <v>0.79149999999999998</v>
      </c>
      <c r="J5647" s="4">
        <v>7.6E-3</v>
      </c>
      <c r="K5647" s="9">
        <v>0.104</v>
      </c>
      <c r="L5647" s="2">
        <v>5597</v>
      </c>
      <c r="M5647" s="4"/>
      <c r="N5647" s="7"/>
    </row>
    <row r="5648" spans="1:14" x14ac:dyDescent="0.3">
      <c r="A5648" s="1" t="str">
        <f>VLOOKUP(F5648,Sheet2!A:C,2,FALSE)</f>
        <v>结果页</v>
      </c>
      <c r="B5648" s="1" t="str">
        <f>VLOOKUP(E5648,[1]Sheet4!A:B,2,FALSE)</f>
        <v>API</v>
      </c>
      <c r="C5648" s="1" t="str">
        <f t="shared" si="59"/>
        <v>07</v>
      </c>
      <c r="D5648" s="147">
        <v>20150728</v>
      </c>
      <c r="E5648" s="6" t="s">
        <v>93</v>
      </c>
      <c r="F5648" s="6" t="s">
        <v>63</v>
      </c>
      <c r="G5648" s="57">
        <v>184281</v>
      </c>
      <c r="H5648" s="8">
        <v>192.31</v>
      </c>
      <c r="I5648" s="9">
        <v>1.0436000000000001</v>
      </c>
      <c r="J5648" s="4">
        <v>1.3899999999999999E-2</v>
      </c>
      <c r="K5648" s="9">
        <v>7.4899999999999994E-2</v>
      </c>
      <c r="L5648" s="2">
        <v>2568</v>
      </c>
      <c r="M5648" s="4"/>
      <c r="N5648" s="7"/>
    </row>
    <row r="5649" spans="1:14" x14ac:dyDescent="0.3">
      <c r="A5649" s="1" t="str">
        <f>VLOOKUP(F5649,Sheet2!A:C,2,FALSE)</f>
        <v>结果页</v>
      </c>
      <c r="B5649" s="1" t="str">
        <f>VLOOKUP(E5649,[1]Sheet4!A:B,2,FALSE)</f>
        <v>API</v>
      </c>
      <c r="C5649" s="1" t="str">
        <f t="shared" si="59"/>
        <v>07</v>
      </c>
      <c r="D5649" s="147">
        <v>20150728</v>
      </c>
      <c r="E5649" s="6" t="s">
        <v>93</v>
      </c>
      <c r="F5649" s="6" t="s">
        <v>61</v>
      </c>
      <c r="G5649" s="57">
        <v>133727</v>
      </c>
      <c r="H5649" s="8">
        <v>215.51</v>
      </c>
      <c r="I5649" s="9">
        <v>1.6115999999999999</v>
      </c>
      <c r="J5649" s="4">
        <v>1.38E-2</v>
      </c>
      <c r="K5649" s="9">
        <v>0.1164</v>
      </c>
      <c r="L5649" s="2">
        <v>1851</v>
      </c>
      <c r="M5649" s="4"/>
      <c r="N5649" s="7"/>
    </row>
    <row r="5650" spans="1:14" x14ac:dyDescent="0.3">
      <c r="A5650" s="1" t="str">
        <f>VLOOKUP(F5650,Sheet2!A:C,2,FALSE)</f>
        <v>其他</v>
      </c>
      <c r="B5650" s="1" t="str">
        <f>VLOOKUP(E5650,[1]Sheet4!A:B,2,FALSE)</f>
        <v>API</v>
      </c>
      <c r="C5650" s="1" t="str">
        <f t="shared" si="59"/>
        <v>07</v>
      </c>
      <c r="D5650" s="147">
        <v>20150728</v>
      </c>
      <c r="E5650" s="6" t="s">
        <v>93</v>
      </c>
      <c r="F5650" s="6" t="s">
        <v>41</v>
      </c>
      <c r="G5650" s="57">
        <v>16181</v>
      </c>
      <c r="H5650" s="8">
        <v>38.04</v>
      </c>
      <c r="I5650" s="9">
        <v>2.3509000000000002</v>
      </c>
      <c r="J5650" s="4">
        <v>8.8000000000000005E-3</v>
      </c>
      <c r="K5650" s="9">
        <v>0.26790000000000003</v>
      </c>
      <c r="L5650" s="2">
        <v>142</v>
      </c>
      <c r="M5650" s="4"/>
      <c r="N5650" s="7"/>
    </row>
    <row r="5651" spans="1:14" x14ac:dyDescent="0.3">
      <c r="A5651" s="1" t="str">
        <f>VLOOKUP(F5651,Sheet2!A:C,2,FALSE)</f>
        <v>结果页</v>
      </c>
      <c r="B5651" s="1" t="str">
        <f>VLOOKUP(E5651,[1]Sheet4!A:B,2,FALSE)</f>
        <v>API</v>
      </c>
      <c r="C5651" s="1" t="str">
        <f t="shared" si="59"/>
        <v>07</v>
      </c>
      <c r="D5651" s="147">
        <v>20150728</v>
      </c>
      <c r="E5651" s="6" t="s">
        <v>74</v>
      </c>
      <c r="F5651" s="6" t="s">
        <v>61</v>
      </c>
      <c r="G5651" s="57">
        <v>1376059</v>
      </c>
      <c r="H5651" s="8">
        <v>2484.83</v>
      </c>
      <c r="I5651" s="9">
        <v>1.81</v>
      </c>
      <c r="J5651" s="4">
        <v>1.9400000000000001E-2</v>
      </c>
      <c r="K5651" s="9"/>
      <c r="L5651" s="2">
        <v>26722</v>
      </c>
      <c r="M5651" s="4"/>
      <c r="N5651" s="7"/>
    </row>
    <row r="5652" spans="1:14" x14ac:dyDescent="0.3">
      <c r="A5652" s="1" t="str">
        <f>VLOOKUP(F5652,Sheet2!A:C,2,FALSE)</f>
        <v>结果页</v>
      </c>
      <c r="B5652" s="1" t="str">
        <f>VLOOKUP(E5652,[1]Sheet4!A:B,2,FALSE)</f>
        <v>API</v>
      </c>
      <c r="C5652" s="1" t="str">
        <f t="shared" si="59"/>
        <v>07</v>
      </c>
      <c r="D5652" s="147">
        <v>20150728</v>
      </c>
      <c r="E5652" s="6" t="s">
        <v>74</v>
      </c>
      <c r="F5652" s="6" t="s">
        <v>63</v>
      </c>
      <c r="G5652" s="57">
        <v>413424</v>
      </c>
      <c r="H5652" s="8">
        <v>463.91</v>
      </c>
      <c r="I5652" s="9">
        <v>1.1200000000000001</v>
      </c>
      <c r="J5652" s="4">
        <v>8.3999999999999995E-3</v>
      </c>
      <c r="K5652" s="9"/>
      <c r="L5652" s="2">
        <v>3472</v>
      </c>
      <c r="M5652" s="4"/>
      <c r="N5652" s="7"/>
    </row>
    <row r="5653" spans="1:14" x14ac:dyDescent="0.3">
      <c r="A5653" s="1" t="str">
        <f>VLOOKUP(F5653,Sheet2!A:C,2,FALSE)</f>
        <v>其他</v>
      </c>
      <c r="B5653" s="1" t="str">
        <f>VLOOKUP(E5653,[1]Sheet4!A:B,2,FALSE)</f>
        <v>API</v>
      </c>
      <c r="C5653" s="1" t="str">
        <f t="shared" si="59"/>
        <v>07</v>
      </c>
      <c r="D5653" s="147">
        <v>20150728</v>
      </c>
      <c r="E5653" s="6" t="s">
        <v>74</v>
      </c>
      <c r="F5653" s="6" t="s">
        <v>41</v>
      </c>
      <c r="G5653" s="57">
        <v>62611</v>
      </c>
      <c r="H5653" s="8">
        <v>343.17</v>
      </c>
      <c r="I5653" s="9">
        <v>5.48</v>
      </c>
      <c r="K5653" s="9"/>
      <c r="M5653" s="4"/>
      <c r="N5653" s="7"/>
    </row>
    <row r="5654" spans="1:14" x14ac:dyDescent="0.3">
      <c r="A5654" s="1" t="str">
        <f>VLOOKUP(F5654,Sheet2!A:C,2,FALSE)</f>
        <v>其他</v>
      </c>
      <c r="B5654" s="1" t="str">
        <f>VLOOKUP(E5654,[1]Sheet4!A:B,2,FALSE)</f>
        <v>SDK</v>
      </c>
      <c r="C5654" s="1" t="str">
        <f t="shared" si="59"/>
        <v>07</v>
      </c>
      <c r="D5654" s="147">
        <v>20150728</v>
      </c>
      <c r="E5654" s="6" t="s">
        <v>94</v>
      </c>
      <c r="F5654" s="6" t="s">
        <v>55</v>
      </c>
      <c r="G5654" s="57">
        <v>462174</v>
      </c>
      <c r="H5654" s="8">
        <v>96.553549000000004</v>
      </c>
      <c r="I5654" s="9">
        <v>0.2089</v>
      </c>
      <c r="J5654" s="4">
        <v>5.4000000000000003E-3</v>
      </c>
      <c r="K5654" s="9">
        <v>3.8899999999999997E-2</v>
      </c>
      <c r="L5654" s="2">
        <v>2482</v>
      </c>
      <c r="M5654" s="4"/>
      <c r="N5654" s="7"/>
    </row>
    <row r="5655" spans="1:14" x14ac:dyDescent="0.3">
      <c r="A5655" s="1" t="str">
        <f>VLOOKUP(F5655,Sheet2!A:C,2,FALSE)</f>
        <v>其他</v>
      </c>
      <c r="B5655" s="1" t="str">
        <f>VLOOKUP(E5655,[1]Sheet4!A:B,2,FALSE)</f>
        <v>SDK</v>
      </c>
      <c r="C5655" s="1" t="str">
        <f t="shared" si="59"/>
        <v>07</v>
      </c>
      <c r="D5655" s="147">
        <v>20150728</v>
      </c>
      <c r="E5655" s="6" t="s">
        <v>94</v>
      </c>
      <c r="F5655" s="6" t="s">
        <v>59</v>
      </c>
      <c r="G5655" s="57">
        <v>3748964</v>
      </c>
      <c r="H5655" s="8">
        <v>1533.6154509999999</v>
      </c>
      <c r="I5655" s="9">
        <v>0.40910000000000002</v>
      </c>
      <c r="J5655" s="4">
        <v>6.3E-3</v>
      </c>
      <c r="K5655" s="9">
        <v>6.4600000000000005E-2</v>
      </c>
      <c r="L5655" s="2">
        <v>23731</v>
      </c>
      <c r="M5655" s="4"/>
      <c r="N5655" s="7"/>
    </row>
    <row r="5656" spans="1:14" x14ac:dyDescent="0.3">
      <c r="A5656" s="1" t="str">
        <f>VLOOKUP(F5656,Sheet2!A:C,2,FALSE)</f>
        <v>其他</v>
      </c>
      <c r="B5656" s="1" t="str">
        <f>VLOOKUP(E5656,[1]Sheet4!A:B,2,FALSE)</f>
        <v>SDK</v>
      </c>
      <c r="C5656" s="1" t="str">
        <f t="shared" si="59"/>
        <v>07</v>
      </c>
      <c r="D5656" s="147">
        <v>20150728</v>
      </c>
      <c r="E5656" s="6" t="s">
        <v>94</v>
      </c>
      <c r="F5656" s="6" t="s">
        <v>41</v>
      </c>
      <c r="G5656" s="57">
        <v>11161759</v>
      </c>
      <c r="H5656" s="8">
        <v>765.61677499999996</v>
      </c>
      <c r="I5656" s="9">
        <v>6.8599999999999994E-2</v>
      </c>
      <c r="J5656" s="4">
        <v>3.2000000000000002E-3</v>
      </c>
      <c r="K5656" s="9">
        <v>2.1299999999999999E-2</v>
      </c>
      <c r="L5656" s="2">
        <v>35891</v>
      </c>
      <c r="M5656" s="4"/>
      <c r="N5656" s="7"/>
    </row>
    <row r="5657" spans="1:14" x14ac:dyDescent="0.3">
      <c r="A5657" s="1" t="str">
        <f>VLOOKUP(F5657,Sheet2!A:C,2,FALSE)</f>
        <v>其他</v>
      </c>
      <c r="B5657" s="1" t="str">
        <f>VLOOKUP(E5657,[1]Sheet4!A:B,2,FALSE)</f>
        <v>SDK</v>
      </c>
      <c r="C5657" s="1" t="str">
        <f t="shared" si="59"/>
        <v>07</v>
      </c>
      <c r="D5657" s="147">
        <v>20150728</v>
      </c>
      <c r="E5657" s="6" t="s">
        <v>64</v>
      </c>
      <c r="F5657" s="6" t="s">
        <v>59</v>
      </c>
      <c r="G5657" s="57">
        <v>8423307</v>
      </c>
      <c r="H5657" s="8">
        <v>2371.87</v>
      </c>
      <c r="I5657" s="9">
        <v>0.28160000000000002</v>
      </c>
      <c r="J5657" s="4">
        <v>8.8999999999999999E-3</v>
      </c>
      <c r="K5657" s="9">
        <v>3.1800000000000002E-2</v>
      </c>
      <c r="L5657" s="2">
        <v>74661</v>
      </c>
      <c r="M5657" s="4"/>
      <c r="N5657" s="7"/>
    </row>
    <row r="5658" spans="1:14" x14ac:dyDescent="0.3">
      <c r="A5658" s="1" t="str">
        <f>VLOOKUP(F5658,Sheet2!A:C,2,FALSE)</f>
        <v>其他</v>
      </c>
      <c r="B5658" s="1" t="str">
        <f>VLOOKUP(E5658,[1]Sheet4!A:B,2,FALSE)</f>
        <v>SDK</v>
      </c>
      <c r="C5658" s="1" t="str">
        <f t="shared" si="59"/>
        <v>07</v>
      </c>
      <c r="D5658" s="147">
        <v>20150728</v>
      </c>
      <c r="E5658" s="6" t="s">
        <v>64</v>
      </c>
      <c r="F5658" s="6" t="s">
        <v>41</v>
      </c>
      <c r="G5658" s="57">
        <v>30804000</v>
      </c>
      <c r="H5658" s="8">
        <v>6091.88</v>
      </c>
      <c r="I5658" s="9">
        <v>0.1978</v>
      </c>
      <c r="J5658" s="4">
        <v>7.7999999999999996E-3</v>
      </c>
      <c r="K5658" s="9">
        <v>2.52E-2</v>
      </c>
      <c r="L5658" s="2">
        <v>241787</v>
      </c>
      <c r="M5658" s="4"/>
      <c r="N5658" s="7"/>
    </row>
    <row r="5659" spans="1:14" x14ac:dyDescent="0.3">
      <c r="A5659" s="1" t="str">
        <f>VLOOKUP(F5659,Sheet2!A:C,2,FALSE)</f>
        <v>其他</v>
      </c>
      <c r="B5659" s="1" t="str">
        <f>VLOOKUP(E5659,[1]Sheet4!A:B,2,FALSE)</f>
        <v>SDK</v>
      </c>
      <c r="C5659" s="1" t="str">
        <f t="shared" si="59"/>
        <v>07</v>
      </c>
      <c r="D5659" s="147">
        <v>20150728</v>
      </c>
      <c r="E5659" s="6" t="s">
        <v>64</v>
      </c>
      <c r="F5659" s="6" t="s">
        <v>73</v>
      </c>
      <c r="G5659" s="57">
        <v>362736</v>
      </c>
      <c r="H5659" s="8">
        <v>334.92</v>
      </c>
      <c r="I5659" s="9">
        <v>0.92330000000000001</v>
      </c>
      <c r="J5659" s="4">
        <v>3.4500000000000003E-2</v>
      </c>
      <c r="K5659" s="9">
        <v>2.6800000000000001E-2</v>
      </c>
      <c r="L5659" s="2">
        <v>12499</v>
      </c>
      <c r="M5659" s="4"/>
      <c r="N5659" s="7"/>
    </row>
    <row r="5660" spans="1:14" x14ac:dyDescent="0.3">
      <c r="A5660" s="1" t="str">
        <f>VLOOKUP(F5660,Sheet2!A:C,2,FALSE)</f>
        <v>结果页</v>
      </c>
      <c r="B5660" s="1" t="str">
        <f>VLOOKUP(E5660,[1]Sheet4!A:B,2,FALSE)</f>
        <v>SDK</v>
      </c>
      <c r="C5660" s="1" t="str">
        <f t="shared" si="59"/>
        <v>07</v>
      </c>
      <c r="D5660" s="147">
        <v>20150728</v>
      </c>
      <c r="E5660" s="6" t="s">
        <v>64</v>
      </c>
      <c r="F5660" s="6" t="s">
        <v>62</v>
      </c>
      <c r="G5660" s="57">
        <v>30936461</v>
      </c>
      <c r="H5660" s="8">
        <v>40072.339999999997</v>
      </c>
      <c r="I5660" s="9">
        <v>1.2952999999999999</v>
      </c>
      <c r="J5660" s="4">
        <v>1.61E-2</v>
      </c>
      <c r="K5660" s="9">
        <v>8.0199999999999994E-2</v>
      </c>
      <c r="L5660" s="2">
        <v>499546</v>
      </c>
      <c r="M5660" s="4"/>
      <c r="N5660" s="7"/>
    </row>
    <row r="5661" spans="1:14" x14ac:dyDescent="0.3">
      <c r="A5661" s="1" t="str">
        <f>VLOOKUP(F5661,Sheet2!A:C,2,FALSE)</f>
        <v>其他</v>
      </c>
      <c r="B5661" s="1" t="str">
        <f>VLOOKUP(E5661,[1]Sheet4!A:B,2,FALSE)</f>
        <v>SDK</v>
      </c>
      <c r="C5661" s="1" t="str">
        <f t="shared" si="59"/>
        <v>07</v>
      </c>
      <c r="D5661" s="147">
        <v>20150728</v>
      </c>
      <c r="E5661" s="6" t="s">
        <v>64</v>
      </c>
      <c r="F5661" s="6" t="s">
        <v>69</v>
      </c>
      <c r="G5661" s="57">
        <v>425561</v>
      </c>
      <c r="H5661" s="8">
        <v>1902.89</v>
      </c>
      <c r="I5661" s="9">
        <v>4.4714999999999998</v>
      </c>
      <c r="J5661" s="4">
        <v>2.5700000000000001E-2</v>
      </c>
      <c r="K5661" s="9">
        <v>0.1739</v>
      </c>
      <c r="L5661" s="2">
        <v>10942</v>
      </c>
      <c r="M5661" s="4"/>
      <c r="N5661" s="7"/>
    </row>
    <row r="5662" spans="1:14" x14ac:dyDescent="0.3">
      <c r="A5662" s="1" t="str">
        <f>VLOOKUP(F5662,Sheet2!A:C,2,FALSE)</f>
        <v>其他</v>
      </c>
      <c r="B5662" s="1" t="str">
        <f>VLOOKUP(E5662,[1]Sheet4!A:B,2,FALSE)</f>
        <v>SDK</v>
      </c>
      <c r="C5662" s="1" t="str">
        <f t="shared" si="59"/>
        <v>07</v>
      </c>
      <c r="D5662" s="147">
        <v>20150728</v>
      </c>
      <c r="E5662" s="6" t="s">
        <v>64</v>
      </c>
      <c r="F5662" s="6" t="s">
        <v>68</v>
      </c>
      <c r="G5662" s="57">
        <v>580951</v>
      </c>
      <c r="H5662" s="8">
        <v>841.15</v>
      </c>
      <c r="I5662" s="9">
        <v>1.4479</v>
      </c>
      <c r="J5662" s="4">
        <v>1.7999999999999999E-2</v>
      </c>
      <c r="K5662" s="9">
        <v>8.0199999999999994E-2</v>
      </c>
      <c r="L5662" s="2">
        <v>10483</v>
      </c>
      <c r="M5662" s="4"/>
      <c r="N5662" s="7"/>
    </row>
    <row r="5663" spans="1:14" x14ac:dyDescent="0.3">
      <c r="A5663" s="1" t="str">
        <f>VLOOKUP(F5663,Sheet2!A:C,2,FALSE)</f>
        <v>充电屏保</v>
      </c>
      <c r="B5663" s="1" t="str">
        <f>VLOOKUP(E5663,[1]Sheet4!A:B,2,FALSE)</f>
        <v>SDK</v>
      </c>
      <c r="C5663" s="1" t="str">
        <f t="shared" si="59"/>
        <v>07</v>
      </c>
      <c r="D5663" s="147">
        <v>20150728</v>
      </c>
      <c r="E5663" s="6" t="s">
        <v>64</v>
      </c>
      <c r="F5663" s="6" t="s">
        <v>67</v>
      </c>
      <c r="G5663" s="57">
        <v>239425416</v>
      </c>
      <c r="H5663" s="8">
        <v>61603.12</v>
      </c>
      <c r="I5663" s="9">
        <v>0.25729999999999997</v>
      </c>
      <c r="J5663" s="4">
        <v>9.1000000000000004E-3</v>
      </c>
      <c r="K5663" s="9">
        <v>2.8199999999999999E-2</v>
      </c>
      <c r="L5663" s="2">
        <v>2183412</v>
      </c>
      <c r="M5663" s="4"/>
      <c r="N5663" s="7"/>
    </row>
    <row r="5664" spans="1:14" x14ac:dyDescent="0.3">
      <c r="A5664" s="1" t="str">
        <f>VLOOKUP(F5664,Sheet2!A:C,2,FALSE)</f>
        <v>其他</v>
      </c>
      <c r="B5664" s="1" t="str">
        <f>VLOOKUP(E5664,[1]Sheet4!A:B,2,FALSE)</f>
        <v>SDK</v>
      </c>
      <c r="C5664" s="1" t="str">
        <f t="shared" si="59"/>
        <v>07</v>
      </c>
      <c r="D5664" s="147">
        <v>20150728</v>
      </c>
      <c r="E5664" s="6" t="s">
        <v>64</v>
      </c>
      <c r="F5664" s="6" t="s">
        <v>76</v>
      </c>
      <c r="G5664" s="57">
        <v>277159</v>
      </c>
      <c r="H5664" s="8">
        <v>590</v>
      </c>
      <c r="I5664" s="9">
        <v>2.1286999999999998</v>
      </c>
      <c r="J5664" s="4">
        <v>1.8499999999999999E-2</v>
      </c>
      <c r="K5664" s="9">
        <v>0.115</v>
      </c>
      <c r="L5664" s="2">
        <v>5131</v>
      </c>
      <c r="M5664" s="4"/>
      <c r="N5664" s="7"/>
    </row>
    <row r="5665" spans="1:14" x14ac:dyDescent="0.3">
      <c r="A5665" s="1" t="str">
        <f>VLOOKUP(F5665,Sheet2!A:C,2,FALSE)</f>
        <v>Applock</v>
      </c>
      <c r="B5665" s="1" t="str">
        <f>VLOOKUP(E5665,[1]Sheet4!A:B,2,FALSE)</f>
        <v>SDK</v>
      </c>
      <c r="C5665" s="1" t="str">
        <f t="shared" si="59"/>
        <v>07</v>
      </c>
      <c r="D5665" s="147">
        <v>20150728</v>
      </c>
      <c r="E5665" s="6" t="s">
        <v>64</v>
      </c>
      <c r="F5665" s="6" t="s">
        <v>66</v>
      </c>
      <c r="G5665" s="57">
        <v>168686631</v>
      </c>
      <c r="H5665" s="8">
        <v>57212.28</v>
      </c>
      <c r="I5665" s="9">
        <v>0.3392</v>
      </c>
      <c r="J5665" s="4">
        <v>1.11E-2</v>
      </c>
      <c r="K5665" s="9">
        <v>3.04E-2</v>
      </c>
      <c r="L5665" s="2">
        <v>1880627</v>
      </c>
      <c r="M5665" s="4"/>
      <c r="N5665" s="7"/>
    </row>
    <row r="5666" spans="1:14" x14ac:dyDescent="0.3">
      <c r="A5666" s="1" t="str">
        <f>VLOOKUP(F5666,Sheet2!A:C,2,FALSE)</f>
        <v>结果页</v>
      </c>
      <c r="B5666" s="1" t="str">
        <f>VLOOKUP(E5666,[1]Sheet4!A:B,2,FALSE)</f>
        <v>SDK</v>
      </c>
      <c r="C5666" s="1" t="str">
        <f t="shared" si="59"/>
        <v>07</v>
      </c>
      <c r="D5666" s="147">
        <v>20150728</v>
      </c>
      <c r="E5666" s="6" t="s">
        <v>64</v>
      </c>
      <c r="F5666" s="6" t="s">
        <v>63</v>
      </c>
      <c r="G5666" s="57">
        <v>16747639</v>
      </c>
      <c r="H5666" s="8">
        <v>34991.339999999997</v>
      </c>
      <c r="I5666" s="9">
        <v>2.0893000000000002</v>
      </c>
      <c r="J5666" s="4">
        <v>2.47E-2</v>
      </c>
      <c r="K5666" s="9">
        <v>8.4400000000000003E-2</v>
      </c>
      <c r="L5666" s="2">
        <v>414352</v>
      </c>
      <c r="M5666" s="4"/>
      <c r="N5666" s="7"/>
    </row>
    <row r="5667" spans="1:14" x14ac:dyDescent="0.3">
      <c r="A5667" s="1" t="str">
        <f>VLOOKUP(F5667,Sheet2!A:C,2,FALSE)</f>
        <v>充电屏保</v>
      </c>
      <c r="B5667" s="1" t="str">
        <f>VLOOKUP(E5667,[1]Sheet4!A:B,2,FALSE)</f>
        <v>SDK</v>
      </c>
      <c r="C5667" s="1" t="str">
        <f t="shared" si="59"/>
        <v>07</v>
      </c>
      <c r="D5667" s="147">
        <v>20150728</v>
      </c>
      <c r="E5667" s="6" t="s">
        <v>64</v>
      </c>
      <c r="F5667" s="6" t="s">
        <v>72</v>
      </c>
      <c r="G5667" s="57">
        <v>60223951</v>
      </c>
      <c r="H5667" s="8">
        <v>24227.41</v>
      </c>
      <c r="I5667" s="9">
        <v>0.40229999999999999</v>
      </c>
      <c r="J5667" s="4">
        <v>1.03E-2</v>
      </c>
      <c r="K5667" s="9">
        <v>3.9E-2</v>
      </c>
      <c r="L5667" s="2">
        <v>621128</v>
      </c>
      <c r="M5667" s="4"/>
      <c r="N5667" s="7"/>
    </row>
    <row r="5668" spans="1:14" x14ac:dyDescent="0.3">
      <c r="A5668" s="1" t="str">
        <f>VLOOKUP(F5668,Sheet2!A:C,2,FALSE)</f>
        <v>Applock</v>
      </c>
      <c r="B5668" s="1" t="str">
        <f>VLOOKUP(E5668,[1]Sheet4!A:B,2,FALSE)</f>
        <v>SDK</v>
      </c>
      <c r="C5668" s="1" t="str">
        <f t="shared" ref="C5668:C5731" si="60">RIGHT(LEFT(D5668,6),2)</f>
        <v>07</v>
      </c>
      <c r="D5668" s="147">
        <v>20150728</v>
      </c>
      <c r="E5668" s="6" t="s">
        <v>64</v>
      </c>
      <c r="F5668" s="6" t="s">
        <v>71</v>
      </c>
      <c r="G5668" s="57">
        <v>445104436</v>
      </c>
      <c r="H5668" s="8">
        <v>224008.44</v>
      </c>
      <c r="I5668" s="9">
        <v>0.50329999999999997</v>
      </c>
      <c r="J5668" s="4">
        <v>1.0200000000000001E-2</v>
      </c>
      <c r="K5668" s="9">
        <v>4.9099999999999998E-2</v>
      </c>
      <c r="L5668" s="2">
        <v>4559790</v>
      </c>
      <c r="M5668" s="4"/>
      <c r="N5668" s="7"/>
    </row>
    <row r="5669" spans="1:14" x14ac:dyDescent="0.3">
      <c r="A5669" s="1" t="str">
        <f>VLOOKUP(F5669,Sheet2!A:C,2,FALSE)</f>
        <v>其他</v>
      </c>
      <c r="B5669" s="1" t="str">
        <f>VLOOKUP(E5669,[1]Sheet4!A:B,2,FALSE)</f>
        <v>SDK</v>
      </c>
      <c r="C5669" s="1" t="str">
        <f t="shared" si="60"/>
        <v>07</v>
      </c>
      <c r="D5669" s="147">
        <v>20150728</v>
      </c>
      <c r="E5669" s="6" t="s">
        <v>64</v>
      </c>
      <c r="F5669" s="6" t="s">
        <v>102</v>
      </c>
      <c r="G5669" s="57">
        <v>250140</v>
      </c>
      <c r="H5669" s="8">
        <v>441.88</v>
      </c>
      <c r="I5669" s="9">
        <v>1.7665</v>
      </c>
      <c r="J5669" s="4">
        <v>3.6499999999999998E-2</v>
      </c>
      <c r="K5669" s="9">
        <v>4.8399999999999999E-2</v>
      </c>
      <c r="L5669" s="2">
        <v>9123</v>
      </c>
      <c r="M5669" s="4"/>
      <c r="N5669" s="7"/>
    </row>
    <row r="5670" spans="1:14" x14ac:dyDescent="0.3">
      <c r="A5670" s="1" t="str">
        <f>VLOOKUP(F5670,Sheet2!A:C,2,FALSE)</f>
        <v>其他</v>
      </c>
      <c r="B5670" s="1" t="str">
        <f>VLOOKUP(E5670,[1]Sheet4!A:B,2,FALSE)</f>
        <v>SDK</v>
      </c>
      <c r="C5670" s="1" t="str">
        <f t="shared" si="60"/>
        <v>07</v>
      </c>
      <c r="D5670" s="147">
        <v>20150728</v>
      </c>
      <c r="E5670" s="6" t="s">
        <v>64</v>
      </c>
      <c r="F5670" s="6" t="s">
        <v>70</v>
      </c>
      <c r="G5670" s="57">
        <v>3174866</v>
      </c>
      <c r="H5670" s="8">
        <v>1196.3800000000001</v>
      </c>
      <c r="I5670" s="9">
        <v>0.37680000000000002</v>
      </c>
      <c r="J5670" s="4">
        <v>4.1000000000000003E-3</v>
      </c>
      <c r="K5670" s="9">
        <v>9.1999999999999998E-2</v>
      </c>
      <c r="L5670" s="2">
        <v>13010</v>
      </c>
      <c r="M5670" s="4"/>
      <c r="N5670" s="7"/>
    </row>
    <row r="5671" spans="1:14" x14ac:dyDescent="0.3">
      <c r="A5671" s="1" t="str">
        <f>VLOOKUP(F5671,Sheet2!A:C,2,FALSE)</f>
        <v>天气</v>
      </c>
      <c r="B5671" s="1" t="str">
        <f>VLOOKUP(E5671,[1]Sheet4!A:B,2,FALSE)</f>
        <v>SDK</v>
      </c>
      <c r="C5671" s="1" t="str">
        <f t="shared" si="60"/>
        <v>07</v>
      </c>
      <c r="D5671" s="147">
        <v>20150728</v>
      </c>
      <c r="E5671" s="6" t="s">
        <v>64</v>
      </c>
      <c r="F5671" s="6" t="s">
        <v>107</v>
      </c>
      <c r="G5671" s="57">
        <v>1006510</v>
      </c>
      <c r="H5671" s="8">
        <v>6239.98</v>
      </c>
      <c r="I5671" s="9">
        <v>6.1996000000000002</v>
      </c>
      <c r="J5671" s="4">
        <v>7.3300000000000004E-2</v>
      </c>
      <c r="K5671" s="9">
        <v>8.4599999999999995E-2</v>
      </c>
      <c r="L5671" s="2">
        <v>73735</v>
      </c>
      <c r="M5671" s="4"/>
      <c r="N5671" s="7"/>
    </row>
    <row r="5672" spans="1:14" x14ac:dyDescent="0.3">
      <c r="A5672" s="1" t="str">
        <f>VLOOKUP(F5672,Sheet2!A:C,2,FALSE)</f>
        <v>其他</v>
      </c>
      <c r="B5672" s="1" t="str">
        <f>VLOOKUP(E5672,[1]Sheet4!A:B,2,FALSE)</f>
        <v>SDK</v>
      </c>
      <c r="C5672" s="1" t="str">
        <f t="shared" si="60"/>
        <v>07</v>
      </c>
      <c r="D5672" s="147">
        <v>20150728</v>
      </c>
      <c r="E5672" s="6" t="s">
        <v>64</v>
      </c>
      <c r="F5672" s="6" t="s">
        <v>75</v>
      </c>
      <c r="G5672" s="57">
        <v>96707</v>
      </c>
      <c r="H5672" s="8">
        <v>1560.47</v>
      </c>
      <c r="I5672" s="9">
        <v>16.136099999999999</v>
      </c>
      <c r="J5672" s="4">
        <v>8.5900000000000004E-2</v>
      </c>
      <c r="K5672" s="9">
        <v>0.18790000000000001</v>
      </c>
      <c r="L5672" s="2">
        <v>8304</v>
      </c>
      <c r="M5672" s="4"/>
      <c r="N5672" s="7"/>
    </row>
    <row r="5673" spans="1:14" x14ac:dyDescent="0.3">
      <c r="A5673" s="1" t="str">
        <f>VLOOKUP(F5673,Sheet2!A:C,2,FALSE)</f>
        <v>其他</v>
      </c>
      <c r="B5673" s="1" t="str">
        <f>VLOOKUP(E5673,[1]Sheet4!A:B,2,FALSE)</f>
        <v>SDK</v>
      </c>
      <c r="C5673" s="1" t="str">
        <f t="shared" si="60"/>
        <v>07</v>
      </c>
      <c r="D5673" s="147">
        <v>20150728</v>
      </c>
      <c r="E5673" s="6" t="s">
        <v>64</v>
      </c>
      <c r="F5673" s="6" t="s">
        <v>55</v>
      </c>
      <c r="G5673" s="57">
        <v>6117765</v>
      </c>
      <c r="H5673" s="8">
        <v>4509.9799999999996</v>
      </c>
      <c r="I5673" s="9">
        <v>0.73719999999999997</v>
      </c>
      <c r="J5673" s="4">
        <v>1.17E-2</v>
      </c>
      <c r="K5673" s="9">
        <v>6.3100000000000003E-2</v>
      </c>
      <c r="L5673" s="2">
        <v>71479</v>
      </c>
      <c r="M5673" s="4"/>
      <c r="N5673" s="7"/>
    </row>
    <row r="5674" spans="1:14" x14ac:dyDescent="0.3">
      <c r="A5674" s="1" t="str">
        <f>VLOOKUP(F5674,Sheet2!A:C,2,FALSE)</f>
        <v>结果页</v>
      </c>
      <c r="B5674" s="1" t="str">
        <f>VLOOKUP(E5674,[1]Sheet4!A:B,2,FALSE)</f>
        <v>SDK</v>
      </c>
      <c r="C5674" s="1" t="str">
        <f t="shared" si="60"/>
        <v>07</v>
      </c>
      <c r="D5674" s="147">
        <v>20150728</v>
      </c>
      <c r="E5674" s="6" t="s">
        <v>64</v>
      </c>
      <c r="F5674" s="6" t="s">
        <v>61</v>
      </c>
      <c r="G5674" s="57">
        <v>6236624</v>
      </c>
      <c r="H5674" s="8">
        <v>4418.04</v>
      </c>
      <c r="I5674" s="9">
        <v>0.70840000000000003</v>
      </c>
      <c r="J5674" s="4">
        <v>1.3299999999999999E-2</v>
      </c>
      <c r="K5674" s="9">
        <v>5.33E-2</v>
      </c>
      <c r="L5674" s="2">
        <v>82918</v>
      </c>
      <c r="M5674" s="4"/>
      <c r="N5674" s="7"/>
    </row>
    <row r="5675" spans="1:14" x14ac:dyDescent="0.3">
      <c r="A5675" s="1" t="str">
        <f>VLOOKUP(F5675,Sheet2!A:C,2,FALSE)</f>
        <v>充电屏保</v>
      </c>
      <c r="B5675" s="1" t="str">
        <f>VLOOKUP(E5675,[1]Sheet4!A:B,2,FALSE)</f>
        <v>SDK</v>
      </c>
      <c r="C5675" s="1" t="str">
        <f t="shared" si="60"/>
        <v>07</v>
      </c>
      <c r="D5675" s="147">
        <v>20150728</v>
      </c>
      <c r="E5675" s="6" t="s">
        <v>64</v>
      </c>
      <c r="F5675" s="6" t="s">
        <v>65</v>
      </c>
      <c r="G5675" s="57">
        <v>25746115</v>
      </c>
      <c r="H5675" s="8">
        <v>22863.88</v>
      </c>
      <c r="I5675" s="9">
        <v>0.8881</v>
      </c>
      <c r="J5675" s="4">
        <v>9.4999999999999998E-3</v>
      </c>
      <c r="K5675" s="9">
        <v>9.35E-2</v>
      </c>
      <c r="L5675" s="2">
        <v>244574</v>
      </c>
      <c r="M5675" s="4"/>
      <c r="N5675" s="7"/>
    </row>
    <row r="5676" spans="1:14" x14ac:dyDescent="0.3">
      <c r="A5676" s="1" t="str">
        <f>VLOOKUP(F5676,Sheet2!A:C,2,FALSE)</f>
        <v>结果页</v>
      </c>
      <c r="B5676" s="1" t="str">
        <f>VLOOKUP(E5676,[1]Sheet4!A:B,2,FALSE)</f>
        <v>API</v>
      </c>
      <c r="C5676" s="1" t="str">
        <f t="shared" si="60"/>
        <v>07</v>
      </c>
      <c r="D5676" s="147">
        <v>20150729</v>
      </c>
      <c r="E5676" s="6" t="s">
        <v>93</v>
      </c>
      <c r="F5676" s="6" t="s">
        <v>62</v>
      </c>
      <c r="G5676" s="57">
        <v>1067258</v>
      </c>
      <c r="H5676" s="8">
        <v>1130.81</v>
      </c>
      <c r="I5676" s="9">
        <v>1.0595000000000001</v>
      </c>
      <c r="J5676" s="4">
        <v>9.1999999999999998E-3</v>
      </c>
      <c r="K5676" s="9">
        <v>0.1153</v>
      </c>
      <c r="L5676" s="2">
        <v>9807</v>
      </c>
      <c r="M5676" s="4"/>
      <c r="N5676" s="7"/>
    </row>
    <row r="5677" spans="1:14" x14ac:dyDescent="0.3">
      <c r="A5677" s="1" t="str">
        <f>VLOOKUP(F5677,Sheet2!A:C,2,FALSE)</f>
        <v>结果页</v>
      </c>
      <c r="B5677" s="1" t="str">
        <f>VLOOKUP(E5677,[1]Sheet4!A:B,2,FALSE)</f>
        <v>API</v>
      </c>
      <c r="C5677" s="1" t="str">
        <f t="shared" si="60"/>
        <v>07</v>
      </c>
      <c r="D5677" s="147">
        <v>20150729</v>
      </c>
      <c r="E5677" s="6" t="s">
        <v>93</v>
      </c>
      <c r="F5677" s="6" t="s">
        <v>63</v>
      </c>
      <c r="G5677" s="57">
        <v>211320</v>
      </c>
      <c r="H5677" s="8">
        <v>188.87</v>
      </c>
      <c r="I5677" s="9">
        <v>0.89380000000000004</v>
      </c>
      <c r="J5677" s="4">
        <v>1.4500000000000001E-2</v>
      </c>
      <c r="K5677" s="9">
        <v>6.1499999999999999E-2</v>
      </c>
      <c r="L5677" s="2">
        <v>3071</v>
      </c>
      <c r="M5677" s="4"/>
      <c r="N5677" s="7"/>
    </row>
    <row r="5678" spans="1:14" x14ac:dyDescent="0.3">
      <c r="A5678" s="1" t="str">
        <f>VLOOKUP(F5678,Sheet2!A:C,2,FALSE)</f>
        <v>结果页</v>
      </c>
      <c r="B5678" s="1" t="str">
        <f>VLOOKUP(E5678,[1]Sheet4!A:B,2,FALSE)</f>
        <v>API</v>
      </c>
      <c r="C5678" s="1" t="str">
        <f t="shared" si="60"/>
        <v>07</v>
      </c>
      <c r="D5678" s="147">
        <v>20150729</v>
      </c>
      <c r="E5678" s="6" t="s">
        <v>93</v>
      </c>
      <c r="F5678" s="6" t="s">
        <v>61</v>
      </c>
      <c r="G5678" s="57">
        <v>192835</v>
      </c>
      <c r="H5678" s="8">
        <v>431.6</v>
      </c>
      <c r="I5678" s="9">
        <v>2.2382</v>
      </c>
      <c r="J5678" s="4">
        <v>1.5900000000000001E-2</v>
      </c>
      <c r="K5678" s="9">
        <v>0.14050000000000001</v>
      </c>
      <c r="L5678" s="2">
        <v>3071</v>
      </c>
      <c r="M5678" s="4"/>
      <c r="N5678" s="7"/>
    </row>
    <row r="5679" spans="1:14" x14ac:dyDescent="0.3">
      <c r="A5679" s="1" t="str">
        <f>VLOOKUP(F5679,Sheet2!A:C,2,FALSE)</f>
        <v>其他</v>
      </c>
      <c r="B5679" s="1" t="str">
        <f>VLOOKUP(E5679,[1]Sheet4!A:B,2,FALSE)</f>
        <v>API</v>
      </c>
      <c r="C5679" s="1" t="str">
        <f t="shared" si="60"/>
        <v>07</v>
      </c>
      <c r="D5679" s="147">
        <v>20150729</v>
      </c>
      <c r="E5679" s="6" t="s">
        <v>93</v>
      </c>
      <c r="F5679" s="6" t="s">
        <v>41</v>
      </c>
      <c r="G5679" s="57">
        <v>15953</v>
      </c>
      <c r="H5679" s="8">
        <v>36.840000000000003</v>
      </c>
      <c r="I5679" s="9">
        <v>2.3092999999999999</v>
      </c>
      <c r="J5679" s="4">
        <v>7.6E-3</v>
      </c>
      <c r="K5679" s="9">
        <v>0.30449999999999999</v>
      </c>
      <c r="L5679" s="2">
        <v>121</v>
      </c>
      <c r="M5679" s="4"/>
      <c r="N5679" s="7"/>
    </row>
    <row r="5680" spans="1:14" x14ac:dyDescent="0.3">
      <c r="A5680" s="1" t="str">
        <f>VLOOKUP(F5680,Sheet2!A:C,2,FALSE)</f>
        <v>结果页</v>
      </c>
      <c r="B5680" s="1" t="str">
        <f>VLOOKUP(E5680,[1]Sheet4!A:B,2,FALSE)</f>
        <v>API</v>
      </c>
      <c r="C5680" s="1" t="str">
        <f t="shared" si="60"/>
        <v>07</v>
      </c>
      <c r="D5680" s="147">
        <v>20150729</v>
      </c>
      <c r="E5680" s="6" t="s">
        <v>74</v>
      </c>
      <c r="F5680" s="6" t="s">
        <v>61</v>
      </c>
      <c r="G5680" s="57">
        <v>1784765</v>
      </c>
      <c r="H5680" s="8">
        <v>2617.06</v>
      </c>
      <c r="I5680" s="9">
        <v>1.47</v>
      </c>
      <c r="J5680" s="4">
        <v>1.9099999999999999E-2</v>
      </c>
      <c r="K5680" s="9"/>
      <c r="L5680" s="2">
        <v>34034</v>
      </c>
      <c r="M5680" s="4"/>
      <c r="N5680" s="7"/>
    </row>
    <row r="5681" spans="1:14" x14ac:dyDescent="0.3">
      <c r="A5681" s="1" t="str">
        <f>VLOOKUP(F5681,Sheet2!A:C,2,FALSE)</f>
        <v>结果页</v>
      </c>
      <c r="B5681" s="1" t="str">
        <f>VLOOKUP(E5681,[1]Sheet4!A:B,2,FALSE)</f>
        <v>API</v>
      </c>
      <c r="C5681" s="1" t="str">
        <f t="shared" si="60"/>
        <v>07</v>
      </c>
      <c r="D5681" s="147">
        <v>20150729</v>
      </c>
      <c r="E5681" s="6" t="s">
        <v>74</v>
      </c>
      <c r="F5681" s="6" t="s">
        <v>63</v>
      </c>
      <c r="G5681" s="57">
        <v>488236</v>
      </c>
      <c r="H5681" s="8">
        <v>499.22</v>
      </c>
      <c r="I5681" s="9">
        <v>1.02</v>
      </c>
      <c r="J5681" s="4">
        <v>8.5000000000000006E-3</v>
      </c>
      <c r="K5681" s="9"/>
      <c r="L5681" s="2">
        <v>4160</v>
      </c>
      <c r="M5681" s="4"/>
      <c r="N5681" s="7"/>
    </row>
    <row r="5682" spans="1:14" x14ac:dyDescent="0.3">
      <c r="A5682" s="1" t="str">
        <f>VLOOKUP(F5682,Sheet2!A:C,2,FALSE)</f>
        <v>其他</v>
      </c>
      <c r="B5682" s="1" t="str">
        <f>VLOOKUP(E5682,[1]Sheet4!A:B,2,FALSE)</f>
        <v>API</v>
      </c>
      <c r="C5682" s="1" t="str">
        <f t="shared" si="60"/>
        <v>07</v>
      </c>
      <c r="D5682" s="147">
        <v>20150729</v>
      </c>
      <c r="E5682" s="6" t="s">
        <v>74</v>
      </c>
      <c r="F5682" s="6" t="s">
        <v>41</v>
      </c>
      <c r="G5682" s="57">
        <v>63427</v>
      </c>
      <c r="H5682" s="8">
        <v>293.89999999999998</v>
      </c>
      <c r="I5682" s="9">
        <v>4.63</v>
      </c>
      <c r="K5682" s="9"/>
      <c r="M5682" s="4"/>
      <c r="N5682" s="7"/>
    </row>
    <row r="5683" spans="1:14" x14ac:dyDescent="0.3">
      <c r="A5683" s="1" t="str">
        <f>VLOOKUP(F5683,Sheet2!A:C,2,FALSE)</f>
        <v>其他</v>
      </c>
      <c r="B5683" s="1" t="str">
        <f>VLOOKUP(E5683,[1]Sheet4!A:B,2,FALSE)</f>
        <v>SDK</v>
      </c>
      <c r="C5683" s="1" t="str">
        <f t="shared" si="60"/>
        <v>07</v>
      </c>
      <c r="D5683" s="147">
        <v>20150729</v>
      </c>
      <c r="E5683" s="6" t="s">
        <v>64</v>
      </c>
      <c r="F5683" s="6" t="s">
        <v>59</v>
      </c>
      <c r="G5683" s="57">
        <v>777134</v>
      </c>
      <c r="H5683" s="8">
        <v>306.82</v>
      </c>
      <c r="I5683" s="9">
        <v>0.39479999999999998</v>
      </c>
      <c r="J5683" s="4">
        <v>1.03E-2</v>
      </c>
      <c r="K5683" s="9">
        <v>3.8300000000000001E-2</v>
      </c>
      <c r="L5683" s="2">
        <v>8001</v>
      </c>
      <c r="M5683" s="4"/>
      <c r="N5683" s="7"/>
    </row>
    <row r="5684" spans="1:14" x14ac:dyDescent="0.3">
      <c r="A5684" s="1" t="str">
        <f>VLOOKUP(F5684,Sheet2!A:C,2,FALSE)</f>
        <v>其他</v>
      </c>
      <c r="B5684" s="1" t="str">
        <f>VLOOKUP(E5684,[1]Sheet4!A:B,2,FALSE)</f>
        <v>SDK</v>
      </c>
      <c r="C5684" s="1" t="str">
        <f t="shared" si="60"/>
        <v>07</v>
      </c>
      <c r="D5684" s="147">
        <v>20150729</v>
      </c>
      <c r="E5684" s="6" t="s">
        <v>64</v>
      </c>
      <c r="F5684" s="6" t="s">
        <v>41</v>
      </c>
      <c r="G5684" s="57">
        <v>31304884</v>
      </c>
      <c r="H5684" s="8">
        <v>6473.92</v>
      </c>
      <c r="I5684" s="9">
        <v>0.20680000000000001</v>
      </c>
      <c r="J5684" s="4">
        <v>7.7000000000000002E-3</v>
      </c>
      <c r="K5684" s="9">
        <v>2.6700000000000002E-2</v>
      </c>
      <c r="L5684" s="2">
        <v>242293</v>
      </c>
      <c r="M5684" s="4"/>
      <c r="N5684" s="7"/>
    </row>
    <row r="5685" spans="1:14" x14ac:dyDescent="0.3">
      <c r="A5685" s="1" t="str">
        <f>VLOOKUP(F5685,Sheet2!A:C,2,FALSE)</f>
        <v>其他</v>
      </c>
      <c r="B5685" s="1" t="str">
        <f>VLOOKUP(E5685,[1]Sheet4!A:B,2,FALSE)</f>
        <v>SDK</v>
      </c>
      <c r="C5685" s="1" t="str">
        <f t="shared" si="60"/>
        <v>07</v>
      </c>
      <c r="D5685" s="147">
        <v>20150729</v>
      </c>
      <c r="E5685" s="6" t="s">
        <v>64</v>
      </c>
      <c r="F5685" s="6" t="s">
        <v>73</v>
      </c>
      <c r="G5685" s="57">
        <v>351552</v>
      </c>
      <c r="H5685" s="8">
        <v>321.04000000000002</v>
      </c>
      <c r="I5685" s="9">
        <v>0.91320000000000001</v>
      </c>
      <c r="J5685" s="4">
        <v>3.4000000000000002E-2</v>
      </c>
      <c r="K5685" s="9">
        <v>2.6800000000000001E-2</v>
      </c>
      <c r="L5685" s="2">
        <v>11958</v>
      </c>
      <c r="M5685" s="4"/>
      <c r="N5685" s="7"/>
    </row>
    <row r="5686" spans="1:14" x14ac:dyDescent="0.3">
      <c r="A5686" s="1" t="str">
        <f>VLOOKUP(F5686,Sheet2!A:C,2,FALSE)</f>
        <v>结果页</v>
      </c>
      <c r="B5686" s="1" t="str">
        <f>VLOOKUP(E5686,[1]Sheet4!A:B,2,FALSE)</f>
        <v>SDK</v>
      </c>
      <c r="C5686" s="1" t="str">
        <f t="shared" si="60"/>
        <v>07</v>
      </c>
      <c r="D5686" s="147">
        <v>20150729</v>
      </c>
      <c r="E5686" s="6" t="s">
        <v>64</v>
      </c>
      <c r="F5686" s="6" t="s">
        <v>62</v>
      </c>
      <c r="G5686" s="57">
        <v>30956958</v>
      </c>
      <c r="H5686" s="8">
        <v>40642.22</v>
      </c>
      <c r="I5686" s="9">
        <v>1.3129</v>
      </c>
      <c r="J5686" s="4">
        <v>1.6500000000000001E-2</v>
      </c>
      <c r="K5686" s="9">
        <v>7.9600000000000004E-2</v>
      </c>
      <c r="L5686" s="2">
        <v>510349</v>
      </c>
      <c r="M5686" s="4"/>
      <c r="N5686" s="7"/>
    </row>
    <row r="5687" spans="1:14" x14ac:dyDescent="0.3">
      <c r="A5687" s="1" t="str">
        <f>VLOOKUP(F5687,Sheet2!A:C,2,FALSE)</f>
        <v>其他</v>
      </c>
      <c r="B5687" s="1" t="str">
        <f>VLOOKUP(E5687,[1]Sheet4!A:B,2,FALSE)</f>
        <v>SDK</v>
      </c>
      <c r="C5687" s="1" t="str">
        <f t="shared" si="60"/>
        <v>07</v>
      </c>
      <c r="D5687" s="147">
        <v>20150729</v>
      </c>
      <c r="E5687" s="6" t="s">
        <v>64</v>
      </c>
      <c r="F5687" s="6" t="s">
        <v>69</v>
      </c>
      <c r="G5687" s="57">
        <v>403274</v>
      </c>
      <c r="H5687" s="8">
        <v>1713.8</v>
      </c>
      <c r="I5687" s="9">
        <v>4.2496999999999998</v>
      </c>
      <c r="J5687" s="4">
        <v>2.64E-2</v>
      </c>
      <c r="K5687" s="9">
        <v>0.1608</v>
      </c>
      <c r="L5687" s="2">
        <v>10656</v>
      </c>
      <c r="M5687" s="4"/>
      <c r="N5687" s="7"/>
    </row>
    <row r="5688" spans="1:14" x14ac:dyDescent="0.3">
      <c r="A5688" s="1" t="str">
        <f>VLOOKUP(F5688,Sheet2!A:C,2,FALSE)</f>
        <v>其他</v>
      </c>
      <c r="B5688" s="1" t="str">
        <f>VLOOKUP(E5688,[1]Sheet4!A:B,2,FALSE)</f>
        <v>SDK</v>
      </c>
      <c r="C5688" s="1" t="str">
        <f t="shared" si="60"/>
        <v>07</v>
      </c>
      <c r="D5688" s="147">
        <v>20150729</v>
      </c>
      <c r="E5688" s="6" t="s">
        <v>64</v>
      </c>
      <c r="F5688" s="6" t="s">
        <v>68</v>
      </c>
      <c r="G5688" s="57">
        <v>566848</v>
      </c>
      <c r="H5688" s="8">
        <v>834.3</v>
      </c>
      <c r="I5688" s="9">
        <v>1.4718</v>
      </c>
      <c r="J5688" s="4">
        <v>1.84E-2</v>
      </c>
      <c r="K5688" s="9">
        <v>8.0100000000000005E-2</v>
      </c>
      <c r="L5688" s="2">
        <v>10420</v>
      </c>
      <c r="M5688" s="4"/>
      <c r="N5688" s="7"/>
    </row>
    <row r="5689" spans="1:14" x14ac:dyDescent="0.3">
      <c r="A5689" s="1" t="str">
        <f>VLOOKUP(F5689,Sheet2!A:C,2,FALSE)</f>
        <v>充电屏保</v>
      </c>
      <c r="B5689" s="1" t="str">
        <f>VLOOKUP(E5689,[1]Sheet4!A:B,2,FALSE)</f>
        <v>SDK</v>
      </c>
      <c r="C5689" s="1" t="str">
        <f t="shared" si="60"/>
        <v>07</v>
      </c>
      <c r="D5689" s="147">
        <v>20150729</v>
      </c>
      <c r="E5689" s="6" t="s">
        <v>64</v>
      </c>
      <c r="F5689" s="6" t="s">
        <v>67</v>
      </c>
      <c r="G5689" s="57">
        <v>240078646</v>
      </c>
      <c r="H5689" s="8">
        <v>62638.27</v>
      </c>
      <c r="I5689" s="9">
        <v>0.26090000000000002</v>
      </c>
      <c r="J5689" s="4">
        <v>8.9999999999999993E-3</v>
      </c>
      <c r="K5689" s="9">
        <v>2.8899999999999999E-2</v>
      </c>
      <c r="L5689" s="2">
        <v>2165524</v>
      </c>
      <c r="M5689" s="4"/>
      <c r="N5689" s="7"/>
    </row>
    <row r="5690" spans="1:14" x14ac:dyDescent="0.3">
      <c r="A5690" s="1" t="str">
        <f>VLOOKUP(F5690,Sheet2!A:C,2,FALSE)</f>
        <v>其他</v>
      </c>
      <c r="B5690" s="1" t="str">
        <f>VLOOKUP(E5690,[1]Sheet4!A:B,2,FALSE)</f>
        <v>SDK</v>
      </c>
      <c r="C5690" s="1" t="str">
        <f t="shared" si="60"/>
        <v>07</v>
      </c>
      <c r="D5690" s="147">
        <v>20150729</v>
      </c>
      <c r="E5690" s="6" t="s">
        <v>64</v>
      </c>
      <c r="F5690" s="6" t="s">
        <v>76</v>
      </c>
      <c r="G5690" s="57">
        <v>262342</v>
      </c>
      <c r="H5690" s="8">
        <v>546.64</v>
      </c>
      <c r="I5690" s="9">
        <v>2.0836999999999999</v>
      </c>
      <c r="J5690" s="4">
        <v>1.8599999999999998E-2</v>
      </c>
      <c r="K5690" s="9">
        <v>0.11219999999999999</v>
      </c>
      <c r="L5690" s="2">
        <v>4871</v>
      </c>
      <c r="M5690" s="4"/>
      <c r="N5690" s="7"/>
    </row>
    <row r="5691" spans="1:14" x14ac:dyDescent="0.3">
      <c r="A5691" s="1" t="str">
        <f>VLOOKUP(F5691,Sheet2!A:C,2,FALSE)</f>
        <v>Applock</v>
      </c>
      <c r="B5691" s="1" t="str">
        <f>VLOOKUP(E5691,[1]Sheet4!A:B,2,FALSE)</f>
        <v>SDK</v>
      </c>
      <c r="C5691" s="1" t="str">
        <f t="shared" si="60"/>
        <v>07</v>
      </c>
      <c r="D5691" s="147">
        <v>20150729</v>
      </c>
      <c r="E5691" s="6" t="s">
        <v>64</v>
      </c>
      <c r="F5691" s="6" t="s">
        <v>66</v>
      </c>
      <c r="G5691" s="57">
        <v>168681674</v>
      </c>
      <c r="H5691" s="8">
        <v>58561.32</v>
      </c>
      <c r="I5691" s="9">
        <v>0.34720000000000001</v>
      </c>
      <c r="J5691" s="4">
        <v>1.11E-2</v>
      </c>
      <c r="K5691" s="9">
        <v>3.1099999999999999E-2</v>
      </c>
      <c r="L5691" s="2">
        <v>1879996</v>
      </c>
      <c r="M5691" s="4"/>
      <c r="N5691" s="7"/>
    </row>
    <row r="5692" spans="1:14" x14ac:dyDescent="0.3">
      <c r="A5692" s="1" t="str">
        <f>VLOOKUP(F5692,Sheet2!A:C,2,FALSE)</f>
        <v>结果页</v>
      </c>
      <c r="B5692" s="1" t="str">
        <f>VLOOKUP(E5692,[1]Sheet4!A:B,2,FALSE)</f>
        <v>SDK</v>
      </c>
      <c r="C5692" s="1" t="str">
        <f t="shared" si="60"/>
        <v>07</v>
      </c>
      <c r="D5692" s="147">
        <v>20150729</v>
      </c>
      <c r="E5692" s="6" t="s">
        <v>64</v>
      </c>
      <c r="F5692" s="6" t="s">
        <v>63</v>
      </c>
      <c r="G5692" s="57">
        <v>16717191</v>
      </c>
      <c r="H5692" s="8">
        <v>34991.42</v>
      </c>
      <c r="I5692" s="9">
        <v>2.0931000000000002</v>
      </c>
      <c r="J5692" s="4">
        <v>2.58E-2</v>
      </c>
      <c r="K5692" s="9">
        <v>8.1000000000000003E-2</v>
      </c>
      <c r="L5692" s="2">
        <v>431889</v>
      </c>
      <c r="M5692" s="4"/>
      <c r="N5692" s="7"/>
    </row>
    <row r="5693" spans="1:14" x14ac:dyDescent="0.3">
      <c r="A5693" s="1" t="str">
        <f>VLOOKUP(F5693,Sheet2!A:C,2,FALSE)</f>
        <v>充电屏保</v>
      </c>
      <c r="B5693" s="1" t="str">
        <f>VLOOKUP(E5693,[1]Sheet4!A:B,2,FALSE)</f>
        <v>SDK</v>
      </c>
      <c r="C5693" s="1" t="str">
        <f t="shared" si="60"/>
        <v>07</v>
      </c>
      <c r="D5693" s="147">
        <v>20150729</v>
      </c>
      <c r="E5693" s="6" t="s">
        <v>64</v>
      </c>
      <c r="F5693" s="6" t="s">
        <v>72</v>
      </c>
      <c r="G5693" s="57">
        <v>60351767</v>
      </c>
      <c r="H5693" s="8">
        <v>25187.1</v>
      </c>
      <c r="I5693" s="9">
        <v>0.4173</v>
      </c>
      <c r="J5693" s="4">
        <v>1.03E-2</v>
      </c>
      <c r="K5693" s="9">
        <v>4.0399999999999998E-2</v>
      </c>
      <c r="L5693" s="2">
        <v>624099</v>
      </c>
      <c r="M5693" s="4"/>
      <c r="N5693" s="7"/>
    </row>
    <row r="5694" spans="1:14" x14ac:dyDescent="0.3">
      <c r="A5694" s="1" t="str">
        <f>VLOOKUP(F5694,Sheet2!A:C,2,FALSE)</f>
        <v>Applock</v>
      </c>
      <c r="B5694" s="1" t="str">
        <f>VLOOKUP(E5694,[1]Sheet4!A:B,2,FALSE)</f>
        <v>SDK</v>
      </c>
      <c r="C5694" s="1" t="str">
        <f t="shared" si="60"/>
        <v>07</v>
      </c>
      <c r="D5694" s="147">
        <v>20150729</v>
      </c>
      <c r="E5694" s="6" t="s">
        <v>64</v>
      </c>
      <c r="F5694" s="6" t="s">
        <v>71</v>
      </c>
      <c r="G5694" s="57">
        <v>444739922</v>
      </c>
      <c r="H5694" s="8">
        <v>230677.89</v>
      </c>
      <c r="I5694" s="9">
        <v>0.51870000000000005</v>
      </c>
      <c r="J5694" s="4">
        <v>1.03E-2</v>
      </c>
      <c r="K5694" s="9">
        <v>5.04E-2</v>
      </c>
      <c r="L5694" s="2">
        <v>4574308</v>
      </c>
      <c r="M5694" s="4"/>
      <c r="N5694" s="7"/>
    </row>
    <row r="5695" spans="1:14" x14ac:dyDescent="0.3">
      <c r="A5695" s="1" t="str">
        <f>VLOOKUP(F5695,Sheet2!A:C,2,FALSE)</f>
        <v>其他</v>
      </c>
      <c r="B5695" s="1" t="str">
        <f>VLOOKUP(E5695,[1]Sheet4!A:B,2,FALSE)</f>
        <v>SDK</v>
      </c>
      <c r="C5695" s="1" t="str">
        <f t="shared" si="60"/>
        <v>07</v>
      </c>
      <c r="D5695" s="147">
        <v>20150729</v>
      </c>
      <c r="E5695" s="6" t="s">
        <v>64</v>
      </c>
      <c r="F5695" s="6" t="s">
        <v>102</v>
      </c>
      <c r="G5695" s="57">
        <v>250426</v>
      </c>
      <c r="H5695" s="8">
        <v>439.63</v>
      </c>
      <c r="I5695" s="9">
        <v>1.7555000000000001</v>
      </c>
      <c r="J5695" s="4">
        <v>3.6600000000000001E-2</v>
      </c>
      <c r="K5695" s="9">
        <v>4.7899999999999998E-2</v>
      </c>
      <c r="L5695" s="2">
        <v>9175</v>
      </c>
      <c r="M5695" s="4"/>
      <c r="N5695" s="7"/>
    </row>
    <row r="5696" spans="1:14" x14ac:dyDescent="0.3">
      <c r="A5696" s="1" t="str">
        <f>VLOOKUP(F5696,Sheet2!A:C,2,FALSE)</f>
        <v>其他</v>
      </c>
      <c r="B5696" s="1" t="str">
        <f>VLOOKUP(E5696,[1]Sheet4!A:B,2,FALSE)</f>
        <v>SDK</v>
      </c>
      <c r="C5696" s="1" t="str">
        <f t="shared" si="60"/>
        <v>07</v>
      </c>
      <c r="D5696" s="147">
        <v>20150729</v>
      </c>
      <c r="E5696" s="6" t="s">
        <v>64</v>
      </c>
      <c r="F5696" s="6" t="s">
        <v>70</v>
      </c>
      <c r="G5696" s="57">
        <v>3138872</v>
      </c>
      <c r="H5696" s="8">
        <v>1217.22</v>
      </c>
      <c r="I5696" s="9">
        <v>0.38779999999999998</v>
      </c>
      <c r="J5696" s="4">
        <v>4.0000000000000001E-3</v>
      </c>
      <c r="K5696" s="9">
        <v>9.6100000000000005E-2</v>
      </c>
      <c r="L5696" s="2">
        <v>12666</v>
      </c>
      <c r="M5696" s="4"/>
      <c r="N5696" s="7"/>
    </row>
    <row r="5697" spans="1:14" x14ac:dyDescent="0.3">
      <c r="A5697" s="1" t="str">
        <f>VLOOKUP(F5697,Sheet2!A:C,2,FALSE)</f>
        <v>天气</v>
      </c>
      <c r="B5697" s="1" t="str">
        <f>VLOOKUP(E5697,[1]Sheet4!A:B,2,FALSE)</f>
        <v>SDK</v>
      </c>
      <c r="C5697" s="1" t="str">
        <f t="shared" si="60"/>
        <v>07</v>
      </c>
      <c r="D5697" s="147">
        <v>20150729</v>
      </c>
      <c r="E5697" s="6" t="s">
        <v>64</v>
      </c>
      <c r="F5697" s="6" t="s">
        <v>107</v>
      </c>
      <c r="G5697" s="57">
        <v>1022901</v>
      </c>
      <c r="H5697" s="8">
        <v>6693.52</v>
      </c>
      <c r="I5697" s="9">
        <v>6.5437000000000003</v>
      </c>
      <c r="J5697" s="4">
        <v>7.3800000000000004E-2</v>
      </c>
      <c r="K5697" s="9">
        <v>8.8599999999999998E-2</v>
      </c>
      <c r="L5697" s="2">
        <v>75508</v>
      </c>
      <c r="M5697" s="4"/>
      <c r="N5697" s="7"/>
    </row>
    <row r="5698" spans="1:14" x14ac:dyDescent="0.3">
      <c r="A5698" s="1" t="str">
        <f>VLOOKUP(F5698,Sheet2!A:C,2,FALSE)</f>
        <v>其他</v>
      </c>
      <c r="B5698" s="1" t="str">
        <f>VLOOKUP(E5698,[1]Sheet4!A:B,2,FALSE)</f>
        <v>SDK</v>
      </c>
      <c r="C5698" s="1" t="str">
        <f t="shared" si="60"/>
        <v>07</v>
      </c>
      <c r="D5698" s="147">
        <v>20150729</v>
      </c>
      <c r="E5698" s="6" t="s">
        <v>64</v>
      </c>
      <c r="F5698" s="6" t="s">
        <v>75</v>
      </c>
      <c r="G5698" s="57">
        <v>92980</v>
      </c>
      <c r="H5698" s="8">
        <v>1389.72</v>
      </c>
      <c r="I5698" s="9">
        <v>14.946400000000001</v>
      </c>
      <c r="J5698" s="4">
        <v>8.6300000000000002E-2</v>
      </c>
      <c r="K5698" s="9">
        <v>0.17319999999999999</v>
      </c>
      <c r="L5698" s="2">
        <v>8023</v>
      </c>
      <c r="M5698" s="4"/>
      <c r="N5698" s="7"/>
    </row>
    <row r="5699" spans="1:14" x14ac:dyDescent="0.3">
      <c r="A5699" s="1" t="str">
        <f>VLOOKUP(F5699,Sheet2!A:C,2,FALSE)</f>
        <v>其他</v>
      </c>
      <c r="B5699" s="1" t="str">
        <f>VLOOKUP(E5699,[1]Sheet4!A:B,2,FALSE)</f>
        <v>SDK</v>
      </c>
      <c r="C5699" s="1" t="str">
        <f t="shared" si="60"/>
        <v>07</v>
      </c>
      <c r="D5699" s="147">
        <v>20150729</v>
      </c>
      <c r="E5699" s="6" t="s">
        <v>64</v>
      </c>
      <c r="F5699" s="6" t="s">
        <v>55</v>
      </c>
      <c r="G5699" s="57">
        <v>5933032</v>
      </c>
      <c r="H5699" s="8">
        <v>4525</v>
      </c>
      <c r="I5699" s="9">
        <v>0.76270000000000004</v>
      </c>
      <c r="J5699" s="4">
        <v>1.2E-2</v>
      </c>
      <c r="K5699" s="9">
        <v>6.3600000000000004E-2</v>
      </c>
      <c r="L5699" s="2">
        <v>71148</v>
      </c>
      <c r="M5699" s="4"/>
      <c r="N5699" s="7"/>
    </row>
    <row r="5700" spans="1:14" x14ac:dyDescent="0.3">
      <c r="A5700" s="1" t="str">
        <f>VLOOKUP(F5700,Sheet2!A:C,2,FALSE)</f>
        <v>结果页</v>
      </c>
      <c r="B5700" s="1" t="str">
        <f>VLOOKUP(E5700,[1]Sheet4!A:B,2,FALSE)</f>
        <v>SDK</v>
      </c>
      <c r="C5700" s="1" t="str">
        <f t="shared" si="60"/>
        <v>07</v>
      </c>
      <c r="D5700" s="147">
        <v>20150729</v>
      </c>
      <c r="E5700" s="6" t="s">
        <v>64</v>
      </c>
      <c r="F5700" s="6" t="s">
        <v>61</v>
      </c>
      <c r="G5700" s="57">
        <v>6118187</v>
      </c>
      <c r="H5700" s="8">
        <v>4315.1099999999997</v>
      </c>
      <c r="I5700" s="9">
        <v>0.70530000000000004</v>
      </c>
      <c r="J5700" s="4">
        <v>1.35E-2</v>
      </c>
      <c r="K5700" s="9">
        <v>5.2299999999999999E-2</v>
      </c>
      <c r="L5700" s="2">
        <v>82460</v>
      </c>
      <c r="M5700" s="4"/>
      <c r="N5700" s="7"/>
    </row>
    <row r="5701" spans="1:14" x14ac:dyDescent="0.3">
      <c r="A5701" s="1" t="str">
        <f>VLOOKUP(F5701,Sheet2!A:C,2,FALSE)</f>
        <v>充电屏保</v>
      </c>
      <c r="B5701" s="1" t="str">
        <f>VLOOKUP(E5701,[1]Sheet4!A:B,2,FALSE)</f>
        <v>SDK</v>
      </c>
      <c r="C5701" s="1" t="str">
        <f t="shared" si="60"/>
        <v>07</v>
      </c>
      <c r="D5701" s="147">
        <v>20150729</v>
      </c>
      <c r="E5701" s="6" t="s">
        <v>64</v>
      </c>
      <c r="F5701" s="6" t="s">
        <v>65</v>
      </c>
      <c r="G5701" s="57">
        <v>26118046</v>
      </c>
      <c r="H5701" s="8">
        <v>22364.6</v>
      </c>
      <c r="I5701" s="9">
        <v>0.85629999999999995</v>
      </c>
      <c r="J5701" s="4">
        <v>9.4999999999999998E-3</v>
      </c>
      <c r="K5701" s="9">
        <v>9.0499999999999997E-2</v>
      </c>
      <c r="L5701" s="2">
        <v>247159</v>
      </c>
      <c r="M5701" s="4"/>
      <c r="N5701" s="7"/>
    </row>
    <row r="5702" spans="1:14" x14ac:dyDescent="0.3">
      <c r="A5702" s="1" t="str">
        <f>VLOOKUP(F5702,Sheet2!A:C,2,FALSE)</f>
        <v>其他</v>
      </c>
      <c r="B5702" s="1" t="str">
        <f>VLOOKUP(E5702,[1]Sheet4!A:B,2,FALSE)</f>
        <v>SDK</v>
      </c>
      <c r="C5702" s="1" t="str">
        <f t="shared" si="60"/>
        <v>07</v>
      </c>
      <c r="D5702" s="147">
        <v>20150729</v>
      </c>
      <c r="E5702" s="6" t="s">
        <v>94</v>
      </c>
      <c r="F5702" s="6" t="s">
        <v>55</v>
      </c>
      <c r="G5702" s="57">
        <v>459529</v>
      </c>
      <c r="H5702" s="8">
        <v>90.464517999999998</v>
      </c>
      <c r="I5702" s="9">
        <v>0.19689999999999999</v>
      </c>
      <c r="J5702" s="4">
        <v>5.4000000000000003E-3</v>
      </c>
      <c r="K5702" s="9">
        <v>3.6299999999999999E-2</v>
      </c>
      <c r="L5702" s="2">
        <v>2493</v>
      </c>
      <c r="M5702" s="4"/>
      <c r="N5702" s="7"/>
    </row>
    <row r="5703" spans="1:14" x14ac:dyDescent="0.3">
      <c r="A5703" s="1" t="str">
        <f>VLOOKUP(F5703,Sheet2!A:C,2,FALSE)</f>
        <v>其他</v>
      </c>
      <c r="B5703" s="1" t="str">
        <f>VLOOKUP(E5703,[1]Sheet4!A:B,2,FALSE)</f>
        <v>SDK</v>
      </c>
      <c r="C5703" s="1" t="str">
        <f t="shared" si="60"/>
        <v>07</v>
      </c>
      <c r="D5703" s="147">
        <v>20150729</v>
      </c>
      <c r="E5703" s="6" t="s">
        <v>94</v>
      </c>
      <c r="F5703" s="6" t="s">
        <v>59</v>
      </c>
      <c r="G5703" s="57">
        <v>5931426</v>
      </c>
      <c r="H5703" s="8">
        <v>2983.734238</v>
      </c>
      <c r="I5703" s="9">
        <v>0.503</v>
      </c>
      <c r="J5703" s="4">
        <v>8.5000000000000006E-3</v>
      </c>
      <c r="K5703" s="9">
        <v>5.9299999999999999E-2</v>
      </c>
      <c r="L5703" s="2">
        <v>50331</v>
      </c>
      <c r="M5703" s="4"/>
      <c r="N5703" s="7"/>
    </row>
    <row r="5704" spans="1:14" x14ac:dyDescent="0.3">
      <c r="A5704" s="1" t="str">
        <f>VLOOKUP(F5704,Sheet2!A:C,2,FALSE)</f>
        <v>其他</v>
      </c>
      <c r="B5704" s="1" t="str">
        <f>VLOOKUP(E5704,[1]Sheet4!A:B,2,FALSE)</f>
        <v>SDK</v>
      </c>
      <c r="C5704" s="1" t="str">
        <f t="shared" si="60"/>
        <v>07</v>
      </c>
      <c r="D5704" s="147">
        <v>20150729</v>
      </c>
      <c r="E5704" s="6" t="s">
        <v>94</v>
      </c>
      <c r="F5704" s="6" t="s">
        <v>41</v>
      </c>
      <c r="G5704" s="57">
        <v>10118819</v>
      </c>
      <c r="H5704" s="8">
        <v>733.108383</v>
      </c>
      <c r="I5704" s="9">
        <v>7.2400000000000006E-2</v>
      </c>
      <c r="J5704" s="4">
        <v>3.3E-3</v>
      </c>
      <c r="K5704" s="9">
        <v>2.18E-2</v>
      </c>
      <c r="L5704" s="2">
        <v>33661</v>
      </c>
      <c r="M5704" s="4"/>
      <c r="N5704" s="7"/>
    </row>
    <row r="5705" spans="1:14" x14ac:dyDescent="0.3">
      <c r="A5705" s="1" t="str">
        <f>VLOOKUP(F5705,Sheet2!A:C,2,FALSE)</f>
        <v>结果页</v>
      </c>
      <c r="B5705" s="1" t="str">
        <f>VLOOKUP(E5705,[1]Sheet4!A:B,2,FALSE)</f>
        <v>API</v>
      </c>
      <c r="C5705" s="1" t="str">
        <f t="shared" si="60"/>
        <v>07</v>
      </c>
      <c r="D5705" s="147">
        <v>20150730</v>
      </c>
      <c r="E5705" s="6" t="s">
        <v>93</v>
      </c>
      <c r="F5705" s="6" t="s">
        <v>62</v>
      </c>
      <c r="G5705" s="57">
        <v>1023964</v>
      </c>
      <c r="H5705" s="8">
        <v>1178.94</v>
      </c>
      <c r="I5705" s="9">
        <v>1.1513</v>
      </c>
      <c r="J5705" s="4">
        <v>9.9000000000000008E-3</v>
      </c>
      <c r="K5705" s="9">
        <v>0.1159</v>
      </c>
      <c r="L5705" s="2">
        <v>10170</v>
      </c>
      <c r="M5705" s="4"/>
      <c r="N5705" s="7"/>
    </row>
    <row r="5706" spans="1:14" x14ac:dyDescent="0.3">
      <c r="A5706" s="1" t="str">
        <f>VLOOKUP(F5706,Sheet2!A:C,2,FALSE)</f>
        <v>结果页</v>
      </c>
      <c r="B5706" s="1" t="str">
        <f>VLOOKUP(E5706,[1]Sheet4!A:B,2,FALSE)</f>
        <v>API</v>
      </c>
      <c r="C5706" s="1" t="str">
        <f t="shared" si="60"/>
        <v>07</v>
      </c>
      <c r="D5706" s="147">
        <v>20150730</v>
      </c>
      <c r="E5706" s="6" t="s">
        <v>93</v>
      </c>
      <c r="F5706" s="6" t="s">
        <v>63</v>
      </c>
      <c r="G5706" s="57">
        <v>217681</v>
      </c>
      <c r="H5706" s="8">
        <v>219.99</v>
      </c>
      <c r="I5706" s="9">
        <v>1.0105999999999999</v>
      </c>
      <c r="J5706" s="4">
        <v>1.54E-2</v>
      </c>
      <c r="K5706" s="9">
        <v>6.5799999999999997E-2</v>
      </c>
      <c r="L5706" s="2">
        <v>3343</v>
      </c>
      <c r="M5706" s="4"/>
      <c r="N5706" s="7"/>
    </row>
    <row r="5707" spans="1:14" x14ac:dyDescent="0.3">
      <c r="A5707" s="1" t="str">
        <f>VLOOKUP(F5707,Sheet2!A:C,2,FALSE)</f>
        <v>结果页</v>
      </c>
      <c r="B5707" s="1" t="str">
        <f>VLOOKUP(E5707,[1]Sheet4!A:B,2,FALSE)</f>
        <v>API</v>
      </c>
      <c r="C5707" s="1" t="str">
        <f t="shared" si="60"/>
        <v>07</v>
      </c>
      <c r="D5707" s="147">
        <v>20150730</v>
      </c>
      <c r="E5707" s="6" t="s">
        <v>93</v>
      </c>
      <c r="F5707" s="6" t="s">
        <v>61</v>
      </c>
      <c r="G5707" s="57">
        <v>211336</v>
      </c>
      <c r="H5707" s="8">
        <v>461.76</v>
      </c>
      <c r="I5707" s="9">
        <v>2.1850000000000001</v>
      </c>
      <c r="J5707" s="4">
        <v>1.7500000000000002E-2</v>
      </c>
      <c r="K5707" s="9">
        <v>0.1249</v>
      </c>
      <c r="L5707" s="2">
        <v>3698</v>
      </c>
      <c r="M5707" s="4"/>
      <c r="N5707" s="7"/>
    </row>
    <row r="5708" spans="1:14" x14ac:dyDescent="0.3">
      <c r="A5708" s="1" t="str">
        <f>VLOOKUP(F5708,Sheet2!A:C,2,FALSE)</f>
        <v>其他</v>
      </c>
      <c r="B5708" s="1" t="str">
        <f>VLOOKUP(E5708,[1]Sheet4!A:B,2,FALSE)</f>
        <v>API</v>
      </c>
      <c r="C5708" s="1" t="str">
        <f t="shared" si="60"/>
        <v>07</v>
      </c>
      <c r="D5708" s="147">
        <v>20150730</v>
      </c>
      <c r="E5708" s="6" t="s">
        <v>93</v>
      </c>
      <c r="F5708" s="6" t="s">
        <v>41</v>
      </c>
      <c r="G5708" s="57">
        <v>15820</v>
      </c>
      <c r="H5708" s="8">
        <v>31.94</v>
      </c>
      <c r="I5708" s="9">
        <v>2.0190000000000001</v>
      </c>
      <c r="J5708" s="4">
        <v>7.6E-3</v>
      </c>
      <c r="K5708" s="9">
        <v>0.26400000000000001</v>
      </c>
      <c r="L5708" s="2">
        <v>121</v>
      </c>
      <c r="M5708" s="4"/>
      <c r="N5708" s="7"/>
    </row>
    <row r="5709" spans="1:14" x14ac:dyDescent="0.3">
      <c r="A5709" s="1" t="str">
        <f>VLOOKUP(F5709,Sheet2!A:C,2,FALSE)</f>
        <v>结果页</v>
      </c>
      <c r="B5709" s="1" t="str">
        <f>VLOOKUP(E5709,[1]Sheet4!A:B,2,FALSE)</f>
        <v>API</v>
      </c>
      <c r="C5709" s="1" t="str">
        <f t="shared" si="60"/>
        <v>07</v>
      </c>
      <c r="D5709" s="147">
        <v>20150730</v>
      </c>
      <c r="E5709" s="6" t="s">
        <v>74</v>
      </c>
      <c r="F5709" s="6" t="s">
        <v>61</v>
      </c>
      <c r="G5709" s="57">
        <v>1455438</v>
      </c>
      <c r="H5709" s="8">
        <v>2374.56</v>
      </c>
      <c r="I5709" s="9">
        <v>1.63</v>
      </c>
      <c r="J5709" s="4">
        <v>1.89E-2</v>
      </c>
      <c r="K5709" s="9"/>
      <c r="L5709" s="2">
        <v>27536</v>
      </c>
      <c r="M5709" s="4"/>
      <c r="N5709" s="7"/>
    </row>
    <row r="5710" spans="1:14" x14ac:dyDescent="0.3">
      <c r="A5710" s="1" t="str">
        <f>VLOOKUP(F5710,Sheet2!A:C,2,FALSE)</f>
        <v>结果页</v>
      </c>
      <c r="B5710" s="1" t="str">
        <f>VLOOKUP(E5710,[1]Sheet4!A:B,2,FALSE)</f>
        <v>API</v>
      </c>
      <c r="C5710" s="1" t="str">
        <f t="shared" si="60"/>
        <v>07</v>
      </c>
      <c r="D5710" s="147">
        <v>20150730</v>
      </c>
      <c r="E5710" s="6" t="s">
        <v>74</v>
      </c>
      <c r="F5710" s="6" t="s">
        <v>63</v>
      </c>
      <c r="G5710" s="57">
        <v>490617</v>
      </c>
      <c r="H5710" s="8">
        <v>508.52</v>
      </c>
      <c r="I5710" s="9">
        <v>1.04</v>
      </c>
      <c r="J5710" s="4">
        <v>8.3999999999999995E-3</v>
      </c>
      <c r="K5710" s="9"/>
      <c r="L5710" s="2">
        <v>4126</v>
      </c>
      <c r="M5710" s="4"/>
      <c r="N5710" s="7"/>
    </row>
    <row r="5711" spans="1:14" x14ac:dyDescent="0.3">
      <c r="A5711" s="1" t="str">
        <f>VLOOKUP(F5711,Sheet2!A:C,2,FALSE)</f>
        <v>其他</v>
      </c>
      <c r="B5711" s="1" t="str">
        <f>VLOOKUP(E5711,[1]Sheet4!A:B,2,FALSE)</f>
        <v>API</v>
      </c>
      <c r="C5711" s="1" t="str">
        <f t="shared" si="60"/>
        <v>07</v>
      </c>
      <c r="D5711" s="147">
        <v>20150730</v>
      </c>
      <c r="E5711" s="6" t="s">
        <v>74</v>
      </c>
      <c r="F5711" s="6" t="s">
        <v>41</v>
      </c>
      <c r="G5711" s="57">
        <v>64727</v>
      </c>
      <c r="H5711" s="8">
        <v>339.02</v>
      </c>
      <c r="I5711" s="9">
        <v>5.24</v>
      </c>
      <c r="K5711" s="9"/>
      <c r="M5711" s="4"/>
      <c r="N5711" s="7"/>
    </row>
    <row r="5712" spans="1:14" x14ac:dyDescent="0.3">
      <c r="A5712" s="1" t="str">
        <f>VLOOKUP(F5712,Sheet2!A:C,2,FALSE)</f>
        <v>其他</v>
      </c>
      <c r="B5712" s="1" t="str">
        <f>VLOOKUP(E5712,[1]Sheet4!A:B,2,FALSE)</f>
        <v>SDK</v>
      </c>
      <c r="C5712" s="1" t="str">
        <f t="shared" si="60"/>
        <v>07</v>
      </c>
      <c r="D5712" s="147">
        <v>20150730</v>
      </c>
      <c r="E5712" s="6" t="s">
        <v>94</v>
      </c>
      <c r="F5712" s="6" t="s">
        <v>55</v>
      </c>
      <c r="G5712" s="57">
        <v>449452</v>
      </c>
      <c r="H5712" s="8">
        <v>97.463223999999997</v>
      </c>
      <c r="I5712" s="9">
        <v>0.21679999999999999</v>
      </c>
      <c r="J5712" s="4">
        <v>6.0000000000000001E-3</v>
      </c>
      <c r="K5712" s="9">
        <v>3.5900000000000001E-2</v>
      </c>
      <c r="L5712" s="2">
        <v>2714</v>
      </c>
      <c r="M5712" s="4"/>
      <c r="N5712" s="7"/>
    </row>
    <row r="5713" spans="1:14" x14ac:dyDescent="0.3">
      <c r="A5713" s="1" t="str">
        <f>VLOOKUP(F5713,Sheet2!A:C,2,FALSE)</f>
        <v>其他</v>
      </c>
      <c r="B5713" s="1" t="str">
        <f>VLOOKUP(E5713,[1]Sheet4!A:B,2,FALSE)</f>
        <v>SDK</v>
      </c>
      <c r="C5713" s="1" t="str">
        <f t="shared" si="60"/>
        <v>07</v>
      </c>
      <c r="D5713" s="147">
        <v>20150730</v>
      </c>
      <c r="E5713" s="6" t="s">
        <v>94</v>
      </c>
      <c r="F5713" s="6" t="s">
        <v>59</v>
      </c>
      <c r="G5713" s="57">
        <v>6050820</v>
      </c>
      <c r="H5713" s="8">
        <v>2900.9200510000001</v>
      </c>
      <c r="I5713" s="9">
        <v>0.47939999999999999</v>
      </c>
      <c r="J5713" s="4">
        <v>8.3999999999999995E-3</v>
      </c>
      <c r="K5713" s="9">
        <v>5.7200000000000001E-2</v>
      </c>
      <c r="L5713" s="2">
        <v>50747</v>
      </c>
      <c r="M5713" s="4"/>
      <c r="N5713" s="7"/>
    </row>
    <row r="5714" spans="1:14" x14ac:dyDescent="0.3">
      <c r="A5714" s="1" t="str">
        <f>VLOOKUP(F5714,Sheet2!A:C,2,FALSE)</f>
        <v>其他</v>
      </c>
      <c r="B5714" s="1" t="str">
        <f>VLOOKUP(E5714,[1]Sheet4!A:B,2,FALSE)</f>
        <v>SDK</v>
      </c>
      <c r="C5714" s="1" t="str">
        <f t="shared" si="60"/>
        <v>07</v>
      </c>
      <c r="D5714" s="147">
        <v>20150730</v>
      </c>
      <c r="E5714" s="6" t="s">
        <v>94</v>
      </c>
      <c r="F5714" s="6" t="s">
        <v>41</v>
      </c>
      <c r="G5714" s="57">
        <v>9888195</v>
      </c>
      <c r="H5714" s="8">
        <v>707.53031899999996</v>
      </c>
      <c r="I5714" s="9">
        <v>7.1599999999999997E-2</v>
      </c>
      <c r="J5714" s="4">
        <v>3.3E-3</v>
      </c>
      <c r="K5714" s="9">
        <v>2.1499999999999998E-2</v>
      </c>
      <c r="L5714" s="2">
        <v>32908</v>
      </c>
      <c r="M5714" s="4"/>
      <c r="N5714" s="7"/>
    </row>
    <row r="5715" spans="1:14" x14ac:dyDescent="0.3">
      <c r="A5715" s="1" t="str">
        <f>VLOOKUP(F5715,Sheet2!A:C,2,FALSE)</f>
        <v>其他</v>
      </c>
      <c r="B5715" s="1" t="str">
        <f>VLOOKUP(E5715,[1]Sheet4!A:B,2,FALSE)</f>
        <v>SDK</v>
      </c>
      <c r="C5715" s="1" t="str">
        <f t="shared" si="60"/>
        <v>07</v>
      </c>
      <c r="D5715" s="147">
        <v>20150730</v>
      </c>
      <c r="E5715" s="6" t="s">
        <v>64</v>
      </c>
      <c r="F5715" s="6" t="s">
        <v>59</v>
      </c>
      <c r="G5715" s="57">
        <v>637343</v>
      </c>
      <c r="H5715" s="8">
        <v>265.81</v>
      </c>
      <c r="I5715" s="9">
        <v>0.41710000000000003</v>
      </c>
      <c r="J5715" s="4">
        <v>1.09E-2</v>
      </c>
      <c r="K5715" s="9">
        <v>3.8300000000000001E-2</v>
      </c>
      <c r="L5715" s="2">
        <v>6942</v>
      </c>
      <c r="M5715" s="4"/>
      <c r="N5715" s="7"/>
    </row>
    <row r="5716" spans="1:14" x14ac:dyDescent="0.3">
      <c r="A5716" s="1" t="str">
        <f>VLOOKUP(F5716,Sheet2!A:C,2,FALSE)</f>
        <v>其他</v>
      </c>
      <c r="B5716" s="1" t="str">
        <f>VLOOKUP(E5716,[1]Sheet4!A:B,2,FALSE)</f>
        <v>SDK</v>
      </c>
      <c r="C5716" s="1" t="str">
        <f t="shared" si="60"/>
        <v>07</v>
      </c>
      <c r="D5716" s="147">
        <v>20150730</v>
      </c>
      <c r="E5716" s="6" t="s">
        <v>64</v>
      </c>
      <c r="F5716" s="6" t="s">
        <v>41</v>
      </c>
      <c r="G5716" s="57">
        <v>31872088</v>
      </c>
      <c r="H5716" s="8">
        <v>6291.73</v>
      </c>
      <c r="I5716" s="9">
        <v>0.19739999999999999</v>
      </c>
      <c r="J5716" s="4">
        <v>7.7000000000000002E-3</v>
      </c>
      <c r="K5716" s="9">
        <v>2.5600000000000001E-2</v>
      </c>
      <c r="L5716" s="2">
        <v>245569</v>
      </c>
      <c r="M5716" s="4"/>
      <c r="N5716" s="7"/>
    </row>
    <row r="5717" spans="1:14" x14ac:dyDescent="0.3">
      <c r="A5717" s="1" t="str">
        <f>VLOOKUP(F5717,Sheet2!A:C,2,FALSE)</f>
        <v>其他</v>
      </c>
      <c r="B5717" s="1" t="str">
        <f>VLOOKUP(E5717,[1]Sheet4!A:B,2,FALSE)</f>
        <v>SDK</v>
      </c>
      <c r="C5717" s="1" t="str">
        <f t="shared" si="60"/>
        <v>07</v>
      </c>
      <c r="D5717" s="147">
        <v>20150730</v>
      </c>
      <c r="E5717" s="6" t="s">
        <v>64</v>
      </c>
      <c r="F5717" s="6" t="s">
        <v>73</v>
      </c>
      <c r="G5717" s="57">
        <v>341537</v>
      </c>
      <c r="H5717" s="8">
        <v>308.89</v>
      </c>
      <c r="I5717" s="9">
        <v>0.90439999999999998</v>
      </c>
      <c r="J5717" s="4">
        <v>3.4299999999999997E-2</v>
      </c>
      <c r="K5717" s="9">
        <v>2.64E-2</v>
      </c>
      <c r="L5717" s="2">
        <v>11718</v>
      </c>
      <c r="M5717" s="4"/>
      <c r="N5717" s="7"/>
    </row>
    <row r="5718" spans="1:14" x14ac:dyDescent="0.3">
      <c r="A5718" s="1" t="str">
        <f>VLOOKUP(F5718,Sheet2!A:C,2,FALSE)</f>
        <v>结果页</v>
      </c>
      <c r="B5718" s="1" t="str">
        <f>VLOOKUP(E5718,[1]Sheet4!A:B,2,FALSE)</f>
        <v>SDK</v>
      </c>
      <c r="C5718" s="1" t="str">
        <f t="shared" si="60"/>
        <v>07</v>
      </c>
      <c r="D5718" s="147">
        <v>20150730</v>
      </c>
      <c r="E5718" s="6" t="s">
        <v>64</v>
      </c>
      <c r="F5718" s="6" t="s">
        <v>62</v>
      </c>
      <c r="G5718" s="57">
        <v>30634812</v>
      </c>
      <c r="H5718" s="8">
        <v>40719.599999999999</v>
      </c>
      <c r="I5718" s="9">
        <v>1.3291999999999999</v>
      </c>
      <c r="J5718" s="4">
        <v>1.5900000000000001E-2</v>
      </c>
      <c r="K5718" s="9">
        <v>8.3599999999999994E-2</v>
      </c>
      <c r="L5718" s="2">
        <v>487156</v>
      </c>
      <c r="M5718" s="4"/>
      <c r="N5718" s="7"/>
    </row>
    <row r="5719" spans="1:14" x14ac:dyDescent="0.3">
      <c r="A5719" s="1" t="str">
        <f>VLOOKUP(F5719,Sheet2!A:C,2,FALSE)</f>
        <v>其他</v>
      </c>
      <c r="B5719" s="1" t="str">
        <f>VLOOKUP(E5719,[1]Sheet4!A:B,2,FALSE)</f>
        <v>SDK</v>
      </c>
      <c r="C5719" s="1" t="str">
        <f t="shared" si="60"/>
        <v>07</v>
      </c>
      <c r="D5719" s="147">
        <v>20150730</v>
      </c>
      <c r="E5719" s="6" t="s">
        <v>64</v>
      </c>
      <c r="F5719" s="6" t="s">
        <v>69</v>
      </c>
      <c r="G5719" s="57">
        <v>394015</v>
      </c>
      <c r="H5719" s="8">
        <v>1659.48</v>
      </c>
      <c r="I5719" s="9">
        <v>4.2117000000000004</v>
      </c>
      <c r="J5719" s="4">
        <v>2.5999999999999999E-2</v>
      </c>
      <c r="K5719" s="9">
        <v>0.16209999999999999</v>
      </c>
      <c r="L5719" s="2">
        <v>10239</v>
      </c>
      <c r="M5719" s="4"/>
      <c r="N5719" s="7"/>
    </row>
    <row r="5720" spans="1:14" x14ac:dyDescent="0.3">
      <c r="A5720" s="1" t="str">
        <f>VLOOKUP(F5720,Sheet2!A:C,2,FALSE)</f>
        <v>其他</v>
      </c>
      <c r="B5720" s="1" t="str">
        <f>VLOOKUP(E5720,[1]Sheet4!A:B,2,FALSE)</f>
        <v>SDK</v>
      </c>
      <c r="C5720" s="1" t="str">
        <f t="shared" si="60"/>
        <v>07</v>
      </c>
      <c r="D5720" s="147">
        <v>20150730</v>
      </c>
      <c r="E5720" s="6" t="s">
        <v>64</v>
      </c>
      <c r="F5720" s="6" t="s">
        <v>68</v>
      </c>
      <c r="G5720" s="57">
        <v>560497</v>
      </c>
      <c r="H5720" s="8">
        <v>772.11</v>
      </c>
      <c r="I5720" s="9">
        <v>1.3774999999999999</v>
      </c>
      <c r="J5720" s="4">
        <v>1.78E-2</v>
      </c>
      <c r="K5720" s="9">
        <v>7.7399999999999997E-2</v>
      </c>
      <c r="L5720" s="2">
        <v>9975</v>
      </c>
      <c r="M5720" s="4"/>
      <c r="N5720" s="7"/>
    </row>
    <row r="5721" spans="1:14" x14ac:dyDescent="0.3">
      <c r="A5721" s="1" t="str">
        <f>VLOOKUP(F5721,Sheet2!A:C,2,FALSE)</f>
        <v>充电屏保</v>
      </c>
      <c r="B5721" s="1" t="str">
        <f>VLOOKUP(E5721,[1]Sheet4!A:B,2,FALSE)</f>
        <v>SDK</v>
      </c>
      <c r="C5721" s="1" t="str">
        <f t="shared" si="60"/>
        <v>07</v>
      </c>
      <c r="D5721" s="147">
        <v>20150730</v>
      </c>
      <c r="E5721" s="6" t="s">
        <v>64</v>
      </c>
      <c r="F5721" s="6" t="s">
        <v>67</v>
      </c>
      <c r="G5721" s="57">
        <v>240440078</v>
      </c>
      <c r="H5721" s="8">
        <v>61160.92</v>
      </c>
      <c r="I5721" s="9">
        <v>0.25440000000000002</v>
      </c>
      <c r="J5721" s="4">
        <v>8.8999999999999999E-3</v>
      </c>
      <c r="K5721" s="9">
        <v>2.8400000000000002E-2</v>
      </c>
      <c r="L5721" s="2">
        <v>2150126</v>
      </c>
      <c r="M5721" s="4"/>
      <c r="N5721" s="7"/>
    </row>
    <row r="5722" spans="1:14" x14ac:dyDescent="0.3">
      <c r="A5722" s="1" t="str">
        <f>VLOOKUP(F5722,Sheet2!A:C,2,FALSE)</f>
        <v>其他</v>
      </c>
      <c r="B5722" s="1" t="str">
        <f>VLOOKUP(E5722,[1]Sheet4!A:B,2,FALSE)</f>
        <v>SDK</v>
      </c>
      <c r="C5722" s="1" t="str">
        <f t="shared" si="60"/>
        <v>07</v>
      </c>
      <c r="D5722" s="147">
        <v>20150730</v>
      </c>
      <c r="E5722" s="6" t="s">
        <v>64</v>
      </c>
      <c r="F5722" s="6" t="s">
        <v>76</v>
      </c>
      <c r="G5722" s="57">
        <v>251680</v>
      </c>
      <c r="H5722" s="8">
        <v>502.93</v>
      </c>
      <c r="I5722" s="9">
        <v>1.9983</v>
      </c>
      <c r="J5722" s="4">
        <v>1.8599999999999998E-2</v>
      </c>
      <c r="K5722" s="9">
        <v>0.1076</v>
      </c>
      <c r="L5722" s="2">
        <v>4672</v>
      </c>
      <c r="M5722" s="4"/>
      <c r="N5722" s="7"/>
    </row>
    <row r="5723" spans="1:14" x14ac:dyDescent="0.3">
      <c r="A5723" s="1" t="str">
        <f>VLOOKUP(F5723,Sheet2!A:C,2,FALSE)</f>
        <v>Applock</v>
      </c>
      <c r="B5723" s="1" t="str">
        <f>VLOOKUP(E5723,[1]Sheet4!A:B,2,FALSE)</f>
        <v>SDK</v>
      </c>
      <c r="C5723" s="1" t="str">
        <f t="shared" si="60"/>
        <v>07</v>
      </c>
      <c r="D5723" s="147">
        <v>20150730</v>
      </c>
      <c r="E5723" s="6" t="s">
        <v>64</v>
      </c>
      <c r="F5723" s="6" t="s">
        <v>66</v>
      </c>
      <c r="G5723" s="57">
        <v>169216322</v>
      </c>
      <c r="H5723" s="8">
        <v>52673.88</v>
      </c>
      <c r="I5723" s="9">
        <v>0.31130000000000002</v>
      </c>
      <c r="J5723" s="4">
        <v>1.12E-2</v>
      </c>
      <c r="K5723" s="9">
        <v>2.7799999999999998E-2</v>
      </c>
      <c r="L5723" s="2">
        <v>1895228</v>
      </c>
      <c r="M5723" s="4"/>
      <c r="N5723" s="7"/>
    </row>
    <row r="5724" spans="1:14" x14ac:dyDescent="0.3">
      <c r="A5724" s="1" t="str">
        <f>VLOOKUP(F5724,Sheet2!A:C,2,FALSE)</f>
        <v>结果页</v>
      </c>
      <c r="B5724" s="1" t="str">
        <f>VLOOKUP(E5724,[1]Sheet4!A:B,2,FALSE)</f>
        <v>SDK</v>
      </c>
      <c r="C5724" s="1" t="str">
        <f t="shared" si="60"/>
        <v>07</v>
      </c>
      <c r="D5724" s="147">
        <v>20150730</v>
      </c>
      <c r="E5724" s="6" t="s">
        <v>64</v>
      </c>
      <c r="F5724" s="6" t="s">
        <v>63</v>
      </c>
      <c r="G5724" s="57">
        <v>16694438</v>
      </c>
      <c r="H5724" s="8">
        <v>34686.28</v>
      </c>
      <c r="I5724" s="9">
        <v>2.0777000000000001</v>
      </c>
      <c r="J5724" s="4">
        <v>2.53E-2</v>
      </c>
      <c r="K5724" s="9">
        <v>8.2299999999999998E-2</v>
      </c>
      <c r="L5724" s="2">
        <v>421615</v>
      </c>
      <c r="M5724" s="4"/>
      <c r="N5724" s="7"/>
    </row>
    <row r="5725" spans="1:14" x14ac:dyDescent="0.3">
      <c r="A5725" s="1" t="str">
        <f>VLOOKUP(F5725,Sheet2!A:C,2,FALSE)</f>
        <v>充电屏保</v>
      </c>
      <c r="B5725" s="1" t="str">
        <f>VLOOKUP(E5725,[1]Sheet4!A:B,2,FALSE)</f>
        <v>SDK</v>
      </c>
      <c r="C5725" s="1" t="str">
        <f t="shared" si="60"/>
        <v>07</v>
      </c>
      <c r="D5725" s="147">
        <v>20150730</v>
      </c>
      <c r="E5725" s="6" t="s">
        <v>64</v>
      </c>
      <c r="F5725" s="6" t="s">
        <v>72</v>
      </c>
      <c r="G5725" s="57">
        <v>60593431</v>
      </c>
      <c r="H5725" s="8">
        <v>24048.1</v>
      </c>
      <c r="I5725" s="9">
        <v>0.39689999999999998</v>
      </c>
      <c r="J5725" s="4">
        <v>1.03E-2</v>
      </c>
      <c r="K5725" s="9">
        <v>3.8600000000000002E-2</v>
      </c>
      <c r="L5725" s="2">
        <v>623680</v>
      </c>
      <c r="M5725" s="4"/>
      <c r="N5725" s="7"/>
    </row>
    <row r="5726" spans="1:14" x14ac:dyDescent="0.3">
      <c r="A5726" s="1" t="str">
        <f>VLOOKUP(F5726,Sheet2!A:C,2,FALSE)</f>
        <v>Applock</v>
      </c>
      <c r="B5726" s="1" t="str">
        <f>VLOOKUP(E5726,[1]Sheet4!A:B,2,FALSE)</f>
        <v>SDK</v>
      </c>
      <c r="C5726" s="1" t="str">
        <f t="shared" si="60"/>
        <v>07</v>
      </c>
      <c r="D5726" s="147">
        <v>20150730</v>
      </c>
      <c r="E5726" s="6" t="s">
        <v>64</v>
      </c>
      <c r="F5726" s="6" t="s">
        <v>71</v>
      </c>
      <c r="G5726" s="57">
        <v>444797335</v>
      </c>
      <c r="H5726" s="8">
        <v>216526.76</v>
      </c>
      <c r="I5726" s="9">
        <v>0.48680000000000001</v>
      </c>
      <c r="J5726" s="4">
        <v>1.04E-2</v>
      </c>
      <c r="K5726" s="9">
        <v>4.6899999999999997E-2</v>
      </c>
      <c r="L5726" s="2">
        <v>4615288</v>
      </c>
      <c r="M5726" s="4"/>
      <c r="N5726" s="7"/>
    </row>
    <row r="5727" spans="1:14" x14ac:dyDescent="0.3">
      <c r="A5727" s="1" t="str">
        <f>VLOOKUP(F5727,Sheet2!A:C,2,FALSE)</f>
        <v>其他</v>
      </c>
      <c r="B5727" s="1" t="str">
        <f>VLOOKUP(E5727,[1]Sheet4!A:B,2,FALSE)</f>
        <v>SDK</v>
      </c>
      <c r="C5727" s="1" t="str">
        <f t="shared" si="60"/>
        <v>07</v>
      </c>
      <c r="D5727" s="147">
        <v>20150730</v>
      </c>
      <c r="E5727" s="6" t="s">
        <v>64</v>
      </c>
      <c r="F5727" s="6" t="s">
        <v>102</v>
      </c>
      <c r="G5727" s="57">
        <v>252965</v>
      </c>
      <c r="H5727" s="8">
        <v>447.81</v>
      </c>
      <c r="I5727" s="9">
        <v>1.7702</v>
      </c>
      <c r="J5727" s="4">
        <v>3.5900000000000001E-2</v>
      </c>
      <c r="K5727" s="9">
        <v>4.9299999999999997E-2</v>
      </c>
      <c r="L5727" s="2">
        <v>9089</v>
      </c>
      <c r="M5727" s="4"/>
      <c r="N5727" s="7"/>
    </row>
    <row r="5728" spans="1:14" x14ac:dyDescent="0.3">
      <c r="A5728" s="1" t="str">
        <f>VLOOKUP(F5728,Sheet2!A:C,2,FALSE)</f>
        <v>其他</v>
      </c>
      <c r="B5728" s="1" t="str">
        <f>VLOOKUP(E5728,[1]Sheet4!A:B,2,FALSE)</f>
        <v>SDK</v>
      </c>
      <c r="C5728" s="1" t="str">
        <f t="shared" si="60"/>
        <v>07</v>
      </c>
      <c r="D5728" s="147">
        <v>20150730</v>
      </c>
      <c r="E5728" s="6" t="s">
        <v>64</v>
      </c>
      <c r="F5728" s="6" t="s">
        <v>70</v>
      </c>
      <c r="G5728" s="57">
        <v>3106626</v>
      </c>
      <c r="H5728" s="8">
        <v>1202.1400000000001</v>
      </c>
      <c r="I5728" s="9">
        <v>0.38700000000000001</v>
      </c>
      <c r="J5728" s="4">
        <v>4.1000000000000003E-3</v>
      </c>
      <c r="K5728" s="9">
        <v>9.4500000000000001E-2</v>
      </c>
      <c r="L5728" s="2">
        <v>12716</v>
      </c>
      <c r="M5728" s="4"/>
      <c r="N5728" s="7"/>
    </row>
    <row r="5729" spans="1:14" x14ac:dyDescent="0.3">
      <c r="A5729" s="1" t="str">
        <f>VLOOKUP(F5729,Sheet2!A:C,2,FALSE)</f>
        <v>天气</v>
      </c>
      <c r="B5729" s="1" t="str">
        <f>VLOOKUP(E5729,[1]Sheet4!A:B,2,FALSE)</f>
        <v>SDK</v>
      </c>
      <c r="C5729" s="1" t="str">
        <f t="shared" si="60"/>
        <v>07</v>
      </c>
      <c r="D5729" s="147">
        <v>20150730</v>
      </c>
      <c r="E5729" s="6" t="s">
        <v>64</v>
      </c>
      <c r="F5729" s="6" t="s">
        <v>107</v>
      </c>
      <c r="G5729" s="57">
        <v>1060581</v>
      </c>
      <c r="H5729" s="8">
        <v>6859.45</v>
      </c>
      <c r="I5729" s="9">
        <v>6.4676</v>
      </c>
      <c r="J5729" s="4">
        <v>7.4399999999999994E-2</v>
      </c>
      <c r="K5729" s="9">
        <v>8.6900000000000005E-2</v>
      </c>
      <c r="L5729" s="2">
        <v>78901</v>
      </c>
      <c r="M5729" s="4"/>
      <c r="N5729" s="7"/>
    </row>
    <row r="5730" spans="1:14" x14ac:dyDescent="0.3">
      <c r="A5730" s="1" t="str">
        <f>VLOOKUP(F5730,Sheet2!A:C,2,FALSE)</f>
        <v>其他</v>
      </c>
      <c r="B5730" s="1" t="str">
        <f>VLOOKUP(E5730,[1]Sheet4!A:B,2,FALSE)</f>
        <v>SDK</v>
      </c>
      <c r="C5730" s="1" t="str">
        <f t="shared" si="60"/>
        <v>07</v>
      </c>
      <c r="D5730" s="147">
        <v>20150730</v>
      </c>
      <c r="E5730" s="6" t="s">
        <v>64</v>
      </c>
      <c r="F5730" s="6" t="s">
        <v>75</v>
      </c>
      <c r="G5730" s="57">
        <v>92437</v>
      </c>
      <c r="H5730" s="8">
        <v>1451.39</v>
      </c>
      <c r="I5730" s="9">
        <v>15.7014</v>
      </c>
      <c r="J5730" s="4">
        <v>8.7400000000000005E-2</v>
      </c>
      <c r="K5730" s="9">
        <v>0.1797</v>
      </c>
      <c r="L5730" s="2">
        <v>8076</v>
      </c>
      <c r="M5730" s="4"/>
      <c r="N5730" s="7"/>
    </row>
    <row r="5731" spans="1:14" x14ac:dyDescent="0.3">
      <c r="A5731" s="1" t="str">
        <f>VLOOKUP(F5731,Sheet2!A:C,2,FALSE)</f>
        <v>其他</v>
      </c>
      <c r="B5731" s="1" t="str">
        <f>VLOOKUP(E5731,[1]Sheet4!A:B,2,FALSE)</f>
        <v>SDK</v>
      </c>
      <c r="C5731" s="1" t="str">
        <f t="shared" si="60"/>
        <v>07</v>
      </c>
      <c r="D5731" s="147">
        <v>20150730</v>
      </c>
      <c r="E5731" s="6" t="s">
        <v>64</v>
      </c>
      <c r="F5731" s="6" t="s">
        <v>55</v>
      </c>
      <c r="G5731" s="57">
        <v>5843446</v>
      </c>
      <c r="H5731" s="8">
        <v>4309.62</v>
      </c>
      <c r="I5731" s="9">
        <v>0.73750000000000004</v>
      </c>
      <c r="J5731" s="4">
        <v>1.2E-2</v>
      </c>
      <c r="K5731" s="9">
        <v>6.1600000000000002E-2</v>
      </c>
      <c r="L5731" s="2">
        <v>69978</v>
      </c>
      <c r="M5731" s="4"/>
      <c r="N5731" s="7"/>
    </row>
    <row r="5732" spans="1:14" x14ac:dyDescent="0.3">
      <c r="A5732" s="1" t="str">
        <f>VLOOKUP(F5732,Sheet2!A:C,2,FALSE)</f>
        <v>结果页</v>
      </c>
      <c r="B5732" s="1" t="str">
        <f>VLOOKUP(E5732,[1]Sheet4!A:B,2,FALSE)</f>
        <v>SDK</v>
      </c>
      <c r="C5732" s="1" t="str">
        <f t="shared" ref="C5732:C5795" si="61">RIGHT(LEFT(D5732,6),2)</f>
        <v>07</v>
      </c>
      <c r="D5732" s="147">
        <v>20150730</v>
      </c>
      <c r="E5732" s="6" t="s">
        <v>64</v>
      </c>
      <c r="F5732" s="6" t="s">
        <v>61</v>
      </c>
      <c r="G5732" s="57">
        <v>6052311</v>
      </c>
      <c r="H5732" s="8">
        <v>4181.74</v>
      </c>
      <c r="I5732" s="9">
        <v>0.69089999999999996</v>
      </c>
      <c r="J5732" s="4">
        <v>1.35E-2</v>
      </c>
      <c r="K5732" s="9">
        <v>5.11E-2</v>
      </c>
      <c r="L5732" s="2">
        <v>81802</v>
      </c>
      <c r="M5732" s="4"/>
      <c r="N5732" s="7"/>
    </row>
    <row r="5733" spans="1:14" x14ac:dyDescent="0.3">
      <c r="A5733" s="1" t="str">
        <f>VLOOKUP(F5733,Sheet2!A:C,2,FALSE)</f>
        <v>充电屏保</v>
      </c>
      <c r="B5733" s="1" t="str">
        <f>VLOOKUP(E5733,[1]Sheet4!A:B,2,FALSE)</f>
        <v>SDK</v>
      </c>
      <c r="C5733" s="1" t="str">
        <f t="shared" si="61"/>
        <v>07</v>
      </c>
      <c r="D5733" s="147">
        <v>20150730</v>
      </c>
      <c r="E5733" s="6" t="s">
        <v>64</v>
      </c>
      <c r="F5733" s="6" t="s">
        <v>65</v>
      </c>
      <c r="G5733" s="57">
        <v>26424493</v>
      </c>
      <c r="H5733" s="8">
        <v>21673.25</v>
      </c>
      <c r="I5733" s="9">
        <v>0.82020000000000004</v>
      </c>
      <c r="J5733" s="4">
        <v>9.4999999999999998E-3</v>
      </c>
      <c r="K5733" s="9">
        <v>8.6699999999999999E-2</v>
      </c>
      <c r="L5733" s="2">
        <v>250095</v>
      </c>
      <c r="M5733" s="4"/>
      <c r="N5733" s="7"/>
    </row>
    <row r="5734" spans="1:14" x14ac:dyDescent="0.3">
      <c r="A5734" s="1" t="str">
        <f>VLOOKUP(F5734,Sheet2!A:C,2,FALSE)</f>
        <v>其他</v>
      </c>
      <c r="B5734" s="1" t="str">
        <f>VLOOKUP(E5734,[1]Sheet4!A:B,2,FALSE)</f>
        <v>SDK</v>
      </c>
      <c r="C5734" s="1" t="str">
        <f t="shared" si="61"/>
        <v>07</v>
      </c>
      <c r="D5734" s="147">
        <v>20150731</v>
      </c>
      <c r="E5734" s="6" t="s">
        <v>64</v>
      </c>
      <c r="F5734" s="6" t="s">
        <v>59</v>
      </c>
      <c r="G5734" s="57">
        <v>8989466</v>
      </c>
      <c r="H5734" s="8">
        <v>2388.36</v>
      </c>
      <c r="I5734" s="9">
        <v>0.26569999999999999</v>
      </c>
      <c r="J5734" s="4">
        <v>8.6999999999999994E-3</v>
      </c>
      <c r="K5734" s="9">
        <v>3.0499999999999999E-2</v>
      </c>
      <c r="L5734" s="2">
        <v>78213</v>
      </c>
      <c r="M5734" s="4"/>
      <c r="N5734" s="7"/>
    </row>
    <row r="5735" spans="1:14" x14ac:dyDescent="0.3">
      <c r="A5735" s="1" t="str">
        <f>VLOOKUP(F5735,Sheet2!A:C,2,FALSE)</f>
        <v>其他</v>
      </c>
      <c r="B5735" s="1" t="str">
        <f>VLOOKUP(E5735,[1]Sheet4!A:B,2,FALSE)</f>
        <v>SDK</v>
      </c>
      <c r="C5735" s="1" t="str">
        <f t="shared" si="61"/>
        <v>07</v>
      </c>
      <c r="D5735" s="147">
        <v>20150731</v>
      </c>
      <c r="E5735" s="6" t="s">
        <v>64</v>
      </c>
      <c r="F5735" s="6" t="s">
        <v>41</v>
      </c>
      <c r="G5735" s="57">
        <v>32819933</v>
      </c>
      <c r="H5735" s="8">
        <v>5804.21</v>
      </c>
      <c r="I5735" s="9">
        <v>0.1769</v>
      </c>
      <c r="J5735" s="4">
        <v>8.0999999999999996E-3</v>
      </c>
      <c r="K5735" s="9">
        <v>2.1899999999999999E-2</v>
      </c>
      <c r="L5735" s="2">
        <v>265546</v>
      </c>
      <c r="M5735" s="4"/>
      <c r="N5735" s="7"/>
    </row>
    <row r="5736" spans="1:14" x14ac:dyDescent="0.3">
      <c r="A5736" s="1" t="str">
        <f>VLOOKUP(F5736,Sheet2!A:C,2,FALSE)</f>
        <v>其他</v>
      </c>
      <c r="B5736" s="1" t="str">
        <f>VLOOKUP(E5736,[1]Sheet4!A:B,2,FALSE)</f>
        <v>SDK</v>
      </c>
      <c r="C5736" s="1" t="str">
        <f t="shared" si="61"/>
        <v>07</v>
      </c>
      <c r="D5736" s="147">
        <v>20150731</v>
      </c>
      <c r="E5736" s="6" t="s">
        <v>64</v>
      </c>
      <c r="F5736" s="6" t="s">
        <v>73</v>
      </c>
      <c r="G5736" s="57">
        <v>333548</v>
      </c>
      <c r="H5736" s="8">
        <v>250.4</v>
      </c>
      <c r="I5736" s="9">
        <v>0.75070000000000003</v>
      </c>
      <c r="J5736" s="4">
        <v>3.4200000000000001E-2</v>
      </c>
      <c r="K5736" s="9">
        <v>2.1899999999999999E-2</v>
      </c>
      <c r="L5736" s="2">
        <v>11415</v>
      </c>
      <c r="M5736" s="4"/>
      <c r="N5736" s="7"/>
    </row>
    <row r="5737" spans="1:14" x14ac:dyDescent="0.3">
      <c r="A5737" s="1" t="str">
        <f>VLOOKUP(F5737,Sheet2!A:C,2,FALSE)</f>
        <v>结果页</v>
      </c>
      <c r="B5737" s="1" t="str">
        <f>VLOOKUP(E5737,[1]Sheet4!A:B,2,FALSE)</f>
        <v>SDK</v>
      </c>
      <c r="C5737" s="1" t="str">
        <f t="shared" si="61"/>
        <v>07</v>
      </c>
      <c r="D5737" s="147">
        <v>20150731</v>
      </c>
      <c r="E5737" s="6" t="s">
        <v>64</v>
      </c>
      <c r="F5737" s="6" t="s">
        <v>62</v>
      </c>
      <c r="G5737" s="57">
        <v>30373452</v>
      </c>
      <c r="H5737" s="8">
        <v>38475.160000000003</v>
      </c>
      <c r="I5737" s="9">
        <v>1.2666999999999999</v>
      </c>
      <c r="J5737" s="4">
        <v>1.5699999999999999E-2</v>
      </c>
      <c r="K5737" s="9">
        <v>8.0600000000000005E-2</v>
      </c>
      <c r="L5737" s="2">
        <v>477238</v>
      </c>
      <c r="M5737" s="4"/>
      <c r="N5737" s="7"/>
    </row>
    <row r="5738" spans="1:14" x14ac:dyDescent="0.3">
      <c r="A5738" s="1" t="str">
        <f>VLOOKUP(F5738,Sheet2!A:C,2,FALSE)</f>
        <v>其他</v>
      </c>
      <c r="B5738" s="1" t="str">
        <f>VLOOKUP(E5738,[1]Sheet4!A:B,2,FALSE)</f>
        <v>SDK</v>
      </c>
      <c r="C5738" s="1" t="str">
        <f t="shared" si="61"/>
        <v>07</v>
      </c>
      <c r="D5738" s="147">
        <v>20150731</v>
      </c>
      <c r="E5738" s="6" t="s">
        <v>64</v>
      </c>
      <c r="F5738" s="6" t="s">
        <v>69</v>
      </c>
      <c r="G5738" s="57">
        <v>426663</v>
      </c>
      <c r="H5738" s="8">
        <v>1824.68</v>
      </c>
      <c r="I5738" s="9">
        <v>4.2766000000000002</v>
      </c>
      <c r="J5738" s="4">
        <v>2.5499999999999998E-2</v>
      </c>
      <c r="K5738" s="9">
        <v>0.1678</v>
      </c>
      <c r="L5738" s="2">
        <v>10873</v>
      </c>
      <c r="M5738" s="4"/>
      <c r="N5738" s="7"/>
    </row>
    <row r="5739" spans="1:14" x14ac:dyDescent="0.3">
      <c r="A5739" s="1" t="str">
        <f>VLOOKUP(F5739,Sheet2!A:C,2,FALSE)</f>
        <v>其他</v>
      </c>
      <c r="B5739" s="1" t="str">
        <f>VLOOKUP(E5739,[1]Sheet4!A:B,2,FALSE)</f>
        <v>SDK</v>
      </c>
      <c r="C5739" s="1" t="str">
        <f t="shared" si="61"/>
        <v>07</v>
      </c>
      <c r="D5739" s="147">
        <v>20150731</v>
      </c>
      <c r="E5739" s="6" t="s">
        <v>64</v>
      </c>
      <c r="F5739" s="6" t="s">
        <v>68</v>
      </c>
      <c r="G5739" s="57">
        <v>552956</v>
      </c>
      <c r="H5739" s="8">
        <v>781.31</v>
      </c>
      <c r="I5739" s="9">
        <v>1.413</v>
      </c>
      <c r="J5739" s="4">
        <v>1.8700000000000001E-2</v>
      </c>
      <c r="K5739" s="9">
        <v>7.5499999999999998E-2</v>
      </c>
      <c r="L5739" s="2">
        <v>10342</v>
      </c>
      <c r="M5739" s="4"/>
      <c r="N5739" s="7"/>
    </row>
    <row r="5740" spans="1:14" x14ac:dyDescent="0.3">
      <c r="A5740" s="1" t="str">
        <f>VLOOKUP(F5740,Sheet2!A:C,2,FALSE)</f>
        <v>充电屏保</v>
      </c>
      <c r="B5740" s="1" t="str">
        <f>VLOOKUP(E5740,[1]Sheet4!A:B,2,FALSE)</f>
        <v>SDK</v>
      </c>
      <c r="C5740" s="1" t="str">
        <f t="shared" si="61"/>
        <v>07</v>
      </c>
      <c r="D5740" s="147">
        <v>20150731</v>
      </c>
      <c r="E5740" s="6" t="s">
        <v>64</v>
      </c>
      <c r="F5740" s="6" t="s">
        <v>67</v>
      </c>
      <c r="G5740" s="57">
        <v>237716194</v>
      </c>
      <c r="H5740" s="8">
        <v>59224.28</v>
      </c>
      <c r="I5740" s="9">
        <v>0.24909999999999999</v>
      </c>
      <c r="J5740" s="4">
        <v>9.2999999999999992E-3</v>
      </c>
      <c r="K5740" s="9">
        <v>2.6800000000000001E-2</v>
      </c>
      <c r="L5740" s="2">
        <v>2207585</v>
      </c>
      <c r="M5740" s="4"/>
      <c r="N5740" s="7"/>
    </row>
    <row r="5741" spans="1:14" x14ac:dyDescent="0.3">
      <c r="A5741" s="1" t="str">
        <f>VLOOKUP(F5741,Sheet2!A:C,2,FALSE)</f>
        <v>其他</v>
      </c>
      <c r="B5741" s="1" t="str">
        <f>VLOOKUP(E5741,[1]Sheet4!A:B,2,FALSE)</f>
        <v>SDK</v>
      </c>
      <c r="C5741" s="1" t="str">
        <f t="shared" si="61"/>
        <v>07</v>
      </c>
      <c r="D5741" s="147">
        <v>20150731</v>
      </c>
      <c r="E5741" s="6" t="s">
        <v>64</v>
      </c>
      <c r="F5741" s="6" t="s">
        <v>76</v>
      </c>
      <c r="G5741" s="57">
        <v>241814</v>
      </c>
      <c r="H5741" s="8">
        <v>499.28</v>
      </c>
      <c r="I5741" s="9">
        <v>2.0647000000000002</v>
      </c>
      <c r="J5741" s="4">
        <v>1.95E-2</v>
      </c>
      <c r="K5741" s="9">
        <v>0.106</v>
      </c>
      <c r="L5741" s="2">
        <v>4710</v>
      </c>
      <c r="M5741" s="4"/>
      <c r="N5741" s="7"/>
    </row>
    <row r="5742" spans="1:14" x14ac:dyDescent="0.3">
      <c r="A5742" s="1" t="str">
        <f>VLOOKUP(F5742,Sheet2!A:C,2,FALSE)</f>
        <v>Applock</v>
      </c>
      <c r="B5742" s="1" t="str">
        <f>VLOOKUP(E5742,[1]Sheet4!A:B,2,FALSE)</f>
        <v>SDK</v>
      </c>
      <c r="C5742" s="1" t="str">
        <f t="shared" si="61"/>
        <v>07</v>
      </c>
      <c r="D5742" s="147">
        <v>20150731</v>
      </c>
      <c r="E5742" s="6" t="s">
        <v>64</v>
      </c>
      <c r="F5742" s="6" t="s">
        <v>66</v>
      </c>
      <c r="G5742" s="57">
        <v>168481852</v>
      </c>
      <c r="H5742" s="8">
        <v>43442.95</v>
      </c>
      <c r="I5742" s="9">
        <v>0.25779999999999997</v>
      </c>
      <c r="J5742" s="4">
        <v>1.17E-2</v>
      </c>
      <c r="K5742" s="9">
        <v>2.2100000000000002E-2</v>
      </c>
      <c r="L5742" s="2">
        <v>1964606</v>
      </c>
      <c r="M5742" s="4"/>
      <c r="N5742" s="7"/>
    </row>
    <row r="5743" spans="1:14" x14ac:dyDescent="0.3">
      <c r="A5743" s="1" t="str">
        <f>VLOOKUP(F5743,Sheet2!A:C,2,FALSE)</f>
        <v>结果页</v>
      </c>
      <c r="B5743" s="1" t="str">
        <f>VLOOKUP(E5743,[1]Sheet4!A:B,2,FALSE)</f>
        <v>SDK</v>
      </c>
      <c r="C5743" s="1" t="str">
        <f t="shared" si="61"/>
        <v>07</v>
      </c>
      <c r="D5743" s="147">
        <v>20150731</v>
      </c>
      <c r="E5743" s="6" t="s">
        <v>64</v>
      </c>
      <c r="F5743" s="6" t="s">
        <v>63</v>
      </c>
      <c r="G5743" s="57">
        <v>16917748</v>
      </c>
      <c r="H5743" s="8">
        <v>32755.93</v>
      </c>
      <c r="I5743" s="9">
        <v>1.9361999999999999</v>
      </c>
      <c r="J5743" s="4">
        <v>2.4799999999999999E-2</v>
      </c>
      <c r="K5743" s="9">
        <v>7.8100000000000003E-2</v>
      </c>
      <c r="L5743" s="2">
        <v>419534</v>
      </c>
      <c r="M5743" s="4"/>
      <c r="N5743" s="7"/>
    </row>
    <row r="5744" spans="1:14" x14ac:dyDescent="0.3">
      <c r="A5744" s="1" t="str">
        <f>VLOOKUP(F5744,Sheet2!A:C,2,FALSE)</f>
        <v>充电屏保</v>
      </c>
      <c r="B5744" s="1" t="str">
        <f>VLOOKUP(E5744,[1]Sheet4!A:B,2,FALSE)</f>
        <v>SDK</v>
      </c>
      <c r="C5744" s="1" t="str">
        <f t="shared" si="61"/>
        <v>07</v>
      </c>
      <c r="D5744" s="147">
        <v>20150731</v>
      </c>
      <c r="E5744" s="6" t="s">
        <v>64</v>
      </c>
      <c r="F5744" s="6" t="s">
        <v>72</v>
      </c>
      <c r="G5744" s="57">
        <v>60542317</v>
      </c>
      <c r="H5744" s="8">
        <v>21443.439999999999</v>
      </c>
      <c r="I5744" s="9">
        <v>0.35420000000000001</v>
      </c>
      <c r="J5744" s="4">
        <v>1.04E-2</v>
      </c>
      <c r="K5744" s="9">
        <v>3.4000000000000002E-2</v>
      </c>
      <c r="L5744" s="2">
        <v>631290</v>
      </c>
      <c r="M5744" s="4"/>
      <c r="N5744" s="7"/>
    </row>
    <row r="5745" spans="1:14" x14ac:dyDescent="0.3">
      <c r="A5745" s="1" t="str">
        <f>VLOOKUP(F5745,Sheet2!A:C,2,FALSE)</f>
        <v>Applock</v>
      </c>
      <c r="B5745" s="1" t="str">
        <f>VLOOKUP(E5745,[1]Sheet4!A:B,2,FALSE)</f>
        <v>SDK</v>
      </c>
      <c r="C5745" s="1" t="str">
        <f t="shared" si="61"/>
        <v>07</v>
      </c>
      <c r="D5745" s="147">
        <v>20150731</v>
      </c>
      <c r="E5745" s="6" t="s">
        <v>64</v>
      </c>
      <c r="F5745" s="6" t="s">
        <v>71</v>
      </c>
      <c r="G5745" s="57">
        <v>442817182</v>
      </c>
      <c r="H5745" s="8">
        <v>202874.43</v>
      </c>
      <c r="I5745" s="9">
        <v>0.45810000000000001</v>
      </c>
      <c r="J5745" s="4">
        <v>1.0800000000000001E-2</v>
      </c>
      <c r="K5745" s="9">
        <v>4.24E-2</v>
      </c>
      <c r="L5745" s="2">
        <v>4784884</v>
      </c>
      <c r="M5745" s="4"/>
      <c r="N5745" s="7"/>
    </row>
    <row r="5746" spans="1:14" x14ac:dyDescent="0.3">
      <c r="A5746" s="1" t="str">
        <f>VLOOKUP(F5746,Sheet2!A:C,2,FALSE)</f>
        <v>其他</v>
      </c>
      <c r="B5746" s="1" t="str">
        <f>VLOOKUP(E5746,[1]Sheet4!A:B,2,FALSE)</f>
        <v>SDK</v>
      </c>
      <c r="C5746" s="1" t="str">
        <f t="shared" si="61"/>
        <v>07</v>
      </c>
      <c r="D5746" s="147">
        <v>20150731</v>
      </c>
      <c r="E5746" s="6" t="s">
        <v>64</v>
      </c>
      <c r="F5746" s="6" t="s">
        <v>102</v>
      </c>
      <c r="G5746" s="57">
        <v>260492</v>
      </c>
      <c r="H5746" s="8">
        <v>410.06</v>
      </c>
      <c r="I5746" s="9">
        <v>1.5742</v>
      </c>
      <c r="J5746" s="4">
        <v>3.5799999999999998E-2</v>
      </c>
      <c r="K5746" s="9">
        <v>4.3900000000000002E-2</v>
      </c>
      <c r="L5746" s="2">
        <v>9333</v>
      </c>
      <c r="M5746" s="4"/>
      <c r="N5746" s="7"/>
    </row>
    <row r="5747" spans="1:14" x14ac:dyDescent="0.3">
      <c r="A5747" s="1" t="str">
        <f>VLOOKUP(F5747,Sheet2!A:C,2,FALSE)</f>
        <v>其他</v>
      </c>
      <c r="B5747" s="1" t="str">
        <f>VLOOKUP(E5747,[1]Sheet4!A:B,2,FALSE)</f>
        <v>SDK</v>
      </c>
      <c r="C5747" s="1" t="str">
        <f t="shared" si="61"/>
        <v>07</v>
      </c>
      <c r="D5747" s="147">
        <v>20150731</v>
      </c>
      <c r="E5747" s="6" t="s">
        <v>64</v>
      </c>
      <c r="F5747" s="6" t="s">
        <v>70</v>
      </c>
      <c r="G5747" s="57">
        <v>3058850</v>
      </c>
      <c r="H5747" s="8">
        <v>1079.8499999999999</v>
      </c>
      <c r="I5747" s="9">
        <v>0.35299999999999998</v>
      </c>
      <c r="J5747" s="4">
        <v>4.0000000000000001E-3</v>
      </c>
      <c r="K5747" s="9">
        <v>8.7999999999999995E-2</v>
      </c>
      <c r="L5747" s="2">
        <v>12276</v>
      </c>
      <c r="M5747" s="4"/>
      <c r="N5747" s="7"/>
    </row>
    <row r="5748" spans="1:14" x14ac:dyDescent="0.3">
      <c r="A5748" s="1" t="str">
        <f>VLOOKUP(F5748,Sheet2!A:C,2,FALSE)</f>
        <v>天气</v>
      </c>
      <c r="B5748" s="1" t="str">
        <f>VLOOKUP(E5748,[1]Sheet4!A:B,2,FALSE)</f>
        <v>SDK</v>
      </c>
      <c r="C5748" s="1" t="str">
        <f t="shared" si="61"/>
        <v>07</v>
      </c>
      <c r="D5748" s="147">
        <v>20150731</v>
      </c>
      <c r="E5748" s="6" t="s">
        <v>64</v>
      </c>
      <c r="F5748" s="6" t="s">
        <v>107</v>
      </c>
      <c r="G5748" s="57">
        <v>1110765</v>
      </c>
      <c r="H5748" s="8">
        <v>3818.35</v>
      </c>
      <c r="I5748" s="9">
        <v>3.4376000000000002</v>
      </c>
      <c r="J5748" s="4">
        <v>7.6899999999999996E-2</v>
      </c>
      <c r="K5748" s="9">
        <v>4.4699999999999997E-2</v>
      </c>
      <c r="L5748" s="2">
        <v>85382</v>
      </c>
      <c r="M5748" s="4"/>
      <c r="N5748" s="7"/>
    </row>
    <row r="5749" spans="1:14" x14ac:dyDescent="0.3">
      <c r="A5749" s="1" t="str">
        <f>VLOOKUP(F5749,Sheet2!A:C,2,FALSE)</f>
        <v>其他</v>
      </c>
      <c r="B5749" s="1" t="str">
        <f>VLOOKUP(E5749,[1]Sheet4!A:B,2,FALSE)</f>
        <v>SDK</v>
      </c>
      <c r="C5749" s="1" t="str">
        <f t="shared" si="61"/>
        <v>07</v>
      </c>
      <c r="D5749" s="147">
        <v>20150731</v>
      </c>
      <c r="E5749" s="6" t="s">
        <v>64</v>
      </c>
      <c r="F5749" s="6" t="s">
        <v>75</v>
      </c>
      <c r="G5749" s="57">
        <v>92397</v>
      </c>
      <c r="H5749" s="8">
        <v>1311.51</v>
      </c>
      <c r="I5749" s="9">
        <v>14.1943</v>
      </c>
      <c r="J5749" s="4">
        <v>8.7300000000000003E-2</v>
      </c>
      <c r="K5749" s="9">
        <v>0.16250000000000001</v>
      </c>
      <c r="L5749" s="2">
        <v>8070</v>
      </c>
      <c r="M5749" s="4"/>
      <c r="N5749" s="7"/>
    </row>
    <row r="5750" spans="1:14" x14ac:dyDescent="0.3">
      <c r="A5750" s="1" t="str">
        <f>VLOOKUP(F5750,Sheet2!A:C,2,FALSE)</f>
        <v>其他</v>
      </c>
      <c r="B5750" s="1" t="str">
        <f>VLOOKUP(E5750,[1]Sheet4!A:B,2,FALSE)</f>
        <v>SDK</v>
      </c>
      <c r="C5750" s="1" t="str">
        <f t="shared" si="61"/>
        <v>07</v>
      </c>
      <c r="D5750" s="147">
        <v>20150731</v>
      </c>
      <c r="E5750" s="6" t="s">
        <v>64</v>
      </c>
      <c r="F5750" s="6" t="s">
        <v>55</v>
      </c>
      <c r="G5750" s="57">
        <v>5728436</v>
      </c>
      <c r="H5750" s="8">
        <v>3878.25</v>
      </c>
      <c r="I5750" s="9">
        <v>0.67700000000000005</v>
      </c>
      <c r="J5750" s="4">
        <v>1.1599999999999999E-2</v>
      </c>
      <c r="K5750" s="9">
        <v>5.8200000000000002E-2</v>
      </c>
      <c r="L5750" s="2">
        <v>66659</v>
      </c>
      <c r="M5750" s="4"/>
      <c r="N5750" s="7"/>
    </row>
    <row r="5751" spans="1:14" x14ac:dyDescent="0.3">
      <c r="A5751" s="1" t="str">
        <f>VLOOKUP(F5751,Sheet2!A:C,2,FALSE)</f>
        <v>结果页</v>
      </c>
      <c r="B5751" s="1" t="str">
        <f>VLOOKUP(E5751,[1]Sheet4!A:B,2,FALSE)</f>
        <v>SDK</v>
      </c>
      <c r="C5751" s="1" t="str">
        <f t="shared" si="61"/>
        <v>07</v>
      </c>
      <c r="D5751" s="147">
        <v>20150731</v>
      </c>
      <c r="E5751" s="6" t="s">
        <v>64</v>
      </c>
      <c r="F5751" s="6" t="s">
        <v>61</v>
      </c>
      <c r="G5751" s="57">
        <v>5935867</v>
      </c>
      <c r="H5751" s="8">
        <v>3663.76</v>
      </c>
      <c r="I5751" s="9">
        <v>0.61719999999999997</v>
      </c>
      <c r="J5751" s="4">
        <v>1.3899999999999999E-2</v>
      </c>
      <c r="K5751" s="9">
        <v>4.4499999999999998E-2</v>
      </c>
      <c r="L5751" s="2">
        <v>82392</v>
      </c>
      <c r="M5751" s="4"/>
      <c r="N5751" s="7"/>
    </row>
    <row r="5752" spans="1:14" x14ac:dyDescent="0.3">
      <c r="A5752" s="1" t="str">
        <f>VLOOKUP(F5752,Sheet2!A:C,2,FALSE)</f>
        <v>充电屏保</v>
      </c>
      <c r="B5752" s="1" t="str">
        <f>VLOOKUP(E5752,[1]Sheet4!A:B,2,FALSE)</f>
        <v>SDK</v>
      </c>
      <c r="C5752" s="1" t="str">
        <f t="shared" si="61"/>
        <v>07</v>
      </c>
      <c r="D5752" s="147">
        <v>20150731</v>
      </c>
      <c r="E5752" s="6" t="s">
        <v>64</v>
      </c>
      <c r="F5752" s="6" t="s">
        <v>65</v>
      </c>
      <c r="G5752" s="57">
        <v>26418681</v>
      </c>
      <c r="H5752" s="8">
        <v>17875.54</v>
      </c>
      <c r="I5752" s="9">
        <v>0.67659999999999998</v>
      </c>
      <c r="J5752" s="4">
        <v>9.7000000000000003E-3</v>
      </c>
      <c r="K5752" s="9">
        <v>6.9800000000000001E-2</v>
      </c>
      <c r="L5752" s="2">
        <v>255993</v>
      </c>
      <c r="M5752" s="4"/>
      <c r="N5752" s="7"/>
    </row>
    <row r="5753" spans="1:14" x14ac:dyDescent="0.3">
      <c r="A5753" s="1" t="str">
        <f>VLOOKUP(F5753,Sheet2!A:C,2,FALSE)</f>
        <v>其他</v>
      </c>
      <c r="B5753" s="1" t="str">
        <f>VLOOKUP(E5753,[1]Sheet4!A:B,2,FALSE)</f>
        <v>SDK</v>
      </c>
      <c r="C5753" s="1" t="str">
        <f t="shared" si="61"/>
        <v>08</v>
      </c>
      <c r="D5753" s="147">
        <v>20150801</v>
      </c>
      <c r="E5753" s="6" t="s">
        <v>64</v>
      </c>
      <c r="F5753" s="6" t="s">
        <v>59</v>
      </c>
      <c r="G5753" s="57">
        <v>11340704</v>
      </c>
      <c r="H5753" s="8">
        <v>3301.92</v>
      </c>
      <c r="I5753" s="9">
        <v>0.29120000000000001</v>
      </c>
      <c r="J5753" s="4">
        <v>8.6E-3</v>
      </c>
      <c r="K5753" s="9">
        <v>3.3799999999999997E-2</v>
      </c>
      <c r="L5753" s="2">
        <v>97802</v>
      </c>
      <c r="M5753" s="4"/>
      <c r="N5753" s="7"/>
    </row>
    <row r="5754" spans="1:14" x14ac:dyDescent="0.3">
      <c r="A5754" s="1" t="str">
        <f>VLOOKUP(F5754,Sheet2!A:C,2,FALSE)</f>
        <v>其他</v>
      </c>
      <c r="B5754" s="1" t="str">
        <f>VLOOKUP(E5754,[1]Sheet4!A:B,2,FALSE)</f>
        <v>SDK</v>
      </c>
      <c r="C5754" s="1" t="str">
        <f t="shared" si="61"/>
        <v>08</v>
      </c>
      <c r="D5754" s="147">
        <v>20150801</v>
      </c>
      <c r="E5754" s="6" t="s">
        <v>64</v>
      </c>
      <c r="F5754" s="6" t="s">
        <v>41</v>
      </c>
      <c r="G5754" s="57">
        <v>36780699</v>
      </c>
      <c r="H5754" s="8">
        <v>6463.73</v>
      </c>
      <c r="I5754" s="9">
        <v>0.1757</v>
      </c>
      <c r="J5754" s="4">
        <v>7.6E-3</v>
      </c>
      <c r="K5754" s="9">
        <v>2.3E-2</v>
      </c>
      <c r="L5754" s="2">
        <v>281364</v>
      </c>
      <c r="M5754" s="4"/>
      <c r="N5754" s="7"/>
    </row>
    <row r="5755" spans="1:14" x14ac:dyDescent="0.3">
      <c r="A5755" s="1" t="str">
        <f>VLOOKUP(F5755,Sheet2!A:C,2,FALSE)</f>
        <v>其他</v>
      </c>
      <c r="B5755" s="1" t="str">
        <f>VLOOKUP(E5755,[1]Sheet4!A:B,2,FALSE)</f>
        <v>SDK</v>
      </c>
      <c r="C5755" s="1" t="str">
        <f t="shared" si="61"/>
        <v>08</v>
      </c>
      <c r="D5755" s="147">
        <v>20150801</v>
      </c>
      <c r="E5755" s="6" t="s">
        <v>64</v>
      </c>
      <c r="F5755" s="6" t="s">
        <v>73</v>
      </c>
      <c r="G5755" s="57">
        <v>337715</v>
      </c>
      <c r="H5755" s="8">
        <v>247.67</v>
      </c>
      <c r="I5755" s="9">
        <v>0.73340000000000005</v>
      </c>
      <c r="J5755" s="4">
        <v>3.4299999999999997E-2</v>
      </c>
      <c r="K5755" s="9">
        <v>2.1399999999999999E-2</v>
      </c>
      <c r="L5755" s="2">
        <v>11571</v>
      </c>
      <c r="M5755" s="4"/>
      <c r="N5755" s="7"/>
    </row>
    <row r="5756" spans="1:14" x14ac:dyDescent="0.3">
      <c r="A5756" s="1" t="str">
        <f>VLOOKUP(F5756,Sheet2!A:C,2,FALSE)</f>
        <v>结果页</v>
      </c>
      <c r="B5756" s="1" t="str">
        <f>VLOOKUP(E5756,[1]Sheet4!A:B,2,FALSE)</f>
        <v>SDK</v>
      </c>
      <c r="C5756" s="1" t="str">
        <f t="shared" si="61"/>
        <v>08</v>
      </c>
      <c r="D5756" s="147">
        <v>20150801</v>
      </c>
      <c r="E5756" s="6" t="s">
        <v>64</v>
      </c>
      <c r="F5756" s="6" t="s">
        <v>62</v>
      </c>
      <c r="G5756" s="57">
        <v>29665710</v>
      </c>
      <c r="H5756" s="8">
        <v>40430.99</v>
      </c>
      <c r="I5756" s="9">
        <v>1.3629</v>
      </c>
      <c r="J5756" s="4">
        <v>1.61E-2</v>
      </c>
      <c r="K5756" s="9">
        <v>8.4599999999999995E-2</v>
      </c>
      <c r="L5756" s="2">
        <v>478165</v>
      </c>
      <c r="M5756" s="4"/>
      <c r="N5756" s="7"/>
    </row>
    <row r="5757" spans="1:14" x14ac:dyDescent="0.3">
      <c r="A5757" s="1" t="str">
        <f>VLOOKUP(F5757,Sheet2!A:C,2,FALSE)</f>
        <v>其他</v>
      </c>
      <c r="B5757" s="1" t="str">
        <f>VLOOKUP(E5757,[1]Sheet4!A:B,2,FALSE)</f>
        <v>SDK</v>
      </c>
      <c r="C5757" s="1" t="str">
        <f t="shared" si="61"/>
        <v>08</v>
      </c>
      <c r="D5757" s="147">
        <v>20150801</v>
      </c>
      <c r="E5757" s="6" t="s">
        <v>64</v>
      </c>
      <c r="F5757" s="6" t="s">
        <v>69</v>
      </c>
      <c r="G5757" s="57">
        <v>445244</v>
      </c>
      <c r="H5757" s="8">
        <v>2114.04</v>
      </c>
      <c r="I5757" s="9">
        <v>4.7480000000000002</v>
      </c>
      <c r="J5757" s="4">
        <v>2.5000000000000001E-2</v>
      </c>
      <c r="K5757" s="9">
        <v>0.18990000000000001</v>
      </c>
      <c r="L5757" s="2">
        <v>11130</v>
      </c>
      <c r="M5757" s="4"/>
      <c r="N5757" s="7"/>
    </row>
    <row r="5758" spans="1:14" x14ac:dyDescent="0.3">
      <c r="A5758" s="1" t="str">
        <f>VLOOKUP(F5758,Sheet2!A:C,2,FALSE)</f>
        <v>其他</v>
      </c>
      <c r="B5758" s="1" t="str">
        <f>VLOOKUP(E5758,[1]Sheet4!A:B,2,FALSE)</f>
        <v>SDK</v>
      </c>
      <c r="C5758" s="1" t="str">
        <f t="shared" si="61"/>
        <v>08</v>
      </c>
      <c r="D5758" s="147">
        <v>20150801</v>
      </c>
      <c r="E5758" s="6" t="s">
        <v>64</v>
      </c>
      <c r="F5758" s="6" t="s">
        <v>68</v>
      </c>
      <c r="G5758" s="57">
        <v>554629</v>
      </c>
      <c r="H5758" s="8">
        <v>772.4</v>
      </c>
      <c r="I5758" s="9">
        <v>1.3926000000000001</v>
      </c>
      <c r="J5758" s="4">
        <v>1.84E-2</v>
      </c>
      <c r="K5758" s="9">
        <v>7.5600000000000001E-2</v>
      </c>
      <c r="L5758" s="2">
        <v>10214</v>
      </c>
      <c r="M5758" s="4"/>
      <c r="N5758" s="7"/>
    </row>
    <row r="5759" spans="1:14" x14ac:dyDescent="0.3">
      <c r="A5759" s="1" t="str">
        <f>VLOOKUP(F5759,Sheet2!A:C,2,FALSE)</f>
        <v>充电屏保</v>
      </c>
      <c r="B5759" s="1" t="str">
        <f>VLOOKUP(E5759,[1]Sheet4!A:B,2,FALSE)</f>
        <v>SDK</v>
      </c>
      <c r="C5759" s="1" t="str">
        <f t="shared" si="61"/>
        <v>08</v>
      </c>
      <c r="D5759" s="147">
        <v>20150801</v>
      </c>
      <c r="E5759" s="6" t="s">
        <v>64</v>
      </c>
      <c r="F5759" s="6" t="s">
        <v>67</v>
      </c>
      <c r="G5759" s="57">
        <v>228190739</v>
      </c>
      <c r="H5759" s="8">
        <v>55645.35</v>
      </c>
      <c r="I5759" s="9">
        <v>0.24390000000000001</v>
      </c>
      <c r="J5759" s="4">
        <v>9.5999999999999992E-3</v>
      </c>
      <c r="K5759" s="9">
        <v>2.53E-2</v>
      </c>
      <c r="L5759" s="2">
        <v>2201204</v>
      </c>
      <c r="M5759" s="4"/>
      <c r="N5759" s="7"/>
    </row>
    <row r="5760" spans="1:14" x14ac:dyDescent="0.3">
      <c r="A5760" s="1" t="str">
        <f>VLOOKUP(F5760,Sheet2!A:C,2,FALSE)</f>
        <v>其他</v>
      </c>
      <c r="B5760" s="1" t="str">
        <f>VLOOKUP(E5760,[1]Sheet4!A:B,2,FALSE)</f>
        <v>SDK</v>
      </c>
      <c r="C5760" s="1" t="str">
        <f t="shared" si="61"/>
        <v>08</v>
      </c>
      <c r="D5760" s="147">
        <v>20150801</v>
      </c>
      <c r="E5760" s="6" t="s">
        <v>64</v>
      </c>
      <c r="F5760" s="6" t="s">
        <v>76</v>
      </c>
      <c r="G5760" s="57">
        <v>238929</v>
      </c>
      <c r="H5760" s="8">
        <v>565.78</v>
      </c>
      <c r="I5760" s="9">
        <v>2.3679999999999999</v>
      </c>
      <c r="J5760" s="4">
        <v>1.83E-2</v>
      </c>
      <c r="K5760" s="9">
        <v>0.1293</v>
      </c>
      <c r="L5760" s="2">
        <v>4376</v>
      </c>
      <c r="M5760" s="4"/>
      <c r="N5760" s="7"/>
    </row>
    <row r="5761" spans="1:14" x14ac:dyDescent="0.3">
      <c r="A5761" s="1" t="str">
        <f>VLOOKUP(F5761,Sheet2!A:C,2,FALSE)</f>
        <v>Applock</v>
      </c>
      <c r="B5761" s="1" t="str">
        <f>VLOOKUP(E5761,[1]Sheet4!A:B,2,FALSE)</f>
        <v>SDK</v>
      </c>
      <c r="C5761" s="1" t="str">
        <f t="shared" si="61"/>
        <v>08</v>
      </c>
      <c r="D5761" s="147">
        <v>20150801</v>
      </c>
      <c r="E5761" s="6" t="s">
        <v>64</v>
      </c>
      <c r="F5761" s="6" t="s">
        <v>66</v>
      </c>
      <c r="G5761" s="57">
        <v>163876616</v>
      </c>
      <c r="H5761" s="8">
        <v>38882.29</v>
      </c>
      <c r="I5761" s="9">
        <v>0.23730000000000001</v>
      </c>
      <c r="J5761" s="4">
        <v>1.1900000000000001E-2</v>
      </c>
      <c r="K5761" s="9">
        <v>0.02</v>
      </c>
      <c r="L5761" s="2">
        <v>1944358</v>
      </c>
      <c r="M5761" s="4"/>
      <c r="N5761" s="7"/>
    </row>
    <row r="5762" spans="1:14" x14ac:dyDescent="0.3">
      <c r="A5762" s="1" t="str">
        <f>VLOOKUP(F5762,Sheet2!A:C,2,FALSE)</f>
        <v>结果页</v>
      </c>
      <c r="B5762" s="1" t="str">
        <f>VLOOKUP(E5762,[1]Sheet4!A:B,2,FALSE)</f>
        <v>SDK</v>
      </c>
      <c r="C5762" s="1" t="str">
        <f t="shared" si="61"/>
        <v>08</v>
      </c>
      <c r="D5762" s="147">
        <v>20150801</v>
      </c>
      <c r="E5762" s="6" t="s">
        <v>64</v>
      </c>
      <c r="F5762" s="6" t="s">
        <v>63</v>
      </c>
      <c r="G5762" s="57">
        <v>16691359</v>
      </c>
      <c r="H5762" s="8">
        <v>33901.279999999999</v>
      </c>
      <c r="I5762" s="9">
        <v>2.0310999999999999</v>
      </c>
      <c r="J5762" s="4">
        <v>2.41E-2</v>
      </c>
      <c r="K5762" s="9">
        <v>8.4400000000000003E-2</v>
      </c>
      <c r="L5762" s="2">
        <v>401909</v>
      </c>
      <c r="M5762" s="4"/>
      <c r="N5762" s="7"/>
    </row>
    <row r="5763" spans="1:14" x14ac:dyDescent="0.3">
      <c r="A5763" s="1" t="str">
        <f>VLOOKUP(F5763,Sheet2!A:C,2,FALSE)</f>
        <v>充电屏保</v>
      </c>
      <c r="B5763" s="1" t="str">
        <f>VLOOKUP(E5763,[1]Sheet4!A:B,2,FALSE)</f>
        <v>SDK</v>
      </c>
      <c r="C5763" s="1" t="str">
        <f t="shared" si="61"/>
        <v>08</v>
      </c>
      <c r="D5763" s="147">
        <v>20150801</v>
      </c>
      <c r="E5763" s="6" t="s">
        <v>64</v>
      </c>
      <c r="F5763" s="6" t="s">
        <v>72</v>
      </c>
      <c r="G5763" s="57">
        <v>58625424</v>
      </c>
      <c r="H5763" s="8">
        <v>18835.189999999999</v>
      </c>
      <c r="I5763" s="9">
        <v>0.32129999999999997</v>
      </c>
      <c r="J5763" s="4">
        <v>1.06E-2</v>
      </c>
      <c r="K5763" s="9">
        <v>3.0200000000000001E-2</v>
      </c>
      <c r="L5763" s="2">
        <v>623199</v>
      </c>
      <c r="M5763" s="4"/>
      <c r="N5763" s="7"/>
    </row>
    <row r="5764" spans="1:14" x14ac:dyDescent="0.3">
      <c r="A5764" s="1" t="str">
        <f>VLOOKUP(F5764,Sheet2!A:C,2,FALSE)</f>
        <v>Applock</v>
      </c>
      <c r="B5764" s="1" t="str">
        <f>VLOOKUP(E5764,[1]Sheet4!A:B,2,FALSE)</f>
        <v>SDK</v>
      </c>
      <c r="C5764" s="1" t="str">
        <f t="shared" si="61"/>
        <v>08</v>
      </c>
      <c r="D5764" s="147">
        <v>20150801</v>
      </c>
      <c r="E5764" s="6" t="s">
        <v>64</v>
      </c>
      <c r="F5764" s="6" t="s">
        <v>71</v>
      </c>
      <c r="G5764" s="57">
        <v>428283107</v>
      </c>
      <c r="H5764" s="8">
        <v>177776.45</v>
      </c>
      <c r="I5764" s="9">
        <v>0.41510000000000002</v>
      </c>
      <c r="J5764" s="4">
        <v>1.11E-2</v>
      </c>
      <c r="K5764" s="9">
        <v>3.7499999999999999E-2</v>
      </c>
      <c r="L5764" s="2">
        <v>4737708</v>
      </c>
      <c r="M5764" s="4"/>
      <c r="N5764" s="7"/>
    </row>
    <row r="5765" spans="1:14" x14ac:dyDescent="0.3">
      <c r="A5765" s="1" t="str">
        <f>VLOOKUP(F5765,Sheet2!A:C,2,FALSE)</f>
        <v>其他</v>
      </c>
      <c r="B5765" s="1" t="str">
        <f>VLOOKUP(E5765,[1]Sheet4!A:B,2,FALSE)</f>
        <v>SDK</v>
      </c>
      <c r="C5765" s="1" t="str">
        <f t="shared" si="61"/>
        <v>08</v>
      </c>
      <c r="D5765" s="147">
        <v>20150801</v>
      </c>
      <c r="E5765" s="6" t="s">
        <v>64</v>
      </c>
      <c r="F5765" s="6" t="s">
        <v>102</v>
      </c>
      <c r="G5765" s="57">
        <v>271863</v>
      </c>
      <c r="H5765" s="8">
        <v>397.33</v>
      </c>
      <c r="I5765" s="9">
        <v>1.4615</v>
      </c>
      <c r="J5765" s="4">
        <v>3.6900000000000002E-2</v>
      </c>
      <c r="K5765" s="9">
        <v>3.9600000000000003E-2</v>
      </c>
      <c r="L5765" s="2">
        <v>10023</v>
      </c>
      <c r="M5765" s="4"/>
      <c r="N5765" s="7"/>
    </row>
    <row r="5766" spans="1:14" x14ac:dyDescent="0.3">
      <c r="A5766" s="1" t="str">
        <f>VLOOKUP(F5766,Sheet2!A:C,2,FALSE)</f>
        <v>其他</v>
      </c>
      <c r="B5766" s="1" t="str">
        <f>VLOOKUP(E5766,[1]Sheet4!A:B,2,FALSE)</f>
        <v>SDK</v>
      </c>
      <c r="C5766" s="1" t="str">
        <f t="shared" si="61"/>
        <v>08</v>
      </c>
      <c r="D5766" s="147">
        <v>20150801</v>
      </c>
      <c r="E5766" s="6" t="s">
        <v>64</v>
      </c>
      <c r="F5766" s="6" t="s">
        <v>70</v>
      </c>
      <c r="G5766" s="57">
        <v>2990035</v>
      </c>
      <c r="H5766" s="8">
        <v>949.12</v>
      </c>
      <c r="I5766" s="9">
        <v>0.31740000000000002</v>
      </c>
      <c r="J5766" s="4">
        <v>4.1000000000000003E-3</v>
      </c>
      <c r="K5766" s="9">
        <v>7.7499999999999999E-2</v>
      </c>
      <c r="L5766" s="2">
        <v>12243</v>
      </c>
      <c r="M5766" s="4"/>
      <c r="N5766" s="7"/>
    </row>
    <row r="5767" spans="1:14" x14ac:dyDescent="0.3">
      <c r="A5767" s="1" t="str">
        <f>VLOOKUP(F5767,Sheet2!A:C,2,FALSE)</f>
        <v>天气</v>
      </c>
      <c r="B5767" s="1" t="str">
        <f>VLOOKUP(E5767,[1]Sheet4!A:B,2,FALSE)</f>
        <v>SDK</v>
      </c>
      <c r="C5767" s="1" t="str">
        <f t="shared" si="61"/>
        <v>08</v>
      </c>
      <c r="D5767" s="147">
        <v>20150801</v>
      </c>
      <c r="E5767" s="6" t="s">
        <v>64</v>
      </c>
      <c r="F5767" s="6" t="s">
        <v>107</v>
      </c>
      <c r="G5767" s="57">
        <v>1118644</v>
      </c>
      <c r="H5767" s="8">
        <v>3188.66</v>
      </c>
      <c r="I5767" s="9">
        <v>2.8504999999999998</v>
      </c>
      <c r="J5767" s="4">
        <v>7.7600000000000002E-2</v>
      </c>
      <c r="K5767" s="9">
        <v>3.6700000000000003E-2</v>
      </c>
      <c r="L5767" s="2">
        <v>86790</v>
      </c>
      <c r="M5767" s="4"/>
      <c r="N5767" s="7"/>
    </row>
    <row r="5768" spans="1:14" x14ac:dyDescent="0.3">
      <c r="A5768" s="1" t="str">
        <f>VLOOKUP(F5768,Sheet2!A:C,2,FALSE)</f>
        <v>其他</v>
      </c>
      <c r="B5768" s="1" t="str">
        <f>VLOOKUP(E5768,[1]Sheet4!A:B,2,FALSE)</f>
        <v>SDK</v>
      </c>
      <c r="C5768" s="1" t="str">
        <f t="shared" si="61"/>
        <v>08</v>
      </c>
      <c r="D5768" s="147">
        <v>20150801</v>
      </c>
      <c r="E5768" s="6" t="s">
        <v>64</v>
      </c>
      <c r="F5768" s="6" t="s">
        <v>75</v>
      </c>
      <c r="G5768" s="57">
        <v>92383</v>
      </c>
      <c r="H5768" s="8">
        <v>1233.25</v>
      </c>
      <c r="I5768" s="9">
        <v>13.349299999999999</v>
      </c>
      <c r="J5768" s="4">
        <v>8.4500000000000006E-2</v>
      </c>
      <c r="K5768" s="9">
        <v>0.158</v>
      </c>
      <c r="L5768" s="2">
        <v>7807</v>
      </c>
      <c r="M5768" s="4"/>
      <c r="N5768" s="7"/>
    </row>
    <row r="5769" spans="1:14" x14ac:dyDescent="0.3">
      <c r="A5769" s="1" t="str">
        <f>VLOOKUP(F5769,Sheet2!A:C,2,FALSE)</f>
        <v>其他</v>
      </c>
      <c r="B5769" s="1" t="str">
        <f>VLOOKUP(E5769,[1]Sheet4!A:B,2,FALSE)</f>
        <v>SDK</v>
      </c>
      <c r="C5769" s="1" t="str">
        <f t="shared" si="61"/>
        <v>08</v>
      </c>
      <c r="D5769" s="147">
        <v>20150801</v>
      </c>
      <c r="E5769" s="6" t="s">
        <v>64</v>
      </c>
      <c r="F5769" s="6" t="s">
        <v>55</v>
      </c>
      <c r="G5769" s="57">
        <v>5573627</v>
      </c>
      <c r="H5769" s="8">
        <v>3720.67</v>
      </c>
      <c r="I5769" s="9">
        <v>0.66749999999999998</v>
      </c>
      <c r="J5769" s="4">
        <v>1.24E-2</v>
      </c>
      <c r="K5769" s="9">
        <v>5.3900000000000003E-2</v>
      </c>
      <c r="L5769" s="2">
        <v>69074</v>
      </c>
      <c r="M5769" s="4"/>
      <c r="N5769" s="7"/>
    </row>
    <row r="5770" spans="1:14" x14ac:dyDescent="0.3">
      <c r="A5770" s="1" t="str">
        <f>VLOOKUP(F5770,Sheet2!A:C,2,FALSE)</f>
        <v>结果页</v>
      </c>
      <c r="B5770" s="1" t="str">
        <f>VLOOKUP(E5770,[1]Sheet4!A:B,2,FALSE)</f>
        <v>SDK</v>
      </c>
      <c r="C5770" s="1" t="str">
        <f t="shared" si="61"/>
        <v>08</v>
      </c>
      <c r="D5770" s="147">
        <v>20150801</v>
      </c>
      <c r="E5770" s="6" t="s">
        <v>64</v>
      </c>
      <c r="F5770" s="6" t="s">
        <v>61</v>
      </c>
      <c r="G5770" s="57">
        <v>5783099</v>
      </c>
      <c r="H5770" s="8">
        <v>3784.17</v>
      </c>
      <c r="I5770" s="9">
        <v>0.65429999999999999</v>
      </c>
      <c r="J5770" s="4">
        <v>1.38E-2</v>
      </c>
      <c r="K5770" s="9">
        <v>4.7300000000000002E-2</v>
      </c>
      <c r="L5770" s="2">
        <v>79986</v>
      </c>
      <c r="M5770" s="4"/>
      <c r="N5770" s="7"/>
    </row>
    <row r="5771" spans="1:14" x14ac:dyDescent="0.3">
      <c r="A5771" s="1" t="str">
        <f>VLOOKUP(F5771,Sheet2!A:C,2,FALSE)</f>
        <v>充电屏保</v>
      </c>
      <c r="B5771" s="1" t="str">
        <f>VLOOKUP(E5771,[1]Sheet4!A:B,2,FALSE)</f>
        <v>SDK</v>
      </c>
      <c r="C5771" s="1" t="str">
        <f t="shared" si="61"/>
        <v>08</v>
      </c>
      <c r="D5771" s="147">
        <v>20150801</v>
      </c>
      <c r="E5771" s="6" t="s">
        <v>64</v>
      </c>
      <c r="F5771" s="6" t="s">
        <v>65</v>
      </c>
      <c r="G5771" s="57">
        <v>24950647</v>
      </c>
      <c r="H5771" s="8">
        <v>14972.58</v>
      </c>
      <c r="I5771" s="9">
        <v>0.60009999999999997</v>
      </c>
      <c r="J5771" s="4">
        <v>0.01</v>
      </c>
      <c r="K5771" s="9">
        <v>6.0199999999999997E-2</v>
      </c>
      <c r="L5771" s="2">
        <v>248669</v>
      </c>
      <c r="M5771" s="4"/>
      <c r="N5771" s="7"/>
    </row>
    <row r="5772" spans="1:14" x14ac:dyDescent="0.3">
      <c r="A5772" s="1" t="str">
        <f>VLOOKUP(F5772,Sheet2!A:C,2,FALSE)</f>
        <v>其他</v>
      </c>
      <c r="B5772" s="1" t="str">
        <f>VLOOKUP(E5772,[1]Sheet4!A:B,2,FALSE)</f>
        <v>SDK</v>
      </c>
      <c r="C5772" s="1" t="str">
        <f t="shared" si="61"/>
        <v>07</v>
      </c>
      <c r="D5772" s="147">
        <v>20150731</v>
      </c>
      <c r="E5772" s="6" t="s">
        <v>94</v>
      </c>
      <c r="F5772" s="6" t="s">
        <v>55</v>
      </c>
      <c r="G5772" s="57">
        <v>446836</v>
      </c>
      <c r="H5772" s="8">
        <v>87.214192999999995</v>
      </c>
      <c r="I5772" s="9">
        <v>0.19520000000000001</v>
      </c>
      <c r="J5772" s="4">
        <v>5.7000000000000002E-3</v>
      </c>
      <c r="K5772" s="9">
        <v>3.44E-2</v>
      </c>
      <c r="L5772" s="2">
        <v>2534</v>
      </c>
      <c r="M5772" s="4"/>
      <c r="N5772" s="7"/>
    </row>
    <row r="5773" spans="1:14" x14ac:dyDescent="0.3">
      <c r="A5773" s="1" t="str">
        <f>VLOOKUP(F5773,Sheet2!A:C,2,FALSE)</f>
        <v>其他</v>
      </c>
      <c r="B5773" s="1" t="str">
        <f>VLOOKUP(E5773,[1]Sheet4!A:B,2,FALSE)</f>
        <v>SDK</v>
      </c>
      <c r="C5773" s="1" t="str">
        <f t="shared" si="61"/>
        <v>07</v>
      </c>
      <c r="D5773" s="147">
        <v>20150731</v>
      </c>
      <c r="E5773" s="6" t="s">
        <v>94</v>
      </c>
      <c r="F5773" s="6" t="s">
        <v>59</v>
      </c>
      <c r="G5773" s="57">
        <v>4071006</v>
      </c>
      <c r="H5773" s="8">
        <v>1522.3303410000001</v>
      </c>
      <c r="I5773" s="9">
        <v>0.37390000000000001</v>
      </c>
      <c r="J5773" s="4">
        <v>6.4999999999999997E-3</v>
      </c>
      <c r="K5773" s="9">
        <v>5.7299999999999997E-2</v>
      </c>
      <c r="L5773" s="2">
        <v>26554</v>
      </c>
      <c r="M5773" s="4"/>
      <c r="N5773" s="7"/>
    </row>
    <row r="5774" spans="1:14" x14ac:dyDescent="0.3">
      <c r="A5774" s="1" t="str">
        <f>VLOOKUP(F5774,Sheet2!A:C,2,FALSE)</f>
        <v>其他</v>
      </c>
      <c r="B5774" s="1" t="str">
        <f>VLOOKUP(E5774,[1]Sheet4!A:B,2,FALSE)</f>
        <v>SDK</v>
      </c>
      <c r="C5774" s="1" t="str">
        <f t="shared" si="61"/>
        <v>07</v>
      </c>
      <c r="D5774" s="147">
        <v>20150731</v>
      </c>
      <c r="E5774" s="6" t="s">
        <v>94</v>
      </c>
      <c r="F5774" s="6" t="s">
        <v>41</v>
      </c>
      <c r="G5774" s="57">
        <v>10271837</v>
      </c>
      <c r="H5774" s="8">
        <v>726.65031999999997</v>
      </c>
      <c r="I5774" s="9">
        <v>7.0699999999999999E-2</v>
      </c>
      <c r="J5774" s="4">
        <v>3.2000000000000002E-3</v>
      </c>
      <c r="K5774" s="9">
        <v>2.23E-2</v>
      </c>
      <c r="L5774" s="2">
        <v>32629</v>
      </c>
      <c r="M5774" s="4"/>
      <c r="N5774" s="7"/>
    </row>
    <row r="5775" spans="1:14" x14ac:dyDescent="0.3">
      <c r="A5775" s="1" t="str">
        <f>VLOOKUP(F5775,Sheet2!A:C,2,FALSE)</f>
        <v>其他</v>
      </c>
      <c r="B5775" s="1" t="str">
        <f>VLOOKUP(E5775,[1]Sheet4!A:B,2,FALSE)</f>
        <v>SDK</v>
      </c>
      <c r="C5775" s="1" t="str">
        <f t="shared" si="61"/>
        <v>08</v>
      </c>
      <c r="D5775" s="147">
        <v>20150801</v>
      </c>
      <c r="E5775" s="6" t="s">
        <v>94</v>
      </c>
      <c r="F5775" s="6" t="s">
        <v>55</v>
      </c>
      <c r="G5775" s="57">
        <v>434141</v>
      </c>
      <c r="H5775" s="8">
        <v>89.505807000000004</v>
      </c>
      <c r="I5775" s="9">
        <v>0.20619999999999999</v>
      </c>
      <c r="J5775" s="4">
        <v>6.1999999999999998E-3</v>
      </c>
      <c r="K5775" s="9">
        <v>3.3300000000000003E-2</v>
      </c>
      <c r="L5775" s="2">
        <v>2690</v>
      </c>
      <c r="M5775" s="4"/>
      <c r="N5775" s="7"/>
    </row>
    <row r="5776" spans="1:14" x14ac:dyDescent="0.3">
      <c r="A5776" s="1" t="str">
        <f>VLOOKUP(F5776,Sheet2!A:C,2,FALSE)</f>
        <v>其他</v>
      </c>
      <c r="B5776" s="1" t="str">
        <f>VLOOKUP(E5776,[1]Sheet4!A:B,2,FALSE)</f>
        <v>SDK</v>
      </c>
      <c r="C5776" s="1" t="str">
        <f t="shared" si="61"/>
        <v>08</v>
      </c>
      <c r="D5776" s="147">
        <v>20150801</v>
      </c>
      <c r="E5776" s="6" t="s">
        <v>94</v>
      </c>
      <c r="F5776" s="6" t="s">
        <v>59</v>
      </c>
      <c r="G5776" s="57">
        <v>4169892</v>
      </c>
      <c r="H5776" s="8">
        <v>1470.1187279999999</v>
      </c>
      <c r="I5776" s="9">
        <v>0.35260000000000002</v>
      </c>
      <c r="J5776" s="4">
        <v>6.1000000000000004E-3</v>
      </c>
      <c r="K5776" s="9">
        <v>5.7500000000000002E-2</v>
      </c>
      <c r="L5776" s="2">
        <v>25559</v>
      </c>
      <c r="M5776" s="4"/>
      <c r="N5776" s="7"/>
    </row>
    <row r="5777" spans="1:15" x14ac:dyDescent="0.3">
      <c r="A5777" s="1" t="str">
        <f>VLOOKUP(F5777,Sheet2!A:C,2,FALSE)</f>
        <v>其他</v>
      </c>
      <c r="B5777" s="1" t="str">
        <f>VLOOKUP(E5777,[1]Sheet4!A:B,2,FALSE)</f>
        <v>SDK</v>
      </c>
      <c r="C5777" s="1" t="str">
        <f t="shared" si="61"/>
        <v>08</v>
      </c>
      <c r="D5777" s="147">
        <v>20150801</v>
      </c>
      <c r="E5777" s="6" t="s">
        <v>94</v>
      </c>
      <c r="F5777" s="6" t="s">
        <v>41</v>
      </c>
      <c r="G5777" s="57">
        <v>11753034</v>
      </c>
      <c r="H5777" s="8">
        <v>748.54580599999997</v>
      </c>
      <c r="I5777" s="9">
        <v>6.3700000000000007E-2</v>
      </c>
      <c r="J5777" s="4">
        <v>3.2000000000000002E-3</v>
      </c>
      <c r="K5777" s="9">
        <v>1.9800000000000002E-2</v>
      </c>
      <c r="L5777" s="2">
        <v>37788</v>
      </c>
      <c r="M5777" s="4"/>
      <c r="N5777" s="7"/>
    </row>
    <row r="5778" spans="1:15" x14ac:dyDescent="0.3">
      <c r="A5778" s="1" t="str">
        <f>VLOOKUP(F5778,Sheet2!A:C,2,FALSE)</f>
        <v>结果页</v>
      </c>
      <c r="B5778" s="1" t="str">
        <f>VLOOKUP(E5778,[1]Sheet4!A:B,2,FALSE)</f>
        <v>API</v>
      </c>
      <c r="C5778" s="1" t="str">
        <f t="shared" si="61"/>
        <v>07</v>
      </c>
      <c r="D5778" s="147">
        <v>20150731</v>
      </c>
      <c r="E5778" s="6" t="s">
        <v>93</v>
      </c>
      <c r="F5778" s="6" t="s">
        <v>62</v>
      </c>
      <c r="G5778" s="57">
        <v>885412</v>
      </c>
      <c r="H5778" s="8">
        <v>922.91</v>
      </c>
      <c r="I5778" s="9">
        <v>1.0424</v>
      </c>
      <c r="J5778" s="4">
        <v>9.4000000000000004E-3</v>
      </c>
      <c r="K5778" s="9">
        <v>0.1109</v>
      </c>
      <c r="L5778" s="2">
        <v>8320</v>
      </c>
      <c r="M5778" s="4"/>
      <c r="N5778" s="7"/>
    </row>
    <row r="5779" spans="1:15" x14ac:dyDescent="0.3">
      <c r="A5779" s="1" t="str">
        <f>VLOOKUP(F5779,Sheet2!A:C,2,FALSE)</f>
        <v>结果页</v>
      </c>
      <c r="B5779" s="1" t="str">
        <f>VLOOKUP(E5779,[1]Sheet4!A:B,2,FALSE)</f>
        <v>API</v>
      </c>
      <c r="C5779" s="1" t="str">
        <f t="shared" si="61"/>
        <v>07</v>
      </c>
      <c r="D5779" s="147">
        <v>20150731</v>
      </c>
      <c r="E5779" s="6" t="s">
        <v>93</v>
      </c>
      <c r="F5779" s="6" t="s">
        <v>63</v>
      </c>
      <c r="G5779" s="57">
        <v>207078</v>
      </c>
      <c r="H5779" s="8">
        <v>228.44</v>
      </c>
      <c r="I5779" s="9">
        <v>1.1032</v>
      </c>
      <c r="J5779" s="4">
        <v>1.5299999999999999E-2</v>
      </c>
      <c r="K5779" s="9">
        <v>7.2099999999999997E-2</v>
      </c>
      <c r="L5779" s="2">
        <v>3169</v>
      </c>
      <c r="M5779" s="4"/>
      <c r="N5779" s="7"/>
    </row>
    <row r="5780" spans="1:15" x14ac:dyDescent="0.3">
      <c r="A5780" s="1" t="str">
        <f>VLOOKUP(F5780,Sheet2!A:C,2,FALSE)</f>
        <v>结果页</v>
      </c>
      <c r="B5780" s="1" t="str">
        <f>VLOOKUP(E5780,[1]Sheet4!A:B,2,FALSE)</f>
        <v>API</v>
      </c>
      <c r="C5780" s="1" t="str">
        <f t="shared" si="61"/>
        <v>07</v>
      </c>
      <c r="D5780" s="147">
        <v>20150731</v>
      </c>
      <c r="E5780" s="6" t="s">
        <v>93</v>
      </c>
      <c r="F5780" s="6" t="s">
        <v>61</v>
      </c>
      <c r="G5780" s="57">
        <v>190517</v>
      </c>
      <c r="H5780" s="8">
        <v>357.48</v>
      </c>
      <c r="I5780" s="9">
        <v>1.8764000000000001</v>
      </c>
      <c r="J5780" s="4">
        <v>1.6799999999999999E-2</v>
      </c>
      <c r="K5780" s="9">
        <v>0.11169999999999999</v>
      </c>
      <c r="L5780" s="2">
        <v>3200</v>
      </c>
      <c r="M5780" s="4"/>
      <c r="N5780" s="7"/>
    </row>
    <row r="5781" spans="1:15" x14ac:dyDescent="0.3">
      <c r="A5781" s="1" t="str">
        <f>VLOOKUP(F5781,Sheet2!A:C,2,FALSE)</f>
        <v>其他</v>
      </c>
      <c r="B5781" s="1" t="str">
        <f>VLOOKUP(E5781,[1]Sheet4!A:B,2,FALSE)</f>
        <v>API</v>
      </c>
      <c r="C5781" s="1" t="str">
        <f t="shared" si="61"/>
        <v>07</v>
      </c>
      <c r="D5781" s="147">
        <v>20150731</v>
      </c>
      <c r="E5781" s="6" t="s">
        <v>93</v>
      </c>
      <c r="F5781" s="6" t="s">
        <v>41</v>
      </c>
      <c r="G5781" s="57">
        <v>16013</v>
      </c>
      <c r="H5781" s="8">
        <v>37.090000000000003</v>
      </c>
      <c r="I5781" s="9">
        <v>2.3161999999999998</v>
      </c>
      <c r="J5781" s="4">
        <v>7.7999999999999996E-3</v>
      </c>
      <c r="K5781" s="9">
        <v>0.29670000000000002</v>
      </c>
      <c r="L5781" s="2">
        <v>125</v>
      </c>
      <c r="M5781" s="4"/>
      <c r="N5781" s="7"/>
    </row>
    <row r="5782" spans="1:15" x14ac:dyDescent="0.3">
      <c r="A5782" s="1" t="str">
        <f>VLOOKUP(F5782,Sheet2!A:C,2,FALSE)</f>
        <v>结果页</v>
      </c>
      <c r="B5782" s="1" t="str">
        <f>VLOOKUP(E5782,[1]Sheet4!A:B,2,FALSE)</f>
        <v>API</v>
      </c>
      <c r="C5782" s="1" t="str">
        <f t="shared" si="61"/>
        <v>08</v>
      </c>
      <c r="D5782" s="147">
        <v>20150801</v>
      </c>
      <c r="E5782" s="6" t="s">
        <v>93</v>
      </c>
      <c r="F5782" s="6" t="s">
        <v>62</v>
      </c>
      <c r="G5782" s="57">
        <v>840145</v>
      </c>
      <c r="H5782" s="8">
        <v>906.33</v>
      </c>
      <c r="I5782" s="9">
        <v>1.0788</v>
      </c>
      <c r="J5782" s="4">
        <v>0.01</v>
      </c>
      <c r="K5782" s="9">
        <v>0.1077</v>
      </c>
      <c r="L5782" s="2">
        <v>8417</v>
      </c>
      <c r="M5782" s="4"/>
      <c r="N5782" s="7"/>
    </row>
    <row r="5783" spans="1:15" x14ac:dyDescent="0.3">
      <c r="A5783" s="1" t="str">
        <f>VLOOKUP(F5783,Sheet2!A:C,2,FALSE)</f>
        <v>结果页</v>
      </c>
      <c r="B5783" s="1" t="str">
        <f>VLOOKUP(E5783,[1]Sheet4!A:B,2,FALSE)</f>
        <v>API</v>
      </c>
      <c r="C5783" s="1" t="str">
        <f t="shared" si="61"/>
        <v>08</v>
      </c>
      <c r="D5783" s="147">
        <v>20150801</v>
      </c>
      <c r="E5783" s="6" t="s">
        <v>93</v>
      </c>
      <c r="F5783" s="6" t="s">
        <v>63</v>
      </c>
      <c r="G5783" s="57">
        <v>198980</v>
      </c>
      <c r="H5783" s="8">
        <v>209.46</v>
      </c>
      <c r="I5783" s="9">
        <v>1.0527</v>
      </c>
      <c r="J5783" s="4">
        <v>1.5800000000000002E-2</v>
      </c>
      <c r="K5783" s="9">
        <v>6.6600000000000006E-2</v>
      </c>
      <c r="L5783" s="2">
        <v>3146</v>
      </c>
      <c r="M5783" s="4"/>
      <c r="N5783" s="7"/>
    </row>
    <row r="5784" spans="1:15" x14ac:dyDescent="0.3">
      <c r="A5784" s="1" t="str">
        <f>VLOOKUP(F5784,Sheet2!A:C,2,FALSE)</f>
        <v>结果页</v>
      </c>
      <c r="B5784" s="1" t="str">
        <f>VLOOKUP(E5784,[1]Sheet4!A:B,2,FALSE)</f>
        <v>API</v>
      </c>
      <c r="C5784" s="1" t="str">
        <f t="shared" si="61"/>
        <v>08</v>
      </c>
      <c r="D5784" s="147">
        <v>20150801</v>
      </c>
      <c r="E5784" s="6" t="s">
        <v>93</v>
      </c>
      <c r="F5784" s="6" t="s">
        <v>61</v>
      </c>
      <c r="G5784" s="57">
        <v>190121</v>
      </c>
      <c r="H5784" s="8">
        <v>335.18</v>
      </c>
      <c r="I5784" s="9">
        <v>1.7629999999999999</v>
      </c>
      <c r="J5784" s="4">
        <v>1.8200000000000001E-2</v>
      </c>
      <c r="K5784" s="9">
        <v>9.6699999999999994E-2</v>
      </c>
      <c r="L5784" s="2">
        <v>3465</v>
      </c>
      <c r="M5784" s="4"/>
      <c r="N5784" s="7"/>
    </row>
    <row r="5785" spans="1:15" x14ac:dyDescent="0.3">
      <c r="A5785" s="1" t="str">
        <f>VLOOKUP(F5785,Sheet2!A:C,2,FALSE)</f>
        <v>其他</v>
      </c>
      <c r="B5785" s="1" t="str">
        <f>VLOOKUP(E5785,[1]Sheet4!A:B,2,FALSE)</f>
        <v>API</v>
      </c>
      <c r="C5785" s="1" t="str">
        <f t="shared" si="61"/>
        <v>08</v>
      </c>
      <c r="D5785" s="147">
        <v>20150801</v>
      </c>
      <c r="E5785" s="6" t="s">
        <v>93</v>
      </c>
      <c r="F5785" s="6" t="s">
        <v>41</v>
      </c>
      <c r="G5785" s="57">
        <v>16494</v>
      </c>
      <c r="H5785" s="8">
        <v>10.91</v>
      </c>
      <c r="I5785" s="9">
        <v>0.66149999999999998</v>
      </c>
      <c r="J5785" s="4">
        <v>7.7000000000000002E-3</v>
      </c>
      <c r="K5785" s="9">
        <v>8.5900000000000004E-2</v>
      </c>
      <c r="L5785" s="2">
        <v>127</v>
      </c>
      <c r="M5785" s="4"/>
      <c r="N5785" s="7"/>
    </row>
    <row r="5786" spans="1:15" x14ac:dyDescent="0.3">
      <c r="A5786" s="1" t="str">
        <f>VLOOKUP(F5786,Sheet2!A:C,2,FALSE)</f>
        <v>结果页</v>
      </c>
      <c r="B5786" s="1" t="str">
        <f>VLOOKUP(E5786,[1]Sheet4!A:B,2,FALSE)</f>
        <v>API</v>
      </c>
      <c r="C5786" s="1" t="str">
        <f t="shared" si="61"/>
        <v>07</v>
      </c>
      <c r="D5786" s="147">
        <v>20150731</v>
      </c>
      <c r="E5786" s="6" t="s">
        <v>74</v>
      </c>
      <c r="F5786" s="6" t="s">
        <v>61</v>
      </c>
      <c r="G5786" s="57">
        <v>1384049</v>
      </c>
      <c r="H5786" s="8">
        <v>2245.88</v>
      </c>
      <c r="I5786" s="9">
        <v>1.62</v>
      </c>
      <c r="J5786" s="4">
        <v>1.9E-2</v>
      </c>
      <c r="K5786" s="9"/>
      <c r="L5786" s="2">
        <v>26362</v>
      </c>
      <c r="M5786" s="4"/>
      <c r="N5786" s="7"/>
    </row>
    <row r="5787" spans="1:15" x14ac:dyDescent="0.3">
      <c r="A5787" s="1" t="str">
        <f>VLOOKUP(F5787,Sheet2!A:C,2,FALSE)</f>
        <v>结果页</v>
      </c>
      <c r="B5787" s="1" t="str">
        <f>VLOOKUP(E5787,[1]Sheet4!A:B,2,FALSE)</f>
        <v>API</v>
      </c>
      <c r="C5787" s="1" t="str">
        <f t="shared" si="61"/>
        <v>07</v>
      </c>
      <c r="D5787" s="147">
        <v>20150731</v>
      </c>
      <c r="E5787" s="6" t="s">
        <v>74</v>
      </c>
      <c r="F5787" s="6" t="s">
        <v>63</v>
      </c>
      <c r="G5787" s="57">
        <v>450704</v>
      </c>
      <c r="H5787" s="8">
        <v>426.8</v>
      </c>
      <c r="I5787" s="9">
        <v>0.95</v>
      </c>
      <c r="J5787" s="4">
        <v>8.3000000000000001E-3</v>
      </c>
      <c r="K5787" s="9"/>
      <c r="L5787" s="2">
        <v>3744</v>
      </c>
      <c r="M5787" s="4"/>
      <c r="N5787" s="7"/>
    </row>
    <row r="5788" spans="1:15" x14ac:dyDescent="0.3">
      <c r="A5788" s="1" t="str">
        <f>VLOOKUP(F5788,Sheet2!A:C,2,FALSE)</f>
        <v>其他</v>
      </c>
      <c r="B5788" s="1" t="str">
        <f>VLOOKUP(E5788,[1]Sheet4!A:B,2,FALSE)</f>
        <v>API</v>
      </c>
      <c r="C5788" s="1" t="str">
        <f t="shared" si="61"/>
        <v>07</v>
      </c>
      <c r="D5788" s="147">
        <v>20150731</v>
      </c>
      <c r="E5788" s="6" t="s">
        <v>74</v>
      </c>
      <c r="F5788" s="6" t="s">
        <v>41</v>
      </c>
      <c r="G5788" s="57">
        <v>124775</v>
      </c>
      <c r="H5788" s="8">
        <v>588.88</v>
      </c>
      <c r="I5788" s="9">
        <v>4.72</v>
      </c>
      <c r="K5788" s="9"/>
      <c r="M5788" s="4"/>
      <c r="N5788" s="7"/>
    </row>
    <row r="5789" spans="1:15" x14ac:dyDescent="0.3">
      <c r="A5789" s="1" t="str">
        <f>VLOOKUP(F5789,Sheet2!A:C,2,FALSE)</f>
        <v>结果页</v>
      </c>
      <c r="B5789" s="1" t="str">
        <f>VLOOKUP(E5789,[1]Sheet4!A:B,2,FALSE)</f>
        <v>API</v>
      </c>
      <c r="C5789" s="1" t="str">
        <f t="shared" si="61"/>
        <v>08</v>
      </c>
      <c r="D5789" s="147">
        <v>20150801</v>
      </c>
      <c r="E5789" s="6" t="s">
        <v>74</v>
      </c>
      <c r="F5789" s="6" t="s">
        <v>61</v>
      </c>
      <c r="G5789" s="57">
        <v>1402605</v>
      </c>
      <c r="H5789" s="8">
        <v>2524.0100000000002</v>
      </c>
      <c r="I5789" s="9">
        <v>1.8</v>
      </c>
      <c r="J5789" s="4">
        <v>1.9199999999999998E-2</v>
      </c>
      <c r="K5789" s="9"/>
      <c r="L5789" s="2">
        <v>26958</v>
      </c>
      <c r="M5789" s="4"/>
      <c r="N5789" s="7"/>
    </row>
    <row r="5790" spans="1:15" x14ac:dyDescent="0.3">
      <c r="A5790" s="1" t="str">
        <f>VLOOKUP(F5790,Sheet2!A:C,2,FALSE)</f>
        <v>结果页</v>
      </c>
      <c r="B5790" s="1" t="str">
        <f>VLOOKUP(E5790,[1]Sheet4!A:B,2,FALSE)</f>
        <v>API</v>
      </c>
      <c r="C5790" s="1" t="str">
        <f t="shared" si="61"/>
        <v>08</v>
      </c>
      <c r="D5790" s="147">
        <v>20150801</v>
      </c>
      <c r="E5790" s="6" t="s">
        <v>74</v>
      </c>
      <c r="F5790" s="6" t="s">
        <v>63</v>
      </c>
      <c r="G5790" s="57">
        <v>484570</v>
      </c>
      <c r="H5790" s="8">
        <v>493.92</v>
      </c>
      <c r="I5790" s="9">
        <v>1.02</v>
      </c>
      <c r="J5790" s="4">
        <v>8.6E-3</v>
      </c>
      <c r="K5790" s="9"/>
      <c r="L5790" s="2">
        <v>4156</v>
      </c>
      <c r="M5790" s="4"/>
      <c r="N5790" s="7"/>
    </row>
    <row r="5791" spans="1:15" x14ac:dyDescent="0.3">
      <c r="A5791" s="1" t="str">
        <f>VLOOKUP(F5791,Sheet2!A:C,2,FALSE)</f>
        <v>其他</v>
      </c>
      <c r="B5791" s="1" t="str">
        <f>VLOOKUP(E5791,[1]Sheet4!A:B,2,FALSE)</f>
        <v>API</v>
      </c>
      <c r="C5791" s="1" t="str">
        <f t="shared" si="61"/>
        <v>08</v>
      </c>
      <c r="D5791" s="147">
        <v>20150801</v>
      </c>
      <c r="E5791" s="6" t="s">
        <v>74</v>
      </c>
      <c r="F5791" s="6" t="s">
        <v>41</v>
      </c>
      <c r="G5791" s="57">
        <v>83590</v>
      </c>
      <c r="H5791" s="8">
        <v>451.76</v>
      </c>
      <c r="I5791" s="9">
        <v>5.4</v>
      </c>
      <c r="K5791" s="9"/>
      <c r="M5791" s="4"/>
      <c r="N5791" s="7"/>
    </row>
    <row r="5792" spans="1:15" x14ac:dyDescent="0.3">
      <c r="A5792" s="1" t="str">
        <f>VLOOKUP(F5792,Sheet2!A:C,2,FALSE)</f>
        <v>结果页</v>
      </c>
      <c r="B5792" s="1" t="str">
        <f>VLOOKUP(E5792,[1]Sheet4!A:B,2,FALSE)</f>
        <v>自家直客</v>
      </c>
      <c r="C5792" s="1" t="str">
        <f t="shared" si="61"/>
        <v>08</v>
      </c>
      <c r="D5792" s="147">
        <v>20150805</v>
      </c>
      <c r="E5792" s="6" t="s">
        <v>83</v>
      </c>
      <c r="F5792" s="6" t="s">
        <v>82</v>
      </c>
      <c r="G5792" s="57">
        <v>30729344</v>
      </c>
      <c r="H5792" s="10">
        <v>26772.33</v>
      </c>
      <c r="I5792" s="9">
        <v>0.87</v>
      </c>
      <c r="J5792" s="4">
        <v>1.2200000000000001E-2</v>
      </c>
      <c r="K5792" s="9">
        <v>7.0000000000000007E-2</v>
      </c>
      <c r="L5792" s="2">
        <v>373709</v>
      </c>
      <c r="M5792" s="4">
        <v>6.8000000000000005E-2</v>
      </c>
      <c r="N5792" s="7">
        <v>1.05</v>
      </c>
      <c r="O5792" s="2">
        <v>25414</v>
      </c>
    </row>
    <row r="5793" spans="1:15" x14ac:dyDescent="0.3">
      <c r="A5793" s="1" t="str">
        <f>VLOOKUP(F5793,Sheet2!A:C,2,FALSE)</f>
        <v>结果页</v>
      </c>
      <c r="B5793" s="1" t="str">
        <f>VLOOKUP(E5793,[1]Sheet4!A:B,2,FALSE)</f>
        <v>自家直客</v>
      </c>
      <c r="C5793" s="1" t="str">
        <f t="shared" si="61"/>
        <v>08</v>
      </c>
      <c r="D5793" s="147">
        <v>20150804</v>
      </c>
      <c r="E5793" s="6" t="s">
        <v>85</v>
      </c>
      <c r="F5793" s="6" t="s">
        <v>82</v>
      </c>
      <c r="G5793" s="57">
        <v>31636188</v>
      </c>
      <c r="H5793" s="10">
        <v>26251.55</v>
      </c>
      <c r="I5793" s="9">
        <v>0.83</v>
      </c>
      <c r="J5793" s="4">
        <v>1.2E-2</v>
      </c>
      <c r="K5793" s="9">
        <v>7.0000000000000007E-2</v>
      </c>
      <c r="L5793" s="2">
        <v>381130</v>
      </c>
      <c r="M5793" s="4">
        <v>6.88E-2</v>
      </c>
      <c r="N5793" s="7">
        <v>1</v>
      </c>
      <c r="O5793" s="2">
        <v>26233</v>
      </c>
    </row>
    <row r="5794" spans="1:15" x14ac:dyDescent="0.3">
      <c r="A5794" s="1" t="str">
        <f>VLOOKUP(F5794,Sheet2!A:C,2,FALSE)</f>
        <v>结果页</v>
      </c>
      <c r="B5794" s="1" t="str">
        <f>VLOOKUP(E5794,[1]Sheet4!A:B,2,FALSE)</f>
        <v>自家直客</v>
      </c>
      <c r="C5794" s="1" t="str">
        <f t="shared" si="61"/>
        <v>08</v>
      </c>
      <c r="D5794" s="147">
        <v>20150803</v>
      </c>
      <c r="E5794" s="6" t="s">
        <v>83</v>
      </c>
      <c r="F5794" s="6" t="s">
        <v>90</v>
      </c>
      <c r="G5794" s="57">
        <v>32002791</v>
      </c>
      <c r="H5794" s="10">
        <v>26738.05</v>
      </c>
      <c r="I5794" s="9">
        <v>0.84</v>
      </c>
      <c r="J5794" s="4">
        <v>1.2200000000000001E-2</v>
      </c>
      <c r="K5794" s="9">
        <v>7.0000000000000007E-2</v>
      </c>
      <c r="L5794" s="2">
        <v>389521</v>
      </c>
      <c r="M5794" s="4">
        <v>6.5299999999999997E-2</v>
      </c>
      <c r="N5794" s="7">
        <v>1.05</v>
      </c>
      <c r="O5794" s="2">
        <v>25452</v>
      </c>
    </row>
    <row r="5795" spans="1:15" x14ac:dyDescent="0.3">
      <c r="A5795" s="1" t="str">
        <f>VLOOKUP(F5795,Sheet2!A:C,2,FALSE)</f>
        <v>结果页</v>
      </c>
      <c r="B5795" s="1" t="str">
        <f>VLOOKUP(E5795,[1]Sheet4!A:B,2,FALSE)</f>
        <v>自家直客</v>
      </c>
      <c r="C5795" s="1" t="str">
        <f t="shared" si="61"/>
        <v>08</v>
      </c>
      <c r="D5795" s="147">
        <v>20150802</v>
      </c>
      <c r="E5795" s="6" t="s">
        <v>85</v>
      </c>
      <c r="F5795" s="6" t="s">
        <v>90</v>
      </c>
      <c r="G5795" s="57">
        <v>30444243</v>
      </c>
      <c r="H5795" s="10">
        <v>26012.21</v>
      </c>
      <c r="I5795" s="9">
        <v>0.85</v>
      </c>
      <c r="J5795" s="4">
        <v>1.2200000000000001E-2</v>
      </c>
      <c r="K5795" s="9">
        <v>7.0000000000000007E-2</v>
      </c>
      <c r="L5795" s="2">
        <v>371788</v>
      </c>
      <c r="M5795" s="4">
        <v>6.5799999999999997E-2</v>
      </c>
      <c r="N5795" s="7">
        <v>1.06</v>
      </c>
      <c r="O5795" s="2">
        <v>24451</v>
      </c>
    </row>
    <row r="5796" spans="1:15" x14ac:dyDescent="0.3">
      <c r="A5796" s="1" t="str">
        <f>VLOOKUP(F5796,Sheet2!A:C,2,FALSE)</f>
        <v>结果页</v>
      </c>
      <c r="B5796" s="1" t="str">
        <f>VLOOKUP(E5796,[1]Sheet4!A:B,2,FALSE)</f>
        <v>API</v>
      </c>
      <c r="C5796" s="1" t="str">
        <f t="shared" ref="C5796:C5859" si="62">RIGHT(LEFT(D5796,6),2)</f>
        <v>08</v>
      </c>
      <c r="D5796" s="147">
        <v>20150805</v>
      </c>
      <c r="E5796" s="6" t="s">
        <v>32</v>
      </c>
      <c r="F5796" s="6" t="s">
        <v>90</v>
      </c>
      <c r="G5796" s="57">
        <v>2075967</v>
      </c>
      <c r="H5796" s="10">
        <v>466.33</v>
      </c>
      <c r="I5796" s="9">
        <v>0.22</v>
      </c>
      <c r="J5796" s="4">
        <v>8.3000000000000001E-3</v>
      </c>
      <c r="K5796" s="9">
        <v>0.03</v>
      </c>
      <c r="L5796" s="2">
        <v>17160</v>
      </c>
      <c r="M5796" s="4">
        <v>8.1199999999999994E-2</v>
      </c>
      <c r="N5796" s="7">
        <v>0.33</v>
      </c>
      <c r="O5796" s="2">
        <v>1394</v>
      </c>
    </row>
    <row r="5797" spans="1:15" x14ac:dyDescent="0.3">
      <c r="A5797" s="1" t="str">
        <f>VLOOKUP(F5797,Sheet2!A:C,2,FALSE)</f>
        <v>结果页</v>
      </c>
      <c r="B5797" s="1" t="str">
        <f>VLOOKUP(E5797,[1]Sheet4!A:B,2,FALSE)</f>
        <v>API</v>
      </c>
      <c r="C5797" s="1" t="str">
        <f t="shared" si="62"/>
        <v>08</v>
      </c>
      <c r="D5797" s="147">
        <v>20150804</v>
      </c>
      <c r="E5797" s="6" t="s">
        <v>32</v>
      </c>
      <c r="F5797" s="6" t="s">
        <v>82</v>
      </c>
      <c r="G5797" s="57">
        <v>1966288</v>
      </c>
      <c r="H5797" s="10">
        <v>465.47</v>
      </c>
      <c r="I5797" s="9">
        <v>0.24</v>
      </c>
      <c r="J5797" s="4">
        <v>8.9999999999999993E-3</v>
      </c>
      <c r="K5797" s="9">
        <v>0.03</v>
      </c>
      <c r="L5797" s="2">
        <v>17655</v>
      </c>
      <c r="M5797" s="4">
        <v>7.6200000000000004E-2</v>
      </c>
      <c r="N5797" s="7">
        <v>0.35</v>
      </c>
      <c r="O5797" s="2">
        <v>1346</v>
      </c>
    </row>
    <row r="5798" spans="1:15" x14ac:dyDescent="0.3">
      <c r="A5798" s="1" t="str">
        <f>VLOOKUP(F5798,Sheet2!A:C,2,FALSE)</f>
        <v>结果页</v>
      </c>
      <c r="B5798" s="1" t="str">
        <f>VLOOKUP(E5798,[1]Sheet4!A:B,2,FALSE)</f>
        <v>API</v>
      </c>
      <c r="C5798" s="1" t="str">
        <f t="shared" si="62"/>
        <v>08</v>
      </c>
      <c r="D5798" s="147">
        <v>20150803</v>
      </c>
      <c r="E5798" s="6" t="s">
        <v>32</v>
      </c>
      <c r="F5798" s="6" t="s">
        <v>90</v>
      </c>
      <c r="G5798" s="57">
        <v>1355735</v>
      </c>
      <c r="H5798" s="10">
        <v>322.77</v>
      </c>
      <c r="I5798" s="9">
        <v>0.24</v>
      </c>
      <c r="J5798" s="4">
        <v>9.1999999999999998E-3</v>
      </c>
      <c r="K5798" s="9">
        <v>0.03</v>
      </c>
      <c r="L5798" s="2">
        <v>12449</v>
      </c>
      <c r="M5798" s="4">
        <v>7.6899999999999996E-2</v>
      </c>
      <c r="N5798" s="7">
        <v>0.34</v>
      </c>
      <c r="O5798" s="2">
        <v>957</v>
      </c>
    </row>
    <row r="5799" spans="1:15" x14ac:dyDescent="0.3">
      <c r="A5799" s="1" t="str">
        <f>VLOOKUP(F5799,Sheet2!A:C,2,FALSE)</f>
        <v>结果页</v>
      </c>
      <c r="B5799" s="1" t="str">
        <f>VLOOKUP(E5799,[1]Sheet4!A:B,2,FALSE)</f>
        <v>API</v>
      </c>
      <c r="C5799" s="1" t="str">
        <f t="shared" si="62"/>
        <v>08</v>
      </c>
      <c r="D5799" s="147">
        <v>20150802</v>
      </c>
      <c r="E5799" s="6" t="s">
        <v>32</v>
      </c>
      <c r="F5799" s="6" t="s">
        <v>82</v>
      </c>
      <c r="G5799" s="57">
        <v>1365558</v>
      </c>
      <c r="H5799" s="10">
        <v>338.17</v>
      </c>
      <c r="I5799" s="9">
        <v>0.25</v>
      </c>
      <c r="J5799" s="4">
        <v>8.9999999999999993E-3</v>
      </c>
      <c r="K5799" s="9">
        <v>0.03</v>
      </c>
      <c r="L5799" s="2">
        <v>12308</v>
      </c>
      <c r="M5799" s="4">
        <v>0.08</v>
      </c>
      <c r="N5799" s="7">
        <v>0.34</v>
      </c>
      <c r="O5799" s="2">
        <v>985</v>
      </c>
    </row>
    <row r="5800" spans="1:15" x14ac:dyDescent="0.3">
      <c r="A5800" s="1" t="str">
        <f>VLOOKUP(F5800,Sheet2!A:C,2,FALSE)</f>
        <v>其他</v>
      </c>
      <c r="B5800" s="1" t="str">
        <f>VLOOKUP(E5800,[1]Sheet4!A:B,2,FALSE)</f>
        <v>自家直客</v>
      </c>
      <c r="C5800" s="1" t="str">
        <f t="shared" si="62"/>
        <v>08</v>
      </c>
      <c r="D5800" s="147">
        <v>20150805</v>
      </c>
      <c r="E5800" s="6" t="s">
        <v>85</v>
      </c>
      <c r="F5800" s="6" t="s">
        <v>84</v>
      </c>
      <c r="G5800" s="57">
        <v>1895777</v>
      </c>
      <c r="H5800" s="10">
        <v>577.19000000000005</v>
      </c>
      <c r="I5800" s="9">
        <v>0.3</v>
      </c>
      <c r="J5800" s="4">
        <v>6.1999999999999998E-3</v>
      </c>
      <c r="K5800" s="9">
        <v>0.05</v>
      </c>
      <c r="L5800" s="2">
        <v>11729</v>
      </c>
      <c r="M5800" s="4">
        <v>2.87E-2</v>
      </c>
      <c r="N5800" s="7">
        <v>1.71</v>
      </c>
      <c r="O5800" s="2">
        <v>337</v>
      </c>
    </row>
    <row r="5801" spans="1:15" x14ac:dyDescent="0.3">
      <c r="A5801" s="1" t="str">
        <f>VLOOKUP(F5801,Sheet2!A:C,2,FALSE)</f>
        <v>其他</v>
      </c>
      <c r="B5801" s="1" t="str">
        <f>VLOOKUP(E5801,[1]Sheet4!A:B,2,FALSE)</f>
        <v>自家直客</v>
      </c>
      <c r="C5801" s="1" t="str">
        <f t="shared" si="62"/>
        <v>08</v>
      </c>
      <c r="D5801" s="147">
        <v>20150804</v>
      </c>
      <c r="E5801" s="6" t="s">
        <v>85</v>
      </c>
      <c r="F5801" s="6" t="s">
        <v>84</v>
      </c>
      <c r="G5801" s="57">
        <v>2098537</v>
      </c>
      <c r="H5801" s="10">
        <v>634.41999999999996</v>
      </c>
      <c r="I5801" s="9">
        <v>0.3</v>
      </c>
      <c r="J5801" s="4">
        <v>6.1000000000000004E-3</v>
      </c>
      <c r="K5801" s="9">
        <v>0.05</v>
      </c>
      <c r="L5801" s="2">
        <v>12849</v>
      </c>
      <c r="M5801" s="4">
        <v>2.53E-2</v>
      </c>
      <c r="N5801" s="7">
        <v>1.95</v>
      </c>
      <c r="O5801" s="2">
        <v>325</v>
      </c>
    </row>
    <row r="5802" spans="1:15" x14ac:dyDescent="0.3">
      <c r="A5802" s="1" t="str">
        <f>VLOOKUP(F5802,Sheet2!A:C,2,FALSE)</f>
        <v>其他</v>
      </c>
      <c r="B5802" s="1" t="str">
        <f>VLOOKUP(E5802,[1]Sheet4!A:B,2,FALSE)</f>
        <v>自家直客</v>
      </c>
      <c r="C5802" s="1" t="str">
        <f t="shared" si="62"/>
        <v>08</v>
      </c>
      <c r="D5802" s="147">
        <v>20150803</v>
      </c>
      <c r="E5802" s="6" t="s">
        <v>83</v>
      </c>
      <c r="F5802" s="6" t="s">
        <v>84</v>
      </c>
      <c r="G5802" s="57">
        <v>2873990</v>
      </c>
      <c r="H5802" s="10">
        <v>826.3</v>
      </c>
      <c r="I5802" s="9">
        <v>0.28999999999999998</v>
      </c>
      <c r="J5802" s="4">
        <v>5.4000000000000003E-3</v>
      </c>
      <c r="K5802" s="9">
        <v>0.05</v>
      </c>
      <c r="L5802" s="2">
        <v>15593</v>
      </c>
      <c r="M5802" s="4">
        <v>2.4199999999999999E-2</v>
      </c>
      <c r="N5802" s="7">
        <v>2.19</v>
      </c>
      <c r="O5802" s="2">
        <v>378</v>
      </c>
    </row>
    <row r="5803" spans="1:15" x14ac:dyDescent="0.3">
      <c r="A5803" s="1" t="str">
        <f>VLOOKUP(F5803,Sheet2!A:C,2,FALSE)</f>
        <v>其他</v>
      </c>
      <c r="B5803" s="1" t="str">
        <f>VLOOKUP(E5803,[1]Sheet4!A:B,2,FALSE)</f>
        <v>自家直客</v>
      </c>
      <c r="C5803" s="1" t="str">
        <f t="shared" si="62"/>
        <v>08</v>
      </c>
      <c r="D5803" s="147">
        <v>20150802</v>
      </c>
      <c r="E5803" s="6" t="s">
        <v>85</v>
      </c>
      <c r="F5803" s="6" t="s">
        <v>84</v>
      </c>
      <c r="G5803" s="57">
        <v>2967210</v>
      </c>
      <c r="H5803" s="10">
        <v>800.36</v>
      </c>
      <c r="I5803" s="9">
        <v>0.27</v>
      </c>
      <c r="J5803" s="4">
        <v>5.3E-3</v>
      </c>
      <c r="K5803" s="9">
        <v>0.05</v>
      </c>
      <c r="L5803" s="2">
        <v>15744</v>
      </c>
      <c r="M5803" s="4">
        <v>2.58E-2</v>
      </c>
      <c r="N5803" s="7">
        <v>1.97</v>
      </c>
      <c r="O5803" s="2">
        <v>406</v>
      </c>
    </row>
    <row r="5804" spans="1:15" x14ac:dyDescent="0.3">
      <c r="A5804" s="1" t="str">
        <f>VLOOKUP(F5804,Sheet2!A:C,2,FALSE)</f>
        <v>其他</v>
      </c>
      <c r="B5804" s="1" t="str">
        <f>VLOOKUP(E5804,[1]Sheet4!A:B,2,FALSE)</f>
        <v>API</v>
      </c>
      <c r="C5804" s="1" t="str">
        <f t="shared" si="62"/>
        <v>08</v>
      </c>
      <c r="D5804" s="147">
        <v>20150805</v>
      </c>
      <c r="E5804" s="6" t="s">
        <v>32</v>
      </c>
      <c r="F5804" s="6" t="s">
        <v>84</v>
      </c>
      <c r="G5804" s="57">
        <v>2072173</v>
      </c>
      <c r="H5804" s="10">
        <v>151.41999999999999</v>
      </c>
      <c r="I5804" s="9">
        <v>7.0000000000000007E-2</v>
      </c>
      <c r="J5804" s="4">
        <v>4.7999999999999996E-3</v>
      </c>
      <c r="K5804" s="9">
        <v>0.02</v>
      </c>
      <c r="L5804" s="2">
        <v>9922</v>
      </c>
      <c r="M5804" s="4">
        <v>2.0199999999999999E-2</v>
      </c>
      <c r="N5804" s="7">
        <v>0.76</v>
      </c>
      <c r="O5804" s="2">
        <v>200</v>
      </c>
    </row>
    <row r="5805" spans="1:15" x14ac:dyDescent="0.3">
      <c r="A5805" s="1" t="str">
        <f>VLOOKUP(F5805,Sheet2!A:C,2,FALSE)</f>
        <v>其他</v>
      </c>
      <c r="B5805" s="1" t="str">
        <f>VLOOKUP(E5805,[1]Sheet4!A:B,2,FALSE)</f>
        <v>API</v>
      </c>
      <c r="C5805" s="1" t="str">
        <f t="shared" si="62"/>
        <v>08</v>
      </c>
      <c r="D5805" s="147">
        <v>20150804</v>
      </c>
      <c r="E5805" s="6" t="s">
        <v>32</v>
      </c>
      <c r="F5805" s="6" t="s">
        <v>84</v>
      </c>
      <c r="G5805" s="57">
        <v>1927336</v>
      </c>
      <c r="H5805" s="10">
        <v>94.97</v>
      </c>
      <c r="I5805" s="9">
        <v>0.05</v>
      </c>
      <c r="J5805" s="4">
        <v>5.0000000000000001E-3</v>
      </c>
      <c r="K5805" s="9">
        <v>0.01</v>
      </c>
      <c r="L5805" s="2">
        <v>9699</v>
      </c>
      <c r="M5805" s="4">
        <v>1.89E-2</v>
      </c>
      <c r="N5805" s="7">
        <v>0.52</v>
      </c>
      <c r="O5805" s="2">
        <v>183</v>
      </c>
    </row>
    <row r="5806" spans="1:15" x14ac:dyDescent="0.3">
      <c r="A5806" s="1" t="str">
        <f>VLOOKUP(F5806,Sheet2!A:C,2,FALSE)</f>
        <v>其他</v>
      </c>
      <c r="B5806" s="1" t="str">
        <f>VLOOKUP(E5806,[1]Sheet4!A:B,2,FALSE)</f>
        <v>API</v>
      </c>
      <c r="C5806" s="1" t="str">
        <f t="shared" si="62"/>
        <v>08</v>
      </c>
      <c r="D5806" s="147">
        <v>20150803</v>
      </c>
      <c r="E5806" s="6" t="s">
        <v>33</v>
      </c>
      <c r="F5806" s="6" t="s">
        <v>84</v>
      </c>
      <c r="G5806" s="57">
        <v>1112807</v>
      </c>
      <c r="H5806" s="10">
        <v>97.12</v>
      </c>
      <c r="I5806" s="9">
        <v>0.09</v>
      </c>
      <c r="J5806" s="4">
        <v>5.8999999999999999E-3</v>
      </c>
      <c r="K5806" s="9">
        <v>0.01</v>
      </c>
      <c r="L5806" s="2">
        <v>6621</v>
      </c>
      <c r="M5806" s="4">
        <v>2.7900000000000001E-2</v>
      </c>
      <c r="N5806" s="7">
        <v>0.52</v>
      </c>
      <c r="O5806" s="2">
        <v>185</v>
      </c>
    </row>
    <row r="5807" spans="1:15" x14ac:dyDescent="0.3">
      <c r="A5807" s="1" t="str">
        <f>VLOOKUP(F5807,Sheet2!A:C,2,FALSE)</f>
        <v>其他</v>
      </c>
      <c r="B5807" s="1" t="str">
        <f>VLOOKUP(E5807,[1]Sheet4!A:B,2,FALSE)</f>
        <v>API</v>
      </c>
      <c r="C5807" s="1" t="str">
        <f t="shared" si="62"/>
        <v>08</v>
      </c>
      <c r="D5807" s="147">
        <v>20150802</v>
      </c>
      <c r="E5807" s="6" t="s">
        <v>32</v>
      </c>
      <c r="F5807" s="6" t="s">
        <v>84</v>
      </c>
      <c r="G5807" s="57">
        <v>1079030</v>
      </c>
      <c r="H5807" s="10">
        <v>103.67</v>
      </c>
      <c r="I5807" s="9">
        <v>0.1</v>
      </c>
      <c r="J5807" s="4">
        <v>6.4999999999999997E-3</v>
      </c>
      <c r="K5807" s="9">
        <v>0.01</v>
      </c>
      <c r="L5807" s="2">
        <v>7044</v>
      </c>
      <c r="M5807" s="4">
        <v>2.5399999999999999E-2</v>
      </c>
      <c r="N5807" s="7">
        <v>0.57999999999999996</v>
      </c>
      <c r="O5807" s="2">
        <v>179</v>
      </c>
    </row>
    <row r="5808" spans="1:15" x14ac:dyDescent="0.3">
      <c r="A5808" s="1" t="str">
        <f>VLOOKUP(F5808,Sheet2!A:C,2,FALSE)</f>
        <v>其他</v>
      </c>
      <c r="B5808" s="1" t="str">
        <f>VLOOKUP(E5808,[1]Sheet4!A:B,2,FALSE)</f>
        <v>自家直客</v>
      </c>
      <c r="C5808" s="1" t="str">
        <f t="shared" si="62"/>
        <v>08</v>
      </c>
      <c r="D5808" s="147">
        <v>20150805</v>
      </c>
      <c r="E5808" s="6" t="s">
        <v>85</v>
      </c>
      <c r="F5808" s="6" t="s">
        <v>38</v>
      </c>
      <c r="G5808" s="57">
        <v>9845540</v>
      </c>
      <c r="H5808" s="10">
        <v>3037.68</v>
      </c>
      <c r="I5808" s="9">
        <v>0.31</v>
      </c>
      <c r="J5808" s="4">
        <v>6.3E-3</v>
      </c>
      <c r="K5808" s="9">
        <v>0.05</v>
      </c>
      <c r="L5808" s="2">
        <v>61566</v>
      </c>
      <c r="M5808" s="4">
        <v>3.8199999999999998E-2</v>
      </c>
      <c r="N5808" s="7">
        <v>1.29</v>
      </c>
      <c r="O5808" s="2">
        <v>2351</v>
      </c>
    </row>
    <row r="5809" spans="1:15" x14ac:dyDescent="0.3">
      <c r="A5809" s="1" t="str">
        <f>VLOOKUP(F5809,Sheet2!A:C,2,FALSE)</f>
        <v>其他</v>
      </c>
      <c r="B5809" s="1" t="str">
        <f>VLOOKUP(E5809,[1]Sheet4!A:B,2,FALSE)</f>
        <v>自家直客</v>
      </c>
      <c r="C5809" s="1" t="str">
        <f t="shared" si="62"/>
        <v>08</v>
      </c>
      <c r="D5809" s="147">
        <v>20150804</v>
      </c>
      <c r="E5809" s="6" t="s">
        <v>83</v>
      </c>
      <c r="F5809" s="6" t="s">
        <v>38</v>
      </c>
      <c r="G5809" s="57">
        <v>11301429</v>
      </c>
      <c r="H5809" s="10">
        <v>3327</v>
      </c>
      <c r="I5809" s="9">
        <v>0.28999999999999998</v>
      </c>
      <c r="J5809" s="4">
        <v>6.0000000000000001E-3</v>
      </c>
      <c r="K5809" s="9">
        <v>0.05</v>
      </c>
      <c r="L5809" s="2">
        <v>67980</v>
      </c>
      <c r="M5809" s="4">
        <v>3.6900000000000002E-2</v>
      </c>
      <c r="N5809" s="7">
        <v>1.33</v>
      </c>
      <c r="O5809" s="2">
        <v>2506</v>
      </c>
    </row>
    <row r="5810" spans="1:15" x14ac:dyDescent="0.3">
      <c r="A5810" s="1" t="str">
        <f>VLOOKUP(F5810,Sheet2!A:C,2,FALSE)</f>
        <v>其他</v>
      </c>
      <c r="B5810" s="1" t="str">
        <f>VLOOKUP(E5810,[1]Sheet4!A:B,2,FALSE)</f>
        <v>自家直客</v>
      </c>
      <c r="C5810" s="1" t="str">
        <f t="shared" si="62"/>
        <v>08</v>
      </c>
      <c r="D5810" s="147">
        <v>20150803</v>
      </c>
      <c r="E5810" s="6" t="s">
        <v>85</v>
      </c>
      <c r="F5810" s="6" t="s">
        <v>38</v>
      </c>
      <c r="G5810" s="57">
        <v>19926188</v>
      </c>
      <c r="H5810" s="10">
        <v>4542.58</v>
      </c>
      <c r="I5810" s="9">
        <v>0.23</v>
      </c>
      <c r="J5810" s="4">
        <v>4.7000000000000002E-3</v>
      </c>
      <c r="K5810" s="9">
        <v>0.05</v>
      </c>
      <c r="L5810" s="2">
        <v>93047</v>
      </c>
      <c r="M5810" s="4">
        <v>3.1899999999999998E-2</v>
      </c>
      <c r="N5810" s="7">
        <v>1.53</v>
      </c>
      <c r="O5810" s="2">
        <v>2966</v>
      </c>
    </row>
    <row r="5811" spans="1:15" x14ac:dyDescent="0.3">
      <c r="A5811" s="1" t="str">
        <f>VLOOKUP(F5811,Sheet2!A:C,2,FALSE)</f>
        <v>其他</v>
      </c>
      <c r="B5811" s="1" t="str">
        <f>VLOOKUP(E5811,[1]Sheet4!A:B,2,FALSE)</f>
        <v>自家直客</v>
      </c>
      <c r="C5811" s="1" t="str">
        <f t="shared" si="62"/>
        <v>08</v>
      </c>
      <c r="D5811" s="147">
        <v>20150802</v>
      </c>
      <c r="E5811" s="6" t="s">
        <v>85</v>
      </c>
      <c r="F5811" s="6" t="s">
        <v>38</v>
      </c>
      <c r="G5811" s="57">
        <v>21273188</v>
      </c>
      <c r="H5811" s="10">
        <v>4725.1899999999996</v>
      </c>
      <c r="I5811" s="9">
        <v>0.22</v>
      </c>
      <c r="J5811" s="4">
        <v>4.7000000000000002E-3</v>
      </c>
      <c r="K5811" s="9">
        <v>0.05</v>
      </c>
      <c r="L5811" s="2">
        <v>99521</v>
      </c>
      <c r="M5811" s="4">
        <v>3.2399999999999998E-2</v>
      </c>
      <c r="N5811" s="7">
        <v>1.47</v>
      </c>
      <c r="O5811" s="2">
        <v>3222</v>
      </c>
    </row>
    <row r="5812" spans="1:15" x14ac:dyDescent="0.3">
      <c r="A5812" s="1" t="str">
        <f>VLOOKUP(F5812,Sheet2!A:C,2,FALSE)</f>
        <v>其他</v>
      </c>
      <c r="B5812" s="1" t="str">
        <f>VLOOKUP(E5812,[1]Sheet4!A:B,2,FALSE)</f>
        <v>API</v>
      </c>
      <c r="C5812" s="1" t="str">
        <f t="shared" si="62"/>
        <v>08</v>
      </c>
      <c r="D5812" s="147">
        <v>20150805</v>
      </c>
      <c r="E5812" s="6" t="s">
        <v>33</v>
      </c>
      <c r="F5812" s="6" t="s">
        <v>38</v>
      </c>
      <c r="G5812" s="57">
        <v>32708008</v>
      </c>
      <c r="H5812" s="10">
        <v>2866.03</v>
      </c>
      <c r="I5812" s="9">
        <v>0.09</v>
      </c>
      <c r="J5812" s="4">
        <v>4.7000000000000002E-3</v>
      </c>
      <c r="K5812" s="9">
        <v>0.02</v>
      </c>
      <c r="L5812" s="2">
        <v>154825</v>
      </c>
      <c r="M5812" s="4">
        <v>2.5700000000000001E-2</v>
      </c>
      <c r="N5812" s="7">
        <v>0.72</v>
      </c>
      <c r="O5812" s="2">
        <v>3972</v>
      </c>
    </row>
    <row r="5813" spans="1:15" x14ac:dyDescent="0.3">
      <c r="A5813" s="1" t="str">
        <f>VLOOKUP(F5813,Sheet2!A:C,2,FALSE)</f>
        <v>其他</v>
      </c>
      <c r="B5813" s="1" t="str">
        <f>VLOOKUP(E5813,[1]Sheet4!A:B,2,FALSE)</f>
        <v>API</v>
      </c>
      <c r="C5813" s="1" t="str">
        <f t="shared" si="62"/>
        <v>08</v>
      </c>
      <c r="D5813" s="147">
        <v>20150804</v>
      </c>
      <c r="E5813" s="6" t="s">
        <v>32</v>
      </c>
      <c r="F5813" s="6" t="s">
        <v>38</v>
      </c>
      <c r="G5813" s="57">
        <v>31634996</v>
      </c>
      <c r="H5813" s="10">
        <v>2850.55</v>
      </c>
      <c r="I5813" s="9">
        <v>0.09</v>
      </c>
      <c r="J5813" s="4">
        <v>4.8999999999999998E-3</v>
      </c>
      <c r="K5813" s="9">
        <v>0.02</v>
      </c>
      <c r="L5813" s="2">
        <v>154229</v>
      </c>
      <c r="M5813" s="4">
        <v>2.6200000000000001E-2</v>
      </c>
      <c r="N5813" s="7">
        <v>0.71</v>
      </c>
      <c r="O5813" s="2">
        <v>4035</v>
      </c>
    </row>
    <row r="5814" spans="1:15" x14ac:dyDescent="0.3">
      <c r="A5814" s="1" t="str">
        <f>VLOOKUP(F5814,Sheet2!A:C,2,FALSE)</f>
        <v>其他</v>
      </c>
      <c r="B5814" s="1" t="str">
        <f>VLOOKUP(E5814,[1]Sheet4!A:B,2,FALSE)</f>
        <v>API</v>
      </c>
      <c r="C5814" s="1" t="str">
        <f t="shared" si="62"/>
        <v>08</v>
      </c>
      <c r="D5814" s="147">
        <v>20150803</v>
      </c>
      <c r="E5814" s="6" t="s">
        <v>32</v>
      </c>
      <c r="F5814" s="6" t="s">
        <v>38</v>
      </c>
      <c r="G5814" s="57">
        <v>22459463</v>
      </c>
      <c r="H5814" s="10">
        <v>2368.06</v>
      </c>
      <c r="I5814" s="9">
        <v>0.11</v>
      </c>
      <c r="J5814" s="4">
        <v>5.4000000000000003E-3</v>
      </c>
      <c r="K5814" s="9">
        <v>0.02</v>
      </c>
      <c r="L5814" s="2">
        <v>122380</v>
      </c>
      <c r="M5814" s="4">
        <v>2.9700000000000001E-2</v>
      </c>
      <c r="N5814" s="7">
        <v>0.65</v>
      </c>
      <c r="O5814" s="2">
        <v>3636</v>
      </c>
    </row>
    <row r="5815" spans="1:15" x14ac:dyDescent="0.3">
      <c r="A5815" s="1" t="str">
        <f>VLOOKUP(F5815,Sheet2!A:C,2,FALSE)</f>
        <v>其他</v>
      </c>
      <c r="B5815" s="1" t="str">
        <f>VLOOKUP(E5815,[1]Sheet4!A:B,2,FALSE)</f>
        <v>API</v>
      </c>
      <c r="C5815" s="1" t="str">
        <f t="shared" si="62"/>
        <v>08</v>
      </c>
      <c r="D5815" s="147">
        <v>20150802</v>
      </c>
      <c r="E5815" s="6" t="s">
        <v>32</v>
      </c>
      <c r="F5815" s="6" t="s">
        <v>38</v>
      </c>
      <c r="G5815" s="57">
        <v>22473034</v>
      </c>
      <c r="H5815" s="10">
        <v>2684.6</v>
      </c>
      <c r="I5815" s="9">
        <v>0.12</v>
      </c>
      <c r="J5815" s="4">
        <v>5.7999999999999996E-3</v>
      </c>
      <c r="K5815" s="9">
        <v>0.02</v>
      </c>
      <c r="L5815" s="2">
        <v>130169</v>
      </c>
      <c r="M5815" s="4">
        <v>3.1199999999999999E-2</v>
      </c>
      <c r="N5815" s="7">
        <v>0.66</v>
      </c>
      <c r="O5815" s="2">
        <v>4065</v>
      </c>
    </row>
    <row r="5816" spans="1:15" x14ac:dyDescent="0.3">
      <c r="A5816" s="1" t="str">
        <f>VLOOKUP(F5816,Sheet2!A:C,2,FALSE)</f>
        <v>结果页</v>
      </c>
      <c r="B5816" s="1" t="str">
        <f>VLOOKUP(E5816,[1]Sheet4!A:B,2,FALSE)</f>
        <v>自家直客</v>
      </c>
      <c r="C5816" s="1" t="str">
        <f t="shared" si="62"/>
        <v>08</v>
      </c>
      <c r="D5816" s="147">
        <v>20150805</v>
      </c>
      <c r="E5816" s="6" t="s">
        <v>14</v>
      </c>
      <c r="F5816" s="6" t="s">
        <v>63</v>
      </c>
      <c r="G5816" s="57">
        <v>7825656</v>
      </c>
      <c r="H5816" s="10">
        <v>9055.68</v>
      </c>
      <c r="I5816" s="9">
        <v>1.1599999999999999</v>
      </c>
      <c r="J5816" s="4">
        <v>2.0400000000000001E-2</v>
      </c>
      <c r="K5816" s="9">
        <v>0.06</v>
      </c>
      <c r="L5816" s="2">
        <v>159693</v>
      </c>
      <c r="M5816" s="4">
        <v>9.3899999999999997E-2</v>
      </c>
      <c r="N5816" s="7">
        <v>0.6</v>
      </c>
      <c r="O5816" s="2">
        <v>15000</v>
      </c>
    </row>
    <row r="5817" spans="1:15" x14ac:dyDescent="0.3">
      <c r="A5817" s="1" t="str">
        <f>VLOOKUP(F5817,Sheet2!A:C,2,FALSE)</f>
        <v>结果页</v>
      </c>
      <c r="B5817" s="1" t="str">
        <f>VLOOKUP(E5817,[1]Sheet4!A:B,2,FALSE)</f>
        <v>自家直客</v>
      </c>
      <c r="C5817" s="1" t="str">
        <f t="shared" si="62"/>
        <v>08</v>
      </c>
      <c r="D5817" s="147">
        <v>20150804</v>
      </c>
      <c r="E5817" s="6" t="s">
        <v>14</v>
      </c>
      <c r="F5817" s="6" t="s">
        <v>63</v>
      </c>
      <c r="G5817" s="57">
        <v>8017157</v>
      </c>
      <c r="H5817" s="10">
        <v>9004.57</v>
      </c>
      <c r="I5817" s="9">
        <v>1.1200000000000001</v>
      </c>
      <c r="J5817" s="4">
        <v>0.02</v>
      </c>
      <c r="K5817" s="9">
        <v>0.06</v>
      </c>
      <c r="L5817" s="2">
        <v>160447</v>
      </c>
      <c r="M5817" s="4">
        <v>9.4600000000000004E-2</v>
      </c>
      <c r="N5817" s="7">
        <v>0.59</v>
      </c>
      <c r="O5817" s="2">
        <v>15179</v>
      </c>
    </row>
    <row r="5818" spans="1:15" x14ac:dyDescent="0.3">
      <c r="A5818" s="1" t="str">
        <f>VLOOKUP(F5818,Sheet2!A:C,2,FALSE)</f>
        <v>结果页</v>
      </c>
      <c r="B5818" s="1" t="str">
        <f>VLOOKUP(E5818,[1]Sheet4!A:B,2,FALSE)</f>
        <v>自家直客</v>
      </c>
      <c r="C5818" s="1" t="str">
        <f t="shared" si="62"/>
        <v>08</v>
      </c>
      <c r="D5818" s="147">
        <v>20150803</v>
      </c>
      <c r="E5818" s="6" t="s">
        <v>14</v>
      </c>
      <c r="F5818" s="6" t="s">
        <v>63</v>
      </c>
      <c r="G5818" s="57">
        <v>8074002</v>
      </c>
      <c r="H5818" s="10">
        <v>9192.1299999999992</v>
      </c>
      <c r="I5818" s="9">
        <v>1.1399999999999999</v>
      </c>
      <c r="J5818" s="4">
        <v>1.9900000000000001E-2</v>
      </c>
      <c r="K5818" s="9">
        <v>0.06</v>
      </c>
      <c r="L5818" s="2">
        <v>160594</v>
      </c>
      <c r="M5818" s="4">
        <v>8.9899999999999994E-2</v>
      </c>
      <c r="N5818" s="7">
        <v>0.64</v>
      </c>
      <c r="O5818" s="2">
        <v>14436</v>
      </c>
    </row>
    <row r="5819" spans="1:15" x14ac:dyDescent="0.3">
      <c r="A5819" s="1" t="str">
        <f>VLOOKUP(F5819,Sheet2!A:C,2,FALSE)</f>
        <v>结果页</v>
      </c>
      <c r="B5819" s="1" t="str">
        <f>VLOOKUP(E5819,[1]Sheet4!A:B,2,FALSE)</f>
        <v>自家直客</v>
      </c>
      <c r="C5819" s="1" t="str">
        <f t="shared" si="62"/>
        <v>08</v>
      </c>
      <c r="D5819" s="147">
        <v>20150802</v>
      </c>
      <c r="E5819" s="6" t="s">
        <v>14</v>
      </c>
      <c r="F5819" s="6" t="s">
        <v>63</v>
      </c>
      <c r="G5819" s="57">
        <v>8011600</v>
      </c>
      <c r="H5819" s="10">
        <v>9328.77</v>
      </c>
      <c r="I5819" s="9">
        <v>1.1599999999999999</v>
      </c>
      <c r="J5819" s="4">
        <v>2.01E-2</v>
      </c>
      <c r="K5819" s="9">
        <v>0.06</v>
      </c>
      <c r="L5819" s="2">
        <v>161051</v>
      </c>
      <c r="M5819" s="4">
        <v>8.8400000000000006E-2</v>
      </c>
      <c r="N5819" s="7">
        <v>0.66</v>
      </c>
      <c r="O5819" s="2">
        <v>14242</v>
      </c>
    </row>
    <row r="5820" spans="1:15" x14ac:dyDescent="0.3">
      <c r="A5820" s="1" t="str">
        <f>VLOOKUP(F5820,Sheet2!A:C,2,FALSE)</f>
        <v>结果页</v>
      </c>
      <c r="B5820" s="1" t="str">
        <f>VLOOKUP(E5820,[1]Sheet4!A:B,2,FALSE)</f>
        <v>API</v>
      </c>
      <c r="C5820" s="1" t="str">
        <f t="shared" si="62"/>
        <v>08</v>
      </c>
      <c r="D5820" s="147">
        <v>20150805</v>
      </c>
      <c r="E5820" s="6" t="s">
        <v>32</v>
      </c>
      <c r="F5820" s="6" t="s">
        <v>63</v>
      </c>
      <c r="G5820" s="57">
        <v>1451867</v>
      </c>
      <c r="H5820" s="10">
        <v>803.01</v>
      </c>
      <c r="I5820" s="9">
        <v>0.55000000000000004</v>
      </c>
      <c r="J5820" s="4">
        <v>2.0299999999999999E-2</v>
      </c>
      <c r="K5820" s="9">
        <v>0.03</v>
      </c>
      <c r="L5820" s="2">
        <v>29520</v>
      </c>
      <c r="M5820" s="4">
        <v>8.7599999999999997E-2</v>
      </c>
      <c r="N5820" s="7">
        <v>0.31</v>
      </c>
      <c r="O5820" s="2">
        <v>2587</v>
      </c>
    </row>
    <row r="5821" spans="1:15" x14ac:dyDescent="0.3">
      <c r="A5821" s="1" t="str">
        <f>VLOOKUP(F5821,Sheet2!A:C,2,FALSE)</f>
        <v>结果页</v>
      </c>
      <c r="B5821" s="1" t="str">
        <f>VLOOKUP(E5821,[1]Sheet4!A:B,2,FALSE)</f>
        <v>API</v>
      </c>
      <c r="C5821" s="1" t="str">
        <f t="shared" si="62"/>
        <v>08</v>
      </c>
      <c r="D5821" s="147">
        <v>20150804</v>
      </c>
      <c r="E5821" s="6" t="s">
        <v>33</v>
      </c>
      <c r="F5821" s="6" t="s">
        <v>63</v>
      </c>
      <c r="G5821" s="57">
        <v>1403968</v>
      </c>
      <c r="H5821" s="10">
        <v>801.55</v>
      </c>
      <c r="I5821" s="9">
        <v>0.56999999999999995</v>
      </c>
      <c r="J5821" s="4">
        <v>2.1999999999999999E-2</v>
      </c>
      <c r="K5821" s="9">
        <v>0.03</v>
      </c>
      <c r="L5821" s="2">
        <v>30870</v>
      </c>
      <c r="M5821" s="4">
        <v>8.4199999999999997E-2</v>
      </c>
      <c r="N5821" s="7">
        <v>0.31</v>
      </c>
      <c r="O5821" s="2">
        <v>2600</v>
      </c>
    </row>
    <row r="5822" spans="1:15" x14ac:dyDescent="0.3">
      <c r="A5822" s="1" t="str">
        <f>VLOOKUP(F5822,Sheet2!A:C,2,FALSE)</f>
        <v>结果页</v>
      </c>
      <c r="B5822" s="1" t="str">
        <f>VLOOKUP(E5822,[1]Sheet4!A:B,2,FALSE)</f>
        <v>API</v>
      </c>
      <c r="C5822" s="1" t="str">
        <f t="shared" si="62"/>
        <v>08</v>
      </c>
      <c r="D5822" s="147">
        <v>20150803</v>
      </c>
      <c r="E5822" s="6" t="s">
        <v>32</v>
      </c>
      <c r="F5822" s="6" t="s">
        <v>63</v>
      </c>
      <c r="G5822" s="57">
        <v>1174190</v>
      </c>
      <c r="H5822" s="10">
        <v>706.35</v>
      </c>
      <c r="I5822" s="9">
        <v>0.6</v>
      </c>
      <c r="J5822" s="4">
        <v>2.1100000000000001E-2</v>
      </c>
      <c r="K5822" s="9">
        <v>0.03</v>
      </c>
      <c r="L5822" s="2">
        <v>24792</v>
      </c>
      <c r="M5822" s="4">
        <v>9.5899999999999999E-2</v>
      </c>
      <c r="N5822" s="7">
        <v>0.3</v>
      </c>
      <c r="O5822" s="2">
        <v>2377</v>
      </c>
    </row>
    <row r="5823" spans="1:15" x14ac:dyDescent="0.3">
      <c r="A5823" s="1" t="str">
        <f>VLOOKUP(F5823,Sheet2!A:C,2,FALSE)</f>
        <v>结果页</v>
      </c>
      <c r="B5823" s="1" t="str">
        <f>VLOOKUP(E5823,[1]Sheet4!A:B,2,FALSE)</f>
        <v>API</v>
      </c>
      <c r="C5823" s="1" t="str">
        <f t="shared" si="62"/>
        <v>08</v>
      </c>
      <c r="D5823" s="147">
        <v>20150802</v>
      </c>
      <c r="E5823" s="6" t="s">
        <v>32</v>
      </c>
      <c r="F5823" s="6" t="s">
        <v>63</v>
      </c>
      <c r="G5823" s="57">
        <v>1217458</v>
      </c>
      <c r="H5823" s="10">
        <v>736.96</v>
      </c>
      <c r="I5823" s="9">
        <v>0.61</v>
      </c>
      <c r="J5823" s="4">
        <v>2.0899999999999998E-2</v>
      </c>
      <c r="K5823" s="9">
        <v>0.03</v>
      </c>
      <c r="L5823" s="2">
        <v>25503</v>
      </c>
      <c r="M5823" s="4">
        <v>9.4E-2</v>
      </c>
      <c r="N5823" s="7">
        <v>0.31</v>
      </c>
      <c r="O5823" s="2">
        <v>2398</v>
      </c>
    </row>
    <row r="5824" spans="1:15" x14ac:dyDescent="0.3">
      <c r="A5824" s="1" t="str">
        <f>VLOOKUP(F5824,Sheet2!A:C,2,FALSE)</f>
        <v>其他</v>
      </c>
      <c r="B5824" s="1" t="str">
        <f>VLOOKUP(E5824,[1]Sheet4!A:B,2,FALSE)</f>
        <v>自家直客</v>
      </c>
      <c r="C5824" s="1" t="str">
        <f t="shared" si="62"/>
        <v>08</v>
      </c>
      <c r="D5824" s="147">
        <v>20150805</v>
      </c>
      <c r="E5824" s="6" t="s">
        <v>14</v>
      </c>
      <c r="F5824" s="6" t="s">
        <v>41</v>
      </c>
      <c r="G5824" s="57">
        <v>10203563</v>
      </c>
      <c r="H5824" s="10">
        <v>2500.84</v>
      </c>
      <c r="I5824" s="9">
        <v>0.25</v>
      </c>
      <c r="J5824" s="4">
        <v>6.8999999999999999E-3</v>
      </c>
      <c r="K5824" s="9">
        <v>0.04</v>
      </c>
      <c r="L5824" s="2">
        <v>70381</v>
      </c>
      <c r="M5824" s="4">
        <v>8.0000000000000002E-3</v>
      </c>
      <c r="N5824" s="7">
        <v>4.43</v>
      </c>
      <c r="O5824" s="2">
        <v>564</v>
      </c>
    </row>
    <row r="5825" spans="1:15" x14ac:dyDescent="0.3">
      <c r="A5825" s="1" t="str">
        <f>VLOOKUP(F5825,Sheet2!A:C,2,FALSE)</f>
        <v>其他</v>
      </c>
      <c r="B5825" s="1" t="str">
        <f>VLOOKUP(E5825,[1]Sheet4!A:B,2,FALSE)</f>
        <v>自家直客</v>
      </c>
      <c r="C5825" s="1" t="str">
        <f t="shared" si="62"/>
        <v>08</v>
      </c>
      <c r="D5825" s="147">
        <v>20150804</v>
      </c>
      <c r="E5825" s="6" t="s">
        <v>14</v>
      </c>
      <c r="F5825" s="6" t="s">
        <v>41</v>
      </c>
      <c r="G5825" s="57">
        <v>10436135</v>
      </c>
      <c r="H5825" s="10">
        <v>2518.3200000000002</v>
      </c>
      <c r="I5825" s="9">
        <v>0.24</v>
      </c>
      <c r="J5825" s="4">
        <v>7.0000000000000001E-3</v>
      </c>
      <c r="K5825" s="9">
        <v>0.03</v>
      </c>
      <c r="L5825" s="2">
        <v>72582</v>
      </c>
      <c r="M5825" s="4">
        <v>9.4999999999999998E-3</v>
      </c>
      <c r="N5825" s="7">
        <v>3.63</v>
      </c>
      <c r="O5825" s="2">
        <v>693</v>
      </c>
    </row>
    <row r="5826" spans="1:15" x14ac:dyDescent="0.3">
      <c r="A5826" s="1" t="str">
        <f>VLOOKUP(F5826,Sheet2!A:C,2,FALSE)</f>
        <v>其他</v>
      </c>
      <c r="B5826" s="1" t="str">
        <f>VLOOKUP(E5826,[1]Sheet4!A:B,2,FALSE)</f>
        <v>自家直客</v>
      </c>
      <c r="C5826" s="1" t="str">
        <f t="shared" si="62"/>
        <v>08</v>
      </c>
      <c r="D5826" s="147">
        <v>20150803</v>
      </c>
      <c r="E5826" s="6" t="s">
        <v>14</v>
      </c>
      <c r="F5826" s="6" t="s">
        <v>41</v>
      </c>
      <c r="G5826" s="57">
        <v>10830802</v>
      </c>
      <c r="H5826" s="10">
        <v>2725.89</v>
      </c>
      <c r="I5826" s="9">
        <v>0.25</v>
      </c>
      <c r="J5826" s="4">
        <v>6.6E-3</v>
      </c>
      <c r="K5826" s="9">
        <v>0.04</v>
      </c>
      <c r="L5826" s="2">
        <v>71031</v>
      </c>
      <c r="M5826" s="4">
        <v>8.2000000000000007E-3</v>
      </c>
      <c r="N5826" s="7">
        <v>4.7</v>
      </c>
      <c r="O5826" s="2">
        <v>580</v>
      </c>
    </row>
    <row r="5827" spans="1:15" x14ac:dyDescent="0.3">
      <c r="A5827" s="1" t="str">
        <f>VLOOKUP(F5827,Sheet2!A:C,2,FALSE)</f>
        <v>其他</v>
      </c>
      <c r="B5827" s="1" t="str">
        <f>VLOOKUP(E5827,[1]Sheet4!A:B,2,FALSE)</f>
        <v>自家直客</v>
      </c>
      <c r="C5827" s="1" t="str">
        <f t="shared" si="62"/>
        <v>08</v>
      </c>
      <c r="D5827" s="147">
        <v>20150802</v>
      </c>
      <c r="E5827" s="6" t="s">
        <v>14</v>
      </c>
      <c r="F5827" s="6" t="s">
        <v>41</v>
      </c>
      <c r="G5827" s="57">
        <v>12393068</v>
      </c>
      <c r="H5827" s="10">
        <v>2936.72</v>
      </c>
      <c r="I5827" s="9">
        <v>0.24</v>
      </c>
      <c r="J5827" s="4">
        <v>6.6E-3</v>
      </c>
      <c r="K5827" s="9">
        <v>0.04</v>
      </c>
      <c r="L5827" s="2">
        <v>82249</v>
      </c>
      <c r="M5827" s="4">
        <v>7.4000000000000003E-3</v>
      </c>
      <c r="N5827" s="7">
        <v>4.83</v>
      </c>
      <c r="O5827" s="2">
        <v>608</v>
      </c>
    </row>
    <row r="5828" spans="1:15" x14ac:dyDescent="0.3">
      <c r="A5828" s="1" t="str">
        <f>VLOOKUP(F5828,Sheet2!A:C,2,FALSE)</f>
        <v>其他</v>
      </c>
      <c r="B5828" s="1" t="str">
        <f>VLOOKUP(E5828,[1]Sheet4!A:B,2,FALSE)</f>
        <v>API</v>
      </c>
      <c r="C5828" s="1" t="str">
        <f t="shared" si="62"/>
        <v>08</v>
      </c>
      <c r="D5828" s="147">
        <v>20150805</v>
      </c>
      <c r="E5828" s="6" t="s">
        <v>33</v>
      </c>
      <c r="F5828" s="6" t="s">
        <v>41</v>
      </c>
      <c r="G5828" s="57">
        <v>13937153</v>
      </c>
      <c r="H5828" s="10">
        <v>315.56</v>
      </c>
      <c r="I5828" s="9">
        <v>0.02</v>
      </c>
      <c r="J5828" s="4">
        <v>7.1999999999999998E-3</v>
      </c>
      <c r="K5828" s="9">
        <v>0</v>
      </c>
      <c r="L5828" s="2">
        <v>100390</v>
      </c>
      <c r="M5828" s="4">
        <v>6.7999999999999996E-3</v>
      </c>
      <c r="N5828" s="7">
        <v>0.46</v>
      </c>
      <c r="O5828" s="2">
        <v>685</v>
      </c>
    </row>
    <row r="5829" spans="1:15" x14ac:dyDescent="0.3">
      <c r="A5829" s="1" t="str">
        <f>VLOOKUP(F5829,Sheet2!A:C,2,FALSE)</f>
        <v>其他</v>
      </c>
      <c r="B5829" s="1" t="str">
        <f>VLOOKUP(E5829,[1]Sheet4!A:B,2,FALSE)</f>
        <v>API</v>
      </c>
      <c r="C5829" s="1" t="str">
        <f t="shared" si="62"/>
        <v>08</v>
      </c>
      <c r="D5829" s="147">
        <v>20150804</v>
      </c>
      <c r="E5829" s="6" t="s">
        <v>32</v>
      </c>
      <c r="F5829" s="6" t="s">
        <v>41</v>
      </c>
      <c r="G5829" s="57">
        <v>14521531</v>
      </c>
      <c r="H5829" s="10">
        <v>332.69</v>
      </c>
      <c r="I5829" s="9">
        <v>0.02</v>
      </c>
      <c r="J5829" s="4">
        <v>7.4000000000000003E-3</v>
      </c>
      <c r="K5829" s="9">
        <v>0</v>
      </c>
      <c r="L5829" s="2">
        <v>107621</v>
      </c>
      <c r="M5829" s="4">
        <v>7.1000000000000004E-3</v>
      </c>
      <c r="N5829" s="7">
        <v>0.44</v>
      </c>
      <c r="O5829" s="2">
        <v>759</v>
      </c>
    </row>
    <row r="5830" spans="1:15" x14ac:dyDescent="0.3">
      <c r="A5830" s="1" t="str">
        <f>VLOOKUP(F5830,Sheet2!A:C,2,FALSE)</f>
        <v>其他</v>
      </c>
      <c r="B5830" s="1" t="str">
        <f>VLOOKUP(E5830,[1]Sheet4!A:B,2,FALSE)</f>
        <v>API</v>
      </c>
      <c r="C5830" s="1" t="str">
        <f t="shared" si="62"/>
        <v>08</v>
      </c>
      <c r="D5830" s="147">
        <v>20150803</v>
      </c>
      <c r="E5830" s="6" t="s">
        <v>33</v>
      </c>
      <c r="F5830" s="6" t="s">
        <v>41</v>
      </c>
      <c r="G5830" s="57">
        <v>14947155</v>
      </c>
      <c r="H5830" s="10">
        <v>286.72000000000003</v>
      </c>
      <c r="I5830" s="9">
        <v>0.02</v>
      </c>
      <c r="J5830" s="4">
        <v>7.1000000000000004E-3</v>
      </c>
      <c r="K5830" s="9">
        <v>0</v>
      </c>
      <c r="L5830" s="2">
        <v>106733</v>
      </c>
      <c r="M5830" s="4">
        <v>7.4999999999999997E-3</v>
      </c>
      <c r="N5830" s="7">
        <v>0.36</v>
      </c>
      <c r="O5830" s="2">
        <v>801</v>
      </c>
    </row>
    <row r="5831" spans="1:15" x14ac:dyDescent="0.3">
      <c r="A5831" s="1" t="str">
        <f>VLOOKUP(F5831,Sheet2!A:C,2,FALSE)</f>
        <v>其他</v>
      </c>
      <c r="B5831" s="1" t="str">
        <f>VLOOKUP(E5831,[1]Sheet4!A:B,2,FALSE)</f>
        <v>API</v>
      </c>
      <c r="C5831" s="1" t="str">
        <f t="shared" si="62"/>
        <v>08</v>
      </c>
      <c r="D5831" s="147">
        <v>20150802</v>
      </c>
      <c r="E5831" s="6" t="s">
        <v>32</v>
      </c>
      <c r="F5831" s="6" t="s">
        <v>41</v>
      </c>
      <c r="G5831" s="57">
        <v>18642394</v>
      </c>
      <c r="H5831" s="10">
        <v>299.55</v>
      </c>
      <c r="I5831" s="9">
        <v>0.02</v>
      </c>
      <c r="J5831" s="4">
        <v>6.8999999999999999E-3</v>
      </c>
      <c r="K5831" s="9">
        <v>0</v>
      </c>
      <c r="L5831" s="2">
        <v>129059</v>
      </c>
      <c r="M5831" s="4">
        <v>6.7000000000000002E-3</v>
      </c>
      <c r="N5831" s="7">
        <v>0.35</v>
      </c>
      <c r="O5831" s="2">
        <v>865</v>
      </c>
    </row>
    <row r="5832" spans="1:15" x14ac:dyDescent="0.3">
      <c r="A5832" s="1" t="str">
        <f>VLOOKUP(F5832,Sheet2!A:C,2,FALSE)</f>
        <v>其他</v>
      </c>
      <c r="B5832" s="1" t="str">
        <f>VLOOKUP(E5832,[1]Sheet4!A:B,2,FALSE)</f>
        <v>自家直客</v>
      </c>
      <c r="C5832" s="1" t="str">
        <f t="shared" si="62"/>
        <v>08</v>
      </c>
      <c r="D5832" s="147">
        <v>20150805</v>
      </c>
      <c r="E5832" s="6" t="s">
        <v>14</v>
      </c>
      <c r="F5832" s="6" t="s">
        <v>73</v>
      </c>
      <c r="G5832" s="57">
        <v>803472</v>
      </c>
      <c r="H5832" s="10">
        <v>262.06</v>
      </c>
      <c r="I5832" s="9">
        <v>0.33</v>
      </c>
      <c r="J5832" s="4">
        <v>1.2E-2</v>
      </c>
      <c r="K5832" s="9">
        <v>0.03</v>
      </c>
      <c r="L5832" s="2">
        <v>9612</v>
      </c>
      <c r="M5832" s="4">
        <v>1.06E-2</v>
      </c>
      <c r="N5832" s="7">
        <v>2.57</v>
      </c>
      <c r="O5832" s="2">
        <v>102</v>
      </c>
    </row>
    <row r="5833" spans="1:15" x14ac:dyDescent="0.3">
      <c r="A5833" s="1" t="str">
        <f>VLOOKUP(F5833,Sheet2!A:C,2,FALSE)</f>
        <v>其他</v>
      </c>
      <c r="B5833" s="1" t="str">
        <f>VLOOKUP(E5833,[1]Sheet4!A:B,2,FALSE)</f>
        <v>自家直客</v>
      </c>
      <c r="C5833" s="1" t="str">
        <f t="shared" si="62"/>
        <v>08</v>
      </c>
      <c r="D5833" s="147">
        <v>20150804</v>
      </c>
      <c r="E5833" s="6" t="s">
        <v>14</v>
      </c>
      <c r="F5833" s="6" t="s">
        <v>73</v>
      </c>
      <c r="G5833" s="57">
        <v>884683</v>
      </c>
      <c r="H5833" s="10">
        <v>290.3</v>
      </c>
      <c r="I5833" s="9">
        <v>0.33</v>
      </c>
      <c r="J5833" s="4">
        <v>1.1900000000000001E-2</v>
      </c>
      <c r="K5833" s="9">
        <v>0.03</v>
      </c>
      <c r="L5833" s="2">
        <v>10537</v>
      </c>
      <c r="M5833" s="4">
        <v>8.3999999999999995E-3</v>
      </c>
      <c r="N5833" s="7">
        <v>3.26</v>
      </c>
      <c r="O5833" s="2">
        <v>89</v>
      </c>
    </row>
    <row r="5834" spans="1:15" x14ac:dyDescent="0.3">
      <c r="A5834" s="1" t="str">
        <f>VLOOKUP(F5834,Sheet2!A:C,2,FALSE)</f>
        <v>其他</v>
      </c>
      <c r="B5834" s="1" t="str">
        <f>VLOOKUP(E5834,[1]Sheet4!A:B,2,FALSE)</f>
        <v>自家直客</v>
      </c>
      <c r="C5834" s="1" t="str">
        <f t="shared" si="62"/>
        <v>08</v>
      </c>
      <c r="D5834" s="147">
        <v>20150803</v>
      </c>
      <c r="E5834" s="6" t="s">
        <v>14</v>
      </c>
      <c r="F5834" s="6" t="s">
        <v>73</v>
      </c>
      <c r="G5834" s="57">
        <v>998017</v>
      </c>
      <c r="H5834" s="10">
        <v>313.14999999999998</v>
      </c>
      <c r="I5834" s="9">
        <v>0.31</v>
      </c>
      <c r="J5834" s="4">
        <v>9.9000000000000008E-3</v>
      </c>
      <c r="K5834" s="9">
        <v>0.03</v>
      </c>
      <c r="L5834" s="2">
        <v>9899</v>
      </c>
      <c r="M5834" s="4">
        <v>1.0999999999999999E-2</v>
      </c>
      <c r="N5834" s="7">
        <v>2.87</v>
      </c>
      <c r="O5834" s="2">
        <v>109</v>
      </c>
    </row>
    <row r="5835" spans="1:15" x14ac:dyDescent="0.3">
      <c r="A5835" s="1" t="str">
        <f>VLOOKUP(F5835,Sheet2!A:C,2,FALSE)</f>
        <v>其他</v>
      </c>
      <c r="B5835" s="1" t="str">
        <f>VLOOKUP(E5835,[1]Sheet4!A:B,2,FALSE)</f>
        <v>自家直客</v>
      </c>
      <c r="C5835" s="1" t="str">
        <f t="shared" si="62"/>
        <v>08</v>
      </c>
      <c r="D5835" s="147">
        <v>20150802</v>
      </c>
      <c r="E5835" s="6" t="s">
        <v>14</v>
      </c>
      <c r="F5835" s="6" t="s">
        <v>73</v>
      </c>
      <c r="G5835" s="57">
        <v>1058359</v>
      </c>
      <c r="H5835" s="10">
        <v>318.62</v>
      </c>
      <c r="I5835" s="9">
        <v>0.3</v>
      </c>
      <c r="J5835" s="4">
        <v>9.4000000000000004E-3</v>
      </c>
      <c r="K5835" s="9">
        <v>0.03</v>
      </c>
      <c r="L5835" s="2">
        <v>9990</v>
      </c>
      <c r="M5835" s="4">
        <v>7.9000000000000008E-3</v>
      </c>
      <c r="N5835" s="7">
        <v>4.03</v>
      </c>
      <c r="O5835" s="2">
        <v>79</v>
      </c>
    </row>
    <row r="5836" spans="1:15" x14ac:dyDescent="0.3">
      <c r="A5836" s="1" t="str">
        <f>VLOOKUP(F5836,Sheet2!A:C,2,FALSE)</f>
        <v>其他</v>
      </c>
      <c r="B5836" s="1" t="str">
        <f>VLOOKUP(E5836,[1]Sheet4!A:B,2,FALSE)</f>
        <v>API</v>
      </c>
      <c r="C5836" s="1" t="str">
        <f t="shared" si="62"/>
        <v>08</v>
      </c>
      <c r="D5836" s="147">
        <v>20150805</v>
      </c>
      <c r="E5836" s="6" t="s">
        <v>33</v>
      </c>
      <c r="F5836" s="6" t="s">
        <v>73</v>
      </c>
      <c r="G5836" s="57">
        <v>1126473</v>
      </c>
      <c r="H5836" s="10">
        <v>41.57</v>
      </c>
      <c r="I5836" s="9">
        <v>0.04</v>
      </c>
      <c r="J5836" s="4">
        <v>9.7000000000000003E-3</v>
      </c>
      <c r="K5836" s="9">
        <v>0</v>
      </c>
      <c r="L5836" s="2">
        <v>10963</v>
      </c>
      <c r="M5836" s="4">
        <v>5.7000000000000002E-3</v>
      </c>
      <c r="N5836" s="7">
        <v>0.66</v>
      </c>
      <c r="O5836" s="2">
        <v>63</v>
      </c>
    </row>
    <row r="5837" spans="1:15" x14ac:dyDescent="0.3">
      <c r="A5837" s="1" t="str">
        <f>VLOOKUP(F5837,Sheet2!A:C,2,FALSE)</f>
        <v>其他</v>
      </c>
      <c r="B5837" s="1" t="str">
        <f>VLOOKUP(E5837,[1]Sheet4!A:B,2,FALSE)</f>
        <v>API</v>
      </c>
      <c r="C5837" s="1" t="str">
        <f t="shared" si="62"/>
        <v>08</v>
      </c>
      <c r="D5837" s="147">
        <v>20150804</v>
      </c>
      <c r="E5837" s="6" t="s">
        <v>32</v>
      </c>
      <c r="F5837" s="6" t="s">
        <v>73</v>
      </c>
      <c r="G5837" s="57">
        <v>1131718</v>
      </c>
      <c r="H5837" s="10">
        <v>59.25</v>
      </c>
      <c r="I5837" s="9">
        <v>0.05</v>
      </c>
      <c r="J5837" s="4">
        <v>1.01E-2</v>
      </c>
      <c r="K5837" s="9">
        <v>0.01</v>
      </c>
      <c r="L5837" s="2">
        <v>11480</v>
      </c>
      <c r="M5837" s="4">
        <v>8.3999999999999995E-3</v>
      </c>
      <c r="N5837" s="7">
        <v>0.61</v>
      </c>
      <c r="O5837" s="2">
        <v>97</v>
      </c>
    </row>
    <row r="5838" spans="1:15" x14ac:dyDescent="0.3">
      <c r="A5838" s="1" t="str">
        <f>VLOOKUP(F5838,Sheet2!A:C,2,FALSE)</f>
        <v>其他</v>
      </c>
      <c r="B5838" s="1" t="str">
        <f>VLOOKUP(E5838,[1]Sheet4!A:B,2,FALSE)</f>
        <v>API</v>
      </c>
      <c r="C5838" s="1" t="str">
        <f t="shared" si="62"/>
        <v>08</v>
      </c>
      <c r="D5838" s="147">
        <v>20150803</v>
      </c>
      <c r="E5838" s="6" t="s">
        <v>33</v>
      </c>
      <c r="F5838" s="6" t="s">
        <v>73</v>
      </c>
      <c r="G5838" s="57">
        <v>1018856</v>
      </c>
      <c r="H5838" s="10">
        <v>50.48</v>
      </c>
      <c r="I5838" s="9">
        <v>0.05</v>
      </c>
      <c r="J5838" s="4">
        <v>1.0200000000000001E-2</v>
      </c>
      <c r="K5838" s="9">
        <v>0</v>
      </c>
      <c r="L5838" s="2">
        <v>10382</v>
      </c>
      <c r="M5838" s="4">
        <v>8.6E-3</v>
      </c>
      <c r="N5838" s="7">
        <v>0.56999999999999995</v>
      </c>
      <c r="O5838" s="2">
        <v>89</v>
      </c>
    </row>
    <row r="5839" spans="1:15" x14ac:dyDescent="0.3">
      <c r="A5839" s="1" t="str">
        <f>VLOOKUP(F5839,Sheet2!A:C,2,FALSE)</f>
        <v>其他</v>
      </c>
      <c r="B5839" s="1" t="str">
        <f>VLOOKUP(E5839,[1]Sheet4!A:B,2,FALSE)</f>
        <v>API</v>
      </c>
      <c r="C5839" s="1" t="str">
        <f t="shared" si="62"/>
        <v>08</v>
      </c>
      <c r="D5839" s="147">
        <v>20150802</v>
      </c>
      <c r="E5839" s="6" t="s">
        <v>32</v>
      </c>
      <c r="F5839" s="6" t="s">
        <v>73</v>
      </c>
      <c r="G5839" s="57">
        <v>1034367</v>
      </c>
      <c r="H5839" s="10">
        <v>58.45</v>
      </c>
      <c r="I5839" s="9">
        <v>0.06</v>
      </c>
      <c r="J5839" s="4">
        <v>1.09E-2</v>
      </c>
      <c r="K5839" s="9">
        <v>0.01</v>
      </c>
      <c r="L5839" s="2">
        <v>11239</v>
      </c>
      <c r="M5839" s="4">
        <v>1.04E-2</v>
      </c>
      <c r="N5839" s="7">
        <v>0.5</v>
      </c>
      <c r="O5839" s="2">
        <v>117</v>
      </c>
    </row>
    <row r="5840" spans="1:15" x14ac:dyDescent="0.3">
      <c r="A5840" s="1" t="str">
        <f>VLOOKUP(F5840,Sheet2!A:C,2,FALSE)</f>
        <v>充电屏保</v>
      </c>
      <c r="B5840" s="1" t="str">
        <f>VLOOKUP(E5840,[1]Sheet4!A:B,2,FALSE)</f>
        <v>自家直客</v>
      </c>
      <c r="C5840" s="1" t="str">
        <f t="shared" si="62"/>
        <v>08</v>
      </c>
      <c r="D5840" s="147">
        <v>20150805</v>
      </c>
      <c r="E5840" s="6" t="s">
        <v>14</v>
      </c>
      <c r="F5840" s="6" t="s">
        <v>103</v>
      </c>
      <c r="G5840" s="57">
        <v>55424339</v>
      </c>
      <c r="H5840" s="10">
        <v>14270.98</v>
      </c>
      <c r="I5840" s="9">
        <v>0.26</v>
      </c>
      <c r="J5840" s="4">
        <v>1.5100000000000001E-2</v>
      </c>
      <c r="K5840" s="9">
        <v>0.02</v>
      </c>
      <c r="L5840" s="2">
        <v>837471</v>
      </c>
      <c r="M5840" s="4">
        <v>1.49E-2</v>
      </c>
      <c r="N5840" s="7">
        <v>1.1399999999999999</v>
      </c>
      <c r="O5840" s="2">
        <v>12504</v>
      </c>
    </row>
    <row r="5841" spans="1:15" x14ac:dyDescent="0.3">
      <c r="A5841" s="1" t="str">
        <f>VLOOKUP(F5841,Sheet2!A:C,2,FALSE)</f>
        <v>充电屏保</v>
      </c>
      <c r="B5841" s="1" t="str">
        <f>VLOOKUP(E5841,[1]Sheet4!A:B,2,FALSE)</f>
        <v>自家直客</v>
      </c>
      <c r="C5841" s="1" t="str">
        <f t="shared" si="62"/>
        <v>08</v>
      </c>
      <c r="D5841" s="147">
        <v>20150804</v>
      </c>
      <c r="E5841" s="6" t="s">
        <v>14</v>
      </c>
      <c r="F5841" s="6" t="s">
        <v>104</v>
      </c>
      <c r="G5841" s="57">
        <v>16410666</v>
      </c>
      <c r="H5841" s="10">
        <v>3857.22</v>
      </c>
      <c r="I5841" s="9">
        <v>0.24</v>
      </c>
      <c r="J5841" s="4">
        <v>1.5800000000000002E-2</v>
      </c>
      <c r="K5841" s="9">
        <v>0.01</v>
      </c>
      <c r="L5841" s="2">
        <v>259349</v>
      </c>
      <c r="M5841" s="4">
        <v>1.4999999999999999E-2</v>
      </c>
      <c r="N5841" s="7">
        <v>0.99</v>
      </c>
      <c r="O5841" s="2">
        <v>3882</v>
      </c>
    </row>
    <row r="5842" spans="1:15" x14ac:dyDescent="0.3">
      <c r="A5842" s="1" t="str">
        <f>VLOOKUP(F5842,Sheet2!A:C,2,FALSE)</f>
        <v>充电屏保</v>
      </c>
      <c r="B5842" s="1" t="str">
        <f>VLOOKUP(E5842,[1]Sheet4!A:B,2,FALSE)</f>
        <v>自家直客</v>
      </c>
      <c r="C5842" s="1" t="str">
        <f t="shared" si="62"/>
        <v>08</v>
      </c>
      <c r="D5842" s="147">
        <v>20150803</v>
      </c>
      <c r="E5842" s="6" t="s">
        <v>14</v>
      </c>
      <c r="F5842" s="6" t="s">
        <v>104</v>
      </c>
      <c r="G5842" s="57">
        <v>318</v>
      </c>
      <c r="H5842" s="10">
        <v>0.3</v>
      </c>
      <c r="I5842" s="9">
        <v>0.94</v>
      </c>
      <c r="J5842" s="4">
        <v>3.0999999999999999E-3</v>
      </c>
      <c r="K5842" s="9">
        <v>0.3</v>
      </c>
      <c r="L5842" s="2">
        <v>1</v>
      </c>
      <c r="M5842" s="4">
        <v>0</v>
      </c>
      <c r="N5842" s="7">
        <v>0</v>
      </c>
      <c r="O5842" s="2">
        <v>0</v>
      </c>
    </row>
    <row r="5843" spans="1:15" x14ac:dyDescent="0.3">
      <c r="A5843" s="1" t="str">
        <f>VLOOKUP(F5843,Sheet2!A:C,2,FALSE)</f>
        <v>充电屏保</v>
      </c>
      <c r="B5843" s="1" t="str">
        <f>VLOOKUP(E5843,[1]Sheet4!A:B,2,FALSE)</f>
        <v>自家直客</v>
      </c>
      <c r="C5843" s="1" t="str">
        <f t="shared" si="62"/>
        <v>08</v>
      </c>
      <c r="D5843" s="147">
        <v>20150802</v>
      </c>
      <c r="E5843" s="6" t="s">
        <v>14</v>
      </c>
      <c r="F5843" s="6" t="s">
        <v>104</v>
      </c>
      <c r="G5843" s="57">
        <v>320</v>
      </c>
      <c r="H5843" s="10">
        <v>1.25</v>
      </c>
      <c r="I5843" s="9">
        <v>3.91</v>
      </c>
      <c r="J5843" s="4">
        <v>1.5599999999999999E-2</v>
      </c>
      <c r="K5843" s="9">
        <v>0.25</v>
      </c>
      <c r="L5843" s="2">
        <v>5</v>
      </c>
      <c r="M5843" s="4">
        <v>0</v>
      </c>
      <c r="N5843" s="7">
        <v>0</v>
      </c>
      <c r="O5843" s="2">
        <v>0</v>
      </c>
    </row>
    <row r="5844" spans="1:15" x14ac:dyDescent="0.3">
      <c r="A5844" s="1" t="str">
        <f>VLOOKUP(F5844,Sheet2!A:C,2,FALSE)</f>
        <v>充电屏保</v>
      </c>
      <c r="B5844" s="1" t="str">
        <f>VLOOKUP(E5844,[1]Sheet4!A:B,2,FALSE)</f>
        <v>自家直客</v>
      </c>
      <c r="C5844" s="1" t="str">
        <f t="shared" si="62"/>
        <v>08</v>
      </c>
      <c r="D5844" s="147">
        <v>20150805</v>
      </c>
      <c r="E5844" s="6" t="s">
        <v>14</v>
      </c>
      <c r="F5844" s="6" t="s">
        <v>105</v>
      </c>
      <c r="G5844" s="57">
        <v>1087999</v>
      </c>
      <c r="H5844" s="10">
        <v>44.19</v>
      </c>
      <c r="I5844" s="9">
        <v>0.04</v>
      </c>
      <c r="J5844" s="4">
        <v>1.26E-2</v>
      </c>
      <c r="K5844" s="9">
        <v>0</v>
      </c>
      <c r="L5844" s="2">
        <v>13741</v>
      </c>
      <c r="M5844" s="4">
        <v>6.7000000000000002E-3</v>
      </c>
      <c r="N5844" s="7">
        <v>0.48</v>
      </c>
      <c r="O5844" s="2">
        <v>92</v>
      </c>
    </row>
    <row r="5845" spans="1:15" x14ac:dyDescent="0.3">
      <c r="A5845" s="1" t="str">
        <f>VLOOKUP(F5845,Sheet2!A:C,2,FALSE)</f>
        <v>充电屏保</v>
      </c>
      <c r="B5845" s="1" t="str">
        <f>VLOOKUP(E5845,[1]Sheet4!A:B,2,FALSE)</f>
        <v>自家直客</v>
      </c>
      <c r="C5845" s="1" t="str">
        <f t="shared" si="62"/>
        <v>08</v>
      </c>
      <c r="D5845" s="147">
        <v>20150804</v>
      </c>
      <c r="E5845" s="6" t="s">
        <v>14</v>
      </c>
      <c r="F5845" s="6" t="s">
        <v>106</v>
      </c>
      <c r="G5845" s="57">
        <v>502588</v>
      </c>
      <c r="H5845" s="10">
        <v>50.93</v>
      </c>
      <c r="I5845" s="9">
        <v>0.1</v>
      </c>
      <c r="J5845" s="4">
        <v>1.32E-2</v>
      </c>
      <c r="K5845" s="9">
        <v>0.01</v>
      </c>
      <c r="L5845" s="2">
        <v>6642</v>
      </c>
      <c r="M5845" s="4">
        <v>4.4000000000000003E-3</v>
      </c>
      <c r="N5845" s="7">
        <v>1.76</v>
      </c>
      <c r="O5845" s="2">
        <v>29</v>
      </c>
    </row>
    <row r="5846" spans="1:15" x14ac:dyDescent="0.3">
      <c r="A5846" s="1" t="str">
        <f>VLOOKUP(F5846,Sheet2!A:C,2,FALSE)</f>
        <v>充电屏保</v>
      </c>
      <c r="B5846" s="1" t="str">
        <f>VLOOKUP(E5846,[1]Sheet4!A:B,2,FALSE)</f>
        <v>自家直客</v>
      </c>
      <c r="C5846" s="1" t="str">
        <f t="shared" si="62"/>
        <v>08</v>
      </c>
      <c r="D5846" s="147">
        <v>20150803</v>
      </c>
      <c r="E5846" s="6" t="s">
        <v>14</v>
      </c>
      <c r="F5846" s="6" t="s">
        <v>106</v>
      </c>
      <c r="G5846" s="57">
        <v>0</v>
      </c>
      <c r="H5846" s="10">
        <v>0</v>
      </c>
      <c r="I5846" s="9">
        <v>0</v>
      </c>
      <c r="J5846" s="4">
        <v>0</v>
      </c>
      <c r="K5846" s="9">
        <v>0</v>
      </c>
      <c r="L5846" s="2">
        <v>0</v>
      </c>
      <c r="M5846" s="4">
        <v>0</v>
      </c>
      <c r="N5846" s="7">
        <v>0</v>
      </c>
      <c r="O5846" s="2">
        <v>0</v>
      </c>
    </row>
    <row r="5847" spans="1:15" x14ac:dyDescent="0.3">
      <c r="A5847" s="1" t="str">
        <f>VLOOKUP(F5847,Sheet2!A:C,2,FALSE)</f>
        <v>充电屏保</v>
      </c>
      <c r="B5847" s="1" t="str">
        <f>VLOOKUP(E5847,[1]Sheet4!A:B,2,FALSE)</f>
        <v>自家直客</v>
      </c>
      <c r="C5847" s="1" t="str">
        <f t="shared" si="62"/>
        <v>08</v>
      </c>
      <c r="D5847" s="147">
        <v>20150802</v>
      </c>
      <c r="E5847" s="6" t="s">
        <v>14</v>
      </c>
      <c r="F5847" s="6" t="s">
        <v>106</v>
      </c>
      <c r="G5847" s="57">
        <v>0</v>
      </c>
      <c r="H5847" s="10">
        <v>0</v>
      </c>
      <c r="I5847" s="9">
        <v>0</v>
      </c>
      <c r="J5847" s="4">
        <v>0</v>
      </c>
      <c r="K5847" s="9">
        <v>0</v>
      </c>
      <c r="L5847" s="2">
        <v>0</v>
      </c>
      <c r="M5847" s="4">
        <v>0</v>
      </c>
      <c r="N5847" s="7">
        <v>0</v>
      </c>
      <c r="O5847" s="2">
        <v>0</v>
      </c>
    </row>
    <row r="5848" spans="1:15" x14ac:dyDescent="0.3">
      <c r="A5848" s="1" t="str">
        <f>VLOOKUP(F5848,Sheet2!A:C,2,FALSE)</f>
        <v>充电屏保</v>
      </c>
      <c r="B5848" s="1" t="str">
        <f>VLOOKUP(E5848,[1]Sheet4!A:B,2,FALSE)</f>
        <v>自家直客</v>
      </c>
      <c r="C5848" s="1" t="str">
        <f t="shared" si="62"/>
        <v>08</v>
      </c>
      <c r="D5848" s="147">
        <v>20150805</v>
      </c>
      <c r="E5848" s="6" t="s">
        <v>14</v>
      </c>
      <c r="F5848" s="6" t="s">
        <v>95</v>
      </c>
      <c r="G5848" s="57">
        <v>15967574</v>
      </c>
      <c r="H5848" s="10">
        <v>2267.31</v>
      </c>
      <c r="I5848" s="9">
        <v>0.14000000000000001</v>
      </c>
      <c r="J5848" s="4">
        <v>1.1299999999999999E-2</v>
      </c>
      <c r="K5848" s="9">
        <v>0.01</v>
      </c>
      <c r="L5848" s="2">
        <v>181194</v>
      </c>
      <c r="M5848" s="4">
        <v>9.5999999999999992E-3</v>
      </c>
      <c r="N5848" s="7">
        <v>1.3</v>
      </c>
      <c r="O5848" s="2">
        <v>1739</v>
      </c>
    </row>
    <row r="5849" spans="1:15" x14ac:dyDescent="0.3">
      <c r="A5849" s="1" t="str">
        <f>VLOOKUP(F5849,Sheet2!A:C,2,FALSE)</f>
        <v>充电屏保</v>
      </c>
      <c r="B5849" s="1" t="str">
        <f>VLOOKUP(E5849,[1]Sheet4!A:B,2,FALSE)</f>
        <v>自家直客</v>
      </c>
      <c r="C5849" s="1" t="str">
        <f t="shared" si="62"/>
        <v>08</v>
      </c>
      <c r="D5849" s="147">
        <v>20150804</v>
      </c>
      <c r="E5849" s="6" t="s">
        <v>14</v>
      </c>
      <c r="F5849" s="6" t="s">
        <v>95</v>
      </c>
      <c r="G5849" s="57">
        <v>15613863</v>
      </c>
      <c r="H5849" s="10">
        <v>2144.6</v>
      </c>
      <c r="I5849" s="9">
        <v>0.14000000000000001</v>
      </c>
      <c r="J5849" s="4">
        <v>1.14E-2</v>
      </c>
      <c r="K5849" s="9">
        <v>0.01</v>
      </c>
      <c r="L5849" s="2">
        <v>178578</v>
      </c>
      <c r="M5849" s="4">
        <v>1.04E-2</v>
      </c>
      <c r="N5849" s="7">
        <v>1.1499999999999999</v>
      </c>
      <c r="O5849" s="2">
        <v>1859</v>
      </c>
    </row>
    <row r="5850" spans="1:15" x14ac:dyDescent="0.3">
      <c r="A5850" s="1" t="str">
        <f>VLOOKUP(F5850,Sheet2!A:C,2,FALSE)</f>
        <v>充电屏保</v>
      </c>
      <c r="B5850" s="1" t="str">
        <f>VLOOKUP(E5850,[1]Sheet4!A:B,2,FALSE)</f>
        <v>自家直客</v>
      </c>
      <c r="C5850" s="1" t="str">
        <f t="shared" si="62"/>
        <v>08</v>
      </c>
      <c r="D5850" s="147">
        <v>20150803</v>
      </c>
      <c r="E5850" s="6" t="s">
        <v>14</v>
      </c>
      <c r="F5850" s="6" t="s">
        <v>96</v>
      </c>
      <c r="G5850" s="57">
        <v>15376878</v>
      </c>
      <c r="H5850" s="10">
        <v>2979.21</v>
      </c>
      <c r="I5850" s="9">
        <v>0.19</v>
      </c>
      <c r="J5850" s="4">
        <v>1.15E-2</v>
      </c>
      <c r="K5850" s="9">
        <v>0.02</v>
      </c>
      <c r="L5850" s="2">
        <v>177461</v>
      </c>
      <c r="M5850" s="4">
        <v>0.01</v>
      </c>
      <c r="N5850" s="7">
        <v>1.67</v>
      </c>
      <c r="O5850" s="2">
        <v>1780</v>
      </c>
    </row>
    <row r="5851" spans="1:15" x14ac:dyDescent="0.3">
      <c r="A5851" s="1" t="str">
        <f>VLOOKUP(F5851,Sheet2!A:C,2,FALSE)</f>
        <v>充电屏保</v>
      </c>
      <c r="B5851" s="1" t="str">
        <f>VLOOKUP(E5851,[1]Sheet4!A:B,2,FALSE)</f>
        <v>自家直客</v>
      </c>
      <c r="C5851" s="1" t="str">
        <f t="shared" si="62"/>
        <v>08</v>
      </c>
      <c r="D5851" s="147">
        <v>20150802</v>
      </c>
      <c r="E5851" s="6" t="s">
        <v>14</v>
      </c>
      <c r="F5851" s="6" t="s">
        <v>95</v>
      </c>
      <c r="G5851" s="57">
        <v>14427982</v>
      </c>
      <c r="H5851" s="10">
        <v>3171.98</v>
      </c>
      <c r="I5851" s="9">
        <v>0.22</v>
      </c>
      <c r="J5851" s="4">
        <v>1.1900000000000001E-2</v>
      </c>
      <c r="K5851" s="9">
        <v>0.02</v>
      </c>
      <c r="L5851" s="2">
        <v>171229</v>
      </c>
      <c r="M5851" s="4">
        <v>9.9000000000000008E-3</v>
      </c>
      <c r="N5851" s="7">
        <v>1.87</v>
      </c>
      <c r="O5851" s="2">
        <v>1700</v>
      </c>
    </row>
    <row r="5852" spans="1:15" x14ac:dyDescent="0.3">
      <c r="A5852" s="1" t="str">
        <f>VLOOKUP(F5852,Sheet2!A:C,2,FALSE)</f>
        <v>其他</v>
      </c>
      <c r="B5852" s="1" t="str">
        <f>VLOOKUP(E5852,[1]Sheet4!A:B,2,FALSE)</f>
        <v>自家直客</v>
      </c>
      <c r="C5852" s="1" t="str">
        <f t="shared" si="62"/>
        <v>08</v>
      </c>
      <c r="D5852" s="147">
        <v>20150805</v>
      </c>
      <c r="E5852" s="6" t="s">
        <v>14</v>
      </c>
      <c r="F5852" s="6" t="s">
        <v>86</v>
      </c>
      <c r="G5852" s="57">
        <v>5901471</v>
      </c>
      <c r="H5852" s="10">
        <v>3739.86</v>
      </c>
      <c r="I5852" s="9">
        <v>0.63</v>
      </c>
      <c r="J5852" s="4">
        <v>1.0699999999999999E-2</v>
      </c>
      <c r="K5852" s="9">
        <v>0.06</v>
      </c>
      <c r="L5852" s="2">
        <v>63239</v>
      </c>
      <c r="M5852" s="4">
        <v>0.1076</v>
      </c>
      <c r="N5852" s="7">
        <v>0.55000000000000004</v>
      </c>
      <c r="O5852" s="2">
        <v>6802</v>
      </c>
    </row>
    <row r="5853" spans="1:15" x14ac:dyDescent="0.3">
      <c r="A5853" s="1" t="str">
        <f>VLOOKUP(F5853,Sheet2!A:C,2,FALSE)</f>
        <v>其他</v>
      </c>
      <c r="B5853" s="1" t="str">
        <f>VLOOKUP(E5853,[1]Sheet4!A:B,2,FALSE)</f>
        <v>自家直客</v>
      </c>
      <c r="C5853" s="1" t="str">
        <f t="shared" si="62"/>
        <v>08</v>
      </c>
      <c r="D5853" s="147">
        <v>20150804</v>
      </c>
      <c r="E5853" s="6" t="s">
        <v>14</v>
      </c>
      <c r="F5853" s="6" t="s">
        <v>86</v>
      </c>
      <c r="G5853" s="57">
        <v>5808813</v>
      </c>
      <c r="H5853" s="10">
        <v>3586.97</v>
      </c>
      <c r="I5853" s="9">
        <v>0.62</v>
      </c>
      <c r="J5853" s="4">
        <v>1.0699999999999999E-2</v>
      </c>
      <c r="K5853" s="9">
        <v>0.06</v>
      </c>
      <c r="L5853" s="2">
        <v>62374</v>
      </c>
      <c r="M5853" s="4">
        <v>0.1033</v>
      </c>
      <c r="N5853" s="7">
        <v>0.56000000000000005</v>
      </c>
      <c r="O5853" s="2">
        <v>6443</v>
      </c>
    </row>
    <row r="5854" spans="1:15" x14ac:dyDescent="0.3">
      <c r="A5854" s="1" t="str">
        <f>VLOOKUP(F5854,Sheet2!A:C,2,FALSE)</f>
        <v>其他</v>
      </c>
      <c r="B5854" s="1" t="str">
        <f>VLOOKUP(E5854,[1]Sheet4!A:B,2,FALSE)</f>
        <v>自家直客</v>
      </c>
      <c r="C5854" s="1" t="str">
        <f t="shared" si="62"/>
        <v>08</v>
      </c>
      <c r="D5854" s="147">
        <v>20150803</v>
      </c>
      <c r="E5854" s="6" t="s">
        <v>14</v>
      </c>
      <c r="F5854" s="6" t="s">
        <v>86</v>
      </c>
      <c r="G5854" s="57">
        <v>5771601</v>
      </c>
      <c r="H5854" s="10">
        <v>3692.42</v>
      </c>
      <c r="I5854" s="9">
        <v>0.64</v>
      </c>
      <c r="J5854" s="4">
        <v>1.0800000000000001E-2</v>
      </c>
      <c r="K5854" s="9">
        <v>0.06</v>
      </c>
      <c r="L5854" s="2">
        <v>62433</v>
      </c>
      <c r="M5854" s="4">
        <v>0.1046</v>
      </c>
      <c r="N5854" s="7">
        <v>0.56999999999999995</v>
      </c>
      <c r="O5854" s="2">
        <v>6528</v>
      </c>
    </row>
    <row r="5855" spans="1:15" x14ac:dyDescent="0.3">
      <c r="A5855" s="1" t="str">
        <f>VLOOKUP(F5855,Sheet2!A:C,2,FALSE)</f>
        <v>其他</v>
      </c>
      <c r="B5855" s="1" t="str">
        <f>VLOOKUP(E5855,[1]Sheet4!A:B,2,FALSE)</f>
        <v>自家直客</v>
      </c>
      <c r="C5855" s="1" t="str">
        <f t="shared" si="62"/>
        <v>08</v>
      </c>
      <c r="D5855" s="147">
        <v>20150802</v>
      </c>
      <c r="E5855" s="6" t="s">
        <v>14</v>
      </c>
      <c r="F5855" s="6" t="s">
        <v>86</v>
      </c>
      <c r="G5855" s="57">
        <v>5629488</v>
      </c>
      <c r="H5855" s="10">
        <v>3692.19</v>
      </c>
      <c r="I5855" s="9">
        <v>0.66</v>
      </c>
      <c r="J5855" s="4">
        <v>1.09E-2</v>
      </c>
      <c r="K5855" s="9">
        <v>0.06</v>
      </c>
      <c r="L5855" s="2">
        <v>61130</v>
      </c>
      <c r="M5855" s="4">
        <v>0.1079</v>
      </c>
      <c r="N5855" s="7">
        <v>0.56000000000000005</v>
      </c>
      <c r="O5855" s="2">
        <v>6597</v>
      </c>
    </row>
    <row r="5856" spans="1:15" x14ac:dyDescent="0.3">
      <c r="A5856" s="1" t="str">
        <f>VLOOKUP(F5856,Sheet2!A:C,2,FALSE)</f>
        <v>其他</v>
      </c>
      <c r="B5856" s="1" t="str">
        <f>VLOOKUP(E5856,[1]Sheet4!A:B,2,FALSE)</f>
        <v>API</v>
      </c>
      <c r="C5856" s="1" t="str">
        <f t="shared" si="62"/>
        <v>08</v>
      </c>
      <c r="D5856" s="147">
        <v>20150805</v>
      </c>
      <c r="E5856" s="6" t="s">
        <v>37</v>
      </c>
      <c r="F5856" s="6" t="s">
        <v>86</v>
      </c>
      <c r="G5856" s="57">
        <v>3408661</v>
      </c>
      <c r="H5856" s="10">
        <v>985.04</v>
      </c>
      <c r="I5856" s="9">
        <v>0.28999999999999998</v>
      </c>
      <c r="J5856" s="4">
        <v>7.6E-3</v>
      </c>
      <c r="K5856" s="9">
        <v>0.04</v>
      </c>
      <c r="L5856" s="2">
        <v>25846</v>
      </c>
      <c r="M5856" s="4">
        <v>8.1100000000000005E-2</v>
      </c>
      <c r="N5856" s="7">
        <v>0.47</v>
      </c>
      <c r="O5856" s="2">
        <v>2095</v>
      </c>
    </row>
    <row r="5857" spans="1:15" x14ac:dyDescent="0.3">
      <c r="A5857" s="1" t="str">
        <f>VLOOKUP(F5857,Sheet2!A:C,2,FALSE)</f>
        <v>其他</v>
      </c>
      <c r="B5857" s="1" t="str">
        <f>VLOOKUP(E5857,[1]Sheet4!A:B,2,FALSE)</f>
        <v>API</v>
      </c>
      <c r="C5857" s="1" t="str">
        <f t="shared" si="62"/>
        <v>08</v>
      </c>
      <c r="D5857" s="147">
        <v>20150804</v>
      </c>
      <c r="E5857" s="6" t="s">
        <v>37</v>
      </c>
      <c r="F5857" s="6" t="s">
        <v>86</v>
      </c>
      <c r="G5857" s="57">
        <v>3486135</v>
      </c>
      <c r="H5857" s="10">
        <v>993.82</v>
      </c>
      <c r="I5857" s="9">
        <v>0.28999999999999998</v>
      </c>
      <c r="J5857" s="4">
        <v>7.7000000000000002E-3</v>
      </c>
      <c r="K5857" s="9">
        <v>0.04</v>
      </c>
      <c r="L5857" s="2">
        <v>26747</v>
      </c>
      <c r="M5857" s="4">
        <v>8.0399999999999999E-2</v>
      </c>
      <c r="N5857" s="7">
        <v>0.46</v>
      </c>
      <c r="O5857" s="2">
        <v>2151</v>
      </c>
    </row>
    <row r="5858" spans="1:15" x14ac:dyDescent="0.3">
      <c r="A5858" s="1" t="str">
        <f>VLOOKUP(F5858,Sheet2!A:C,2,FALSE)</f>
        <v>其他</v>
      </c>
      <c r="B5858" s="1" t="str">
        <f>VLOOKUP(E5858,[1]Sheet4!A:B,2,FALSE)</f>
        <v>API</v>
      </c>
      <c r="C5858" s="1" t="str">
        <f t="shared" si="62"/>
        <v>08</v>
      </c>
      <c r="D5858" s="147">
        <v>20150803</v>
      </c>
      <c r="E5858" s="6" t="s">
        <v>37</v>
      </c>
      <c r="F5858" s="6" t="s">
        <v>86</v>
      </c>
      <c r="G5858" s="57">
        <v>3327229</v>
      </c>
      <c r="H5858" s="10">
        <v>985.04</v>
      </c>
      <c r="I5858" s="9">
        <v>0.3</v>
      </c>
      <c r="J5858" s="4">
        <v>7.7000000000000002E-3</v>
      </c>
      <c r="K5858" s="9">
        <v>0.04</v>
      </c>
      <c r="L5858" s="2">
        <v>25635</v>
      </c>
      <c r="M5858" s="4">
        <v>8.3400000000000002E-2</v>
      </c>
      <c r="N5858" s="7">
        <v>0.46</v>
      </c>
      <c r="O5858" s="2">
        <v>2139</v>
      </c>
    </row>
    <row r="5859" spans="1:15" x14ac:dyDescent="0.3">
      <c r="A5859" s="1" t="str">
        <f>VLOOKUP(F5859,Sheet2!A:C,2,FALSE)</f>
        <v>其他</v>
      </c>
      <c r="B5859" s="1" t="str">
        <f>VLOOKUP(E5859,[1]Sheet4!A:B,2,FALSE)</f>
        <v>API</v>
      </c>
      <c r="C5859" s="1" t="str">
        <f t="shared" si="62"/>
        <v>08</v>
      </c>
      <c r="D5859" s="147">
        <v>20150802</v>
      </c>
      <c r="E5859" s="6" t="s">
        <v>37</v>
      </c>
      <c r="F5859" s="6" t="s">
        <v>86</v>
      </c>
      <c r="G5859" s="57">
        <v>3448932</v>
      </c>
      <c r="H5859" s="10">
        <v>1073.42</v>
      </c>
      <c r="I5859" s="9">
        <v>0.31</v>
      </c>
      <c r="J5859" s="4">
        <v>8.0000000000000002E-3</v>
      </c>
      <c r="K5859" s="9">
        <v>0.04</v>
      </c>
      <c r="L5859" s="2">
        <v>27590</v>
      </c>
      <c r="M5859" s="4">
        <v>8.3099999999999993E-2</v>
      </c>
      <c r="N5859" s="7">
        <v>0.47</v>
      </c>
      <c r="O5859" s="2">
        <v>2292</v>
      </c>
    </row>
    <row r="5860" spans="1:15" x14ac:dyDescent="0.3">
      <c r="A5860" s="1" t="str">
        <f>VLOOKUP(F5860,Sheet2!A:C,2,FALSE)</f>
        <v>其他</v>
      </c>
      <c r="B5860" s="1" t="str">
        <f>VLOOKUP(E5860,[1]Sheet4!A:B,2,FALSE)</f>
        <v>自家直客</v>
      </c>
      <c r="C5860" s="1" t="str">
        <f t="shared" ref="C5860:C5923" si="63">RIGHT(LEFT(D5860,6),2)</f>
        <v>08</v>
      </c>
      <c r="D5860" s="147">
        <v>20150805</v>
      </c>
      <c r="E5860" s="6" t="s">
        <v>14</v>
      </c>
      <c r="F5860" s="6" t="s">
        <v>69</v>
      </c>
      <c r="G5860" s="57">
        <v>24885075</v>
      </c>
      <c r="H5860" s="10">
        <v>8655.9599999999991</v>
      </c>
      <c r="I5860" s="9">
        <v>0.35</v>
      </c>
      <c r="J5860" s="4">
        <v>4.5999999999999999E-3</v>
      </c>
      <c r="K5860" s="9">
        <v>0.08</v>
      </c>
      <c r="L5860" s="2">
        <v>115073</v>
      </c>
      <c r="M5860" s="4">
        <v>6.4299999999999996E-2</v>
      </c>
      <c r="N5860" s="7">
        <v>1.17</v>
      </c>
      <c r="O5860" s="2">
        <v>7402</v>
      </c>
    </row>
    <row r="5861" spans="1:15" x14ac:dyDescent="0.3">
      <c r="A5861" s="1" t="str">
        <f>VLOOKUP(F5861,Sheet2!A:C,2,FALSE)</f>
        <v>其他</v>
      </c>
      <c r="B5861" s="1" t="str">
        <f>VLOOKUP(E5861,[1]Sheet4!A:B,2,FALSE)</f>
        <v>自家直客</v>
      </c>
      <c r="C5861" s="1" t="str">
        <f t="shared" si="63"/>
        <v>08</v>
      </c>
      <c r="D5861" s="147">
        <v>20150804</v>
      </c>
      <c r="E5861" s="6" t="s">
        <v>14</v>
      </c>
      <c r="F5861" s="6" t="s">
        <v>69</v>
      </c>
      <c r="G5861" s="57">
        <v>25716084</v>
      </c>
      <c r="H5861" s="10">
        <v>9021.82</v>
      </c>
      <c r="I5861" s="9">
        <v>0.35</v>
      </c>
      <c r="J5861" s="4">
        <v>4.4999999999999997E-3</v>
      </c>
      <c r="K5861" s="9">
        <v>0.08</v>
      </c>
      <c r="L5861" s="2">
        <v>115924</v>
      </c>
      <c r="M5861" s="4">
        <v>6.0499999999999998E-2</v>
      </c>
      <c r="N5861" s="7">
        <v>1.29</v>
      </c>
      <c r="O5861" s="2">
        <v>7010</v>
      </c>
    </row>
    <row r="5862" spans="1:15" x14ac:dyDescent="0.3">
      <c r="A5862" s="1" t="str">
        <f>VLOOKUP(F5862,Sheet2!A:C,2,FALSE)</f>
        <v>其他</v>
      </c>
      <c r="B5862" s="1" t="str">
        <f>VLOOKUP(E5862,[1]Sheet4!A:B,2,FALSE)</f>
        <v>自家直客</v>
      </c>
      <c r="C5862" s="1" t="str">
        <f t="shared" si="63"/>
        <v>08</v>
      </c>
      <c r="D5862" s="147">
        <v>20150803</v>
      </c>
      <c r="E5862" s="6" t="s">
        <v>14</v>
      </c>
      <c r="F5862" s="6" t="s">
        <v>69</v>
      </c>
      <c r="G5862" s="57">
        <v>27373739</v>
      </c>
      <c r="H5862" s="10">
        <v>9787.2900000000009</v>
      </c>
      <c r="I5862" s="9">
        <v>0.36</v>
      </c>
      <c r="J5862" s="4">
        <v>4.3E-3</v>
      </c>
      <c r="K5862" s="9">
        <v>0.08</v>
      </c>
      <c r="L5862" s="2">
        <v>117556</v>
      </c>
      <c r="M5862" s="4">
        <v>6.0299999999999999E-2</v>
      </c>
      <c r="N5862" s="7">
        <v>1.38</v>
      </c>
      <c r="O5862" s="2">
        <v>7083</v>
      </c>
    </row>
    <row r="5863" spans="1:15" x14ac:dyDescent="0.3">
      <c r="A5863" s="1" t="str">
        <f>VLOOKUP(F5863,Sheet2!A:C,2,FALSE)</f>
        <v>其他</v>
      </c>
      <c r="B5863" s="1" t="str">
        <f>VLOOKUP(E5863,[1]Sheet4!A:B,2,FALSE)</f>
        <v>自家直客</v>
      </c>
      <c r="C5863" s="1" t="str">
        <f t="shared" si="63"/>
        <v>08</v>
      </c>
      <c r="D5863" s="147">
        <v>20150802</v>
      </c>
      <c r="E5863" s="6" t="s">
        <v>14</v>
      </c>
      <c r="F5863" s="6" t="s">
        <v>69</v>
      </c>
      <c r="G5863" s="57">
        <v>26118705</v>
      </c>
      <c r="H5863" s="10">
        <v>10131.52</v>
      </c>
      <c r="I5863" s="9">
        <v>0.39</v>
      </c>
      <c r="J5863" s="4">
        <v>4.7000000000000002E-3</v>
      </c>
      <c r="K5863" s="9">
        <v>0.08</v>
      </c>
      <c r="L5863" s="2">
        <v>123443</v>
      </c>
      <c r="M5863" s="4">
        <v>6.13E-2</v>
      </c>
      <c r="N5863" s="7">
        <v>1.34</v>
      </c>
      <c r="O5863" s="2">
        <v>7562</v>
      </c>
    </row>
    <row r="5864" spans="1:15" x14ac:dyDescent="0.3">
      <c r="A5864" s="1" t="str">
        <f>VLOOKUP(F5864,Sheet2!A:C,2,FALSE)</f>
        <v>其他</v>
      </c>
      <c r="B5864" s="1" t="str">
        <f>VLOOKUP(E5864,[1]Sheet4!A:B,2,FALSE)</f>
        <v>API</v>
      </c>
      <c r="C5864" s="1" t="str">
        <f t="shared" si="63"/>
        <v>08</v>
      </c>
      <c r="D5864" s="147">
        <v>20150805</v>
      </c>
      <c r="E5864" s="6" t="s">
        <v>37</v>
      </c>
      <c r="F5864" s="6" t="s">
        <v>69</v>
      </c>
      <c r="G5864" s="57">
        <v>28087876</v>
      </c>
      <c r="H5864" s="10">
        <v>4419.12</v>
      </c>
      <c r="I5864" s="9">
        <v>0.16</v>
      </c>
      <c r="J5864" s="4">
        <v>5.1999999999999998E-3</v>
      </c>
      <c r="K5864" s="9">
        <v>0.03</v>
      </c>
      <c r="L5864" s="2">
        <v>147105</v>
      </c>
      <c r="M5864" s="4">
        <v>4.2900000000000001E-2</v>
      </c>
      <c r="N5864" s="7">
        <v>0.7</v>
      </c>
      <c r="O5864" s="2">
        <v>6305</v>
      </c>
    </row>
    <row r="5865" spans="1:15" x14ac:dyDescent="0.3">
      <c r="A5865" s="1" t="str">
        <f>VLOOKUP(F5865,Sheet2!A:C,2,FALSE)</f>
        <v>其他</v>
      </c>
      <c r="B5865" s="1" t="str">
        <f>VLOOKUP(E5865,[1]Sheet4!A:B,2,FALSE)</f>
        <v>API</v>
      </c>
      <c r="C5865" s="1" t="str">
        <f t="shared" si="63"/>
        <v>08</v>
      </c>
      <c r="D5865" s="147">
        <v>20150804</v>
      </c>
      <c r="E5865" s="6" t="s">
        <v>37</v>
      </c>
      <c r="F5865" s="6" t="s">
        <v>69</v>
      </c>
      <c r="G5865" s="57">
        <v>26750178</v>
      </c>
      <c r="H5865" s="10">
        <v>4720.08</v>
      </c>
      <c r="I5865" s="9">
        <v>0.18</v>
      </c>
      <c r="J5865" s="4">
        <v>5.4000000000000003E-3</v>
      </c>
      <c r="K5865" s="9">
        <v>0.03</v>
      </c>
      <c r="L5865" s="2">
        <v>145293</v>
      </c>
      <c r="M5865" s="4">
        <v>4.41E-2</v>
      </c>
      <c r="N5865" s="7">
        <v>0.74</v>
      </c>
      <c r="O5865" s="2">
        <v>6414</v>
      </c>
    </row>
    <row r="5866" spans="1:15" x14ac:dyDescent="0.3">
      <c r="A5866" s="1" t="str">
        <f>VLOOKUP(F5866,Sheet2!A:C,2,FALSE)</f>
        <v>其他</v>
      </c>
      <c r="B5866" s="1" t="str">
        <f>VLOOKUP(E5866,[1]Sheet4!A:B,2,FALSE)</f>
        <v>API</v>
      </c>
      <c r="C5866" s="1" t="str">
        <f t="shared" si="63"/>
        <v>08</v>
      </c>
      <c r="D5866" s="147">
        <v>20150803</v>
      </c>
      <c r="E5866" s="6" t="s">
        <v>37</v>
      </c>
      <c r="F5866" s="6" t="s">
        <v>69</v>
      </c>
      <c r="G5866" s="57">
        <v>22596144</v>
      </c>
      <c r="H5866" s="10">
        <v>3931.06</v>
      </c>
      <c r="I5866" s="9">
        <v>0.17</v>
      </c>
      <c r="J5866" s="4">
        <v>5.8999999999999999E-3</v>
      </c>
      <c r="K5866" s="9">
        <v>0.03</v>
      </c>
      <c r="L5866" s="2">
        <v>133396</v>
      </c>
      <c r="M5866" s="4">
        <v>4.2200000000000001E-2</v>
      </c>
      <c r="N5866" s="7">
        <v>0.7</v>
      </c>
      <c r="O5866" s="2">
        <v>5628</v>
      </c>
    </row>
    <row r="5867" spans="1:15" x14ac:dyDescent="0.3">
      <c r="A5867" s="1" t="str">
        <f>VLOOKUP(F5867,Sheet2!A:C,2,FALSE)</f>
        <v>其他</v>
      </c>
      <c r="B5867" s="1" t="str">
        <f>VLOOKUP(E5867,[1]Sheet4!A:B,2,FALSE)</f>
        <v>API</v>
      </c>
      <c r="C5867" s="1" t="str">
        <f t="shared" si="63"/>
        <v>08</v>
      </c>
      <c r="D5867" s="147">
        <v>20150802</v>
      </c>
      <c r="E5867" s="6" t="s">
        <v>37</v>
      </c>
      <c r="F5867" s="6" t="s">
        <v>69</v>
      </c>
      <c r="G5867" s="57">
        <v>24458247</v>
      </c>
      <c r="H5867" s="10">
        <v>4456.93</v>
      </c>
      <c r="I5867" s="9">
        <v>0.18</v>
      </c>
      <c r="J5867" s="4">
        <v>6.3E-3</v>
      </c>
      <c r="K5867" s="9">
        <v>0.03</v>
      </c>
      <c r="L5867" s="2">
        <v>153761</v>
      </c>
      <c r="M5867" s="4">
        <v>4.0099999999999997E-2</v>
      </c>
      <c r="N5867" s="7">
        <v>0.72</v>
      </c>
      <c r="O5867" s="2">
        <v>6166</v>
      </c>
    </row>
    <row r="5868" spans="1:15" x14ac:dyDescent="0.3">
      <c r="A5868" s="1" t="str">
        <f>VLOOKUP(F5868,Sheet2!A:C,2,FALSE)</f>
        <v>结果页</v>
      </c>
      <c r="B5868" s="1" t="str">
        <f>VLOOKUP(E5868,[1]Sheet4!A:B,2,FALSE)</f>
        <v>自家直客</v>
      </c>
      <c r="C5868" s="1" t="str">
        <f t="shared" si="63"/>
        <v>08</v>
      </c>
      <c r="D5868" s="147">
        <v>20150805</v>
      </c>
      <c r="E5868" s="6" t="s">
        <v>14</v>
      </c>
      <c r="F5868" s="6" t="s">
        <v>52</v>
      </c>
      <c r="G5868" s="57">
        <v>5265512</v>
      </c>
      <c r="H5868" s="10">
        <v>11851.93</v>
      </c>
      <c r="I5868" s="9">
        <v>2.25</v>
      </c>
      <c r="J5868" s="4">
        <v>3.1800000000000002E-2</v>
      </c>
      <c r="K5868" s="9">
        <v>7.0000000000000007E-2</v>
      </c>
      <c r="L5868" s="2">
        <v>167616</v>
      </c>
      <c r="M5868" s="4">
        <v>5.1700000000000003E-2</v>
      </c>
      <c r="N5868" s="7">
        <v>1.37</v>
      </c>
      <c r="O5868" s="2">
        <v>8671</v>
      </c>
    </row>
    <row r="5869" spans="1:15" x14ac:dyDescent="0.3">
      <c r="A5869" s="1" t="str">
        <f>VLOOKUP(F5869,Sheet2!A:C,2,FALSE)</f>
        <v>结果页</v>
      </c>
      <c r="B5869" s="1" t="str">
        <f>VLOOKUP(E5869,[1]Sheet4!A:B,2,FALSE)</f>
        <v>自家直客</v>
      </c>
      <c r="C5869" s="1" t="str">
        <f t="shared" si="63"/>
        <v>08</v>
      </c>
      <c r="D5869" s="147">
        <v>20150804</v>
      </c>
      <c r="E5869" s="6" t="s">
        <v>14</v>
      </c>
      <c r="F5869" s="6" t="s">
        <v>87</v>
      </c>
      <c r="G5869" s="57">
        <v>5370563</v>
      </c>
      <c r="H5869" s="10">
        <v>11820.84</v>
      </c>
      <c r="I5869" s="9">
        <v>2.2000000000000002</v>
      </c>
      <c r="J5869" s="4">
        <v>3.15E-2</v>
      </c>
      <c r="K5869" s="9">
        <v>7.0000000000000007E-2</v>
      </c>
      <c r="L5869" s="2">
        <v>168917</v>
      </c>
      <c r="M5869" s="4">
        <v>5.2600000000000001E-2</v>
      </c>
      <c r="N5869" s="7">
        <v>1.33</v>
      </c>
      <c r="O5869" s="2">
        <v>8877</v>
      </c>
    </row>
    <row r="5870" spans="1:15" x14ac:dyDescent="0.3">
      <c r="A5870" s="1" t="str">
        <f>VLOOKUP(F5870,Sheet2!A:C,2,FALSE)</f>
        <v>结果页</v>
      </c>
      <c r="B5870" s="1" t="str">
        <f>VLOOKUP(E5870,[1]Sheet4!A:B,2,FALSE)</f>
        <v>自家直客</v>
      </c>
      <c r="C5870" s="1" t="str">
        <f t="shared" si="63"/>
        <v>08</v>
      </c>
      <c r="D5870" s="147">
        <v>20150803</v>
      </c>
      <c r="E5870" s="6" t="s">
        <v>14</v>
      </c>
      <c r="F5870" s="6" t="s">
        <v>87</v>
      </c>
      <c r="G5870" s="57">
        <v>5879838</v>
      </c>
      <c r="H5870" s="10">
        <v>13164.16</v>
      </c>
      <c r="I5870" s="9">
        <v>2.2400000000000002</v>
      </c>
      <c r="J5870" s="4">
        <v>3.0599999999999999E-2</v>
      </c>
      <c r="K5870" s="9">
        <v>7.0000000000000007E-2</v>
      </c>
      <c r="L5870" s="2">
        <v>179797</v>
      </c>
      <c r="M5870" s="4">
        <v>5.33E-2</v>
      </c>
      <c r="N5870" s="7">
        <v>1.37</v>
      </c>
      <c r="O5870" s="2">
        <v>9590</v>
      </c>
    </row>
    <row r="5871" spans="1:15" x14ac:dyDescent="0.3">
      <c r="A5871" s="1" t="str">
        <f>VLOOKUP(F5871,Sheet2!A:C,2,FALSE)</f>
        <v>结果页</v>
      </c>
      <c r="B5871" s="1" t="str">
        <f>VLOOKUP(E5871,[1]Sheet4!A:B,2,FALSE)</f>
        <v>自家直客</v>
      </c>
      <c r="C5871" s="1" t="str">
        <f t="shared" si="63"/>
        <v>08</v>
      </c>
      <c r="D5871" s="147">
        <v>20150802</v>
      </c>
      <c r="E5871" s="6" t="s">
        <v>14</v>
      </c>
      <c r="F5871" s="6" t="s">
        <v>87</v>
      </c>
      <c r="G5871" s="57">
        <v>6074223</v>
      </c>
      <c r="H5871" s="10">
        <v>13917.17</v>
      </c>
      <c r="I5871" s="9">
        <v>2.29</v>
      </c>
      <c r="J5871" s="4">
        <v>3.0700000000000002E-2</v>
      </c>
      <c r="K5871" s="9">
        <v>7.0000000000000007E-2</v>
      </c>
      <c r="L5871" s="2">
        <v>186405</v>
      </c>
      <c r="M5871" s="4">
        <v>5.62E-2</v>
      </c>
      <c r="N5871" s="7">
        <v>1.33</v>
      </c>
      <c r="O5871" s="2">
        <v>10472</v>
      </c>
    </row>
    <row r="5872" spans="1:15" x14ac:dyDescent="0.3">
      <c r="A5872" s="1" t="str">
        <f>VLOOKUP(F5872,Sheet2!A:C,2,FALSE)</f>
        <v>结果页</v>
      </c>
      <c r="B5872" s="1" t="str">
        <f>VLOOKUP(E5872,[1]Sheet4!A:B,2,FALSE)</f>
        <v>API</v>
      </c>
      <c r="C5872" s="1" t="str">
        <f t="shared" si="63"/>
        <v>08</v>
      </c>
      <c r="D5872" s="147">
        <v>20150805</v>
      </c>
      <c r="E5872" s="6" t="s">
        <v>37</v>
      </c>
      <c r="F5872" s="6" t="s">
        <v>52</v>
      </c>
      <c r="G5872" s="57">
        <v>679851</v>
      </c>
      <c r="H5872" s="10">
        <v>423.48</v>
      </c>
      <c r="I5872" s="9">
        <v>0.62</v>
      </c>
      <c r="J5872" s="4">
        <v>3.7499999999999999E-2</v>
      </c>
      <c r="K5872" s="9">
        <v>0.02</v>
      </c>
      <c r="L5872" s="2">
        <v>25526</v>
      </c>
      <c r="M5872" s="4">
        <v>5.1299999999999998E-2</v>
      </c>
      <c r="N5872" s="7">
        <v>0.32</v>
      </c>
      <c r="O5872" s="2">
        <v>1309</v>
      </c>
    </row>
    <row r="5873" spans="1:15" x14ac:dyDescent="0.3">
      <c r="A5873" s="1" t="str">
        <f>VLOOKUP(F5873,Sheet2!A:C,2,FALSE)</f>
        <v>结果页</v>
      </c>
      <c r="B5873" s="1" t="str">
        <f>VLOOKUP(E5873,[1]Sheet4!A:B,2,FALSE)</f>
        <v>API</v>
      </c>
      <c r="C5873" s="1" t="str">
        <f t="shared" si="63"/>
        <v>08</v>
      </c>
      <c r="D5873" s="147">
        <v>20150804</v>
      </c>
      <c r="E5873" s="6" t="s">
        <v>37</v>
      </c>
      <c r="F5873" s="6" t="s">
        <v>87</v>
      </c>
      <c r="G5873" s="57">
        <v>679292</v>
      </c>
      <c r="H5873" s="10">
        <v>441.45</v>
      </c>
      <c r="I5873" s="9">
        <v>0.65</v>
      </c>
      <c r="J5873" s="4">
        <v>3.78E-2</v>
      </c>
      <c r="K5873" s="9">
        <v>0.02</v>
      </c>
      <c r="L5873" s="2">
        <v>25649</v>
      </c>
      <c r="M5873" s="4">
        <v>5.3999999999999999E-2</v>
      </c>
      <c r="N5873" s="7">
        <v>0.32</v>
      </c>
      <c r="O5873" s="2">
        <v>1386</v>
      </c>
    </row>
    <row r="5874" spans="1:15" x14ac:dyDescent="0.3">
      <c r="A5874" s="1" t="str">
        <f>VLOOKUP(F5874,Sheet2!A:C,2,FALSE)</f>
        <v>结果页</v>
      </c>
      <c r="B5874" s="1" t="str">
        <f>VLOOKUP(E5874,[1]Sheet4!A:B,2,FALSE)</f>
        <v>API</v>
      </c>
      <c r="C5874" s="1" t="str">
        <f t="shared" si="63"/>
        <v>08</v>
      </c>
      <c r="D5874" s="147">
        <v>20150803</v>
      </c>
      <c r="E5874" s="6" t="s">
        <v>37</v>
      </c>
      <c r="F5874" s="6" t="s">
        <v>87</v>
      </c>
      <c r="G5874" s="57">
        <v>539644</v>
      </c>
      <c r="H5874" s="10">
        <v>340.2</v>
      </c>
      <c r="I5874" s="9">
        <v>0.63</v>
      </c>
      <c r="J5874" s="4">
        <v>3.6700000000000003E-2</v>
      </c>
      <c r="K5874" s="9">
        <v>0.02</v>
      </c>
      <c r="L5874" s="2">
        <v>19802</v>
      </c>
      <c r="M5874" s="4">
        <v>5.0200000000000002E-2</v>
      </c>
      <c r="N5874" s="7">
        <v>0.34</v>
      </c>
      <c r="O5874" s="2">
        <v>995</v>
      </c>
    </row>
    <row r="5875" spans="1:15" x14ac:dyDescent="0.3">
      <c r="A5875" s="1" t="str">
        <f>VLOOKUP(F5875,Sheet2!A:C,2,FALSE)</f>
        <v>结果页</v>
      </c>
      <c r="B5875" s="1" t="str">
        <f>VLOOKUP(E5875,[1]Sheet4!A:B,2,FALSE)</f>
        <v>API</v>
      </c>
      <c r="C5875" s="1" t="str">
        <f t="shared" si="63"/>
        <v>08</v>
      </c>
      <c r="D5875" s="147">
        <v>20150802</v>
      </c>
      <c r="E5875" s="6" t="s">
        <v>37</v>
      </c>
      <c r="F5875" s="6" t="s">
        <v>87</v>
      </c>
      <c r="G5875" s="57">
        <v>555976</v>
      </c>
      <c r="H5875" s="10">
        <v>404.64</v>
      </c>
      <c r="I5875" s="9">
        <v>0.73</v>
      </c>
      <c r="J5875" s="4">
        <v>3.6999999999999998E-2</v>
      </c>
      <c r="K5875" s="9">
        <v>0.02</v>
      </c>
      <c r="L5875" s="2">
        <v>20553</v>
      </c>
      <c r="M5875" s="4">
        <v>5.6099999999999997E-2</v>
      </c>
      <c r="N5875" s="7">
        <v>0.35</v>
      </c>
      <c r="O5875" s="2">
        <v>1154</v>
      </c>
    </row>
    <row r="5876" spans="1:15" x14ac:dyDescent="0.3">
      <c r="A5876" s="1" t="str">
        <f>VLOOKUP(F5876,Sheet2!A:C,2,FALSE)</f>
        <v>其他</v>
      </c>
      <c r="B5876" s="1" t="str">
        <f>VLOOKUP(E5876,[1]Sheet4!A:B,2,FALSE)</f>
        <v>自家直客</v>
      </c>
      <c r="C5876" s="1" t="str">
        <f t="shared" si="63"/>
        <v>08</v>
      </c>
      <c r="D5876" s="147">
        <v>20150805</v>
      </c>
      <c r="E5876" s="6" t="s">
        <v>14</v>
      </c>
      <c r="F5876" s="6" t="s">
        <v>88</v>
      </c>
      <c r="G5876" s="57">
        <v>3133554</v>
      </c>
      <c r="H5876" s="10">
        <v>306.81</v>
      </c>
      <c r="I5876" s="9">
        <v>0.1</v>
      </c>
      <c r="J5876" s="4">
        <v>1.52E-2</v>
      </c>
      <c r="K5876" s="9">
        <v>0.01</v>
      </c>
      <c r="L5876" s="2">
        <v>47551</v>
      </c>
      <c r="M5876" s="4">
        <v>1.44E-2</v>
      </c>
      <c r="N5876" s="7">
        <v>0.45</v>
      </c>
      <c r="O5876" s="2">
        <v>685</v>
      </c>
    </row>
    <row r="5877" spans="1:15" x14ac:dyDescent="0.3">
      <c r="A5877" s="1" t="str">
        <f>VLOOKUP(F5877,Sheet2!A:C,2,FALSE)</f>
        <v>其他</v>
      </c>
      <c r="B5877" s="1" t="str">
        <f>VLOOKUP(E5877,[1]Sheet4!A:B,2,FALSE)</f>
        <v>自家直客</v>
      </c>
      <c r="C5877" s="1" t="str">
        <f t="shared" si="63"/>
        <v>08</v>
      </c>
      <c r="D5877" s="147">
        <v>20150804</v>
      </c>
      <c r="E5877" s="6" t="s">
        <v>14</v>
      </c>
      <c r="F5877" s="6" t="s">
        <v>53</v>
      </c>
      <c r="G5877" s="57">
        <v>2687166</v>
      </c>
      <c r="H5877" s="10">
        <v>310.31</v>
      </c>
      <c r="I5877" s="9">
        <v>0.12</v>
      </c>
      <c r="J5877" s="4">
        <v>1.61E-2</v>
      </c>
      <c r="K5877" s="9">
        <v>0.01</v>
      </c>
      <c r="L5877" s="2">
        <v>43327</v>
      </c>
      <c r="M5877" s="4">
        <v>1.7100000000000001E-2</v>
      </c>
      <c r="N5877" s="7">
        <v>0.42</v>
      </c>
      <c r="O5877" s="2">
        <v>740</v>
      </c>
    </row>
    <row r="5878" spans="1:15" x14ac:dyDescent="0.3">
      <c r="A5878" s="1" t="str">
        <f>VLOOKUP(F5878,Sheet2!A:C,2,FALSE)</f>
        <v>其他</v>
      </c>
      <c r="B5878" s="1" t="str">
        <f>VLOOKUP(E5878,[1]Sheet4!A:B,2,FALSE)</f>
        <v>自家直客</v>
      </c>
      <c r="C5878" s="1" t="str">
        <f t="shared" si="63"/>
        <v>08</v>
      </c>
      <c r="D5878" s="147">
        <v>20150803</v>
      </c>
      <c r="E5878" s="6" t="s">
        <v>14</v>
      </c>
      <c r="F5878" s="6" t="s">
        <v>53</v>
      </c>
      <c r="G5878" s="57">
        <v>2041615</v>
      </c>
      <c r="H5878" s="10">
        <v>302.92</v>
      </c>
      <c r="I5878" s="9">
        <v>0.15</v>
      </c>
      <c r="J5878" s="4">
        <v>1.6799999999999999E-2</v>
      </c>
      <c r="K5878" s="9">
        <v>0.01</v>
      </c>
      <c r="L5878" s="2">
        <v>34201</v>
      </c>
      <c r="M5878" s="4">
        <v>2.0199999999999999E-2</v>
      </c>
      <c r="N5878" s="7">
        <v>0.44</v>
      </c>
      <c r="O5878" s="2">
        <v>692</v>
      </c>
    </row>
    <row r="5879" spans="1:15" x14ac:dyDescent="0.3">
      <c r="A5879" s="1" t="str">
        <f>VLOOKUP(F5879,Sheet2!A:C,2,FALSE)</f>
        <v>其他</v>
      </c>
      <c r="B5879" s="1" t="str">
        <f>VLOOKUP(E5879,[1]Sheet4!A:B,2,FALSE)</f>
        <v>自家直客</v>
      </c>
      <c r="C5879" s="1" t="str">
        <f t="shared" si="63"/>
        <v>08</v>
      </c>
      <c r="D5879" s="147">
        <v>20150802</v>
      </c>
      <c r="E5879" s="6" t="s">
        <v>14</v>
      </c>
      <c r="F5879" s="6" t="s">
        <v>53</v>
      </c>
      <c r="G5879" s="57">
        <v>2395647</v>
      </c>
      <c r="H5879" s="10">
        <v>393.84</v>
      </c>
      <c r="I5879" s="9">
        <v>0.16</v>
      </c>
      <c r="J5879" s="4">
        <v>1.54E-2</v>
      </c>
      <c r="K5879" s="9">
        <v>0.01</v>
      </c>
      <c r="L5879" s="2">
        <v>36849</v>
      </c>
      <c r="M5879" s="4">
        <v>2.4E-2</v>
      </c>
      <c r="N5879" s="7">
        <v>0.45</v>
      </c>
      <c r="O5879" s="2">
        <v>883</v>
      </c>
    </row>
    <row r="5880" spans="1:15" x14ac:dyDescent="0.3">
      <c r="A5880" s="1" t="str">
        <f>VLOOKUP(F5880,Sheet2!A:C,2,FALSE)</f>
        <v>其他</v>
      </c>
      <c r="B5880" s="1" t="str">
        <f>VLOOKUP(E5880,[1]Sheet4!A:B,2,FALSE)</f>
        <v>API</v>
      </c>
      <c r="C5880" s="1" t="str">
        <f t="shared" si="63"/>
        <v>08</v>
      </c>
      <c r="D5880" s="147">
        <v>20150805</v>
      </c>
      <c r="E5880" s="6" t="s">
        <v>37</v>
      </c>
      <c r="F5880" s="6" t="s">
        <v>53</v>
      </c>
      <c r="G5880" s="57">
        <v>3061678</v>
      </c>
      <c r="H5880" s="10">
        <v>306.81</v>
      </c>
      <c r="I5880" s="9">
        <v>0.1</v>
      </c>
      <c r="J5880" s="4">
        <v>1.52E-2</v>
      </c>
      <c r="K5880" s="9">
        <v>0.01</v>
      </c>
      <c r="L5880" s="2">
        <v>46516</v>
      </c>
      <c r="M5880" s="4">
        <v>1.47E-2</v>
      </c>
      <c r="N5880" s="7">
        <v>0.45</v>
      </c>
      <c r="O5880" s="2">
        <v>685</v>
      </c>
    </row>
    <row r="5881" spans="1:15" x14ac:dyDescent="0.3">
      <c r="A5881" s="1" t="str">
        <f>VLOOKUP(F5881,Sheet2!A:C,2,FALSE)</f>
        <v>其他</v>
      </c>
      <c r="B5881" s="1" t="str">
        <f>VLOOKUP(E5881,[1]Sheet4!A:B,2,FALSE)</f>
        <v>API</v>
      </c>
      <c r="C5881" s="1" t="str">
        <f t="shared" si="63"/>
        <v>08</v>
      </c>
      <c r="D5881" s="147">
        <v>20150804</v>
      </c>
      <c r="E5881" s="6" t="s">
        <v>37</v>
      </c>
      <c r="F5881" s="6" t="s">
        <v>53</v>
      </c>
      <c r="G5881" s="57">
        <v>2615434</v>
      </c>
      <c r="H5881" s="10">
        <v>310.31</v>
      </c>
      <c r="I5881" s="9">
        <v>0.12</v>
      </c>
      <c r="J5881" s="4">
        <v>1.6199999999999999E-2</v>
      </c>
      <c r="K5881" s="9">
        <v>0.01</v>
      </c>
      <c r="L5881" s="2">
        <v>42382</v>
      </c>
      <c r="M5881" s="4">
        <v>1.7500000000000002E-2</v>
      </c>
      <c r="N5881" s="7">
        <v>0.42</v>
      </c>
      <c r="O5881" s="2">
        <v>740</v>
      </c>
    </row>
    <row r="5882" spans="1:15" x14ac:dyDescent="0.3">
      <c r="A5882" s="1" t="str">
        <f>VLOOKUP(F5882,Sheet2!A:C,2,FALSE)</f>
        <v>其他</v>
      </c>
      <c r="B5882" s="1" t="str">
        <f>VLOOKUP(E5882,[1]Sheet4!A:B,2,FALSE)</f>
        <v>API</v>
      </c>
      <c r="C5882" s="1" t="str">
        <f t="shared" si="63"/>
        <v>08</v>
      </c>
      <c r="D5882" s="147">
        <v>20150803</v>
      </c>
      <c r="E5882" s="6" t="s">
        <v>37</v>
      </c>
      <c r="F5882" s="6" t="s">
        <v>53</v>
      </c>
      <c r="G5882" s="57">
        <v>1984861</v>
      </c>
      <c r="H5882" s="10">
        <v>302.92</v>
      </c>
      <c r="I5882" s="9">
        <v>0.15</v>
      </c>
      <c r="J5882" s="4">
        <v>1.6799999999999999E-2</v>
      </c>
      <c r="K5882" s="9">
        <v>0.01</v>
      </c>
      <c r="L5882" s="2">
        <v>33432</v>
      </c>
      <c r="M5882" s="4">
        <v>2.07E-2</v>
      </c>
      <c r="N5882" s="7">
        <v>0.44</v>
      </c>
      <c r="O5882" s="2">
        <v>692</v>
      </c>
    </row>
    <row r="5883" spans="1:15" x14ac:dyDescent="0.3">
      <c r="A5883" s="1" t="str">
        <f>VLOOKUP(F5883,Sheet2!A:C,2,FALSE)</f>
        <v>其他</v>
      </c>
      <c r="B5883" s="1" t="str">
        <f>VLOOKUP(E5883,[1]Sheet4!A:B,2,FALSE)</f>
        <v>API</v>
      </c>
      <c r="C5883" s="1" t="str">
        <f t="shared" si="63"/>
        <v>08</v>
      </c>
      <c r="D5883" s="147">
        <v>20150802</v>
      </c>
      <c r="E5883" s="6" t="s">
        <v>37</v>
      </c>
      <c r="F5883" s="6" t="s">
        <v>88</v>
      </c>
      <c r="G5883" s="57">
        <v>2325829</v>
      </c>
      <c r="H5883" s="10">
        <v>393.84</v>
      </c>
      <c r="I5883" s="9">
        <v>0.17</v>
      </c>
      <c r="J5883" s="4">
        <v>1.54E-2</v>
      </c>
      <c r="K5883" s="9">
        <v>0.01</v>
      </c>
      <c r="L5883" s="2">
        <v>35847</v>
      </c>
      <c r="M5883" s="4">
        <v>2.46E-2</v>
      </c>
      <c r="N5883" s="7">
        <v>0.45</v>
      </c>
      <c r="O5883" s="2">
        <v>883</v>
      </c>
    </row>
    <row r="5884" spans="1:15" x14ac:dyDescent="0.3">
      <c r="A5884" s="1" t="str">
        <f>VLOOKUP(F5884,Sheet2!A:C,2,FALSE)</f>
        <v>其他</v>
      </c>
      <c r="B5884" s="1" t="str">
        <f>VLOOKUP(E5884,[1]Sheet4!A:B,2,FALSE)</f>
        <v>自家直客</v>
      </c>
      <c r="C5884" s="1" t="str">
        <f t="shared" si="63"/>
        <v>08</v>
      </c>
      <c r="D5884" s="147">
        <v>20150805</v>
      </c>
      <c r="E5884" s="6" t="s">
        <v>14</v>
      </c>
      <c r="F5884" s="6" t="s">
        <v>56</v>
      </c>
      <c r="G5884" s="57">
        <v>7136949</v>
      </c>
      <c r="H5884" s="10">
        <v>5706.43</v>
      </c>
      <c r="I5884" s="9">
        <v>0.8</v>
      </c>
      <c r="J5884" s="4">
        <v>1.2500000000000001E-2</v>
      </c>
      <c r="K5884" s="9">
        <v>0.06</v>
      </c>
      <c r="L5884" s="2">
        <v>89292</v>
      </c>
      <c r="M5884" s="4">
        <v>4.8599999999999997E-2</v>
      </c>
      <c r="N5884" s="7">
        <v>1.32</v>
      </c>
      <c r="O5884" s="2">
        <v>4336</v>
      </c>
    </row>
    <row r="5885" spans="1:15" x14ac:dyDescent="0.3">
      <c r="A5885" s="1" t="str">
        <f>VLOOKUP(F5885,Sheet2!A:C,2,FALSE)</f>
        <v>其他</v>
      </c>
      <c r="B5885" s="1" t="str">
        <f>VLOOKUP(E5885,[1]Sheet4!A:B,2,FALSE)</f>
        <v>自家直客</v>
      </c>
      <c r="C5885" s="1" t="str">
        <f t="shared" si="63"/>
        <v>08</v>
      </c>
      <c r="D5885" s="147">
        <v>20150804</v>
      </c>
      <c r="E5885" s="6" t="s">
        <v>14</v>
      </c>
      <c r="F5885" s="6" t="s">
        <v>89</v>
      </c>
      <c r="G5885" s="57">
        <v>7262589</v>
      </c>
      <c r="H5885" s="10">
        <v>5620.42</v>
      </c>
      <c r="I5885" s="9">
        <v>0.77</v>
      </c>
      <c r="J5885" s="4">
        <v>1.2500000000000001E-2</v>
      </c>
      <c r="K5885" s="9">
        <v>0.06</v>
      </c>
      <c r="L5885" s="2">
        <v>90648</v>
      </c>
      <c r="M5885" s="4">
        <v>4.8800000000000003E-2</v>
      </c>
      <c r="N5885" s="7">
        <v>1.27</v>
      </c>
      <c r="O5885" s="2">
        <v>4420</v>
      </c>
    </row>
    <row r="5886" spans="1:15" x14ac:dyDescent="0.3">
      <c r="A5886" s="1" t="str">
        <f>VLOOKUP(F5886,Sheet2!A:C,2,FALSE)</f>
        <v>其他</v>
      </c>
      <c r="B5886" s="1" t="str">
        <f>VLOOKUP(E5886,[1]Sheet4!A:B,2,FALSE)</f>
        <v>自家直客</v>
      </c>
      <c r="C5886" s="1" t="str">
        <f t="shared" si="63"/>
        <v>08</v>
      </c>
      <c r="D5886" s="147">
        <v>20150803</v>
      </c>
      <c r="E5886" s="6" t="s">
        <v>14</v>
      </c>
      <c r="F5886" s="6" t="s">
        <v>89</v>
      </c>
      <c r="G5886" s="57">
        <v>7297094</v>
      </c>
      <c r="H5886" s="10">
        <v>5953.03</v>
      </c>
      <c r="I5886" s="9">
        <v>0.82</v>
      </c>
      <c r="J5886" s="4">
        <v>1.26E-2</v>
      </c>
      <c r="K5886" s="9">
        <v>0.06</v>
      </c>
      <c r="L5886" s="2">
        <v>91709</v>
      </c>
      <c r="M5886" s="4">
        <v>4.8800000000000003E-2</v>
      </c>
      <c r="N5886" s="7">
        <v>1.33</v>
      </c>
      <c r="O5886" s="2">
        <v>4477</v>
      </c>
    </row>
    <row r="5887" spans="1:15" x14ac:dyDescent="0.3">
      <c r="A5887" s="1" t="str">
        <f>VLOOKUP(F5887,Sheet2!A:C,2,FALSE)</f>
        <v>其他</v>
      </c>
      <c r="B5887" s="1" t="str">
        <f>VLOOKUP(E5887,[1]Sheet4!A:B,2,FALSE)</f>
        <v>自家直客</v>
      </c>
      <c r="C5887" s="1" t="str">
        <f t="shared" si="63"/>
        <v>08</v>
      </c>
      <c r="D5887" s="147">
        <v>20150802</v>
      </c>
      <c r="E5887" s="6" t="s">
        <v>14</v>
      </c>
      <c r="F5887" s="6" t="s">
        <v>56</v>
      </c>
      <c r="G5887" s="57">
        <v>7191839</v>
      </c>
      <c r="H5887" s="10">
        <v>5945.55</v>
      </c>
      <c r="I5887" s="9">
        <v>0.83</v>
      </c>
      <c r="J5887" s="4">
        <v>1.26E-2</v>
      </c>
      <c r="K5887" s="9">
        <v>7.0000000000000007E-2</v>
      </c>
      <c r="L5887" s="2">
        <v>90317</v>
      </c>
      <c r="M5887" s="4">
        <v>4.87E-2</v>
      </c>
      <c r="N5887" s="7">
        <v>1.35</v>
      </c>
      <c r="O5887" s="2">
        <v>4395</v>
      </c>
    </row>
    <row r="5888" spans="1:15" x14ac:dyDescent="0.3">
      <c r="A5888" s="1" t="str">
        <f>VLOOKUP(F5888,Sheet2!A:C,2,FALSE)</f>
        <v>其他</v>
      </c>
      <c r="B5888" s="1" t="str">
        <f>VLOOKUP(E5888,[1]Sheet4!A:B,2,FALSE)</f>
        <v>API</v>
      </c>
      <c r="C5888" s="1" t="str">
        <f t="shared" si="63"/>
        <v>08</v>
      </c>
      <c r="D5888" s="147">
        <v>20150805</v>
      </c>
      <c r="E5888" s="6" t="s">
        <v>37</v>
      </c>
      <c r="F5888" s="6" t="s">
        <v>89</v>
      </c>
      <c r="G5888" s="57">
        <v>4110349</v>
      </c>
      <c r="H5888" s="10">
        <v>993.96</v>
      </c>
      <c r="I5888" s="9">
        <v>0.24</v>
      </c>
      <c r="J5888" s="4">
        <v>8.8000000000000005E-3</v>
      </c>
      <c r="K5888" s="9">
        <v>0.03</v>
      </c>
      <c r="L5888" s="2">
        <v>36130</v>
      </c>
      <c r="M5888" s="4">
        <v>6.4299999999999996E-2</v>
      </c>
      <c r="N5888" s="7">
        <v>0.43</v>
      </c>
      <c r="O5888" s="2">
        <v>2324</v>
      </c>
    </row>
    <row r="5889" spans="1:15" x14ac:dyDescent="0.3">
      <c r="A5889" s="1" t="str">
        <f>VLOOKUP(F5889,Sheet2!A:C,2,FALSE)</f>
        <v>其他</v>
      </c>
      <c r="B5889" s="1" t="str">
        <f>VLOOKUP(E5889,[1]Sheet4!A:B,2,FALSE)</f>
        <v>API</v>
      </c>
      <c r="C5889" s="1" t="str">
        <f t="shared" si="63"/>
        <v>08</v>
      </c>
      <c r="D5889" s="147">
        <v>20150804</v>
      </c>
      <c r="E5889" s="6" t="s">
        <v>37</v>
      </c>
      <c r="F5889" s="6" t="s">
        <v>89</v>
      </c>
      <c r="G5889" s="57">
        <v>4239539</v>
      </c>
      <c r="H5889" s="10">
        <v>1092.8699999999999</v>
      </c>
      <c r="I5889" s="9">
        <v>0.26</v>
      </c>
      <c r="J5889" s="4">
        <v>8.6E-3</v>
      </c>
      <c r="K5889" s="9">
        <v>0.03</v>
      </c>
      <c r="L5889" s="2">
        <v>36617</v>
      </c>
      <c r="M5889" s="4">
        <v>6.4299999999999996E-2</v>
      </c>
      <c r="N5889" s="7">
        <v>0.46</v>
      </c>
      <c r="O5889" s="2">
        <v>2356</v>
      </c>
    </row>
    <row r="5890" spans="1:15" x14ac:dyDescent="0.3">
      <c r="A5890" s="1" t="str">
        <f>VLOOKUP(F5890,Sheet2!A:C,2,FALSE)</f>
        <v>其他</v>
      </c>
      <c r="B5890" s="1" t="str">
        <f>VLOOKUP(E5890,[1]Sheet4!A:B,2,FALSE)</f>
        <v>API</v>
      </c>
      <c r="C5890" s="1" t="str">
        <f t="shared" si="63"/>
        <v>08</v>
      </c>
      <c r="D5890" s="147">
        <v>20150803</v>
      </c>
      <c r="E5890" s="6" t="s">
        <v>37</v>
      </c>
      <c r="F5890" s="6" t="s">
        <v>89</v>
      </c>
      <c r="G5890" s="57">
        <v>4015770</v>
      </c>
      <c r="H5890" s="10">
        <v>1016.75</v>
      </c>
      <c r="I5890" s="9">
        <v>0.25</v>
      </c>
      <c r="J5890" s="4">
        <v>8.5000000000000006E-3</v>
      </c>
      <c r="K5890" s="9">
        <v>0.03</v>
      </c>
      <c r="L5890" s="2">
        <v>34161</v>
      </c>
      <c r="M5890" s="4">
        <v>6.7400000000000002E-2</v>
      </c>
      <c r="N5890" s="7">
        <v>0.44</v>
      </c>
      <c r="O5890" s="2">
        <v>2301</v>
      </c>
    </row>
    <row r="5891" spans="1:15" x14ac:dyDescent="0.3">
      <c r="A5891" s="1" t="str">
        <f>VLOOKUP(F5891,Sheet2!A:C,2,FALSE)</f>
        <v>其他</v>
      </c>
      <c r="B5891" s="1" t="str">
        <f>VLOOKUP(E5891,[1]Sheet4!A:B,2,FALSE)</f>
        <v>API</v>
      </c>
      <c r="C5891" s="1" t="str">
        <f t="shared" si="63"/>
        <v>08</v>
      </c>
      <c r="D5891" s="147">
        <v>20150802</v>
      </c>
      <c r="E5891" s="6" t="s">
        <v>37</v>
      </c>
      <c r="F5891" s="6" t="s">
        <v>89</v>
      </c>
      <c r="G5891" s="57">
        <v>4114222</v>
      </c>
      <c r="H5891" s="10">
        <v>1133.6099999999999</v>
      </c>
      <c r="I5891" s="9">
        <v>0.28000000000000003</v>
      </c>
      <c r="J5891" s="4">
        <v>8.6999999999999994E-3</v>
      </c>
      <c r="K5891" s="9">
        <v>0.03</v>
      </c>
      <c r="L5891" s="2">
        <v>35995</v>
      </c>
      <c r="M5891" s="4">
        <v>7.1300000000000002E-2</v>
      </c>
      <c r="N5891" s="7">
        <v>0.44</v>
      </c>
      <c r="O5891" s="2">
        <v>2568</v>
      </c>
    </row>
    <row r="5892" spans="1:15" x14ac:dyDescent="0.3">
      <c r="A5892" s="1" t="str">
        <f>VLOOKUP(F5892,Sheet2!A:C,2,FALSE)</f>
        <v>其他</v>
      </c>
      <c r="B5892" s="1" t="str">
        <f>VLOOKUP(E5892,[1]Sheet4!A:B,2,FALSE)</f>
        <v>自家直客</v>
      </c>
      <c r="C5892" s="1" t="str">
        <f t="shared" si="63"/>
        <v>08</v>
      </c>
      <c r="D5892" s="147">
        <v>20150805</v>
      </c>
      <c r="E5892" s="6" t="s">
        <v>14</v>
      </c>
      <c r="F5892" s="6" t="s">
        <v>98</v>
      </c>
      <c r="G5892" s="57">
        <v>211536</v>
      </c>
      <c r="H5892" s="10">
        <v>337.08</v>
      </c>
      <c r="I5892" s="9">
        <v>1.59</v>
      </c>
      <c r="J5892" s="4">
        <v>3.73E-2</v>
      </c>
      <c r="K5892" s="9">
        <v>0.04</v>
      </c>
      <c r="L5892" s="2">
        <v>7886</v>
      </c>
      <c r="M5892" s="4">
        <v>1.17E-2</v>
      </c>
      <c r="N5892" s="7">
        <v>3.66</v>
      </c>
      <c r="O5892" s="2">
        <v>92</v>
      </c>
    </row>
    <row r="5893" spans="1:15" x14ac:dyDescent="0.3">
      <c r="A5893" s="1" t="str">
        <f>VLOOKUP(F5893,Sheet2!A:C,2,FALSE)</f>
        <v>其他</v>
      </c>
      <c r="B5893" s="1" t="str">
        <f>VLOOKUP(E5893,[1]Sheet4!A:B,2,FALSE)</f>
        <v>自家直客</v>
      </c>
      <c r="C5893" s="1" t="str">
        <f t="shared" si="63"/>
        <v>08</v>
      </c>
      <c r="D5893" s="147">
        <v>20150804</v>
      </c>
      <c r="E5893" s="6" t="s">
        <v>14</v>
      </c>
      <c r="F5893" s="6" t="s">
        <v>98</v>
      </c>
      <c r="G5893" s="57">
        <v>221408</v>
      </c>
      <c r="H5893" s="10">
        <v>370.07</v>
      </c>
      <c r="I5893" s="9">
        <v>1.67</v>
      </c>
      <c r="J5893" s="4">
        <v>3.7699999999999997E-2</v>
      </c>
      <c r="K5893" s="9">
        <v>0.04</v>
      </c>
      <c r="L5893" s="2">
        <v>8355</v>
      </c>
      <c r="M5893" s="4">
        <v>1.4800000000000001E-2</v>
      </c>
      <c r="N5893" s="7">
        <v>2.98</v>
      </c>
      <c r="O5893" s="2">
        <v>124</v>
      </c>
    </row>
    <row r="5894" spans="1:15" x14ac:dyDescent="0.3">
      <c r="A5894" s="1" t="str">
        <f>VLOOKUP(F5894,Sheet2!A:C,2,FALSE)</f>
        <v>其他</v>
      </c>
      <c r="B5894" s="1" t="str">
        <f>VLOOKUP(E5894,[1]Sheet4!A:B,2,FALSE)</f>
        <v>自家直客</v>
      </c>
      <c r="C5894" s="1" t="str">
        <f t="shared" si="63"/>
        <v>08</v>
      </c>
      <c r="D5894" s="147">
        <v>20150803</v>
      </c>
      <c r="E5894" s="6" t="s">
        <v>14</v>
      </c>
      <c r="F5894" s="6" t="s">
        <v>99</v>
      </c>
      <c r="G5894" s="57">
        <v>229647</v>
      </c>
      <c r="H5894" s="10">
        <v>398.27</v>
      </c>
      <c r="I5894" s="9">
        <v>1.73</v>
      </c>
      <c r="J5894" s="4">
        <v>3.6600000000000001E-2</v>
      </c>
      <c r="K5894" s="9">
        <v>0.05</v>
      </c>
      <c r="L5894" s="2">
        <v>8395</v>
      </c>
      <c r="M5894" s="4">
        <v>1.5699999999999999E-2</v>
      </c>
      <c r="N5894" s="7">
        <v>3.02</v>
      </c>
      <c r="O5894" s="2">
        <v>132</v>
      </c>
    </row>
    <row r="5895" spans="1:15" x14ac:dyDescent="0.3">
      <c r="A5895" s="1" t="str">
        <f>VLOOKUP(F5895,Sheet2!A:C,2,FALSE)</f>
        <v>其他</v>
      </c>
      <c r="B5895" s="1" t="str">
        <f>VLOOKUP(E5895,[1]Sheet4!A:B,2,FALSE)</f>
        <v>自家直客</v>
      </c>
      <c r="C5895" s="1" t="str">
        <f t="shared" si="63"/>
        <v>08</v>
      </c>
      <c r="D5895" s="147">
        <v>20150802</v>
      </c>
      <c r="E5895" s="6" t="s">
        <v>14</v>
      </c>
      <c r="F5895" s="6" t="s">
        <v>99</v>
      </c>
      <c r="G5895" s="57">
        <v>230407</v>
      </c>
      <c r="H5895" s="10">
        <v>397.84</v>
      </c>
      <c r="I5895" s="9">
        <v>1.73</v>
      </c>
      <c r="J5895" s="4">
        <v>3.7400000000000003E-2</v>
      </c>
      <c r="K5895" s="9">
        <v>0.05</v>
      </c>
      <c r="L5895" s="2">
        <v>8611</v>
      </c>
      <c r="M5895" s="4">
        <v>1.66E-2</v>
      </c>
      <c r="N5895" s="7">
        <v>2.78</v>
      </c>
      <c r="O5895" s="2">
        <v>143</v>
      </c>
    </row>
    <row r="5896" spans="1:15" x14ac:dyDescent="0.3">
      <c r="A5896" s="1" t="str">
        <f>VLOOKUP(F5896,Sheet2!A:C,2,FALSE)</f>
        <v>其他</v>
      </c>
      <c r="B5896" s="1" t="str">
        <f>VLOOKUP(E5896,[1]Sheet4!A:B,2,FALSE)</f>
        <v>API</v>
      </c>
      <c r="C5896" s="1" t="str">
        <f t="shared" si="63"/>
        <v>08</v>
      </c>
      <c r="D5896" s="147">
        <v>20150805</v>
      </c>
      <c r="E5896" s="6" t="s">
        <v>100</v>
      </c>
      <c r="F5896" s="6" t="s">
        <v>98</v>
      </c>
      <c r="G5896" s="57">
        <v>114346</v>
      </c>
      <c r="H5896" s="10">
        <v>37.340000000000003</v>
      </c>
      <c r="I5896" s="9">
        <v>0.33</v>
      </c>
      <c r="J5896" s="4">
        <v>5.2200000000000003E-2</v>
      </c>
      <c r="K5896" s="9">
        <v>0.01</v>
      </c>
      <c r="L5896" s="2">
        <v>5964</v>
      </c>
      <c r="M5896" s="4">
        <v>1.83E-2</v>
      </c>
      <c r="N5896" s="7">
        <v>0.34</v>
      </c>
      <c r="O5896" s="2">
        <v>109</v>
      </c>
    </row>
    <row r="5897" spans="1:15" x14ac:dyDescent="0.3">
      <c r="A5897" s="1" t="str">
        <f>VLOOKUP(F5897,Sheet2!A:C,2,FALSE)</f>
        <v>其他</v>
      </c>
      <c r="B5897" s="1" t="str">
        <f>VLOOKUP(E5897,[1]Sheet4!A:B,2,FALSE)</f>
        <v>API</v>
      </c>
      <c r="C5897" s="1" t="str">
        <f t="shared" si="63"/>
        <v>08</v>
      </c>
      <c r="D5897" s="147">
        <v>20150804</v>
      </c>
      <c r="E5897" s="6" t="s">
        <v>100</v>
      </c>
      <c r="F5897" s="6" t="s">
        <v>98</v>
      </c>
      <c r="G5897" s="57">
        <v>106084</v>
      </c>
      <c r="H5897" s="10">
        <v>36.409999999999997</v>
      </c>
      <c r="I5897" s="9">
        <v>0.34</v>
      </c>
      <c r="J5897" s="4">
        <v>5.3199999999999997E-2</v>
      </c>
      <c r="K5897" s="9">
        <v>0.01</v>
      </c>
      <c r="L5897" s="2">
        <v>5642</v>
      </c>
      <c r="M5897" s="4">
        <v>1.9099999999999999E-2</v>
      </c>
      <c r="N5897" s="7">
        <v>0.34</v>
      </c>
      <c r="O5897" s="2">
        <v>108</v>
      </c>
    </row>
    <row r="5898" spans="1:15" x14ac:dyDescent="0.3">
      <c r="A5898" s="1" t="str">
        <f>VLOOKUP(F5898,Sheet2!A:C,2,FALSE)</f>
        <v>其他</v>
      </c>
      <c r="B5898" s="1" t="str">
        <f>VLOOKUP(E5898,[1]Sheet4!A:B,2,FALSE)</f>
        <v>API</v>
      </c>
      <c r="C5898" s="1" t="str">
        <f t="shared" si="63"/>
        <v>08</v>
      </c>
      <c r="D5898" s="147">
        <v>20150803</v>
      </c>
      <c r="E5898" s="6" t="s">
        <v>101</v>
      </c>
      <c r="F5898" s="6" t="s">
        <v>99</v>
      </c>
      <c r="G5898" s="57">
        <v>87936</v>
      </c>
      <c r="H5898" s="10">
        <v>41.82</v>
      </c>
      <c r="I5898" s="9">
        <v>0.48</v>
      </c>
      <c r="J5898" s="4">
        <v>5.6300000000000003E-2</v>
      </c>
      <c r="K5898" s="9">
        <v>0.01</v>
      </c>
      <c r="L5898" s="2">
        <v>4952</v>
      </c>
      <c r="M5898" s="4">
        <v>2.4799999999999999E-2</v>
      </c>
      <c r="N5898" s="7">
        <v>0.34</v>
      </c>
      <c r="O5898" s="2">
        <v>123</v>
      </c>
    </row>
    <row r="5899" spans="1:15" x14ac:dyDescent="0.3">
      <c r="A5899" s="1" t="str">
        <f>VLOOKUP(F5899,Sheet2!A:C,2,FALSE)</f>
        <v>其他</v>
      </c>
      <c r="B5899" s="1" t="str">
        <f>VLOOKUP(E5899,[1]Sheet4!A:B,2,FALSE)</f>
        <v>API</v>
      </c>
      <c r="C5899" s="1" t="str">
        <f t="shared" si="63"/>
        <v>08</v>
      </c>
      <c r="D5899" s="147">
        <v>20150802</v>
      </c>
      <c r="E5899" s="6" t="s">
        <v>100</v>
      </c>
      <c r="F5899" s="6" t="s">
        <v>99</v>
      </c>
      <c r="G5899" s="57">
        <v>90268</v>
      </c>
      <c r="H5899" s="10">
        <v>46.19</v>
      </c>
      <c r="I5899" s="9">
        <v>0.51</v>
      </c>
      <c r="J5899" s="4">
        <v>5.7299999999999997E-2</v>
      </c>
      <c r="K5899" s="9">
        <v>0.01</v>
      </c>
      <c r="L5899" s="2">
        <v>5175</v>
      </c>
      <c r="M5899" s="4">
        <v>2.76E-2</v>
      </c>
      <c r="N5899" s="7">
        <v>0.32</v>
      </c>
      <c r="O5899" s="2">
        <v>143</v>
      </c>
    </row>
    <row r="5900" spans="1:15" x14ac:dyDescent="0.3">
      <c r="A5900" s="1" t="str">
        <f>VLOOKUP(F5900,Sheet2!A:C,2,FALSE)</f>
        <v>天气</v>
      </c>
      <c r="B5900" s="1" t="str">
        <f>VLOOKUP(E5900,[1]Sheet4!A:B,2,FALSE)</f>
        <v>自家直客</v>
      </c>
      <c r="C5900" s="1" t="str">
        <f t="shared" si="63"/>
        <v>08</v>
      </c>
      <c r="D5900" s="147">
        <v>20150805</v>
      </c>
      <c r="E5900" s="6" t="s">
        <v>14</v>
      </c>
      <c r="F5900" s="6" t="s">
        <v>107</v>
      </c>
      <c r="G5900" s="57">
        <v>340386</v>
      </c>
      <c r="H5900" s="10">
        <v>3257.78</v>
      </c>
      <c r="I5900" s="9">
        <v>9.57</v>
      </c>
      <c r="J5900" s="4">
        <v>0.23760000000000001</v>
      </c>
      <c r="K5900" s="9">
        <v>0.04</v>
      </c>
      <c r="L5900" s="2">
        <v>80860</v>
      </c>
      <c r="M5900" s="4">
        <v>8.0000000000000002E-3</v>
      </c>
      <c r="N5900" s="7">
        <v>5.01</v>
      </c>
      <c r="O5900" s="2">
        <v>650</v>
      </c>
    </row>
    <row r="5901" spans="1:15" x14ac:dyDescent="0.3">
      <c r="A5901" s="1" t="str">
        <f>VLOOKUP(F5901,Sheet2!A:C,2,FALSE)</f>
        <v>天气</v>
      </c>
      <c r="B5901" s="1" t="str">
        <f>VLOOKUP(E5901,[1]Sheet4!A:B,2,FALSE)</f>
        <v>自家直客</v>
      </c>
      <c r="C5901" s="1" t="str">
        <f t="shared" si="63"/>
        <v>08</v>
      </c>
      <c r="D5901" s="147">
        <v>20150804</v>
      </c>
      <c r="E5901" s="6" t="s">
        <v>14</v>
      </c>
      <c r="F5901" s="6" t="s">
        <v>107</v>
      </c>
      <c r="G5901" s="57">
        <v>335903</v>
      </c>
      <c r="H5901" s="10">
        <v>3264.82</v>
      </c>
      <c r="I5901" s="9">
        <v>9.7200000000000006</v>
      </c>
      <c r="J5901" s="4">
        <v>0.2351</v>
      </c>
      <c r="K5901" s="9">
        <v>0.04</v>
      </c>
      <c r="L5901" s="2">
        <v>78974</v>
      </c>
      <c r="M5901" s="4">
        <v>8.8000000000000005E-3</v>
      </c>
      <c r="N5901" s="7">
        <v>4.7</v>
      </c>
      <c r="O5901" s="2">
        <v>695</v>
      </c>
    </row>
    <row r="5902" spans="1:15" x14ac:dyDescent="0.3">
      <c r="A5902" s="1" t="str">
        <f>VLOOKUP(F5902,Sheet2!A:C,2,FALSE)</f>
        <v>天气</v>
      </c>
      <c r="B5902" s="1" t="str">
        <f>VLOOKUP(E5902,[1]Sheet4!A:B,2,FALSE)</f>
        <v>自家直客</v>
      </c>
      <c r="C5902" s="1" t="str">
        <f t="shared" si="63"/>
        <v>08</v>
      </c>
      <c r="D5902" s="147">
        <v>20150803</v>
      </c>
      <c r="E5902" s="6" t="s">
        <v>14</v>
      </c>
      <c r="F5902" s="6" t="s">
        <v>107</v>
      </c>
      <c r="G5902" s="57">
        <v>340444</v>
      </c>
      <c r="H5902" s="10">
        <v>3684.81</v>
      </c>
      <c r="I5902" s="9">
        <v>10.82</v>
      </c>
      <c r="J5902" s="4">
        <v>0.23749999999999999</v>
      </c>
      <c r="K5902" s="9">
        <v>0.05</v>
      </c>
      <c r="L5902" s="2">
        <v>80872</v>
      </c>
      <c r="M5902" s="4">
        <v>9.7999999999999997E-3</v>
      </c>
      <c r="N5902" s="7">
        <v>4.66</v>
      </c>
      <c r="O5902" s="2">
        <v>790</v>
      </c>
    </row>
    <row r="5903" spans="1:15" x14ac:dyDescent="0.3">
      <c r="A5903" s="1" t="str">
        <f>VLOOKUP(F5903,Sheet2!A:C,2,FALSE)</f>
        <v>天气</v>
      </c>
      <c r="B5903" s="1" t="str">
        <f>VLOOKUP(E5903,[1]Sheet4!A:B,2,FALSE)</f>
        <v>自家直客</v>
      </c>
      <c r="C5903" s="1" t="str">
        <f t="shared" si="63"/>
        <v>08</v>
      </c>
      <c r="D5903" s="147">
        <v>20150802</v>
      </c>
      <c r="E5903" s="6" t="s">
        <v>14</v>
      </c>
      <c r="F5903" s="6" t="s">
        <v>107</v>
      </c>
      <c r="G5903" s="57">
        <v>316789</v>
      </c>
      <c r="H5903" s="10">
        <v>3093.33</v>
      </c>
      <c r="I5903" s="9">
        <v>9.76</v>
      </c>
      <c r="J5903" s="4">
        <v>0.22589999999999999</v>
      </c>
      <c r="K5903" s="9">
        <v>0.04</v>
      </c>
      <c r="L5903" s="2">
        <v>71564</v>
      </c>
      <c r="M5903" s="4">
        <v>1.0200000000000001E-2</v>
      </c>
      <c r="N5903" s="7">
        <v>4.25</v>
      </c>
      <c r="O5903" s="2">
        <v>727</v>
      </c>
    </row>
    <row r="5904" spans="1:15" x14ac:dyDescent="0.3">
      <c r="A5904" s="1" t="str">
        <f>VLOOKUP(F5904,Sheet2!A:C,2,FALSE)</f>
        <v>其他</v>
      </c>
      <c r="B5904" s="1" t="str">
        <f>VLOOKUP(E5904,[1]Sheet4!A:B,2,FALSE)</f>
        <v>API</v>
      </c>
      <c r="C5904" s="1" t="str">
        <f t="shared" si="63"/>
        <v>08</v>
      </c>
      <c r="D5904" s="147">
        <v>20150802</v>
      </c>
      <c r="E5904" s="6" t="s">
        <v>93</v>
      </c>
      <c r="F5904" s="6" t="s">
        <v>41</v>
      </c>
      <c r="G5904" s="57">
        <v>18928</v>
      </c>
      <c r="H5904" s="10">
        <v>3.45</v>
      </c>
      <c r="I5904" s="9">
        <v>0.18229999999999999</v>
      </c>
      <c r="J5904" s="4">
        <v>9.1000000000000004E-3</v>
      </c>
      <c r="K5904" s="9">
        <v>2.01E-2</v>
      </c>
      <c r="L5904" s="2">
        <v>172</v>
      </c>
      <c r="M5904" s="11"/>
      <c r="N5904" s="9"/>
    </row>
    <row r="5905" spans="1:14" x14ac:dyDescent="0.3">
      <c r="A5905" s="1" t="str">
        <f>VLOOKUP(F5905,Sheet2!A:C,2,FALSE)</f>
        <v>结果页</v>
      </c>
      <c r="B5905" s="1" t="str">
        <f>VLOOKUP(E5905,[1]Sheet4!A:B,2,FALSE)</f>
        <v>API</v>
      </c>
      <c r="C5905" s="1" t="str">
        <f t="shared" si="63"/>
        <v>08</v>
      </c>
      <c r="D5905" s="147">
        <v>20150802</v>
      </c>
      <c r="E5905" s="6" t="s">
        <v>93</v>
      </c>
      <c r="F5905" s="6" t="s">
        <v>61</v>
      </c>
      <c r="G5905" s="57">
        <v>115569</v>
      </c>
      <c r="H5905" s="10">
        <v>202.25</v>
      </c>
      <c r="I5905" s="9">
        <v>1.75</v>
      </c>
      <c r="J5905" s="4">
        <v>1.6199999999999999E-2</v>
      </c>
      <c r="K5905" s="9">
        <v>0.1079</v>
      </c>
      <c r="L5905" s="2">
        <v>1875</v>
      </c>
      <c r="M5905" s="11"/>
      <c r="N5905" s="9"/>
    </row>
    <row r="5906" spans="1:14" x14ac:dyDescent="0.3">
      <c r="A5906" s="1" t="str">
        <f>VLOOKUP(F5906,Sheet2!A:C,2,FALSE)</f>
        <v>结果页</v>
      </c>
      <c r="B5906" s="1" t="str">
        <f>VLOOKUP(E5906,[1]Sheet4!A:B,2,FALSE)</f>
        <v>API</v>
      </c>
      <c r="C5906" s="1" t="str">
        <f t="shared" si="63"/>
        <v>08</v>
      </c>
      <c r="D5906" s="147">
        <v>20150802</v>
      </c>
      <c r="E5906" s="6" t="s">
        <v>93</v>
      </c>
      <c r="F5906" s="6" t="s">
        <v>63</v>
      </c>
      <c r="G5906" s="57">
        <v>173178</v>
      </c>
      <c r="H5906" s="10">
        <v>181.48</v>
      </c>
      <c r="I5906" s="9">
        <v>1.0479000000000001</v>
      </c>
      <c r="J5906" s="4">
        <v>1.52E-2</v>
      </c>
      <c r="K5906" s="9">
        <v>6.9000000000000006E-2</v>
      </c>
      <c r="L5906" s="2">
        <v>2629</v>
      </c>
      <c r="M5906" s="11"/>
      <c r="N5906" s="9"/>
    </row>
    <row r="5907" spans="1:14" x14ac:dyDescent="0.3">
      <c r="A5907" s="1" t="str">
        <f>VLOOKUP(F5907,Sheet2!A:C,2,FALSE)</f>
        <v>其他</v>
      </c>
      <c r="B5907" s="1" t="str">
        <f>VLOOKUP(E5907,[1]Sheet4!A:B,2,FALSE)</f>
        <v>SDK</v>
      </c>
      <c r="C5907" s="1" t="str">
        <f t="shared" si="63"/>
        <v>08</v>
      </c>
      <c r="D5907" s="147">
        <v>20150802</v>
      </c>
      <c r="E5907" s="6" t="s">
        <v>94</v>
      </c>
      <c r="F5907" s="6" t="s">
        <v>55</v>
      </c>
      <c r="G5907" s="57">
        <v>431975</v>
      </c>
      <c r="H5907" s="10">
        <v>88.465806000000001</v>
      </c>
      <c r="I5907" s="9">
        <v>0.20480000000000001</v>
      </c>
      <c r="J5907" s="4">
        <v>6.3E-3</v>
      </c>
      <c r="K5907" s="9">
        <v>3.2399999999999998E-2</v>
      </c>
      <c r="L5907" s="2">
        <v>2734</v>
      </c>
      <c r="M5907" s="11"/>
      <c r="N5907" s="9"/>
    </row>
    <row r="5908" spans="1:14" x14ac:dyDescent="0.3">
      <c r="A5908" s="1" t="str">
        <f>VLOOKUP(F5908,Sheet2!A:C,2,FALSE)</f>
        <v>结果页</v>
      </c>
      <c r="B5908" s="1" t="str">
        <f>VLOOKUP(E5908,[1]Sheet4!A:B,2,FALSE)</f>
        <v>API</v>
      </c>
      <c r="C5908" s="1" t="str">
        <f t="shared" si="63"/>
        <v>08</v>
      </c>
      <c r="D5908" s="147">
        <v>20150802</v>
      </c>
      <c r="E5908" s="6" t="s">
        <v>74</v>
      </c>
      <c r="F5908" s="6" t="s">
        <v>63</v>
      </c>
      <c r="G5908" s="57">
        <v>497357</v>
      </c>
      <c r="H5908" s="10">
        <v>501.57</v>
      </c>
      <c r="I5908" s="9">
        <v>1.01</v>
      </c>
      <c r="J5908" s="4">
        <v>8.3999999999999995E-3</v>
      </c>
      <c r="K5908" s="9"/>
      <c r="L5908" s="2">
        <v>4163</v>
      </c>
      <c r="M5908" s="11"/>
      <c r="N5908" s="9"/>
    </row>
    <row r="5909" spans="1:14" x14ac:dyDescent="0.3">
      <c r="A5909" s="1" t="str">
        <f>VLOOKUP(F5909,Sheet2!A:C,2,FALSE)</f>
        <v>其他</v>
      </c>
      <c r="B5909" s="1" t="str">
        <f>VLOOKUP(E5909,[1]Sheet4!A:B,2,FALSE)</f>
        <v>SDK</v>
      </c>
      <c r="C5909" s="1" t="str">
        <f t="shared" si="63"/>
        <v>08</v>
      </c>
      <c r="D5909" s="147">
        <v>20150802</v>
      </c>
      <c r="E5909" s="6" t="s">
        <v>64</v>
      </c>
      <c r="F5909" s="6" t="s">
        <v>76</v>
      </c>
      <c r="G5909" s="57">
        <v>242912</v>
      </c>
      <c r="H5909" s="10">
        <v>546.27</v>
      </c>
      <c r="I5909" s="9">
        <v>2.2488000000000001</v>
      </c>
      <c r="J5909" s="4">
        <v>1.8599999999999998E-2</v>
      </c>
      <c r="K5909" s="9">
        <v>0.1211</v>
      </c>
      <c r="L5909" s="2">
        <v>4510</v>
      </c>
      <c r="M5909" s="11"/>
      <c r="N5909" s="9"/>
    </row>
    <row r="5910" spans="1:14" x14ac:dyDescent="0.3">
      <c r="A5910" s="1" t="str">
        <f>VLOOKUP(F5910,Sheet2!A:C,2,FALSE)</f>
        <v>其他</v>
      </c>
      <c r="B5910" s="1" t="str">
        <f>VLOOKUP(E5910,[1]Sheet4!A:B,2,FALSE)</f>
        <v>SDK</v>
      </c>
      <c r="C5910" s="1" t="str">
        <f t="shared" si="63"/>
        <v>08</v>
      </c>
      <c r="D5910" s="147">
        <v>20150802</v>
      </c>
      <c r="E5910" s="6" t="s">
        <v>64</v>
      </c>
      <c r="F5910" s="6" t="s">
        <v>75</v>
      </c>
      <c r="G5910" s="57">
        <v>90814</v>
      </c>
      <c r="H5910" s="10">
        <v>1215.3</v>
      </c>
      <c r="I5910" s="9">
        <v>13.382300000000001</v>
      </c>
      <c r="J5910" s="4">
        <v>8.4500000000000006E-2</v>
      </c>
      <c r="K5910" s="9">
        <v>0.15840000000000001</v>
      </c>
      <c r="L5910" s="2">
        <v>7671</v>
      </c>
      <c r="M5910" s="11"/>
      <c r="N5910" s="9"/>
    </row>
    <row r="5911" spans="1:14" x14ac:dyDescent="0.3">
      <c r="A5911" s="1" t="str">
        <f>VLOOKUP(F5911,Sheet2!A:C,2,FALSE)</f>
        <v>结果页</v>
      </c>
      <c r="B5911" s="1" t="str">
        <f>VLOOKUP(E5911,[1]Sheet4!A:B,2,FALSE)</f>
        <v>API</v>
      </c>
      <c r="C5911" s="1" t="str">
        <f t="shared" si="63"/>
        <v>08</v>
      </c>
      <c r="D5911" s="147">
        <v>20150802</v>
      </c>
      <c r="E5911" s="6" t="s">
        <v>93</v>
      </c>
      <c r="F5911" s="6" t="s">
        <v>62</v>
      </c>
      <c r="G5911" s="57">
        <v>770501</v>
      </c>
      <c r="H5911" s="10">
        <v>932.69</v>
      </c>
      <c r="I5911" s="9">
        <v>1.2104999999999999</v>
      </c>
      <c r="J5911" s="4">
        <v>1.06E-2</v>
      </c>
      <c r="K5911" s="9">
        <v>0.1144</v>
      </c>
      <c r="L5911" s="2">
        <v>8152</v>
      </c>
      <c r="M5911" s="11"/>
      <c r="N5911" s="9"/>
    </row>
    <row r="5912" spans="1:14" x14ac:dyDescent="0.3">
      <c r="A5912" s="1" t="str">
        <f>VLOOKUP(F5912,Sheet2!A:C,2,FALSE)</f>
        <v>其他</v>
      </c>
      <c r="B5912" s="1" t="str">
        <f>VLOOKUP(E5912,[1]Sheet4!A:B,2,FALSE)</f>
        <v>SDK</v>
      </c>
      <c r="C5912" s="1" t="str">
        <f t="shared" si="63"/>
        <v>08</v>
      </c>
      <c r="D5912" s="147">
        <v>20150802</v>
      </c>
      <c r="E5912" s="6" t="s">
        <v>64</v>
      </c>
      <c r="F5912" s="6" t="s">
        <v>102</v>
      </c>
      <c r="G5912" s="57">
        <v>261507</v>
      </c>
      <c r="H5912" s="10">
        <v>346.53</v>
      </c>
      <c r="I5912" s="9">
        <v>1.3250999999999999</v>
      </c>
      <c r="J5912" s="4">
        <v>3.61E-2</v>
      </c>
      <c r="K5912" s="9">
        <v>3.6700000000000003E-2</v>
      </c>
      <c r="L5912" s="2">
        <v>9432</v>
      </c>
      <c r="M5912" s="11"/>
      <c r="N5912" s="9"/>
    </row>
    <row r="5913" spans="1:14" x14ac:dyDescent="0.3">
      <c r="A5913" s="1" t="str">
        <f>VLOOKUP(F5913,Sheet2!A:C,2,FALSE)</f>
        <v>其他</v>
      </c>
      <c r="B5913" s="1" t="str">
        <f>VLOOKUP(E5913,[1]Sheet4!A:B,2,FALSE)</f>
        <v>SDK</v>
      </c>
      <c r="C5913" s="1" t="str">
        <f t="shared" si="63"/>
        <v>08</v>
      </c>
      <c r="D5913" s="147">
        <v>20150802</v>
      </c>
      <c r="E5913" s="6" t="s">
        <v>64</v>
      </c>
      <c r="F5913" s="6" t="s">
        <v>68</v>
      </c>
      <c r="G5913" s="57">
        <v>568667</v>
      </c>
      <c r="H5913" s="10">
        <v>829.01</v>
      </c>
      <c r="I5913" s="9">
        <v>1.4578</v>
      </c>
      <c r="J5913" s="4">
        <v>1.8499999999999999E-2</v>
      </c>
      <c r="K5913" s="9">
        <v>7.8799999999999995E-2</v>
      </c>
      <c r="L5913" s="2">
        <v>10519</v>
      </c>
      <c r="M5913" s="11"/>
      <c r="N5913" s="9"/>
    </row>
    <row r="5914" spans="1:14" x14ac:dyDescent="0.3">
      <c r="A5914" s="1" t="str">
        <f>VLOOKUP(F5914,Sheet2!A:C,2,FALSE)</f>
        <v>其他</v>
      </c>
      <c r="B5914" s="1" t="str">
        <f>VLOOKUP(E5914,[1]Sheet4!A:B,2,FALSE)</f>
        <v>SDK</v>
      </c>
      <c r="C5914" s="1" t="str">
        <f t="shared" si="63"/>
        <v>08</v>
      </c>
      <c r="D5914" s="147">
        <v>20150802</v>
      </c>
      <c r="E5914" s="6" t="s">
        <v>64</v>
      </c>
      <c r="F5914" s="6" t="s">
        <v>69</v>
      </c>
      <c r="G5914" s="57">
        <v>426799</v>
      </c>
      <c r="H5914" s="10">
        <v>2006.65</v>
      </c>
      <c r="I5914" s="9">
        <v>4.7016</v>
      </c>
      <c r="J5914" s="4">
        <v>2.58E-2</v>
      </c>
      <c r="K5914" s="9">
        <v>0.18229999999999999</v>
      </c>
      <c r="L5914" s="2">
        <v>11006</v>
      </c>
      <c r="M5914" s="11"/>
      <c r="N5914" s="9"/>
    </row>
    <row r="5915" spans="1:14" x14ac:dyDescent="0.3">
      <c r="A5915" s="1" t="str">
        <f>VLOOKUP(F5915,Sheet2!A:C,2,FALSE)</f>
        <v>其他</v>
      </c>
      <c r="B5915" s="1" t="str">
        <f>VLOOKUP(E5915,[1]Sheet4!A:B,2,FALSE)</f>
        <v>SDK</v>
      </c>
      <c r="C5915" s="1" t="str">
        <f t="shared" si="63"/>
        <v>08</v>
      </c>
      <c r="D5915" s="147">
        <v>20150802</v>
      </c>
      <c r="E5915" s="6" t="s">
        <v>64</v>
      </c>
      <c r="F5915" s="6" t="s">
        <v>73</v>
      </c>
      <c r="G5915" s="57">
        <v>334305</v>
      </c>
      <c r="H5915" s="10">
        <v>261.95999999999998</v>
      </c>
      <c r="I5915" s="9">
        <v>0.78359999999999996</v>
      </c>
      <c r="J5915" s="4">
        <v>3.4200000000000001E-2</v>
      </c>
      <c r="K5915" s="9">
        <v>2.29E-2</v>
      </c>
      <c r="L5915" s="2">
        <v>11439</v>
      </c>
      <c r="M5915" s="11"/>
      <c r="N5915" s="9"/>
    </row>
    <row r="5916" spans="1:14" x14ac:dyDescent="0.3">
      <c r="A5916" s="1" t="str">
        <f>VLOOKUP(F5916,Sheet2!A:C,2,FALSE)</f>
        <v>其他</v>
      </c>
      <c r="B5916" s="1" t="str">
        <f>VLOOKUP(E5916,[1]Sheet4!A:B,2,FALSE)</f>
        <v>SDK</v>
      </c>
      <c r="C5916" s="1" t="str">
        <f t="shared" si="63"/>
        <v>08</v>
      </c>
      <c r="D5916" s="147">
        <v>20150802</v>
      </c>
      <c r="E5916" s="6" t="s">
        <v>64</v>
      </c>
      <c r="F5916" s="6" t="s">
        <v>70</v>
      </c>
      <c r="G5916" s="57">
        <v>3028144</v>
      </c>
      <c r="H5916" s="10">
        <v>974.21</v>
      </c>
      <c r="I5916" s="9">
        <v>0.32169999999999999</v>
      </c>
      <c r="J5916" s="4">
        <v>4.0000000000000001E-3</v>
      </c>
      <c r="K5916" s="9">
        <v>8.1299999999999997E-2</v>
      </c>
      <c r="L5916" s="2">
        <v>11988</v>
      </c>
      <c r="M5916" s="11"/>
      <c r="N5916" s="9"/>
    </row>
    <row r="5917" spans="1:14" x14ac:dyDescent="0.3">
      <c r="A5917" s="1" t="str">
        <f>VLOOKUP(F5917,Sheet2!A:C,2,FALSE)</f>
        <v>其他</v>
      </c>
      <c r="B5917" s="1" t="str">
        <f>VLOOKUP(E5917,[1]Sheet4!A:B,2,FALSE)</f>
        <v>SDK</v>
      </c>
      <c r="C5917" s="1" t="str">
        <f t="shared" si="63"/>
        <v>08</v>
      </c>
      <c r="D5917" s="147">
        <v>20150802</v>
      </c>
      <c r="E5917" s="6" t="s">
        <v>94</v>
      </c>
      <c r="F5917" s="6" t="s">
        <v>59</v>
      </c>
      <c r="G5917" s="57">
        <v>4165782</v>
      </c>
      <c r="H5917" s="10">
        <v>1453.981951</v>
      </c>
      <c r="I5917" s="9">
        <v>0.34899999999999998</v>
      </c>
      <c r="J5917" s="4">
        <v>6.0000000000000001E-3</v>
      </c>
      <c r="K5917" s="9">
        <v>5.79E-2</v>
      </c>
      <c r="L5917" s="2">
        <v>25111</v>
      </c>
      <c r="M5917" s="11"/>
      <c r="N5917" s="9"/>
    </row>
    <row r="5918" spans="1:14" x14ac:dyDescent="0.3">
      <c r="A5918" s="1" t="str">
        <f>VLOOKUP(F5918,Sheet2!A:C,2,FALSE)</f>
        <v>结果页</v>
      </c>
      <c r="B5918" s="1" t="str">
        <f>VLOOKUP(E5918,[1]Sheet4!A:B,2,FALSE)</f>
        <v>API</v>
      </c>
      <c r="C5918" s="1" t="str">
        <f t="shared" si="63"/>
        <v>08</v>
      </c>
      <c r="D5918" s="147">
        <v>20150802</v>
      </c>
      <c r="E5918" s="6" t="s">
        <v>74</v>
      </c>
      <c r="F5918" s="6" t="s">
        <v>61</v>
      </c>
      <c r="G5918" s="57">
        <v>1415661</v>
      </c>
      <c r="H5918" s="10">
        <v>2700.14</v>
      </c>
      <c r="I5918" s="9">
        <v>1.91</v>
      </c>
      <c r="J5918" s="4">
        <v>1.9099999999999999E-2</v>
      </c>
      <c r="K5918" s="9"/>
      <c r="L5918" s="2">
        <v>27031</v>
      </c>
      <c r="M5918" s="11"/>
      <c r="N5918" s="9"/>
    </row>
    <row r="5919" spans="1:14" x14ac:dyDescent="0.3">
      <c r="A5919" s="1" t="str">
        <f>VLOOKUP(F5919,Sheet2!A:C,2,FALSE)</f>
        <v>其他</v>
      </c>
      <c r="B5919" s="1" t="str">
        <f>VLOOKUP(E5919,[1]Sheet4!A:B,2,FALSE)</f>
        <v>SDK</v>
      </c>
      <c r="C5919" s="1" t="str">
        <f t="shared" si="63"/>
        <v>08</v>
      </c>
      <c r="D5919" s="147">
        <v>20150802</v>
      </c>
      <c r="E5919" s="6" t="s">
        <v>94</v>
      </c>
      <c r="F5919" s="6" t="s">
        <v>41</v>
      </c>
      <c r="G5919" s="57">
        <v>10705741</v>
      </c>
      <c r="H5919" s="10">
        <v>719.07613000000003</v>
      </c>
      <c r="I5919" s="9">
        <v>6.7199999999999996E-2</v>
      </c>
      <c r="J5919" s="4">
        <v>3.3E-3</v>
      </c>
      <c r="K5919" s="9">
        <v>2.0500000000000001E-2</v>
      </c>
      <c r="L5919" s="2">
        <v>35115</v>
      </c>
      <c r="M5919" s="11"/>
      <c r="N5919" s="9"/>
    </row>
    <row r="5920" spans="1:14" x14ac:dyDescent="0.3">
      <c r="A5920" s="1" t="str">
        <f>VLOOKUP(F5920,Sheet2!A:C,2,FALSE)</f>
        <v>其他</v>
      </c>
      <c r="B5920" s="1" t="str">
        <f>VLOOKUP(E5920,[1]Sheet4!A:B,2,FALSE)</f>
        <v>SDK</v>
      </c>
      <c r="C5920" s="1" t="str">
        <f t="shared" si="63"/>
        <v>08</v>
      </c>
      <c r="D5920" s="147">
        <v>20150802</v>
      </c>
      <c r="E5920" s="6" t="s">
        <v>64</v>
      </c>
      <c r="F5920" s="6" t="s">
        <v>55</v>
      </c>
      <c r="G5920" s="57">
        <v>5532408</v>
      </c>
      <c r="H5920" s="10">
        <v>3666.03</v>
      </c>
      <c r="I5920" s="9">
        <v>0.66259999999999997</v>
      </c>
      <c r="J5920" s="4">
        <v>1.21E-2</v>
      </c>
      <c r="K5920" s="9">
        <v>5.4800000000000001E-2</v>
      </c>
      <c r="L5920" s="2">
        <v>66887</v>
      </c>
      <c r="M5920" s="11"/>
      <c r="N5920" s="9"/>
    </row>
    <row r="5921" spans="1:14" x14ac:dyDescent="0.3">
      <c r="A5921" s="1" t="str">
        <f>VLOOKUP(F5921,Sheet2!A:C,2,FALSE)</f>
        <v>天气</v>
      </c>
      <c r="B5921" s="1" t="str">
        <f>VLOOKUP(E5921,[1]Sheet4!A:B,2,FALSE)</f>
        <v>SDK</v>
      </c>
      <c r="C5921" s="1" t="str">
        <f t="shared" si="63"/>
        <v>08</v>
      </c>
      <c r="D5921" s="147">
        <v>20150802</v>
      </c>
      <c r="E5921" s="6" t="s">
        <v>64</v>
      </c>
      <c r="F5921" s="6" t="s">
        <v>107</v>
      </c>
      <c r="G5921" s="57">
        <v>1035827</v>
      </c>
      <c r="H5921" s="10">
        <v>2922.42</v>
      </c>
      <c r="I5921" s="9">
        <v>2.8212999999999999</v>
      </c>
      <c r="J5921" s="4">
        <v>7.5800000000000006E-2</v>
      </c>
      <c r="K5921" s="9">
        <v>3.7199999999999997E-2</v>
      </c>
      <c r="L5921" s="2">
        <v>78560</v>
      </c>
      <c r="M5921" s="11"/>
      <c r="N5921" s="9"/>
    </row>
    <row r="5922" spans="1:14" x14ac:dyDescent="0.3">
      <c r="A5922" s="1" t="str">
        <f>VLOOKUP(F5922,Sheet2!A:C,2,FALSE)</f>
        <v>结果页</v>
      </c>
      <c r="B5922" s="1" t="str">
        <f>VLOOKUP(E5922,[1]Sheet4!A:B,2,FALSE)</f>
        <v>SDK</v>
      </c>
      <c r="C5922" s="1" t="str">
        <f t="shared" si="63"/>
        <v>08</v>
      </c>
      <c r="D5922" s="147">
        <v>20150802</v>
      </c>
      <c r="E5922" s="6" t="s">
        <v>64</v>
      </c>
      <c r="F5922" s="6" t="s">
        <v>61</v>
      </c>
      <c r="G5922" s="57">
        <v>5762278</v>
      </c>
      <c r="H5922" s="10">
        <v>3752.76</v>
      </c>
      <c r="I5922" s="9">
        <v>0.65129999999999999</v>
      </c>
      <c r="J5922" s="4">
        <v>1.3899999999999999E-2</v>
      </c>
      <c r="K5922" s="9">
        <v>4.6800000000000001E-2</v>
      </c>
      <c r="L5922" s="2">
        <v>80268</v>
      </c>
      <c r="M5922" s="11"/>
      <c r="N5922" s="9"/>
    </row>
    <row r="5923" spans="1:14" x14ac:dyDescent="0.3">
      <c r="A5923" s="1" t="str">
        <f>VLOOKUP(F5923,Sheet2!A:C,2,FALSE)</f>
        <v>其他</v>
      </c>
      <c r="B5923" s="1" t="str">
        <f>VLOOKUP(E5923,[1]Sheet4!A:B,2,FALSE)</f>
        <v>SDK</v>
      </c>
      <c r="C5923" s="1" t="str">
        <f t="shared" si="63"/>
        <v>08</v>
      </c>
      <c r="D5923" s="147">
        <v>20150802</v>
      </c>
      <c r="E5923" s="6" t="s">
        <v>64</v>
      </c>
      <c r="F5923" s="6" t="s">
        <v>59</v>
      </c>
      <c r="G5923" s="57">
        <v>11614959</v>
      </c>
      <c r="H5923" s="10">
        <v>5715.68</v>
      </c>
      <c r="I5923" s="9">
        <v>0.49209999999999998</v>
      </c>
      <c r="J5923" s="4">
        <v>8.5000000000000006E-3</v>
      </c>
      <c r="K5923" s="9">
        <v>5.8000000000000003E-2</v>
      </c>
      <c r="L5923" s="2">
        <v>98489</v>
      </c>
      <c r="M5923" s="11"/>
      <c r="N5923" s="9"/>
    </row>
    <row r="5924" spans="1:14" x14ac:dyDescent="0.3">
      <c r="A5924" s="1" t="str">
        <f>VLOOKUP(F5924,Sheet2!A:C,2,FALSE)</f>
        <v>充电屏保</v>
      </c>
      <c r="B5924" s="1" t="str">
        <f>VLOOKUP(E5924,[1]Sheet4!A:B,2,FALSE)</f>
        <v>SDK</v>
      </c>
      <c r="C5924" s="1" t="str">
        <f t="shared" ref="C5924:C5987" si="64">RIGHT(LEFT(D5924,6),2)</f>
        <v>08</v>
      </c>
      <c r="D5924" s="147">
        <v>20150802</v>
      </c>
      <c r="E5924" s="6" t="s">
        <v>64</v>
      </c>
      <c r="F5924" s="6" t="s">
        <v>65</v>
      </c>
      <c r="G5924" s="57">
        <v>24613220</v>
      </c>
      <c r="H5924" s="10">
        <v>14536.3</v>
      </c>
      <c r="I5924" s="9">
        <v>0.59060000000000001</v>
      </c>
      <c r="J5924" s="4">
        <v>9.7999999999999997E-3</v>
      </c>
      <c r="K5924" s="9">
        <v>6.0499999999999998E-2</v>
      </c>
      <c r="L5924" s="2">
        <v>240278</v>
      </c>
      <c r="M5924" s="11"/>
      <c r="N5924" s="9"/>
    </row>
    <row r="5925" spans="1:14" x14ac:dyDescent="0.3">
      <c r="A5925" s="1" t="str">
        <f>VLOOKUP(F5925,Sheet2!A:C,2,FALSE)</f>
        <v>其他</v>
      </c>
      <c r="B5925" s="1" t="str">
        <f>VLOOKUP(E5925,[1]Sheet4!A:B,2,FALSE)</f>
        <v>SDK</v>
      </c>
      <c r="C5925" s="1" t="str">
        <f t="shared" si="64"/>
        <v>08</v>
      </c>
      <c r="D5925" s="147">
        <v>20150802</v>
      </c>
      <c r="E5925" s="6" t="s">
        <v>64</v>
      </c>
      <c r="F5925" s="6" t="s">
        <v>41</v>
      </c>
      <c r="G5925" s="57">
        <v>38935497</v>
      </c>
      <c r="H5925" s="10">
        <v>7366.22</v>
      </c>
      <c r="I5925" s="9">
        <v>0.18920000000000001</v>
      </c>
      <c r="J5925" s="4">
        <v>7.9000000000000008E-3</v>
      </c>
      <c r="K5925" s="9">
        <v>2.3900000000000001E-2</v>
      </c>
      <c r="L5925" s="2">
        <v>307888</v>
      </c>
      <c r="M5925" s="11"/>
      <c r="N5925" s="9"/>
    </row>
    <row r="5926" spans="1:14" x14ac:dyDescent="0.3">
      <c r="A5926" s="1" t="str">
        <f>VLOOKUP(F5926,Sheet2!A:C,2,FALSE)</f>
        <v>结果页</v>
      </c>
      <c r="B5926" s="1" t="str">
        <f>VLOOKUP(E5926,[1]Sheet4!A:B,2,FALSE)</f>
        <v>SDK</v>
      </c>
      <c r="C5926" s="1" t="str">
        <f t="shared" si="64"/>
        <v>08</v>
      </c>
      <c r="D5926" s="147">
        <v>20150802</v>
      </c>
      <c r="E5926" s="6" t="s">
        <v>64</v>
      </c>
      <c r="F5926" s="6" t="s">
        <v>63</v>
      </c>
      <c r="G5926" s="57">
        <v>16485465</v>
      </c>
      <c r="H5926" s="10">
        <v>32735.85</v>
      </c>
      <c r="I5926" s="9">
        <v>1.9857</v>
      </c>
      <c r="J5926" s="4">
        <v>2.46E-2</v>
      </c>
      <c r="K5926" s="9">
        <v>8.09E-2</v>
      </c>
      <c r="L5926" s="2">
        <v>404889</v>
      </c>
      <c r="M5926" s="11"/>
      <c r="N5926" s="9"/>
    </row>
    <row r="5927" spans="1:14" x14ac:dyDescent="0.3">
      <c r="A5927" s="1" t="str">
        <f>VLOOKUP(F5927,Sheet2!A:C,2,FALSE)</f>
        <v>结果页</v>
      </c>
      <c r="B5927" s="1" t="str">
        <f>VLOOKUP(E5927,[1]Sheet4!A:B,2,FALSE)</f>
        <v>SDK</v>
      </c>
      <c r="C5927" s="1" t="str">
        <f t="shared" si="64"/>
        <v>08</v>
      </c>
      <c r="D5927" s="147">
        <v>20150802</v>
      </c>
      <c r="E5927" s="6" t="s">
        <v>64</v>
      </c>
      <c r="F5927" s="6" t="s">
        <v>62</v>
      </c>
      <c r="G5927" s="57">
        <v>30164190</v>
      </c>
      <c r="H5927" s="10">
        <v>41890.47</v>
      </c>
      <c r="I5927" s="9">
        <v>1.3887</v>
      </c>
      <c r="J5927" s="4">
        <v>1.6299999999999999E-2</v>
      </c>
      <c r="K5927" s="9">
        <v>8.5300000000000001E-2</v>
      </c>
      <c r="L5927" s="2">
        <v>491116</v>
      </c>
      <c r="M5927" s="11"/>
      <c r="N5927" s="9"/>
    </row>
    <row r="5928" spans="1:14" x14ac:dyDescent="0.3">
      <c r="A5928" s="1" t="str">
        <f>VLOOKUP(F5928,Sheet2!A:C,2,FALSE)</f>
        <v>充电屏保</v>
      </c>
      <c r="B5928" s="1" t="str">
        <f>VLOOKUP(E5928,[1]Sheet4!A:B,2,FALSE)</f>
        <v>SDK</v>
      </c>
      <c r="C5928" s="1" t="str">
        <f t="shared" si="64"/>
        <v>08</v>
      </c>
      <c r="D5928" s="147">
        <v>20150802</v>
      </c>
      <c r="E5928" s="6" t="s">
        <v>64</v>
      </c>
      <c r="F5928" s="6" t="s">
        <v>72</v>
      </c>
      <c r="G5928" s="57">
        <v>56848001</v>
      </c>
      <c r="H5928" s="10">
        <v>18355.150000000001</v>
      </c>
      <c r="I5928" s="9">
        <v>0.32290000000000002</v>
      </c>
      <c r="J5928" s="4">
        <v>1.06E-2</v>
      </c>
      <c r="K5928" s="9">
        <v>3.0499999999999999E-2</v>
      </c>
      <c r="L5928" s="2">
        <v>602603</v>
      </c>
      <c r="M5928" s="11"/>
      <c r="N5928" s="9"/>
    </row>
    <row r="5929" spans="1:14" x14ac:dyDescent="0.3">
      <c r="A5929" s="1" t="str">
        <f>VLOOKUP(F5929,Sheet2!A:C,2,FALSE)</f>
        <v>Applock</v>
      </c>
      <c r="B5929" s="1" t="str">
        <f>VLOOKUP(E5929,[1]Sheet4!A:B,2,FALSE)</f>
        <v>SDK</v>
      </c>
      <c r="C5929" s="1" t="str">
        <f t="shared" si="64"/>
        <v>08</v>
      </c>
      <c r="D5929" s="147">
        <v>20150802</v>
      </c>
      <c r="E5929" s="6" t="s">
        <v>64</v>
      </c>
      <c r="F5929" s="6" t="s">
        <v>66</v>
      </c>
      <c r="G5929" s="57">
        <v>156310410</v>
      </c>
      <c r="H5929" s="10">
        <v>36862.410000000003</v>
      </c>
      <c r="I5929" s="9">
        <v>0.23580000000000001</v>
      </c>
      <c r="J5929" s="4">
        <v>1.17E-2</v>
      </c>
      <c r="K5929" s="9">
        <v>2.01E-2</v>
      </c>
      <c r="L5929" s="2">
        <v>1830885</v>
      </c>
      <c r="M5929" s="11"/>
      <c r="N5929" s="9"/>
    </row>
    <row r="5930" spans="1:14" x14ac:dyDescent="0.3">
      <c r="A5930" s="1" t="str">
        <f>VLOOKUP(F5930,Sheet2!A:C,2,FALSE)</f>
        <v>充电屏保</v>
      </c>
      <c r="B5930" s="1" t="str">
        <f>VLOOKUP(E5930,[1]Sheet4!A:B,2,FALSE)</f>
        <v>SDK</v>
      </c>
      <c r="C5930" s="1" t="str">
        <f t="shared" si="64"/>
        <v>08</v>
      </c>
      <c r="D5930" s="147">
        <v>20150802</v>
      </c>
      <c r="E5930" s="6" t="s">
        <v>64</v>
      </c>
      <c r="F5930" s="6" t="s">
        <v>67</v>
      </c>
      <c r="G5930" s="57">
        <v>224962995</v>
      </c>
      <c r="H5930" s="10">
        <v>54859.11</v>
      </c>
      <c r="I5930" s="9">
        <v>0.24390000000000001</v>
      </c>
      <c r="J5930" s="4">
        <v>9.4999999999999998E-3</v>
      </c>
      <c r="K5930" s="9">
        <v>2.5700000000000001E-2</v>
      </c>
      <c r="L5930" s="2">
        <v>2133856</v>
      </c>
      <c r="M5930" s="11"/>
      <c r="N5930" s="9"/>
    </row>
    <row r="5931" spans="1:14" x14ac:dyDescent="0.3">
      <c r="A5931" s="1" t="str">
        <f>VLOOKUP(F5931,Sheet2!A:C,2,FALSE)</f>
        <v>Applock</v>
      </c>
      <c r="B5931" s="1" t="str">
        <f>VLOOKUP(E5931,[1]Sheet4!A:B,2,FALSE)</f>
        <v>SDK</v>
      </c>
      <c r="C5931" s="1" t="str">
        <f t="shared" si="64"/>
        <v>08</v>
      </c>
      <c r="D5931" s="147">
        <v>20150802</v>
      </c>
      <c r="E5931" s="6" t="s">
        <v>64</v>
      </c>
      <c r="F5931" s="6" t="s">
        <v>71</v>
      </c>
      <c r="G5931" s="57">
        <v>406693893</v>
      </c>
      <c r="H5931" s="10">
        <v>168409.12</v>
      </c>
      <c r="I5931" s="9">
        <v>0.41410000000000002</v>
      </c>
      <c r="J5931" s="4">
        <v>1.09E-2</v>
      </c>
      <c r="K5931" s="9">
        <v>3.7900000000000003E-2</v>
      </c>
      <c r="L5931" s="2">
        <v>4438758</v>
      </c>
      <c r="M5931" s="11"/>
      <c r="N5931" s="9"/>
    </row>
    <row r="5932" spans="1:14" x14ac:dyDescent="0.3">
      <c r="A5932" s="1" t="str">
        <f>VLOOKUP(F5932,Sheet2!A:C,2,FALSE)</f>
        <v>其他</v>
      </c>
      <c r="B5932" s="1" t="str">
        <f>VLOOKUP(E5932,[1]Sheet4!A:B,2,FALSE)</f>
        <v>API</v>
      </c>
      <c r="C5932" s="1" t="str">
        <f t="shared" si="64"/>
        <v>08</v>
      </c>
      <c r="D5932" s="147">
        <v>20150802</v>
      </c>
      <c r="E5932" s="6" t="s">
        <v>74</v>
      </c>
      <c r="F5932" s="6" t="s">
        <v>108</v>
      </c>
      <c r="G5932" s="57">
        <v>213027</v>
      </c>
      <c r="H5932" s="10">
        <v>1486.25</v>
      </c>
      <c r="I5932" s="9">
        <v>6.98</v>
      </c>
      <c r="K5932" s="9"/>
      <c r="M5932" s="11"/>
      <c r="N5932" s="9"/>
    </row>
    <row r="5933" spans="1:14" x14ac:dyDescent="0.3">
      <c r="A5933" s="1" t="str">
        <f>VLOOKUP(F5933,Sheet2!A:C,2,FALSE)</f>
        <v>其他</v>
      </c>
      <c r="B5933" s="1" t="str">
        <f>VLOOKUP(E5933,[1]Sheet4!A:B,2,FALSE)</f>
        <v>API</v>
      </c>
      <c r="C5933" s="1" t="str">
        <f t="shared" si="64"/>
        <v>08</v>
      </c>
      <c r="D5933" s="147">
        <v>20150803</v>
      </c>
      <c r="E5933" s="6" t="s">
        <v>93</v>
      </c>
      <c r="F5933" s="6" t="s">
        <v>41</v>
      </c>
      <c r="G5933" s="57">
        <v>18403</v>
      </c>
      <c r="H5933" s="10">
        <v>5.29</v>
      </c>
      <c r="I5933" s="9">
        <v>0.28749999999999998</v>
      </c>
      <c r="J5933" s="4">
        <v>9.2999999999999992E-3</v>
      </c>
      <c r="K5933" s="9">
        <v>3.0800000000000001E-2</v>
      </c>
      <c r="L5933" s="2">
        <v>172</v>
      </c>
      <c r="M5933" s="11"/>
      <c r="N5933" s="9"/>
    </row>
    <row r="5934" spans="1:14" x14ac:dyDescent="0.3">
      <c r="A5934" s="1" t="str">
        <f>VLOOKUP(F5934,Sheet2!A:C,2,FALSE)</f>
        <v>结果页</v>
      </c>
      <c r="B5934" s="1" t="str">
        <f>VLOOKUP(E5934,[1]Sheet4!A:B,2,FALSE)</f>
        <v>API</v>
      </c>
      <c r="C5934" s="1" t="str">
        <f t="shared" si="64"/>
        <v>08</v>
      </c>
      <c r="D5934" s="147">
        <v>20150803</v>
      </c>
      <c r="E5934" s="6" t="s">
        <v>93</v>
      </c>
      <c r="F5934" s="6" t="s">
        <v>61</v>
      </c>
      <c r="G5934" s="57">
        <v>75169</v>
      </c>
      <c r="H5934" s="10">
        <v>98.57</v>
      </c>
      <c r="I5934" s="9">
        <v>1.3112999999999999</v>
      </c>
      <c r="J5934" s="4">
        <v>1.6E-2</v>
      </c>
      <c r="K5934" s="9">
        <v>8.2000000000000003E-2</v>
      </c>
      <c r="L5934" s="2">
        <v>1202</v>
      </c>
      <c r="M5934" s="11"/>
      <c r="N5934" s="9"/>
    </row>
    <row r="5935" spans="1:14" x14ac:dyDescent="0.3">
      <c r="A5935" s="1" t="str">
        <f>VLOOKUP(F5935,Sheet2!A:C,2,FALSE)</f>
        <v>结果页</v>
      </c>
      <c r="B5935" s="1" t="str">
        <f>VLOOKUP(E5935,[1]Sheet4!A:B,2,FALSE)</f>
        <v>API</v>
      </c>
      <c r="C5935" s="1" t="str">
        <f t="shared" si="64"/>
        <v>08</v>
      </c>
      <c r="D5935" s="147">
        <v>20150803</v>
      </c>
      <c r="E5935" s="6" t="s">
        <v>93</v>
      </c>
      <c r="F5935" s="6" t="s">
        <v>63</v>
      </c>
      <c r="G5935" s="57">
        <v>161990</v>
      </c>
      <c r="H5935" s="10">
        <v>165.08</v>
      </c>
      <c r="I5935" s="9">
        <v>1.0190999999999999</v>
      </c>
      <c r="J5935" s="4">
        <v>1.43E-2</v>
      </c>
      <c r="K5935" s="9">
        <v>7.1199999999999999E-2</v>
      </c>
      <c r="L5935" s="2">
        <v>2319</v>
      </c>
      <c r="M5935" s="11"/>
      <c r="N5935" s="9"/>
    </row>
    <row r="5936" spans="1:14" x14ac:dyDescent="0.3">
      <c r="A5936" s="1" t="str">
        <f>VLOOKUP(F5936,Sheet2!A:C,2,FALSE)</f>
        <v>其他</v>
      </c>
      <c r="B5936" s="1" t="str">
        <f>VLOOKUP(E5936,[1]Sheet4!A:B,2,FALSE)</f>
        <v>SDK</v>
      </c>
      <c r="C5936" s="1" t="str">
        <f t="shared" si="64"/>
        <v>08</v>
      </c>
      <c r="D5936" s="147">
        <v>20150803</v>
      </c>
      <c r="E5936" s="6" t="s">
        <v>94</v>
      </c>
      <c r="F5936" s="6" t="s">
        <v>55</v>
      </c>
      <c r="G5936" s="57">
        <v>439647</v>
      </c>
      <c r="H5936" s="10">
        <v>82.903227000000001</v>
      </c>
      <c r="I5936" s="9">
        <v>0.18859999999999999</v>
      </c>
      <c r="J5936" s="4">
        <v>6.0000000000000001E-3</v>
      </c>
      <c r="K5936" s="9">
        <v>3.1600000000000003E-2</v>
      </c>
      <c r="L5936" s="2">
        <v>2627</v>
      </c>
      <c r="M5936" s="11"/>
      <c r="N5936" s="9"/>
    </row>
    <row r="5937" spans="1:14" x14ac:dyDescent="0.3">
      <c r="A5937" s="1" t="str">
        <f>VLOOKUP(F5937,Sheet2!A:C,2,FALSE)</f>
        <v>结果页</v>
      </c>
      <c r="B5937" s="1" t="str">
        <f>VLOOKUP(E5937,[1]Sheet4!A:B,2,FALSE)</f>
        <v>API</v>
      </c>
      <c r="C5937" s="1" t="str">
        <f t="shared" si="64"/>
        <v>08</v>
      </c>
      <c r="D5937" s="147">
        <v>20150803</v>
      </c>
      <c r="E5937" s="6" t="s">
        <v>74</v>
      </c>
      <c r="F5937" s="6" t="s">
        <v>63</v>
      </c>
      <c r="G5937" s="57">
        <v>509464</v>
      </c>
      <c r="H5937" s="10">
        <v>468.27</v>
      </c>
      <c r="I5937" s="9">
        <v>0.92</v>
      </c>
      <c r="J5937" s="4">
        <v>7.8000000000000005E-3</v>
      </c>
      <c r="K5937" s="9"/>
      <c r="L5937" s="2">
        <v>3988</v>
      </c>
      <c r="M5937" s="11"/>
      <c r="N5937" s="9"/>
    </row>
    <row r="5938" spans="1:14" x14ac:dyDescent="0.3">
      <c r="A5938" s="1" t="str">
        <f>VLOOKUP(F5938,Sheet2!A:C,2,FALSE)</f>
        <v>其他</v>
      </c>
      <c r="B5938" s="1" t="str">
        <f>VLOOKUP(E5938,[1]Sheet4!A:B,2,FALSE)</f>
        <v>SDK</v>
      </c>
      <c r="C5938" s="1" t="str">
        <f t="shared" si="64"/>
        <v>08</v>
      </c>
      <c r="D5938" s="147">
        <v>20150803</v>
      </c>
      <c r="E5938" s="6" t="s">
        <v>64</v>
      </c>
      <c r="F5938" s="6" t="s">
        <v>76</v>
      </c>
      <c r="G5938" s="57">
        <v>258212</v>
      </c>
      <c r="H5938" s="10">
        <v>602.57000000000005</v>
      </c>
      <c r="I5938" s="9">
        <v>2.3336000000000001</v>
      </c>
      <c r="J5938" s="4">
        <v>1.9400000000000001E-2</v>
      </c>
      <c r="K5938" s="9">
        <v>0.12</v>
      </c>
      <c r="L5938" s="2">
        <v>5021</v>
      </c>
      <c r="M5938" s="11"/>
      <c r="N5938" s="9"/>
    </row>
    <row r="5939" spans="1:14" x14ac:dyDescent="0.3">
      <c r="A5939" s="1" t="str">
        <f>VLOOKUP(F5939,Sheet2!A:C,2,FALSE)</f>
        <v>其他</v>
      </c>
      <c r="B5939" s="1" t="str">
        <f>VLOOKUP(E5939,[1]Sheet4!A:B,2,FALSE)</f>
        <v>SDK</v>
      </c>
      <c r="C5939" s="1" t="str">
        <f t="shared" si="64"/>
        <v>08</v>
      </c>
      <c r="D5939" s="147">
        <v>20150803</v>
      </c>
      <c r="E5939" s="6" t="s">
        <v>64</v>
      </c>
      <c r="F5939" s="6" t="s">
        <v>75</v>
      </c>
      <c r="G5939" s="57">
        <v>86372</v>
      </c>
      <c r="H5939" s="10">
        <v>1265.67</v>
      </c>
      <c r="I5939" s="9">
        <v>14.653700000000001</v>
      </c>
      <c r="J5939" s="4">
        <v>8.1799999999999998E-2</v>
      </c>
      <c r="K5939" s="9">
        <v>0.1792</v>
      </c>
      <c r="L5939" s="2">
        <v>7061</v>
      </c>
      <c r="M5939" s="11"/>
      <c r="N5939" s="9"/>
    </row>
    <row r="5940" spans="1:14" x14ac:dyDescent="0.3">
      <c r="A5940" s="1" t="str">
        <f>VLOOKUP(F5940,Sheet2!A:C,2,FALSE)</f>
        <v>结果页</v>
      </c>
      <c r="B5940" s="1" t="str">
        <f>VLOOKUP(E5940,[1]Sheet4!A:B,2,FALSE)</f>
        <v>API</v>
      </c>
      <c r="C5940" s="1" t="str">
        <f t="shared" si="64"/>
        <v>08</v>
      </c>
      <c r="D5940" s="147">
        <v>20150803</v>
      </c>
      <c r="E5940" s="6" t="s">
        <v>93</v>
      </c>
      <c r="F5940" s="6" t="s">
        <v>62</v>
      </c>
      <c r="G5940" s="57">
        <v>768348</v>
      </c>
      <c r="H5940" s="10">
        <v>713.9</v>
      </c>
      <c r="I5940" s="9">
        <v>0.92910000000000004</v>
      </c>
      <c r="J5940" s="4">
        <v>9.5999999999999992E-3</v>
      </c>
      <c r="K5940" s="9">
        <v>9.7199999999999995E-2</v>
      </c>
      <c r="L5940" s="2">
        <v>7344</v>
      </c>
      <c r="M5940" s="11"/>
      <c r="N5940" s="9"/>
    </row>
    <row r="5941" spans="1:14" x14ac:dyDescent="0.3">
      <c r="A5941" s="1" t="str">
        <f>VLOOKUP(F5941,Sheet2!A:C,2,FALSE)</f>
        <v>其他</v>
      </c>
      <c r="B5941" s="1" t="str">
        <f>VLOOKUP(E5941,[1]Sheet4!A:B,2,FALSE)</f>
        <v>SDK</v>
      </c>
      <c r="C5941" s="1" t="str">
        <f t="shared" si="64"/>
        <v>08</v>
      </c>
      <c r="D5941" s="147">
        <v>20150803</v>
      </c>
      <c r="E5941" s="6" t="s">
        <v>64</v>
      </c>
      <c r="F5941" s="6" t="s">
        <v>102</v>
      </c>
      <c r="G5941" s="57">
        <v>262761</v>
      </c>
      <c r="H5941" s="10">
        <v>352.63</v>
      </c>
      <c r="I5941" s="9">
        <v>1.3420000000000001</v>
      </c>
      <c r="J5941" s="4">
        <v>3.6600000000000001E-2</v>
      </c>
      <c r="K5941" s="9">
        <v>3.6700000000000003E-2</v>
      </c>
      <c r="L5941" s="2">
        <v>9611</v>
      </c>
      <c r="M5941" s="11"/>
      <c r="N5941" s="9"/>
    </row>
    <row r="5942" spans="1:14" x14ac:dyDescent="0.3">
      <c r="A5942" s="1" t="str">
        <f>VLOOKUP(F5942,Sheet2!A:C,2,FALSE)</f>
        <v>其他</v>
      </c>
      <c r="B5942" s="1" t="str">
        <f>VLOOKUP(E5942,[1]Sheet4!A:B,2,FALSE)</f>
        <v>SDK</v>
      </c>
      <c r="C5942" s="1" t="str">
        <f t="shared" si="64"/>
        <v>08</v>
      </c>
      <c r="D5942" s="147">
        <v>20150803</v>
      </c>
      <c r="E5942" s="6" t="s">
        <v>64</v>
      </c>
      <c r="F5942" s="6" t="s">
        <v>73</v>
      </c>
      <c r="G5942" s="57">
        <v>322875</v>
      </c>
      <c r="H5942" s="10">
        <v>242.98</v>
      </c>
      <c r="I5942" s="9">
        <v>0.75260000000000005</v>
      </c>
      <c r="J5942" s="4">
        <v>3.3399999999999999E-2</v>
      </c>
      <c r="K5942" s="9">
        <v>2.2499999999999999E-2</v>
      </c>
      <c r="L5942" s="2">
        <v>10797</v>
      </c>
      <c r="M5942" s="11"/>
      <c r="N5942" s="9"/>
    </row>
    <row r="5943" spans="1:14" x14ac:dyDescent="0.3">
      <c r="A5943" s="1" t="str">
        <f>VLOOKUP(F5943,Sheet2!A:C,2,FALSE)</f>
        <v>其他</v>
      </c>
      <c r="B5943" s="1" t="str">
        <f>VLOOKUP(E5943,[1]Sheet4!A:B,2,FALSE)</f>
        <v>SDK</v>
      </c>
      <c r="C5943" s="1" t="str">
        <f t="shared" si="64"/>
        <v>08</v>
      </c>
      <c r="D5943" s="147">
        <v>20150803</v>
      </c>
      <c r="E5943" s="6" t="s">
        <v>64</v>
      </c>
      <c r="F5943" s="6" t="s">
        <v>68</v>
      </c>
      <c r="G5943" s="57">
        <v>598456</v>
      </c>
      <c r="H5943" s="10">
        <v>806.92</v>
      </c>
      <c r="I5943" s="9">
        <v>1.3483000000000001</v>
      </c>
      <c r="J5943" s="4">
        <v>1.84E-2</v>
      </c>
      <c r="K5943" s="9">
        <v>7.3200000000000001E-2</v>
      </c>
      <c r="L5943" s="2">
        <v>11029</v>
      </c>
      <c r="M5943" s="11"/>
      <c r="N5943" s="9"/>
    </row>
    <row r="5944" spans="1:14" x14ac:dyDescent="0.3">
      <c r="A5944" s="1" t="str">
        <f>VLOOKUP(F5944,Sheet2!A:C,2,FALSE)</f>
        <v>其他</v>
      </c>
      <c r="B5944" s="1" t="str">
        <f>VLOOKUP(E5944,[1]Sheet4!A:B,2,FALSE)</f>
        <v>SDK</v>
      </c>
      <c r="C5944" s="1" t="str">
        <f t="shared" si="64"/>
        <v>08</v>
      </c>
      <c r="D5944" s="147">
        <v>20150803</v>
      </c>
      <c r="E5944" s="6" t="s">
        <v>64</v>
      </c>
      <c r="F5944" s="6" t="s">
        <v>69</v>
      </c>
      <c r="G5944" s="57">
        <v>455027</v>
      </c>
      <c r="H5944" s="10">
        <v>2030.38</v>
      </c>
      <c r="I5944" s="9">
        <v>4.4621000000000004</v>
      </c>
      <c r="J5944" s="4">
        <v>2.5600000000000001E-2</v>
      </c>
      <c r="K5944" s="9">
        <v>0.17449999999999999</v>
      </c>
      <c r="L5944" s="2">
        <v>11636</v>
      </c>
      <c r="M5944" s="11"/>
      <c r="N5944" s="9"/>
    </row>
    <row r="5945" spans="1:14" x14ac:dyDescent="0.3">
      <c r="A5945" s="1" t="str">
        <f>VLOOKUP(F5945,Sheet2!A:C,2,FALSE)</f>
        <v>其他</v>
      </c>
      <c r="B5945" s="1" t="str">
        <f>VLOOKUP(E5945,[1]Sheet4!A:B,2,FALSE)</f>
        <v>SDK</v>
      </c>
      <c r="C5945" s="1" t="str">
        <f t="shared" si="64"/>
        <v>08</v>
      </c>
      <c r="D5945" s="147">
        <v>20150803</v>
      </c>
      <c r="E5945" s="6" t="s">
        <v>64</v>
      </c>
      <c r="F5945" s="6" t="s">
        <v>70</v>
      </c>
      <c r="G5945" s="57">
        <v>3041960</v>
      </c>
      <c r="H5945" s="10">
        <v>932.28</v>
      </c>
      <c r="I5945" s="9">
        <v>0.30649999999999999</v>
      </c>
      <c r="J5945" s="4">
        <v>3.8999999999999998E-3</v>
      </c>
      <c r="K5945" s="9">
        <v>7.85E-2</v>
      </c>
      <c r="L5945" s="2">
        <v>11881</v>
      </c>
      <c r="M5945" s="11"/>
      <c r="N5945" s="9"/>
    </row>
    <row r="5946" spans="1:14" x14ac:dyDescent="0.3">
      <c r="A5946" s="1" t="str">
        <f>VLOOKUP(F5946,Sheet2!A:C,2,FALSE)</f>
        <v>其他</v>
      </c>
      <c r="B5946" s="1" t="str">
        <f>VLOOKUP(E5946,[1]Sheet4!A:B,2,FALSE)</f>
        <v>SDK</v>
      </c>
      <c r="C5946" s="1" t="str">
        <f t="shared" si="64"/>
        <v>08</v>
      </c>
      <c r="D5946" s="147">
        <v>20150803</v>
      </c>
      <c r="E5946" s="6" t="s">
        <v>94</v>
      </c>
      <c r="F5946" s="6" t="s">
        <v>59</v>
      </c>
      <c r="G5946" s="57">
        <v>3621730</v>
      </c>
      <c r="H5946" s="10">
        <v>1366.449055</v>
      </c>
      <c r="I5946" s="9">
        <v>0.37730000000000002</v>
      </c>
      <c r="J5946" s="4">
        <v>6.1000000000000004E-3</v>
      </c>
      <c r="K5946" s="9">
        <v>6.1499999999999999E-2</v>
      </c>
      <c r="L5946" s="2">
        <v>22228</v>
      </c>
      <c r="M5946" s="11"/>
      <c r="N5946" s="9"/>
    </row>
    <row r="5947" spans="1:14" x14ac:dyDescent="0.3">
      <c r="A5947" s="1" t="str">
        <f>VLOOKUP(F5947,Sheet2!A:C,2,FALSE)</f>
        <v>其他</v>
      </c>
      <c r="B5947" s="1" t="str">
        <f>VLOOKUP(E5947,[1]Sheet4!A:B,2,FALSE)</f>
        <v>SDK</v>
      </c>
      <c r="C5947" s="1" t="str">
        <f t="shared" si="64"/>
        <v>08</v>
      </c>
      <c r="D5947" s="147">
        <v>20150803</v>
      </c>
      <c r="E5947" s="6" t="s">
        <v>94</v>
      </c>
      <c r="F5947" s="6" t="s">
        <v>41</v>
      </c>
      <c r="G5947" s="57">
        <v>9197861</v>
      </c>
      <c r="H5947" s="10">
        <v>687.39612899999997</v>
      </c>
      <c r="I5947" s="9">
        <v>7.4700000000000003E-2</v>
      </c>
      <c r="J5947" s="4">
        <v>3.2000000000000002E-3</v>
      </c>
      <c r="K5947" s="9">
        <v>2.3300000000000001E-2</v>
      </c>
      <c r="L5947" s="2">
        <v>29550</v>
      </c>
      <c r="M5947" s="11"/>
      <c r="N5947" s="9"/>
    </row>
    <row r="5948" spans="1:14" x14ac:dyDescent="0.3">
      <c r="A5948" s="1" t="str">
        <f>VLOOKUP(F5948,Sheet2!A:C,2,FALSE)</f>
        <v>结果页</v>
      </c>
      <c r="B5948" s="1" t="str">
        <f>VLOOKUP(E5948,[1]Sheet4!A:B,2,FALSE)</f>
        <v>API</v>
      </c>
      <c r="C5948" s="1" t="str">
        <f t="shared" si="64"/>
        <v>08</v>
      </c>
      <c r="D5948" s="147">
        <v>20150803</v>
      </c>
      <c r="E5948" s="6" t="s">
        <v>74</v>
      </c>
      <c r="F5948" s="6" t="s">
        <v>61</v>
      </c>
      <c r="G5948" s="57">
        <v>1745176</v>
      </c>
      <c r="H5948" s="10">
        <v>3228.18</v>
      </c>
      <c r="I5948" s="9">
        <v>1.85</v>
      </c>
      <c r="J5948" s="4">
        <v>1.8500000000000003E-2</v>
      </c>
      <c r="K5948" s="9"/>
      <c r="L5948" s="2">
        <v>32314</v>
      </c>
      <c r="M5948" s="11"/>
      <c r="N5948" s="9"/>
    </row>
    <row r="5949" spans="1:14" x14ac:dyDescent="0.3">
      <c r="A5949" s="1" t="str">
        <f>VLOOKUP(F5949,Sheet2!A:C,2,FALSE)</f>
        <v>其他</v>
      </c>
      <c r="B5949" s="1" t="str">
        <f>VLOOKUP(E5949,[1]Sheet4!A:B,2,FALSE)</f>
        <v>SDK</v>
      </c>
      <c r="C5949" s="1" t="str">
        <f t="shared" si="64"/>
        <v>08</v>
      </c>
      <c r="D5949" s="147">
        <v>20150803</v>
      </c>
      <c r="E5949" s="6" t="s">
        <v>64</v>
      </c>
      <c r="F5949" s="6" t="s">
        <v>55</v>
      </c>
      <c r="G5949" s="57">
        <v>5600548</v>
      </c>
      <c r="H5949" s="10">
        <v>3689.06</v>
      </c>
      <c r="I5949" s="9">
        <v>0.65869999999999995</v>
      </c>
      <c r="J5949" s="4">
        <v>1.21E-2</v>
      </c>
      <c r="K5949" s="9">
        <v>5.4699999999999999E-2</v>
      </c>
      <c r="L5949" s="2">
        <v>67501</v>
      </c>
      <c r="M5949" s="11"/>
      <c r="N5949" s="9"/>
    </row>
    <row r="5950" spans="1:14" x14ac:dyDescent="0.3">
      <c r="A5950" s="1" t="str">
        <f>VLOOKUP(F5950,Sheet2!A:C,2,FALSE)</f>
        <v>结果页</v>
      </c>
      <c r="B5950" s="1" t="str">
        <f>VLOOKUP(E5950,[1]Sheet4!A:B,2,FALSE)</f>
        <v>SDK</v>
      </c>
      <c r="C5950" s="1" t="str">
        <f t="shared" si="64"/>
        <v>08</v>
      </c>
      <c r="D5950" s="147">
        <v>20150803</v>
      </c>
      <c r="E5950" s="6" t="s">
        <v>64</v>
      </c>
      <c r="F5950" s="6" t="s">
        <v>61</v>
      </c>
      <c r="G5950" s="57">
        <v>6125450</v>
      </c>
      <c r="H5950" s="10">
        <v>4768.71</v>
      </c>
      <c r="I5950" s="9">
        <v>0.77849999999999997</v>
      </c>
      <c r="J5950" s="4">
        <v>1.34E-2</v>
      </c>
      <c r="K5950" s="9">
        <v>5.8000000000000003E-2</v>
      </c>
      <c r="L5950" s="2">
        <v>82190</v>
      </c>
      <c r="M5950" s="11"/>
      <c r="N5950" s="9"/>
    </row>
    <row r="5951" spans="1:14" x14ac:dyDescent="0.3">
      <c r="A5951" s="1" t="str">
        <f>VLOOKUP(F5951,Sheet2!A:C,2,FALSE)</f>
        <v>其他</v>
      </c>
      <c r="B5951" s="1" t="str">
        <f>VLOOKUP(E5951,[1]Sheet4!A:B,2,FALSE)</f>
        <v>SDK</v>
      </c>
      <c r="C5951" s="1" t="str">
        <f t="shared" si="64"/>
        <v>08</v>
      </c>
      <c r="D5951" s="147">
        <v>20150803</v>
      </c>
      <c r="E5951" s="6" t="s">
        <v>64</v>
      </c>
      <c r="F5951" s="6" t="s">
        <v>59</v>
      </c>
      <c r="G5951" s="57">
        <v>9984851</v>
      </c>
      <c r="H5951" s="10">
        <v>2601.85</v>
      </c>
      <c r="I5951" s="9">
        <v>0.2606</v>
      </c>
      <c r="J5951" s="4">
        <v>8.6E-3</v>
      </c>
      <c r="K5951" s="9">
        <v>3.04E-2</v>
      </c>
      <c r="L5951" s="2">
        <v>85660</v>
      </c>
      <c r="M5951" s="11"/>
      <c r="N5951" s="9"/>
    </row>
    <row r="5952" spans="1:14" x14ac:dyDescent="0.3">
      <c r="A5952" s="1" t="str">
        <f>VLOOKUP(F5952,Sheet2!A:C,2,FALSE)</f>
        <v>天气</v>
      </c>
      <c r="B5952" s="1" t="str">
        <f>VLOOKUP(E5952,[1]Sheet4!A:B,2,FALSE)</f>
        <v>SDK</v>
      </c>
      <c r="C5952" s="1" t="str">
        <f t="shared" si="64"/>
        <v>08</v>
      </c>
      <c r="D5952" s="147">
        <v>20150803</v>
      </c>
      <c r="E5952" s="6" t="s">
        <v>64</v>
      </c>
      <c r="F5952" s="6" t="s">
        <v>107</v>
      </c>
      <c r="G5952" s="57">
        <v>1083189</v>
      </c>
      <c r="H5952" s="10">
        <v>3052.98</v>
      </c>
      <c r="I5952" s="9">
        <v>2.8184999999999998</v>
      </c>
      <c r="J5952" s="4">
        <v>7.9600000000000004E-2</v>
      </c>
      <c r="K5952" s="9">
        <v>3.5400000000000001E-2</v>
      </c>
      <c r="L5952" s="2">
        <v>86205</v>
      </c>
      <c r="M5952" s="11"/>
      <c r="N5952" s="9"/>
    </row>
    <row r="5953" spans="1:14" x14ac:dyDescent="0.3">
      <c r="A5953" s="1" t="str">
        <f>VLOOKUP(F5953,Sheet2!A:C,2,FALSE)</f>
        <v>充电屏保</v>
      </c>
      <c r="B5953" s="1" t="str">
        <f>VLOOKUP(E5953,[1]Sheet4!A:B,2,FALSE)</f>
        <v>SDK</v>
      </c>
      <c r="C5953" s="1" t="str">
        <f t="shared" si="64"/>
        <v>08</v>
      </c>
      <c r="D5953" s="147">
        <v>20150803</v>
      </c>
      <c r="E5953" s="6" t="s">
        <v>64</v>
      </c>
      <c r="F5953" s="6" t="s">
        <v>65</v>
      </c>
      <c r="G5953" s="57">
        <v>26361157</v>
      </c>
      <c r="H5953" s="10">
        <v>15272.17</v>
      </c>
      <c r="I5953" s="9">
        <v>0.57930000000000004</v>
      </c>
      <c r="J5953" s="4">
        <v>9.4999999999999998E-3</v>
      </c>
      <c r="K5953" s="9">
        <v>6.1100000000000002E-2</v>
      </c>
      <c r="L5953" s="2">
        <v>249810</v>
      </c>
      <c r="M5953" s="11"/>
      <c r="N5953" s="9"/>
    </row>
    <row r="5954" spans="1:14" x14ac:dyDescent="0.3">
      <c r="A5954" s="1" t="str">
        <f>VLOOKUP(F5954,Sheet2!A:C,2,FALSE)</f>
        <v>其他</v>
      </c>
      <c r="B5954" s="1" t="str">
        <f>VLOOKUP(E5954,[1]Sheet4!A:B,2,FALSE)</f>
        <v>SDK</v>
      </c>
      <c r="C5954" s="1" t="str">
        <f t="shared" si="64"/>
        <v>08</v>
      </c>
      <c r="D5954" s="147">
        <v>20150803</v>
      </c>
      <c r="E5954" s="6" t="s">
        <v>64</v>
      </c>
      <c r="F5954" s="6" t="s">
        <v>41</v>
      </c>
      <c r="G5954" s="57">
        <v>32709833</v>
      </c>
      <c r="H5954" s="10">
        <v>5529.01</v>
      </c>
      <c r="I5954" s="9">
        <v>0.16900000000000001</v>
      </c>
      <c r="J5954" s="4">
        <v>7.7000000000000002E-3</v>
      </c>
      <c r="K5954" s="9">
        <v>2.1999999999999999E-2</v>
      </c>
      <c r="L5954" s="2">
        <v>251535</v>
      </c>
      <c r="M5954" s="11"/>
      <c r="N5954" s="9"/>
    </row>
    <row r="5955" spans="1:14" x14ac:dyDescent="0.3">
      <c r="A5955" s="1" t="str">
        <f>VLOOKUP(F5955,Sheet2!A:C,2,FALSE)</f>
        <v>结果页</v>
      </c>
      <c r="B5955" s="1" t="str">
        <f>VLOOKUP(E5955,[1]Sheet4!A:B,2,FALSE)</f>
        <v>SDK</v>
      </c>
      <c r="C5955" s="1" t="str">
        <f t="shared" si="64"/>
        <v>08</v>
      </c>
      <c r="D5955" s="147">
        <v>20150803</v>
      </c>
      <c r="E5955" s="6" t="s">
        <v>64</v>
      </c>
      <c r="F5955" s="6" t="s">
        <v>63</v>
      </c>
      <c r="G5955" s="57">
        <v>16600042</v>
      </c>
      <c r="H5955" s="10">
        <v>32516.62</v>
      </c>
      <c r="I5955" s="9">
        <v>1.9588000000000001</v>
      </c>
      <c r="J5955" s="4">
        <v>2.4E-2</v>
      </c>
      <c r="K5955" s="9">
        <v>8.1500000000000003E-2</v>
      </c>
      <c r="L5955" s="2">
        <v>398895</v>
      </c>
      <c r="M5955" s="11"/>
      <c r="N5955" s="9"/>
    </row>
    <row r="5956" spans="1:14" x14ac:dyDescent="0.3">
      <c r="A5956" s="1" t="str">
        <f>VLOOKUP(F5956,Sheet2!A:C,2,FALSE)</f>
        <v>结果页</v>
      </c>
      <c r="B5956" s="1" t="str">
        <f>VLOOKUP(E5956,[1]Sheet4!A:B,2,FALSE)</f>
        <v>SDK</v>
      </c>
      <c r="C5956" s="1" t="str">
        <f t="shared" si="64"/>
        <v>08</v>
      </c>
      <c r="D5956" s="147">
        <v>20150803</v>
      </c>
      <c r="E5956" s="6" t="s">
        <v>64</v>
      </c>
      <c r="F5956" s="6" t="s">
        <v>62</v>
      </c>
      <c r="G5956" s="57">
        <v>32037756</v>
      </c>
      <c r="H5956" s="10">
        <v>43394.71</v>
      </c>
      <c r="I5956" s="9">
        <v>1.3545</v>
      </c>
      <c r="J5956" s="4">
        <v>1.6400000000000001E-2</v>
      </c>
      <c r="K5956" s="9">
        <v>8.2600000000000007E-2</v>
      </c>
      <c r="L5956" s="2">
        <v>525441</v>
      </c>
      <c r="M5956" s="11"/>
      <c r="N5956" s="9"/>
    </row>
    <row r="5957" spans="1:14" x14ac:dyDescent="0.3">
      <c r="A5957" s="1" t="str">
        <f>VLOOKUP(F5957,Sheet2!A:C,2,FALSE)</f>
        <v>充电屏保</v>
      </c>
      <c r="B5957" s="1" t="str">
        <f>VLOOKUP(E5957,[1]Sheet4!A:B,2,FALSE)</f>
        <v>SDK</v>
      </c>
      <c r="C5957" s="1" t="str">
        <f t="shared" si="64"/>
        <v>08</v>
      </c>
      <c r="D5957" s="147">
        <v>20150803</v>
      </c>
      <c r="E5957" s="6" t="s">
        <v>64</v>
      </c>
      <c r="F5957" s="6" t="s">
        <v>72</v>
      </c>
      <c r="G5957" s="57">
        <v>60366017</v>
      </c>
      <c r="H5957" s="10">
        <v>18554.900000000001</v>
      </c>
      <c r="I5957" s="9">
        <v>0.30740000000000001</v>
      </c>
      <c r="J5957" s="4">
        <v>1.03E-2</v>
      </c>
      <c r="K5957" s="9">
        <v>0.03</v>
      </c>
      <c r="L5957" s="2">
        <v>618822</v>
      </c>
      <c r="M5957" s="11"/>
      <c r="N5957" s="9"/>
    </row>
    <row r="5958" spans="1:14" x14ac:dyDescent="0.3">
      <c r="A5958" s="1" t="str">
        <f>VLOOKUP(F5958,Sheet2!A:C,2,FALSE)</f>
        <v>Applock</v>
      </c>
      <c r="B5958" s="1" t="str">
        <f>VLOOKUP(E5958,[1]Sheet4!A:B,2,FALSE)</f>
        <v>SDK</v>
      </c>
      <c r="C5958" s="1" t="str">
        <f t="shared" si="64"/>
        <v>08</v>
      </c>
      <c r="D5958" s="147">
        <v>20150803</v>
      </c>
      <c r="E5958" s="6" t="s">
        <v>64</v>
      </c>
      <c r="F5958" s="6" t="s">
        <v>66</v>
      </c>
      <c r="G5958" s="57">
        <v>166370897</v>
      </c>
      <c r="H5958" s="10">
        <v>37795.94</v>
      </c>
      <c r="I5958" s="9">
        <v>0.22720000000000001</v>
      </c>
      <c r="J5958" s="4">
        <v>1.14E-2</v>
      </c>
      <c r="K5958" s="9">
        <v>0.02</v>
      </c>
      <c r="L5958" s="2">
        <v>1893928</v>
      </c>
      <c r="M5958" s="11"/>
      <c r="N5958" s="9"/>
    </row>
    <row r="5959" spans="1:14" x14ac:dyDescent="0.3">
      <c r="A5959" s="1" t="str">
        <f>VLOOKUP(F5959,Sheet2!A:C,2,FALSE)</f>
        <v>充电屏保</v>
      </c>
      <c r="B5959" s="1" t="str">
        <f>VLOOKUP(E5959,[1]Sheet4!A:B,2,FALSE)</f>
        <v>SDK</v>
      </c>
      <c r="C5959" s="1" t="str">
        <f t="shared" si="64"/>
        <v>08</v>
      </c>
      <c r="D5959" s="147">
        <v>20150803</v>
      </c>
      <c r="E5959" s="6" t="s">
        <v>64</v>
      </c>
      <c r="F5959" s="6" t="s">
        <v>67</v>
      </c>
      <c r="G5959" s="57">
        <v>241926375</v>
      </c>
      <c r="H5959" s="10">
        <v>57366.69</v>
      </c>
      <c r="I5959" s="9">
        <v>0.23710000000000001</v>
      </c>
      <c r="J5959" s="4">
        <v>9.7999999999999997E-3</v>
      </c>
      <c r="K5959" s="9">
        <v>2.4299999999999999E-2</v>
      </c>
      <c r="L5959" s="2">
        <v>2359919</v>
      </c>
      <c r="M5959" s="11"/>
      <c r="N5959" s="9"/>
    </row>
    <row r="5960" spans="1:14" x14ac:dyDescent="0.3">
      <c r="A5960" s="1" t="str">
        <f>VLOOKUP(F5960,Sheet2!A:C,2,FALSE)</f>
        <v>Applock</v>
      </c>
      <c r="B5960" s="1" t="str">
        <f>VLOOKUP(E5960,[1]Sheet4!A:B,2,FALSE)</f>
        <v>SDK</v>
      </c>
      <c r="C5960" s="1" t="str">
        <f t="shared" si="64"/>
        <v>08</v>
      </c>
      <c r="D5960" s="147">
        <v>20150803</v>
      </c>
      <c r="E5960" s="6" t="s">
        <v>64</v>
      </c>
      <c r="F5960" s="6" t="s">
        <v>71</v>
      </c>
      <c r="G5960" s="57">
        <v>436993516</v>
      </c>
      <c r="H5960" s="10">
        <v>173056.07</v>
      </c>
      <c r="I5960" s="9">
        <v>0.39600000000000002</v>
      </c>
      <c r="J5960" s="4">
        <v>1.06E-2</v>
      </c>
      <c r="K5960" s="9">
        <v>3.7400000000000003E-2</v>
      </c>
      <c r="L5960" s="2">
        <v>4626965</v>
      </c>
      <c r="M5960" s="11"/>
      <c r="N5960" s="9"/>
    </row>
    <row r="5961" spans="1:14" x14ac:dyDescent="0.3">
      <c r="A5961" s="1" t="str">
        <f>VLOOKUP(F5961,Sheet2!A:C,2,FALSE)</f>
        <v>其他</v>
      </c>
      <c r="B5961" s="1" t="str">
        <f>VLOOKUP(E5961,[1]Sheet4!A:B,2,FALSE)</f>
        <v>API</v>
      </c>
      <c r="C5961" s="1" t="str">
        <f t="shared" si="64"/>
        <v>08</v>
      </c>
      <c r="D5961" s="147">
        <v>20150803</v>
      </c>
      <c r="E5961" s="6" t="s">
        <v>74</v>
      </c>
      <c r="F5961" s="6" t="s">
        <v>108</v>
      </c>
      <c r="G5961" s="57">
        <v>143765</v>
      </c>
      <c r="H5961" s="10">
        <v>1333.63</v>
      </c>
      <c r="I5961" s="9">
        <v>9.2799999999999994</v>
      </c>
      <c r="K5961" s="9"/>
      <c r="M5961" s="11"/>
      <c r="N5961" s="9"/>
    </row>
    <row r="5962" spans="1:14" x14ac:dyDescent="0.3">
      <c r="A5962" s="1" t="str">
        <f>VLOOKUP(F5962,Sheet2!A:C,2,FALSE)</f>
        <v>天气</v>
      </c>
      <c r="B5962" s="1" t="str">
        <f>VLOOKUP(E5962,[1]Sheet4!A:B,2,FALSE)</f>
        <v>SDK</v>
      </c>
      <c r="C5962" s="1" t="str">
        <f t="shared" si="64"/>
        <v>08</v>
      </c>
      <c r="D5962" s="147">
        <v>20150804</v>
      </c>
      <c r="E5962" s="6" t="s">
        <v>64</v>
      </c>
      <c r="F5962" s="6" t="s">
        <v>109</v>
      </c>
      <c r="G5962" s="57">
        <v>75</v>
      </c>
      <c r="H5962" s="10">
        <v>0.19</v>
      </c>
      <c r="I5962" s="9">
        <v>2.5333000000000001</v>
      </c>
      <c r="J5962" s="4">
        <v>5.33E-2</v>
      </c>
      <c r="K5962" s="9">
        <v>4.7500000000000001E-2</v>
      </c>
      <c r="L5962" s="2">
        <v>4</v>
      </c>
      <c r="M5962" s="11"/>
      <c r="N5962" s="9"/>
    </row>
    <row r="5963" spans="1:14" x14ac:dyDescent="0.3">
      <c r="A5963" s="1" t="str">
        <f>VLOOKUP(F5963,Sheet2!A:C,2,FALSE)</f>
        <v>其他</v>
      </c>
      <c r="B5963" s="1" t="str">
        <f>VLOOKUP(E5963,[1]Sheet4!A:B,2,FALSE)</f>
        <v>SDK</v>
      </c>
      <c r="C5963" s="1" t="str">
        <f t="shared" si="64"/>
        <v>08</v>
      </c>
      <c r="D5963" s="147">
        <v>20150804</v>
      </c>
      <c r="E5963" s="6" t="s">
        <v>64</v>
      </c>
      <c r="F5963" s="6" t="s">
        <v>110</v>
      </c>
      <c r="G5963" s="57">
        <v>30</v>
      </c>
      <c r="H5963" s="10">
        <v>0.17</v>
      </c>
      <c r="I5963" s="9">
        <v>5.6666999999999996</v>
      </c>
      <c r="J5963" s="4">
        <v>0.2</v>
      </c>
      <c r="K5963" s="9">
        <v>2.8299999999999999E-2</v>
      </c>
      <c r="L5963" s="2">
        <v>6</v>
      </c>
      <c r="M5963" s="11"/>
      <c r="N5963" s="9"/>
    </row>
    <row r="5964" spans="1:14" x14ac:dyDescent="0.3">
      <c r="A5964" s="1" t="str">
        <f>VLOOKUP(F5964,Sheet2!A:C,2,FALSE)</f>
        <v>天气</v>
      </c>
      <c r="B5964" s="1" t="str">
        <f>VLOOKUP(E5964,[1]Sheet4!A:B,2,FALSE)</f>
        <v>SDK</v>
      </c>
      <c r="C5964" s="1" t="str">
        <f t="shared" si="64"/>
        <v>08</v>
      </c>
      <c r="D5964" s="147">
        <v>20150804</v>
      </c>
      <c r="E5964" s="6" t="s">
        <v>64</v>
      </c>
      <c r="F5964" s="6" t="s">
        <v>111</v>
      </c>
      <c r="G5964" s="57">
        <v>157</v>
      </c>
      <c r="H5964" s="10">
        <v>0.89</v>
      </c>
      <c r="I5964" s="9">
        <v>5.6688000000000001</v>
      </c>
      <c r="J5964" s="4">
        <v>0.14649999999999999</v>
      </c>
      <c r="K5964" s="9">
        <v>3.8699999999999998E-2</v>
      </c>
      <c r="L5964" s="2">
        <v>23</v>
      </c>
      <c r="M5964" s="11"/>
      <c r="N5964" s="9"/>
    </row>
    <row r="5965" spans="1:14" x14ac:dyDescent="0.3">
      <c r="A5965" s="1" t="str">
        <f>VLOOKUP(F5965,Sheet2!A:C,2,FALSE)</f>
        <v>天气</v>
      </c>
      <c r="B5965" s="1" t="str">
        <f>VLOOKUP(E5965,[1]Sheet4!A:B,2,FALSE)</f>
        <v>SDK</v>
      </c>
      <c r="C5965" s="1" t="str">
        <f t="shared" si="64"/>
        <v>08</v>
      </c>
      <c r="D5965" s="147">
        <v>20150804</v>
      </c>
      <c r="E5965" s="6" t="s">
        <v>64</v>
      </c>
      <c r="F5965" s="6" t="s">
        <v>112</v>
      </c>
      <c r="G5965" s="57">
        <v>98</v>
      </c>
      <c r="H5965" s="10">
        <v>0.95</v>
      </c>
      <c r="I5965" s="9">
        <v>9.6938999999999993</v>
      </c>
      <c r="J5965" s="4">
        <v>0.51019999999999999</v>
      </c>
      <c r="K5965" s="9">
        <v>1.9E-2</v>
      </c>
      <c r="L5965" s="2">
        <v>50</v>
      </c>
      <c r="M5965" s="11"/>
      <c r="N5965" s="9"/>
    </row>
    <row r="5966" spans="1:14" x14ac:dyDescent="0.3">
      <c r="A5966" s="1" t="str">
        <f>VLOOKUP(F5966,Sheet2!A:C,2,FALSE)</f>
        <v>其他</v>
      </c>
      <c r="B5966" s="1" t="str">
        <f>VLOOKUP(E5966,[1]Sheet4!A:B,2,FALSE)</f>
        <v>API</v>
      </c>
      <c r="C5966" s="1" t="str">
        <f t="shared" si="64"/>
        <v>08</v>
      </c>
      <c r="D5966" s="147">
        <v>20150804</v>
      </c>
      <c r="E5966" s="6" t="s">
        <v>93</v>
      </c>
      <c r="F5966" s="6" t="s">
        <v>41</v>
      </c>
      <c r="G5966" s="57">
        <v>17241</v>
      </c>
      <c r="H5966" s="10">
        <v>3.25</v>
      </c>
      <c r="I5966" s="9">
        <v>0.1885</v>
      </c>
      <c r="J5966" s="4">
        <v>9.7000000000000003E-3</v>
      </c>
      <c r="K5966" s="9">
        <v>1.9300000000000001E-2</v>
      </c>
      <c r="L5966" s="2">
        <v>168</v>
      </c>
      <c r="M5966" s="11"/>
      <c r="N5966" s="9"/>
    </row>
    <row r="5967" spans="1:14" x14ac:dyDescent="0.3">
      <c r="A5967" s="1" t="str">
        <f>VLOOKUP(F5967,Sheet2!A:C,2,FALSE)</f>
        <v>结果页</v>
      </c>
      <c r="B5967" s="1" t="str">
        <f>VLOOKUP(E5967,[1]Sheet4!A:B,2,FALSE)</f>
        <v>API</v>
      </c>
      <c r="C5967" s="1" t="str">
        <f t="shared" si="64"/>
        <v>08</v>
      </c>
      <c r="D5967" s="147">
        <v>20150804</v>
      </c>
      <c r="E5967" s="6" t="s">
        <v>93</v>
      </c>
      <c r="F5967" s="6" t="s">
        <v>63</v>
      </c>
      <c r="G5967" s="57">
        <v>108743</v>
      </c>
      <c r="H5967" s="10">
        <v>88.61</v>
      </c>
      <c r="I5967" s="9">
        <v>0.81489999999999996</v>
      </c>
      <c r="J5967" s="4">
        <v>1.24E-2</v>
      </c>
      <c r="K5967" s="9">
        <v>6.5799999999999997E-2</v>
      </c>
      <c r="L5967" s="2">
        <v>1347</v>
      </c>
      <c r="M5967" s="11"/>
      <c r="N5967" s="9"/>
    </row>
    <row r="5968" spans="1:14" x14ac:dyDescent="0.3">
      <c r="A5968" s="1" t="str">
        <f>VLOOKUP(F5968,Sheet2!A:C,2,FALSE)</f>
        <v>结果页</v>
      </c>
      <c r="B5968" s="1" t="str">
        <f>VLOOKUP(E5968,[1]Sheet4!A:B,2,FALSE)</f>
        <v>API</v>
      </c>
      <c r="C5968" s="1" t="str">
        <f t="shared" si="64"/>
        <v>08</v>
      </c>
      <c r="D5968" s="147">
        <v>20150804</v>
      </c>
      <c r="E5968" s="6" t="s">
        <v>93</v>
      </c>
      <c r="F5968" s="6" t="s">
        <v>61</v>
      </c>
      <c r="G5968" s="57">
        <v>96868</v>
      </c>
      <c r="H5968" s="10">
        <v>127.45</v>
      </c>
      <c r="I5968" s="9">
        <v>1.3157000000000001</v>
      </c>
      <c r="J5968" s="4">
        <v>1.52E-2</v>
      </c>
      <c r="K5968" s="9">
        <v>8.6499999999999994E-2</v>
      </c>
      <c r="L5968" s="2">
        <v>1473</v>
      </c>
      <c r="M5968" s="11"/>
      <c r="N5968" s="9"/>
    </row>
    <row r="5969" spans="1:14" x14ac:dyDescent="0.3">
      <c r="A5969" s="1" t="str">
        <f>VLOOKUP(F5969,Sheet2!A:C,2,FALSE)</f>
        <v>其他</v>
      </c>
      <c r="B5969" s="1" t="str">
        <f>VLOOKUP(E5969,[1]Sheet4!A:B,2,FALSE)</f>
        <v>SDK</v>
      </c>
      <c r="C5969" s="1" t="str">
        <f t="shared" si="64"/>
        <v>08</v>
      </c>
      <c r="D5969" s="147">
        <v>20150804</v>
      </c>
      <c r="E5969" s="6" t="s">
        <v>94</v>
      </c>
      <c r="F5969" s="6" t="s">
        <v>55</v>
      </c>
      <c r="G5969" s="57">
        <v>437837</v>
      </c>
      <c r="H5969" s="10">
        <v>86.958708999999999</v>
      </c>
      <c r="I5969" s="9">
        <v>0.1986</v>
      </c>
      <c r="J5969" s="4">
        <v>6.3E-3</v>
      </c>
      <c r="K5969" s="9">
        <v>3.1399999999999997E-2</v>
      </c>
      <c r="L5969" s="2">
        <v>2772</v>
      </c>
      <c r="M5969" s="11"/>
      <c r="N5969" s="9"/>
    </row>
    <row r="5970" spans="1:14" x14ac:dyDescent="0.3">
      <c r="A5970" s="1" t="str">
        <f>VLOOKUP(F5970,Sheet2!A:C,2,FALSE)</f>
        <v>结果页</v>
      </c>
      <c r="B5970" s="1" t="str">
        <f>VLOOKUP(E5970,[1]Sheet4!A:B,2,FALSE)</f>
        <v>API</v>
      </c>
      <c r="C5970" s="1" t="str">
        <f t="shared" si="64"/>
        <v>08</v>
      </c>
      <c r="D5970" s="147">
        <v>20150804</v>
      </c>
      <c r="E5970" s="6" t="s">
        <v>74</v>
      </c>
      <c r="F5970" s="6" t="s">
        <v>63</v>
      </c>
      <c r="G5970" s="57">
        <v>538680</v>
      </c>
      <c r="H5970" s="10">
        <v>506.99</v>
      </c>
      <c r="I5970" s="9">
        <v>0.94</v>
      </c>
      <c r="J5970" s="4">
        <v>8.199999999999999E-3</v>
      </c>
      <c r="K5970" s="9">
        <v>8.199999999999999E-3</v>
      </c>
      <c r="L5970" s="2">
        <v>4401</v>
      </c>
      <c r="M5970" s="11"/>
      <c r="N5970" s="9"/>
    </row>
    <row r="5971" spans="1:14" x14ac:dyDescent="0.3">
      <c r="A5971" s="1" t="str">
        <f>VLOOKUP(F5971,Sheet2!A:C,2,FALSE)</f>
        <v>其他</v>
      </c>
      <c r="B5971" s="1" t="str">
        <f>VLOOKUP(E5971,[1]Sheet4!A:B,2,FALSE)</f>
        <v>SDK</v>
      </c>
      <c r="C5971" s="1" t="str">
        <f t="shared" si="64"/>
        <v>08</v>
      </c>
      <c r="D5971" s="147">
        <v>20150804</v>
      </c>
      <c r="E5971" s="6" t="s">
        <v>64</v>
      </c>
      <c r="F5971" s="6" t="s">
        <v>76</v>
      </c>
      <c r="G5971" s="57">
        <v>249920</v>
      </c>
      <c r="H5971" s="10">
        <v>573.28</v>
      </c>
      <c r="I5971" s="9">
        <v>2.2938999999999998</v>
      </c>
      <c r="J5971" s="4">
        <v>1.7899999999999999E-2</v>
      </c>
      <c r="K5971" s="9">
        <v>0.12820000000000001</v>
      </c>
      <c r="L5971" s="2">
        <v>4473</v>
      </c>
      <c r="M5971" s="11"/>
      <c r="N5971" s="9"/>
    </row>
    <row r="5972" spans="1:14" x14ac:dyDescent="0.3">
      <c r="A5972" s="1" t="str">
        <f>VLOOKUP(F5972,Sheet2!A:C,2,FALSE)</f>
        <v>结果页</v>
      </c>
      <c r="B5972" s="1" t="str">
        <f>VLOOKUP(E5972,[1]Sheet4!A:B,2,FALSE)</f>
        <v>API</v>
      </c>
      <c r="C5972" s="1" t="str">
        <f t="shared" si="64"/>
        <v>08</v>
      </c>
      <c r="D5972" s="147">
        <v>20150804</v>
      </c>
      <c r="E5972" s="6" t="s">
        <v>93</v>
      </c>
      <c r="F5972" s="6" t="s">
        <v>62</v>
      </c>
      <c r="G5972" s="57">
        <v>592641</v>
      </c>
      <c r="H5972" s="10">
        <v>519.03</v>
      </c>
      <c r="I5972" s="9">
        <v>0.87580000000000002</v>
      </c>
      <c r="J5972" s="4">
        <v>8.3999999999999995E-3</v>
      </c>
      <c r="K5972" s="9">
        <v>0.10390000000000001</v>
      </c>
      <c r="L5972" s="2">
        <v>4996</v>
      </c>
      <c r="M5972" s="11"/>
      <c r="N5972" s="9"/>
    </row>
    <row r="5973" spans="1:14" x14ac:dyDescent="0.3">
      <c r="A5973" s="1" t="str">
        <f>VLOOKUP(F5973,Sheet2!A:C,2,FALSE)</f>
        <v>其他</v>
      </c>
      <c r="B5973" s="1" t="str">
        <f>VLOOKUP(E5973,[1]Sheet4!A:B,2,FALSE)</f>
        <v>SDK</v>
      </c>
      <c r="C5973" s="1" t="str">
        <f t="shared" si="64"/>
        <v>08</v>
      </c>
      <c r="D5973" s="147">
        <v>20150804</v>
      </c>
      <c r="E5973" s="6" t="s">
        <v>64</v>
      </c>
      <c r="F5973" s="6" t="s">
        <v>75</v>
      </c>
      <c r="G5973" s="57">
        <v>88578</v>
      </c>
      <c r="H5973" s="10">
        <v>1469.92</v>
      </c>
      <c r="I5973" s="9">
        <v>16.5946</v>
      </c>
      <c r="J5973" s="4">
        <v>8.2500000000000004E-2</v>
      </c>
      <c r="K5973" s="9">
        <v>0.2011</v>
      </c>
      <c r="L5973" s="2">
        <v>7310</v>
      </c>
      <c r="M5973" s="11"/>
      <c r="N5973" s="9"/>
    </row>
    <row r="5974" spans="1:14" x14ac:dyDescent="0.3">
      <c r="A5974" s="1" t="str">
        <f>VLOOKUP(F5974,Sheet2!A:C,2,FALSE)</f>
        <v>其他</v>
      </c>
      <c r="B5974" s="1" t="str">
        <f>VLOOKUP(E5974,[1]Sheet4!A:B,2,FALSE)</f>
        <v>SDK</v>
      </c>
      <c r="C5974" s="1" t="str">
        <f t="shared" si="64"/>
        <v>08</v>
      </c>
      <c r="D5974" s="147">
        <v>20150804</v>
      </c>
      <c r="E5974" s="6" t="s">
        <v>64</v>
      </c>
      <c r="F5974" s="6" t="s">
        <v>91</v>
      </c>
      <c r="G5974" s="57">
        <v>259863</v>
      </c>
      <c r="H5974" s="10">
        <v>362.47</v>
      </c>
      <c r="I5974" s="9">
        <v>1.3949</v>
      </c>
      <c r="J5974" s="4">
        <v>3.5299999999999998E-2</v>
      </c>
      <c r="K5974" s="9">
        <v>3.9600000000000003E-2</v>
      </c>
      <c r="L5974" s="2">
        <v>9164</v>
      </c>
      <c r="M5974" s="11"/>
      <c r="N5974" s="9"/>
    </row>
    <row r="5975" spans="1:14" x14ac:dyDescent="0.3">
      <c r="A5975" s="1" t="str">
        <f>VLOOKUP(F5975,Sheet2!A:C,2,FALSE)</f>
        <v>其他</v>
      </c>
      <c r="B5975" s="1" t="str">
        <f>VLOOKUP(E5975,[1]Sheet4!A:B,2,FALSE)</f>
        <v>SDK</v>
      </c>
      <c r="C5975" s="1" t="str">
        <f t="shared" si="64"/>
        <v>08</v>
      </c>
      <c r="D5975" s="147">
        <v>20150804</v>
      </c>
      <c r="E5975" s="6" t="s">
        <v>64</v>
      </c>
      <c r="F5975" s="6" t="s">
        <v>68</v>
      </c>
      <c r="G5975" s="57">
        <v>579300</v>
      </c>
      <c r="H5975" s="10">
        <v>841.96</v>
      </c>
      <c r="I5975" s="9">
        <v>1.4534</v>
      </c>
      <c r="J5975" s="4">
        <v>1.7899999999999999E-2</v>
      </c>
      <c r="K5975" s="9">
        <v>8.1299999999999997E-2</v>
      </c>
      <c r="L5975" s="2">
        <v>10356</v>
      </c>
      <c r="M5975" s="11"/>
      <c r="N5975" s="9"/>
    </row>
    <row r="5976" spans="1:14" x14ac:dyDescent="0.3">
      <c r="A5976" s="1" t="str">
        <f>VLOOKUP(F5976,Sheet2!A:C,2,FALSE)</f>
        <v>其他</v>
      </c>
      <c r="B5976" s="1" t="str">
        <f>VLOOKUP(E5976,[1]Sheet4!A:B,2,FALSE)</f>
        <v>SDK</v>
      </c>
      <c r="C5976" s="1" t="str">
        <f t="shared" si="64"/>
        <v>08</v>
      </c>
      <c r="D5976" s="147">
        <v>20150804</v>
      </c>
      <c r="E5976" s="6" t="s">
        <v>64</v>
      </c>
      <c r="F5976" s="6" t="s">
        <v>73</v>
      </c>
      <c r="G5976" s="57">
        <v>319293</v>
      </c>
      <c r="H5976" s="10">
        <v>246.21</v>
      </c>
      <c r="I5976" s="9">
        <v>0.77110000000000001</v>
      </c>
      <c r="J5976" s="4">
        <v>3.2800000000000003E-2</v>
      </c>
      <c r="K5976" s="9">
        <v>2.35E-2</v>
      </c>
      <c r="L5976" s="2">
        <v>10479</v>
      </c>
      <c r="M5976" s="11"/>
      <c r="N5976" s="9"/>
    </row>
    <row r="5977" spans="1:14" x14ac:dyDescent="0.3">
      <c r="A5977" s="1" t="str">
        <f>VLOOKUP(F5977,Sheet2!A:C,2,FALSE)</f>
        <v>其他</v>
      </c>
      <c r="B5977" s="1" t="str">
        <f>VLOOKUP(E5977,[1]Sheet4!A:B,2,FALSE)</f>
        <v>SDK</v>
      </c>
      <c r="C5977" s="1" t="str">
        <f t="shared" si="64"/>
        <v>08</v>
      </c>
      <c r="D5977" s="147">
        <v>20150804</v>
      </c>
      <c r="E5977" s="6" t="s">
        <v>64</v>
      </c>
      <c r="F5977" s="6" t="s">
        <v>69</v>
      </c>
      <c r="G5977" s="57">
        <v>462768</v>
      </c>
      <c r="H5977" s="10">
        <v>1938.16</v>
      </c>
      <c r="I5977" s="9">
        <v>4.1882000000000001</v>
      </c>
      <c r="J5977" s="4">
        <v>2.4500000000000001E-2</v>
      </c>
      <c r="K5977" s="9">
        <v>0.17100000000000001</v>
      </c>
      <c r="L5977" s="2">
        <v>11333</v>
      </c>
      <c r="M5977" s="11"/>
      <c r="N5977" s="9"/>
    </row>
    <row r="5978" spans="1:14" x14ac:dyDescent="0.3">
      <c r="A5978" s="1" t="str">
        <f>VLOOKUP(F5978,Sheet2!A:C,2,FALSE)</f>
        <v>其他</v>
      </c>
      <c r="B5978" s="1" t="str">
        <f>VLOOKUP(E5978,[1]Sheet4!A:B,2,FALSE)</f>
        <v>SDK</v>
      </c>
      <c r="C5978" s="1" t="str">
        <f t="shared" si="64"/>
        <v>08</v>
      </c>
      <c r="D5978" s="147">
        <v>20150804</v>
      </c>
      <c r="E5978" s="6" t="s">
        <v>64</v>
      </c>
      <c r="F5978" s="6" t="s">
        <v>70</v>
      </c>
      <c r="G5978" s="57">
        <v>3041952</v>
      </c>
      <c r="H5978" s="10">
        <v>899.49</v>
      </c>
      <c r="I5978" s="9">
        <v>0.29570000000000002</v>
      </c>
      <c r="J5978" s="4">
        <v>3.8E-3</v>
      </c>
      <c r="K5978" s="9">
        <v>7.7799999999999994E-2</v>
      </c>
      <c r="L5978" s="2">
        <v>11565</v>
      </c>
      <c r="M5978" s="11"/>
      <c r="N5978" s="9"/>
    </row>
    <row r="5979" spans="1:14" x14ac:dyDescent="0.3">
      <c r="A5979" s="1" t="str">
        <f>VLOOKUP(F5979,Sheet2!A:C,2,FALSE)</f>
        <v>其他</v>
      </c>
      <c r="B5979" s="1" t="str">
        <f>VLOOKUP(E5979,[1]Sheet4!A:B,2,FALSE)</f>
        <v>SDK</v>
      </c>
      <c r="C5979" s="1" t="str">
        <f t="shared" si="64"/>
        <v>08</v>
      </c>
      <c r="D5979" s="147">
        <v>20150804</v>
      </c>
      <c r="E5979" s="6" t="s">
        <v>94</v>
      </c>
      <c r="F5979" s="6" t="s">
        <v>59</v>
      </c>
      <c r="G5979" s="57">
        <v>3451020</v>
      </c>
      <c r="H5979" s="10">
        <v>1296.1535449999999</v>
      </c>
      <c r="I5979" s="9">
        <v>0.37559999999999999</v>
      </c>
      <c r="J5979" s="4">
        <v>6.1000000000000004E-3</v>
      </c>
      <c r="K5979" s="9">
        <v>6.13E-2</v>
      </c>
      <c r="L5979" s="2">
        <v>21132</v>
      </c>
      <c r="M5979" s="11"/>
      <c r="N5979" s="9"/>
    </row>
    <row r="5980" spans="1:14" x14ac:dyDescent="0.3">
      <c r="A5980" s="1" t="str">
        <f>VLOOKUP(F5980,Sheet2!A:C,2,FALSE)</f>
        <v>其他</v>
      </c>
      <c r="B5980" s="1" t="str">
        <f>VLOOKUP(E5980,[1]Sheet4!A:B,2,FALSE)</f>
        <v>SDK</v>
      </c>
      <c r="C5980" s="1" t="str">
        <f t="shared" si="64"/>
        <v>08</v>
      </c>
      <c r="D5980" s="147">
        <v>20150804</v>
      </c>
      <c r="E5980" s="6" t="s">
        <v>94</v>
      </c>
      <c r="F5980" s="6" t="s">
        <v>41</v>
      </c>
      <c r="G5980" s="57">
        <v>8539719</v>
      </c>
      <c r="H5980" s="10">
        <v>641.37032299999998</v>
      </c>
      <c r="I5980" s="9">
        <v>7.51E-2</v>
      </c>
      <c r="J5980" s="4">
        <v>3.3999999999999998E-3</v>
      </c>
      <c r="K5980" s="9">
        <v>2.1899999999999999E-2</v>
      </c>
      <c r="L5980" s="2">
        <v>29267</v>
      </c>
      <c r="M5980" s="11"/>
      <c r="N5980" s="9"/>
    </row>
    <row r="5981" spans="1:14" x14ac:dyDescent="0.3">
      <c r="A5981" s="1" t="str">
        <f>VLOOKUP(F5981,Sheet2!A:C,2,FALSE)</f>
        <v>结果页</v>
      </c>
      <c r="B5981" s="1" t="str">
        <f>VLOOKUP(E5981,[1]Sheet4!A:B,2,FALSE)</f>
        <v>API</v>
      </c>
      <c r="C5981" s="1" t="str">
        <f t="shared" si="64"/>
        <v>08</v>
      </c>
      <c r="D5981" s="147">
        <v>20150804</v>
      </c>
      <c r="E5981" s="6" t="s">
        <v>74</v>
      </c>
      <c r="F5981" s="6" t="s">
        <v>61</v>
      </c>
      <c r="G5981" s="57">
        <v>2150897</v>
      </c>
      <c r="H5981" s="10">
        <v>4204.45</v>
      </c>
      <c r="I5981" s="9">
        <v>1.95</v>
      </c>
      <c r="J5981" s="4">
        <v>1.8600000000000002E-2</v>
      </c>
      <c r="K5981" s="9"/>
      <c r="L5981" s="2">
        <v>40036</v>
      </c>
      <c r="M5981" s="11"/>
      <c r="N5981" s="9"/>
    </row>
    <row r="5982" spans="1:14" x14ac:dyDescent="0.3">
      <c r="A5982" s="1" t="str">
        <f>VLOOKUP(F5982,Sheet2!A:C,2,FALSE)</f>
        <v>其他</v>
      </c>
      <c r="B5982" s="1" t="str">
        <f>VLOOKUP(E5982,[1]Sheet4!A:B,2,FALSE)</f>
        <v>SDK</v>
      </c>
      <c r="C5982" s="1" t="str">
        <f t="shared" si="64"/>
        <v>08</v>
      </c>
      <c r="D5982" s="147">
        <v>20150804</v>
      </c>
      <c r="E5982" s="6" t="s">
        <v>64</v>
      </c>
      <c r="F5982" s="6" t="s">
        <v>55</v>
      </c>
      <c r="G5982" s="57">
        <v>5563884</v>
      </c>
      <c r="H5982" s="10">
        <v>3628.89</v>
      </c>
      <c r="I5982" s="9">
        <v>0.6522</v>
      </c>
      <c r="J5982" s="4">
        <v>1.12E-2</v>
      </c>
      <c r="K5982" s="9">
        <v>5.8099999999999999E-2</v>
      </c>
      <c r="L5982" s="2">
        <v>62490</v>
      </c>
      <c r="M5982" s="11"/>
      <c r="N5982" s="9"/>
    </row>
    <row r="5983" spans="1:14" x14ac:dyDescent="0.3">
      <c r="A5983" s="1" t="str">
        <f>VLOOKUP(F5983,Sheet2!A:C,2,FALSE)</f>
        <v>其他</v>
      </c>
      <c r="B5983" s="1" t="str">
        <f>VLOOKUP(E5983,[1]Sheet4!A:B,2,FALSE)</f>
        <v>SDK</v>
      </c>
      <c r="C5983" s="1" t="str">
        <f t="shared" si="64"/>
        <v>08</v>
      </c>
      <c r="D5983" s="147">
        <v>20150804</v>
      </c>
      <c r="E5983" s="6" t="s">
        <v>64</v>
      </c>
      <c r="F5983" s="6" t="s">
        <v>59</v>
      </c>
      <c r="G5983" s="57">
        <v>9652530</v>
      </c>
      <c r="H5983" s="10">
        <v>2599.4899999999998</v>
      </c>
      <c r="I5983" s="9">
        <v>0.26929999999999998</v>
      </c>
      <c r="J5983" s="4">
        <v>8.5000000000000006E-3</v>
      </c>
      <c r="K5983" s="9">
        <v>3.1600000000000003E-2</v>
      </c>
      <c r="L5983" s="2">
        <v>82148</v>
      </c>
      <c r="M5983" s="11"/>
      <c r="N5983" s="9"/>
    </row>
    <row r="5984" spans="1:14" x14ac:dyDescent="0.3">
      <c r="A5984" s="1" t="str">
        <f>VLOOKUP(F5984,Sheet2!A:C,2,FALSE)</f>
        <v>结果页</v>
      </c>
      <c r="B5984" s="1" t="str">
        <f>VLOOKUP(E5984,[1]Sheet4!A:B,2,FALSE)</f>
        <v>SDK</v>
      </c>
      <c r="C5984" s="1" t="str">
        <f t="shared" si="64"/>
        <v>08</v>
      </c>
      <c r="D5984" s="147">
        <v>20150804</v>
      </c>
      <c r="E5984" s="6" t="s">
        <v>64</v>
      </c>
      <c r="F5984" s="6" t="s">
        <v>61</v>
      </c>
      <c r="G5984" s="57">
        <v>6162406</v>
      </c>
      <c r="H5984" s="10">
        <v>5125.88</v>
      </c>
      <c r="I5984" s="9">
        <v>0.83179999999999998</v>
      </c>
      <c r="J5984" s="4">
        <v>1.35E-2</v>
      </c>
      <c r="K5984" s="9">
        <v>6.1600000000000002E-2</v>
      </c>
      <c r="L5984" s="2">
        <v>83256</v>
      </c>
      <c r="M5984" s="11"/>
      <c r="N5984" s="9"/>
    </row>
    <row r="5985" spans="1:14" x14ac:dyDescent="0.3">
      <c r="A5985" s="1" t="str">
        <f>VLOOKUP(F5985,Sheet2!A:C,2,FALSE)</f>
        <v>天气</v>
      </c>
      <c r="B5985" s="1" t="str">
        <f>VLOOKUP(E5985,[1]Sheet4!A:B,2,FALSE)</f>
        <v>SDK</v>
      </c>
      <c r="C5985" s="1" t="str">
        <f t="shared" si="64"/>
        <v>08</v>
      </c>
      <c r="D5985" s="147">
        <v>20150804</v>
      </c>
      <c r="E5985" s="6" t="s">
        <v>64</v>
      </c>
      <c r="F5985" s="6" t="s">
        <v>107</v>
      </c>
      <c r="G5985" s="57">
        <v>1122661</v>
      </c>
      <c r="H5985" s="10">
        <v>3480.72</v>
      </c>
      <c r="I5985" s="9">
        <v>3.1004</v>
      </c>
      <c r="J5985" s="4">
        <v>7.8899999999999998E-2</v>
      </c>
      <c r="K5985" s="9">
        <v>3.9300000000000002E-2</v>
      </c>
      <c r="L5985" s="2">
        <v>88572</v>
      </c>
      <c r="M5985" s="11"/>
      <c r="N5985" s="9"/>
    </row>
    <row r="5986" spans="1:14" x14ac:dyDescent="0.3">
      <c r="A5986" s="1" t="str">
        <f>VLOOKUP(F5986,Sheet2!A:C,2,FALSE)</f>
        <v>充电屏保</v>
      </c>
      <c r="B5986" s="1" t="str">
        <f>VLOOKUP(E5986,[1]Sheet4!A:B,2,FALSE)</f>
        <v>SDK</v>
      </c>
      <c r="C5986" s="1" t="str">
        <f t="shared" si="64"/>
        <v>08</v>
      </c>
      <c r="D5986" s="147">
        <v>20150804</v>
      </c>
      <c r="E5986" s="6" t="s">
        <v>64</v>
      </c>
      <c r="F5986" s="6" t="s">
        <v>65</v>
      </c>
      <c r="G5986" s="57">
        <v>26623256</v>
      </c>
      <c r="H5986" s="10">
        <v>15543.39</v>
      </c>
      <c r="I5986" s="9">
        <v>0.58379999999999999</v>
      </c>
      <c r="J5986" s="4">
        <v>9.2999999999999992E-3</v>
      </c>
      <c r="K5986" s="9">
        <v>6.2600000000000003E-2</v>
      </c>
      <c r="L5986" s="2">
        <v>248169</v>
      </c>
      <c r="M5986" s="11"/>
      <c r="N5986" s="9"/>
    </row>
    <row r="5987" spans="1:14" x14ac:dyDescent="0.3">
      <c r="A5987" s="1" t="str">
        <f>VLOOKUP(F5987,Sheet2!A:C,2,FALSE)</f>
        <v>其他</v>
      </c>
      <c r="B5987" s="1" t="str">
        <f>VLOOKUP(E5987,[1]Sheet4!A:B,2,FALSE)</f>
        <v>SDK</v>
      </c>
      <c r="C5987" s="1" t="str">
        <f t="shared" si="64"/>
        <v>08</v>
      </c>
      <c r="D5987" s="147">
        <v>20150804</v>
      </c>
      <c r="E5987" s="6" t="s">
        <v>64</v>
      </c>
      <c r="F5987" s="6" t="s">
        <v>41</v>
      </c>
      <c r="G5987" s="57">
        <v>33668521</v>
      </c>
      <c r="H5987" s="10">
        <v>5980.42</v>
      </c>
      <c r="I5987" s="9">
        <v>0.17760000000000001</v>
      </c>
      <c r="J5987" s="4">
        <v>8.0999999999999996E-3</v>
      </c>
      <c r="K5987" s="9">
        <v>2.1999999999999999E-2</v>
      </c>
      <c r="L5987" s="2">
        <v>271753</v>
      </c>
      <c r="M5987" s="11"/>
      <c r="N5987" s="9"/>
    </row>
    <row r="5988" spans="1:14" x14ac:dyDescent="0.3">
      <c r="A5988" s="1" t="str">
        <f>VLOOKUP(F5988,Sheet2!A:C,2,FALSE)</f>
        <v>结果页</v>
      </c>
      <c r="B5988" s="1" t="str">
        <f>VLOOKUP(E5988,[1]Sheet4!A:B,2,FALSE)</f>
        <v>SDK</v>
      </c>
      <c r="C5988" s="1" t="str">
        <f t="shared" ref="C5988:C6051" si="65">RIGHT(LEFT(D5988,6),2)</f>
        <v>08</v>
      </c>
      <c r="D5988" s="147">
        <v>20150804</v>
      </c>
      <c r="E5988" s="6" t="s">
        <v>64</v>
      </c>
      <c r="F5988" s="6" t="s">
        <v>63</v>
      </c>
      <c r="G5988" s="57">
        <v>16611866</v>
      </c>
      <c r="H5988" s="10">
        <v>33621.32</v>
      </c>
      <c r="I5988" s="9">
        <v>2.0238999999999998</v>
      </c>
      <c r="J5988" s="4">
        <v>2.2599999999999999E-2</v>
      </c>
      <c r="K5988" s="9">
        <v>8.9399999999999993E-2</v>
      </c>
      <c r="L5988" s="2">
        <v>376015</v>
      </c>
      <c r="M5988" s="11"/>
      <c r="N5988" s="9"/>
    </row>
    <row r="5989" spans="1:14" x14ac:dyDescent="0.3">
      <c r="A5989" s="1" t="str">
        <f>VLOOKUP(F5989,Sheet2!A:C,2,FALSE)</f>
        <v>结果页</v>
      </c>
      <c r="B5989" s="1" t="str">
        <f>VLOOKUP(E5989,[1]Sheet4!A:B,2,FALSE)</f>
        <v>SDK</v>
      </c>
      <c r="C5989" s="1" t="str">
        <f t="shared" si="65"/>
        <v>08</v>
      </c>
      <c r="D5989" s="147">
        <v>20150804</v>
      </c>
      <c r="E5989" s="6" t="s">
        <v>64</v>
      </c>
      <c r="F5989" s="6" t="s">
        <v>62</v>
      </c>
      <c r="G5989" s="57">
        <v>31530686</v>
      </c>
      <c r="H5989" s="10">
        <v>44506.36</v>
      </c>
      <c r="I5989" s="9">
        <v>1.4115</v>
      </c>
      <c r="J5989" s="4">
        <v>1.6E-2</v>
      </c>
      <c r="K5989" s="9">
        <v>8.8400000000000006E-2</v>
      </c>
      <c r="L5989" s="2">
        <v>503250</v>
      </c>
      <c r="M5989" s="11"/>
      <c r="N5989" s="9"/>
    </row>
    <row r="5990" spans="1:14" x14ac:dyDescent="0.3">
      <c r="A5990" s="1" t="str">
        <f>VLOOKUP(F5990,Sheet2!A:C,2,FALSE)</f>
        <v>充电屏保</v>
      </c>
      <c r="B5990" s="1" t="str">
        <f>VLOOKUP(E5990,[1]Sheet4!A:B,2,FALSE)</f>
        <v>SDK</v>
      </c>
      <c r="C5990" s="1" t="str">
        <f t="shared" si="65"/>
        <v>08</v>
      </c>
      <c r="D5990" s="147">
        <v>20150804</v>
      </c>
      <c r="E5990" s="6" t="s">
        <v>64</v>
      </c>
      <c r="F5990" s="6" t="s">
        <v>72</v>
      </c>
      <c r="G5990" s="57">
        <v>60318087</v>
      </c>
      <c r="H5990" s="10">
        <v>18722.2</v>
      </c>
      <c r="I5990" s="9">
        <v>0.31040000000000001</v>
      </c>
      <c r="J5990" s="4">
        <v>1.0200000000000001E-2</v>
      </c>
      <c r="K5990" s="9">
        <v>3.0499999999999999E-2</v>
      </c>
      <c r="L5990" s="2">
        <v>613274</v>
      </c>
      <c r="M5990" s="11"/>
      <c r="N5990" s="9"/>
    </row>
    <row r="5991" spans="1:14" x14ac:dyDescent="0.3">
      <c r="A5991" s="1" t="str">
        <f>VLOOKUP(F5991,Sheet2!A:C,2,FALSE)</f>
        <v>Applock</v>
      </c>
      <c r="B5991" s="1" t="str">
        <f>VLOOKUP(E5991,[1]Sheet4!A:B,2,FALSE)</f>
        <v>SDK</v>
      </c>
      <c r="C5991" s="1" t="str">
        <f t="shared" si="65"/>
        <v>08</v>
      </c>
      <c r="D5991" s="147">
        <v>20150804</v>
      </c>
      <c r="E5991" s="6" t="s">
        <v>64</v>
      </c>
      <c r="F5991" s="6" t="s">
        <v>66</v>
      </c>
      <c r="G5991" s="57">
        <v>165838167</v>
      </c>
      <c r="H5991" s="10">
        <v>40049.85</v>
      </c>
      <c r="I5991" s="9">
        <v>0.24149999999999999</v>
      </c>
      <c r="J5991" s="4">
        <v>1.14E-2</v>
      </c>
      <c r="K5991" s="9">
        <v>2.12E-2</v>
      </c>
      <c r="L5991" s="2">
        <v>1885123</v>
      </c>
      <c r="M5991" s="11"/>
      <c r="N5991" s="9"/>
    </row>
    <row r="5992" spans="1:14" x14ac:dyDescent="0.3">
      <c r="A5992" s="1" t="str">
        <f>VLOOKUP(F5992,Sheet2!A:C,2,FALSE)</f>
        <v>充电屏保</v>
      </c>
      <c r="B5992" s="1" t="str">
        <f>VLOOKUP(E5992,[1]Sheet4!A:B,2,FALSE)</f>
        <v>SDK</v>
      </c>
      <c r="C5992" s="1" t="str">
        <f t="shared" si="65"/>
        <v>08</v>
      </c>
      <c r="D5992" s="147">
        <v>20150804</v>
      </c>
      <c r="E5992" s="6" t="s">
        <v>64</v>
      </c>
      <c r="F5992" s="6" t="s">
        <v>67</v>
      </c>
      <c r="G5992" s="57">
        <v>259080324</v>
      </c>
      <c r="H5992" s="10">
        <v>62032.31</v>
      </c>
      <c r="I5992" s="9">
        <v>0.2394</v>
      </c>
      <c r="J5992" s="4">
        <v>1.0200000000000001E-2</v>
      </c>
      <c r="K5992" s="9">
        <v>2.35E-2</v>
      </c>
      <c r="L5992" s="2">
        <v>2643861</v>
      </c>
      <c r="M5992" s="11"/>
      <c r="N5992" s="9"/>
    </row>
    <row r="5993" spans="1:14" x14ac:dyDescent="0.3">
      <c r="A5993" s="1" t="str">
        <f>VLOOKUP(F5993,Sheet2!A:C,2,FALSE)</f>
        <v>Applock</v>
      </c>
      <c r="B5993" s="1" t="str">
        <f>VLOOKUP(E5993,[1]Sheet4!A:B,2,FALSE)</f>
        <v>SDK</v>
      </c>
      <c r="C5993" s="1" t="str">
        <f t="shared" si="65"/>
        <v>08</v>
      </c>
      <c r="D5993" s="147">
        <v>20150804</v>
      </c>
      <c r="E5993" s="6" t="s">
        <v>64</v>
      </c>
      <c r="F5993" s="6" t="s">
        <v>71</v>
      </c>
      <c r="G5993" s="57">
        <v>434461613</v>
      </c>
      <c r="H5993" s="10">
        <v>173000.43</v>
      </c>
      <c r="I5993" s="9">
        <v>0.3982</v>
      </c>
      <c r="J5993" s="4">
        <v>1.06E-2</v>
      </c>
      <c r="K5993" s="9">
        <v>3.7400000000000003E-2</v>
      </c>
      <c r="L5993" s="2">
        <v>4623798</v>
      </c>
      <c r="M5993" s="11"/>
      <c r="N5993" s="9"/>
    </row>
    <row r="5994" spans="1:14" x14ac:dyDescent="0.3">
      <c r="A5994" s="1" t="str">
        <f>VLOOKUP(F5994,Sheet2!A:C,2,FALSE)</f>
        <v>其他</v>
      </c>
      <c r="B5994" s="1" t="str">
        <f>VLOOKUP(E5994,[1]Sheet4!A:B,2,FALSE)</f>
        <v>API</v>
      </c>
      <c r="C5994" s="1" t="str">
        <f t="shared" si="65"/>
        <v>08</v>
      </c>
      <c r="D5994" s="147">
        <v>20150804</v>
      </c>
      <c r="E5994" s="6" t="s">
        <v>74</v>
      </c>
      <c r="F5994" s="6" t="s">
        <v>108</v>
      </c>
      <c r="G5994" s="57">
        <v>194251</v>
      </c>
      <c r="H5994" s="10">
        <v>1262.23</v>
      </c>
      <c r="I5994" s="9">
        <v>6.5</v>
      </c>
      <c r="K5994" s="9"/>
      <c r="M5994" s="11"/>
      <c r="N5994" s="9"/>
    </row>
    <row r="5995" spans="1:14" x14ac:dyDescent="0.3">
      <c r="A5995" s="1" t="str">
        <f>VLOOKUP(F5995,Sheet2!A:C,2,FALSE)</f>
        <v>其他</v>
      </c>
      <c r="B5995" s="1" t="str">
        <f>VLOOKUP(E5995,[1]Sheet4!A:B,2,FALSE)</f>
        <v>API</v>
      </c>
      <c r="C5995" s="1" t="str">
        <f t="shared" si="65"/>
        <v>08</v>
      </c>
      <c r="D5995" s="147">
        <v>20150805</v>
      </c>
      <c r="E5995" s="6" t="s">
        <v>93</v>
      </c>
      <c r="F5995" s="6" t="s">
        <v>41</v>
      </c>
      <c r="G5995" s="57">
        <v>17450</v>
      </c>
      <c r="H5995" s="10">
        <v>2.64</v>
      </c>
      <c r="I5995" s="9">
        <v>0.15129999999999999</v>
      </c>
      <c r="J5995" s="4">
        <v>7.4000000000000003E-3</v>
      </c>
      <c r="K5995" s="9">
        <v>2.0500000000000001E-2</v>
      </c>
      <c r="L5995" s="2">
        <v>129</v>
      </c>
      <c r="M5995" s="11"/>
      <c r="N5995" s="9"/>
    </row>
    <row r="5996" spans="1:14" x14ac:dyDescent="0.3">
      <c r="A5996" s="1" t="str">
        <f>VLOOKUP(F5996,Sheet2!A:C,2,FALSE)</f>
        <v>结果页</v>
      </c>
      <c r="B5996" s="1" t="str">
        <f>VLOOKUP(E5996,[1]Sheet4!A:B,2,FALSE)</f>
        <v>API</v>
      </c>
      <c r="C5996" s="1" t="str">
        <f t="shared" si="65"/>
        <v>08</v>
      </c>
      <c r="D5996" s="147">
        <v>20150805</v>
      </c>
      <c r="E5996" s="6" t="s">
        <v>93</v>
      </c>
      <c r="F5996" s="6" t="s">
        <v>63</v>
      </c>
      <c r="G5996" s="57">
        <v>56825</v>
      </c>
      <c r="H5996" s="10">
        <v>52.68</v>
      </c>
      <c r="I5996" s="9">
        <v>0.92710000000000004</v>
      </c>
      <c r="J5996" s="4">
        <v>1.0999999999999999E-2</v>
      </c>
      <c r="K5996" s="9">
        <v>8.4400000000000003E-2</v>
      </c>
      <c r="L5996" s="2">
        <v>624</v>
      </c>
      <c r="M5996" s="11"/>
      <c r="N5996" s="9"/>
    </row>
    <row r="5997" spans="1:14" x14ac:dyDescent="0.3">
      <c r="A5997" s="1" t="str">
        <f>VLOOKUP(F5997,Sheet2!A:C,2,FALSE)</f>
        <v>结果页</v>
      </c>
      <c r="B5997" s="1" t="str">
        <f>VLOOKUP(E5997,[1]Sheet4!A:B,2,FALSE)</f>
        <v>API</v>
      </c>
      <c r="C5997" s="1" t="str">
        <f t="shared" si="65"/>
        <v>08</v>
      </c>
      <c r="D5997" s="147">
        <v>20150805</v>
      </c>
      <c r="E5997" s="6" t="s">
        <v>93</v>
      </c>
      <c r="F5997" s="6" t="s">
        <v>61</v>
      </c>
      <c r="G5997" s="57">
        <v>121154</v>
      </c>
      <c r="H5997" s="10">
        <v>176.85</v>
      </c>
      <c r="I5997" s="9">
        <v>1.4597</v>
      </c>
      <c r="J5997" s="4">
        <v>1.6400000000000001E-2</v>
      </c>
      <c r="K5997" s="9">
        <v>8.9099999999999999E-2</v>
      </c>
      <c r="L5997" s="2">
        <v>1985</v>
      </c>
      <c r="M5997" s="11"/>
      <c r="N5997" s="9"/>
    </row>
    <row r="5998" spans="1:14" x14ac:dyDescent="0.3">
      <c r="A5998" s="1" t="str">
        <f>VLOOKUP(F5998,Sheet2!A:C,2,FALSE)</f>
        <v>其他</v>
      </c>
      <c r="B5998" s="1" t="str">
        <f>VLOOKUP(E5998,[1]Sheet4!A:B,2,FALSE)</f>
        <v>SDK</v>
      </c>
      <c r="C5998" s="1" t="str">
        <f t="shared" si="65"/>
        <v>08</v>
      </c>
      <c r="D5998" s="147">
        <v>20150805</v>
      </c>
      <c r="E5998" s="6" t="s">
        <v>94</v>
      </c>
      <c r="F5998" s="6" t="s">
        <v>55</v>
      </c>
      <c r="G5998" s="57">
        <v>432186</v>
      </c>
      <c r="H5998" s="10">
        <v>86.787096000000005</v>
      </c>
      <c r="I5998" s="9">
        <v>0.20080000000000001</v>
      </c>
      <c r="J5998" s="4">
        <v>6.3E-3</v>
      </c>
      <c r="K5998" s="9">
        <v>3.1899999999999998E-2</v>
      </c>
      <c r="L5998" s="2">
        <v>2723</v>
      </c>
      <c r="M5998" s="11"/>
      <c r="N5998" s="9"/>
    </row>
    <row r="5999" spans="1:14" x14ac:dyDescent="0.3">
      <c r="A5999" s="1" t="str">
        <f>VLOOKUP(F5999,Sheet2!A:C,2,FALSE)</f>
        <v>结果页</v>
      </c>
      <c r="B5999" s="1" t="str">
        <f>VLOOKUP(E5999,[1]Sheet4!A:B,2,FALSE)</f>
        <v>API</v>
      </c>
      <c r="C5999" s="1" t="str">
        <f t="shared" si="65"/>
        <v>08</v>
      </c>
      <c r="D5999" s="147">
        <v>20150805</v>
      </c>
      <c r="E5999" s="6" t="s">
        <v>93</v>
      </c>
      <c r="F5999" s="6" t="s">
        <v>62</v>
      </c>
      <c r="G5999" s="57">
        <v>462269</v>
      </c>
      <c r="H5999" s="10">
        <v>407.36</v>
      </c>
      <c r="I5999" s="9">
        <v>0.88119999999999998</v>
      </c>
      <c r="J5999" s="4">
        <v>7.6E-3</v>
      </c>
      <c r="K5999" s="9">
        <v>0.1158</v>
      </c>
      <c r="L5999" s="2">
        <v>3519</v>
      </c>
      <c r="M5999" s="11"/>
      <c r="N5999" s="9"/>
    </row>
    <row r="6000" spans="1:14" x14ac:dyDescent="0.3">
      <c r="A6000" s="1" t="str">
        <f>VLOOKUP(F6000,Sheet2!A:C,2,FALSE)</f>
        <v>结果页</v>
      </c>
      <c r="B6000" s="1" t="str">
        <f>VLOOKUP(E6000,[1]Sheet4!A:B,2,FALSE)</f>
        <v>API</v>
      </c>
      <c r="C6000" s="1" t="str">
        <f t="shared" si="65"/>
        <v>08</v>
      </c>
      <c r="D6000" s="147">
        <v>20150805</v>
      </c>
      <c r="E6000" s="6" t="s">
        <v>74</v>
      </c>
      <c r="F6000" s="6" t="s">
        <v>63</v>
      </c>
      <c r="G6000" s="57">
        <v>528449</v>
      </c>
      <c r="H6000" s="10">
        <v>506.38</v>
      </c>
      <c r="I6000" s="9">
        <v>0.96</v>
      </c>
      <c r="J6000" s="4">
        <v>8.5000000000000006E-3</v>
      </c>
      <c r="K6000" s="9"/>
      <c r="L6000" s="2">
        <v>4484</v>
      </c>
      <c r="M6000" s="11"/>
      <c r="N6000" s="9"/>
    </row>
    <row r="6001" spans="1:14" x14ac:dyDescent="0.3">
      <c r="A6001" s="1" t="str">
        <f>VLOOKUP(F6001,Sheet2!A:C,2,FALSE)</f>
        <v>其他</v>
      </c>
      <c r="B6001" s="1" t="str">
        <f>VLOOKUP(E6001,[1]Sheet4!A:B,2,FALSE)</f>
        <v>SDK</v>
      </c>
      <c r="C6001" s="1" t="str">
        <f t="shared" si="65"/>
        <v>08</v>
      </c>
      <c r="D6001" s="147">
        <v>20150805</v>
      </c>
      <c r="E6001" s="6" t="s">
        <v>94</v>
      </c>
      <c r="F6001" s="6" t="s">
        <v>59</v>
      </c>
      <c r="G6001" s="57">
        <v>3424666</v>
      </c>
      <c r="H6001" s="10">
        <v>1277.705786</v>
      </c>
      <c r="I6001" s="9">
        <v>0.37309999999999999</v>
      </c>
      <c r="J6001" s="4">
        <v>6.1000000000000004E-3</v>
      </c>
      <c r="K6001" s="9">
        <v>6.1600000000000002E-2</v>
      </c>
      <c r="L6001" s="2">
        <v>20745</v>
      </c>
      <c r="M6001" s="11"/>
      <c r="N6001" s="9"/>
    </row>
    <row r="6002" spans="1:14" x14ac:dyDescent="0.3">
      <c r="A6002" s="1" t="str">
        <f>VLOOKUP(F6002,Sheet2!A:C,2,FALSE)</f>
        <v>其他</v>
      </c>
      <c r="B6002" s="1" t="str">
        <f>VLOOKUP(E6002,[1]Sheet4!A:B,2,FALSE)</f>
        <v>SDK</v>
      </c>
      <c r="C6002" s="1" t="str">
        <f t="shared" si="65"/>
        <v>08</v>
      </c>
      <c r="D6002" s="147">
        <v>20150805</v>
      </c>
      <c r="E6002" s="6" t="s">
        <v>94</v>
      </c>
      <c r="F6002" s="6" t="s">
        <v>41</v>
      </c>
      <c r="G6002" s="57">
        <v>8443453</v>
      </c>
      <c r="H6002" s="10">
        <v>650.73677499999997</v>
      </c>
      <c r="I6002" s="9">
        <v>7.7100000000000002E-2</v>
      </c>
      <c r="J6002" s="4">
        <v>3.3999999999999998E-3</v>
      </c>
      <c r="K6002" s="9">
        <v>2.2499999999999999E-2</v>
      </c>
      <c r="L6002" s="2">
        <v>28909</v>
      </c>
      <c r="M6002" s="11"/>
      <c r="N6002" s="9"/>
    </row>
    <row r="6003" spans="1:14" x14ac:dyDescent="0.3">
      <c r="A6003" s="1" t="str">
        <f>VLOOKUP(F6003,Sheet2!A:C,2,FALSE)</f>
        <v>结果页</v>
      </c>
      <c r="B6003" s="1" t="str">
        <f>VLOOKUP(E6003,[1]Sheet4!A:B,2,FALSE)</f>
        <v>API</v>
      </c>
      <c r="C6003" s="1" t="str">
        <f t="shared" si="65"/>
        <v>08</v>
      </c>
      <c r="D6003" s="147">
        <v>20150805</v>
      </c>
      <c r="E6003" s="6" t="s">
        <v>74</v>
      </c>
      <c r="F6003" s="6" t="s">
        <v>61</v>
      </c>
      <c r="G6003" s="57">
        <v>2056110</v>
      </c>
      <c r="H6003" s="10">
        <v>3455.77</v>
      </c>
      <c r="I6003" s="9">
        <v>1.68</v>
      </c>
      <c r="J6003" s="4">
        <v>1.9199999999999998E-2</v>
      </c>
      <c r="K6003" s="9"/>
      <c r="L6003" s="2">
        <v>39390</v>
      </c>
      <c r="M6003" s="11"/>
      <c r="N6003" s="9"/>
    </row>
    <row r="6004" spans="1:14" x14ac:dyDescent="0.3">
      <c r="A6004" s="1" t="str">
        <f>VLOOKUP(F6004,Sheet2!A:C,2,FALSE)</f>
        <v>其他</v>
      </c>
      <c r="B6004" s="1" t="str">
        <f>VLOOKUP(E6004,[1]Sheet4!A:B,2,FALSE)</f>
        <v>API</v>
      </c>
      <c r="C6004" s="1" t="str">
        <f t="shared" si="65"/>
        <v>08</v>
      </c>
      <c r="D6004" s="147">
        <v>20150805</v>
      </c>
      <c r="E6004" s="6" t="s">
        <v>74</v>
      </c>
      <c r="F6004" s="6" t="s">
        <v>108</v>
      </c>
      <c r="G6004" s="57">
        <v>138769</v>
      </c>
      <c r="H6004" s="10">
        <v>1202.99</v>
      </c>
      <c r="I6004" s="9">
        <v>8.67</v>
      </c>
      <c r="K6004" s="9"/>
      <c r="M6004" s="11"/>
      <c r="N6004" s="9"/>
    </row>
    <row r="6005" spans="1:14" x14ac:dyDescent="0.3">
      <c r="A6005" s="1" t="str">
        <f>VLOOKUP(F6005,Sheet2!A:C,2,FALSE)</f>
        <v>其他</v>
      </c>
      <c r="B6005" s="1" t="str">
        <f>VLOOKUP(E6005,[1]Sheet4!A:B,2,FALSE)</f>
        <v>SDK</v>
      </c>
      <c r="C6005" s="1" t="str">
        <f t="shared" si="65"/>
        <v>08</v>
      </c>
      <c r="D6005" s="147">
        <v>20150805</v>
      </c>
      <c r="E6005" s="6" t="s">
        <v>64</v>
      </c>
      <c r="F6005" s="6" t="s">
        <v>59</v>
      </c>
      <c r="G6005" s="57">
        <v>9652603</v>
      </c>
      <c r="H6005" s="10">
        <v>2562.3000000000002</v>
      </c>
      <c r="I6005" s="9">
        <v>0.26550000000000001</v>
      </c>
      <c r="J6005" s="4">
        <v>8.6E-3</v>
      </c>
      <c r="K6005" s="9">
        <v>3.0800000000000001E-2</v>
      </c>
      <c r="L6005" s="2">
        <v>83196</v>
      </c>
      <c r="M6005" s="11"/>
      <c r="N6005" s="9"/>
    </row>
    <row r="6006" spans="1:14" x14ac:dyDescent="0.3">
      <c r="A6006" s="1" t="str">
        <f>VLOOKUP(F6006,Sheet2!A:C,2,FALSE)</f>
        <v>其他</v>
      </c>
      <c r="B6006" s="1" t="str">
        <f>VLOOKUP(E6006,[1]Sheet4!A:B,2,FALSE)</f>
        <v>SDK</v>
      </c>
      <c r="C6006" s="1" t="str">
        <f t="shared" si="65"/>
        <v>08</v>
      </c>
      <c r="D6006" s="147">
        <v>20150805</v>
      </c>
      <c r="E6006" s="6" t="s">
        <v>64</v>
      </c>
      <c r="F6006" s="6" t="s">
        <v>41</v>
      </c>
      <c r="G6006" s="57">
        <v>31322034</v>
      </c>
      <c r="H6006" s="10">
        <v>5544</v>
      </c>
      <c r="I6006" s="9">
        <v>0.17699999999999999</v>
      </c>
      <c r="J6006" s="4">
        <v>7.6E-3</v>
      </c>
      <c r="K6006" s="9">
        <v>2.3300000000000001E-2</v>
      </c>
      <c r="L6006" s="2">
        <v>237585</v>
      </c>
      <c r="M6006" s="11"/>
      <c r="N6006" s="9"/>
    </row>
    <row r="6007" spans="1:14" x14ac:dyDescent="0.3">
      <c r="A6007" s="1" t="str">
        <f>VLOOKUP(F6007,Sheet2!A:C,2,FALSE)</f>
        <v>其他</v>
      </c>
      <c r="B6007" s="1" t="str">
        <f>VLOOKUP(E6007,[1]Sheet4!A:B,2,FALSE)</f>
        <v>SDK</v>
      </c>
      <c r="C6007" s="1" t="str">
        <f t="shared" si="65"/>
        <v>08</v>
      </c>
      <c r="D6007" s="147">
        <v>20150805</v>
      </c>
      <c r="E6007" s="6" t="s">
        <v>64</v>
      </c>
      <c r="F6007" s="6" t="s">
        <v>73</v>
      </c>
      <c r="G6007" s="57">
        <v>310282</v>
      </c>
      <c r="H6007" s="10">
        <v>222.11</v>
      </c>
      <c r="I6007" s="9">
        <v>0.71579999999999999</v>
      </c>
      <c r="J6007" s="4">
        <v>3.3099999999999997E-2</v>
      </c>
      <c r="K6007" s="9">
        <v>2.1700000000000001E-2</v>
      </c>
      <c r="L6007" s="2">
        <v>10256</v>
      </c>
      <c r="M6007" s="11"/>
      <c r="N6007" s="9"/>
    </row>
    <row r="6008" spans="1:14" x14ac:dyDescent="0.3">
      <c r="A6008" s="1" t="str">
        <f>VLOOKUP(F6008,Sheet2!A:C,2,FALSE)</f>
        <v>结果页</v>
      </c>
      <c r="B6008" s="1" t="str">
        <f>VLOOKUP(E6008,[1]Sheet4!A:B,2,FALSE)</f>
        <v>SDK</v>
      </c>
      <c r="C6008" s="1" t="str">
        <f t="shared" si="65"/>
        <v>08</v>
      </c>
      <c r="D6008" s="147">
        <v>20150805</v>
      </c>
      <c r="E6008" s="6" t="s">
        <v>64</v>
      </c>
      <c r="F6008" s="6" t="s">
        <v>62</v>
      </c>
      <c r="G6008" s="57">
        <v>30293175</v>
      </c>
      <c r="H6008" s="10">
        <v>45719.61</v>
      </c>
      <c r="I6008" s="9">
        <v>1.5092000000000001</v>
      </c>
      <c r="J6008" s="4">
        <v>1.5800000000000002E-2</v>
      </c>
      <c r="K6008" s="9">
        <v>9.5600000000000004E-2</v>
      </c>
      <c r="L6008" s="2">
        <v>478482</v>
      </c>
      <c r="M6008" s="11"/>
      <c r="N6008" s="9"/>
    </row>
    <row r="6009" spans="1:14" x14ac:dyDescent="0.3">
      <c r="A6009" s="1" t="str">
        <f>VLOOKUP(F6009,Sheet2!A:C,2,FALSE)</f>
        <v>其他</v>
      </c>
      <c r="B6009" s="1" t="str">
        <f>VLOOKUP(E6009,[1]Sheet4!A:B,2,FALSE)</f>
        <v>SDK</v>
      </c>
      <c r="C6009" s="1" t="str">
        <f t="shared" si="65"/>
        <v>08</v>
      </c>
      <c r="D6009" s="147">
        <v>20150805</v>
      </c>
      <c r="E6009" s="6" t="s">
        <v>64</v>
      </c>
      <c r="F6009" s="6" t="s">
        <v>69</v>
      </c>
      <c r="G6009" s="57">
        <v>440195</v>
      </c>
      <c r="H6009" s="10">
        <v>2009.84</v>
      </c>
      <c r="I6009" s="9">
        <v>4.5658000000000003</v>
      </c>
      <c r="J6009" s="4">
        <v>2.5100000000000001E-2</v>
      </c>
      <c r="K6009" s="9">
        <v>0.18160000000000001</v>
      </c>
      <c r="L6009" s="2">
        <v>11067</v>
      </c>
      <c r="M6009" s="11"/>
      <c r="N6009" s="9"/>
    </row>
    <row r="6010" spans="1:14" x14ac:dyDescent="0.3">
      <c r="A6010" s="1" t="str">
        <f>VLOOKUP(F6010,Sheet2!A:C,2,FALSE)</f>
        <v>其他</v>
      </c>
      <c r="B6010" s="1" t="str">
        <f>VLOOKUP(E6010,[1]Sheet4!A:B,2,FALSE)</f>
        <v>SDK</v>
      </c>
      <c r="C6010" s="1" t="str">
        <f t="shared" si="65"/>
        <v>08</v>
      </c>
      <c r="D6010" s="147">
        <v>20150805</v>
      </c>
      <c r="E6010" s="6" t="s">
        <v>64</v>
      </c>
      <c r="F6010" s="6" t="s">
        <v>110</v>
      </c>
      <c r="G6010" s="57">
        <v>31</v>
      </c>
      <c r="H6010" s="10">
        <v>0.04</v>
      </c>
      <c r="I6010" s="9">
        <v>1.2903</v>
      </c>
      <c r="J6010" s="4">
        <v>3.2300000000000002E-2</v>
      </c>
      <c r="K6010" s="9">
        <v>0.04</v>
      </c>
      <c r="L6010" s="2">
        <v>1</v>
      </c>
      <c r="M6010" s="11"/>
      <c r="N6010" s="9"/>
    </row>
    <row r="6011" spans="1:14" x14ac:dyDescent="0.3">
      <c r="A6011" s="1" t="str">
        <f>VLOOKUP(F6011,Sheet2!A:C,2,FALSE)</f>
        <v>天气</v>
      </c>
      <c r="B6011" s="1" t="str">
        <f>VLOOKUP(E6011,[1]Sheet4!A:B,2,FALSE)</f>
        <v>SDK</v>
      </c>
      <c r="C6011" s="1" t="str">
        <f t="shared" si="65"/>
        <v>08</v>
      </c>
      <c r="D6011" s="147">
        <v>20150805</v>
      </c>
      <c r="E6011" s="6" t="s">
        <v>64</v>
      </c>
      <c r="F6011" s="6" t="s">
        <v>111</v>
      </c>
      <c r="G6011" s="57">
        <v>136</v>
      </c>
      <c r="H6011" s="10">
        <v>1.29</v>
      </c>
      <c r="I6011" s="9">
        <v>9.4853000000000005</v>
      </c>
      <c r="J6011" s="4">
        <v>0.14710000000000001</v>
      </c>
      <c r="K6011" s="9">
        <v>6.4500000000000002E-2</v>
      </c>
      <c r="L6011" s="2">
        <v>20</v>
      </c>
      <c r="M6011" s="11"/>
      <c r="N6011" s="9"/>
    </row>
    <row r="6012" spans="1:14" x14ac:dyDescent="0.3">
      <c r="A6012" s="1" t="str">
        <f>VLOOKUP(F6012,Sheet2!A:C,2,FALSE)</f>
        <v>其他</v>
      </c>
      <c r="B6012" s="1" t="str">
        <f>VLOOKUP(E6012,[1]Sheet4!A:B,2,FALSE)</f>
        <v>SDK</v>
      </c>
      <c r="C6012" s="1" t="str">
        <f t="shared" si="65"/>
        <v>08</v>
      </c>
      <c r="D6012" s="147">
        <v>20150805</v>
      </c>
      <c r="E6012" s="6" t="s">
        <v>64</v>
      </c>
      <c r="F6012" s="6" t="s">
        <v>68</v>
      </c>
      <c r="G6012" s="57">
        <v>549928</v>
      </c>
      <c r="H6012" s="10">
        <v>869.03</v>
      </c>
      <c r="I6012" s="9">
        <v>1.5803</v>
      </c>
      <c r="J6012" s="4">
        <v>1.78E-2</v>
      </c>
      <c r="K6012" s="9">
        <v>8.8900000000000007E-2</v>
      </c>
      <c r="L6012" s="2">
        <v>9773</v>
      </c>
      <c r="M6012" s="11"/>
      <c r="N6012" s="9"/>
    </row>
    <row r="6013" spans="1:14" x14ac:dyDescent="0.3">
      <c r="A6013" s="1" t="str">
        <f>VLOOKUP(F6013,Sheet2!A:C,2,FALSE)</f>
        <v>充电屏保</v>
      </c>
      <c r="B6013" s="1" t="str">
        <f>VLOOKUP(E6013,[1]Sheet4!A:B,2,FALSE)</f>
        <v>SDK</v>
      </c>
      <c r="C6013" s="1" t="str">
        <f t="shared" si="65"/>
        <v>08</v>
      </c>
      <c r="D6013" s="147">
        <v>20150805</v>
      </c>
      <c r="E6013" s="6" t="s">
        <v>64</v>
      </c>
      <c r="F6013" s="6" t="s">
        <v>67</v>
      </c>
      <c r="G6013" s="57">
        <v>266785580</v>
      </c>
      <c r="H6013" s="10">
        <v>72414.06</v>
      </c>
      <c r="I6013" s="9">
        <v>0.27139999999999997</v>
      </c>
      <c r="J6013" s="4">
        <v>1.17E-2</v>
      </c>
      <c r="K6013" s="9">
        <v>2.3199999999999998E-2</v>
      </c>
      <c r="L6013" s="2">
        <v>3123673</v>
      </c>
      <c r="M6013" s="11"/>
      <c r="N6013" s="9"/>
    </row>
    <row r="6014" spans="1:14" x14ac:dyDescent="0.3">
      <c r="A6014" s="1" t="str">
        <f>VLOOKUP(F6014,Sheet2!A:C,2,FALSE)</f>
        <v>其他</v>
      </c>
      <c r="B6014" s="1" t="str">
        <f>VLOOKUP(E6014,[1]Sheet4!A:B,2,FALSE)</f>
        <v>SDK</v>
      </c>
      <c r="C6014" s="1" t="str">
        <f t="shared" si="65"/>
        <v>08</v>
      </c>
      <c r="D6014" s="147">
        <v>20150805</v>
      </c>
      <c r="E6014" s="6" t="s">
        <v>64</v>
      </c>
      <c r="F6014" s="6" t="s">
        <v>76</v>
      </c>
      <c r="G6014" s="57">
        <v>247979</v>
      </c>
      <c r="H6014" s="10">
        <v>596.55999999999995</v>
      </c>
      <c r="I6014" s="9">
        <v>2.4056999999999999</v>
      </c>
      <c r="J6014" s="4">
        <v>1.9E-2</v>
      </c>
      <c r="K6014" s="9">
        <v>0.12640000000000001</v>
      </c>
      <c r="L6014" s="2">
        <v>4718</v>
      </c>
      <c r="M6014" s="11"/>
      <c r="N6014" s="9"/>
    </row>
    <row r="6015" spans="1:14" x14ac:dyDescent="0.3">
      <c r="A6015" s="1" t="str">
        <f>VLOOKUP(F6015,Sheet2!A:C,2,FALSE)</f>
        <v>Applock</v>
      </c>
      <c r="B6015" s="1" t="str">
        <f>VLOOKUP(E6015,[1]Sheet4!A:B,2,FALSE)</f>
        <v>SDK</v>
      </c>
      <c r="C6015" s="1" t="str">
        <f t="shared" si="65"/>
        <v>08</v>
      </c>
      <c r="D6015" s="147">
        <v>20150805</v>
      </c>
      <c r="E6015" s="6" t="s">
        <v>64</v>
      </c>
      <c r="F6015" s="6" t="s">
        <v>66</v>
      </c>
      <c r="G6015" s="57">
        <v>162304492</v>
      </c>
      <c r="H6015" s="10">
        <v>44754.57</v>
      </c>
      <c r="I6015" s="9">
        <v>0.2757</v>
      </c>
      <c r="J6015" s="4">
        <v>1.14E-2</v>
      </c>
      <c r="K6015" s="9">
        <v>2.4199999999999999E-2</v>
      </c>
      <c r="L6015" s="2">
        <v>1852633</v>
      </c>
      <c r="M6015" s="11"/>
      <c r="N6015" s="9"/>
    </row>
    <row r="6016" spans="1:14" x14ac:dyDescent="0.3">
      <c r="A6016" s="1" t="str">
        <f>VLOOKUP(F6016,Sheet2!A:C,2,FALSE)</f>
        <v>结果页</v>
      </c>
      <c r="B6016" s="1" t="str">
        <f>VLOOKUP(E6016,[1]Sheet4!A:B,2,FALSE)</f>
        <v>SDK</v>
      </c>
      <c r="C6016" s="1" t="str">
        <f t="shared" si="65"/>
        <v>08</v>
      </c>
      <c r="D6016" s="147">
        <v>20150805</v>
      </c>
      <c r="E6016" s="6" t="s">
        <v>64</v>
      </c>
      <c r="F6016" s="6" t="s">
        <v>63</v>
      </c>
      <c r="G6016" s="57">
        <v>16454969</v>
      </c>
      <c r="H6016" s="10">
        <v>33867.279999999999</v>
      </c>
      <c r="I6016" s="9">
        <v>2.0581999999999998</v>
      </c>
      <c r="J6016" s="4">
        <v>2.3099999999999999E-2</v>
      </c>
      <c r="K6016" s="9">
        <v>8.9200000000000002E-2</v>
      </c>
      <c r="L6016" s="2">
        <v>379590</v>
      </c>
      <c r="M6016" s="11"/>
      <c r="N6016" s="9"/>
    </row>
    <row r="6017" spans="1:15" x14ac:dyDescent="0.3">
      <c r="A6017" s="1" t="str">
        <f>VLOOKUP(F6017,Sheet2!A:C,2,FALSE)</f>
        <v>天气</v>
      </c>
      <c r="B6017" s="1" t="str">
        <f>VLOOKUP(E6017,[1]Sheet4!A:B,2,FALSE)</f>
        <v>SDK</v>
      </c>
      <c r="C6017" s="1" t="str">
        <f t="shared" si="65"/>
        <v>08</v>
      </c>
      <c r="D6017" s="147">
        <v>20150805</v>
      </c>
      <c r="E6017" s="6" t="s">
        <v>64</v>
      </c>
      <c r="F6017" s="6" t="s">
        <v>109</v>
      </c>
      <c r="G6017" s="57">
        <v>18338</v>
      </c>
      <c r="H6017" s="10">
        <v>104.75</v>
      </c>
      <c r="I6017" s="9">
        <v>5.7122000000000002</v>
      </c>
      <c r="J6017" s="4">
        <v>1.7500000000000002E-2</v>
      </c>
      <c r="K6017" s="9">
        <v>0.32629999999999998</v>
      </c>
      <c r="L6017" s="2">
        <v>321</v>
      </c>
      <c r="M6017" s="11"/>
      <c r="N6017" s="9"/>
    </row>
    <row r="6018" spans="1:15" x14ac:dyDescent="0.3">
      <c r="A6018" s="1" t="str">
        <f>VLOOKUP(F6018,Sheet2!A:C,2,FALSE)</f>
        <v>充电屏保</v>
      </c>
      <c r="B6018" s="1" t="str">
        <f>VLOOKUP(E6018,[1]Sheet4!A:B,2,FALSE)</f>
        <v>SDK</v>
      </c>
      <c r="C6018" s="1" t="str">
        <f t="shared" si="65"/>
        <v>08</v>
      </c>
      <c r="D6018" s="147">
        <v>20150805</v>
      </c>
      <c r="E6018" s="6" t="s">
        <v>64</v>
      </c>
      <c r="F6018" s="6" t="s">
        <v>72</v>
      </c>
      <c r="G6018" s="57">
        <v>60721514</v>
      </c>
      <c r="H6018" s="10">
        <v>21318.12</v>
      </c>
      <c r="I6018" s="9">
        <v>0.35110000000000002</v>
      </c>
      <c r="J6018" s="4">
        <v>1.0200000000000001E-2</v>
      </c>
      <c r="K6018" s="9">
        <v>3.4599999999999999E-2</v>
      </c>
      <c r="L6018" s="2">
        <v>616658</v>
      </c>
      <c r="M6018" s="11"/>
      <c r="N6018" s="9"/>
    </row>
    <row r="6019" spans="1:15" x14ac:dyDescent="0.3">
      <c r="A6019" s="1" t="str">
        <f>VLOOKUP(F6019,Sheet2!A:C,2,FALSE)</f>
        <v>Applock</v>
      </c>
      <c r="B6019" s="1" t="str">
        <f>VLOOKUP(E6019,[1]Sheet4!A:B,2,FALSE)</f>
        <v>SDK</v>
      </c>
      <c r="C6019" s="1" t="str">
        <f t="shared" si="65"/>
        <v>08</v>
      </c>
      <c r="D6019" s="147">
        <v>20150805</v>
      </c>
      <c r="E6019" s="6" t="s">
        <v>64</v>
      </c>
      <c r="F6019" s="6" t="s">
        <v>71</v>
      </c>
      <c r="G6019" s="57">
        <v>439528784</v>
      </c>
      <c r="H6019" s="10">
        <v>200195.64</v>
      </c>
      <c r="I6019" s="9">
        <v>0.45550000000000002</v>
      </c>
      <c r="J6019" s="4">
        <v>1.06E-2</v>
      </c>
      <c r="K6019" s="9">
        <v>4.3099999999999999E-2</v>
      </c>
      <c r="L6019" s="2">
        <v>4650077</v>
      </c>
      <c r="M6019" s="11"/>
      <c r="N6019" s="9"/>
    </row>
    <row r="6020" spans="1:15" x14ac:dyDescent="0.3">
      <c r="A6020" s="1" t="str">
        <f>VLOOKUP(F6020,Sheet2!A:C,2,FALSE)</f>
        <v>其他</v>
      </c>
      <c r="B6020" s="1" t="str">
        <f>VLOOKUP(E6020,[1]Sheet4!A:B,2,FALSE)</f>
        <v>SDK</v>
      </c>
      <c r="C6020" s="1" t="str">
        <f t="shared" si="65"/>
        <v>08</v>
      </c>
      <c r="D6020" s="147">
        <v>20150805</v>
      </c>
      <c r="E6020" s="6" t="s">
        <v>64</v>
      </c>
      <c r="F6020" s="6" t="s">
        <v>70</v>
      </c>
      <c r="G6020" s="57">
        <v>3030210</v>
      </c>
      <c r="H6020" s="10">
        <v>915.06</v>
      </c>
      <c r="I6020" s="9">
        <v>0.30199999999999999</v>
      </c>
      <c r="J6020" s="4">
        <v>3.8999999999999998E-3</v>
      </c>
      <c r="K6020" s="9">
        <v>7.7299999999999994E-2</v>
      </c>
      <c r="L6020" s="2">
        <v>11843</v>
      </c>
      <c r="M6020" s="11"/>
      <c r="N6020" s="9"/>
    </row>
    <row r="6021" spans="1:15" x14ac:dyDescent="0.3">
      <c r="A6021" s="1" t="str">
        <f>VLOOKUP(F6021,Sheet2!A:C,2,FALSE)</f>
        <v>天气</v>
      </c>
      <c r="B6021" s="1" t="str">
        <f>VLOOKUP(E6021,[1]Sheet4!A:B,2,FALSE)</f>
        <v>SDK</v>
      </c>
      <c r="C6021" s="1" t="str">
        <f t="shared" si="65"/>
        <v>08</v>
      </c>
      <c r="D6021" s="147">
        <v>20150805</v>
      </c>
      <c r="E6021" s="6" t="s">
        <v>64</v>
      </c>
      <c r="F6021" s="6" t="s">
        <v>107</v>
      </c>
      <c r="G6021" s="57">
        <v>1156582</v>
      </c>
      <c r="H6021" s="10">
        <v>3512.16</v>
      </c>
      <c r="I6021" s="9">
        <v>3.0367000000000002</v>
      </c>
      <c r="J6021" s="4">
        <v>7.8899999999999998E-2</v>
      </c>
      <c r="K6021" s="9">
        <v>3.85E-2</v>
      </c>
      <c r="L6021" s="2">
        <v>91284</v>
      </c>
      <c r="M6021" s="11"/>
      <c r="N6021" s="9"/>
    </row>
    <row r="6022" spans="1:15" x14ac:dyDescent="0.3">
      <c r="A6022" s="1" t="str">
        <f>VLOOKUP(F6022,Sheet2!A:C,2,FALSE)</f>
        <v>其他</v>
      </c>
      <c r="B6022" s="1" t="str">
        <f>VLOOKUP(E6022,[1]Sheet4!A:B,2,FALSE)</f>
        <v>SDK</v>
      </c>
      <c r="C6022" s="1" t="str">
        <f t="shared" si="65"/>
        <v>08</v>
      </c>
      <c r="D6022" s="147">
        <v>20150805</v>
      </c>
      <c r="E6022" s="6" t="s">
        <v>64</v>
      </c>
      <c r="F6022" s="6" t="s">
        <v>75</v>
      </c>
      <c r="G6022" s="57">
        <v>89771</v>
      </c>
      <c r="H6022" s="10">
        <v>1420.59</v>
      </c>
      <c r="I6022" s="9">
        <v>15.8246</v>
      </c>
      <c r="J6022" s="4">
        <v>8.3299999999999999E-2</v>
      </c>
      <c r="K6022" s="9">
        <v>0.19009999999999999</v>
      </c>
      <c r="L6022" s="2">
        <v>7474</v>
      </c>
      <c r="M6022" s="11"/>
      <c r="N6022" s="9"/>
    </row>
    <row r="6023" spans="1:15" x14ac:dyDescent="0.3">
      <c r="A6023" s="1" t="str">
        <f>VLOOKUP(F6023,Sheet2!A:C,2,FALSE)</f>
        <v>其他</v>
      </c>
      <c r="B6023" s="1" t="str">
        <f>VLOOKUP(E6023,[1]Sheet4!A:B,2,FALSE)</f>
        <v>SDK</v>
      </c>
      <c r="C6023" s="1" t="str">
        <f t="shared" si="65"/>
        <v>08</v>
      </c>
      <c r="D6023" s="147">
        <v>20150805</v>
      </c>
      <c r="E6023" s="6" t="s">
        <v>64</v>
      </c>
      <c r="F6023" s="6" t="s">
        <v>91</v>
      </c>
      <c r="G6023" s="57">
        <v>262702</v>
      </c>
      <c r="H6023" s="10">
        <v>367.28</v>
      </c>
      <c r="I6023" s="9">
        <v>1.3980999999999999</v>
      </c>
      <c r="J6023" s="4">
        <v>3.56E-2</v>
      </c>
      <c r="K6023" s="9">
        <v>3.9300000000000002E-2</v>
      </c>
      <c r="L6023" s="2">
        <v>9352</v>
      </c>
      <c r="M6023" s="11"/>
      <c r="N6023" s="9"/>
    </row>
    <row r="6024" spans="1:15" x14ac:dyDescent="0.3">
      <c r="A6024" s="1" t="str">
        <f>VLOOKUP(F6024,Sheet2!A:C,2,FALSE)</f>
        <v>其他</v>
      </c>
      <c r="B6024" s="1" t="str">
        <f>VLOOKUP(E6024,[1]Sheet4!A:B,2,FALSE)</f>
        <v>SDK</v>
      </c>
      <c r="C6024" s="1" t="str">
        <f t="shared" si="65"/>
        <v>08</v>
      </c>
      <c r="D6024" s="147">
        <v>20150805</v>
      </c>
      <c r="E6024" s="6" t="s">
        <v>64</v>
      </c>
      <c r="F6024" s="6" t="s">
        <v>55</v>
      </c>
      <c r="G6024" s="57">
        <v>5550719</v>
      </c>
      <c r="H6024" s="10">
        <v>3649.29</v>
      </c>
      <c r="I6024" s="9">
        <v>0.65739999999999998</v>
      </c>
      <c r="J6024" s="4">
        <v>1.1299999999999999E-2</v>
      </c>
      <c r="K6024" s="9">
        <v>5.8000000000000003E-2</v>
      </c>
      <c r="L6024" s="2">
        <v>62960</v>
      </c>
      <c r="M6024" s="11"/>
      <c r="N6024" s="9"/>
    </row>
    <row r="6025" spans="1:15" x14ac:dyDescent="0.3">
      <c r="A6025" s="1" t="str">
        <f>VLOOKUP(F6025,Sheet2!A:C,2,FALSE)</f>
        <v>结果页</v>
      </c>
      <c r="B6025" s="1" t="str">
        <f>VLOOKUP(E6025,[1]Sheet4!A:B,2,FALSE)</f>
        <v>SDK</v>
      </c>
      <c r="C6025" s="1" t="str">
        <f t="shared" si="65"/>
        <v>08</v>
      </c>
      <c r="D6025" s="147">
        <v>20150805</v>
      </c>
      <c r="E6025" s="6" t="s">
        <v>64</v>
      </c>
      <c r="F6025" s="6" t="s">
        <v>61</v>
      </c>
      <c r="G6025" s="57">
        <v>6155313</v>
      </c>
      <c r="H6025" s="10">
        <v>5058.78</v>
      </c>
      <c r="I6025" s="9">
        <v>0.82189999999999996</v>
      </c>
      <c r="J6025" s="4">
        <v>1.32E-2</v>
      </c>
      <c r="K6025" s="9">
        <v>6.2300000000000001E-2</v>
      </c>
      <c r="L6025" s="2">
        <v>81191</v>
      </c>
      <c r="M6025" s="11"/>
      <c r="N6025" s="9"/>
    </row>
    <row r="6026" spans="1:15" x14ac:dyDescent="0.3">
      <c r="A6026" s="1" t="str">
        <f>VLOOKUP(F6026,Sheet2!A:C,2,FALSE)</f>
        <v>天气</v>
      </c>
      <c r="B6026" s="1" t="str">
        <f>VLOOKUP(E6026,[1]Sheet4!A:B,2,FALSE)</f>
        <v>SDK</v>
      </c>
      <c r="C6026" s="1" t="str">
        <f t="shared" si="65"/>
        <v>08</v>
      </c>
      <c r="D6026" s="147">
        <v>20150805</v>
      </c>
      <c r="E6026" s="6" t="s">
        <v>64</v>
      </c>
      <c r="F6026" s="6" t="s">
        <v>112</v>
      </c>
      <c r="G6026" s="57">
        <v>21</v>
      </c>
      <c r="H6026" s="10">
        <v>0.26</v>
      </c>
      <c r="I6026" s="9">
        <v>12.381</v>
      </c>
      <c r="J6026" s="4">
        <v>0.38100000000000001</v>
      </c>
      <c r="K6026" s="9">
        <v>3.2500000000000001E-2</v>
      </c>
      <c r="L6026" s="2">
        <v>8</v>
      </c>
      <c r="M6026" s="11"/>
      <c r="N6026" s="9"/>
    </row>
    <row r="6027" spans="1:15" x14ac:dyDescent="0.3">
      <c r="A6027" s="1" t="str">
        <f>VLOOKUP(F6027,Sheet2!A:C,2,FALSE)</f>
        <v>充电屏保</v>
      </c>
      <c r="B6027" s="1" t="str">
        <f>VLOOKUP(E6027,[1]Sheet4!A:B,2,FALSE)</f>
        <v>SDK</v>
      </c>
      <c r="C6027" s="1" t="str">
        <f t="shared" si="65"/>
        <v>08</v>
      </c>
      <c r="D6027" s="147">
        <v>20150805</v>
      </c>
      <c r="E6027" s="6" t="s">
        <v>64</v>
      </c>
      <c r="F6027" s="6" t="s">
        <v>65</v>
      </c>
      <c r="G6027" s="57">
        <v>26823349</v>
      </c>
      <c r="H6027" s="10">
        <v>16264.89</v>
      </c>
      <c r="I6027" s="9">
        <v>0.60640000000000005</v>
      </c>
      <c r="J6027" s="4">
        <v>9.2999999999999992E-3</v>
      </c>
      <c r="K6027" s="9">
        <v>6.5100000000000005E-2</v>
      </c>
      <c r="L6027" s="2">
        <v>249958</v>
      </c>
      <c r="M6027" s="11"/>
      <c r="N6027" s="9"/>
    </row>
    <row r="6028" spans="1:15" x14ac:dyDescent="0.3">
      <c r="A6028" s="1" t="str">
        <f>VLOOKUP(F6028,Sheet2!A:C,2,FALSE)</f>
        <v>其他</v>
      </c>
      <c r="B6028" s="1" t="str">
        <f>VLOOKUP(E6028,[1]Sheet4!A:B,2,FALSE)</f>
        <v>API</v>
      </c>
      <c r="C6028" s="1" t="str">
        <f t="shared" si="65"/>
        <v>08</v>
      </c>
      <c r="D6028" s="147">
        <v>20150806</v>
      </c>
      <c r="E6028" s="23" t="s">
        <v>37</v>
      </c>
      <c r="F6028" s="23" t="s">
        <v>140</v>
      </c>
      <c r="G6028" s="57">
        <v>111096</v>
      </c>
      <c r="H6028" s="28">
        <v>40.729000281499999</v>
      </c>
      <c r="I6028" s="25">
        <v>0.36659999999999998</v>
      </c>
      <c r="J6028" s="26">
        <v>5.1400000000000001E-2</v>
      </c>
      <c r="K6028" s="25">
        <v>7.1000000000000004E-3</v>
      </c>
      <c r="L6028" s="27">
        <v>5708</v>
      </c>
      <c r="M6028" s="26">
        <v>1.7000000000000001E-2</v>
      </c>
      <c r="N6028" s="25">
        <v>0.4199</v>
      </c>
      <c r="O6028" s="24">
        <v>97</v>
      </c>
    </row>
    <row r="6029" spans="1:15" x14ac:dyDescent="0.3">
      <c r="A6029" s="1" t="str">
        <f>VLOOKUP(F6029,Sheet2!A:C,2,FALSE)</f>
        <v>其他</v>
      </c>
      <c r="B6029" s="1" t="str">
        <f>VLOOKUP(E6029,[1]Sheet4!A:B,2,FALSE)</f>
        <v>自家直客</v>
      </c>
      <c r="C6029" s="1" t="str">
        <f t="shared" si="65"/>
        <v>08</v>
      </c>
      <c r="D6029" s="147">
        <v>20150806</v>
      </c>
      <c r="E6029" s="23" t="s">
        <v>14</v>
      </c>
      <c r="F6029" s="23" t="s">
        <v>140</v>
      </c>
      <c r="G6029" s="57">
        <v>217924</v>
      </c>
      <c r="H6029" s="28">
        <v>313.36999809600002</v>
      </c>
      <c r="I6029" s="25">
        <v>1.4379999999999999</v>
      </c>
      <c r="J6029" s="26">
        <v>3.78E-2</v>
      </c>
      <c r="K6029" s="25">
        <v>3.8100000000000002E-2</v>
      </c>
      <c r="L6029" s="27">
        <v>8230</v>
      </c>
      <c r="M6029" s="26">
        <v>1.49E-2</v>
      </c>
      <c r="N6029" s="25">
        <v>2.5476999999999999</v>
      </c>
      <c r="O6029" s="24">
        <v>123</v>
      </c>
    </row>
    <row r="6030" spans="1:15" x14ac:dyDescent="0.3">
      <c r="A6030" s="1" t="str">
        <f>VLOOKUP(F6030,Sheet2!A:C,2,FALSE)</f>
        <v>天气</v>
      </c>
      <c r="B6030" s="1" t="str">
        <f>VLOOKUP(E6030,[1]Sheet4!A:B,2,FALSE)</f>
        <v>自家直客</v>
      </c>
      <c r="C6030" s="1" t="str">
        <f t="shared" si="65"/>
        <v>08</v>
      </c>
      <c r="D6030" s="147">
        <v>20150806</v>
      </c>
      <c r="E6030" s="23" t="s">
        <v>14</v>
      </c>
      <c r="F6030" s="6" t="s">
        <v>107</v>
      </c>
      <c r="G6030" s="57">
        <v>366801</v>
      </c>
      <c r="H6030" s="28">
        <v>3378.88999418</v>
      </c>
      <c r="I6030" s="25">
        <v>9.2118000000000002</v>
      </c>
      <c r="J6030" s="26">
        <v>0.2303</v>
      </c>
      <c r="K6030" s="25">
        <v>0.04</v>
      </c>
      <c r="L6030" s="27">
        <v>84467</v>
      </c>
      <c r="M6030" s="26">
        <v>9.4000000000000004E-3</v>
      </c>
      <c r="N6030" s="25">
        <v>4.2554999999999996</v>
      </c>
      <c r="O6030" s="24">
        <v>794</v>
      </c>
    </row>
    <row r="6031" spans="1:15" x14ac:dyDescent="0.3">
      <c r="A6031" s="1" t="str">
        <f>VLOOKUP(F6031,Sheet2!A:C,2,FALSE)</f>
        <v>其他</v>
      </c>
      <c r="B6031" s="1" t="str">
        <f>VLOOKUP(E6031,[1]Sheet4!A:B,2,FALSE)</f>
        <v>自家直客</v>
      </c>
      <c r="C6031" s="1" t="str">
        <f t="shared" si="65"/>
        <v>08</v>
      </c>
      <c r="D6031" s="147">
        <v>20150806</v>
      </c>
      <c r="E6031" s="23" t="s">
        <v>14</v>
      </c>
      <c r="F6031" s="23" t="s">
        <v>41</v>
      </c>
      <c r="G6031" s="57">
        <v>10890902</v>
      </c>
      <c r="H6031" s="28">
        <v>2404.8699789000002</v>
      </c>
      <c r="I6031" s="25">
        <v>0.2208</v>
      </c>
      <c r="J6031" s="26">
        <v>6.7000000000000002E-3</v>
      </c>
      <c r="K6031" s="25">
        <v>3.2800000000000003E-2</v>
      </c>
      <c r="L6031" s="27">
        <v>73238</v>
      </c>
      <c r="M6031" s="26">
        <v>7.1999999999999998E-3</v>
      </c>
      <c r="N6031" s="25">
        <v>4.5547000000000004</v>
      </c>
      <c r="O6031" s="24">
        <v>528</v>
      </c>
    </row>
    <row r="6032" spans="1:15" x14ac:dyDescent="0.3">
      <c r="A6032" s="1" t="str">
        <f>VLOOKUP(F6032,Sheet2!A:C,2,FALSE)</f>
        <v>其他</v>
      </c>
      <c r="B6032" s="1" t="str">
        <f>VLOOKUP(E6032,[1]Sheet4!A:B,2,FALSE)</f>
        <v>API</v>
      </c>
      <c r="C6032" s="1" t="str">
        <f t="shared" si="65"/>
        <v>08</v>
      </c>
      <c r="D6032" s="147">
        <v>20150806</v>
      </c>
      <c r="E6032" s="23" t="s">
        <v>37</v>
      </c>
      <c r="F6032" s="23" t="s">
        <v>41</v>
      </c>
      <c r="G6032" s="57">
        <v>13394962</v>
      </c>
      <c r="H6032" s="28">
        <v>196.116000606</v>
      </c>
      <c r="I6032" s="25">
        <v>1.46E-2</v>
      </c>
      <c r="J6032" s="26">
        <v>7.1000000000000004E-3</v>
      </c>
      <c r="K6032" s="25">
        <v>2.0999999999999999E-3</v>
      </c>
      <c r="L6032" s="27">
        <v>95402</v>
      </c>
      <c r="M6032" s="26">
        <v>4.5999999999999999E-3</v>
      </c>
      <c r="N6032" s="25">
        <v>0.44569999999999999</v>
      </c>
      <c r="O6032" s="24">
        <v>440</v>
      </c>
    </row>
    <row r="6033" spans="1:15" x14ac:dyDescent="0.3">
      <c r="A6033" s="1" t="str">
        <f>VLOOKUP(F6033,Sheet2!A:C,2,FALSE)</f>
        <v>其他</v>
      </c>
      <c r="B6033" s="1" t="str">
        <f>VLOOKUP(E6033,[1]Sheet4!A:B,2,FALSE)</f>
        <v>自家直客</v>
      </c>
      <c r="C6033" s="1" t="str">
        <f t="shared" si="65"/>
        <v>08</v>
      </c>
      <c r="D6033" s="147">
        <v>20150806</v>
      </c>
      <c r="E6033" s="23" t="s">
        <v>14</v>
      </c>
      <c r="F6033" s="23" t="s">
        <v>73</v>
      </c>
      <c r="G6033" s="57">
        <v>849065</v>
      </c>
      <c r="H6033" s="28">
        <v>279.98999671799999</v>
      </c>
      <c r="I6033" s="25">
        <v>0.32979999999999998</v>
      </c>
      <c r="J6033" s="26">
        <v>1.14E-2</v>
      </c>
      <c r="K6033" s="25">
        <v>2.9000000000000001E-2</v>
      </c>
      <c r="L6033" s="27">
        <v>9648</v>
      </c>
      <c r="M6033" s="26">
        <v>1.1599999999999999E-2</v>
      </c>
      <c r="N6033" s="25">
        <v>2.4998999999999998</v>
      </c>
      <c r="O6033" s="24">
        <v>112</v>
      </c>
    </row>
    <row r="6034" spans="1:15" x14ac:dyDescent="0.3">
      <c r="A6034" s="1" t="str">
        <f>VLOOKUP(F6034,Sheet2!A:C,2,FALSE)</f>
        <v>其他</v>
      </c>
      <c r="B6034" s="1" t="str">
        <f>VLOOKUP(E6034,[1]Sheet4!A:B,2,FALSE)</f>
        <v>API</v>
      </c>
      <c r="C6034" s="1" t="str">
        <f t="shared" si="65"/>
        <v>08</v>
      </c>
      <c r="D6034" s="147">
        <v>20150806</v>
      </c>
      <c r="E6034" s="23" t="s">
        <v>37</v>
      </c>
      <c r="F6034" s="23" t="s">
        <v>73</v>
      </c>
      <c r="G6034" s="57">
        <v>1082664</v>
      </c>
      <c r="H6034" s="28">
        <v>75.103000050399999</v>
      </c>
      <c r="I6034" s="25">
        <v>6.9400000000000003E-2</v>
      </c>
      <c r="J6034" s="26">
        <v>0.01</v>
      </c>
      <c r="K6034" s="25">
        <v>7.0000000000000001E-3</v>
      </c>
      <c r="L6034" s="27">
        <v>10789</v>
      </c>
      <c r="M6034" s="26">
        <v>5.8999999999999999E-3</v>
      </c>
      <c r="N6034" s="25">
        <v>1.1735</v>
      </c>
      <c r="O6034" s="24">
        <v>64</v>
      </c>
    </row>
    <row r="6035" spans="1:15" x14ac:dyDescent="0.3">
      <c r="A6035" s="1" t="str">
        <f>VLOOKUP(F6035,Sheet2!A:C,2,FALSE)</f>
        <v>结果页</v>
      </c>
      <c r="B6035" s="1" t="str">
        <f>VLOOKUP(E6035,[1]Sheet4!A:B,2,FALSE)</f>
        <v>API</v>
      </c>
      <c r="C6035" s="1" t="str">
        <f t="shared" si="65"/>
        <v>08</v>
      </c>
      <c r="D6035" s="147">
        <v>20150806</v>
      </c>
      <c r="E6035" s="23" t="s">
        <v>37</v>
      </c>
      <c r="F6035" s="23" t="s">
        <v>62</v>
      </c>
      <c r="G6035" s="57">
        <v>2872575</v>
      </c>
      <c r="H6035" s="28">
        <v>463.52900409699998</v>
      </c>
      <c r="I6035" s="25">
        <v>0.16139999999999999</v>
      </c>
      <c r="J6035" s="26">
        <v>8.0999999999999996E-3</v>
      </c>
      <c r="K6035" s="25">
        <v>1.9900000000000001E-2</v>
      </c>
      <c r="L6035" s="27">
        <v>23342</v>
      </c>
      <c r="M6035" s="26">
        <v>0.06</v>
      </c>
      <c r="N6035" s="25">
        <v>0.33110000000000001</v>
      </c>
      <c r="O6035" s="24">
        <v>1400</v>
      </c>
    </row>
    <row r="6036" spans="1:15" x14ac:dyDescent="0.3">
      <c r="A6036" s="1" t="str">
        <f>VLOOKUP(F6036,Sheet2!A:C,2,FALSE)</f>
        <v>结果页</v>
      </c>
      <c r="B6036" s="1" t="str">
        <f>VLOOKUP(E6036,[1]Sheet4!A:B,2,FALSE)</f>
        <v>自家直客</v>
      </c>
      <c r="C6036" s="1" t="str">
        <f t="shared" si="65"/>
        <v>08</v>
      </c>
      <c r="D6036" s="147">
        <v>20150806</v>
      </c>
      <c r="E6036" s="23" t="s">
        <v>14</v>
      </c>
      <c r="F6036" s="23" t="s">
        <v>62</v>
      </c>
      <c r="G6036" s="57">
        <v>31709102</v>
      </c>
      <c r="H6036" s="28">
        <v>25984.519962900002</v>
      </c>
      <c r="I6036" s="25">
        <v>0.81950000000000001</v>
      </c>
      <c r="J6036" s="26">
        <v>1.17E-2</v>
      </c>
      <c r="K6036" s="25">
        <v>6.9900000000000004E-2</v>
      </c>
      <c r="L6036" s="27">
        <v>371527</v>
      </c>
      <c r="M6036" s="26">
        <v>6.5799999999999997E-2</v>
      </c>
      <c r="N6036" s="25">
        <v>1.0625</v>
      </c>
      <c r="O6036" s="24">
        <v>24456</v>
      </c>
    </row>
    <row r="6037" spans="1:15" x14ac:dyDescent="0.3">
      <c r="A6037" s="1" t="str">
        <f>VLOOKUP(F6037,Sheet2!A:C,2,FALSE)</f>
        <v>其他</v>
      </c>
      <c r="B6037" s="1" t="str">
        <f>VLOOKUP(E6037,[1]Sheet4!A:B,2,FALSE)</f>
        <v>自家直客</v>
      </c>
      <c r="C6037" s="1" t="str">
        <f t="shared" si="65"/>
        <v>08</v>
      </c>
      <c r="D6037" s="147">
        <v>20150806</v>
      </c>
      <c r="E6037" s="23" t="s">
        <v>14</v>
      </c>
      <c r="F6037" s="23" t="s">
        <v>69</v>
      </c>
      <c r="G6037" s="57">
        <v>24638344</v>
      </c>
      <c r="H6037" s="28">
        <v>8174.0999884299999</v>
      </c>
      <c r="I6037" s="25">
        <v>0.33179999999999998</v>
      </c>
      <c r="J6037" s="26">
        <v>4.7000000000000002E-3</v>
      </c>
      <c r="K6037" s="25">
        <v>7.1300000000000002E-2</v>
      </c>
      <c r="L6037" s="27">
        <v>114708</v>
      </c>
      <c r="M6037" s="26">
        <v>6.1499999999999999E-2</v>
      </c>
      <c r="N6037" s="25">
        <v>1.1596</v>
      </c>
      <c r="O6037" s="24">
        <v>7049</v>
      </c>
    </row>
    <row r="6038" spans="1:15" x14ac:dyDescent="0.3">
      <c r="A6038" s="1" t="str">
        <f>VLOOKUP(F6038,Sheet2!A:C,2,FALSE)</f>
        <v>其他</v>
      </c>
      <c r="B6038" s="1" t="str">
        <f>VLOOKUP(E6038,[1]Sheet4!A:B,2,FALSE)</f>
        <v>API</v>
      </c>
      <c r="C6038" s="1" t="str">
        <f t="shared" si="65"/>
        <v>08</v>
      </c>
      <c r="D6038" s="147">
        <v>20150806</v>
      </c>
      <c r="E6038" s="23" t="s">
        <v>37</v>
      </c>
      <c r="F6038" s="23" t="s">
        <v>69</v>
      </c>
      <c r="G6038" s="57">
        <v>26722534</v>
      </c>
      <c r="H6038" s="28">
        <v>4574.2182014299997</v>
      </c>
      <c r="I6038" s="25">
        <v>0.17119999999999999</v>
      </c>
      <c r="J6038" s="26">
        <v>5.4999999999999997E-3</v>
      </c>
      <c r="K6038" s="25">
        <v>3.1E-2</v>
      </c>
      <c r="L6038" s="27">
        <v>147708</v>
      </c>
      <c r="M6038" s="26">
        <v>4.2700000000000002E-2</v>
      </c>
      <c r="N6038" s="25">
        <v>0.72529999999999994</v>
      </c>
      <c r="O6038" s="24">
        <v>6307</v>
      </c>
    </row>
    <row r="6039" spans="1:15" x14ac:dyDescent="0.3">
      <c r="A6039" s="1" t="str">
        <f>VLOOKUP(F6039,Sheet2!A:C,2,FALSE)</f>
        <v>天气</v>
      </c>
      <c r="B6039" s="1" t="str">
        <f>VLOOKUP(E6039,[1]Sheet4!A:B,2,FALSE)</f>
        <v>自家直客</v>
      </c>
      <c r="C6039" s="1" t="str">
        <f t="shared" si="65"/>
        <v>08</v>
      </c>
      <c r="D6039" s="147">
        <v>20150806</v>
      </c>
      <c r="E6039" s="23" t="s">
        <v>14</v>
      </c>
      <c r="F6039" s="23" t="s">
        <v>111</v>
      </c>
      <c r="G6039" s="57">
        <v>94</v>
      </c>
      <c r="H6039" s="28">
        <v>1.03999998048</v>
      </c>
      <c r="I6039" s="25">
        <v>11.063800000000001</v>
      </c>
      <c r="J6039" s="26">
        <v>0.13830000000000001</v>
      </c>
      <c r="K6039" s="25">
        <v>0.08</v>
      </c>
      <c r="L6039" s="27">
        <v>13</v>
      </c>
      <c r="M6039" s="26">
        <v>0</v>
      </c>
      <c r="N6039" s="25" t="s">
        <v>141</v>
      </c>
      <c r="O6039" s="24">
        <v>0</v>
      </c>
    </row>
    <row r="6040" spans="1:15" x14ac:dyDescent="0.3">
      <c r="A6040" s="1" t="str">
        <f>VLOOKUP(F6040,Sheet2!A:C,2,FALSE)</f>
        <v>其他</v>
      </c>
      <c r="B6040" s="1" t="str">
        <f>VLOOKUP(E6040,[1]Sheet4!A:B,2,FALSE)</f>
        <v>自家直客</v>
      </c>
      <c r="C6040" s="1" t="str">
        <f t="shared" si="65"/>
        <v>08</v>
      </c>
      <c r="D6040" s="147">
        <v>20150806</v>
      </c>
      <c r="E6040" s="23" t="s">
        <v>14</v>
      </c>
      <c r="F6040" s="23" t="s">
        <v>68</v>
      </c>
      <c r="G6040" s="57">
        <v>7274403</v>
      </c>
      <c r="H6040" s="28">
        <v>5616.3999876899998</v>
      </c>
      <c r="I6040" s="25">
        <v>0.77210000000000001</v>
      </c>
      <c r="J6040" s="26">
        <v>1.2500000000000001E-2</v>
      </c>
      <c r="K6040" s="25">
        <v>6.1699999999999998E-2</v>
      </c>
      <c r="L6040" s="27">
        <v>91097</v>
      </c>
      <c r="M6040" s="26">
        <v>4.8500000000000001E-2</v>
      </c>
      <c r="N6040" s="25">
        <v>1.2715000000000001</v>
      </c>
      <c r="O6040" s="24">
        <v>4417</v>
      </c>
    </row>
    <row r="6041" spans="1:15" x14ac:dyDescent="0.3">
      <c r="A6041" s="1" t="str">
        <f>VLOOKUP(F6041,Sheet2!A:C,2,FALSE)</f>
        <v>其他</v>
      </c>
      <c r="B6041" s="1" t="str">
        <f>VLOOKUP(E6041,[1]Sheet4!A:B,2,FALSE)</f>
        <v>API</v>
      </c>
      <c r="C6041" s="1" t="str">
        <f t="shared" si="65"/>
        <v>08</v>
      </c>
      <c r="D6041" s="147">
        <v>20150806</v>
      </c>
      <c r="E6041" s="23" t="s">
        <v>37</v>
      </c>
      <c r="F6041" s="23" t="s">
        <v>68</v>
      </c>
      <c r="G6041" s="57">
        <v>4022389</v>
      </c>
      <c r="H6041" s="28">
        <v>953.95400796800004</v>
      </c>
      <c r="I6041" s="25">
        <v>0.23719999999999999</v>
      </c>
      <c r="J6041" s="26">
        <v>8.9999999999999993E-3</v>
      </c>
      <c r="K6041" s="25">
        <v>2.64E-2</v>
      </c>
      <c r="L6041" s="27">
        <v>36169</v>
      </c>
      <c r="M6041" s="26">
        <v>6.3299999999999995E-2</v>
      </c>
      <c r="N6041" s="25">
        <v>0.41660000000000003</v>
      </c>
      <c r="O6041" s="24">
        <v>2290</v>
      </c>
    </row>
    <row r="6042" spans="1:15" x14ac:dyDescent="0.3">
      <c r="A6042" s="1" t="str">
        <f>VLOOKUP(F6042,Sheet2!A:C,2,FALSE)</f>
        <v>充电屏保</v>
      </c>
      <c r="B6042" s="1" t="str">
        <f>VLOOKUP(E6042,[1]Sheet4!A:B,2,FALSE)</f>
        <v>自家直客</v>
      </c>
      <c r="C6042" s="1" t="str">
        <f t="shared" si="65"/>
        <v>08</v>
      </c>
      <c r="D6042" s="147">
        <v>20150806</v>
      </c>
      <c r="E6042" s="23" t="s">
        <v>14</v>
      </c>
      <c r="F6042" s="23" t="s">
        <v>67</v>
      </c>
      <c r="G6042" s="57">
        <v>314956427</v>
      </c>
      <c r="H6042" s="28">
        <v>24240.2560075</v>
      </c>
      <c r="I6042" s="25">
        <v>7.6999999999999999E-2</v>
      </c>
      <c r="J6042" s="26">
        <v>7.1000000000000004E-3</v>
      </c>
      <c r="K6042" s="25">
        <v>1.0800000000000001E-2</v>
      </c>
      <c r="L6042" s="27">
        <v>2242332</v>
      </c>
      <c r="M6042" s="26">
        <v>9.2999999999999992E-3</v>
      </c>
      <c r="N6042" s="25">
        <v>1.1604000000000001</v>
      </c>
      <c r="O6042" s="24">
        <v>20889</v>
      </c>
    </row>
    <row r="6043" spans="1:15" x14ac:dyDescent="0.3">
      <c r="A6043" s="1" t="str">
        <f>VLOOKUP(F6043,Sheet2!A:C,2,FALSE)</f>
        <v>充电屏保</v>
      </c>
      <c r="B6043" s="1" t="str">
        <f>VLOOKUP(E6043,[1]Sheet4!A:B,2,FALSE)</f>
        <v>API</v>
      </c>
      <c r="C6043" s="1" t="str">
        <f t="shared" si="65"/>
        <v>08</v>
      </c>
      <c r="D6043" s="147">
        <v>20150806</v>
      </c>
      <c r="E6043" s="23" t="s">
        <v>37</v>
      </c>
      <c r="F6043" s="23" t="s">
        <v>67</v>
      </c>
      <c r="G6043" s="57">
        <v>162</v>
      </c>
      <c r="H6043" s="28">
        <v>0</v>
      </c>
      <c r="I6043" s="25">
        <v>0</v>
      </c>
      <c r="J6043" s="26">
        <v>6.1999999999999998E-3</v>
      </c>
      <c r="K6043" s="25">
        <v>0</v>
      </c>
      <c r="L6043" s="27">
        <v>1</v>
      </c>
      <c r="M6043" s="26">
        <v>0</v>
      </c>
      <c r="N6043" s="25" t="s">
        <v>141</v>
      </c>
      <c r="O6043" s="24">
        <v>0</v>
      </c>
    </row>
    <row r="6044" spans="1:15" x14ac:dyDescent="0.3">
      <c r="A6044" s="1" t="str">
        <f>VLOOKUP(F6044,Sheet2!A:C,2,FALSE)</f>
        <v>其他</v>
      </c>
      <c r="B6044" s="1" t="str">
        <f>VLOOKUP(E6044,[1]Sheet4!A:B,2,FALSE)</f>
        <v>自家直客</v>
      </c>
      <c r="C6044" s="1" t="str">
        <f t="shared" si="65"/>
        <v>08</v>
      </c>
      <c r="D6044" s="147">
        <v>20150806</v>
      </c>
      <c r="E6044" s="23" t="s">
        <v>14</v>
      </c>
      <c r="F6044" s="23" t="s">
        <v>76</v>
      </c>
      <c r="G6044" s="57">
        <v>6157858</v>
      </c>
      <c r="H6044" s="28">
        <v>3769.7199955699998</v>
      </c>
      <c r="I6044" s="25">
        <v>0.61219999999999997</v>
      </c>
      <c r="J6044" s="26">
        <v>1.0500000000000001E-2</v>
      </c>
      <c r="K6044" s="25">
        <v>5.8299999999999998E-2</v>
      </c>
      <c r="L6044" s="27">
        <v>64696</v>
      </c>
      <c r="M6044" s="26">
        <v>0.1036</v>
      </c>
      <c r="N6044" s="25">
        <v>0.56230000000000002</v>
      </c>
      <c r="O6044" s="24">
        <v>6704</v>
      </c>
    </row>
    <row r="6045" spans="1:15" x14ac:dyDescent="0.3">
      <c r="A6045" s="1" t="str">
        <f>VLOOKUP(F6045,Sheet2!A:C,2,FALSE)</f>
        <v>其他</v>
      </c>
      <c r="B6045" s="1" t="str">
        <f>VLOOKUP(E6045,[1]Sheet4!A:B,2,FALSE)</f>
        <v>API</v>
      </c>
      <c r="C6045" s="1" t="str">
        <f t="shared" si="65"/>
        <v>08</v>
      </c>
      <c r="D6045" s="147">
        <v>20150806</v>
      </c>
      <c r="E6045" s="23" t="s">
        <v>37</v>
      </c>
      <c r="F6045" s="23" t="s">
        <v>76</v>
      </c>
      <c r="G6045" s="57">
        <v>3410583</v>
      </c>
      <c r="H6045" s="28">
        <v>894.31800666599997</v>
      </c>
      <c r="I6045" s="25">
        <v>0.26219999999999999</v>
      </c>
      <c r="J6045" s="26">
        <v>7.7000000000000002E-3</v>
      </c>
      <c r="K6045" s="25">
        <v>3.4000000000000002E-2</v>
      </c>
      <c r="L6045" s="27">
        <v>26285</v>
      </c>
      <c r="M6045" s="26">
        <v>8.0399999999999999E-2</v>
      </c>
      <c r="N6045" s="25">
        <v>0.42299999999999999</v>
      </c>
      <c r="O6045" s="24">
        <v>2114</v>
      </c>
    </row>
    <row r="6046" spans="1:15" x14ac:dyDescent="0.3">
      <c r="A6046" s="1" t="str">
        <f>VLOOKUP(F6046,Sheet2!A:C,2,FALSE)</f>
        <v>其他</v>
      </c>
      <c r="B6046" s="1" t="str">
        <f>VLOOKUP(E6046,[1]Sheet4!A:B,2,FALSE)</f>
        <v>API</v>
      </c>
      <c r="C6046" s="1" t="str">
        <f t="shared" si="65"/>
        <v>08</v>
      </c>
      <c r="D6046" s="147">
        <v>20150806</v>
      </c>
      <c r="E6046" s="23" t="s">
        <v>37</v>
      </c>
      <c r="F6046" s="23" t="s">
        <v>142</v>
      </c>
      <c r="G6046" s="57">
        <v>2093735</v>
      </c>
      <c r="H6046" s="28">
        <v>134.06306319399999</v>
      </c>
      <c r="I6046" s="25">
        <v>6.4000000000000001E-2</v>
      </c>
      <c r="J6046" s="26">
        <v>4.8999999999999998E-3</v>
      </c>
      <c r="K6046" s="25">
        <v>1.3100000000000001E-2</v>
      </c>
      <c r="L6046" s="27">
        <v>10251</v>
      </c>
      <c r="M6046" s="26">
        <v>1.7299999999999999E-2</v>
      </c>
      <c r="N6046" s="25">
        <v>0.75739999999999996</v>
      </c>
      <c r="O6046" s="24">
        <v>177</v>
      </c>
    </row>
    <row r="6047" spans="1:15" x14ac:dyDescent="0.3">
      <c r="A6047" s="1" t="str">
        <f>VLOOKUP(F6047,Sheet2!A:C,2,FALSE)</f>
        <v>其他</v>
      </c>
      <c r="B6047" s="1" t="str">
        <f>VLOOKUP(E6047,[1]Sheet4!A:B,2,FALSE)</f>
        <v>自家直客</v>
      </c>
      <c r="C6047" s="1" t="str">
        <f t="shared" si="65"/>
        <v>08</v>
      </c>
      <c r="D6047" s="147">
        <v>20150806</v>
      </c>
      <c r="E6047" s="23" t="s">
        <v>14</v>
      </c>
      <c r="F6047" s="23" t="s">
        <v>142</v>
      </c>
      <c r="G6047" s="57">
        <v>1959988</v>
      </c>
      <c r="H6047" s="28">
        <v>525.09999667099999</v>
      </c>
      <c r="I6047" s="25">
        <v>0.26790000000000003</v>
      </c>
      <c r="J6047" s="26">
        <v>6.0000000000000001E-3</v>
      </c>
      <c r="K6047" s="25">
        <v>4.4499999999999998E-2</v>
      </c>
      <c r="L6047" s="27">
        <v>11787</v>
      </c>
      <c r="M6047" s="26">
        <v>2.3300000000000001E-2</v>
      </c>
      <c r="N6047" s="25">
        <v>1.9095</v>
      </c>
      <c r="O6047" s="24">
        <v>275</v>
      </c>
    </row>
    <row r="6048" spans="1:15" x14ac:dyDescent="0.3">
      <c r="A6048" s="1" t="str">
        <f>VLOOKUP(F6048,Sheet2!A:C,2,FALSE)</f>
        <v>结果页</v>
      </c>
      <c r="B6048" s="1" t="str">
        <f>VLOOKUP(E6048,[1]Sheet4!A:B,2,FALSE)</f>
        <v>自家直客</v>
      </c>
      <c r="C6048" s="1" t="str">
        <f t="shared" si="65"/>
        <v>08</v>
      </c>
      <c r="D6048" s="147">
        <v>20150806</v>
      </c>
      <c r="E6048" s="23" t="s">
        <v>14</v>
      </c>
      <c r="F6048" s="23" t="s">
        <v>63</v>
      </c>
      <c r="G6048" s="57">
        <v>7853843</v>
      </c>
      <c r="H6048" s="28">
        <v>8757.4499815800009</v>
      </c>
      <c r="I6048" s="25">
        <v>1.1151</v>
      </c>
      <c r="J6048" s="26">
        <v>1.9699999999999999E-2</v>
      </c>
      <c r="K6048" s="25">
        <v>5.6500000000000002E-2</v>
      </c>
      <c r="L6048" s="27">
        <v>154919</v>
      </c>
      <c r="M6048" s="26">
        <v>8.9800000000000005E-2</v>
      </c>
      <c r="N6048" s="25">
        <v>0.62990000000000002</v>
      </c>
      <c r="O6048" s="24">
        <v>13904</v>
      </c>
    </row>
    <row r="6049" spans="1:15" x14ac:dyDescent="0.3">
      <c r="A6049" s="1" t="str">
        <f>VLOOKUP(F6049,Sheet2!A:C,2,FALSE)</f>
        <v>结果页</v>
      </c>
      <c r="B6049" s="1" t="str">
        <f>VLOOKUP(E6049,[1]Sheet4!A:B,2,FALSE)</f>
        <v>API</v>
      </c>
      <c r="C6049" s="1" t="str">
        <f t="shared" si="65"/>
        <v>08</v>
      </c>
      <c r="D6049" s="147">
        <v>20150806</v>
      </c>
      <c r="E6049" s="23" t="s">
        <v>37</v>
      </c>
      <c r="F6049" s="23" t="s">
        <v>63</v>
      </c>
      <c r="G6049" s="57">
        <v>1531708</v>
      </c>
      <c r="H6049" s="28">
        <v>787.93200555099997</v>
      </c>
      <c r="I6049" s="25">
        <v>0.51439999999999997</v>
      </c>
      <c r="J6049" s="26">
        <v>2.0400000000000001E-2</v>
      </c>
      <c r="K6049" s="25">
        <v>2.52E-2</v>
      </c>
      <c r="L6049" s="27">
        <v>31206</v>
      </c>
      <c r="M6049" s="26">
        <v>7.9799999999999996E-2</v>
      </c>
      <c r="N6049" s="25">
        <v>0.31630000000000003</v>
      </c>
      <c r="O6049" s="24">
        <v>2491</v>
      </c>
    </row>
    <row r="6050" spans="1:15" x14ac:dyDescent="0.3">
      <c r="A6050" s="1" t="str">
        <f>VLOOKUP(F6050,Sheet2!A:C,2,FALSE)</f>
        <v>天气</v>
      </c>
      <c r="B6050" s="1" t="str">
        <f>VLOOKUP(E6050,[1]Sheet4!A:B,2,FALSE)</f>
        <v>自家直客</v>
      </c>
      <c r="C6050" s="1" t="str">
        <f t="shared" si="65"/>
        <v>08</v>
      </c>
      <c r="D6050" s="147">
        <v>20150806</v>
      </c>
      <c r="E6050" s="23" t="s">
        <v>14</v>
      </c>
      <c r="F6050" s="23" t="s">
        <v>109</v>
      </c>
      <c r="G6050" s="57">
        <v>30809</v>
      </c>
      <c r="H6050" s="28">
        <v>43.8199998252</v>
      </c>
      <c r="I6050" s="25">
        <v>1.4222999999999999</v>
      </c>
      <c r="J6050" s="26">
        <v>2.23E-2</v>
      </c>
      <c r="K6050" s="25">
        <v>6.3799999999999996E-2</v>
      </c>
      <c r="L6050" s="27">
        <v>687</v>
      </c>
      <c r="M6050" s="26">
        <v>3.6400000000000002E-2</v>
      </c>
      <c r="N6050" s="25">
        <v>1.7527999999999999</v>
      </c>
      <c r="O6050" s="24">
        <v>25</v>
      </c>
    </row>
    <row r="6051" spans="1:15" x14ac:dyDescent="0.3">
      <c r="A6051" s="1" t="str">
        <f>VLOOKUP(F6051,Sheet2!A:C,2,FALSE)</f>
        <v>充电屏保</v>
      </c>
      <c r="B6051" s="1" t="str">
        <f>VLOOKUP(E6051,[1]Sheet4!A:B,2,FALSE)</f>
        <v>自家直客</v>
      </c>
      <c r="C6051" s="1" t="str">
        <f t="shared" si="65"/>
        <v>08</v>
      </c>
      <c r="D6051" s="147">
        <v>20150806</v>
      </c>
      <c r="E6051" s="23" t="s">
        <v>14</v>
      </c>
      <c r="F6051" s="23" t="s">
        <v>72</v>
      </c>
      <c r="G6051" s="57">
        <v>1473542</v>
      </c>
      <c r="H6051" s="28">
        <v>43.460800443700002</v>
      </c>
      <c r="I6051" s="25">
        <v>2.9499999999999998E-2</v>
      </c>
      <c r="J6051" s="26">
        <v>1.1900000000000001E-2</v>
      </c>
      <c r="K6051" s="25">
        <v>2.5000000000000001E-3</v>
      </c>
      <c r="L6051" s="27">
        <v>17591</v>
      </c>
      <c r="M6051" s="26">
        <v>5.7000000000000002E-3</v>
      </c>
      <c r="N6051" s="25">
        <v>0.43030000000000002</v>
      </c>
      <c r="O6051" s="24">
        <v>101</v>
      </c>
    </row>
    <row r="6052" spans="1:15" x14ac:dyDescent="0.3">
      <c r="A6052" s="1" t="str">
        <f>VLOOKUP(F6052,Sheet2!A:C,2,FALSE)</f>
        <v>其他</v>
      </c>
      <c r="B6052" s="1" t="str">
        <f>VLOOKUP(E6052,[1]Sheet4!A:B,2,FALSE)</f>
        <v>API</v>
      </c>
      <c r="C6052" s="1" t="str">
        <f t="shared" ref="C6052:C6115" si="66">RIGHT(LEFT(D6052,6),2)</f>
        <v>08</v>
      </c>
      <c r="D6052" s="147">
        <v>20150806</v>
      </c>
      <c r="E6052" s="23" t="s">
        <v>37</v>
      </c>
      <c r="F6052" s="23" t="s">
        <v>75</v>
      </c>
      <c r="G6052" s="57">
        <v>32166863</v>
      </c>
      <c r="H6052" s="28">
        <v>2916.0640216400002</v>
      </c>
      <c r="I6052" s="25">
        <v>9.0700000000000003E-2</v>
      </c>
      <c r="J6052" s="26">
        <v>4.7000000000000002E-3</v>
      </c>
      <c r="K6052" s="25">
        <v>1.9099999999999999E-2</v>
      </c>
      <c r="L6052" s="27">
        <v>152644</v>
      </c>
      <c r="M6052" s="26">
        <v>2.41E-2</v>
      </c>
      <c r="N6052" s="25">
        <v>0.79149999999999998</v>
      </c>
      <c r="O6052" s="24">
        <v>3684</v>
      </c>
    </row>
    <row r="6053" spans="1:15" x14ac:dyDescent="0.3">
      <c r="A6053" s="1" t="str">
        <f>VLOOKUP(F6053,Sheet2!A:C,2,FALSE)</f>
        <v>其他</v>
      </c>
      <c r="B6053" s="1" t="str">
        <f>VLOOKUP(E6053,[1]Sheet4!A:B,2,FALSE)</f>
        <v>自家直客</v>
      </c>
      <c r="C6053" s="1" t="str">
        <f t="shared" si="66"/>
        <v>08</v>
      </c>
      <c r="D6053" s="147">
        <v>20150806</v>
      </c>
      <c r="E6053" s="23" t="s">
        <v>14</v>
      </c>
      <c r="F6053" s="23" t="s">
        <v>75</v>
      </c>
      <c r="G6053" s="57">
        <v>10301403</v>
      </c>
      <c r="H6053" s="28">
        <v>2825.6499887300001</v>
      </c>
      <c r="I6053" s="25">
        <v>0.27429999999999999</v>
      </c>
      <c r="J6053" s="26">
        <v>6.0000000000000001E-3</v>
      </c>
      <c r="K6053" s="25">
        <v>4.5499999999999999E-2</v>
      </c>
      <c r="L6053" s="27">
        <v>62153</v>
      </c>
      <c r="M6053" s="26">
        <v>3.6299999999999999E-2</v>
      </c>
      <c r="N6053" s="25">
        <v>1.2507999999999999</v>
      </c>
      <c r="O6053" s="24">
        <v>2259</v>
      </c>
    </row>
    <row r="6054" spans="1:15" x14ac:dyDescent="0.3">
      <c r="A6054" s="1" t="str">
        <f>VLOOKUP(F6054,Sheet2!A:C,2,FALSE)</f>
        <v>其他</v>
      </c>
      <c r="B6054" s="1" t="str">
        <f>VLOOKUP(E6054,[1]Sheet4!A:B,2,FALSE)</f>
        <v>自家直客</v>
      </c>
      <c r="C6054" s="1" t="str">
        <f t="shared" si="66"/>
        <v>08</v>
      </c>
      <c r="D6054" s="147">
        <v>20150806</v>
      </c>
      <c r="E6054" s="23" t="s">
        <v>14</v>
      </c>
      <c r="F6054" s="23" t="s">
        <v>55</v>
      </c>
      <c r="G6054" s="57">
        <v>8812250</v>
      </c>
      <c r="H6054" s="28">
        <v>5766.0365201699997</v>
      </c>
      <c r="I6054" s="25">
        <v>0.65429999999999999</v>
      </c>
      <c r="J6054" s="26">
        <v>1.3599999999999999E-2</v>
      </c>
      <c r="K6054" s="25">
        <v>4.8099999999999997E-2</v>
      </c>
      <c r="L6054" s="27">
        <v>119896</v>
      </c>
      <c r="M6054" s="26">
        <v>1.66E-2</v>
      </c>
      <c r="N6054" s="25">
        <v>2.8917000000000002</v>
      </c>
      <c r="O6054" s="24">
        <v>1994</v>
      </c>
    </row>
    <row r="6055" spans="1:15" x14ac:dyDescent="0.3">
      <c r="A6055" s="1" t="str">
        <f>VLOOKUP(F6055,Sheet2!A:C,2,FALSE)</f>
        <v>其他</v>
      </c>
      <c r="B6055" s="1" t="str">
        <f>VLOOKUP(E6055,[1]Sheet4!A:B,2,FALSE)</f>
        <v>API</v>
      </c>
      <c r="C6055" s="1" t="str">
        <f t="shared" si="66"/>
        <v>08</v>
      </c>
      <c r="D6055" s="147">
        <v>20150806</v>
      </c>
      <c r="E6055" s="23" t="s">
        <v>37</v>
      </c>
      <c r="F6055" s="23" t="s">
        <v>55</v>
      </c>
      <c r="G6055" s="57">
        <v>3068906</v>
      </c>
      <c r="H6055" s="28">
        <v>317.83945412000003</v>
      </c>
      <c r="I6055" s="25">
        <v>0.1036</v>
      </c>
      <c r="J6055" s="26">
        <v>1.47E-2</v>
      </c>
      <c r="K6055" s="25">
        <v>7.0000000000000001E-3</v>
      </c>
      <c r="L6055" s="27">
        <v>45256</v>
      </c>
      <c r="M6055" s="26">
        <v>1.4800000000000001E-2</v>
      </c>
      <c r="N6055" s="25">
        <v>0.47370000000000001</v>
      </c>
      <c r="O6055" s="24">
        <v>671</v>
      </c>
    </row>
    <row r="6056" spans="1:15" x14ac:dyDescent="0.3">
      <c r="A6056" s="1" t="str">
        <f>VLOOKUP(F6056,Sheet2!A:C,2,FALSE)</f>
        <v>结果页</v>
      </c>
      <c r="B6056" s="1" t="str">
        <f>VLOOKUP(E6056,[1]Sheet4!A:B,2,FALSE)</f>
        <v>自家直客</v>
      </c>
      <c r="C6056" s="1" t="str">
        <f t="shared" si="66"/>
        <v>08</v>
      </c>
      <c r="D6056" s="147">
        <v>20150806</v>
      </c>
      <c r="E6056" s="23" t="s">
        <v>14</v>
      </c>
      <c r="F6056" s="23" t="s">
        <v>61</v>
      </c>
      <c r="G6056" s="57">
        <v>5455834</v>
      </c>
      <c r="H6056" s="28">
        <v>11674.9465678</v>
      </c>
      <c r="I6056" s="25">
        <v>2.1398999999999999</v>
      </c>
      <c r="J6056" s="26">
        <v>3.09E-2</v>
      </c>
      <c r="K6056" s="25">
        <v>6.9199999999999998E-2</v>
      </c>
      <c r="L6056" s="27">
        <v>168764</v>
      </c>
      <c r="M6056" s="26">
        <v>0.05</v>
      </c>
      <c r="N6056" s="25">
        <v>1.3825000000000001</v>
      </c>
      <c r="O6056" s="24">
        <v>8445</v>
      </c>
    </row>
    <row r="6057" spans="1:15" x14ac:dyDescent="0.3">
      <c r="A6057" s="1" t="str">
        <f>VLOOKUP(F6057,Sheet2!A:C,2,FALSE)</f>
        <v>结果页</v>
      </c>
      <c r="B6057" s="1" t="str">
        <f>VLOOKUP(E6057,[1]Sheet4!A:B,2,FALSE)</f>
        <v>API</v>
      </c>
      <c r="C6057" s="1" t="str">
        <f t="shared" si="66"/>
        <v>08</v>
      </c>
      <c r="D6057" s="147">
        <v>20150806</v>
      </c>
      <c r="E6057" s="23" t="s">
        <v>37</v>
      </c>
      <c r="F6057" s="23" t="s">
        <v>61</v>
      </c>
      <c r="G6057" s="57">
        <v>718836</v>
      </c>
      <c r="H6057" s="28">
        <v>412.57200552900002</v>
      </c>
      <c r="I6057" s="25">
        <v>0.57389999999999997</v>
      </c>
      <c r="J6057" s="26">
        <v>3.5900000000000001E-2</v>
      </c>
      <c r="K6057" s="25">
        <v>1.6E-2</v>
      </c>
      <c r="L6057" s="27">
        <v>25772</v>
      </c>
      <c r="M6057" s="26">
        <v>5.0999999999999997E-2</v>
      </c>
      <c r="N6057" s="25">
        <v>0.314</v>
      </c>
      <c r="O6057" s="24">
        <v>1314</v>
      </c>
    </row>
    <row r="6058" spans="1:15" x14ac:dyDescent="0.3">
      <c r="A6058" s="1" t="str">
        <f>VLOOKUP(F6058,Sheet2!A:C,2,FALSE)</f>
        <v>充电屏保</v>
      </c>
      <c r="B6058" s="1" t="str">
        <f>VLOOKUP(E6058,[1]Sheet4!A:B,2,FALSE)</f>
        <v>自家直客</v>
      </c>
      <c r="C6058" s="1" t="str">
        <f t="shared" si="66"/>
        <v>08</v>
      </c>
      <c r="D6058" s="147">
        <v>20150806</v>
      </c>
      <c r="E6058" s="23" t="s">
        <v>14</v>
      </c>
      <c r="F6058" s="23" t="s">
        <v>65</v>
      </c>
      <c r="G6058" s="57">
        <v>16040775</v>
      </c>
      <c r="H6058" s="28">
        <v>2198.0661220400002</v>
      </c>
      <c r="I6058" s="25">
        <v>0.13700000000000001</v>
      </c>
      <c r="J6058" s="26">
        <v>1.1299999999999999E-2</v>
      </c>
      <c r="K6058" s="25">
        <v>1.21E-2</v>
      </c>
      <c r="L6058" s="27">
        <v>181907</v>
      </c>
      <c r="M6058" s="26">
        <v>8.6999999999999994E-3</v>
      </c>
      <c r="N6058" s="25">
        <v>1.3815999999999999</v>
      </c>
      <c r="O6058" s="24">
        <v>1591</v>
      </c>
    </row>
    <row r="6059" spans="1:15" x14ac:dyDescent="0.3">
      <c r="A6059" s="1" t="str">
        <f>VLOOKUP(F6059,Sheet2!A:C,2,FALSE)</f>
        <v>充电屏保</v>
      </c>
      <c r="B6059" s="1" t="str">
        <f>VLOOKUP(E6059,[1]Sheet4!A:B,2,FALSE)</f>
        <v>API</v>
      </c>
      <c r="C6059" s="1" t="str">
        <f t="shared" si="66"/>
        <v>08</v>
      </c>
      <c r="D6059" s="147">
        <v>20150806</v>
      </c>
      <c r="E6059" s="23" t="s">
        <v>37</v>
      </c>
      <c r="F6059" s="23" t="s">
        <v>65</v>
      </c>
      <c r="G6059" s="57">
        <v>1366</v>
      </c>
      <c r="H6059" s="28">
        <v>0</v>
      </c>
      <c r="I6059" s="25">
        <v>0</v>
      </c>
      <c r="J6059" s="26">
        <v>3.7000000000000002E-3</v>
      </c>
      <c r="K6059" s="25">
        <v>0</v>
      </c>
      <c r="L6059" s="27">
        <v>5</v>
      </c>
      <c r="M6059" s="26">
        <v>0</v>
      </c>
      <c r="N6059" s="25" t="s">
        <v>141</v>
      </c>
      <c r="O6059" s="24">
        <v>0</v>
      </c>
    </row>
    <row r="6060" spans="1:15" x14ac:dyDescent="0.3">
      <c r="A6060" s="1" t="str">
        <f>VLOOKUP(F6060,Sheet2!A:C,2,FALSE)</f>
        <v>结果页</v>
      </c>
      <c r="B6060" s="1" t="str">
        <f>VLOOKUP(E6060,[1]Sheet4!A:B,2,FALSE)</f>
        <v>API</v>
      </c>
      <c r="C6060" s="1" t="str">
        <f t="shared" si="66"/>
        <v>08</v>
      </c>
      <c r="D6060" s="147">
        <v>20150807</v>
      </c>
      <c r="E6060" s="23" t="s">
        <v>37</v>
      </c>
      <c r="F6060" s="23" t="s">
        <v>62</v>
      </c>
      <c r="G6060" s="57">
        <v>2786902</v>
      </c>
      <c r="H6060" s="28">
        <v>451.65400331500001</v>
      </c>
      <c r="I6060" s="25">
        <v>0.16209999999999999</v>
      </c>
      <c r="J6060" s="26">
        <v>8.0000000000000002E-3</v>
      </c>
      <c r="K6060" s="25">
        <v>2.0299999999999999E-2</v>
      </c>
      <c r="L6060" s="27">
        <v>22297</v>
      </c>
      <c r="M6060" s="26">
        <v>6.1899999999999997E-2</v>
      </c>
      <c r="N6060" s="25">
        <v>0.32700000000000001</v>
      </c>
      <c r="O6060" s="24">
        <v>1381</v>
      </c>
    </row>
    <row r="6061" spans="1:15" x14ac:dyDescent="0.3">
      <c r="A6061" s="1" t="str">
        <f>VLOOKUP(F6061,Sheet2!A:C,2,FALSE)</f>
        <v>结果页</v>
      </c>
      <c r="B6061" s="1" t="str">
        <f>VLOOKUP(E6061,[1]Sheet4!A:B,2,FALSE)</f>
        <v>自家直客</v>
      </c>
      <c r="C6061" s="1" t="str">
        <f t="shared" si="66"/>
        <v>08</v>
      </c>
      <c r="D6061" s="147">
        <v>20150807</v>
      </c>
      <c r="E6061" s="23" t="s">
        <v>14</v>
      </c>
      <c r="F6061" s="23" t="s">
        <v>62</v>
      </c>
      <c r="G6061" s="57">
        <v>30687436</v>
      </c>
      <c r="H6061" s="28">
        <v>24031.779948300002</v>
      </c>
      <c r="I6061" s="25">
        <v>0.78310000000000002</v>
      </c>
      <c r="J6061" s="26">
        <v>1.18E-2</v>
      </c>
      <c r="K6061" s="25">
        <v>6.6500000000000004E-2</v>
      </c>
      <c r="L6061" s="27">
        <v>361316</v>
      </c>
      <c r="M6061" s="26">
        <v>6.5199999999999994E-2</v>
      </c>
      <c r="N6061" s="25">
        <v>1.0199</v>
      </c>
      <c r="O6061" s="24">
        <v>23564</v>
      </c>
    </row>
    <row r="6062" spans="1:15" x14ac:dyDescent="0.3">
      <c r="A6062" s="1" t="str">
        <f>VLOOKUP(F6062,Sheet2!A:C,2,FALSE)</f>
        <v>其他</v>
      </c>
      <c r="B6062" s="1" t="str">
        <f>VLOOKUP(E6062,[1]Sheet4!A:B,2,FALSE)</f>
        <v>自家直客</v>
      </c>
      <c r="C6062" s="1" t="str">
        <f t="shared" si="66"/>
        <v>08</v>
      </c>
      <c r="D6062" s="147">
        <v>20150807</v>
      </c>
      <c r="E6062" s="23" t="s">
        <v>14</v>
      </c>
      <c r="F6062" s="23" t="s">
        <v>69</v>
      </c>
      <c r="G6062" s="57">
        <v>23982371</v>
      </c>
      <c r="H6062" s="28">
        <v>7943.7599850500001</v>
      </c>
      <c r="I6062" s="25">
        <v>0.33119999999999999</v>
      </c>
      <c r="J6062" s="26">
        <v>4.7000000000000002E-3</v>
      </c>
      <c r="K6062" s="25">
        <v>7.0099999999999996E-2</v>
      </c>
      <c r="L6062" s="27">
        <v>113348</v>
      </c>
      <c r="M6062" s="26">
        <v>6.1400000000000003E-2</v>
      </c>
      <c r="N6062" s="25">
        <v>1.1419999999999999</v>
      </c>
      <c r="O6062" s="24">
        <v>6956</v>
      </c>
    </row>
    <row r="6063" spans="1:15" x14ac:dyDescent="0.3">
      <c r="A6063" s="1" t="str">
        <f>VLOOKUP(F6063,Sheet2!A:C,2,FALSE)</f>
        <v>其他</v>
      </c>
      <c r="B6063" s="1" t="str">
        <f>VLOOKUP(E6063,[1]Sheet4!A:B,2,FALSE)</f>
        <v>API</v>
      </c>
      <c r="C6063" s="1" t="str">
        <f t="shared" si="66"/>
        <v>08</v>
      </c>
      <c r="D6063" s="147">
        <v>20150807</v>
      </c>
      <c r="E6063" s="23" t="s">
        <v>37</v>
      </c>
      <c r="F6063" s="23" t="s">
        <v>69</v>
      </c>
      <c r="G6063" s="57">
        <v>26750978</v>
      </c>
      <c r="H6063" s="28">
        <v>4911.7837737600003</v>
      </c>
      <c r="I6063" s="25">
        <v>0.18360000000000001</v>
      </c>
      <c r="J6063" s="26">
        <v>5.7000000000000002E-3</v>
      </c>
      <c r="K6063" s="25">
        <v>3.2300000000000002E-2</v>
      </c>
      <c r="L6063" s="27">
        <v>152031</v>
      </c>
      <c r="M6063" s="26">
        <v>4.3299999999999998E-2</v>
      </c>
      <c r="N6063" s="25">
        <v>0.74550000000000005</v>
      </c>
      <c r="O6063" s="24">
        <v>6589</v>
      </c>
    </row>
    <row r="6064" spans="1:15" x14ac:dyDescent="0.3">
      <c r="A6064" s="1" t="str">
        <f>VLOOKUP(F6064,Sheet2!A:C,2,FALSE)</f>
        <v>天气</v>
      </c>
      <c r="B6064" s="1" t="str">
        <f>VLOOKUP(E6064,[1]Sheet4!A:B,2,FALSE)</f>
        <v>自家直客</v>
      </c>
      <c r="C6064" s="1" t="str">
        <f t="shared" si="66"/>
        <v>08</v>
      </c>
      <c r="D6064" s="147">
        <v>20150807</v>
      </c>
      <c r="E6064" s="23" t="s">
        <v>14</v>
      </c>
      <c r="F6064" s="23" t="s">
        <v>111</v>
      </c>
      <c r="G6064" s="57">
        <v>59</v>
      </c>
      <c r="H6064" s="28">
        <v>0.65000000782300005</v>
      </c>
      <c r="I6064" s="25">
        <v>11.0169</v>
      </c>
      <c r="J6064" s="26">
        <v>0.1186</v>
      </c>
      <c r="K6064" s="25">
        <v>9.2899999999999996E-2</v>
      </c>
      <c r="L6064" s="27">
        <v>7</v>
      </c>
      <c r="M6064" s="26">
        <v>0.28570000000000001</v>
      </c>
      <c r="N6064" s="25">
        <v>0.32500000000000001</v>
      </c>
      <c r="O6064" s="24">
        <v>2</v>
      </c>
    </row>
    <row r="6065" spans="1:15" x14ac:dyDescent="0.3">
      <c r="A6065" s="1" t="str">
        <f>VLOOKUP(F6065,Sheet2!A:C,2,FALSE)</f>
        <v>其他</v>
      </c>
      <c r="B6065" s="1" t="str">
        <f>VLOOKUP(E6065,[1]Sheet4!A:B,2,FALSE)</f>
        <v>自家直客</v>
      </c>
      <c r="C6065" s="1" t="str">
        <f t="shared" si="66"/>
        <v>08</v>
      </c>
      <c r="D6065" s="147">
        <v>20150807</v>
      </c>
      <c r="E6065" s="23" t="s">
        <v>14</v>
      </c>
      <c r="F6065" s="23" t="s">
        <v>68</v>
      </c>
      <c r="G6065" s="57">
        <v>7142425</v>
      </c>
      <c r="H6065" s="28">
        <v>5371.4999871199998</v>
      </c>
      <c r="I6065" s="25">
        <v>0.75209999999999999</v>
      </c>
      <c r="J6065" s="26">
        <v>1.26E-2</v>
      </c>
      <c r="K6065" s="25">
        <v>5.9799999999999999E-2</v>
      </c>
      <c r="L6065" s="27">
        <v>89804</v>
      </c>
      <c r="M6065" s="26">
        <v>4.7100000000000003E-2</v>
      </c>
      <c r="N6065" s="25">
        <v>1.2693000000000001</v>
      </c>
      <c r="O6065" s="24">
        <v>4232</v>
      </c>
    </row>
    <row r="6066" spans="1:15" x14ac:dyDescent="0.3">
      <c r="A6066" s="1" t="str">
        <f>VLOOKUP(F6066,Sheet2!A:C,2,FALSE)</f>
        <v>其他</v>
      </c>
      <c r="B6066" s="1" t="str">
        <f>VLOOKUP(E6066,[1]Sheet4!A:B,2,FALSE)</f>
        <v>API</v>
      </c>
      <c r="C6066" s="1" t="str">
        <f t="shared" si="66"/>
        <v>08</v>
      </c>
      <c r="D6066" s="147">
        <v>20150807</v>
      </c>
      <c r="E6066" s="23" t="s">
        <v>37</v>
      </c>
      <c r="F6066" s="23" t="s">
        <v>68</v>
      </c>
      <c r="G6066" s="57">
        <v>3958989</v>
      </c>
      <c r="H6066" s="28">
        <v>1020.8980055</v>
      </c>
      <c r="I6066" s="25">
        <v>0.25790000000000002</v>
      </c>
      <c r="J6066" s="26">
        <v>9.1000000000000004E-3</v>
      </c>
      <c r="K6066" s="25">
        <v>2.8400000000000002E-2</v>
      </c>
      <c r="L6066" s="27">
        <v>35895</v>
      </c>
      <c r="M6066" s="26">
        <v>6.59E-2</v>
      </c>
      <c r="N6066" s="25">
        <v>0.43190000000000001</v>
      </c>
      <c r="O6066" s="24">
        <v>2364</v>
      </c>
    </row>
    <row r="6067" spans="1:15" x14ac:dyDescent="0.3">
      <c r="A6067" s="1" t="str">
        <f>VLOOKUP(F6067,Sheet2!A:C,2,FALSE)</f>
        <v>充电屏保</v>
      </c>
      <c r="B6067" s="1" t="str">
        <f>VLOOKUP(E6067,[1]Sheet4!A:B,2,FALSE)</f>
        <v>自家直客</v>
      </c>
      <c r="C6067" s="1" t="str">
        <f t="shared" si="66"/>
        <v>08</v>
      </c>
      <c r="D6067" s="147">
        <v>20150807</v>
      </c>
      <c r="E6067" s="23" t="s">
        <v>14</v>
      </c>
      <c r="F6067" s="23" t="s">
        <v>67</v>
      </c>
      <c r="G6067" s="57">
        <v>411108118</v>
      </c>
      <c r="H6067" s="28">
        <v>21028.2615472</v>
      </c>
      <c r="I6067" s="25">
        <v>5.1200000000000002E-2</v>
      </c>
      <c r="J6067" s="26">
        <v>5.4000000000000003E-3</v>
      </c>
      <c r="K6067" s="25">
        <v>9.4000000000000004E-3</v>
      </c>
      <c r="L6067" s="27">
        <v>2227440</v>
      </c>
      <c r="M6067" s="26">
        <v>9.1000000000000004E-3</v>
      </c>
      <c r="N6067" s="25">
        <v>1.0318000000000001</v>
      </c>
      <c r="O6067" s="24">
        <v>20381</v>
      </c>
    </row>
    <row r="6068" spans="1:15" x14ac:dyDescent="0.3">
      <c r="A6068" s="1" t="str">
        <f>VLOOKUP(F6068,Sheet2!A:C,2,FALSE)</f>
        <v>充电屏保</v>
      </c>
      <c r="B6068" s="1" t="str">
        <f>VLOOKUP(E6068,[1]Sheet4!A:B,2,FALSE)</f>
        <v>API</v>
      </c>
      <c r="C6068" s="1" t="str">
        <f t="shared" si="66"/>
        <v>08</v>
      </c>
      <c r="D6068" s="147">
        <v>20150807</v>
      </c>
      <c r="E6068" s="23" t="s">
        <v>37</v>
      </c>
      <c r="F6068" s="23" t="s">
        <v>67</v>
      </c>
      <c r="G6068" s="57">
        <v>183</v>
      </c>
      <c r="H6068" s="28">
        <v>0</v>
      </c>
      <c r="I6068" s="25">
        <v>0</v>
      </c>
      <c r="J6068" s="26">
        <v>5.4999999999999997E-3</v>
      </c>
      <c r="K6068" s="25">
        <v>0</v>
      </c>
      <c r="L6068" s="27">
        <v>1</v>
      </c>
      <c r="M6068" s="26">
        <v>0</v>
      </c>
      <c r="N6068" s="25" t="s">
        <v>141</v>
      </c>
      <c r="O6068" s="24">
        <v>0</v>
      </c>
    </row>
    <row r="6069" spans="1:15" x14ac:dyDescent="0.3">
      <c r="A6069" s="1" t="str">
        <f>VLOOKUP(F6069,Sheet2!A:C,2,FALSE)</f>
        <v>其他</v>
      </c>
      <c r="B6069" s="1" t="str">
        <f>VLOOKUP(E6069,[1]Sheet4!A:B,2,FALSE)</f>
        <v>自家直客</v>
      </c>
      <c r="C6069" s="1" t="str">
        <f t="shared" si="66"/>
        <v>08</v>
      </c>
      <c r="D6069" s="147">
        <v>20150807</v>
      </c>
      <c r="E6069" s="23" t="s">
        <v>14</v>
      </c>
      <c r="F6069" s="23" t="s">
        <v>76</v>
      </c>
      <c r="G6069" s="57">
        <v>6103916</v>
      </c>
      <c r="H6069" s="28">
        <v>3564.6499914300002</v>
      </c>
      <c r="I6069" s="25">
        <v>0.58399999999999996</v>
      </c>
      <c r="J6069" s="26">
        <v>1.06E-2</v>
      </c>
      <c r="K6069" s="25">
        <v>5.5199999999999999E-2</v>
      </c>
      <c r="L6069" s="27">
        <v>64574</v>
      </c>
      <c r="M6069" s="26">
        <v>0.1003</v>
      </c>
      <c r="N6069" s="25">
        <v>0.55059999999999998</v>
      </c>
      <c r="O6069" s="24">
        <v>6474</v>
      </c>
    </row>
    <row r="6070" spans="1:15" x14ac:dyDescent="0.3">
      <c r="A6070" s="1" t="str">
        <f>VLOOKUP(F6070,Sheet2!A:C,2,FALSE)</f>
        <v>其他</v>
      </c>
      <c r="B6070" s="1" t="str">
        <f>VLOOKUP(E6070,[1]Sheet4!A:B,2,FALSE)</f>
        <v>API</v>
      </c>
      <c r="C6070" s="1" t="str">
        <f t="shared" si="66"/>
        <v>08</v>
      </c>
      <c r="D6070" s="147">
        <v>20150807</v>
      </c>
      <c r="E6070" s="23" t="s">
        <v>37</v>
      </c>
      <c r="F6070" s="23" t="s">
        <v>76</v>
      </c>
      <c r="G6070" s="57">
        <v>3411624</v>
      </c>
      <c r="H6070" s="28">
        <v>893.00417858100002</v>
      </c>
      <c r="I6070" s="25">
        <v>0.26179999999999998</v>
      </c>
      <c r="J6070" s="26">
        <v>7.7999999999999996E-3</v>
      </c>
      <c r="K6070" s="25">
        <v>3.3700000000000001E-2</v>
      </c>
      <c r="L6070" s="27">
        <v>26505</v>
      </c>
      <c r="M6070" s="26">
        <v>7.7700000000000005E-2</v>
      </c>
      <c r="N6070" s="25">
        <v>0.4335</v>
      </c>
      <c r="O6070" s="24">
        <v>2060</v>
      </c>
    </row>
    <row r="6071" spans="1:15" x14ac:dyDescent="0.3">
      <c r="A6071" s="1" t="str">
        <f>VLOOKUP(F6071,Sheet2!A:C,2,FALSE)</f>
        <v>其他</v>
      </c>
      <c r="B6071" s="1" t="str">
        <f>VLOOKUP(E6071,[1]Sheet4!A:B,2,FALSE)</f>
        <v>API</v>
      </c>
      <c r="C6071" s="1" t="str">
        <f t="shared" si="66"/>
        <v>08</v>
      </c>
      <c r="D6071" s="147">
        <v>20150807</v>
      </c>
      <c r="E6071" s="23" t="s">
        <v>37</v>
      </c>
      <c r="F6071" s="23" t="s">
        <v>142</v>
      </c>
      <c r="G6071" s="57">
        <v>2136976</v>
      </c>
      <c r="H6071" s="28">
        <v>130.81582758799999</v>
      </c>
      <c r="I6071" s="25">
        <v>6.1199999999999997E-2</v>
      </c>
      <c r="J6071" s="26">
        <v>5.0000000000000001E-3</v>
      </c>
      <c r="K6071" s="25">
        <v>1.2200000000000001E-2</v>
      </c>
      <c r="L6071" s="27">
        <v>10693</v>
      </c>
      <c r="M6071" s="26">
        <v>1.5699999999999999E-2</v>
      </c>
      <c r="N6071" s="25">
        <v>0.77869999999999995</v>
      </c>
      <c r="O6071" s="24">
        <v>168</v>
      </c>
    </row>
    <row r="6072" spans="1:15" x14ac:dyDescent="0.3">
      <c r="A6072" s="1" t="str">
        <f>VLOOKUP(F6072,Sheet2!A:C,2,FALSE)</f>
        <v>其他</v>
      </c>
      <c r="B6072" s="1" t="str">
        <f>VLOOKUP(E6072,[1]Sheet4!A:B,2,FALSE)</f>
        <v>自家直客</v>
      </c>
      <c r="C6072" s="1" t="str">
        <f t="shared" si="66"/>
        <v>08</v>
      </c>
      <c r="D6072" s="147">
        <v>20150807</v>
      </c>
      <c r="E6072" s="23" t="s">
        <v>14</v>
      </c>
      <c r="F6072" s="23" t="s">
        <v>142</v>
      </c>
      <c r="G6072" s="57">
        <v>1890135</v>
      </c>
      <c r="H6072" s="28">
        <v>489.09999687599998</v>
      </c>
      <c r="I6072" s="25">
        <v>0.25879999999999997</v>
      </c>
      <c r="J6072" s="26">
        <v>6.0000000000000001E-3</v>
      </c>
      <c r="K6072" s="25">
        <v>4.2999999999999997E-2</v>
      </c>
      <c r="L6072" s="27">
        <v>11369</v>
      </c>
      <c r="M6072" s="26">
        <v>2.5100000000000001E-2</v>
      </c>
      <c r="N6072" s="25">
        <v>1.7161</v>
      </c>
      <c r="O6072" s="24">
        <v>285</v>
      </c>
    </row>
    <row r="6073" spans="1:15" x14ac:dyDescent="0.3">
      <c r="A6073" s="1" t="str">
        <f>VLOOKUP(F6073,Sheet2!A:C,2,FALSE)</f>
        <v>结果页</v>
      </c>
      <c r="B6073" s="1" t="str">
        <f>VLOOKUP(E6073,[1]Sheet4!A:B,2,FALSE)</f>
        <v>自家直客</v>
      </c>
      <c r="C6073" s="1" t="str">
        <f t="shared" si="66"/>
        <v>08</v>
      </c>
      <c r="D6073" s="147">
        <v>20150807</v>
      </c>
      <c r="E6073" s="23" t="s">
        <v>14</v>
      </c>
      <c r="F6073" s="23" t="s">
        <v>63</v>
      </c>
      <c r="G6073" s="57">
        <v>7641126</v>
      </c>
      <c r="H6073" s="28">
        <v>8398.4099712299994</v>
      </c>
      <c r="I6073" s="25">
        <v>1.0991</v>
      </c>
      <c r="J6073" s="26">
        <v>2.0299999999999999E-2</v>
      </c>
      <c r="K6073" s="25">
        <v>5.4199999999999998E-2</v>
      </c>
      <c r="L6073" s="27">
        <v>155065</v>
      </c>
      <c r="M6073" s="26">
        <v>9.0499999999999997E-2</v>
      </c>
      <c r="N6073" s="25">
        <v>0.59819999999999995</v>
      </c>
      <c r="O6073" s="24">
        <v>14039</v>
      </c>
    </row>
    <row r="6074" spans="1:15" x14ac:dyDescent="0.3">
      <c r="A6074" s="1" t="str">
        <f>VLOOKUP(F6074,Sheet2!A:C,2,FALSE)</f>
        <v>结果页</v>
      </c>
      <c r="B6074" s="1" t="str">
        <f>VLOOKUP(E6074,[1]Sheet4!A:B,2,FALSE)</f>
        <v>API</v>
      </c>
      <c r="C6074" s="1" t="str">
        <f t="shared" si="66"/>
        <v>08</v>
      </c>
      <c r="D6074" s="147">
        <v>20150807</v>
      </c>
      <c r="E6074" s="23" t="s">
        <v>37</v>
      </c>
      <c r="F6074" s="23" t="s">
        <v>63</v>
      </c>
      <c r="G6074" s="57">
        <v>1554796</v>
      </c>
      <c r="H6074" s="28">
        <v>895.83700549399998</v>
      </c>
      <c r="I6074" s="25">
        <v>0.57620000000000005</v>
      </c>
      <c r="J6074" s="26">
        <v>2.0299999999999999E-2</v>
      </c>
      <c r="K6074" s="25">
        <v>2.8299999999999999E-2</v>
      </c>
      <c r="L6074" s="27">
        <v>31619</v>
      </c>
      <c r="M6074" s="26">
        <v>8.7300000000000003E-2</v>
      </c>
      <c r="N6074" s="25">
        <v>0.32450000000000001</v>
      </c>
      <c r="O6074" s="24">
        <v>2761</v>
      </c>
    </row>
    <row r="6075" spans="1:15" x14ac:dyDescent="0.3">
      <c r="A6075" s="1" t="str">
        <f>VLOOKUP(F6075,Sheet2!A:C,2,FALSE)</f>
        <v>天气</v>
      </c>
      <c r="B6075" s="1" t="str">
        <f>VLOOKUP(E6075,[1]Sheet4!A:B,2,FALSE)</f>
        <v>自家直客</v>
      </c>
      <c r="C6075" s="1" t="str">
        <f t="shared" si="66"/>
        <v>08</v>
      </c>
      <c r="D6075" s="147">
        <v>20150807</v>
      </c>
      <c r="E6075" s="23" t="s">
        <v>14</v>
      </c>
      <c r="F6075" s="23" t="s">
        <v>109</v>
      </c>
      <c r="G6075" s="57">
        <v>31119</v>
      </c>
      <c r="H6075" s="28">
        <v>59.720000034199998</v>
      </c>
      <c r="I6075" s="25">
        <v>1.9191</v>
      </c>
      <c r="J6075" s="26">
        <v>2.87E-2</v>
      </c>
      <c r="K6075" s="25">
        <v>6.6900000000000001E-2</v>
      </c>
      <c r="L6075" s="27">
        <v>893</v>
      </c>
      <c r="M6075" s="26">
        <v>3.1399999999999997E-2</v>
      </c>
      <c r="N6075" s="25">
        <v>2.1328999999999998</v>
      </c>
      <c r="O6075" s="24">
        <v>28</v>
      </c>
    </row>
    <row r="6076" spans="1:15" x14ac:dyDescent="0.3">
      <c r="A6076" s="1" t="str">
        <f>VLOOKUP(F6076,Sheet2!A:C,2,FALSE)</f>
        <v>充电屏保</v>
      </c>
      <c r="B6076" s="1" t="str">
        <f>VLOOKUP(E6076,[1]Sheet4!A:B,2,FALSE)</f>
        <v>自家直客</v>
      </c>
      <c r="C6076" s="1" t="str">
        <f t="shared" si="66"/>
        <v>08</v>
      </c>
      <c r="D6076" s="147">
        <v>20150807</v>
      </c>
      <c r="E6076" s="23" t="s">
        <v>14</v>
      </c>
      <c r="F6076" s="23" t="s">
        <v>72</v>
      </c>
      <c r="G6076" s="57">
        <v>1179521</v>
      </c>
      <c r="H6076" s="28">
        <v>51.822430989399997</v>
      </c>
      <c r="I6076" s="25">
        <v>4.3900000000000002E-2</v>
      </c>
      <c r="J6076" s="26">
        <v>1.2E-2</v>
      </c>
      <c r="K6076" s="25">
        <v>3.7000000000000002E-3</v>
      </c>
      <c r="L6076" s="27">
        <v>14174</v>
      </c>
      <c r="M6076" s="26">
        <v>5.8999999999999999E-3</v>
      </c>
      <c r="N6076" s="25">
        <v>0.62439999999999996</v>
      </c>
      <c r="O6076" s="24">
        <v>83</v>
      </c>
    </row>
    <row r="6077" spans="1:15" x14ac:dyDescent="0.3">
      <c r="A6077" s="1" t="str">
        <f>VLOOKUP(F6077,Sheet2!A:C,2,FALSE)</f>
        <v>其他</v>
      </c>
      <c r="B6077" s="1" t="str">
        <f>VLOOKUP(E6077,[1]Sheet4!A:B,2,FALSE)</f>
        <v>API</v>
      </c>
      <c r="C6077" s="1" t="str">
        <f t="shared" si="66"/>
        <v>08</v>
      </c>
      <c r="D6077" s="147">
        <v>20150807</v>
      </c>
      <c r="E6077" s="23" t="s">
        <v>37</v>
      </c>
      <c r="F6077" s="23" t="s">
        <v>75</v>
      </c>
      <c r="G6077" s="57">
        <v>32605060</v>
      </c>
      <c r="H6077" s="28">
        <v>3128.7990138499999</v>
      </c>
      <c r="I6077" s="25">
        <v>9.6000000000000002E-2</v>
      </c>
      <c r="J6077" s="26">
        <v>4.7999999999999996E-3</v>
      </c>
      <c r="K6077" s="25">
        <v>0.02</v>
      </c>
      <c r="L6077" s="27">
        <v>156752</v>
      </c>
      <c r="M6077" s="26">
        <v>2.5100000000000001E-2</v>
      </c>
      <c r="N6077" s="25">
        <v>0.79549999999999998</v>
      </c>
      <c r="O6077" s="24">
        <v>3933</v>
      </c>
    </row>
    <row r="6078" spans="1:15" x14ac:dyDescent="0.3">
      <c r="A6078" s="1" t="str">
        <f>VLOOKUP(F6078,Sheet2!A:C,2,FALSE)</f>
        <v>其他</v>
      </c>
      <c r="B6078" s="1" t="str">
        <f>VLOOKUP(E6078,[1]Sheet4!A:B,2,FALSE)</f>
        <v>自家直客</v>
      </c>
      <c r="C6078" s="1" t="str">
        <f t="shared" si="66"/>
        <v>08</v>
      </c>
      <c r="D6078" s="147">
        <v>20150807</v>
      </c>
      <c r="E6078" s="23" t="s">
        <v>14</v>
      </c>
      <c r="F6078" s="23" t="s">
        <v>75</v>
      </c>
      <c r="G6078" s="57">
        <v>9984189</v>
      </c>
      <c r="H6078" s="28">
        <v>2597.0399890799999</v>
      </c>
      <c r="I6078" s="25">
        <v>0.2601</v>
      </c>
      <c r="J6078" s="26">
        <v>6.1000000000000004E-3</v>
      </c>
      <c r="K6078" s="25">
        <v>4.2500000000000003E-2</v>
      </c>
      <c r="L6078" s="27">
        <v>61074</v>
      </c>
      <c r="M6078" s="26">
        <v>3.85E-2</v>
      </c>
      <c r="N6078" s="25">
        <v>1.1042000000000001</v>
      </c>
      <c r="O6078" s="24">
        <v>2352</v>
      </c>
    </row>
    <row r="6079" spans="1:15" x14ac:dyDescent="0.3">
      <c r="A6079" s="1" t="str">
        <f>VLOOKUP(F6079,Sheet2!A:C,2,FALSE)</f>
        <v>其他</v>
      </c>
      <c r="B6079" s="1" t="str">
        <f>VLOOKUP(E6079,[1]Sheet4!A:B,2,FALSE)</f>
        <v>自家直客</v>
      </c>
      <c r="C6079" s="1" t="str">
        <f t="shared" si="66"/>
        <v>08</v>
      </c>
      <c r="D6079" s="147">
        <v>20150807</v>
      </c>
      <c r="E6079" s="23" t="s">
        <v>14</v>
      </c>
      <c r="F6079" s="23" t="s">
        <v>55</v>
      </c>
      <c r="G6079" s="57">
        <v>9972068</v>
      </c>
      <c r="H6079" s="28">
        <v>5398.45001598</v>
      </c>
      <c r="I6079" s="25">
        <v>0.54139999999999999</v>
      </c>
      <c r="J6079" s="26">
        <v>1.2200000000000001E-2</v>
      </c>
      <c r="K6079" s="25">
        <v>4.4200000000000003E-2</v>
      </c>
      <c r="L6079" s="27">
        <v>122109</v>
      </c>
      <c r="M6079" s="26">
        <v>1.9E-2</v>
      </c>
      <c r="N6079" s="25">
        <v>2.3209</v>
      </c>
      <c r="O6079" s="24">
        <v>2326</v>
      </c>
    </row>
    <row r="6080" spans="1:15" x14ac:dyDescent="0.3">
      <c r="A6080" s="1" t="str">
        <f>VLOOKUP(F6080,Sheet2!A:C,2,FALSE)</f>
        <v>其他</v>
      </c>
      <c r="B6080" s="1" t="str">
        <f>VLOOKUP(E6080,[1]Sheet4!A:B,2,FALSE)</f>
        <v>API</v>
      </c>
      <c r="C6080" s="1" t="str">
        <f t="shared" si="66"/>
        <v>08</v>
      </c>
      <c r="D6080" s="147">
        <v>20150807</v>
      </c>
      <c r="E6080" s="23" t="s">
        <v>37</v>
      </c>
      <c r="F6080" s="23" t="s">
        <v>55</v>
      </c>
      <c r="G6080" s="57">
        <v>4012876</v>
      </c>
      <c r="H6080" s="28">
        <v>395.51539183199998</v>
      </c>
      <c r="I6080" s="25">
        <v>9.8599999999999993E-2</v>
      </c>
      <c r="J6080" s="26">
        <v>1.24E-2</v>
      </c>
      <c r="K6080" s="25">
        <v>7.9000000000000008E-3</v>
      </c>
      <c r="L6080" s="27">
        <v>49817</v>
      </c>
      <c r="M6080" s="26">
        <v>1.7000000000000001E-2</v>
      </c>
      <c r="N6080" s="25">
        <v>0.46750000000000003</v>
      </c>
      <c r="O6080" s="24">
        <v>846</v>
      </c>
    </row>
    <row r="6081" spans="1:15" x14ac:dyDescent="0.3">
      <c r="A6081" s="1" t="str">
        <f>VLOOKUP(F6081,Sheet2!A:C,2,FALSE)</f>
        <v>结果页</v>
      </c>
      <c r="B6081" s="1" t="str">
        <f>VLOOKUP(E6081,[1]Sheet4!A:B,2,FALSE)</f>
        <v>自家直客</v>
      </c>
      <c r="C6081" s="1" t="str">
        <f t="shared" si="66"/>
        <v>08</v>
      </c>
      <c r="D6081" s="147">
        <v>20150807</v>
      </c>
      <c r="E6081" s="23" t="s">
        <v>14</v>
      </c>
      <c r="F6081" s="23" t="s">
        <v>61</v>
      </c>
      <c r="G6081" s="57">
        <v>5812805</v>
      </c>
      <c r="H6081" s="28">
        <v>12008.725855799999</v>
      </c>
      <c r="I6081" s="25">
        <v>2.0659000000000001</v>
      </c>
      <c r="J6081" s="26">
        <v>3.1300000000000001E-2</v>
      </c>
      <c r="K6081" s="25">
        <v>6.6000000000000003E-2</v>
      </c>
      <c r="L6081" s="27">
        <v>181979</v>
      </c>
      <c r="M6081" s="26">
        <v>4.8899999999999999E-2</v>
      </c>
      <c r="N6081" s="25">
        <v>1.3508</v>
      </c>
      <c r="O6081" s="24">
        <v>8890</v>
      </c>
    </row>
    <row r="6082" spans="1:15" x14ac:dyDescent="0.3">
      <c r="A6082" s="1" t="str">
        <f>VLOOKUP(F6082,Sheet2!A:C,2,FALSE)</f>
        <v>结果页</v>
      </c>
      <c r="B6082" s="1" t="str">
        <f>VLOOKUP(E6082,[1]Sheet4!A:B,2,FALSE)</f>
        <v>API</v>
      </c>
      <c r="C6082" s="1" t="str">
        <f t="shared" si="66"/>
        <v>08</v>
      </c>
      <c r="D6082" s="147">
        <v>20150807</v>
      </c>
      <c r="E6082" s="23" t="s">
        <v>37</v>
      </c>
      <c r="F6082" s="23" t="s">
        <v>61</v>
      </c>
      <c r="G6082" s="57">
        <v>767844</v>
      </c>
      <c r="H6082" s="28">
        <v>428.07000564999998</v>
      </c>
      <c r="I6082" s="25">
        <v>0.5575</v>
      </c>
      <c r="J6082" s="26">
        <v>3.7100000000000001E-2</v>
      </c>
      <c r="K6082" s="25">
        <v>1.4999999999999999E-2</v>
      </c>
      <c r="L6082" s="27">
        <v>28450</v>
      </c>
      <c r="M6082" s="26">
        <v>4.9500000000000002E-2</v>
      </c>
      <c r="N6082" s="25">
        <v>0.30399999999999999</v>
      </c>
      <c r="O6082" s="24">
        <v>1408</v>
      </c>
    </row>
    <row r="6083" spans="1:15" x14ac:dyDescent="0.3">
      <c r="A6083" s="1" t="str">
        <f>VLOOKUP(F6083,Sheet2!A:C,2,FALSE)</f>
        <v>充电屏保</v>
      </c>
      <c r="B6083" s="1" t="str">
        <f>VLOOKUP(E6083,[1]Sheet4!A:B,2,FALSE)</f>
        <v>自家直客</v>
      </c>
      <c r="C6083" s="1" t="str">
        <f t="shared" si="66"/>
        <v>08</v>
      </c>
      <c r="D6083" s="147">
        <v>20150807</v>
      </c>
      <c r="E6083" s="23" t="s">
        <v>14</v>
      </c>
      <c r="F6083" s="23" t="s">
        <v>65</v>
      </c>
      <c r="G6083" s="57">
        <v>14405924</v>
      </c>
      <c r="H6083" s="28">
        <v>2250.8706527099998</v>
      </c>
      <c r="I6083" s="25">
        <v>0.15620000000000001</v>
      </c>
      <c r="J6083" s="26">
        <v>1.1599999999999999E-2</v>
      </c>
      <c r="K6083" s="25">
        <v>1.34E-2</v>
      </c>
      <c r="L6083" s="27">
        <v>167824</v>
      </c>
      <c r="M6083" s="26">
        <v>1.0200000000000001E-2</v>
      </c>
      <c r="N6083" s="25">
        <v>1.3125</v>
      </c>
      <c r="O6083" s="24">
        <v>1715</v>
      </c>
    </row>
    <row r="6084" spans="1:15" x14ac:dyDescent="0.3">
      <c r="A6084" s="1" t="str">
        <f>VLOOKUP(F6084,Sheet2!A:C,2,FALSE)</f>
        <v>充电屏保</v>
      </c>
      <c r="B6084" s="1" t="str">
        <f>VLOOKUP(E6084,[1]Sheet4!A:B,2,FALSE)</f>
        <v>API</v>
      </c>
      <c r="C6084" s="1" t="str">
        <f t="shared" si="66"/>
        <v>08</v>
      </c>
      <c r="D6084" s="147">
        <v>20150807</v>
      </c>
      <c r="E6084" s="23" t="s">
        <v>37</v>
      </c>
      <c r="F6084" s="23" t="s">
        <v>65</v>
      </c>
      <c r="G6084" s="57">
        <v>622</v>
      </c>
      <c r="H6084" s="28">
        <v>0</v>
      </c>
      <c r="I6084" s="25">
        <v>0</v>
      </c>
      <c r="J6084" s="26">
        <v>9.8100000000000007E-2</v>
      </c>
      <c r="K6084" s="25">
        <v>0</v>
      </c>
      <c r="L6084" s="27">
        <v>61</v>
      </c>
      <c r="M6084" s="26">
        <v>0</v>
      </c>
      <c r="N6084" s="25" t="s">
        <v>141</v>
      </c>
      <c r="O6084" s="24">
        <v>0</v>
      </c>
    </row>
    <row r="6085" spans="1:15" x14ac:dyDescent="0.3">
      <c r="A6085" s="1" t="str">
        <f>VLOOKUP(F6085,Sheet2!A:C,2,FALSE)</f>
        <v>其他</v>
      </c>
      <c r="B6085" s="1" t="str">
        <f>VLOOKUP(E6085,[1]Sheet4!A:B,2,FALSE)</f>
        <v>API</v>
      </c>
      <c r="C6085" s="1" t="str">
        <f t="shared" si="66"/>
        <v>08</v>
      </c>
      <c r="D6085" s="147">
        <v>20150808</v>
      </c>
      <c r="E6085" s="23" t="s">
        <v>37</v>
      </c>
      <c r="F6085" s="23" t="s">
        <v>140</v>
      </c>
      <c r="G6085" s="57">
        <v>133996</v>
      </c>
      <c r="H6085" s="28">
        <v>51.729000398899998</v>
      </c>
      <c r="I6085" s="25">
        <v>0.38600000000000001</v>
      </c>
      <c r="J6085" s="26">
        <v>4.8000000000000001E-2</v>
      </c>
      <c r="K6085" s="25">
        <v>8.0000000000000002E-3</v>
      </c>
      <c r="L6085" s="27">
        <v>6438</v>
      </c>
      <c r="M6085" s="26">
        <v>1.8599999999999998E-2</v>
      </c>
      <c r="N6085" s="25">
        <v>0.43109999999999998</v>
      </c>
      <c r="O6085" s="24">
        <v>120</v>
      </c>
    </row>
    <row r="6086" spans="1:15" x14ac:dyDescent="0.3">
      <c r="A6086" s="1" t="str">
        <f>VLOOKUP(F6086,Sheet2!A:C,2,FALSE)</f>
        <v>其他</v>
      </c>
      <c r="B6086" s="1" t="str">
        <f>VLOOKUP(E6086,[1]Sheet4!A:B,2,FALSE)</f>
        <v>自家直客</v>
      </c>
      <c r="C6086" s="1" t="str">
        <f t="shared" si="66"/>
        <v>08</v>
      </c>
      <c r="D6086" s="147">
        <v>20150808</v>
      </c>
      <c r="E6086" s="23" t="s">
        <v>14</v>
      </c>
      <c r="F6086" s="23" t="s">
        <v>140</v>
      </c>
      <c r="G6086" s="57">
        <v>215257</v>
      </c>
      <c r="H6086" s="28">
        <v>287.22999801899999</v>
      </c>
      <c r="I6086" s="25">
        <v>1.3344</v>
      </c>
      <c r="J6086" s="26">
        <v>3.8399999999999997E-2</v>
      </c>
      <c r="K6086" s="25">
        <v>3.4700000000000002E-2</v>
      </c>
      <c r="L6086" s="27">
        <v>8271</v>
      </c>
      <c r="M6086" s="26">
        <v>1.7299999999999999E-2</v>
      </c>
      <c r="N6086" s="25">
        <v>2.0085999999999999</v>
      </c>
      <c r="O6086" s="24">
        <v>143</v>
      </c>
    </row>
    <row r="6087" spans="1:15" x14ac:dyDescent="0.3">
      <c r="A6087" s="1" t="str">
        <f>VLOOKUP(F6087,Sheet2!A:C,2,FALSE)</f>
        <v>天气</v>
      </c>
      <c r="B6087" s="1" t="str">
        <f>VLOOKUP(E6087,[1]Sheet4!A:B,2,FALSE)</f>
        <v>自家直客</v>
      </c>
      <c r="C6087" s="1" t="str">
        <f t="shared" si="66"/>
        <v>08</v>
      </c>
      <c r="D6087" s="147">
        <v>20150808</v>
      </c>
      <c r="E6087" s="23" t="s">
        <v>14</v>
      </c>
      <c r="F6087" s="6" t="s">
        <v>107</v>
      </c>
      <c r="G6087" s="57">
        <v>372597</v>
      </c>
      <c r="H6087" s="28">
        <v>3223.0199886400001</v>
      </c>
      <c r="I6087" s="25">
        <v>8.6501999999999999</v>
      </c>
      <c r="J6087" s="26">
        <v>0.23269999999999999</v>
      </c>
      <c r="K6087" s="25">
        <v>3.7199999999999997E-2</v>
      </c>
      <c r="L6087" s="27">
        <v>86721</v>
      </c>
      <c r="M6087" s="26">
        <v>9.4999999999999998E-3</v>
      </c>
      <c r="N6087" s="25">
        <v>3.9066999999999998</v>
      </c>
      <c r="O6087" s="24">
        <v>825</v>
      </c>
    </row>
    <row r="6088" spans="1:15" x14ac:dyDescent="0.3">
      <c r="A6088" s="1" t="str">
        <f>VLOOKUP(F6088,Sheet2!A:C,2,FALSE)</f>
        <v>其他</v>
      </c>
      <c r="B6088" s="1" t="str">
        <f>VLOOKUP(E6088,[1]Sheet4!A:B,2,FALSE)</f>
        <v>自家直客</v>
      </c>
      <c r="C6088" s="1" t="str">
        <f t="shared" si="66"/>
        <v>08</v>
      </c>
      <c r="D6088" s="147">
        <v>20150808</v>
      </c>
      <c r="E6088" s="23" t="s">
        <v>14</v>
      </c>
      <c r="F6088" s="23" t="s">
        <v>41</v>
      </c>
      <c r="G6088" s="57">
        <v>12789113</v>
      </c>
      <c r="H6088" s="28">
        <v>2671.4299760499998</v>
      </c>
      <c r="I6088" s="25">
        <v>0.2089</v>
      </c>
      <c r="J6088" s="26">
        <v>6.8999999999999999E-3</v>
      </c>
      <c r="K6088" s="25">
        <v>3.0099999999999998E-2</v>
      </c>
      <c r="L6088" s="27">
        <v>88820</v>
      </c>
      <c r="M6088" s="26">
        <v>9.5999999999999992E-3</v>
      </c>
      <c r="N6088" s="25">
        <v>3.1465999999999998</v>
      </c>
      <c r="O6088" s="24">
        <v>849</v>
      </c>
    </row>
    <row r="6089" spans="1:15" x14ac:dyDescent="0.3">
      <c r="A6089" s="1" t="str">
        <f>VLOOKUP(F6089,Sheet2!A:C,2,FALSE)</f>
        <v>其他</v>
      </c>
      <c r="B6089" s="1" t="str">
        <f>VLOOKUP(E6089,[1]Sheet4!A:B,2,FALSE)</f>
        <v>API</v>
      </c>
      <c r="C6089" s="1" t="str">
        <f t="shared" si="66"/>
        <v>08</v>
      </c>
      <c r="D6089" s="147">
        <v>20150808</v>
      </c>
      <c r="E6089" s="23" t="s">
        <v>37</v>
      </c>
      <c r="F6089" s="23" t="s">
        <v>41</v>
      </c>
      <c r="G6089" s="57">
        <v>15182010</v>
      </c>
      <c r="H6089" s="28">
        <v>267.23000116600002</v>
      </c>
      <c r="I6089" s="25">
        <v>1.7600000000000001E-2</v>
      </c>
      <c r="J6089" s="26">
        <v>7.0000000000000001E-3</v>
      </c>
      <c r="K6089" s="25">
        <v>2.5000000000000001E-3</v>
      </c>
      <c r="L6089" s="27">
        <v>105779</v>
      </c>
      <c r="M6089" s="26">
        <v>5.0000000000000001E-3</v>
      </c>
      <c r="N6089" s="25">
        <v>0.5071</v>
      </c>
      <c r="O6089" s="24">
        <v>527</v>
      </c>
    </row>
    <row r="6090" spans="1:15" x14ac:dyDescent="0.3">
      <c r="A6090" s="1" t="str">
        <f>VLOOKUP(F6090,Sheet2!A:C,2,FALSE)</f>
        <v>其他</v>
      </c>
      <c r="B6090" s="1" t="str">
        <f>VLOOKUP(E6090,[1]Sheet4!A:B,2,FALSE)</f>
        <v>自家直客</v>
      </c>
      <c r="C6090" s="1" t="str">
        <f t="shared" si="66"/>
        <v>08</v>
      </c>
      <c r="D6090" s="147">
        <v>20150808</v>
      </c>
      <c r="E6090" s="23" t="s">
        <v>14</v>
      </c>
      <c r="F6090" s="23" t="s">
        <v>73</v>
      </c>
      <c r="G6090" s="57">
        <v>878166</v>
      </c>
      <c r="H6090" s="28">
        <v>289.33999644800002</v>
      </c>
      <c r="I6090" s="25">
        <v>0.32950000000000002</v>
      </c>
      <c r="J6090" s="26">
        <v>1.09E-2</v>
      </c>
      <c r="K6090" s="25">
        <v>3.0300000000000001E-2</v>
      </c>
      <c r="L6090" s="27">
        <v>9541</v>
      </c>
      <c r="M6090" s="26">
        <v>1.04E-2</v>
      </c>
      <c r="N6090" s="25">
        <v>2.9226000000000001</v>
      </c>
      <c r="O6090" s="24">
        <v>99</v>
      </c>
    </row>
    <row r="6091" spans="1:15" x14ac:dyDescent="0.3">
      <c r="A6091" s="1" t="str">
        <f>VLOOKUP(F6091,Sheet2!A:C,2,FALSE)</f>
        <v>其他</v>
      </c>
      <c r="B6091" s="1" t="str">
        <f>VLOOKUP(E6091,[1]Sheet4!A:B,2,FALSE)</f>
        <v>API</v>
      </c>
      <c r="C6091" s="1" t="str">
        <f t="shared" si="66"/>
        <v>08</v>
      </c>
      <c r="D6091" s="147">
        <v>20150808</v>
      </c>
      <c r="E6091" s="23" t="s">
        <v>37</v>
      </c>
      <c r="F6091" s="23" t="s">
        <v>73</v>
      </c>
      <c r="G6091" s="57">
        <v>1027994</v>
      </c>
      <c r="H6091" s="28">
        <v>48.346000362200002</v>
      </c>
      <c r="I6091" s="25">
        <v>4.7E-2</v>
      </c>
      <c r="J6091" s="26">
        <v>9.9000000000000008E-3</v>
      </c>
      <c r="K6091" s="25">
        <v>4.7999999999999996E-3</v>
      </c>
      <c r="L6091" s="27">
        <v>10161</v>
      </c>
      <c r="M6091" s="26">
        <v>5.1999999999999998E-3</v>
      </c>
      <c r="N6091" s="25">
        <v>0.91220000000000001</v>
      </c>
      <c r="O6091" s="24">
        <v>53</v>
      </c>
    </row>
    <row r="6092" spans="1:15" x14ac:dyDescent="0.3">
      <c r="A6092" s="1" t="str">
        <f>VLOOKUP(F6092,Sheet2!A:C,2,FALSE)</f>
        <v>结果页</v>
      </c>
      <c r="B6092" s="1" t="str">
        <f>VLOOKUP(E6092,[1]Sheet4!A:B,2,FALSE)</f>
        <v>API</v>
      </c>
      <c r="C6092" s="1" t="str">
        <f t="shared" si="66"/>
        <v>08</v>
      </c>
      <c r="D6092" s="147">
        <v>20150808</v>
      </c>
      <c r="E6092" s="23" t="s">
        <v>37</v>
      </c>
      <c r="F6092" s="23" t="s">
        <v>62</v>
      </c>
      <c r="G6092" s="57">
        <v>2961715</v>
      </c>
      <c r="H6092" s="28">
        <v>455.24500479699998</v>
      </c>
      <c r="I6092" s="25">
        <v>0.1537</v>
      </c>
      <c r="J6092" s="26">
        <v>8.0999999999999996E-3</v>
      </c>
      <c r="K6092" s="25">
        <v>1.9E-2</v>
      </c>
      <c r="L6092" s="27">
        <v>23901</v>
      </c>
      <c r="M6092" s="26">
        <v>5.9499999999999997E-2</v>
      </c>
      <c r="N6092" s="25">
        <v>0.31990000000000002</v>
      </c>
      <c r="O6092" s="24">
        <v>1423</v>
      </c>
    </row>
    <row r="6093" spans="1:15" x14ac:dyDescent="0.3">
      <c r="A6093" s="1" t="str">
        <f>VLOOKUP(F6093,Sheet2!A:C,2,FALSE)</f>
        <v>结果页</v>
      </c>
      <c r="B6093" s="1" t="str">
        <f>VLOOKUP(E6093,[1]Sheet4!A:B,2,FALSE)</f>
        <v>自家直客</v>
      </c>
      <c r="C6093" s="1" t="str">
        <f t="shared" si="66"/>
        <v>08</v>
      </c>
      <c r="D6093" s="147">
        <v>20150808</v>
      </c>
      <c r="E6093" s="23" t="s">
        <v>14</v>
      </c>
      <c r="F6093" s="23" t="s">
        <v>62</v>
      </c>
      <c r="G6093" s="57">
        <v>28928543</v>
      </c>
      <c r="H6093" s="28">
        <v>21854.379954100001</v>
      </c>
      <c r="I6093" s="25">
        <v>0.75549999999999995</v>
      </c>
      <c r="J6093" s="26">
        <v>1.2E-2</v>
      </c>
      <c r="K6093" s="25">
        <v>6.3E-2</v>
      </c>
      <c r="L6093" s="27">
        <v>346937</v>
      </c>
      <c r="M6093" s="26">
        <v>6.7199999999999996E-2</v>
      </c>
      <c r="N6093" s="25">
        <v>0.93799999999999994</v>
      </c>
      <c r="O6093" s="24">
        <v>23299</v>
      </c>
    </row>
    <row r="6094" spans="1:15" x14ac:dyDescent="0.3">
      <c r="A6094" s="1" t="str">
        <f>VLOOKUP(F6094,Sheet2!A:C,2,FALSE)</f>
        <v>其他</v>
      </c>
      <c r="B6094" s="1" t="str">
        <f>VLOOKUP(E6094,[1]Sheet4!A:B,2,FALSE)</f>
        <v>自家直客</v>
      </c>
      <c r="C6094" s="1" t="str">
        <f t="shared" si="66"/>
        <v>08</v>
      </c>
      <c r="D6094" s="147">
        <v>20150808</v>
      </c>
      <c r="E6094" s="23" t="s">
        <v>14</v>
      </c>
      <c r="F6094" s="23" t="s">
        <v>69</v>
      </c>
      <c r="G6094" s="57">
        <v>23339942</v>
      </c>
      <c r="H6094" s="28">
        <v>8252.5199743899993</v>
      </c>
      <c r="I6094" s="25">
        <v>0.35360000000000003</v>
      </c>
      <c r="J6094" s="26">
        <v>5.1000000000000004E-3</v>
      </c>
      <c r="K6094" s="25">
        <v>6.9400000000000003E-2</v>
      </c>
      <c r="L6094" s="27">
        <v>118984</v>
      </c>
      <c r="M6094" s="26">
        <v>6.1400000000000003E-2</v>
      </c>
      <c r="N6094" s="25">
        <v>1.1289</v>
      </c>
      <c r="O6094" s="24">
        <v>7310</v>
      </c>
    </row>
    <row r="6095" spans="1:15" x14ac:dyDescent="0.3">
      <c r="A6095" s="1" t="str">
        <f>VLOOKUP(F6095,Sheet2!A:C,2,FALSE)</f>
        <v>其他</v>
      </c>
      <c r="B6095" s="1" t="str">
        <f>VLOOKUP(E6095,[1]Sheet4!A:B,2,FALSE)</f>
        <v>API</v>
      </c>
      <c r="C6095" s="1" t="str">
        <f t="shared" si="66"/>
        <v>08</v>
      </c>
      <c r="D6095" s="147">
        <v>20150808</v>
      </c>
      <c r="E6095" s="23" t="s">
        <v>37</v>
      </c>
      <c r="F6095" s="23" t="s">
        <v>69</v>
      </c>
      <c r="G6095" s="57">
        <v>27477041</v>
      </c>
      <c r="H6095" s="28">
        <v>6123.05915362</v>
      </c>
      <c r="I6095" s="25">
        <v>0.2228</v>
      </c>
      <c r="J6095" s="26">
        <v>6.0000000000000001E-3</v>
      </c>
      <c r="K6095" s="25">
        <v>3.7400000000000003E-2</v>
      </c>
      <c r="L6095" s="27">
        <v>163654</v>
      </c>
      <c r="M6095" s="26">
        <v>4.5100000000000001E-2</v>
      </c>
      <c r="N6095" s="25">
        <v>0.82979999999999998</v>
      </c>
      <c r="O6095" s="24">
        <v>7379</v>
      </c>
    </row>
    <row r="6096" spans="1:15" x14ac:dyDescent="0.3">
      <c r="A6096" s="1" t="str">
        <f>VLOOKUP(F6096,Sheet2!A:C,2,FALSE)</f>
        <v>天气</v>
      </c>
      <c r="B6096" s="1" t="str">
        <f>VLOOKUP(E6096,[1]Sheet4!A:B,2,FALSE)</f>
        <v>自家直客</v>
      </c>
      <c r="C6096" s="1" t="str">
        <f t="shared" si="66"/>
        <v>08</v>
      </c>
      <c r="D6096" s="147">
        <v>20150808</v>
      </c>
      <c r="E6096" s="23" t="s">
        <v>14</v>
      </c>
      <c r="F6096" s="23" t="s">
        <v>111</v>
      </c>
      <c r="G6096" s="57">
        <v>59</v>
      </c>
      <c r="H6096" s="28">
        <v>0.42000000551299999</v>
      </c>
      <c r="I6096" s="25">
        <v>7.1185999999999998</v>
      </c>
      <c r="J6096" s="26">
        <v>8.4699999999999998E-2</v>
      </c>
      <c r="K6096" s="25">
        <v>8.4000000000000005E-2</v>
      </c>
      <c r="L6096" s="27">
        <v>5</v>
      </c>
      <c r="M6096" s="26">
        <v>0</v>
      </c>
      <c r="N6096" s="25" t="s">
        <v>141</v>
      </c>
      <c r="O6096" s="24">
        <v>0</v>
      </c>
    </row>
    <row r="6097" spans="1:15" x14ac:dyDescent="0.3">
      <c r="A6097" s="1" t="str">
        <f>VLOOKUP(F6097,Sheet2!A:C,2,FALSE)</f>
        <v>其他</v>
      </c>
      <c r="B6097" s="1" t="str">
        <f>VLOOKUP(E6097,[1]Sheet4!A:B,2,FALSE)</f>
        <v>自家直客</v>
      </c>
      <c r="C6097" s="1" t="str">
        <f t="shared" si="66"/>
        <v>08</v>
      </c>
      <c r="D6097" s="147">
        <v>20150808</v>
      </c>
      <c r="E6097" s="23" t="s">
        <v>14</v>
      </c>
      <c r="F6097" s="23" t="s">
        <v>68</v>
      </c>
      <c r="G6097" s="57">
        <v>7164048</v>
      </c>
      <c r="H6097" s="28">
        <v>5174.2099839900002</v>
      </c>
      <c r="I6097" s="25">
        <v>0.72219999999999995</v>
      </c>
      <c r="J6097" s="26">
        <v>1.2500000000000001E-2</v>
      </c>
      <c r="K6097" s="25">
        <v>5.7599999999999998E-2</v>
      </c>
      <c r="L6097" s="27">
        <v>89765</v>
      </c>
      <c r="M6097" s="26">
        <v>4.9799999999999997E-2</v>
      </c>
      <c r="N6097" s="25">
        <v>1.1575</v>
      </c>
      <c r="O6097" s="24">
        <v>4470</v>
      </c>
    </row>
    <row r="6098" spans="1:15" x14ac:dyDescent="0.3">
      <c r="A6098" s="1" t="str">
        <f>VLOOKUP(F6098,Sheet2!A:C,2,FALSE)</f>
        <v>其他</v>
      </c>
      <c r="B6098" s="1" t="str">
        <f>VLOOKUP(E6098,[1]Sheet4!A:B,2,FALSE)</f>
        <v>API</v>
      </c>
      <c r="C6098" s="1" t="str">
        <f t="shared" si="66"/>
        <v>08</v>
      </c>
      <c r="D6098" s="147">
        <v>20150808</v>
      </c>
      <c r="E6098" s="23" t="s">
        <v>37</v>
      </c>
      <c r="F6098" s="23" t="s">
        <v>68</v>
      </c>
      <c r="G6098" s="57">
        <v>3879646</v>
      </c>
      <c r="H6098" s="28">
        <v>1057.31800709</v>
      </c>
      <c r="I6098" s="25">
        <v>0.27250000000000002</v>
      </c>
      <c r="J6098" s="26">
        <v>9.1000000000000004E-3</v>
      </c>
      <c r="K6098" s="25">
        <v>0.03</v>
      </c>
      <c r="L6098" s="27">
        <v>35284</v>
      </c>
      <c r="M6098" s="26">
        <v>6.8199999999999997E-2</v>
      </c>
      <c r="N6098" s="25">
        <v>0.43909999999999999</v>
      </c>
      <c r="O6098" s="24">
        <v>2408</v>
      </c>
    </row>
    <row r="6099" spans="1:15" x14ac:dyDescent="0.3">
      <c r="A6099" s="1" t="str">
        <f>VLOOKUP(F6099,Sheet2!A:C,2,FALSE)</f>
        <v>充电屏保</v>
      </c>
      <c r="B6099" s="1" t="str">
        <f>VLOOKUP(E6099,[1]Sheet4!A:B,2,FALSE)</f>
        <v>自家直客</v>
      </c>
      <c r="C6099" s="1" t="str">
        <f t="shared" si="66"/>
        <v>08</v>
      </c>
      <c r="D6099" s="147">
        <v>20150808</v>
      </c>
      <c r="E6099" s="23" t="s">
        <v>14</v>
      </c>
      <c r="F6099" s="23" t="s">
        <v>67</v>
      </c>
      <c r="G6099" s="57">
        <v>100159283</v>
      </c>
      <c r="H6099" s="28">
        <v>15058.7139804</v>
      </c>
      <c r="I6099" s="25">
        <v>0.15029999999999999</v>
      </c>
      <c r="J6099" s="26">
        <v>8.8999999999999999E-3</v>
      </c>
      <c r="K6099" s="25">
        <v>1.6799999999999999E-2</v>
      </c>
      <c r="L6099" s="27">
        <v>894786</v>
      </c>
      <c r="M6099" s="26">
        <v>1.37E-2</v>
      </c>
      <c r="N6099" s="25">
        <v>1.2298</v>
      </c>
      <c r="O6099" s="24">
        <v>12245</v>
      </c>
    </row>
    <row r="6100" spans="1:15" x14ac:dyDescent="0.3">
      <c r="A6100" s="1" t="str">
        <f>VLOOKUP(F6100,Sheet2!A:C,2,FALSE)</f>
        <v>充电屏保</v>
      </c>
      <c r="B6100" s="1" t="str">
        <f>VLOOKUP(E6100,[1]Sheet4!A:B,2,FALSE)</f>
        <v>API</v>
      </c>
      <c r="C6100" s="1" t="str">
        <f t="shared" si="66"/>
        <v>08</v>
      </c>
      <c r="D6100" s="147">
        <v>20150808</v>
      </c>
      <c r="E6100" s="23" t="s">
        <v>37</v>
      </c>
      <c r="F6100" s="23" t="s">
        <v>67</v>
      </c>
      <c r="G6100" s="57">
        <v>99</v>
      </c>
      <c r="H6100" s="28">
        <v>1.07089998201E-2</v>
      </c>
      <c r="I6100" s="25">
        <v>0.1082</v>
      </c>
      <c r="J6100" s="26">
        <v>3.0300000000000001E-2</v>
      </c>
      <c r="K6100" s="25">
        <v>3.5999999999999999E-3</v>
      </c>
      <c r="L6100" s="27">
        <v>3</v>
      </c>
      <c r="M6100" s="26">
        <v>0</v>
      </c>
      <c r="N6100" s="25" t="s">
        <v>141</v>
      </c>
      <c r="O6100" s="24">
        <v>0</v>
      </c>
    </row>
    <row r="6101" spans="1:15" x14ac:dyDescent="0.3">
      <c r="A6101" s="1" t="str">
        <f>VLOOKUP(F6101,Sheet2!A:C,2,FALSE)</f>
        <v>其他</v>
      </c>
      <c r="B6101" s="1" t="str">
        <f>VLOOKUP(E6101,[1]Sheet4!A:B,2,FALSE)</f>
        <v>自家直客</v>
      </c>
      <c r="C6101" s="1" t="str">
        <f t="shared" si="66"/>
        <v>08</v>
      </c>
      <c r="D6101" s="147">
        <v>20150808</v>
      </c>
      <c r="E6101" s="23" t="s">
        <v>14</v>
      </c>
      <c r="F6101" s="23" t="s">
        <v>76</v>
      </c>
      <c r="G6101" s="57">
        <v>6088927</v>
      </c>
      <c r="H6101" s="28">
        <v>3471.4099885599999</v>
      </c>
      <c r="I6101" s="25">
        <v>0.57010000000000005</v>
      </c>
      <c r="J6101" s="26">
        <v>1.0800000000000001E-2</v>
      </c>
      <c r="K6101" s="25">
        <v>5.2999999999999999E-2</v>
      </c>
      <c r="L6101" s="27">
        <v>65559</v>
      </c>
      <c r="M6101" s="26">
        <v>0.107</v>
      </c>
      <c r="N6101" s="25">
        <v>0.49490000000000001</v>
      </c>
      <c r="O6101" s="24">
        <v>7014</v>
      </c>
    </row>
    <row r="6102" spans="1:15" x14ac:dyDescent="0.3">
      <c r="A6102" s="1" t="str">
        <f>VLOOKUP(F6102,Sheet2!A:C,2,FALSE)</f>
        <v>其他</v>
      </c>
      <c r="B6102" s="1" t="str">
        <f>VLOOKUP(E6102,[1]Sheet4!A:B,2,FALSE)</f>
        <v>API</v>
      </c>
      <c r="C6102" s="1" t="str">
        <f t="shared" si="66"/>
        <v>08</v>
      </c>
      <c r="D6102" s="147">
        <v>20150808</v>
      </c>
      <c r="E6102" s="23" t="s">
        <v>37</v>
      </c>
      <c r="F6102" s="23" t="s">
        <v>76</v>
      </c>
      <c r="G6102" s="57">
        <v>3375713</v>
      </c>
      <c r="H6102" s="28">
        <v>1065.0240049700001</v>
      </c>
      <c r="I6102" s="25">
        <v>0.3155</v>
      </c>
      <c r="J6102" s="26">
        <v>7.9000000000000008E-3</v>
      </c>
      <c r="K6102" s="25">
        <v>0.04</v>
      </c>
      <c r="L6102" s="27">
        <v>26640</v>
      </c>
      <c r="M6102" s="26">
        <v>8.1000000000000003E-2</v>
      </c>
      <c r="N6102" s="25">
        <v>0.49330000000000002</v>
      </c>
      <c r="O6102" s="24">
        <v>2159</v>
      </c>
    </row>
    <row r="6103" spans="1:15" x14ac:dyDescent="0.3">
      <c r="A6103" s="1" t="str">
        <f>VLOOKUP(F6103,Sheet2!A:C,2,FALSE)</f>
        <v>其他</v>
      </c>
      <c r="B6103" s="1" t="str">
        <f>VLOOKUP(E6103,[1]Sheet4!A:B,2,FALSE)</f>
        <v>API</v>
      </c>
      <c r="C6103" s="1" t="str">
        <f t="shared" si="66"/>
        <v>08</v>
      </c>
      <c r="D6103" s="147">
        <v>20150808</v>
      </c>
      <c r="E6103" s="23" t="s">
        <v>37</v>
      </c>
      <c r="F6103" s="23" t="s">
        <v>142</v>
      </c>
      <c r="G6103" s="57">
        <v>2169712</v>
      </c>
      <c r="H6103" s="28">
        <v>173.12652214400001</v>
      </c>
      <c r="I6103" s="25">
        <v>7.9799999999999996E-2</v>
      </c>
      <c r="J6103" s="26">
        <v>5.1000000000000004E-3</v>
      </c>
      <c r="K6103" s="25">
        <v>1.55E-2</v>
      </c>
      <c r="L6103" s="27">
        <v>11148</v>
      </c>
      <c r="M6103" s="26">
        <v>1.7500000000000002E-2</v>
      </c>
      <c r="N6103" s="25">
        <v>0.88780000000000003</v>
      </c>
      <c r="O6103" s="24">
        <v>195</v>
      </c>
    </row>
    <row r="6104" spans="1:15" x14ac:dyDescent="0.3">
      <c r="A6104" s="1" t="str">
        <f>VLOOKUP(F6104,Sheet2!A:C,2,FALSE)</f>
        <v>其他</v>
      </c>
      <c r="B6104" s="1" t="str">
        <f>VLOOKUP(E6104,[1]Sheet4!A:B,2,FALSE)</f>
        <v>自家直客</v>
      </c>
      <c r="C6104" s="1" t="str">
        <f t="shared" si="66"/>
        <v>08</v>
      </c>
      <c r="D6104" s="147">
        <v>20150808</v>
      </c>
      <c r="E6104" s="23" t="s">
        <v>14</v>
      </c>
      <c r="F6104" s="23" t="s">
        <v>142</v>
      </c>
      <c r="G6104" s="57">
        <v>1810787</v>
      </c>
      <c r="H6104" s="28">
        <v>451.43999636400002</v>
      </c>
      <c r="I6104" s="25">
        <v>0.24929999999999999</v>
      </c>
      <c r="J6104" s="26">
        <v>6.1999999999999998E-3</v>
      </c>
      <c r="K6104" s="25">
        <v>4.02E-2</v>
      </c>
      <c r="L6104" s="27">
        <v>11228</v>
      </c>
      <c r="M6104" s="26">
        <v>2.4500000000000001E-2</v>
      </c>
      <c r="N6104" s="25">
        <v>1.6415999999999999</v>
      </c>
      <c r="O6104" s="24">
        <v>275</v>
      </c>
    </row>
    <row r="6105" spans="1:15" x14ac:dyDescent="0.3">
      <c r="A6105" s="1" t="str">
        <f>VLOOKUP(F6105,Sheet2!A:C,2,FALSE)</f>
        <v>结果页</v>
      </c>
      <c r="B6105" s="1" t="str">
        <f>VLOOKUP(E6105,[1]Sheet4!A:B,2,FALSE)</f>
        <v>自家直客</v>
      </c>
      <c r="C6105" s="1" t="str">
        <f t="shared" si="66"/>
        <v>08</v>
      </c>
      <c r="D6105" s="147">
        <v>20150808</v>
      </c>
      <c r="E6105" s="23" t="s">
        <v>14</v>
      </c>
      <c r="F6105" s="23" t="s">
        <v>63</v>
      </c>
      <c r="G6105" s="57">
        <v>7586367</v>
      </c>
      <c r="H6105" s="28">
        <v>8103.2099647499999</v>
      </c>
      <c r="I6105" s="25">
        <v>1.0681</v>
      </c>
      <c r="J6105" s="26">
        <v>2.0799999999999999E-2</v>
      </c>
      <c r="K6105" s="25">
        <v>5.1299999999999998E-2</v>
      </c>
      <c r="L6105" s="27">
        <v>157916</v>
      </c>
      <c r="M6105" s="26">
        <v>9.4399999999999998E-2</v>
      </c>
      <c r="N6105" s="25">
        <v>0.54379999999999995</v>
      </c>
      <c r="O6105" s="24">
        <v>14901</v>
      </c>
    </row>
    <row r="6106" spans="1:15" x14ac:dyDescent="0.3">
      <c r="A6106" s="1" t="str">
        <f>VLOOKUP(F6106,Sheet2!A:C,2,FALSE)</f>
        <v>结果页</v>
      </c>
      <c r="B6106" s="1" t="str">
        <f>VLOOKUP(E6106,[1]Sheet4!A:B,2,FALSE)</f>
        <v>API</v>
      </c>
      <c r="C6106" s="1" t="str">
        <f t="shared" si="66"/>
        <v>08</v>
      </c>
      <c r="D6106" s="147">
        <v>20150808</v>
      </c>
      <c r="E6106" s="23" t="s">
        <v>37</v>
      </c>
      <c r="F6106" s="23" t="s">
        <v>63</v>
      </c>
      <c r="G6106" s="57">
        <v>1634442</v>
      </c>
      <c r="H6106" s="28">
        <v>856.52700434799999</v>
      </c>
      <c r="I6106" s="25">
        <v>0.52400000000000002</v>
      </c>
      <c r="J6106" s="26">
        <v>1.9400000000000001E-2</v>
      </c>
      <c r="K6106" s="25">
        <v>2.7E-2</v>
      </c>
      <c r="L6106" s="27">
        <v>31700</v>
      </c>
      <c r="M6106" s="26">
        <v>8.3400000000000002E-2</v>
      </c>
      <c r="N6106" s="25">
        <v>0.32379999999999998</v>
      </c>
      <c r="O6106" s="24">
        <v>2645</v>
      </c>
    </row>
    <row r="6107" spans="1:15" x14ac:dyDescent="0.3">
      <c r="A6107" s="1" t="str">
        <f>VLOOKUP(F6107,Sheet2!A:C,2,FALSE)</f>
        <v>天气</v>
      </c>
      <c r="B6107" s="1" t="str">
        <f>VLOOKUP(E6107,[1]Sheet4!A:B,2,FALSE)</f>
        <v>自家直客</v>
      </c>
      <c r="C6107" s="1" t="str">
        <f t="shared" si="66"/>
        <v>08</v>
      </c>
      <c r="D6107" s="147">
        <v>20150808</v>
      </c>
      <c r="E6107" s="23" t="s">
        <v>14</v>
      </c>
      <c r="F6107" s="23" t="s">
        <v>109</v>
      </c>
      <c r="G6107" s="57">
        <v>29689</v>
      </c>
      <c r="H6107" s="28">
        <v>64.790000025200001</v>
      </c>
      <c r="I6107" s="25">
        <v>2.1823000000000001</v>
      </c>
      <c r="J6107" s="26">
        <v>3.4700000000000002E-2</v>
      </c>
      <c r="K6107" s="25">
        <v>6.2899999999999998E-2</v>
      </c>
      <c r="L6107" s="27">
        <v>1030</v>
      </c>
      <c r="M6107" s="26">
        <v>4.4699999999999997E-2</v>
      </c>
      <c r="N6107" s="25">
        <v>1.4085000000000001</v>
      </c>
      <c r="O6107" s="24">
        <v>46</v>
      </c>
    </row>
    <row r="6108" spans="1:15" x14ac:dyDescent="0.3">
      <c r="A6108" s="1" t="str">
        <f>VLOOKUP(F6108,Sheet2!A:C,2,FALSE)</f>
        <v>充电屏保</v>
      </c>
      <c r="B6108" s="1" t="str">
        <f>VLOOKUP(E6108,[1]Sheet4!A:B,2,FALSE)</f>
        <v>自家直客</v>
      </c>
      <c r="C6108" s="1" t="str">
        <f t="shared" si="66"/>
        <v>08</v>
      </c>
      <c r="D6108" s="147">
        <v>20150808</v>
      </c>
      <c r="E6108" s="23" t="s">
        <v>14</v>
      </c>
      <c r="F6108" s="23" t="s">
        <v>72</v>
      </c>
      <c r="G6108" s="57">
        <v>791045</v>
      </c>
      <c r="H6108" s="28">
        <v>53.831987611000002</v>
      </c>
      <c r="I6108" s="25">
        <v>6.8099999999999994E-2</v>
      </c>
      <c r="J6108" s="26">
        <v>1.2699999999999999E-2</v>
      </c>
      <c r="K6108" s="25">
        <v>5.4000000000000003E-3</v>
      </c>
      <c r="L6108" s="27">
        <v>10036</v>
      </c>
      <c r="M6108" s="26">
        <v>6.7999999999999996E-3</v>
      </c>
      <c r="N6108" s="25">
        <v>0.79159999999999997</v>
      </c>
      <c r="O6108" s="24">
        <v>68</v>
      </c>
    </row>
    <row r="6109" spans="1:15" x14ac:dyDescent="0.3">
      <c r="A6109" s="1" t="str">
        <f>VLOOKUP(F6109,Sheet2!A:C,2,FALSE)</f>
        <v>其他</v>
      </c>
      <c r="B6109" s="1" t="str">
        <f>VLOOKUP(E6109,[1]Sheet4!A:B,2,FALSE)</f>
        <v>API</v>
      </c>
      <c r="C6109" s="1" t="str">
        <f t="shared" si="66"/>
        <v>08</v>
      </c>
      <c r="D6109" s="147">
        <v>20150808</v>
      </c>
      <c r="E6109" s="23" t="s">
        <v>37</v>
      </c>
      <c r="F6109" s="23" t="s">
        <v>75</v>
      </c>
      <c r="G6109" s="57">
        <v>32739395</v>
      </c>
      <c r="H6109" s="28">
        <v>3430.28401644</v>
      </c>
      <c r="I6109" s="25">
        <v>0.1048</v>
      </c>
      <c r="J6109" s="26">
        <v>4.8999999999999998E-3</v>
      </c>
      <c r="K6109" s="25">
        <v>2.1299999999999999E-2</v>
      </c>
      <c r="L6109" s="27">
        <v>160994</v>
      </c>
      <c r="M6109" s="26">
        <v>2.6499999999999999E-2</v>
      </c>
      <c r="N6109" s="25">
        <v>0.80469999999999997</v>
      </c>
      <c r="O6109" s="24">
        <v>4263</v>
      </c>
    </row>
    <row r="6110" spans="1:15" x14ac:dyDescent="0.3">
      <c r="A6110" s="1" t="str">
        <f>VLOOKUP(F6110,Sheet2!A:C,2,FALSE)</f>
        <v>其他</v>
      </c>
      <c r="B6110" s="1" t="str">
        <f>VLOOKUP(E6110,[1]Sheet4!A:B,2,FALSE)</f>
        <v>自家直客</v>
      </c>
      <c r="C6110" s="1" t="str">
        <f t="shared" si="66"/>
        <v>08</v>
      </c>
      <c r="D6110" s="147">
        <v>20150808</v>
      </c>
      <c r="E6110" s="23" t="s">
        <v>14</v>
      </c>
      <c r="F6110" s="23" t="s">
        <v>75</v>
      </c>
      <c r="G6110" s="57">
        <v>9526487</v>
      </c>
      <c r="H6110" s="28">
        <v>2432.1299889400002</v>
      </c>
      <c r="I6110" s="25">
        <v>0.25530000000000003</v>
      </c>
      <c r="J6110" s="26">
        <v>6.3E-3</v>
      </c>
      <c r="K6110" s="25">
        <v>4.0800000000000003E-2</v>
      </c>
      <c r="L6110" s="27">
        <v>59660</v>
      </c>
      <c r="M6110" s="26">
        <v>0.04</v>
      </c>
      <c r="N6110" s="25">
        <v>1.0181</v>
      </c>
      <c r="O6110" s="24">
        <v>2389</v>
      </c>
    </row>
    <row r="6111" spans="1:15" x14ac:dyDescent="0.3">
      <c r="A6111" s="1" t="str">
        <f>VLOOKUP(F6111,Sheet2!A:C,2,FALSE)</f>
        <v>其他</v>
      </c>
      <c r="B6111" s="1" t="str">
        <f>VLOOKUP(E6111,[1]Sheet4!A:B,2,FALSE)</f>
        <v>自家直客</v>
      </c>
      <c r="C6111" s="1" t="str">
        <f t="shared" si="66"/>
        <v>08</v>
      </c>
      <c r="D6111" s="147">
        <v>20150808</v>
      </c>
      <c r="E6111" s="23" t="s">
        <v>14</v>
      </c>
      <c r="F6111" s="23" t="s">
        <v>55</v>
      </c>
      <c r="G6111" s="57">
        <v>8321439</v>
      </c>
      <c r="H6111" s="28">
        <v>4630.5214809899999</v>
      </c>
      <c r="I6111" s="25">
        <v>0.55649999999999999</v>
      </c>
      <c r="J6111" s="26">
        <v>1.37E-2</v>
      </c>
      <c r="K6111" s="25">
        <v>4.07E-2</v>
      </c>
      <c r="L6111" s="27">
        <v>113641</v>
      </c>
      <c r="M6111" s="26">
        <v>2.0500000000000001E-2</v>
      </c>
      <c r="N6111" s="25">
        <v>1.9856</v>
      </c>
      <c r="O6111" s="24">
        <v>2332</v>
      </c>
    </row>
    <row r="6112" spans="1:15" x14ac:dyDescent="0.3">
      <c r="A6112" s="1" t="str">
        <f>VLOOKUP(F6112,Sheet2!A:C,2,FALSE)</f>
        <v>其他</v>
      </c>
      <c r="B6112" s="1" t="str">
        <f>VLOOKUP(E6112,[1]Sheet4!A:B,2,FALSE)</f>
        <v>API</v>
      </c>
      <c r="C6112" s="1" t="str">
        <f t="shared" si="66"/>
        <v>08</v>
      </c>
      <c r="D6112" s="147">
        <v>20150808</v>
      </c>
      <c r="E6112" s="23" t="s">
        <v>37</v>
      </c>
      <c r="F6112" s="23" t="s">
        <v>55</v>
      </c>
      <c r="G6112" s="57">
        <v>3722913</v>
      </c>
      <c r="H6112" s="28">
        <v>462.98826294200001</v>
      </c>
      <c r="I6112" s="25">
        <v>0.1244</v>
      </c>
      <c r="J6112" s="26">
        <v>1.29E-2</v>
      </c>
      <c r="K6112" s="25">
        <v>9.7000000000000003E-3</v>
      </c>
      <c r="L6112" s="27">
        <v>47858</v>
      </c>
      <c r="M6112" s="26">
        <v>1.84E-2</v>
      </c>
      <c r="N6112" s="25">
        <v>0.52669999999999995</v>
      </c>
      <c r="O6112" s="24">
        <v>879</v>
      </c>
    </row>
    <row r="6113" spans="1:15" x14ac:dyDescent="0.3">
      <c r="A6113" s="1" t="str">
        <f>VLOOKUP(F6113,Sheet2!A:C,2,FALSE)</f>
        <v>结果页</v>
      </c>
      <c r="B6113" s="1" t="str">
        <f>VLOOKUP(E6113,[1]Sheet4!A:B,2,FALSE)</f>
        <v>自家直客</v>
      </c>
      <c r="C6113" s="1" t="str">
        <f t="shared" si="66"/>
        <v>08</v>
      </c>
      <c r="D6113" s="147">
        <v>20150808</v>
      </c>
      <c r="E6113" s="23" t="s">
        <v>14</v>
      </c>
      <c r="F6113" s="23" t="s">
        <v>61</v>
      </c>
      <c r="G6113" s="57">
        <v>5375739</v>
      </c>
      <c r="H6113" s="28">
        <v>11234.486220700001</v>
      </c>
      <c r="I6113" s="25">
        <v>2.0897999999999999</v>
      </c>
      <c r="J6113" s="26">
        <v>3.2599999999999997E-2</v>
      </c>
      <c r="K6113" s="25">
        <v>6.4100000000000004E-2</v>
      </c>
      <c r="L6113" s="27">
        <v>175295</v>
      </c>
      <c r="M6113" s="26">
        <v>5.04E-2</v>
      </c>
      <c r="N6113" s="25">
        <v>1.2713000000000001</v>
      </c>
      <c r="O6113" s="24">
        <v>8837</v>
      </c>
    </row>
    <row r="6114" spans="1:15" x14ac:dyDescent="0.3">
      <c r="A6114" s="1" t="str">
        <f>VLOOKUP(F6114,Sheet2!A:C,2,FALSE)</f>
        <v>结果页</v>
      </c>
      <c r="B6114" s="1" t="str">
        <f>VLOOKUP(E6114,[1]Sheet4!A:B,2,FALSE)</f>
        <v>API</v>
      </c>
      <c r="C6114" s="1" t="str">
        <f t="shared" si="66"/>
        <v>08</v>
      </c>
      <c r="D6114" s="147">
        <v>20150808</v>
      </c>
      <c r="E6114" s="23" t="s">
        <v>37</v>
      </c>
      <c r="F6114" s="23" t="s">
        <v>61</v>
      </c>
      <c r="G6114" s="57">
        <v>698514</v>
      </c>
      <c r="H6114" s="28">
        <v>448.612004012</v>
      </c>
      <c r="I6114" s="25">
        <v>0.64219999999999999</v>
      </c>
      <c r="J6114" s="26">
        <v>3.5900000000000001E-2</v>
      </c>
      <c r="K6114" s="25">
        <v>1.7899999999999999E-2</v>
      </c>
      <c r="L6114" s="27">
        <v>25107</v>
      </c>
      <c r="M6114" s="26">
        <v>5.7700000000000001E-2</v>
      </c>
      <c r="N6114" s="25">
        <v>0.30980000000000002</v>
      </c>
      <c r="O6114" s="24">
        <v>1448</v>
      </c>
    </row>
    <row r="6115" spans="1:15" x14ac:dyDescent="0.3">
      <c r="A6115" s="1" t="str">
        <f>VLOOKUP(F6115,Sheet2!A:C,2,FALSE)</f>
        <v>充电屏保</v>
      </c>
      <c r="B6115" s="1" t="str">
        <f>VLOOKUP(E6115,[1]Sheet4!A:B,2,FALSE)</f>
        <v>自家直客</v>
      </c>
      <c r="C6115" s="1" t="str">
        <f t="shared" si="66"/>
        <v>08</v>
      </c>
      <c r="D6115" s="147">
        <v>20150808</v>
      </c>
      <c r="E6115" s="23" t="s">
        <v>14</v>
      </c>
      <c r="F6115" s="23" t="s">
        <v>65</v>
      </c>
      <c r="G6115" s="57">
        <v>9931809</v>
      </c>
      <c r="H6115" s="28">
        <v>2065.3205100300002</v>
      </c>
      <c r="I6115" s="25">
        <v>0.20799999999999999</v>
      </c>
      <c r="J6115" s="26">
        <v>1.2500000000000001E-2</v>
      </c>
      <c r="K6115" s="25">
        <v>1.66E-2</v>
      </c>
      <c r="L6115" s="27">
        <v>124336</v>
      </c>
      <c r="M6115" s="26">
        <v>1.34E-2</v>
      </c>
      <c r="N6115" s="25">
        <v>1.2403999999999999</v>
      </c>
      <c r="O6115" s="24">
        <v>1665</v>
      </c>
    </row>
    <row r="6116" spans="1:15" x14ac:dyDescent="0.3">
      <c r="A6116" s="1" t="str">
        <f>VLOOKUP(F6116,Sheet2!A:C,2,FALSE)</f>
        <v>充电屏保</v>
      </c>
      <c r="B6116" s="1" t="str">
        <f>VLOOKUP(E6116,[1]Sheet4!A:B,2,FALSE)</f>
        <v>API</v>
      </c>
      <c r="C6116" s="1" t="str">
        <f t="shared" ref="C6116:C6179" si="67">RIGHT(LEFT(D6116,6),2)</f>
        <v>08</v>
      </c>
      <c r="D6116" s="147">
        <v>20150808</v>
      </c>
      <c r="E6116" s="23" t="s">
        <v>37</v>
      </c>
      <c r="F6116" s="23" t="s">
        <v>65</v>
      </c>
      <c r="G6116" s="57">
        <v>833</v>
      </c>
      <c r="H6116" s="28">
        <v>0</v>
      </c>
      <c r="I6116" s="25">
        <v>0</v>
      </c>
      <c r="J6116" s="26">
        <v>4.3200000000000002E-2</v>
      </c>
      <c r="K6116" s="25">
        <v>0</v>
      </c>
      <c r="L6116" s="27">
        <v>36</v>
      </c>
      <c r="M6116" s="26">
        <v>0</v>
      </c>
      <c r="N6116" s="25" t="s">
        <v>141</v>
      </c>
      <c r="O6116" s="24">
        <v>0</v>
      </c>
    </row>
    <row r="6117" spans="1:15" x14ac:dyDescent="0.3">
      <c r="A6117" s="1" t="str">
        <f>VLOOKUP(F6117,Sheet2!A:C,2,FALSE)</f>
        <v>其他</v>
      </c>
      <c r="B6117" s="1" t="str">
        <f>VLOOKUP(E6117,[1]Sheet4!A:B,2,FALSE)</f>
        <v>API</v>
      </c>
      <c r="C6117" s="1" t="str">
        <f t="shared" si="67"/>
        <v>08</v>
      </c>
      <c r="D6117" s="147">
        <v>20150809</v>
      </c>
      <c r="E6117" s="23" t="s">
        <v>37</v>
      </c>
      <c r="F6117" s="23" t="s">
        <v>140</v>
      </c>
      <c r="G6117" s="57">
        <v>135149</v>
      </c>
      <c r="H6117" s="28">
        <v>55.205000599800002</v>
      </c>
      <c r="I6117" s="25">
        <v>0.40849999999999997</v>
      </c>
      <c r="J6117" s="26">
        <v>4.7800000000000002E-2</v>
      </c>
      <c r="K6117" s="25">
        <v>8.5000000000000006E-3</v>
      </c>
      <c r="L6117" s="27">
        <v>6463</v>
      </c>
      <c r="M6117" s="26">
        <v>1.66E-2</v>
      </c>
      <c r="N6117" s="25">
        <v>0.51590000000000003</v>
      </c>
      <c r="O6117" s="24">
        <v>107</v>
      </c>
    </row>
    <row r="6118" spans="1:15" x14ac:dyDescent="0.3">
      <c r="A6118" s="1" t="str">
        <f>VLOOKUP(F6118,Sheet2!A:C,2,FALSE)</f>
        <v>其他</v>
      </c>
      <c r="B6118" s="1" t="str">
        <f>VLOOKUP(E6118,[1]Sheet4!A:B,2,FALSE)</f>
        <v>自家直客</v>
      </c>
      <c r="C6118" s="1" t="str">
        <f t="shared" si="67"/>
        <v>08</v>
      </c>
      <c r="D6118" s="147">
        <v>20150809</v>
      </c>
      <c r="E6118" s="23" t="s">
        <v>14</v>
      </c>
      <c r="F6118" s="23" t="s">
        <v>140</v>
      </c>
      <c r="G6118" s="57">
        <v>202603</v>
      </c>
      <c r="H6118" s="28">
        <v>272.04999798699998</v>
      </c>
      <c r="I6118" s="25">
        <v>1.3428</v>
      </c>
      <c r="J6118" s="26">
        <v>3.9300000000000002E-2</v>
      </c>
      <c r="K6118" s="25">
        <v>3.4200000000000001E-2</v>
      </c>
      <c r="L6118" s="27">
        <v>7964</v>
      </c>
      <c r="M6118" s="26">
        <v>1.6199999999999999E-2</v>
      </c>
      <c r="N6118" s="25">
        <v>2.1089000000000002</v>
      </c>
      <c r="O6118" s="24">
        <v>129</v>
      </c>
    </row>
    <row r="6119" spans="1:15" x14ac:dyDescent="0.3">
      <c r="A6119" s="1" t="str">
        <f>VLOOKUP(F6119,Sheet2!A:C,2,FALSE)</f>
        <v>天气</v>
      </c>
      <c r="B6119" s="1" t="str">
        <f>VLOOKUP(E6119,[1]Sheet4!A:B,2,FALSE)</f>
        <v>自家直客</v>
      </c>
      <c r="C6119" s="1" t="str">
        <f t="shared" si="67"/>
        <v>08</v>
      </c>
      <c r="D6119" s="147">
        <v>20150809</v>
      </c>
      <c r="E6119" s="23" t="s">
        <v>14</v>
      </c>
      <c r="F6119" s="6" t="s">
        <v>107</v>
      </c>
      <c r="G6119" s="57">
        <v>357426</v>
      </c>
      <c r="H6119" s="28">
        <v>2910.3699905399999</v>
      </c>
      <c r="I6119" s="25">
        <v>8.1425999999999998</v>
      </c>
      <c r="J6119" s="26">
        <v>0.22359999999999999</v>
      </c>
      <c r="K6119" s="25">
        <v>3.6400000000000002E-2</v>
      </c>
      <c r="L6119" s="27">
        <v>79914</v>
      </c>
      <c r="M6119" s="26">
        <v>1.0800000000000001E-2</v>
      </c>
      <c r="N6119" s="25">
        <v>3.3607</v>
      </c>
      <c r="O6119" s="24">
        <v>866</v>
      </c>
    </row>
    <row r="6120" spans="1:15" x14ac:dyDescent="0.3">
      <c r="A6120" s="1" t="str">
        <f>VLOOKUP(F6120,Sheet2!A:C,2,FALSE)</f>
        <v>其他</v>
      </c>
      <c r="B6120" s="1" t="str">
        <f>VLOOKUP(E6120,[1]Sheet4!A:B,2,FALSE)</f>
        <v>自家直客</v>
      </c>
      <c r="C6120" s="1" t="str">
        <f t="shared" si="67"/>
        <v>08</v>
      </c>
      <c r="D6120" s="147">
        <v>20150809</v>
      </c>
      <c r="E6120" s="23" t="s">
        <v>14</v>
      </c>
      <c r="F6120" s="23" t="s">
        <v>41</v>
      </c>
      <c r="G6120" s="57">
        <v>13339543</v>
      </c>
      <c r="H6120" s="28">
        <v>2771.6199768000001</v>
      </c>
      <c r="I6120" s="25">
        <v>0.20780000000000001</v>
      </c>
      <c r="J6120" s="26">
        <v>6.7999999999999996E-3</v>
      </c>
      <c r="K6120" s="25">
        <v>3.04E-2</v>
      </c>
      <c r="L6120" s="27">
        <v>91308</v>
      </c>
      <c r="M6120" s="26">
        <v>8.3999999999999995E-3</v>
      </c>
      <c r="N6120" s="25">
        <v>3.6324999999999998</v>
      </c>
      <c r="O6120" s="24">
        <v>763</v>
      </c>
    </row>
    <row r="6121" spans="1:15" x14ac:dyDescent="0.3">
      <c r="A6121" s="1" t="str">
        <f>VLOOKUP(F6121,Sheet2!A:C,2,FALSE)</f>
        <v>其他</v>
      </c>
      <c r="B6121" s="1" t="str">
        <f>VLOOKUP(E6121,[1]Sheet4!A:B,2,FALSE)</f>
        <v>API</v>
      </c>
      <c r="C6121" s="1" t="str">
        <f t="shared" si="67"/>
        <v>08</v>
      </c>
      <c r="D6121" s="147">
        <v>20150809</v>
      </c>
      <c r="E6121" s="23" t="s">
        <v>37</v>
      </c>
      <c r="F6121" s="23" t="s">
        <v>41</v>
      </c>
      <c r="G6121" s="57">
        <v>17392803</v>
      </c>
      <c r="H6121" s="28">
        <v>274.18100071100002</v>
      </c>
      <c r="I6121" s="25">
        <v>1.5800000000000002E-2</v>
      </c>
      <c r="J6121" s="26">
        <v>6.6E-3</v>
      </c>
      <c r="K6121" s="25">
        <v>2.3999999999999998E-3</v>
      </c>
      <c r="L6121" s="27">
        <v>114115</v>
      </c>
      <c r="M6121" s="26">
        <v>4.3E-3</v>
      </c>
      <c r="N6121" s="25">
        <v>0.55959999999999999</v>
      </c>
      <c r="O6121" s="24">
        <v>490</v>
      </c>
    </row>
    <row r="6122" spans="1:15" x14ac:dyDescent="0.3">
      <c r="A6122" s="1" t="str">
        <f>VLOOKUP(F6122,Sheet2!A:C,2,FALSE)</f>
        <v>其他</v>
      </c>
      <c r="B6122" s="1" t="str">
        <f>VLOOKUP(E6122,[1]Sheet4!A:B,2,FALSE)</f>
        <v>自家直客</v>
      </c>
      <c r="C6122" s="1" t="str">
        <f t="shared" si="67"/>
        <v>08</v>
      </c>
      <c r="D6122" s="147">
        <v>20150809</v>
      </c>
      <c r="E6122" s="23" t="s">
        <v>14</v>
      </c>
      <c r="F6122" s="23" t="s">
        <v>73</v>
      </c>
      <c r="G6122" s="57">
        <v>839907</v>
      </c>
      <c r="H6122" s="28">
        <v>274.72999652700003</v>
      </c>
      <c r="I6122" s="25">
        <v>0.3271</v>
      </c>
      <c r="J6122" s="26">
        <v>1.0999999999999999E-2</v>
      </c>
      <c r="K6122" s="25">
        <v>2.9600000000000001E-2</v>
      </c>
      <c r="L6122" s="27">
        <v>9267</v>
      </c>
      <c r="M6122" s="26">
        <v>1.12E-2</v>
      </c>
      <c r="N6122" s="25">
        <v>2.6415999999999999</v>
      </c>
      <c r="O6122" s="24">
        <v>104</v>
      </c>
    </row>
    <row r="6123" spans="1:15" x14ac:dyDescent="0.3">
      <c r="A6123" s="1" t="str">
        <f>VLOOKUP(F6123,Sheet2!A:C,2,FALSE)</f>
        <v>其他</v>
      </c>
      <c r="B6123" s="1" t="str">
        <f>VLOOKUP(E6123,[1]Sheet4!A:B,2,FALSE)</f>
        <v>API</v>
      </c>
      <c r="C6123" s="1" t="str">
        <f t="shared" si="67"/>
        <v>08</v>
      </c>
      <c r="D6123" s="147">
        <v>20150809</v>
      </c>
      <c r="E6123" s="23" t="s">
        <v>37</v>
      </c>
      <c r="F6123" s="23" t="s">
        <v>73</v>
      </c>
      <c r="G6123" s="57">
        <v>1105807</v>
      </c>
      <c r="H6123" s="28">
        <v>44.795999854800002</v>
      </c>
      <c r="I6123" s="25">
        <v>4.0500000000000001E-2</v>
      </c>
      <c r="J6123" s="26">
        <v>9.5999999999999992E-3</v>
      </c>
      <c r="K6123" s="25">
        <v>4.1999999999999997E-3</v>
      </c>
      <c r="L6123" s="27">
        <v>10643</v>
      </c>
      <c r="M6123" s="26">
        <v>6.4999999999999997E-3</v>
      </c>
      <c r="N6123" s="25">
        <v>0.6492</v>
      </c>
      <c r="O6123" s="24">
        <v>69</v>
      </c>
    </row>
    <row r="6124" spans="1:15" x14ac:dyDescent="0.3">
      <c r="A6124" s="1" t="str">
        <f>VLOOKUP(F6124,Sheet2!A:C,2,FALSE)</f>
        <v>结果页</v>
      </c>
      <c r="B6124" s="1" t="str">
        <f>VLOOKUP(E6124,[1]Sheet4!A:B,2,FALSE)</f>
        <v>API</v>
      </c>
      <c r="C6124" s="1" t="str">
        <f t="shared" si="67"/>
        <v>08</v>
      </c>
      <c r="D6124" s="147">
        <v>20150809</v>
      </c>
      <c r="E6124" s="23" t="s">
        <v>37</v>
      </c>
      <c r="F6124" s="23" t="s">
        <v>62</v>
      </c>
      <c r="G6124" s="57">
        <v>3226574</v>
      </c>
      <c r="H6124" s="28">
        <v>479.81600486899998</v>
      </c>
      <c r="I6124" s="25">
        <v>0.1487</v>
      </c>
      <c r="J6124" s="26">
        <v>7.7000000000000002E-3</v>
      </c>
      <c r="K6124" s="25">
        <v>1.9400000000000001E-2</v>
      </c>
      <c r="L6124" s="27">
        <v>24769</v>
      </c>
      <c r="M6124" s="26">
        <v>5.6800000000000003E-2</v>
      </c>
      <c r="N6124" s="25">
        <v>0.34100000000000003</v>
      </c>
      <c r="O6124" s="24">
        <v>1407</v>
      </c>
    </row>
    <row r="6125" spans="1:15" x14ac:dyDescent="0.3">
      <c r="A6125" s="1" t="str">
        <f>VLOOKUP(F6125,Sheet2!A:C,2,FALSE)</f>
        <v>结果页</v>
      </c>
      <c r="B6125" s="1" t="str">
        <f>VLOOKUP(E6125,[1]Sheet4!A:B,2,FALSE)</f>
        <v>自家直客</v>
      </c>
      <c r="C6125" s="1" t="str">
        <f t="shared" si="67"/>
        <v>08</v>
      </c>
      <c r="D6125" s="147">
        <v>20150809</v>
      </c>
      <c r="E6125" s="23" t="s">
        <v>14</v>
      </c>
      <c r="F6125" s="23" t="s">
        <v>62</v>
      </c>
      <c r="G6125" s="57">
        <v>28992740</v>
      </c>
      <c r="H6125" s="28">
        <v>21968.7099604</v>
      </c>
      <c r="I6125" s="25">
        <v>0.75770000000000004</v>
      </c>
      <c r="J6125" s="26">
        <v>1.21E-2</v>
      </c>
      <c r="K6125" s="25">
        <v>6.2799999999999995E-2</v>
      </c>
      <c r="L6125" s="27">
        <v>349546</v>
      </c>
      <c r="M6125" s="26">
        <v>6.93E-2</v>
      </c>
      <c r="N6125" s="25">
        <v>0.90720000000000001</v>
      </c>
      <c r="O6125" s="24">
        <v>24216</v>
      </c>
    </row>
    <row r="6126" spans="1:15" x14ac:dyDescent="0.3">
      <c r="A6126" s="1" t="str">
        <f>VLOOKUP(F6126,Sheet2!A:C,2,FALSE)</f>
        <v>其他</v>
      </c>
      <c r="B6126" s="1" t="str">
        <f>VLOOKUP(E6126,[1]Sheet4!A:B,2,FALSE)</f>
        <v>自家直客</v>
      </c>
      <c r="C6126" s="1" t="str">
        <f t="shared" si="67"/>
        <v>08</v>
      </c>
      <c r="D6126" s="147">
        <v>20150809</v>
      </c>
      <c r="E6126" s="23" t="s">
        <v>14</v>
      </c>
      <c r="F6126" s="23" t="s">
        <v>69</v>
      </c>
      <c r="G6126" s="57">
        <v>23151853</v>
      </c>
      <c r="H6126" s="28">
        <v>7909.6499737100003</v>
      </c>
      <c r="I6126" s="25">
        <v>0.34160000000000001</v>
      </c>
      <c r="J6126" s="26">
        <v>5.0000000000000001E-3</v>
      </c>
      <c r="K6126" s="25">
        <v>6.8099999999999994E-2</v>
      </c>
      <c r="L6126" s="27">
        <v>116099</v>
      </c>
      <c r="M6126" s="26">
        <v>6.2100000000000002E-2</v>
      </c>
      <c r="N6126" s="25">
        <v>1.0978000000000001</v>
      </c>
      <c r="O6126" s="24">
        <v>7205</v>
      </c>
    </row>
    <row r="6127" spans="1:15" x14ac:dyDescent="0.3">
      <c r="A6127" s="1" t="str">
        <f>VLOOKUP(F6127,Sheet2!A:C,2,FALSE)</f>
        <v>其他</v>
      </c>
      <c r="B6127" s="1" t="str">
        <f>VLOOKUP(E6127,[1]Sheet4!A:B,2,FALSE)</f>
        <v>API</v>
      </c>
      <c r="C6127" s="1" t="str">
        <f t="shared" si="67"/>
        <v>08</v>
      </c>
      <c r="D6127" s="147">
        <v>20150809</v>
      </c>
      <c r="E6127" s="23" t="s">
        <v>37</v>
      </c>
      <c r="F6127" s="23" t="s">
        <v>69</v>
      </c>
      <c r="G6127" s="57">
        <v>28548473</v>
      </c>
      <c r="H6127" s="28">
        <v>6079.0699431800003</v>
      </c>
      <c r="I6127" s="25">
        <v>0.21290000000000001</v>
      </c>
      <c r="J6127" s="26">
        <v>5.8999999999999999E-3</v>
      </c>
      <c r="K6127" s="25">
        <v>3.61E-2</v>
      </c>
      <c r="L6127" s="27">
        <v>168546</v>
      </c>
      <c r="M6127" s="26">
        <v>4.5100000000000001E-2</v>
      </c>
      <c r="N6127" s="25">
        <v>0.80020000000000002</v>
      </c>
      <c r="O6127" s="24">
        <v>7597</v>
      </c>
    </row>
    <row r="6128" spans="1:15" x14ac:dyDescent="0.3">
      <c r="A6128" s="1" t="str">
        <f>VLOOKUP(F6128,Sheet2!A:C,2,FALSE)</f>
        <v>天气</v>
      </c>
      <c r="B6128" s="1" t="str">
        <f>VLOOKUP(E6128,[1]Sheet4!A:B,2,FALSE)</f>
        <v>自家直客</v>
      </c>
      <c r="C6128" s="1" t="str">
        <f t="shared" si="67"/>
        <v>08</v>
      </c>
      <c r="D6128" s="147">
        <v>20150809</v>
      </c>
      <c r="E6128" s="23" t="s">
        <v>14</v>
      </c>
      <c r="F6128" s="23" t="s">
        <v>111</v>
      </c>
      <c r="G6128" s="57">
        <v>75</v>
      </c>
      <c r="H6128" s="28">
        <v>0.540000004694</v>
      </c>
      <c r="I6128" s="25">
        <v>7.2</v>
      </c>
      <c r="J6128" s="26">
        <v>0.1467</v>
      </c>
      <c r="K6128" s="25">
        <v>4.9099999999999998E-2</v>
      </c>
      <c r="L6128" s="27">
        <v>11</v>
      </c>
      <c r="M6128" s="26">
        <v>0</v>
      </c>
      <c r="N6128" s="25" t="s">
        <v>141</v>
      </c>
      <c r="O6128" s="24">
        <v>0</v>
      </c>
    </row>
    <row r="6129" spans="1:15" x14ac:dyDescent="0.3">
      <c r="A6129" s="1" t="str">
        <f>VLOOKUP(F6129,Sheet2!A:C,2,FALSE)</f>
        <v>其他</v>
      </c>
      <c r="B6129" s="1" t="str">
        <f>VLOOKUP(E6129,[1]Sheet4!A:B,2,FALSE)</f>
        <v>自家直客</v>
      </c>
      <c r="C6129" s="1" t="str">
        <f t="shared" si="67"/>
        <v>08</v>
      </c>
      <c r="D6129" s="147">
        <v>20150809</v>
      </c>
      <c r="E6129" s="23" t="s">
        <v>14</v>
      </c>
      <c r="F6129" s="23" t="s">
        <v>68</v>
      </c>
      <c r="G6129" s="57">
        <v>7244144</v>
      </c>
      <c r="H6129" s="28">
        <v>5282.2099831599999</v>
      </c>
      <c r="I6129" s="25">
        <v>0.72919999999999996</v>
      </c>
      <c r="J6129" s="26">
        <v>1.2500000000000001E-2</v>
      </c>
      <c r="K6129" s="25">
        <v>5.8400000000000001E-2</v>
      </c>
      <c r="L6129" s="27">
        <v>90447</v>
      </c>
      <c r="M6129" s="26">
        <v>5.0900000000000001E-2</v>
      </c>
      <c r="N6129" s="25">
        <v>1.1476</v>
      </c>
      <c r="O6129" s="24">
        <v>4603</v>
      </c>
    </row>
    <row r="6130" spans="1:15" x14ac:dyDescent="0.3">
      <c r="A6130" s="1" t="str">
        <f>VLOOKUP(F6130,Sheet2!A:C,2,FALSE)</f>
        <v>其他</v>
      </c>
      <c r="B6130" s="1" t="str">
        <f>VLOOKUP(E6130,[1]Sheet4!A:B,2,FALSE)</f>
        <v>API</v>
      </c>
      <c r="C6130" s="1" t="str">
        <f t="shared" si="67"/>
        <v>08</v>
      </c>
      <c r="D6130" s="147">
        <v>20150809</v>
      </c>
      <c r="E6130" s="23" t="s">
        <v>37</v>
      </c>
      <c r="F6130" s="23" t="s">
        <v>68</v>
      </c>
      <c r="G6130" s="57">
        <v>4038289</v>
      </c>
      <c r="H6130" s="28">
        <v>1036.00000583</v>
      </c>
      <c r="I6130" s="25">
        <v>0.25650000000000001</v>
      </c>
      <c r="J6130" s="26">
        <v>8.9999999999999993E-3</v>
      </c>
      <c r="K6130" s="25">
        <v>2.8400000000000002E-2</v>
      </c>
      <c r="L6130" s="27">
        <v>36454</v>
      </c>
      <c r="M6130" s="26">
        <v>6.5799999999999997E-2</v>
      </c>
      <c r="N6130" s="25">
        <v>0.43169999999999997</v>
      </c>
      <c r="O6130" s="24">
        <v>2400</v>
      </c>
    </row>
    <row r="6131" spans="1:15" x14ac:dyDescent="0.3">
      <c r="A6131" s="1" t="str">
        <f>VLOOKUP(F6131,Sheet2!A:C,2,FALSE)</f>
        <v>充电屏保</v>
      </c>
      <c r="B6131" s="1" t="str">
        <f>VLOOKUP(E6131,[1]Sheet4!A:B,2,FALSE)</f>
        <v>自家直客</v>
      </c>
      <c r="C6131" s="1" t="str">
        <f t="shared" si="67"/>
        <v>08</v>
      </c>
      <c r="D6131" s="147">
        <v>20150809</v>
      </c>
      <c r="E6131" s="23" t="s">
        <v>14</v>
      </c>
      <c r="F6131" s="23" t="s">
        <v>67</v>
      </c>
      <c r="G6131" s="57">
        <v>89855877</v>
      </c>
      <c r="H6131" s="28">
        <v>13543.552732800001</v>
      </c>
      <c r="I6131" s="25">
        <v>0.1507</v>
      </c>
      <c r="J6131" s="26">
        <v>8.6E-3</v>
      </c>
      <c r="K6131" s="25">
        <v>1.7500000000000002E-2</v>
      </c>
      <c r="L6131" s="27">
        <v>775198</v>
      </c>
      <c r="M6131" s="26">
        <v>1.2800000000000001E-2</v>
      </c>
      <c r="N6131" s="25">
        <v>1.3671</v>
      </c>
      <c r="O6131" s="24">
        <v>9907</v>
      </c>
    </row>
    <row r="6132" spans="1:15" x14ac:dyDescent="0.3">
      <c r="A6132" s="1" t="str">
        <f>VLOOKUP(F6132,Sheet2!A:C,2,FALSE)</f>
        <v>充电屏保</v>
      </c>
      <c r="B6132" s="1" t="str">
        <f>VLOOKUP(E6132,[1]Sheet4!A:B,2,FALSE)</f>
        <v>API</v>
      </c>
      <c r="C6132" s="1" t="str">
        <f t="shared" si="67"/>
        <v>08</v>
      </c>
      <c r="D6132" s="147">
        <v>20150809</v>
      </c>
      <c r="E6132" s="23" t="s">
        <v>37</v>
      </c>
      <c r="F6132" s="23" t="s">
        <v>67</v>
      </c>
      <c r="G6132" s="57">
        <v>77</v>
      </c>
      <c r="H6132" s="28">
        <v>0</v>
      </c>
      <c r="I6132" s="25">
        <v>0</v>
      </c>
      <c r="J6132" s="26">
        <v>3.9E-2</v>
      </c>
      <c r="K6132" s="25">
        <v>0</v>
      </c>
      <c r="L6132" s="27">
        <v>3</v>
      </c>
      <c r="M6132" s="26">
        <v>0</v>
      </c>
      <c r="N6132" s="25" t="s">
        <v>141</v>
      </c>
      <c r="O6132" s="24">
        <v>0</v>
      </c>
    </row>
    <row r="6133" spans="1:15" x14ac:dyDescent="0.3">
      <c r="A6133" s="1" t="str">
        <f>VLOOKUP(F6133,Sheet2!A:C,2,FALSE)</f>
        <v>其他</v>
      </c>
      <c r="B6133" s="1" t="str">
        <f>VLOOKUP(E6133,[1]Sheet4!A:B,2,FALSE)</f>
        <v>自家直客</v>
      </c>
      <c r="C6133" s="1" t="str">
        <f t="shared" si="67"/>
        <v>08</v>
      </c>
      <c r="D6133" s="147">
        <v>20150809</v>
      </c>
      <c r="E6133" s="23" t="s">
        <v>14</v>
      </c>
      <c r="F6133" s="23" t="s">
        <v>76</v>
      </c>
      <c r="G6133" s="57">
        <v>6132378</v>
      </c>
      <c r="H6133" s="28">
        <v>3522.5199889800001</v>
      </c>
      <c r="I6133" s="25">
        <v>0.57440000000000002</v>
      </c>
      <c r="J6133" s="26">
        <v>1.0800000000000001E-2</v>
      </c>
      <c r="K6133" s="25">
        <v>5.3199999999999997E-2</v>
      </c>
      <c r="L6133" s="27">
        <v>66266</v>
      </c>
      <c r="M6133" s="26">
        <v>0.1111</v>
      </c>
      <c r="N6133" s="25">
        <v>0.4783</v>
      </c>
      <c r="O6133" s="24">
        <v>7365</v>
      </c>
    </row>
    <row r="6134" spans="1:15" x14ac:dyDescent="0.3">
      <c r="A6134" s="1" t="str">
        <f>VLOOKUP(F6134,Sheet2!A:C,2,FALSE)</f>
        <v>其他</v>
      </c>
      <c r="B6134" s="1" t="str">
        <f>VLOOKUP(E6134,[1]Sheet4!A:B,2,FALSE)</f>
        <v>API</v>
      </c>
      <c r="C6134" s="1" t="str">
        <f t="shared" si="67"/>
        <v>08</v>
      </c>
      <c r="D6134" s="147">
        <v>20150809</v>
      </c>
      <c r="E6134" s="23" t="s">
        <v>37</v>
      </c>
      <c r="F6134" s="23" t="s">
        <v>76</v>
      </c>
      <c r="G6134" s="57">
        <v>3468685</v>
      </c>
      <c r="H6134" s="28">
        <v>1039.93865583</v>
      </c>
      <c r="I6134" s="25">
        <v>0.29980000000000001</v>
      </c>
      <c r="J6134" s="26">
        <v>7.9000000000000008E-3</v>
      </c>
      <c r="K6134" s="25">
        <v>3.8100000000000002E-2</v>
      </c>
      <c r="L6134" s="27">
        <v>27307</v>
      </c>
      <c r="M6134" s="26">
        <v>8.0699999999999994E-2</v>
      </c>
      <c r="N6134" s="25">
        <v>0.47210000000000002</v>
      </c>
      <c r="O6134" s="24">
        <v>2203</v>
      </c>
    </row>
    <row r="6135" spans="1:15" x14ac:dyDescent="0.3">
      <c r="A6135" s="1" t="str">
        <f>VLOOKUP(F6135,Sheet2!A:C,2,FALSE)</f>
        <v>其他</v>
      </c>
      <c r="B6135" s="1" t="str">
        <f>VLOOKUP(E6135,[1]Sheet4!A:B,2,FALSE)</f>
        <v>API</v>
      </c>
      <c r="C6135" s="1" t="str">
        <f t="shared" si="67"/>
        <v>08</v>
      </c>
      <c r="D6135" s="147">
        <v>20150809</v>
      </c>
      <c r="E6135" s="23" t="s">
        <v>37</v>
      </c>
      <c r="F6135" s="23" t="s">
        <v>142</v>
      </c>
      <c r="G6135" s="57">
        <v>2283940</v>
      </c>
      <c r="H6135" s="28">
        <v>200.98826249699999</v>
      </c>
      <c r="I6135" s="25">
        <v>8.7999999999999995E-2</v>
      </c>
      <c r="J6135" s="26">
        <v>5.1000000000000004E-3</v>
      </c>
      <c r="K6135" s="25">
        <v>1.7299999999999999E-2</v>
      </c>
      <c r="L6135" s="27">
        <v>11618</v>
      </c>
      <c r="M6135" s="26">
        <v>1.9199999999999998E-2</v>
      </c>
      <c r="N6135" s="25">
        <v>0.90129999999999999</v>
      </c>
      <c r="O6135" s="24">
        <v>223</v>
      </c>
    </row>
    <row r="6136" spans="1:15" x14ac:dyDescent="0.3">
      <c r="A6136" s="1" t="str">
        <f>VLOOKUP(F6136,Sheet2!A:C,2,FALSE)</f>
        <v>其他</v>
      </c>
      <c r="B6136" s="1" t="str">
        <f>VLOOKUP(E6136,[1]Sheet4!A:B,2,FALSE)</f>
        <v>自家直客</v>
      </c>
      <c r="C6136" s="1" t="str">
        <f t="shared" si="67"/>
        <v>08</v>
      </c>
      <c r="D6136" s="147">
        <v>20150809</v>
      </c>
      <c r="E6136" s="23" t="s">
        <v>14</v>
      </c>
      <c r="F6136" s="23" t="s">
        <v>142</v>
      </c>
      <c r="G6136" s="57">
        <v>1698674</v>
      </c>
      <c r="H6136" s="28">
        <v>445.04999674499999</v>
      </c>
      <c r="I6136" s="25">
        <v>0.26200000000000001</v>
      </c>
      <c r="J6136" s="26">
        <v>6.3E-3</v>
      </c>
      <c r="K6136" s="25">
        <v>4.1599999999999998E-2</v>
      </c>
      <c r="L6136" s="27">
        <v>10699</v>
      </c>
      <c r="M6136" s="26">
        <v>2.6800000000000001E-2</v>
      </c>
      <c r="N6136" s="25">
        <v>1.5507</v>
      </c>
      <c r="O6136" s="24">
        <v>287</v>
      </c>
    </row>
    <row r="6137" spans="1:15" x14ac:dyDescent="0.3">
      <c r="A6137" s="1" t="str">
        <f>VLOOKUP(F6137,Sheet2!A:C,2,FALSE)</f>
        <v>结果页</v>
      </c>
      <c r="B6137" s="1" t="str">
        <f>VLOOKUP(E6137,[1]Sheet4!A:B,2,FALSE)</f>
        <v>自家直客</v>
      </c>
      <c r="C6137" s="1" t="str">
        <f t="shared" si="67"/>
        <v>08</v>
      </c>
      <c r="D6137" s="147">
        <v>20150809</v>
      </c>
      <c r="E6137" s="23" t="s">
        <v>14</v>
      </c>
      <c r="F6137" s="23" t="s">
        <v>63</v>
      </c>
      <c r="G6137" s="57">
        <v>7502323</v>
      </c>
      <c r="H6137" s="28">
        <v>8079.4699657499996</v>
      </c>
      <c r="I6137" s="25">
        <v>1.0769</v>
      </c>
      <c r="J6137" s="26">
        <v>2.12E-2</v>
      </c>
      <c r="K6137" s="25">
        <v>5.0799999999999998E-2</v>
      </c>
      <c r="L6137" s="27">
        <v>159130</v>
      </c>
      <c r="M6137" s="26">
        <v>9.9699999999999997E-2</v>
      </c>
      <c r="N6137" s="25">
        <v>0.50900000000000001</v>
      </c>
      <c r="O6137" s="24">
        <v>15872</v>
      </c>
    </row>
    <row r="6138" spans="1:15" x14ac:dyDescent="0.3">
      <c r="A6138" s="1" t="str">
        <f>VLOOKUP(F6138,Sheet2!A:C,2,FALSE)</f>
        <v>结果页</v>
      </c>
      <c r="B6138" s="1" t="str">
        <f>VLOOKUP(E6138,[1]Sheet4!A:B,2,FALSE)</f>
        <v>API</v>
      </c>
      <c r="C6138" s="1" t="str">
        <f t="shared" si="67"/>
        <v>08</v>
      </c>
      <c r="D6138" s="147">
        <v>20150809</v>
      </c>
      <c r="E6138" s="23" t="s">
        <v>37</v>
      </c>
      <c r="F6138" s="23" t="s">
        <v>63</v>
      </c>
      <c r="G6138" s="57">
        <v>1712278</v>
      </c>
      <c r="H6138" s="28">
        <v>902.69600592899997</v>
      </c>
      <c r="I6138" s="25">
        <v>0.5272</v>
      </c>
      <c r="J6138" s="26">
        <v>1.9199999999999998E-2</v>
      </c>
      <c r="K6138" s="25">
        <v>2.75E-2</v>
      </c>
      <c r="L6138" s="27">
        <v>32793</v>
      </c>
      <c r="M6138" s="26">
        <v>8.5999999999999993E-2</v>
      </c>
      <c r="N6138" s="25">
        <v>0.32</v>
      </c>
      <c r="O6138" s="24">
        <v>2821</v>
      </c>
    </row>
    <row r="6139" spans="1:15" x14ac:dyDescent="0.3">
      <c r="A6139" s="1" t="str">
        <f>VLOOKUP(F6139,Sheet2!A:C,2,FALSE)</f>
        <v>天气</v>
      </c>
      <c r="B6139" s="1" t="str">
        <f>VLOOKUP(E6139,[1]Sheet4!A:B,2,FALSE)</f>
        <v>自家直客</v>
      </c>
      <c r="C6139" s="1" t="str">
        <f t="shared" si="67"/>
        <v>08</v>
      </c>
      <c r="D6139" s="147">
        <v>20150809</v>
      </c>
      <c r="E6139" s="23" t="s">
        <v>14</v>
      </c>
      <c r="F6139" s="23" t="s">
        <v>109</v>
      </c>
      <c r="G6139" s="57">
        <v>28442</v>
      </c>
      <c r="H6139" s="28">
        <v>55.699999999299997</v>
      </c>
      <c r="I6139" s="25">
        <v>1.9583999999999999</v>
      </c>
      <c r="J6139" s="26">
        <v>3.27E-2</v>
      </c>
      <c r="K6139" s="25">
        <v>5.9799999999999999E-2</v>
      </c>
      <c r="L6139" s="27">
        <v>931</v>
      </c>
      <c r="M6139" s="26">
        <v>3.9699999999999999E-2</v>
      </c>
      <c r="N6139" s="25">
        <v>1.5054000000000001</v>
      </c>
      <c r="O6139" s="24">
        <v>37</v>
      </c>
    </row>
    <row r="6140" spans="1:15" x14ac:dyDescent="0.3">
      <c r="A6140" s="1" t="str">
        <f>VLOOKUP(F6140,Sheet2!A:C,2,FALSE)</f>
        <v>充电屏保</v>
      </c>
      <c r="B6140" s="1" t="str">
        <f>VLOOKUP(E6140,[1]Sheet4!A:B,2,FALSE)</f>
        <v>自家直客</v>
      </c>
      <c r="C6140" s="1" t="str">
        <f t="shared" si="67"/>
        <v>08</v>
      </c>
      <c r="D6140" s="147">
        <v>20150809</v>
      </c>
      <c r="E6140" s="23" t="s">
        <v>14</v>
      </c>
      <c r="F6140" s="23" t="s">
        <v>72</v>
      </c>
      <c r="G6140" s="57">
        <v>677747</v>
      </c>
      <c r="H6140" s="28">
        <v>48.804440850600002</v>
      </c>
      <c r="I6140" s="25">
        <v>7.1999999999999995E-2</v>
      </c>
      <c r="J6140" s="26">
        <v>1.3599999999999999E-2</v>
      </c>
      <c r="K6140" s="25">
        <v>5.3E-3</v>
      </c>
      <c r="L6140" s="27">
        <v>9185</v>
      </c>
      <c r="M6140" s="26">
        <v>7.4000000000000003E-3</v>
      </c>
      <c r="N6140" s="25">
        <v>0.7177</v>
      </c>
      <c r="O6140" s="24">
        <v>68</v>
      </c>
    </row>
    <row r="6141" spans="1:15" x14ac:dyDescent="0.3">
      <c r="A6141" s="1" t="str">
        <f>VLOOKUP(F6141,Sheet2!A:C,2,FALSE)</f>
        <v>其他</v>
      </c>
      <c r="B6141" s="1" t="str">
        <f>VLOOKUP(E6141,[1]Sheet4!A:B,2,FALSE)</f>
        <v>API</v>
      </c>
      <c r="C6141" s="1" t="str">
        <f t="shared" si="67"/>
        <v>08</v>
      </c>
      <c r="D6141" s="147">
        <v>20150809</v>
      </c>
      <c r="E6141" s="23" t="s">
        <v>37</v>
      </c>
      <c r="F6141" s="23" t="s">
        <v>75</v>
      </c>
      <c r="G6141" s="57">
        <v>33394199</v>
      </c>
      <c r="H6141" s="28">
        <v>3461.7981229299999</v>
      </c>
      <c r="I6141" s="25">
        <v>0.1037</v>
      </c>
      <c r="J6141" s="26">
        <v>4.8999999999999998E-3</v>
      </c>
      <c r="K6141" s="25">
        <v>2.1000000000000001E-2</v>
      </c>
      <c r="L6141" s="27">
        <v>164807</v>
      </c>
      <c r="M6141" s="26">
        <v>2.63E-2</v>
      </c>
      <c r="N6141" s="25">
        <v>0.7984</v>
      </c>
      <c r="O6141" s="24">
        <v>4336</v>
      </c>
    </row>
    <row r="6142" spans="1:15" x14ac:dyDescent="0.3">
      <c r="A6142" s="1" t="str">
        <f>VLOOKUP(F6142,Sheet2!A:C,2,FALSE)</f>
        <v>其他</v>
      </c>
      <c r="B6142" s="1" t="str">
        <f>VLOOKUP(E6142,[1]Sheet4!A:B,2,FALSE)</f>
        <v>自家直客</v>
      </c>
      <c r="C6142" s="1" t="str">
        <f t="shared" si="67"/>
        <v>08</v>
      </c>
      <c r="D6142" s="147">
        <v>20150809</v>
      </c>
      <c r="E6142" s="23" t="s">
        <v>14</v>
      </c>
      <c r="F6142" s="23" t="s">
        <v>75</v>
      </c>
      <c r="G6142" s="57">
        <v>8642554</v>
      </c>
      <c r="H6142" s="28">
        <v>2358.8199903599998</v>
      </c>
      <c r="I6142" s="25">
        <v>0.27289999999999998</v>
      </c>
      <c r="J6142" s="26">
        <v>6.6E-3</v>
      </c>
      <c r="K6142" s="25">
        <v>4.1500000000000002E-2</v>
      </c>
      <c r="L6142" s="27">
        <v>56888</v>
      </c>
      <c r="M6142" s="26">
        <v>4.2000000000000003E-2</v>
      </c>
      <c r="N6142" s="25">
        <v>0.98819999999999997</v>
      </c>
      <c r="O6142" s="24">
        <v>2387</v>
      </c>
    </row>
    <row r="6143" spans="1:15" x14ac:dyDescent="0.3">
      <c r="A6143" s="1" t="str">
        <f>VLOOKUP(F6143,Sheet2!A:C,2,FALSE)</f>
        <v>其他</v>
      </c>
      <c r="B6143" s="1" t="str">
        <f>VLOOKUP(E6143,[1]Sheet4!A:B,2,FALSE)</f>
        <v>自家直客</v>
      </c>
      <c r="C6143" s="1" t="str">
        <f t="shared" si="67"/>
        <v>08</v>
      </c>
      <c r="D6143" s="147">
        <v>20150809</v>
      </c>
      <c r="E6143" s="23" t="s">
        <v>14</v>
      </c>
      <c r="F6143" s="23" t="s">
        <v>55</v>
      </c>
      <c r="G6143" s="57">
        <v>7643377</v>
      </c>
      <c r="H6143" s="28">
        <v>4287.7711088100004</v>
      </c>
      <c r="I6143" s="25">
        <v>0.56100000000000005</v>
      </c>
      <c r="J6143" s="26">
        <v>1.4200000000000001E-2</v>
      </c>
      <c r="K6143" s="25">
        <v>3.9600000000000003E-2</v>
      </c>
      <c r="L6143" s="27">
        <v>108248</v>
      </c>
      <c r="M6143" s="26">
        <v>2.0299999999999999E-2</v>
      </c>
      <c r="N6143" s="25">
        <v>1.9534</v>
      </c>
      <c r="O6143" s="24">
        <v>2195</v>
      </c>
    </row>
    <row r="6144" spans="1:15" x14ac:dyDescent="0.3">
      <c r="A6144" s="1" t="str">
        <f>VLOOKUP(F6144,Sheet2!A:C,2,FALSE)</f>
        <v>其他</v>
      </c>
      <c r="B6144" s="1" t="str">
        <f>VLOOKUP(E6144,[1]Sheet4!A:B,2,FALSE)</f>
        <v>API</v>
      </c>
      <c r="C6144" s="1" t="str">
        <f t="shared" si="67"/>
        <v>08</v>
      </c>
      <c r="D6144" s="147">
        <v>20150809</v>
      </c>
      <c r="E6144" s="23" t="s">
        <v>37</v>
      </c>
      <c r="F6144" s="23" t="s">
        <v>55</v>
      </c>
      <c r="G6144" s="57">
        <v>3990373</v>
      </c>
      <c r="H6144" s="28">
        <v>478.24858036400002</v>
      </c>
      <c r="I6144" s="25">
        <v>0.11990000000000001</v>
      </c>
      <c r="J6144" s="26">
        <v>1.2800000000000001E-2</v>
      </c>
      <c r="K6144" s="25">
        <v>9.4000000000000004E-3</v>
      </c>
      <c r="L6144" s="27">
        <v>50998</v>
      </c>
      <c r="M6144" s="26">
        <v>1.8200000000000001E-2</v>
      </c>
      <c r="N6144" s="25">
        <v>0.51649999999999996</v>
      </c>
      <c r="O6144" s="24">
        <v>926</v>
      </c>
    </row>
    <row r="6145" spans="1:15" x14ac:dyDescent="0.3">
      <c r="A6145" s="1" t="str">
        <f>VLOOKUP(F6145,Sheet2!A:C,2,FALSE)</f>
        <v>结果页</v>
      </c>
      <c r="B6145" s="1" t="str">
        <f>VLOOKUP(E6145,[1]Sheet4!A:B,2,FALSE)</f>
        <v>自家直客</v>
      </c>
      <c r="C6145" s="1" t="str">
        <f t="shared" si="67"/>
        <v>08</v>
      </c>
      <c r="D6145" s="147">
        <v>20150809</v>
      </c>
      <c r="E6145" s="23" t="s">
        <v>14</v>
      </c>
      <c r="F6145" s="23" t="s">
        <v>61</v>
      </c>
      <c r="G6145" s="57">
        <v>5138871</v>
      </c>
      <c r="H6145" s="28">
        <v>10640.558419700001</v>
      </c>
      <c r="I6145" s="25">
        <v>2.0706000000000002</v>
      </c>
      <c r="J6145" s="26">
        <v>3.2899999999999999E-2</v>
      </c>
      <c r="K6145" s="25">
        <v>6.2899999999999998E-2</v>
      </c>
      <c r="L6145" s="27">
        <v>169219</v>
      </c>
      <c r="M6145" s="26">
        <v>5.4100000000000002E-2</v>
      </c>
      <c r="N6145" s="25">
        <v>1.1628000000000001</v>
      </c>
      <c r="O6145" s="24">
        <v>9151</v>
      </c>
    </row>
    <row r="6146" spans="1:15" x14ac:dyDescent="0.3">
      <c r="A6146" s="1" t="str">
        <f>VLOOKUP(F6146,Sheet2!A:C,2,FALSE)</f>
        <v>结果页</v>
      </c>
      <c r="B6146" s="1" t="str">
        <f>VLOOKUP(E6146,[1]Sheet4!A:B,2,FALSE)</f>
        <v>API</v>
      </c>
      <c r="C6146" s="1" t="str">
        <f t="shared" si="67"/>
        <v>08</v>
      </c>
      <c r="D6146" s="147">
        <v>20150809</v>
      </c>
      <c r="E6146" s="23" t="s">
        <v>37</v>
      </c>
      <c r="F6146" s="23" t="s">
        <v>61</v>
      </c>
      <c r="G6146" s="57">
        <v>754997</v>
      </c>
      <c r="H6146" s="28">
        <v>447.67000486500001</v>
      </c>
      <c r="I6146" s="25">
        <v>0.59289999999999998</v>
      </c>
      <c r="J6146" s="26">
        <v>3.3500000000000002E-2</v>
      </c>
      <c r="K6146" s="25">
        <v>1.77E-2</v>
      </c>
      <c r="L6146" s="27">
        <v>25298</v>
      </c>
      <c r="M6146" s="26">
        <v>5.6899999999999999E-2</v>
      </c>
      <c r="N6146" s="25">
        <v>0.31109999999999999</v>
      </c>
      <c r="O6146" s="24">
        <v>1439</v>
      </c>
    </row>
    <row r="6147" spans="1:15" x14ac:dyDescent="0.3">
      <c r="A6147" s="1" t="str">
        <f>VLOOKUP(F6147,Sheet2!A:C,2,FALSE)</f>
        <v>充电屏保</v>
      </c>
      <c r="B6147" s="1" t="str">
        <f>VLOOKUP(E6147,[1]Sheet4!A:B,2,FALSE)</f>
        <v>自家直客</v>
      </c>
      <c r="C6147" s="1" t="str">
        <f t="shared" si="67"/>
        <v>08</v>
      </c>
      <c r="D6147" s="147">
        <v>20150809</v>
      </c>
      <c r="E6147" s="23" t="s">
        <v>14</v>
      </c>
      <c r="F6147" s="23" t="s">
        <v>65</v>
      </c>
      <c r="G6147" s="57">
        <v>8283852</v>
      </c>
      <c r="H6147" s="28">
        <v>1953.3003869700001</v>
      </c>
      <c r="I6147" s="25">
        <v>0.23580000000000001</v>
      </c>
      <c r="J6147" s="26">
        <v>1.2999999999999999E-2</v>
      </c>
      <c r="K6147" s="25">
        <v>1.8200000000000001E-2</v>
      </c>
      <c r="L6147" s="27">
        <v>107616</v>
      </c>
      <c r="M6147" s="26">
        <v>1.34E-2</v>
      </c>
      <c r="N6147" s="25">
        <v>1.3546</v>
      </c>
      <c r="O6147" s="24">
        <v>1442</v>
      </c>
    </row>
    <row r="6148" spans="1:15" x14ac:dyDescent="0.3">
      <c r="A6148" s="1" t="str">
        <f>VLOOKUP(F6148,Sheet2!A:C,2,FALSE)</f>
        <v>充电屏保</v>
      </c>
      <c r="B6148" s="1" t="str">
        <f>VLOOKUP(E6148,[1]Sheet4!A:B,2,FALSE)</f>
        <v>API</v>
      </c>
      <c r="C6148" s="1" t="str">
        <f t="shared" si="67"/>
        <v>08</v>
      </c>
      <c r="D6148" s="147">
        <v>20150809</v>
      </c>
      <c r="E6148" s="23" t="s">
        <v>37</v>
      </c>
      <c r="F6148" s="23" t="s">
        <v>65</v>
      </c>
      <c r="G6148" s="57">
        <v>410</v>
      </c>
      <c r="H6148" s="28">
        <v>0</v>
      </c>
      <c r="I6148" s="25">
        <v>0</v>
      </c>
      <c r="J6148" s="26">
        <v>0</v>
      </c>
      <c r="K6148" s="25" t="s">
        <v>143</v>
      </c>
      <c r="L6148" s="27">
        <v>0</v>
      </c>
      <c r="M6148" s="26" t="s">
        <v>143</v>
      </c>
      <c r="N6148" s="25" t="s">
        <v>141</v>
      </c>
      <c r="O6148" s="24">
        <v>0</v>
      </c>
    </row>
    <row r="6149" spans="1:15" x14ac:dyDescent="0.3">
      <c r="A6149" s="1" t="str">
        <f>VLOOKUP(F6149,Sheet2!A:C,2,FALSE)</f>
        <v>其他</v>
      </c>
      <c r="B6149" s="1" t="str">
        <f>VLOOKUP(E6149,[1]Sheet4!A:B,2,FALSE)</f>
        <v>API</v>
      </c>
      <c r="C6149" s="1" t="str">
        <f t="shared" si="67"/>
        <v>08</v>
      </c>
      <c r="D6149" s="147">
        <v>20150810</v>
      </c>
      <c r="E6149" s="23" t="s">
        <v>37</v>
      </c>
      <c r="F6149" s="23" t="s">
        <v>140</v>
      </c>
      <c r="G6149" s="57">
        <v>142665</v>
      </c>
      <c r="H6149" s="28">
        <v>45.881000187200002</v>
      </c>
      <c r="I6149" s="25">
        <v>0.3216</v>
      </c>
      <c r="J6149" s="26">
        <v>4.4999999999999998E-2</v>
      </c>
      <c r="K6149" s="25">
        <v>7.1000000000000004E-3</v>
      </c>
      <c r="L6149" s="27">
        <v>6417</v>
      </c>
      <c r="M6149" s="26">
        <v>1.61E-2</v>
      </c>
      <c r="N6149" s="25">
        <v>0.44540000000000002</v>
      </c>
      <c r="O6149" s="24">
        <v>103</v>
      </c>
    </row>
    <row r="6150" spans="1:15" x14ac:dyDescent="0.3">
      <c r="A6150" s="1" t="str">
        <f>VLOOKUP(F6150,Sheet2!A:C,2,FALSE)</f>
        <v>其他</v>
      </c>
      <c r="B6150" s="1" t="str">
        <f>VLOOKUP(E6150,[1]Sheet4!A:B,2,FALSE)</f>
        <v>自家直客</v>
      </c>
      <c r="C6150" s="1" t="str">
        <f t="shared" si="67"/>
        <v>08</v>
      </c>
      <c r="D6150" s="147">
        <v>20150810</v>
      </c>
      <c r="E6150" s="23" t="s">
        <v>14</v>
      </c>
      <c r="F6150" s="23" t="s">
        <v>140</v>
      </c>
      <c r="G6150" s="57">
        <v>184976</v>
      </c>
      <c r="H6150" s="28">
        <v>294.709997321</v>
      </c>
      <c r="I6150" s="25">
        <v>1.5931999999999999</v>
      </c>
      <c r="J6150" s="26">
        <v>3.9899999999999998E-2</v>
      </c>
      <c r="K6150" s="25">
        <v>0.04</v>
      </c>
      <c r="L6150" s="27">
        <v>7372</v>
      </c>
      <c r="M6150" s="26">
        <v>1.5599999999999999E-2</v>
      </c>
      <c r="N6150" s="25">
        <v>2.5627</v>
      </c>
      <c r="O6150" s="24">
        <v>115</v>
      </c>
    </row>
    <row r="6151" spans="1:15" x14ac:dyDescent="0.3">
      <c r="A6151" s="1" t="str">
        <f>VLOOKUP(F6151,Sheet2!A:C,2,FALSE)</f>
        <v>天气</v>
      </c>
      <c r="B6151" s="1" t="str">
        <f>VLOOKUP(E6151,[1]Sheet4!A:B,2,FALSE)</f>
        <v>自家直客</v>
      </c>
      <c r="C6151" s="1" t="str">
        <f t="shared" si="67"/>
        <v>08</v>
      </c>
      <c r="D6151" s="147">
        <v>20150810</v>
      </c>
      <c r="E6151" s="23" t="s">
        <v>14</v>
      </c>
      <c r="F6151" s="6" t="s">
        <v>107</v>
      </c>
      <c r="G6151" s="57">
        <v>350801</v>
      </c>
      <c r="H6151" s="28">
        <v>3240.88999513</v>
      </c>
      <c r="I6151" s="25">
        <v>9.2385000000000002</v>
      </c>
      <c r="J6151" s="26">
        <v>0.24279999999999999</v>
      </c>
      <c r="K6151" s="25">
        <v>3.7999999999999999E-2</v>
      </c>
      <c r="L6151" s="27">
        <v>85182</v>
      </c>
      <c r="M6151" s="26">
        <v>8.0000000000000002E-3</v>
      </c>
      <c r="N6151" s="25">
        <v>4.7450999999999999</v>
      </c>
      <c r="O6151" s="24">
        <v>683</v>
      </c>
    </row>
    <row r="6152" spans="1:15" x14ac:dyDescent="0.3">
      <c r="A6152" s="1" t="str">
        <f>VLOOKUP(F6152,Sheet2!A:C,2,FALSE)</f>
        <v>其他</v>
      </c>
      <c r="B6152" s="1" t="str">
        <f>VLOOKUP(E6152,[1]Sheet4!A:B,2,FALSE)</f>
        <v>自家直客</v>
      </c>
      <c r="C6152" s="1" t="str">
        <f t="shared" si="67"/>
        <v>08</v>
      </c>
      <c r="D6152" s="147">
        <v>20150810</v>
      </c>
      <c r="E6152" s="23" t="s">
        <v>14</v>
      </c>
      <c r="F6152" s="23" t="s">
        <v>41</v>
      </c>
      <c r="G6152" s="57">
        <v>9539303</v>
      </c>
      <c r="H6152" s="28">
        <v>2410.1999843600001</v>
      </c>
      <c r="I6152" s="25">
        <v>0.25269999999999998</v>
      </c>
      <c r="J6152" s="26">
        <v>7.3000000000000001E-3</v>
      </c>
      <c r="K6152" s="25">
        <v>3.4700000000000002E-2</v>
      </c>
      <c r="L6152" s="27">
        <v>69456</v>
      </c>
      <c r="M6152" s="26">
        <v>8.5000000000000006E-3</v>
      </c>
      <c r="N6152" s="25">
        <v>4.0990000000000002</v>
      </c>
      <c r="O6152" s="24">
        <v>588</v>
      </c>
    </row>
    <row r="6153" spans="1:15" x14ac:dyDescent="0.3">
      <c r="A6153" s="1" t="str">
        <f>VLOOKUP(F6153,Sheet2!A:C,2,FALSE)</f>
        <v>其他</v>
      </c>
      <c r="B6153" s="1" t="str">
        <f>VLOOKUP(E6153,[1]Sheet4!A:B,2,FALSE)</f>
        <v>API</v>
      </c>
      <c r="C6153" s="1" t="str">
        <f t="shared" si="67"/>
        <v>08</v>
      </c>
      <c r="D6153" s="147">
        <v>20150810</v>
      </c>
      <c r="E6153" s="23" t="s">
        <v>37</v>
      </c>
      <c r="F6153" s="23" t="s">
        <v>41</v>
      </c>
      <c r="G6153" s="57">
        <v>15927398</v>
      </c>
      <c r="H6153" s="28">
        <v>215.246999875</v>
      </c>
      <c r="I6153" s="25">
        <v>1.35E-2</v>
      </c>
      <c r="J6153" s="26">
        <v>6.6E-3</v>
      </c>
      <c r="K6153" s="25">
        <v>2E-3</v>
      </c>
      <c r="L6153" s="27">
        <v>105519</v>
      </c>
      <c r="M6153" s="26">
        <v>4.1999999999999997E-3</v>
      </c>
      <c r="N6153" s="25">
        <v>0.48049999999999998</v>
      </c>
      <c r="O6153" s="24">
        <v>448</v>
      </c>
    </row>
    <row r="6154" spans="1:15" x14ac:dyDescent="0.3">
      <c r="A6154" s="1" t="str">
        <f>VLOOKUP(F6154,Sheet2!A:C,2,FALSE)</f>
        <v>其他</v>
      </c>
      <c r="B6154" s="1" t="str">
        <f>VLOOKUP(E6154,[1]Sheet4!A:B,2,FALSE)</f>
        <v>自家直客</v>
      </c>
      <c r="C6154" s="1" t="str">
        <f t="shared" si="67"/>
        <v>08</v>
      </c>
      <c r="D6154" s="147">
        <v>20150810</v>
      </c>
      <c r="E6154" s="23" t="s">
        <v>14</v>
      </c>
      <c r="F6154" s="23" t="s">
        <v>73</v>
      </c>
      <c r="G6154" s="57">
        <v>769878</v>
      </c>
      <c r="H6154" s="28">
        <v>290.95999620700002</v>
      </c>
      <c r="I6154" s="25">
        <v>0.37790000000000001</v>
      </c>
      <c r="J6154" s="26">
        <v>1.12E-2</v>
      </c>
      <c r="K6154" s="25">
        <v>3.3700000000000001E-2</v>
      </c>
      <c r="L6154" s="27">
        <v>8645</v>
      </c>
      <c r="M6154" s="26">
        <v>9.1000000000000004E-3</v>
      </c>
      <c r="N6154" s="25">
        <v>3.6829999999999998</v>
      </c>
      <c r="O6154" s="24">
        <v>79</v>
      </c>
    </row>
    <row r="6155" spans="1:15" x14ac:dyDescent="0.3">
      <c r="A6155" s="1" t="str">
        <f>VLOOKUP(F6155,Sheet2!A:C,2,FALSE)</f>
        <v>其他</v>
      </c>
      <c r="B6155" s="1" t="str">
        <f>VLOOKUP(E6155,[1]Sheet4!A:B,2,FALSE)</f>
        <v>API</v>
      </c>
      <c r="C6155" s="1" t="str">
        <f t="shared" si="67"/>
        <v>08</v>
      </c>
      <c r="D6155" s="147">
        <v>20150810</v>
      </c>
      <c r="E6155" s="23" t="s">
        <v>37</v>
      </c>
      <c r="F6155" s="23" t="s">
        <v>73</v>
      </c>
      <c r="G6155" s="57">
        <v>1053448</v>
      </c>
      <c r="H6155" s="28">
        <v>36.406999772399999</v>
      </c>
      <c r="I6155" s="25">
        <v>3.4599999999999999E-2</v>
      </c>
      <c r="J6155" s="26">
        <v>9.7999999999999997E-3</v>
      </c>
      <c r="K6155" s="25">
        <v>3.5000000000000001E-3</v>
      </c>
      <c r="L6155" s="27">
        <v>10307</v>
      </c>
      <c r="M6155" s="26">
        <v>4.7000000000000002E-3</v>
      </c>
      <c r="N6155" s="25">
        <v>0.75849999999999995</v>
      </c>
      <c r="O6155" s="24">
        <v>48</v>
      </c>
    </row>
    <row r="6156" spans="1:15" x14ac:dyDescent="0.3">
      <c r="A6156" s="1" t="str">
        <f>VLOOKUP(F6156,Sheet2!A:C,2,FALSE)</f>
        <v>结果页</v>
      </c>
      <c r="B6156" s="1" t="str">
        <f>VLOOKUP(E6156,[1]Sheet4!A:B,2,FALSE)</f>
        <v>API</v>
      </c>
      <c r="C6156" s="1" t="str">
        <f t="shared" si="67"/>
        <v>08</v>
      </c>
      <c r="D6156" s="147">
        <v>20150810</v>
      </c>
      <c r="E6156" s="23" t="s">
        <v>37</v>
      </c>
      <c r="F6156" s="23" t="s">
        <v>62</v>
      </c>
      <c r="G6156" s="57">
        <v>2650574</v>
      </c>
      <c r="H6156" s="28">
        <v>478.145752614</v>
      </c>
      <c r="I6156" s="25">
        <v>0.1804</v>
      </c>
      <c r="J6156" s="26">
        <v>6.7000000000000002E-3</v>
      </c>
      <c r="K6156" s="25">
        <v>2.6700000000000002E-2</v>
      </c>
      <c r="L6156" s="27">
        <v>17884</v>
      </c>
      <c r="M6156" s="26">
        <v>7.8700000000000006E-2</v>
      </c>
      <c r="N6156" s="25">
        <v>0.33960000000000001</v>
      </c>
      <c r="O6156" s="24">
        <v>1408</v>
      </c>
    </row>
    <row r="6157" spans="1:15" x14ac:dyDescent="0.3">
      <c r="A6157" s="1" t="str">
        <f>VLOOKUP(F6157,Sheet2!A:C,2,FALSE)</f>
        <v>结果页</v>
      </c>
      <c r="B6157" s="1" t="str">
        <f>VLOOKUP(E6157,[1]Sheet4!A:B,2,FALSE)</f>
        <v>自家直客</v>
      </c>
      <c r="C6157" s="1" t="str">
        <f t="shared" si="67"/>
        <v>08</v>
      </c>
      <c r="D6157" s="147">
        <v>20150810</v>
      </c>
      <c r="E6157" s="23" t="s">
        <v>14</v>
      </c>
      <c r="F6157" s="23" t="s">
        <v>62</v>
      </c>
      <c r="G6157" s="57">
        <v>30707655</v>
      </c>
      <c r="H6157" s="28">
        <v>23788.190014399999</v>
      </c>
      <c r="I6157" s="25">
        <v>0.77470000000000006</v>
      </c>
      <c r="J6157" s="26">
        <v>1.18E-2</v>
      </c>
      <c r="K6157" s="25">
        <v>6.5799999999999997E-2</v>
      </c>
      <c r="L6157" s="27">
        <v>361299</v>
      </c>
      <c r="M6157" s="26">
        <v>6.5799999999999997E-2</v>
      </c>
      <c r="N6157" s="25">
        <v>1.0007999999999999</v>
      </c>
      <c r="O6157" s="24">
        <v>23769</v>
      </c>
    </row>
    <row r="6158" spans="1:15" x14ac:dyDescent="0.3">
      <c r="A6158" s="1" t="str">
        <f>VLOOKUP(F6158,Sheet2!A:C,2,FALSE)</f>
        <v>其他</v>
      </c>
      <c r="B6158" s="1" t="str">
        <f>VLOOKUP(E6158,[1]Sheet4!A:B,2,FALSE)</f>
        <v>自家直客</v>
      </c>
      <c r="C6158" s="1" t="str">
        <f t="shared" si="67"/>
        <v>08</v>
      </c>
      <c r="D6158" s="147">
        <v>20150810</v>
      </c>
      <c r="E6158" s="23" t="s">
        <v>14</v>
      </c>
      <c r="F6158" s="23" t="s">
        <v>69</v>
      </c>
      <c r="G6158" s="57">
        <v>19917821</v>
      </c>
      <c r="H6158" s="28">
        <v>7380.7299794600003</v>
      </c>
      <c r="I6158" s="25">
        <v>0.37059999999999998</v>
      </c>
      <c r="J6158" s="26">
        <v>5.1000000000000004E-3</v>
      </c>
      <c r="K6158" s="25">
        <v>7.3099999999999998E-2</v>
      </c>
      <c r="L6158" s="27">
        <v>101026</v>
      </c>
      <c r="M6158" s="26">
        <v>6.4600000000000005E-2</v>
      </c>
      <c r="N6158" s="25">
        <v>1.1308</v>
      </c>
      <c r="O6158" s="24">
        <v>6527</v>
      </c>
    </row>
    <row r="6159" spans="1:15" x14ac:dyDescent="0.3">
      <c r="A6159" s="1" t="str">
        <f>VLOOKUP(F6159,Sheet2!A:C,2,FALSE)</f>
        <v>其他</v>
      </c>
      <c r="B6159" s="1" t="str">
        <f>VLOOKUP(E6159,[1]Sheet4!A:B,2,FALSE)</f>
        <v>API</v>
      </c>
      <c r="C6159" s="1" t="str">
        <f t="shared" si="67"/>
        <v>08</v>
      </c>
      <c r="D6159" s="147">
        <v>20150810</v>
      </c>
      <c r="E6159" s="23" t="s">
        <v>37</v>
      </c>
      <c r="F6159" s="23" t="s">
        <v>69</v>
      </c>
      <c r="G6159" s="57">
        <v>30580608</v>
      </c>
      <c r="H6159" s="28">
        <v>5863.7493079200003</v>
      </c>
      <c r="I6159" s="25">
        <v>0.19170000000000001</v>
      </c>
      <c r="J6159" s="26">
        <v>5.1999999999999998E-3</v>
      </c>
      <c r="K6159" s="25">
        <v>3.6700000000000003E-2</v>
      </c>
      <c r="L6159" s="27">
        <v>159685</v>
      </c>
      <c r="M6159" s="26">
        <v>4.5499999999999999E-2</v>
      </c>
      <c r="N6159" s="25">
        <v>0.80689999999999995</v>
      </c>
      <c r="O6159" s="24">
        <v>7267</v>
      </c>
    </row>
    <row r="6160" spans="1:15" x14ac:dyDescent="0.3">
      <c r="A6160" s="1" t="str">
        <f>VLOOKUP(F6160,Sheet2!A:C,2,FALSE)</f>
        <v>天气</v>
      </c>
      <c r="B6160" s="1" t="str">
        <f>VLOOKUP(E6160,[1]Sheet4!A:B,2,FALSE)</f>
        <v>自家直客</v>
      </c>
      <c r="C6160" s="1" t="str">
        <f t="shared" si="67"/>
        <v>08</v>
      </c>
      <c r="D6160" s="147">
        <v>20150810</v>
      </c>
      <c r="E6160" s="23" t="s">
        <v>14</v>
      </c>
      <c r="F6160" s="23" t="s">
        <v>111</v>
      </c>
      <c r="G6160" s="57">
        <v>88</v>
      </c>
      <c r="H6160" s="28">
        <v>1.0300000198199999</v>
      </c>
      <c r="I6160" s="25">
        <v>11.704499999999999</v>
      </c>
      <c r="J6160" s="26">
        <v>0.125</v>
      </c>
      <c r="K6160" s="25">
        <v>9.3600000000000003E-2</v>
      </c>
      <c r="L6160" s="27">
        <v>11</v>
      </c>
      <c r="M6160" s="26">
        <v>0</v>
      </c>
      <c r="N6160" s="25" t="s">
        <v>141</v>
      </c>
      <c r="O6160" s="24">
        <v>0</v>
      </c>
    </row>
    <row r="6161" spans="1:15" x14ac:dyDescent="0.3">
      <c r="A6161" s="1" t="str">
        <f>VLOOKUP(F6161,Sheet2!A:C,2,FALSE)</f>
        <v>其他</v>
      </c>
      <c r="B6161" s="1" t="str">
        <f>VLOOKUP(E6161,[1]Sheet4!A:B,2,FALSE)</f>
        <v>自家直客</v>
      </c>
      <c r="C6161" s="1" t="str">
        <f t="shared" si="67"/>
        <v>08</v>
      </c>
      <c r="D6161" s="147">
        <v>20150810</v>
      </c>
      <c r="E6161" s="23" t="s">
        <v>14</v>
      </c>
      <c r="F6161" s="23" t="s">
        <v>68</v>
      </c>
      <c r="G6161" s="57">
        <v>6951763</v>
      </c>
      <c r="H6161" s="28">
        <v>5357.1099886600005</v>
      </c>
      <c r="I6161" s="25">
        <v>0.77059999999999995</v>
      </c>
      <c r="J6161" s="26">
        <v>1.2699999999999999E-2</v>
      </c>
      <c r="K6161" s="25">
        <v>6.08E-2</v>
      </c>
      <c r="L6161" s="27">
        <v>88155</v>
      </c>
      <c r="M6161" s="26">
        <v>5.11E-2</v>
      </c>
      <c r="N6161" s="25">
        <v>1.1901999999999999</v>
      </c>
      <c r="O6161" s="24">
        <v>4501</v>
      </c>
    </row>
    <row r="6162" spans="1:15" x14ac:dyDescent="0.3">
      <c r="A6162" s="1" t="str">
        <f>VLOOKUP(F6162,Sheet2!A:C,2,FALSE)</f>
        <v>其他</v>
      </c>
      <c r="B6162" s="1" t="str">
        <f>VLOOKUP(E6162,[1]Sheet4!A:B,2,FALSE)</f>
        <v>API</v>
      </c>
      <c r="C6162" s="1" t="str">
        <f t="shared" si="67"/>
        <v>08</v>
      </c>
      <c r="D6162" s="147">
        <v>20150810</v>
      </c>
      <c r="E6162" s="23" t="s">
        <v>37</v>
      </c>
      <c r="F6162" s="23" t="s">
        <v>68</v>
      </c>
      <c r="G6162" s="57">
        <v>3884424</v>
      </c>
      <c r="H6162" s="28">
        <v>1084.7851314300001</v>
      </c>
      <c r="I6162" s="25">
        <v>0.27929999999999999</v>
      </c>
      <c r="J6162" s="26">
        <v>8.8999999999999999E-3</v>
      </c>
      <c r="K6162" s="25">
        <v>3.1399999999999997E-2</v>
      </c>
      <c r="L6162" s="27">
        <v>34498</v>
      </c>
      <c r="M6162" s="26">
        <v>7.0300000000000001E-2</v>
      </c>
      <c r="N6162" s="25">
        <v>0.4471</v>
      </c>
      <c r="O6162" s="24">
        <v>2426</v>
      </c>
    </row>
    <row r="6163" spans="1:15" x14ac:dyDescent="0.3">
      <c r="A6163" s="1" t="str">
        <f>VLOOKUP(F6163,Sheet2!A:C,2,FALSE)</f>
        <v>充电屏保</v>
      </c>
      <c r="B6163" s="1" t="str">
        <f>VLOOKUP(E6163,[1]Sheet4!A:B,2,FALSE)</f>
        <v>自家直客</v>
      </c>
      <c r="C6163" s="1" t="str">
        <f t="shared" si="67"/>
        <v>08</v>
      </c>
      <c r="D6163" s="147">
        <v>20150810</v>
      </c>
      <c r="E6163" s="23" t="s">
        <v>14</v>
      </c>
      <c r="F6163" s="23" t="s">
        <v>67</v>
      </c>
      <c r="G6163" s="57">
        <v>105796435</v>
      </c>
      <c r="H6163" s="28">
        <v>16199.483825699999</v>
      </c>
      <c r="I6163" s="25">
        <v>0.15310000000000001</v>
      </c>
      <c r="J6163" s="26">
        <v>8.8999999999999999E-3</v>
      </c>
      <c r="K6163" s="25">
        <v>1.72E-2</v>
      </c>
      <c r="L6163" s="27">
        <v>942292</v>
      </c>
      <c r="M6163" s="26">
        <v>1.04E-2</v>
      </c>
      <c r="N6163" s="25">
        <v>1.6503000000000001</v>
      </c>
      <c r="O6163" s="24">
        <v>9816</v>
      </c>
    </row>
    <row r="6164" spans="1:15" x14ac:dyDescent="0.3">
      <c r="A6164" s="1" t="str">
        <f>VLOOKUP(F6164,Sheet2!A:C,2,FALSE)</f>
        <v>充电屏保</v>
      </c>
      <c r="B6164" s="1" t="str">
        <f>VLOOKUP(E6164,[1]Sheet4!A:B,2,FALSE)</f>
        <v>API</v>
      </c>
      <c r="C6164" s="1" t="str">
        <f t="shared" si="67"/>
        <v>08</v>
      </c>
      <c r="D6164" s="147">
        <v>20150810</v>
      </c>
      <c r="E6164" s="23" t="s">
        <v>37</v>
      </c>
      <c r="F6164" s="23" t="s">
        <v>67</v>
      </c>
      <c r="G6164" s="57">
        <v>91</v>
      </c>
      <c r="H6164" s="28">
        <v>0</v>
      </c>
      <c r="I6164" s="25">
        <v>0</v>
      </c>
      <c r="J6164" s="26">
        <v>0</v>
      </c>
      <c r="K6164" s="25" t="s">
        <v>143</v>
      </c>
      <c r="L6164" s="27">
        <v>0</v>
      </c>
      <c r="M6164" s="26" t="s">
        <v>143</v>
      </c>
      <c r="N6164" s="25" t="s">
        <v>141</v>
      </c>
      <c r="O6164" s="24">
        <v>0</v>
      </c>
    </row>
    <row r="6165" spans="1:15" x14ac:dyDescent="0.3">
      <c r="A6165" s="1" t="str">
        <f>VLOOKUP(F6165,Sheet2!A:C,2,FALSE)</f>
        <v>其他</v>
      </c>
      <c r="B6165" s="1" t="str">
        <f>VLOOKUP(E6165,[1]Sheet4!A:B,2,FALSE)</f>
        <v>自家直客</v>
      </c>
      <c r="C6165" s="1" t="str">
        <f t="shared" si="67"/>
        <v>08</v>
      </c>
      <c r="D6165" s="147">
        <v>20150810</v>
      </c>
      <c r="E6165" s="23" t="s">
        <v>14</v>
      </c>
      <c r="F6165" s="23" t="s">
        <v>76</v>
      </c>
      <c r="G6165" s="57">
        <v>6225331</v>
      </c>
      <c r="H6165" s="28">
        <v>3695.9799999100001</v>
      </c>
      <c r="I6165" s="25">
        <v>0.59370000000000001</v>
      </c>
      <c r="J6165" s="26">
        <v>1.06E-2</v>
      </c>
      <c r="K6165" s="25">
        <v>5.62E-2</v>
      </c>
      <c r="L6165" s="27">
        <v>65799</v>
      </c>
      <c r="M6165" s="26">
        <v>0.1082</v>
      </c>
      <c r="N6165" s="25">
        <v>0.51919999999999999</v>
      </c>
      <c r="O6165" s="24">
        <v>7119</v>
      </c>
    </row>
    <row r="6166" spans="1:15" x14ac:dyDescent="0.3">
      <c r="A6166" s="1" t="str">
        <f>VLOOKUP(F6166,Sheet2!A:C,2,FALSE)</f>
        <v>其他</v>
      </c>
      <c r="B6166" s="1" t="str">
        <f>VLOOKUP(E6166,[1]Sheet4!A:B,2,FALSE)</f>
        <v>API</v>
      </c>
      <c r="C6166" s="1" t="str">
        <f t="shared" si="67"/>
        <v>08</v>
      </c>
      <c r="D6166" s="147">
        <v>20150810</v>
      </c>
      <c r="E6166" s="23" t="s">
        <v>37</v>
      </c>
      <c r="F6166" s="23" t="s">
        <v>76</v>
      </c>
      <c r="G6166" s="57">
        <v>3560609</v>
      </c>
      <c r="H6166" s="28">
        <v>932.51782694300005</v>
      </c>
      <c r="I6166" s="25">
        <v>0.26190000000000002</v>
      </c>
      <c r="J6166" s="26">
        <v>7.1999999999999998E-3</v>
      </c>
      <c r="K6166" s="25">
        <v>3.6200000000000003E-2</v>
      </c>
      <c r="L6166" s="27">
        <v>25791</v>
      </c>
      <c r="M6166" s="26">
        <v>7.8600000000000003E-2</v>
      </c>
      <c r="N6166" s="25">
        <v>0.46029999999999999</v>
      </c>
      <c r="O6166" s="24">
        <v>2026</v>
      </c>
    </row>
    <row r="6167" spans="1:15" x14ac:dyDescent="0.3">
      <c r="A6167" s="1" t="str">
        <f>VLOOKUP(F6167,Sheet2!A:C,2,FALSE)</f>
        <v>其他</v>
      </c>
      <c r="B6167" s="1" t="str">
        <f>VLOOKUP(E6167,[1]Sheet4!A:B,2,FALSE)</f>
        <v>API</v>
      </c>
      <c r="C6167" s="1" t="str">
        <f t="shared" si="67"/>
        <v>08</v>
      </c>
      <c r="D6167" s="147">
        <v>20150810</v>
      </c>
      <c r="E6167" s="23" t="s">
        <v>37</v>
      </c>
      <c r="F6167" s="23" t="s">
        <v>142</v>
      </c>
      <c r="G6167" s="57">
        <v>2393758</v>
      </c>
      <c r="H6167" s="28">
        <v>178.93418690799999</v>
      </c>
      <c r="I6167" s="25">
        <v>7.4800000000000005E-2</v>
      </c>
      <c r="J6167" s="26">
        <v>4.8999999999999998E-3</v>
      </c>
      <c r="K6167" s="25">
        <v>1.5299999999999999E-2</v>
      </c>
      <c r="L6167" s="27">
        <v>11691</v>
      </c>
      <c r="M6167" s="26">
        <v>1.8499999999999999E-2</v>
      </c>
      <c r="N6167" s="25">
        <v>0.82840000000000003</v>
      </c>
      <c r="O6167" s="24">
        <v>216</v>
      </c>
    </row>
    <row r="6168" spans="1:15" x14ac:dyDescent="0.3">
      <c r="A6168" s="1" t="str">
        <f>VLOOKUP(F6168,Sheet2!A:C,2,FALSE)</f>
        <v>其他</v>
      </c>
      <c r="B6168" s="1" t="str">
        <f>VLOOKUP(E6168,[1]Sheet4!A:B,2,FALSE)</f>
        <v>自家直客</v>
      </c>
      <c r="C6168" s="1" t="str">
        <f t="shared" si="67"/>
        <v>08</v>
      </c>
      <c r="D6168" s="147">
        <v>20150810</v>
      </c>
      <c r="E6168" s="23" t="s">
        <v>14</v>
      </c>
      <c r="F6168" s="23" t="s">
        <v>142</v>
      </c>
      <c r="G6168" s="57">
        <v>1532354</v>
      </c>
      <c r="H6168" s="28">
        <v>434.61999666899999</v>
      </c>
      <c r="I6168" s="25">
        <v>0.28360000000000002</v>
      </c>
      <c r="J6168" s="26">
        <v>6.7000000000000002E-3</v>
      </c>
      <c r="K6168" s="25">
        <v>4.2599999999999999E-2</v>
      </c>
      <c r="L6168" s="27">
        <v>10196</v>
      </c>
      <c r="M6168" s="26">
        <v>2.8199999999999999E-2</v>
      </c>
      <c r="N6168" s="25">
        <v>1.5091000000000001</v>
      </c>
      <c r="O6168" s="24">
        <v>288</v>
      </c>
    </row>
    <row r="6169" spans="1:15" x14ac:dyDescent="0.3">
      <c r="A6169" s="1" t="str">
        <f>VLOOKUP(F6169,Sheet2!A:C,2,FALSE)</f>
        <v>结果页</v>
      </c>
      <c r="B6169" s="1" t="str">
        <f>VLOOKUP(E6169,[1]Sheet4!A:B,2,FALSE)</f>
        <v>自家直客</v>
      </c>
      <c r="C6169" s="1" t="str">
        <f t="shared" si="67"/>
        <v>08</v>
      </c>
      <c r="D6169" s="147">
        <v>20150810</v>
      </c>
      <c r="E6169" s="23" t="s">
        <v>14</v>
      </c>
      <c r="F6169" s="23" t="s">
        <v>63</v>
      </c>
      <c r="G6169" s="57">
        <v>7697755</v>
      </c>
      <c r="H6169" s="28">
        <v>8774.1899863100007</v>
      </c>
      <c r="I6169" s="25">
        <v>1.1397999999999999</v>
      </c>
      <c r="J6169" s="26">
        <v>2.1299999999999999E-2</v>
      </c>
      <c r="K6169" s="25">
        <v>5.3499999999999999E-2</v>
      </c>
      <c r="L6169" s="27">
        <v>164090</v>
      </c>
      <c r="M6169" s="26">
        <v>9.6600000000000005E-2</v>
      </c>
      <c r="N6169" s="25">
        <v>0.55330000000000001</v>
      </c>
      <c r="O6169" s="24">
        <v>15858</v>
      </c>
    </row>
    <row r="6170" spans="1:15" x14ac:dyDescent="0.3">
      <c r="A6170" s="1" t="str">
        <f>VLOOKUP(F6170,Sheet2!A:C,2,FALSE)</f>
        <v>结果页</v>
      </c>
      <c r="B6170" s="1" t="str">
        <f>VLOOKUP(E6170,[1]Sheet4!A:B,2,FALSE)</f>
        <v>API</v>
      </c>
      <c r="C6170" s="1" t="str">
        <f t="shared" si="67"/>
        <v>08</v>
      </c>
      <c r="D6170" s="147">
        <v>20150810</v>
      </c>
      <c r="E6170" s="23" t="s">
        <v>37</v>
      </c>
      <c r="F6170" s="23" t="s">
        <v>63</v>
      </c>
      <c r="G6170" s="57">
        <v>1597435</v>
      </c>
      <c r="H6170" s="28">
        <v>859.47900437700002</v>
      </c>
      <c r="I6170" s="25">
        <v>0.53800000000000003</v>
      </c>
      <c r="J6170" s="26">
        <v>1.78E-2</v>
      </c>
      <c r="K6170" s="25">
        <v>3.0200000000000001E-2</v>
      </c>
      <c r="L6170" s="27">
        <v>28497</v>
      </c>
      <c r="M6170" s="26">
        <v>9.1999999999999998E-2</v>
      </c>
      <c r="N6170" s="25">
        <v>0.32790000000000002</v>
      </c>
      <c r="O6170" s="24">
        <v>2621</v>
      </c>
    </row>
    <row r="6171" spans="1:15" x14ac:dyDescent="0.3">
      <c r="A6171" s="1" t="str">
        <f>VLOOKUP(F6171,Sheet2!A:C,2,FALSE)</f>
        <v>天气</v>
      </c>
      <c r="B6171" s="1" t="str">
        <f>VLOOKUP(E6171,[1]Sheet4!A:B,2,FALSE)</f>
        <v>自家直客</v>
      </c>
      <c r="C6171" s="1" t="str">
        <f t="shared" si="67"/>
        <v>08</v>
      </c>
      <c r="D6171" s="147">
        <v>20150810</v>
      </c>
      <c r="E6171" s="23" t="s">
        <v>14</v>
      </c>
      <c r="F6171" s="23" t="s">
        <v>109</v>
      </c>
      <c r="G6171" s="57">
        <v>30675</v>
      </c>
      <c r="H6171" s="28">
        <v>67.670000053899997</v>
      </c>
      <c r="I6171" s="25">
        <v>2.206</v>
      </c>
      <c r="J6171" s="26">
        <v>3.3700000000000001E-2</v>
      </c>
      <c r="K6171" s="25">
        <v>6.5500000000000003E-2</v>
      </c>
      <c r="L6171" s="27">
        <v>1033</v>
      </c>
      <c r="M6171" s="26">
        <v>2.7099999999999999E-2</v>
      </c>
      <c r="N6171" s="25">
        <v>2.4167999999999998</v>
      </c>
      <c r="O6171" s="24">
        <v>28</v>
      </c>
    </row>
    <row r="6172" spans="1:15" x14ac:dyDescent="0.3">
      <c r="A6172" s="1" t="str">
        <f>VLOOKUP(F6172,Sheet2!A:C,2,FALSE)</f>
        <v>充电屏保</v>
      </c>
      <c r="B6172" s="1" t="str">
        <f>VLOOKUP(E6172,[1]Sheet4!A:B,2,FALSE)</f>
        <v>自家直客</v>
      </c>
      <c r="C6172" s="1" t="str">
        <f t="shared" si="67"/>
        <v>08</v>
      </c>
      <c r="D6172" s="147">
        <v>20150810</v>
      </c>
      <c r="E6172" s="23" t="s">
        <v>14</v>
      </c>
      <c r="F6172" s="23" t="s">
        <v>72</v>
      </c>
      <c r="G6172" s="57">
        <v>905028</v>
      </c>
      <c r="H6172" s="28">
        <v>73.786713258800006</v>
      </c>
      <c r="I6172" s="25">
        <v>8.1500000000000003E-2</v>
      </c>
      <c r="J6172" s="26">
        <v>1.4800000000000001E-2</v>
      </c>
      <c r="K6172" s="25">
        <v>5.4999999999999997E-3</v>
      </c>
      <c r="L6172" s="27">
        <v>13366</v>
      </c>
      <c r="M6172" s="26">
        <v>1.15E-2</v>
      </c>
      <c r="N6172" s="25">
        <v>0.47910000000000003</v>
      </c>
      <c r="O6172" s="24">
        <v>154</v>
      </c>
    </row>
    <row r="6173" spans="1:15" x14ac:dyDescent="0.3">
      <c r="A6173" s="1" t="str">
        <f>VLOOKUP(F6173,Sheet2!A:C,2,FALSE)</f>
        <v>其他</v>
      </c>
      <c r="B6173" s="1" t="str">
        <f>VLOOKUP(E6173,[1]Sheet4!A:B,2,FALSE)</f>
        <v>API</v>
      </c>
      <c r="C6173" s="1" t="str">
        <f t="shared" si="67"/>
        <v>08</v>
      </c>
      <c r="D6173" s="147">
        <v>20150810</v>
      </c>
      <c r="E6173" s="23" t="s">
        <v>37</v>
      </c>
      <c r="F6173" s="23" t="s">
        <v>75</v>
      </c>
      <c r="G6173" s="57">
        <v>34435578</v>
      </c>
      <c r="H6173" s="28">
        <v>3351.4130111099998</v>
      </c>
      <c r="I6173" s="25">
        <v>9.7299999999999998E-2</v>
      </c>
      <c r="J6173" s="26">
        <v>4.5999999999999999E-3</v>
      </c>
      <c r="K6173" s="25">
        <v>2.1399999999999999E-2</v>
      </c>
      <c r="L6173" s="27">
        <v>156757</v>
      </c>
      <c r="M6173" s="26">
        <v>2.6700000000000002E-2</v>
      </c>
      <c r="N6173" s="25">
        <v>0.80010000000000003</v>
      </c>
      <c r="O6173" s="24">
        <v>4189</v>
      </c>
    </row>
    <row r="6174" spans="1:15" x14ac:dyDescent="0.3">
      <c r="A6174" s="1" t="str">
        <f>VLOOKUP(F6174,Sheet2!A:C,2,FALSE)</f>
        <v>其他</v>
      </c>
      <c r="B6174" s="1" t="str">
        <f>VLOOKUP(E6174,[1]Sheet4!A:B,2,FALSE)</f>
        <v>自家直客</v>
      </c>
      <c r="C6174" s="1" t="str">
        <f t="shared" si="67"/>
        <v>08</v>
      </c>
      <c r="D6174" s="147">
        <v>20150810</v>
      </c>
      <c r="E6174" s="23" t="s">
        <v>14</v>
      </c>
      <c r="F6174" s="23" t="s">
        <v>75</v>
      </c>
      <c r="G6174" s="57">
        <v>8110128</v>
      </c>
      <c r="H6174" s="28">
        <v>2464.9999906200001</v>
      </c>
      <c r="I6174" s="25">
        <v>0.3039</v>
      </c>
      <c r="J6174" s="26">
        <v>6.7999999999999996E-3</v>
      </c>
      <c r="K6174" s="25">
        <v>4.48E-2</v>
      </c>
      <c r="L6174" s="27">
        <v>55064</v>
      </c>
      <c r="M6174" s="26">
        <v>4.24E-2</v>
      </c>
      <c r="N6174" s="25">
        <v>1.0551999999999999</v>
      </c>
      <c r="O6174" s="24">
        <v>2336</v>
      </c>
    </row>
    <row r="6175" spans="1:15" x14ac:dyDescent="0.3">
      <c r="A6175" s="1" t="str">
        <f>VLOOKUP(F6175,Sheet2!A:C,2,FALSE)</f>
        <v>其他</v>
      </c>
      <c r="B6175" s="1" t="str">
        <f>VLOOKUP(E6175,[1]Sheet4!A:B,2,FALSE)</f>
        <v>自家直客</v>
      </c>
      <c r="C6175" s="1" t="str">
        <f t="shared" si="67"/>
        <v>08</v>
      </c>
      <c r="D6175" s="147">
        <v>20150810</v>
      </c>
      <c r="E6175" s="23" t="s">
        <v>14</v>
      </c>
      <c r="F6175" s="23" t="s">
        <v>55</v>
      </c>
      <c r="G6175" s="57">
        <v>7855455</v>
      </c>
      <c r="H6175" s="28">
        <v>4717.1678269200002</v>
      </c>
      <c r="I6175" s="25">
        <v>0.60050000000000003</v>
      </c>
      <c r="J6175" s="26">
        <v>1.41E-2</v>
      </c>
      <c r="K6175" s="25">
        <v>4.2700000000000002E-2</v>
      </c>
      <c r="L6175" s="27">
        <v>110449</v>
      </c>
      <c r="M6175" s="26">
        <v>2.07E-2</v>
      </c>
      <c r="N6175" s="25">
        <v>2.0680000000000001</v>
      </c>
      <c r="O6175" s="24">
        <v>2281</v>
      </c>
    </row>
    <row r="6176" spans="1:15" x14ac:dyDescent="0.3">
      <c r="A6176" s="1" t="str">
        <f>VLOOKUP(F6176,Sheet2!A:C,2,FALSE)</f>
        <v>其他</v>
      </c>
      <c r="B6176" s="1" t="str">
        <f>VLOOKUP(E6176,[1]Sheet4!A:B,2,FALSE)</f>
        <v>API</v>
      </c>
      <c r="C6176" s="1" t="str">
        <f t="shared" si="67"/>
        <v>08</v>
      </c>
      <c r="D6176" s="147">
        <v>20150810</v>
      </c>
      <c r="E6176" s="23" t="s">
        <v>37</v>
      </c>
      <c r="F6176" s="23" t="s">
        <v>55</v>
      </c>
      <c r="G6176" s="57">
        <v>4694604</v>
      </c>
      <c r="H6176" s="28">
        <v>435.60725773600001</v>
      </c>
      <c r="I6176" s="25">
        <v>9.2799999999999994E-2</v>
      </c>
      <c r="J6176" s="26">
        <v>1.17E-2</v>
      </c>
      <c r="K6176" s="25">
        <v>7.9000000000000008E-3</v>
      </c>
      <c r="L6176" s="27">
        <v>55072</v>
      </c>
      <c r="M6176" s="26">
        <v>1.49E-2</v>
      </c>
      <c r="N6176" s="25">
        <v>0.53190000000000004</v>
      </c>
      <c r="O6176" s="24">
        <v>819</v>
      </c>
    </row>
    <row r="6177" spans="1:15" x14ac:dyDescent="0.3">
      <c r="A6177" s="1" t="str">
        <f>VLOOKUP(F6177,Sheet2!A:C,2,FALSE)</f>
        <v>结果页</v>
      </c>
      <c r="B6177" s="1" t="str">
        <f>VLOOKUP(E6177,[1]Sheet4!A:B,2,FALSE)</f>
        <v>自家直客</v>
      </c>
      <c r="C6177" s="1" t="str">
        <f t="shared" si="67"/>
        <v>08</v>
      </c>
      <c r="D6177" s="147">
        <v>20150810</v>
      </c>
      <c r="E6177" s="23" t="s">
        <v>14</v>
      </c>
      <c r="F6177" s="23" t="s">
        <v>61</v>
      </c>
      <c r="G6177" s="57">
        <v>5198532</v>
      </c>
      <c r="H6177" s="28">
        <v>11079.278809199999</v>
      </c>
      <c r="I6177" s="25">
        <v>2.1312000000000002</v>
      </c>
      <c r="J6177" s="26">
        <v>3.2300000000000002E-2</v>
      </c>
      <c r="K6177" s="25">
        <v>6.6000000000000003E-2</v>
      </c>
      <c r="L6177" s="27">
        <v>167862</v>
      </c>
      <c r="M6177" s="26">
        <v>5.1200000000000002E-2</v>
      </c>
      <c r="N6177" s="25">
        <v>1.2895000000000001</v>
      </c>
      <c r="O6177" s="24">
        <v>8592</v>
      </c>
    </row>
    <row r="6178" spans="1:15" x14ac:dyDescent="0.3">
      <c r="A6178" s="1" t="str">
        <f>VLOOKUP(F6178,Sheet2!A:C,2,FALSE)</f>
        <v>结果页</v>
      </c>
      <c r="B6178" s="1" t="str">
        <f>VLOOKUP(E6178,[1]Sheet4!A:B,2,FALSE)</f>
        <v>API</v>
      </c>
      <c r="C6178" s="1" t="str">
        <f t="shared" si="67"/>
        <v>08</v>
      </c>
      <c r="D6178" s="147">
        <v>20150810</v>
      </c>
      <c r="E6178" s="23" t="s">
        <v>37</v>
      </c>
      <c r="F6178" s="23" t="s">
        <v>61</v>
      </c>
      <c r="G6178" s="57">
        <v>758810</v>
      </c>
      <c r="H6178" s="28">
        <v>458.83000323900001</v>
      </c>
      <c r="I6178" s="25">
        <v>0.60470000000000002</v>
      </c>
      <c r="J6178" s="26">
        <v>3.2500000000000001E-2</v>
      </c>
      <c r="K6178" s="25">
        <v>1.8599999999999998E-2</v>
      </c>
      <c r="L6178" s="27">
        <v>24698</v>
      </c>
      <c r="M6178" s="26">
        <v>6.0600000000000001E-2</v>
      </c>
      <c r="N6178" s="25">
        <v>0.30649999999999999</v>
      </c>
      <c r="O6178" s="24">
        <v>1497</v>
      </c>
    </row>
    <row r="6179" spans="1:15" x14ac:dyDescent="0.3">
      <c r="A6179" s="1" t="str">
        <f>VLOOKUP(F6179,Sheet2!A:C,2,FALSE)</f>
        <v>充电屏保</v>
      </c>
      <c r="B6179" s="1" t="str">
        <f>VLOOKUP(E6179,[1]Sheet4!A:B,2,FALSE)</f>
        <v>自家直客</v>
      </c>
      <c r="C6179" s="1" t="str">
        <f t="shared" si="67"/>
        <v>08</v>
      </c>
      <c r="D6179" s="147">
        <v>20150810</v>
      </c>
      <c r="E6179" s="23" t="s">
        <v>14</v>
      </c>
      <c r="F6179" s="23" t="s">
        <v>65</v>
      </c>
      <c r="G6179" s="57">
        <v>9623805</v>
      </c>
      <c r="H6179" s="28">
        <v>2310.0170497700001</v>
      </c>
      <c r="I6179" s="25">
        <v>0.24</v>
      </c>
      <c r="J6179" s="26">
        <v>1.26E-2</v>
      </c>
      <c r="K6179" s="25">
        <v>1.9099999999999999E-2</v>
      </c>
      <c r="L6179" s="27">
        <v>120859</v>
      </c>
      <c r="M6179" s="26">
        <v>1.21E-2</v>
      </c>
      <c r="N6179" s="25">
        <v>1.5736000000000001</v>
      </c>
      <c r="O6179" s="24">
        <v>1468</v>
      </c>
    </row>
    <row r="6180" spans="1:15" x14ac:dyDescent="0.3">
      <c r="A6180" s="1" t="str">
        <f>VLOOKUP(F6180,Sheet2!A:C,2,FALSE)</f>
        <v>充电屏保</v>
      </c>
      <c r="B6180" s="1" t="str">
        <f>VLOOKUP(E6180,[1]Sheet4!A:B,2,FALSE)</f>
        <v>API</v>
      </c>
      <c r="C6180" s="1" t="str">
        <f t="shared" ref="C6180:C6243" si="68">RIGHT(LEFT(D6180,6),2)</f>
        <v>08</v>
      </c>
      <c r="D6180" s="147">
        <v>20150810</v>
      </c>
      <c r="E6180" s="23" t="s">
        <v>37</v>
      </c>
      <c r="F6180" s="23" t="s">
        <v>65</v>
      </c>
      <c r="G6180" s="57">
        <v>350</v>
      </c>
      <c r="H6180" s="28">
        <v>0</v>
      </c>
      <c r="I6180" s="25">
        <v>0</v>
      </c>
      <c r="J6180" s="26">
        <v>0.02</v>
      </c>
      <c r="K6180" s="25">
        <v>0</v>
      </c>
      <c r="L6180" s="27">
        <v>7</v>
      </c>
      <c r="M6180" s="26">
        <v>0</v>
      </c>
      <c r="N6180" s="25" t="s">
        <v>141</v>
      </c>
      <c r="O6180" s="24">
        <v>0</v>
      </c>
    </row>
    <row r="6181" spans="1:15" x14ac:dyDescent="0.3">
      <c r="A6181" s="1" t="str">
        <f>VLOOKUP(F6181,Sheet2!A:C,2,FALSE)</f>
        <v>其他</v>
      </c>
      <c r="B6181" s="1" t="str">
        <f>VLOOKUP(E6181,[1]Sheet4!A:B,2,FALSE)</f>
        <v>SDK</v>
      </c>
      <c r="C6181" s="1" t="str">
        <f t="shared" si="68"/>
        <v>08</v>
      </c>
      <c r="D6181" s="147">
        <v>20150806</v>
      </c>
      <c r="E6181" s="6" t="s">
        <v>94</v>
      </c>
      <c r="F6181" s="6" t="s">
        <v>55</v>
      </c>
      <c r="G6181" s="57">
        <v>456659</v>
      </c>
      <c r="H6181" s="8">
        <v>92.576773000000003</v>
      </c>
      <c r="I6181" s="9">
        <v>0.20269999999999999</v>
      </c>
      <c r="J6181" s="32">
        <v>6.7999999999999996E-3</v>
      </c>
      <c r="K6181" s="9">
        <v>0.03</v>
      </c>
      <c r="L6181" s="31">
        <v>3084</v>
      </c>
    </row>
    <row r="6182" spans="1:15" x14ac:dyDescent="0.3">
      <c r="A6182" s="1" t="str">
        <f>VLOOKUP(F6182,Sheet2!A:C,2,FALSE)</f>
        <v>其他</v>
      </c>
      <c r="B6182" s="1" t="str">
        <f>VLOOKUP(E6182,[1]Sheet4!A:B,2,FALSE)</f>
        <v>SDK</v>
      </c>
      <c r="C6182" s="1" t="str">
        <f t="shared" si="68"/>
        <v>08</v>
      </c>
      <c r="D6182" s="147">
        <v>20150806</v>
      </c>
      <c r="E6182" s="6" t="s">
        <v>94</v>
      </c>
      <c r="F6182" s="6" t="s">
        <v>59</v>
      </c>
      <c r="G6182" s="57">
        <v>3482298</v>
      </c>
      <c r="H6182" s="8">
        <v>1307.135479</v>
      </c>
      <c r="I6182" s="9">
        <v>0.37540000000000001</v>
      </c>
      <c r="J6182" s="32">
        <v>6.1000000000000004E-3</v>
      </c>
      <c r="K6182" s="9">
        <v>6.1899999999999997E-2</v>
      </c>
      <c r="L6182" s="31">
        <v>21114</v>
      </c>
    </row>
    <row r="6183" spans="1:15" x14ac:dyDescent="0.3">
      <c r="A6183" s="1" t="str">
        <f>VLOOKUP(F6183,Sheet2!A:C,2,FALSE)</f>
        <v>其他</v>
      </c>
      <c r="B6183" s="1" t="str">
        <f>VLOOKUP(E6183,[1]Sheet4!A:B,2,FALSE)</f>
        <v>SDK</v>
      </c>
      <c r="C6183" s="1" t="str">
        <f t="shared" si="68"/>
        <v>08</v>
      </c>
      <c r="D6183" s="147">
        <v>20150806</v>
      </c>
      <c r="E6183" s="6" t="s">
        <v>94</v>
      </c>
      <c r="F6183" s="6" t="s">
        <v>41</v>
      </c>
      <c r="G6183" s="57">
        <v>8757109</v>
      </c>
      <c r="H6183" s="8">
        <v>668.31871599999999</v>
      </c>
      <c r="I6183" s="9">
        <v>7.6300000000000007E-2</v>
      </c>
      <c r="J6183" s="32">
        <v>3.3999999999999998E-3</v>
      </c>
      <c r="K6183" s="9">
        <v>2.2200000000000001E-2</v>
      </c>
      <c r="L6183" s="31">
        <v>30045</v>
      </c>
    </row>
    <row r="6184" spans="1:15" x14ac:dyDescent="0.3">
      <c r="A6184" s="1" t="str">
        <f>VLOOKUP(F6184,Sheet2!A:C,2,FALSE)</f>
        <v>结果页</v>
      </c>
      <c r="B6184" s="1" t="str">
        <f>VLOOKUP(E6184,[1]Sheet4!A:B,2,FALSE)</f>
        <v>API</v>
      </c>
      <c r="C6184" s="1" t="str">
        <f t="shared" si="68"/>
        <v>08</v>
      </c>
      <c r="D6184" s="147">
        <v>20150806</v>
      </c>
      <c r="E6184" s="6" t="s">
        <v>60</v>
      </c>
      <c r="F6184" s="6" t="s">
        <v>62</v>
      </c>
      <c r="G6184" s="57">
        <v>403469</v>
      </c>
      <c r="H6184" s="8">
        <v>360.24</v>
      </c>
      <c r="I6184" s="9">
        <v>0.89290000000000003</v>
      </c>
      <c r="J6184" s="32">
        <v>7.7999999999999996E-3</v>
      </c>
      <c r="K6184" s="9">
        <v>0.1142</v>
      </c>
      <c r="L6184" s="31">
        <v>3155</v>
      </c>
    </row>
    <row r="6185" spans="1:15" x14ac:dyDescent="0.3">
      <c r="A6185" s="1" t="str">
        <f>VLOOKUP(F6185,Sheet2!A:C,2,FALSE)</f>
        <v>结果页</v>
      </c>
      <c r="B6185" s="1" t="str">
        <f>VLOOKUP(E6185,[1]Sheet4!A:B,2,FALSE)</f>
        <v>API</v>
      </c>
      <c r="C6185" s="1" t="str">
        <f t="shared" si="68"/>
        <v>08</v>
      </c>
      <c r="D6185" s="147">
        <v>20150806</v>
      </c>
      <c r="E6185" s="6" t="s">
        <v>60</v>
      </c>
      <c r="F6185" s="6" t="s">
        <v>63</v>
      </c>
      <c r="G6185" s="57">
        <v>42453</v>
      </c>
      <c r="H6185" s="8">
        <v>49.64</v>
      </c>
      <c r="I6185" s="9">
        <v>1.1693</v>
      </c>
      <c r="J6185" s="32">
        <v>1.21E-2</v>
      </c>
      <c r="K6185" s="9">
        <v>9.6600000000000005E-2</v>
      </c>
      <c r="L6185" s="31">
        <v>514</v>
      </c>
    </row>
    <row r="6186" spans="1:15" x14ac:dyDescent="0.3">
      <c r="A6186" s="1" t="str">
        <f>VLOOKUP(F6186,Sheet2!A:C,2,FALSE)</f>
        <v>结果页</v>
      </c>
      <c r="B6186" s="1" t="str">
        <f>VLOOKUP(E6186,[1]Sheet4!A:B,2,FALSE)</f>
        <v>API</v>
      </c>
      <c r="C6186" s="1" t="str">
        <f t="shared" si="68"/>
        <v>08</v>
      </c>
      <c r="D6186" s="147">
        <v>20150806</v>
      </c>
      <c r="E6186" s="6" t="s">
        <v>60</v>
      </c>
      <c r="F6186" s="6" t="s">
        <v>61</v>
      </c>
      <c r="G6186" s="57">
        <v>74363</v>
      </c>
      <c r="H6186" s="8">
        <v>116.65</v>
      </c>
      <c r="I6186" s="9">
        <v>1.5687</v>
      </c>
      <c r="J6186" s="32">
        <v>1.61E-2</v>
      </c>
      <c r="K6186" s="9">
        <v>9.7500000000000003E-2</v>
      </c>
      <c r="L6186" s="31">
        <v>1197</v>
      </c>
    </row>
    <row r="6187" spans="1:15" x14ac:dyDescent="0.3">
      <c r="A6187" s="1" t="str">
        <f>VLOOKUP(F6187,Sheet2!A:C,2,FALSE)</f>
        <v>其他</v>
      </c>
      <c r="B6187" s="1" t="str">
        <f>VLOOKUP(E6187,[1]Sheet4!A:B,2,FALSE)</f>
        <v>API</v>
      </c>
      <c r="C6187" s="1" t="str">
        <f t="shared" si="68"/>
        <v>08</v>
      </c>
      <c r="D6187" s="147">
        <v>20150806</v>
      </c>
      <c r="E6187" s="6" t="s">
        <v>60</v>
      </c>
      <c r="F6187" s="6" t="s">
        <v>41</v>
      </c>
      <c r="G6187" s="57">
        <v>15004</v>
      </c>
      <c r="H6187" s="8">
        <v>2.5499999999999998</v>
      </c>
      <c r="I6187" s="9">
        <v>0.17</v>
      </c>
      <c r="J6187" s="32">
        <v>6.7000000000000002E-3</v>
      </c>
      <c r="K6187" s="9">
        <v>2.52E-2</v>
      </c>
      <c r="L6187" s="31">
        <v>101</v>
      </c>
    </row>
    <row r="6188" spans="1:15" x14ac:dyDescent="0.3">
      <c r="A6188" s="1" t="str">
        <f>VLOOKUP(F6188,Sheet2!A:C,2,FALSE)</f>
        <v>结果页</v>
      </c>
      <c r="B6188" s="1" t="str">
        <f>VLOOKUP(E6188,[1]Sheet4!A:B,2,FALSE)</f>
        <v>API</v>
      </c>
      <c r="C6188" s="1" t="str">
        <f t="shared" si="68"/>
        <v>08</v>
      </c>
      <c r="D6188" s="147">
        <v>20150806</v>
      </c>
      <c r="E6188" s="6" t="s">
        <v>74</v>
      </c>
      <c r="F6188" s="6" t="s">
        <v>61</v>
      </c>
      <c r="G6188" s="57">
        <v>2140972</v>
      </c>
      <c r="H6188" s="8">
        <v>3708.44</v>
      </c>
      <c r="I6188" s="9">
        <v>1.73</v>
      </c>
      <c r="J6188" s="32">
        <v>1.9E-2</v>
      </c>
      <c r="K6188" s="9"/>
      <c r="L6188" s="29">
        <v>40677</v>
      </c>
    </row>
    <row r="6189" spans="1:15" x14ac:dyDescent="0.3">
      <c r="A6189" s="1" t="str">
        <f>VLOOKUP(F6189,Sheet2!A:C,2,FALSE)</f>
        <v>结果页</v>
      </c>
      <c r="B6189" s="1" t="str">
        <f>VLOOKUP(E6189,[1]Sheet4!A:B,2,FALSE)</f>
        <v>API</v>
      </c>
      <c r="C6189" s="1" t="str">
        <f t="shared" si="68"/>
        <v>08</v>
      </c>
      <c r="D6189" s="147">
        <v>20150806</v>
      </c>
      <c r="E6189" s="6" t="s">
        <v>74</v>
      </c>
      <c r="F6189" s="6" t="s">
        <v>63</v>
      </c>
      <c r="G6189" s="57">
        <v>473684</v>
      </c>
      <c r="H6189" s="8">
        <v>415.04</v>
      </c>
      <c r="I6189" s="9">
        <v>0.88</v>
      </c>
      <c r="J6189" s="32">
        <v>8.5000000000000006E-3</v>
      </c>
      <c r="K6189" s="9"/>
      <c r="L6189" s="31">
        <v>4042</v>
      </c>
    </row>
    <row r="6190" spans="1:15" x14ac:dyDescent="0.3">
      <c r="A6190" s="1" t="str">
        <f>VLOOKUP(F6190,Sheet2!A:C,2,FALSE)</f>
        <v>其他</v>
      </c>
      <c r="B6190" s="1" t="str">
        <f>VLOOKUP(E6190,[1]Sheet4!A:B,2,FALSE)</f>
        <v>API</v>
      </c>
      <c r="C6190" s="1" t="str">
        <f t="shared" si="68"/>
        <v>08</v>
      </c>
      <c r="D6190" s="147">
        <v>20150806</v>
      </c>
      <c r="E6190" s="6" t="s">
        <v>74</v>
      </c>
      <c r="F6190" s="6" t="s">
        <v>41</v>
      </c>
      <c r="G6190" s="57">
        <v>95342</v>
      </c>
      <c r="H6190" s="8">
        <v>578.49</v>
      </c>
      <c r="I6190" s="9">
        <v>6.07</v>
      </c>
      <c r="J6190" s="32"/>
      <c r="K6190" s="9"/>
      <c r="L6190" s="31"/>
    </row>
    <row r="6191" spans="1:15" x14ac:dyDescent="0.3">
      <c r="A6191" s="1" t="str">
        <f>VLOOKUP(F6191,Sheet2!A:C,2,FALSE)</f>
        <v>其他</v>
      </c>
      <c r="B6191" s="1" t="str">
        <f>VLOOKUP(E6191,[1]Sheet4!A:B,2,FALSE)</f>
        <v>SDK</v>
      </c>
      <c r="C6191" s="1" t="str">
        <f t="shared" si="68"/>
        <v>08</v>
      </c>
      <c r="D6191" s="147">
        <v>20150806</v>
      </c>
      <c r="E6191" s="6" t="s">
        <v>64</v>
      </c>
      <c r="F6191" s="6" t="s">
        <v>59</v>
      </c>
      <c r="G6191" s="57">
        <v>9362328</v>
      </c>
      <c r="H6191" s="8">
        <v>2764.89</v>
      </c>
      <c r="I6191" s="9">
        <v>0.29530000000000001</v>
      </c>
      <c r="J6191" s="32">
        <v>8.8000000000000005E-3</v>
      </c>
      <c r="K6191" s="9">
        <v>3.3700000000000001E-2</v>
      </c>
      <c r="L6191" s="31">
        <v>82151</v>
      </c>
    </row>
    <row r="6192" spans="1:15" x14ac:dyDescent="0.3">
      <c r="A6192" s="1" t="str">
        <f>VLOOKUP(F6192,Sheet2!A:C,2,FALSE)</f>
        <v>其他</v>
      </c>
      <c r="B6192" s="1" t="str">
        <f>VLOOKUP(E6192,[1]Sheet4!A:B,2,FALSE)</f>
        <v>SDK</v>
      </c>
      <c r="C6192" s="1" t="str">
        <f t="shared" si="68"/>
        <v>08</v>
      </c>
      <c r="D6192" s="147">
        <v>20150806</v>
      </c>
      <c r="E6192" s="6" t="s">
        <v>64</v>
      </c>
      <c r="F6192" s="6" t="s">
        <v>41</v>
      </c>
      <c r="G6192" s="57">
        <v>31530898</v>
      </c>
      <c r="H6192" s="8">
        <v>6102.2</v>
      </c>
      <c r="I6192" s="9">
        <v>0.19350000000000001</v>
      </c>
      <c r="J6192" s="32">
        <v>7.6E-3</v>
      </c>
      <c r="K6192" s="9">
        <v>2.53E-2</v>
      </c>
      <c r="L6192" s="31">
        <v>241033</v>
      </c>
    </row>
    <row r="6193" spans="1:12" x14ac:dyDescent="0.3">
      <c r="A6193" s="1" t="str">
        <f>VLOOKUP(F6193,Sheet2!A:C,2,FALSE)</f>
        <v>其他</v>
      </c>
      <c r="B6193" s="1" t="str">
        <f>VLOOKUP(E6193,[1]Sheet4!A:B,2,FALSE)</f>
        <v>SDK</v>
      </c>
      <c r="C6193" s="1" t="str">
        <f t="shared" si="68"/>
        <v>08</v>
      </c>
      <c r="D6193" s="147">
        <v>20150806</v>
      </c>
      <c r="E6193" s="6" t="s">
        <v>64</v>
      </c>
      <c r="F6193" s="6" t="s">
        <v>73</v>
      </c>
      <c r="G6193" s="57">
        <v>308103</v>
      </c>
      <c r="H6193" s="8">
        <v>225.98</v>
      </c>
      <c r="I6193" s="9">
        <v>0.73350000000000004</v>
      </c>
      <c r="J6193" s="32">
        <v>3.4000000000000002E-2</v>
      </c>
      <c r="K6193" s="9">
        <v>2.1600000000000001E-2</v>
      </c>
      <c r="L6193" s="31">
        <v>10472</v>
      </c>
    </row>
    <row r="6194" spans="1:12" x14ac:dyDescent="0.3">
      <c r="A6194" s="1" t="str">
        <f>VLOOKUP(F6194,Sheet2!A:C,2,FALSE)</f>
        <v>结果页</v>
      </c>
      <c r="B6194" s="1" t="str">
        <f>VLOOKUP(E6194,[1]Sheet4!A:B,2,FALSE)</f>
        <v>SDK</v>
      </c>
      <c r="C6194" s="1" t="str">
        <f t="shared" si="68"/>
        <v>08</v>
      </c>
      <c r="D6194" s="147">
        <v>20150806</v>
      </c>
      <c r="E6194" s="6" t="s">
        <v>64</v>
      </c>
      <c r="F6194" s="6" t="s">
        <v>62</v>
      </c>
      <c r="G6194" s="57">
        <v>31347731</v>
      </c>
      <c r="H6194" s="8">
        <v>49730.64</v>
      </c>
      <c r="I6194" s="9">
        <v>1.5864</v>
      </c>
      <c r="J6194" s="32">
        <v>1.6199999999999999E-2</v>
      </c>
      <c r="K6194" s="9">
        <v>9.7799999999999998E-2</v>
      </c>
      <c r="L6194" s="31">
        <v>508747</v>
      </c>
    </row>
    <row r="6195" spans="1:12" x14ac:dyDescent="0.3">
      <c r="A6195" s="1" t="str">
        <f>VLOOKUP(F6195,Sheet2!A:C,2,FALSE)</f>
        <v>其他</v>
      </c>
      <c r="B6195" s="1" t="str">
        <f>VLOOKUP(E6195,[1]Sheet4!A:B,2,FALSE)</f>
        <v>SDK</v>
      </c>
      <c r="C6195" s="1" t="str">
        <f t="shared" si="68"/>
        <v>08</v>
      </c>
      <c r="D6195" s="147">
        <v>20150806</v>
      </c>
      <c r="E6195" s="6" t="s">
        <v>64</v>
      </c>
      <c r="F6195" s="6" t="s">
        <v>69</v>
      </c>
      <c r="G6195" s="57">
        <v>456865</v>
      </c>
      <c r="H6195" s="8">
        <v>2389.54</v>
      </c>
      <c r="I6195" s="9">
        <v>5.2302999999999997</v>
      </c>
      <c r="J6195" s="32">
        <v>2.6200000000000001E-2</v>
      </c>
      <c r="K6195" s="9">
        <v>0.19969999999999999</v>
      </c>
      <c r="L6195" s="31">
        <v>11965</v>
      </c>
    </row>
    <row r="6196" spans="1:12" x14ac:dyDescent="0.3">
      <c r="A6196" s="1" t="str">
        <f>VLOOKUP(F6196,Sheet2!A:C,2,FALSE)</f>
        <v>其他</v>
      </c>
      <c r="B6196" s="1" t="str">
        <f>VLOOKUP(E6196,[1]Sheet4!A:B,2,FALSE)</f>
        <v>SDK</v>
      </c>
      <c r="C6196" s="1" t="str">
        <f t="shared" si="68"/>
        <v>08</v>
      </c>
      <c r="D6196" s="147">
        <v>20150806</v>
      </c>
      <c r="E6196" s="6" t="s">
        <v>64</v>
      </c>
      <c r="F6196" s="6" t="s">
        <v>110</v>
      </c>
      <c r="G6196" s="57">
        <v>53</v>
      </c>
      <c r="H6196" s="8">
        <v>0.45</v>
      </c>
      <c r="I6196" s="9">
        <v>8.4906000000000006</v>
      </c>
      <c r="J6196" s="32">
        <v>0.18870000000000001</v>
      </c>
      <c r="K6196" s="9">
        <v>4.4999999999999998E-2</v>
      </c>
      <c r="L6196" s="31">
        <v>10</v>
      </c>
    </row>
    <row r="6197" spans="1:12" x14ac:dyDescent="0.3">
      <c r="A6197" s="1" t="str">
        <f>VLOOKUP(F6197,Sheet2!A:C,2,FALSE)</f>
        <v>天气</v>
      </c>
      <c r="B6197" s="1" t="str">
        <f>VLOOKUP(E6197,[1]Sheet4!A:B,2,FALSE)</f>
        <v>SDK</v>
      </c>
      <c r="C6197" s="1" t="str">
        <f t="shared" si="68"/>
        <v>08</v>
      </c>
      <c r="D6197" s="147">
        <v>20150806</v>
      </c>
      <c r="E6197" s="6" t="s">
        <v>64</v>
      </c>
      <c r="F6197" s="6" t="s">
        <v>111</v>
      </c>
      <c r="G6197" s="57">
        <v>102</v>
      </c>
      <c r="H6197" s="8">
        <v>0.8</v>
      </c>
      <c r="I6197" s="9">
        <v>7.8430999999999997</v>
      </c>
      <c r="J6197" s="32">
        <v>0.1176</v>
      </c>
      <c r="K6197" s="9">
        <v>6.6699999999999995E-2</v>
      </c>
      <c r="L6197" s="31">
        <v>12</v>
      </c>
    </row>
    <row r="6198" spans="1:12" x14ac:dyDescent="0.3">
      <c r="A6198" s="1" t="str">
        <f>VLOOKUP(F6198,Sheet2!A:C,2,FALSE)</f>
        <v>其他</v>
      </c>
      <c r="B6198" s="1" t="str">
        <f>VLOOKUP(E6198,[1]Sheet4!A:B,2,FALSE)</f>
        <v>SDK</v>
      </c>
      <c r="C6198" s="1" t="str">
        <f t="shared" si="68"/>
        <v>08</v>
      </c>
      <c r="D6198" s="147">
        <v>20150806</v>
      </c>
      <c r="E6198" s="6" t="s">
        <v>64</v>
      </c>
      <c r="F6198" s="6" t="s">
        <v>68</v>
      </c>
      <c r="G6198" s="57">
        <v>577664</v>
      </c>
      <c r="H6198" s="8">
        <v>960.54</v>
      </c>
      <c r="I6198" s="9">
        <v>1.6628000000000001</v>
      </c>
      <c r="J6198" s="32">
        <v>1.8499999999999999E-2</v>
      </c>
      <c r="K6198" s="9">
        <v>8.9800000000000005E-2</v>
      </c>
      <c r="L6198" s="31">
        <v>10701</v>
      </c>
    </row>
    <row r="6199" spans="1:12" x14ac:dyDescent="0.3">
      <c r="A6199" s="1" t="str">
        <f>VLOOKUP(F6199,Sheet2!A:C,2,FALSE)</f>
        <v>充电屏保</v>
      </c>
      <c r="B6199" s="1" t="str">
        <f>VLOOKUP(E6199,[1]Sheet4!A:B,2,FALSE)</f>
        <v>SDK</v>
      </c>
      <c r="C6199" s="1" t="str">
        <f t="shared" si="68"/>
        <v>08</v>
      </c>
      <c r="D6199" s="147">
        <v>20150806</v>
      </c>
      <c r="E6199" s="6" t="s">
        <v>64</v>
      </c>
      <c r="F6199" s="6" t="s">
        <v>67</v>
      </c>
      <c r="G6199" s="57">
        <v>370411644</v>
      </c>
      <c r="H6199" s="8">
        <v>130266.25</v>
      </c>
      <c r="I6199" s="9">
        <v>0.35170000000000001</v>
      </c>
      <c r="J6199" s="32">
        <v>1.2800000000000001E-2</v>
      </c>
      <c r="K6199" s="9">
        <v>2.75E-2</v>
      </c>
      <c r="L6199" s="31">
        <v>4737831</v>
      </c>
    </row>
    <row r="6200" spans="1:12" x14ac:dyDescent="0.3">
      <c r="A6200" s="1" t="str">
        <f>VLOOKUP(F6200,Sheet2!A:C,2,FALSE)</f>
        <v>其他</v>
      </c>
      <c r="B6200" s="1" t="str">
        <f>VLOOKUP(E6200,[1]Sheet4!A:B,2,FALSE)</f>
        <v>SDK</v>
      </c>
      <c r="C6200" s="1" t="str">
        <f t="shared" si="68"/>
        <v>08</v>
      </c>
      <c r="D6200" s="147">
        <v>20150806</v>
      </c>
      <c r="E6200" s="6" t="s">
        <v>64</v>
      </c>
      <c r="F6200" s="6" t="s">
        <v>76</v>
      </c>
      <c r="G6200" s="57">
        <v>267369</v>
      </c>
      <c r="H6200" s="8">
        <v>686.68</v>
      </c>
      <c r="I6200" s="9">
        <v>2.5682999999999998</v>
      </c>
      <c r="J6200" s="32">
        <v>1.95E-2</v>
      </c>
      <c r="K6200" s="9">
        <v>0.13150000000000001</v>
      </c>
      <c r="L6200" s="31">
        <v>5222</v>
      </c>
    </row>
    <row r="6201" spans="1:12" x14ac:dyDescent="0.3">
      <c r="A6201" s="1" t="str">
        <f>VLOOKUP(F6201,Sheet2!A:C,2,FALSE)</f>
        <v>Applock</v>
      </c>
      <c r="B6201" s="1" t="str">
        <f>VLOOKUP(E6201,[1]Sheet4!A:B,2,FALSE)</f>
        <v>SDK</v>
      </c>
      <c r="C6201" s="1" t="str">
        <f t="shared" si="68"/>
        <v>08</v>
      </c>
      <c r="D6201" s="147">
        <v>20150806</v>
      </c>
      <c r="E6201" s="6" t="s">
        <v>64</v>
      </c>
      <c r="F6201" s="6" t="s">
        <v>66</v>
      </c>
      <c r="G6201" s="57">
        <v>172264527</v>
      </c>
      <c r="H6201" s="8">
        <v>53750.42</v>
      </c>
      <c r="I6201" s="9">
        <v>0.312</v>
      </c>
      <c r="J6201" s="32">
        <v>1.12E-2</v>
      </c>
      <c r="K6201" s="9">
        <v>2.8000000000000001E-2</v>
      </c>
      <c r="L6201" s="31">
        <v>1921494</v>
      </c>
    </row>
    <row r="6202" spans="1:12" x14ac:dyDescent="0.3">
      <c r="A6202" s="1" t="str">
        <f>VLOOKUP(F6202,Sheet2!A:C,2,FALSE)</f>
        <v>结果页</v>
      </c>
      <c r="B6202" s="1" t="str">
        <f>VLOOKUP(E6202,[1]Sheet4!A:B,2,FALSE)</f>
        <v>SDK</v>
      </c>
      <c r="C6202" s="1" t="str">
        <f t="shared" si="68"/>
        <v>08</v>
      </c>
      <c r="D6202" s="147">
        <v>20150806</v>
      </c>
      <c r="E6202" s="6" t="s">
        <v>64</v>
      </c>
      <c r="F6202" s="6" t="s">
        <v>63</v>
      </c>
      <c r="G6202" s="57">
        <v>16564696</v>
      </c>
      <c r="H6202" s="8">
        <v>33532.29</v>
      </c>
      <c r="I6202" s="9">
        <v>2.0243000000000002</v>
      </c>
      <c r="J6202" s="32">
        <v>2.41E-2</v>
      </c>
      <c r="K6202" s="9">
        <v>8.4199999999999997E-2</v>
      </c>
      <c r="L6202" s="31">
        <v>398407</v>
      </c>
    </row>
    <row r="6203" spans="1:12" x14ac:dyDescent="0.3">
      <c r="A6203" s="1" t="str">
        <f>VLOOKUP(F6203,Sheet2!A:C,2,FALSE)</f>
        <v>天气</v>
      </c>
      <c r="B6203" s="1" t="str">
        <f>VLOOKUP(E6203,[1]Sheet4!A:B,2,FALSE)</f>
        <v>SDK</v>
      </c>
      <c r="C6203" s="1" t="str">
        <f t="shared" si="68"/>
        <v>08</v>
      </c>
      <c r="D6203" s="147">
        <v>20150806</v>
      </c>
      <c r="E6203" s="6" t="s">
        <v>64</v>
      </c>
      <c r="F6203" s="6" t="s">
        <v>109</v>
      </c>
      <c r="G6203" s="57">
        <v>43328</v>
      </c>
      <c r="H6203" s="8">
        <v>172.07</v>
      </c>
      <c r="I6203" s="9">
        <v>3.9712999999999998</v>
      </c>
      <c r="J6203" s="32">
        <v>2.3199999999999998E-2</v>
      </c>
      <c r="K6203" s="9">
        <v>0.17119999999999999</v>
      </c>
      <c r="L6203" s="31">
        <v>1005</v>
      </c>
    </row>
    <row r="6204" spans="1:12" x14ac:dyDescent="0.3">
      <c r="A6204" s="1" t="str">
        <f>VLOOKUP(F6204,Sheet2!A:C,2,FALSE)</f>
        <v>充电屏保</v>
      </c>
      <c r="B6204" s="1" t="str">
        <f>VLOOKUP(E6204,[1]Sheet4!A:B,2,FALSE)</f>
        <v>SDK</v>
      </c>
      <c r="C6204" s="1" t="str">
        <f t="shared" si="68"/>
        <v>08</v>
      </c>
      <c r="D6204" s="147">
        <v>20150806</v>
      </c>
      <c r="E6204" s="6" t="s">
        <v>64</v>
      </c>
      <c r="F6204" s="6" t="s">
        <v>72</v>
      </c>
      <c r="G6204" s="57">
        <v>62119400</v>
      </c>
      <c r="H6204" s="8">
        <v>23124</v>
      </c>
      <c r="I6204" s="9">
        <v>0.37230000000000002</v>
      </c>
      <c r="J6204" s="32">
        <v>1.0200000000000001E-2</v>
      </c>
      <c r="K6204" s="9">
        <v>3.6400000000000002E-2</v>
      </c>
      <c r="L6204" s="31">
        <v>635142</v>
      </c>
    </row>
    <row r="6205" spans="1:12" x14ac:dyDescent="0.3">
      <c r="A6205" s="1" t="str">
        <f>VLOOKUP(F6205,Sheet2!A:C,2,FALSE)</f>
        <v>Applock</v>
      </c>
      <c r="B6205" s="1" t="str">
        <f>VLOOKUP(E6205,[1]Sheet4!A:B,2,FALSE)</f>
        <v>SDK</v>
      </c>
      <c r="C6205" s="1" t="str">
        <f t="shared" si="68"/>
        <v>08</v>
      </c>
      <c r="D6205" s="147">
        <v>20150806</v>
      </c>
      <c r="E6205" s="6" t="s">
        <v>64</v>
      </c>
      <c r="F6205" s="6" t="s">
        <v>71</v>
      </c>
      <c r="G6205" s="57">
        <v>382973180</v>
      </c>
      <c r="H6205" s="8">
        <v>205713.46</v>
      </c>
      <c r="I6205" s="9">
        <v>0.53710000000000002</v>
      </c>
      <c r="J6205" s="32">
        <v>1.0500000000000001E-2</v>
      </c>
      <c r="K6205" s="9">
        <v>5.0999999999999997E-2</v>
      </c>
      <c r="L6205" s="31">
        <v>4031506</v>
      </c>
    </row>
    <row r="6206" spans="1:12" x14ac:dyDescent="0.3">
      <c r="A6206" s="1" t="str">
        <f>VLOOKUP(F6206,Sheet2!A:C,2,FALSE)</f>
        <v>其他</v>
      </c>
      <c r="B6206" s="1" t="str">
        <f>VLOOKUP(E6206,[1]Sheet4!A:B,2,FALSE)</f>
        <v>SDK</v>
      </c>
      <c r="C6206" s="1" t="str">
        <f t="shared" si="68"/>
        <v>08</v>
      </c>
      <c r="D6206" s="147">
        <v>20150806</v>
      </c>
      <c r="E6206" s="6" t="s">
        <v>64</v>
      </c>
      <c r="F6206" s="6" t="s">
        <v>70</v>
      </c>
      <c r="G6206" s="57">
        <v>3031249</v>
      </c>
      <c r="H6206" s="8">
        <v>983.09</v>
      </c>
      <c r="I6206" s="9">
        <v>0.32429999999999998</v>
      </c>
      <c r="J6206" s="32">
        <v>4.1000000000000003E-3</v>
      </c>
      <c r="K6206" s="9">
        <v>0.08</v>
      </c>
      <c r="L6206" s="31">
        <v>12288</v>
      </c>
    </row>
    <row r="6207" spans="1:12" x14ac:dyDescent="0.3">
      <c r="A6207" s="1" t="str">
        <f>VLOOKUP(F6207,Sheet2!A:C,2,FALSE)</f>
        <v>天气</v>
      </c>
      <c r="B6207" s="1" t="str">
        <f>VLOOKUP(E6207,[1]Sheet4!A:B,2,FALSE)</f>
        <v>SDK</v>
      </c>
      <c r="C6207" s="1" t="str">
        <f t="shared" si="68"/>
        <v>08</v>
      </c>
      <c r="D6207" s="147">
        <v>20150806</v>
      </c>
      <c r="E6207" s="6" t="s">
        <v>64</v>
      </c>
      <c r="F6207" s="6" t="s">
        <v>107</v>
      </c>
      <c r="G6207" s="57">
        <v>1210117</v>
      </c>
      <c r="H6207" s="8">
        <v>3995.86</v>
      </c>
      <c r="I6207" s="9">
        <v>3.302</v>
      </c>
      <c r="J6207" s="32">
        <v>8.0100000000000005E-2</v>
      </c>
      <c r="K6207" s="9">
        <v>4.1200000000000001E-2</v>
      </c>
      <c r="L6207" s="31">
        <v>96892</v>
      </c>
    </row>
    <row r="6208" spans="1:12" x14ac:dyDescent="0.3">
      <c r="A6208" s="1" t="str">
        <f>VLOOKUP(F6208,Sheet2!A:C,2,FALSE)</f>
        <v>其他</v>
      </c>
      <c r="B6208" s="1" t="str">
        <f>VLOOKUP(E6208,[1]Sheet4!A:B,2,FALSE)</f>
        <v>SDK</v>
      </c>
      <c r="C6208" s="1" t="str">
        <f t="shared" si="68"/>
        <v>08</v>
      </c>
      <c r="D6208" s="147">
        <v>20150806</v>
      </c>
      <c r="E6208" s="6" t="s">
        <v>64</v>
      </c>
      <c r="F6208" s="6" t="s">
        <v>75</v>
      </c>
      <c r="G6208" s="57">
        <v>87618</v>
      </c>
      <c r="H6208" s="8">
        <v>1373.97</v>
      </c>
      <c r="I6208" s="9">
        <v>15.6814</v>
      </c>
      <c r="J6208" s="32">
        <v>8.5599999999999996E-2</v>
      </c>
      <c r="K6208" s="9">
        <v>0.1832</v>
      </c>
      <c r="L6208" s="31">
        <v>7499</v>
      </c>
    </row>
    <row r="6209" spans="1:12" x14ac:dyDescent="0.3">
      <c r="A6209" s="1" t="str">
        <f>VLOOKUP(F6209,Sheet2!A:C,2,FALSE)</f>
        <v>其他</v>
      </c>
      <c r="B6209" s="1" t="str">
        <f>VLOOKUP(E6209,[1]Sheet4!A:B,2,FALSE)</f>
        <v>SDK</v>
      </c>
      <c r="C6209" s="1" t="str">
        <f t="shared" si="68"/>
        <v>08</v>
      </c>
      <c r="D6209" s="147">
        <v>20150806</v>
      </c>
      <c r="E6209" s="6" t="s">
        <v>64</v>
      </c>
      <c r="F6209" s="6" t="s">
        <v>91</v>
      </c>
      <c r="G6209" s="57">
        <v>267876</v>
      </c>
      <c r="H6209" s="8">
        <v>375.34</v>
      </c>
      <c r="I6209" s="9">
        <v>1.4012</v>
      </c>
      <c r="J6209" s="32">
        <v>3.5700000000000003E-2</v>
      </c>
      <c r="K6209" s="9">
        <v>3.9199999999999999E-2</v>
      </c>
      <c r="L6209" s="31">
        <v>9576</v>
      </c>
    </row>
    <row r="6210" spans="1:12" x14ac:dyDescent="0.3">
      <c r="A6210" s="1" t="str">
        <f>VLOOKUP(F6210,Sheet2!A:C,2,FALSE)</f>
        <v>其他</v>
      </c>
      <c r="B6210" s="1" t="str">
        <f>VLOOKUP(E6210,[1]Sheet4!A:B,2,FALSE)</f>
        <v>SDK</v>
      </c>
      <c r="C6210" s="1" t="str">
        <f t="shared" si="68"/>
        <v>08</v>
      </c>
      <c r="D6210" s="147">
        <v>20150806</v>
      </c>
      <c r="E6210" s="6" t="s">
        <v>64</v>
      </c>
      <c r="F6210" s="6" t="s">
        <v>55</v>
      </c>
      <c r="G6210" s="57">
        <v>6069361</v>
      </c>
      <c r="H6210" s="8">
        <v>4239.03</v>
      </c>
      <c r="I6210" s="9">
        <v>0.69840000000000002</v>
      </c>
      <c r="J6210" s="32">
        <v>1.17E-2</v>
      </c>
      <c r="K6210" s="9">
        <v>5.9900000000000002E-2</v>
      </c>
      <c r="L6210" s="31">
        <v>70713</v>
      </c>
    </row>
    <row r="6211" spans="1:12" x14ac:dyDescent="0.3">
      <c r="A6211" s="1" t="str">
        <f>VLOOKUP(F6211,Sheet2!A:C,2,FALSE)</f>
        <v>结果页</v>
      </c>
      <c r="B6211" s="1" t="str">
        <f>VLOOKUP(E6211,[1]Sheet4!A:B,2,FALSE)</f>
        <v>SDK</v>
      </c>
      <c r="C6211" s="1" t="str">
        <f t="shared" si="68"/>
        <v>08</v>
      </c>
      <c r="D6211" s="147">
        <v>20150806</v>
      </c>
      <c r="E6211" s="6" t="s">
        <v>64</v>
      </c>
      <c r="F6211" s="6" t="s">
        <v>61</v>
      </c>
      <c r="G6211" s="57">
        <v>6702787</v>
      </c>
      <c r="H6211" s="8">
        <v>5743.64</v>
      </c>
      <c r="I6211" s="9">
        <v>0.8569</v>
      </c>
      <c r="J6211" s="32">
        <v>1.2800000000000001E-2</v>
      </c>
      <c r="K6211" s="9">
        <v>6.6799999999999998E-2</v>
      </c>
      <c r="L6211" s="31">
        <v>86013</v>
      </c>
    </row>
    <row r="6212" spans="1:12" x14ac:dyDescent="0.3">
      <c r="A6212" s="1" t="str">
        <f>VLOOKUP(F6212,Sheet2!A:C,2,FALSE)</f>
        <v>充电屏保</v>
      </c>
      <c r="B6212" s="1" t="str">
        <f>VLOOKUP(E6212,[1]Sheet4!A:B,2,FALSE)</f>
        <v>SDK</v>
      </c>
      <c r="C6212" s="1" t="str">
        <f t="shared" si="68"/>
        <v>08</v>
      </c>
      <c r="D6212" s="147">
        <v>20150806</v>
      </c>
      <c r="E6212" s="6" t="s">
        <v>64</v>
      </c>
      <c r="F6212" s="6" t="s">
        <v>65</v>
      </c>
      <c r="G6212" s="57">
        <v>27293493</v>
      </c>
      <c r="H6212" s="8">
        <v>18325.580000000002</v>
      </c>
      <c r="I6212" s="9">
        <v>0.6714</v>
      </c>
      <c r="J6212" s="32">
        <v>9.4000000000000004E-3</v>
      </c>
      <c r="K6212" s="9">
        <v>7.1400000000000005E-2</v>
      </c>
      <c r="L6212" s="31">
        <v>256498</v>
      </c>
    </row>
    <row r="6213" spans="1:12" x14ac:dyDescent="0.3">
      <c r="A6213" s="1" t="str">
        <f>VLOOKUP(F6213,Sheet2!A:C,2,FALSE)</f>
        <v>其他</v>
      </c>
      <c r="B6213" s="1" t="str">
        <f>VLOOKUP(E6213,[1]Sheet4!A:B,2,FALSE)</f>
        <v>SDK</v>
      </c>
      <c r="C6213" s="1" t="str">
        <f t="shared" si="68"/>
        <v>08</v>
      </c>
      <c r="D6213" s="147">
        <v>20150807</v>
      </c>
      <c r="E6213" s="6" t="s">
        <v>94</v>
      </c>
      <c r="F6213" s="6" t="s">
        <v>55</v>
      </c>
      <c r="G6213" s="57">
        <v>483603</v>
      </c>
      <c r="H6213" s="8">
        <v>107.08</v>
      </c>
      <c r="I6213" s="9">
        <v>0.22140000000000001</v>
      </c>
      <c r="J6213" s="32">
        <v>8.6E-3</v>
      </c>
      <c r="K6213" s="9">
        <v>2.58E-2</v>
      </c>
      <c r="L6213" s="31">
        <v>4148</v>
      </c>
    </row>
    <row r="6214" spans="1:12" x14ac:dyDescent="0.3">
      <c r="A6214" s="1" t="str">
        <f>VLOOKUP(F6214,Sheet2!A:C,2,FALSE)</f>
        <v>其他</v>
      </c>
      <c r="B6214" s="1" t="str">
        <f>VLOOKUP(E6214,[1]Sheet4!A:B,2,FALSE)</f>
        <v>SDK</v>
      </c>
      <c r="C6214" s="1" t="str">
        <f t="shared" si="68"/>
        <v>08</v>
      </c>
      <c r="D6214" s="147">
        <v>20150807</v>
      </c>
      <c r="E6214" s="6" t="s">
        <v>94</v>
      </c>
      <c r="F6214" s="6" t="s">
        <v>59</v>
      </c>
      <c r="G6214" s="57">
        <v>3622565</v>
      </c>
      <c r="H6214" s="8">
        <v>1396.735506</v>
      </c>
      <c r="I6214" s="9">
        <v>0.3856</v>
      </c>
      <c r="J6214" s="32">
        <v>6.1999999999999998E-3</v>
      </c>
      <c r="K6214" s="9">
        <v>6.2100000000000002E-2</v>
      </c>
      <c r="L6214" s="31">
        <v>22500</v>
      </c>
    </row>
    <row r="6215" spans="1:12" x14ac:dyDescent="0.3">
      <c r="A6215" s="1" t="str">
        <f>VLOOKUP(F6215,Sheet2!A:C,2,FALSE)</f>
        <v>其他</v>
      </c>
      <c r="B6215" s="1" t="str">
        <f>VLOOKUP(E6215,[1]Sheet4!A:B,2,FALSE)</f>
        <v>SDK</v>
      </c>
      <c r="C6215" s="1" t="str">
        <f t="shared" si="68"/>
        <v>08</v>
      </c>
      <c r="D6215" s="147">
        <v>20150807</v>
      </c>
      <c r="E6215" s="6" t="s">
        <v>94</v>
      </c>
      <c r="F6215" s="6" t="s">
        <v>41</v>
      </c>
      <c r="G6215" s="57">
        <v>9111645</v>
      </c>
      <c r="H6215" s="8">
        <v>651.66709900000001</v>
      </c>
      <c r="I6215" s="9">
        <v>7.1499999999999994E-2</v>
      </c>
      <c r="J6215" s="32">
        <v>3.3E-3</v>
      </c>
      <c r="K6215" s="9">
        <v>2.1700000000000001E-2</v>
      </c>
      <c r="L6215" s="31">
        <v>30057</v>
      </c>
    </row>
    <row r="6216" spans="1:12" x14ac:dyDescent="0.3">
      <c r="A6216" s="1" t="str">
        <f>VLOOKUP(F6216,Sheet2!A:C,2,FALSE)</f>
        <v>结果页</v>
      </c>
      <c r="B6216" s="1" t="str">
        <f>VLOOKUP(E6216,[1]Sheet4!A:B,2,FALSE)</f>
        <v>API</v>
      </c>
      <c r="C6216" s="1" t="str">
        <f t="shared" si="68"/>
        <v>08</v>
      </c>
      <c r="D6216" s="147">
        <v>20150807</v>
      </c>
      <c r="E6216" s="6" t="s">
        <v>60</v>
      </c>
      <c r="F6216" s="6" t="s">
        <v>62</v>
      </c>
      <c r="G6216" s="57">
        <v>462216</v>
      </c>
      <c r="H6216" s="8">
        <v>384.21</v>
      </c>
      <c r="I6216" s="9">
        <v>0.83120000000000005</v>
      </c>
      <c r="J6216" s="32">
        <v>7.4999999999999997E-3</v>
      </c>
      <c r="K6216" s="9">
        <v>0.1105</v>
      </c>
      <c r="L6216" s="31">
        <v>3476</v>
      </c>
    </row>
    <row r="6217" spans="1:12" x14ac:dyDescent="0.3">
      <c r="A6217" s="1" t="str">
        <f>VLOOKUP(F6217,Sheet2!A:C,2,FALSE)</f>
        <v>结果页</v>
      </c>
      <c r="B6217" s="1" t="str">
        <f>VLOOKUP(E6217,[1]Sheet4!A:B,2,FALSE)</f>
        <v>API</v>
      </c>
      <c r="C6217" s="1" t="str">
        <f t="shared" si="68"/>
        <v>08</v>
      </c>
      <c r="D6217" s="147">
        <v>20150807</v>
      </c>
      <c r="E6217" s="6" t="s">
        <v>60</v>
      </c>
      <c r="F6217" s="6" t="s">
        <v>63</v>
      </c>
      <c r="G6217" s="57">
        <v>54411</v>
      </c>
      <c r="H6217" s="8">
        <v>53.65</v>
      </c>
      <c r="I6217" s="9">
        <v>0.98599999999999999</v>
      </c>
      <c r="J6217" s="32">
        <v>1.12E-2</v>
      </c>
      <c r="K6217" s="9">
        <v>8.8099999999999998E-2</v>
      </c>
      <c r="L6217" s="31">
        <v>609</v>
      </c>
    </row>
    <row r="6218" spans="1:12" x14ac:dyDescent="0.3">
      <c r="A6218" s="1" t="str">
        <f>VLOOKUP(F6218,Sheet2!A:C,2,FALSE)</f>
        <v>结果页</v>
      </c>
      <c r="B6218" s="1" t="str">
        <f>VLOOKUP(E6218,[1]Sheet4!A:B,2,FALSE)</f>
        <v>API</v>
      </c>
      <c r="C6218" s="1" t="str">
        <f t="shared" si="68"/>
        <v>08</v>
      </c>
      <c r="D6218" s="147">
        <v>20150807</v>
      </c>
      <c r="E6218" s="6" t="s">
        <v>60</v>
      </c>
      <c r="F6218" s="6" t="s">
        <v>61</v>
      </c>
      <c r="G6218" s="57">
        <v>88811</v>
      </c>
      <c r="H6218" s="8">
        <v>117.5</v>
      </c>
      <c r="I6218" s="9">
        <v>1.323</v>
      </c>
      <c r="J6218" s="32">
        <v>1.6E-2</v>
      </c>
      <c r="K6218" s="9">
        <v>8.2900000000000001E-2</v>
      </c>
      <c r="L6218" s="31">
        <v>1418</v>
      </c>
    </row>
    <row r="6219" spans="1:12" x14ac:dyDescent="0.3">
      <c r="A6219" s="1" t="str">
        <f>VLOOKUP(F6219,Sheet2!A:C,2,FALSE)</f>
        <v>其他</v>
      </c>
      <c r="B6219" s="1" t="str">
        <f>VLOOKUP(E6219,[1]Sheet4!A:B,2,FALSE)</f>
        <v>API</v>
      </c>
      <c r="C6219" s="1" t="str">
        <f t="shared" si="68"/>
        <v>08</v>
      </c>
      <c r="D6219" s="147">
        <v>20150807</v>
      </c>
      <c r="E6219" s="6" t="s">
        <v>60</v>
      </c>
      <c r="F6219" s="6" t="s">
        <v>41</v>
      </c>
      <c r="G6219" s="57">
        <v>16137</v>
      </c>
      <c r="H6219" s="8">
        <v>3.37</v>
      </c>
      <c r="I6219" s="9">
        <v>0.20880000000000001</v>
      </c>
      <c r="J6219" s="32">
        <v>7.4000000000000003E-3</v>
      </c>
      <c r="K6219" s="9">
        <v>2.8299999999999999E-2</v>
      </c>
      <c r="L6219" s="31">
        <v>119</v>
      </c>
    </row>
    <row r="6220" spans="1:12" x14ac:dyDescent="0.3">
      <c r="A6220" s="1" t="str">
        <f>VLOOKUP(F6220,Sheet2!A:C,2,FALSE)</f>
        <v>结果页</v>
      </c>
      <c r="B6220" s="1" t="str">
        <f>VLOOKUP(E6220,[1]Sheet4!A:B,2,FALSE)</f>
        <v>API</v>
      </c>
      <c r="C6220" s="1" t="str">
        <f t="shared" si="68"/>
        <v>08</v>
      </c>
      <c r="D6220" s="147">
        <v>20150807</v>
      </c>
      <c r="E6220" s="6" t="s">
        <v>74</v>
      </c>
      <c r="F6220" s="6" t="s">
        <v>61</v>
      </c>
      <c r="G6220" s="57">
        <v>2470312</v>
      </c>
      <c r="H6220" s="8">
        <v>3034.39</v>
      </c>
      <c r="I6220" s="9">
        <v>1.23</v>
      </c>
      <c r="J6220" s="32">
        <v>1.9300000000000001E-2</v>
      </c>
      <c r="K6220" s="9"/>
      <c r="L6220" s="29">
        <v>47696</v>
      </c>
    </row>
    <row r="6221" spans="1:12" x14ac:dyDescent="0.3">
      <c r="A6221" s="1" t="str">
        <f>VLOOKUP(F6221,Sheet2!A:C,2,FALSE)</f>
        <v>结果页</v>
      </c>
      <c r="B6221" s="1" t="str">
        <f>VLOOKUP(E6221,[1]Sheet4!A:B,2,FALSE)</f>
        <v>API</v>
      </c>
      <c r="C6221" s="1" t="str">
        <f t="shared" si="68"/>
        <v>08</v>
      </c>
      <c r="D6221" s="147">
        <v>20150807</v>
      </c>
      <c r="E6221" s="6" t="s">
        <v>74</v>
      </c>
      <c r="F6221" s="6" t="s">
        <v>63</v>
      </c>
      <c r="G6221" s="57">
        <v>461915</v>
      </c>
      <c r="H6221" s="8">
        <v>341.72</v>
      </c>
      <c r="I6221" s="9">
        <v>0.74</v>
      </c>
      <c r="J6221" s="32">
        <v>9.1999999999999998E-3</v>
      </c>
      <c r="K6221" s="9"/>
      <c r="L6221" s="29">
        <v>4262</v>
      </c>
    </row>
    <row r="6222" spans="1:12" x14ac:dyDescent="0.3">
      <c r="A6222" s="1" t="str">
        <f>VLOOKUP(F6222,Sheet2!A:C,2,FALSE)</f>
        <v>其他</v>
      </c>
      <c r="B6222" s="1" t="str">
        <f>VLOOKUP(E6222,[1]Sheet4!A:B,2,FALSE)</f>
        <v>API</v>
      </c>
      <c r="C6222" s="1" t="str">
        <f t="shared" si="68"/>
        <v>08</v>
      </c>
      <c r="D6222" s="147">
        <v>20150807</v>
      </c>
      <c r="E6222" s="6" t="s">
        <v>74</v>
      </c>
      <c r="F6222" s="6" t="s">
        <v>41</v>
      </c>
      <c r="G6222" s="57">
        <v>96563</v>
      </c>
      <c r="H6222" s="8">
        <v>588.45000000000005</v>
      </c>
      <c r="I6222" s="9">
        <v>6.09</v>
      </c>
      <c r="J6222" s="32"/>
      <c r="K6222" s="9"/>
      <c r="L6222" s="31"/>
    </row>
    <row r="6223" spans="1:12" x14ac:dyDescent="0.3">
      <c r="A6223" s="1" t="e">
        <f>VLOOKUP(F6223,Sheet2!A:C,2,FALSE)</f>
        <v>#N/A</v>
      </c>
      <c r="B6223" s="1" t="str">
        <f>VLOOKUP(E6223,[1]Sheet4!A:B,2,FALSE)</f>
        <v>SDK</v>
      </c>
      <c r="C6223" s="1" t="str">
        <f t="shared" si="68"/>
        <v>08</v>
      </c>
      <c r="D6223" s="147">
        <v>20150807</v>
      </c>
      <c r="E6223" s="6" t="s">
        <v>64</v>
      </c>
      <c r="F6223" s="6" t="s">
        <v>144</v>
      </c>
      <c r="G6223" s="57">
        <v>61520</v>
      </c>
      <c r="H6223" s="8">
        <v>36.6</v>
      </c>
      <c r="I6223" s="9">
        <v>0.59489999999999998</v>
      </c>
      <c r="J6223" s="32">
        <v>1.5100000000000001E-2</v>
      </c>
      <c r="K6223" s="9">
        <v>3.9399999999999998E-2</v>
      </c>
      <c r="L6223" s="31">
        <v>929</v>
      </c>
    </row>
    <row r="6224" spans="1:12" x14ac:dyDescent="0.3">
      <c r="A6224" s="1" t="e">
        <f>VLOOKUP(F6224,Sheet2!A:C,2,FALSE)</f>
        <v>#N/A</v>
      </c>
      <c r="B6224" s="1" t="str">
        <f>VLOOKUP(E6224,[1]Sheet4!A:B,2,FALSE)</f>
        <v>SDK</v>
      </c>
      <c r="C6224" s="1" t="str">
        <f t="shared" si="68"/>
        <v>08</v>
      </c>
      <c r="D6224" s="147">
        <v>20150807</v>
      </c>
      <c r="E6224" s="6" t="s">
        <v>64</v>
      </c>
      <c r="F6224" s="6" t="s">
        <v>145</v>
      </c>
      <c r="G6224" s="57">
        <v>1264</v>
      </c>
      <c r="H6224" s="8">
        <v>0.27</v>
      </c>
      <c r="I6224" s="9">
        <v>0.21360000000000001</v>
      </c>
      <c r="J6224" s="32">
        <v>7.9000000000000008E-3</v>
      </c>
      <c r="K6224" s="9">
        <v>2.7E-2</v>
      </c>
      <c r="L6224" s="31">
        <v>10</v>
      </c>
    </row>
    <row r="6225" spans="1:12" x14ac:dyDescent="0.3">
      <c r="A6225" s="1" t="str">
        <f>VLOOKUP(F6225,Sheet2!A:C,2,FALSE)</f>
        <v>其他</v>
      </c>
      <c r="B6225" s="1" t="str">
        <f>VLOOKUP(E6225,[1]Sheet4!A:B,2,FALSE)</f>
        <v>SDK</v>
      </c>
      <c r="C6225" s="1" t="str">
        <f t="shared" si="68"/>
        <v>08</v>
      </c>
      <c r="D6225" s="147">
        <v>20150807</v>
      </c>
      <c r="E6225" s="6" t="s">
        <v>64</v>
      </c>
      <c r="F6225" s="6" t="s">
        <v>59</v>
      </c>
      <c r="G6225" s="57">
        <v>9573239</v>
      </c>
      <c r="H6225" s="8">
        <v>2710.82</v>
      </c>
      <c r="I6225" s="9">
        <v>0.28320000000000001</v>
      </c>
      <c r="J6225" s="32">
        <v>8.9999999999999993E-3</v>
      </c>
      <c r="K6225" s="9">
        <v>3.1399999999999997E-2</v>
      </c>
      <c r="L6225" s="31">
        <v>86429</v>
      </c>
    </row>
    <row r="6226" spans="1:12" x14ac:dyDescent="0.3">
      <c r="A6226" s="1" t="str">
        <f>VLOOKUP(F6226,Sheet2!A:C,2,FALSE)</f>
        <v>其他</v>
      </c>
      <c r="B6226" s="1" t="str">
        <f>VLOOKUP(E6226,[1]Sheet4!A:B,2,FALSE)</f>
        <v>SDK</v>
      </c>
      <c r="C6226" s="1" t="str">
        <f t="shared" si="68"/>
        <v>08</v>
      </c>
      <c r="D6226" s="147">
        <v>20150807</v>
      </c>
      <c r="E6226" s="6" t="s">
        <v>64</v>
      </c>
      <c r="F6226" s="6" t="s">
        <v>41</v>
      </c>
      <c r="G6226" s="57">
        <v>32735583</v>
      </c>
      <c r="H6226" s="8">
        <v>6121.57</v>
      </c>
      <c r="I6226" s="9">
        <v>0.187</v>
      </c>
      <c r="J6226" s="32">
        <v>7.7000000000000002E-3</v>
      </c>
      <c r="K6226" s="9">
        <v>2.4400000000000002E-2</v>
      </c>
      <c r="L6226" s="31">
        <v>250558</v>
      </c>
    </row>
    <row r="6227" spans="1:12" x14ac:dyDescent="0.3">
      <c r="A6227" s="1" t="str">
        <f>VLOOKUP(F6227,Sheet2!A:C,2,FALSE)</f>
        <v>其他</v>
      </c>
      <c r="B6227" s="1" t="str">
        <f>VLOOKUP(E6227,[1]Sheet4!A:B,2,FALSE)</f>
        <v>SDK</v>
      </c>
      <c r="C6227" s="1" t="str">
        <f t="shared" si="68"/>
        <v>08</v>
      </c>
      <c r="D6227" s="147">
        <v>20150807</v>
      </c>
      <c r="E6227" s="6" t="s">
        <v>64</v>
      </c>
      <c r="F6227" s="6" t="s">
        <v>73</v>
      </c>
      <c r="G6227" s="57">
        <v>305888</v>
      </c>
      <c r="H6227" s="8">
        <v>214.99</v>
      </c>
      <c r="I6227" s="9">
        <v>0.70279999999999998</v>
      </c>
      <c r="J6227" s="32">
        <v>3.39E-2</v>
      </c>
      <c r="K6227" s="9">
        <v>2.07E-2</v>
      </c>
      <c r="L6227" s="31">
        <v>10374</v>
      </c>
    </row>
    <row r="6228" spans="1:12" x14ac:dyDescent="0.3">
      <c r="A6228" s="1" t="str">
        <f>VLOOKUP(F6228,Sheet2!A:C,2,FALSE)</f>
        <v>结果页</v>
      </c>
      <c r="B6228" s="1" t="str">
        <f>VLOOKUP(E6228,[1]Sheet4!A:B,2,FALSE)</f>
        <v>SDK</v>
      </c>
      <c r="C6228" s="1" t="str">
        <f t="shared" si="68"/>
        <v>08</v>
      </c>
      <c r="D6228" s="147">
        <v>20150807</v>
      </c>
      <c r="E6228" s="6" t="s">
        <v>64</v>
      </c>
      <c r="F6228" s="6" t="s">
        <v>62</v>
      </c>
      <c r="G6228" s="57">
        <v>31220149</v>
      </c>
      <c r="H6228" s="8">
        <v>44469.57</v>
      </c>
      <c r="I6228" s="9">
        <v>1.4244000000000001</v>
      </c>
      <c r="J6228" s="32">
        <v>1.67E-2</v>
      </c>
      <c r="K6228" s="9">
        <v>8.5300000000000001E-2</v>
      </c>
      <c r="L6228" s="31">
        <v>521514</v>
      </c>
    </row>
    <row r="6229" spans="1:12" x14ac:dyDescent="0.3">
      <c r="A6229" s="1" t="str">
        <f>VLOOKUP(F6229,Sheet2!A:C,2,FALSE)</f>
        <v>其他</v>
      </c>
      <c r="B6229" s="1" t="str">
        <f>VLOOKUP(E6229,[1]Sheet4!A:B,2,FALSE)</f>
        <v>SDK</v>
      </c>
      <c r="C6229" s="1" t="str">
        <f t="shared" si="68"/>
        <v>08</v>
      </c>
      <c r="D6229" s="147">
        <v>20150807</v>
      </c>
      <c r="E6229" s="6" t="s">
        <v>64</v>
      </c>
      <c r="F6229" s="6" t="s">
        <v>69</v>
      </c>
      <c r="G6229" s="57">
        <v>474494</v>
      </c>
      <c r="H6229" s="8">
        <v>2138.9699999999998</v>
      </c>
      <c r="I6229" s="9">
        <v>4.5079000000000002</v>
      </c>
      <c r="J6229" s="32">
        <v>2.6700000000000002E-2</v>
      </c>
      <c r="K6229" s="9">
        <v>0.1686</v>
      </c>
      <c r="L6229" s="31">
        <v>12686</v>
      </c>
    </row>
    <row r="6230" spans="1:12" x14ac:dyDescent="0.3">
      <c r="A6230" s="1" t="str">
        <f>VLOOKUP(F6230,Sheet2!A:C,2,FALSE)</f>
        <v>其他</v>
      </c>
      <c r="B6230" s="1" t="str">
        <f>VLOOKUP(E6230,[1]Sheet4!A:B,2,FALSE)</f>
        <v>SDK</v>
      </c>
      <c r="C6230" s="1" t="str">
        <f t="shared" si="68"/>
        <v>08</v>
      </c>
      <c r="D6230" s="147">
        <v>20150807</v>
      </c>
      <c r="E6230" s="6" t="s">
        <v>64</v>
      </c>
      <c r="F6230" s="6" t="s">
        <v>110</v>
      </c>
      <c r="H6230" s="8"/>
      <c r="I6230" s="9" t="s">
        <v>146</v>
      </c>
      <c r="J6230" s="32" t="s">
        <v>146</v>
      </c>
      <c r="K6230" s="9" t="s">
        <v>143</v>
      </c>
      <c r="L6230" s="31"/>
    </row>
    <row r="6231" spans="1:12" x14ac:dyDescent="0.3">
      <c r="A6231" s="1" t="str">
        <f>VLOOKUP(F6231,Sheet2!A:C,2,FALSE)</f>
        <v>天气</v>
      </c>
      <c r="B6231" s="1" t="str">
        <f>VLOOKUP(E6231,[1]Sheet4!A:B,2,FALSE)</f>
        <v>SDK</v>
      </c>
      <c r="C6231" s="1" t="str">
        <f t="shared" si="68"/>
        <v>08</v>
      </c>
      <c r="D6231" s="147">
        <v>20150807</v>
      </c>
      <c r="E6231" s="6" t="s">
        <v>64</v>
      </c>
      <c r="F6231" s="6" t="s">
        <v>111</v>
      </c>
      <c r="G6231" s="57">
        <v>60</v>
      </c>
      <c r="H6231" s="8">
        <v>0.48</v>
      </c>
      <c r="I6231" s="9">
        <v>8</v>
      </c>
      <c r="J6231" s="32"/>
      <c r="K6231" s="9" t="s">
        <v>143</v>
      </c>
      <c r="L6231" s="31"/>
    </row>
    <row r="6232" spans="1:12" x14ac:dyDescent="0.3">
      <c r="A6232" s="1" t="str">
        <f>VLOOKUP(F6232,Sheet2!A:C,2,FALSE)</f>
        <v>其他</v>
      </c>
      <c r="B6232" s="1" t="str">
        <f>VLOOKUP(E6232,[1]Sheet4!A:B,2,FALSE)</f>
        <v>SDK</v>
      </c>
      <c r="C6232" s="1" t="str">
        <f t="shared" si="68"/>
        <v>08</v>
      </c>
      <c r="D6232" s="147">
        <v>20150807</v>
      </c>
      <c r="E6232" s="6" t="s">
        <v>64</v>
      </c>
      <c r="F6232" s="6" t="s">
        <v>68</v>
      </c>
      <c r="G6232" s="57">
        <v>557358</v>
      </c>
      <c r="H6232" s="8">
        <v>802.71</v>
      </c>
      <c r="I6232" s="9">
        <v>1.4401999999999999</v>
      </c>
      <c r="J6232" s="32">
        <v>1.95E-2</v>
      </c>
      <c r="K6232" s="9">
        <v>7.3999999999999996E-2</v>
      </c>
      <c r="L6232" s="31">
        <v>10854</v>
      </c>
    </row>
    <row r="6233" spans="1:12" x14ac:dyDescent="0.3">
      <c r="A6233" s="1" t="str">
        <f>VLOOKUP(F6233,Sheet2!A:C,2,FALSE)</f>
        <v>充电屏保</v>
      </c>
      <c r="B6233" s="1" t="str">
        <f>VLOOKUP(E6233,[1]Sheet4!A:B,2,FALSE)</f>
        <v>SDK</v>
      </c>
      <c r="C6233" s="1" t="str">
        <f t="shared" si="68"/>
        <v>08</v>
      </c>
      <c r="D6233" s="147">
        <v>20150807</v>
      </c>
      <c r="E6233" s="6" t="s">
        <v>64</v>
      </c>
      <c r="F6233" s="6" t="s">
        <v>67</v>
      </c>
      <c r="G6233" s="57">
        <v>431616761</v>
      </c>
      <c r="H6233" s="8">
        <v>161598.46</v>
      </c>
      <c r="I6233" s="9">
        <v>0.37440000000000001</v>
      </c>
      <c r="J6233" s="32">
        <v>1.2E-2</v>
      </c>
      <c r="K6233" s="9">
        <v>3.1099999999999999E-2</v>
      </c>
      <c r="L6233" s="31">
        <v>5193391</v>
      </c>
    </row>
    <row r="6234" spans="1:12" x14ac:dyDescent="0.3">
      <c r="A6234" s="1" t="str">
        <f>VLOOKUP(F6234,Sheet2!A:C,2,FALSE)</f>
        <v>其他</v>
      </c>
      <c r="B6234" s="1" t="str">
        <f>VLOOKUP(E6234,[1]Sheet4!A:B,2,FALSE)</f>
        <v>SDK</v>
      </c>
      <c r="C6234" s="1" t="str">
        <f t="shared" si="68"/>
        <v>08</v>
      </c>
      <c r="D6234" s="147">
        <v>20150807</v>
      </c>
      <c r="E6234" s="6" t="s">
        <v>64</v>
      </c>
      <c r="F6234" s="6" t="s">
        <v>76</v>
      </c>
      <c r="G6234" s="57">
        <v>264302</v>
      </c>
      <c r="H6234" s="8">
        <v>613.52</v>
      </c>
      <c r="I6234" s="9">
        <v>2.3212999999999999</v>
      </c>
      <c r="J6234" s="32">
        <v>1.9699999999999999E-2</v>
      </c>
      <c r="K6234" s="9">
        <v>0.1178</v>
      </c>
      <c r="L6234" s="31">
        <v>5207</v>
      </c>
    </row>
    <row r="6235" spans="1:12" x14ac:dyDescent="0.3">
      <c r="A6235" s="1" t="str">
        <f>VLOOKUP(F6235,Sheet2!A:C,2,FALSE)</f>
        <v>Applock</v>
      </c>
      <c r="B6235" s="1" t="str">
        <f>VLOOKUP(E6235,[1]Sheet4!A:B,2,FALSE)</f>
        <v>SDK</v>
      </c>
      <c r="C6235" s="1" t="str">
        <f t="shared" si="68"/>
        <v>08</v>
      </c>
      <c r="D6235" s="147">
        <v>20150807</v>
      </c>
      <c r="E6235" s="6" t="s">
        <v>64</v>
      </c>
      <c r="F6235" s="6" t="s">
        <v>66</v>
      </c>
      <c r="G6235" s="57">
        <v>174794094</v>
      </c>
      <c r="H6235" s="8">
        <v>48415.06</v>
      </c>
      <c r="I6235" s="9">
        <v>0.27700000000000002</v>
      </c>
      <c r="J6235" s="32">
        <v>1.14E-2</v>
      </c>
      <c r="K6235" s="9">
        <v>2.4400000000000002E-2</v>
      </c>
      <c r="L6235" s="31">
        <v>1984852</v>
      </c>
    </row>
    <row r="6236" spans="1:12" x14ac:dyDescent="0.3">
      <c r="A6236" s="1" t="str">
        <f>VLOOKUP(F6236,Sheet2!A:C,2,FALSE)</f>
        <v>结果页</v>
      </c>
      <c r="B6236" s="1" t="str">
        <f>VLOOKUP(E6236,[1]Sheet4!A:B,2,FALSE)</f>
        <v>SDK</v>
      </c>
      <c r="C6236" s="1" t="str">
        <f t="shared" si="68"/>
        <v>08</v>
      </c>
      <c r="D6236" s="147">
        <v>20150807</v>
      </c>
      <c r="E6236" s="6" t="s">
        <v>64</v>
      </c>
      <c r="F6236" s="6" t="s">
        <v>63</v>
      </c>
      <c r="G6236" s="57">
        <v>16351749</v>
      </c>
      <c r="H6236" s="8">
        <v>31600.63</v>
      </c>
      <c r="I6236" s="9">
        <v>1.9326000000000001</v>
      </c>
      <c r="J6236" s="32">
        <v>2.5000000000000001E-2</v>
      </c>
      <c r="K6236" s="9">
        <v>7.7200000000000005E-2</v>
      </c>
      <c r="L6236" s="31">
        <v>409222</v>
      </c>
    </row>
    <row r="6237" spans="1:12" x14ac:dyDescent="0.3">
      <c r="A6237" s="1" t="str">
        <f>VLOOKUP(F6237,Sheet2!A:C,2,FALSE)</f>
        <v>天气</v>
      </c>
      <c r="B6237" s="1" t="str">
        <f>VLOOKUP(E6237,[1]Sheet4!A:B,2,FALSE)</f>
        <v>SDK</v>
      </c>
      <c r="C6237" s="1" t="str">
        <f t="shared" si="68"/>
        <v>08</v>
      </c>
      <c r="D6237" s="147">
        <v>20150807</v>
      </c>
      <c r="E6237" s="6" t="s">
        <v>64</v>
      </c>
      <c r="F6237" s="6" t="s">
        <v>109</v>
      </c>
      <c r="G6237" s="57">
        <v>47824</v>
      </c>
      <c r="H6237" s="8">
        <v>87.81</v>
      </c>
      <c r="I6237" s="9">
        <v>1.8361000000000001</v>
      </c>
      <c r="J6237" s="32">
        <v>2.5000000000000001E-2</v>
      </c>
      <c r="K6237" s="9">
        <v>7.3400000000000007E-2</v>
      </c>
      <c r="L6237" s="31">
        <v>1197</v>
      </c>
    </row>
    <row r="6238" spans="1:12" x14ac:dyDescent="0.3">
      <c r="A6238" s="1" t="str">
        <f>VLOOKUP(F6238,Sheet2!A:C,2,FALSE)</f>
        <v>充电屏保</v>
      </c>
      <c r="B6238" s="1" t="str">
        <f>VLOOKUP(E6238,[1]Sheet4!A:B,2,FALSE)</f>
        <v>SDK</v>
      </c>
      <c r="C6238" s="1" t="str">
        <f t="shared" si="68"/>
        <v>08</v>
      </c>
      <c r="D6238" s="147">
        <v>20150807</v>
      </c>
      <c r="E6238" s="6" t="s">
        <v>64</v>
      </c>
      <c r="F6238" s="6" t="s">
        <v>72</v>
      </c>
      <c r="G6238" s="57">
        <v>63036175</v>
      </c>
      <c r="H6238" s="8">
        <v>23279.29</v>
      </c>
      <c r="I6238" s="9">
        <v>0.36930000000000002</v>
      </c>
      <c r="J6238" s="32">
        <v>1.03E-2</v>
      </c>
      <c r="K6238" s="9">
        <v>3.5900000000000001E-2</v>
      </c>
      <c r="L6238" s="31">
        <v>648490</v>
      </c>
    </row>
    <row r="6239" spans="1:12" x14ac:dyDescent="0.3">
      <c r="A6239" s="1" t="str">
        <f>VLOOKUP(F6239,Sheet2!A:C,2,FALSE)</f>
        <v>Applock</v>
      </c>
      <c r="B6239" s="1" t="str">
        <f>VLOOKUP(E6239,[1]Sheet4!A:B,2,FALSE)</f>
        <v>SDK</v>
      </c>
      <c r="C6239" s="1" t="str">
        <f t="shared" si="68"/>
        <v>08</v>
      </c>
      <c r="D6239" s="147">
        <v>20150807</v>
      </c>
      <c r="E6239" s="6" t="s">
        <v>64</v>
      </c>
      <c r="F6239" s="6" t="s">
        <v>71</v>
      </c>
      <c r="G6239" s="57">
        <v>386305337</v>
      </c>
      <c r="H6239" s="8">
        <v>209042.02</v>
      </c>
      <c r="I6239" s="9">
        <v>0.54110000000000003</v>
      </c>
      <c r="J6239" s="32">
        <v>1.0699999999999999E-2</v>
      </c>
      <c r="K6239" s="9">
        <v>5.0700000000000002E-2</v>
      </c>
      <c r="L6239" s="31">
        <v>4126643</v>
      </c>
    </row>
    <row r="6240" spans="1:12" x14ac:dyDescent="0.3">
      <c r="A6240" s="1" t="str">
        <f>VLOOKUP(F6240,Sheet2!A:C,2,FALSE)</f>
        <v>其他</v>
      </c>
      <c r="B6240" s="1" t="str">
        <f>VLOOKUP(E6240,[1]Sheet4!A:B,2,FALSE)</f>
        <v>SDK</v>
      </c>
      <c r="C6240" s="1" t="str">
        <f t="shared" si="68"/>
        <v>08</v>
      </c>
      <c r="D6240" s="147">
        <v>20150807</v>
      </c>
      <c r="E6240" s="6" t="s">
        <v>64</v>
      </c>
      <c r="F6240" s="6" t="s">
        <v>70</v>
      </c>
      <c r="G6240" s="57">
        <v>2999053</v>
      </c>
      <c r="H6240" s="8">
        <v>947.82</v>
      </c>
      <c r="I6240" s="9">
        <v>0.316</v>
      </c>
      <c r="J6240" s="32">
        <v>4.1000000000000003E-3</v>
      </c>
      <c r="K6240" s="9">
        <v>7.6700000000000004E-2</v>
      </c>
      <c r="L6240" s="31">
        <v>12352</v>
      </c>
    </row>
    <row r="6241" spans="1:12" x14ac:dyDescent="0.3">
      <c r="A6241" s="1" t="str">
        <f>VLOOKUP(F6241,Sheet2!A:C,2,FALSE)</f>
        <v>天气</v>
      </c>
      <c r="B6241" s="1" t="str">
        <f>VLOOKUP(E6241,[1]Sheet4!A:B,2,FALSE)</f>
        <v>SDK</v>
      </c>
      <c r="C6241" s="1" t="str">
        <f t="shared" si="68"/>
        <v>08</v>
      </c>
      <c r="D6241" s="147">
        <v>20150807</v>
      </c>
      <c r="E6241" s="6" t="s">
        <v>64</v>
      </c>
      <c r="F6241" s="6" t="s">
        <v>107</v>
      </c>
      <c r="G6241" s="57">
        <v>1253139</v>
      </c>
      <c r="H6241" s="8">
        <v>3851.83</v>
      </c>
      <c r="I6241" s="9">
        <v>3.0737000000000001</v>
      </c>
      <c r="J6241" s="32">
        <v>7.9600000000000004E-2</v>
      </c>
      <c r="K6241" s="9">
        <v>3.8600000000000002E-2</v>
      </c>
      <c r="L6241" s="31">
        <v>99753</v>
      </c>
    </row>
    <row r="6242" spans="1:12" x14ac:dyDescent="0.3">
      <c r="A6242" s="1" t="str">
        <f>VLOOKUP(F6242,Sheet2!A:C,2,FALSE)</f>
        <v>其他</v>
      </c>
      <c r="B6242" s="1" t="str">
        <f>VLOOKUP(E6242,[1]Sheet4!A:B,2,FALSE)</f>
        <v>SDK</v>
      </c>
      <c r="C6242" s="1" t="str">
        <f t="shared" si="68"/>
        <v>08</v>
      </c>
      <c r="D6242" s="147">
        <v>20150807</v>
      </c>
      <c r="E6242" s="6" t="s">
        <v>64</v>
      </c>
      <c r="F6242" s="6" t="s">
        <v>75</v>
      </c>
      <c r="G6242" s="57">
        <v>92748</v>
      </c>
      <c r="H6242" s="8">
        <v>1319.7</v>
      </c>
      <c r="I6242" s="9">
        <v>14.228899999999999</v>
      </c>
      <c r="J6242" s="32">
        <v>8.3799999999999999E-2</v>
      </c>
      <c r="K6242" s="9">
        <v>0.16969999999999999</v>
      </c>
      <c r="L6242" s="31">
        <v>7775</v>
      </c>
    </row>
    <row r="6243" spans="1:12" x14ac:dyDescent="0.3">
      <c r="A6243" s="1" t="str">
        <f>VLOOKUP(F6243,Sheet2!A:C,2,FALSE)</f>
        <v>其他</v>
      </c>
      <c r="B6243" s="1" t="str">
        <f>VLOOKUP(E6243,[1]Sheet4!A:B,2,FALSE)</f>
        <v>SDK</v>
      </c>
      <c r="C6243" s="1" t="str">
        <f t="shared" si="68"/>
        <v>08</v>
      </c>
      <c r="D6243" s="147">
        <v>20150807</v>
      </c>
      <c r="E6243" s="6" t="s">
        <v>64</v>
      </c>
      <c r="F6243" s="6" t="s">
        <v>91</v>
      </c>
      <c r="G6243" s="57">
        <v>286167</v>
      </c>
      <c r="H6243" s="8">
        <v>413.46</v>
      </c>
      <c r="I6243" s="9">
        <v>1.4448000000000001</v>
      </c>
      <c r="J6243" s="32">
        <v>3.5900000000000001E-2</v>
      </c>
      <c r="K6243" s="9">
        <v>4.0300000000000002E-2</v>
      </c>
      <c r="L6243" s="31">
        <v>10263</v>
      </c>
    </row>
    <row r="6244" spans="1:12" x14ac:dyDescent="0.3">
      <c r="A6244" s="1" t="str">
        <f>VLOOKUP(F6244,Sheet2!A:C,2,FALSE)</f>
        <v>其他</v>
      </c>
      <c r="B6244" s="1" t="str">
        <f>VLOOKUP(E6244,[1]Sheet4!A:B,2,FALSE)</f>
        <v>SDK</v>
      </c>
      <c r="C6244" s="1" t="str">
        <f t="shared" ref="C6244:C6307" si="69">RIGHT(LEFT(D6244,6),2)</f>
        <v>08</v>
      </c>
      <c r="D6244" s="147">
        <v>20150807</v>
      </c>
      <c r="E6244" s="6" t="s">
        <v>64</v>
      </c>
      <c r="F6244" s="6" t="s">
        <v>55</v>
      </c>
      <c r="G6244" s="57">
        <v>7512947</v>
      </c>
      <c r="H6244" s="8">
        <v>5134.83</v>
      </c>
      <c r="I6244" s="9">
        <v>0.6835</v>
      </c>
      <c r="J6244" s="32">
        <v>1.0999999999999999E-2</v>
      </c>
      <c r="K6244" s="9">
        <v>6.1899999999999997E-2</v>
      </c>
      <c r="L6244" s="31">
        <v>82902</v>
      </c>
    </row>
    <row r="6245" spans="1:12" x14ac:dyDescent="0.3">
      <c r="A6245" s="1" t="str">
        <f>VLOOKUP(F6245,Sheet2!A:C,2,FALSE)</f>
        <v>结果页</v>
      </c>
      <c r="B6245" s="1" t="str">
        <f>VLOOKUP(E6245,[1]Sheet4!A:B,2,FALSE)</f>
        <v>SDK</v>
      </c>
      <c r="C6245" s="1" t="str">
        <f t="shared" si="69"/>
        <v>08</v>
      </c>
      <c r="D6245" s="147">
        <v>20150807</v>
      </c>
      <c r="E6245" s="6" t="s">
        <v>64</v>
      </c>
      <c r="F6245" s="6" t="s">
        <v>61</v>
      </c>
      <c r="G6245" s="57">
        <v>7645356</v>
      </c>
      <c r="H6245" s="8">
        <v>6563.76</v>
      </c>
      <c r="I6245" s="9">
        <v>0.85850000000000004</v>
      </c>
      <c r="J6245" s="32">
        <v>1.29E-2</v>
      </c>
      <c r="K6245" s="9">
        <v>6.6600000000000006E-2</v>
      </c>
      <c r="L6245" s="31">
        <v>98560</v>
      </c>
    </row>
    <row r="6246" spans="1:12" x14ac:dyDescent="0.3">
      <c r="A6246" s="1" t="str">
        <f>VLOOKUP(F6246,Sheet2!A:C,2,FALSE)</f>
        <v>天气</v>
      </c>
      <c r="B6246" s="1" t="str">
        <f>VLOOKUP(E6246,[1]Sheet4!A:B,2,FALSE)</f>
        <v>SDK</v>
      </c>
      <c r="C6246" s="1" t="str">
        <f t="shared" si="69"/>
        <v>08</v>
      </c>
      <c r="D6246" s="147">
        <v>20150807</v>
      </c>
      <c r="E6246" s="6" t="s">
        <v>64</v>
      </c>
      <c r="F6246" s="6" t="s">
        <v>112</v>
      </c>
      <c r="H6246" s="8"/>
      <c r="I6246" s="9" t="s">
        <v>146</v>
      </c>
      <c r="J6246" s="32" t="s">
        <v>146</v>
      </c>
      <c r="K6246" s="9" t="s">
        <v>143</v>
      </c>
      <c r="L6246" s="31"/>
    </row>
    <row r="6247" spans="1:12" x14ac:dyDescent="0.3">
      <c r="A6247" s="1" t="str">
        <f>VLOOKUP(F6247,Sheet2!A:C,2,FALSE)</f>
        <v>充电屏保</v>
      </c>
      <c r="B6247" s="1" t="str">
        <f>VLOOKUP(E6247,[1]Sheet4!A:B,2,FALSE)</f>
        <v>SDK</v>
      </c>
      <c r="C6247" s="1" t="str">
        <f t="shared" si="69"/>
        <v>08</v>
      </c>
      <c r="D6247" s="147">
        <v>20150807</v>
      </c>
      <c r="E6247" s="6" t="s">
        <v>64</v>
      </c>
      <c r="F6247" s="6" t="s">
        <v>65</v>
      </c>
      <c r="G6247" s="57">
        <v>27802976</v>
      </c>
      <c r="H6247" s="8">
        <v>18783.490000000002</v>
      </c>
      <c r="I6247" s="9">
        <v>0.67559999999999998</v>
      </c>
      <c r="J6247" s="32">
        <v>9.4999999999999998E-3</v>
      </c>
      <c r="K6247" s="9">
        <v>7.1300000000000002E-2</v>
      </c>
      <c r="L6247" s="31">
        <v>263268</v>
      </c>
    </row>
    <row r="6248" spans="1:12" x14ac:dyDescent="0.3">
      <c r="A6248" s="1" t="e">
        <f>VLOOKUP(F6248,Sheet2!A:C,2,FALSE)</f>
        <v>#N/A</v>
      </c>
      <c r="B6248" s="1" t="str">
        <f>VLOOKUP(E6248,[1]Sheet4!A:B,2,FALSE)</f>
        <v>SDK</v>
      </c>
      <c r="C6248" s="1" t="str">
        <f t="shared" si="69"/>
        <v>08</v>
      </c>
      <c r="D6248" s="147">
        <v>20150807</v>
      </c>
      <c r="E6248" s="6" t="s">
        <v>64</v>
      </c>
      <c r="F6248" s="6"/>
      <c r="H6248" s="8"/>
      <c r="I6248" s="9" t="s">
        <v>146</v>
      </c>
      <c r="J6248" s="32" t="s">
        <v>146</v>
      </c>
      <c r="K6248" s="9" t="s">
        <v>143</v>
      </c>
      <c r="L6248" s="31"/>
    </row>
    <row r="6249" spans="1:12" x14ac:dyDescent="0.3">
      <c r="A6249" s="1" t="str">
        <f>VLOOKUP(F6249,Sheet2!A:C,2,FALSE)</f>
        <v>其他</v>
      </c>
      <c r="B6249" s="1" t="str">
        <f>VLOOKUP(E6249,[1]Sheet4!A:B,2,FALSE)</f>
        <v>SDK</v>
      </c>
      <c r="C6249" s="1" t="str">
        <f t="shared" si="69"/>
        <v>08</v>
      </c>
      <c r="D6249" s="147">
        <v>20150808</v>
      </c>
      <c r="E6249" s="6" t="s">
        <v>94</v>
      </c>
      <c r="F6249" s="6" t="s">
        <v>55</v>
      </c>
      <c r="G6249" s="57">
        <v>417696</v>
      </c>
      <c r="H6249" s="8">
        <v>93.566452999999996</v>
      </c>
      <c r="I6249" s="9">
        <v>0.224</v>
      </c>
      <c r="J6249" s="32">
        <v>7.9000000000000008E-3</v>
      </c>
      <c r="K6249" s="9">
        <v>2.8500000000000001E-2</v>
      </c>
      <c r="L6249" s="31">
        <v>3286</v>
      </c>
    </row>
    <row r="6250" spans="1:12" x14ac:dyDescent="0.3">
      <c r="A6250" s="1" t="str">
        <f>VLOOKUP(F6250,Sheet2!A:C,2,FALSE)</f>
        <v>其他</v>
      </c>
      <c r="B6250" s="1" t="str">
        <f>VLOOKUP(E6250,[1]Sheet4!A:B,2,FALSE)</f>
        <v>SDK</v>
      </c>
      <c r="C6250" s="1" t="str">
        <f t="shared" si="69"/>
        <v>08</v>
      </c>
      <c r="D6250" s="147">
        <v>20150808</v>
      </c>
      <c r="E6250" s="6" t="s">
        <v>94</v>
      </c>
      <c r="F6250" s="6" t="s">
        <v>59</v>
      </c>
      <c r="G6250" s="57">
        <v>3973475</v>
      </c>
      <c r="H6250" s="8">
        <v>1494.254191</v>
      </c>
      <c r="I6250" s="9">
        <v>0.37609999999999999</v>
      </c>
      <c r="J6250" s="32">
        <v>6.1999999999999998E-3</v>
      </c>
      <c r="K6250" s="9">
        <v>6.1100000000000002E-2</v>
      </c>
      <c r="L6250" s="31">
        <v>24440</v>
      </c>
    </row>
    <row r="6251" spans="1:12" x14ac:dyDescent="0.3">
      <c r="A6251" s="1" t="str">
        <f>VLOOKUP(F6251,Sheet2!A:C,2,FALSE)</f>
        <v>其他</v>
      </c>
      <c r="B6251" s="1" t="str">
        <f>VLOOKUP(E6251,[1]Sheet4!A:B,2,FALSE)</f>
        <v>SDK</v>
      </c>
      <c r="C6251" s="1" t="str">
        <f t="shared" si="69"/>
        <v>08</v>
      </c>
      <c r="D6251" s="147">
        <v>20150808</v>
      </c>
      <c r="E6251" s="6" t="s">
        <v>94</v>
      </c>
      <c r="F6251" s="6" t="s">
        <v>41</v>
      </c>
      <c r="G6251" s="57">
        <v>10142760</v>
      </c>
      <c r="H6251" s="8">
        <v>688.50064599999996</v>
      </c>
      <c r="I6251" s="9">
        <v>6.7900000000000002E-2</v>
      </c>
      <c r="J6251" s="32">
        <v>3.2000000000000002E-3</v>
      </c>
      <c r="K6251" s="9">
        <v>2.1100000000000001E-2</v>
      </c>
      <c r="L6251" s="31">
        <v>32685</v>
      </c>
    </row>
    <row r="6252" spans="1:12" x14ac:dyDescent="0.3">
      <c r="A6252" s="1" t="str">
        <f>VLOOKUP(F6252,Sheet2!A:C,2,FALSE)</f>
        <v>结果页</v>
      </c>
      <c r="B6252" s="1" t="str">
        <f>VLOOKUP(E6252,[1]Sheet4!A:B,2,FALSE)</f>
        <v>API</v>
      </c>
      <c r="C6252" s="1" t="str">
        <f t="shared" si="69"/>
        <v>08</v>
      </c>
      <c r="D6252" s="147">
        <v>20150808</v>
      </c>
      <c r="E6252" s="6" t="s">
        <v>60</v>
      </c>
      <c r="F6252" s="6" t="s">
        <v>62</v>
      </c>
      <c r="G6252" s="57">
        <v>538834</v>
      </c>
      <c r="H6252" s="8">
        <v>466.27</v>
      </c>
      <c r="I6252" s="9">
        <v>0.86529999999999996</v>
      </c>
      <c r="J6252" s="32">
        <v>8.0000000000000002E-3</v>
      </c>
      <c r="K6252" s="9">
        <v>0.1079</v>
      </c>
      <c r="L6252" s="31">
        <v>4321</v>
      </c>
    </row>
    <row r="6253" spans="1:12" x14ac:dyDescent="0.3">
      <c r="A6253" s="1" t="str">
        <f>VLOOKUP(F6253,Sheet2!A:C,2,FALSE)</f>
        <v>结果页</v>
      </c>
      <c r="B6253" s="1" t="str">
        <f>VLOOKUP(E6253,[1]Sheet4!A:B,2,FALSE)</f>
        <v>API</v>
      </c>
      <c r="C6253" s="1" t="str">
        <f t="shared" si="69"/>
        <v>08</v>
      </c>
      <c r="D6253" s="147">
        <v>20150808</v>
      </c>
      <c r="E6253" s="6" t="s">
        <v>60</v>
      </c>
      <c r="F6253" s="6" t="s">
        <v>63</v>
      </c>
      <c r="G6253" s="57">
        <v>66772</v>
      </c>
      <c r="H6253" s="8">
        <v>62.66</v>
      </c>
      <c r="I6253" s="9">
        <v>0.93840000000000001</v>
      </c>
      <c r="J6253" s="32">
        <v>1.23E-2</v>
      </c>
      <c r="K6253" s="9">
        <v>7.6600000000000001E-2</v>
      </c>
      <c r="L6253" s="31">
        <v>818</v>
      </c>
    </row>
    <row r="6254" spans="1:12" x14ac:dyDescent="0.3">
      <c r="A6254" s="1" t="str">
        <f>VLOOKUP(F6254,Sheet2!A:C,2,FALSE)</f>
        <v>结果页</v>
      </c>
      <c r="B6254" s="1" t="str">
        <f>VLOOKUP(E6254,[1]Sheet4!A:B,2,FALSE)</f>
        <v>API</v>
      </c>
      <c r="C6254" s="1" t="str">
        <f t="shared" si="69"/>
        <v>08</v>
      </c>
      <c r="D6254" s="147">
        <v>20150808</v>
      </c>
      <c r="E6254" s="6" t="s">
        <v>60</v>
      </c>
      <c r="F6254" s="6" t="s">
        <v>61</v>
      </c>
      <c r="G6254" s="57">
        <v>100722</v>
      </c>
      <c r="H6254" s="8">
        <v>162.41</v>
      </c>
      <c r="I6254" s="9">
        <v>1.6125</v>
      </c>
      <c r="J6254" s="32">
        <v>1.5900000000000001E-2</v>
      </c>
      <c r="K6254" s="9">
        <v>0.1014</v>
      </c>
      <c r="L6254" s="31">
        <v>1602</v>
      </c>
    </row>
    <row r="6255" spans="1:12" x14ac:dyDescent="0.3">
      <c r="A6255" s="1" t="str">
        <f>VLOOKUP(F6255,Sheet2!A:C,2,FALSE)</f>
        <v>其他</v>
      </c>
      <c r="B6255" s="1" t="str">
        <f>VLOOKUP(E6255,[1]Sheet4!A:B,2,FALSE)</f>
        <v>API</v>
      </c>
      <c r="C6255" s="1" t="str">
        <f t="shared" si="69"/>
        <v>08</v>
      </c>
      <c r="D6255" s="147">
        <v>20150808</v>
      </c>
      <c r="E6255" s="6" t="s">
        <v>60</v>
      </c>
      <c r="F6255" s="6" t="s">
        <v>41</v>
      </c>
      <c r="G6255" s="57">
        <v>18024</v>
      </c>
      <c r="H6255" s="8">
        <v>3.03</v>
      </c>
      <c r="I6255" s="9">
        <v>0.1681</v>
      </c>
      <c r="J6255" s="32">
        <v>7.3000000000000001E-3</v>
      </c>
      <c r="K6255" s="9">
        <v>2.3E-2</v>
      </c>
      <c r="L6255" s="31">
        <v>132</v>
      </c>
    </row>
    <row r="6256" spans="1:12" x14ac:dyDescent="0.3">
      <c r="A6256" s="1" t="str">
        <f>VLOOKUP(F6256,Sheet2!A:C,2,FALSE)</f>
        <v>结果页</v>
      </c>
      <c r="B6256" s="1" t="str">
        <f>VLOOKUP(E6256,[1]Sheet4!A:B,2,FALSE)</f>
        <v>API</v>
      </c>
      <c r="C6256" s="1" t="str">
        <f t="shared" si="69"/>
        <v>08</v>
      </c>
      <c r="D6256" s="147">
        <v>20150808</v>
      </c>
      <c r="E6256" s="6" t="s">
        <v>74</v>
      </c>
      <c r="F6256" s="6" t="s">
        <v>61</v>
      </c>
      <c r="G6256" s="57">
        <v>2168230</v>
      </c>
      <c r="H6256" s="8">
        <v>3309.62</v>
      </c>
      <c r="I6256" s="9">
        <v>1.53</v>
      </c>
      <c r="J6256" s="32">
        <v>1.9800000000000002E-2</v>
      </c>
      <c r="K6256" s="9"/>
      <c r="L6256" s="29">
        <v>42900</v>
      </c>
    </row>
    <row r="6257" spans="1:12" x14ac:dyDescent="0.3">
      <c r="A6257" s="1" t="str">
        <f>VLOOKUP(F6257,Sheet2!A:C,2,FALSE)</f>
        <v>结果页</v>
      </c>
      <c r="B6257" s="1" t="str">
        <f>VLOOKUP(E6257,[1]Sheet4!A:B,2,FALSE)</f>
        <v>API</v>
      </c>
      <c r="C6257" s="1" t="str">
        <f t="shared" si="69"/>
        <v>08</v>
      </c>
      <c r="D6257" s="147">
        <v>20150808</v>
      </c>
      <c r="E6257" s="6" t="s">
        <v>74</v>
      </c>
      <c r="F6257" s="6" t="s">
        <v>63</v>
      </c>
      <c r="G6257" s="57">
        <v>402499</v>
      </c>
      <c r="H6257" s="8">
        <v>465.86</v>
      </c>
      <c r="I6257" s="9">
        <v>1.1599999999999999</v>
      </c>
      <c r="J6257" s="32">
        <v>0.01</v>
      </c>
      <c r="K6257" s="9"/>
      <c r="L6257" s="29">
        <v>4019</v>
      </c>
    </row>
    <row r="6258" spans="1:12" x14ac:dyDescent="0.3">
      <c r="A6258" s="1" t="str">
        <f>VLOOKUP(F6258,Sheet2!A:C,2,FALSE)</f>
        <v>其他</v>
      </c>
      <c r="B6258" s="1" t="str">
        <f>VLOOKUP(E6258,[1]Sheet4!A:B,2,FALSE)</f>
        <v>API</v>
      </c>
      <c r="C6258" s="1" t="str">
        <f t="shared" si="69"/>
        <v>08</v>
      </c>
      <c r="D6258" s="147">
        <v>20150808</v>
      </c>
      <c r="E6258" s="6" t="s">
        <v>74</v>
      </c>
      <c r="F6258" s="6" t="s">
        <v>41</v>
      </c>
      <c r="G6258" s="57">
        <v>175992</v>
      </c>
      <c r="H6258" s="8">
        <v>1245.6600000000001</v>
      </c>
      <c r="I6258" s="9">
        <v>7.08</v>
      </c>
      <c r="J6258" s="32"/>
      <c r="K6258" s="9"/>
      <c r="L6258" s="31"/>
    </row>
    <row r="6259" spans="1:12" x14ac:dyDescent="0.3">
      <c r="A6259" s="1" t="e">
        <f>VLOOKUP(F6259,Sheet2!A:C,2,FALSE)</f>
        <v>#N/A</v>
      </c>
      <c r="B6259" s="1" t="str">
        <f>VLOOKUP(E6259,[1]Sheet4!A:B,2,FALSE)</f>
        <v>SDK</v>
      </c>
      <c r="C6259" s="1" t="str">
        <f t="shared" si="69"/>
        <v>08</v>
      </c>
      <c r="D6259" s="147">
        <v>20150808</v>
      </c>
      <c r="E6259" s="6" t="s">
        <v>64</v>
      </c>
      <c r="F6259" s="6" t="s">
        <v>144</v>
      </c>
      <c r="G6259" s="57">
        <v>66647</v>
      </c>
      <c r="H6259" s="8">
        <v>43.42</v>
      </c>
      <c r="I6259" s="9">
        <v>0.65149999999999997</v>
      </c>
      <c r="J6259" s="32">
        <v>1.4999999999999999E-2</v>
      </c>
      <c r="K6259" s="9">
        <v>4.3400000000000001E-2</v>
      </c>
      <c r="L6259" s="31">
        <v>1001</v>
      </c>
    </row>
    <row r="6260" spans="1:12" x14ac:dyDescent="0.3">
      <c r="A6260" s="1" t="e">
        <f>VLOOKUP(F6260,Sheet2!A:C,2,FALSE)</f>
        <v>#N/A</v>
      </c>
      <c r="B6260" s="1" t="str">
        <f>VLOOKUP(E6260,[1]Sheet4!A:B,2,FALSE)</f>
        <v>SDK</v>
      </c>
      <c r="C6260" s="1" t="str">
        <f t="shared" si="69"/>
        <v>08</v>
      </c>
      <c r="D6260" s="147">
        <v>20150808</v>
      </c>
      <c r="E6260" s="6" t="s">
        <v>64</v>
      </c>
      <c r="F6260" s="6" t="s">
        <v>145</v>
      </c>
      <c r="G6260" s="57">
        <v>1289</v>
      </c>
      <c r="H6260" s="8">
        <v>1.18</v>
      </c>
      <c r="I6260" s="9">
        <v>0.91539999999999999</v>
      </c>
      <c r="J6260" s="32">
        <v>1.32E-2</v>
      </c>
      <c r="K6260" s="9">
        <v>6.9400000000000003E-2</v>
      </c>
      <c r="L6260" s="31">
        <v>17</v>
      </c>
    </row>
    <row r="6261" spans="1:12" x14ac:dyDescent="0.3">
      <c r="A6261" s="1" t="str">
        <f>VLOOKUP(F6261,Sheet2!A:C,2,FALSE)</f>
        <v>其他</v>
      </c>
      <c r="B6261" s="1" t="str">
        <f>VLOOKUP(E6261,[1]Sheet4!A:B,2,FALSE)</f>
        <v>SDK</v>
      </c>
      <c r="C6261" s="1" t="str">
        <f t="shared" si="69"/>
        <v>08</v>
      </c>
      <c r="D6261" s="147">
        <v>20150808</v>
      </c>
      <c r="E6261" s="6" t="s">
        <v>64</v>
      </c>
      <c r="F6261" s="6" t="s">
        <v>59</v>
      </c>
      <c r="G6261" s="57">
        <v>10797454</v>
      </c>
      <c r="H6261" s="8">
        <v>2934.99</v>
      </c>
      <c r="I6261" s="9">
        <v>0.27179999999999999</v>
      </c>
      <c r="J6261" s="32">
        <v>9.1000000000000004E-3</v>
      </c>
      <c r="K6261" s="9">
        <v>2.9899999999999999E-2</v>
      </c>
      <c r="L6261" s="31">
        <v>98109</v>
      </c>
    </row>
    <row r="6262" spans="1:12" x14ac:dyDescent="0.3">
      <c r="A6262" s="1" t="str">
        <f>VLOOKUP(F6262,Sheet2!A:C,2,FALSE)</f>
        <v>其他</v>
      </c>
      <c r="B6262" s="1" t="str">
        <f>VLOOKUP(E6262,[1]Sheet4!A:B,2,FALSE)</f>
        <v>SDK</v>
      </c>
      <c r="C6262" s="1" t="str">
        <f t="shared" si="69"/>
        <v>08</v>
      </c>
      <c r="D6262" s="147">
        <v>20150808</v>
      </c>
      <c r="E6262" s="6" t="s">
        <v>64</v>
      </c>
      <c r="F6262" s="6" t="s">
        <v>41</v>
      </c>
      <c r="G6262" s="57">
        <v>38341184</v>
      </c>
      <c r="H6262" s="8">
        <v>6995.1</v>
      </c>
      <c r="I6262" s="9">
        <v>0.18240000000000001</v>
      </c>
      <c r="J6262" s="32">
        <v>8.0000000000000002E-3</v>
      </c>
      <c r="K6262" s="9">
        <v>2.29E-2</v>
      </c>
      <c r="L6262" s="31">
        <v>305332</v>
      </c>
    </row>
    <row r="6263" spans="1:12" x14ac:dyDescent="0.3">
      <c r="A6263" s="1" t="str">
        <f>VLOOKUP(F6263,Sheet2!A:C,2,FALSE)</f>
        <v>其他</v>
      </c>
      <c r="B6263" s="1" t="str">
        <f>VLOOKUP(E6263,[1]Sheet4!A:B,2,FALSE)</f>
        <v>SDK</v>
      </c>
      <c r="C6263" s="1" t="str">
        <f t="shared" si="69"/>
        <v>08</v>
      </c>
      <c r="D6263" s="147">
        <v>20150808</v>
      </c>
      <c r="E6263" s="6" t="s">
        <v>64</v>
      </c>
      <c r="F6263" s="6" t="s">
        <v>73</v>
      </c>
      <c r="G6263" s="57">
        <v>304085</v>
      </c>
      <c r="H6263" s="8">
        <v>225.5</v>
      </c>
      <c r="I6263" s="9">
        <v>0.74160000000000004</v>
      </c>
      <c r="J6263" s="32">
        <v>3.4599999999999999E-2</v>
      </c>
      <c r="K6263" s="9">
        <v>2.1399999999999999E-2</v>
      </c>
      <c r="L6263" s="31">
        <v>10513</v>
      </c>
    </row>
    <row r="6264" spans="1:12" x14ac:dyDescent="0.3">
      <c r="A6264" s="1" t="str">
        <f>VLOOKUP(F6264,Sheet2!A:C,2,FALSE)</f>
        <v>结果页</v>
      </c>
      <c r="B6264" s="1" t="str">
        <f>VLOOKUP(E6264,[1]Sheet4!A:B,2,FALSE)</f>
        <v>SDK</v>
      </c>
      <c r="C6264" s="1" t="str">
        <f t="shared" si="69"/>
        <v>08</v>
      </c>
      <c r="D6264" s="147">
        <v>20150808</v>
      </c>
      <c r="E6264" s="6" t="s">
        <v>64</v>
      </c>
      <c r="F6264" s="6" t="s">
        <v>62</v>
      </c>
      <c r="G6264" s="57">
        <v>30327974</v>
      </c>
      <c r="H6264" s="8">
        <v>41054.800000000003</v>
      </c>
      <c r="I6264" s="9">
        <v>1.3536999999999999</v>
      </c>
      <c r="J6264" s="32">
        <v>1.72E-2</v>
      </c>
      <c r="K6264" s="9">
        <v>7.8700000000000006E-2</v>
      </c>
      <c r="L6264" s="31">
        <v>521687</v>
      </c>
    </row>
    <row r="6265" spans="1:12" x14ac:dyDescent="0.3">
      <c r="A6265" s="1" t="str">
        <f>VLOOKUP(F6265,Sheet2!A:C,2,FALSE)</f>
        <v>其他</v>
      </c>
      <c r="B6265" s="1" t="str">
        <f>VLOOKUP(E6265,[1]Sheet4!A:B,2,FALSE)</f>
        <v>SDK</v>
      </c>
      <c r="C6265" s="1" t="str">
        <f t="shared" si="69"/>
        <v>08</v>
      </c>
      <c r="D6265" s="147">
        <v>20150808</v>
      </c>
      <c r="E6265" s="6" t="s">
        <v>64</v>
      </c>
      <c r="F6265" s="6" t="s">
        <v>69</v>
      </c>
      <c r="G6265" s="57">
        <v>489094</v>
      </c>
      <c r="H6265" s="8">
        <v>2322.5</v>
      </c>
      <c r="I6265" s="9">
        <v>4.7485999999999997</v>
      </c>
      <c r="J6265" s="32">
        <v>2.7199999999999998E-2</v>
      </c>
      <c r="K6265" s="9">
        <v>0.17460000000000001</v>
      </c>
      <c r="L6265" s="31">
        <v>13305</v>
      </c>
    </row>
    <row r="6266" spans="1:12" x14ac:dyDescent="0.3">
      <c r="A6266" s="1" t="str">
        <f>VLOOKUP(F6266,Sheet2!A:C,2,FALSE)</f>
        <v>其他</v>
      </c>
      <c r="B6266" s="1" t="str">
        <f>VLOOKUP(E6266,[1]Sheet4!A:B,2,FALSE)</f>
        <v>SDK</v>
      </c>
      <c r="C6266" s="1" t="str">
        <f t="shared" si="69"/>
        <v>08</v>
      </c>
      <c r="D6266" s="147">
        <v>20150808</v>
      </c>
      <c r="E6266" s="6" t="s">
        <v>64</v>
      </c>
      <c r="F6266" s="6" t="s">
        <v>110</v>
      </c>
      <c r="H6266" s="8"/>
      <c r="I6266" s="9" t="s">
        <v>146</v>
      </c>
      <c r="J6266" s="32" t="s">
        <v>146</v>
      </c>
      <c r="K6266" s="9" t="s">
        <v>143</v>
      </c>
      <c r="L6266" s="31"/>
    </row>
    <row r="6267" spans="1:12" x14ac:dyDescent="0.3">
      <c r="A6267" s="1" t="str">
        <f>VLOOKUP(F6267,Sheet2!A:C,2,FALSE)</f>
        <v>天气</v>
      </c>
      <c r="B6267" s="1" t="str">
        <f>VLOOKUP(E6267,[1]Sheet4!A:B,2,FALSE)</f>
        <v>SDK</v>
      </c>
      <c r="C6267" s="1" t="str">
        <f t="shared" si="69"/>
        <v>08</v>
      </c>
      <c r="D6267" s="147">
        <v>20150808</v>
      </c>
      <c r="E6267" s="6" t="s">
        <v>64</v>
      </c>
      <c r="F6267" s="6" t="s">
        <v>111</v>
      </c>
      <c r="G6267" s="57">
        <v>49</v>
      </c>
      <c r="H6267" s="8">
        <v>0.28999999999999998</v>
      </c>
      <c r="I6267" s="9">
        <v>5.9184000000000001</v>
      </c>
      <c r="J6267" s="32">
        <v>0.10199999999999999</v>
      </c>
      <c r="K6267" s="9">
        <v>5.8000000000000003E-2</v>
      </c>
      <c r="L6267" s="31">
        <v>5</v>
      </c>
    </row>
    <row r="6268" spans="1:12" x14ac:dyDescent="0.3">
      <c r="A6268" s="1" t="str">
        <f>VLOOKUP(F6268,Sheet2!A:C,2,FALSE)</f>
        <v>其他</v>
      </c>
      <c r="B6268" s="1" t="str">
        <f>VLOOKUP(E6268,[1]Sheet4!A:B,2,FALSE)</f>
        <v>SDK</v>
      </c>
      <c r="C6268" s="1" t="str">
        <f t="shared" si="69"/>
        <v>08</v>
      </c>
      <c r="D6268" s="147">
        <v>20150808</v>
      </c>
      <c r="E6268" s="6" t="s">
        <v>64</v>
      </c>
      <c r="F6268" s="6" t="s">
        <v>68</v>
      </c>
      <c r="G6268" s="57">
        <v>549296</v>
      </c>
      <c r="H6268" s="8">
        <v>741.3</v>
      </c>
      <c r="I6268" s="9">
        <v>1.3494999999999999</v>
      </c>
      <c r="J6268" s="32">
        <v>1.9599999999999999E-2</v>
      </c>
      <c r="K6268" s="9">
        <v>6.88E-2</v>
      </c>
      <c r="L6268" s="31">
        <v>10769</v>
      </c>
    </row>
    <row r="6269" spans="1:12" x14ac:dyDescent="0.3">
      <c r="A6269" s="1" t="str">
        <f>VLOOKUP(F6269,Sheet2!A:C,2,FALSE)</f>
        <v>充电屏保</v>
      </c>
      <c r="B6269" s="1" t="str">
        <f>VLOOKUP(E6269,[1]Sheet4!A:B,2,FALSE)</f>
        <v>SDK</v>
      </c>
      <c r="C6269" s="1" t="str">
        <f t="shared" si="69"/>
        <v>08</v>
      </c>
      <c r="D6269" s="147">
        <v>20150808</v>
      </c>
      <c r="E6269" s="6" t="s">
        <v>64</v>
      </c>
      <c r="F6269" s="6" t="s">
        <v>67</v>
      </c>
      <c r="G6269" s="57">
        <v>430477067</v>
      </c>
      <c r="H6269" s="8">
        <v>139706.4</v>
      </c>
      <c r="I6269" s="9">
        <v>0.32450000000000001</v>
      </c>
      <c r="J6269" s="32">
        <v>1.1900000000000001E-2</v>
      </c>
      <c r="K6269" s="9">
        <v>2.7300000000000001E-2</v>
      </c>
      <c r="L6269" s="31">
        <v>5122268</v>
      </c>
    </row>
    <row r="6270" spans="1:12" x14ac:dyDescent="0.3">
      <c r="A6270" s="1" t="str">
        <f>VLOOKUP(F6270,Sheet2!A:C,2,FALSE)</f>
        <v>其他</v>
      </c>
      <c r="B6270" s="1" t="str">
        <f>VLOOKUP(E6270,[1]Sheet4!A:B,2,FALSE)</f>
        <v>SDK</v>
      </c>
      <c r="C6270" s="1" t="str">
        <f t="shared" si="69"/>
        <v>08</v>
      </c>
      <c r="D6270" s="147">
        <v>20150808</v>
      </c>
      <c r="E6270" s="6" t="s">
        <v>64</v>
      </c>
      <c r="F6270" s="6" t="s">
        <v>76</v>
      </c>
      <c r="G6270" s="57">
        <v>259913</v>
      </c>
      <c r="H6270" s="8">
        <v>589.41999999999996</v>
      </c>
      <c r="I6270" s="9">
        <v>2.2677999999999998</v>
      </c>
      <c r="J6270" s="32">
        <v>2.0400000000000001E-2</v>
      </c>
      <c r="K6270" s="9">
        <v>0.11119999999999999</v>
      </c>
      <c r="L6270" s="31">
        <v>5302</v>
      </c>
    </row>
    <row r="6271" spans="1:12" x14ac:dyDescent="0.3">
      <c r="A6271" s="1" t="str">
        <f>VLOOKUP(F6271,Sheet2!A:C,2,FALSE)</f>
        <v>Applock</v>
      </c>
      <c r="B6271" s="1" t="str">
        <f>VLOOKUP(E6271,[1]Sheet4!A:B,2,FALSE)</f>
        <v>SDK</v>
      </c>
      <c r="C6271" s="1" t="str">
        <f t="shared" si="69"/>
        <v>08</v>
      </c>
      <c r="D6271" s="147">
        <v>20150808</v>
      </c>
      <c r="E6271" s="6" t="s">
        <v>64</v>
      </c>
      <c r="F6271" s="6" t="s">
        <v>66</v>
      </c>
      <c r="G6271" s="57">
        <v>168312172</v>
      </c>
      <c r="H6271" s="8">
        <v>39988.47</v>
      </c>
      <c r="I6271" s="9">
        <v>0.23760000000000001</v>
      </c>
      <c r="J6271" s="32">
        <v>1.1599999999999999E-2</v>
      </c>
      <c r="K6271" s="9">
        <v>2.0400000000000001E-2</v>
      </c>
      <c r="L6271" s="31">
        <v>1955735</v>
      </c>
    </row>
    <row r="6272" spans="1:12" x14ac:dyDescent="0.3">
      <c r="A6272" s="1" t="str">
        <f>VLOOKUP(F6272,Sheet2!A:C,2,FALSE)</f>
        <v>结果页</v>
      </c>
      <c r="B6272" s="1" t="str">
        <f>VLOOKUP(E6272,[1]Sheet4!A:B,2,FALSE)</f>
        <v>SDK</v>
      </c>
      <c r="C6272" s="1" t="str">
        <f t="shared" si="69"/>
        <v>08</v>
      </c>
      <c r="D6272" s="147">
        <v>20150808</v>
      </c>
      <c r="E6272" s="6" t="s">
        <v>64</v>
      </c>
      <c r="F6272" s="6" t="s">
        <v>63</v>
      </c>
      <c r="G6272" s="57">
        <v>16294886</v>
      </c>
      <c r="H6272" s="8">
        <v>32650.17</v>
      </c>
      <c r="I6272" s="9">
        <v>2.0036999999999998</v>
      </c>
      <c r="J6272" s="32">
        <v>2.58E-2</v>
      </c>
      <c r="K6272" s="9">
        <v>7.7600000000000002E-2</v>
      </c>
      <c r="L6272" s="31">
        <v>420829</v>
      </c>
    </row>
    <row r="6273" spans="1:12" x14ac:dyDescent="0.3">
      <c r="A6273" s="1" t="str">
        <f>VLOOKUP(F6273,Sheet2!A:C,2,FALSE)</f>
        <v>天气</v>
      </c>
      <c r="B6273" s="1" t="str">
        <f>VLOOKUP(E6273,[1]Sheet4!A:B,2,FALSE)</f>
        <v>SDK</v>
      </c>
      <c r="C6273" s="1" t="str">
        <f t="shared" si="69"/>
        <v>08</v>
      </c>
      <c r="D6273" s="147">
        <v>20150808</v>
      </c>
      <c r="E6273" s="6" t="s">
        <v>64</v>
      </c>
      <c r="F6273" s="6" t="s">
        <v>109</v>
      </c>
      <c r="G6273" s="57">
        <v>46895</v>
      </c>
      <c r="H6273" s="8">
        <v>61.09</v>
      </c>
      <c r="I6273" s="9">
        <v>1.3027</v>
      </c>
      <c r="J6273" s="32">
        <v>2.64E-2</v>
      </c>
      <c r="K6273" s="9">
        <v>4.9299999999999997E-2</v>
      </c>
      <c r="L6273" s="31">
        <v>1238</v>
      </c>
    </row>
    <row r="6274" spans="1:12" x14ac:dyDescent="0.3">
      <c r="A6274" s="1" t="str">
        <f>VLOOKUP(F6274,Sheet2!A:C,2,FALSE)</f>
        <v>充电屏保</v>
      </c>
      <c r="B6274" s="1" t="str">
        <f>VLOOKUP(E6274,[1]Sheet4!A:B,2,FALSE)</f>
        <v>SDK</v>
      </c>
      <c r="C6274" s="1" t="str">
        <f t="shared" si="69"/>
        <v>08</v>
      </c>
      <c r="D6274" s="147">
        <v>20150808</v>
      </c>
      <c r="E6274" s="6" t="s">
        <v>64</v>
      </c>
      <c r="F6274" s="6" t="s">
        <v>72</v>
      </c>
      <c r="G6274" s="57">
        <v>60735678</v>
      </c>
      <c r="H6274" s="8">
        <v>20993.82</v>
      </c>
      <c r="I6274" s="9">
        <v>0.34570000000000001</v>
      </c>
      <c r="J6274" s="32">
        <v>1.0500000000000001E-2</v>
      </c>
      <c r="K6274" s="9">
        <v>3.2800000000000003E-2</v>
      </c>
      <c r="L6274" s="31">
        <v>639438</v>
      </c>
    </row>
    <row r="6275" spans="1:12" x14ac:dyDescent="0.3">
      <c r="A6275" s="1" t="str">
        <f>VLOOKUP(F6275,Sheet2!A:C,2,FALSE)</f>
        <v>Applock</v>
      </c>
      <c r="B6275" s="1" t="str">
        <f>VLOOKUP(E6275,[1]Sheet4!A:B,2,FALSE)</f>
        <v>SDK</v>
      </c>
      <c r="C6275" s="1" t="str">
        <f t="shared" si="69"/>
        <v>08</v>
      </c>
      <c r="D6275" s="147">
        <v>20150808</v>
      </c>
      <c r="E6275" s="6" t="s">
        <v>64</v>
      </c>
      <c r="F6275" s="6" t="s">
        <v>71</v>
      </c>
      <c r="G6275" s="57">
        <v>369099178</v>
      </c>
      <c r="H6275" s="8">
        <v>195462.41</v>
      </c>
      <c r="I6275" s="9">
        <v>0.52959999999999996</v>
      </c>
      <c r="J6275" s="32">
        <v>1.09E-2</v>
      </c>
      <c r="K6275" s="9">
        <v>4.8599999999999997E-2</v>
      </c>
      <c r="L6275" s="31">
        <v>4022160</v>
      </c>
    </row>
    <row r="6276" spans="1:12" x14ac:dyDescent="0.3">
      <c r="A6276" s="1" t="str">
        <f>VLOOKUP(F6276,Sheet2!A:C,2,FALSE)</f>
        <v>其他</v>
      </c>
      <c r="B6276" s="1" t="str">
        <f>VLOOKUP(E6276,[1]Sheet4!A:B,2,FALSE)</f>
        <v>SDK</v>
      </c>
      <c r="C6276" s="1" t="str">
        <f t="shared" si="69"/>
        <v>08</v>
      </c>
      <c r="D6276" s="147">
        <v>20150808</v>
      </c>
      <c r="E6276" s="6" t="s">
        <v>64</v>
      </c>
      <c r="F6276" s="6" t="s">
        <v>70</v>
      </c>
      <c r="G6276" s="57">
        <v>2923501</v>
      </c>
      <c r="H6276" s="8">
        <v>939.92</v>
      </c>
      <c r="I6276" s="9">
        <v>0.32150000000000001</v>
      </c>
      <c r="J6276" s="32">
        <v>4.1999999999999997E-3</v>
      </c>
      <c r="K6276" s="9">
        <v>7.6799999999999993E-2</v>
      </c>
      <c r="L6276" s="31">
        <v>12241</v>
      </c>
    </row>
    <row r="6277" spans="1:12" x14ac:dyDescent="0.3">
      <c r="A6277" s="1" t="str">
        <f>VLOOKUP(F6277,Sheet2!A:C,2,FALSE)</f>
        <v>天气</v>
      </c>
      <c r="B6277" s="1" t="str">
        <f>VLOOKUP(E6277,[1]Sheet4!A:B,2,FALSE)</f>
        <v>SDK</v>
      </c>
      <c r="C6277" s="1" t="str">
        <f t="shared" si="69"/>
        <v>08</v>
      </c>
      <c r="D6277" s="147">
        <v>20150808</v>
      </c>
      <c r="E6277" s="6" t="s">
        <v>64</v>
      </c>
      <c r="F6277" s="6" t="s">
        <v>107</v>
      </c>
      <c r="G6277" s="57">
        <v>1255193</v>
      </c>
      <c r="H6277" s="8">
        <v>3564.1</v>
      </c>
      <c r="I6277" s="9">
        <v>2.8395000000000001</v>
      </c>
      <c r="J6277" s="32">
        <v>7.9600000000000004E-2</v>
      </c>
      <c r="K6277" s="9">
        <v>3.5700000000000003E-2</v>
      </c>
      <c r="L6277" s="31">
        <v>99943</v>
      </c>
    </row>
    <row r="6278" spans="1:12" x14ac:dyDescent="0.3">
      <c r="A6278" s="1" t="str">
        <f>VLOOKUP(F6278,Sheet2!A:C,2,FALSE)</f>
        <v>其他</v>
      </c>
      <c r="B6278" s="1" t="str">
        <f>VLOOKUP(E6278,[1]Sheet4!A:B,2,FALSE)</f>
        <v>SDK</v>
      </c>
      <c r="C6278" s="1" t="str">
        <f t="shared" si="69"/>
        <v>08</v>
      </c>
      <c r="D6278" s="147">
        <v>20150808</v>
      </c>
      <c r="E6278" s="6" t="s">
        <v>64</v>
      </c>
      <c r="F6278" s="6" t="s">
        <v>75</v>
      </c>
      <c r="G6278" s="57">
        <v>92722</v>
      </c>
      <c r="H6278" s="8">
        <v>1345.47</v>
      </c>
      <c r="I6278" s="9">
        <v>14.5108</v>
      </c>
      <c r="J6278" s="32">
        <v>8.4599999999999995E-2</v>
      </c>
      <c r="K6278" s="9">
        <v>0.1716</v>
      </c>
      <c r="L6278" s="31">
        <v>7841</v>
      </c>
    </row>
    <row r="6279" spans="1:12" x14ac:dyDescent="0.3">
      <c r="A6279" s="1" t="str">
        <f>VLOOKUP(F6279,Sheet2!A:C,2,FALSE)</f>
        <v>其他</v>
      </c>
      <c r="B6279" s="1" t="str">
        <f>VLOOKUP(E6279,[1]Sheet4!A:B,2,FALSE)</f>
        <v>SDK</v>
      </c>
      <c r="C6279" s="1" t="str">
        <f t="shared" si="69"/>
        <v>08</v>
      </c>
      <c r="D6279" s="147">
        <v>20150808</v>
      </c>
      <c r="E6279" s="6" t="s">
        <v>64</v>
      </c>
      <c r="F6279" s="6" t="s">
        <v>91</v>
      </c>
      <c r="G6279" s="57">
        <v>294145</v>
      </c>
      <c r="H6279" s="8">
        <v>389.4</v>
      </c>
      <c r="I6279" s="9">
        <v>1.3238000000000001</v>
      </c>
      <c r="J6279" s="32">
        <v>3.6200000000000003E-2</v>
      </c>
      <c r="K6279" s="9">
        <v>3.6600000000000001E-2</v>
      </c>
      <c r="L6279" s="31">
        <v>10639</v>
      </c>
    </row>
    <row r="6280" spans="1:12" x14ac:dyDescent="0.3">
      <c r="A6280" s="1" t="str">
        <f>VLOOKUP(F6280,Sheet2!A:C,2,FALSE)</f>
        <v>其他</v>
      </c>
      <c r="B6280" s="1" t="str">
        <f>VLOOKUP(E6280,[1]Sheet4!A:B,2,FALSE)</f>
        <v>SDK</v>
      </c>
      <c r="C6280" s="1" t="str">
        <f t="shared" si="69"/>
        <v>08</v>
      </c>
      <c r="D6280" s="147">
        <v>20150808</v>
      </c>
      <c r="E6280" s="6" t="s">
        <v>64</v>
      </c>
      <c r="F6280" s="6" t="s">
        <v>55</v>
      </c>
      <c r="G6280" s="57">
        <v>6141703</v>
      </c>
      <c r="H6280" s="8">
        <v>4102.79</v>
      </c>
      <c r="I6280" s="9">
        <v>0.66800000000000004</v>
      </c>
      <c r="J6280" s="32">
        <v>1.2200000000000001E-2</v>
      </c>
      <c r="K6280" s="9">
        <v>5.5E-2</v>
      </c>
      <c r="L6280" s="31">
        <v>74645</v>
      </c>
    </row>
    <row r="6281" spans="1:12" x14ac:dyDescent="0.3">
      <c r="A6281" s="1" t="str">
        <f>VLOOKUP(F6281,Sheet2!A:C,2,FALSE)</f>
        <v>结果页</v>
      </c>
      <c r="B6281" s="1" t="str">
        <f>VLOOKUP(E6281,[1]Sheet4!A:B,2,FALSE)</f>
        <v>SDK</v>
      </c>
      <c r="C6281" s="1" t="str">
        <f t="shared" si="69"/>
        <v>08</v>
      </c>
      <c r="D6281" s="147">
        <v>20150808</v>
      </c>
      <c r="E6281" s="6" t="s">
        <v>64</v>
      </c>
      <c r="F6281" s="6" t="s">
        <v>61</v>
      </c>
      <c r="G6281" s="57">
        <v>6518293</v>
      </c>
      <c r="H6281" s="8">
        <v>5775.44</v>
      </c>
      <c r="I6281" s="9">
        <v>0.88600000000000001</v>
      </c>
      <c r="J6281" s="32">
        <v>1.37E-2</v>
      </c>
      <c r="K6281" s="9">
        <v>6.4699999999999994E-2</v>
      </c>
      <c r="L6281" s="31">
        <v>89285</v>
      </c>
    </row>
    <row r="6282" spans="1:12" x14ac:dyDescent="0.3">
      <c r="A6282" s="1" t="str">
        <f>VLOOKUP(F6282,Sheet2!A:C,2,FALSE)</f>
        <v>充电屏保</v>
      </c>
      <c r="B6282" s="1" t="str">
        <f>VLOOKUP(E6282,[1]Sheet4!A:B,2,FALSE)</f>
        <v>SDK</v>
      </c>
      <c r="C6282" s="1" t="str">
        <f t="shared" si="69"/>
        <v>08</v>
      </c>
      <c r="D6282" s="147">
        <v>20150808</v>
      </c>
      <c r="E6282" s="6" t="s">
        <v>64</v>
      </c>
      <c r="F6282" s="6" t="s">
        <v>65</v>
      </c>
      <c r="G6282" s="57">
        <v>26177456</v>
      </c>
      <c r="H6282" s="8">
        <v>16014.32</v>
      </c>
      <c r="I6282" s="9">
        <v>0.61180000000000001</v>
      </c>
      <c r="J6282" s="32">
        <v>9.7999999999999997E-3</v>
      </c>
      <c r="K6282" s="9">
        <v>6.2700000000000006E-2</v>
      </c>
      <c r="L6282" s="31">
        <v>255599</v>
      </c>
    </row>
    <row r="6283" spans="1:12" x14ac:dyDescent="0.3">
      <c r="A6283" s="1" t="e">
        <f>VLOOKUP(F6283,Sheet2!A:C,2,FALSE)</f>
        <v>#N/A</v>
      </c>
      <c r="B6283" s="1" t="str">
        <f>VLOOKUP(E6283,[1]Sheet4!A:B,2,FALSE)</f>
        <v>SDK</v>
      </c>
      <c r="C6283" s="1" t="str">
        <f t="shared" si="69"/>
        <v>08</v>
      </c>
      <c r="D6283" s="147">
        <v>20150808</v>
      </c>
      <c r="E6283" s="6" t="s">
        <v>64</v>
      </c>
      <c r="F6283" s="6"/>
      <c r="H6283" s="8"/>
      <c r="I6283" s="9" t="s">
        <v>146</v>
      </c>
      <c r="J6283" s="32" t="s">
        <v>146</v>
      </c>
      <c r="K6283" s="9" t="s">
        <v>143</v>
      </c>
      <c r="L6283" s="31"/>
    </row>
    <row r="6284" spans="1:12" x14ac:dyDescent="0.3">
      <c r="A6284" s="1" t="str">
        <f>VLOOKUP(F6284,Sheet2!A:C,2,FALSE)</f>
        <v>其他</v>
      </c>
      <c r="B6284" s="1" t="str">
        <f>VLOOKUP(E6284,[1]Sheet4!A:B,2,FALSE)</f>
        <v>SDK</v>
      </c>
      <c r="C6284" s="1" t="str">
        <f t="shared" si="69"/>
        <v>08</v>
      </c>
      <c r="D6284" s="147">
        <v>20150809</v>
      </c>
      <c r="E6284" s="6" t="s">
        <v>94</v>
      </c>
      <c r="F6284" s="6" t="s">
        <v>55</v>
      </c>
      <c r="G6284" s="57">
        <v>406312</v>
      </c>
      <c r="H6284" s="8">
        <v>77.820645999999996</v>
      </c>
      <c r="I6284" s="9">
        <v>0.1915</v>
      </c>
      <c r="J6284" s="32">
        <v>7.1000000000000004E-3</v>
      </c>
      <c r="K6284" s="9">
        <v>2.7E-2</v>
      </c>
      <c r="L6284" s="31">
        <v>2877</v>
      </c>
    </row>
    <row r="6285" spans="1:12" x14ac:dyDescent="0.3">
      <c r="A6285" s="1" t="str">
        <f>VLOOKUP(F6285,Sheet2!A:C,2,FALSE)</f>
        <v>其他</v>
      </c>
      <c r="B6285" s="1" t="str">
        <f>VLOOKUP(E6285,[1]Sheet4!A:B,2,FALSE)</f>
        <v>SDK</v>
      </c>
      <c r="C6285" s="1" t="str">
        <f t="shared" si="69"/>
        <v>08</v>
      </c>
      <c r="D6285" s="147">
        <v>20150809</v>
      </c>
      <c r="E6285" s="6" t="s">
        <v>94</v>
      </c>
      <c r="F6285" s="6" t="s">
        <v>59</v>
      </c>
      <c r="G6285" s="57">
        <v>4102693</v>
      </c>
      <c r="H6285" s="8">
        <v>1533.9767939999999</v>
      </c>
      <c r="I6285" s="9">
        <v>0.37390000000000001</v>
      </c>
      <c r="J6285" s="32">
        <v>6.1000000000000004E-3</v>
      </c>
      <c r="K6285" s="9">
        <v>6.08E-2</v>
      </c>
      <c r="L6285" s="31">
        <v>25222</v>
      </c>
    </row>
    <row r="6286" spans="1:12" x14ac:dyDescent="0.3">
      <c r="A6286" s="1" t="str">
        <f>VLOOKUP(F6286,Sheet2!A:C,2,FALSE)</f>
        <v>其他</v>
      </c>
      <c r="B6286" s="1" t="str">
        <f>VLOOKUP(E6286,[1]Sheet4!A:B,2,FALSE)</f>
        <v>SDK</v>
      </c>
      <c r="C6286" s="1" t="str">
        <f t="shared" si="69"/>
        <v>08</v>
      </c>
      <c r="D6286" s="147">
        <v>20150809</v>
      </c>
      <c r="E6286" s="6" t="s">
        <v>94</v>
      </c>
      <c r="F6286" s="6" t="s">
        <v>41</v>
      </c>
      <c r="G6286" s="57">
        <v>10110693</v>
      </c>
      <c r="H6286" s="8">
        <v>663.41418999999996</v>
      </c>
      <c r="I6286" s="9">
        <v>6.5600000000000006E-2</v>
      </c>
      <c r="J6286" s="32">
        <v>3.0999999999999999E-3</v>
      </c>
      <c r="K6286" s="9">
        <v>2.1499999999999998E-2</v>
      </c>
      <c r="L6286" s="31">
        <v>30927</v>
      </c>
    </row>
    <row r="6287" spans="1:12" x14ac:dyDescent="0.3">
      <c r="A6287" s="1" t="str">
        <f>VLOOKUP(F6287,Sheet2!A:C,2,FALSE)</f>
        <v>结果页</v>
      </c>
      <c r="B6287" s="1" t="str">
        <f>VLOOKUP(E6287,[1]Sheet4!A:B,2,FALSE)</f>
        <v>API</v>
      </c>
      <c r="C6287" s="1" t="str">
        <f t="shared" si="69"/>
        <v>08</v>
      </c>
      <c r="D6287" s="147">
        <v>20150809</v>
      </c>
      <c r="E6287" s="6" t="s">
        <v>60</v>
      </c>
      <c r="F6287" s="6" t="s">
        <v>62</v>
      </c>
      <c r="G6287" s="57">
        <v>563554</v>
      </c>
      <c r="H6287" s="8">
        <v>463.72</v>
      </c>
      <c r="I6287" s="9">
        <v>0.82279999999999998</v>
      </c>
      <c r="J6287" s="32">
        <v>8.0000000000000002E-3</v>
      </c>
      <c r="K6287" s="9">
        <v>0.1031</v>
      </c>
      <c r="L6287" s="31">
        <v>4497</v>
      </c>
    </row>
    <row r="6288" spans="1:12" x14ac:dyDescent="0.3">
      <c r="A6288" s="1" t="str">
        <f>VLOOKUP(F6288,Sheet2!A:C,2,FALSE)</f>
        <v>结果页</v>
      </c>
      <c r="B6288" s="1" t="str">
        <f>VLOOKUP(E6288,[1]Sheet4!A:B,2,FALSE)</f>
        <v>API</v>
      </c>
      <c r="C6288" s="1" t="str">
        <f t="shared" si="69"/>
        <v>08</v>
      </c>
      <c r="D6288" s="147">
        <v>20150809</v>
      </c>
      <c r="E6288" s="6" t="s">
        <v>60</v>
      </c>
      <c r="F6288" s="6" t="s">
        <v>63</v>
      </c>
      <c r="G6288" s="57">
        <v>101812</v>
      </c>
      <c r="H6288" s="8">
        <v>183.84</v>
      </c>
      <c r="I6288" s="9">
        <v>1.8057000000000001</v>
      </c>
      <c r="J6288" s="32">
        <v>1.83E-2</v>
      </c>
      <c r="K6288" s="9">
        <v>9.8799999999999999E-2</v>
      </c>
      <c r="L6288" s="31">
        <v>1860</v>
      </c>
    </row>
    <row r="6289" spans="1:12" x14ac:dyDescent="0.3">
      <c r="A6289" s="1" t="str">
        <f>VLOOKUP(F6289,Sheet2!A:C,2,FALSE)</f>
        <v>结果页</v>
      </c>
      <c r="B6289" s="1" t="str">
        <f>VLOOKUP(E6289,[1]Sheet4!A:B,2,FALSE)</f>
        <v>API</v>
      </c>
      <c r="C6289" s="1" t="str">
        <f t="shared" si="69"/>
        <v>08</v>
      </c>
      <c r="D6289" s="147">
        <v>20150809</v>
      </c>
      <c r="E6289" s="6" t="s">
        <v>60</v>
      </c>
      <c r="F6289" s="6" t="s">
        <v>61</v>
      </c>
      <c r="G6289" s="57">
        <v>93198</v>
      </c>
      <c r="H6289" s="8">
        <v>151.51</v>
      </c>
      <c r="I6289" s="9">
        <v>1.6256999999999999</v>
      </c>
      <c r="J6289" s="32">
        <v>1.47E-2</v>
      </c>
      <c r="K6289" s="9">
        <v>0.1104</v>
      </c>
      <c r="L6289" s="31">
        <v>1372</v>
      </c>
    </row>
    <row r="6290" spans="1:12" x14ac:dyDescent="0.3">
      <c r="A6290" s="1" t="str">
        <f>VLOOKUP(F6290,Sheet2!A:C,2,FALSE)</f>
        <v>其他</v>
      </c>
      <c r="B6290" s="1" t="str">
        <f>VLOOKUP(E6290,[1]Sheet4!A:B,2,FALSE)</f>
        <v>API</v>
      </c>
      <c r="C6290" s="1" t="str">
        <f t="shared" si="69"/>
        <v>08</v>
      </c>
      <c r="D6290" s="147">
        <v>20150809</v>
      </c>
      <c r="E6290" s="6" t="s">
        <v>60</v>
      </c>
      <c r="F6290" s="6" t="s">
        <v>41</v>
      </c>
      <c r="G6290" s="57">
        <v>12819</v>
      </c>
      <c r="H6290" s="8">
        <v>2.94</v>
      </c>
      <c r="I6290" s="9">
        <v>0.2293</v>
      </c>
      <c r="J6290" s="32">
        <v>7.1000000000000004E-3</v>
      </c>
      <c r="K6290" s="9">
        <v>3.2300000000000002E-2</v>
      </c>
      <c r="L6290" s="31">
        <v>91</v>
      </c>
    </row>
    <row r="6291" spans="1:12" x14ac:dyDescent="0.3">
      <c r="A6291" s="1" t="str">
        <f>VLOOKUP(F6291,Sheet2!A:C,2,FALSE)</f>
        <v>结果页</v>
      </c>
      <c r="B6291" s="1" t="str">
        <f>VLOOKUP(E6291,[1]Sheet4!A:B,2,FALSE)</f>
        <v>API</v>
      </c>
      <c r="C6291" s="1" t="str">
        <f t="shared" si="69"/>
        <v>08</v>
      </c>
      <c r="D6291" s="147">
        <v>20150809</v>
      </c>
      <c r="E6291" s="6" t="s">
        <v>74</v>
      </c>
      <c r="F6291" s="6" t="s">
        <v>61</v>
      </c>
      <c r="G6291" s="57">
        <v>2164706</v>
      </c>
      <c r="H6291" s="8">
        <v>3416.56</v>
      </c>
      <c r="I6291" s="9">
        <v>1.58</v>
      </c>
      <c r="J6291" s="32">
        <v>0.02</v>
      </c>
      <c r="K6291" s="9"/>
      <c r="L6291" s="29">
        <v>43257</v>
      </c>
    </row>
    <row r="6292" spans="1:12" x14ac:dyDescent="0.3">
      <c r="A6292" s="1" t="str">
        <f>VLOOKUP(F6292,Sheet2!A:C,2,FALSE)</f>
        <v>结果页</v>
      </c>
      <c r="B6292" s="1" t="str">
        <f>VLOOKUP(E6292,[1]Sheet4!A:B,2,FALSE)</f>
        <v>API</v>
      </c>
      <c r="C6292" s="1" t="str">
        <f t="shared" si="69"/>
        <v>08</v>
      </c>
      <c r="D6292" s="147">
        <v>20150809</v>
      </c>
      <c r="E6292" s="6" t="s">
        <v>74</v>
      </c>
      <c r="F6292" s="6" t="s">
        <v>63</v>
      </c>
      <c r="G6292" s="57">
        <v>410142</v>
      </c>
      <c r="H6292" s="8">
        <v>513.74</v>
      </c>
      <c r="I6292" s="9">
        <v>1.25</v>
      </c>
      <c r="J6292" s="32">
        <v>9.7000000000000003E-3</v>
      </c>
      <c r="K6292" s="9"/>
      <c r="L6292" s="29">
        <v>3963</v>
      </c>
    </row>
    <row r="6293" spans="1:12" x14ac:dyDescent="0.3">
      <c r="A6293" s="1" t="str">
        <f>VLOOKUP(F6293,Sheet2!A:C,2,FALSE)</f>
        <v>其他</v>
      </c>
      <c r="B6293" s="1" t="str">
        <f>VLOOKUP(E6293,[1]Sheet4!A:B,2,FALSE)</f>
        <v>API</v>
      </c>
      <c r="C6293" s="1" t="str">
        <f t="shared" si="69"/>
        <v>08</v>
      </c>
      <c r="D6293" s="147">
        <v>20150809</v>
      </c>
      <c r="E6293" s="6" t="s">
        <v>74</v>
      </c>
      <c r="F6293" s="6" t="s">
        <v>41</v>
      </c>
      <c r="G6293" s="57">
        <v>126939</v>
      </c>
      <c r="H6293" s="8">
        <v>1120.8900000000001</v>
      </c>
      <c r="I6293" s="9">
        <v>8.83</v>
      </c>
      <c r="J6293" s="32"/>
      <c r="K6293" s="9"/>
      <c r="L6293" s="31"/>
    </row>
    <row r="6294" spans="1:12" x14ac:dyDescent="0.3">
      <c r="A6294" s="1" t="e">
        <f>VLOOKUP(F6294,Sheet2!A:C,2,FALSE)</f>
        <v>#N/A</v>
      </c>
      <c r="B6294" s="1" t="str">
        <f>VLOOKUP(E6294,[1]Sheet4!A:B,2,FALSE)</f>
        <v>SDK</v>
      </c>
      <c r="C6294" s="1" t="str">
        <f t="shared" si="69"/>
        <v>08</v>
      </c>
      <c r="D6294" s="147">
        <v>20150809</v>
      </c>
      <c r="E6294" s="6" t="s">
        <v>64</v>
      </c>
      <c r="F6294" s="6" t="s">
        <v>144</v>
      </c>
      <c r="G6294" s="57">
        <v>71654</v>
      </c>
      <c r="H6294" s="8">
        <v>47.82</v>
      </c>
      <c r="I6294" s="9">
        <v>0.66739999999999999</v>
      </c>
      <c r="J6294" s="32">
        <v>1.3299999999999999E-2</v>
      </c>
      <c r="K6294" s="9">
        <v>5.0200000000000002E-2</v>
      </c>
      <c r="L6294" s="31">
        <v>952</v>
      </c>
    </row>
    <row r="6295" spans="1:12" x14ac:dyDescent="0.3">
      <c r="A6295" s="1" t="e">
        <f>VLOOKUP(F6295,Sheet2!A:C,2,FALSE)</f>
        <v>#N/A</v>
      </c>
      <c r="B6295" s="1" t="str">
        <f>VLOOKUP(E6295,[1]Sheet4!A:B,2,FALSE)</f>
        <v>SDK</v>
      </c>
      <c r="C6295" s="1" t="str">
        <f t="shared" si="69"/>
        <v>08</v>
      </c>
      <c r="D6295" s="147">
        <v>20150809</v>
      </c>
      <c r="E6295" s="6" t="s">
        <v>64</v>
      </c>
      <c r="F6295" s="6" t="s">
        <v>145</v>
      </c>
      <c r="G6295" s="57">
        <v>1315</v>
      </c>
      <c r="H6295" s="8">
        <v>0.28999999999999998</v>
      </c>
      <c r="I6295" s="9">
        <v>0.2205</v>
      </c>
      <c r="J6295" s="32">
        <v>5.3E-3</v>
      </c>
      <c r="K6295" s="9">
        <v>4.1399999999999999E-2</v>
      </c>
      <c r="L6295" s="31">
        <v>7</v>
      </c>
    </row>
    <row r="6296" spans="1:12" x14ac:dyDescent="0.3">
      <c r="A6296" s="1" t="str">
        <f>VLOOKUP(F6296,Sheet2!A:C,2,FALSE)</f>
        <v>其他</v>
      </c>
      <c r="B6296" s="1" t="str">
        <f>VLOOKUP(E6296,[1]Sheet4!A:B,2,FALSE)</f>
        <v>SDK</v>
      </c>
      <c r="C6296" s="1" t="str">
        <f t="shared" si="69"/>
        <v>08</v>
      </c>
      <c r="D6296" s="147">
        <v>20150809</v>
      </c>
      <c r="E6296" s="6" t="s">
        <v>64</v>
      </c>
      <c r="F6296" s="6" t="s">
        <v>59</v>
      </c>
      <c r="G6296" s="57">
        <v>11573880</v>
      </c>
      <c r="H6296" s="8">
        <v>3128.33</v>
      </c>
      <c r="I6296" s="9">
        <v>0.27029999999999998</v>
      </c>
      <c r="J6296" s="32">
        <v>8.8999999999999999E-3</v>
      </c>
      <c r="K6296" s="9">
        <v>3.0499999999999999E-2</v>
      </c>
      <c r="L6296" s="31">
        <v>102641</v>
      </c>
    </row>
    <row r="6297" spans="1:12" x14ac:dyDescent="0.3">
      <c r="A6297" s="1" t="str">
        <f>VLOOKUP(F6297,Sheet2!A:C,2,FALSE)</f>
        <v>其他</v>
      </c>
      <c r="B6297" s="1" t="str">
        <f>VLOOKUP(E6297,[1]Sheet4!A:B,2,FALSE)</f>
        <v>SDK</v>
      </c>
      <c r="C6297" s="1" t="str">
        <f t="shared" si="69"/>
        <v>08</v>
      </c>
      <c r="D6297" s="147">
        <v>20150809</v>
      </c>
      <c r="E6297" s="6" t="s">
        <v>64</v>
      </c>
      <c r="F6297" s="6" t="s">
        <v>41</v>
      </c>
      <c r="G6297" s="57">
        <v>39679023</v>
      </c>
      <c r="H6297" s="8">
        <v>6829.59</v>
      </c>
      <c r="I6297" s="9">
        <v>0.1721</v>
      </c>
      <c r="J6297" s="32">
        <v>7.6E-3</v>
      </c>
      <c r="K6297" s="9">
        <v>2.2700000000000001E-2</v>
      </c>
      <c r="L6297" s="31">
        <v>301189</v>
      </c>
    </row>
    <row r="6298" spans="1:12" x14ac:dyDescent="0.3">
      <c r="A6298" s="1" t="str">
        <f>VLOOKUP(F6298,Sheet2!A:C,2,FALSE)</f>
        <v>其他</v>
      </c>
      <c r="B6298" s="1" t="str">
        <f>VLOOKUP(E6298,[1]Sheet4!A:B,2,FALSE)</f>
        <v>SDK</v>
      </c>
      <c r="C6298" s="1" t="str">
        <f t="shared" si="69"/>
        <v>08</v>
      </c>
      <c r="D6298" s="147">
        <v>20150809</v>
      </c>
      <c r="E6298" s="6" t="s">
        <v>64</v>
      </c>
      <c r="F6298" s="6" t="s">
        <v>73</v>
      </c>
      <c r="G6298" s="57">
        <v>303646</v>
      </c>
      <c r="H6298" s="8">
        <v>208.17</v>
      </c>
      <c r="I6298" s="9">
        <v>0.68559999999999999</v>
      </c>
      <c r="J6298" s="32">
        <v>3.5200000000000002E-2</v>
      </c>
      <c r="K6298" s="9">
        <v>1.95E-2</v>
      </c>
      <c r="L6298" s="31">
        <v>10690</v>
      </c>
    </row>
    <row r="6299" spans="1:12" x14ac:dyDescent="0.3">
      <c r="A6299" s="1" t="str">
        <f>VLOOKUP(F6299,Sheet2!A:C,2,FALSE)</f>
        <v>结果页</v>
      </c>
      <c r="B6299" s="1" t="str">
        <f>VLOOKUP(E6299,[1]Sheet4!A:B,2,FALSE)</f>
        <v>SDK</v>
      </c>
      <c r="C6299" s="1" t="str">
        <f t="shared" si="69"/>
        <v>08</v>
      </c>
      <c r="D6299" s="147">
        <v>20150809</v>
      </c>
      <c r="E6299" s="6" t="s">
        <v>64</v>
      </c>
      <c r="F6299" s="6" t="s">
        <v>62</v>
      </c>
      <c r="G6299" s="57">
        <v>31060100</v>
      </c>
      <c r="H6299" s="8">
        <v>41248.57</v>
      </c>
      <c r="I6299" s="9">
        <v>1.3280000000000001</v>
      </c>
      <c r="J6299" s="32">
        <v>1.6500000000000001E-2</v>
      </c>
      <c r="K6299" s="9">
        <v>8.0399999999999999E-2</v>
      </c>
      <c r="L6299" s="31">
        <v>512774</v>
      </c>
    </row>
    <row r="6300" spans="1:12" x14ac:dyDescent="0.3">
      <c r="A6300" s="1" t="str">
        <f>VLOOKUP(F6300,Sheet2!A:C,2,FALSE)</f>
        <v>其他</v>
      </c>
      <c r="B6300" s="1" t="str">
        <f>VLOOKUP(E6300,[1]Sheet4!A:B,2,FALSE)</f>
        <v>SDK</v>
      </c>
      <c r="C6300" s="1" t="str">
        <f t="shared" si="69"/>
        <v>08</v>
      </c>
      <c r="D6300" s="147">
        <v>20150809</v>
      </c>
      <c r="E6300" s="6" t="s">
        <v>64</v>
      </c>
      <c r="F6300" s="6" t="s">
        <v>69</v>
      </c>
      <c r="G6300" s="57">
        <v>471642</v>
      </c>
      <c r="H6300" s="8">
        <v>2157</v>
      </c>
      <c r="I6300" s="9">
        <v>4.5734000000000004</v>
      </c>
      <c r="J6300" s="32">
        <v>2.6700000000000002E-2</v>
      </c>
      <c r="K6300" s="9">
        <v>0.1714</v>
      </c>
      <c r="L6300" s="31">
        <v>12587</v>
      </c>
    </row>
    <row r="6301" spans="1:12" x14ac:dyDescent="0.3">
      <c r="A6301" s="1" t="str">
        <f>VLOOKUP(F6301,Sheet2!A:C,2,FALSE)</f>
        <v>其他</v>
      </c>
      <c r="B6301" s="1" t="str">
        <f>VLOOKUP(E6301,[1]Sheet4!A:B,2,FALSE)</f>
        <v>SDK</v>
      </c>
      <c r="C6301" s="1" t="str">
        <f t="shared" si="69"/>
        <v>08</v>
      </c>
      <c r="D6301" s="147">
        <v>20150809</v>
      </c>
      <c r="E6301" s="6" t="s">
        <v>64</v>
      </c>
      <c r="F6301" s="6" t="s">
        <v>110</v>
      </c>
      <c r="H6301" s="8"/>
      <c r="I6301" s="9" t="s">
        <v>146</v>
      </c>
      <c r="J6301" s="32" t="s">
        <v>146</v>
      </c>
      <c r="K6301" s="9" t="s">
        <v>143</v>
      </c>
      <c r="L6301" s="31"/>
    </row>
    <row r="6302" spans="1:12" x14ac:dyDescent="0.3">
      <c r="A6302" s="1" t="str">
        <f>VLOOKUP(F6302,Sheet2!A:C,2,FALSE)</f>
        <v>天气</v>
      </c>
      <c r="B6302" s="1" t="str">
        <f>VLOOKUP(E6302,[1]Sheet4!A:B,2,FALSE)</f>
        <v>SDK</v>
      </c>
      <c r="C6302" s="1" t="str">
        <f t="shared" si="69"/>
        <v>08</v>
      </c>
      <c r="D6302" s="147">
        <v>20150809</v>
      </c>
      <c r="E6302" s="6" t="s">
        <v>64</v>
      </c>
      <c r="F6302" s="6" t="s">
        <v>111</v>
      </c>
      <c r="G6302" s="57">
        <v>66</v>
      </c>
      <c r="H6302" s="8">
        <v>0.51</v>
      </c>
      <c r="I6302" s="9">
        <v>7.7272999999999996</v>
      </c>
      <c r="J6302" s="32">
        <v>6.0600000000000001E-2</v>
      </c>
      <c r="K6302" s="9">
        <v>0.1275</v>
      </c>
      <c r="L6302" s="31">
        <v>4</v>
      </c>
    </row>
    <row r="6303" spans="1:12" x14ac:dyDescent="0.3">
      <c r="A6303" s="1" t="str">
        <f>VLOOKUP(F6303,Sheet2!A:C,2,FALSE)</f>
        <v>其他</v>
      </c>
      <c r="B6303" s="1" t="str">
        <f>VLOOKUP(E6303,[1]Sheet4!A:B,2,FALSE)</f>
        <v>SDK</v>
      </c>
      <c r="C6303" s="1" t="str">
        <f t="shared" si="69"/>
        <v>08</v>
      </c>
      <c r="D6303" s="147">
        <v>20150809</v>
      </c>
      <c r="E6303" s="6" t="s">
        <v>64</v>
      </c>
      <c r="F6303" s="6" t="s">
        <v>68</v>
      </c>
      <c r="G6303" s="57">
        <v>562710</v>
      </c>
      <c r="H6303" s="8">
        <v>804.04</v>
      </c>
      <c r="I6303" s="9">
        <v>1.4289000000000001</v>
      </c>
      <c r="J6303" s="32">
        <v>1.8800000000000001E-2</v>
      </c>
      <c r="K6303" s="9">
        <v>7.6200000000000004E-2</v>
      </c>
      <c r="L6303" s="31">
        <v>10553</v>
      </c>
    </row>
    <row r="6304" spans="1:12" x14ac:dyDescent="0.3">
      <c r="A6304" s="1" t="str">
        <f>VLOOKUP(F6304,Sheet2!A:C,2,FALSE)</f>
        <v>充电屏保</v>
      </c>
      <c r="B6304" s="1" t="str">
        <f>VLOOKUP(E6304,[1]Sheet4!A:B,2,FALSE)</f>
        <v>SDK</v>
      </c>
      <c r="C6304" s="1" t="str">
        <f t="shared" si="69"/>
        <v>08</v>
      </c>
      <c r="D6304" s="147">
        <v>20150809</v>
      </c>
      <c r="E6304" s="6" t="s">
        <v>64</v>
      </c>
      <c r="F6304" s="6" t="s">
        <v>67</v>
      </c>
      <c r="G6304" s="57">
        <v>438791053</v>
      </c>
      <c r="H6304" s="8">
        <v>135274.68</v>
      </c>
      <c r="I6304" s="9">
        <v>0.30830000000000002</v>
      </c>
      <c r="J6304" s="32">
        <v>1.15E-2</v>
      </c>
      <c r="K6304" s="9">
        <v>2.6700000000000002E-2</v>
      </c>
      <c r="L6304" s="31">
        <v>5066614</v>
      </c>
    </row>
    <row r="6305" spans="1:12" x14ac:dyDescent="0.3">
      <c r="A6305" s="1" t="str">
        <f>VLOOKUP(F6305,Sheet2!A:C,2,FALSE)</f>
        <v>其他</v>
      </c>
      <c r="B6305" s="1" t="str">
        <f>VLOOKUP(E6305,[1]Sheet4!A:B,2,FALSE)</f>
        <v>SDK</v>
      </c>
      <c r="C6305" s="1" t="str">
        <f t="shared" si="69"/>
        <v>08</v>
      </c>
      <c r="D6305" s="147">
        <v>20150809</v>
      </c>
      <c r="E6305" s="6" t="s">
        <v>64</v>
      </c>
      <c r="F6305" s="6" t="s">
        <v>76</v>
      </c>
      <c r="G6305" s="57">
        <v>262503</v>
      </c>
      <c r="H6305" s="8">
        <v>561.34</v>
      </c>
      <c r="I6305" s="9">
        <v>2.1383999999999999</v>
      </c>
      <c r="J6305" s="32">
        <v>1.9900000000000001E-2</v>
      </c>
      <c r="K6305" s="9">
        <v>0.1076</v>
      </c>
      <c r="L6305" s="31">
        <v>5219</v>
      </c>
    </row>
    <row r="6306" spans="1:12" x14ac:dyDescent="0.3">
      <c r="A6306" s="1" t="str">
        <f>VLOOKUP(F6306,Sheet2!A:C,2,FALSE)</f>
        <v>Applock</v>
      </c>
      <c r="B6306" s="1" t="str">
        <f>VLOOKUP(E6306,[1]Sheet4!A:B,2,FALSE)</f>
        <v>SDK</v>
      </c>
      <c r="C6306" s="1" t="str">
        <f t="shared" si="69"/>
        <v>08</v>
      </c>
      <c r="D6306" s="147">
        <v>20150809</v>
      </c>
      <c r="E6306" s="6" t="s">
        <v>64</v>
      </c>
      <c r="F6306" s="6" t="s">
        <v>66</v>
      </c>
      <c r="G6306" s="57">
        <v>163522314</v>
      </c>
      <c r="H6306" s="8">
        <v>38613.620000000003</v>
      </c>
      <c r="I6306" s="9">
        <v>0.2361</v>
      </c>
      <c r="J6306" s="32">
        <v>1.1299999999999999E-2</v>
      </c>
      <c r="K6306" s="9">
        <v>2.0799999999999999E-2</v>
      </c>
      <c r="L6306" s="31">
        <v>1855722</v>
      </c>
    </row>
    <row r="6307" spans="1:12" x14ac:dyDescent="0.3">
      <c r="A6307" s="1" t="str">
        <f>VLOOKUP(F6307,Sheet2!A:C,2,FALSE)</f>
        <v>结果页</v>
      </c>
      <c r="B6307" s="1" t="str">
        <f>VLOOKUP(E6307,[1]Sheet4!A:B,2,FALSE)</f>
        <v>SDK</v>
      </c>
      <c r="C6307" s="1" t="str">
        <f t="shared" si="69"/>
        <v>08</v>
      </c>
      <c r="D6307" s="147">
        <v>20150809</v>
      </c>
      <c r="E6307" s="6" t="s">
        <v>64</v>
      </c>
      <c r="F6307" s="6" t="s">
        <v>63</v>
      </c>
      <c r="G6307" s="57">
        <v>16281157</v>
      </c>
      <c r="H6307" s="8">
        <v>32483.08</v>
      </c>
      <c r="I6307" s="9">
        <v>1.9951000000000001</v>
      </c>
      <c r="J6307" s="32">
        <v>2.52E-2</v>
      </c>
      <c r="K6307" s="9">
        <v>7.9000000000000001E-2</v>
      </c>
      <c r="L6307" s="31">
        <v>410948</v>
      </c>
    </row>
    <row r="6308" spans="1:12" x14ac:dyDescent="0.3">
      <c r="A6308" s="1" t="str">
        <f>VLOOKUP(F6308,Sheet2!A:C,2,FALSE)</f>
        <v>天气</v>
      </c>
      <c r="B6308" s="1" t="str">
        <f>VLOOKUP(E6308,[1]Sheet4!A:B,2,FALSE)</f>
        <v>SDK</v>
      </c>
      <c r="C6308" s="1" t="str">
        <f t="shared" ref="C6308:C6354" si="70">RIGHT(LEFT(D6308,6),2)</f>
        <v>08</v>
      </c>
      <c r="D6308" s="147">
        <v>20150809</v>
      </c>
      <c r="E6308" s="6" t="s">
        <v>64</v>
      </c>
      <c r="F6308" s="6" t="s">
        <v>109</v>
      </c>
      <c r="G6308" s="57">
        <v>46722</v>
      </c>
      <c r="H6308" s="8">
        <v>40.24</v>
      </c>
      <c r="I6308" s="9">
        <v>0.86129999999999995</v>
      </c>
      <c r="J6308" s="32">
        <v>2.6599999999999999E-2</v>
      </c>
      <c r="K6308" s="9">
        <v>3.2399999999999998E-2</v>
      </c>
      <c r="L6308" s="31">
        <v>1243</v>
      </c>
    </row>
    <row r="6309" spans="1:12" x14ac:dyDescent="0.3">
      <c r="A6309" s="1" t="str">
        <f>VLOOKUP(F6309,Sheet2!A:C,2,FALSE)</f>
        <v>充电屏保</v>
      </c>
      <c r="B6309" s="1" t="str">
        <f>VLOOKUP(E6309,[1]Sheet4!A:B,2,FALSE)</f>
        <v>SDK</v>
      </c>
      <c r="C6309" s="1" t="str">
        <f t="shared" si="70"/>
        <v>08</v>
      </c>
      <c r="D6309" s="147">
        <v>20150809</v>
      </c>
      <c r="E6309" s="6" t="s">
        <v>64</v>
      </c>
      <c r="F6309" s="6" t="s">
        <v>72</v>
      </c>
      <c r="G6309" s="57">
        <v>59373567</v>
      </c>
      <c r="H6309" s="8">
        <v>21114.48</v>
      </c>
      <c r="I6309" s="9">
        <v>0.35560000000000003</v>
      </c>
      <c r="J6309" s="32">
        <v>1.0500000000000001E-2</v>
      </c>
      <c r="K6309" s="9">
        <v>3.39E-2</v>
      </c>
      <c r="L6309" s="31">
        <v>623605</v>
      </c>
    </row>
    <row r="6310" spans="1:12" x14ac:dyDescent="0.3">
      <c r="A6310" s="1" t="str">
        <f>VLOOKUP(F6310,Sheet2!A:C,2,FALSE)</f>
        <v>Applock</v>
      </c>
      <c r="B6310" s="1" t="str">
        <f>VLOOKUP(E6310,[1]Sheet4!A:B,2,FALSE)</f>
        <v>SDK</v>
      </c>
      <c r="C6310" s="1" t="str">
        <f t="shared" si="70"/>
        <v>08</v>
      </c>
      <c r="D6310" s="147">
        <v>20150809</v>
      </c>
      <c r="E6310" s="6" t="s">
        <v>64</v>
      </c>
      <c r="F6310" s="6" t="s">
        <v>71</v>
      </c>
      <c r="G6310" s="57">
        <v>349950992</v>
      </c>
      <c r="H6310" s="8">
        <v>199204.25</v>
      </c>
      <c r="I6310" s="9">
        <v>0.56920000000000004</v>
      </c>
      <c r="J6310" s="32">
        <v>1.0699999999999999E-2</v>
      </c>
      <c r="K6310" s="9">
        <v>5.33E-2</v>
      </c>
      <c r="L6310" s="31">
        <v>3738192</v>
      </c>
    </row>
    <row r="6311" spans="1:12" x14ac:dyDescent="0.3">
      <c r="A6311" s="1" t="str">
        <f>VLOOKUP(F6311,Sheet2!A:C,2,FALSE)</f>
        <v>其他</v>
      </c>
      <c r="B6311" s="1" t="str">
        <f>VLOOKUP(E6311,[1]Sheet4!A:B,2,FALSE)</f>
        <v>SDK</v>
      </c>
      <c r="C6311" s="1" t="str">
        <f t="shared" si="70"/>
        <v>08</v>
      </c>
      <c r="D6311" s="147">
        <v>20150809</v>
      </c>
      <c r="E6311" s="6" t="s">
        <v>64</v>
      </c>
      <c r="F6311" s="6" t="s">
        <v>70</v>
      </c>
      <c r="G6311" s="57">
        <v>2963969</v>
      </c>
      <c r="H6311" s="8">
        <v>920.82</v>
      </c>
      <c r="I6311" s="9">
        <v>0.31069999999999998</v>
      </c>
      <c r="J6311" s="32">
        <v>4.0000000000000001E-3</v>
      </c>
      <c r="K6311" s="9">
        <v>7.7399999999999997E-2</v>
      </c>
      <c r="L6311" s="31">
        <v>11893</v>
      </c>
    </row>
    <row r="6312" spans="1:12" x14ac:dyDescent="0.3">
      <c r="A6312" s="1" t="str">
        <f>VLOOKUP(F6312,Sheet2!A:C,2,FALSE)</f>
        <v>天气</v>
      </c>
      <c r="B6312" s="1" t="str">
        <f>VLOOKUP(E6312,[1]Sheet4!A:B,2,FALSE)</f>
        <v>SDK</v>
      </c>
      <c r="C6312" s="1" t="str">
        <f t="shared" si="70"/>
        <v>08</v>
      </c>
      <c r="D6312" s="147">
        <v>20150809</v>
      </c>
      <c r="E6312" s="6" t="s">
        <v>64</v>
      </c>
      <c r="F6312" s="6" t="s">
        <v>107</v>
      </c>
      <c r="G6312" s="57">
        <v>1200405</v>
      </c>
      <c r="H6312" s="8">
        <v>3404.37</v>
      </c>
      <c r="I6312" s="9">
        <v>2.8359999999999999</v>
      </c>
      <c r="J6312" s="32">
        <v>7.5999999999999998E-2</v>
      </c>
      <c r="K6312" s="9">
        <v>3.73E-2</v>
      </c>
      <c r="L6312" s="31">
        <v>91283</v>
      </c>
    </row>
    <row r="6313" spans="1:12" x14ac:dyDescent="0.3">
      <c r="A6313" s="1" t="str">
        <f>VLOOKUP(F6313,Sheet2!A:C,2,FALSE)</f>
        <v>其他</v>
      </c>
      <c r="B6313" s="1" t="str">
        <f>VLOOKUP(E6313,[1]Sheet4!A:B,2,FALSE)</f>
        <v>SDK</v>
      </c>
      <c r="C6313" s="1" t="str">
        <f t="shared" si="70"/>
        <v>08</v>
      </c>
      <c r="D6313" s="147">
        <v>20150809</v>
      </c>
      <c r="E6313" s="6" t="s">
        <v>64</v>
      </c>
      <c r="F6313" s="6" t="s">
        <v>75</v>
      </c>
      <c r="G6313" s="57">
        <v>92398</v>
      </c>
      <c r="H6313" s="8">
        <v>1409.47</v>
      </c>
      <c r="I6313" s="9">
        <v>15.254300000000001</v>
      </c>
      <c r="J6313" s="32">
        <v>7.9899999999999999E-2</v>
      </c>
      <c r="K6313" s="9">
        <v>0.19089999999999999</v>
      </c>
      <c r="L6313" s="31">
        <v>7383</v>
      </c>
    </row>
    <row r="6314" spans="1:12" x14ac:dyDescent="0.3">
      <c r="A6314" s="1" t="str">
        <f>VLOOKUP(F6314,Sheet2!A:C,2,FALSE)</f>
        <v>其他</v>
      </c>
      <c r="B6314" s="1" t="str">
        <f>VLOOKUP(E6314,[1]Sheet4!A:B,2,FALSE)</f>
        <v>SDK</v>
      </c>
      <c r="C6314" s="1" t="str">
        <f t="shared" si="70"/>
        <v>08</v>
      </c>
      <c r="D6314" s="147">
        <v>20150809</v>
      </c>
      <c r="E6314" s="6" t="s">
        <v>64</v>
      </c>
      <c r="F6314" s="6" t="s">
        <v>91</v>
      </c>
      <c r="G6314" s="57">
        <v>274466</v>
      </c>
      <c r="H6314" s="8">
        <v>442.22</v>
      </c>
      <c r="I6314" s="9">
        <v>1.6112</v>
      </c>
      <c r="J6314" s="32">
        <v>3.6600000000000001E-2</v>
      </c>
      <c r="K6314" s="9">
        <v>4.3999999999999997E-2</v>
      </c>
      <c r="L6314" s="31">
        <v>10056</v>
      </c>
    </row>
    <row r="6315" spans="1:12" x14ac:dyDescent="0.3">
      <c r="A6315" s="1" t="str">
        <f>VLOOKUP(F6315,Sheet2!A:C,2,FALSE)</f>
        <v>其他</v>
      </c>
      <c r="B6315" s="1" t="str">
        <f>VLOOKUP(E6315,[1]Sheet4!A:B,2,FALSE)</f>
        <v>SDK</v>
      </c>
      <c r="C6315" s="1" t="str">
        <f t="shared" si="70"/>
        <v>08</v>
      </c>
      <c r="D6315" s="147">
        <v>20150809</v>
      </c>
      <c r="E6315" s="6" t="s">
        <v>64</v>
      </c>
      <c r="F6315" s="6" t="s">
        <v>55</v>
      </c>
      <c r="G6315" s="57">
        <v>5768373</v>
      </c>
      <c r="H6315" s="8">
        <v>3953.58</v>
      </c>
      <c r="I6315" s="9">
        <v>0.68540000000000001</v>
      </c>
      <c r="J6315" s="32">
        <v>1.21E-2</v>
      </c>
      <c r="K6315" s="9">
        <v>5.6800000000000003E-2</v>
      </c>
      <c r="L6315" s="31">
        <v>69617</v>
      </c>
    </row>
    <row r="6316" spans="1:12" x14ac:dyDescent="0.3">
      <c r="A6316" s="1" t="str">
        <f>VLOOKUP(F6316,Sheet2!A:C,2,FALSE)</f>
        <v>结果页</v>
      </c>
      <c r="B6316" s="1" t="str">
        <f>VLOOKUP(E6316,[1]Sheet4!A:B,2,FALSE)</f>
        <v>SDK</v>
      </c>
      <c r="C6316" s="1" t="str">
        <f t="shared" si="70"/>
        <v>08</v>
      </c>
      <c r="D6316" s="147">
        <v>20150809</v>
      </c>
      <c r="E6316" s="6" t="s">
        <v>64</v>
      </c>
      <c r="F6316" s="6" t="s">
        <v>61</v>
      </c>
      <c r="G6316" s="57">
        <v>6273659</v>
      </c>
      <c r="H6316" s="8">
        <v>5507.19</v>
      </c>
      <c r="I6316" s="9">
        <v>0.87780000000000002</v>
      </c>
      <c r="J6316" s="32">
        <v>1.35E-2</v>
      </c>
      <c r="K6316" s="9">
        <v>6.5299999999999997E-2</v>
      </c>
      <c r="L6316" s="31">
        <v>84391</v>
      </c>
    </row>
    <row r="6317" spans="1:12" x14ac:dyDescent="0.3">
      <c r="A6317" s="1" t="str">
        <f>VLOOKUP(F6317,Sheet2!A:C,2,FALSE)</f>
        <v>天气</v>
      </c>
      <c r="B6317" s="1" t="str">
        <f>VLOOKUP(E6317,[1]Sheet4!A:B,2,FALSE)</f>
        <v>SDK</v>
      </c>
      <c r="C6317" s="1" t="str">
        <f t="shared" si="70"/>
        <v>08</v>
      </c>
      <c r="D6317" s="147">
        <v>20150809</v>
      </c>
      <c r="E6317" s="6" t="s">
        <v>64</v>
      </c>
      <c r="F6317" s="6" t="s">
        <v>112</v>
      </c>
      <c r="G6317" s="57">
        <v>34</v>
      </c>
      <c r="H6317" s="8">
        <v>0.4</v>
      </c>
      <c r="I6317" s="9">
        <v>11.764699999999999</v>
      </c>
      <c r="J6317" s="32">
        <v>0.35289999999999999</v>
      </c>
      <c r="K6317" s="9">
        <v>3.3300000000000003E-2</v>
      </c>
      <c r="L6317" s="31">
        <v>12</v>
      </c>
    </row>
    <row r="6318" spans="1:12" x14ac:dyDescent="0.3">
      <c r="A6318" s="1" t="str">
        <f>VLOOKUP(F6318,Sheet2!A:C,2,FALSE)</f>
        <v>充电屏保</v>
      </c>
      <c r="B6318" s="1" t="str">
        <f>VLOOKUP(E6318,[1]Sheet4!A:B,2,FALSE)</f>
        <v>SDK</v>
      </c>
      <c r="C6318" s="1" t="str">
        <f t="shared" si="70"/>
        <v>08</v>
      </c>
      <c r="D6318" s="147">
        <v>20150809</v>
      </c>
      <c r="E6318" s="6" t="s">
        <v>64</v>
      </c>
      <c r="F6318" s="6" t="s">
        <v>65</v>
      </c>
      <c r="G6318" s="57">
        <v>26135624</v>
      </c>
      <c r="H6318" s="8">
        <v>15791.28</v>
      </c>
      <c r="I6318" s="9">
        <v>0.60419999999999996</v>
      </c>
      <c r="J6318" s="32">
        <v>9.5999999999999992E-3</v>
      </c>
      <c r="K6318" s="9">
        <v>6.2700000000000006E-2</v>
      </c>
      <c r="L6318" s="31">
        <v>251714</v>
      </c>
    </row>
    <row r="6319" spans="1:12" x14ac:dyDescent="0.3">
      <c r="A6319" s="1" t="e">
        <f>VLOOKUP(F6319,Sheet2!A:C,2,FALSE)</f>
        <v>#N/A</v>
      </c>
      <c r="B6319" s="1" t="str">
        <f>VLOOKUP(E6319,[1]Sheet4!A:B,2,FALSE)</f>
        <v>SDK</v>
      </c>
      <c r="C6319" s="1" t="str">
        <f t="shared" si="70"/>
        <v>08</v>
      </c>
      <c r="D6319" s="147">
        <v>20150809</v>
      </c>
      <c r="E6319" s="6" t="s">
        <v>64</v>
      </c>
      <c r="F6319" s="6"/>
      <c r="H6319" s="8"/>
      <c r="I6319" s="9" t="s">
        <v>146</v>
      </c>
      <c r="J6319" s="32" t="s">
        <v>146</v>
      </c>
      <c r="K6319" s="9" t="s">
        <v>143</v>
      </c>
      <c r="L6319" s="31"/>
    </row>
    <row r="6320" spans="1:12" x14ac:dyDescent="0.3">
      <c r="A6320" s="1" t="str">
        <f>VLOOKUP(F6320,Sheet2!A:C,2,FALSE)</f>
        <v>其他</v>
      </c>
      <c r="B6320" s="1" t="str">
        <f>VLOOKUP(E6320,[1]Sheet4!A:B,2,FALSE)</f>
        <v>SDK</v>
      </c>
      <c r="C6320" s="1" t="str">
        <f t="shared" si="70"/>
        <v>08</v>
      </c>
      <c r="D6320" s="147">
        <v>20150810</v>
      </c>
      <c r="E6320" s="6" t="s">
        <v>94</v>
      </c>
      <c r="F6320" s="30" t="s">
        <v>55</v>
      </c>
      <c r="G6320" s="57">
        <v>480312</v>
      </c>
      <c r="H6320" s="8">
        <v>96.740644000000003</v>
      </c>
      <c r="I6320" s="9">
        <v>0.2014</v>
      </c>
      <c r="J6320" s="32">
        <v>7.4999999999999997E-3</v>
      </c>
      <c r="K6320" s="9">
        <v>2.6800000000000001E-2</v>
      </c>
      <c r="L6320" s="31">
        <v>3613</v>
      </c>
    </row>
    <row r="6321" spans="1:12" x14ac:dyDescent="0.3">
      <c r="A6321" s="1" t="str">
        <f>VLOOKUP(F6321,Sheet2!A:C,2,FALSE)</f>
        <v>其他</v>
      </c>
      <c r="B6321" s="1" t="str">
        <f>VLOOKUP(E6321,[1]Sheet4!A:B,2,FALSE)</f>
        <v>SDK</v>
      </c>
      <c r="C6321" s="1" t="str">
        <f t="shared" si="70"/>
        <v>08</v>
      </c>
      <c r="D6321" s="147">
        <v>20150810</v>
      </c>
      <c r="E6321" s="6" t="s">
        <v>94</v>
      </c>
      <c r="F6321" s="30" t="s">
        <v>59</v>
      </c>
      <c r="G6321" s="57">
        <v>3568108</v>
      </c>
      <c r="H6321" s="8">
        <v>1395.7199780000001</v>
      </c>
      <c r="I6321" s="9">
        <v>0.39119999999999999</v>
      </c>
      <c r="J6321" s="32">
        <v>6.1999999999999998E-3</v>
      </c>
      <c r="K6321" s="9">
        <v>6.2799999999999995E-2</v>
      </c>
      <c r="L6321" s="31">
        <v>22220</v>
      </c>
    </row>
    <row r="6322" spans="1:12" x14ac:dyDescent="0.3">
      <c r="A6322" s="1" t="str">
        <f>VLOOKUP(F6322,Sheet2!A:C,2,FALSE)</f>
        <v>其他</v>
      </c>
      <c r="B6322" s="1" t="str">
        <f>VLOOKUP(E6322,[1]Sheet4!A:B,2,FALSE)</f>
        <v>SDK</v>
      </c>
      <c r="C6322" s="1" t="str">
        <f t="shared" si="70"/>
        <v>08</v>
      </c>
      <c r="D6322" s="147">
        <v>20150810</v>
      </c>
      <c r="E6322" s="6" t="s">
        <v>94</v>
      </c>
      <c r="F6322" s="30" t="s">
        <v>41</v>
      </c>
      <c r="G6322" s="57">
        <v>8686758</v>
      </c>
      <c r="H6322" s="8">
        <v>644.80645500000003</v>
      </c>
      <c r="I6322" s="9">
        <v>7.4200000000000002E-2</v>
      </c>
      <c r="J6322" s="32">
        <v>3.3E-3</v>
      </c>
      <c r="K6322" s="9">
        <v>2.2200000000000001E-2</v>
      </c>
      <c r="L6322" s="31">
        <v>29071</v>
      </c>
    </row>
    <row r="6323" spans="1:12" x14ac:dyDescent="0.3">
      <c r="A6323" s="1" t="str">
        <f>VLOOKUP(F6323,Sheet2!A:C,2,FALSE)</f>
        <v>结果页</v>
      </c>
      <c r="B6323" s="1" t="str">
        <f>VLOOKUP(E6323,[1]Sheet4!A:B,2,FALSE)</f>
        <v>API</v>
      </c>
      <c r="C6323" s="1" t="str">
        <f t="shared" si="70"/>
        <v>08</v>
      </c>
      <c r="D6323" s="147">
        <v>20150810</v>
      </c>
      <c r="E6323" s="6" t="s">
        <v>60</v>
      </c>
      <c r="F6323" s="30" t="s">
        <v>62</v>
      </c>
      <c r="G6323" s="57">
        <v>564936</v>
      </c>
      <c r="H6323" s="8">
        <v>370.95</v>
      </c>
      <c r="I6323" s="9">
        <v>0.65659999999999996</v>
      </c>
      <c r="J6323" s="32">
        <v>7.1999999999999998E-3</v>
      </c>
      <c r="K6323" s="9">
        <v>9.06E-2</v>
      </c>
      <c r="L6323" s="31">
        <v>4093</v>
      </c>
    </row>
    <row r="6324" spans="1:12" x14ac:dyDescent="0.3">
      <c r="A6324" s="1" t="str">
        <f>VLOOKUP(F6324,Sheet2!A:C,2,FALSE)</f>
        <v>结果页</v>
      </c>
      <c r="B6324" s="1" t="str">
        <f>VLOOKUP(E6324,[1]Sheet4!A:B,2,FALSE)</f>
        <v>API</v>
      </c>
      <c r="C6324" s="1" t="str">
        <f t="shared" si="70"/>
        <v>08</v>
      </c>
      <c r="D6324" s="147">
        <v>20150810</v>
      </c>
      <c r="E6324" s="6" t="s">
        <v>60</v>
      </c>
      <c r="F6324" s="30" t="s">
        <v>63</v>
      </c>
      <c r="G6324" s="57">
        <v>120878</v>
      </c>
      <c r="H6324" s="8">
        <v>222.32</v>
      </c>
      <c r="I6324" s="9">
        <v>1.8391999999999999</v>
      </c>
      <c r="J6324" s="32">
        <v>1.67E-2</v>
      </c>
      <c r="K6324" s="9">
        <v>0.1101</v>
      </c>
      <c r="L6324" s="31">
        <v>2019</v>
      </c>
    </row>
    <row r="6325" spans="1:12" x14ac:dyDescent="0.3">
      <c r="A6325" s="1" t="str">
        <f>VLOOKUP(F6325,Sheet2!A:C,2,FALSE)</f>
        <v>结果页</v>
      </c>
      <c r="B6325" s="1" t="str">
        <f>VLOOKUP(E6325,[1]Sheet4!A:B,2,FALSE)</f>
        <v>API</v>
      </c>
      <c r="C6325" s="1" t="str">
        <f t="shared" si="70"/>
        <v>08</v>
      </c>
      <c r="D6325" s="147">
        <v>20150810</v>
      </c>
      <c r="E6325" s="6" t="s">
        <v>60</v>
      </c>
      <c r="F6325" s="30" t="s">
        <v>61</v>
      </c>
      <c r="G6325" s="57">
        <v>86196</v>
      </c>
      <c r="H6325" s="8">
        <v>145.94</v>
      </c>
      <c r="I6325" s="9">
        <v>1.6931</v>
      </c>
      <c r="J6325" s="32">
        <v>1.4500000000000001E-2</v>
      </c>
      <c r="K6325" s="9">
        <v>0.1171</v>
      </c>
      <c r="L6325" s="31">
        <v>1246</v>
      </c>
    </row>
    <row r="6326" spans="1:12" x14ac:dyDescent="0.3">
      <c r="A6326" s="1" t="str">
        <f>VLOOKUP(F6326,Sheet2!A:C,2,FALSE)</f>
        <v>其他</v>
      </c>
      <c r="B6326" s="1" t="str">
        <f>VLOOKUP(E6326,[1]Sheet4!A:B,2,FALSE)</f>
        <v>API</v>
      </c>
      <c r="C6326" s="1" t="str">
        <f t="shared" si="70"/>
        <v>08</v>
      </c>
      <c r="D6326" s="147">
        <v>20150810</v>
      </c>
      <c r="E6326" s="6" t="s">
        <v>60</v>
      </c>
      <c r="F6326" s="30" t="s">
        <v>41</v>
      </c>
      <c r="G6326" s="57">
        <v>9894</v>
      </c>
      <c r="H6326" s="8">
        <v>1.67</v>
      </c>
      <c r="I6326" s="9">
        <v>0.16880000000000001</v>
      </c>
      <c r="J6326" s="32">
        <v>8.0000000000000002E-3</v>
      </c>
      <c r="K6326" s="9">
        <v>2.1100000000000001E-2</v>
      </c>
      <c r="L6326" s="31">
        <v>79</v>
      </c>
    </row>
    <row r="6327" spans="1:12" x14ac:dyDescent="0.3">
      <c r="A6327" s="1" t="str">
        <f>VLOOKUP(F6327,Sheet2!A:C,2,FALSE)</f>
        <v>结果页</v>
      </c>
      <c r="B6327" s="1" t="str">
        <f>VLOOKUP(E6327,[1]Sheet4!A:B,2,FALSE)</f>
        <v>API</v>
      </c>
      <c r="C6327" s="1" t="str">
        <f t="shared" si="70"/>
        <v>08</v>
      </c>
      <c r="D6327" s="147">
        <v>20150810</v>
      </c>
      <c r="E6327" s="6" t="s">
        <v>74</v>
      </c>
      <c r="F6327" s="6" t="s">
        <v>61</v>
      </c>
      <c r="G6327" s="57">
        <v>1979867</v>
      </c>
      <c r="H6327" s="8">
        <v>1836.91</v>
      </c>
      <c r="I6327" s="9">
        <v>0.93</v>
      </c>
      <c r="J6327" s="32">
        <v>1.8599999999999998E-2</v>
      </c>
      <c r="K6327" s="9"/>
      <c r="L6327" s="29">
        <v>36911</v>
      </c>
    </row>
    <row r="6328" spans="1:12" x14ac:dyDescent="0.3">
      <c r="A6328" s="1" t="str">
        <f>VLOOKUP(F6328,Sheet2!A:C,2,FALSE)</f>
        <v>结果页</v>
      </c>
      <c r="B6328" s="1" t="str">
        <f>VLOOKUP(E6328,[1]Sheet4!A:B,2,FALSE)</f>
        <v>API</v>
      </c>
      <c r="C6328" s="1" t="str">
        <f t="shared" si="70"/>
        <v>08</v>
      </c>
      <c r="D6328" s="147">
        <v>20150810</v>
      </c>
      <c r="E6328" s="6" t="s">
        <v>74</v>
      </c>
      <c r="F6328" s="6" t="s">
        <v>63</v>
      </c>
      <c r="G6328" s="57">
        <v>330989</v>
      </c>
      <c r="H6328" s="8">
        <v>256.77</v>
      </c>
      <c r="I6328" s="9">
        <v>0.78</v>
      </c>
      <c r="J6328" s="32">
        <v>9.4000000000000004E-3</v>
      </c>
      <c r="K6328" s="9"/>
      <c r="L6328" s="29">
        <v>3122</v>
      </c>
    </row>
    <row r="6329" spans="1:12" x14ac:dyDescent="0.3">
      <c r="A6329" s="1" t="str">
        <f>VLOOKUP(F6329,Sheet2!A:C,2,FALSE)</f>
        <v>其他</v>
      </c>
      <c r="B6329" s="1" t="str">
        <f>VLOOKUP(E6329,[1]Sheet4!A:B,2,FALSE)</f>
        <v>API</v>
      </c>
      <c r="C6329" s="1" t="str">
        <f t="shared" si="70"/>
        <v>08</v>
      </c>
      <c r="D6329" s="147">
        <v>20150810</v>
      </c>
      <c r="E6329" s="6" t="s">
        <v>74</v>
      </c>
      <c r="F6329" s="6" t="s">
        <v>41</v>
      </c>
      <c r="G6329" s="57">
        <v>80471</v>
      </c>
      <c r="H6329" s="8">
        <v>642.09</v>
      </c>
      <c r="I6329" s="9">
        <v>7.98</v>
      </c>
      <c r="J6329" s="32"/>
      <c r="K6329" s="9"/>
      <c r="L6329" s="31"/>
    </row>
    <row r="6330" spans="1:12" x14ac:dyDescent="0.3">
      <c r="A6330" s="1" t="e">
        <f>VLOOKUP(F6330,Sheet2!A:C,2,FALSE)</f>
        <v>#N/A</v>
      </c>
      <c r="B6330" s="1" t="str">
        <f>VLOOKUP(E6330,[1]Sheet4!A:B,2,FALSE)</f>
        <v>SDK</v>
      </c>
      <c r="C6330" s="1" t="str">
        <f t="shared" si="70"/>
        <v>08</v>
      </c>
      <c r="D6330" s="147">
        <v>20150810</v>
      </c>
      <c r="E6330" s="6" t="s">
        <v>64</v>
      </c>
      <c r="F6330" s="30" t="s">
        <v>144</v>
      </c>
      <c r="G6330" s="57">
        <v>71037</v>
      </c>
      <c r="H6330" s="8">
        <v>46.75</v>
      </c>
      <c r="I6330" s="9">
        <v>0.65810000000000002</v>
      </c>
      <c r="J6330" s="32">
        <v>1.29E-2</v>
      </c>
      <c r="K6330" s="9">
        <v>5.11E-2</v>
      </c>
      <c r="L6330" s="29">
        <v>914</v>
      </c>
    </row>
    <row r="6331" spans="1:12" x14ac:dyDescent="0.3">
      <c r="A6331" s="1" t="e">
        <f>VLOOKUP(F6331,Sheet2!A:C,2,FALSE)</f>
        <v>#N/A</v>
      </c>
      <c r="B6331" s="1" t="str">
        <f>VLOOKUP(E6331,[1]Sheet4!A:B,2,FALSE)</f>
        <v>SDK</v>
      </c>
      <c r="C6331" s="1" t="str">
        <f t="shared" si="70"/>
        <v>08</v>
      </c>
      <c r="D6331" s="147">
        <v>20150810</v>
      </c>
      <c r="E6331" s="6" t="s">
        <v>64</v>
      </c>
      <c r="F6331" s="30" t="s">
        <v>145</v>
      </c>
      <c r="G6331" s="57">
        <v>899</v>
      </c>
      <c r="H6331" s="8">
        <v>0.39</v>
      </c>
      <c r="I6331" s="9">
        <v>0.43380000000000002</v>
      </c>
      <c r="J6331" s="32">
        <v>0.02</v>
      </c>
      <c r="K6331" s="9">
        <v>2.1700000000000001E-2</v>
      </c>
      <c r="L6331" s="29">
        <v>18</v>
      </c>
    </row>
    <row r="6332" spans="1:12" x14ac:dyDescent="0.3">
      <c r="A6332" s="1" t="str">
        <f>VLOOKUP(F6332,Sheet2!A:C,2,FALSE)</f>
        <v>其他</v>
      </c>
      <c r="B6332" s="1" t="str">
        <f>VLOOKUP(E6332,[1]Sheet4!A:B,2,FALSE)</f>
        <v>SDK</v>
      </c>
      <c r="C6332" s="1" t="str">
        <f t="shared" si="70"/>
        <v>08</v>
      </c>
      <c r="D6332" s="147">
        <v>20150810</v>
      </c>
      <c r="E6332" s="6" t="s">
        <v>64</v>
      </c>
      <c r="F6332" s="30" t="s">
        <v>59</v>
      </c>
      <c r="G6332" s="57">
        <v>9613016</v>
      </c>
      <c r="H6332" s="8">
        <v>2536.79</v>
      </c>
      <c r="I6332" s="9">
        <v>0.26390000000000002</v>
      </c>
      <c r="J6332" s="32">
        <v>8.8999999999999999E-3</v>
      </c>
      <c r="K6332" s="9">
        <v>2.9600000000000001E-2</v>
      </c>
      <c r="L6332" s="29">
        <v>85791</v>
      </c>
    </row>
    <row r="6333" spans="1:12" x14ac:dyDescent="0.3">
      <c r="A6333" s="1" t="str">
        <f>VLOOKUP(F6333,Sheet2!A:C,2,FALSE)</f>
        <v>其他</v>
      </c>
      <c r="B6333" s="1" t="str">
        <f>VLOOKUP(E6333,[1]Sheet4!A:B,2,FALSE)</f>
        <v>SDK</v>
      </c>
      <c r="C6333" s="1" t="str">
        <f t="shared" si="70"/>
        <v>08</v>
      </c>
      <c r="D6333" s="147">
        <v>20150810</v>
      </c>
      <c r="E6333" s="6" t="s">
        <v>64</v>
      </c>
      <c r="F6333" s="30" t="s">
        <v>41</v>
      </c>
      <c r="G6333" s="57">
        <v>32744672</v>
      </c>
      <c r="H6333" s="8">
        <v>5833.12</v>
      </c>
      <c r="I6333" s="9">
        <v>0.17810000000000001</v>
      </c>
      <c r="J6333" s="32">
        <v>7.7000000000000002E-3</v>
      </c>
      <c r="K6333" s="9">
        <v>2.3300000000000001E-2</v>
      </c>
      <c r="L6333" s="29">
        <v>250712</v>
      </c>
    </row>
    <row r="6334" spans="1:12" x14ac:dyDescent="0.3">
      <c r="A6334" s="1" t="str">
        <f>VLOOKUP(F6334,Sheet2!A:C,2,FALSE)</f>
        <v>其他</v>
      </c>
      <c r="B6334" s="1" t="str">
        <f>VLOOKUP(E6334,[1]Sheet4!A:B,2,FALSE)</f>
        <v>SDK</v>
      </c>
      <c r="C6334" s="1" t="str">
        <f t="shared" si="70"/>
        <v>08</v>
      </c>
      <c r="D6334" s="147">
        <v>20150810</v>
      </c>
      <c r="E6334" s="6" t="s">
        <v>64</v>
      </c>
      <c r="F6334" s="30" t="s">
        <v>73</v>
      </c>
      <c r="G6334" s="57">
        <v>293273</v>
      </c>
      <c r="H6334" s="8">
        <v>218.5</v>
      </c>
      <c r="I6334" s="9">
        <v>0.745</v>
      </c>
      <c r="J6334" s="32">
        <v>3.4000000000000002E-2</v>
      </c>
      <c r="K6334" s="9">
        <v>2.1899999999999999E-2</v>
      </c>
      <c r="L6334" s="29">
        <v>9981</v>
      </c>
    </row>
    <row r="6335" spans="1:12" x14ac:dyDescent="0.3">
      <c r="A6335" s="1" t="str">
        <f>VLOOKUP(F6335,Sheet2!A:C,2,FALSE)</f>
        <v>结果页</v>
      </c>
      <c r="B6335" s="1" t="str">
        <f>VLOOKUP(E6335,[1]Sheet4!A:B,2,FALSE)</f>
        <v>SDK</v>
      </c>
      <c r="C6335" s="1" t="str">
        <f t="shared" si="70"/>
        <v>08</v>
      </c>
      <c r="D6335" s="147">
        <v>20150810</v>
      </c>
      <c r="E6335" s="6" t="s">
        <v>64</v>
      </c>
      <c r="F6335" s="30" t="s">
        <v>62</v>
      </c>
      <c r="G6335" s="57">
        <v>30532265</v>
      </c>
      <c r="H6335" s="8">
        <v>40781.53</v>
      </c>
      <c r="I6335" s="9">
        <v>1.3357000000000001</v>
      </c>
      <c r="J6335" s="32">
        <v>1.5900000000000001E-2</v>
      </c>
      <c r="K6335" s="9">
        <v>8.4199999999999997E-2</v>
      </c>
      <c r="L6335" s="29">
        <v>484360</v>
      </c>
    </row>
    <row r="6336" spans="1:12" x14ac:dyDescent="0.3">
      <c r="A6336" s="1" t="str">
        <f>VLOOKUP(F6336,Sheet2!A:C,2,FALSE)</f>
        <v>其他</v>
      </c>
      <c r="B6336" s="1" t="str">
        <f>VLOOKUP(E6336,[1]Sheet4!A:B,2,FALSE)</f>
        <v>SDK</v>
      </c>
      <c r="C6336" s="1" t="str">
        <f t="shared" si="70"/>
        <v>08</v>
      </c>
      <c r="D6336" s="147">
        <v>20150810</v>
      </c>
      <c r="E6336" s="6" t="s">
        <v>64</v>
      </c>
      <c r="F6336" s="30" t="s">
        <v>69</v>
      </c>
      <c r="G6336" s="57">
        <v>459961</v>
      </c>
      <c r="H6336" s="8">
        <v>2057.59</v>
      </c>
      <c r="I6336" s="9">
        <v>4.4733999999999998</v>
      </c>
      <c r="J6336" s="32">
        <v>2.6599999999999999E-2</v>
      </c>
      <c r="K6336" s="9">
        <v>0.16830000000000001</v>
      </c>
      <c r="L6336" s="29">
        <v>12226</v>
      </c>
    </row>
    <row r="6337" spans="1:12" x14ac:dyDescent="0.3">
      <c r="A6337" s="1" t="str">
        <f>VLOOKUP(F6337,Sheet2!A:C,2,FALSE)</f>
        <v>其他</v>
      </c>
      <c r="B6337" s="1" t="str">
        <f>VLOOKUP(E6337,[1]Sheet4!A:B,2,FALSE)</f>
        <v>SDK</v>
      </c>
      <c r="C6337" s="1" t="str">
        <f t="shared" si="70"/>
        <v>08</v>
      </c>
      <c r="D6337" s="147">
        <v>20150810</v>
      </c>
      <c r="E6337" s="6" t="s">
        <v>64</v>
      </c>
      <c r="F6337" s="30" t="s">
        <v>110</v>
      </c>
      <c r="G6337" s="57">
        <v>6</v>
      </c>
      <c r="H6337" s="8">
        <v>0.04</v>
      </c>
      <c r="I6337" s="9">
        <v>6.6666999999999996</v>
      </c>
      <c r="J6337" s="32"/>
      <c r="K6337" s="9" t="s">
        <v>143</v>
      </c>
      <c r="L6337" s="29"/>
    </row>
    <row r="6338" spans="1:12" x14ac:dyDescent="0.3">
      <c r="A6338" s="1" t="str">
        <f>VLOOKUP(F6338,Sheet2!A:C,2,FALSE)</f>
        <v>天气</v>
      </c>
      <c r="B6338" s="1" t="str">
        <f>VLOOKUP(E6338,[1]Sheet4!A:B,2,FALSE)</f>
        <v>SDK</v>
      </c>
      <c r="C6338" s="1" t="str">
        <f t="shared" si="70"/>
        <v>08</v>
      </c>
      <c r="D6338" s="147">
        <v>20150810</v>
      </c>
      <c r="E6338" s="6" t="s">
        <v>64</v>
      </c>
      <c r="F6338" s="30" t="s">
        <v>111</v>
      </c>
      <c r="G6338" s="57">
        <v>78</v>
      </c>
      <c r="H6338" s="8">
        <v>0.71</v>
      </c>
      <c r="I6338" s="9">
        <v>9.1026000000000007</v>
      </c>
      <c r="J6338" s="32">
        <v>7.6899999999999996E-2</v>
      </c>
      <c r="K6338" s="9">
        <v>0.1183</v>
      </c>
      <c r="L6338" s="29">
        <v>6</v>
      </c>
    </row>
    <row r="6339" spans="1:12" x14ac:dyDescent="0.3">
      <c r="A6339" s="1" t="str">
        <f>VLOOKUP(F6339,Sheet2!A:C,2,FALSE)</f>
        <v>其他</v>
      </c>
      <c r="B6339" s="1" t="str">
        <f>VLOOKUP(E6339,[1]Sheet4!A:B,2,FALSE)</f>
        <v>SDK</v>
      </c>
      <c r="C6339" s="1" t="str">
        <f t="shared" si="70"/>
        <v>08</v>
      </c>
      <c r="D6339" s="147">
        <v>20150810</v>
      </c>
      <c r="E6339" s="6" t="s">
        <v>64</v>
      </c>
      <c r="F6339" s="30" t="s">
        <v>68</v>
      </c>
      <c r="G6339" s="57">
        <v>552648</v>
      </c>
      <c r="H6339" s="8">
        <v>749.58</v>
      </c>
      <c r="I6339" s="9">
        <v>1.3563000000000001</v>
      </c>
      <c r="J6339" s="32">
        <v>1.83E-2</v>
      </c>
      <c r="K6339" s="9">
        <v>7.4099999999999999E-2</v>
      </c>
      <c r="L6339" s="29">
        <v>10113</v>
      </c>
    </row>
    <row r="6340" spans="1:12" x14ac:dyDescent="0.3">
      <c r="A6340" s="1" t="str">
        <f>VLOOKUP(F6340,Sheet2!A:C,2,FALSE)</f>
        <v>充电屏保</v>
      </c>
      <c r="B6340" s="1" t="str">
        <f>VLOOKUP(E6340,[1]Sheet4!A:B,2,FALSE)</f>
        <v>SDK</v>
      </c>
      <c r="C6340" s="1" t="str">
        <f t="shared" si="70"/>
        <v>08</v>
      </c>
      <c r="D6340" s="147">
        <v>20150810</v>
      </c>
      <c r="E6340" s="6" t="s">
        <v>64</v>
      </c>
      <c r="F6340" s="30" t="s">
        <v>67</v>
      </c>
      <c r="G6340" s="57">
        <v>487734658</v>
      </c>
      <c r="H6340" s="8">
        <v>137383.16</v>
      </c>
      <c r="I6340" s="9">
        <v>0.28170000000000001</v>
      </c>
      <c r="J6340" s="32">
        <v>1.09E-2</v>
      </c>
      <c r="K6340" s="9">
        <v>2.5899999999999999E-2</v>
      </c>
      <c r="L6340" s="29">
        <v>5295973</v>
      </c>
    </row>
    <row r="6341" spans="1:12" x14ac:dyDescent="0.3">
      <c r="A6341" s="1" t="str">
        <f>VLOOKUP(F6341,Sheet2!A:C,2,FALSE)</f>
        <v>其他</v>
      </c>
      <c r="B6341" s="1" t="str">
        <f>VLOOKUP(E6341,[1]Sheet4!A:B,2,FALSE)</f>
        <v>SDK</v>
      </c>
      <c r="C6341" s="1" t="str">
        <f t="shared" si="70"/>
        <v>08</v>
      </c>
      <c r="D6341" s="147">
        <v>20150810</v>
      </c>
      <c r="E6341" s="6" t="s">
        <v>64</v>
      </c>
      <c r="F6341" s="30" t="s">
        <v>76</v>
      </c>
      <c r="G6341" s="57">
        <v>287592</v>
      </c>
      <c r="H6341" s="8">
        <v>623.6</v>
      </c>
      <c r="I6341" s="9">
        <v>2.1682999999999999</v>
      </c>
      <c r="J6341" s="32">
        <v>1.9400000000000001E-2</v>
      </c>
      <c r="K6341" s="9">
        <v>0.1115</v>
      </c>
      <c r="L6341" s="29">
        <v>5593</v>
      </c>
    </row>
    <row r="6342" spans="1:12" x14ac:dyDescent="0.3">
      <c r="A6342" s="1" t="str">
        <f>VLOOKUP(F6342,Sheet2!A:C,2,FALSE)</f>
        <v>Applock</v>
      </c>
      <c r="B6342" s="1" t="str">
        <f>VLOOKUP(E6342,[1]Sheet4!A:B,2,FALSE)</f>
        <v>SDK</v>
      </c>
      <c r="C6342" s="1" t="str">
        <f t="shared" si="70"/>
        <v>08</v>
      </c>
      <c r="D6342" s="147">
        <v>20150810</v>
      </c>
      <c r="E6342" s="6" t="s">
        <v>64</v>
      </c>
      <c r="F6342" s="30" t="s">
        <v>66</v>
      </c>
      <c r="G6342" s="57">
        <v>173985900</v>
      </c>
      <c r="H6342" s="8">
        <v>42276.35</v>
      </c>
      <c r="I6342" s="9">
        <v>0.24299999999999999</v>
      </c>
      <c r="J6342" s="32">
        <v>1.11E-2</v>
      </c>
      <c r="K6342" s="9">
        <v>2.1899999999999999E-2</v>
      </c>
      <c r="L6342" s="29">
        <v>1930147</v>
      </c>
    </row>
    <row r="6343" spans="1:12" x14ac:dyDescent="0.3">
      <c r="A6343" s="1" t="str">
        <f>VLOOKUP(F6343,Sheet2!A:C,2,FALSE)</f>
        <v>结果页</v>
      </c>
      <c r="B6343" s="1" t="str">
        <f>VLOOKUP(E6343,[1]Sheet4!A:B,2,FALSE)</f>
        <v>SDK</v>
      </c>
      <c r="C6343" s="1" t="str">
        <f t="shared" si="70"/>
        <v>08</v>
      </c>
      <c r="D6343" s="147">
        <v>20150810</v>
      </c>
      <c r="E6343" s="6" t="s">
        <v>64</v>
      </c>
      <c r="F6343" s="30" t="s">
        <v>63</v>
      </c>
      <c r="G6343" s="57">
        <v>16579477</v>
      </c>
      <c r="H6343" s="8">
        <v>33269.53</v>
      </c>
      <c r="I6343" s="9">
        <v>2.0066999999999999</v>
      </c>
      <c r="J6343" s="32">
        <v>2.47E-2</v>
      </c>
      <c r="K6343" s="9">
        <v>8.1299999999999997E-2</v>
      </c>
      <c r="L6343" s="29">
        <v>409303</v>
      </c>
    </row>
    <row r="6344" spans="1:12" x14ac:dyDescent="0.3">
      <c r="A6344" s="1" t="str">
        <f>VLOOKUP(F6344,Sheet2!A:C,2,FALSE)</f>
        <v>天气</v>
      </c>
      <c r="B6344" s="1" t="str">
        <f>VLOOKUP(E6344,[1]Sheet4!A:B,2,FALSE)</f>
        <v>SDK</v>
      </c>
      <c r="C6344" s="1" t="str">
        <f t="shared" si="70"/>
        <v>08</v>
      </c>
      <c r="D6344" s="147">
        <v>20150810</v>
      </c>
      <c r="E6344" s="6" t="s">
        <v>64</v>
      </c>
      <c r="F6344" s="30" t="s">
        <v>109</v>
      </c>
      <c r="G6344" s="57">
        <v>51593</v>
      </c>
      <c r="H6344" s="8">
        <v>69.81</v>
      </c>
      <c r="I6344" s="9">
        <v>1.3531</v>
      </c>
      <c r="J6344" s="32">
        <v>2.7099999999999999E-2</v>
      </c>
      <c r="K6344" s="9">
        <v>0.05</v>
      </c>
      <c r="L6344" s="29">
        <v>1397</v>
      </c>
    </row>
    <row r="6345" spans="1:12" x14ac:dyDescent="0.3">
      <c r="A6345" s="1" t="str">
        <f>VLOOKUP(F6345,Sheet2!A:C,2,FALSE)</f>
        <v>充电屏保</v>
      </c>
      <c r="B6345" s="1" t="str">
        <f>VLOOKUP(E6345,[1]Sheet4!A:B,2,FALSE)</f>
        <v>SDK</v>
      </c>
      <c r="C6345" s="1" t="str">
        <f t="shared" si="70"/>
        <v>08</v>
      </c>
      <c r="D6345" s="147">
        <v>20150810</v>
      </c>
      <c r="E6345" s="6" t="s">
        <v>64</v>
      </c>
      <c r="F6345" s="30" t="s">
        <v>72</v>
      </c>
      <c r="G6345" s="57">
        <v>62753305</v>
      </c>
      <c r="H6345" s="8">
        <v>22379.89</v>
      </c>
      <c r="I6345" s="9">
        <v>0.35659999999999997</v>
      </c>
      <c r="J6345" s="32">
        <v>1.01E-2</v>
      </c>
      <c r="K6345" s="9">
        <v>3.5200000000000002E-2</v>
      </c>
      <c r="L6345" s="29">
        <v>635066</v>
      </c>
    </row>
    <row r="6346" spans="1:12" x14ac:dyDescent="0.3">
      <c r="A6346" s="1" t="str">
        <f>VLOOKUP(F6346,Sheet2!A:C,2,FALSE)</f>
        <v>Applock</v>
      </c>
      <c r="B6346" s="1" t="str">
        <f>VLOOKUP(E6346,[1]Sheet4!A:B,2,FALSE)</f>
        <v>SDK</v>
      </c>
      <c r="C6346" s="1" t="str">
        <f t="shared" si="70"/>
        <v>08</v>
      </c>
      <c r="D6346" s="147">
        <v>20150810</v>
      </c>
      <c r="E6346" s="6" t="s">
        <v>64</v>
      </c>
      <c r="F6346" s="30" t="s">
        <v>71</v>
      </c>
      <c r="G6346" s="57">
        <v>370663427</v>
      </c>
      <c r="H6346" s="8">
        <v>219497.51</v>
      </c>
      <c r="I6346" s="9">
        <v>0.59219999999999995</v>
      </c>
      <c r="J6346" s="32">
        <v>1.0500000000000001E-2</v>
      </c>
      <c r="K6346" s="9">
        <v>5.6399999999999999E-2</v>
      </c>
      <c r="L6346" s="29">
        <v>3895248</v>
      </c>
    </row>
    <row r="6347" spans="1:12" x14ac:dyDescent="0.3">
      <c r="A6347" s="1" t="str">
        <f>VLOOKUP(F6347,Sheet2!A:C,2,FALSE)</f>
        <v>其他</v>
      </c>
      <c r="B6347" s="1" t="str">
        <f>VLOOKUP(E6347,[1]Sheet4!A:B,2,FALSE)</f>
        <v>SDK</v>
      </c>
      <c r="C6347" s="1" t="str">
        <f t="shared" si="70"/>
        <v>08</v>
      </c>
      <c r="D6347" s="147">
        <v>20150810</v>
      </c>
      <c r="E6347" s="6" t="s">
        <v>64</v>
      </c>
      <c r="F6347" s="30" t="s">
        <v>70</v>
      </c>
      <c r="G6347" s="57">
        <v>3022780</v>
      </c>
      <c r="H6347" s="8">
        <v>964.95</v>
      </c>
      <c r="I6347" s="9">
        <v>0.31919999999999998</v>
      </c>
      <c r="J6347" s="32">
        <v>4.0000000000000001E-3</v>
      </c>
      <c r="K6347" s="9">
        <v>0.08</v>
      </c>
      <c r="L6347" s="29">
        <v>12065</v>
      </c>
    </row>
    <row r="6348" spans="1:12" x14ac:dyDescent="0.3">
      <c r="A6348" s="1" t="str">
        <f>VLOOKUP(F6348,Sheet2!A:C,2,FALSE)</f>
        <v>天气</v>
      </c>
      <c r="B6348" s="1" t="str">
        <f>VLOOKUP(E6348,[1]Sheet4!A:B,2,FALSE)</f>
        <v>SDK</v>
      </c>
      <c r="C6348" s="1" t="str">
        <f t="shared" si="70"/>
        <v>08</v>
      </c>
      <c r="D6348" s="147">
        <v>20150810</v>
      </c>
      <c r="E6348" s="6" t="s">
        <v>64</v>
      </c>
      <c r="F6348" s="30" t="s">
        <v>107</v>
      </c>
      <c r="G6348" s="57">
        <v>1205587</v>
      </c>
      <c r="H6348" s="8">
        <v>3757.22</v>
      </c>
      <c r="I6348" s="9">
        <v>3.1164999999999998</v>
      </c>
      <c r="J6348" s="32">
        <v>7.9299999999999995E-2</v>
      </c>
      <c r="K6348" s="9">
        <v>3.9300000000000002E-2</v>
      </c>
      <c r="L6348" s="29">
        <v>95593</v>
      </c>
    </row>
    <row r="6349" spans="1:12" x14ac:dyDescent="0.3">
      <c r="A6349" s="1" t="str">
        <f>VLOOKUP(F6349,Sheet2!A:C,2,FALSE)</f>
        <v>其他</v>
      </c>
      <c r="B6349" s="1" t="str">
        <f>VLOOKUP(E6349,[1]Sheet4!A:B,2,FALSE)</f>
        <v>SDK</v>
      </c>
      <c r="C6349" s="1" t="str">
        <f t="shared" si="70"/>
        <v>08</v>
      </c>
      <c r="D6349" s="147">
        <v>20150810</v>
      </c>
      <c r="E6349" s="6" t="s">
        <v>64</v>
      </c>
      <c r="F6349" s="30" t="s">
        <v>75</v>
      </c>
      <c r="G6349" s="57">
        <v>109085</v>
      </c>
      <c r="H6349" s="8">
        <v>1463.99</v>
      </c>
      <c r="I6349" s="9">
        <v>13.4206</v>
      </c>
      <c r="J6349" s="32">
        <v>6.3299999999999995E-2</v>
      </c>
      <c r="K6349" s="9">
        <v>0.21199999999999999</v>
      </c>
      <c r="L6349" s="29">
        <v>6904</v>
      </c>
    </row>
    <row r="6350" spans="1:12" x14ac:dyDescent="0.3">
      <c r="A6350" s="1" t="str">
        <f>VLOOKUP(F6350,Sheet2!A:C,2,FALSE)</f>
        <v>其他</v>
      </c>
      <c r="B6350" s="1" t="str">
        <f>VLOOKUP(E6350,[1]Sheet4!A:B,2,FALSE)</f>
        <v>SDK</v>
      </c>
      <c r="C6350" s="1" t="str">
        <f t="shared" si="70"/>
        <v>08</v>
      </c>
      <c r="D6350" s="147">
        <v>20150810</v>
      </c>
      <c r="E6350" s="6" t="s">
        <v>64</v>
      </c>
      <c r="F6350" s="30" t="s">
        <v>91</v>
      </c>
      <c r="G6350" s="57">
        <v>270235</v>
      </c>
      <c r="H6350" s="8">
        <v>364.35</v>
      </c>
      <c r="I6350" s="9">
        <v>1.3483000000000001</v>
      </c>
      <c r="J6350" s="32">
        <v>3.5400000000000001E-2</v>
      </c>
      <c r="K6350" s="9">
        <v>3.8100000000000002E-2</v>
      </c>
      <c r="L6350" s="29">
        <v>9560</v>
      </c>
    </row>
    <row r="6351" spans="1:12" x14ac:dyDescent="0.3">
      <c r="A6351" s="1" t="str">
        <f>VLOOKUP(F6351,Sheet2!A:C,2,FALSE)</f>
        <v>其他</v>
      </c>
      <c r="B6351" s="1" t="str">
        <f>VLOOKUP(E6351,[1]Sheet4!A:B,2,FALSE)</f>
        <v>SDK</v>
      </c>
      <c r="C6351" s="1" t="str">
        <f t="shared" si="70"/>
        <v>08</v>
      </c>
      <c r="D6351" s="147">
        <v>20150810</v>
      </c>
      <c r="E6351" s="6" t="s">
        <v>64</v>
      </c>
      <c r="F6351" s="30" t="s">
        <v>55</v>
      </c>
      <c r="G6351" s="57">
        <v>6637018</v>
      </c>
      <c r="H6351" s="8">
        <v>4547.87</v>
      </c>
      <c r="I6351" s="9">
        <v>0.68520000000000003</v>
      </c>
      <c r="J6351" s="32">
        <v>1.11E-2</v>
      </c>
      <c r="K6351" s="9">
        <v>6.1600000000000002E-2</v>
      </c>
      <c r="L6351" s="29">
        <v>73837</v>
      </c>
    </row>
    <row r="6352" spans="1:12" x14ac:dyDescent="0.3">
      <c r="A6352" s="1" t="str">
        <f>VLOOKUP(F6352,Sheet2!A:C,2,FALSE)</f>
        <v>结果页</v>
      </c>
      <c r="B6352" s="1" t="str">
        <f>VLOOKUP(E6352,[1]Sheet4!A:B,2,FALSE)</f>
        <v>SDK</v>
      </c>
      <c r="C6352" s="1" t="str">
        <f t="shared" si="70"/>
        <v>08</v>
      </c>
      <c r="D6352" s="147">
        <v>20150810</v>
      </c>
      <c r="E6352" s="6" t="s">
        <v>64</v>
      </c>
      <c r="F6352" s="30" t="s">
        <v>61</v>
      </c>
      <c r="G6352" s="57">
        <v>7099481</v>
      </c>
      <c r="H6352" s="8">
        <v>6516.32</v>
      </c>
      <c r="I6352" s="9">
        <v>0.91790000000000005</v>
      </c>
      <c r="J6352" s="32">
        <v>1.2800000000000001E-2</v>
      </c>
      <c r="K6352" s="9">
        <v>7.1599999999999997E-2</v>
      </c>
      <c r="L6352" s="29">
        <v>90959</v>
      </c>
    </row>
    <row r="6353" spans="1:12" x14ac:dyDescent="0.3">
      <c r="A6353" s="1" t="str">
        <f>VLOOKUP(F6353,Sheet2!A:C,2,FALSE)</f>
        <v>天气</v>
      </c>
      <c r="B6353" s="1" t="str">
        <f>VLOOKUP(E6353,[1]Sheet4!A:B,2,FALSE)</f>
        <v>SDK</v>
      </c>
      <c r="C6353" s="1" t="str">
        <f t="shared" si="70"/>
        <v>08</v>
      </c>
      <c r="D6353" s="147">
        <v>20150810</v>
      </c>
      <c r="E6353" s="6" t="s">
        <v>64</v>
      </c>
      <c r="F6353" s="30" t="s">
        <v>112</v>
      </c>
      <c r="G6353" s="57">
        <v>21</v>
      </c>
      <c r="H6353" s="8">
        <v>0.21</v>
      </c>
      <c r="I6353" s="9">
        <v>10</v>
      </c>
      <c r="J6353" s="32">
        <v>4.7600000000000003E-2</v>
      </c>
      <c r="K6353" s="9">
        <v>0.21</v>
      </c>
      <c r="L6353" s="29">
        <v>1</v>
      </c>
    </row>
    <row r="6354" spans="1:12" x14ac:dyDescent="0.3">
      <c r="A6354" s="1" t="str">
        <f>VLOOKUP(F6354,Sheet2!A:C,2,FALSE)</f>
        <v>充电屏保</v>
      </c>
      <c r="B6354" s="1" t="str">
        <f>VLOOKUP(E6354,[1]Sheet4!A:B,2,FALSE)</f>
        <v>SDK</v>
      </c>
      <c r="C6354" s="1" t="str">
        <f t="shared" si="70"/>
        <v>08</v>
      </c>
      <c r="D6354" s="147">
        <v>20150810</v>
      </c>
      <c r="E6354" s="6" t="s">
        <v>64</v>
      </c>
      <c r="F6354" s="30" t="s">
        <v>65</v>
      </c>
      <c r="G6354" s="57">
        <v>27917438</v>
      </c>
      <c r="H6354" s="8">
        <v>17591.41</v>
      </c>
      <c r="I6354" s="9">
        <v>0.63009999999999999</v>
      </c>
      <c r="J6354" s="32">
        <v>9.2999999999999992E-3</v>
      </c>
      <c r="K6354" s="9">
        <v>6.7699999999999996E-2</v>
      </c>
      <c r="L6354" s="29">
        <v>259981</v>
      </c>
    </row>
    <row r="6355" spans="1:12" x14ac:dyDescent="0.3">
      <c r="A6355" s="1" t="e">
        <f>VLOOKUP(F6355,Sheet2!A:C,2,FALSE)</f>
        <v>#N/A</v>
      </c>
      <c r="B6355" s="1" t="str">
        <f>VLOOKUP(E6355,[1]Sheet4!A:B,2,FALSE)</f>
        <v>SDK</v>
      </c>
      <c r="C6355" s="1" t="str">
        <f>RIGHT(LEFT(D6355,6),2)</f>
        <v>08</v>
      </c>
      <c r="D6355" s="147">
        <v>20150810</v>
      </c>
      <c r="E6355" s="6" t="s">
        <v>64</v>
      </c>
      <c r="F6355" s="30"/>
      <c r="G6355" s="57">
        <v>1217</v>
      </c>
      <c r="H6355" s="8">
        <v>1.02</v>
      </c>
      <c r="I6355" s="9">
        <v>0.83809999999999996</v>
      </c>
      <c r="J6355" s="32">
        <v>1.4800000000000001E-2</v>
      </c>
      <c r="K6355" s="9">
        <v>5.67E-2</v>
      </c>
      <c r="L6355" s="29">
        <v>18</v>
      </c>
    </row>
    <row r="6356" spans="1:12" x14ac:dyDescent="0.3">
      <c r="A6356" s="1" t="str">
        <f>VLOOKUP(F6356,Sheet2!A:C,2,FALSE)</f>
        <v>结果页</v>
      </c>
      <c r="B6356" s="1" t="str">
        <f>VLOOKUP(E6356,[1]Sheet4!A:B,2,FALSE)</f>
        <v>API</v>
      </c>
      <c r="C6356" s="1" t="str">
        <f>RIGHT(LEFT(D6356,6),2)</f>
        <v>08</v>
      </c>
      <c r="D6356" s="147">
        <v>20150811</v>
      </c>
      <c r="E6356" s="44" t="s">
        <v>60</v>
      </c>
      <c r="F6356" s="45" t="s">
        <v>62</v>
      </c>
      <c r="G6356" s="57">
        <v>490317</v>
      </c>
      <c r="H6356" s="46">
        <v>351.73</v>
      </c>
      <c r="I6356" s="47">
        <v>0.71740000000000004</v>
      </c>
      <c r="J6356" s="48">
        <v>8.0000000000000002E-3</v>
      </c>
      <c r="K6356" s="47">
        <v>8.9599999999999999E-2</v>
      </c>
      <c r="L6356" s="49">
        <v>3927</v>
      </c>
    </row>
    <row r="6357" spans="1:12" x14ac:dyDescent="0.3">
      <c r="A6357" s="1" t="str">
        <f>VLOOKUP(F6357,Sheet2!A:C,2,FALSE)</f>
        <v>结果页</v>
      </c>
      <c r="B6357" s="1" t="str">
        <f>VLOOKUP(E6357,[1]Sheet4!A:B,2,FALSE)</f>
        <v>API</v>
      </c>
      <c r="C6357" s="1" t="str">
        <f>RIGHT(LEFT(D6357,6),2)</f>
        <v>08</v>
      </c>
      <c r="D6357" s="147">
        <v>20150811</v>
      </c>
      <c r="E6357" s="44" t="s">
        <v>60</v>
      </c>
      <c r="F6357" s="45" t="s">
        <v>63</v>
      </c>
      <c r="G6357" s="57">
        <v>112644</v>
      </c>
      <c r="H6357" s="46">
        <v>255.78</v>
      </c>
      <c r="I6357" s="47">
        <v>2.2707000000000002</v>
      </c>
      <c r="J6357" s="48">
        <v>2.29E-2</v>
      </c>
      <c r="K6357" s="47">
        <v>9.9199999999999997E-2</v>
      </c>
      <c r="L6357" s="49">
        <v>2579</v>
      </c>
    </row>
    <row r="6358" spans="1:12" x14ac:dyDescent="0.3">
      <c r="A6358" s="1" t="str">
        <f>VLOOKUP(F6358,Sheet2!A:C,2,FALSE)</f>
        <v>结果页</v>
      </c>
      <c r="B6358" s="1" t="str">
        <f>VLOOKUP(E6358,[1]Sheet4!A:B,2,FALSE)</f>
        <v>API</v>
      </c>
      <c r="C6358" s="1" t="str">
        <f t="shared" ref="C6358:C6421" si="71">RIGHT(LEFT(D6358,6),2)</f>
        <v>08</v>
      </c>
      <c r="D6358" s="147">
        <v>20150811</v>
      </c>
      <c r="E6358" s="44" t="s">
        <v>60</v>
      </c>
      <c r="F6358" s="45" t="s">
        <v>61</v>
      </c>
      <c r="G6358" s="57">
        <v>69132</v>
      </c>
      <c r="H6358" s="46">
        <v>116.11</v>
      </c>
      <c r="I6358" s="47">
        <v>1.6795</v>
      </c>
      <c r="J6358" s="48">
        <v>1.5299999999999999E-2</v>
      </c>
      <c r="K6358" s="47">
        <v>0.11</v>
      </c>
      <c r="L6358" s="49">
        <v>1056</v>
      </c>
    </row>
    <row r="6359" spans="1:12" x14ac:dyDescent="0.3">
      <c r="A6359" s="1" t="str">
        <f>VLOOKUP(F6359,Sheet2!A:C,2,FALSE)</f>
        <v>其他</v>
      </c>
      <c r="B6359" s="1" t="str">
        <f>VLOOKUP(E6359,[1]Sheet4!A:B,2,FALSE)</f>
        <v>API</v>
      </c>
      <c r="C6359" s="1" t="str">
        <f t="shared" si="71"/>
        <v>08</v>
      </c>
      <c r="D6359" s="147">
        <v>20150811</v>
      </c>
      <c r="E6359" s="44" t="s">
        <v>60</v>
      </c>
      <c r="F6359" s="45" t="s">
        <v>41</v>
      </c>
      <c r="G6359" s="57">
        <v>9265</v>
      </c>
      <c r="H6359" s="46">
        <v>1.06</v>
      </c>
      <c r="I6359" s="47">
        <v>0.1144</v>
      </c>
      <c r="J6359" s="48">
        <v>1.11E-2</v>
      </c>
      <c r="K6359" s="47">
        <v>1.03E-2</v>
      </c>
      <c r="L6359" s="49">
        <v>103</v>
      </c>
    </row>
    <row r="6360" spans="1:12" x14ac:dyDescent="0.3">
      <c r="A6360" s="1" t="str">
        <f>VLOOKUP(F6360,Sheet2!A:C,2,FALSE)</f>
        <v>其他</v>
      </c>
      <c r="B6360" s="1" t="str">
        <f>VLOOKUP(E6360,[1]Sheet4!A:B,2,FALSE)</f>
        <v>SDK</v>
      </c>
      <c r="C6360" s="1" t="str">
        <f t="shared" si="71"/>
        <v>08</v>
      </c>
      <c r="D6360" s="147">
        <v>20150811</v>
      </c>
      <c r="E6360" s="44" t="s">
        <v>94</v>
      </c>
      <c r="F6360" s="45" t="s">
        <v>55</v>
      </c>
      <c r="G6360" s="57">
        <v>433508</v>
      </c>
      <c r="H6360" s="46">
        <v>89.554838000000004</v>
      </c>
      <c r="I6360" s="47">
        <v>0.20660000000000001</v>
      </c>
      <c r="J6360" s="48">
        <v>7.3000000000000001E-3</v>
      </c>
      <c r="K6360" s="47">
        <v>2.8400000000000002E-2</v>
      </c>
      <c r="L6360" s="49">
        <v>3150</v>
      </c>
    </row>
    <row r="6361" spans="1:12" x14ac:dyDescent="0.3">
      <c r="A6361" s="1" t="str">
        <f>VLOOKUP(F6361,Sheet2!A:C,2,FALSE)</f>
        <v>其他</v>
      </c>
      <c r="B6361" s="1" t="str">
        <f>VLOOKUP(E6361,[1]Sheet4!A:B,2,FALSE)</f>
        <v>SDK</v>
      </c>
      <c r="C6361" s="1" t="str">
        <f t="shared" si="71"/>
        <v>08</v>
      </c>
      <c r="D6361" s="147">
        <v>20150811</v>
      </c>
      <c r="E6361" s="44" t="s">
        <v>94</v>
      </c>
      <c r="F6361" s="45" t="s">
        <v>59</v>
      </c>
      <c r="G6361" s="57">
        <v>3586416</v>
      </c>
      <c r="H6361" s="46">
        <v>1445.2761049999999</v>
      </c>
      <c r="I6361" s="47">
        <v>0.40300000000000002</v>
      </c>
      <c r="J6361" s="48">
        <v>6.1999999999999998E-3</v>
      </c>
      <c r="K6361" s="47">
        <v>6.4500000000000002E-2</v>
      </c>
      <c r="L6361" s="49">
        <v>22411</v>
      </c>
    </row>
    <row r="6362" spans="1:12" x14ac:dyDescent="0.3">
      <c r="A6362" s="1" t="str">
        <f>VLOOKUP(F6362,Sheet2!A:C,2,FALSE)</f>
        <v>其他</v>
      </c>
      <c r="B6362" s="1" t="str">
        <f>VLOOKUP(E6362,[1]Sheet4!A:B,2,FALSE)</f>
        <v>SDK</v>
      </c>
      <c r="C6362" s="1" t="str">
        <f t="shared" si="71"/>
        <v>08</v>
      </c>
      <c r="D6362" s="147">
        <v>20150811</v>
      </c>
      <c r="E6362" s="44" t="s">
        <v>94</v>
      </c>
      <c r="F6362" s="45" t="s">
        <v>41</v>
      </c>
      <c r="G6362" s="57">
        <v>8437385</v>
      </c>
      <c r="H6362" s="46">
        <v>593.04645200000004</v>
      </c>
      <c r="I6362" s="47">
        <v>7.0300000000000001E-2</v>
      </c>
      <c r="J6362" s="48">
        <v>3.3999999999999998E-3</v>
      </c>
      <c r="K6362" s="47">
        <v>2.0899999999999998E-2</v>
      </c>
      <c r="L6362" s="49">
        <v>28387</v>
      </c>
    </row>
    <row r="6363" spans="1:12" x14ac:dyDescent="0.3">
      <c r="A6363" s="1" t="str">
        <f>VLOOKUP(F6363,Sheet2!A:C,2,FALSE)</f>
        <v>结果页</v>
      </c>
      <c r="B6363" s="1" t="str">
        <f>VLOOKUP(E6363,[1]Sheet4!A:B,2,FALSE)</f>
        <v>API</v>
      </c>
      <c r="C6363" s="1" t="str">
        <f t="shared" si="71"/>
        <v>08</v>
      </c>
      <c r="D6363" s="147">
        <v>20150811</v>
      </c>
      <c r="E6363" s="44" t="s">
        <v>74</v>
      </c>
      <c r="F6363" s="44" t="s">
        <v>61</v>
      </c>
      <c r="G6363" s="57">
        <v>1332048</v>
      </c>
      <c r="H6363" s="46">
        <v>1723.43</v>
      </c>
      <c r="I6363" s="47">
        <v>1.29</v>
      </c>
      <c r="J6363" s="48">
        <v>1.83E-2</v>
      </c>
      <c r="K6363" s="47"/>
      <c r="L6363" s="49">
        <v>24356</v>
      </c>
    </row>
    <row r="6364" spans="1:12" x14ac:dyDescent="0.3">
      <c r="A6364" s="1" t="str">
        <f>VLOOKUP(F6364,Sheet2!A:C,2,FALSE)</f>
        <v>结果页</v>
      </c>
      <c r="B6364" s="1" t="str">
        <f>VLOOKUP(E6364,[1]Sheet4!A:B,2,FALSE)</f>
        <v>API</v>
      </c>
      <c r="C6364" s="1" t="str">
        <f t="shared" si="71"/>
        <v>08</v>
      </c>
      <c r="D6364" s="147">
        <v>20150811</v>
      </c>
      <c r="E6364" s="44" t="s">
        <v>74</v>
      </c>
      <c r="F6364" s="44" t="s">
        <v>63</v>
      </c>
      <c r="G6364" s="57">
        <v>178135</v>
      </c>
      <c r="H6364" s="46">
        <v>201.97</v>
      </c>
      <c r="I6364" s="47">
        <v>1.1299999999999999</v>
      </c>
      <c r="J6364" s="48">
        <v>9.9000000000000008E-3</v>
      </c>
      <c r="K6364" s="47"/>
      <c r="L6364" s="49">
        <v>1771</v>
      </c>
    </row>
    <row r="6365" spans="1:12" x14ac:dyDescent="0.3">
      <c r="A6365" s="1" t="str">
        <f>VLOOKUP(F6365,Sheet2!A:C,2,FALSE)</f>
        <v>其他</v>
      </c>
      <c r="B6365" s="1" t="str">
        <f>VLOOKUP(E6365,[1]Sheet4!A:B,2,FALSE)</f>
        <v>API</v>
      </c>
      <c r="C6365" s="1" t="str">
        <f t="shared" si="71"/>
        <v>08</v>
      </c>
      <c r="D6365" s="147">
        <v>20150811</v>
      </c>
      <c r="E6365" s="44" t="s">
        <v>74</v>
      </c>
      <c r="F6365" s="44" t="s">
        <v>41</v>
      </c>
      <c r="G6365" s="57">
        <v>88459</v>
      </c>
      <c r="H6365" s="46">
        <v>589.83000000000004</v>
      </c>
      <c r="I6365" s="47">
        <v>6.67</v>
      </c>
      <c r="J6365" s="48"/>
      <c r="K6365" s="47"/>
      <c r="L6365" s="49"/>
    </row>
    <row r="6366" spans="1:12" x14ac:dyDescent="0.3">
      <c r="A6366" s="1" t="e">
        <f>VLOOKUP(F6366,Sheet2!A:C,2,FALSE)</f>
        <v>#N/A</v>
      </c>
      <c r="B6366" s="1" t="str">
        <f>VLOOKUP(E6366,[1]Sheet4!A:B,2,FALSE)</f>
        <v>SDK</v>
      </c>
      <c r="C6366" s="1" t="str">
        <f t="shared" si="71"/>
        <v>08</v>
      </c>
      <c r="D6366" s="147">
        <v>20150811</v>
      </c>
      <c r="E6366" s="44" t="s">
        <v>64</v>
      </c>
      <c r="F6366" s="45" t="s">
        <v>144</v>
      </c>
      <c r="G6366" s="57">
        <v>73489</v>
      </c>
      <c r="H6366" s="46">
        <v>43.51</v>
      </c>
      <c r="I6366" s="47">
        <v>0.59209999999999996</v>
      </c>
      <c r="J6366" s="48">
        <v>1.3899999999999999E-2</v>
      </c>
      <c r="K6366" s="47">
        <v>4.2599999999999999E-2</v>
      </c>
      <c r="L6366" s="49">
        <v>1022</v>
      </c>
    </row>
    <row r="6367" spans="1:12" x14ac:dyDescent="0.3">
      <c r="A6367" s="1" t="e">
        <f>VLOOKUP(F6367,Sheet2!A:C,2,FALSE)</f>
        <v>#N/A</v>
      </c>
      <c r="B6367" s="1" t="str">
        <f>VLOOKUP(E6367,[1]Sheet4!A:B,2,FALSE)</f>
        <v>SDK</v>
      </c>
      <c r="C6367" s="1" t="str">
        <f t="shared" si="71"/>
        <v>08</v>
      </c>
      <c r="D6367" s="147">
        <v>20150811</v>
      </c>
      <c r="E6367" s="44" t="s">
        <v>64</v>
      </c>
      <c r="F6367" s="45" t="s">
        <v>145</v>
      </c>
      <c r="G6367" s="57">
        <v>1184</v>
      </c>
      <c r="H6367" s="46">
        <v>0.33</v>
      </c>
      <c r="I6367" s="47">
        <v>0.2787</v>
      </c>
      <c r="J6367" s="48">
        <v>1.8599999999999998E-2</v>
      </c>
      <c r="K6367" s="47">
        <v>1.4999999999999999E-2</v>
      </c>
      <c r="L6367" s="49">
        <v>22</v>
      </c>
    </row>
    <row r="6368" spans="1:12" x14ac:dyDescent="0.3">
      <c r="A6368" s="1" t="str">
        <f>VLOOKUP(F6368,Sheet2!A:C,2,FALSE)</f>
        <v>其他</v>
      </c>
      <c r="B6368" s="1" t="str">
        <f>VLOOKUP(E6368,[1]Sheet4!A:B,2,FALSE)</f>
        <v>SDK</v>
      </c>
      <c r="C6368" s="1" t="str">
        <f t="shared" si="71"/>
        <v>08</v>
      </c>
      <c r="D6368" s="147">
        <v>20150811</v>
      </c>
      <c r="E6368" s="44" t="s">
        <v>64</v>
      </c>
      <c r="F6368" s="45" t="s">
        <v>59</v>
      </c>
      <c r="G6368" s="57">
        <v>9632800</v>
      </c>
      <c r="H6368" s="46">
        <v>2352.36</v>
      </c>
      <c r="I6368" s="47">
        <v>0.2442</v>
      </c>
      <c r="J6368" s="48">
        <v>8.8999999999999999E-3</v>
      </c>
      <c r="K6368" s="47">
        <v>2.75E-2</v>
      </c>
      <c r="L6368" s="49">
        <v>85589</v>
      </c>
    </row>
    <row r="6369" spans="1:12" x14ac:dyDescent="0.3">
      <c r="A6369" s="1" t="str">
        <f>VLOOKUP(F6369,Sheet2!A:C,2,FALSE)</f>
        <v>其他</v>
      </c>
      <c r="B6369" s="1" t="str">
        <f>VLOOKUP(E6369,[1]Sheet4!A:B,2,FALSE)</f>
        <v>SDK</v>
      </c>
      <c r="C6369" s="1" t="str">
        <f t="shared" si="71"/>
        <v>08</v>
      </c>
      <c r="D6369" s="147">
        <v>20150811</v>
      </c>
      <c r="E6369" s="44" t="s">
        <v>64</v>
      </c>
      <c r="F6369" s="45" t="s">
        <v>41</v>
      </c>
      <c r="G6369" s="57">
        <v>32148586</v>
      </c>
      <c r="H6369" s="46">
        <v>5636.38</v>
      </c>
      <c r="I6369" s="47">
        <v>0.17530000000000001</v>
      </c>
      <c r="J6369" s="48">
        <v>7.7000000000000002E-3</v>
      </c>
      <c r="K6369" s="47">
        <v>2.2599999999999999E-2</v>
      </c>
      <c r="L6369" s="49">
        <v>249011</v>
      </c>
    </row>
    <row r="6370" spans="1:12" x14ac:dyDescent="0.3">
      <c r="A6370" s="1" t="str">
        <f>VLOOKUP(F6370,Sheet2!A:C,2,FALSE)</f>
        <v>其他</v>
      </c>
      <c r="B6370" s="1" t="str">
        <f>VLOOKUP(E6370,[1]Sheet4!A:B,2,FALSE)</f>
        <v>SDK</v>
      </c>
      <c r="C6370" s="1" t="str">
        <f t="shared" si="71"/>
        <v>08</v>
      </c>
      <c r="D6370" s="147">
        <v>20150811</v>
      </c>
      <c r="E6370" s="44" t="s">
        <v>64</v>
      </c>
      <c r="F6370" s="45" t="s">
        <v>73</v>
      </c>
      <c r="G6370" s="57">
        <v>292065</v>
      </c>
      <c r="H6370" s="46">
        <v>195.5</v>
      </c>
      <c r="I6370" s="47">
        <v>0.6694</v>
      </c>
      <c r="J6370" s="48">
        <v>3.4200000000000001E-2</v>
      </c>
      <c r="K6370" s="47">
        <v>1.9599999999999999E-2</v>
      </c>
      <c r="L6370" s="49">
        <v>9980</v>
      </c>
    </row>
    <row r="6371" spans="1:12" x14ac:dyDescent="0.3">
      <c r="A6371" s="1" t="str">
        <f>VLOOKUP(F6371,Sheet2!A:C,2,FALSE)</f>
        <v>结果页</v>
      </c>
      <c r="B6371" s="1" t="str">
        <f>VLOOKUP(E6371,[1]Sheet4!A:B,2,FALSE)</f>
        <v>SDK</v>
      </c>
      <c r="C6371" s="1" t="str">
        <f t="shared" si="71"/>
        <v>08</v>
      </c>
      <c r="D6371" s="147">
        <v>20150811</v>
      </c>
      <c r="E6371" s="44" t="s">
        <v>64</v>
      </c>
      <c r="F6371" s="45" t="s">
        <v>62</v>
      </c>
      <c r="G6371" s="57">
        <v>30580465</v>
      </c>
      <c r="H6371" s="46">
        <v>40586.28</v>
      </c>
      <c r="I6371" s="47">
        <v>1.3271999999999999</v>
      </c>
      <c r="J6371" s="48">
        <v>1.5900000000000001E-2</v>
      </c>
      <c r="K6371" s="47">
        <v>8.3500000000000005E-2</v>
      </c>
      <c r="L6371" s="49">
        <v>485991</v>
      </c>
    </row>
    <row r="6372" spans="1:12" x14ac:dyDescent="0.3">
      <c r="A6372" s="1" t="str">
        <f>VLOOKUP(F6372,Sheet2!A:C,2,FALSE)</f>
        <v>其他</v>
      </c>
      <c r="B6372" s="1" t="str">
        <f>VLOOKUP(E6372,[1]Sheet4!A:B,2,FALSE)</f>
        <v>SDK</v>
      </c>
      <c r="C6372" s="1" t="str">
        <f t="shared" si="71"/>
        <v>08</v>
      </c>
      <c r="D6372" s="147">
        <v>20150811</v>
      </c>
      <c r="E6372" s="44" t="s">
        <v>64</v>
      </c>
      <c r="F6372" s="45" t="s">
        <v>69</v>
      </c>
      <c r="G6372" s="57">
        <v>473551</v>
      </c>
      <c r="H6372" s="46">
        <v>1948.43</v>
      </c>
      <c r="I6372" s="47">
        <v>4.1144999999999996</v>
      </c>
      <c r="J6372" s="48">
        <v>2.5899999999999999E-2</v>
      </c>
      <c r="K6372" s="47">
        <v>0.159</v>
      </c>
      <c r="L6372" s="49">
        <v>12256</v>
      </c>
    </row>
    <row r="6373" spans="1:12" x14ac:dyDescent="0.3">
      <c r="A6373" s="1" t="str">
        <f>VLOOKUP(F6373,Sheet2!A:C,2,FALSE)</f>
        <v>其他</v>
      </c>
      <c r="B6373" s="1" t="str">
        <f>VLOOKUP(E6373,[1]Sheet4!A:B,2,FALSE)</f>
        <v>SDK</v>
      </c>
      <c r="C6373" s="1" t="str">
        <f t="shared" si="71"/>
        <v>08</v>
      </c>
      <c r="D6373" s="147">
        <v>20150811</v>
      </c>
      <c r="E6373" s="44" t="s">
        <v>64</v>
      </c>
      <c r="F6373" s="45" t="s">
        <v>110</v>
      </c>
      <c r="G6373" s="57">
        <v>15</v>
      </c>
      <c r="H6373" s="46">
        <v>0.13</v>
      </c>
      <c r="I6373" s="47">
        <v>8.6667000000000005</v>
      </c>
      <c r="J6373" s="48">
        <v>0.1333</v>
      </c>
      <c r="K6373" s="47">
        <v>6.5000000000000002E-2</v>
      </c>
      <c r="L6373" s="49">
        <v>2</v>
      </c>
    </row>
    <row r="6374" spans="1:12" x14ac:dyDescent="0.3">
      <c r="A6374" s="1" t="str">
        <f>VLOOKUP(F6374,Sheet2!A:C,2,FALSE)</f>
        <v>天气</v>
      </c>
      <c r="B6374" s="1" t="str">
        <f>VLOOKUP(E6374,[1]Sheet4!A:B,2,FALSE)</f>
        <v>SDK</v>
      </c>
      <c r="C6374" s="1" t="str">
        <f t="shared" si="71"/>
        <v>08</v>
      </c>
      <c r="D6374" s="147">
        <v>20150811</v>
      </c>
      <c r="E6374" s="44" t="s">
        <v>64</v>
      </c>
      <c r="F6374" s="45" t="s">
        <v>111</v>
      </c>
      <c r="G6374" s="57">
        <v>214</v>
      </c>
      <c r="H6374" s="46">
        <v>2.5099999999999998</v>
      </c>
      <c r="I6374" s="47">
        <v>11.728999999999999</v>
      </c>
      <c r="J6374" s="48">
        <v>0.1636</v>
      </c>
      <c r="K6374" s="47">
        <v>7.17E-2</v>
      </c>
      <c r="L6374" s="49">
        <v>35</v>
      </c>
    </row>
    <row r="6375" spans="1:12" x14ac:dyDescent="0.3">
      <c r="A6375" s="1" t="str">
        <f>VLOOKUP(F6375,Sheet2!A:C,2,FALSE)</f>
        <v>其他</v>
      </c>
      <c r="B6375" s="1" t="str">
        <f>VLOOKUP(E6375,[1]Sheet4!A:B,2,FALSE)</f>
        <v>SDK</v>
      </c>
      <c r="C6375" s="1" t="str">
        <f t="shared" si="71"/>
        <v>08</v>
      </c>
      <c r="D6375" s="147">
        <v>20150811</v>
      </c>
      <c r="E6375" s="44" t="s">
        <v>64</v>
      </c>
      <c r="F6375" s="45" t="s">
        <v>68</v>
      </c>
      <c r="G6375" s="57">
        <v>555615</v>
      </c>
      <c r="H6375" s="46">
        <v>779.13</v>
      </c>
      <c r="I6375" s="47">
        <v>1.4023000000000001</v>
      </c>
      <c r="J6375" s="48">
        <v>1.89E-2</v>
      </c>
      <c r="K6375" s="47">
        <v>7.4099999999999999E-2</v>
      </c>
      <c r="L6375" s="49">
        <v>10516</v>
      </c>
    </row>
    <row r="6376" spans="1:12" x14ac:dyDescent="0.3">
      <c r="A6376" s="1" t="str">
        <f>VLOOKUP(F6376,Sheet2!A:C,2,FALSE)</f>
        <v>充电屏保</v>
      </c>
      <c r="B6376" s="1" t="str">
        <f>VLOOKUP(E6376,[1]Sheet4!A:B,2,FALSE)</f>
        <v>SDK</v>
      </c>
      <c r="C6376" s="1" t="str">
        <f t="shared" si="71"/>
        <v>08</v>
      </c>
      <c r="D6376" s="147">
        <v>20150811</v>
      </c>
      <c r="E6376" s="44" t="s">
        <v>64</v>
      </c>
      <c r="F6376" s="45" t="s">
        <v>67</v>
      </c>
      <c r="G6376" s="57">
        <v>494041053</v>
      </c>
      <c r="H6376" s="46">
        <v>129271.17</v>
      </c>
      <c r="I6376" s="47">
        <v>0.26169999999999999</v>
      </c>
      <c r="J6376" s="48">
        <v>1.0699999999999999E-2</v>
      </c>
      <c r="K6376" s="47">
        <v>2.4500000000000001E-2</v>
      </c>
      <c r="L6376" s="49">
        <v>5285800</v>
      </c>
    </row>
    <row r="6377" spans="1:12" x14ac:dyDescent="0.3">
      <c r="A6377" s="1" t="str">
        <f>VLOOKUP(F6377,Sheet2!A:C,2,FALSE)</f>
        <v>其他</v>
      </c>
      <c r="B6377" s="1" t="str">
        <f>VLOOKUP(E6377,[1]Sheet4!A:B,2,FALSE)</f>
        <v>SDK</v>
      </c>
      <c r="C6377" s="1" t="str">
        <f t="shared" si="71"/>
        <v>08</v>
      </c>
      <c r="D6377" s="147">
        <v>20150811</v>
      </c>
      <c r="E6377" s="44" t="s">
        <v>64</v>
      </c>
      <c r="F6377" s="45" t="s">
        <v>76</v>
      </c>
      <c r="G6377" s="57">
        <v>285999</v>
      </c>
      <c r="H6377" s="46">
        <v>554.02</v>
      </c>
      <c r="I6377" s="47">
        <v>1.9371</v>
      </c>
      <c r="J6377" s="48">
        <v>1.83E-2</v>
      </c>
      <c r="K6377" s="47">
        <v>0.10580000000000001</v>
      </c>
      <c r="L6377" s="49">
        <v>5236</v>
      </c>
    </row>
    <row r="6378" spans="1:12" x14ac:dyDescent="0.3">
      <c r="A6378" s="1" t="str">
        <f>VLOOKUP(F6378,Sheet2!A:C,2,FALSE)</f>
        <v>Applock</v>
      </c>
      <c r="B6378" s="1" t="str">
        <f>VLOOKUP(E6378,[1]Sheet4!A:B,2,FALSE)</f>
        <v>SDK</v>
      </c>
      <c r="C6378" s="1" t="str">
        <f t="shared" si="71"/>
        <v>08</v>
      </c>
      <c r="D6378" s="147">
        <v>20150811</v>
      </c>
      <c r="E6378" s="44" t="s">
        <v>64</v>
      </c>
      <c r="F6378" s="45" t="s">
        <v>66</v>
      </c>
      <c r="G6378" s="57">
        <v>173296604</v>
      </c>
      <c r="H6378" s="46">
        <v>43558.47</v>
      </c>
      <c r="I6378" s="47">
        <v>0.25140000000000001</v>
      </c>
      <c r="J6378" s="48">
        <v>1.11E-2</v>
      </c>
      <c r="K6378" s="47">
        <v>2.2599999999999999E-2</v>
      </c>
      <c r="L6378" s="49">
        <v>1924182</v>
      </c>
    </row>
    <row r="6379" spans="1:12" x14ac:dyDescent="0.3">
      <c r="A6379" s="1" t="str">
        <f>VLOOKUP(F6379,Sheet2!A:C,2,FALSE)</f>
        <v>结果页</v>
      </c>
      <c r="B6379" s="1" t="str">
        <f>VLOOKUP(E6379,[1]Sheet4!A:B,2,FALSE)</f>
        <v>SDK</v>
      </c>
      <c r="C6379" s="1" t="str">
        <f t="shared" si="71"/>
        <v>08</v>
      </c>
      <c r="D6379" s="147">
        <v>20150811</v>
      </c>
      <c r="E6379" s="44" t="s">
        <v>64</v>
      </c>
      <c r="F6379" s="45" t="s">
        <v>63</v>
      </c>
      <c r="G6379" s="57">
        <v>16615094</v>
      </c>
      <c r="H6379" s="46">
        <v>31148.2</v>
      </c>
      <c r="I6379" s="47">
        <v>1.8747</v>
      </c>
      <c r="J6379" s="48">
        <v>2.4500000000000001E-2</v>
      </c>
      <c r="K6379" s="47">
        <v>7.6600000000000001E-2</v>
      </c>
      <c r="L6379" s="49">
        <v>406479</v>
      </c>
    </row>
    <row r="6380" spans="1:12" x14ac:dyDescent="0.3">
      <c r="A6380" s="1" t="str">
        <f>VLOOKUP(F6380,Sheet2!A:C,2,FALSE)</f>
        <v>天气</v>
      </c>
      <c r="B6380" s="1" t="str">
        <f>VLOOKUP(E6380,[1]Sheet4!A:B,2,FALSE)</f>
        <v>SDK</v>
      </c>
      <c r="C6380" s="1" t="str">
        <f t="shared" si="71"/>
        <v>08</v>
      </c>
      <c r="D6380" s="147">
        <v>20150811</v>
      </c>
      <c r="E6380" s="44" t="s">
        <v>64</v>
      </c>
      <c r="F6380" s="45" t="s">
        <v>109</v>
      </c>
      <c r="G6380" s="57">
        <v>77666</v>
      </c>
      <c r="H6380" s="46">
        <v>105.58</v>
      </c>
      <c r="I6380" s="47">
        <v>1.3593999999999999</v>
      </c>
      <c r="J6380" s="48">
        <v>2.5899999999999999E-2</v>
      </c>
      <c r="K6380" s="47">
        <v>5.2400000000000002E-2</v>
      </c>
      <c r="L6380" s="49">
        <v>2013</v>
      </c>
    </row>
    <row r="6381" spans="1:12" x14ac:dyDescent="0.3">
      <c r="A6381" s="1" t="str">
        <f>VLOOKUP(F6381,Sheet2!A:C,2,FALSE)</f>
        <v>充电屏保</v>
      </c>
      <c r="B6381" s="1" t="str">
        <f>VLOOKUP(E6381,[1]Sheet4!A:B,2,FALSE)</f>
        <v>SDK</v>
      </c>
      <c r="C6381" s="1" t="str">
        <f t="shared" si="71"/>
        <v>08</v>
      </c>
      <c r="D6381" s="147">
        <v>20150811</v>
      </c>
      <c r="E6381" s="44" t="s">
        <v>64</v>
      </c>
      <c r="F6381" s="45" t="s">
        <v>72</v>
      </c>
      <c r="G6381" s="57">
        <v>62358557</v>
      </c>
      <c r="H6381" s="46">
        <v>21500.81</v>
      </c>
      <c r="I6381" s="47">
        <v>0.3448</v>
      </c>
      <c r="J6381" s="48">
        <v>1.0200000000000001E-2</v>
      </c>
      <c r="K6381" s="47">
        <v>3.39E-2</v>
      </c>
      <c r="L6381" s="49">
        <v>634809</v>
      </c>
    </row>
    <row r="6382" spans="1:12" x14ac:dyDescent="0.3">
      <c r="A6382" s="1" t="str">
        <f>VLOOKUP(F6382,Sheet2!A:C,2,FALSE)</f>
        <v>Applock</v>
      </c>
      <c r="B6382" s="1" t="str">
        <f>VLOOKUP(E6382,[1]Sheet4!A:B,2,FALSE)</f>
        <v>SDK</v>
      </c>
      <c r="C6382" s="1" t="str">
        <f t="shared" si="71"/>
        <v>08</v>
      </c>
      <c r="D6382" s="147">
        <v>20150811</v>
      </c>
      <c r="E6382" s="44" t="s">
        <v>64</v>
      </c>
      <c r="F6382" s="45" t="s">
        <v>71</v>
      </c>
      <c r="G6382" s="57">
        <v>414877149</v>
      </c>
      <c r="H6382" s="46">
        <v>227564.34</v>
      </c>
      <c r="I6382" s="47">
        <v>0.54849999999999999</v>
      </c>
      <c r="J6382" s="48">
        <v>1.0500000000000001E-2</v>
      </c>
      <c r="K6382" s="47">
        <v>5.2299999999999999E-2</v>
      </c>
      <c r="L6382" s="49">
        <v>4348065</v>
      </c>
    </row>
    <row r="6383" spans="1:12" x14ac:dyDescent="0.3">
      <c r="A6383" s="1" t="str">
        <f>VLOOKUP(F6383,Sheet2!A:C,2,FALSE)</f>
        <v>其他</v>
      </c>
      <c r="B6383" s="1" t="str">
        <f>VLOOKUP(E6383,[1]Sheet4!A:B,2,FALSE)</f>
        <v>SDK</v>
      </c>
      <c r="C6383" s="1" t="str">
        <f t="shared" si="71"/>
        <v>08</v>
      </c>
      <c r="D6383" s="147">
        <v>20150811</v>
      </c>
      <c r="E6383" s="44" t="s">
        <v>64</v>
      </c>
      <c r="F6383" s="45" t="s">
        <v>70</v>
      </c>
      <c r="G6383" s="57">
        <v>3032198</v>
      </c>
      <c r="H6383" s="46">
        <v>962.69</v>
      </c>
      <c r="I6383" s="47">
        <v>0.3175</v>
      </c>
      <c r="J6383" s="48">
        <v>4.0000000000000001E-3</v>
      </c>
      <c r="K6383" s="47">
        <v>7.9699999999999993E-2</v>
      </c>
      <c r="L6383" s="49">
        <v>12074</v>
      </c>
    </row>
    <row r="6384" spans="1:12" x14ac:dyDescent="0.3">
      <c r="A6384" s="1" t="str">
        <f>VLOOKUP(F6384,Sheet2!A:C,2,FALSE)</f>
        <v>天气</v>
      </c>
      <c r="B6384" s="1" t="str">
        <f>VLOOKUP(E6384,[1]Sheet4!A:B,2,FALSE)</f>
        <v>SDK</v>
      </c>
      <c r="C6384" s="1" t="str">
        <f t="shared" si="71"/>
        <v>08</v>
      </c>
      <c r="D6384" s="147">
        <v>20150811</v>
      </c>
      <c r="E6384" s="44" t="s">
        <v>64</v>
      </c>
      <c r="F6384" s="45" t="s">
        <v>107</v>
      </c>
      <c r="G6384" s="57">
        <v>1192795</v>
      </c>
      <c r="H6384" s="46">
        <v>3730.8</v>
      </c>
      <c r="I6384" s="47">
        <v>3.1278000000000001</v>
      </c>
      <c r="J6384" s="48">
        <v>7.9699999999999993E-2</v>
      </c>
      <c r="K6384" s="47">
        <v>3.9199999999999999E-2</v>
      </c>
      <c r="L6384" s="49">
        <v>95064</v>
      </c>
    </row>
    <row r="6385" spans="1:15" x14ac:dyDescent="0.3">
      <c r="A6385" s="1" t="str">
        <f>VLOOKUP(F6385,Sheet2!A:C,2,FALSE)</f>
        <v>其他</v>
      </c>
      <c r="B6385" s="1" t="str">
        <f>VLOOKUP(E6385,[1]Sheet4!A:B,2,FALSE)</f>
        <v>SDK</v>
      </c>
      <c r="C6385" s="1" t="str">
        <f t="shared" si="71"/>
        <v>08</v>
      </c>
      <c r="D6385" s="147">
        <v>20150811</v>
      </c>
      <c r="E6385" s="44" t="s">
        <v>64</v>
      </c>
      <c r="F6385" s="45" t="s">
        <v>75</v>
      </c>
      <c r="G6385" s="57">
        <v>141266</v>
      </c>
      <c r="H6385" s="46">
        <v>1631.17</v>
      </c>
      <c r="I6385" s="47">
        <v>11.546799999999999</v>
      </c>
      <c r="J6385" s="48">
        <v>5.21E-2</v>
      </c>
      <c r="K6385" s="47">
        <v>0.22170000000000001</v>
      </c>
      <c r="L6385" s="49">
        <v>7357</v>
      </c>
    </row>
    <row r="6386" spans="1:15" x14ac:dyDescent="0.3">
      <c r="A6386" s="1" t="str">
        <f>VLOOKUP(F6386,Sheet2!A:C,2,FALSE)</f>
        <v>其他</v>
      </c>
      <c r="B6386" s="1" t="str">
        <f>VLOOKUP(E6386,[1]Sheet4!A:B,2,FALSE)</f>
        <v>SDK</v>
      </c>
      <c r="C6386" s="1" t="str">
        <f t="shared" si="71"/>
        <v>08</v>
      </c>
      <c r="D6386" s="147">
        <v>20150811</v>
      </c>
      <c r="E6386" s="44" t="s">
        <v>64</v>
      </c>
      <c r="F6386" s="45" t="s">
        <v>91</v>
      </c>
      <c r="G6386" s="57">
        <v>265333</v>
      </c>
      <c r="H6386" s="46">
        <v>382.77</v>
      </c>
      <c r="I6386" s="47">
        <v>1.4426000000000001</v>
      </c>
      <c r="J6386" s="48">
        <v>3.5799999999999998E-2</v>
      </c>
      <c r="K6386" s="47">
        <v>4.0300000000000002E-2</v>
      </c>
      <c r="L6386" s="49">
        <v>9506</v>
      </c>
    </row>
    <row r="6387" spans="1:15" x14ac:dyDescent="0.3">
      <c r="A6387" s="1" t="str">
        <f>VLOOKUP(F6387,Sheet2!A:C,2,FALSE)</f>
        <v>其他</v>
      </c>
      <c r="B6387" s="1" t="str">
        <f>VLOOKUP(E6387,[1]Sheet4!A:B,2,FALSE)</f>
        <v>SDK</v>
      </c>
      <c r="C6387" s="1" t="str">
        <f t="shared" si="71"/>
        <v>08</v>
      </c>
      <c r="D6387" s="147">
        <v>20150811</v>
      </c>
      <c r="E6387" s="44" t="s">
        <v>64</v>
      </c>
      <c r="F6387" s="45" t="s">
        <v>55</v>
      </c>
      <c r="G6387" s="57">
        <v>5850439</v>
      </c>
      <c r="H6387" s="46">
        <v>4198.46</v>
      </c>
      <c r="I6387" s="47">
        <v>0.71760000000000002</v>
      </c>
      <c r="J6387" s="48">
        <v>1.1900000000000001E-2</v>
      </c>
      <c r="K6387" s="47">
        <v>6.0499999999999998E-2</v>
      </c>
      <c r="L6387" s="49">
        <v>69371</v>
      </c>
    </row>
    <row r="6388" spans="1:15" x14ac:dyDescent="0.3">
      <c r="A6388" s="1" t="str">
        <f>VLOOKUP(F6388,Sheet2!A:C,2,FALSE)</f>
        <v>结果页</v>
      </c>
      <c r="B6388" s="1" t="str">
        <f>VLOOKUP(E6388,[1]Sheet4!A:B,2,FALSE)</f>
        <v>SDK</v>
      </c>
      <c r="C6388" s="1" t="str">
        <f t="shared" si="71"/>
        <v>08</v>
      </c>
      <c r="D6388" s="147">
        <v>20150811</v>
      </c>
      <c r="E6388" s="44" t="s">
        <v>64</v>
      </c>
      <c r="F6388" s="45" t="s">
        <v>61</v>
      </c>
      <c r="G6388" s="57">
        <v>6450408</v>
      </c>
      <c r="H6388" s="46">
        <v>5930.39</v>
      </c>
      <c r="I6388" s="47">
        <v>0.9194</v>
      </c>
      <c r="J6388" s="48">
        <v>1.3100000000000001E-2</v>
      </c>
      <c r="K6388" s="47">
        <v>7.0199999999999999E-2</v>
      </c>
      <c r="L6388" s="49">
        <v>84530</v>
      </c>
    </row>
    <row r="6389" spans="1:15" x14ac:dyDescent="0.3">
      <c r="A6389" s="1" t="str">
        <f>VLOOKUP(F6389,Sheet2!A:C,2,FALSE)</f>
        <v>天气</v>
      </c>
      <c r="B6389" s="1" t="str">
        <f>VLOOKUP(E6389,[1]Sheet4!A:B,2,FALSE)</f>
        <v>SDK</v>
      </c>
      <c r="C6389" s="1" t="str">
        <f t="shared" si="71"/>
        <v>08</v>
      </c>
      <c r="D6389" s="147">
        <v>20150811</v>
      </c>
      <c r="E6389" s="44" t="s">
        <v>64</v>
      </c>
      <c r="F6389" s="45" t="s">
        <v>112</v>
      </c>
      <c r="G6389" s="57">
        <v>10</v>
      </c>
      <c r="H6389" s="46">
        <v>0.25</v>
      </c>
      <c r="I6389" s="47">
        <v>25</v>
      </c>
      <c r="J6389" s="48">
        <v>0.5</v>
      </c>
      <c r="K6389" s="47">
        <v>0.05</v>
      </c>
      <c r="L6389" s="49">
        <v>5</v>
      </c>
    </row>
    <row r="6390" spans="1:15" x14ac:dyDescent="0.3">
      <c r="A6390" s="1" t="str">
        <f>VLOOKUP(F6390,Sheet2!A:C,2,FALSE)</f>
        <v>充电屏保</v>
      </c>
      <c r="B6390" s="1" t="str">
        <f>VLOOKUP(E6390,[1]Sheet4!A:B,2,FALSE)</f>
        <v>SDK</v>
      </c>
      <c r="C6390" s="1" t="str">
        <f t="shared" si="71"/>
        <v>08</v>
      </c>
      <c r="D6390" s="147">
        <v>20150811</v>
      </c>
      <c r="E6390" s="44" t="s">
        <v>64</v>
      </c>
      <c r="F6390" s="45" t="s">
        <v>65</v>
      </c>
      <c r="G6390" s="57">
        <v>27910527</v>
      </c>
      <c r="H6390" s="46">
        <v>17388.14</v>
      </c>
      <c r="I6390" s="47">
        <v>0.623</v>
      </c>
      <c r="J6390" s="48">
        <v>9.4000000000000004E-3</v>
      </c>
      <c r="K6390" s="47">
        <v>6.6500000000000004E-2</v>
      </c>
      <c r="L6390" s="49">
        <v>261641</v>
      </c>
    </row>
    <row r="6391" spans="1:15" x14ac:dyDescent="0.3">
      <c r="A6391" s="1" t="e">
        <f>VLOOKUP(F6391,Sheet2!A:C,2,FALSE)</f>
        <v>#N/A</v>
      </c>
      <c r="B6391" s="1" t="str">
        <f>VLOOKUP(E6391,[1]Sheet4!A:B,2,FALSE)</f>
        <v>SDK</v>
      </c>
      <c r="C6391" s="1" t="str">
        <f t="shared" si="71"/>
        <v>08</v>
      </c>
      <c r="D6391" s="147">
        <v>20150811</v>
      </c>
      <c r="E6391" s="44" t="s">
        <v>64</v>
      </c>
      <c r="F6391" s="45"/>
      <c r="G6391" s="57">
        <v>29</v>
      </c>
      <c r="H6391" s="46">
        <v>0.19</v>
      </c>
      <c r="I6391" s="47">
        <v>6.5517000000000003</v>
      </c>
      <c r="J6391" s="48">
        <v>0.3448</v>
      </c>
      <c r="K6391" s="47">
        <v>1.9E-2</v>
      </c>
      <c r="L6391" s="49">
        <v>10</v>
      </c>
    </row>
    <row r="6392" spans="1:15" x14ac:dyDescent="0.3">
      <c r="A6392" s="1" t="e">
        <f>VLOOKUP(F6392,Sheet2!A:C,2,FALSE)</f>
        <v>#N/A</v>
      </c>
      <c r="B6392" s="1" t="str">
        <f>VLOOKUP(E6392,[1]Sheet4!A:B,2,FALSE)</f>
        <v>SDK</v>
      </c>
      <c r="C6392" s="1" t="str">
        <f t="shared" si="71"/>
        <v>08</v>
      </c>
      <c r="D6392" s="147">
        <v>20150811</v>
      </c>
      <c r="E6392" s="44" t="s">
        <v>64</v>
      </c>
      <c r="F6392" s="45"/>
      <c r="G6392" s="57">
        <v>9031</v>
      </c>
      <c r="H6392" s="46">
        <v>8.26</v>
      </c>
      <c r="I6392" s="47">
        <v>0.91459999999999997</v>
      </c>
      <c r="J6392" s="48">
        <v>1.5100000000000001E-2</v>
      </c>
      <c r="K6392" s="47">
        <v>6.0699999999999997E-2</v>
      </c>
      <c r="L6392" s="49">
        <v>136</v>
      </c>
    </row>
    <row r="6393" spans="1:15" x14ac:dyDescent="0.3">
      <c r="A6393" s="1" t="e">
        <f>VLOOKUP(F6393,Sheet2!A:C,2,FALSE)</f>
        <v>#N/A</v>
      </c>
      <c r="B6393" s="1" t="str">
        <f>VLOOKUP(E6393,[1]Sheet4!A:B,2,FALSE)</f>
        <v>SDK</v>
      </c>
      <c r="C6393" s="1" t="str">
        <f t="shared" si="71"/>
        <v>08</v>
      </c>
      <c r="D6393" s="147">
        <v>20150811</v>
      </c>
      <c r="E6393" s="44" t="s">
        <v>64</v>
      </c>
      <c r="F6393" s="45"/>
      <c r="G6393" s="57">
        <v>439</v>
      </c>
      <c r="H6393" s="46">
        <v>3.22</v>
      </c>
      <c r="I6393" s="47">
        <v>7.3349000000000002</v>
      </c>
      <c r="J6393" s="48">
        <v>6.83E-2</v>
      </c>
      <c r="K6393" s="47">
        <v>0.10730000000000001</v>
      </c>
      <c r="L6393" s="49">
        <v>30</v>
      </c>
    </row>
    <row r="6394" spans="1:15" x14ac:dyDescent="0.3">
      <c r="A6394" s="1" t="e">
        <f>VLOOKUP(F6394,Sheet2!A:C,2,FALSE)</f>
        <v>#N/A</v>
      </c>
      <c r="B6394" s="1" t="str">
        <f>VLOOKUP(E6394,[1]Sheet4!A:B,2,FALSE)</f>
        <v>API</v>
      </c>
      <c r="C6394" s="1" t="str">
        <f t="shared" si="71"/>
        <v>08</v>
      </c>
      <c r="D6394" s="147">
        <v>20150811</v>
      </c>
      <c r="E6394" s="44" t="s">
        <v>37</v>
      </c>
      <c r="F6394" s="44" t="s">
        <v>148</v>
      </c>
      <c r="G6394" s="57">
        <v>144670</v>
      </c>
      <c r="H6394" s="46">
        <v>39.730000231414998</v>
      </c>
      <c r="I6394" s="47">
        <v>0.27460000000000001</v>
      </c>
      <c r="J6394" s="48">
        <v>4.53E-2</v>
      </c>
      <c r="K6394" s="47">
        <v>6.1000000000000004E-3</v>
      </c>
      <c r="L6394" s="50">
        <v>6549</v>
      </c>
      <c r="M6394" s="48">
        <v>1.34E-2</v>
      </c>
      <c r="N6394" s="47">
        <v>0.45150000000000001</v>
      </c>
      <c r="O6394" s="45">
        <v>88</v>
      </c>
    </row>
    <row r="6395" spans="1:15" x14ac:dyDescent="0.3">
      <c r="A6395" s="1" t="e">
        <f>VLOOKUP(F6395,Sheet2!A:C,2,FALSE)</f>
        <v>#N/A</v>
      </c>
      <c r="B6395" s="1" t="str">
        <f>VLOOKUP(E6395,[1]Sheet4!A:B,2,FALSE)</f>
        <v>自家直客</v>
      </c>
      <c r="C6395" s="1" t="str">
        <f t="shared" si="71"/>
        <v>08</v>
      </c>
      <c r="D6395" s="147">
        <v>20150811</v>
      </c>
      <c r="E6395" s="44" t="s">
        <v>14</v>
      </c>
      <c r="F6395" s="44" t="s">
        <v>148</v>
      </c>
      <c r="G6395" s="57">
        <v>180375</v>
      </c>
      <c r="H6395" s="46">
        <v>296.429997649043</v>
      </c>
      <c r="I6395" s="47">
        <v>1.6434</v>
      </c>
      <c r="J6395" s="48">
        <v>3.9899999999999998E-2</v>
      </c>
      <c r="K6395" s="47">
        <v>4.1200000000000001E-2</v>
      </c>
      <c r="L6395" s="50">
        <v>7196</v>
      </c>
      <c r="M6395" s="48">
        <v>1.7399999999999999E-2</v>
      </c>
      <c r="N6395" s="47">
        <v>2.3714</v>
      </c>
      <c r="O6395" s="45">
        <v>125</v>
      </c>
    </row>
    <row r="6396" spans="1:15" x14ac:dyDescent="0.3">
      <c r="A6396" s="1" t="str">
        <f>VLOOKUP(F6396,Sheet2!A:C,2,FALSE)</f>
        <v>天气</v>
      </c>
      <c r="B6396" s="1" t="str">
        <f>VLOOKUP(E6396,[1]Sheet4!A:B,2,FALSE)</f>
        <v>自家直客</v>
      </c>
      <c r="C6396" s="1" t="str">
        <f t="shared" si="71"/>
        <v>08</v>
      </c>
      <c r="D6396" s="147">
        <v>20150811</v>
      </c>
      <c r="E6396" s="44" t="s">
        <v>14</v>
      </c>
      <c r="F6396" s="6" t="s">
        <v>107</v>
      </c>
      <c r="G6396" s="57">
        <v>356471</v>
      </c>
      <c r="H6396" s="46">
        <v>3456.8800048027101</v>
      </c>
      <c r="I6396" s="47">
        <v>9.6974999999999998</v>
      </c>
      <c r="J6396" s="48">
        <v>0.24429999999999999</v>
      </c>
      <c r="K6396" s="47">
        <v>3.9699999999999999E-2</v>
      </c>
      <c r="L6396" s="50">
        <v>87098</v>
      </c>
      <c r="M6396" s="48">
        <v>9.4000000000000004E-3</v>
      </c>
      <c r="N6396" s="47">
        <v>4.2054999999999998</v>
      </c>
      <c r="O6396" s="45">
        <v>822</v>
      </c>
    </row>
    <row r="6397" spans="1:15" x14ac:dyDescent="0.3">
      <c r="A6397" s="1" t="str">
        <f>VLOOKUP(F6397,Sheet2!A:C,2,FALSE)</f>
        <v>其他</v>
      </c>
      <c r="B6397" s="1" t="str">
        <f>VLOOKUP(E6397,[1]Sheet4!A:B,2,FALSE)</f>
        <v>自家直客</v>
      </c>
      <c r="C6397" s="1" t="str">
        <f t="shared" si="71"/>
        <v>08</v>
      </c>
      <c r="D6397" s="147">
        <v>20150811</v>
      </c>
      <c r="E6397" s="44" t="s">
        <v>14</v>
      </c>
      <c r="F6397" s="44" t="s">
        <v>41</v>
      </c>
      <c r="G6397" s="57">
        <v>8494890</v>
      </c>
      <c r="H6397" s="46">
        <v>2401.5999884307298</v>
      </c>
      <c r="I6397" s="47">
        <v>0.28270000000000001</v>
      </c>
      <c r="J6397" s="48">
        <v>7.4000000000000003E-3</v>
      </c>
      <c r="K6397" s="47">
        <v>3.7999999999999999E-2</v>
      </c>
      <c r="L6397" s="50">
        <v>63270</v>
      </c>
      <c r="M6397" s="48">
        <v>1.0200000000000001E-2</v>
      </c>
      <c r="N6397" s="47">
        <v>3.7292000000000001</v>
      </c>
      <c r="O6397" s="45">
        <v>644</v>
      </c>
    </row>
    <row r="6398" spans="1:15" x14ac:dyDescent="0.3">
      <c r="A6398" s="1" t="str">
        <f>VLOOKUP(F6398,Sheet2!A:C,2,FALSE)</f>
        <v>其他</v>
      </c>
      <c r="B6398" s="1" t="str">
        <f>VLOOKUP(E6398,[1]Sheet4!A:B,2,FALSE)</f>
        <v>API</v>
      </c>
      <c r="C6398" s="1" t="str">
        <f t="shared" si="71"/>
        <v>08</v>
      </c>
      <c r="D6398" s="147">
        <v>20150811</v>
      </c>
      <c r="E6398" s="44" t="s">
        <v>37</v>
      </c>
      <c r="F6398" s="44" t="s">
        <v>41</v>
      </c>
      <c r="G6398" s="57">
        <v>16080003</v>
      </c>
      <c r="H6398" s="46">
        <v>244.37100179865899</v>
      </c>
      <c r="I6398" s="47">
        <v>1.52E-2</v>
      </c>
      <c r="J6398" s="48">
        <v>6.7000000000000002E-3</v>
      </c>
      <c r="K6398" s="47">
        <v>2.3E-3</v>
      </c>
      <c r="L6398" s="50">
        <v>107754</v>
      </c>
      <c r="M6398" s="48">
        <v>4.1999999999999997E-3</v>
      </c>
      <c r="N6398" s="47">
        <v>0.54430000000000001</v>
      </c>
      <c r="O6398" s="45">
        <v>449</v>
      </c>
    </row>
    <row r="6399" spans="1:15" x14ac:dyDescent="0.3">
      <c r="A6399" s="1" t="str">
        <f>VLOOKUP(F6399,Sheet2!A:C,2,FALSE)</f>
        <v>其他</v>
      </c>
      <c r="B6399" s="1" t="str">
        <f>VLOOKUP(E6399,[1]Sheet4!A:B,2,FALSE)</f>
        <v>自家直客</v>
      </c>
      <c r="C6399" s="1" t="str">
        <f t="shared" si="71"/>
        <v>08</v>
      </c>
      <c r="D6399" s="147">
        <v>20150811</v>
      </c>
      <c r="E6399" s="44" t="s">
        <v>14</v>
      </c>
      <c r="F6399" s="44" t="s">
        <v>73</v>
      </c>
      <c r="G6399" s="57">
        <v>739418</v>
      </c>
      <c r="H6399" s="46">
        <v>305.12999651580998</v>
      </c>
      <c r="I6399" s="47">
        <v>0.41270000000000001</v>
      </c>
      <c r="J6399" s="48">
        <v>1.2E-2</v>
      </c>
      <c r="K6399" s="47">
        <v>3.44E-2</v>
      </c>
      <c r="L6399" s="50">
        <v>8865</v>
      </c>
      <c r="M6399" s="48">
        <v>1.3599999999999999E-2</v>
      </c>
      <c r="N6399" s="47">
        <v>2.5217000000000001</v>
      </c>
      <c r="O6399" s="45">
        <v>121</v>
      </c>
    </row>
    <row r="6400" spans="1:15" x14ac:dyDescent="0.3">
      <c r="A6400" s="1" t="str">
        <f>VLOOKUP(F6400,Sheet2!A:C,2,FALSE)</f>
        <v>其他</v>
      </c>
      <c r="B6400" s="1" t="str">
        <f>VLOOKUP(E6400,[1]Sheet4!A:B,2,FALSE)</f>
        <v>API</v>
      </c>
      <c r="C6400" s="1" t="str">
        <f t="shared" si="71"/>
        <v>08</v>
      </c>
      <c r="D6400" s="147">
        <v>20150811</v>
      </c>
      <c r="E6400" s="44" t="s">
        <v>37</v>
      </c>
      <c r="F6400" s="44" t="s">
        <v>73</v>
      </c>
      <c r="G6400" s="57">
        <v>1087161</v>
      </c>
      <c r="H6400" s="46">
        <v>42.852000044658702</v>
      </c>
      <c r="I6400" s="47">
        <v>3.9399999999999998E-2</v>
      </c>
      <c r="J6400" s="48">
        <v>9.7000000000000003E-3</v>
      </c>
      <c r="K6400" s="47">
        <v>4.1000000000000003E-3</v>
      </c>
      <c r="L6400" s="50">
        <v>10552</v>
      </c>
      <c r="M6400" s="48">
        <v>5.0000000000000001E-3</v>
      </c>
      <c r="N6400" s="47">
        <v>0.8085</v>
      </c>
      <c r="O6400" s="45">
        <v>53</v>
      </c>
    </row>
    <row r="6401" spans="1:15" x14ac:dyDescent="0.3">
      <c r="A6401" s="1" t="str">
        <f>VLOOKUP(F6401,Sheet2!A:C,2,FALSE)</f>
        <v>结果页</v>
      </c>
      <c r="B6401" s="1" t="str">
        <f>VLOOKUP(E6401,[1]Sheet4!A:B,2,FALSE)</f>
        <v>API</v>
      </c>
      <c r="C6401" s="1" t="str">
        <f t="shared" si="71"/>
        <v>08</v>
      </c>
      <c r="D6401" s="147">
        <v>20150811</v>
      </c>
      <c r="E6401" s="44" t="s">
        <v>37</v>
      </c>
      <c r="F6401" s="44" t="s">
        <v>62</v>
      </c>
      <c r="G6401" s="57">
        <v>2451561</v>
      </c>
      <c r="H6401" s="46">
        <v>410.29100012406701</v>
      </c>
      <c r="I6401" s="47">
        <v>0.16739999999999999</v>
      </c>
      <c r="J6401" s="48">
        <v>6.4999999999999997E-3</v>
      </c>
      <c r="K6401" s="47">
        <v>2.58E-2</v>
      </c>
      <c r="L6401" s="50">
        <v>15873</v>
      </c>
      <c r="M6401" s="48">
        <v>6.9599999999999995E-2</v>
      </c>
      <c r="N6401" s="47">
        <v>0.37159999999999999</v>
      </c>
      <c r="O6401" s="45">
        <v>1104</v>
      </c>
    </row>
    <row r="6402" spans="1:15" x14ac:dyDescent="0.3">
      <c r="A6402" s="1" t="str">
        <f>VLOOKUP(F6402,Sheet2!A:C,2,FALSE)</f>
        <v>结果页</v>
      </c>
      <c r="B6402" s="1" t="str">
        <f>VLOOKUP(E6402,[1]Sheet4!A:B,2,FALSE)</f>
        <v>自家直客</v>
      </c>
      <c r="C6402" s="1" t="str">
        <f t="shared" si="71"/>
        <v>08</v>
      </c>
      <c r="D6402" s="147">
        <v>20150811</v>
      </c>
      <c r="E6402" s="44" t="s">
        <v>14</v>
      </c>
      <c r="F6402" s="44" t="s">
        <v>62</v>
      </c>
      <c r="G6402" s="57">
        <v>31423623</v>
      </c>
      <c r="H6402" s="46">
        <v>24857.8900523632</v>
      </c>
      <c r="I6402" s="47">
        <v>0.79110000000000003</v>
      </c>
      <c r="J6402" s="48">
        <v>1.18E-2</v>
      </c>
      <c r="K6402" s="47">
        <v>6.6900000000000001E-2</v>
      </c>
      <c r="L6402" s="50">
        <v>371702</v>
      </c>
      <c r="M6402" s="48">
        <v>6.5600000000000006E-2</v>
      </c>
      <c r="N6402" s="47">
        <v>1.0201</v>
      </c>
      <c r="O6402" s="45">
        <v>24367</v>
      </c>
    </row>
    <row r="6403" spans="1:15" x14ac:dyDescent="0.3">
      <c r="A6403" s="1" t="str">
        <f>VLOOKUP(F6403,Sheet2!A:C,2,FALSE)</f>
        <v>其他</v>
      </c>
      <c r="B6403" s="1" t="str">
        <f>VLOOKUP(E6403,[1]Sheet4!A:B,2,FALSE)</f>
        <v>自家直客</v>
      </c>
      <c r="C6403" s="1" t="str">
        <f t="shared" si="71"/>
        <v>08</v>
      </c>
      <c r="D6403" s="147">
        <v>20150811</v>
      </c>
      <c r="E6403" s="44" t="s">
        <v>14</v>
      </c>
      <c r="F6403" s="44" t="s">
        <v>69</v>
      </c>
      <c r="G6403" s="57">
        <v>19260614</v>
      </c>
      <c r="H6403" s="46">
        <v>7495.4999837148898</v>
      </c>
      <c r="I6403" s="47">
        <v>0.38919999999999999</v>
      </c>
      <c r="J6403" s="48">
        <v>5.1999999999999998E-3</v>
      </c>
      <c r="K6403" s="47">
        <v>7.46E-2</v>
      </c>
      <c r="L6403" s="50">
        <v>100442</v>
      </c>
      <c r="M6403" s="48">
        <v>6.54E-2</v>
      </c>
      <c r="N6403" s="47">
        <v>1.1409</v>
      </c>
      <c r="O6403" s="45">
        <v>6570</v>
      </c>
    </row>
    <row r="6404" spans="1:15" x14ac:dyDescent="0.3">
      <c r="A6404" s="1" t="str">
        <f>VLOOKUP(F6404,Sheet2!A:C,2,FALSE)</f>
        <v>其他</v>
      </c>
      <c r="B6404" s="1" t="str">
        <f>VLOOKUP(E6404,[1]Sheet4!A:B,2,FALSE)</f>
        <v>API</v>
      </c>
      <c r="C6404" s="1" t="str">
        <f t="shared" si="71"/>
        <v>08</v>
      </c>
      <c r="D6404" s="147">
        <v>20150811</v>
      </c>
      <c r="E6404" s="44" t="s">
        <v>37</v>
      </c>
      <c r="F6404" s="44" t="s">
        <v>69</v>
      </c>
      <c r="G6404" s="57">
        <v>33353768</v>
      </c>
      <c r="H6404" s="46">
        <v>6121.9934981986798</v>
      </c>
      <c r="I6404" s="47">
        <v>0.1835</v>
      </c>
      <c r="J6404" s="48">
        <v>5.0000000000000001E-3</v>
      </c>
      <c r="K6404" s="47">
        <v>3.6400000000000002E-2</v>
      </c>
      <c r="L6404" s="50">
        <v>168051</v>
      </c>
      <c r="M6404" s="48">
        <v>4.41E-2</v>
      </c>
      <c r="N6404" s="47">
        <v>0.82650000000000001</v>
      </c>
      <c r="O6404" s="45">
        <v>7407</v>
      </c>
    </row>
    <row r="6405" spans="1:15" x14ac:dyDescent="0.3">
      <c r="A6405" s="1" t="str">
        <f>VLOOKUP(F6405,Sheet2!A:C,2,FALSE)</f>
        <v>天气</v>
      </c>
      <c r="B6405" s="1" t="str">
        <f>VLOOKUP(E6405,[1]Sheet4!A:B,2,FALSE)</f>
        <v>自家直客</v>
      </c>
      <c r="C6405" s="1" t="str">
        <f t="shared" si="71"/>
        <v>08</v>
      </c>
      <c r="D6405" s="147">
        <v>20150811</v>
      </c>
      <c r="E6405" s="44" t="s">
        <v>14</v>
      </c>
      <c r="F6405" s="44" t="s">
        <v>111</v>
      </c>
      <c r="G6405" s="57">
        <v>94</v>
      </c>
      <c r="H6405" s="46">
        <v>0.70000000111758698</v>
      </c>
      <c r="I6405" s="47">
        <v>7.4467999999999996</v>
      </c>
      <c r="J6405" s="48">
        <v>8.5099999999999995E-2</v>
      </c>
      <c r="K6405" s="47">
        <v>8.7499999999999994E-2</v>
      </c>
      <c r="L6405" s="50">
        <v>8</v>
      </c>
      <c r="M6405" s="48">
        <v>0.125</v>
      </c>
      <c r="N6405" s="47">
        <v>0.7</v>
      </c>
      <c r="O6405" s="45">
        <v>1</v>
      </c>
    </row>
    <row r="6406" spans="1:15" x14ac:dyDescent="0.3">
      <c r="A6406" s="1" t="str">
        <f>VLOOKUP(F6406,Sheet2!A:C,2,FALSE)</f>
        <v>其他</v>
      </c>
      <c r="B6406" s="1" t="str">
        <f>VLOOKUP(E6406,[1]Sheet4!A:B,2,FALSE)</f>
        <v>自家直客</v>
      </c>
      <c r="C6406" s="1" t="str">
        <f t="shared" si="71"/>
        <v>08</v>
      </c>
      <c r="D6406" s="147">
        <v>20150811</v>
      </c>
      <c r="E6406" s="44" t="s">
        <v>14</v>
      </c>
      <c r="F6406" s="44" t="s">
        <v>68</v>
      </c>
      <c r="G6406" s="57">
        <v>6971142</v>
      </c>
      <c r="H6406" s="46">
        <v>5630.4999907203</v>
      </c>
      <c r="I6406" s="47">
        <v>0.80769999999999997</v>
      </c>
      <c r="J6406" s="48">
        <v>1.2800000000000001E-2</v>
      </c>
      <c r="K6406" s="47">
        <v>6.3200000000000006E-2</v>
      </c>
      <c r="L6406" s="50">
        <v>89030</v>
      </c>
      <c r="M6406" s="48">
        <v>5.7000000000000002E-2</v>
      </c>
      <c r="N6406" s="47">
        <v>1.1086</v>
      </c>
      <c r="O6406" s="45">
        <v>5079</v>
      </c>
    </row>
    <row r="6407" spans="1:15" x14ac:dyDescent="0.3">
      <c r="A6407" s="1" t="str">
        <f>VLOOKUP(F6407,Sheet2!A:C,2,FALSE)</f>
        <v>其他</v>
      </c>
      <c r="B6407" s="1" t="str">
        <f>VLOOKUP(E6407,[1]Sheet4!A:B,2,FALSE)</f>
        <v>API</v>
      </c>
      <c r="C6407" s="1" t="str">
        <f t="shared" si="71"/>
        <v>08</v>
      </c>
      <c r="D6407" s="147">
        <v>20150811</v>
      </c>
      <c r="E6407" s="44" t="s">
        <v>37</v>
      </c>
      <c r="F6407" s="44" t="s">
        <v>68</v>
      </c>
      <c r="G6407" s="57">
        <v>3940624</v>
      </c>
      <c r="H6407" s="46">
        <v>1041.33678636839</v>
      </c>
      <c r="I6407" s="47">
        <v>0.26429999999999998</v>
      </c>
      <c r="J6407" s="48">
        <v>8.6E-3</v>
      </c>
      <c r="K6407" s="47">
        <v>3.0800000000000001E-2</v>
      </c>
      <c r="L6407" s="50">
        <v>33756</v>
      </c>
      <c r="M6407" s="48">
        <v>6.8400000000000002E-2</v>
      </c>
      <c r="N6407" s="47">
        <v>0.45100000000000001</v>
      </c>
      <c r="O6407" s="45">
        <v>2309</v>
      </c>
    </row>
    <row r="6408" spans="1:15" x14ac:dyDescent="0.3">
      <c r="A6408" s="1" t="str">
        <f>VLOOKUP(F6408,Sheet2!A:C,2,FALSE)</f>
        <v>充电屏保</v>
      </c>
      <c r="B6408" s="1" t="str">
        <f>VLOOKUP(E6408,[1]Sheet4!A:B,2,FALSE)</f>
        <v>自家直客</v>
      </c>
      <c r="C6408" s="1" t="str">
        <f t="shared" si="71"/>
        <v>08</v>
      </c>
      <c r="D6408" s="147">
        <v>20150811</v>
      </c>
      <c r="E6408" s="44" t="s">
        <v>14</v>
      </c>
      <c r="F6408" s="44" t="s">
        <v>67</v>
      </c>
      <c r="G6408" s="57">
        <v>115758320</v>
      </c>
      <c r="H6408" s="46">
        <v>17623.8032427781</v>
      </c>
      <c r="I6408" s="47">
        <v>0.1522</v>
      </c>
      <c r="J6408" s="48">
        <v>8.8000000000000005E-3</v>
      </c>
      <c r="K6408" s="47">
        <v>1.72E-2</v>
      </c>
      <c r="L6408" s="50">
        <v>1024074</v>
      </c>
      <c r="M6408" s="48">
        <v>1.0999999999999999E-2</v>
      </c>
      <c r="N6408" s="47">
        <v>1.5680000000000001</v>
      </c>
      <c r="O6408" s="45">
        <v>11240</v>
      </c>
    </row>
    <row r="6409" spans="1:15" x14ac:dyDescent="0.3">
      <c r="A6409" s="1" t="str">
        <f>VLOOKUP(F6409,Sheet2!A:C,2,FALSE)</f>
        <v>充电屏保</v>
      </c>
      <c r="B6409" s="1" t="str">
        <f>VLOOKUP(E6409,[1]Sheet4!A:B,2,FALSE)</f>
        <v>API</v>
      </c>
      <c r="C6409" s="1" t="str">
        <f t="shared" si="71"/>
        <v>08</v>
      </c>
      <c r="D6409" s="147">
        <v>20150811</v>
      </c>
      <c r="E6409" s="44" t="s">
        <v>37</v>
      </c>
      <c r="F6409" s="44" t="s">
        <v>67</v>
      </c>
      <c r="G6409" s="57">
        <v>86</v>
      </c>
      <c r="H6409" s="46">
        <v>0</v>
      </c>
      <c r="I6409" s="47">
        <v>0</v>
      </c>
      <c r="J6409" s="48">
        <v>1.1599999999999999E-2</v>
      </c>
      <c r="K6409" s="47">
        <v>0</v>
      </c>
      <c r="L6409" s="50">
        <v>1</v>
      </c>
      <c r="M6409" s="48">
        <v>0</v>
      </c>
      <c r="N6409" s="47" t="s">
        <v>141</v>
      </c>
      <c r="O6409" s="45">
        <v>0</v>
      </c>
    </row>
    <row r="6410" spans="1:15" x14ac:dyDescent="0.3">
      <c r="A6410" s="1" t="str">
        <f>VLOOKUP(F6410,Sheet2!A:C,2,FALSE)</f>
        <v>其他</v>
      </c>
      <c r="B6410" s="1" t="str">
        <f>VLOOKUP(E6410,[1]Sheet4!A:B,2,FALSE)</f>
        <v>自家直客</v>
      </c>
      <c r="C6410" s="1" t="str">
        <f t="shared" si="71"/>
        <v>08</v>
      </c>
      <c r="D6410" s="147">
        <v>20150811</v>
      </c>
      <c r="E6410" s="44" t="s">
        <v>14</v>
      </c>
      <c r="F6410" s="44" t="s">
        <v>76</v>
      </c>
      <c r="G6410" s="57">
        <v>6374298</v>
      </c>
      <c r="H6410" s="46">
        <v>3951.0600115805801</v>
      </c>
      <c r="I6410" s="47">
        <v>0.61980000000000002</v>
      </c>
      <c r="J6410" s="48">
        <v>1.06E-2</v>
      </c>
      <c r="K6410" s="47">
        <v>5.8500000000000003E-2</v>
      </c>
      <c r="L6410" s="50">
        <v>67566</v>
      </c>
      <c r="M6410" s="48">
        <v>0.1104</v>
      </c>
      <c r="N6410" s="47">
        <v>0.52959999999999996</v>
      </c>
      <c r="O6410" s="45">
        <v>7461</v>
      </c>
    </row>
    <row r="6411" spans="1:15" x14ac:dyDescent="0.3">
      <c r="A6411" s="1" t="str">
        <f>VLOOKUP(F6411,Sheet2!A:C,2,FALSE)</f>
        <v>其他</v>
      </c>
      <c r="B6411" s="1" t="str">
        <f>VLOOKUP(E6411,[1]Sheet4!A:B,2,FALSE)</f>
        <v>API</v>
      </c>
      <c r="C6411" s="1" t="str">
        <f t="shared" si="71"/>
        <v>08</v>
      </c>
      <c r="D6411" s="147">
        <v>20150811</v>
      </c>
      <c r="E6411" s="44" t="s">
        <v>37</v>
      </c>
      <c r="F6411" s="44" t="s">
        <v>76</v>
      </c>
      <c r="G6411" s="57">
        <v>3726257</v>
      </c>
      <c r="H6411" s="46">
        <v>1011.25483553623</v>
      </c>
      <c r="I6411" s="47">
        <v>0.27139999999999997</v>
      </c>
      <c r="J6411" s="48">
        <v>7.1999999999999998E-3</v>
      </c>
      <c r="K6411" s="47">
        <v>3.7699999999999997E-2</v>
      </c>
      <c r="L6411" s="50">
        <v>26811</v>
      </c>
      <c r="M6411" s="48">
        <v>7.9100000000000004E-2</v>
      </c>
      <c r="N6411" s="47">
        <v>0.47699999999999998</v>
      </c>
      <c r="O6411" s="45">
        <v>2120</v>
      </c>
    </row>
    <row r="6412" spans="1:15" x14ac:dyDescent="0.3">
      <c r="A6412" s="1" t="str">
        <f>VLOOKUP(F6412,Sheet2!A:C,2,FALSE)</f>
        <v>其他</v>
      </c>
      <c r="B6412" s="1" t="str">
        <f>VLOOKUP(E6412,[1]Sheet4!A:B,2,FALSE)</f>
        <v>API</v>
      </c>
      <c r="C6412" s="1" t="str">
        <f t="shared" si="71"/>
        <v>08</v>
      </c>
      <c r="D6412" s="147">
        <v>20150811</v>
      </c>
      <c r="E6412" s="44" t="s">
        <v>37</v>
      </c>
      <c r="F6412" s="44" t="s">
        <v>142</v>
      </c>
      <c r="G6412" s="57">
        <v>2400827</v>
      </c>
      <c r="H6412" s="46">
        <v>232.58565199933901</v>
      </c>
      <c r="I6412" s="47">
        <v>9.69E-2</v>
      </c>
      <c r="J6412" s="48">
        <v>4.7999999999999996E-3</v>
      </c>
      <c r="K6412" s="47">
        <v>2.01E-2</v>
      </c>
      <c r="L6412" s="50">
        <v>11545</v>
      </c>
      <c r="M6412" s="48">
        <v>2.23E-2</v>
      </c>
      <c r="N6412" s="47">
        <v>0.90500000000000003</v>
      </c>
      <c r="O6412" s="45">
        <v>257</v>
      </c>
    </row>
    <row r="6413" spans="1:15" x14ac:dyDescent="0.3">
      <c r="A6413" s="1" t="str">
        <f>VLOOKUP(F6413,Sheet2!A:C,2,FALSE)</f>
        <v>其他</v>
      </c>
      <c r="B6413" s="1" t="str">
        <f>VLOOKUP(E6413,[1]Sheet4!A:B,2,FALSE)</f>
        <v>自家直客</v>
      </c>
      <c r="C6413" s="1" t="str">
        <f t="shared" si="71"/>
        <v>08</v>
      </c>
      <c r="D6413" s="147">
        <v>20150811</v>
      </c>
      <c r="E6413" s="44" t="s">
        <v>14</v>
      </c>
      <c r="F6413" s="44" t="s">
        <v>142</v>
      </c>
      <c r="G6413" s="57">
        <v>1493419</v>
      </c>
      <c r="H6413" s="46">
        <v>440.40999691002003</v>
      </c>
      <c r="I6413" s="47">
        <v>0.2949</v>
      </c>
      <c r="J6413" s="48">
        <v>6.7000000000000002E-3</v>
      </c>
      <c r="K6413" s="47">
        <v>4.3799999999999999E-2</v>
      </c>
      <c r="L6413" s="50">
        <v>10054</v>
      </c>
      <c r="M6413" s="48">
        <v>3.2099999999999997E-2</v>
      </c>
      <c r="N6413" s="47">
        <v>1.3634999999999999</v>
      </c>
      <c r="O6413" s="45">
        <v>323</v>
      </c>
    </row>
    <row r="6414" spans="1:15" x14ac:dyDescent="0.3">
      <c r="A6414" s="1" t="str">
        <f>VLOOKUP(F6414,Sheet2!A:C,2,FALSE)</f>
        <v>结果页</v>
      </c>
      <c r="B6414" s="1" t="str">
        <f>VLOOKUP(E6414,[1]Sheet4!A:B,2,FALSE)</f>
        <v>自家直客</v>
      </c>
      <c r="C6414" s="1" t="str">
        <f t="shared" si="71"/>
        <v>08</v>
      </c>
      <c r="D6414" s="147">
        <v>20150811</v>
      </c>
      <c r="E6414" s="44" t="s">
        <v>14</v>
      </c>
      <c r="F6414" s="44" t="s">
        <v>63</v>
      </c>
      <c r="G6414" s="57">
        <v>7840189</v>
      </c>
      <c r="H6414" s="46">
        <v>9507.8600102551209</v>
      </c>
      <c r="I6414" s="47">
        <v>1.2126999999999999</v>
      </c>
      <c r="J6414" s="48">
        <v>2.18E-2</v>
      </c>
      <c r="K6414" s="47">
        <v>5.57E-2</v>
      </c>
      <c r="L6414" s="50">
        <v>170800</v>
      </c>
      <c r="M6414" s="48">
        <v>9.4299999999999995E-2</v>
      </c>
      <c r="N6414" s="47">
        <v>0.59030000000000005</v>
      </c>
      <c r="O6414" s="45">
        <v>16106</v>
      </c>
    </row>
    <row r="6415" spans="1:15" x14ac:dyDescent="0.3">
      <c r="A6415" s="1" t="str">
        <f>VLOOKUP(F6415,Sheet2!A:C,2,FALSE)</f>
        <v>结果页</v>
      </c>
      <c r="B6415" s="1" t="str">
        <f>VLOOKUP(E6415,[1]Sheet4!A:B,2,FALSE)</f>
        <v>API</v>
      </c>
      <c r="C6415" s="1" t="str">
        <f t="shared" si="71"/>
        <v>08</v>
      </c>
      <c r="D6415" s="147">
        <v>20150811</v>
      </c>
      <c r="E6415" s="44" t="s">
        <v>37</v>
      </c>
      <c r="F6415" s="44" t="s">
        <v>63</v>
      </c>
      <c r="G6415" s="57">
        <v>1452215</v>
      </c>
      <c r="H6415" s="46">
        <v>708.97200341336395</v>
      </c>
      <c r="I6415" s="47">
        <v>0.48820000000000002</v>
      </c>
      <c r="J6415" s="48">
        <v>1.7100000000000001E-2</v>
      </c>
      <c r="K6415" s="47">
        <v>2.86E-2</v>
      </c>
      <c r="L6415" s="50">
        <v>24821</v>
      </c>
      <c r="M6415" s="48">
        <v>8.5900000000000004E-2</v>
      </c>
      <c r="N6415" s="47">
        <v>0.3327</v>
      </c>
      <c r="O6415" s="45">
        <v>2131</v>
      </c>
    </row>
    <row r="6416" spans="1:15" x14ac:dyDescent="0.3">
      <c r="A6416" s="1" t="str">
        <f>VLOOKUP(F6416,Sheet2!A:C,2,FALSE)</f>
        <v>天气</v>
      </c>
      <c r="B6416" s="1" t="str">
        <f>VLOOKUP(E6416,[1]Sheet4!A:B,2,FALSE)</f>
        <v>自家直客</v>
      </c>
      <c r="C6416" s="1" t="str">
        <f t="shared" si="71"/>
        <v>08</v>
      </c>
      <c r="D6416" s="147">
        <v>20150811</v>
      </c>
      <c r="E6416" s="44" t="s">
        <v>14</v>
      </c>
      <c r="F6416" s="44" t="s">
        <v>109</v>
      </c>
      <c r="G6416" s="57">
        <v>37024</v>
      </c>
      <c r="H6416" s="46">
        <v>62.870000040158601</v>
      </c>
      <c r="I6416" s="47">
        <v>1.6980999999999999</v>
      </c>
      <c r="J6416" s="48">
        <v>2.86E-2</v>
      </c>
      <c r="K6416" s="47">
        <v>5.9400000000000001E-2</v>
      </c>
      <c r="L6416" s="50">
        <v>1058</v>
      </c>
      <c r="M6416" s="48">
        <v>3.5900000000000001E-2</v>
      </c>
      <c r="N6416" s="47">
        <v>1.6545000000000001</v>
      </c>
      <c r="O6416" s="45">
        <v>38</v>
      </c>
    </row>
    <row r="6417" spans="1:15" x14ac:dyDescent="0.3">
      <c r="A6417" s="1" t="str">
        <f>VLOOKUP(F6417,Sheet2!A:C,2,FALSE)</f>
        <v>充电屏保</v>
      </c>
      <c r="B6417" s="1" t="str">
        <f>VLOOKUP(E6417,[1]Sheet4!A:B,2,FALSE)</f>
        <v>自家直客</v>
      </c>
      <c r="C6417" s="1" t="str">
        <f t="shared" si="71"/>
        <v>08</v>
      </c>
      <c r="D6417" s="147">
        <v>20150811</v>
      </c>
      <c r="E6417" s="44" t="s">
        <v>14</v>
      </c>
      <c r="F6417" s="44" t="s">
        <v>72</v>
      </c>
      <c r="G6417" s="57">
        <v>1333983</v>
      </c>
      <c r="H6417" s="46">
        <v>139.037754494696</v>
      </c>
      <c r="I6417" s="47">
        <v>0.1042</v>
      </c>
      <c r="J6417" s="48">
        <v>1.6199999999999999E-2</v>
      </c>
      <c r="K6417" s="47">
        <v>6.4000000000000003E-3</v>
      </c>
      <c r="L6417" s="50">
        <v>21662</v>
      </c>
      <c r="M6417" s="48">
        <v>1.4500000000000001E-2</v>
      </c>
      <c r="N6417" s="47">
        <v>0.44280000000000003</v>
      </c>
      <c r="O6417" s="45">
        <v>314</v>
      </c>
    </row>
    <row r="6418" spans="1:15" x14ac:dyDescent="0.3">
      <c r="A6418" s="1" t="e">
        <f>VLOOKUP(F6418,Sheet2!A:C,2,FALSE)</f>
        <v>#N/A</v>
      </c>
      <c r="B6418" s="1" t="str">
        <f>VLOOKUP(E6418,[1]Sheet4!A:B,2,FALSE)</f>
        <v>API</v>
      </c>
      <c r="C6418" s="1" t="str">
        <f t="shared" si="71"/>
        <v>08</v>
      </c>
      <c r="D6418" s="147">
        <v>20150811</v>
      </c>
      <c r="E6418" s="44" t="s">
        <v>37</v>
      </c>
      <c r="F6418" s="44" t="s">
        <v>149</v>
      </c>
      <c r="G6418" s="57">
        <v>36604753</v>
      </c>
      <c r="H6418" s="46">
        <v>3747.9190161637898</v>
      </c>
      <c r="I6418" s="47">
        <v>0.1024</v>
      </c>
      <c r="J6418" s="48">
        <v>4.4999999999999997E-3</v>
      </c>
      <c r="K6418" s="47">
        <v>2.2800000000000001E-2</v>
      </c>
      <c r="L6418" s="50">
        <v>164590</v>
      </c>
      <c r="M6418" s="48">
        <v>2.7099999999999999E-2</v>
      </c>
      <c r="N6418" s="47">
        <v>0.84109999999999996</v>
      </c>
      <c r="O6418" s="45">
        <v>4456</v>
      </c>
    </row>
    <row r="6419" spans="1:15" x14ac:dyDescent="0.3">
      <c r="A6419" s="1" t="e">
        <f>VLOOKUP(F6419,Sheet2!A:C,2,FALSE)</f>
        <v>#N/A</v>
      </c>
      <c r="B6419" s="1" t="str">
        <f>VLOOKUP(E6419,[1]Sheet4!A:B,2,FALSE)</f>
        <v>自家直客</v>
      </c>
      <c r="C6419" s="1" t="str">
        <f t="shared" si="71"/>
        <v>08</v>
      </c>
      <c r="D6419" s="147">
        <v>20150811</v>
      </c>
      <c r="E6419" s="44" t="s">
        <v>14</v>
      </c>
      <c r="F6419" s="44" t="s">
        <v>149</v>
      </c>
      <c r="G6419" s="57">
        <v>7751325</v>
      </c>
      <c r="H6419" s="46">
        <v>2433.4399908538899</v>
      </c>
      <c r="I6419" s="47">
        <v>0.31390000000000001</v>
      </c>
      <c r="J6419" s="48">
        <v>7.1000000000000004E-3</v>
      </c>
      <c r="K6419" s="47">
        <v>4.4200000000000003E-2</v>
      </c>
      <c r="L6419" s="50">
        <v>55080</v>
      </c>
      <c r="M6419" s="48">
        <v>4.9700000000000001E-2</v>
      </c>
      <c r="N6419" s="47">
        <v>0.88970000000000005</v>
      </c>
      <c r="O6419" s="45">
        <v>2735</v>
      </c>
    </row>
    <row r="6420" spans="1:15" x14ac:dyDescent="0.3">
      <c r="A6420" s="1" t="str">
        <f>VLOOKUP(F6420,Sheet2!A:C,2,FALSE)</f>
        <v>其他</v>
      </c>
      <c r="B6420" s="1" t="str">
        <f>VLOOKUP(E6420,[1]Sheet4!A:B,2,FALSE)</f>
        <v>自家直客</v>
      </c>
      <c r="C6420" s="1" t="str">
        <f t="shared" si="71"/>
        <v>08</v>
      </c>
      <c r="D6420" s="147">
        <v>20150811</v>
      </c>
      <c r="E6420" s="44" t="s">
        <v>14</v>
      </c>
      <c r="F6420" s="44" t="s">
        <v>55</v>
      </c>
      <c r="G6420" s="57">
        <v>7824244</v>
      </c>
      <c r="H6420" s="46">
        <v>4956.5296918780004</v>
      </c>
      <c r="I6420" s="47">
        <v>0.63349999999999995</v>
      </c>
      <c r="J6420" s="48">
        <v>1.3899999999999999E-2</v>
      </c>
      <c r="K6420" s="47">
        <v>4.5499999999999999E-2</v>
      </c>
      <c r="L6420" s="50">
        <v>108950</v>
      </c>
      <c r="M6420" s="48">
        <v>2.2200000000000001E-2</v>
      </c>
      <c r="N6420" s="47">
        <v>2.0507</v>
      </c>
      <c r="O6420" s="45">
        <v>2417</v>
      </c>
    </row>
    <row r="6421" spans="1:15" x14ac:dyDescent="0.3">
      <c r="A6421" s="1" t="str">
        <f>VLOOKUP(F6421,Sheet2!A:C,2,FALSE)</f>
        <v>其他</v>
      </c>
      <c r="B6421" s="1" t="str">
        <f>VLOOKUP(E6421,[1]Sheet4!A:B,2,FALSE)</f>
        <v>API</v>
      </c>
      <c r="C6421" s="1" t="str">
        <f t="shared" si="71"/>
        <v>08</v>
      </c>
      <c r="D6421" s="147">
        <v>20150811</v>
      </c>
      <c r="E6421" s="44" t="s">
        <v>37</v>
      </c>
      <c r="F6421" s="44" t="s">
        <v>55</v>
      </c>
      <c r="G6421" s="57">
        <v>4611284</v>
      </c>
      <c r="H6421" s="46">
        <v>413.98074056813402</v>
      </c>
      <c r="I6421" s="47">
        <v>8.9800000000000005E-2</v>
      </c>
      <c r="J6421" s="48">
        <v>1.1599999999999999E-2</v>
      </c>
      <c r="K6421" s="47">
        <v>7.7000000000000002E-3</v>
      </c>
      <c r="L6421" s="50">
        <v>53543</v>
      </c>
      <c r="M6421" s="48">
        <v>1.49E-2</v>
      </c>
      <c r="N6421" s="47">
        <v>0.51939999999999997</v>
      </c>
      <c r="O6421" s="45">
        <v>797</v>
      </c>
    </row>
    <row r="6422" spans="1:15" x14ac:dyDescent="0.3">
      <c r="A6422" s="1" t="str">
        <f>VLOOKUP(F6422,Sheet2!A:C,2,FALSE)</f>
        <v>结果页</v>
      </c>
      <c r="B6422" s="1" t="str">
        <f>VLOOKUP(E6422,[1]Sheet4!A:B,2,FALSE)</f>
        <v>自家直客</v>
      </c>
      <c r="C6422" s="1" t="str">
        <f>RIGHT(LEFT(D6422,6),2)</f>
        <v>08</v>
      </c>
      <c r="D6422" s="147">
        <v>20150811</v>
      </c>
      <c r="E6422" s="44" t="s">
        <v>14</v>
      </c>
      <c r="F6422" s="44" t="s">
        <v>61</v>
      </c>
      <c r="G6422" s="57">
        <v>5280970</v>
      </c>
      <c r="H6422" s="46">
        <v>11488.8627264201</v>
      </c>
      <c r="I6422" s="47">
        <v>2.1755</v>
      </c>
      <c r="J6422" s="48">
        <v>3.27E-2</v>
      </c>
      <c r="K6422" s="47">
        <v>6.6600000000000006E-2</v>
      </c>
      <c r="L6422" s="50">
        <v>172572</v>
      </c>
      <c r="M6422" s="48">
        <v>5.1499999999999997E-2</v>
      </c>
      <c r="N6422" s="47">
        <v>1.2934000000000001</v>
      </c>
      <c r="O6422" s="45">
        <v>8883</v>
      </c>
    </row>
    <row r="6423" spans="1:15" x14ac:dyDescent="0.3">
      <c r="A6423" s="1" t="str">
        <f>VLOOKUP(F6423,Sheet2!A:C,2,FALSE)</f>
        <v>结果页</v>
      </c>
      <c r="B6423" s="1" t="str">
        <f>VLOOKUP(E6423,[1]Sheet4!A:B,2,FALSE)</f>
        <v>API</v>
      </c>
      <c r="C6423" s="1" t="str">
        <f>RIGHT(LEFT(D6423,6),2)</f>
        <v>08</v>
      </c>
      <c r="D6423" s="147">
        <v>20150811</v>
      </c>
      <c r="E6423" s="44" t="s">
        <v>37</v>
      </c>
      <c r="F6423" s="44" t="s">
        <v>61</v>
      </c>
      <c r="G6423" s="57">
        <v>692259</v>
      </c>
      <c r="H6423" s="46">
        <v>406.29300051554998</v>
      </c>
      <c r="I6423" s="47">
        <v>0.58689999999999998</v>
      </c>
      <c r="J6423" s="48">
        <v>3.39E-2</v>
      </c>
      <c r="K6423" s="47">
        <v>1.7299999999999999E-2</v>
      </c>
      <c r="L6423" s="50">
        <v>23442</v>
      </c>
      <c r="M6423" s="48">
        <v>5.5100000000000003E-2</v>
      </c>
      <c r="N6423" s="47">
        <v>0.31469999999999998</v>
      </c>
      <c r="O6423" s="45">
        <v>1291</v>
      </c>
    </row>
    <row r="6424" spans="1:15" x14ac:dyDescent="0.3">
      <c r="A6424" s="1" t="str">
        <f>VLOOKUP(F6424,Sheet2!A:C,2,FALSE)</f>
        <v>充电屏保</v>
      </c>
      <c r="B6424" s="1" t="str">
        <f>VLOOKUP(E6424,[1]Sheet4!A:B,2,FALSE)</f>
        <v>自家直客</v>
      </c>
      <c r="C6424" s="1" t="str">
        <f>RIGHT(LEFT(D6424,6),2)</f>
        <v>08</v>
      </c>
      <c r="D6424" s="147">
        <v>20150811</v>
      </c>
      <c r="E6424" s="44" t="s">
        <v>14</v>
      </c>
      <c r="F6424" s="44" t="s">
        <v>65</v>
      </c>
      <c r="G6424" s="57">
        <v>10514189</v>
      </c>
      <c r="H6424" s="46">
        <v>2426.49585679045</v>
      </c>
      <c r="I6424" s="47">
        <v>0.23080000000000001</v>
      </c>
      <c r="J6424" s="48">
        <v>1.24E-2</v>
      </c>
      <c r="K6424" s="47">
        <v>1.8599999999999998E-2</v>
      </c>
      <c r="L6424" s="50">
        <v>130122</v>
      </c>
      <c r="M6424" s="48">
        <v>1.29E-2</v>
      </c>
      <c r="N6424" s="47">
        <v>1.4469000000000001</v>
      </c>
      <c r="O6424" s="45">
        <v>1677</v>
      </c>
    </row>
    <row r="6425" spans="1:15" x14ac:dyDescent="0.3">
      <c r="A6425" s="1" t="str">
        <f>VLOOKUP(F6425,Sheet2!A:C,2,FALSE)</f>
        <v>充电屏保</v>
      </c>
      <c r="B6425" s="1" t="str">
        <f>VLOOKUP(E6425,[1]Sheet4!A:B,2,FALSE)</f>
        <v>API</v>
      </c>
      <c r="C6425" s="1" t="str">
        <f>RIGHT(LEFT(D6425,6),2)</f>
        <v>08</v>
      </c>
      <c r="D6425" s="147">
        <v>20150811</v>
      </c>
      <c r="E6425" s="44" t="s">
        <v>37</v>
      </c>
      <c r="F6425" s="44" t="s">
        <v>65</v>
      </c>
      <c r="G6425" s="57">
        <v>389</v>
      </c>
      <c r="H6425" s="46">
        <v>0</v>
      </c>
      <c r="I6425" s="47">
        <v>0</v>
      </c>
      <c r="J6425" s="48">
        <v>7.7000000000000002E-3</v>
      </c>
      <c r="K6425" s="47">
        <v>0</v>
      </c>
      <c r="L6425" s="50">
        <v>3</v>
      </c>
      <c r="M6425" s="48">
        <v>0</v>
      </c>
      <c r="N6425" s="47" t="s">
        <v>141</v>
      </c>
      <c r="O6425" s="45">
        <v>0</v>
      </c>
    </row>
    <row r="6426" spans="1:15" x14ac:dyDescent="0.3">
      <c r="A6426" s="1" t="str">
        <f>VLOOKUP(F6426,Sheet2!A:C,2,FALSE)</f>
        <v>其他</v>
      </c>
      <c r="B6426" s="1" t="str">
        <f>VLOOKUP(E6426,[1]Sheet4!A:B,2,FALSE)</f>
        <v>API</v>
      </c>
      <c r="C6426" s="1" t="str">
        <f t="shared" ref="C6426:C6468" si="72">RIGHT(LEFT(D6426,6),2)</f>
        <v>08</v>
      </c>
      <c r="D6426" s="147">
        <v>20150812</v>
      </c>
      <c r="E6426" s="56" t="s">
        <v>37</v>
      </c>
      <c r="F6426" s="56" t="s">
        <v>140</v>
      </c>
      <c r="G6426" s="57">
        <v>133509</v>
      </c>
      <c r="H6426" s="58">
        <v>31.535000061600002</v>
      </c>
      <c r="I6426" s="59">
        <v>0.23619999999999999</v>
      </c>
      <c r="J6426" s="60">
        <v>4.4699999999999997E-2</v>
      </c>
      <c r="K6426" s="59">
        <v>5.3E-3</v>
      </c>
      <c r="L6426" s="61">
        <v>5968</v>
      </c>
      <c r="M6426" s="60">
        <v>1.21E-2</v>
      </c>
      <c r="N6426" s="59">
        <v>0.438</v>
      </c>
      <c r="O6426" s="57">
        <v>72</v>
      </c>
    </row>
    <row r="6427" spans="1:15" x14ac:dyDescent="0.3">
      <c r="A6427" s="1" t="str">
        <f>VLOOKUP(F6427,Sheet2!A:C,2,FALSE)</f>
        <v>其他</v>
      </c>
      <c r="B6427" s="1" t="str">
        <f>VLOOKUP(E6427,[1]Sheet4!A:B,2,FALSE)</f>
        <v>自家直客</v>
      </c>
      <c r="C6427" s="1" t="str">
        <f t="shared" si="72"/>
        <v>08</v>
      </c>
      <c r="D6427" s="147">
        <v>20150812</v>
      </c>
      <c r="E6427" s="56" t="s">
        <v>14</v>
      </c>
      <c r="F6427" s="56" t="s">
        <v>140</v>
      </c>
      <c r="G6427" s="57">
        <v>191799</v>
      </c>
      <c r="H6427" s="58">
        <v>320.10999784199998</v>
      </c>
      <c r="I6427" s="59">
        <v>1.669</v>
      </c>
      <c r="J6427" s="60">
        <v>3.9899999999999998E-2</v>
      </c>
      <c r="K6427" s="59">
        <v>4.1799999999999997E-2</v>
      </c>
      <c r="L6427" s="61">
        <v>7661</v>
      </c>
      <c r="M6427" s="60">
        <v>1.5699999999999999E-2</v>
      </c>
      <c r="N6427" s="59">
        <v>2.6676000000000002</v>
      </c>
      <c r="O6427" s="57">
        <v>120</v>
      </c>
    </row>
    <row r="6428" spans="1:15" x14ac:dyDescent="0.3">
      <c r="A6428" s="1" t="str">
        <f>VLOOKUP(F6428,Sheet2!A:C,2,FALSE)</f>
        <v>天气</v>
      </c>
      <c r="B6428" s="1" t="str">
        <f>VLOOKUP(E6428,[1]Sheet4!A:B,2,FALSE)</f>
        <v>自家直客</v>
      </c>
      <c r="C6428" s="1" t="str">
        <f t="shared" si="72"/>
        <v>08</v>
      </c>
      <c r="D6428" s="147">
        <v>20150812</v>
      </c>
      <c r="E6428" s="56" t="s">
        <v>14</v>
      </c>
      <c r="F6428" s="45" t="s">
        <v>107</v>
      </c>
      <c r="G6428" s="57">
        <v>362327</v>
      </c>
      <c r="H6428" s="58">
        <v>3561.7300094299999</v>
      </c>
      <c r="I6428" s="59">
        <v>9.8301999999999996</v>
      </c>
      <c r="J6428" s="60">
        <v>0.24560000000000001</v>
      </c>
      <c r="K6428" s="59">
        <v>0.04</v>
      </c>
      <c r="L6428" s="61">
        <v>88983</v>
      </c>
      <c r="M6428" s="60">
        <v>9.5999999999999992E-3</v>
      </c>
      <c r="N6428" s="59">
        <v>4.1657999999999999</v>
      </c>
      <c r="O6428" s="57">
        <v>855</v>
      </c>
    </row>
    <row r="6429" spans="1:15" x14ac:dyDescent="0.3">
      <c r="A6429" s="1" t="str">
        <f>VLOOKUP(F6429,Sheet2!A:C,2,FALSE)</f>
        <v>其他</v>
      </c>
      <c r="B6429" s="1" t="str">
        <f>VLOOKUP(E6429,[1]Sheet4!A:B,2,FALSE)</f>
        <v>自家直客</v>
      </c>
      <c r="C6429" s="1" t="str">
        <f t="shared" si="72"/>
        <v>08</v>
      </c>
      <c r="D6429" s="147">
        <v>20150812</v>
      </c>
      <c r="E6429" s="56" t="s">
        <v>14</v>
      </c>
      <c r="F6429" s="56" t="s">
        <v>41</v>
      </c>
      <c r="G6429" s="57">
        <v>8926470</v>
      </c>
      <c r="H6429" s="58">
        <v>2548.0099913200002</v>
      </c>
      <c r="I6429" s="59">
        <v>0.28539999999999999</v>
      </c>
      <c r="J6429" s="60">
        <v>7.4999999999999997E-3</v>
      </c>
      <c r="K6429" s="59">
        <v>3.8100000000000002E-2</v>
      </c>
      <c r="L6429" s="61">
        <v>66802</v>
      </c>
      <c r="M6429" s="60">
        <v>9.2999999999999992E-3</v>
      </c>
      <c r="N6429" s="59">
        <v>4.1097000000000001</v>
      </c>
      <c r="O6429" s="57">
        <v>620</v>
      </c>
    </row>
    <row r="6430" spans="1:15" x14ac:dyDescent="0.3">
      <c r="A6430" s="1" t="str">
        <f>VLOOKUP(F6430,Sheet2!A:C,2,FALSE)</f>
        <v>其他</v>
      </c>
      <c r="B6430" s="1" t="str">
        <f>VLOOKUP(E6430,[1]Sheet4!A:B,2,FALSE)</f>
        <v>API</v>
      </c>
      <c r="C6430" s="1" t="str">
        <f t="shared" si="72"/>
        <v>08</v>
      </c>
      <c r="D6430" s="147">
        <v>20150812</v>
      </c>
      <c r="E6430" s="56" t="s">
        <v>37</v>
      </c>
      <c r="F6430" s="56" t="s">
        <v>41</v>
      </c>
      <c r="G6430" s="57">
        <v>16131491</v>
      </c>
      <c r="H6430" s="58">
        <v>226.41900034099999</v>
      </c>
      <c r="I6430" s="59">
        <v>1.4E-2</v>
      </c>
      <c r="J6430" s="60">
        <v>6.4999999999999997E-3</v>
      </c>
      <c r="K6430" s="59">
        <v>2.2000000000000001E-3</v>
      </c>
      <c r="L6430" s="61">
        <v>104632</v>
      </c>
      <c r="M6430" s="60">
        <v>3.8999999999999998E-3</v>
      </c>
      <c r="N6430" s="59">
        <v>0.54959999999999998</v>
      </c>
      <c r="O6430" s="57">
        <v>412</v>
      </c>
    </row>
    <row r="6431" spans="1:15" x14ac:dyDescent="0.3">
      <c r="A6431" s="1" t="str">
        <f>VLOOKUP(F6431,Sheet2!A:C,2,FALSE)</f>
        <v>其他</v>
      </c>
      <c r="B6431" s="1" t="str">
        <f>VLOOKUP(E6431,[1]Sheet4!A:B,2,FALSE)</f>
        <v>自家直客</v>
      </c>
      <c r="C6431" s="1" t="str">
        <f t="shared" si="72"/>
        <v>08</v>
      </c>
      <c r="D6431" s="147">
        <v>20150812</v>
      </c>
      <c r="E6431" s="56" t="s">
        <v>14</v>
      </c>
      <c r="F6431" s="56" t="s">
        <v>73</v>
      </c>
      <c r="G6431" s="57">
        <v>748007</v>
      </c>
      <c r="H6431" s="58">
        <v>307.41999667300001</v>
      </c>
      <c r="I6431" s="59">
        <v>0.41099999999999998</v>
      </c>
      <c r="J6431" s="60">
        <v>1.1599999999999999E-2</v>
      </c>
      <c r="K6431" s="59">
        <v>3.5400000000000001E-2</v>
      </c>
      <c r="L6431" s="61">
        <v>8695</v>
      </c>
      <c r="M6431" s="60">
        <v>1.04E-2</v>
      </c>
      <c r="N6431" s="59">
        <v>3.4157999999999999</v>
      </c>
      <c r="O6431" s="57">
        <v>90</v>
      </c>
    </row>
    <row r="6432" spans="1:15" x14ac:dyDescent="0.3">
      <c r="A6432" s="1" t="str">
        <f>VLOOKUP(F6432,Sheet2!A:C,2,FALSE)</f>
        <v>其他</v>
      </c>
      <c r="B6432" s="1" t="str">
        <f>VLOOKUP(E6432,[1]Sheet4!A:B,2,FALSE)</f>
        <v>API</v>
      </c>
      <c r="C6432" s="1" t="str">
        <f t="shared" si="72"/>
        <v>08</v>
      </c>
      <c r="D6432" s="147">
        <v>20150812</v>
      </c>
      <c r="E6432" s="56" t="s">
        <v>37</v>
      </c>
      <c r="F6432" s="56" t="s">
        <v>73</v>
      </c>
      <c r="G6432" s="57">
        <v>1038010</v>
      </c>
      <c r="H6432" s="58">
        <v>39.056999832400003</v>
      </c>
      <c r="I6432" s="59">
        <v>3.7600000000000001E-2</v>
      </c>
      <c r="J6432" s="60">
        <v>9.4000000000000004E-3</v>
      </c>
      <c r="K6432" s="59">
        <v>4.0000000000000001E-3</v>
      </c>
      <c r="L6432" s="61">
        <v>9722</v>
      </c>
      <c r="M6432" s="60">
        <v>6.0000000000000001E-3</v>
      </c>
      <c r="N6432" s="59">
        <v>0.6734</v>
      </c>
      <c r="O6432" s="57">
        <v>58</v>
      </c>
    </row>
    <row r="6433" spans="1:15" x14ac:dyDescent="0.3">
      <c r="A6433" s="1" t="str">
        <f>VLOOKUP(F6433,Sheet2!A:C,2,FALSE)</f>
        <v>结果页</v>
      </c>
      <c r="B6433" s="1" t="str">
        <f>VLOOKUP(E6433,[1]Sheet4!A:B,2,FALSE)</f>
        <v>API</v>
      </c>
      <c r="C6433" s="1" t="str">
        <f t="shared" si="72"/>
        <v>08</v>
      </c>
      <c r="D6433" s="147">
        <v>20150812</v>
      </c>
      <c r="E6433" s="56" t="s">
        <v>37</v>
      </c>
      <c r="F6433" s="56" t="s">
        <v>62</v>
      </c>
      <c r="G6433" s="57">
        <v>2284711</v>
      </c>
      <c r="H6433" s="58">
        <v>376.02800037700001</v>
      </c>
      <c r="I6433" s="59">
        <v>0.1646</v>
      </c>
      <c r="J6433" s="60">
        <v>6.8999999999999999E-3</v>
      </c>
      <c r="K6433" s="59">
        <v>2.4E-2</v>
      </c>
      <c r="L6433" s="61">
        <v>15677</v>
      </c>
      <c r="M6433" s="60">
        <v>5.9799999999999999E-2</v>
      </c>
      <c r="N6433" s="59">
        <v>0.40089999999999998</v>
      </c>
      <c r="O6433" s="57">
        <v>938</v>
      </c>
    </row>
    <row r="6434" spans="1:15" x14ac:dyDescent="0.3">
      <c r="A6434" s="1" t="str">
        <f>VLOOKUP(F6434,Sheet2!A:C,2,FALSE)</f>
        <v>结果页</v>
      </c>
      <c r="B6434" s="1" t="str">
        <f>VLOOKUP(E6434,[1]Sheet4!A:B,2,FALSE)</f>
        <v>自家直客</v>
      </c>
      <c r="C6434" s="1" t="str">
        <f t="shared" si="72"/>
        <v>08</v>
      </c>
      <c r="D6434" s="147">
        <v>20150812</v>
      </c>
      <c r="E6434" s="56" t="s">
        <v>14</v>
      </c>
      <c r="F6434" s="56" t="s">
        <v>62</v>
      </c>
      <c r="G6434" s="57">
        <v>31877951</v>
      </c>
      <c r="H6434" s="58">
        <v>25809.689995799999</v>
      </c>
      <c r="I6434" s="59">
        <v>0.80959999999999999</v>
      </c>
      <c r="J6434" s="60">
        <v>1.23E-2</v>
      </c>
      <c r="K6434" s="59">
        <v>6.5799999999999997E-2</v>
      </c>
      <c r="L6434" s="61">
        <v>392286</v>
      </c>
      <c r="M6434" s="60">
        <v>7.17E-2</v>
      </c>
      <c r="N6434" s="59">
        <v>0.91800000000000004</v>
      </c>
      <c r="O6434" s="57">
        <v>28115</v>
      </c>
    </row>
    <row r="6435" spans="1:15" x14ac:dyDescent="0.3">
      <c r="A6435" s="1" t="str">
        <f>VLOOKUP(F6435,Sheet2!A:C,2,FALSE)</f>
        <v>其他</v>
      </c>
      <c r="B6435" s="1" t="str">
        <f>VLOOKUP(E6435,[1]Sheet4!A:B,2,FALSE)</f>
        <v>自家直客</v>
      </c>
      <c r="C6435" s="1" t="str">
        <f t="shared" si="72"/>
        <v>08</v>
      </c>
      <c r="D6435" s="147">
        <v>20150812</v>
      </c>
      <c r="E6435" s="56" t="s">
        <v>14</v>
      </c>
      <c r="F6435" s="56" t="s">
        <v>69</v>
      </c>
      <c r="G6435" s="57">
        <v>18273628</v>
      </c>
      <c r="H6435" s="58">
        <v>7071.8099888799998</v>
      </c>
      <c r="I6435" s="59">
        <v>0.38700000000000001</v>
      </c>
      <c r="J6435" s="60">
        <v>5.4999999999999997E-3</v>
      </c>
      <c r="K6435" s="59">
        <v>7.0400000000000004E-2</v>
      </c>
      <c r="L6435" s="61">
        <v>100481</v>
      </c>
      <c r="M6435" s="60">
        <v>6.25E-2</v>
      </c>
      <c r="N6435" s="59">
        <v>1.1252</v>
      </c>
      <c r="O6435" s="57">
        <v>6285</v>
      </c>
    </row>
    <row r="6436" spans="1:15" x14ac:dyDescent="0.3">
      <c r="A6436" s="1" t="str">
        <f>VLOOKUP(F6436,Sheet2!A:C,2,FALSE)</f>
        <v>其他</v>
      </c>
      <c r="B6436" s="1" t="str">
        <f>VLOOKUP(E6436,[1]Sheet4!A:B,2,FALSE)</f>
        <v>API</v>
      </c>
      <c r="C6436" s="1" t="str">
        <f t="shared" si="72"/>
        <v>08</v>
      </c>
      <c r="D6436" s="147">
        <v>20150812</v>
      </c>
      <c r="E6436" s="56" t="s">
        <v>37</v>
      </c>
      <c r="F6436" s="56" t="s">
        <v>69</v>
      </c>
      <c r="G6436" s="57">
        <v>32530273</v>
      </c>
      <c r="H6436" s="58">
        <v>6255.3266917999999</v>
      </c>
      <c r="I6436" s="59">
        <v>0.1923</v>
      </c>
      <c r="J6436" s="60">
        <v>5.0000000000000001E-3</v>
      </c>
      <c r="K6436" s="59">
        <v>3.8399999999999997E-2</v>
      </c>
      <c r="L6436" s="61">
        <v>162781</v>
      </c>
      <c r="M6436" s="60">
        <v>4.4600000000000001E-2</v>
      </c>
      <c r="N6436" s="59">
        <v>0.8609</v>
      </c>
      <c r="O6436" s="57">
        <v>7266</v>
      </c>
    </row>
    <row r="6437" spans="1:15" x14ac:dyDescent="0.3">
      <c r="A6437" s="1" t="str">
        <f>VLOOKUP(F6437,Sheet2!A:C,2,FALSE)</f>
        <v>天气</v>
      </c>
      <c r="B6437" s="1" t="str">
        <f>VLOOKUP(E6437,[1]Sheet4!A:B,2,FALSE)</f>
        <v>自家直客</v>
      </c>
      <c r="C6437" s="1" t="str">
        <f t="shared" si="72"/>
        <v>08</v>
      </c>
      <c r="D6437" s="147">
        <v>20150812</v>
      </c>
      <c r="E6437" s="56" t="s">
        <v>14</v>
      </c>
      <c r="F6437" s="56" t="s">
        <v>111</v>
      </c>
      <c r="G6437" s="57">
        <v>103</v>
      </c>
      <c r="H6437" s="58">
        <v>0.31999999657299999</v>
      </c>
      <c r="I6437" s="59">
        <v>3.1067999999999998</v>
      </c>
      <c r="J6437" s="60">
        <v>6.8000000000000005E-2</v>
      </c>
      <c r="K6437" s="59">
        <v>4.5699999999999998E-2</v>
      </c>
      <c r="L6437" s="61">
        <v>7</v>
      </c>
      <c r="M6437" s="60">
        <v>0.1429</v>
      </c>
      <c r="N6437" s="59">
        <v>0.32</v>
      </c>
      <c r="O6437" s="57">
        <v>1</v>
      </c>
    </row>
    <row r="6438" spans="1:15" x14ac:dyDescent="0.3">
      <c r="A6438" s="1" t="str">
        <f>VLOOKUP(F6438,Sheet2!A:C,2,FALSE)</f>
        <v>其他</v>
      </c>
      <c r="B6438" s="1" t="str">
        <f>VLOOKUP(E6438,[1]Sheet4!A:B,2,FALSE)</f>
        <v>自家直客</v>
      </c>
      <c r="C6438" s="1" t="str">
        <f t="shared" si="72"/>
        <v>08</v>
      </c>
      <c r="D6438" s="147">
        <v>20150812</v>
      </c>
      <c r="E6438" s="56" t="s">
        <v>14</v>
      </c>
      <c r="F6438" s="56" t="s">
        <v>68</v>
      </c>
      <c r="G6438" s="57">
        <v>7074102</v>
      </c>
      <c r="H6438" s="58">
        <v>5708.9099892499999</v>
      </c>
      <c r="I6438" s="59">
        <v>0.80700000000000005</v>
      </c>
      <c r="J6438" s="60">
        <v>1.29E-2</v>
      </c>
      <c r="K6438" s="59">
        <v>6.2700000000000006E-2</v>
      </c>
      <c r="L6438" s="61">
        <v>91111</v>
      </c>
      <c r="M6438" s="60">
        <v>5.5199999999999999E-2</v>
      </c>
      <c r="N6438" s="59">
        <v>1.1347</v>
      </c>
      <c r="O6438" s="57">
        <v>5031</v>
      </c>
    </row>
    <row r="6439" spans="1:15" x14ac:dyDescent="0.3">
      <c r="A6439" s="1" t="str">
        <f>VLOOKUP(F6439,Sheet2!A:C,2,FALSE)</f>
        <v>其他</v>
      </c>
      <c r="B6439" s="1" t="str">
        <f>VLOOKUP(E6439,[1]Sheet4!A:B,2,FALSE)</f>
        <v>API</v>
      </c>
      <c r="C6439" s="1" t="str">
        <f t="shared" si="72"/>
        <v>08</v>
      </c>
      <c r="D6439" s="147">
        <v>20150812</v>
      </c>
      <c r="E6439" s="56" t="s">
        <v>37</v>
      </c>
      <c r="F6439" s="56" t="s">
        <v>68</v>
      </c>
      <c r="G6439" s="57">
        <v>3781159</v>
      </c>
      <c r="H6439" s="58">
        <v>961.90922124199994</v>
      </c>
      <c r="I6439" s="59">
        <v>0.25440000000000002</v>
      </c>
      <c r="J6439" s="60">
        <v>8.5000000000000006E-3</v>
      </c>
      <c r="K6439" s="59">
        <v>0.03</v>
      </c>
      <c r="L6439" s="61">
        <v>32117</v>
      </c>
      <c r="M6439" s="60">
        <v>6.5000000000000002E-2</v>
      </c>
      <c r="N6439" s="59">
        <v>0.4607</v>
      </c>
      <c r="O6439" s="57">
        <v>2088</v>
      </c>
    </row>
    <row r="6440" spans="1:15" x14ac:dyDescent="0.3">
      <c r="A6440" s="1" t="str">
        <f>VLOOKUP(F6440,Sheet2!A:C,2,FALSE)</f>
        <v>充电屏保</v>
      </c>
      <c r="B6440" s="1" t="str">
        <f>VLOOKUP(E6440,[1]Sheet4!A:B,2,FALSE)</f>
        <v>自家直客</v>
      </c>
      <c r="C6440" s="1" t="str">
        <f t="shared" si="72"/>
        <v>08</v>
      </c>
      <c r="D6440" s="147">
        <v>20150812</v>
      </c>
      <c r="E6440" s="56" t="s">
        <v>14</v>
      </c>
      <c r="F6440" s="56" t="s">
        <v>67</v>
      </c>
      <c r="G6440" s="57">
        <v>137660480</v>
      </c>
      <c r="H6440" s="58">
        <v>16822.6802355</v>
      </c>
      <c r="I6440" s="59">
        <v>0.1222</v>
      </c>
      <c r="J6440" s="60">
        <v>8.6999999999999994E-3</v>
      </c>
      <c r="K6440" s="59">
        <v>1.4E-2</v>
      </c>
      <c r="L6440" s="61">
        <v>1203184</v>
      </c>
      <c r="M6440" s="60">
        <v>1.2500000000000001E-2</v>
      </c>
      <c r="N6440" s="59">
        <v>1.1204000000000001</v>
      </c>
      <c r="O6440" s="57">
        <v>15015</v>
      </c>
    </row>
    <row r="6441" spans="1:15" x14ac:dyDescent="0.3">
      <c r="A6441" s="1" t="str">
        <f>VLOOKUP(F6441,Sheet2!A:C,2,FALSE)</f>
        <v>充电屏保</v>
      </c>
      <c r="B6441" s="1" t="str">
        <f>VLOOKUP(E6441,[1]Sheet4!A:B,2,FALSE)</f>
        <v>API</v>
      </c>
      <c r="C6441" s="1" t="str">
        <f t="shared" si="72"/>
        <v>08</v>
      </c>
      <c r="D6441" s="147">
        <v>20150812</v>
      </c>
      <c r="E6441" s="56" t="s">
        <v>37</v>
      </c>
      <c r="F6441" s="56" t="s">
        <v>67</v>
      </c>
      <c r="G6441" s="57">
        <v>79</v>
      </c>
      <c r="H6441" s="58">
        <v>0</v>
      </c>
      <c r="I6441" s="59">
        <v>0</v>
      </c>
      <c r="J6441" s="60">
        <v>1.2699999999999999E-2</v>
      </c>
      <c r="K6441" s="59">
        <v>0</v>
      </c>
      <c r="L6441" s="61">
        <v>1</v>
      </c>
      <c r="M6441" s="60">
        <v>0</v>
      </c>
      <c r="N6441" s="59" t="s">
        <v>141</v>
      </c>
      <c r="O6441" s="57">
        <v>0</v>
      </c>
    </row>
    <row r="6442" spans="1:15" x14ac:dyDescent="0.3">
      <c r="A6442" s="1" t="str">
        <f>VLOOKUP(F6442,Sheet2!A:C,2,FALSE)</f>
        <v>其他</v>
      </c>
      <c r="B6442" s="1" t="str">
        <f>VLOOKUP(E6442,[1]Sheet4!A:B,2,FALSE)</f>
        <v>自家直客</v>
      </c>
      <c r="C6442" s="1" t="str">
        <f t="shared" si="72"/>
        <v>08</v>
      </c>
      <c r="D6442" s="147">
        <v>20150812</v>
      </c>
      <c r="E6442" s="56" t="s">
        <v>14</v>
      </c>
      <c r="F6442" s="56" t="s">
        <v>76</v>
      </c>
      <c r="G6442" s="57">
        <v>6512340</v>
      </c>
      <c r="H6442" s="58">
        <v>4094.86999603</v>
      </c>
      <c r="I6442" s="59">
        <v>0.62880000000000003</v>
      </c>
      <c r="J6442" s="60">
        <v>1.0999999999999999E-2</v>
      </c>
      <c r="K6442" s="59">
        <v>5.7099999999999998E-2</v>
      </c>
      <c r="L6442" s="61">
        <v>71652</v>
      </c>
      <c r="M6442" s="60">
        <v>0.115</v>
      </c>
      <c r="N6442" s="59">
        <v>0.49709999999999999</v>
      </c>
      <c r="O6442" s="57">
        <v>8238</v>
      </c>
    </row>
    <row r="6443" spans="1:15" x14ac:dyDescent="0.3">
      <c r="A6443" s="1" t="str">
        <f>VLOOKUP(F6443,Sheet2!A:C,2,FALSE)</f>
        <v>其他</v>
      </c>
      <c r="B6443" s="1" t="str">
        <f>VLOOKUP(E6443,[1]Sheet4!A:B,2,FALSE)</f>
        <v>API</v>
      </c>
      <c r="C6443" s="1" t="str">
        <f t="shared" si="72"/>
        <v>08</v>
      </c>
      <c r="D6443" s="147">
        <v>20150812</v>
      </c>
      <c r="E6443" s="56" t="s">
        <v>37</v>
      </c>
      <c r="F6443" s="56" t="s">
        <v>76</v>
      </c>
      <c r="G6443" s="57">
        <v>3487162</v>
      </c>
      <c r="H6443" s="58">
        <v>995.61101136499997</v>
      </c>
      <c r="I6443" s="59">
        <v>0.28549999999999998</v>
      </c>
      <c r="J6443" s="60">
        <v>7.1999999999999998E-3</v>
      </c>
      <c r="K6443" s="59">
        <v>3.9800000000000002E-2</v>
      </c>
      <c r="L6443" s="61">
        <v>25033</v>
      </c>
      <c r="M6443" s="60">
        <v>8.2900000000000001E-2</v>
      </c>
      <c r="N6443" s="59">
        <v>0.48</v>
      </c>
      <c r="O6443" s="57">
        <v>2074</v>
      </c>
    </row>
    <row r="6444" spans="1:15" x14ac:dyDescent="0.3">
      <c r="A6444" s="1" t="str">
        <f>VLOOKUP(F6444,Sheet2!A:C,2,FALSE)</f>
        <v>其他</v>
      </c>
      <c r="B6444" s="1" t="str">
        <f>VLOOKUP(E6444,[1]Sheet4!A:B,2,FALSE)</f>
        <v>自家直客</v>
      </c>
      <c r="C6444" s="1" t="str">
        <f t="shared" si="72"/>
        <v>08</v>
      </c>
      <c r="D6444" s="147">
        <v>20150812</v>
      </c>
      <c r="E6444" s="56" t="s">
        <v>14</v>
      </c>
      <c r="F6444" s="56" t="s">
        <v>142</v>
      </c>
      <c r="G6444" s="57">
        <v>1701769</v>
      </c>
      <c r="H6444" s="58">
        <v>495.53999764299999</v>
      </c>
      <c r="I6444" s="59">
        <v>0.29120000000000001</v>
      </c>
      <c r="J6444" s="60">
        <v>6.4999999999999997E-3</v>
      </c>
      <c r="K6444" s="59">
        <v>4.4499999999999998E-2</v>
      </c>
      <c r="L6444" s="61">
        <v>11132</v>
      </c>
      <c r="M6444" s="60">
        <v>3.1199999999999999E-2</v>
      </c>
      <c r="N6444" s="59">
        <v>1.4280999999999999</v>
      </c>
      <c r="O6444" s="57">
        <v>347</v>
      </c>
    </row>
    <row r="6445" spans="1:15" x14ac:dyDescent="0.3">
      <c r="A6445" s="1" t="str">
        <f>VLOOKUP(F6445,Sheet2!A:C,2,FALSE)</f>
        <v>其他</v>
      </c>
      <c r="B6445" s="1" t="str">
        <f>VLOOKUP(E6445,[1]Sheet4!A:B,2,FALSE)</f>
        <v>API</v>
      </c>
      <c r="C6445" s="1" t="str">
        <f t="shared" si="72"/>
        <v>08</v>
      </c>
      <c r="D6445" s="147">
        <v>20150812</v>
      </c>
      <c r="E6445" s="56" t="s">
        <v>37</v>
      </c>
      <c r="F6445" s="56" t="s">
        <v>142</v>
      </c>
      <c r="G6445" s="57">
        <v>2174649</v>
      </c>
      <c r="H6445" s="58">
        <v>201.11244184</v>
      </c>
      <c r="I6445" s="59">
        <v>9.2499999999999999E-2</v>
      </c>
      <c r="J6445" s="60">
        <v>4.8999999999999998E-3</v>
      </c>
      <c r="K6445" s="59">
        <v>1.89E-2</v>
      </c>
      <c r="L6445" s="61">
        <v>10635</v>
      </c>
      <c r="M6445" s="60">
        <v>2.1700000000000001E-2</v>
      </c>
      <c r="N6445" s="59">
        <v>0.87060000000000004</v>
      </c>
      <c r="O6445" s="57">
        <v>231</v>
      </c>
    </row>
    <row r="6446" spans="1:15" x14ac:dyDescent="0.3">
      <c r="A6446" s="1" t="str">
        <f>VLOOKUP(F6446,Sheet2!A:C,2,FALSE)</f>
        <v>结果页</v>
      </c>
      <c r="B6446" s="1" t="str">
        <f>VLOOKUP(E6446,[1]Sheet4!A:B,2,FALSE)</f>
        <v>自家直客</v>
      </c>
      <c r="C6446" s="1" t="str">
        <f t="shared" si="72"/>
        <v>08</v>
      </c>
      <c r="D6446" s="147">
        <v>20150812</v>
      </c>
      <c r="E6446" s="56" t="s">
        <v>14</v>
      </c>
      <c r="F6446" s="56" t="s">
        <v>63</v>
      </c>
      <c r="G6446" s="57">
        <v>8123228</v>
      </c>
      <c r="H6446" s="58">
        <v>9848.3399802799995</v>
      </c>
      <c r="I6446" s="59">
        <v>1.2123999999999999</v>
      </c>
      <c r="J6446" s="60">
        <v>2.24E-2</v>
      </c>
      <c r="K6446" s="59">
        <v>5.4100000000000002E-2</v>
      </c>
      <c r="L6446" s="61">
        <v>182171</v>
      </c>
      <c r="M6446" s="60">
        <v>0.10199999999999999</v>
      </c>
      <c r="N6446" s="59">
        <v>0.53</v>
      </c>
      <c r="O6446" s="57">
        <v>18582</v>
      </c>
    </row>
    <row r="6447" spans="1:15" x14ac:dyDescent="0.3">
      <c r="A6447" s="1" t="str">
        <f>VLOOKUP(F6447,Sheet2!A:C,2,FALSE)</f>
        <v>结果页</v>
      </c>
      <c r="B6447" s="1" t="str">
        <f>VLOOKUP(E6447,[1]Sheet4!A:B,2,FALSE)</f>
        <v>API</v>
      </c>
      <c r="C6447" s="1" t="str">
        <f t="shared" si="72"/>
        <v>08</v>
      </c>
      <c r="D6447" s="147">
        <v>20150812</v>
      </c>
      <c r="E6447" s="56" t="s">
        <v>37</v>
      </c>
      <c r="F6447" s="56" t="s">
        <v>63</v>
      </c>
      <c r="G6447" s="57">
        <v>1378287</v>
      </c>
      <c r="H6447" s="58">
        <v>705.39200097699995</v>
      </c>
      <c r="I6447" s="59">
        <v>0.51180000000000003</v>
      </c>
      <c r="J6447" s="60">
        <v>1.6899999999999998E-2</v>
      </c>
      <c r="K6447" s="59">
        <v>3.0300000000000001E-2</v>
      </c>
      <c r="L6447" s="61">
        <v>23252</v>
      </c>
      <c r="M6447" s="60">
        <v>8.4199999999999997E-2</v>
      </c>
      <c r="N6447" s="59">
        <v>0.36030000000000001</v>
      </c>
      <c r="O6447" s="57">
        <v>1958</v>
      </c>
    </row>
    <row r="6448" spans="1:15" x14ac:dyDescent="0.3">
      <c r="A6448" s="1" t="str">
        <f>VLOOKUP(F6448,Sheet2!A:C,2,FALSE)</f>
        <v>天气</v>
      </c>
      <c r="B6448" s="1" t="str">
        <f>VLOOKUP(E6448,[1]Sheet4!A:B,2,FALSE)</f>
        <v>自家直客</v>
      </c>
      <c r="C6448" s="1" t="str">
        <f t="shared" si="72"/>
        <v>08</v>
      </c>
      <c r="D6448" s="147">
        <v>20150812</v>
      </c>
      <c r="E6448" s="56" t="s">
        <v>14</v>
      </c>
      <c r="F6448" s="56" t="s">
        <v>109</v>
      </c>
      <c r="G6448" s="57">
        <v>65742</v>
      </c>
      <c r="H6448" s="58">
        <v>121.579999907</v>
      </c>
      <c r="I6448" s="59">
        <v>1.8493999999999999</v>
      </c>
      <c r="J6448" s="60">
        <v>3.2099999999999997E-2</v>
      </c>
      <c r="K6448" s="59">
        <v>5.7500000000000002E-2</v>
      </c>
      <c r="L6448" s="61">
        <v>2113</v>
      </c>
      <c r="M6448" s="60">
        <v>3.27E-2</v>
      </c>
      <c r="N6448" s="59">
        <v>1.762</v>
      </c>
      <c r="O6448" s="57">
        <v>69</v>
      </c>
    </row>
    <row r="6449" spans="1:15" x14ac:dyDescent="0.3">
      <c r="A6449" s="1" t="str">
        <f>VLOOKUP(F6449,Sheet2!A:C,2,FALSE)</f>
        <v>充电屏保</v>
      </c>
      <c r="B6449" s="1" t="str">
        <f>VLOOKUP(E6449,[1]Sheet4!A:B,2,FALSE)</f>
        <v>自家直客</v>
      </c>
      <c r="C6449" s="1" t="str">
        <f t="shared" si="72"/>
        <v>08</v>
      </c>
      <c r="D6449" s="147">
        <v>20150812</v>
      </c>
      <c r="E6449" s="56" t="s">
        <v>14</v>
      </c>
      <c r="F6449" s="56" t="s">
        <v>72</v>
      </c>
      <c r="G6449" s="57">
        <v>2380341</v>
      </c>
      <c r="H6449" s="58">
        <v>315.45599498199999</v>
      </c>
      <c r="I6449" s="59">
        <v>0.13250000000000001</v>
      </c>
      <c r="J6449" s="60">
        <v>1.89E-2</v>
      </c>
      <c r="K6449" s="59">
        <v>7.0000000000000001E-3</v>
      </c>
      <c r="L6449" s="61">
        <v>45030</v>
      </c>
      <c r="M6449" s="60">
        <v>1.9300000000000001E-2</v>
      </c>
      <c r="N6449" s="59">
        <v>0.36299999999999999</v>
      </c>
      <c r="O6449" s="57">
        <v>869</v>
      </c>
    </row>
    <row r="6450" spans="1:15" x14ac:dyDescent="0.3">
      <c r="A6450" s="1" t="str">
        <f>VLOOKUP(F6450,Sheet2!A:C,2,FALSE)</f>
        <v>充电屏保</v>
      </c>
      <c r="B6450" s="1" t="str">
        <f>VLOOKUP(E6450,[1]Sheet4!A:B,2,FALSE)</f>
        <v>API</v>
      </c>
      <c r="C6450" s="1" t="str">
        <f t="shared" si="72"/>
        <v>08</v>
      </c>
      <c r="D6450" s="147">
        <v>20150812</v>
      </c>
      <c r="E6450" s="56" t="s">
        <v>37</v>
      </c>
      <c r="F6450" s="56" t="s">
        <v>72</v>
      </c>
      <c r="G6450" s="57">
        <v>1</v>
      </c>
      <c r="H6450" s="58">
        <v>0</v>
      </c>
      <c r="I6450" s="59">
        <v>0</v>
      </c>
      <c r="J6450" s="60">
        <v>0</v>
      </c>
      <c r="K6450" s="59" t="s">
        <v>143</v>
      </c>
      <c r="L6450" s="61">
        <v>0</v>
      </c>
      <c r="M6450" s="60" t="s">
        <v>143</v>
      </c>
      <c r="N6450" s="59" t="s">
        <v>141</v>
      </c>
      <c r="O6450" s="57">
        <v>0</v>
      </c>
    </row>
    <row r="6451" spans="1:15" x14ac:dyDescent="0.3">
      <c r="A6451" s="1" t="str">
        <f>VLOOKUP(F6451,Sheet2!A:C,2,FALSE)</f>
        <v>其他</v>
      </c>
      <c r="B6451" s="1" t="str">
        <f>VLOOKUP(E6451,[1]Sheet4!A:B,2,FALSE)</f>
        <v>自家直客</v>
      </c>
      <c r="C6451" s="1" t="str">
        <f t="shared" si="72"/>
        <v>08</v>
      </c>
      <c r="D6451" s="147">
        <v>20150812</v>
      </c>
      <c r="E6451" s="56" t="s">
        <v>14</v>
      </c>
      <c r="F6451" s="56" t="s">
        <v>75</v>
      </c>
      <c r="G6451" s="57">
        <v>8938133</v>
      </c>
      <c r="H6451" s="58">
        <v>2681.0199911200002</v>
      </c>
      <c r="I6451" s="59">
        <v>0.3</v>
      </c>
      <c r="J6451" s="60">
        <v>6.7000000000000002E-3</v>
      </c>
      <c r="K6451" s="59">
        <v>4.4699999999999997E-2</v>
      </c>
      <c r="L6451" s="61">
        <v>60001</v>
      </c>
      <c r="M6451" s="60">
        <v>4.7500000000000001E-2</v>
      </c>
      <c r="N6451" s="59">
        <v>0.93969999999999998</v>
      </c>
      <c r="O6451" s="57">
        <v>2853</v>
      </c>
    </row>
    <row r="6452" spans="1:15" x14ac:dyDescent="0.3">
      <c r="A6452" s="1" t="str">
        <f>VLOOKUP(F6452,Sheet2!A:C,2,FALSE)</f>
        <v>其他</v>
      </c>
      <c r="B6452" s="1" t="str">
        <f>VLOOKUP(E6452,[1]Sheet4!A:B,2,FALSE)</f>
        <v>API</v>
      </c>
      <c r="C6452" s="1" t="str">
        <f t="shared" si="72"/>
        <v>08</v>
      </c>
      <c r="D6452" s="147">
        <v>20150812</v>
      </c>
      <c r="E6452" s="56" t="s">
        <v>37</v>
      </c>
      <c r="F6452" s="56" t="s">
        <v>75</v>
      </c>
      <c r="G6452" s="57">
        <v>32172372</v>
      </c>
      <c r="H6452" s="58">
        <v>3316.5530056900002</v>
      </c>
      <c r="I6452" s="59">
        <v>0.1031</v>
      </c>
      <c r="J6452" s="60">
        <v>4.7999999999999996E-3</v>
      </c>
      <c r="K6452" s="59">
        <v>2.1600000000000001E-2</v>
      </c>
      <c r="L6452" s="61">
        <v>153417</v>
      </c>
      <c r="M6452" s="60">
        <v>2.6100000000000002E-2</v>
      </c>
      <c r="N6452" s="59">
        <v>0.82869999999999999</v>
      </c>
      <c r="O6452" s="57">
        <v>4002</v>
      </c>
    </row>
    <row r="6453" spans="1:15" x14ac:dyDescent="0.3">
      <c r="A6453" s="1" t="str">
        <f>VLOOKUP(F6453,Sheet2!A:C,2,FALSE)</f>
        <v>其他</v>
      </c>
      <c r="B6453" s="1" t="str">
        <f>VLOOKUP(E6453,[1]Sheet4!A:B,2,FALSE)</f>
        <v>自家直客</v>
      </c>
      <c r="C6453" s="1" t="str">
        <f t="shared" si="72"/>
        <v>08</v>
      </c>
      <c r="D6453" s="147">
        <v>20150812</v>
      </c>
      <c r="E6453" s="56" t="s">
        <v>14</v>
      </c>
      <c r="F6453" s="56" t="s">
        <v>55</v>
      </c>
      <c r="G6453" s="57">
        <v>7556813</v>
      </c>
      <c r="H6453" s="58">
        <v>5290.2073117600003</v>
      </c>
      <c r="I6453" s="59">
        <v>0.70009999999999994</v>
      </c>
      <c r="J6453" s="60">
        <v>1.4999999999999999E-2</v>
      </c>
      <c r="K6453" s="59">
        <v>4.6800000000000001E-2</v>
      </c>
      <c r="L6453" s="61">
        <v>113109</v>
      </c>
      <c r="M6453" s="60">
        <v>2.2700000000000001E-2</v>
      </c>
      <c r="N6453" s="59">
        <v>2.0575999999999999</v>
      </c>
      <c r="O6453" s="57">
        <v>2571</v>
      </c>
    </row>
    <row r="6454" spans="1:15" x14ac:dyDescent="0.3">
      <c r="A6454" s="1" t="str">
        <f>VLOOKUP(F6454,Sheet2!A:C,2,FALSE)</f>
        <v>其他</v>
      </c>
      <c r="B6454" s="1" t="str">
        <f>VLOOKUP(E6454,[1]Sheet4!A:B,2,FALSE)</f>
        <v>API</v>
      </c>
      <c r="C6454" s="1" t="str">
        <f t="shared" si="72"/>
        <v>08</v>
      </c>
      <c r="D6454" s="147">
        <v>20150812</v>
      </c>
      <c r="E6454" s="56" t="s">
        <v>37</v>
      </c>
      <c r="F6454" s="56" t="s">
        <v>55</v>
      </c>
      <c r="G6454" s="57">
        <v>4142564</v>
      </c>
      <c r="H6454" s="58">
        <v>469.63897944399997</v>
      </c>
      <c r="I6454" s="59">
        <v>0.1134</v>
      </c>
      <c r="J6454" s="60">
        <v>1.2E-2</v>
      </c>
      <c r="K6454" s="59">
        <v>9.4999999999999998E-3</v>
      </c>
      <c r="L6454" s="61">
        <v>49543</v>
      </c>
      <c r="M6454" s="60">
        <v>1.6E-2</v>
      </c>
      <c r="N6454" s="59">
        <v>0.59150000000000003</v>
      </c>
      <c r="O6454" s="57">
        <v>794</v>
      </c>
    </row>
    <row r="6455" spans="1:15" x14ac:dyDescent="0.3">
      <c r="A6455" s="1" t="str">
        <f>VLOOKUP(F6455,Sheet2!A:C,2,FALSE)</f>
        <v>结果页</v>
      </c>
      <c r="B6455" s="1" t="str">
        <f>VLOOKUP(E6455,[1]Sheet4!A:B,2,FALSE)</f>
        <v>自家直客</v>
      </c>
      <c r="C6455" s="1" t="str">
        <f t="shared" si="72"/>
        <v>08</v>
      </c>
      <c r="D6455" s="147">
        <v>20150812</v>
      </c>
      <c r="E6455" s="56" t="s">
        <v>14</v>
      </c>
      <c r="F6455" s="56" t="s">
        <v>61</v>
      </c>
      <c r="G6455" s="57">
        <v>5267529</v>
      </c>
      <c r="H6455" s="58">
        <v>11390.7148672</v>
      </c>
      <c r="I6455" s="59">
        <v>2.1623999999999999</v>
      </c>
      <c r="J6455" s="60">
        <v>3.3599999999999998E-2</v>
      </c>
      <c r="K6455" s="59">
        <v>6.4399999999999999E-2</v>
      </c>
      <c r="L6455" s="61">
        <v>177006</v>
      </c>
      <c r="M6455" s="60">
        <v>5.6099999999999997E-2</v>
      </c>
      <c r="N6455" s="59">
        <v>1.1476999999999999</v>
      </c>
      <c r="O6455" s="57">
        <v>9925</v>
      </c>
    </row>
    <row r="6456" spans="1:15" x14ac:dyDescent="0.3">
      <c r="A6456" s="1" t="str">
        <f>VLOOKUP(F6456,Sheet2!A:C,2,FALSE)</f>
        <v>结果页</v>
      </c>
      <c r="B6456" s="1" t="str">
        <f>VLOOKUP(E6456,[1]Sheet4!A:B,2,FALSE)</f>
        <v>API</v>
      </c>
      <c r="C6456" s="1" t="str">
        <f t="shared" si="72"/>
        <v>08</v>
      </c>
      <c r="D6456" s="147">
        <v>20150812</v>
      </c>
      <c r="E6456" s="56" t="s">
        <v>37</v>
      </c>
      <c r="F6456" s="56" t="s">
        <v>61</v>
      </c>
      <c r="G6456" s="57">
        <v>667560</v>
      </c>
      <c r="H6456" s="58">
        <v>403.33999987499999</v>
      </c>
      <c r="I6456" s="59">
        <v>0.60419999999999996</v>
      </c>
      <c r="J6456" s="60">
        <v>3.3099999999999997E-2</v>
      </c>
      <c r="K6456" s="59">
        <v>1.83E-2</v>
      </c>
      <c r="L6456" s="61">
        <v>22063</v>
      </c>
      <c r="M6456" s="60">
        <v>5.2200000000000003E-2</v>
      </c>
      <c r="N6456" s="59">
        <v>0.35010000000000002</v>
      </c>
      <c r="O6456" s="57">
        <v>1152</v>
      </c>
    </row>
    <row r="6457" spans="1:15" x14ac:dyDescent="0.3">
      <c r="A6457" s="1" t="str">
        <f>VLOOKUP(F6457,Sheet2!A:C,2,FALSE)</f>
        <v>充电屏保</v>
      </c>
      <c r="B6457" s="1" t="str">
        <f>VLOOKUP(E6457,[1]Sheet4!A:B,2,FALSE)</f>
        <v>自家直客</v>
      </c>
      <c r="C6457" s="1" t="str">
        <f t="shared" si="72"/>
        <v>08</v>
      </c>
      <c r="D6457" s="147">
        <v>20150812</v>
      </c>
      <c r="E6457" s="56" t="s">
        <v>14</v>
      </c>
      <c r="F6457" s="56" t="s">
        <v>65</v>
      </c>
      <c r="G6457" s="57">
        <v>11765197</v>
      </c>
      <c r="H6457" s="58">
        <v>2530.1138705399999</v>
      </c>
      <c r="I6457" s="59">
        <v>0.21510000000000001</v>
      </c>
      <c r="J6457" s="60">
        <v>1.3299999999999999E-2</v>
      </c>
      <c r="K6457" s="59">
        <v>1.6199999999999999E-2</v>
      </c>
      <c r="L6457" s="61">
        <v>156395</v>
      </c>
      <c r="M6457" s="60">
        <v>1.9099999999999999E-2</v>
      </c>
      <c r="N6457" s="59">
        <v>0.84530000000000005</v>
      </c>
      <c r="O6457" s="57">
        <v>2993</v>
      </c>
    </row>
    <row r="6458" spans="1:15" x14ac:dyDescent="0.3">
      <c r="A6458" s="1" t="str">
        <f>VLOOKUP(F6458,Sheet2!A:C,2,FALSE)</f>
        <v>充电屏保</v>
      </c>
      <c r="B6458" s="1" t="str">
        <f>VLOOKUP(E6458,[1]Sheet4!A:B,2,FALSE)</f>
        <v>API</v>
      </c>
      <c r="C6458" s="1" t="str">
        <f t="shared" si="72"/>
        <v>08</v>
      </c>
      <c r="D6458" s="147">
        <v>20150812</v>
      </c>
      <c r="E6458" s="56" t="s">
        <v>37</v>
      </c>
      <c r="F6458" s="56" t="s">
        <v>65</v>
      </c>
      <c r="G6458" s="57">
        <v>447</v>
      </c>
      <c r="H6458" s="58">
        <v>0</v>
      </c>
      <c r="I6458" s="59">
        <v>0</v>
      </c>
      <c r="J6458" s="60">
        <v>1.5699999999999999E-2</v>
      </c>
      <c r="K6458" s="59">
        <v>0</v>
      </c>
      <c r="L6458" s="61">
        <v>7</v>
      </c>
      <c r="M6458" s="60">
        <v>0</v>
      </c>
      <c r="N6458" s="59" t="s">
        <v>141</v>
      </c>
      <c r="O6458" s="57">
        <v>0</v>
      </c>
    </row>
    <row r="6459" spans="1:15" x14ac:dyDescent="0.3">
      <c r="A6459" s="1" t="str">
        <f>VLOOKUP(F6459,Sheet2!A:C,2,FALSE)</f>
        <v>其他</v>
      </c>
      <c r="B6459" s="1" t="str">
        <f>VLOOKUP(E6459,[1]Sheet4!A:B,2,FALSE)</f>
        <v>SDK</v>
      </c>
      <c r="C6459" s="1" t="str">
        <f t="shared" si="72"/>
        <v>08</v>
      </c>
      <c r="D6459" s="147">
        <v>20150812</v>
      </c>
      <c r="E6459" s="56" t="s">
        <v>94</v>
      </c>
      <c r="F6459" s="57" t="s">
        <v>55</v>
      </c>
      <c r="G6459" s="57">
        <v>411940</v>
      </c>
      <c r="H6459" s="58">
        <v>86.998710000000003</v>
      </c>
      <c r="I6459" s="59">
        <v>0.2112</v>
      </c>
      <c r="J6459" s="60">
        <v>6.7000000000000002E-3</v>
      </c>
      <c r="K6459" s="59">
        <v>3.15E-2</v>
      </c>
      <c r="L6459" s="62">
        <v>2761</v>
      </c>
    </row>
    <row r="6460" spans="1:15" x14ac:dyDescent="0.3">
      <c r="A6460" s="1" t="str">
        <f>VLOOKUP(F6460,Sheet2!A:C,2,FALSE)</f>
        <v>其他</v>
      </c>
      <c r="B6460" s="1" t="str">
        <f>VLOOKUP(E6460,[1]Sheet4!A:B,2,FALSE)</f>
        <v>SDK</v>
      </c>
      <c r="C6460" s="1" t="str">
        <f t="shared" si="72"/>
        <v>08</v>
      </c>
      <c r="D6460" s="147">
        <v>20150812</v>
      </c>
      <c r="E6460" s="56" t="s">
        <v>94</v>
      </c>
      <c r="F6460" s="57" t="s">
        <v>59</v>
      </c>
      <c r="G6460" s="57">
        <v>3535675</v>
      </c>
      <c r="H6460" s="58">
        <v>1553.712272</v>
      </c>
      <c r="I6460" s="59">
        <v>0.43940000000000001</v>
      </c>
      <c r="J6460" s="60">
        <v>6.1999999999999998E-3</v>
      </c>
      <c r="K6460" s="59">
        <v>7.1199999999999999E-2</v>
      </c>
      <c r="L6460" s="62">
        <v>21836</v>
      </c>
    </row>
    <row r="6461" spans="1:15" x14ac:dyDescent="0.3">
      <c r="A6461" s="1" t="str">
        <f>VLOOKUP(F6461,Sheet2!A:C,2,FALSE)</f>
        <v>其他</v>
      </c>
      <c r="B6461" s="1" t="str">
        <f>VLOOKUP(E6461,[1]Sheet4!A:B,2,FALSE)</f>
        <v>SDK</v>
      </c>
      <c r="C6461" s="1" t="str">
        <f t="shared" si="72"/>
        <v>08</v>
      </c>
      <c r="D6461" s="147">
        <v>20150812</v>
      </c>
      <c r="E6461" s="56" t="s">
        <v>94</v>
      </c>
      <c r="F6461" s="56" t="s">
        <v>41</v>
      </c>
      <c r="G6461" s="57">
        <v>7729240</v>
      </c>
      <c r="H6461" s="58">
        <v>621.10064899999998</v>
      </c>
      <c r="I6461" s="59">
        <v>8.0399999999999999E-2</v>
      </c>
      <c r="J6461" s="60">
        <v>3.5999999999999999E-3</v>
      </c>
      <c r="K6461" s="59">
        <v>2.23E-2</v>
      </c>
      <c r="L6461" s="61">
        <v>27793</v>
      </c>
    </row>
    <row r="6462" spans="1:15" x14ac:dyDescent="0.3">
      <c r="A6462" s="1" t="str">
        <f>VLOOKUP(F6462,Sheet2!A:C,2,FALSE)</f>
        <v>结果页</v>
      </c>
      <c r="B6462" s="1" t="str">
        <f>VLOOKUP(E6462,[1]Sheet4!A:B,2,FALSE)</f>
        <v>API</v>
      </c>
      <c r="C6462" s="1" t="str">
        <f t="shared" si="72"/>
        <v>08</v>
      </c>
      <c r="D6462" s="147">
        <v>20150812</v>
      </c>
      <c r="E6462" s="56" t="s">
        <v>60</v>
      </c>
      <c r="F6462" s="56" t="s">
        <v>62</v>
      </c>
      <c r="G6462" s="57">
        <v>392731</v>
      </c>
      <c r="H6462" s="58">
        <v>269.97000000000003</v>
      </c>
      <c r="I6462" s="59">
        <v>0.68740000000000001</v>
      </c>
      <c r="J6462" s="60">
        <v>7.3000000000000001E-3</v>
      </c>
      <c r="K6462" s="59">
        <v>9.4100000000000003E-2</v>
      </c>
      <c r="L6462" s="61">
        <v>2868</v>
      </c>
    </row>
    <row r="6463" spans="1:15" x14ac:dyDescent="0.3">
      <c r="A6463" s="1" t="str">
        <f>VLOOKUP(F6463,Sheet2!A:C,2,FALSE)</f>
        <v>结果页</v>
      </c>
      <c r="B6463" s="1" t="str">
        <f>VLOOKUP(E6463,[1]Sheet4!A:B,2,FALSE)</f>
        <v>API</v>
      </c>
      <c r="C6463" s="1" t="str">
        <f t="shared" si="72"/>
        <v>08</v>
      </c>
      <c r="D6463" s="147">
        <v>20150812</v>
      </c>
      <c r="E6463" s="56" t="s">
        <v>60</v>
      </c>
      <c r="F6463" s="56" t="s">
        <v>63</v>
      </c>
      <c r="G6463" s="57">
        <v>99711</v>
      </c>
      <c r="H6463" s="58">
        <v>217.18</v>
      </c>
      <c r="I6463" s="59">
        <v>2.1781000000000001</v>
      </c>
      <c r="J6463" s="60">
        <v>1.67E-2</v>
      </c>
      <c r="K6463" s="59">
        <v>0.1308</v>
      </c>
      <c r="L6463" s="61">
        <v>1661</v>
      </c>
    </row>
    <row r="6464" spans="1:15" x14ac:dyDescent="0.3">
      <c r="A6464" s="1" t="str">
        <f>VLOOKUP(F6464,Sheet2!A:C,2,FALSE)</f>
        <v>结果页</v>
      </c>
      <c r="B6464" s="1" t="str">
        <f>VLOOKUP(E6464,[1]Sheet4!A:B,2,FALSE)</f>
        <v>API</v>
      </c>
      <c r="C6464" s="1" t="str">
        <f t="shared" si="72"/>
        <v>08</v>
      </c>
      <c r="D6464" s="147">
        <v>20150812</v>
      </c>
      <c r="E6464" s="56" t="s">
        <v>60</v>
      </c>
      <c r="F6464" s="56" t="s">
        <v>61</v>
      </c>
      <c r="G6464" s="57">
        <v>33038</v>
      </c>
      <c r="H6464" s="58">
        <v>72.540000000000006</v>
      </c>
      <c r="I6464" s="59">
        <v>2.1957</v>
      </c>
      <c r="J6464" s="60">
        <v>1.3899999999999999E-2</v>
      </c>
      <c r="K6464" s="59">
        <v>0.158</v>
      </c>
      <c r="L6464" s="61">
        <v>459</v>
      </c>
    </row>
    <row r="6465" spans="1:12" x14ac:dyDescent="0.3">
      <c r="A6465" s="1" t="str">
        <f>VLOOKUP(F6465,Sheet2!A:C,2,FALSE)</f>
        <v>其他</v>
      </c>
      <c r="B6465" s="1" t="str">
        <f>VLOOKUP(E6465,[1]Sheet4!A:B,2,FALSE)</f>
        <v>API</v>
      </c>
      <c r="C6465" s="1" t="str">
        <f t="shared" si="72"/>
        <v>08</v>
      </c>
      <c r="D6465" s="147">
        <v>20150812</v>
      </c>
      <c r="E6465" s="56" t="s">
        <v>60</v>
      </c>
      <c r="F6465" s="56" t="s">
        <v>41</v>
      </c>
      <c r="G6465" s="57">
        <v>8256</v>
      </c>
      <c r="H6465" s="58">
        <v>3.07</v>
      </c>
      <c r="I6465" s="59">
        <v>0.37190000000000001</v>
      </c>
      <c r="J6465" s="60">
        <v>1.24E-2</v>
      </c>
      <c r="K6465" s="59">
        <v>3.0099999999999998E-2</v>
      </c>
      <c r="L6465" s="61">
        <v>102</v>
      </c>
    </row>
    <row r="6466" spans="1:12" x14ac:dyDescent="0.3">
      <c r="A6466" s="1" t="str">
        <f>VLOOKUP(F6466,Sheet2!A:C,2,FALSE)</f>
        <v>结果页</v>
      </c>
      <c r="B6466" s="1" t="str">
        <f>VLOOKUP(E6466,[1]Sheet4!A:B,2,FALSE)</f>
        <v>API</v>
      </c>
      <c r="C6466" s="1" t="str">
        <f t="shared" si="72"/>
        <v>08</v>
      </c>
      <c r="D6466" s="147">
        <v>20150812</v>
      </c>
      <c r="E6466" s="56" t="s">
        <v>74</v>
      </c>
      <c r="F6466" s="56" t="s">
        <v>61</v>
      </c>
      <c r="G6466" s="57">
        <v>1857250</v>
      </c>
      <c r="H6466" s="58">
        <v>2683.87</v>
      </c>
      <c r="I6466" s="59">
        <v>1.45</v>
      </c>
      <c r="J6466" s="60">
        <v>1.77E-2</v>
      </c>
      <c r="K6466" s="59"/>
      <c r="L6466" s="62">
        <v>32847</v>
      </c>
    </row>
    <row r="6467" spans="1:12" x14ac:dyDescent="0.3">
      <c r="A6467" s="1" t="str">
        <f>VLOOKUP(F6467,Sheet2!A:C,2,FALSE)</f>
        <v>结果页</v>
      </c>
      <c r="B6467" s="1" t="str">
        <f>VLOOKUP(E6467,[1]Sheet4!A:B,2,FALSE)</f>
        <v>API</v>
      </c>
      <c r="C6467" s="1" t="str">
        <f t="shared" si="72"/>
        <v>08</v>
      </c>
      <c r="D6467" s="147">
        <v>20150812</v>
      </c>
      <c r="E6467" s="56" t="s">
        <v>74</v>
      </c>
      <c r="F6467" s="56" t="s">
        <v>63</v>
      </c>
      <c r="G6467" s="57">
        <v>308166</v>
      </c>
      <c r="H6467" s="58">
        <v>380.18</v>
      </c>
      <c r="I6467" s="59">
        <v>1.23</v>
      </c>
      <c r="J6467" s="60">
        <v>9.4999999999999998E-3</v>
      </c>
      <c r="K6467" s="59"/>
      <c r="L6467" s="62">
        <v>2927</v>
      </c>
    </row>
    <row r="6468" spans="1:12" x14ac:dyDescent="0.3">
      <c r="A6468" s="1" t="str">
        <f>VLOOKUP(F6468,Sheet2!A:C,2,FALSE)</f>
        <v>其他</v>
      </c>
      <c r="B6468" s="1" t="str">
        <f>VLOOKUP(E6468,[1]Sheet4!A:B,2,FALSE)</f>
        <v>API</v>
      </c>
      <c r="C6468" s="1" t="str">
        <f t="shared" si="72"/>
        <v>08</v>
      </c>
      <c r="D6468" s="147">
        <v>20150812</v>
      </c>
      <c r="E6468" s="56" t="s">
        <v>74</v>
      </c>
      <c r="F6468" s="56" t="s">
        <v>41</v>
      </c>
      <c r="G6468" s="57">
        <v>83214</v>
      </c>
      <c r="H6468" s="58">
        <v>487.14</v>
      </c>
      <c r="I6468" s="59">
        <v>5.85</v>
      </c>
      <c r="J6468" s="60"/>
      <c r="K6468" s="59"/>
      <c r="L6468" s="61"/>
    </row>
    <row r="6469" spans="1:12" x14ac:dyDescent="0.3">
      <c r="A6469" s="1" t="e">
        <f>VLOOKUP(F6469,Sheet2!A:C,2,FALSE)</f>
        <v>#N/A</v>
      </c>
      <c r="B6469" s="1" t="str">
        <f>VLOOKUP(E6469,[1]Sheet4!A:B,2,FALSE)</f>
        <v>SDK</v>
      </c>
      <c r="C6469" s="1" t="str">
        <f t="shared" ref="C6469:C6493" si="73">RIGHT(LEFT(D6469,6),2)</f>
        <v>08</v>
      </c>
      <c r="D6469" s="147">
        <v>20150812</v>
      </c>
      <c r="E6469" s="1" t="s">
        <v>164</v>
      </c>
      <c r="G6469" s="57">
        <v>38328</v>
      </c>
      <c r="H6469" s="2">
        <v>47.21</v>
      </c>
    </row>
    <row r="6470" spans="1:12" x14ac:dyDescent="0.3">
      <c r="A6470" s="1" t="str">
        <f>VLOOKUP(F6470,Sheet2!A:C,2,FALSE)</f>
        <v>充电屏保</v>
      </c>
      <c r="B6470" s="1" t="str">
        <f>VLOOKUP(E6470,[1]Sheet4!A:B,2,FALSE)</f>
        <v>SDK</v>
      </c>
      <c r="C6470" s="1" t="str">
        <f t="shared" si="73"/>
        <v>08</v>
      </c>
      <c r="D6470" s="147">
        <v>20150812</v>
      </c>
      <c r="E6470" s="1" t="s">
        <v>164</v>
      </c>
      <c r="F6470" s="1" t="s">
        <v>65</v>
      </c>
      <c r="G6470" s="57">
        <v>27707503</v>
      </c>
      <c r="H6470" s="2">
        <v>17977.61</v>
      </c>
    </row>
    <row r="6471" spans="1:12" x14ac:dyDescent="0.3">
      <c r="A6471" s="1" t="str">
        <f>VLOOKUP(F6471,Sheet2!A:C,2,FALSE)</f>
        <v>天气</v>
      </c>
      <c r="B6471" s="1" t="str">
        <f>VLOOKUP(E6471,[1]Sheet4!A:B,2,FALSE)</f>
        <v>SDK</v>
      </c>
      <c r="C6471" s="1" t="str">
        <f t="shared" si="73"/>
        <v>08</v>
      </c>
      <c r="D6471" s="147">
        <v>20150812</v>
      </c>
      <c r="E6471" s="1" t="s">
        <v>164</v>
      </c>
      <c r="F6471" s="1" t="s">
        <v>112</v>
      </c>
      <c r="G6471" s="57">
        <v>6</v>
      </c>
      <c r="H6471" s="2">
        <v>7.0000000000000007E-2</v>
      </c>
    </row>
    <row r="6472" spans="1:12" x14ac:dyDescent="0.3">
      <c r="A6472" s="1" t="str">
        <f>VLOOKUP(F6472,Sheet2!A:C,2,FALSE)</f>
        <v>结果页</v>
      </c>
      <c r="B6472" s="1" t="str">
        <f>VLOOKUP(E6472,[1]Sheet4!A:B,2,FALSE)</f>
        <v>SDK</v>
      </c>
      <c r="C6472" s="1" t="str">
        <f t="shared" si="73"/>
        <v>08</v>
      </c>
      <c r="D6472" s="147">
        <v>20150812</v>
      </c>
      <c r="E6472" s="1" t="s">
        <v>164</v>
      </c>
      <c r="F6472" s="1" t="s">
        <v>61</v>
      </c>
      <c r="G6472" s="57">
        <v>6151553</v>
      </c>
      <c r="H6472" s="2">
        <v>6494.26</v>
      </c>
    </row>
    <row r="6473" spans="1:12" x14ac:dyDescent="0.3">
      <c r="A6473" s="1" t="str">
        <f>VLOOKUP(F6473,Sheet2!A:C,2,FALSE)</f>
        <v>其他</v>
      </c>
      <c r="B6473" s="1" t="str">
        <f>VLOOKUP(E6473,[1]Sheet4!A:B,2,FALSE)</f>
        <v>SDK</v>
      </c>
      <c r="C6473" s="1" t="str">
        <f t="shared" si="73"/>
        <v>08</v>
      </c>
      <c r="D6473" s="147">
        <v>20150812</v>
      </c>
      <c r="E6473" s="1" t="s">
        <v>164</v>
      </c>
      <c r="F6473" s="1" t="s">
        <v>55</v>
      </c>
      <c r="G6473" s="57">
        <v>5502043</v>
      </c>
      <c r="H6473" s="2">
        <v>4469.22</v>
      </c>
    </row>
    <row r="6474" spans="1:12" x14ac:dyDescent="0.3">
      <c r="A6474" s="1" t="str">
        <f>VLOOKUP(F6474,Sheet2!A:C,2,FALSE)</f>
        <v>其他</v>
      </c>
      <c r="B6474" s="1" t="str">
        <f>VLOOKUP(E6474,[1]Sheet4!A:B,2,FALSE)</f>
        <v>SDK</v>
      </c>
      <c r="C6474" s="1" t="str">
        <f t="shared" si="73"/>
        <v>08</v>
      </c>
      <c r="D6474" s="147">
        <v>20150812</v>
      </c>
      <c r="E6474" s="1" t="s">
        <v>164</v>
      </c>
      <c r="F6474" s="1" t="s">
        <v>91</v>
      </c>
      <c r="G6474" s="57">
        <v>264982</v>
      </c>
      <c r="H6474" s="2">
        <v>437.29</v>
      </c>
    </row>
    <row r="6475" spans="1:12" x14ac:dyDescent="0.3">
      <c r="A6475" s="1" t="str">
        <f>VLOOKUP(F6475,Sheet2!A:C,2,FALSE)</f>
        <v>其他</v>
      </c>
      <c r="B6475" s="1" t="str">
        <f>VLOOKUP(E6475,[1]Sheet4!A:B,2,FALSE)</f>
        <v>SDK</v>
      </c>
      <c r="C6475" s="1" t="str">
        <f t="shared" si="73"/>
        <v>08</v>
      </c>
      <c r="D6475" s="147">
        <v>20150812</v>
      </c>
      <c r="E6475" s="1" t="s">
        <v>164</v>
      </c>
      <c r="F6475" s="1" t="s">
        <v>75</v>
      </c>
      <c r="G6475" s="57">
        <v>139320</v>
      </c>
      <c r="H6475" s="2">
        <v>1758.26</v>
      </c>
    </row>
    <row r="6476" spans="1:12" x14ac:dyDescent="0.3">
      <c r="A6476" s="1" t="str">
        <f>VLOOKUP(F6476,Sheet2!A:C,2,FALSE)</f>
        <v>天气</v>
      </c>
      <c r="B6476" s="1" t="str">
        <f>VLOOKUP(E6476,[1]Sheet4!A:B,2,FALSE)</f>
        <v>SDK</v>
      </c>
      <c r="C6476" s="1" t="str">
        <f t="shared" si="73"/>
        <v>08</v>
      </c>
      <c r="D6476" s="147">
        <v>20150812</v>
      </c>
      <c r="E6476" s="1" t="s">
        <v>164</v>
      </c>
      <c r="F6476" s="1" t="s">
        <v>107</v>
      </c>
      <c r="G6476" s="57">
        <v>1194662</v>
      </c>
      <c r="H6476" s="2">
        <v>4082.76</v>
      </c>
    </row>
    <row r="6477" spans="1:12" x14ac:dyDescent="0.3">
      <c r="A6477" s="1" t="str">
        <f>VLOOKUP(F6477,Sheet2!A:C,2,FALSE)</f>
        <v>其他</v>
      </c>
      <c r="B6477" s="1" t="str">
        <f>VLOOKUP(E6477,[1]Sheet4!A:B,2,FALSE)</f>
        <v>SDK</v>
      </c>
      <c r="C6477" s="1" t="str">
        <f t="shared" si="73"/>
        <v>08</v>
      </c>
      <c r="D6477" s="147">
        <v>20150812</v>
      </c>
      <c r="E6477" s="1" t="s">
        <v>164</v>
      </c>
      <c r="F6477" s="1" t="s">
        <v>70</v>
      </c>
      <c r="G6477" s="57">
        <v>3010291</v>
      </c>
      <c r="H6477" s="2">
        <v>1151.6099999999999</v>
      </c>
    </row>
    <row r="6478" spans="1:12" x14ac:dyDescent="0.3">
      <c r="A6478" s="1" t="str">
        <f>VLOOKUP(F6478,Sheet2!A:C,2,FALSE)</f>
        <v>Applock</v>
      </c>
      <c r="B6478" s="1" t="str">
        <f>VLOOKUP(E6478,[1]Sheet4!A:B,2,FALSE)</f>
        <v>SDK</v>
      </c>
      <c r="C6478" s="1" t="str">
        <f t="shared" si="73"/>
        <v>08</v>
      </c>
      <c r="D6478" s="147">
        <v>20150812</v>
      </c>
      <c r="E6478" s="1" t="s">
        <v>164</v>
      </c>
      <c r="F6478" s="1" t="s">
        <v>71</v>
      </c>
      <c r="G6478" s="57">
        <v>449014001</v>
      </c>
      <c r="H6478" s="2">
        <v>235165.27</v>
      </c>
    </row>
    <row r="6479" spans="1:12" x14ac:dyDescent="0.3">
      <c r="A6479" s="1" t="str">
        <f>VLOOKUP(F6479,Sheet2!A:C,2,FALSE)</f>
        <v>充电屏保</v>
      </c>
      <c r="B6479" s="1" t="str">
        <f>VLOOKUP(E6479,[1]Sheet4!A:B,2,FALSE)</f>
        <v>SDK</v>
      </c>
      <c r="C6479" s="1" t="str">
        <f t="shared" si="73"/>
        <v>08</v>
      </c>
      <c r="D6479" s="147">
        <v>20150812</v>
      </c>
      <c r="E6479" s="1" t="s">
        <v>164</v>
      </c>
      <c r="F6479" s="1" t="s">
        <v>72</v>
      </c>
      <c r="G6479" s="57">
        <v>59677930</v>
      </c>
      <c r="H6479" s="2">
        <v>21773.63</v>
      </c>
    </row>
    <row r="6480" spans="1:12" x14ac:dyDescent="0.3">
      <c r="A6480" s="1" t="str">
        <f>VLOOKUP(F6480,Sheet2!A:C,2,FALSE)</f>
        <v>天气</v>
      </c>
      <c r="B6480" s="1" t="str">
        <f>VLOOKUP(E6480,[1]Sheet4!A:B,2,FALSE)</f>
        <v>SDK</v>
      </c>
      <c r="C6480" s="1" t="str">
        <f t="shared" si="73"/>
        <v>08</v>
      </c>
      <c r="D6480" s="147">
        <v>20150812</v>
      </c>
      <c r="E6480" s="1" t="s">
        <v>164</v>
      </c>
      <c r="F6480" s="1" t="s">
        <v>109</v>
      </c>
      <c r="G6480" s="57">
        <v>120549</v>
      </c>
      <c r="H6480" s="2">
        <v>195.36</v>
      </c>
    </row>
    <row r="6481" spans="1:15" x14ac:dyDescent="0.3">
      <c r="A6481" s="1" t="str">
        <f>VLOOKUP(F6481,Sheet2!A:C,2,FALSE)</f>
        <v>结果页</v>
      </c>
      <c r="B6481" s="1" t="str">
        <f>VLOOKUP(E6481,[1]Sheet4!A:B,2,FALSE)</f>
        <v>SDK</v>
      </c>
      <c r="C6481" s="1" t="str">
        <f t="shared" si="73"/>
        <v>08</v>
      </c>
      <c r="D6481" s="147">
        <v>20150812</v>
      </c>
      <c r="E6481" s="1" t="s">
        <v>164</v>
      </c>
      <c r="F6481" s="1" t="s">
        <v>63</v>
      </c>
      <c r="G6481" s="57">
        <v>17054826</v>
      </c>
      <c r="H6481" s="2">
        <v>39983.32</v>
      </c>
    </row>
    <row r="6482" spans="1:15" x14ac:dyDescent="0.3">
      <c r="A6482" s="1" t="str">
        <f>VLOOKUP(F6482,Sheet2!A:C,2,FALSE)</f>
        <v>Applock</v>
      </c>
      <c r="B6482" s="1" t="str">
        <f>VLOOKUP(E6482,[1]Sheet4!A:B,2,FALSE)</f>
        <v>SDK</v>
      </c>
      <c r="C6482" s="1" t="str">
        <f t="shared" si="73"/>
        <v>08</v>
      </c>
      <c r="D6482" s="147">
        <v>20150812</v>
      </c>
      <c r="E6482" s="1" t="s">
        <v>164</v>
      </c>
      <c r="F6482" s="1" t="s">
        <v>66</v>
      </c>
      <c r="G6482" s="57">
        <v>173168984</v>
      </c>
      <c r="H6482" s="2">
        <v>44643.77</v>
      </c>
    </row>
    <row r="6483" spans="1:15" x14ac:dyDescent="0.3">
      <c r="A6483" s="1" t="str">
        <f>VLOOKUP(F6483,Sheet2!A:C,2,FALSE)</f>
        <v>其他</v>
      </c>
      <c r="B6483" s="1" t="str">
        <f>VLOOKUP(E6483,[1]Sheet4!A:B,2,FALSE)</f>
        <v>SDK</v>
      </c>
      <c r="C6483" s="1" t="str">
        <f t="shared" si="73"/>
        <v>08</v>
      </c>
      <c r="D6483" s="147">
        <v>20150812</v>
      </c>
      <c r="E6483" s="1" t="s">
        <v>164</v>
      </c>
      <c r="F6483" s="1" t="s">
        <v>76</v>
      </c>
      <c r="G6483" s="57">
        <v>283689</v>
      </c>
      <c r="H6483" s="2">
        <v>670.88</v>
      </c>
    </row>
    <row r="6484" spans="1:15" x14ac:dyDescent="0.3">
      <c r="A6484" s="1" t="str">
        <f>VLOOKUP(F6484,Sheet2!A:C,2,FALSE)</f>
        <v>充电屏保</v>
      </c>
      <c r="B6484" s="1" t="str">
        <f>VLOOKUP(E6484,[1]Sheet4!A:B,2,FALSE)</f>
        <v>SDK</v>
      </c>
      <c r="C6484" s="1" t="str">
        <f t="shared" si="73"/>
        <v>08</v>
      </c>
      <c r="D6484" s="147">
        <v>20150812</v>
      </c>
      <c r="E6484" s="1" t="s">
        <v>164</v>
      </c>
      <c r="F6484" s="1" t="s">
        <v>67</v>
      </c>
      <c r="G6484" s="57">
        <v>500279047</v>
      </c>
      <c r="H6484" s="2">
        <v>135914.35</v>
      </c>
    </row>
    <row r="6485" spans="1:15" x14ac:dyDescent="0.3">
      <c r="A6485" s="1" t="str">
        <f>VLOOKUP(F6485,Sheet2!A:C,2,FALSE)</f>
        <v>其他</v>
      </c>
      <c r="B6485" s="1" t="str">
        <f>VLOOKUP(E6485,[1]Sheet4!A:B,2,FALSE)</f>
        <v>SDK</v>
      </c>
      <c r="C6485" s="1" t="str">
        <f t="shared" si="73"/>
        <v>08</v>
      </c>
      <c r="D6485" s="147">
        <v>20150812</v>
      </c>
      <c r="E6485" s="1" t="s">
        <v>164</v>
      </c>
      <c r="F6485" s="1" t="s">
        <v>68</v>
      </c>
      <c r="G6485" s="57">
        <v>556004</v>
      </c>
      <c r="H6485" s="2">
        <v>944.45</v>
      </c>
    </row>
    <row r="6486" spans="1:15" x14ac:dyDescent="0.3">
      <c r="A6486" s="1" t="str">
        <f>VLOOKUP(F6486,Sheet2!A:C,2,FALSE)</f>
        <v>天气</v>
      </c>
      <c r="B6486" s="1" t="str">
        <f>VLOOKUP(E6486,[1]Sheet4!A:B,2,FALSE)</f>
        <v>SDK</v>
      </c>
      <c r="C6486" s="1" t="str">
        <f t="shared" si="73"/>
        <v>08</v>
      </c>
      <c r="D6486" s="147">
        <v>20150812</v>
      </c>
      <c r="E6486" s="1" t="s">
        <v>164</v>
      </c>
      <c r="F6486" s="1" t="s">
        <v>111</v>
      </c>
      <c r="G6486" s="57">
        <v>260</v>
      </c>
      <c r="H6486" s="2">
        <v>0.72</v>
      </c>
    </row>
    <row r="6487" spans="1:15" x14ac:dyDescent="0.3">
      <c r="A6487" s="1" t="str">
        <f>VLOOKUP(F6487,Sheet2!A:C,2,FALSE)</f>
        <v>其他</v>
      </c>
      <c r="B6487" s="1" t="str">
        <f>VLOOKUP(E6487,[1]Sheet4!A:B,2,FALSE)</f>
        <v>SDK</v>
      </c>
      <c r="C6487" s="1" t="str">
        <f t="shared" si="73"/>
        <v>08</v>
      </c>
      <c r="D6487" s="147">
        <v>20150812</v>
      </c>
      <c r="E6487" s="1" t="s">
        <v>164</v>
      </c>
      <c r="F6487" s="1" t="s">
        <v>110</v>
      </c>
      <c r="G6487" s="57">
        <v>42</v>
      </c>
      <c r="H6487" s="2">
        <v>0.36</v>
      </c>
    </row>
    <row r="6488" spans="1:15" x14ac:dyDescent="0.3">
      <c r="A6488" s="1" t="str">
        <f>VLOOKUP(F6488,Sheet2!A:C,2,FALSE)</f>
        <v>其他</v>
      </c>
      <c r="B6488" s="1" t="str">
        <f>VLOOKUP(E6488,[1]Sheet4!A:B,2,FALSE)</f>
        <v>SDK</v>
      </c>
      <c r="C6488" s="1" t="str">
        <f t="shared" si="73"/>
        <v>08</v>
      </c>
      <c r="D6488" s="147">
        <v>20150812</v>
      </c>
      <c r="E6488" s="1" t="s">
        <v>164</v>
      </c>
      <c r="F6488" s="1" t="s">
        <v>69</v>
      </c>
      <c r="G6488" s="57">
        <v>444202</v>
      </c>
      <c r="H6488" s="2">
        <v>2391.4499999999998</v>
      </c>
    </row>
    <row r="6489" spans="1:15" x14ac:dyDescent="0.3">
      <c r="A6489" s="1" t="str">
        <f>VLOOKUP(F6489,Sheet2!A:C,2,FALSE)</f>
        <v>结果页</v>
      </c>
      <c r="B6489" s="1" t="str">
        <f>VLOOKUP(E6489,[1]Sheet4!A:B,2,FALSE)</f>
        <v>SDK</v>
      </c>
      <c r="C6489" s="1" t="str">
        <f t="shared" si="73"/>
        <v>08</v>
      </c>
      <c r="D6489" s="147">
        <v>20150812</v>
      </c>
      <c r="E6489" s="1" t="s">
        <v>164</v>
      </c>
      <c r="F6489" s="1" t="s">
        <v>62</v>
      </c>
      <c r="G6489" s="57">
        <v>30893022</v>
      </c>
      <c r="H6489" s="2">
        <v>47974.89</v>
      </c>
    </row>
    <row r="6490" spans="1:15" x14ac:dyDescent="0.3">
      <c r="A6490" s="1" t="str">
        <f>VLOOKUP(F6490,Sheet2!A:C,2,FALSE)</f>
        <v>其他</v>
      </c>
      <c r="B6490" s="1" t="str">
        <f>VLOOKUP(E6490,[1]Sheet4!A:B,2,FALSE)</f>
        <v>SDK</v>
      </c>
      <c r="C6490" s="1" t="str">
        <f t="shared" si="73"/>
        <v>08</v>
      </c>
      <c r="D6490" s="147">
        <v>20150812</v>
      </c>
      <c r="E6490" s="1" t="s">
        <v>164</v>
      </c>
      <c r="F6490" s="1" t="s">
        <v>73</v>
      </c>
      <c r="G6490" s="57">
        <v>288212</v>
      </c>
      <c r="H6490" s="2">
        <v>225.44</v>
      </c>
    </row>
    <row r="6491" spans="1:15" x14ac:dyDescent="0.3">
      <c r="A6491" s="1" t="str">
        <f>VLOOKUP(F6491,Sheet2!A:C,2,FALSE)</f>
        <v>其他</v>
      </c>
      <c r="B6491" s="1" t="str">
        <f>VLOOKUP(E6491,[1]Sheet4!A:B,2,FALSE)</f>
        <v>SDK</v>
      </c>
      <c r="C6491" s="1" t="str">
        <f t="shared" si="73"/>
        <v>08</v>
      </c>
      <c r="D6491" s="147">
        <v>20150812</v>
      </c>
      <c r="E6491" s="1" t="s">
        <v>164</v>
      </c>
      <c r="F6491" s="1" t="s">
        <v>41</v>
      </c>
      <c r="G6491" s="57">
        <v>31002704</v>
      </c>
      <c r="H6491" s="2">
        <v>6264</v>
      </c>
    </row>
    <row r="6492" spans="1:15" x14ac:dyDescent="0.3">
      <c r="A6492" s="1" t="str">
        <f>VLOOKUP(F6492,Sheet2!A:C,2,FALSE)</f>
        <v>其他</v>
      </c>
      <c r="B6492" s="1" t="str">
        <f>VLOOKUP(E6492,[1]Sheet4!A:B,2,FALSE)</f>
        <v>SDK</v>
      </c>
      <c r="C6492" s="1" t="str">
        <f t="shared" si="73"/>
        <v>08</v>
      </c>
      <c r="D6492" s="147">
        <v>20150812</v>
      </c>
      <c r="E6492" s="1" t="s">
        <v>164</v>
      </c>
      <c r="F6492" s="1" t="s">
        <v>59</v>
      </c>
      <c r="G6492" s="57">
        <v>9461116</v>
      </c>
      <c r="H6492" s="2">
        <v>2677.03</v>
      </c>
    </row>
    <row r="6493" spans="1:15" x14ac:dyDescent="0.3">
      <c r="A6493" s="1" t="e">
        <f>VLOOKUP(F6493,Sheet2!A:C,2,FALSE)</f>
        <v>#N/A</v>
      </c>
      <c r="B6493" s="1" t="str">
        <f>VLOOKUP(E6493,[1]Sheet4!A:B,2,FALSE)</f>
        <v>SDK</v>
      </c>
      <c r="C6493" s="1" t="str">
        <f t="shared" si="73"/>
        <v>08</v>
      </c>
      <c r="D6493" s="147">
        <v>20150812</v>
      </c>
      <c r="E6493" s="1" t="s">
        <v>164</v>
      </c>
      <c r="F6493" s="1" t="s">
        <v>145</v>
      </c>
      <c r="G6493" s="57">
        <v>1230</v>
      </c>
      <c r="H6493" s="2">
        <v>0.81</v>
      </c>
    </row>
    <row r="6494" spans="1:15" x14ac:dyDescent="0.3">
      <c r="A6494" s="1" t="e">
        <f>VLOOKUP(F6494,Sheet2!A:C,2,FALSE)</f>
        <v>#N/A</v>
      </c>
      <c r="B6494" s="1" t="str">
        <f>VLOOKUP(E6494,[1]Sheet4!A:B,2,FALSE)</f>
        <v>API</v>
      </c>
      <c r="C6494" s="1" t="str">
        <f t="shared" ref="C6494:C6557" si="74">RIGHT(LEFT(D6494,6),2)</f>
        <v>08</v>
      </c>
      <c r="D6494" s="147">
        <v>20150813</v>
      </c>
      <c r="E6494" s="77" t="s">
        <v>37</v>
      </c>
      <c r="F6494" s="77" t="s">
        <v>144</v>
      </c>
      <c r="G6494" s="78">
        <v>75300</v>
      </c>
      <c r="H6494" s="82">
        <v>60.95</v>
      </c>
      <c r="I6494" s="79">
        <v>0.30299999999999999</v>
      </c>
      <c r="J6494" s="80">
        <v>4.48E-2</v>
      </c>
      <c r="K6494" s="79">
        <v>6.7999999999999996E-3</v>
      </c>
      <c r="L6494" s="81">
        <v>5361</v>
      </c>
      <c r="M6494" s="80">
        <v>1.4E-2</v>
      </c>
      <c r="N6494" s="79">
        <v>0.48309999999999997</v>
      </c>
      <c r="O6494" s="78">
        <v>75</v>
      </c>
    </row>
    <row r="6495" spans="1:15" x14ac:dyDescent="0.3">
      <c r="A6495" s="1" t="str">
        <f>VLOOKUP(F6495,Sheet2!A:C,2,FALSE)</f>
        <v>其他</v>
      </c>
      <c r="B6495" s="1" t="str">
        <f>VLOOKUP(E6495,[1]Sheet4!A:B,2,FALSE)</f>
        <v>自家直客</v>
      </c>
      <c r="C6495" s="1" t="str">
        <f t="shared" si="74"/>
        <v>08</v>
      </c>
      <c r="D6495" s="147">
        <v>20150813</v>
      </c>
      <c r="E6495" s="77" t="s">
        <v>14</v>
      </c>
      <c r="F6495" s="77" t="s">
        <v>140</v>
      </c>
      <c r="G6495" s="78">
        <v>208703</v>
      </c>
      <c r="H6495" s="82">
        <v>352.70999644900002</v>
      </c>
      <c r="I6495" s="79">
        <v>1.69</v>
      </c>
      <c r="J6495" s="80">
        <v>4.1200000000000001E-2</v>
      </c>
      <c r="K6495" s="79">
        <v>4.1000000000000002E-2</v>
      </c>
      <c r="L6495" s="81">
        <v>8604</v>
      </c>
      <c r="M6495" s="80">
        <v>1.38E-2</v>
      </c>
      <c r="N6495" s="79">
        <v>2.9639000000000002</v>
      </c>
      <c r="O6495" s="78">
        <v>119</v>
      </c>
    </row>
    <row r="6496" spans="1:15" x14ac:dyDescent="0.3">
      <c r="A6496" s="1" t="str">
        <f>VLOOKUP(F6496,Sheet2!A:C,2,FALSE)</f>
        <v>天气</v>
      </c>
      <c r="B6496" s="1" t="str">
        <f>VLOOKUP(E6496,[1]Sheet4!A:B,2,FALSE)</f>
        <v>自家直客</v>
      </c>
      <c r="C6496" s="1" t="str">
        <f t="shared" si="74"/>
        <v>08</v>
      </c>
      <c r="D6496" s="147">
        <v>20150813</v>
      </c>
      <c r="E6496" s="77" t="s">
        <v>14</v>
      </c>
      <c r="F6496" s="1" t="s">
        <v>107</v>
      </c>
      <c r="G6496" s="78">
        <v>360887</v>
      </c>
      <c r="H6496" s="82">
        <v>3549.1400064099998</v>
      </c>
      <c r="I6496" s="79">
        <v>9.8345000000000002</v>
      </c>
      <c r="J6496" s="80">
        <v>0.24299999999999999</v>
      </c>
      <c r="K6496" s="79">
        <v>4.0500000000000001E-2</v>
      </c>
      <c r="L6496" s="81">
        <v>87701</v>
      </c>
      <c r="M6496" s="80">
        <v>9.4000000000000004E-3</v>
      </c>
      <c r="N6496" s="79">
        <v>4.2968000000000002</v>
      </c>
      <c r="O6496" s="78">
        <v>826</v>
      </c>
    </row>
    <row r="6497" spans="1:15" x14ac:dyDescent="0.3">
      <c r="A6497" s="1" t="str">
        <f>VLOOKUP(F6497,Sheet2!A:C,2,FALSE)</f>
        <v>其他</v>
      </c>
      <c r="B6497" s="1" t="str">
        <f>VLOOKUP(E6497,[1]Sheet4!A:B,2,FALSE)</f>
        <v>自家直客</v>
      </c>
      <c r="C6497" s="1" t="str">
        <f t="shared" si="74"/>
        <v>08</v>
      </c>
      <c r="D6497" s="147">
        <v>20150813</v>
      </c>
      <c r="E6497" s="77" t="s">
        <v>14</v>
      </c>
      <c r="F6497" s="77" t="s">
        <v>41</v>
      </c>
      <c r="G6497" s="78">
        <v>10049951</v>
      </c>
      <c r="H6497" s="82">
        <v>2788.8599868000001</v>
      </c>
      <c r="I6497" s="79">
        <v>0.27750000000000002</v>
      </c>
      <c r="J6497" s="80">
        <v>7.4000000000000003E-3</v>
      </c>
      <c r="K6497" s="79">
        <v>3.73E-2</v>
      </c>
      <c r="L6497" s="81">
        <v>74692</v>
      </c>
      <c r="M6497" s="80">
        <v>8.0000000000000002E-3</v>
      </c>
      <c r="N6497" s="79">
        <v>4.6871999999999998</v>
      </c>
      <c r="O6497" s="78">
        <v>595</v>
      </c>
    </row>
    <row r="6498" spans="1:15" x14ac:dyDescent="0.3">
      <c r="A6498" s="1" t="str">
        <f>VLOOKUP(F6498,Sheet2!A:C,2,FALSE)</f>
        <v>其他</v>
      </c>
      <c r="B6498" s="1" t="str">
        <f>VLOOKUP(E6498,[1]Sheet4!A:B,2,FALSE)</f>
        <v>API</v>
      </c>
      <c r="C6498" s="1" t="str">
        <f t="shared" si="74"/>
        <v>08</v>
      </c>
      <c r="D6498" s="147">
        <v>20150813</v>
      </c>
      <c r="E6498" s="77" t="s">
        <v>37</v>
      </c>
      <c r="F6498" s="77" t="s">
        <v>41</v>
      </c>
      <c r="G6498" s="78">
        <v>15186938</v>
      </c>
      <c r="H6498" s="82">
        <v>237.697999759</v>
      </c>
      <c r="I6498" s="79">
        <v>1.5699999999999999E-2</v>
      </c>
      <c r="J6498" s="80">
        <v>6.4999999999999997E-3</v>
      </c>
      <c r="K6498" s="79">
        <v>2.3999999999999998E-3</v>
      </c>
      <c r="L6498" s="81">
        <v>98103</v>
      </c>
      <c r="M6498" s="80">
        <v>4.4000000000000003E-3</v>
      </c>
      <c r="N6498" s="79">
        <v>0.55410000000000004</v>
      </c>
      <c r="O6498" s="78">
        <v>429</v>
      </c>
    </row>
    <row r="6499" spans="1:15" x14ac:dyDescent="0.3">
      <c r="A6499" s="1" t="str">
        <f>VLOOKUP(F6499,Sheet2!A:C,2,FALSE)</f>
        <v>其他</v>
      </c>
      <c r="B6499" s="1" t="str">
        <f>VLOOKUP(E6499,[1]Sheet4!A:B,2,FALSE)</f>
        <v>自家直客</v>
      </c>
      <c r="C6499" s="1" t="str">
        <f t="shared" si="74"/>
        <v>08</v>
      </c>
      <c r="D6499" s="147">
        <v>20150813</v>
      </c>
      <c r="E6499" s="77" t="s">
        <v>14</v>
      </c>
      <c r="F6499" s="77" t="s">
        <v>73</v>
      </c>
      <c r="G6499" s="78">
        <v>795667</v>
      </c>
      <c r="H6499" s="82">
        <v>322.26999656700002</v>
      </c>
      <c r="I6499" s="79">
        <v>0.40500000000000003</v>
      </c>
      <c r="J6499" s="80">
        <v>1.17E-2</v>
      </c>
      <c r="K6499" s="79">
        <v>3.4599999999999999E-2</v>
      </c>
      <c r="L6499" s="81">
        <v>9302</v>
      </c>
      <c r="M6499" s="80">
        <v>0.01</v>
      </c>
      <c r="N6499" s="79">
        <v>3.4653</v>
      </c>
      <c r="O6499" s="78">
        <v>93</v>
      </c>
    </row>
    <row r="6500" spans="1:15" x14ac:dyDescent="0.3">
      <c r="A6500" s="1" t="str">
        <f>VLOOKUP(F6500,Sheet2!A:C,2,FALSE)</f>
        <v>其他</v>
      </c>
      <c r="B6500" s="1" t="str">
        <f>VLOOKUP(E6500,[1]Sheet4!A:B,2,FALSE)</f>
        <v>API</v>
      </c>
      <c r="C6500" s="1" t="str">
        <f t="shared" si="74"/>
        <v>08</v>
      </c>
      <c r="D6500" s="147">
        <v>20150813</v>
      </c>
      <c r="E6500" s="77" t="s">
        <v>37</v>
      </c>
      <c r="F6500" s="77" t="s">
        <v>73</v>
      </c>
      <c r="G6500" s="78">
        <v>975875</v>
      </c>
      <c r="H6500" s="82">
        <v>46.1390004195</v>
      </c>
      <c r="I6500" s="79">
        <v>4.7300000000000002E-2</v>
      </c>
      <c r="J6500" s="80">
        <v>9.2999999999999992E-3</v>
      </c>
      <c r="K6500" s="79">
        <v>5.1000000000000004E-3</v>
      </c>
      <c r="L6500" s="81">
        <v>9070</v>
      </c>
      <c r="M6500" s="80">
        <v>7.6E-3</v>
      </c>
      <c r="N6500" s="79">
        <v>0.66869999999999996</v>
      </c>
      <c r="O6500" s="78">
        <v>69</v>
      </c>
    </row>
    <row r="6501" spans="1:15" x14ac:dyDescent="0.3">
      <c r="A6501" s="1" t="str">
        <f>VLOOKUP(F6501,Sheet2!A:C,2,FALSE)</f>
        <v>结果页</v>
      </c>
      <c r="B6501" s="1" t="str">
        <f>VLOOKUP(E6501,[1]Sheet4!A:B,2,FALSE)</f>
        <v>API</v>
      </c>
      <c r="C6501" s="1" t="str">
        <f t="shared" si="74"/>
        <v>08</v>
      </c>
      <c r="D6501" s="147">
        <v>20150813</v>
      </c>
      <c r="E6501" s="77" t="s">
        <v>37</v>
      </c>
      <c r="F6501" s="77" t="s">
        <v>62</v>
      </c>
      <c r="G6501" s="78">
        <v>1778123</v>
      </c>
      <c r="H6501" s="82">
        <v>285.65300085000001</v>
      </c>
      <c r="I6501" s="79">
        <v>0.16059999999999999</v>
      </c>
      <c r="J6501" s="80">
        <v>7.1000000000000004E-3</v>
      </c>
      <c r="K6501" s="79">
        <v>2.2499999999999999E-2</v>
      </c>
      <c r="L6501" s="81">
        <v>12705</v>
      </c>
      <c r="M6501" s="80">
        <v>6.1800000000000001E-2</v>
      </c>
      <c r="N6501" s="79">
        <v>0.3639</v>
      </c>
      <c r="O6501" s="78">
        <v>785</v>
      </c>
    </row>
    <row r="6502" spans="1:15" x14ac:dyDescent="0.3">
      <c r="A6502" s="1" t="str">
        <f>VLOOKUP(F6502,Sheet2!A:C,2,FALSE)</f>
        <v>结果页</v>
      </c>
      <c r="B6502" s="1" t="str">
        <f>VLOOKUP(E6502,[1]Sheet4!A:B,2,FALSE)</f>
        <v>自家直客</v>
      </c>
      <c r="C6502" s="1" t="str">
        <f t="shared" si="74"/>
        <v>08</v>
      </c>
      <c r="D6502" s="147">
        <v>20150813</v>
      </c>
      <c r="E6502" s="77" t="s">
        <v>14</v>
      </c>
      <c r="F6502" s="77" t="s">
        <v>62</v>
      </c>
      <c r="G6502" s="78">
        <v>32251651</v>
      </c>
      <c r="H6502" s="82">
        <v>27619.609955700002</v>
      </c>
      <c r="I6502" s="79">
        <v>0.85640000000000005</v>
      </c>
      <c r="J6502" s="80">
        <v>1.2500000000000001E-2</v>
      </c>
      <c r="K6502" s="79">
        <v>6.8699999999999997E-2</v>
      </c>
      <c r="L6502" s="81">
        <v>402269</v>
      </c>
      <c r="M6502" s="80">
        <v>7.3300000000000004E-2</v>
      </c>
      <c r="N6502" s="79">
        <v>0.93700000000000006</v>
      </c>
      <c r="O6502" s="78">
        <v>29478</v>
      </c>
    </row>
    <row r="6503" spans="1:15" x14ac:dyDescent="0.3">
      <c r="A6503" s="1" t="str">
        <f>VLOOKUP(F6503,Sheet2!A:C,2,FALSE)</f>
        <v>其他</v>
      </c>
      <c r="B6503" s="1" t="str">
        <f>VLOOKUP(E6503,[1]Sheet4!A:B,2,FALSE)</f>
        <v>自家直客</v>
      </c>
      <c r="C6503" s="1" t="str">
        <f t="shared" si="74"/>
        <v>08</v>
      </c>
      <c r="D6503" s="147">
        <v>20150813</v>
      </c>
      <c r="E6503" s="77" t="s">
        <v>14</v>
      </c>
      <c r="F6503" s="77" t="s">
        <v>69</v>
      </c>
      <c r="G6503" s="78">
        <v>19089457</v>
      </c>
      <c r="H6503" s="82">
        <v>7491.1364267700001</v>
      </c>
      <c r="I6503" s="79">
        <v>0.39240000000000003</v>
      </c>
      <c r="J6503" s="80">
        <v>5.4000000000000003E-3</v>
      </c>
      <c r="K6503" s="79">
        <v>7.2400000000000006E-2</v>
      </c>
      <c r="L6503" s="81">
        <v>103537</v>
      </c>
      <c r="M6503" s="80">
        <v>6.1899999999999997E-2</v>
      </c>
      <c r="N6503" s="79">
        <v>1.1688000000000001</v>
      </c>
      <c r="O6503" s="78">
        <v>6409</v>
      </c>
    </row>
    <row r="6504" spans="1:15" x14ac:dyDescent="0.3">
      <c r="A6504" s="1" t="str">
        <f>VLOOKUP(F6504,Sheet2!A:C,2,FALSE)</f>
        <v>其他</v>
      </c>
      <c r="B6504" s="1" t="str">
        <f>VLOOKUP(E6504,[1]Sheet4!A:B,2,FALSE)</f>
        <v>API</v>
      </c>
      <c r="C6504" s="1" t="str">
        <f t="shared" si="74"/>
        <v>08</v>
      </c>
      <c r="D6504" s="147">
        <v>20150813</v>
      </c>
      <c r="E6504" s="77" t="s">
        <v>37</v>
      </c>
      <c r="F6504" s="77" t="s">
        <v>69</v>
      </c>
      <c r="G6504" s="78">
        <v>32207970</v>
      </c>
      <c r="H6504" s="82">
        <v>6536.4435096099996</v>
      </c>
      <c r="I6504" s="79">
        <v>0.2029</v>
      </c>
      <c r="J6504" s="80">
        <v>5.0000000000000001E-3</v>
      </c>
      <c r="K6504" s="79">
        <v>4.0800000000000003E-2</v>
      </c>
      <c r="L6504" s="81">
        <v>160395</v>
      </c>
      <c r="M6504" s="80">
        <v>4.65E-2</v>
      </c>
      <c r="N6504" s="79">
        <v>0.87609999999999999</v>
      </c>
      <c r="O6504" s="78">
        <v>7461</v>
      </c>
    </row>
    <row r="6505" spans="1:15" x14ac:dyDescent="0.3">
      <c r="A6505" s="1" t="str">
        <f>VLOOKUP(F6505,Sheet2!A:C,2,FALSE)</f>
        <v>天气</v>
      </c>
      <c r="B6505" s="1" t="str">
        <f>VLOOKUP(E6505,[1]Sheet4!A:B,2,FALSE)</f>
        <v>自家直客</v>
      </c>
      <c r="C6505" s="1" t="str">
        <f t="shared" si="74"/>
        <v>08</v>
      </c>
      <c r="D6505" s="147">
        <v>20150813</v>
      </c>
      <c r="E6505" s="77" t="s">
        <v>14</v>
      </c>
      <c r="F6505" s="77" t="s">
        <v>111</v>
      </c>
      <c r="G6505" s="78">
        <v>444</v>
      </c>
      <c r="H6505" s="82">
        <v>3.7600000109499998</v>
      </c>
      <c r="I6505" s="79">
        <v>8.4685000000000006</v>
      </c>
      <c r="J6505" s="80">
        <v>0.1081</v>
      </c>
      <c r="K6505" s="79">
        <v>7.8299999999999995E-2</v>
      </c>
      <c r="L6505" s="81">
        <v>48</v>
      </c>
      <c r="M6505" s="80">
        <v>8.3299999999999999E-2</v>
      </c>
      <c r="N6505" s="79">
        <v>0.94</v>
      </c>
      <c r="O6505" s="78">
        <v>4</v>
      </c>
    </row>
    <row r="6506" spans="1:15" x14ac:dyDescent="0.3">
      <c r="A6506" s="1" t="str">
        <f>VLOOKUP(F6506,Sheet2!A:C,2,FALSE)</f>
        <v>其他</v>
      </c>
      <c r="B6506" s="1" t="str">
        <f>VLOOKUP(E6506,[1]Sheet4!A:B,2,FALSE)</f>
        <v>自家直客</v>
      </c>
      <c r="C6506" s="1" t="str">
        <f t="shared" si="74"/>
        <v>08</v>
      </c>
      <c r="D6506" s="147">
        <v>20150813</v>
      </c>
      <c r="E6506" s="77" t="s">
        <v>14</v>
      </c>
      <c r="F6506" s="77" t="s">
        <v>68</v>
      </c>
      <c r="G6506" s="78">
        <v>7377135</v>
      </c>
      <c r="H6506" s="82">
        <v>6007.4899846300004</v>
      </c>
      <c r="I6506" s="79">
        <v>0.81430000000000002</v>
      </c>
      <c r="J6506" s="80">
        <v>1.29E-2</v>
      </c>
      <c r="K6506" s="79">
        <v>6.3200000000000006E-2</v>
      </c>
      <c r="L6506" s="81">
        <v>95112</v>
      </c>
      <c r="M6506" s="80">
        <v>5.8599999999999999E-2</v>
      </c>
      <c r="N6506" s="79">
        <v>1.0784</v>
      </c>
      <c r="O6506" s="78">
        <v>5571</v>
      </c>
    </row>
    <row r="6507" spans="1:15" x14ac:dyDescent="0.3">
      <c r="A6507" s="1" t="str">
        <f>VLOOKUP(F6507,Sheet2!A:C,2,FALSE)</f>
        <v>其他</v>
      </c>
      <c r="B6507" s="1" t="str">
        <f>VLOOKUP(E6507,[1]Sheet4!A:B,2,FALSE)</f>
        <v>API</v>
      </c>
      <c r="C6507" s="1" t="str">
        <f t="shared" si="74"/>
        <v>08</v>
      </c>
      <c r="D6507" s="147">
        <v>20150813</v>
      </c>
      <c r="E6507" s="77" t="s">
        <v>37</v>
      </c>
      <c r="F6507" s="77" t="s">
        <v>68</v>
      </c>
      <c r="G6507" s="78">
        <v>3476881</v>
      </c>
      <c r="H6507" s="82">
        <v>899.34586146100003</v>
      </c>
      <c r="I6507" s="79">
        <v>0.25869999999999999</v>
      </c>
      <c r="J6507" s="80">
        <v>8.5000000000000006E-3</v>
      </c>
      <c r="K6507" s="79">
        <v>3.04E-2</v>
      </c>
      <c r="L6507" s="81">
        <v>29561</v>
      </c>
      <c r="M6507" s="80">
        <v>6.2E-2</v>
      </c>
      <c r="N6507" s="79">
        <v>0.4909</v>
      </c>
      <c r="O6507" s="78">
        <v>1832</v>
      </c>
    </row>
    <row r="6508" spans="1:15" x14ac:dyDescent="0.3">
      <c r="A6508" s="1" t="str">
        <f>VLOOKUP(F6508,Sheet2!A:C,2,FALSE)</f>
        <v>充电屏保</v>
      </c>
      <c r="B6508" s="1" t="str">
        <f>VLOOKUP(E6508,[1]Sheet4!A:B,2,FALSE)</f>
        <v>自家直客</v>
      </c>
      <c r="C6508" s="1" t="str">
        <f t="shared" si="74"/>
        <v>08</v>
      </c>
      <c r="D6508" s="147">
        <v>20150813</v>
      </c>
      <c r="E6508" s="77" t="s">
        <v>14</v>
      </c>
      <c r="F6508" s="77" t="s">
        <v>67</v>
      </c>
      <c r="G6508" s="78">
        <v>187765926</v>
      </c>
      <c r="H6508" s="82">
        <v>26878.723220299999</v>
      </c>
      <c r="I6508" s="79">
        <v>0.14319999999999999</v>
      </c>
      <c r="J6508" s="80">
        <v>8.5000000000000006E-3</v>
      </c>
      <c r="K6508" s="79">
        <v>1.6799999999999999E-2</v>
      </c>
      <c r="L6508" s="81">
        <v>1601254</v>
      </c>
      <c r="M6508" s="80">
        <v>1.3899999999999999E-2</v>
      </c>
      <c r="N6508" s="79">
        <v>1.2043999999999999</v>
      </c>
      <c r="O6508" s="78">
        <v>22317</v>
      </c>
    </row>
    <row r="6509" spans="1:15" x14ac:dyDescent="0.3">
      <c r="A6509" s="1" t="str">
        <f>VLOOKUP(F6509,Sheet2!A:C,2,FALSE)</f>
        <v>充电屏保</v>
      </c>
      <c r="B6509" s="1" t="str">
        <f>VLOOKUP(E6509,[1]Sheet4!A:B,2,FALSE)</f>
        <v>API</v>
      </c>
      <c r="C6509" s="1" t="str">
        <f t="shared" si="74"/>
        <v>08</v>
      </c>
      <c r="D6509" s="147">
        <v>20150813</v>
      </c>
      <c r="E6509" s="77" t="s">
        <v>37</v>
      </c>
      <c r="F6509" s="77" t="s">
        <v>67</v>
      </c>
      <c r="G6509" s="78">
        <v>105</v>
      </c>
      <c r="H6509" s="82">
        <v>0</v>
      </c>
      <c r="I6509" s="79">
        <v>0</v>
      </c>
      <c r="J6509" s="80">
        <v>0</v>
      </c>
      <c r="K6509" s="79" t="s">
        <v>143</v>
      </c>
      <c r="L6509" s="81">
        <v>0</v>
      </c>
      <c r="M6509" s="80" t="s">
        <v>143</v>
      </c>
      <c r="N6509" s="79" t="s">
        <v>141</v>
      </c>
      <c r="O6509" s="78">
        <v>0</v>
      </c>
    </row>
    <row r="6510" spans="1:15" x14ac:dyDescent="0.3">
      <c r="A6510" s="1" t="str">
        <f>VLOOKUP(F6510,Sheet2!A:C,2,FALSE)</f>
        <v>其他</v>
      </c>
      <c r="B6510" s="1" t="str">
        <f>VLOOKUP(E6510,[1]Sheet4!A:B,2,FALSE)</f>
        <v>自家直客</v>
      </c>
      <c r="C6510" s="1" t="str">
        <f t="shared" si="74"/>
        <v>08</v>
      </c>
      <c r="D6510" s="147">
        <v>20150813</v>
      </c>
      <c r="E6510" s="77" t="s">
        <v>14</v>
      </c>
      <c r="F6510" s="77" t="s">
        <v>76</v>
      </c>
      <c r="G6510" s="78">
        <v>6580068</v>
      </c>
      <c r="H6510" s="82">
        <v>4157.5299885699997</v>
      </c>
      <c r="I6510" s="79">
        <v>0.63180000000000003</v>
      </c>
      <c r="J6510" s="80">
        <v>1.11E-2</v>
      </c>
      <c r="K6510" s="79">
        <v>5.6899999999999999E-2</v>
      </c>
      <c r="L6510" s="81">
        <v>73035</v>
      </c>
      <c r="M6510" s="80">
        <v>0.123</v>
      </c>
      <c r="N6510" s="79">
        <v>0.46279999999999999</v>
      </c>
      <c r="O6510" s="78">
        <v>8983</v>
      </c>
    </row>
    <row r="6511" spans="1:15" x14ac:dyDescent="0.3">
      <c r="A6511" s="1" t="str">
        <f>VLOOKUP(F6511,Sheet2!A:C,2,FALSE)</f>
        <v>其他</v>
      </c>
      <c r="B6511" s="1" t="str">
        <f>VLOOKUP(E6511,[1]Sheet4!A:B,2,FALSE)</f>
        <v>API</v>
      </c>
      <c r="C6511" s="1" t="str">
        <f t="shared" si="74"/>
        <v>08</v>
      </c>
      <c r="D6511" s="147">
        <v>20150813</v>
      </c>
      <c r="E6511" s="77" t="s">
        <v>37</v>
      </c>
      <c r="F6511" s="77" t="s">
        <v>76</v>
      </c>
      <c r="G6511" s="78">
        <v>3205878</v>
      </c>
      <c r="H6511" s="82">
        <v>961.33138443899998</v>
      </c>
      <c r="I6511" s="79">
        <v>0.2999</v>
      </c>
      <c r="J6511" s="80">
        <v>7.3000000000000001E-3</v>
      </c>
      <c r="K6511" s="79">
        <v>4.0899999999999999E-2</v>
      </c>
      <c r="L6511" s="81">
        <v>23517</v>
      </c>
      <c r="M6511" s="80">
        <v>7.7200000000000005E-2</v>
      </c>
      <c r="N6511" s="79">
        <v>0.52969999999999995</v>
      </c>
      <c r="O6511" s="78">
        <v>1815</v>
      </c>
    </row>
    <row r="6512" spans="1:15" x14ac:dyDescent="0.3">
      <c r="A6512" s="1" t="str">
        <f>VLOOKUP(F6512,Sheet2!A:C,2,FALSE)</f>
        <v>其他</v>
      </c>
      <c r="B6512" s="1" t="str">
        <f>VLOOKUP(E6512,[1]Sheet4!A:B,2,FALSE)</f>
        <v>API</v>
      </c>
      <c r="C6512" s="1" t="str">
        <f t="shared" si="74"/>
        <v>08</v>
      </c>
      <c r="D6512" s="147">
        <v>20150813</v>
      </c>
      <c r="E6512" s="77" t="s">
        <v>37</v>
      </c>
      <c r="F6512" s="77" t="s">
        <v>142</v>
      </c>
      <c r="G6512" s="78">
        <v>2034933</v>
      </c>
      <c r="H6512" s="82">
        <v>227.093071955</v>
      </c>
      <c r="I6512" s="79">
        <v>0.1116</v>
      </c>
      <c r="J6512" s="80">
        <v>5.0000000000000001E-3</v>
      </c>
      <c r="K6512" s="79">
        <v>2.23E-2</v>
      </c>
      <c r="L6512" s="81">
        <v>10189</v>
      </c>
      <c r="M6512" s="80">
        <v>2.0500000000000001E-2</v>
      </c>
      <c r="N6512" s="79">
        <v>1.0866</v>
      </c>
      <c r="O6512" s="78">
        <v>209</v>
      </c>
    </row>
    <row r="6513" spans="1:15" x14ac:dyDescent="0.3">
      <c r="A6513" s="1" t="str">
        <f>VLOOKUP(F6513,Sheet2!A:C,2,FALSE)</f>
        <v>其他</v>
      </c>
      <c r="B6513" s="1" t="str">
        <f>VLOOKUP(E6513,[1]Sheet4!A:B,2,FALSE)</f>
        <v>自家直客</v>
      </c>
      <c r="C6513" s="1" t="str">
        <f t="shared" si="74"/>
        <v>08</v>
      </c>
      <c r="D6513" s="147">
        <v>20150813</v>
      </c>
      <c r="E6513" s="77" t="s">
        <v>14</v>
      </c>
      <c r="F6513" s="77" t="s">
        <v>142</v>
      </c>
      <c r="G6513" s="78">
        <v>1854564</v>
      </c>
      <c r="H6513" s="82">
        <v>547.62999690499998</v>
      </c>
      <c r="I6513" s="79">
        <v>0.29530000000000001</v>
      </c>
      <c r="J6513" s="80">
        <v>6.6E-3</v>
      </c>
      <c r="K6513" s="79">
        <v>4.4999999999999998E-2</v>
      </c>
      <c r="L6513" s="81">
        <v>12160</v>
      </c>
      <c r="M6513" s="80">
        <v>3.7100000000000001E-2</v>
      </c>
      <c r="N6513" s="79">
        <v>1.2142999999999999</v>
      </c>
      <c r="O6513" s="78">
        <v>451</v>
      </c>
    </row>
    <row r="6514" spans="1:15" x14ac:dyDescent="0.3">
      <c r="A6514" s="1" t="str">
        <f>VLOOKUP(F6514,Sheet2!A:C,2,FALSE)</f>
        <v>结果页</v>
      </c>
      <c r="B6514" s="1" t="str">
        <f>VLOOKUP(E6514,[1]Sheet4!A:B,2,FALSE)</f>
        <v>自家直客</v>
      </c>
      <c r="C6514" s="1" t="str">
        <f t="shared" si="74"/>
        <v>08</v>
      </c>
      <c r="D6514" s="147">
        <v>20150813</v>
      </c>
      <c r="E6514" s="77" t="s">
        <v>14</v>
      </c>
      <c r="F6514" s="77" t="s">
        <v>63</v>
      </c>
      <c r="G6514" s="78">
        <v>8555088</v>
      </c>
      <c r="H6514" s="82">
        <v>10623.8699643</v>
      </c>
      <c r="I6514" s="79">
        <v>1.2418</v>
      </c>
      <c r="J6514" s="80">
        <v>2.23E-2</v>
      </c>
      <c r="K6514" s="79">
        <v>5.5800000000000002E-2</v>
      </c>
      <c r="L6514" s="81">
        <v>190418</v>
      </c>
      <c r="M6514" s="80">
        <v>0.1046</v>
      </c>
      <c r="N6514" s="79">
        <v>0.5333</v>
      </c>
      <c r="O6514" s="78">
        <v>19920</v>
      </c>
    </row>
    <row r="6515" spans="1:15" x14ac:dyDescent="0.3">
      <c r="A6515" s="1" t="str">
        <f>VLOOKUP(F6515,Sheet2!A:C,2,FALSE)</f>
        <v>结果页</v>
      </c>
      <c r="B6515" s="1" t="str">
        <f>VLOOKUP(E6515,[1]Sheet4!A:B,2,FALSE)</f>
        <v>API</v>
      </c>
      <c r="C6515" s="1" t="str">
        <f t="shared" si="74"/>
        <v>08</v>
      </c>
      <c r="D6515" s="147">
        <v>20150813</v>
      </c>
      <c r="E6515" s="77" t="s">
        <v>37</v>
      </c>
      <c r="F6515" s="77" t="s">
        <v>63</v>
      </c>
      <c r="G6515" s="78">
        <v>1075687</v>
      </c>
      <c r="H6515" s="82">
        <v>488.94300145699998</v>
      </c>
      <c r="I6515" s="79">
        <v>0.45450000000000002</v>
      </c>
      <c r="J6515" s="80">
        <v>1.7399999999999999E-2</v>
      </c>
      <c r="K6515" s="79">
        <v>2.6100000000000002E-2</v>
      </c>
      <c r="L6515" s="81">
        <v>18719</v>
      </c>
      <c r="M6515" s="80">
        <v>7.2499999999999995E-2</v>
      </c>
      <c r="N6515" s="79">
        <v>0.36</v>
      </c>
      <c r="O6515" s="78">
        <v>1358</v>
      </c>
    </row>
    <row r="6516" spans="1:15" x14ac:dyDescent="0.3">
      <c r="A6516" s="1" t="str">
        <f>VLOOKUP(F6516,Sheet2!A:C,2,FALSE)</f>
        <v>天气</v>
      </c>
      <c r="B6516" s="1" t="str">
        <f>VLOOKUP(E6516,[1]Sheet4!A:B,2,FALSE)</f>
        <v>自家直客</v>
      </c>
      <c r="C6516" s="1" t="str">
        <f t="shared" si="74"/>
        <v>08</v>
      </c>
      <c r="D6516" s="147">
        <v>20150813</v>
      </c>
      <c r="E6516" s="77" t="s">
        <v>14</v>
      </c>
      <c r="F6516" s="77" t="s">
        <v>109</v>
      </c>
      <c r="G6516" s="78">
        <v>64010</v>
      </c>
      <c r="H6516" s="82">
        <v>149.90999992900001</v>
      </c>
      <c r="I6516" s="79">
        <v>2.3420000000000001</v>
      </c>
      <c r="J6516" s="80">
        <v>3.6700000000000003E-2</v>
      </c>
      <c r="K6516" s="79">
        <v>6.3700000000000007E-2</v>
      </c>
      <c r="L6516" s="81">
        <v>2352</v>
      </c>
      <c r="M6516" s="80">
        <v>3.5299999999999998E-2</v>
      </c>
      <c r="N6516" s="79">
        <v>1.8061</v>
      </c>
      <c r="O6516" s="78">
        <v>83</v>
      </c>
    </row>
    <row r="6517" spans="1:15" x14ac:dyDescent="0.3">
      <c r="A6517" s="1" t="str">
        <f>VLOOKUP(F6517,Sheet2!A:C,2,FALSE)</f>
        <v>充电屏保</v>
      </c>
      <c r="B6517" s="1" t="str">
        <f>VLOOKUP(E6517,[1]Sheet4!A:B,2,FALSE)</f>
        <v>自家直客</v>
      </c>
      <c r="C6517" s="1" t="str">
        <f t="shared" si="74"/>
        <v>08</v>
      </c>
      <c r="D6517" s="147">
        <v>20150813</v>
      </c>
      <c r="E6517" s="77" t="s">
        <v>14</v>
      </c>
      <c r="F6517" s="77" t="s">
        <v>72</v>
      </c>
      <c r="G6517" s="78">
        <v>5075333</v>
      </c>
      <c r="H6517" s="82">
        <v>986.46581088799996</v>
      </c>
      <c r="I6517" s="79">
        <v>0.19439999999999999</v>
      </c>
      <c r="J6517" s="80">
        <v>2.1000000000000001E-2</v>
      </c>
      <c r="K6517" s="79">
        <v>9.2999999999999992E-3</v>
      </c>
      <c r="L6517" s="81">
        <v>106630</v>
      </c>
      <c r="M6517" s="80">
        <v>2.35E-2</v>
      </c>
      <c r="N6517" s="79">
        <v>0.39360000000000001</v>
      </c>
      <c r="O6517" s="78">
        <v>2506</v>
      </c>
    </row>
    <row r="6518" spans="1:15" x14ac:dyDescent="0.3">
      <c r="A6518" s="1" t="str">
        <f>VLOOKUP(F6518,Sheet2!A:C,2,FALSE)</f>
        <v>其他</v>
      </c>
      <c r="B6518" s="1" t="str">
        <f>VLOOKUP(E6518,[1]Sheet4!A:B,2,FALSE)</f>
        <v>API</v>
      </c>
      <c r="C6518" s="1" t="str">
        <f t="shared" si="74"/>
        <v>08</v>
      </c>
      <c r="D6518" s="147">
        <v>20150813</v>
      </c>
      <c r="E6518" s="77" t="s">
        <v>37</v>
      </c>
      <c r="F6518" s="77" t="s">
        <v>75</v>
      </c>
      <c r="G6518" s="78">
        <v>28311593</v>
      </c>
      <c r="H6518" s="82">
        <v>3432.69300759</v>
      </c>
      <c r="I6518" s="79">
        <v>0.1212</v>
      </c>
      <c r="J6518" s="80">
        <v>5.0000000000000001E-3</v>
      </c>
      <c r="K6518" s="79">
        <v>2.4400000000000002E-2</v>
      </c>
      <c r="L6518" s="81">
        <v>140421</v>
      </c>
      <c r="M6518" s="80">
        <v>2.75E-2</v>
      </c>
      <c r="N6518" s="79">
        <v>0.88859999999999995</v>
      </c>
      <c r="O6518" s="78">
        <v>3863</v>
      </c>
    </row>
    <row r="6519" spans="1:15" x14ac:dyDescent="0.3">
      <c r="A6519" s="1" t="str">
        <f>VLOOKUP(F6519,Sheet2!A:C,2,FALSE)</f>
        <v>其他</v>
      </c>
      <c r="B6519" s="1" t="str">
        <f>VLOOKUP(E6519,[1]Sheet4!A:B,2,FALSE)</f>
        <v>自家直客</v>
      </c>
      <c r="C6519" s="1" t="str">
        <f t="shared" si="74"/>
        <v>08</v>
      </c>
      <c r="D6519" s="147">
        <v>20150813</v>
      </c>
      <c r="E6519" s="77" t="s">
        <v>14</v>
      </c>
      <c r="F6519" s="77" t="s">
        <v>75</v>
      </c>
      <c r="G6519" s="78">
        <v>9932401</v>
      </c>
      <c r="H6519" s="82">
        <v>3089.8299865600002</v>
      </c>
      <c r="I6519" s="79">
        <v>0.31109999999999999</v>
      </c>
      <c r="J6519" s="80">
        <v>6.7000000000000002E-3</v>
      </c>
      <c r="K6519" s="79">
        <v>4.6199999999999998E-2</v>
      </c>
      <c r="L6519" s="81">
        <v>66938</v>
      </c>
      <c r="M6519" s="80">
        <v>4.7399999999999998E-2</v>
      </c>
      <c r="N6519" s="79">
        <v>0.9738</v>
      </c>
      <c r="O6519" s="78">
        <v>3173</v>
      </c>
    </row>
    <row r="6520" spans="1:15" x14ac:dyDescent="0.3">
      <c r="A6520" s="1" t="str">
        <f>VLOOKUP(F6520,Sheet2!A:C,2,FALSE)</f>
        <v>其他</v>
      </c>
      <c r="B6520" s="1" t="str">
        <f>VLOOKUP(E6520,[1]Sheet4!A:B,2,FALSE)</f>
        <v>自家直客</v>
      </c>
      <c r="C6520" s="1" t="str">
        <f t="shared" si="74"/>
        <v>08</v>
      </c>
      <c r="D6520" s="147">
        <v>20150813</v>
      </c>
      <c r="E6520" s="77" t="s">
        <v>14</v>
      </c>
      <c r="F6520" s="77" t="s">
        <v>55</v>
      </c>
      <c r="G6520" s="78">
        <v>8212945</v>
      </c>
      <c r="H6520" s="82">
        <v>6059.6933933500004</v>
      </c>
      <c r="I6520" s="79">
        <v>0.73780000000000001</v>
      </c>
      <c r="J6520" s="80">
        <v>1.55E-2</v>
      </c>
      <c r="K6520" s="79">
        <v>4.7600000000000003E-2</v>
      </c>
      <c r="L6520" s="81">
        <v>127346</v>
      </c>
      <c r="M6520" s="80">
        <v>2.8299999999999999E-2</v>
      </c>
      <c r="N6520" s="79">
        <v>1.6822999999999999</v>
      </c>
      <c r="O6520" s="78">
        <v>3602</v>
      </c>
    </row>
    <row r="6521" spans="1:15" x14ac:dyDescent="0.3">
      <c r="A6521" s="1" t="str">
        <f>VLOOKUP(F6521,Sheet2!A:C,2,FALSE)</f>
        <v>其他</v>
      </c>
      <c r="B6521" s="1" t="str">
        <f>VLOOKUP(E6521,[1]Sheet4!A:B,2,FALSE)</f>
        <v>API</v>
      </c>
      <c r="C6521" s="1" t="str">
        <f t="shared" si="74"/>
        <v>08</v>
      </c>
      <c r="D6521" s="147">
        <v>20150813</v>
      </c>
      <c r="E6521" s="77" t="s">
        <v>37</v>
      </c>
      <c r="F6521" s="77" t="s">
        <v>55</v>
      </c>
      <c r="G6521" s="78">
        <v>3239261</v>
      </c>
      <c r="H6521" s="82">
        <v>427.83852606599999</v>
      </c>
      <c r="I6521" s="79">
        <v>0.1321</v>
      </c>
      <c r="J6521" s="80">
        <v>1.2699999999999999E-2</v>
      </c>
      <c r="K6521" s="79">
        <v>1.04E-2</v>
      </c>
      <c r="L6521" s="81">
        <v>41046</v>
      </c>
      <c r="M6521" s="80">
        <v>1.9400000000000001E-2</v>
      </c>
      <c r="N6521" s="79">
        <v>0.53749999999999998</v>
      </c>
      <c r="O6521" s="78">
        <v>796</v>
      </c>
    </row>
    <row r="6522" spans="1:15" x14ac:dyDescent="0.3">
      <c r="A6522" s="1" t="str">
        <f>VLOOKUP(F6522,Sheet2!A:C,2,FALSE)</f>
        <v>结果页</v>
      </c>
      <c r="B6522" s="1" t="str">
        <f>VLOOKUP(E6522,[1]Sheet4!A:B,2,FALSE)</f>
        <v>自家直客</v>
      </c>
      <c r="C6522" s="1" t="str">
        <f t="shared" si="74"/>
        <v>08</v>
      </c>
      <c r="D6522" s="147">
        <v>20150813</v>
      </c>
      <c r="E6522" s="77" t="s">
        <v>14</v>
      </c>
      <c r="F6522" s="77" t="s">
        <v>61</v>
      </c>
      <c r="G6522" s="78">
        <v>5448301</v>
      </c>
      <c r="H6522" s="82">
        <v>12093.9433971</v>
      </c>
      <c r="I6522" s="79">
        <v>2.2198000000000002</v>
      </c>
      <c r="J6522" s="80">
        <v>3.3599999999999998E-2</v>
      </c>
      <c r="K6522" s="79">
        <v>6.6100000000000006E-2</v>
      </c>
      <c r="L6522" s="81">
        <v>182845</v>
      </c>
      <c r="M6522" s="80">
        <v>6.0199999999999997E-2</v>
      </c>
      <c r="N6522" s="79">
        <v>1.0989</v>
      </c>
      <c r="O6522" s="78">
        <v>11005</v>
      </c>
    </row>
    <row r="6523" spans="1:15" x14ac:dyDescent="0.3">
      <c r="A6523" s="1" t="str">
        <f>VLOOKUP(F6523,Sheet2!A:C,2,FALSE)</f>
        <v>结果页</v>
      </c>
      <c r="B6523" s="1" t="str">
        <f>VLOOKUP(E6523,[1]Sheet4!A:B,2,FALSE)</f>
        <v>API</v>
      </c>
      <c r="C6523" s="1" t="str">
        <f t="shared" si="74"/>
        <v>08</v>
      </c>
      <c r="D6523" s="147">
        <v>20150813</v>
      </c>
      <c r="E6523" s="77" t="s">
        <v>37</v>
      </c>
      <c r="F6523" s="77" t="s">
        <v>61</v>
      </c>
      <c r="G6523" s="78">
        <v>471881</v>
      </c>
      <c r="H6523" s="82">
        <v>279.131999791</v>
      </c>
      <c r="I6523" s="79">
        <v>0.59150000000000003</v>
      </c>
      <c r="J6523" s="80">
        <v>3.6299999999999999E-2</v>
      </c>
      <c r="K6523" s="79">
        <v>1.6299999999999999E-2</v>
      </c>
      <c r="L6523" s="81">
        <v>17139</v>
      </c>
      <c r="M6523" s="80">
        <v>5.33E-2</v>
      </c>
      <c r="N6523" s="79">
        <v>0.30570000000000003</v>
      </c>
      <c r="O6523" s="78">
        <v>913</v>
      </c>
    </row>
    <row r="6524" spans="1:15" x14ac:dyDescent="0.3">
      <c r="A6524" s="1" t="str">
        <f>VLOOKUP(F6524,Sheet2!A:C,2,FALSE)</f>
        <v>充电屏保</v>
      </c>
      <c r="B6524" s="1" t="str">
        <f>VLOOKUP(E6524,[1]Sheet4!A:B,2,FALSE)</f>
        <v>自家直客</v>
      </c>
      <c r="C6524" s="1" t="str">
        <f t="shared" si="74"/>
        <v>08</v>
      </c>
      <c r="D6524" s="147">
        <v>20150813</v>
      </c>
      <c r="E6524" s="77" t="s">
        <v>14</v>
      </c>
      <c r="F6524" s="77" t="s">
        <v>65</v>
      </c>
      <c r="G6524" s="78">
        <v>13233037</v>
      </c>
      <c r="H6524" s="82">
        <v>3311.3780924600001</v>
      </c>
      <c r="I6524" s="79">
        <v>0.25019999999999998</v>
      </c>
      <c r="J6524" s="80">
        <v>1.3899999999999999E-2</v>
      </c>
      <c r="K6524" s="79">
        <v>1.7999999999999999E-2</v>
      </c>
      <c r="L6524" s="81">
        <v>183916</v>
      </c>
      <c r="M6524" s="80">
        <v>2.5600000000000001E-2</v>
      </c>
      <c r="N6524" s="79">
        <v>0.70450000000000002</v>
      </c>
      <c r="O6524" s="78">
        <v>4700</v>
      </c>
    </row>
    <row r="6525" spans="1:15" x14ac:dyDescent="0.3">
      <c r="A6525" s="1" t="str">
        <f>VLOOKUP(F6525,Sheet2!A:C,2,FALSE)</f>
        <v>充电屏保</v>
      </c>
      <c r="B6525" s="1" t="str">
        <f>VLOOKUP(E6525,[1]Sheet4!A:B,2,FALSE)</f>
        <v>API</v>
      </c>
      <c r="C6525" s="1" t="str">
        <f t="shared" si="74"/>
        <v>08</v>
      </c>
      <c r="D6525" s="147">
        <v>20150813</v>
      </c>
      <c r="E6525" s="77" t="s">
        <v>37</v>
      </c>
      <c r="F6525" s="77" t="s">
        <v>65</v>
      </c>
      <c r="G6525" s="78">
        <v>458</v>
      </c>
      <c r="H6525" s="82">
        <v>0</v>
      </c>
      <c r="I6525" s="79">
        <v>0</v>
      </c>
      <c r="J6525" s="80">
        <v>1.09E-2</v>
      </c>
      <c r="K6525" s="79">
        <v>0</v>
      </c>
      <c r="L6525" s="81">
        <v>5</v>
      </c>
      <c r="M6525" s="80">
        <v>0</v>
      </c>
      <c r="N6525" s="79" t="s">
        <v>141</v>
      </c>
      <c r="O6525" s="78">
        <v>0</v>
      </c>
    </row>
    <row r="6526" spans="1:15" x14ac:dyDescent="0.3">
      <c r="A6526" s="1" t="str">
        <f>VLOOKUP(F6526,Sheet2!A:C,2,FALSE)</f>
        <v>结果页</v>
      </c>
      <c r="B6526" s="1" t="str">
        <f>VLOOKUP(E6526,[1]Sheet4!A:B,2,FALSE)</f>
        <v>API</v>
      </c>
      <c r="C6526" s="1" t="str">
        <f t="shared" si="74"/>
        <v>08</v>
      </c>
      <c r="D6526" s="147">
        <v>20150813</v>
      </c>
      <c r="E6526" s="76" t="s">
        <v>60</v>
      </c>
      <c r="F6526" s="76" t="s">
        <v>62</v>
      </c>
      <c r="G6526" s="83">
        <v>412755</v>
      </c>
      <c r="H6526" s="84">
        <v>250.6</v>
      </c>
      <c r="I6526" s="85">
        <v>0.60709999999999997</v>
      </c>
      <c r="J6526" s="80">
        <v>7.1999999999999998E-3</v>
      </c>
      <c r="K6526" s="85">
        <v>8.4500000000000006E-2</v>
      </c>
      <c r="L6526" s="86">
        <v>2964</v>
      </c>
    </row>
    <row r="6527" spans="1:15" x14ac:dyDescent="0.3">
      <c r="A6527" s="1" t="str">
        <f>VLOOKUP(F6527,Sheet2!A:C,2,FALSE)</f>
        <v>结果页</v>
      </c>
      <c r="B6527" s="1" t="str">
        <f>VLOOKUP(E6527,[1]Sheet4!A:B,2,FALSE)</f>
        <v>API</v>
      </c>
      <c r="C6527" s="1" t="str">
        <f t="shared" si="74"/>
        <v>08</v>
      </c>
      <c r="D6527" s="147">
        <v>20150813</v>
      </c>
      <c r="E6527" s="76" t="s">
        <v>60</v>
      </c>
      <c r="F6527" s="76" t="s">
        <v>63</v>
      </c>
      <c r="G6527" s="83">
        <v>115756</v>
      </c>
      <c r="H6527" s="84">
        <v>268.51</v>
      </c>
      <c r="I6527" s="85">
        <v>2.3195999999999999</v>
      </c>
      <c r="J6527" s="80">
        <v>2.2499999999999999E-2</v>
      </c>
      <c r="K6527" s="85">
        <v>0.10290000000000001</v>
      </c>
      <c r="L6527" s="86">
        <v>2610</v>
      </c>
    </row>
    <row r="6528" spans="1:15" x14ac:dyDescent="0.3">
      <c r="A6528" s="1" t="str">
        <f>VLOOKUP(F6528,Sheet2!A:C,2,FALSE)</f>
        <v>结果页</v>
      </c>
      <c r="B6528" s="1" t="str">
        <f>VLOOKUP(E6528,[1]Sheet4!A:B,2,FALSE)</f>
        <v>API</v>
      </c>
      <c r="C6528" s="1" t="str">
        <f t="shared" si="74"/>
        <v>08</v>
      </c>
      <c r="D6528" s="147">
        <v>20150813</v>
      </c>
      <c r="E6528" s="76" t="s">
        <v>60</v>
      </c>
      <c r="F6528" s="76" t="s">
        <v>61</v>
      </c>
      <c r="G6528" s="83">
        <v>38995</v>
      </c>
      <c r="H6528" s="84">
        <v>82.46</v>
      </c>
      <c r="I6528" s="85">
        <v>2.1145999999999998</v>
      </c>
      <c r="J6528" s="80">
        <v>1.9400000000000001E-2</v>
      </c>
      <c r="K6528" s="85">
        <v>0.1089</v>
      </c>
      <c r="L6528" s="86">
        <v>757</v>
      </c>
    </row>
    <row r="6529" spans="1:12" x14ac:dyDescent="0.3">
      <c r="A6529" s="1" t="str">
        <f>VLOOKUP(F6529,Sheet2!A:C,2,FALSE)</f>
        <v>其他</v>
      </c>
      <c r="B6529" s="1" t="str">
        <f>VLOOKUP(E6529,[1]Sheet4!A:B,2,FALSE)</f>
        <v>API</v>
      </c>
      <c r="C6529" s="1" t="str">
        <f t="shared" si="74"/>
        <v>08</v>
      </c>
      <c r="D6529" s="147">
        <v>20150813</v>
      </c>
      <c r="E6529" s="76" t="s">
        <v>60</v>
      </c>
      <c r="F6529" s="76" t="s">
        <v>41</v>
      </c>
      <c r="G6529" s="83">
        <v>8359</v>
      </c>
      <c r="H6529" s="84">
        <v>2.04</v>
      </c>
      <c r="I6529" s="85">
        <v>0.24399999999999999</v>
      </c>
      <c r="J6529" s="80">
        <v>1.15E-2</v>
      </c>
      <c r="K6529" s="85">
        <v>2.1299999999999999E-2</v>
      </c>
      <c r="L6529" s="86">
        <v>96</v>
      </c>
    </row>
    <row r="6530" spans="1:12" x14ac:dyDescent="0.3">
      <c r="A6530" s="1" t="str">
        <f>VLOOKUP(F6530,Sheet2!A:C,2,FALSE)</f>
        <v>结果页</v>
      </c>
      <c r="B6530" s="1" t="str">
        <f>VLOOKUP(E6530,[1]Sheet4!A:B,2,FALSE)</f>
        <v>API</v>
      </c>
      <c r="C6530" s="1" t="str">
        <f t="shared" si="74"/>
        <v>08</v>
      </c>
      <c r="D6530" s="147">
        <v>20150813</v>
      </c>
      <c r="E6530" s="76" t="s">
        <v>74</v>
      </c>
      <c r="F6530" s="76" t="s">
        <v>61</v>
      </c>
      <c r="G6530" s="83">
        <v>1858281</v>
      </c>
      <c r="H6530" s="84">
        <v>2935.34</v>
      </c>
      <c r="I6530" s="85">
        <v>1.58</v>
      </c>
      <c r="J6530" s="80">
        <v>1.78E-2</v>
      </c>
      <c r="K6530" s="85"/>
      <c r="L6530" s="87">
        <v>33041</v>
      </c>
    </row>
    <row r="6531" spans="1:12" x14ac:dyDescent="0.3">
      <c r="A6531" s="1" t="str">
        <f>VLOOKUP(F6531,Sheet2!A:C,2,FALSE)</f>
        <v>结果页</v>
      </c>
      <c r="B6531" s="1" t="str">
        <f>VLOOKUP(E6531,[1]Sheet4!A:B,2,FALSE)</f>
        <v>API</v>
      </c>
      <c r="C6531" s="1" t="str">
        <f t="shared" si="74"/>
        <v>08</v>
      </c>
      <c r="D6531" s="147">
        <v>20150813</v>
      </c>
      <c r="E6531" s="76" t="s">
        <v>74</v>
      </c>
      <c r="F6531" s="76" t="s">
        <v>63</v>
      </c>
      <c r="G6531" s="83">
        <v>328247</v>
      </c>
      <c r="H6531" s="84">
        <v>384.12</v>
      </c>
      <c r="I6531" s="85">
        <v>1.17</v>
      </c>
      <c r="J6531" s="80">
        <v>9.4000000000000004E-3</v>
      </c>
      <c r="K6531" s="85"/>
      <c r="L6531" s="87">
        <v>3087</v>
      </c>
    </row>
    <row r="6532" spans="1:12" x14ac:dyDescent="0.3">
      <c r="A6532" s="1" t="str">
        <f>VLOOKUP(F6532,Sheet2!A:C,2,FALSE)</f>
        <v>其他</v>
      </c>
      <c r="B6532" s="1" t="str">
        <f>VLOOKUP(E6532,[1]Sheet4!A:B,2,FALSE)</f>
        <v>API</v>
      </c>
      <c r="C6532" s="1" t="str">
        <f t="shared" si="74"/>
        <v>08</v>
      </c>
      <c r="D6532" s="147">
        <v>20150813</v>
      </c>
      <c r="E6532" s="76" t="s">
        <v>74</v>
      </c>
      <c r="F6532" s="76" t="s">
        <v>41</v>
      </c>
      <c r="G6532" s="83">
        <v>79452</v>
      </c>
      <c r="H6532" s="84">
        <v>499.72</v>
      </c>
      <c r="I6532" s="85">
        <v>6.29</v>
      </c>
      <c r="J6532" s="80"/>
      <c r="K6532" s="85"/>
      <c r="L6532" s="86"/>
    </row>
    <row r="6533" spans="1:12" x14ac:dyDescent="0.3">
      <c r="A6533" s="1" t="e">
        <f>VLOOKUP(F6533,Sheet2!A:C,2,FALSE)</f>
        <v>#N/A</v>
      </c>
      <c r="B6533" s="1" t="str">
        <f>VLOOKUP(E6533,[1]Sheet4!A:B,2,FALSE)</f>
        <v>SDK</v>
      </c>
      <c r="C6533" s="1" t="str">
        <f t="shared" si="74"/>
        <v>08</v>
      </c>
      <c r="D6533" s="147">
        <v>20150813</v>
      </c>
      <c r="E6533" s="76" t="s">
        <v>64</v>
      </c>
      <c r="F6533" s="75"/>
      <c r="G6533" s="75">
        <v>78730</v>
      </c>
      <c r="H6533" s="75">
        <v>97.57</v>
      </c>
      <c r="I6533" s="75"/>
      <c r="J6533" s="80"/>
      <c r="K6533" s="85"/>
      <c r="L6533" s="86"/>
    </row>
    <row r="6534" spans="1:12" x14ac:dyDescent="0.3">
      <c r="A6534" s="1" t="str">
        <f>VLOOKUP(F6534,Sheet2!A:C,2,FALSE)</f>
        <v>充电屏保</v>
      </c>
      <c r="B6534" s="1" t="str">
        <f>VLOOKUP(E6534,[1]Sheet4!A:B,2,FALSE)</f>
        <v>SDK</v>
      </c>
      <c r="C6534" s="1" t="str">
        <f t="shared" si="74"/>
        <v>08</v>
      </c>
      <c r="D6534" s="147">
        <v>20150813</v>
      </c>
      <c r="E6534" s="76" t="s">
        <v>64</v>
      </c>
      <c r="F6534" s="75" t="s">
        <v>65</v>
      </c>
      <c r="G6534" s="75">
        <v>27753245</v>
      </c>
      <c r="H6534" s="75">
        <v>18886.2</v>
      </c>
      <c r="I6534" s="75"/>
      <c r="J6534" s="80"/>
      <c r="K6534" s="85"/>
      <c r="L6534" s="86"/>
    </row>
    <row r="6535" spans="1:12" x14ac:dyDescent="0.3">
      <c r="A6535" s="1" t="str">
        <f>VLOOKUP(F6535,Sheet2!A:C,2,FALSE)</f>
        <v>天气</v>
      </c>
      <c r="B6535" s="1" t="str">
        <f>VLOOKUP(E6535,[1]Sheet4!A:B,2,FALSE)</f>
        <v>SDK</v>
      </c>
      <c r="C6535" s="1" t="str">
        <f t="shared" si="74"/>
        <v>08</v>
      </c>
      <c r="D6535" s="147">
        <v>20150813</v>
      </c>
      <c r="E6535" s="76" t="s">
        <v>64</v>
      </c>
      <c r="F6535" s="75" t="s">
        <v>112</v>
      </c>
      <c r="G6535" s="75">
        <v>4</v>
      </c>
      <c r="H6535" s="75">
        <v>0.06</v>
      </c>
      <c r="I6535" s="75"/>
      <c r="J6535" s="80"/>
      <c r="K6535" s="85"/>
      <c r="L6535" s="86"/>
    </row>
    <row r="6536" spans="1:12" x14ac:dyDescent="0.3">
      <c r="A6536" s="1" t="str">
        <f>VLOOKUP(F6536,Sheet2!A:C,2,FALSE)</f>
        <v>结果页</v>
      </c>
      <c r="B6536" s="1" t="str">
        <f>VLOOKUP(E6536,[1]Sheet4!A:B,2,FALSE)</f>
        <v>SDK</v>
      </c>
      <c r="C6536" s="1" t="str">
        <f t="shared" si="74"/>
        <v>08</v>
      </c>
      <c r="D6536" s="147">
        <v>20150813</v>
      </c>
      <c r="E6536" s="76" t="s">
        <v>64</v>
      </c>
      <c r="F6536" s="75" t="s">
        <v>61</v>
      </c>
      <c r="G6536" s="75">
        <v>6007619</v>
      </c>
      <c r="H6536" s="75">
        <v>6131.73</v>
      </c>
      <c r="I6536" s="75"/>
      <c r="J6536" s="80"/>
      <c r="K6536" s="85"/>
      <c r="L6536" s="86"/>
    </row>
    <row r="6537" spans="1:12" x14ac:dyDescent="0.3">
      <c r="A6537" s="1" t="str">
        <f>VLOOKUP(F6537,Sheet2!A:C,2,FALSE)</f>
        <v>其他</v>
      </c>
      <c r="B6537" s="1" t="str">
        <f>VLOOKUP(E6537,[1]Sheet4!A:B,2,FALSE)</f>
        <v>SDK</v>
      </c>
      <c r="C6537" s="1" t="str">
        <f t="shared" si="74"/>
        <v>08</v>
      </c>
      <c r="D6537" s="147">
        <v>20150813</v>
      </c>
      <c r="E6537" s="76" t="s">
        <v>64</v>
      </c>
      <c r="F6537" s="75" t="s">
        <v>55</v>
      </c>
      <c r="G6537" s="75">
        <v>5346066</v>
      </c>
      <c r="H6537" s="75">
        <v>4445.1099999999997</v>
      </c>
      <c r="I6537" s="75"/>
      <c r="J6537" s="80"/>
      <c r="K6537" s="85"/>
      <c r="L6537" s="86"/>
    </row>
    <row r="6538" spans="1:12" x14ac:dyDescent="0.3">
      <c r="A6538" s="1" t="str">
        <f>VLOOKUP(F6538,Sheet2!A:C,2,FALSE)</f>
        <v>其他</v>
      </c>
      <c r="B6538" s="1" t="str">
        <f>VLOOKUP(E6538,[1]Sheet4!A:B,2,FALSE)</f>
        <v>SDK</v>
      </c>
      <c r="C6538" s="1" t="str">
        <f t="shared" si="74"/>
        <v>08</v>
      </c>
      <c r="D6538" s="147">
        <v>20150813</v>
      </c>
      <c r="E6538" s="76" t="s">
        <v>64</v>
      </c>
      <c r="F6538" s="75" t="s">
        <v>91</v>
      </c>
      <c r="G6538" s="75">
        <v>267456</v>
      </c>
      <c r="H6538" s="75">
        <v>428.73</v>
      </c>
      <c r="I6538" s="75"/>
      <c r="J6538" s="80"/>
      <c r="K6538" s="85"/>
      <c r="L6538" s="86"/>
    </row>
    <row r="6539" spans="1:12" x14ac:dyDescent="0.3">
      <c r="A6539" s="1" t="str">
        <f>VLOOKUP(F6539,Sheet2!A:C,2,FALSE)</f>
        <v>其他</v>
      </c>
      <c r="B6539" s="1" t="str">
        <f>VLOOKUP(E6539,[1]Sheet4!A:B,2,FALSE)</f>
        <v>SDK</v>
      </c>
      <c r="C6539" s="1" t="str">
        <f t="shared" si="74"/>
        <v>08</v>
      </c>
      <c r="D6539" s="147">
        <v>20150813</v>
      </c>
      <c r="E6539" s="76" t="s">
        <v>64</v>
      </c>
      <c r="F6539" s="75" t="s">
        <v>75</v>
      </c>
      <c r="G6539" s="75">
        <v>141448</v>
      </c>
      <c r="H6539" s="75">
        <v>1900.76</v>
      </c>
      <c r="I6539" s="75"/>
      <c r="J6539" s="80"/>
      <c r="K6539" s="85"/>
      <c r="L6539" s="86"/>
    </row>
    <row r="6540" spans="1:12" x14ac:dyDescent="0.3">
      <c r="A6540" s="1" t="str">
        <f>VLOOKUP(F6540,Sheet2!A:C,2,FALSE)</f>
        <v>天气</v>
      </c>
      <c r="B6540" s="1" t="str">
        <f>VLOOKUP(E6540,[1]Sheet4!A:B,2,FALSE)</f>
        <v>SDK</v>
      </c>
      <c r="C6540" s="1" t="str">
        <f t="shared" si="74"/>
        <v>08</v>
      </c>
      <c r="D6540" s="147">
        <v>20150813</v>
      </c>
      <c r="E6540" s="76" t="s">
        <v>64</v>
      </c>
      <c r="F6540" s="75" t="s">
        <v>107</v>
      </c>
      <c r="G6540" s="75">
        <v>1226755</v>
      </c>
      <c r="H6540" s="75">
        <v>4105.8100000000004</v>
      </c>
      <c r="I6540" s="75"/>
      <c r="J6540" s="80"/>
      <c r="K6540" s="85"/>
      <c r="L6540" s="86"/>
    </row>
    <row r="6541" spans="1:12" x14ac:dyDescent="0.3">
      <c r="A6541" s="1" t="str">
        <f>VLOOKUP(F6541,Sheet2!A:C,2,FALSE)</f>
        <v>其他</v>
      </c>
      <c r="B6541" s="1" t="str">
        <f>VLOOKUP(E6541,[1]Sheet4!A:B,2,FALSE)</f>
        <v>SDK</v>
      </c>
      <c r="C6541" s="1" t="str">
        <f t="shared" si="74"/>
        <v>08</v>
      </c>
      <c r="D6541" s="147">
        <v>20150813</v>
      </c>
      <c r="E6541" s="76" t="s">
        <v>64</v>
      </c>
      <c r="F6541" s="75" t="s">
        <v>70</v>
      </c>
      <c r="G6541" s="75">
        <v>2988416</v>
      </c>
      <c r="H6541" s="75">
        <v>1196.69</v>
      </c>
      <c r="I6541" s="75"/>
      <c r="J6541" s="80"/>
      <c r="K6541" s="85"/>
      <c r="L6541" s="86"/>
    </row>
    <row r="6542" spans="1:12" x14ac:dyDescent="0.3">
      <c r="A6542" s="1" t="str">
        <f>VLOOKUP(F6542,Sheet2!A:C,2,FALSE)</f>
        <v>Applock</v>
      </c>
      <c r="B6542" s="1" t="str">
        <f>VLOOKUP(E6542,[1]Sheet4!A:B,2,FALSE)</f>
        <v>SDK</v>
      </c>
      <c r="C6542" s="1" t="str">
        <f t="shared" si="74"/>
        <v>08</v>
      </c>
      <c r="D6542" s="147">
        <v>20150813</v>
      </c>
      <c r="E6542" s="76" t="s">
        <v>64</v>
      </c>
      <c r="F6542" s="75" t="s">
        <v>71</v>
      </c>
      <c r="G6542" s="75">
        <v>452094209</v>
      </c>
      <c r="H6542" s="75">
        <v>245582.26</v>
      </c>
      <c r="I6542" s="75"/>
      <c r="J6542" s="80"/>
      <c r="K6542" s="85"/>
      <c r="L6542" s="86"/>
    </row>
    <row r="6543" spans="1:12" x14ac:dyDescent="0.3">
      <c r="A6543" s="1" t="str">
        <f>VLOOKUP(F6543,Sheet2!A:C,2,FALSE)</f>
        <v>充电屏保</v>
      </c>
      <c r="B6543" s="1" t="str">
        <f>VLOOKUP(E6543,[1]Sheet4!A:B,2,FALSE)</f>
        <v>SDK</v>
      </c>
      <c r="C6543" s="1" t="str">
        <f t="shared" si="74"/>
        <v>08</v>
      </c>
      <c r="D6543" s="147">
        <v>20150813</v>
      </c>
      <c r="E6543" s="76" t="s">
        <v>64</v>
      </c>
      <c r="F6543" s="75" t="s">
        <v>72</v>
      </c>
      <c r="G6543" s="75">
        <v>56040882</v>
      </c>
      <c r="H6543" s="75">
        <v>22050.080000000002</v>
      </c>
      <c r="I6543" s="75"/>
      <c r="J6543" s="80"/>
      <c r="K6543" s="85"/>
      <c r="L6543" s="86"/>
    </row>
    <row r="6544" spans="1:12" x14ac:dyDescent="0.3">
      <c r="A6544" s="1" t="str">
        <f>VLOOKUP(F6544,Sheet2!A:C,2,FALSE)</f>
        <v>天气</v>
      </c>
      <c r="B6544" s="1" t="str">
        <f>VLOOKUP(E6544,[1]Sheet4!A:B,2,FALSE)</f>
        <v>SDK</v>
      </c>
      <c r="C6544" s="1" t="str">
        <f t="shared" si="74"/>
        <v>08</v>
      </c>
      <c r="D6544" s="147">
        <v>20150813</v>
      </c>
      <c r="E6544" s="76" t="s">
        <v>64</v>
      </c>
      <c r="F6544" s="75" t="s">
        <v>109</v>
      </c>
      <c r="G6544" s="75">
        <v>104012</v>
      </c>
      <c r="H6544" s="75">
        <v>190.84</v>
      </c>
      <c r="I6544" s="75"/>
      <c r="J6544" s="80"/>
      <c r="K6544" s="85"/>
      <c r="L6544" s="86"/>
    </row>
    <row r="6545" spans="1:12" x14ac:dyDescent="0.3">
      <c r="A6545" s="1" t="str">
        <f>VLOOKUP(F6545,Sheet2!A:C,2,FALSE)</f>
        <v>结果页</v>
      </c>
      <c r="B6545" s="1" t="str">
        <f>VLOOKUP(E6545,[1]Sheet4!A:B,2,FALSE)</f>
        <v>SDK</v>
      </c>
      <c r="C6545" s="1" t="str">
        <f t="shared" si="74"/>
        <v>08</v>
      </c>
      <c r="D6545" s="147">
        <v>20150813</v>
      </c>
      <c r="E6545" s="76" t="s">
        <v>64</v>
      </c>
      <c r="F6545" s="75" t="s">
        <v>63</v>
      </c>
      <c r="G6545" s="75">
        <v>16935512</v>
      </c>
      <c r="H6545" s="75">
        <v>38863.910000000003</v>
      </c>
      <c r="I6545" s="75"/>
      <c r="J6545" s="80"/>
      <c r="K6545" s="85"/>
      <c r="L6545" s="86"/>
    </row>
    <row r="6546" spans="1:12" x14ac:dyDescent="0.3">
      <c r="A6546" s="1" t="str">
        <f>VLOOKUP(F6546,Sheet2!A:C,2,FALSE)</f>
        <v>Applock</v>
      </c>
      <c r="B6546" s="1" t="str">
        <f>VLOOKUP(E6546,[1]Sheet4!A:B,2,FALSE)</f>
        <v>SDK</v>
      </c>
      <c r="C6546" s="1" t="str">
        <f t="shared" si="74"/>
        <v>08</v>
      </c>
      <c r="D6546" s="147">
        <v>20150813</v>
      </c>
      <c r="E6546" s="76" t="s">
        <v>64</v>
      </c>
      <c r="F6546" s="75" t="s">
        <v>66</v>
      </c>
      <c r="G6546" s="75">
        <v>172556827</v>
      </c>
      <c r="H6546" s="75">
        <v>47482.09</v>
      </c>
      <c r="I6546" s="75"/>
      <c r="J6546" s="80"/>
      <c r="K6546" s="85"/>
      <c r="L6546" s="86"/>
    </row>
    <row r="6547" spans="1:12" x14ac:dyDescent="0.3">
      <c r="A6547" s="1" t="str">
        <f>VLOOKUP(F6547,Sheet2!A:C,2,FALSE)</f>
        <v>其他</v>
      </c>
      <c r="B6547" s="1" t="str">
        <f>VLOOKUP(E6547,[1]Sheet4!A:B,2,FALSE)</f>
        <v>SDK</v>
      </c>
      <c r="C6547" s="1" t="str">
        <f t="shared" si="74"/>
        <v>08</v>
      </c>
      <c r="D6547" s="147">
        <v>20150813</v>
      </c>
      <c r="E6547" s="76" t="s">
        <v>64</v>
      </c>
      <c r="F6547" s="75" t="s">
        <v>76</v>
      </c>
      <c r="G6547" s="75">
        <v>272850</v>
      </c>
      <c r="H6547" s="75">
        <v>626.48</v>
      </c>
      <c r="I6547" s="75"/>
      <c r="J6547" s="80"/>
      <c r="K6547" s="85"/>
      <c r="L6547" s="86"/>
    </row>
    <row r="6548" spans="1:12" x14ac:dyDescent="0.3">
      <c r="A6548" s="1" t="str">
        <f>VLOOKUP(F6548,Sheet2!A:C,2,FALSE)</f>
        <v>充电屏保</v>
      </c>
      <c r="B6548" s="1" t="str">
        <f>VLOOKUP(E6548,[1]Sheet4!A:B,2,FALSE)</f>
        <v>SDK</v>
      </c>
      <c r="C6548" s="1" t="str">
        <f t="shared" si="74"/>
        <v>08</v>
      </c>
      <c r="D6548" s="147">
        <v>20150813</v>
      </c>
      <c r="E6548" s="76" t="s">
        <v>64</v>
      </c>
      <c r="F6548" s="75" t="s">
        <v>67</v>
      </c>
      <c r="G6548" s="75">
        <v>503765817</v>
      </c>
      <c r="H6548" s="75">
        <v>137675.23000000001</v>
      </c>
      <c r="I6548" s="75"/>
      <c r="J6548" s="80"/>
      <c r="K6548" s="85"/>
      <c r="L6548" s="86"/>
    </row>
    <row r="6549" spans="1:12" x14ac:dyDescent="0.3">
      <c r="A6549" s="1" t="str">
        <f>VLOOKUP(F6549,Sheet2!A:C,2,FALSE)</f>
        <v>其他</v>
      </c>
      <c r="B6549" s="1" t="str">
        <f>VLOOKUP(E6549,[1]Sheet4!A:B,2,FALSE)</f>
        <v>SDK</v>
      </c>
      <c r="C6549" s="1" t="str">
        <f t="shared" si="74"/>
        <v>08</v>
      </c>
      <c r="D6549" s="147">
        <v>20150813</v>
      </c>
      <c r="E6549" s="76" t="s">
        <v>64</v>
      </c>
      <c r="F6549" s="75" t="s">
        <v>68</v>
      </c>
      <c r="G6549" s="75">
        <v>553345</v>
      </c>
      <c r="H6549" s="75">
        <v>887.89</v>
      </c>
      <c r="I6549" s="75"/>
      <c r="J6549" s="80"/>
      <c r="K6549" s="85"/>
      <c r="L6549" s="86"/>
    </row>
    <row r="6550" spans="1:12" x14ac:dyDescent="0.3">
      <c r="A6550" s="1" t="str">
        <f>VLOOKUP(F6550,Sheet2!A:C,2,FALSE)</f>
        <v>天气</v>
      </c>
      <c r="B6550" s="1" t="str">
        <f>VLOOKUP(E6550,[1]Sheet4!A:B,2,FALSE)</f>
        <v>SDK</v>
      </c>
      <c r="C6550" s="1" t="str">
        <f t="shared" si="74"/>
        <v>08</v>
      </c>
      <c r="D6550" s="147">
        <v>20150813</v>
      </c>
      <c r="E6550" s="76" t="s">
        <v>64</v>
      </c>
      <c r="F6550" s="75" t="s">
        <v>111</v>
      </c>
      <c r="G6550" s="75">
        <v>800</v>
      </c>
      <c r="H6550" s="75">
        <v>2.23</v>
      </c>
      <c r="I6550" s="75"/>
      <c r="J6550" s="80"/>
      <c r="K6550" s="85"/>
      <c r="L6550" s="86"/>
    </row>
    <row r="6551" spans="1:12" x14ac:dyDescent="0.3">
      <c r="A6551" s="1" t="str">
        <f>VLOOKUP(F6551,Sheet2!A:C,2,FALSE)</f>
        <v>其他</v>
      </c>
      <c r="B6551" s="1" t="str">
        <f>VLOOKUP(E6551,[1]Sheet4!A:B,2,FALSE)</f>
        <v>SDK</v>
      </c>
      <c r="C6551" s="1" t="str">
        <f t="shared" si="74"/>
        <v>08</v>
      </c>
      <c r="D6551" s="147">
        <v>20150813</v>
      </c>
      <c r="E6551" s="76" t="s">
        <v>64</v>
      </c>
      <c r="F6551" s="75" t="s">
        <v>110</v>
      </c>
      <c r="G6551" s="75">
        <v>12</v>
      </c>
      <c r="H6551" s="75">
        <v>0.08</v>
      </c>
      <c r="I6551" s="75"/>
      <c r="J6551" s="80"/>
      <c r="K6551" s="85"/>
      <c r="L6551" s="86"/>
    </row>
    <row r="6552" spans="1:12" x14ac:dyDescent="0.3">
      <c r="A6552" s="1" t="str">
        <f>VLOOKUP(F6552,Sheet2!A:C,2,FALSE)</f>
        <v>其他</v>
      </c>
      <c r="B6552" s="1" t="str">
        <f>VLOOKUP(E6552,[1]Sheet4!A:B,2,FALSE)</f>
        <v>SDK</v>
      </c>
      <c r="C6552" s="1" t="str">
        <f t="shared" si="74"/>
        <v>08</v>
      </c>
      <c r="D6552" s="147">
        <v>20150813</v>
      </c>
      <c r="E6552" s="76" t="s">
        <v>64</v>
      </c>
      <c r="F6552" s="75" t="s">
        <v>69</v>
      </c>
      <c r="G6552" s="75">
        <v>461870</v>
      </c>
      <c r="H6552" s="75">
        <v>2344.12</v>
      </c>
      <c r="I6552" s="75"/>
      <c r="J6552" s="80"/>
      <c r="K6552" s="85"/>
      <c r="L6552" s="86"/>
    </row>
    <row r="6553" spans="1:12" x14ac:dyDescent="0.3">
      <c r="A6553" s="1" t="str">
        <f>VLOOKUP(F6553,Sheet2!A:C,2,FALSE)</f>
        <v>结果页</v>
      </c>
      <c r="B6553" s="1" t="str">
        <f>VLOOKUP(E6553,[1]Sheet4!A:B,2,FALSE)</f>
        <v>SDK</v>
      </c>
      <c r="C6553" s="1" t="str">
        <f t="shared" si="74"/>
        <v>08</v>
      </c>
      <c r="D6553" s="147">
        <v>20150813</v>
      </c>
      <c r="E6553" s="76" t="s">
        <v>64</v>
      </c>
      <c r="F6553" s="75" t="s">
        <v>62</v>
      </c>
      <c r="G6553" s="78">
        <v>30846165</v>
      </c>
      <c r="H6553" s="82">
        <v>47975.95</v>
      </c>
      <c r="I6553" s="75"/>
      <c r="J6553" s="80"/>
      <c r="K6553" s="85"/>
      <c r="L6553" s="86"/>
    </row>
    <row r="6554" spans="1:12" x14ac:dyDescent="0.3">
      <c r="A6554" s="1" t="str">
        <f>VLOOKUP(F6554,Sheet2!A:C,2,FALSE)</f>
        <v>其他</v>
      </c>
      <c r="B6554" s="1" t="str">
        <f>VLOOKUP(E6554,[1]Sheet4!A:B,2,FALSE)</f>
        <v>SDK</v>
      </c>
      <c r="C6554" s="1" t="str">
        <f t="shared" si="74"/>
        <v>08</v>
      </c>
      <c r="D6554" s="147">
        <v>20150813</v>
      </c>
      <c r="E6554" s="76" t="s">
        <v>64</v>
      </c>
      <c r="F6554" s="75" t="s">
        <v>73</v>
      </c>
      <c r="G6554" s="75">
        <v>285000</v>
      </c>
      <c r="H6554" s="75">
        <v>208.35</v>
      </c>
      <c r="I6554" s="75"/>
      <c r="J6554" s="80"/>
      <c r="K6554" s="85"/>
      <c r="L6554" s="86"/>
    </row>
    <row r="6555" spans="1:12" x14ac:dyDescent="0.3">
      <c r="A6555" s="1" t="str">
        <f>VLOOKUP(F6555,Sheet2!A:C,2,FALSE)</f>
        <v>其他</v>
      </c>
      <c r="B6555" s="1" t="str">
        <f>VLOOKUP(E6555,[1]Sheet4!A:B,2,FALSE)</f>
        <v>SDK</v>
      </c>
      <c r="C6555" s="1" t="str">
        <f t="shared" si="74"/>
        <v>08</v>
      </c>
      <c r="D6555" s="147">
        <v>20150813</v>
      </c>
      <c r="E6555" s="76" t="s">
        <v>64</v>
      </c>
      <c r="F6555" s="75" t="s">
        <v>41</v>
      </c>
      <c r="G6555" s="75">
        <v>31554299</v>
      </c>
      <c r="H6555" s="75">
        <v>6730.78</v>
      </c>
      <c r="I6555" s="75"/>
      <c r="J6555" s="80"/>
      <c r="K6555" s="85"/>
      <c r="L6555" s="86"/>
    </row>
    <row r="6556" spans="1:12" x14ac:dyDescent="0.3">
      <c r="A6556" s="1" t="str">
        <f>VLOOKUP(F6556,Sheet2!A:C,2,FALSE)</f>
        <v>其他</v>
      </c>
      <c r="B6556" s="1" t="str">
        <f>VLOOKUP(E6556,[1]Sheet4!A:B,2,FALSE)</f>
        <v>SDK</v>
      </c>
      <c r="C6556" s="1" t="str">
        <f t="shared" si="74"/>
        <v>08</v>
      </c>
      <c r="D6556" s="147">
        <v>20150813</v>
      </c>
      <c r="E6556" s="76" t="s">
        <v>64</v>
      </c>
      <c r="F6556" s="75" t="s">
        <v>59</v>
      </c>
      <c r="G6556" s="75">
        <v>9181231</v>
      </c>
      <c r="H6556" s="75">
        <v>2774.09</v>
      </c>
      <c r="I6556" s="75"/>
      <c r="J6556" s="80"/>
      <c r="K6556" s="85"/>
      <c r="L6556" s="86"/>
    </row>
    <row r="6557" spans="1:12" x14ac:dyDescent="0.3">
      <c r="A6557" s="1" t="e">
        <f>VLOOKUP(F6557,Sheet2!A:C,2,FALSE)</f>
        <v>#N/A</v>
      </c>
      <c r="B6557" s="1" t="str">
        <f>VLOOKUP(E6557,[1]Sheet4!A:B,2,FALSE)</f>
        <v>SDK</v>
      </c>
      <c r="C6557" s="1" t="str">
        <f t="shared" si="74"/>
        <v>08</v>
      </c>
      <c r="D6557" s="147">
        <v>20150813</v>
      </c>
      <c r="E6557" s="76" t="s">
        <v>64</v>
      </c>
      <c r="F6557" s="75" t="s">
        <v>145</v>
      </c>
      <c r="G6557" s="75">
        <v>1121</v>
      </c>
      <c r="H6557" s="75">
        <v>0.56999999999999995</v>
      </c>
      <c r="I6557" s="75"/>
      <c r="J6557" s="80"/>
      <c r="K6557" s="85"/>
      <c r="L6557" s="86"/>
    </row>
    <row r="6558" spans="1:12" x14ac:dyDescent="0.3">
      <c r="A6558" s="1" t="e">
        <f>VLOOKUP(F6558,Sheet2!A:C,2,FALSE)</f>
        <v>#N/A</v>
      </c>
      <c r="B6558" s="1" t="str">
        <f>VLOOKUP(E6558,[1]Sheet4!A:B,2,FALSE)</f>
        <v>SDK</v>
      </c>
      <c r="C6558" s="1" t="str">
        <f>RIGHT(LEFT(D6558,6),2)</f>
        <v>08</v>
      </c>
      <c r="D6558" s="147">
        <v>20150813</v>
      </c>
      <c r="E6558" s="76" t="s">
        <v>64</v>
      </c>
      <c r="F6558" s="75" t="s">
        <v>144</v>
      </c>
      <c r="G6558" s="75">
        <v>79481</v>
      </c>
      <c r="H6558" s="75">
        <v>62.35</v>
      </c>
      <c r="I6558" s="75"/>
      <c r="J6558" s="80"/>
      <c r="K6558" s="85"/>
      <c r="L6558" s="86"/>
    </row>
    <row r="6559" spans="1:12" x14ac:dyDescent="0.3">
      <c r="A6559" s="1" t="str">
        <f>VLOOKUP(F6559,Sheet2!A:C,2,FALSE)</f>
        <v>结果页</v>
      </c>
      <c r="B6559" s="1" t="str">
        <f>VLOOKUP(E6559,[1]Sheet4!A:B,2,FALSE)</f>
        <v>API</v>
      </c>
      <c r="C6559" s="1" t="str">
        <f t="shared" ref="C6559:C6598" si="75">RIGHT(LEFT(D6559,6),2)</f>
        <v>08</v>
      </c>
      <c r="D6559" s="147">
        <v>20150814</v>
      </c>
      <c r="E6559" s="76" t="s">
        <v>93</v>
      </c>
      <c r="F6559" s="76" t="s">
        <v>61</v>
      </c>
      <c r="G6559" s="78">
        <v>59637</v>
      </c>
      <c r="H6559" s="82">
        <v>88.08</v>
      </c>
      <c r="I6559" s="85">
        <v>1.4769000000000001</v>
      </c>
      <c r="J6559" s="80">
        <v>1.4200000000000001E-2</v>
      </c>
      <c r="K6559" s="85">
        <v>0.10440000000000001</v>
      </c>
      <c r="L6559" s="81">
        <v>844</v>
      </c>
    </row>
    <row r="6560" spans="1:12" x14ac:dyDescent="0.3">
      <c r="A6560" s="1" t="str">
        <f>VLOOKUP(F6560,Sheet2!A:C,2,FALSE)</f>
        <v>结果页</v>
      </c>
      <c r="B6560" s="1" t="str">
        <f>VLOOKUP(E6560,[1]Sheet4!A:B,2,FALSE)</f>
        <v>API</v>
      </c>
      <c r="C6560" s="1" t="str">
        <f t="shared" si="75"/>
        <v>08</v>
      </c>
      <c r="D6560" s="147">
        <v>20150814</v>
      </c>
      <c r="E6560" s="76" t="s">
        <v>93</v>
      </c>
      <c r="F6560" s="76" t="s">
        <v>62</v>
      </c>
      <c r="G6560" s="78">
        <v>506362</v>
      </c>
      <c r="H6560" s="82">
        <v>297.14999999999998</v>
      </c>
      <c r="I6560" s="85">
        <v>0.58679999999999999</v>
      </c>
      <c r="J6560" s="80">
        <v>7.7999999999999996E-3</v>
      </c>
      <c r="K6560" s="85">
        <v>7.5200000000000003E-2</v>
      </c>
      <c r="L6560" s="81">
        <v>3953</v>
      </c>
    </row>
    <row r="6561" spans="1:12" x14ac:dyDescent="0.3">
      <c r="A6561" s="1" t="str">
        <f>VLOOKUP(F6561,Sheet2!A:C,2,FALSE)</f>
        <v>结果页</v>
      </c>
      <c r="B6561" s="1" t="str">
        <f>VLOOKUP(E6561,[1]Sheet4!A:B,2,FALSE)</f>
        <v>API</v>
      </c>
      <c r="C6561" s="1" t="str">
        <f t="shared" si="75"/>
        <v>08</v>
      </c>
      <c r="D6561" s="147">
        <v>20150814</v>
      </c>
      <c r="E6561" s="76" t="s">
        <v>93</v>
      </c>
      <c r="F6561" s="76" t="s">
        <v>63</v>
      </c>
      <c r="G6561" s="78">
        <v>138997</v>
      </c>
      <c r="H6561" s="82">
        <v>307.52</v>
      </c>
      <c r="I6561" s="85">
        <v>2.2124000000000001</v>
      </c>
      <c r="J6561" s="80">
        <v>2.35E-2</v>
      </c>
      <c r="K6561" s="85">
        <v>9.4E-2</v>
      </c>
      <c r="L6561" s="81">
        <v>3270</v>
      </c>
    </row>
    <row r="6562" spans="1:12" x14ac:dyDescent="0.3">
      <c r="A6562" s="1" t="str">
        <f>VLOOKUP(F6562,Sheet2!A:C,2,FALSE)</f>
        <v>其他</v>
      </c>
      <c r="B6562" s="1" t="str">
        <f>VLOOKUP(E6562,[1]Sheet4!A:B,2,FALSE)</f>
        <v>API</v>
      </c>
      <c r="C6562" s="1" t="str">
        <f t="shared" si="75"/>
        <v>08</v>
      </c>
      <c r="D6562" s="147">
        <v>20150814</v>
      </c>
      <c r="E6562" s="76" t="s">
        <v>93</v>
      </c>
      <c r="F6562" s="76" t="s">
        <v>41</v>
      </c>
      <c r="G6562" s="78">
        <v>8477</v>
      </c>
      <c r="H6562" s="82">
        <v>3</v>
      </c>
      <c r="I6562" s="85">
        <v>0.35389999999999999</v>
      </c>
      <c r="J6562" s="80">
        <v>1.2200000000000001E-2</v>
      </c>
      <c r="K6562" s="85">
        <v>2.9100000000000001E-2</v>
      </c>
      <c r="L6562" s="81">
        <v>103</v>
      </c>
    </row>
    <row r="6563" spans="1:12" x14ac:dyDescent="0.3">
      <c r="A6563" s="1" t="str">
        <f>VLOOKUP(F6563,Sheet2!A:C,2,FALSE)</f>
        <v>充电屏保</v>
      </c>
      <c r="B6563" s="1" t="str">
        <f>VLOOKUP(E6563,[1]Sheet4!A:B,2,FALSE)</f>
        <v>SDK</v>
      </c>
      <c r="C6563" s="1" t="str">
        <f t="shared" si="75"/>
        <v>08</v>
      </c>
      <c r="D6563" s="147">
        <v>20150814</v>
      </c>
      <c r="E6563" s="76" t="s">
        <v>64</v>
      </c>
      <c r="F6563" s="76" t="s">
        <v>65</v>
      </c>
      <c r="G6563" s="78">
        <v>28015168</v>
      </c>
      <c r="H6563" s="82">
        <v>20171.360219001701</v>
      </c>
      <c r="I6563" s="85">
        <v>0.72</v>
      </c>
      <c r="J6563" s="80">
        <v>9.4000000000000004E-3</v>
      </c>
      <c r="K6563" s="85">
        <v>7.6499999999999999E-2</v>
      </c>
      <c r="L6563" s="81">
        <v>263802</v>
      </c>
    </row>
    <row r="6564" spans="1:12" x14ac:dyDescent="0.3">
      <c r="A6564" s="1" t="str">
        <f>VLOOKUP(F6564,Sheet2!A:C,2,FALSE)</f>
        <v>结果页</v>
      </c>
      <c r="B6564" s="1" t="str">
        <f>VLOOKUP(E6564,[1]Sheet4!A:B,2,FALSE)</f>
        <v>SDK</v>
      </c>
      <c r="C6564" s="1" t="str">
        <f t="shared" si="75"/>
        <v>08</v>
      </c>
      <c r="D6564" s="147">
        <v>20150814</v>
      </c>
      <c r="E6564" s="76" t="s">
        <v>64</v>
      </c>
      <c r="F6564" s="76" t="s">
        <v>61</v>
      </c>
      <c r="G6564" s="78">
        <v>6171236</v>
      </c>
      <c r="H6564" s="82">
        <v>6306.0700471401196</v>
      </c>
      <c r="I6564" s="85">
        <v>1.0218</v>
      </c>
      <c r="J6564" s="80">
        <v>1.32E-2</v>
      </c>
      <c r="K6564" s="85">
        <v>7.7499999999999999E-2</v>
      </c>
      <c r="L6564" s="81">
        <v>81389</v>
      </c>
    </row>
    <row r="6565" spans="1:12" x14ac:dyDescent="0.3">
      <c r="A6565" s="1" t="str">
        <f>VLOOKUP(F6565,Sheet2!A:C,2,FALSE)</f>
        <v>其他</v>
      </c>
      <c r="B6565" s="1" t="str">
        <f>VLOOKUP(E6565,[1]Sheet4!A:B,2,FALSE)</f>
        <v>SDK</v>
      </c>
      <c r="C6565" s="1" t="str">
        <f t="shared" si="75"/>
        <v>08</v>
      </c>
      <c r="D6565" s="147">
        <v>20150814</v>
      </c>
      <c r="E6565" s="76" t="s">
        <v>64</v>
      </c>
      <c r="F6565" s="76" t="s">
        <v>55</v>
      </c>
      <c r="G6565" s="78">
        <v>5635652</v>
      </c>
      <c r="H6565" s="82">
        <v>4529.4798792302599</v>
      </c>
      <c r="I6565" s="85">
        <v>0.80369999999999997</v>
      </c>
      <c r="J6565" s="80">
        <v>1.21E-2</v>
      </c>
      <c r="K6565" s="85">
        <v>6.6299999999999998E-2</v>
      </c>
      <c r="L6565" s="81">
        <v>68355</v>
      </c>
    </row>
    <row r="6566" spans="1:12" x14ac:dyDescent="0.3">
      <c r="A6566" s="1" t="str">
        <f>VLOOKUP(F6566,Sheet2!A:C,2,FALSE)</f>
        <v>天气</v>
      </c>
      <c r="B6566" s="1" t="str">
        <f>VLOOKUP(E6566,[1]Sheet4!A:B,2,FALSE)</f>
        <v>SDK</v>
      </c>
      <c r="C6566" s="1" t="str">
        <f t="shared" si="75"/>
        <v>08</v>
      </c>
      <c r="D6566" s="147">
        <v>20150814</v>
      </c>
      <c r="E6566" s="76" t="s">
        <v>64</v>
      </c>
      <c r="F6566" s="76" t="s">
        <v>112</v>
      </c>
      <c r="G6566" s="78"/>
      <c r="H6566" s="82"/>
      <c r="I6566" s="85" t="s">
        <v>146</v>
      </c>
      <c r="J6566" s="80" t="s">
        <v>146</v>
      </c>
      <c r="K6566" s="85" t="s">
        <v>143</v>
      </c>
      <c r="L6566" s="81"/>
    </row>
    <row r="6567" spans="1:12" x14ac:dyDescent="0.3">
      <c r="A6567" s="1" t="str">
        <f>VLOOKUP(F6567,Sheet2!A:C,2,FALSE)</f>
        <v>其他</v>
      </c>
      <c r="B6567" s="1" t="str">
        <f>VLOOKUP(E6567,[1]Sheet4!A:B,2,FALSE)</f>
        <v>SDK</v>
      </c>
      <c r="C6567" s="1" t="str">
        <f t="shared" si="75"/>
        <v>08</v>
      </c>
      <c r="D6567" s="147">
        <v>20150814</v>
      </c>
      <c r="E6567" s="76" t="s">
        <v>64</v>
      </c>
      <c r="F6567" s="76" t="s">
        <v>91</v>
      </c>
      <c r="G6567" s="78">
        <v>273731</v>
      </c>
      <c r="H6567" s="82">
        <v>456.95999145507801</v>
      </c>
      <c r="I6567" s="85">
        <v>1.6694</v>
      </c>
      <c r="J6567" s="80">
        <v>3.5400000000000001E-2</v>
      </c>
      <c r="K6567" s="85">
        <v>4.7199999999999999E-2</v>
      </c>
      <c r="L6567" s="81">
        <v>9682</v>
      </c>
    </row>
    <row r="6568" spans="1:12" x14ac:dyDescent="0.3">
      <c r="A6568" s="1" t="str">
        <f>VLOOKUP(F6568,Sheet2!A:C,2,FALSE)</f>
        <v>其他</v>
      </c>
      <c r="B6568" s="1" t="str">
        <f>VLOOKUP(E6568,[1]Sheet4!A:B,2,FALSE)</f>
        <v>SDK</v>
      </c>
      <c r="C6568" s="1" t="str">
        <f t="shared" si="75"/>
        <v>08</v>
      </c>
      <c r="D6568" s="147">
        <v>20150814</v>
      </c>
      <c r="E6568" s="76" t="s">
        <v>64</v>
      </c>
      <c r="F6568" s="76" t="s">
        <v>75</v>
      </c>
      <c r="G6568" s="78">
        <v>136967</v>
      </c>
      <c r="H6568" s="82">
        <v>1572.7199911121199</v>
      </c>
      <c r="I6568" s="85">
        <v>11.4825</v>
      </c>
      <c r="J6568" s="80">
        <v>4.9599999999999998E-2</v>
      </c>
      <c r="K6568" s="85">
        <v>0.2316</v>
      </c>
      <c r="L6568" s="81">
        <v>6790</v>
      </c>
    </row>
    <row r="6569" spans="1:12" x14ac:dyDescent="0.3">
      <c r="A6569" s="1" t="str">
        <f>VLOOKUP(F6569,Sheet2!A:C,2,FALSE)</f>
        <v>天气</v>
      </c>
      <c r="B6569" s="1" t="str">
        <f>VLOOKUP(E6569,[1]Sheet4!A:B,2,FALSE)</f>
        <v>SDK</v>
      </c>
      <c r="C6569" s="1" t="str">
        <f t="shared" si="75"/>
        <v>08</v>
      </c>
      <c r="D6569" s="147">
        <v>20150814</v>
      </c>
      <c r="E6569" s="76" t="s">
        <v>64</v>
      </c>
      <c r="F6569" s="76" t="s">
        <v>107</v>
      </c>
      <c r="G6569" s="78">
        <v>1296030</v>
      </c>
      <c r="H6569" s="82">
        <v>4280.5798339843705</v>
      </c>
      <c r="I6569" s="85">
        <v>3.3028</v>
      </c>
      <c r="J6569" s="80">
        <v>7.1800000000000003E-2</v>
      </c>
      <c r="K6569" s="85">
        <v>4.5999999999999999E-2</v>
      </c>
      <c r="L6569" s="81">
        <v>92993</v>
      </c>
    </row>
    <row r="6570" spans="1:12" x14ac:dyDescent="0.3">
      <c r="A6570" s="1" t="str">
        <f>VLOOKUP(F6570,Sheet2!A:C,2,FALSE)</f>
        <v>Applock</v>
      </c>
      <c r="B6570" s="1" t="str">
        <f>VLOOKUP(E6570,[1]Sheet4!A:B,2,FALSE)</f>
        <v>SDK</v>
      </c>
      <c r="C6570" s="1" t="str">
        <f t="shared" si="75"/>
        <v>08</v>
      </c>
      <c r="D6570" s="147">
        <v>20150814</v>
      </c>
      <c r="E6570" s="76" t="s">
        <v>64</v>
      </c>
      <c r="F6570" s="76" t="s">
        <v>66</v>
      </c>
      <c r="G6570" s="78">
        <v>176850150</v>
      </c>
      <c r="H6570" s="82">
        <v>49509.320777893001</v>
      </c>
      <c r="I6570" s="85">
        <v>0.28000000000000003</v>
      </c>
      <c r="J6570" s="80">
        <v>1.1299999999999999E-2</v>
      </c>
      <c r="K6570" s="85">
        <v>2.4799999999999999E-2</v>
      </c>
      <c r="L6570" s="81">
        <v>1998625</v>
      </c>
    </row>
    <row r="6571" spans="1:12" x14ac:dyDescent="0.3">
      <c r="A6571" s="1" t="str">
        <f>VLOOKUP(F6571,Sheet2!A:C,2,FALSE)</f>
        <v>其他</v>
      </c>
      <c r="B6571" s="1" t="str">
        <f>VLOOKUP(E6571,[1]Sheet4!A:B,2,FALSE)</f>
        <v>SDK</v>
      </c>
      <c r="C6571" s="1" t="str">
        <f t="shared" si="75"/>
        <v>08</v>
      </c>
      <c r="D6571" s="147">
        <v>20150814</v>
      </c>
      <c r="E6571" s="76" t="s">
        <v>64</v>
      </c>
      <c r="F6571" s="76" t="s">
        <v>76</v>
      </c>
      <c r="G6571" s="78">
        <v>269111</v>
      </c>
      <c r="H6571" s="82">
        <v>570.41998291015602</v>
      </c>
      <c r="I6571" s="85">
        <v>2.1196000000000002</v>
      </c>
      <c r="J6571" s="80">
        <v>1.8599999999999998E-2</v>
      </c>
      <c r="K6571" s="85">
        <v>0.1142</v>
      </c>
      <c r="L6571" s="81">
        <v>4997</v>
      </c>
    </row>
    <row r="6572" spans="1:12" x14ac:dyDescent="0.3">
      <c r="A6572" s="1" t="str">
        <f>VLOOKUP(F6572,Sheet2!A:C,2,FALSE)</f>
        <v>其他</v>
      </c>
      <c r="B6572" s="1" t="str">
        <f>VLOOKUP(E6572,[1]Sheet4!A:B,2,FALSE)</f>
        <v>SDK</v>
      </c>
      <c r="C6572" s="1" t="str">
        <f t="shared" si="75"/>
        <v>08</v>
      </c>
      <c r="D6572" s="147">
        <v>20150814</v>
      </c>
      <c r="E6572" s="76" t="s">
        <v>64</v>
      </c>
      <c r="F6572" s="76" t="s">
        <v>110</v>
      </c>
      <c r="G6572" s="78">
        <v>5</v>
      </c>
      <c r="H6572" s="82">
        <v>2.9999999329447701E-2</v>
      </c>
      <c r="I6572" s="85">
        <v>6</v>
      </c>
      <c r="J6572" s="80"/>
      <c r="K6572" s="85" t="s">
        <v>143</v>
      </c>
      <c r="L6572" s="81"/>
    </row>
    <row r="6573" spans="1:12" x14ac:dyDescent="0.3">
      <c r="A6573" s="1" t="str">
        <f>VLOOKUP(F6573,Sheet2!A:C,2,FALSE)</f>
        <v>充电屏保</v>
      </c>
      <c r="B6573" s="1" t="str">
        <f>VLOOKUP(E6573,[1]Sheet4!A:B,2,FALSE)</f>
        <v>SDK</v>
      </c>
      <c r="C6573" s="1" t="str">
        <f t="shared" si="75"/>
        <v>08</v>
      </c>
      <c r="D6573" s="147">
        <v>20150814</v>
      </c>
      <c r="E6573" s="76" t="s">
        <v>64</v>
      </c>
      <c r="F6573" s="76" t="s">
        <v>67</v>
      </c>
      <c r="G6573" s="78">
        <v>508061556</v>
      </c>
      <c r="H6573" s="82">
        <v>136346.87673950099</v>
      </c>
      <c r="I6573" s="85">
        <v>0.26840000000000003</v>
      </c>
      <c r="J6573" s="80">
        <v>0.01</v>
      </c>
      <c r="K6573" s="85">
        <v>2.6700000000000002E-2</v>
      </c>
      <c r="L6573" s="81">
        <v>5102969</v>
      </c>
    </row>
    <row r="6574" spans="1:12" x14ac:dyDescent="0.3">
      <c r="A6574" s="1" t="str">
        <f>VLOOKUP(F6574,Sheet2!A:C,2,FALSE)</f>
        <v>结果页</v>
      </c>
      <c r="B6574" s="1" t="str">
        <f>VLOOKUP(E6574,[1]Sheet4!A:B,2,FALSE)</f>
        <v>SDK</v>
      </c>
      <c r="C6574" s="1" t="str">
        <f t="shared" si="75"/>
        <v>08</v>
      </c>
      <c r="D6574" s="147">
        <v>20150814</v>
      </c>
      <c r="E6574" s="76" t="s">
        <v>64</v>
      </c>
      <c r="F6574" s="76" t="s">
        <v>62</v>
      </c>
      <c r="G6574" s="78">
        <v>30176005</v>
      </c>
      <c r="H6574" s="82">
        <v>44954.410638093897</v>
      </c>
      <c r="I6574" s="85">
        <v>1.4897</v>
      </c>
      <c r="J6574" s="80">
        <v>1.49E-2</v>
      </c>
      <c r="K6574" s="85">
        <v>9.9900000000000003E-2</v>
      </c>
      <c r="L6574" s="81">
        <v>449872</v>
      </c>
    </row>
    <row r="6575" spans="1:12" x14ac:dyDescent="0.3">
      <c r="A6575" s="1" t="str">
        <f>VLOOKUP(F6575,Sheet2!A:C,2,FALSE)</f>
        <v>天气</v>
      </c>
      <c r="B6575" s="1" t="str">
        <f>VLOOKUP(E6575,[1]Sheet4!A:B,2,FALSE)</f>
        <v>SDK</v>
      </c>
      <c r="C6575" s="1" t="str">
        <f t="shared" si="75"/>
        <v>08</v>
      </c>
      <c r="D6575" s="147">
        <v>20150814</v>
      </c>
      <c r="E6575" s="76" t="s">
        <v>64</v>
      </c>
      <c r="F6575" s="76" t="s">
        <v>111</v>
      </c>
      <c r="G6575" s="78">
        <v>948</v>
      </c>
      <c r="H6575" s="82">
        <v>2.0999999716877902</v>
      </c>
      <c r="I6575" s="85">
        <v>2.2151999999999998</v>
      </c>
      <c r="J6575" s="80">
        <v>3.5900000000000001E-2</v>
      </c>
      <c r="K6575" s="85">
        <v>6.1800000000000001E-2</v>
      </c>
      <c r="L6575" s="81">
        <v>34</v>
      </c>
    </row>
    <row r="6576" spans="1:12" x14ac:dyDescent="0.3">
      <c r="A6576" s="1" t="str">
        <f>VLOOKUP(F6576,Sheet2!A:C,2,FALSE)</f>
        <v>其他</v>
      </c>
      <c r="B6576" s="1" t="str">
        <f>VLOOKUP(E6576,[1]Sheet4!A:B,2,FALSE)</f>
        <v>SDK</v>
      </c>
      <c r="C6576" s="1" t="str">
        <f t="shared" si="75"/>
        <v>08</v>
      </c>
      <c r="D6576" s="147">
        <v>20150814</v>
      </c>
      <c r="E6576" s="76" t="s">
        <v>64</v>
      </c>
      <c r="F6576" s="76" t="s">
        <v>68</v>
      </c>
      <c r="G6576" s="78">
        <v>533168</v>
      </c>
      <c r="H6576" s="82">
        <v>851.22998046875</v>
      </c>
      <c r="I6576" s="85">
        <v>1.5966</v>
      </c>
      <c r="J6576" s="80">
        <v>1.83E-2</v>
      </c>
      <c r="K6576" s="85">
        <v>8.7300000000000003E-2</v>
      </c>
      <c r="L6576" s="81">
        <v>9752</v>
      </c>
    </row>
    <row r="6577" spans="1:12" x14ac:dyDescent="0.3">
      <c r="A6577" s="1" t="str">
        <f>VLOOKUP(F6577,Sheet2!A:C,2,FALSE)</f>
        <v>其他</v>
      </c>
      <c r="B6577" s="1" t="str">
        <f>VLOOKUP(E6577,[1]Sheet4!A:B,2,FALSE)</f>
        <v>SDK</v>
      </c>
      <c r="C6577" s="1" t="str">
        <f t="shared" si="75"/>
        <v>08</v>
      </c>
      <c r="D6577" s="147">
        <v>20150814</v>
      </c>
      <c r="E6577" s="76" t="s">
        <v>64</v>
      </c>
      <c r="F6577" s="76" t="s">
        <v>69</v>
      </c>
      <c r="G6577" s="78">
        <v>463053</v>
      </c>
      <c r="H6577" s="82">
        <v>2295.4699816703701</v>
      </c>
      <c r="I6577" s="85">
        <v>4.9573</v>
      </c>
      <c r="J6577" s="80">
        <v>2.47E-2</v>
      </c>
      <c r="K6577" s="85">
        <v>0.20050000000000001</v>
      </c>
      <c r="L6577" s="81">
        <v>11448</v>
      </c>
    </row>
    <row r="6578" spans="1:12" x14ac:dyDescent="0.3">
      <c r="A6578" s="1" t="str">
        <f>VLOOKUP(F6578,Sheet2!A:C,2,FALSE)</f>
        <v>其他</v>
      </c>
      <c r="B6578" s="1" t="str">
        <f>VLOOKUP(E6578,[1]Sheet4!A:B,2,FALSE)</f>
        <v>SDK</v>
      </c>
      <c r="C6578" s="1" t="str">
        <f t="shared" si="75"/>
        <v>08</v>
      </c>
      <c r="D6578" s="147">
        <v>20150814</v>
      </c>
      <c r="E6578" s="76" t="s">
        <v>64</v>
      </c>
      <c r="F6578" s="76" t="s">
        <v>70</v>
      </c>
      <c r="G6578" s="78">
        <v>2932268</v>
      </c>
      <c r="H6578" s="82">
        <v>1118.59998512268</v>
      </c>
      <c r="I6578" s="85">
        <v>0.38150000000000001</v>
      </c>
      <c r="J6578" s="80">
        <v>3.8999999999999998E-3</v>
      </c>
      <c r="K6578" s="85">
        <v>9.7900000000000001E-2</v>
      </c>
      <c r="L6578" s="81">
        <v>11421</v>
      </c>
    </row>
    <row r="6579" spans="1:12" x14ac:dyDescent="0.3">
      <c r="A6579" s="1" t="str">
        <f>VLOOKUP(F6579,Sheet2!A:C,2,FALSE)</f>
        <v>Applock</v>
      </c>
      <c r="B6579" s="1" t="str">
        <f>VLOOKUP(E6579,[1]Sheet4!A:B,2,FALSE)</f>
        <v>SDK</v>
      </c>
      <c r="C6579" s="1" t="str">
        <f t="shared" si="75"/>
        <v>08</v>
      </c>
      <c r="D6579" s="147">
        <v>20150814</v>
      </c>
      <c r="E6579" s="76" t="s">
        <v>64</v>
      </c>
      <c r="F6579" s="76" t="s">
        <v>71</v>
      </c>
      <c r="G6579" s="78">
        <v>462780319</v>
      </c>
      <c r="H6579" s="82">
        <v>241741.93823623599</v>
      </c>
      <c r="I6579" s="85">
        <v>0.52239999999999998</v>
      </c>
      <c r="J6579" s="80">
        <v>1.0800000000000001E-2</v>
      </c>
      <c r="K6579" s="85">
        <v>4.8500000000000001E-2</v>
      </c>
      <c r="L6579" s="81">
        <v>4983782</v>
      </c>
    </row>
    <row r="6580" spans="1:12" x14ac:dyDescent="0.3">
      <c r="A6580" s="1" t="str">
        <f>VLOOKUP(F6580,Sheet2!A:C,2,FALSE)</f>
        <v>充电屏保</v>
      </c>
      <c r="B6580" s="1" t="str">
        <f>VLOOKUP(E6580,[1]Sheet4!A:B,2,FALSE)</f>
        <v>SDK</v>
      </c>
      <c r="C6580" s="1" t="str">
        <f t="shared" si="75"/>
        <v>08</v>
      </c>
      <c r="D6580" s="147">
        <v>20150814</v>
      </c>
      <c r="E6580" s="76" t="s">
        <v>64</v>
      </c>
      <c r="F6580" s="76" t="s">
        <v>72</v>
      </c>
      <c r="G6580" s="78">
        <v>54296177</v>
      </c>
      <c r="H6580" s="82">
        <v>21839.7197265625</v>
      </c>
      <c r="I6580" s="85">
        <v>0.4022</v>
      </c>
      <c r="J6580" s="80">
        <v>1.03E-2</v>
      </c>
      <c r="K6580" s="85">
        <v>3.9100000000000003E-2</v>
      </c>
      <c r="L6580" s="81">
        <v>558928</v>
      </c>
    </row>
    <row r="6581" spans="1:12" x14ac:dyDescent="0.3">
      <c r="A6581" s="1" t="str">
        <f>VLOOKUP(F6581,Sheet2!A:C,2,FALSE)</f>
        <v>结果页</v>
      </c>
      <c r="B6581" s="1" t="str">
        <f>VLOOKUP(E6581,[1]Sheet4!A:B,2,FALSE)</f>
        <v>SDK</v>
      </c>
      <c r="C6581" s="1" t="str">
        <f t="shared" si="75"/>
        <v>08</v>
      </c>
      <c r="D6581" s="147">
        <v>20150814</v>
      </c>
      <c r="E6581" s="76" t="s">
        <v>64</v>
      </c>
      <c r="F6581" s="76" t="s">
        <v>63</v>
      </c>
      <c r="G6581" s="78">
        <v>16643210</v>
      </c>
      <c r="H6581" s="82">
        <v>36624.510595679203</v>
      </c>
      <c r="I6581" s="85">
        <v>2.2006000000000001</v>
      </c>
      <c r="J6581" s="80">
        <v>2.4E-2</v>
      </c>
      <c r="K6581" s="85">
        <v>9.1499999999999998E-2</v>
      </c>
      <c r="L6581" s="81">
        <v>400102</v>
      </c>
    </row>
    <row r="6582" spans="1:12" x14ac:dyDescent="0.3">
      <c r="A6582" s="1" t="str">
        <f>VLOOKUP(F6582,Sheet2!A:C,2,FALSE)</f>
        <v>天气</v>
      </c>
      <c r="B6582" s="1" t="str">
        <f>VLOOKUP(E6582,[1]Sheet4!A:B,2,FALSE)</f>
        <v>SDK</v>
      </c>
      <c r="C6582" s="1" t="str">
        <f t="shared" si="75"/>
        <v>08</v>
      </c>
      <c r="D6582" s="147">
        <v>20150814</v>
      </c>
      <c r="E6582" s="76" t="s">
        <v>64</v>
      </c>
      <c r="F6582" s="76" t="s">
        <v>109</v>
      </c>
      <c r="G6582" s="78">
        <v>88497</v>
      </c>
      <c r="H6582" s="82">
        <v>167.66000366210901</v>
      </c>
      <c r="I6582" s="85">
        <v>1.8945000000000001</v>
      </c>
      <c r="J6582" s="80">
        <v>3.1300000000000001E-2</v>
      </c>
      <c r="K6582" s="85">
        <v>6.0499999999999998E-2</v>
      </c>
      <c r="L6582" s="81">
        <v>2771</v>
      </c>
    </row>
    <row r="6583" spans="1:12" x14ac:dyDescent="0.3">
      <c r="A6583" s="1" t="str">
        <f>VLOOKUP(F6583,Sheet2!A:C,2,FALSE)</f>
        <v>其他</v>
      </c>
      <c r="B6583" s="1" t="str">
        <f>VLOOKUP(E6583,[1]Sheet4!A:B,2,FALSE)</f>
        <v>SDK</v>
      </c>
      <c r="C6583" s="1" t="str">
        <f t="shared" si="75"/>
        <v>08</v>
      </c>
      <c r="D6583" s="147">
        <v>20150814</v>
      </c>
      <c r="E6583" s="76" t="s">
        <v>64</v>
      </c>
      <c r="F6583" s="76" t="s">
        <v>73</v>
      </c>
      <c r="G6583" s="78">
        <v>281660</v>
      </c>
      <c r="H6583" s="82">
        <v>202.54999817162701</v>
      </c>
      <c r="I6583" s="85">
        <v>0.71909999999999996</v>
      </c>
      <c r="J6583" s="80">
        <v>3.4200000000000001E-2</v>
      </c>
      <c r="K6583" s="85">
        <v>2.1000000000000001E-2</v>
      </c>
      <c r="L6583" s="81">
        <v>9624</v>
      </c>
    </row>
    <row r="6584" spans="1:12" x14ac:dyDescent="0.3">
      <c r="A6584" s="1" t="str">
        <f>VLOOKUP(F6584,Sheet2!A:C,2,FALSE)</f>
        <v>其他</v>
      </c>
      <c r="B6584" s="1" t="str">
        <f>VLOOKUP(E6584,[1]Sheet4!A:B,2,FALSE)</f>
        <v>SDK</v>
      </c>
      <c r="C6584" s="1" t="str">
        <f t="shared" si="75"/>
        <v>08</v>
      </c>
      <c r="D6584" s="147">
        <v>20150814</v>
      </c>
      <c r="E6584" s="76" t="s">
        <v>64</v>
      </c>
      <c r="F6584" s="76" t="s">
        <v>41</v>
      </c>
      <c r="G6584" s="78">
        <v>33189203</v>
      </c>
      <c r="H6584" s="82">
        <v>6806.7199557274498</v>
      </c>
      <c r="I6584" s="85">
        <v>0.2051</v>
      </c>
      <c r="J6584" s="80">
        <v>7.6E-3</v>
      </c>
      <c r="K6584" s="85">
        <v>2.6800000000000001E-2</v>
      </c>
      <c r="L6584" s="81">
        <v>253650</v>
      </c>
    </row>
    <row r="6585" spans="1:12" x14ac:dyDescent="0.3">
      <c r="A6585" s="1" t="str">
        <f>VLOOKUP(F6585,Sheet2!A:C,2,FALSE)</f>
        <v>其他</v>
      </c>
      <c r="B6585" s="1" t="str">
        <f>VLOOKUP(E6585,[1]Sheet4!A:B,2,FALSE)</f>
        <v>SDK</v>
      </c>
      <c r="C6585" s="1" t="str">
        <f t="shared" si="75"/>
        <v>08</v>
      </c>
      <c r="D6585" s="147">
        <v>20150814</v>
      </c>
      <c r="E6585" s="76" t="s">
        <v>64</v>
      </c>
      <c r="F6585" s="76" t="s">
        <v>59</v>
      </c>
      <c r="G6585" s="78">
        <v>9449858</v>
      </c>
      <c r="H6585" s="82">
        <v>2863.1300806999202</v>
      </c>
      <c r="I6585" s="85">
        <v>0.30299999999999999</v>
      </c>
      <c r="J6585" s="80">
        <v>9.1000000000000004E-3</v>
      </c>
      <c r="K6585" s="85">
        <v>3.3300000000000003E-2</v>
      </c>
      <c r="L6585" s="81">
        <v>86061</v>
      </c>
    </row>
    <row r="6586" spans="1:12" x14ac:dyDescent="0.3">
      <c r="A6586" s="1" t="e">
        <f>VLOOKUP(F6586,Sheet2!A:C,2,FALSE)</f>
        <v>#N/A</v>
      </c>
      <c r="B6586" s="1" t="str">
        <f>VLOOKUP(E6586,[1]Sheet4!A:B,2,FALSE)</f>
        <v>SDK</v>
      </c>
      <c r="C6586" s="1" t="str">
        <f t="shared" si="75"/>
        <v>08</v>
      </c>
      <c r="D6586" s="147">
        <v>20150814</v>
      </c>
      <c r="E6586" s="76" t="s">
        <v>64</v>
      </c>
      <c r="F6586" s="76" t="s">
        <v>145</v>
      </c>
      <c r="G6586" s="78">
        <v>1126</v>
      </c>
      <c r="H6586" s="82">
        <v>0.64999997615814198</v>
      </c>
      <c r="I6586" s="85">
        <v>0.57730000000000004</v>
      </c>
      <c r="J6586" s="80">
        <v>2.93E-2</v>
      </c>
      <c r="K6586" s="85">
        <v>1.9699999999999999E-2</v>
      </c>
      <c r="L6586" s="81">
        <v>33</v>
      </c>
    </row>
    <row r="6587" spans="1:12" x14ac:dyDescent="0.3">
      <c r="A6587" s="1" t="e">
        <f>VLOOKUP(F6587,Sheet2!A:C,2,FALSE)</f>
        <v>#N/A</v>
      </c>
      <c r="B6587" s="1" t="str">
        <f>VLOOKUP(E6587,[1]Sheet4!A:B,2,FALSE)</f>
        <v>SDK</v>
      </c>
      <c r="C6587" s="1" t="str">
        <f t="shared" si="75"/>
        <v>08</v>
      </c>
      <c r="D6587" s="147">
        <v>20150814</v>
      </c>
      <c r="E6587" s="76" t="s">
        <v>64</v>
      </c>
      <c r="F6587" s="76" t="s">
        <v>144</v>
      </c>
      <c r="G6587" s="78">
        <v>84281</v>
      </c>
      <c r="H6587" s="82">
        <v>63.679999493062397</v>
      </c>
      <c r="I6587" s="85">
        <v>0.75560000000000005</v>
      </c>
      <c r="J6587" s="80">
        <v>1.43E-2</v>
      </c>
      <c r="K6587" s="85">
        <v>5.2900000000000003E-2</v>
      </c>
      <c r="L6587" s="81">
        <v>1203</v>
      </c>
    </row>
    <row r="6588" spans="1:12" x14ac:dyDescent="0.3">
      <c r="A6588" s="1" t="str">
        <f>VLOOKUP(F6588,Sheet2!A:C,2,FALSE)</f>
        <v>结果页</v>
      </c>
      <c r="B6588" s="1" t="str">
        <f>VLOOKUP(E6588,[1]Sheet4!A:B,2,FALSE)</f>
        <v>API</v>
      </c>
      <c r="C6588" s="1" t="str">
        <f t="shared" si="75"/>
        <v>08</v>
      </c>
      <c r="D6588" s="147">
        <v>20150814</v>
      </c>
      <c r="E6588" s="76" t="s">
        <v>74</v>
      </c>
      <c r="F6588" s="76" t="s">
        <v>61</v>
      </c>
      <c r="G6588" s="78">
        <v>2037939</v>
      </c>
      <c r="H6588" s="82">
        <v>2361.62</v>
      </c>
      <c r="I6588" s="85">
        <v>1.1599999999999999</v>
      </c>
      <c r="J6588" s="80">
        <v>1.7500000000000002E-2</v>
      </c>
      <c r="K6588" s="85"/>
      <c r="L6588" s="81">
        <v>35572</v>
      </c>
    </row>
    <row r="6589" spans="1:12" x14ac:dyDescent="0.3">
      <c r="A6589" s="1" t="str">
        <f>VLOOKUP(F6589,Sheet2!A:C,2,FALSE)</f>
        <v>结果页</v>
      </c>
      <c r="B6589" s="1" t="str">
        <f>VLOOKUP(E6589,[1]Sheet4!A:B,2,FALSE)</f>
        <v>API</v>
      </c>
      <c r="C6589" s="1" t="str">
        <f t="shared" si="75"/>
        <v>08</v>
      </c>
      <c r="D6589" s="147">
        <v>20150814</v>
      </c>
      <c r="E6589" s="76" t="s">
        <v>74</v>
      </c>
      <c r="F6589" s="76" t="s">
        <v>63</v>
      </c>
      <c r="G6589" s="78">
        <v>318166</v>
      </c>
      <c r="H6589" s="82">
        <v>311.73</v>
      </c>
      <c r="I6589" s="85">
        <v>0.98</v>
      </c>
      <c r="J6589" s="80">
        <v>8.8999999999999999E-3</v>
      </c>
      <c r="K6589" s="85"/>
      <c r="L6589" s="81">
        <v>2829</v>
      </c>
    </row>
    <row r="6590" spans="1:12" x14ac:dyDescent="0.3">
      <c r="A6590" s="1" t="str">
        <f>VLOOKUP(F6590,Sheet2!A:C,2,FALSE)</f>
        <v>其他</v>
      </c>
      <c r="B6590" s="1" t="str">
        <f>VLOOKUP(E6590,[1]Sheet4!A:B,2,FALSE)</f>
        <v>API</v>
      </c>
      <c r="C6590" s="1" t="str">
        <f t="shared" si="75"/>
        <v>08</v>
      </c>
      <c r="D6590" s="147">
        <v>20150814</v>
      </c>
      <c r="E6590" s="76" t="s">
        <v>74</v>
      </c>
      <c r="F6590" s="76" t="s">
        <v>41</v>
      </c>
      <c r="G6590" s="78">
        <v>78271</v>
      </c>
      <c r="H6590" s="82">
        <v>566.44000000000005</v>
      </c>
      <c r="I6590" s="85">
        <v>7.24</v>
      </c>
      <c r="J6590" s="80"/>
      <c r="K6590" s="85"/>
      <c r="L6590" s="81"/>
    </row>
    <row r="6591" spans="1:12" x14ac:dyDescent="0.3">
      <c r="A6591" s="1" t="str">
        <f>VLOOKUP(F6591,Sheet2!A:C,2,FALSE)</f>
        <v>结果页</v>
      </c>
      <c r="B6591" s="1" t="str">
        <f>VLOOKUP(E6591,[1]Sheet4!A:B,2,FALSE)</f>
        <v>API</v>
      </c>
      <c r="C6591" s="1" t="str">
        <f t="shared" si="75"/>
        <v>08</v>
      </c>
      <c r="D6591" s="147">
        <v>20150815</v>
      </c>
      <c r="E6591" s="76" t="s">
        <v>93</v>
      </c>
      <c r="F6591" s="76" t="s">
        <v>61</v>
      </c>
      <c r="G6591" s="78">
        <v>85047</v>
      </c>
      <c r="H6591" s="82">
        <v>114.5</v>
      </c>
      <c r="I6591" s="85">
        <v>1.3463000000000001</v>
      </c>
      <c r="J6591" s="80">
        <v>1.49E-2</v>
      </c>
      <c r="K6591" s="85">
        <v>9.0399999999999994E-2</v>
      </c>
      <c r="L6591" s="81">
        <v>1266</v>
      </c>
    </row>
    <row r="6592" spans="1:12" x14ac:dyDescent="0.3">
      <c r="A6592" s="1" t="str">
        <f>VLOOKUP(F6592,Sheet2!A:C,2,FALSE)</f>
        <v>结果页</v>
      </c>
      <c r="B6592" s="1" t="str">
        <f>VLOOKUP(E6592,[1]Sheet4!A:B,2,FALSE)</f>
        <v>API</v>
      </c>
      <c r="C6592" s="1" t="str">
        <f t="shared" si="75"/>
        <v>08</v>
      </c>
      <c r="D6592" s="147">
        <v>20150815</v>
      </c>
      <c r="E6592" s="76" t="s">
        <v>93</v>
      </c>
      <c r="F6592" s="76" t="s">
        <v>62</v>
      </c>
      <c r="G6592" s="78">
        <v>493771</v>
      </c>
      <c r="H6592" s="82">
        <v>359.03</v>
      </c>
      <c r="I6592" s="85">
        <v>0.72709999999999997</v>
      </c>
      <c r="J6592" s="80">
        <v>8.9999999999999993E-3</v>
      </c>
      <c r="K6592" s="85">
        <v>8.1100000000000005E-2</v>
      </c>
      <c r="L6592" s="81">
        <v>4427</v>
      </c>
    </row>
    <row r="6593" spans="1:15" x14ac:dyDescent="0.3">
      <c r="A6593" s="1" t="str">
        <f>VLOOKUP(F6593,Sheet2!A:C,2,FALSE)</f>
        <v>结果页</v>
      </c>
      <c r="B6593" s="1" t="str">
        <f>VLOOKUP(E6593,[1]Sheet4!A:B,2,FALSE)</f>
        <v>API</v>
      </c>
      <c r="C6593" s="1" t="str">
        <f t="shared" si="75"/>
        <v>08</v>
      </c>
      <c r="D6593" s="147">
        <v>20150815</v>
      </c>
      <c r="E6593" s="76" t="s">
        <v>93</v>
      </c>
      <c r="F6593" s="76" t="s">
        <v>63</v>
      </c>
      <c r="G6593" s="78">
        <v>144355</v>
      </c>
      <c r="H6593" s="82">
        <v>324.94</v>
      </c>
      <c r="I6593" s="85">
        <v>2.2509999999999999</v>
      </c>
      <c r="J6593" s="80">
        <v>2.3E-2</v>
      </c>
      <c r="K6593" s="85">
        <v>9.7799999999999998E-2</v>
      </c>
      <c r="L6593" s="81">
        <v>3321</v>
      </c>
    </row>
    <row r="6594" spans="1:15" x14ac:dyDescent="0.3">
      <c r="A6594" s="1" t="str">
        <f>VLOOKUP(F6594,Sheet2!A:C,2,FALSE)</f>
        <v>其他</v>
      </c>
      <c r="B6594" s="1" t="str">
        <f>VLOOKUP(E6594,[1]Sheet4!A:B,2,FALSE)</f>
        <v>API</v>
      </c>
      <c r="C6594" s="1" t="str">
        <f t="shared" si="75"/>
        <v>08</v>
      </c>
      <c r="D6594" s="147">
        <v>20150815</v>
      </c>
      <c r="E6594" s="76" t="s">
        <v>93</v>
      </c>
      <c r="F6594" s="76" t="s">
        <v>41</v>
      </c>
      <c r="G6594" s="78">
        <v>10511</v>
      </c>
      <c r="H6594" s="82">
        <v>2.4900000000000002</v>
      </c>
      <c r="I6594" s="85">
        <v>0.2369</v>
      </c>
      <c r="J6594" s="80">
        <v>9.7999999999999997E-3</v>
      </c>
      <c r="K6594" s="85">
        <v>2.4199999999999999E-2</v>
      </c>
      <c r="L6594" s="81">
        <v>103</v>
      </c>
    </row>
    <row r="6595" spans="1:15" x14ac:dyDescent="0.3">
      <c r="A6595" s="1" t="str">
        <f>VLOOKUP(F6595,Sheet2!A:C,2,FALSE)</f>
        <v>结果页</v>
      </c>
      <c r="B6595" s="1" t="str">
        <f>VLOOKUP(E6595,[1]Sheet4!A:B,2,FALSE)</f>
        <v>API</v>
      </c>
      <c r="C6595" s="1" t="str">
        <f t="shared" si="75"/>
        <v>08</v>
      </c>
      <c r="D6595" s="147">
        <v>20150815</v>
      </c>
      <c r="E6595" s="76" t="s">
        <v>74</v>
      </c>
      <c r="F6595" s="76" t="s">
        <v>61</v>
      </c>
      <c r="G6595" s="78">
        <v>2500078</v>
      </c>
      <c r="H6595" s="82">
        <v>2517.69</v>
      </c>
      <c r="I6595" s="85">
        <v>1.01</v>
      </c>
      <c r="J6595" s="80">
        <v>1.9400000000000001E-2</v>
      </c>
      <c r="K6595" s="85"/>
      <c r="L6595" s="81">
        <v>48390</v>
      </c>
    </row>
    <row r="6596" spans="1:15" x14ac:dyDescent="0.3">
      <c r="A6596" s="1" t="str">
        <f>VLOOKUP(F6596,Sheet2!A:C,2,FALSE)</f>
        <v>结果页</v>
      </c>
      <c r="B6596" s="1" t="str">
        <f>VLOOKUP(E6596,[1]Sheet4!A:B,2,FALSE)</f>
        <v>API</v>
      </c>
      <c r="C6596" s="1" t="str">
        <f t="shared" si="75"/>
        <v>08</v>
      </c>
      <c r="D6596" s="147">
        <v>20150815</v>
      </c>
      <c r="E6596" s="76" t="s">
        <v>74</v>
      </c>
      <c r="F6596" s="76" t="s">
        <v>63</v>
      </c>
      <c r="G6596" s="78">
        <v>495883</v>
      </c>
      <c r="H6596" s="82">
        <v>479.78</v>
      </c>
      <c r="I6596" s="85">
        <v>0.97</v>
      </c>
      <c r="J6596" s="80">
        <v>9.5999999999999992E-3</v>
      </c>
      <c r="K6596" s="85"/>
      <c r="L6596" s="81">
        <v>4740</v>
      </c>
    </row>
    <row r="6597" spans="1:15" x14ac:dyDescent="0.3">
      <c r="A6597" s="1" t="str">
        <f>VLOOKUP(F6597,Sheet2!A:C,2,FALSE)</f>
        <v>其他</v>
      </c>
      <c r="B6597" s="1" t="str">
        <f>VLOOKUP(E6597,[1]Sheet4!A:B,2,FALSE)</f>
        <v>API</v>
      </c>
      <c r="C6597" s="1" t="str">
        <f t="shared" si="75"/>
        <v>08</v>
      </c>
      <c r="D6597" s="147">
        <v>20150815</v>
      </c>
      <c r="E6597" s="76" t="s">
        <v>74</v>
      </c>
      <c r="F6597" s="76" t="s">
        <v>41</v>
      </c>
      <c r="G6597" s="78">
        <v>239416</v>
      </c>
      <c r="H6597" s="82">
        <v>2325.1799999999998</v>
      </c>
      <c r="I6597" s="85">
        <v>9.7100000000000009</v>
      </c>
      <c r="J6597" s="80"/>
      <c r="K6597" s="85"/>
      <c r="L6597" s="81"/>
    </row>
    <row r="6598" spans="1:15" x14ac:dyDescent="0.3">
      <c r="A6598" s="1" t="e">
        <f>VLOOKUP(F6598,Sheet2!A:C,2,FALSE)</f>
        <v>#N/A</v>
      </c>
      <c r="B6598" s="1" t="str">
        <f>VLOOKUP(E6598,[1]Sheet4!A:B,2,FALSE)</f>
        <v>API</v>
      </c>
      <c r="C6598" s="1" t="str">
        <f t="shared" si="75"/>
        <v>08</v>
      </c>
      <c r="D6598" s="147">
        <v>20150814</v>
      </c>
      <c r="E6598" s="76" t="s">
        <v>37</v>
      </c>
      <c r="F6598" s="76" t="s">
        <v>148</v>
      </c>
      <c r="G6598" s="78">
        <v>135021</v>
      </c>
      <c r="H6598" s="82">
        <v>56.457000251859398</v>
      </c>
      <c r="I6598" s="85">
        <v>0.41810000000000003</v>
      </c>
      <c r="J6598" s="80">
        <v>4.5900000000000003E-2</v>
      </c>
      <c r="K6598" s="85">
        <v>9.1000000000000004E-3</v>
      </c>
      <c r="L6598" s="81">
        <v>6196</v>
      </c>
      <c r="M6598" s="80">
        <v>1.47E-2</v>
      </c>
      <c r="N6598" s="85">
        <v>0.62039999999999995</v>
      </c>
      <c r="O6598" s="78">
        <v>91</v>
      </c>
    </row>
    <row r="6599" spans="1:15" x14ac:dyDescent="0.3">
      <c r="A6599" s="1" t="e">
        <f>VLOOKUP(F6599,Sheet2!A:C,2,FALSE)</f>
        <v>#N/A</v>
      </c>
      <c r="B6599" s="1" t="str">
        <f>VLOOKUP(E6599,[1]Sheet4!A:B,2,FALSE)</f>
        <v>自家直客</v>
      </c>
      <c r="C6599" s="1" t="str">
        <f t="shared" ref="C6599:C6661" si="76">RIGHT(LEFT(D6599,6),2)</f>
        <v>08</v>
      </c>
      <c r="D6599" s="147">
        <v>20150814</v>
      </c>
      <c r="E6599" s="76" t="s">
        <v>14</v>
      </c>
      <c r="F6599" s="76" t="s">
        <v>148</v>
      </c>
      <c r="G6599" s="78">
        <v>194914</v>
      </c>
      <c r="H6599" s="82">
        <v>317.93999830447098</v>
      </c>
      <c r="I6599" s="85">
        <v>1.6312</v>
      </c>
      <c r="J6599" s="80">
        <v>4.0599999999999997E-2</v>
      </c>
      <c r="K6599" s="85">
        <v>4.02E-2</v>
      </c>
      <c r="L6599" s="81">
        <v>7917</v>
      </c>
      <c r="M6599" s="80">
        <v>1.5699999999999999E-2</v>
      </c>
      <c r="N6599" s="85">
        <v>2.5640000000000001</v>
      </c>
      <c r="O6599" s="78">
        <v>124</v>
      </c>
    </row>
    <row r="6600" spans="1:15" x14ac:dyDescent="0.3">
      <c r="A6600" s="1" t="str">
        <f>VLOOKUP(F6600,Sheet2!A:C,2,FALSE)</f>
        <v>天气</v>
      </c>
      <c r="B6600" s="1" t="str">
        <f>VLOOKUP(E6600,[1]Sheet4!A:B,2,FALSE)</f>
        <v>自家直客</v>
      </c>
      <c r="C6600" s="1" t="str">
        <f t="shared" si="76"/>
        <v>08</v>
      </c>
      <c r="D6600" s="147">
        <v>20150814</v>
      </c>
      <c r="E6600" s="76" t="s">
        <v>14</v>
      </c>
      <c r="F6600" s="76" t="s">
        <v>165</v>
      </c>
      <c r="G6600" s="78">
        <v>352607</v>
      </c>
      <c r="H6600" s="82">
        <v>3444.2000095844201</v>
      </c>
      <c r="I6600" s="85">
        <v>9.7677999999999994</v>
      </c>
      <c r="J6600" s="80">
        <v>0.24349999999999999</v>
      </c>
      <c r="K6600" s="85">
        <v>4.0099999999999997E-2</v>
      </c>
      <c r="L6600" s="81">
        <v>85850</v>
      </c>
      <c r="M6600" s="80">
        <v>9.5999999999999992E-3</v>
      </c>
      <c r="N6600" s="85">
        <v>4.1848999999999998</v>
      </c>
      <c r="O6600" s="78">
        <v>823</v>
      </c>
    </row>
    <row r="6601" spans="1:15" x14ac:dyDescent="0.3">
      <c r="A6601" s="1" t="str">
        <f>VLOOKUP(F6601,Sheet2!A:C,2,FALSE)</f>
        <v>其他</v>
      </c>
      <c r="B6601" s="1" t="str">
        <f>VLOOKUP(E6601,[1]Sheet4!A:B,2,FALSE)</f>
        <v>自家直客</v>
      </c>
      <c r="C6601" s="1" t="str">
        <f t="shared" si="76"/>
        <v>08</v>
      </c>
      <c r="D6601" s="147">
        <v>20150814</v>
      </c>
      <c r="E6601" s="76" t="s">
        <v>14</v>
      </c>
      <c r="F6601" s="76" t="s">
        <v>41</v>
      </c>
      <c r="G6601" s="78">
        <v>10205737</v>
      </c>
      <c r="H6601" s="82">
        <v>2639.6299890484602</v>
      </c>
      <c r="I6601" s="85">
        <v>0.2586</v>
      </c>
      <c r="J6601" s="80">
        <v>7.4000000000000003E-3</v>
      </c>
      <c r="K6601" s="85">
        <v>3.5099999999999999E-2</v>
      </c>
      <c r="L6601" s="81">
        <v>75272</v>
      </c>
      <c r="M6601" s="80">
        <v>8.3000000000000001E-3</v>
      </c>
      <c r="N6601" s="85">
        <v>4.2438000000000002</v>
      </c>
      <c r="O6601" s="78">
        <v>622</v>
      </c>
    </row>
    <row r="6602" spans="1:15" x14ac:dyDescent="0.3">
      <c r="A6602" s="1" t="str">
        <f>VLOOKUP(F6602,Sheet2!A:C,2,FALSE)</f>
        <v>其他</v>
      </c>
      <c r="B6602" s="1" t="str">
        <f>VLOOKUP(E6602,[1]Sheet4!A:B,2,FALSE)</f>
        <v>API</v>
      </c>
      <c r="C6602" s="1" t="str">
        <f t="shared" si="76"/>
        <v>08</v>
      </c>
      <c r="D6602" s="147">
        <v>20150814</v>
      </c>
      <c r="E6602" s="76" t="s">
        <v>37</v>
      </c>
      <c r="F6602" s="76" t="s">
        <v>41</v>
      </c>
      <c r="G6602" s="78">
        <v>16235621</v>
      </c>
      <c r="H6602" s="82">
        <v>556.21600005030598</v>
      </c>
      <c r="I6602" s="85">
        <v>3.4299999999999997E-2</v>
      </c>
      <c r="J6602" s="80">
        <v>6.4000000000000003E-3</v>
      </c>
      <c r="K6602" s="85">
        <v>5.4000000000000003E-3</v>
      </c>
      <c r="L6602" s="81">
        <v>103605</v>
      </c>
      <c r="M6602" s="80">
        <v>4.7999999999999996E-3</v>
      </c>
      <c r="N6602" s="85">
        <v>1.1169</v>
      </c>
      <c r="O6602" s="78">
        <v>498</v>
      </c>
    </row>
    <row r="6603" spans="1:15" x14ac:dyDescent="0.3">
      <c r="A6603" s="1" t="str">
        <f>VLOOKUP(F6603,Sheet2!A:C,2,FALSE)</f>
        <v>其他</v>
      </c>
      <c r="B6603" s="1" t="str">
        <f>VLOOKUP(E6603,[1]Sheet4!A:B,2,FALSE)</f>
        <v>自家直客</v>
      </c>
      <c r="C6603" s="1" t="str">
        <f t="shared" si="76"/>
        <v>08</v>
      </c>
      <c r="D6603" s="147">
        <v>20150814</v>
      </c>
      <c r="E6603" s="76" t="s">
        <v>14</v>
      </c>
      <c r="F6603" s="76" t="s">
        <v>73</v>
      </c>
      <c r="G6603" s="78">
        <v>778317</v>
      </c>
      <c r="H6603" s="82">
        <v>304.92999676428701</v>
      </c>
      <c r="I6603" s="85">
        <v>0.39179999999999998</v>
      </c>
      <c r="J6603" s="80">
        <v>1.14E-2</v>
      </c>
      <c r="K6603" s="85">
        <v>3.44E-2</v>
      </c>
      <c r="L6603" s="81">
        <v>8856</v>
      </c>
      <c r="M6603" s="80">
        <v>8.2000000000000007E-3</v>
      </c>
      <c r="N6603" s="85">
        <v>4.1771000000000003</v>
      </c>
      <c r="O6603" s="78">
        <v>73</v>
      </c>
    </row>
    <row r="6604" spans="1:15" x14ac:dyDescent="0.3">
      <c r="A6604" s="1" t="str">
        <f>VLOOKUP(F6604,Sheet2!A:C,2,FALSE)</f>
        <v>其他</v>
      </c>
      <c r="B6604" s="1" t="str">
        <f>VLOOKUP(E6604,[1]Sheet4!A:B,2,FALSE)</f>
        <v>API</v>
      </c>
      <c r="C6604" s="1" t="str">
        <f t="shared" si="76"/>
        <v>08</v>
      </c>
      <c r="D6604" s="147">
        <v>20150814</v>
      </c>
      <c r="E6604" s="76" t="s">
        <v>37</v>
      </c>
      <c r="F6604" s="76" t="s">
        <v>73</v>
      </c>
      <c r="G6604" s="78">
        <v>1005014</v>
      </c>
      <c r="H6604" s="82">
        <v>48.914000257849601</v>
      </c>
      <c r="I6604" s="85">
        <v>4.87E-2</v>
      </c>
      <c r="J6604" s="80">
        <v>9.7999999999999997E-3</v>
      </c>
      <c r="K6604" s="85">
        <v>5.0000000000000001E-3</v>
      </c>
      <c r="L6604" s="81">
        <v>9811</v>
      </c>
      <c r="M6604" s="80">
        <v>5.8999999999999999E-3</v>
      </c>
      <c r="N6604" s="85">
        <v>0.84330000000000005</v>
      </c>
      <c r="O6604" s="78">
        <v>58</v>
      </c>
    </row>
    <row r="6605" spans="1:15" x14ac:dyDescent="0.3">
      <c r="A6605" s="1" t="str">
        <f>VLOOKUP(F6605,Sheet2!A:C,2,FALSE)</f>
        <v>结果页</v>
      </c>
      <c r="B6605" s="1" t="str">
        <f>VLOOKUP(E6605,[1]Sheet4!A:B,2,FALSE)</f>
        <v>API</v>
      </c>
      <c r="C6605" s="1" t="str">
        <f t="shared" si="76"/>
        <v>08</v>
      </c>
      <c r="D6605" s="147">
        <v>20150814</v>
      </c>
      <c r="E6605" s="76" t="s">
        <v>37</v>
      </c>
      <c r="F6605" s="76" t="s">
        <v>62</v>
      </c>
      <c r="G6605" s="78">
        <v>2473477</v>
      </c>
      <c r="H6605" s="82">
        <v>470.862800326198</v>
      </c>
      <c r="I6605" s="85">
        <v>0.19040000000000001</v>
      </c>
      <c r="J6605" s="80">
        <v>7.1000000000000004E-3</v>
      </c>
      <c r="K6605" s="85">
        <v>2.6800000000000001E-2</v>
      </c>
      <c r="L6605" s="81">
        <v>17542</v>
      </c>
      <c r="M6605" s="80">
        <v>6.1899999999999997E-2</v>
      </c>
      <c r="N6605" s="85">
        <v>0.434</v>
      </c>
      <c r="O6605" s="78">
        <v>1085</v>
      </c>
    </row>
    <row r="6606" spans="1:15" x14ac:dyDescent="0.3">
      <c r="A6606" s="1" t="str">
        <f>VLOOKUP(F6606,Sheet2!A:C,2,FALSE)</f>
        <v>结果页</v>
      </c>
      <c r="B6606" s="1" t="str">
        <f>VLOOKUP(E6606,[1]Sheet4!A:B,2,FALSE)</f>
        <v>自家直客</v>
      </c>
      <c r="C6606" s="1" t="str">
        <f t="shared" si="76"/>
        <v>08</v>
      </c>
      <c r="D6606" s="147">
        <v>20150814</v>
      </c>
      <c r="E6606" s="76" t="s">
        <v>14</v>
      </c>
      <c r="F6606" s="76" t="s">
        <v>62</v>
      </c>
      <c r="G6606" s="78">
        <v>30888337</v>
      </c>
      <c r="H6606" s="82">
        <v>27369.780019329799</v>
      </c>
      <c r="I6606" s="85">
        <v>0.8861</v>
      </c>
      <c r="J6606" s="80">
        <v>1.2699999999999999E-2</v>
      </c>
      <c r="K6606" s="85">
        <v>6.9699999999999998E-2</v>
      </c>
      <c r="L6606" s="81">
        <v>392754</v>
      </c>
      <c r="M6606" s="80">
        <v>6.8900000000000003E-2</v>
      </c>
      <c r="N6606" s="85">
        <v>1.012</v>
      </c>
      <c r="O6606" s="78">
        <v>27045</v>
      </c>
    </row>
    <row r="6607" spans="1:15" x14ac:dyDescent="0.3">
      <c r="A6607" s="1" t="str">
        <f>VLOOKUP(F6607,Sheet2!A:C,2,FALSE)</f>
        <v>其他</v>
      </c>
      <c r="B6607" s="1" t="str">
        <f>VLOOKUP(E6607,[1]Sheet4!A:B,2,FALSE)</f>
        <v>自家直客</v>
      </c>
      <c r="C6607" s="1" t="str">
        <f t="shared" si="76"/>
        <v>08</v>
      </c>
      <c r="D6607" s="147">
        <v>20150814</v>
      </c>
      <c r="E6607" s="76" t="s">
        <v>14</v>
      </c>
      <c r="F6607" s="76" t="s">
        <v>69</v>
      </c>
      <c r="G6607" s="78">
        <v>19593836</v>
      </c>
      <c r="H6607" s="82">
        <v>7779.8400019220999</v>
      </c>
      <c r="I6607" s="85">
        <v>0.39710000000000001</v>
      </c>
      <c r="J6607" s="80">
        <v>5.4000000000000003E-3</v>
      </c>
      <c r="K6607" s="85">
        <v>7.3899999999999993E-2</v>
      </c>
      <c r="L6607" s="81">
        <v>105235</v>
      </c>
      <c r="M6607" s="80">
        <v>6.2199999999999998E-2</v>
      </c>
      <c r="N6607" s="85">
        <v>1.1878</v>
      </c>
      <c r="O6607" s="78">
        <v>6550</v>
      </c>
    </row>
    <row r="6608" spans="1:15" x14ac:dyDescent="0.3">
      <c r="A6608" s="1" t="str">
        <f>VLOOKUP(F6608,Sheet2!A:C,2,FALSE)</f>
        <v>其他</v>
      </c>
      <c r="B6608" s="1" t="str">
        <f>VLOOKUP(E6608,[1]Sheet4!A:B,2,FALSE)</f>
        <v>API</v>
      </c>
      <c r="C6608" s="1" t="str">
        <f t="shared" si="76"/>
        <v>08</v>
      </c>
      <c r="D6608" s="147">
        <v>20150814</v>
      </c>
      <c r="E6608" s="76" t="s">
        <v>37</v>
      </c>
      <c r="F6608" s="76" t="s">
        <v>69</v>
      </c>
      <c r="G6608" s="78">
        <v>32295591</v>
      </c>
      <c r="H6608" s="82">
        <v>6841.1971949562403</v>
      </c>
      <c r="I6608" s="85">
        <v>0.21179999999999999</v>
      </c>
      <c r="J6608" s="80">
        <v>5.0000000000000001E-3</v>
      </c>
      <c r="K6608" s="85">
        <v>4.2099999999999999E-2</v>
      </c>
      <c r="L6608" s="81">
        <v>162574</v>
      </c>
      <c r="M6608" s="80">
        <v>4.3700000000000003E-2</v>
      </c>
      <c r="N6608" s="85">
        <v>0.96340000000000003</v>
      </c>
      <c r="O6608" s="78">
        <v>7101</v>
      </c>
    </row>
    <row r="6609" spans="1:15" x14ac:dyDescent="0.3">
      <c r="A6609" s="1" t="str">
        <f>VLOOKUP(F6609,Sheet2!A:C,2,FALSE)</f>
        <v>天气</v>
      </c>
      <c r="B6609" s="1" t="str">
        <f>VLOOKUP(E6609,[1]Sheet4!A:B,2,FALSE)</f>
        <v>自家直客</v>
      </c>
      <c r="C6609" s="1" t="str">
        <f t="shared" si="76"/>
        <v>08</v>
      </c>
      <c r="D6609" s="147">
        <v>20150814</v>
      </c>
      <c r="E6609" s="76" t="s">
        <v>14</v>
      </c>
      <c r="F6609" s="76" t="s">
        <v>111</v>
      </c>
      <c r="G6609" s="78">
        <v>861</v>
      </c>
      <c r="H6609" s="82">
        <v>4.3900000099092704</v>
      </c>
      <c r="I6609" s="85">
        <v>5.0987</v>
      </c>
      <c r="J6609" s="80">
        <v>5.9200000000000003E-2</v>
      </c>
      <c r="K6609" s="85">
        <v>8.6099999999999996E-2</v>
      </c>
      <c r="L6609" s="81">
        <v>51</v>
      </c>
      <c r="M6609" s="80">
        <v>3.9199999999999999E-2</v>
      </c>
      <c r="N6609" s="85">
        <v>2.1949999999999998</v>
      </c>
      <c r="O6609" s="78">
        <v>2</v>
      </c>
    </row>
    <row r="6610" spans="1:15" x14ac:dyDescent="0.3">
      <c r="A6610" s="1" t="str">
        <f>VLOOKUP(F6610,Sheet2!A:C,2,FALSE)</f>
        <v>其他</v>
      </c>
      <c r="B6610" s="1" t="str">
        <f>VLOOKUP(E6610,[1]Sheet4!A:B,2,FALSE)</f>
        <v>自家直客</v>
      </c>
      <c r="C6610" s="1" t="str">
        <f t="shared" si="76"/>
        <v>08</v>
      </c>
      <c r="D6610" s="147">
        <v>20150814</v>
      </c>
      <c r="E6610" s="76" t="s">
        <v>14</v>
      </c>
      <c r="F6610" s="76" t="s">
        <v>68</v>
      </c>
      <c r="G6610" s="78">
        <v>6943771</v>
      </c>
      <c r="H6610" s="82">
        <v>5670.4699882436498</v>
      </c>
      <c r="I6610" s="85">
        <v>0.81659999999999999</v>
      </c>
      <c r="J6610" s="80">
        <v>1.29E-2</v>
      </c>
      <c r="K6610" s="85">
        <v>6.3399999999999998E-2</v>
      </c>
      <c r="L6610" s="81">
        <v>89370</v>
      </c>
      <c r="M6610" s="80">
        <v>5.4199999999999998E-2</v>
      </c>
      <c r="N6610" s="85">
        <v>1.1713</v>
      </c>
      <c r="O6610" s="78">
        <v>4841</v>
      </c>
    </row>
    <row r="6611" spans="1:15" x14ac:dyDescent="0.3">
      <c r="A6611" s="1" t="str">
        <f>VLOOKUP(F6611,Sheet2!A:C,2,FALSE)</f>
        <v>其他</v>
      </c>
      <c r="B6611" s="1" t="str">
        <f>VLOOKUP(E6611,[1]Sheet4!A:B,2,FALSE)</f>
        <v>API</v>
      </c>
      <c r="C6611" s="1" t="str">
        <f t="shared" si="76"/>
        <v>08</v>
      </c>
      <c r="D6611" s="147">
        <v>20150814</v>
      </c>
      <c r="E6611" s="76" t="s">
        <v>37</v>
      </c>
      <c r="F6611" s="76" t="s">
        <v>68</v>
      </c>
      <c r="G6611" s="78">
        <v>3658947</v>
      </c>
      <c r="H6611" s="82">
        <v>1158.6497845505301</v>
      </c>
      <c r="I6611" s="85">
        <v>0.31669999999999998</v>
      </c>
      <c r="J6611" s="80">
        <v>8.8000000000000005E-3</v>
      </c>
      <c r="K6611" s="85">
        <v>3.5900000000000001E-2</v>
      </c>
      <c r="L6611" s="81">
        <v>32246</v>
      </c>
      <c r="M6611" s="80">
        <v>6.4600000000000005E-2</v>
      </c>
      <c r="N6611" s="85">
        <v>0.55649999999999999</v>
      </c>
      <c r="O6611" s="78">
        <v>2082</v>
      </c>
    </row>
    <row r="6612" spans="1:15" x14ac:dyDescent="0.3">
      <c r="A6612" s="1" t="str">
        <f>VLOOKUP(F6612,Sheet2!A:C,2,FALSE)</f>
        <v>充电屏保</v>
      </c>
      <c r="B6612" s="1" t="str">
        <f>VLOOKUP(E6612,[1]Sheet4!A:B,2,FALSE)</f>
        <v>自家直客</v>
      </c>
      <c r="C6612" s="1" t="str">
        <f t="shared" si="76"/>
        <v>08</v>
      </c>
      <c r="D6612" s="147">
        <v>20150814</v>
      </c>
      <c r="E6612" s="76" t="s">
        <v>14</v>
      </c>
      <c r="F6612" s="76" t="s">
        <v>67</v>
      </c>
      <c r="G6612" s="78">
        <v>167247106</v>
      </c>
      <c r="H6612" s="82">
        <v>18532.600969368599</v>
      </c>
      <c r="I6612" s="85">
        <v>0.1108</v>
      </c>
      <c r="J6612" s="80">
        <v>8.0999999999999996E-3</v>
      </c>
      <c r="K6612" s="85">
        <v>1.37E-2</v>
      </c>
      <c r="L6612" s="81">
        <v>1351879</v>
      </c>
      <c r="M6612" s="80">
        <v>1.01E-2</v>
      </c>
      <c r="N6612" s="85">
        <v>1.3587</v>
      </c>
      <c r="O6612" s="78">
        <v>13640</v>
      </c>
    </row>
    <row r="6613" spans="1:15" x14ac:dyDescent="0.3">
      <c r="A6613" s="1" t="str">
        <f>VLOOKUP(F6613,Sheet2!A:C,2,FALSE)</f>
        <v>充电屏保</v>
      </c>
      <c r="B6613" s="1" t="str">
        <f>VLOOKUP(E6613,[1]Sheet4!A:B,2,FALSE)</f>
        <v>API</v>
      </c>
      <c r="C6613" s="1" t="str">
        <f t="shared" si="76"/>
        <v>08</v>
      </c>
      <c r="D6613" s="147">
        <v>20150814</v>
      </c>
      <c r="E6613" s="76" t="s">
        <v>37</v>
      </c>
      <c r="F6613" s="76" t="s">
        <v>67</v>
      </c>
      <c r="G6613" s="78">
        <v>96</v>
      </c>
      <c r="H6613" s="82">
        <v>0</v>
      </c>
      <c r="I6613" s="85">
        <v>0</v>
      </c>
      <c r="J6613" s="80">
        <v>3.1300000000000001E-2</v>
      </c>
      <c r="K6613" s="85">
        <v>0</v>
      </c>
      <c r="L6613" s="81">
        <v>3</v>
      </c>
      <c r="M6613" s="80">
        <v>0</v>
      </c>
      <c r="N6613" s="85" t="s">
        <v>141</v>
      </c>
      <c r="O6613" s="78">
        <v>0</v>
      </c>
    </row>
    <row r="6614" spans="1:15" x14ac:dyDescent="0.3">
      <c r="A6614" s="1" t="str">
        <f>VLOOKUP(F6614,Sheet2!A:C,2,FALSE)</f>
        <v>其他</v>
      </c>
      <c r="B6614" s="1" t="str">
        <f>VLOOKUP(E6614,[1]Sheet4!A:B,2,FALSE)</f>
        <v>自家直客</v>
      </c>
      <c r="C6614" s="1" t="str">
        <f t="shared" si="76"/>
        <v>08</v>
      </c>
      <c r="D6614" s="147">
        <v>20150814</v>
      </c>
      <c r="E6614" s="76" t="s">
        <v>14</v>
      </c>
      <c r="F6614" s="76" t="s">
        <v>76</v>
      </c>
      <c r="G6614" s="78">
        <v>6149482</v>
      </c>
      <c r="H6614" s="82">
        <v>4022.7799995653299</v>
      </c>
      <c r="I6614" s="85">
        <v>0.6542</v>
      </c>
      <c r="J6614" s="80">
        <v>1.12E-2</v>
      </c>
      <c r="K6614" s="85">
        <v>5.8299999999999998E-2</v>
      </c>
      <c r="L6614" s="81">
        <v>68983</v>
      </c>
      <c r="M6614" s="80">
        <v>0.1104</v>
      </c>
      <c r="N6614" s="85">
        <v>0.5282</v>
      </c>
      <c r="O6614" s="78">
        <v>7616</v>
      </c>
    </row>
    <row r="6615" spans="1:15" x14ac:dyDescent="0.3">
      <c r="A6615" s="1" t="str">
        <f>VLOOKUP(F6615,Sheet2!A:C,2,FALSE)</f>
        <v>其他</v>
      </c>
      <c r="B6615" s="1" t="str">
        <f>VLOOKUP(E6615,[1]Sheet4!A:B,2,FALSE)</f>
        <v>API</v>
      </c>
      <c r="C6615" s="1" t="str">
        <f t="shared" si="76"/>
        <v>08</v>
      </c>
      <c r="D6615" s="147">
        <v>20150814</v>
      </c>
      <c r="E6615" s="76" t="s">
        <v>37</v>
      </c>
      <c r="F6615" s="76" t="s">
        <v>76</v>
      </c>
      <c r="G6615" s="78">
        <v>3348291</v>
      </c>
      <c r="H6615" s="82">
        <v>1027.48860107781</v>
      </c>
      <c r="I6615" s="85">
        <v>0.30690000000000001</v>
      </c>
      <c r="J6615" s="80">
        <v>7.1999999999999998E-3</v>
      </c>
      <c r="K6615" s="85">
        <v>4.2500000000000003E-2</v>
      </c>
      <c r="L6615" s="81">
        <v>24198</v>
      </c>
      <c r="M6615" s="80">
        <v>8.0799999999999997E-2</v>
      </c>
      <c r="N6615" s="85">
        <v>0.52529999999999999</v>
      </c>
      <c r="O6615" s="78">
        <v>1956</v>
      </c>
    </row>
    <row r="6616" spans="1:15" x14ac:dyDescent="0.3">
      <c r="A6616" s="1" t="str">
        <f>VLOOKUP(F6616,Sheet2!A:C,2,FALSE)</f>
        <v>其他</v>
      </c>
      <c r="B6616" s="1" t="str">
        <f>VLOOKUP(E6616,[1]Sheet4!A:B,2,FALSE)</f>
        <v>API</v>
      </c>
      <c r="C6616" s="1" t="str">
        <f t="shared" si="76"/>
        <v>08</v>
      </c>
      <c r="D6616" s="147">
        <v>20150814</v>
      </c>
      <c r="E6616" s="76" t="s">
        <v>37</v>
      </c>
      <c r="F6616" s="76" t="s">
        <v>142</v>
      </c>
      <c r="G6616" s="78">
        <v>2162434</v>
      </c>
      <c r="H6616" s="82">
        <v>177.59416029974801</v>
      </c>
      <c r="I6616" s="85">
        <v>8.2100000000000006E-2</v>
      </c>
      <c r="J6616" s="80">
        <v>5.0000000000000001E-3</v>
      </c>
      <c r="K6616" s="85">
        <v>1.6500000000000001E-2</v>
      </c>
      <c r="L6616" s="81">
        <v>10778</v>
      </c>
      <c r="M6616" s="80">
        <v>1.7100000000000001E-2</v>
      </c>
      <c r="N6616" s="85">
        <v>0.96519999999999995</v>
      </c>
      <c r="O6616" s="78">
        <v>184</v>
      </c>
    </row>
    <row r="6617" spans="1:15" x14ac:dyDescent="0.3">
      <c r="A6617" s="1" t="str">
        <f>VLOOKUP(F6617,Sheet2!A:C,2,FALSE)</f>
        <v>其他</v>
      </c>
      <c r="B6617" s="1" t="str">
        <f>VLOOKUP(E6617,[1]Sheet4!A:B,2,FALSE)</f>
        <v>自家直客</v>
      </c>
      <c r="C6617" s="1" t="str">
        <f t="shared" si="76"/>
        <v>08</v>
      </c>
      <c r="D6617" s="147">
        <v>20150814</v>
      </c>
      <c r="E6617" s="76" t="s">
        <v>14</v>
      </c>
      <c r="F6617" s="76" t="s">
        <v>142</v>
      </c>
      <c r="G6617" s="78">
        <v>1718797</v>
      </c>
      <c r="H6617" s="82">
        <v>470.72999846190203</v>
      </c>
      <c r="I6617" s="85">
        <v>0.27389999999999998</v>
      </c>
      <c r="J6617" s="80">
        <v>6.6E-3</v>
      </c>
      <c r="K6617" s="85">
        <v>4.1599999999999998E-2</v>
      </c>
      <c r="L6617" s="81">
        <v>11316</v>
      </c>
      <c r="M6617" s="80">
        <v>3.0099999999999998E-2</v>
      </c>
      <c r="N6617" s="85">
        <v>1.3804000000000001</v>
      </c>
      <c r="O6617" s="78">
        <v>341</v>
      </c>
    </row>
    <row r="6618" spans="1:15" x14ac:dyDescent="0.3">
      <c r="A6618" s="1" t="str">
        <f>VLOOKUP(F6618,Sheet2!A:C,2,FALSE)</f>
        <v>结果页</v>
      </c>
      <c r="B6618" s="1" t="str">
        <f>VLOOKUP(E6618,[1]Sheet4!A:B,2,FALSE)</f>
        <v>自家直客</v>
      </c>
      <c r="C6618" s="1" t="str">
        <f t="shared" si="76"/>
        <v>08</v>
      </c>
      <c r="D6618" s="147">
        <v>20150814</v>
      </c>
      <c r="E6618" s="76" t="s">
        <v>14</v>
      </c>
      <c r="F6618" s="76" t="s">
        <v>63</v>
      </c>
      <c r="G6618" s="78">
        <v>8015632</v>
      </c>
      <c r="H6618" s="82">
        <v>10472.609988050501</v>
      </c>
      <c r="I6618" s="85">
        <v>1.3065</v>
      </c>
      <c r="J6618" s="80">
        <v>2.2499999999999999E-2</v>
      </c>
      <c r="K6618" s="85">
        <v>5.8099999999999999E-2</v>
      </c>
      <c r="L6618" s="81">
        <v>180348</v>
      </c>
      <c r="M6618" s="80">
        <v>9.6500000000000002E-2</v>
      </c>
      <c r="N6618" s="85">
        <v>0.60189999999999999</v>
      </c>
      <c r="O6618" s="78">
        <v>17400</v>
      </c>
    </row>
    <row r="6619" spans="1:15" x14ac:dyDescent="0.3">
      <c r="A6619" s="1" t="str">
        <f>VLOOKUP(F6619,Sheet2!A:C,2,FALSE)</f>
        <v>结果页</v>
      </c>
      <c r="B6619" s="1" t="str">
        <f>VLOOKUP(E6619,[1]Sheet4!A:B,2,FALSE)</f>
        <v>API</v>
      </c>
      <c r="C6619" s="1" t="str">
        <f t="shared" si="76"/>
        <v>08</v>
      </c>
      <c r="D6619" s="147">
        <v>20150814</v>
      </c>
      <c r="E6619" s="76" t="s">
        <v>37</v>
      </c>
      <c r="F6619" s="76" t="s">
        <v>63</v>
      </c>
      <c r="G6619" s="78">
        <v>1405437</v>
      </c>
      <c r="H6619" s="82">
        <v>811.74600129201997</v>
      </c>
      <c r="I6619" s="85">
        <v>0.5776</v>
      </c>
      <c r="J6619" s="80">
        <v>1.6899999999999998E-2</v>
      </c>
      <c r="K6619" s="85">
        <v>3.4200000000000001E-2</v>
      </c>
      <c r="L6619" s="81">
        <v>23730</v>
      </c>
      <c r="M6619" s="80">
        <v>8.4900000000000003E-2</v>
      </c>
      <c r="N6619" s="85">
        <v>0.40310000000000001</v>
      </c>
      <c r="O6619" s="78">
        <v>2014</v>
      </c>
    </row>
    <row r="6620" spans="1:15" x14ac:dyDescent="0.3">
      <c r="A6620" s="1" t="str">
        <f>VLOOKUP(F6620,Sheet2!A:C,2,FALSE)</f>
        <v>天气</v>
      </c>
      <c r="B6620" s="1" t="str">
        <f>VLOOKUP(E6620,[1]Sheet4!A:B,2,FALSE)</f>
        <v>自家直客</v>
      </c>
      <c r="C6620" s="1" t="str">
        <f t="shared" si="76"/>
        <v>08</v>
      </c>
      <c r="D6620" s="147">
        <v>20150814</v>
      </c>
      <c r="E6620" s="76" t="s">
        <v>14</v>
      </c>
      <c r="F6620" s="76" t="s">
        <v>109</v>
      </c>
      <c r="G6620" s="78">
        <v>53046</v>
      </c>
      <c r="H6620" s="82">
        <v>151.69000015407801</v>
      </c>
      <c r="I6620" s="85">
        <v>2.8595999999999999</v>
      </c>
      <c r="J6620" s="80">
        <v>4.19E-2</v>
      </c>
      <c r="K6620" s="85">
        <v>6.8199999999999997E-2</v>
      </c>
      <c r="L6620" s="81">
        <v>2223</v>
      </c>
      <c r="M6620" s="80">
        <v>3.5999999999999997E-2</v>
      </c>
      <c r="N6620" s="85">
        <v>1.8960999999999999</v>
      </c>
      <c r="O6620" s="78">
        <v>80</v>
      </c>
    </row>
    <row r="6621" spans="1:15" x14ac:dyDescent="0.3">
      <c r="A6621" s="1" t="str">
        <f>VLOOKUP(F6621,Sheet2!A:C,2,FALSE)</f>
        <v>充电屏保</v>
      </c>
      <c r="B6621" s="1" t="str">
        <f>VLOOKUP(E6621,[1]Sheet4!A:B,2,FALSE)</f>
        <v>自家直客</v>
      </c>
      <c r="C6621" s="1" t="str">
        <f t="shared" si="76"/>
        <v>08</v>
      </c>
      <c r="D6621" s="147">
        <v>20150814</v>
      </c>
      <c r="E6621" s="76" t="s">
        <v>14</v>
      </c>
      <c r="F6621" s="76" t="s">
        <v>72</v>
      </c>
      <c r="G6621" s="78">
        <v>6304960</v>
      </c>
      <c r="H6621" s="82">
        <v>1319.3887689099599</v>
      </c>
      <c r="I6621" s="85">
        <v>0.20930000000000001</v>
      </c>
      <c r="J6621" s="80">
        <v>2.12E-2</v>
      </c>
      <c r="K6621" s="85">
        <v>9.9000000000000008E-3</v>
      </c>
      <c r="L6621" s="81">
        <v>133662</v>
      </c>
      <c r="M6621" s="80">
        <v>1.9099999999999999E-2</v>
      </c>
      <c r="N6621" s="85">
        <v>0.51559999999999995</v>
      </c>
      <c r="O6621" s="78">
        <v>2559</v>
      </c>
    </row>
    <row r="6622" spans="1:15" x14ac:dyDescent="0.3">
      <c r="A6622" s="1" t="str">
        <f>VLOOKUP(F6622,Sheet2!A:C,2,FALSE)</f>
        <v>其他</v>
      </c>
      <c r="B6622" s="1" t="str">
        <f>VLOOKUP(E6622,[1]Sheet4!A:B,2,FALSE)</f>
        <v>API</v>
      </c>
      <c r="C6622" s="1" t="str">
        <f t="shared" si="76"/>
        <v>08</v>
      </c>
      <c r="D6622" s="147">
        <v>20150814</v>
      </c>
      <c r="E6622" s="76" t="s">
        <v>37</v>
      </c>
      <c r="F6622" s="76" t="s">
        <v>75</v>
      </c>
      <c r="G6622" s="78">
        <v>28813283</v>
      </c>
      <c r="H6622" s="82">
        <v>3296.5730053074599</v>
      </c>
      <c r="I6622" s="85">
        <v>0.1144</v>
      </c>
      <c r="J6622" s="80">
        <v>5.0000000000000001E-3</v>
      </c>
      <c r="K6622" s="85">
        <v>2.2800000000000001E-2</v>
      </c>
      <c r="L6622" s="81">
        <v>144474</v>
      </c>
      <c r="M6622" s="80">
        <v>2.5999999999999999E-2</v>
      </c>
      <c r="N6622" s="85">
        <v>0.87909999999999999</v>
      </c>
      <c r="O6622" s="78">
        <v>3750</v>
      </c>
    </row>
    <row r="6623" spans="1:15" x14ac:dyDescent="0.3">
      <c r="A6623" s="1" t="str">
        <f>VLOOKUP(F6623,Sheet2!A:C,2,FALSE)</f>
        <v>其他</v>
      </c>
      <c r="B6623" s="1" t="str">
        <f>VLOOKUP(E6623,[1]Sheet4!A:B,2,FALSE)</f>
        <v>自家直客</v>
      </c>
      <c r="C6623" s="1" t="str">
        <f t="shared" si="76"/>
        <v>08</v>
      </c>
      <c r="D6623" s="147">
        <v>20150814</v>
      </c>
      <c r="E6623" s="76" t="s">
        <v>14</v>
      </c>
      <c r="F6623" s="76" t="s">
        <v>75</v>
      </c>
      <c r="G6623" s="78">
        <v>9071637</v>
      </c>
      <c r="H6623" s="82">
        <v>2701.4699933174902</v>
      </c>
      <c r="I6623" s="85">
        <v>0.29780000000000001</v>
      </c>
      <c r="J6623" s="80">
        <v>6.7999999999999996E-3</v>
      </c>
      <c r="K6623" s="85">
        <v>4.36E-2</v>
      </c>
      <c r="L6623" s="81">
        <v>61958</v>
      </c>
      <c r="M6623" s="80">
        <v>4.6199999999999998E-2</v>
      </c>
      <c r="N6623" s="85">
        <v>0.94330000000000003</v>
      </c>
      <c r="O6623" s="78">
        <v>2864</v>
      </c>
    </row>
    <row r="6624" spans="1:15" x14ac:dyDescent="0.3">
      <c r="A6624" s="1" t="str">
        <f>VLOOKUP(F6624,Sheet2!A:C,2,FALSE)</f>
        <v>其他</v>
      </c>
      <c r="B6624" s="1" t="str">
        <f>VLOOKUP(E6624,[1]Sheet4!A:B,2,FALSE)</f>
        <v>自家直客</v>
      </c>
      <c r="C6624" s="1" t="str">
        <f t="shared" si="76"/>
        <v>08</v>
      </c>
      <c r="D6624" s="147">
        <v>20150814</v>
      </c>
      <c r="E6624" s="76" t="s">
        <v>14</v>
      </c>
      <c r="F6624" s="76" t="s">
        <v>55</v>
      </c>
      <c r="G6624" s="78">
        <v>7531415</v>
      </c>
      <c r="H6624" s="82">
        <v>5688.4680127133597</v>
      </c>
      <c r="I6624" s="85">
        <v>0.75529999999999997</v>
      </c>
      <c r="J6624" s="80">
        <v>1.5800000000000002E-2</v>
      </c>
      <c r="K6624" s="85">
        <v>4.7800000000000002E-2</v>
      </c>
      <c r="L6624" s="81">
        <v>119055</v>
      </c>
      <c r="M6624" s="80">
        <v>2.6599999999999999E-2</v>
      </c>
      <c r="N6624" s="85">
        <v>1.7984</v>
      </c>
      <c r="O6624" s="78">
        <v>3163</v>
      </c>
    </row>
    <row r="6625" spans="1:15" x14ac:dyDescent="0.3">
      <c r="A6625" s="1" t="str">
        <f>VLOOKUP(F6625,Sheet2!A:C,2,FALSE)</f>
        <v>其他</v>
      </c>
      <c r="B6625" s="1" t="str">
        <f>VLOOKUP(E6625,[1]Sheet4!A:B,2,FALSE)</f>
        <v>API</v>
      </c>
      <c r="C6625" s="1" t="str">
        <f t="shared" si="76"/>
        <v>08</v>
      </c>
      <c r="D6625" s="147">
        <v>20150814</v>
      </c>
      <c r="E6625" s="76" t="s">
        <v>37</v>
      </c>
      <c r="F6625" s="76" t="s">
        <v>55</v>
      </c>
      <c r="G6625" s="78">
        <v>4005644</v>
      </c>
      <c r="H6625" s="82">
        <v>532.21536173391996</v>
      </c>
      <c r="I6625" s="85">
        <v>0.13289999999999999</v>
      </c>
      <c r="J6625" s="80">
        <v>1.24E-2</v>
      </c>
      <c r="K6625" s="85">
        <v>1.0699999999999999E-2</v>
      </c>
      <c r="L6625" s="81">
        <v>49740</v>
      </c>
      <c r="M6625" s="80">
        <v>1.7500000000000002E-2</v>
      </c>
      <c r="N6625" s="85">
        <v>0.61170000000000002</v>
      </c>
      <c r="O6625" s="78">
        <v>870</v>
      </c>
    </row>
    <row r="6626" spans="1:15" x14ac:dyDescent="0.3">
      <c r="A6626" s="1" t="str">
        <f>VLOOKUP(F6626,Sheet2!A:C,2,FALSE)</f>
        <v>结果页</v>
      </c>
      <c r="B6626" s="1" t="str">
        <f>VLOOKUP(E6626,[1]Sheet4!A:B,2,FALSE)</f>
        <v>自家直客</v>
      </c>
      <c r="C6626" s="1" t="str">
        <f t="shared" si="76"/>
        <v>08</v>
      </c>
      <c r="D6626" s="147">
        <v>20150814</v>
      </c>
      <c r="E6626" s="76" t="s">
        <v>14</v>
      </c>
      <c r="F6626" s="76" t="s">
        <v>61</v>
      </c>
      <c r="G6626" s="78">
        <v>5219246</v>
      </c>
      <c r="H6626" s="82">
        <v>12267.879670529101</v>
      </c>
      <c r="I6626" s="85">
        <v>2.3504999999999998</v>
      </c>
      <c r="J6626" s="80">
        <v>3.4700000000000002E-2</v>
      </c>
      <c r="K6626" s="85">
        <v>6.7799999999999999E-2</v>
      </c>
      <c r="L6626" s="81">
        <v>181066</v>
      </c>
      <c r="M6626" s="80">
        <v>5.5199999999999999E-2</v>
      </c>
      <c r="N6626" s="85">
        <v>1.2276</v>
      </c>
      <c r="O6626" s="78">
        <v>9993</v>
      </c>
    </row>
    <row r="6627" spans="1:15" x14ac:dyDescent="0.3">
      <c r="A6627" s="1" t="str">
        <f>VLOOKUP(F6627,Sheet2!A:C,2,FALSE)</f>
        <v>结果页</v>
      </c>
      <c r="B6627" s="1" t="str">
        <f>VLOOKUP(E6627,[1]Sheet4!A:B,2,FALSE)</f>
        <v>API</v>
      </c>
      <c r="C6627" s="1" t="str">
        <f t="shared" si="76"/>
        <v>08</v>
      </c>
      <c r="D6627" s="147">
        <v>20150814</v>
      </c>
      <c r="E6627" s="76" t="s">
        <v>37</v>
      </c>
      <c r="F6627" s="76" t="s">
        <v>61</v>
      </c>
      <c r="G6627" s="78">
        <v>614131</v>
      </c>
      <c r="H6627" s="82">
        <v>364.053000666201</v>
      </c>
      <c r="I6627" s="85">
        <v>0.59279999999999999</v>
      </c>
      <c r="J6627" s="80">
        <v>3.3000000000000002E-2</v>
      </c>
      <c r="K6627" s="85">
        <v>1.7899999999999999E-2</v>
      </c>
      <c r="L6627" s="81">
        <v>20285</v>
      </c>
      <c r="M6627" s="80">
        <v>5.4199999999999998E-2</v>
      </c>
      <c r="N6627" s="85">
        <v>0.33129999999999998</v>
      </c>
      <c r="O6627" s="78">
        <v>1099</v>
      </c>
    </row>
    <row r="6628" spans="1:15" x14ac:dyDescent="0.3">
      <c r="A6628" s="1" t="str">
        <f>VLOOKUP(F6628,Sheet2!A:C,2,FALSE)</f>
        <v>充电屏保</v>
      </c>
      <c r="B6628" s="1" t="str">
        <f>VLOOKUP(E6628,[1]Sheet4!A:B,2,FALSE)</f>
        <v>自家直客</v>
      </c>
      <c r="C6628" s="1" t="str">
        <f t="shared" si="76"/>
        <v>08</v>
      </c>
      <c r="D6628" s="147">
        <v>20150814</v>
      </c>
      <c r="E6628" s="76" t="s">
        <v>14</v>
      </c>
      <c r="F6628" s="76" t="s">
        <v>65</v>
      </c>
      <c r="G6628" s="78">
        <v>12045375</v>
      </c>
      <c r="H6628" s="82">
        <v>2611.28825142607</v>
      </c>
      <c r="I6628" s="85">
        <v>0.21679999999999999</v>
      </c>
      <c r="J6628" s="80">
        <v>1.2800000000000001E-2</v>
      </c>
      <c r="K6628" s="85">
        <v>1.6899999999999998E-2</v>
      </c>
      <c r="L6628" s="81">
        <v>154745</v>
      </c>
      <c r="M6628" s="80">
        <v>1.8700000000000001E-2</v>
      </c>
      <c r="N6628" s="85">
        <v>0.9032</v>
      </c>
      <c r="O6628" s="78">
        <v>2891</v>
      </c>
    </row>
    <row r="6629" spans="1:15" x14ac:dyDescent="0.3">
      <c r="A6629" s="1" t="str">
        <f>VLOOKUP(F6629,Sheet2!A:C,2,FALSE)</f>
        <v>充电屏保</v>
      </c>
      <c r="B6629" s="1" t="str">
        <f>VLOOKUP(E6629,[1]Sheet4!A:B,2,FALSE)</f>
        <v>API</v>
      </c>
      <c r="C6629" s="1" t="str">
        <f t="shared" si="76"/>
        <v>08</v>
      </c>
      <c r="D6629" s="147">
        <v>20150814</v>
      </c>
      <c r="E6629" s="76" t="s">
        <v>37</v>
      </c>
      <c r="F6629" s="76" t="s">
        <v>65</v>
      </c>
      <c r="G6629" s="78">
        <v>534</v>
      </c>
      <c r="H6629" s="82">
        <v>0</v>
      </c>
      <c r="I6629" s="85">
        <v>0</v>
      </c>
      <c r="J6629" s="80">
        <v>1.3100000000000001E-2</v>
      </c>
      <c r="K6629" s="85">
        <v>0</v>
      </c>
      <c r="L6629" s="81">
        <v>7</v>
      </c>
      <c r="M6629" s="80">
        <v>0</v>
      </c>
      <c r="N6629" s="85" t="s">
        <v>141</v>
      </c>
      <c r="O6629" s="78">
        <v>0</v>
      </c>
    </row>
    <row r="6630" spans="1:15" x14ac:dyDescent="0.3">
      <c r="A6630" s="1" t="e">
        <f>VLOOKUP(F6630,Sheet2!A:C,2,FALSE)</f>
        <v>#N/A</v>
      </c>
      <c r="B6630" s="1" t="str">
        <f>VLOOKUP(E6630,[1]Sheet4!A:B,2,FALSE)</f>
        <v>API</v>
      </c>
      <c r="C6630" s="1" t="str">
        <f t="shared" si="76"/>
        <v>08</v>
      </c>
      <c r="D6630" s="147">
        <v>20150815</v>
      </c>
      <c r="E6630" s="76" t="s">
        <v>37</v>
      </c>
      <c r="F6630" s="76" t="s">
        <v>148</v>
      </c>
      <c r="G6630" s="78">
        <v>146317</v>
      </c>
      <c r="H6630" s="82">
        <v>49.339000463485696</v>
      </c>
      <c r="I6630" s="85">
        <v>0.3372</v>
      </c>
      <c r="J6630" s="80">
        <v>4.6399999999999997E-2</v>
      </c>
      <c r="K6630" s="85">
        <v>7.3000000000000001E-3</v>
      </c>
      <c r="L6630" s="81">
        <v>6795</v>
      </c>
      <c r="M6630" s="80">
        <v>1.2500000000000001E-2</v>
      </c>
      <c r="N6630" s="85">
        <v>0.58050000000000002</v>
      </c>
      <c r="O6630" s="78">
        <v>85</v>
      </c>
    </row>
    <row r="6631" spans="1:15" x14ac:dyDescent="0.3">
      <c r="A6631" s="1" t="e">
        <f>VLOOKUP(F6631,Sheet2!A:C,2,FALSE)</f>
        <v>#N/A</v>
      </c>
      <c r="B6631" s="1" t="str">
        <f>VLOOKUP(E6631,[1]Sheet4!A:B,2,FALSE)</f>
        <v>自家直客</v>
      </c>
      <c r="C6631" s="1" t="str">
        <f t="shared" si="76"/>
        <v>08</v>
      </c>
      <c r="D6631" s="147">
        <v>20150815</v>
      </c>
      <c r="E6631" s="76" t="s">
        <v>14</v>
      </c>
      <c r="F6631" s="76" t="s">
        <v>148</v>
      </c>
      <c r="G6631" s="78">
        <v>196093</v>
      </c>
      <c r="H6631" s="82">
        <v>329.469998329877</v>
      </c>
      <c r="I6631" s="85">
        <v>1.6801999999999999</v>
      </c>
      <c r="J6631" s="80">
        <v>4.0899999999999999E-2</v>
      </c>
      <c r="K6631" s="85">
        <v>4.1099999999999998E-2</v>
      </c>
      <c r="L6631" s="81">
        <v>8018</v>
      </c>
      <c r="M6631" s="80">
        <v>1.5800000000000002E-2</v>
      </c>
      <c r="N6631" s="85">
        <v>2.5943000000000001</v>
      </c>
      <c r="O6631" s="78">
        <v>127</v>
      </c>
    </row>
    <row r="6632" spans="1:15" x14ac:dyDescent="0.3">
      <c r="A6632" s="1" t="str">
        <f>VLOOKUP(F6632,Sheet2!A:C,2,FALSE)</f>
        <v>天气</v>
      </c>
      <c r="B6632" s="1" t="str">
        <f>VLOOKUP(E6632,[1]Sheet4!A:B,2,FALSE)</f>
        <v>自家直客</v>
      </c>
      <c r="C6632" s="1" t="str">
        <f t="shared" si="76"/>
        <v>08</v>
      </c>
      <c r="D6632" s="147">
        <v>20150815</v>
      </c>
      <c r="E6632" s="76" t="s">
        <v>14</v>
      </c>
      <c r="F6632" s="76" t="s">
        <v>165</v>
      </c>
      <c r="G6632" s="78">
        <v>338897</v>
      </c>
      <c r="H6632" s="82">
        <v>3113.9100097864798</v>
      </c>
      <c r="I6632" s="85">
        <v>9.1883999999999997</v>
      </c>
      <c r="J6632" s="80">
        <v>0.23830000000000001</v>
      </c>
      <c r="K6632" s="85">
        <v>3.8600000000000002E-2</v>
      </c>
      <c r="L6632" s="81">
        <v>80772</v>
      </c>
      <c r="M6632" s="80">
        <v>8.8000000000000005E-3</v>
      </c>
      <c r="N6632" s="85">
        <v>4.3734999999999999</v>
      </c>
      <c r="O6632" s="78">
        <v>712</v>
      </c>
    </row>
    <row r="6633" spans="1:15" x14ac:dyDescent="0.3">
      <c r="A6633" s="1" t="str">
        <f>VLOOKUP(F6633,Sheet2!A:C,2,FALSE)</f>
        <v>其他</v>
      </c>
      <c r="B6633" s="1" t="str">
        <f>VLOOKUP(E6633,[1]Sheet4!A:B,2,FALSE)</f>
        <v>自家直客</v>
      </c>
      <c r="C6633" s="1" t="str">
        <f t="shared" si="76"/>
        <v>08</v>
      </c>
      <c r="D6633" s="147">
        <v>20150815</v>
      </c>
      <c r="E6633" s="76" t="s">
        <v>14</v>
      </c>
      <c r="F6633" s="76" t="s">
        <v>41</v>
      </c>
      <c r="G6633" s="78">
        <v>11794998</v>
      </c>
      <c r="H6633" s="82">
        <v>2950.2199839148602</v>
      </c>
      <c r="I6633" s="85">
        <v>0.25009999999999999</v>
      </c>
      <c r="J6633" s="80">
        <v>7.4999999999999997E-3</v>
      </c>
      <c r="K6633" s="85">
        <v>3.3500000000000002E-2</v>
      </c>
      <c r="L6633" s="81">
        <v>87936</v>
      </c>
      <c r="M6633" s="80">
        <v>9.9000000000000008E-3</v>
      </c>
      <c r="N6633" s="85">
        <v>3.3755000000000002</v>
      </c>
      <c r="O6633" s="78">
        <v>874</v>
      </c>
    </row>
    <row r="6634" spans="1:15" x14ac:dyDescent="0.3">
      <c r="A6634" s="1" t="str">
        <f>VLOOKUP(F6634,Sheet2!A:C,2,FALSE)</f>
        <v>其他</v>
      </c>
      <c r="B6634" s="1" t="str">
        <f>VLOOKUP(E6634,[1]Sheet4!A:B,2,FALSE)</f>
        <v>API</v>
      </c>
      <c r="C6634" s="1" t="str">
        <f t="shared" si="76"/>
        <v>08</v>
      </c>
      <c r="D6634" s="147">
        <v>20150815</v>
      </c>
      <c r="E6634" s="76" t="s">
        <v>37</v>
      </c>
      <c r="F6634" s="76" t="s">
        <v>41</v>
      </c>
      <c r="G6634" s="78">
        <v>17828104</v>
      </c>
      <c r="H6634" s="82">
        <v>477.40700117871103</v>
      </c>
      <c r="I6634" s="85">
        <v>2.6800000000000001E-2</v>
      </c>
      <c r="J6634" s="80">
        <v>6.7000000000000002E-3</v>
      </c>
      <c r="K6634" s="85">
        <v>4.0000000000000001E-3</v>
      </c>
      <c r="L6634" s="81">
        <v>119222</v>
      </c>
      <c r="M6634" s="80">
        <v>5.1999999999999998E-3</v>
      </c>
      <c r="N6634" s="85">
        <v>0.77249999999999996</v>
      </c>
      <c r="O6634" s="78">
        <v>618</v>
      </c>
    </row>
    <row r="6635" spans="1:15" x14ac:dyDescent="0.3">
      <c r="A6635" s="1" t="str">
        <f>VLOOKUP(F6635,Sheet2!A:C,2,FALSE)</f>
        <v>其他</v>
      </c>
      <c r="B6635" s="1" t="str">
        <f>VLOOKUP(E6635,[1]Sheet4!A:B,2,FALSE)</f>
        <v>自家直客</v>
      </c>
      <c r="C6635" s="1" t="str">
        <f t="shared" si="76"/>
        <v>08</v>
      </c>
      <c r="D6635" s="147">
        <v>20150815</v>
      </c>
      <c r="E6635" s="76" t="s">
        <v>14</v>
      </c>
      <c r="F6635" s="76" t="s">
        <v>73</v>
      </c>
      <c r="G6635" s="78">
        <v>800003</v>
      </c>
      <c r="H6635" s="82">
        <v>306.249996844679</v>
      </c>
      <c r="I6635" s="85">
        <v>0.38279999999999997</v>
      </c>
      <c r="J6635" s="80">
        <v>1.11E-2</v>
      </c>
      <c r="K6635" s="85">
        <v>3.44E-2</v>
      </c>
      <c r="L6635" s="81">
        <v>8907</v>
      </c>
      <c r="M6635" s="80">
        <v>7.4000000000000003E-3</v>
      </c>
      <c r="N6635" s="85">
        <v>4.6402000000000001</v>
      </c>
      <c r="O6635" s="78">
        <v>66</v>
      </c>
    </row>
    <row r="6636" spans="1:15" x14ac:dyDescent="0.3">
      <c r="A6636" s="1" t="str">
        <f>VLOOKUP(F6636,Sheet2!A:C,2,FALSE)</f>
        <v>其他</v>
      </c>
      <c r="B6636" s="1" t="str">
        <f>VLOOKUP(E6636,[1]Sheet4!A:B,2,FALSE)</f>
        <v>API</v>
      </c>
      <c r="C6636" s="1" t="str">
        <f t="shared" si="76"/>
        <v>08</v>
      </c>
      <c r="D6636" s="147">
        <v>20150815</v>
      </c>
      <c r="E6636" s="76" t="s">
        <v>37</v>
      </c>
      <c r="F6636" s="76" t="s">
        <v>73</v>
      </c>
      <c r="G6636" s="78">
        <v>1020521</v>
      </c>
      <c r="H6636" s="82">
        <v>40.343000303953801</v>
      </c>
      <c r="I6636" s="85">
        <v>3.95E-2</v>
      </c>
      <c r="J6636" s="80">
        <v>9.7000000000000003E-3</v>
      </c>
      <c r="K6636" s="85">
        <v>4.1000000000000003E-3</v>
      </c>
      <c r="L6636" s="81">
        <v>9936</v>
      </c>
      <c r="M6636" s="80">
        <v>8.2000000000000007E-3</v>
      </c>
      <c r="N6636" s="85">
        <v>0.49809999999999999</v>
      </c>
      <c r="O6636" s="78">
        <v>81</v>
      </c>
    </row>
    <row r="6637" spans="1:15" x14ac:dyDescent="0.3">
      <c r="A6637" s="1" t="str">
        <f>VLOOKUP(F6637,Sheet2!A:C,2,FALSE)</f>
        <v>结果页</v>
      </c>
      <c r="B6637" s="1" t="str">
        <f>VLOOKUP(E6637,[1]Sheet4!A:B,2,FALSE)</f>
        <v>API</v>
      </c>
      <c r="C6637" s="1" t="str">
        <f t="shared" si="76"/>
        <v>08</v>
      </c>
      <c r="D6637" s="147">
        <v>20150815</v>
      </c>
      <c r="E6637" s="76" t="s">
        <v>37</v>
      </c>
      <c r="F6637" s="76" t="s">
        <v>62</v>
      </c>
      <c r="G6637" s="78">
        <v>2809394</v>
      </c>
      <c r="H6637" s="82">
        <v>674.28100130334406</v>
      </c>
      <c r="I6637" s="85">
        <v>0.24</v>
      </c>
      <c r="J6637" s="80">
        <v>7.1000000000000004E-3</v>
      </c>
      <c r="K6637" s="85">
        <v>3.4000000000000002E-2</v>
      </c>
      <c r="L6637" s="81">
        <v>19822</v>
      </c>
      <c r="M6637" s="80">
        <v>6.54E-2</v>
      </c>
      <c r="N6637" s="85">
        <v>0.52029999999999998</v>
      </c>
      <c r="O6637" s="78">
        <v>1296</v>
      </c>
    </row>
    <row r="6638" spans="1:15" x14ac:dyDescent="0.3">
      <c r="A6638" s="1" t="str">
        <f>VLOOKUP(F6638,Sheet2!A:C,2,FALSE)</f>
        <v>结果页</v>
      </c>
      <c r="B6638" s="1" t="str">
        <f>VLOOKUP(E6638,[1]Sheet4!A:B,2,FALSE)</f>
        <v>自家直客</v>
      </c>
      <c r="C6638" s="1" t="str">
        <f t="shared" si="76"/>
        <v>08</v>
      </c>
      <c r="D6638" s="147">
        <v>20150815</v>
      </c>
      <c r="E6638" s="76" t="s">
        <v>14</v>
      </c>
      <c r="F6638" s="76" t="s">
        <v>62</v>
      </c>
      <c r="G6638" s="78">
        <v>29776152</v>
      </c>
      <c r="H6638" s="82">
        <v>26757.110033534402</v>
      </c>
      <c r="I6638" s="85">
        <v>0.89859999999999995</v>
      </c>
      <c r="J6638" s="80">
        <v>1.2999999999999999E-2</v>
      </c>
      <c r="K6638" s="85">
        <v>6.9099999999999995E-2</v>
      </c>
      <c r="L6638" s="81">
        <v>387000</v>
      </c>
      <c r="M6638" s="80">
        <v>6.6600000000000006E-2</v>
      </c>
      <c r="N6638" s="85">
        <v>1.0379</v>
      </c>
      <c r="O6638" s="78">
        <v>25781</v>
      </c>
    </row>
    <row r="6639" spans="1:15" x14ac:dyDescent="0.3">
      <c r="A6639" s="1" t="str">
        <f>VLOOKUP(F6639,Sheet2!A:C,2,FALSE)</f>
        <v>其他</v>
      </c>
      <c r="B6639" s="1" t="str">
        <f>VLOOKUP(E6639,[1]Sheet4!A:B,2,FALSE)</f>
        <v>自家直客</v>
      </c>
      <c r="C6639" s="1" t="str">
        <f t="shared" si="76"/>
        <v>08</v>
      </c>
      <c r="D6639" s="147">
        <v>20150815</v>
      </c>
      <c r="E6639" s="76" t="s">
        <v>14</v>
      </c>
      <c r="F6639" s="76" t="s">
        <v>69</v>
      </c>
      <c r="G6639" s="78">
        <v>19964739</v>
      </c>
      <c r="H6639" s="82">
        <v>8157.8600014187296</v>
      </c>
      <c r="I6639" s="85">
        <v>0.40860000000000002</v>
      </c>
      <c r="J6639" s="80">
        <v>5.4999999999999997E-3</v>
      </c>
      <c r="K6639" s="85">
        <v>7.4300000000000005E-2</v>
      </c>
      <c r="L6639" s="81">
        <v>109811</v>
      </c>
      <c r="M6639" s="80">
        <v>5.8999999999999997E-2</v>
      </c>
      <c r="N6639" s="85">
        <v>1.2585</v>
      </c>
      <c r="O6639" s="78">
        <v>6482</v>
      </c>
    </row>
    <row r="6640" spans="1:15" x14ac:dyDescent="0.3">
      <c r="A6640" s="1" t="str">
        <f>VLOOKUP(F6640,Sheet2!A:C,2,FALSE)</f>
        <v>其他</v>
      </c>
      <c r="B6640" s="1" t="str">
        <f>VLOOKUP(E6640,[1]Sheet4!A:B,2,FALSE)</f>
        <v>API</v>
      </c>
      <c r="C6640" s="1" t="str">
        <f t="shared" si="76"/>
        <v>08</v>
      </c>
      <c r="D6640" s="147">
        <v>20150815</v>
      </c>
      <c r="E6640" s="76" t="s">
        <v>37</v>
      </c>
      <c r="F6640" s="76" t="s">
        <v>69</v>
      </c>
      <c r="G6640" s="78">
        <v>32713074</v>
      </c>
      <c r="H6640" s="82">
        <v>7307.4660053662901</v>
      </c>
      <c r="I6640" s="85">
        <v>0.22339999999999999</v>
      </c>
      <c r="J6640" s="80">
        <v>5.1999999999999998E-3</v>
      </c>
      <c r="K6640" s="85">
        <v>4.3299999999999998E-2</v>
      </c>
      <c r="L6640" s="81">
        <v>168725</v>
      </c>
      <c r="M6640" s="80">
        <v>4.4999999999999998E-2</v>
      </c>
      <c r="N6640" s="85">
        <v>0.96209999999999996</v>
      </c>
      <c r="O6640" s="78">
        <v>7595</v>
      </c>
    </row>
    <row r="6641" spans="1:15" x14ac:dyDescent="0.3">
      <c r="A6641" s="1" t="str">
        <f>VLOOKUP(F6641,Sheet2!A:C,2,FALSE)</f>
        <v>天气</v>
      </c>
      <c r="B6641" s="1" t="str">
        <f>VLOOKUP(E6641,[1]Sheet4!A:B,2,FALSE)</f>
        <v>自家直客</v>
      </c>
      <c r="C6641" s="1" t="str">
        <f t="shared" si="76"/>
        <v>08</v>
      </c>
      <c r="D6641" s="147">
        <v>20150815</v>
      </c>
      <c r="E6641" s="76" t="s">
        <v>14</v>
      </c>
      <c r="F6641" s="76" t="s">
        <v>111</v>
      </c>
      <c r="G6641" s="78">
        <v>935</v>
      </c>
      <c r="H6641" s="82">
        <v>4.3699999637901703</v>
      </c>
      <c r="I6641" s="85">
        <v>4.6738</v>
      </c>
      <c r="J6641" s="80">
        <v>6.0999999999999999E-2</v>
      </c>
      <c r="K6641" s="85">
        <v>7.6700000000000004E-2</v>
      </c>
      <c r="L6641" s="81">
        <v>57</v>
      </c>
      <c r="M6641" s="80">
        <v>3.5099999999999999E-2</v>
      </c>
      <c r="N6641" s="85">
        <v>2.1850000000000001</v>
      </c>
      <c r="O6641" s="78">
        <v>2</v>
      </c>
    </row>
    <row r="6642" spans="1:15" x14ac:dyDescent="0.3">
      <c r="A6642" s="1" t="str">
        <f>VLOOKUP(F6642,Sheet2!A:C,2,FALSE)</f>
        <v>其他</v>
      </c>
      <c r="B6642" s="1" t="str">
        <f>VLOOKUP(E6642,[1]Sheet4!A:B,2,FALSE)</f>
        <v>自家直客</v>
      </c>
      <c r="C6642" s="1" t="str">
        <f t="shared" si="76"/>
        <v>08</v>
      </c>
      <c r="D6642" s="147">
        <v>20150815</v>
      </c>
      <c r="E6642" s="76" t="s">
        <v>14</v>
      </c>
      <c r="F6642" s="76" t="s">
        <v>68</v>
      </c>
      <c r="G6642" s="78">
        <v>6761909</v>
      </c>
      <c r="H6642" s="82">
        <v>5401.4499904364302</v>
      </c>
      <c r="I6642" s="85">
        <v>0.79879999999999995</v>
      </c>
      <c r="J6642" s="80">
        <v>1.2800000000000001E-2</v>
      </c>
      <c r="K6642" s="85">
        <v>6.2300000000000001E-2</v>
      </c>
      <c r="L6642" s="81">
        <v>86672</v>
      </c>
      <c r="M6642" s="80">
        <v>5.2600000000000001E-2</v>
      </c>
      <c r="N6642" s="85">
        <v>1.1837</v>
      </c>
      <c r="O6642" s="78">
        <v>4563</v>
      </c>
    </row>
    <row r="6643" spans="1:15" x14ac:dyDescent="0.3">
      <c r="A6643" s="1" t="str">
        <f>VLOOKUP(F6643,Sheet2!A:C,2,FALSE)</f>
        <v>其他</v>
      </c>
      <c r="B6643" s="1" t="str">
        <f>VLOOKUP(E6643,[1]Sheet4!A:B,2,FALSE)</f>
        <v>API</v>
      </c>
      <c r="C6643" s="1" t="str">
        <f t="shared" si="76"/>
        <v>08</v>
      </c>
      <c r="D6643" s="147">
        <v>20150815</v>
      </c>
      <c r="E6643" s="76" t="s">
        <v>37</v>
      </c>
      <c r="F6643" s="76" t="s">
        <v>68</v>
      </c>
      <c r="G6643" s="78">
        <v>3983153</v>
      </c>
      <c r="H6643" s="82">
        <v>1344.1127730442599</v>
      </c>
      <c r="I6643" s="85">
        <v>0.33739999999999998</v>
      </c>
      <c r="J6643" s="80">
        <v>8.8000000000000005E-3</v>
      </c>
      <c r="K6643" s="85">
        <v>3.8300000000000001E-2</v>
      </c>
      <c r="L6643" s="81">
        <v>35058</v>
      </c>
      <c r="M6643" s="80">
        <v>6.4699999999999994E-2</v>
      </c>
      <c r="N6643" s="85">
        <v>0.59260000000000002</v>
      </c>
      <c r="O6643" s="78">
        <v>2268</v>
      </c>
    </row>
    <row r="6644" spans="1:15" x14ac:dyDescent="0.3">
      <c r="A6644" s="1" t="str">
        <f>VLOOKUP(F6644,Sheet2!A:C,2,FALSE)</f>
        <v>充电屏保</v>
      </c>
      <c r="B6644" s="1" t="str">
        <f>VLOOKUP(E6644,[1]Sheet4!A:B,2,FALSE)</f>
        <v>自家直客</v>
      </c>
      <c r="C6644" s="1" t="str">
        <f t="shared" si="76"/>
        <v>08</v>
      </c>
      <c r="D6644" s="147">
        <v>20150815</v>
      </c>
      <c r="E6644" s="76" t="s">
        <v>14</v>
      </c>
      <c r="F6644" s="76" t="s">
        <v>67</v>
      </c>
      <c r="G6644" s="78">
        <v>191219273</v>
      </c>
      <c r="H6644" s="82">
        <v>20697.434821291001</v>
      </c>
      <c r="I6644" s="85">
        <v>0.1082</v>
      </c>
      <c r="J6644" s="80">
        <v>7.7999999999999996E-3</v>
      </c>
      <c r="K6644" s="85">
        <v>1.3899999999999999E-2</v>
      </c>
      <c r="L6644" s="81">
        <v>1491179</v>
      </c>
      <c r="M6644" s="80">
        <v>8.0999999999999996E-3</v>
      </c>
      <c r="N6644" s="85">
        <v>1.7201</v>
      </c>
      <c r="O6644" s="78">
        <v>12033</v>
      </c>
    </row>
    <row r="6645" spans="1:15" x14ac:dyDescent="0.3">
      <c r="A6645" s="1" t="str">
        <f>VLOOKUP(F6645,Sheet2!A:C,2,FALSE)</f>
        <v>充电屏保</v>
      </c>
      <c r="B6645" s="1" t="str">
        <f>VLOOKUP(E6645,[1]Sheet4!A:B,2,FALSE)</f>
        <v>API</v>
      </c>
      <c r="C6645" s="1" t="str">
        <f t="shared" si="76"/>
        <v>08</v>
      </c>
      <c r="D6645" s="147">
        <v>20150815</v>
      </c>
      <c r="E6645" s="76" t="s">
        <v>37</v>
      </c>
      <c r="F6645" s="76" t="s">
        <v>67</v>
      </c>
      <c r="G6645" s="78">
        <v>114</v>
      </c>
      <c r="H6645" s="82">
        <v>0</v>
      </c>
      <c r="I6645" s="85">
        <v>0</v>
      </c>
      <c r="J6645" s="80">
        <v>1.7500000000000002E-2</v>
      </c>
      <c r="K6645" s="85">
        <v>0</v>
      </c>
      <c r="L6645" s="81">
        <v>2</v>
      </c>
      <c r="M6645" s="80">
        <v>0</v>
      </c>
      <c r="N6645" s="85" t="s">
        <v>141</v>
      </c>
      <c r="O6645" s="78">
        <v>0</v>
      </c>
    </row>
    <row r="6646" spans="1:15" x14ac:dyDescent="0.3">
      <c r="A6646" s="1" t="str">
        <f>VLOOKUP(F6646,Sheet2!A:C,2,FALSE)</f>
        <v>其他</v>
      </c>
      <c r="B6646" s="1" t="str">
        <f>VLOOKUP(E6646,[1]Sheet4!A:B,2,FALSE)</f>
        <v>自家直客</v>
      </c>
      <c r="C6646" s="1" t="str">
        <f t="shared" si="76"/>
        <v>08</v>
      </c>
      <c r="D6646" s="147">
        <v>20150815</v>
      </c>
      <c r="E6646" s="76" t="s">
        <v>14</v>
      </c>
      <c r="F6646" s="76" t="s">
        <v>76</v>
      </c>
      <c r="G6646" s="78">
        <v>5898181</v>
      </c>
      <c r="H6646" s="82">
        <v>3986.7299986407102</v>
      </c>
      <c r="I6646" s="85">
        <v>0.67589999999999995</v>
      </c>
      <c r="J6646" s="80">
        <v>1.1299999999999999E-2</v>
      </c>
      <c r="K6646" s="85">
        <v>5.9900000000000002E-2</v>
      </c>
      <c r="L6646" s="81">
        <v>66599</v>
      </c>
      <c r="M6646" s="80">
        <v>0.1053</v>
      </c>
      <c r="N6646" s="85">
        <v>0.56859999999999999</v>
      </c>
      <c r="O6646" s="78">
        <v>7011</v>
      </c>
    </row>
    <row r="6647" spans="1:15" x14ac:dyDescent="0.3">
      <c r="A6647" s="1" t="str">
        <f>VLOOKUP(F6647,Sheet2!A:C,2,FALSE)</f>
        <v>其他</v>
      </c>
      <c r="B6647" s="1" t="str">
        <f>VLOOKUP(E6647,[1]Sheet4!A:B,2,FALSE)</f>
        <v>API</v>
      </c>
      <c r="C6647" s="1" t="str">
        <f t="shared" si="76"/>
        <v>08</v>
      </c>
      <c r="D6647" s="147">
        <v>20150815</v>
      </c>
      <c r="E6647" s="76" t="s">
        <v>37</v>
      </c>
      <c r="F6647" s="76" t="s">
        <v>76</v>
      </c>
      <c r="G6647" s="78">
        <v>3594778</v>
      </c>
      <c r="H6647" s="82">
        <v>1068.8878063182301</v>
      </c>
      <c r="I6647" s="85">
        <v>0.29730000000000001</v>
      </c>
      <c r="J6647" s="80">
        <v>7.1000000000000004E-3</v>
      </c>
      <c r="K6647" s="85">
        <v>4.2099999999999999E-2</v>
      </c>
      <c r="L6647" s="81">
        <v>25381</v>
      </c>
      <c r="M6647" s="80">
        <v>7.4200000000000002E-2</v>
      </c>
      <c r="N6647" s="85">
        <v>0.56740000000000002</v>
      </c>
      <c r="O6647" s="78">
        <v>1884</v>
      </c>
    </row>
    <row r="6648" spans="1:15" x14ac:dyDescent="0.3">
      <c r="A6648" s="1" t="str">
        <f>VLOOKUP(F6648,Sheet2!A:C,2,FALSE)</f>
        <v>其他</v>
      </c>
      <c r="B6648" s="1" t="str">
        <f>VLOOKUP(E6648,[1]Sheet4!A:B,2,FALSE)</f>
        <v>API</v>
      </c>
      <c r="C6648" s="1" t="str">
        <f t="shared" si="76"/>
        <v>08</v>
      </c>
      <c r="D6648" s="147">
        <v>20150815</v>
      </c>
      <c r="E6648" s="76" t="s">
        <v>37</v>
      </c>
      <c r="F6648" s="76" t="s">
        <v>142</v>
      </c>
      <c r="G6648" s="78">
        <v>1920397</v>
      </c>
      <c r="H6648" s="82">
        <v>219.74315177858799</v>
      </c>
      <c r="I6648" s="85">
        <v>0.1144</v>
      </c>
      <c r="J6648" s="80">
        <v>5.1999999999999998E-3</v>
      </c>
      <c r="K6648" s="85">
        <v>2.18E-2</v>
      </c>
      <c r="L6648" s="81">
        <v>10076</v>
      </c>
      <c r="M6648" s="80">
        <v>1.9300000000000001E-2</v>
      </c>
      <c r="N6648" s="85">
        <v>1.1327</v>
      </c>
      <c r="O6648" s="78">
        <v>194</v>
      </c>
    </row>
    <row r="6649" spans="1:15" x14ac:dyDescent="0.3">
      <c r="A6649" s="1" t="str">
        <f>VLOOKUP(F6649,Sheet2!A:C,2,FALSE)</f>
        <v>其他</v>
      </c>
      <c r="B6649" s="1" t="str">
        <f>VLOOKUP(E6649,[1]Sheet4!A:B,2,FALSE)</f>
        <v>自家直客</v>
      </c>
      <c r="C6649" s="1" t="str">
        <f t="shared" si="76"/>
        <v>08</v>
      </c>
      <c r="D6649" s="147">
        <v>20150815</v>
      </c>
      <c r="E6649" s="76" t="s">
        <v>14</v>
      </c>
      <c r="F6649" s="76" t="s">
        <v>142</v>
      </c>
      <c r="G6649" s="78">
        <v>1939050</v>
      </c>
      <c r="H6649" s="82">
        <v>514.92999866791001</v>
      </c>
      <c r="I6649" s="85">
        <v>0.2656</v>
      </c>
      <c r="J6649" s="80">
        <v>6.3E-3</v>
      </c>
      <c r="K6649" s="85">
        <v>4.2299999999999997E-2</v>
      </c>
      <c r="L6649" s="81">
        <v>12179</v>
      </c>
      <c r="M6649" s="80">
        <v>3.2599999999999997E-2</v>
      </c>
      <c r="N6649" s="85">
        <v>1.2970999999999999</v>
      </c>
      <c r="O6649" s="78">
        <v>397</v>
      </c>
    </row>
    <row r="6650" spans="1:15" x14ac:dyDescent="0.3">
      <c r="A6650" s="1" t="str">
        <f>VLOOKUP(F6650,Sheet2!A:C,2,FALSE)</f>
        <v>结果页</v>
      </c>
      <c r="B6650" s="1" t="str">
        <f>VLOOKUP(E6650,[1]Sheet4!A:B,2,FALSE)</f>
        <v>自家直客</v>
      </c>
      <c r="C6650" s="1" t="str">
        <f t="shared" si="76"/>
        <v>08</v>
      </c>
      <c r="D6650" s="147">
        <v>20150815</v>
      </c>
      <c r="E6650" s="76" t="s">
        <v>14</v>
      </c>
      <c r="F6650" s="76" t="s">
        <v>63</v>
      </c>
      <c r="G6650" s="78">
        <v>7651636</v>
      </c>
      <c r="H6650" s="82">
        <v>10195.0899952277</v>
      </c>
      <c r="I6650" s="85">
        <v>1.3324</v>
      </c>
      <c r="J6650" s="80">
        <v>2.29E-2</v>
      </c>
      <c r="K6650" s="85">
        <v>5.8099999999999999E-2</v>
      </c>
      <c r="L6650" s="81">
        <v>175481</v>
      </c>
      <c r="M6650" s="80">
        <v>9.2700000000000005E-2</v>
      </c>
      <c r="N6650" s="85">
        <v>0.62649999999999995</v>
      </c>
      <c r="O6650" s="78">
        <v>16273</v>
      </c>
    </row>
    <row r="6651" spans="1:15" x14ac:dyDescent="0.3">
      <c r="A6651" s="1" t="str">
        <f>VLOOKUP(F6651,Sheet2!A:C,2,FALSE)</f>
        <v>结果页</v>
      </c>
      <c r="B6651" s="1" t="str">
        <f>VLOOKUP(E6651,[1]Sheet4!A:B,2,FALSE)</f>
        <v>API</v>
      </c>
      <c r="C6651" s="1" t="str">
        <f t="shared" si="76"/>
        <v>08</v>
      </c>
      <c r="D6651" s="147">
        <v>20150815</v>
      </c>
      <c r="E6651" s="76" t="s">
        <v>37</v>
      </c>
      <c r="F6651" s="76" t="s">
        <v>63</v>
      </c>
      <c r="G6651" s="78">
        <v>1708843</v>
      </c>
      <c r="H6651" s="82">
        <v>1102.1720008663799</v>
      </c>
      <c r="I6651" s="85">
        <v>0.64500000000000002</v>
      </c>
      <c r="J6651" s="80">
        <v>1.72E-2</v>
      </c>
      <c r="K6651" s="85">
        <v>3.7600000000000001E-2</v>
      </c>
      <c r="L6651" s="81">
        <v>29335</v>
      </c>
      <c r="M6651" s="80">
        <v>8.0500000000000002E-2</v>
      </c>
      <c r="N6651" s="85">
        <v>0.46660000000000001</v>
      </c>
      <c r="O6651" s="78">
        <v>2362</v>
      </c>
    </row>
    <row r="6652" spans="1:15" x14ac:dyDescent="0.3">
      <c r="A6652" s="1" t="str">
        <f>VLOOKUP(F6652,Sheet2!A:C,2,FALSE)</f>
        <v>天气</v>
      </c>
      <c r="B6652" s="1" t="str">
        <f>VLOOKUP(E6652,[1]Sheet4!A:B,2,FALSE)</f>
        <v>自家直客</v>
      </c>
      <c r="C6652" s="1" t="str">
        <f t="shared" si="76"/>
        <v>08</v>
      </c>
      <c r="D6652" s="147">
        <v>20150815</v>
      </c>
      <c r="E6652" s="76" t="s">
        <v>14</v>
      </c>
      <c r="F6652" s="76" t="s">
        <v>109</v>
      </c>
      <c r="G6652" s="78">
        <v>44585</v>
      </c>
      <c r="H6652" s="82">
        <v>131.41000013798401</v>
      </c>
      <c r="I6652" s="85">
        <v>2.9474</v>
      </c>
      <c r="J6652" s="80">
        <v>4.65E-2</v>
      </c>
      <c r="K6652" s="85">
        <v>6.3399999999999998E-2</v>
      </c>
      <c r="L6652" s="81">
        <v>2072</v>
      </c>
      <c r="M6652" s="80">
        <v>1.9300000000000001E-2</v>
      </c>
      <c r="N6652" s="85">
        <v>3.2852999999999999</v>
      </c>
      <c r="O6652" s="78">
        <v>40</v>
      </c>
    </row>
    <row r="6653" spans="1:15" x14ac:dyDescent="0.3">
      <c r="A6653" s="1" t="str">
        <f>VLOOKUP(F6653,Sheet2!A:C,2,FALSE)</f>
        <v>充电屏保</v>
      </c>
      <c r="B6653" s="1" t="str">
        <f>VLOOKUP(E6653,[1]Sheet4!A:B,2,FALSE)</f>
        <v>自家直客</v>
      </c>
      <c r="C6653" s="1" t="str">
        <f t="shared" si="76"/>
        <v>08</v>
      </c>
      <c r="D6653" s="147">
        <v>20150815</v>
      </c>
      <c r="E6653" s="76" t="s">
        <v>14</v>
      </c>
      <c r="F6653" s="76" t="s">
        <v>72</v>
      </c>
      <c r="G6653" s="78">
        <v>7471032</v>
      </c>
      <c r="H6653" s="82">
        <v>1769.89377964957</v>
      </c>
      <c r="I6653" s="85">
        <v>0.2369</v>
      </c>
      <c r="J6653" s="80">
        <v>2.1000000000000001E-2</v>
      </c>
      <c r="K6653" s="85">
        <v>1.1299999999999999E-2</v>
      </c>
      <c r="L6653" s="81">
        <v>156728</v>
      </c>
      <c r="M6653" s="80">
        <v>1.5699999999999999E-2</v>
      </c>
      <c r="N6653" s="85">
        <v>0.71919999999999995</v>
      </c>
      <c r="O6653" s="78">
        <v>2461</v>
      </c>
    </row>
    <row r="6654" spans="1:15" x14ac:dyDescent="0.3">
      <c r="A6654" s="1" t="str">
        <f>VLOOKUP(F6654,Sheet2!A:C,2,FALSE)</f>
        <v>其他</v>
      </c>
      <c r="B6654" s="1" t="str">
        <f>VLOOKUP(E6654,[1]Sheet4!A:B,2,FALSE)</f>
        <v>API</v>
      </c>
      <c r="C6654" s="1" t="str">
        <f t="shared" si="76"/>
        <v>08</v>
      </c>
      <c r="D6654" s="147">
        <v>20150815</v>
      </c>
      <c r="E6654" s="76" t="s">
        <v>37</v>
      </c>
      <c r="F6654" s="76" t="s">
        <v>75</v>
      </c>
      <c r="G6654" s="78">
        <v>27447002</v>
      </c>
      <c r="H6654" s="82">
        <v>3587.8365057595001</v>
      </c>
      <c r="I6654" s="85">
        <v>0.13070000000000001</v>
      </c>
      <c r="J6654" s="80">
        <v>5.3E-3</v>
      </c>
      <c r="K6654" s="85">
        <v>2.46E-2</v>
      </c>
      <c r="L6654" s="81">
        <v>146075</v>
      </c>
      <c r="M6654" s="80">
        <v>2.7199999999999998E-2</v>
      </c>
      <c r="N6654" s="85">
        <v>0.90459999999999996</v>
      </c>
      <c r="O6654" s="78">
        <v>3966</v>
      </c>
    </row>
    <row r="6655" spans="1:15" x14ac:dyDescent="0.3">
      <c r="A6655" s="1" t="str">
        <f>VLOOKUP(F6655,Sheet2!A:C,2,FALSE)</f>
        <v>其他</v>
      </c>
      <c r="B6655" s="1" t="str">
        <f>VLOOKUP(E6655,[1]Sheet4!A:B,2,FALSE)</f>
        <v>自家直客</v>
      </c>
      <c r="C6655" s="1" t="str">
        <f t="shared" si="76"/>
        <v>08</v>
      </c>
      <c r="D6655" s="147">
        <v>20150815</v>
      </c>
      <c r="E6655" s="76" t="s">
        <v>14</v>
      </c>
      <c r="F6655" s="76" t="s">
        <v>75</v>
      </c>
      <c r="G6655" s="78">
        <v>10475835</v>
      </c>
      <c r="H6655" s="82">
        <v>2777.97999550029</v>
      </c>
      <c r="I6655" s="85">
        <v>0.26519999999999999</v>
      </c>
      <c r="J6655" s="80">
        <v>6.3E-3</v>
      </c>
      <c r="K6655" s="85">
        <v>4.1799999999999997E-2</v>
      </c>
      <c r="L6655" s="81">
        <v>66509</v>
      </c>
      <c r="M6655" s="80">
        <v>4.2999999999999997E-2</v>
      </c>
      <c r="N6655" s="85">
        <v>0.97230000000000005</v>
      </c>
      <c r="O6655" s="78">
        <v>2857</v>
      </c>
    </row>
    <row r="6656" spans="1:15" x14ac:dyDescent="0.3">
      <c r="A6656" s="1" t="str">
        <f>VLOOKUP(F6656,Sheet2!A:C,2,FALSE)</f>
        <v>其他</v>
      </c>
      <c r="B6656" s="1" t="str">
        <f>VLOOKUP(E6656,[1]Sheet4!A:B,2,FALSE)</f>
        <v>自家直客</v>
      </c>
      <c r="C6656" s="1" t="str">
        <f t="shared" si="76"/>
        <v>08</v>
      </c>
      <c r="D6656" s="147">
        <v>20150815</v>
      </c>
      <c r="E6656" s="76" t="s">
        <v>14</v>
      </c>
      <c r="F6656" s="76" t="s">
        <v>55</v>
      </c>
      <c r="G6656" s="78">
        <v>7379345</v>
      </c>
      <c r="H6656" s="82">
        <v>5530.3461509377203</v>
      </c>
      <c r="I6656" s="85">
        <v>0.74939999999999996</v>
      </c>
      <c r="J6656" s="80">
        <v>1.6E-2</v>
      </c>
      <c r="K6656" s="85">
        <v>4.6800000000000001E-2</v>
      </c>
      <c r="L6656" s="81">
        <v>118191</v>
      </c>
      <c r="M6656" s="80">
        <v>2.24E-2</v>
      </c>
      <c r="N6656" s="85">
        <v>2.0869</v>
      </c>
      <c r="O6656" s="78">
        <v>2650</v>
      </c>
    </row>
    <row r="6657" spans="1:15" x14ac:dyDescent="0.3">
      <c r="A6657" s="1" t="str">
        <f>VLOOKUP(F6657,Sheet2!A:C,2,FALSE)</f>
        <v>其他</v>
      </c>
      <c r="B6657" s="1" t="str">
        <f>VLOOKUP(E6657,[1]Sheet4!A:B,2,FALSE)</f>
        <v>API</v>
      </c>
      <c r="C6657" s="1" t="str">
        <f t="shared" si="76"/>
        <v>08</v>
      </c>
      <c r="D6657" s="147">
        <v>20150815</v>
      </c>
      <c r="E6657" s="76" t="s">
        <v>37</v>
      </c>
      <c r="F6657" s="76" t="s">
        <v>55</v>
      </c>
      <c r="G6657" s="78">
        <v>4267002</v>
      </c>
      <c r="H6657" s="82">
        <v>515.17177983862302</v>
      </c>
      <c r="I6657" s="85">
        <v>0.1207</v>
      </c>
      <c r="J6657" s="80">
        <v>1.26E-2</v>
      </c>
      <c r="K6657" s="85">
        <v>9.5999999999999992E-3</v>
      </c>
      <c r="L6657" s="81">
        <v>53782</v>
      </c>
      <c r="M6657" s="80">
        <v>1.17E-2</v>
      </c>
      <c r="N6657" s="85">
        <v>0.81769999999999998</v>
      </c>
      <c r="O6657" s="78">
        <v>630</v>
      </c>
    </row>
    <row r="6658" spans="1:15" x14ac:dyDescent="0.3">
      <c r="A6658" s="1" t="str">
        <f>VLOOKUP(F6658,Sheet2!A:C,2,FALSE)</f>
        <v>结果页</v>
      </c>
      <c r="B6658" s="1" t="str">
        <f>VLOOKUP(E6658,[1]Sheet4!A:B,2,FALSE)</f>
        <v>自家直客</v>
      </c>
      <c r="C6658" s="1" t="str">
        <f t="shared" si="76"/>
        <v>08</v>
      </c>
      <c r="D6658" s="147">
        <v>20150815</v>
      </c>
      <c r="E6658" s="76" t="s">
        <v>14</v>
      </c>
      <c r="F6658" s="76" t="s">
        <v>61</v>
      </c>
      <c r="G6658" s="78">
        <v>5355446</v>
      </c>
      <c r="H6658" s="82">
        <v>12951.8337519872</v>
      </c>
      <c r="I6658" s="85">
        <v>2.4184000000000001</v>
      </c>
      <c r="J6658" s="80">
        <v>3.4799999999999998E-2</v>
      </c>
      <c r="K6658" s="85">
        <v>6.9599999999999995E-2</v>
      </c>
      <c r="L6658" s="81">
        <v>186135</v>
      </c>
      <c r="M6658" s="80">
        <v>5.1700000000000003E-2</v>
      </c>
      <c r="N6658" s="85">
        <v>1.347</v>
      </c>
      <c r="O6658" s="78">
        <v>9615</v>
      </c>
    </row>
    <row r="6659" spans="1:15" x14ac:dyDescent="0.3">
      <c r="A6659" s="1" t="str">
        <f>VLOOKUP(F6659,Sheet2!A:C,2,FALSE)</f>
        <v>结果页</v>
      </c>
      <c r="B6659" s="1" t="str">
        <f>VLOOKUP(E6659,[1]Sheet4!A:B,2,FALSE)</f>
        <v>API</v>
      </c>
      <c r="C6659" s="1" t="str">
        <f t="shared" si="76"/>
        <v>08</v>
      </c>
      <c r="D6659" s="147">
        <v>20150815</v>
      </c>
      <c r="E6659" s="76" t="s">
        <v>37</v>
      </c>
      <c r="F6659" s="76" t="s">
        <v>61</v>
      </c>
      <c r="G6659" s="78">
        <v>748924</v>
      </c>
      <c r="H6659" s="82">
        <v>469.41799978352998</v>
      </c>
      <c r="I6659" s="85">
        <v>0.62680000000000002</v>
      </c>
      <c r="J6659" s="80">
        <v>3.2399999999999998E-2</v>
      </c>
      <c r="K6659" s="85">
        <v>1.9400000000000001E-2</v>
      </c>
      <c r="L6659" s="81">
        <v>24228</v>
      </c>
      <c r="M6659" s="80">
        <v>4.4400000000000002E-2</v>
      </c>
      <c r="N6659" s="85">
        <v>0.43630000000000002</v>
      </c>
      <c r="O6659" s="78">
        <v>1076</v>
      </c>
    </row>
    <row r="6660" spans="1:15" x14ac:dyDescent="0.3">
      <c r="A6660" s="1" t="str">
        <f>VLOOKUP(F6660,Sheet2!A:C,2,FALSE)</f>
        <v>充电屏保</v>
      </c>
      <c r="B6660" s="1" t="str">
        <f>VLOOKUP(E6660,[1]Sheet4!A:B,2,FALSE)</f>
        <v>自家直客</v>
      </c>
      <c r="C6660" s="1" t="str">
        <f t="shared" si="76"/>
        <v>08</v>
      </c>
      <c r="D6660" s="147">
        <v>20150815</v>
      </c>
      <c r="E6660" s="76" t="s">
        <v>14</v>
      </c>
      <c r="F6660" s="76" t="s">
        <v>65</v>
      </c>
      <c r="G6660" s="78">
        <v>11929443</v>
      </c>
      <c r="H6660" s="82">
        <v>2540.73541036609</v>
      </c>
      <c r="I6660" s="85">
        <v>0.21299999999999999</v>
      </c>
      <c r="J6660" s="80">
        <v>1.2500000000000001E-2</v>
      </c>
      <c r="K6660" s="85">
        <v>1.7000000000000001E-2</v>
      </c>
      <c r="L6660" s="81">
        <v>149341</v>
      </c>
      <c r="M6660" s="80">
        <v>1.14E-2</v>
      </c>
      <c r="N6660" s="85">
        <v>1.4981</v>
      </c>
      <c r="O6660" s="78">
        <v>1696</v>
      </c>
    </row>
    <row r="6661" spans="1:15" x14ac:dyDescent="0.3">
      <c r="A6661" s="1" t="str">
        <f>VLOOKUP(F6661,Sheet2!A:C,2,FALSE)</f>
        <v>充电屏保</v>
      </c>
      <c r="B6661" s="1" t="str">
        <f>VLOOKUP(E6661,[1]Sheet4!A:B,2,FALSE)</f>
        <v>API</v>
      </c>
      <c r="C6661" s="1" t="str">
        <f t="shared" si="76"/>
        <v>08</v>
      </c>
      <c r="D6661" s="147">
        <v>20150815</v>
      </c>
      <c r="E6661" s="76" t="s">
        <v>37</v>
      </c>
      <c r="F6661" s="76" t="s">
        <v>65</v>
      </c>
      <c r="G6661" s="78">
        <v>480</v>
      </c>
      <c r="H6661" s="82">
        <v>0</v>
      </c>
      <c r="I6661" s="85">
        <v>0</v>
      </c>
      <c r="J6661" s="80">
        <v>1.46E-2</v>
      </c>
      <c r="K6661" s="85">
        <v>0</v>
      </c>
      <c r="L6661" s="81">
        <v>7</v>
      </c>
      <c r="M6661" s="80">
        <v>0</v>
      </c>
      <c r="N6661" s="85" t="s">
        <v>141</v>
      </c>
      <c r="O6661" s="78">
        <v>0</v>
      </c>
    </row>
    <row r="6662" spans="1:15" x14ac:dyDescent="0.3">
      <c r="A6662" s="1" t="e">
        <f>VLOOKUP(F6662,Sheet2!A:C,2,FALSE)</f>
        <v>#N/A</v>
      </c>
      <c r="B6662" s="1" t="str">
        <f>VLOOKUP(E6662,[1]Sheet4!A:B,2,FALSE)</f>
        <v>SDK</v>
      </c>
      <c r="C6662" s="1" t="str">
        <f t="shared" ref="C6662:C6686" si="77">RIGHT(LEFT(D6662,6),2)</f>
        <v>08</v>
      </c>
      <c r="D6662" s="147">
        <v>20150815</v>
      </c>
      <c r="E6662" s="76" t="s">
        <v>64</v>
      </c>
      <c r="G6662" s="57">
        <v>138365</v>
      </c>
      <c r="H6662" s="3">
        <v>188</v>
      </c>
    </row>
    <row r="6663" spans="1:15" x14ac:dyDescent="0.3">
      <c r="A6663" s="1" t="str">
        <f>VLOOKUP(F6663,Sheet2!A:C,2,FALSE)</f>
        <v>充电屏保</v>
      </c>
      <c r="B6663" s="1" t="str">
        <f>VLOOKUP(E6663,[1]Sheet4!A:B,2,FALSE)</f>
        <v>SDK</v>
      </c>
      <c r="C6663" s="1" t="str">
        <f t="shared" si="77"/>
        <v>08</v>
      </c>
      <c r="D6663" s="147">
        <v>20150815</v>
      </c>
      <c r="E6663" s="76" t="s">
        <v>64</v>
      </c>
      <c r="F6663" s="1" t="s">
        <v>65</v>
      </c>
      <c r="G6663" s="57">
        <v>26269129</v>
      </c>
      <c r="H6663" s="3">
        <v>17458.09</v>
      </c>
    </row>
    <row r="6664" spans="1:15" x14ac:dyDescent="0.3">
      <c r="A6664" s="1" t="str">
        <f>VLOOKUP(F6664,Sheet2!A:C,2,FALSE)</f>
        <v>天气</v>
      </c>
      <c r="B6664" s="1" t="str">
        <f>VLOOKUP(E6664,[1]Sheet4!A:B,2,FALSE)</f>
        <v>SDK</v>
      </c>
      <c r="C6664" s="1" t="str">
        <f t="shared" si="77"/>
        <v>08</v>
      </c>
      <c r="D6664" s="147">
        <v>20150815</v>
      </c>
      <c r="E6664" s="76" t="s">
        <v>64</v>
      </c>
      <c r="F6664" s="1" t="s">
        <v>112</v>
      </c>
    </row>
    <row r="6665" spans="1:15" x14ac:dyDescent="0.3">
      <c r="A6665" s="1" t="str">
        <f>VLOOKUP(F6665,Sheet2!A:C,2,FALSE)</f>
        <v>结果页</v>
      </c>
      <c r="B6665" s="1" t="str">
        <f>VLOOKUP(E6665,[1]Sheet4!A:B,2,FALSE)</f>
        <v>SDK</v>
      </c>
      <c r="C6665" s="1" t="str">
        <f t="shared" si="77"/>
        <v>08</v>
      </c>
      <c r="D6665" s="147">
        <v>20150815</v>
      </c>
      <c r="E6665" s="76" t="s">
        <v>64</v>
      </c>
      <c r="F6665" s="1" t="s">
        <v>61</v>
      </c>
      <c r="G6665" s="57">
        <v>6283217</v>
      </c>
      <c r="H6665" s="3">
        <v>6197.79</v>
      </c>
    </row>
    <row r="6666" spans="1:15" x14ac:dyDescent="0.3">
      <c r="A6666" s="1" t="str">
        <f>VLOOKUP(F6666,Sheet2!A:C,2,FALSE)</f>
        <v>其他</v>
      </c>
      <c r="B6666" s="1" t="str">
        <f>VLOOKUP(E6666,[1]Sheet4!A:B,2,FALSE)</f>
        <v>SDK</v>
      </c>
      <c r="C6666" s="1" t="str">
        <f t="shared" si="77"/>
        <v>08</v>
      </c>
      <c r="D6666" s="147">
        <v>20150815</v>
      </c>
      <c r="E6666" s="76" t="s">
        <v>64</v>
      </c>
      <c r="F6666" s="1" t="s">
        <v>55</v>
      </c>
      <c r="G6666" s="57">
        <v>5868449</v>
      </c>
      <c r="H6666" s="3">
        <v>4233.6400000000003</v>
      </c>
    </row>
    <row r="6667" spans="1:15" x14ac:dyDescent="0.3">
      <c r="A6667" s="1" t="str">
        <f>VLOOKUP(F6667,Sheet2!A:C,2,FALSE)</f>
        <v>其他</v>
      </c>
      <c r="B6667" s="1" t="str">
        <f>VLOOKUP(E6667,[1]Sheet4!A:B,2,FALSE)</f>
        <v>SDK</v>
      </c>
      <c r="C6667" s="1" t="str">
        <f t="shared" si="77"/>
        <v>08</v>
      </c>
      <c r="D6667" s="147">
        <v>20150815</v>
      </c>
      <c r="E6667" s="76" t="s">
        <v>64</v>
      </c>
      <c r="F6667" s="1" t="s">
        <v>91</v>
      </c>
      <c r="G6667" s="57">
        <v>284397</v>
      </c>
      <c r="H6667" s="3">
        <v>441.43</v>
      </c>
    </row>
    <row r="6668" spans="1:15" x14ac:dyDescent="0.3">
      <c r="A6668" s="1" t="str">
        <f>VLOOKUP(F6668,Sheet2!A:C,2,FALSE)</f>
        <v>其他</v>
      </c>
      <c r="B6668" s="1" t="str">
        <f>VLOOKUP(E6668,[1]Sheet4!A:B,2,FALSE)</f>
        <v>SDK</v>
      </c>
      <c r="C6668" s="1" t="str">
        <f t="shared" si="77"/>
        <v>08</v>
      </c>
      <c r="D6668" s="147">
        <v>20150815</v>
      </c>
      <c r="E6668" s="76" t="s">
        <v>64</v>
      </c>
      <c r="F6668" s="1" t="s">
        <v>75</v>
      </c>
      <c r="G6668" s="57">
        <v>137783</v>
      </c>
      <c r="H6668" s="3">
        <v>1316.56</v>
      </c>
    </row>
    <row r="6669" spans="1:15" x14ac:dyDescent="0.3">
      <c r="A6669" s="1" t="str">
        <f>VLOOKUP(F6669,Sheet2!A:C,2,FALSE)</f>
        <v>天气</v>
      </c>
      <c r="B6669" s="1" t="str">
        <f>VLOOKUP(E6669,[1]Sheet4!A:B,2,FALSE)</f>
        <v>SDK</v>
      </c>
      <c r="C6669" s="1" t="str">
        <f t="shared" si="77"/>
        <v>08</v>
      </c>
      <c r="D6669" s="147">
        <v>20150815</v>
      </c>
      <c r="E6669" s="76" t="s">
        <v>64</v>
      </c>
      <c r="F6669" s="1" t="s">
        <v>107</v>
      </c>
      <c r="G6669" s="57">
        <v>1301031</v>
      </c>
      <c r="H6669" s="3">
        <v>3733.69</v>
      </c>
    </row>
    <row r="6670" spans="1:15" x14ac:dyDescent="0.3">
      <c r="A6670" s="1" t="str">
        <f>VLOOKUP(F6670,Sheet2!A:C,2,FALSE)</f>
        <v>其他</v>
      </c>
      <c r="B6670" s="1" t="str">
        <f>VLOOKUP(E6670,[1]Sheet4!A:B,2,FALSE)</f>
        <v>SDK</v>
      </c>
      <c r="C6670" s="1" t="str">
        <f t="shared" si="77"/>
        <v>08</v>
      </c>
      <c r="D6670" s="147">
        <v>20150815</v>
      </c>
      <c r="E6670" s="76" t="s">
        <v>64</v>
      </c>
      <c r="F6670" s="1" t="s">
        <v>70</v>
      </c>
      <c r="G6670" s="57">
        <v>2862753</v>
      </c>
      <c r="H6670" s="3">
        <v>1072.7</v>
      </c>
    </row>
    <row r="6671" spans="1:15" x14ac:dyDescent="0.3">
      <c r="A6671" s="1" t="str">
        <f>VLOOKUP(F6671,Sheet2!A:C,2,FALSE)</f>
        <v>Applock</v>
      </c>
      <c r="B6671" s="1" t="str">
        <f>VLOOKUP(E6671,[1]Sheet4!A:B,2,FALSE)</f>
        <v>SDK</v>
      </c>
      <c r="C6671" s="1" t="str">
        <f t="shared" si="77"/>
        <v>08</v>
      </c>
      <c r="D6671" s="147">
        <v>20150815</v>
      </c>
      <c r="E6671" s="76" t="s">
        <v>64</v>
      </c>
      <c r="F6671" s="1" t="s">
        <v>71</v>
      </c>
      <c r="G6671" s="57">
        <v>447601046</v>
      </c>
      <c r="H6671" s="3">
        <v>225455.49</v>
      </c>
    </row>
    <row r="6672" spans="1:15" x14ac:dyDescent="0.3">
      <c r="A6672" s="1" t="str">
        <f>VLOOKUP(F6672,Sheet2!A:C,2,FALSE)</f>
        <v>充电屏保</v>
      </c>
      <c r="B6672" s="1" t="str">
        <f>VLOOKUP(E6672,[1]Sheet4!A:B,2,FALSE)</f>
        <v>SDK</v>
      </c>
      <c r="C6672" s="1" t="str">
        <f t="shared" si="77"/>
        <v>08</v>
      </c>
      <c r="D6672" s="147">
        <v>20150815</v>
      </c>
      <c r="E6672" s="76" t="s">
        <v>64</v>
      </c>
      <c r="F6672" s="1" t="s">
        <v>72</v>
      </c>
      <c r="G6672" s="57">
        <v>50860405</v>
      </c>
      <c r="H6672" s="3">
        <v>19959.990000000002</v>
      </c>
    </row>
    <row r="6673" spans="1:12" x14ac:dyDescent="0.3">
      <c r="A6673" s="1" t="str">
        <f>VLOOKUP(F6673,Sheet2!A:C,2,FALSE)</f>
        <v>天气</v>
      </c>
      <c r="B6673" s="1" t="str">
        <f>VLOOKUP(E6673,[1]Sheet4!A:B,2,FALSE)</f>
        <v>SDK</v>
      </c>
      <c r="C6673" s="1" t="str">
        <f t="shared" si="77"/>
        <v>08</v>
      </c>
      <c r="D6673" s="147">
        <v>20150815</v>
      </c>
      <c r="E6673" s="76" t="s">
        <v>64</v>
      </c>
      <c r="F6673" s="1" t="s">
        <v>109</v>
      </c>
      <c r="G6673" s="57">
        <v>77404</v>
      </c>
      <c r="H6673" s="3">
        <v>131.44</v>
      </c>
    </row>
    <row r="6674" spans="1:12" x14ac:dyDescent="0.3">
      <c r="A6674" s="1" t="str">
        <f>VLOOKUP(F6674,Sheet2!A:C,2,FALSE)</f>
        <v>结果页</v>
      </c>
      <c r="B6674" s="1" t="str">
        <f>VLOOKUP(E6674,[1]Sheet4!A:B,2,FALSE)</f>
        <v>SDK</v>
      </c>
      <c r="C6674" s="1" t="str">
        <f t="shared" si="77"/>
        <v>08</v>
      </c>
      <c r="D6674" s="147">
        <v>20150815</v>
      </c>
      <c r="E6674" s="76" t="s">
        <v>64</v>
      </c>
      <c r="F6674" s="1" t="s">
        <v>63</v>
      </c>
      <c r="G6674" s="57">
        <v>16590202</v>
      </c>
      <c r="H6674" s="3">
        <v>36825.49</v>
      </c>
    </row>
    <row r="6675" spans="1:12" x14ac:dyDescent="0.3">
      <c r="A6675" s="1" t="str">
        <f>VLOOKUP(F6675,Sheet2!A:C,2,FALSE)</f>
        <v>Applock</v>
      </c>
      <c r="B6675" s="1" t="str">
        <f>VLOOKUP(E6675,[1]Sheet4!A:B,2,FALSE)</f>
        <v>SDK</v>
      </c>
      <c r="C6675" s="1" t="str">
        <f t="shared" si="77"/>
        <v>08</v>
      </c>
      <c r="D6675" s="147">
        <v>20150815</v>
      </c>
      <c r="E6675" s="76" t="s">
        <v>64</v>
      </c>
      <c r="F6675" s="1" t="s">
        <v>66</v>
      </c>
      <c r="G6675" s="57">
        <v>170289098</v>
      </c>
      <c r="H6675" s="3">
        <v>45455.54</v>
      </c>
    </row>
    <row r="6676" spans="1:12" x14ac:dyDescent="0.3">
      <c r="A6676" s="1" t="str">
        <f>VLOOKUP(F6676,Sheet2!A:C,2,FALSE)</f>
        <v>其他</v>
      </c>
      <c r="B6676" s="1" t="str">
        <f>VLOOKUP(E6676,[1]Sheet4!A:B,2,FALSE)</f>
        <v>SDK</v>
      </c>
      <c r="C6676" s="1" t="str">
        <f t="shared" si="77"/>
        <v>08</v>
      </c>
      <c r="D6676" s="147">
        <v>20150815</v>
      </c>
      <c r="E6676" s="76" t="s">
        <v>64</v>
      </c>
      <c r="F6676" s="1" t="s">
        <v>76</v>
      </c>
      <c r="G6676" s="57">
        <v>264661</v>
      </c>
      <c r="H6676" s="3">
        <v>556.03</v>
      </c>
    </row>
    <row r="6677" spans="1:12" x14ac:dyDescent="0.3">
      <c r="A6677" s="1" t="str">
        <f>VLOOKUP(F6677,Sheet2!A:C,2,FALSE)</f>
        <v>充电屏保</v>
      </c>
      <c r="B6677" s="1" t="str">
        <f>VLOOKUP(E6677,[1]Sheet4!A:B,2,FALSE)</f>
        <v>SDK</v>
      </c>
      <c r="C6677" s="1" t="str">
        <f t="shared" si="77"/>
        <v>08</v>
      </c>
      <c r="D6677" s="147">
        <v>20150815</v>
      </c>
      <c r="E6677" s="76" t="s">
        <v>64</v>
      </c>
      <c r="F6677" s="1" t="s">
        <v>67</v>
      </c>
      <c r="G6677" s="57">
        <v>475263570</v>
      </c>
      <c r="H6677" s="3">
        <v>118490.03</v>
      </c>
    </row>
    <row r="6678" spans="1:12" x14ac:dyDescent="0.3">
      <c r="A6678" s="1" t="str">
        <f>VLOOKUP(F6678,Sheet2!A:C,2,FALSE)</f>
        <v>其他</v>
      </c>
      <c r="B6678" s="1" t="str">
        <f>VLOOKUP(E6678,[1]Sheet4!A:B,2,FALSE)</f>
        <v>SDK</v>
      </c>
      <c r="C6678" s="1" t="str">
        <f t="shared" si="77"/>
        <v>08</v>
      </c>
      <c r="D6678" s="147">
        <v>20150815</v>
      </c>
      <c r="E6678" s="76" t="s">
        <v>64</v>
      </c>
      <c r="F6678" s="1" t="s">
        <v>68</v>
      </c>
      <c r="G6678" s="57">
        <v>544155</v>
      </c>
      <c r="H6678" s="3">
        <v>786.93</v>
      </c>
    </row>
    <row r="6679" spans="1:12" x14ac:dyDescent="0.3">
      <c r="A6679" s="1" t="str">
        <f>VLOOKUP(F6679,Sheet2!A:C,2,FALSE)</f>
        <v>天气</v>
      </c>
      <c r="B6679" s="1" t="str">
        <f>VLOOKUP(E6679,[1]Sheet4!A:B,2,FALSE)</f>
        <v>SDK</v>
      </c>
      <c r="C6679" s="1" t="str">
        <f t="shared" si="77"/>
        <v>08</v>
      </c>
      <c r="D6679" s="147">
        <v>20150815</v>
      </c>
      <c r="E6679" s="76" t="s">
        <v>64</v>
      </c>
      <c r="F6679" s="1" t="s">
        <v>111</v>
      </c>
      <c r="G6679" s="57">
        <v>877</v>
      </c>
      <c r="H6679" s="3">
        <v>7</v>
      </c>
    </row>
    <row r="6680" spans="1:12" x14ac:dyDescent="0.3">
      <c r="A6680" s="1" t="str">
        <f>VLOOKUP(F6680,Sheet2!A:C,2,FALSE)</f>
        <v>其他</v>
      </c>
      <c r="B6680" s="1" t="str">
        <f>VLOOKUP(E6680,[1]Sheet4!A:B,2,FALSE)</f>
        <v>SDK</v>
      </c>
      <c r="C6680" s="1" t="str">
        <f t="shared" si="77"/>
        <v>08</v>
      </c>
      <c r="D6680" s="147">
        <v>20150815</v>
      </c>
      <c r="E6680" s="76" t="s">
        <v>64</v>
      </c>
      <c r="F6680" s="1" t="s">
        <v>69</v>
      </c>
      <c r="G6680" s="57">
        <v>477254</v>
      </c>
      <c r="H6680" s="3">
        <v>2161.5</v>
      </c>
    </row>
    <row r="6681" spans="1:12" x14ac:dyDescent="0.3">
      <c r="A6681" s="1" t="str">
        <f>VLOOKUP(F6681,Sheet2!A:C,2,FALSE)</f>
        <v>结果页</v>
      </c>
      <c r="B6681" s="1" t="str">
        <f>VLOOKUP(E6681,[1]Sheet4!A:B,2,FALSE)</f>
        <v>SDK</v>
      </c>
      <c r="C6681" s="1" t="str">
        <f t="shared" si="77"/>
        <v>08</v>
      </c>
      <c r="D6681" s="147">
        <v>20150815</v>
      </c>
      <c r="E6681" s="76" t="s">
        <v>64</v>
      </c>
      <c r="F6681" s="1" t="s">
        <v>62</v>
      </c>
      <c r="G6681" s="57">
        <v>29899018</v>
      </c>
      <c r="H6681" s="3">
        <v>43746.77</v>
      </c>
    </row>
    <row r="6682" spans="1:12" x14ac:dyDescent="0.3">
      <c r="A6682" s="1" t="str">
        <f>VLOOKUP(F6682,Sheet2!A:C,2,FALSE)</f>
        <v>其他</v>
      </c>
      <c r="B6682" s="1" t="str">
        <f>VLOOKUP(E6682,[1]Sheet4!A:B,2,FALSE)</f>
        <v>SDK</v>
      </c>
      <c r="C6682" s="1" t="str">
        <f t="shared" si="77"/>
        <v>08</v>
      </c>
      <c r="D6682" s="147">
        <v>20150815</v>
      </c>
      <c r="E6682" s="76" t="s">
        <v>64</v>
      </c>
      <c r="F6682" s="1" t="s">
        <v>73</v>
      </c>
      <c r="G6682" s="57">
        <v>286240</v>
      </c>
      <c r="H6682" s="3">
        <v>207.74</v>
      </c>
    </row>
    <row r="6683" spans="1:12" x14ac:dyDescent="0.3">
      <c r="A6683" s="1" t="str">
        <f>VLOOKUP(F6683,Sheet2!A:C,2,FALSE)</f>
        <v>其他</v>
      </c>
      <c r="B6683" s="1" t="str">
        <f>VLOOKUP(E6683,[1]Sheet4!A:B,2,FALSE)</f>
        <v>SDK</v>
      </c>
      <c r="C6683" s="1" t="str">
        <f t="shared" si="77"/>
        <v>08</v>
      </c>
      <c r="D6683" s="147">
        <v>20150815</v>
      </c>
      <c r="E6683" s="76" t="s">
        <v>64</v>
      </c>
      <c r="F6683" s="1" t="s">
        <v>41</v>
      </c>
      <c r="G6683" s="57">
        <v>38208909</v>
      </c>
      <c r="H6683" s="3">
        <v>7846.63</v>
      </c>
    </row>
    <row r="6684" spans="1:12" x14ac:dyDescent="0.3">
      <c r="A6684" s="1" t="str">
        <f>VLOOKUP(F6684,Sheet2!A:C,2,FALSE)</f>
        <v>其他</v>
      </c>
      <c r="B6684" s="1" t="str">
        <f>VLOOKUP(E6684,[1]Sheet4!A:B,2,FALSE)</f>
        <v>SDK</v>
      </c>
      <c r="C6684" s="1" t="str">
        <f t="shared" si="77"/>
        <v>08</v>
      </c>
      <c r="D6684" s="147">
        <v>20150815</v>
      </c>
      <c r="E6684" s="76" t="s">
        <v>64</v>
      </c>
      <c r="F6684" s="1" t="s">
        <v>59</v>
      </c>
      <c r="G6684" s="57">
        <v>10745291</v>
      </c>
      <c r="H6684" s="3">
        <v>3278.04</v>
      </c>
    </row>
    <row r="6685" spans="1:12" x14ac:dyDescent="0.3">
      <c r="A6685" s="1" t="e">
        <f>VLOOKUP(F6685,Sheet2!A:C,2,FALSE)</f>
        <v>#N/A</v>
      </c>
      <c r="B6685" s="1" t="str">
        <f>VLOOKUP(E6685,[1]Sheet4!A:B,2,FALSE)</f>
        <v>SDK</v>
      </c>
      <c r="C6685" s="1" t="str">
        <f t="shared" si="77"/>
        <v>08</v>
      </c>
      <c r="D6685" s="147">
        <v>20150815</v>
      </c>
      <c r="E6685" s="76" t="s">
        <v>64</v>
      </c>
      <c r="F6685" s="1" t="s">
        <v>145</v>
      </c>
      <c r="G6685" s="57">
        <v>1098</v>
      </c>
      <c r="H6685" s="3">
        <v>0.85</v>
      </c>
    </row>
    <row r="6686" spans="1:12" x14ac:dyDescent="0.3">
      <c r="A6686" s="1" t="e">
        <f>VLOOKUP(F6686,Sheet2!A:C,2,FALSE)</f>
        <v>#N/A</v>
      </c>
      <c r="B6686" s="1" t="str">
        <f>VLOOKUP(E6686,[1]Sheet4!A:B,2,FALSE)</f>
        <v>SDK</v>
      </c>
      <c r="C6686" s="1" t="str">
        <f t="shared" si="77"/>
        <v>08</v>
      </c>
      <c r="D6686" s="147">
        <v>20150815</v>
      </c>
      <c r="E6686" s="76" t="s">
        <v>64</v>
      </c>
      <c r="F6686" s="1" t="s">
        <v>144</v>
      </c>
      <c r="G6686" s="57">
        <v>79976</v>
      </c>
      <c r="H6686" s="3">
        <v>66.05</v>
      </c>
    </row>
    <row r="6687" spans="1:12" x14ac:dyDescent="0.3">
      <c r="A6687" s="1" t="str">
        <f>VLOOKUP(F6687,Sheet2!A:C,2,FALSE)</f>
        <v>结果页</v>
      </c>
      <c r="B6687" s="1" t="str">
        <f>VLOOKUP(E6687,[1]Sheet4!A:B,2,FALSE)</f>
        <v>API</v>
      </c>
      <c r="C6687" s="1" t="str">
        <f t="shared" ref="C6687:C6750" si="78">RIGHT(LEFT(D6687,6),2)</f>
        <v>08</v>
      </c>
      <c r="D6687" s="147">
        <v>20150816</v>
      </c>
      <c r="E6687" s="76" t="s">
        <v>93</v>
      </c>
      <c r="F6687" s="76" t="s">
        <v>62</v>
      </c>
      <c r="G6687" s="78">
        <v>502444</v>
      </c>
      <c r="H6687" s="82">
        <v>361.13</v>
      </c>
      <c r="I6687" s="85">
        <v>0.71870000000000001</v>
      </c>
      <c r="J6687" s="80">
        <v>8.5000000000000006E-3</v>
      </c>
      <c r="K6687" s="85">
        <v>8.4199999999999997E-2</v>
      </c>
      <c r="L6687" s="81">
        <v>4288</v>
      </c>
    </row>
    <row r="6688" spans="1:12" x14ac:dyDescent="0.3">
      <c r="A6688" s="1" t="str">
        <f>VLOOKUP(F6688,Sheet2!A:C,2,FALSE)</f>
        <v>结果页</v>
      </c>
      <c r="B6688" s="1" t="str">
        <f>VLOOKUP(E6688,[1]Sheet4!A:B,2,FALSE)</f>
        <v>API</v>
      </c>
      <c r="C6688" s="1" t="str">
        <f t="shared" si="78"/>
        <v>08</v>
      </c>
      <c r="D6688" s="147">
        <v>20150816</v>
      </c>
      <c r="E6688" s="76" t="s">
        <v>93</v>
      </c>
      <c r="F6688" s="76" t="s">
        <v>63</v>
      </c>
      <c r="G6688" s="78">
        <v>142943</v>
      </c>
      <c r="H6688" s="82">
        <v>397.71</v>
      </c>
      <c r="I6688" s="85">
        <v>2.7823000000000002</v>
      </c>
      <c r="J6688" s="80">
        <v>2.3699999999999999E-2</v>
      </c>
      <c r="K6688" s="85">
        <v>0.11749999999999999</v>
      </c>
      <c r="L6688" s="81">
        <v>3386</v>
      </c>
    </row>
    <row r="6689" spans="1:12" x14ac:dyDescent="0.3">
      <c r="A6689" s="1" t="str">
        <f>VLOOKUP(F6689,Sheet2!A:C,2,FALSE)</f>
        <v>结果页</v>
      </c>
      <c r="B6689" s="1" t="str">
        <f>VLOOKUP(E6689,[1]Sheet4!A:B,2,FALSE)</f>
        <v>API</v>
      </c>
      <c r="C6689" s="1" t="str">
        <f t="shared" si="78"/>
        <v>08</v>
      </c>
      <c r="D6689" s="147">
        <v>20150816</v>
      </c>
      <c r="E6689" s="76" t="s">
        <v>93</v>
      </c>
      <c r="F6689" s="76" t="s">
        <v>61</v>
      </c>
      <c r="G6689" s="78">
        <v>83020</v>
      </c>
      <c r="H6689" s="82">
        <v>136.43</v>
      </c>
      <c r="I6689" s="85">
        <v>1.6433</v>
      </c>
      <c r="J6689" s="80">
        <v>1.61E-2</v>
      </c>
      <c r="K6689" s="85">
        <v>0.10199999999999999</v>
      </c>
      <c r="L6689" s="81">
        <v>1338</v>
      </c>
    </row>
    <row r="6690" spans="1:12" x14ac:dyDescent="0.3">
      <c r="A6690" s="1" t="str">
        <f>VLOOKUP(F6690,Sheet2!A:C,2,FALSE)</f>
        <v>其他</v>
      </c>
      <c r="B6690" s="1" t="str">
        <f>VLOOKUP(E6690,[1]Sheet4!A:B,2,FALSE)</f>
        <v>API</v>
      </c>
      <c r="C6690" s="1" t="str">
        <f t="shared" si="78"/>
        <v>08</v>
      </c>
      <c r="D6690" s="147">
        <v>20150816</v>
      </c>
      <c r="E6690" s="76" t="s">
        <v>93</v>
      </c>
      <c r="F6690" s="76" t="s">
        <v>41</v>
      </c>
      <c r="G6690" s="78">
        <v>12486</v>
      </c>
      <c r="H6690" s="82">
        <v>2.67</v>
      </c>
      <c r="I6690" s="85">
        <v>0.21379999999999999</v>
      </c>
      <c r="J6690" s="80">
        <v>7.7999999999999996E-3</v>
      </c>
      <c r="K6690" s="85">
        <v>2.75E-2</v>
      </c>
      <c r="L6690" s="81">
        <v>97</v>
      </c>
    </row>
    <row r="6691" spans="1:12" x14ac:dyDescent="0.3">
      <c r="A6691" s="1" t="str">
        <f>VLOOKUP(F6691,Sheet2!A:C,2,FALSE)</f>
        <v>结果页</v>
      </c>
      <c r="B6691" s="1" t="str">
        <f>VLOOKUP(E6691,[1]Sheet4!A:B,2,FALSE)</f>
        <v>API</v>
      </c>
      <c r="C6691" s="1" t="str">
        <f t="shared" si="78"/>
        <v>08</v>
      </c>
      <c r="D6691" s="147">
        <v>20150816</v>
      </c>
      <c r="E6691" s="76" t="s">
        <v>74</v>
      </c>
      <c r="F6691" s="76" t="s">
        <v>61</v>
      </c>
      <c r="G6691" s="78">
        <v>1499191</v>
      </c>
      <c r="H6691" s="82">
        <v>1568.68</v>
      </c>
      <c r="I6691" s="85">
        <v>1.05</v>
      </c>
      <c r="J6691" s="80">
        <v>1.9599999999999999E-2</v>
      </c>
      <c r="K6691" s="85"/>
      <c r="L6691" s="89">
        <v>29423</v>
      </c>
    </row>
    <row r="6692" spans="1:12" x14ac:dyDescent="0.3">
      <c r="A6692" s="1" t="str">
        <f>VLOOKUP(F6692,Sheet2!A:C,2,FALSE)</f>
        <v>结果页</v>
      </c>
      <c r="B6692" s="1" t="str">
        <f>VLOOKUP(E6692,[1]Sheet4!A:B,2,FALSE)</f>
        <v>API</v>
      </c>
      <c r="C6692" s="1" t="str">
        <f t="shared" si="78"/>
        <v>08</v>
      </c>
      <c r="D6692" s="147">
        <v>20150816</v>
      </c>
      <c r="E6692" s="76" t="s">
        <v>74</v>
      </c>
      <c r="F6692" s="76" t="s">
        <v>63</v>
      </c>
      <c r="G6692" s="78">
        <v>280296</v>
      </c>
      <c r="H6692" s="82">
        <v>235.12</v>
      </c>
      <c r="I6692" s="85">
        <v>0.84</v>
      </c>
      <c r="J6692" s="80">
        <v>9.4999999999999998E-3</v>
      </c>
      <c r="K6692" s="85"/>
      <c r="L6692" s="89">
        <v>2658</v>
      </c>
    </row>
    <row r="6693" spans="1:12" x14ac:dyDescent="0.3">
      <c r="A6693" s="1" t="str">
        <f>VLOOKUP(F6693,Sheet2!A:C,2,FALSE)</f>
        <v>其他</v>
      </c>
      <c r="B6693" s="1" t="str">
        <f>VLOOKUP(E6693,[1]Sheet4!A:B,2,FALSE)</f>
        <v>API</v>
      </c>
      <c r="C6693" s="1" t="str">
        <f t="shared" si="78"/>
        <v>08</v>
      </c>
      <c r="D6693" s="147">
        <v>20150816</v>
      </c>
      <c r="E6693" s="76" t="s">
        <v>166</v>
      </c>
      <c r="F6693" s="76" t="s">
        <v>41</v>
      </c>
      <c r="G6693" s="78">
        <v>88760</v>
      </c>
      <c r="H6693" s="82">
        <v>674.85</v>
      </c>
      <c r="I6693" s="85">
        <v>7.6031000000000004</v>
      </c>
      <c r="J6693" s="80">
        <v>4.3700000000000003E-2</v>
      </c>
      <c r="K6693" s="85">
        <v>0.1739</v>
      </c>
      <c r="L6693" s="81">
        <v>3880</v>
      </c>
    </row>
    <row r="6694" spans="1:12" x14ac:dyDescent="0.3">
      <c r="A6694" s="1" t="e">
        <f>VLOOKUP(F6694,Sheet2!A:C,2,FALSE)</f>
        <v>#N/A</v>
      </c>
      <c r="B6694" s="1" t="str">
        <f>VLOOKUP(E6694,[1]Sheet4!A:B,2,FALSE)</f>
        <v>SDK</v>
      </c>
      <c r="C6694" s="1" t="str">
        <f t="shared" si="78"/>
        <v>08</v>
      </c>
      <c r="D6694" s="147">
        <v>20150816</v>
      </c>
      <c r="E6694" s="76" t="s">
        <v>64</v>
      </c>
      <c r="F6694" s="76"/>
      <c r="G6694" s="78">
        <v>154971</v>
      </c>
      <c r="H6694" s="82">
        <v>196.50000659190101</v>
      </c>
      <c r="I6694" s="85">
        <v>1.268</v>
      </c>
      <c r="J6694" s="80">
        <v>2.1000000000000001E-2</v>
      </c>
      <c r="K6694" s="85">
        <v>6.0299999999999999E-2</v>
      </c>
      <c r="L6694" s="81">
        <v>3257</v>
      </c>
    </row>
    <row r="6695" spans="1:12" x14ac:dyDescent="0.3">
      <c r="A6695" s="1" t="str">
        <f>VLOOKUP(F6695,Sheet2!A:C,2,FALSE)</f>
        <v>充电屏保</v>
      </c>
      <c r="B6695" s="1" t="str">
        <f>VLOOKUP(E6695,[1]Sheet4!A:B,2,FALSE)</f>
        <v>SDK</v>
      </c>
      <c r="C6695" s="1" t="str">
        <f t="shared" si="78"/>
        <v>08</v>
      </c>
      <c r="D6695" s="147">
        <v>20150816</v>
      </c>
      <c r="E6695" s="76" t="s">
        <v>64</v>
      </c>
      <c r="F6695" s="76" t="s">
        <v>65</v>
      </c>
      <c r="G6695" s="78">
        <v>26161045</v>
      </c>
      <c r="H6695" s="82">
        <v>16455.810144424398</v>
      </c>
      <c r="I6695" s="85">
        <v>0.629</v>
      </c>
      <c r="J6695" s="80">
        <v>9.5999999999999992E-3</v>
      </c>
      <c r="K6695" s="85">
        <v>6.5799999999999997E-2</v>
      </c>
      <c r="L6695" s="81">
        <v>249909</v>
      </c>
    </row>
    <row r="6696" spans="1:12" x14ac:dyDescent="0.3">
      <c r="A6696" s="1" t="str">
        <f>VLOOKUP(F6696,Sheet2!A:C,2,FALSE)</f>
        <v>天气</v>
      </c>
      <c r="B6696" s="1" t="str">
        <f>VLOOKUP(E6696,[1]Sheet4!A:B,2,FALSE)</f>
        <v>SDK</v>
      </c>
      <c r="C6696" s="1" t="str">
        <f t="shared" si="78"/>
        <v>08</v>
      </c>
      <c r="D6696" s="147">
        <v>20150816</v>
      </c>
      <c r="E6696" s="76" t="s">
        <v>64</v>
      </c>
      <c r="F6696" s="76" t="s">
        <v>112</v>
      </c>
      <c r="G6696" s="78">
        <v>1</v>
      </c>
      <c r="H6696" s="82">
        <v>0</v>
      </c>
      <c r="I6696" s="85">
        <v>0</v>
      </c>
      <c r="J6696" s="80"/>
      <c r="K6696" s="85" t="s">
        <v>143</v>
      </c>
      <c r="L6696" s="81"/>
    </row>
    <row r="6697" spans="1:12" x14ac:dyDescent="0.3">
      <c r="A6697" s="1" t="str">
        <f>VLOOKUP(F6697,Sheet2!A:C,2,FALSE)</f>
        <v>结果页</v>
      </c>
      <c r="B6697" s="1" t="str">
        <f>VLOOKUP(E6697,[1]Sheet4!A:B,2,FALSE)</f>
        <v>SDK</v>
      </c>
      <c r="C6697" s="1" t="str">
        <f t="shared" si="78"/>
        <v>08</v>
      </c>
      <c r="D6697" s="147">
        <v>20150816</v>
      </c>
      <c r="E6697" s="76" t="s">
        <v>64</v>
      </c>
      <c r="F6697" s="76" t="s">
        <v>61</v>
      </c>
      <c r="G6697" s="78">
        <v>6087950</v>
      </c>
      <c r="H6697" s="82">
        <v>5801.1500651836304</v>
      </c>
      <c r="I6697" s="85">
        <v>0.95289999999999997</v>
      </c>
      <c r="J6697" s="80">
        <v>1.34E-2</v>
      </c>
      <c r="K6697" s="85">
        <v>7.0900000000000005E-2</v>
      </c>
      <c r="L6697" s="81">
        <v>81842</v>
      </c>
    </row>
    <row r="6698" spans="1:12" x14ac:dyDescent="0.3">
      <c r="A6698" s="1" t="str">
        <f>VLOOKUP(F6698,Sheet2!A:C,2,FALSE)</f>
        <v>其他</v>
      </c>
      <c r="B6698" s="1" t="str">
        <f>VLOOKUP(E6698,[1]Sheet4!A:B,2,FALSE)</f>
        <v>SDK</v>
      </c>
      <c r="C6698" s="1" t="str">
        <f t="shared" si="78"/>
        <v>08</v>
      </c>
      <c r="D6698" s="147">
        <v>20150816</v>
      </c>
      <c r="E6698" s="76" t="s">
        <v>64</v>
      </c>
      <c r="F6698" s="76" t="s">
        <v>55</v>
      </c>
      <c r="G6698" s="78">
        <v>5551045</v>
      </c>
      <c r="H6698" s="82">
        <v>3922.7600098401299</v>
      </c>
      <c r="I6698" s="85">
        <v>0.70669999999999999</v>
      </c>
      <c r="J6698" s="80">
        <v>1.18E-2</v>
      </c>
      <c r="K6698" s="85">
        <v>0.06</v>
      </c>
      <c r="L6698" s="81">
        <v>65341</v>
      </c>
    </row>
    <row r="6699" spans="1:12" x14ac:dyDescent="0.3">
      <c r="A6699" s="1" t="str">
        <f>VLOOKUP(F6699,Sheet2!A:C,2,FALSE)</f>
        <v>其他</v>
      </c>
      <c r="B6699" s="1" t="str">
        <f>VLOOKUP(E6699,[1]Sheet4!A:B,2,FALSE)</f>
        <v>SDK</v>
      </c>
      <c r="C6699" s="1" t="str">
        <f t="shared" si="78"/>
        <v>08</v>
      </c>
      <c r="D6699" s="147">
        <v>20150816</v>
      </c>
      <c r="E6699" s="76" t="s">
        <v>64</v>
      </c>
      <c r="F6699" s="76" t="s">
        <v>91</v>
      </c>
      <c r="G6699" s="78">
        <v>270118</v>
      </c>
      <c r="H6699" s="82">
        <v>392.600006103515</v>
      </c>
      <c r="I6699" s="85">
        <v>1.4534</v>
      </c>
      <c r="J6699" s="80">
        <v>3.6200000000000003E-2</v>
      </c>
      <c r="K6699" s="85">
        <v>4.0099999999999997E-2</v>
      </c>
      <c r="L6699" s="81">
        <v>9783</v>
      </c>
    </row>
    <row r="6700" spans="1:12" x14ac:dyDescent="0.3">
      <c r="A6700" s="1" t="str">
        <f>VLOOKUP(F6700,Sheet2!A:C,2,FALSE)</f>
        <v>其他</v>
      </c>
      <c r="B6700" s="1" t="str">
        <f>VLOOKUP(E6700,[1]Sheet4!A:B,2,FALSE)</f>
        <v>SDK</v>
      </c>
      <c r="C6700" s="1" t="str">
        <f t="shared" si="78"/>
        <v>08</v>
      </c>
      <c r="D6700" s="147">
        <v>20150816</v>
      </c>
      <c r="E6700" s="76" t="s">
        <v>64</v>
      </c>
      <c r="F6700" s="76" t="s">
        <v>75</v>
      </c>
      <c r="G6700" s="78">
        <v>134733</v>
      </c>
      <c r="H6700" s="82">
        <v>1262.0900264177401</v>
      </c>
      <c r="I6700" s="85">
        <v>9.3673000000000002</v>
      </c>
      <c r="J6700" s="80">
        <v>0.05</v>
      </c>
      <c r="K6700" s="85">
        <v>0.1875</v>
      </c>
      <c r="L6700" s="81">
        <v>6730</v>
      </c>
    </row>
    <row r="6701" spans="1:12" x14ac:dyDescent="0.3">
      <c r="A6701" s="1" t="str">
        <f>VLOOKUP(F6701,Sheet2!A:C,2,FALSE)</f>
        <v>天气</v>
      </c>
      <c r="B6701" s="1" t="str">
        <f>VLOOKUP(E6701,[1]Sheet4!A:B,2,FALSE)</f>
        <v>SDK</v>
      </c>
      <c r="C6701" s="1" t="str">
        <f t="shared" si="78"/>
        <v>08</v>
      </c>
      <c r="D6701" s="147">
        <v>20150816</v>
      </c>
      <c r="E6701" s="76" t="s">
        <v>64</v>
      </c>
      <c r="F6701" s="76" t="s">
        <v>107</v>
      </c>
      <c r="G6701" s="78">
        <v>1256059</v>
      </c>
      <c r="H6701" s="82">
        <v>3148.8699951171802</v>
      </c>
      <c r="I6701" s="85">
        <v>2.5068999999999999</v>
      </c>
      <c r="J6701" s="80">
        <v>6.2700000000000006E-2</v>
      </c>
      <c r="K6701" s="85">
        <v>0.04</v>
      </c>
      <c r="L6701" s="81">
        <v>78719</v>
      </c>
    </row>
    <row r="6702" spans="1:12" x14ac:dyDescent="0.3">
      <c r="A6702" s="1" t="str">
        <f>VLOOKUP(F6702,Sheet2!A:C,2,FALSE)</f>
        <v>其他</v>
      </c>
      <c r="B6702" s="1" t="str">
        <f>VLOOKUP(E6702,[1]Sheet4!A:B,2,FALSE)</f>
        <v>SDK</v>
      </c>
      <c r="C6702" s="1" t="str">
        <f t="shared" si="78"/>
        <v>08</v>
      </c>
      <c r="D6702" s="147">
        <v>20150816</v>
      </c>
      <c r="E6702" s="76" t="s">
        <v>64</v>
      </c>
      <c r="F6702" s="76" t="s">
        <v>70</v>
      </c>
      <c r="G6702" s="78">
        <v>2926826</v>
      </c>
      <c r="H6702" s="82">
        <v>986.11000013351395</v>
      </c>
      <c r="I6702" s="85">
        <v>0.33689999999999998</v>
      </c>
      <c r="J6702" s="80">
        <v>3.8E-3</v>
      </c>
      <c r="K6702" s="85">
        <v>8.7599999999999997E-2</v>
      </c>
      <c r="L6702" s="81">
        <v>11253</v>
      </c>
    </row>
    <row r="6703" spans="1:12" x14ac:dyDescent="0.3">
      <c r="A6703" s="1" t="str">
        <f>VLOOKUP(F6703,Sheet2!A:C,2,FALSE)</f>
        <v>Applock</v>
      </c>
      <c r="B6703" s="1" t="str">
        <f>VLOOKUP(E6703,[1]Sheet4!A:B,2,FALSE)</f>
        <v>SDK</v>
      </c>
      <c r="C6703" s="1" t="str">
        <f t="shared" si="78"/>
        <v>08</v>
      </c>
      <c r="D6703" s="147">
        <v>20150816</v>
      </c>
      <c r="E6703" s="76" t="s">
        <v>64</v>
      </c>
      <c r="F6703" s="76" t="s">
        <v>71</v>
      </c>
      <c r="G6703" s="78">
        <v>432643505</v>
      </c>
      <c r="H6703" s="82">
        <v>208174.219622612</v>
      </c>
      <c r="I6703" s="85">
        <v>0.48120000000000002</v>
      </c>
      <c r="J6703" s="80">
        <v>1.09E-2</v>
      </c>
      <c r="K6703" s="85">
        <v>4.4299999999999999E-2</v>
      </c>
      <c r="L6703" s="81">
        <v>4694765</v>
      </c>
    </row>
    <row r="6704" spans="1:12" x14ac:dyDescent="0.3">
      <c r="A6704" s="1" t="str">
        <f>VLOOKUP(F6704,Sheet2!A:C,2,FALSE)</f>
        <v>充电屏保</v>
      </c>
      <c r="B6704" s="1" t="str">
        <f>VLOOKUP(E6704,[1]Sheet4!A:B,2,FALSE)</f>
        <v>SDK</v>
      </c>
      <c r="C6704" s="1" t="str">
        <f t="shared" si="78"/>
        <v>08</v>
      </c>
      <c r="D6704" s="147">
        <v>20150816</v>
      </c>
      <c r="E6704" s="76" t="s">
        <v>64</v>
      </c>
      <c r="F6704" s="76" t="s">
        <v>72</v>
      </c>
      <c r="G6704" s="78">
        <v>48318684</v>
      </c>
      <c r="H6704" s="82">
        <v>18409.640136718699</v>
      </c>
      <c r="I6704" s="85">
        <v>0.38100000000000001</v>
      </c>
      <c r="J6704" s="80">
        <v>1.0500000000000001E-2</v>
      </c>
      <c r="K6704" s="85">
        <v>3.6400000000000002E-2</v>
      </c>
      <c r="L6704" s="81">
        <v>505372</v>
      </c>
    </row>
    <row r="6705" spans="1:12" x14ac:dyDescent="0.3">
      <c r="A6705" s="1" t="str">
        <f>VLOOKUP(F6705,Sheet2!A:C,2,FALSE)</f>
        <v>天气</v>
      </c>
      <c r="B6705" s="1" t="str">
        <f>VLOOKUP(E6705,[1]Sheet4!A:B,2,FALSE)</f>
        <v>SDK</v>
      </c>
      <c r="C6705" s="1" t="str">
        <f t="shared" si="78"/>
        <v>08</v>
      </c>
      <c r="D6705" s="147">
        <v>20150816</v>
      </c>
      <c r="E6705" s="76" t="s">
        <v>64</v>
      </c>
      <c r="F6705" s="76" t="s">
        <v>109</v>
      </c>
      <c r="G6705" s="78">
        <v>68434</v>
      </c>
      <c r="H6705" s="82">
        <v>118.169998168945</v>
      </c>
      <c r="I6705" s="85">
        <v>1.7267999999999999</v>
      </c>
      <c r="J6705" s="80">
        <v>3.5499999999999997E-2</v>
      </c>
      <c r="K6705" s="85">
        <v>4.8599999999999997E-2</v>
      </c>
      <c r="L6705" s="81">
        <v>2429</v>
      </c>
    </row>
    <row r="6706" spans="1:12" x14ac:dyDescent="0.3">
      <c r="A6706" s="1" t="str">
        <f>VLOOKUP(F6706,Sheet2!A:C,2,FALSE)</f>
        <v>结果页</v>
      </c>
      <c r="B6706" s="1" t="str">
        <f>VLOOKUP(E6706,[1]Sheet4!A:B,2,FALSE)</f>
        <v>SDK</v>
      </c>
      <c r="C6706" s="1" t="str">
        <f t="shared" si="78"/>
        <v>08</v>
      </c>
      <c r="D6706" s="147">
        <v>20150816</v>
      </c>
      <c r="E6706" s="76" t="s">
        <v>64</v>
      </c>
      <c r="F6706" s="76" t="s">
        <v>63</v>
      </c>
      <c r="G6706" s="78">
        <v>16562053</v>
      </c>
      <c r="H6706" s="82">
        <v>37085.660039067203</v>
      </c>
      <c r="I6706" s="85">
        <v>2.2391999999999999</v>
      </c>
      <c r="J6706" s="80">
        <v>2.4899999999999999E-2</v>
      </c>
      <c r="K6706" s="85">
        <v>9.01E-2</v>
      </c>
      <c r="L6706" s="81">
        <v>411585</v>
      </c>
    </row>
    <row r="6707" spans="1:12" x14ac:dyDescent="0.3">
      <c r="A6707" s="1" t="str">
        <f>VLOOKUP(F6707,Sheet2!A:C,2,FALSE)</f>
        <v>Applock</v>
      </c>
      <c r="B6707" s="1" t="str">
        <f>VLOOKUP(E6707,[1]Sheet4!A:B,2,FALSE)</f>
        <v>SDK</v>
      </c>
      <c r="C6707" s="1" t="str">
        <f t="shared" si="78"/>
        <v>08</v>
      </c>
      <c r="D6707" s="147">
        <v>20150816</v>
      </c>
      <c r="E6707" s="76" t="s">
        <v>64</v>
      </c>
      <c r="F6707" s="76" t="s">
        <v>66</v>
      </c>
      <c r="G6707" s="78">
        <v>165426602</v>
      </c>
      <c r="H6707" s="82">
        <v>42801.990251541101</v>
      </c>
      <c r="I6707" s="85">
        <v>0.25869999999999999</v>
      </c>
      <c r="J6707" s="80">
        <v>1.14E-2</v>
      </c>
      <c r="K6707" s="85">
        <v>2.2700000000000001E-2</v>
      </c>
      <c r="L6707" s="81">
        <v>1883787</v>
      </c>
    </row>
    <row r="6708" spans="1:12" x14ac:dyDescent="0.3">
      <c r="A6708" s="1" t="str">
        <f>VLOOKUP(F6708,Sheet2!A:C,2,FALSE)</f>
        <v>其他</v>
      </c>
      <c r="B6708" s="1" t="str">
        <f>VLOOKUP(E6708,[1]Sheet4!A:B,2,FALSE)</f>
        <v>SDK</v>
      </c>
      <c r="C6708" s="1" t="str">
        <f t="shared" si="78"/>
        <v>08</v>
      </c>
      <c r="D6708" s="147">
        <v>20150816</v>
      </c>
      <c r="E6708" s="76" t="s">
        <v>64</v>
      </c>
      <c r="F6708" s="76" t="s">
        <v>76</v>
      </c>
      <c r="G6708" s="78">
        <v>260477</v>
      </c>
      <c r="H6708" s="82">
        <v>508.57000732421801</v>
      </c>
      <c r="I6708" s="85">
        <v>1.9524999999999999</v>
      </c>
      <c r="J6708" s="80">
        <v>1.9400000000000001E-2</v>
      </c>
      <c r="K6708" s="85">
        <v>0.1008</v>
      </c>
      <c r="L6708" s="81">
        <v>5043</v>
      </c>
    </row>
    <row r="6709" spans="1:12" x14ac:dyDescent="0.3">
      <c r="A6709" s="1" t="str">
        <f>VLOOKUP(F6709,Sheet2!A:C,2,FALSE)</f>
        <v>充电屏保</v>
      </c>
      <c r="B6709" s="1" t="str">
        <f>VLOOKUP(E6709,[1]Sheet4!A:B,2,FALSE)</f>
        <v>SDK</v>
      </c>
      <c r="C6709" s="1" t="str">
        <f t="shared" si="78"/>
        <v>08</v>
      </c>
      <c r="D6709" s="147">
        <v>20150816</v>
      </c>
      <c r="E6709" s="76" t="s">
        <v>64</v>
      </c>
      <c r="F6709" s="76" t="s">
        <v>67</v>
      </c>
      <c r="G6709" s="78">
        <v>469971873</v>
      </c>
      <c r="H6709" s="82">
        <v>114547.851251602</v>
      </c>
      <c r="I6709" s="85">
        <v>0.2437</v>
      </c>
      <c r="J6709" s="80">
        <v>1.03E-2</v>
      </c>
      <c r="K6709" s="85">
        <v>2.3800000000000002E-2</v>
      </c>
      <c r="L6709" s="81">
        <v>4820554</v>
      </c>
    </row>
    <row r="6710" spans="1:12" x14ac:dyDescent="0.3">
      <c r="A6710" s="1" t="str">
        <f>VLOOKUP(F6710,Sheet2!A:C,2,FALSE)</f>
        <v>其他</v>
      </c>
      <c r="B6710" s="1" t="str">
        <f>VLOOKUP(E6710,[1]Sheet4!A:B,2,FALSE)</f>
        <v>SDK</v>
      </c>
      <c r="C6710" s="1" t="str">
        <f t="shared" si="78"/>
        <v>08</v>
      </c>
      <c r="D6710" s="147">
        <v>20150816</v>
      </c>
      <c r="E6710" s="76" t="s">
        <v>64</v>
      </c>
      <c r="F6710" s="76" t="s">
        <v>68</v>
      </c>
      <c r="G6710" s="78">
        <v>546727</v>
      </c>
      <c r="H6710" s="82">
        <v>824.71002197265602</v>
      </c>
      <c r="I6710" s="85">
        <v>1.5084</v>
      </c>
      <c r="J6710" s="80">
        <v>1.78E-2</v>
      </c>
      <c r="K6710" s="85">
        <v>8.5000000000000006E-2</v>
      </c>
      <c r="L6710" s="81">
        <v>9705</v>
      </c>
    </row>
    <row r="6711" spans="1:12" x14ac:dyDescent="0.3">
      <c r="A6711" s="1" t="str">
        <f>VLOOKUP(F6711,Sheet2!A:C,2,FALSE)</f>
        <v>天气</v>
      </c>
      <c r="B6711" s="1" t="str">
        <f>VLOOKUP(E6711,[1]Sheet4!A:B,2,FALSE)</f>
        <v>SDK</v>
      </c>
      <c r="C6711" s="1" t="str">
        <f t="shared" si="78"/>
        <v>08</v>
      </c>
      <c r="D6711" s="147">
        <v>20150816</v>
      </c>
      <c r="E6711" s="76" t="s">
        <v>64</v>
      </c>
      <c r="F6711" s="76" t="s">
        <v>111</v>
      </c>
      <c r="G6711" s="78">
        <v>857</v>
      </c>
      <c r="H6711" s="82">
        <v>2.02999993599951</v>
      </c>
      <c r="I6711" s="85">
        <v>2.3687</v>
      </c>
      <c r="J6711" s="80">
        <v>3.85E-2</v>
      </c>
      <c r="K6711" s="85">
        <v>6.1499999999999999E-2</v>
      </c>
      <c r="L6711" s="81">
        <v>33</v>
      </c>
    </row>
    <row r="6712" spans="1:12" x14ac:dyDescent="0.3">
      <c r="A6712" s="1" t="str">
        <f>VLOOKUP(F6712,Sheet2!A:C,2,FALSE)</f>
        <v>其他</v>
      </c>
      <c r="B6712" s="1" t="str">
        <f>VLOOKUP(E6712,[1]Sheet4!A:B,2,FALSE)</f>
        <v>SDK</v>
      </c>
      <c r="C6712" s="1" t="str">
        <f t="shared" si="78"/>
        <v>08</v>
      </c>
      <c r="D6712" s="147">
        <v>20150816</v>
      </c>
      <c r="E6712" s="76" t="s">
        <v>64</v>
      </c>
      <c r="F6712" s="76" t="s">
        <v>69</v>
      </c>
      <c r="G6712" s="78">
        <v>441210</v>
      </c>
      <c r="H6712" s="82">
        <v>2008.7500286102199</v>
      </c>
      <c r="I6712" s="85">
        <v>4.5528000000000004</v>
      </c>
      <c r="J6712" s="80">
        <v>2.5100000000000001E-2</v>
      </c>
      <c r="K6712" s="85">
        <v>0.18110000000000001</v>
      </c>
      <c r="L6712" s="81">
        <v>11091</v>
      </c>
    </row>
    <row r="6713" spans="1:12" x14ac:dyDescent="0.3">
      <c r="A6713" s="1" t="str">
        <f>VLOOKUP(F6713,Sheet2!A:C,2,FALSE)</f>
        <v>结果页</v>
      </c>
      <c r="B6713" s="1" t="str">
        <f>VLOOKUP(E6713,[1]Sheet4!A:B,2,FALSE)</f>
        <v>SDK</v>
      </c>
      <c r="C6713" s="1" t="str">
        <f t="shared" si="78"/>
        <v>08</v>
      </c>
      <c r="D6713" s="147">
        <v>20150816</v>
      </c>
      <c r="E6713" s="76" t="s">
        <v>64</v>
      </c>
      <c r="F6713" s="76" t="s">
        <v>62</v>
      </c>
      <c r="G6713" s="78">
        <v>30208471</v>
      </c>
      <c r="H6713" s="82">
        <v>44107.3987596035</v>
      </c>
      <c r="I6713" s="85">
        <v>1.4601</v>
      </c>
      <c r="J6713" s="80">
        <v>1.4999999999999999E-2</v>
      </c>
      <c r="K6713" s="85">
        <v>9.7600000000000006E-2</v>
      </c>
      <c r="L6713" s="81">
        <v>451866</v>
      </c>
    </row>
    <row r="6714" spans="1:12" x14ac:dyDescent="0.3">
      <c r="A6714" s="1" t="str">
        <f>VLOOKUP(F6714,Sheet2!A:C,2,FALSE)</f>
        <v>其他</v>
      </c>
      <c r="B6714" s="1" t="str">
        <f>VLOOKUP(E6714,[1]Sheet4!A:B,2,FALSE)</f>
        <v>SDK</v>
      </c>
      <c r="C6714" s="1" t="str">
        <f t="shared" si="78"/>
        <v>08</v>
      </c>
      <c r="D6714" s="147">
        <v>20150816</v>
      </c>
      <c r="E6714" s="76" t="s">
        <v>64</v>
      </c>
      <c r="F6714" s="76" t="s">
        <v>73</v>
      </c>
      <c r="G6714" s="78">
        <v>286507</v>
      </c>
      <c r="H6714" s="82">
        <v>187.749999579042</v>
      </c>
      <c r="I6714" s="85">
        <v>0.65529999999999999</v>
      </c>
      <c r="J6714" s="80">
        <v>3.39E-2</v>
      </c>
      <c r="K6714" s="85">
        <v>1.9300000000000001E-2</v>
      </c>
      <c r="L6714" s="81">
        <v>9722</v>
      </c>
    </row>
    <row r="6715" spans="1:12" x14ac:dyDescent="0.3">
      <c r="A6715" s="1" t="str">
        <f>VLOOKUP(F6715,Sheet2!A:C,2,FALSE)</f>
        <v>其他</v>
      </c>
      <c r="B6715" s="1" t="str">
        <f>VLOOKUP(E6715,[1]Sheet4!A:B,2,FALSE)</f>
        <v>SDK</v>
      </c>
      <c r="C6715" s="1" t="str">
        <f t="shared" si="78"/>
        <v>08</v>
      </c>
      <c r="D6715" s="147">
        <v>20150816</v>
      </c>
      <c r="E6715" s="76" t="s">
        <v>64</v>
      </c>
      <c r="F6715" s="76" t="s">
        <v>41</v>
      </c>
      <c r="G6715" s="78">
        <v>38790553</v>
      </c>
      <c r="H6715" s="82">
        <v>7115.3698954731199</v>
      </c>
      <c r="I6715" s="85">
        <v>0.18340000000000001</v>
      </c>
      <c r="J6715" s="80">
        <v>7.1999999999999998E-3</v>
      </c>
      <c r="K6715" s="85">
        <v>2.5399999999999999E-2</v>
      </c>
      <c r="L6715" s="81">
        <v>280565</v>
      </c>
    </row>
    <row r="6716" spans="1:12" x14ac:dyDescent="0.3">
      <c r="A6716" s="1" t="str">
        <f>VLOOKUP(F6716,Sheet2!A:C,2,FALSE)</f>
        <v>其他</v>
      </c>
      <c r="B6716" s="1" t="str">
        <f>VLOOKUP(E6716,[1]Sheet4!A:B,2,FALSE)</f>
        <v>SDK</v>
      </c>
      <c r="C6716" s="1" t="str">
        <f t="shared" si="78"/>
        <v>08</v>
      </c>
      <c r="D6716" s="147">
        <v>20150816</v>
      </c>
      <c r="E6716" s="76" t="s">
        <v>64</v>
      </c>
      <c r="F6716" s="76" t="s">
        <v>59</v>
      </c>
      <c r="G6716" s="78">
        <v>11034023</v>
      </c>
      <c r="H6716" s="82">
        <v>3196.75007665157</v>
      </c>
      <c r="I6716" s="85">
        <v>0.28970000000000001</v>
      </c>
      <c r="J6716" s="80">
        <v>8.9999999999999993E-3</v>
      </c>
      <c r="K6716" s="85">
        <v>3.2099999999999997E-2</v>
      </c>
      <c r="L6716" s="81">
        <v>99699</v>
      </c>
    </row>
    <row r="6717" spans="1:12" x14ac:dyDescent="0.3">
      <c r="A6717" s="1" t="e">
        <f>VLOOKUP(F6717,Sheet2!A:C,2,FALSE)</f>
        <v>#N/A</v>
      </c>
      <c r="B6717" s="1" t="str">
        <f>VLOOKUP(E6717,[1]Sheet4!A:B,2,FALSE)</f>
        <v>SDK</v>
      </c>
      <c r="C6717" s="1" t="str">
        <f t="shared" si="78"/>
        <v>08</v>
      </c>
      <c r="D6717" s="147">
        <v>20150816</v>
      </c>
      <c r="E6717" s="76" t="s">
        <v>64</v>
      </c>
      <c r="F6717" s="76" t="s">
        <v>145</v>
      </c>
      <c r="G6717" s="78">
        <v>807</v>
      </c>
      <c r="H6717" s="82">
        <v>0.270000010728836</v>
      </c>
      <c r="I6717" s="85">
        <v>0.33460000000000001</v>
      </c>
      <c r="J6717" s="80">
        <v>1.49E-2</v>
      </c>
      <c r="K6717" s="85">
        <v>2.2499999999999999E-2</v>
      </c>
      <c r="L6717" s="81">
        <v>12</v>
      </c>
    </row>
    <row r="6718" spans="1:12" x14ac:dyDescent="0.3">
      <c r="A6718" s="1" t="e">
        <f>VLOOKUP(F6718,Sheet2!A:C,2,FALSE)</f>
        <v>#N/A</v>
      </c>
      <c r="B6718" s="1" t="str">
        <f>VLOOKUP(E6718,[1]Sheet4!A:B,2,FALSE)</f>
        <v>SDK</v>
      </c>
      <c r="C6718" s="1" t="str">
        <f t="shared" si="78"/>
        <v>08</v>
      </c>
      <c r="D6718" s="147">
        <v>20150816</v>
      </c>
      <c r="E6718" s="76" t="s">
        <v>64</v>
      </c>
      <c r="F6718" s="76" t="s">
        <v>144</v>
      </c>
      <c r="G6718" s="78">
        <v>76677</v>
      </c>
      <c r="H6718" s="82">
        <v>84.829998360946703</v>
      </c>
      <c r="I6718" s="85">
        <v>1.1063000000000001</v>
      </c>
      <c r="J6718" s="80">
        <v>1.4500000000000001E-2</v>
      </c>
      <c r="K6718" s="85">
        <v>7.6300000000000007E-2</v>
      </c>
      <c r="L6718" s="81">
        <v>1112</v>
      </c>
    </row>
    <row r="6719" spans="1:12" x14ac:dyDescent="0.3">
      <c r="A6719" s="1" t="str">
        <f>VLOOKUP(F6719,Sheet2!A:C,2,FALSE)</f>
        <v>结果页</v>
      </c>
      <c r="B6719" s="1" t="str">
        <f>VLOOKUP(E6719,[1]Sheet4!A:B,2,FALSE)</f>
        <v>API</v>
      </c>
      <c r="C6719" s="1" t="str">
        <f t="shared" si="78"/>
        <v>08</v>
      </c>
      <c r="D6719" s="147">
        <v>20150817</v>
      </c>
      <c r="E6719" s="76" t="s">
        <v>93</v>
      </c>
      <c r="F6719" s="76" t="s">
        <v>62</v>
      </c>
      <c r="G6719" s="78">
        <v>427863</v>
      </c>
      <c r="H6719" s="82">
        <v>301.19</v>
      </c>
      <c r="I6719" s="85">
        <v>0.70389999999999997</v>
      </c>
      <c r="J6719" s="80">
        <v>8.2000000000000007E-3</v>
      </c>
      <c r="K6719" s="85">
        <v>8.5400000000000004E-2</v>
      </c>
      <c r="L6719" s="81">
        <v>3525</v>
      </c>
    </row>
    <row r="6720" spans="1:12" x14ac:dyDescent="0.3">
      <c r="A6720" s="1" t="str">
        <f>VLOOKUP(F6720,Sheet2!A:C,2,FALSE)</f>
        <v>结果页</v>
      </c>
      <c r="B6720" s="1" t="str">
        <f>VLOOKUP(E6720,[1]Sheet4!A:B,2,FALSE)</f>
        <v>API</v>
      </c>
      <c r="C6720" s="1" t="str">
        <f t="shared" si="78"/>
        <v>08</v>
      </c>
      <c r="D6720" s="147">
        <v>20150817</v>
      </c>
      <c r="E6720" s="76" t="s">
        <v>93</v>
      </c>
      <c r="F6720" s="76" t="s">
        <v>63</v>
      </c>
      <c r="G6720" s="78">
        <v>122410</v>
      </c>
      <c r="H6720" s="82">
        <v>331.22</v>
      </c>
      <c r="I6720" s="85">
        <v>2.7058</v>
      </c>
      <c r="J6720" s="80">
        <v>2.5399999999999999E-2</v>
      </c>
      <c r="K6720" s="85">
        <v>0.1067</v>
      </c>
      <c r="L6720" s="81">
        <v>3105</v>
      </c>
    </row>
    <row r="6721" spans="1:12" x14ac:dyDescent="0.3">
      <c r="A6721" s="1" t="str">
        <f>VLOOKUP(F6721,Sheet2!A:C,2,FALSE)</f>
        <v>结果页</v>
      </c>
      <c r="B6721" s="1" t="str">
        <f>VLOOKUP(E6721,[1]Sheet4!A:B,2,FALSE)</f>
        <v>API</v>
      </c>
      <c r="C6721" s="1" t="str">
        <f t="shared" si="78"/>
        <v>08</v>
      </c>
      <c r="D6721" s="147">
        <v>20150817</v>
      </c>
      <c r="E6721" s="76" t="s">
        <v>93</v>
      </c>
      <c r="F6721" s="76" t="s">
        <v>61</v>
      </c>
      <c r="G6721" s="78">
        <v>70593</v>
      </c>
      <c r="H6721" s="82">
        <v>131.58000000000001</v>
      </c>
      <c r="I6721" s="85">
        <v>1.8638999999999999</v>
      </c>
      <c r="J6721" s="80">
        <v>1.5299999999999999E-2</v>
      </c>
      <c r="K6721" s="85">
        <v>0.1217</v>
      </c>
      <c r="L6721" s="81">
        <v>1081</v>
      </c>
    </row>
    <row r="6722" spans="1:12" x14ac:dyDescent="0.3">
      <c r="A6722" s="1" t="str">
        <f>VLOOKUP(F6722,Sheet2!A:C,2,FALSE)</f>
        <v>其他</v>
      </c>
      <c r="B6722" s="1" t="str">
        <f>VLOOKUP(E6722,[1]Sheet4!A:B,2,FALSE)</f>
        <v>API</v>
      </c>
      <c r="C6722" s="1" t="str">
        <f t="shared" si="78"/>
        <v>08</v>
      </c>
      <c r="D6722" s="147">
        <v>20150817</v>
      </c>
      <c r="E6722" s="76" t="s">
        <v>93</v>
      </c>
      <c r="F6722" s="76" t="s">
        <v>41</v>
      </c>
      <c r="G6722" s="78">
        <v>11428</v>
      </c>
      <c r="H6722" s="82">
        <v>3.46</v>
      </c>
      <c r="I6722" s="85">
        <v>0.30280000000000001</v>
      </c>
      <c r="J6722" s="80">
        <v>7.1999999999999998E-3</v>
      </c>
      <c r="K6722" s="85">
        <v>4.2200000000000001E-2</v>
      </c>
      <c r="L6722" s="81">
        <v>82</v>
      </c>
    </row>
    <row r="6723" spans="1:12" x14ac:dyDescent="0.3">
      <c r="A6723" s="1" t="str">
        <f>VLOOKUP(F6723,Sheet2!A:C,2,FALSE)</f>
        <v>结果页</v>
      </c>
      <c r="B6723" s="1" t="str">
        <f>VLOOKUP(E6723,[1]Sheet4!A:B,2,FALSE)</f>
        <v>API</v>
      </c>
      <c r="C6723" s="1" t="str">
        <f t="shared" si="78"/>
        <v>08</v>
      </c>
      <c r="D6723" s="147">
        <v>20150817</v>
      </c>
      <c r="E6723" s="76" t="s">
        <v>74</v>
      </c>
      <c r="F6723" s="76" t="s">
        <v>61</v>
      </c>
      <c r="G6723" s="78">
        <v>1725502</v>
      </c>
      <c r="H6723" s="82">
        <v>1898.05</v>
      </c>
      <c r="I6723" s="85">
        <v>1.1000000000000001</v>
      </c>
      <c r="J6723" s="80">
        <v>1.8100000000000002E-2</v>
      </c>
      <c r="K6723" s="85"/>
      <c r="L6723" s="89">
        <v>31160</v>
      </c>
    </row>
    <row r="6724" spans="1:12" x14ac:dyDescent="0.3">
      <c r="A6724" s="1" t="str">
        <f>VLOOKUP(F6724,Sheet2!A:C,2,FALSE)</f>
        <v>结果页</v>
      </c>
      <c r="B6724" s="1" t="str">
        <f>VLOOKUP(E6724,[1]Sheet4!A:B,2,FALSE)</f>
        <v>API</v>
      </c>
      <c r="C6724" s="1" t="str">
        <f t="shared" si="78"/>
        <v>08</v>
      </c>
      <c r="D6724" s="147">
        <v>20150817</v>
      </c>
      <c r="E6724" s="76" t="s">
        <v>74</v>
      </c>
      <c r="F6724" s="76" t="s">
        <v>63</v>
      </c>
      <c r="G6724" s="78">
        <v>328958</v>
      </c>
      <c r="H6724" s="82">
        <v>428.64</v>
      </c>
      <c r="I6724" s="85">
        <v>1.3</v>
      </c>
      <c r="J6724" s="80">
        <v>8.9999999999999993E-3</v>
      </c>
      <c r="K6724" s="85"/>
      <c r="L6724" s="89">
        <v>2962</v>
      </c>
    </row>
    <row r="6725" spans="1:12" x14ac:dyDescent="0.3">
      <c r="A6725" s="1" t="str">
        <f>VLOOKUP(F6725,Sheet2!A:C,2,FALSE)</f>
        <v>其他</v>
      </c>
      <c r="B6725" s="1" t="str">
        <f>VLOOKUP(E6725,[1]Sheet4!A:B,2,FALSE)</f>
        <v>API</v>
      </c>
      <c r="C6725" s="1" t="str">
        <f t="shared" si="78"/>
        <v>08</v>
      </c>
      <c r="D6725" s="147">
        <v>20150817</v>
      </c>
      <c r="E6725" s="76" t="s">
        <v>166</v>
      </c>
      <c r="F6725" s="76" t="s">
        <v>41</v>
      </c>
      <c r="G6725" s="78">
        <v>73261</v>
      </c>
      <c r="H6725" s="82">
        <v>490.15</v>
      </c>
      <c r="I6725" s="85">
        <v>6.6905000000000001</v>
      </c>
      <c r="J6725" s="80">
        <v>4.3700000000000003E-2</v>
      </c>
      <c r="K6725" s="85">
        <v>0.15310000000000001</v>
      </c>
      <c r="L6725" s="81">
        <v>3202</v>
      </c>
    </row>
    <row r="6726" spans="1:12" x14ac:dyDescent="0.3">
      <c r="A6726" s="1" t="e">
        <f>VLOOKUP(F6726,Sheet2!A:C,2,FALSE)</f>
        <v>#N/A</v>
      </c>
      <c r="B6726" s="1" t="str">
        <f>VLOOKUP(E6726,[1]Sheet4!A:B,2,FALSE)</f>
        <v>SDK</v>
      </c>
      <c r="C6726" s="1" t="str">
        <f t="shared" si="78"/>
        <v>08</v>
      </c>
      <c r="D6726" s="147">
        <v>20150817</v>
      </c>
      <c r="E6726" s="76" t="s">
        <v>64</v>
      </c>
      <c r="F6726" s="76"/>
      <c r="G6726" s="78">
        <v>183057</v>
      </c>
      <c r="H6726" s="82">
        <v>233.36</v>
      </c>
      <c r="I6726" s="85">
        <v>1.2746999999999999</v>
      </c>
      <c r="J6726" s="80">
        <v>2.07E-2</v>
      </c>
      <c r="K6726" s="85">
        <v>6.1499999999999999E-2</v>
      </c>
      <c r="L6726" s="81">
        <v>3797</v>
      </c>
    </row>
    <row r="6727" spans="1:12" x14ac:dyDescent="0.3">
      <c r="A6727" s="1" t="str">
        <f>VLOOKUP(F6727,Sheet2!A:C,2,FALSE)</f>
        <v>充电屏保</v>
      </c>
      <c r="B6727" s="1" t="str">
        <f>VLOOKUP(E6727,[1]Sheet4!A:B,2,FALSE)</f>
        <v>SDK</v>
      </c>
      <c r="C6727" s="1" t="str">
        <f t="shared" si="78"/>
        <v>08</v>
      </c>
      <c r="D6727" s="147">
        <v>20150817</v>
      </c>
      <c r="E6727" s="76" t="s">
        <v>64</v>
      </c>
      <c r="F6727" s="76" t="s">
        <v>65</v>
      </c>
      <c r="G6727" s="78">
        <v>27850288</v>
      </c>
      <c r="H6727" s="82">
        <v>18530.52</v>
      </c>
      <c r="I6727" s="85">
        <v>0.6653</v>
      </c>
      <c r="J6727" s="80">
        <v>9.2999999999999992E-3</v>
      </c>
      <c r="K6727" s="85">
        <v>7.1300000000000002E-2</v>
      </c>
      <c r="L6727" s="81">
        <v>259821</v>
      </c>
    </row>
    <row r="6728" spans="1:12" x14ac:dyDescent="0.3">
      <c r="A6728" s="1" t="str">
        <f>VLOOKUP(F6728,Sheet2!A:C,2,FALSE)</f>
        <v>天气</v>
      </c>
      <c r="B6728" s="1" t="str">
        <f>VLOOKUP(E6728,[1]Sheet4!A:B,2,FALSE)</f>
        <v>SDK</v>
      </c>
      <c r="C6728" s="1" t="str">
        <f t="shared" si="78"/>
        <v>08</v>
      </c>
      <c r="D6728" s="147">
        <v>20150817</v>
      </c>
      <c r="E6728" s="76" t="s">
        <v>64</v>
      </c>
      <c r="F6728" s="76" t="s">
        <v>112</v>
      </c>
      <c r="G6728" s="78">
        <v>18</v>
      </c>
      <c r="H6728" s="82">
        <v>0.23</v>
      </c>
      <c r="I6728" s="85">
        <v>12.777799999999999</v>
      </c>
      <c r="J6728" s="80">
        <v>0.38890000000000002</v>
      </c>
      <c r="K6728" s="85">
        <v>3.2899999999999999E-2</v>
      </c>
      <c r="L6728" s="81">
        <v>7</v>
      </c>
    </row>
    <row r="6729" spans="1:12" x14ac:dyDescent="0.3">
      <c r="A6729" s="1" t="str">
        <f>VLOOKUP(F6729,Sheet2!A:C,2,FALSE)</f>
        <v>结果页</v>
      </c>
      <c r="B6729" s="1" t="str">
        <f>VLOOKUP(E6729,[1]Sheet4!A:B,2,FALSE)</f>
        <v>SDK</v>
      </c>
      <c r="C6729" s="1" t="str">
        <f t="shared" si="78"/>
        <v>08</v>
      </c>
      <c r="D6729" s="147">
        <v>20150817</v>
      </c>
      <c r="E6729" s="76" t="s">
        <v>64</v>
      </c>
      <c r="F6729" s="76" t="s">
        <v>61</v>
      </c>
      <c r="G6729" s="78">
        <v>6040304</v>
      </c>
      <c r="H6729" s="82">
        <v>5702.8</v>
      </c>
      <c r="I6729" s="85">
        <v>0.94410000000000005</v>
      </c>
      <c r="J6729" s="80">
        <v>1.32E-2</v>
      </c>
      <c r="K6729" s="85">
        <v>7.1499999999999994E-2</v>
      </c>
      <c r="L6729" s="81">
        <v>79742</v>
      </c>
    </row>
    <row r="6730" spans="1:12" x14ac:dyDescent="0.3">
      <c r="A6730" s="1" t="str">
        <f>VLOOKUP(F6730,Sheet2!A:C,2,FALSE)</f>
        <v>其他</v>
      </c>
      <c r="B6730" s="1" t="str">
        <f>VLOOKUP(E6730,[1]Sheet4!A:B,2,FALSE)</f>
        <v>SDK</v>
      </c>
      <c r="C6730" s="1" t="str">
        <f t="shared" si="78"/>
        <v>08</v>
      </c>
      <c r="D6730" s="147">
        <v>20150817</v>
      </c>
      <c r="E6730" s="76" t="s">
        <v>64</v>
      </c>
      <c r="F6730" s="76" t="s">
        <v>55</v>
      </c>
      <c r="G6730" s="78">
        <v>5410843</v>
      </c>
      <c r="H6730" s="82">
        <v>4006.88</v>
      </c>
      <c r="I6730" s="85">
        <v>0.74060000000000004</v>
      </c>
      <c r="J6730" s="80">
        <v>1.18E-2</v>
      </c>
      <c r="K6730" s="85">
        <v>6.2700000000000006E-2</v>
      </c>
      <c r="L6730" s="81">
        <v>63893</v>
      </c>
    </row>
    <row r="6731" spans="1:12" x14ac:dyDescent="0.3">
      <c r="A6731" s="1" t="str">
        <f>VLOOKUP(F6731,Sheet2!A:C,2,FALSE)</f>
        <v>其他</v>
      </c>
      <c r="B6731" s="1" t="str">
        <f>VLOOKUP(E6731,[1]Sheet4!A:B,2,FALSE)</f>
        <v>SDK</v>
      </c>
      <c r="C6731" s="1" t="str">
        <f t="shared" si="78"/>
        <v>08</v>
      </c>
      <c r="D6731" s="147">
        <v>20150817</v>
      </c>
      <c r="E6731" s="76" t="s">
        <v>64</v>
      </c>
      <c r="F6731" s="76" t="s">
        <v>91</v>
      </c>
      <c r="G6731" s="78">
        <v>265125</v>
      </c>
      <c r="H6731" s="82">
        <v>410.76</v>
      </c>
      <c r="I6731" s="85">
        <v>1.5492999999999999</v>
      </c>
      <c r="J6731" s="80">
        <v>3.56E-2</v>
      </c>
      <c r="K6731" s="85">
        <v>4.3499999999999997E-2</v>
      </c>
      <c r="L6731" s="81">
        <v>9446</v>
      </c>
    </row>
    <row r="6732" spans="1:12" x14ac:dyDescent="0.3">
      <c r="A6732" s="1" t="str">
        <f>VLOOKUP(F6732,Sheet2!A:C,2,FALSE)</f>
        <v>其他</v>
      </c>
      <c r="B6732" s="1" t="str">
        <f>VLOOKUP(E6732,[1]Sheet4!A:B,2,FALSE)</f>
        <v>SDK</v>
      </c>
      <c r="C6732" s="1" t="str">
        <f t="shared" si="78"/>
        <v>08</v>
      </c>
      <c r="D6732" s="147">
        <v>20150817</v>
      </c>
      <c r="E6732" s="76" t="s">
        <v>64</v>
      </c>
      <c r="F6732" s="76" t="s">
        <v>75</v>
      </c>
      <c r="G6732" s="78">
        <v>130565</v>
      </c>
      <c r="H6732" s="82">
        <v>1227.6199999999999</v>
      </c>
      <c r="I6732" s="85">
        <v>9.4018999999999995</v>
      </c>
      <c r="J6732" s="80">
        <v>4.87E-2</v>
      </c>
      <c r="K6732" s="85">
        <v>0.19309999999999999</v>
      </c>
      <c r="L6732" s="81">
        <v>6358</v>
      </c>
    </row>
    <row r="6733" spans="1:12" x14ac:dyDescent="0.3">
      <c r="A6733" s="1" t="str">
        <f>VLOOKUP(F6733,Sheet2!A:C,2,FALSE)</f>
        <v>天气</v>
      </c>
      <c r="B6733" s="1" t="str">
        <f>VLOOKUP(E6733,[1]Sheet4!A:B,2,FALSE)</f>
        <v>SDK</v>
      </c>
      <c r="C6733" s="1" t="str">
        <f t="shared" si="78"/>
        <v>08</v>
      </c>
      <c r="D6733" s="147">
        <v>20150817</v>
      </c>
      <c r="E6733" s="76" t="s">
        <v>64</v>
      </c>
      <c r="F6733" s="76" t="s">
        <v>107</v>
      </c>
      <c r="G6733" s="78">
        <v>1276376</v>
      </c>
      <c r="H6733" s="82">
        <v>3299.64</v>
      </c>
      <c r="I6733" s="85">
        <v>2.5851999999999999</v>
      </c>
      <c r="J6733" s="80">
        <v>6.3500000000000001E-2</v>
      </c>
      <c r="K6733" s="85">
        <v>4.07E-2</v>
      </c>
      <c r="L6733" s="81">
        <v>81048</v>
      </c>
    </row>
    <row r="6734" spans="1:12" x14ac:dyDescent="0.3">
      <c r="A6734" s="1" t="str">
        <f>VLOOKUP(F6734,Sheet2!A:C,2,FALSE)</f>
        <v>其他</v>
      </c>
      <c r="B6734" s="1" t="str">
        <f>VLOOKUP(E6734,[1]Sheet4!A:B,2,FALSE)</f>
        <v>SDK</v>
      </c>
      <c r="C6734" s="1" t="str">
        <f t="shared" si="78"/>
        <v>08</v>
      </c>
      <c r="D6734" s="147">
        <v>20150817</v>
      </c>
      <c r="E6734" s="76" t="s">
        <v>64</v>
      </c>
      <c r="F6734" s="76" t="s">
        <v>70</v>
      </c>
      <c r="G6734" s="78">
        <v>2982850</v>
      </c>
      <c r="H6734" s="82">
        <v>978.4</v>
      </c>
      <c r="I6734" s="85">
        <v>0.32800000000000001</v>
      </c>
      <c r="J6734" s="80">
        <v>3.8999999999999998E-3</v>
      </c>
      <c r="K6734" s="85">
        <v>8.5199999999999998E-2</v>
      </c>
      <c r="L6734" s="81">
        <v>11490</v>
      </c>
    </row>
    <row r="6735" spans="1:12" x14ac:dyDescent="0.3">
      <c r="A6735" s="1" t="str">
        <f>VLOOKUP(F6735,Sheet2!A:C,2,FALSE)</f>
        <v>Applock</v>
      </c>
      <c r="B6735" s="1" t="str">
        <f>VLOOKUP(E6735,[1]Sheet4!A:B,2,FALSE)</f>
        <v>SDK</v>
      </c>
      <c r="C6735" s="1" t="str">
        <f t="shared" si="78"/>
        <v>08</v>
      </c>
      <c r="D6735" s="147">
        <v>20150817</v>
      </c>
      <c r="E6735" s="76" t="s">
        <v>64</v>
      </c>
      <c r="F6735" s="76" t="s">
        <v>71</v>
      </c>
      <c r="G6735" s="78">
        <v>456516486</v>
      </c>
      <c r="H6735" s="82">
        <v>218496.27</v>
      </c>
      <c r="I6735" s="85">
        <v>0.47860000000000003</v>
      </c>
      <c r="J6735" s="80">
        <v>1.0500000000000001E-2</v>
      </c>
      <c r="K6735" s="85">
        <v>4.5400000000000003E-2</v>
      </c>
      <c r="L6735" s="81">
        <v>4812283</v>
      </c>
    </row>
    <row r="6736" spans="1:12" x14ac:dyDescent="0.3">
      <c r="A6736" s="1" t="str">
        <f>VLOOKUP(F6736,Sheet2!A:C,2,FALSE)</f>
        <v>充电屏保</v>
      </c>
      <c r="B6736" s="1" t="str">
        <f>VLOOKUP(E6736,[1]Sheet4!A:B,2,FALSE)</f>
        <v>SDK</v>
      </c>
      <c r="C6736" s="1" t="str">
        <f t="shared" si="78"/>
        <v>08</v>
      </c>
      <c r="D6736" s="147">
        <v>20150817</v>
      </c>
      <c r="E6736" s="76" t="s">
        <v>64</v>
      </c>
      <c r="F6736" s="76" t="s">
        <v>72</v>
      </c>
      <c r="G6736" s="78">
        <v>49312651</v>
      </c>
      <c r="H6736" s="82">
        <v>18934.59</v>
      </c>
      <c r="I6736" s="85">
        <v>0.38400000000000001</v>
      </c>
      <c r="J6736" s="80">
        <v>1.01E-2</v>
      </c>
      <c r="K6736" s="85">
        <v>3.7900000000000003E-2</v>
      </c>
      <c r="L6736" s="81">
        <v>498919</v>
      </c>
    </row>
    <row r="6737" spans="1:15" x14ac:dyDescent="0.3">
      <c r="A6737" s="1" t="str">
        <f>VLOOKUP(F6737,Sheet2!A:C,2,FALSE)</f>
        <v>天气</v>
      </c>
      <c r="B6737" s="1" t="str">
        <f>VLOOKUP(E6737,[1]Sheet4!A:B,2,FALSE)</f>
        <v>SDK</v>
      </c>
      <c r="C6737" s="1" t="str">
        <f t="shared" si="78"/>
        <v>08</v>
      </c>
      <c r="D6737" s="147">
        <v>20150817</v>
      </c>
      <c r="E6737" s="76" t="s">
        <v>64</v>
      </c>
      <c r="F6737" s="76" t="s">
        <v>109</v>
      </c>
      <c r="G6737" s="78">
        <v>63740</v>
      </c>
      <c r="H6737" s="82">
        <v>123.32</v>
      </c>
      <c r="I6737" s="85">
        <v>1.9347000000000001</v>
      </c>
      <c r="J6737" s="80">
        <v>3.9399999999999998E-2</v>
      </c>
      <c r="K6737" s="85">
        <v>4.9099999999999998E-2</v>
      </c>
      <c r="L6737" s="81">
        <v>2511</v>
      </c>
    </row>
    <row r="6738" spans="1:15" x14ac:dyDescent="0.3">
      <c r="A6738" s="1" t="str">
        <f>VLOOKUP(F6738,Sheet2!A:C,2,FALSE)</f>
        <v>结果页</v>
      </c>
      <c r="B6738" s="1" t="str">
        <f>VLOOKUP(E6738,[1]Sheet4!A:B,2,FALSE)</f>
        <v>SDK</v>
      </c>
      <c r="C6738" s="1" t="str">
        <f t="shared" si="78"/>
        <v>08</v>
      </c>
      <c r="D6738" s="147">
        <v>20150817</v>
      </c>
      <c r="E6738" s="76" t="s">
        <v>64</v>
      </c>
      <c r="F6738" s="76" t="s">
        <v>63</v>
      </c>
      <c r="G6738" s="78">
        <v>16689511</v>
      </c>
      <c r="H6738" s="82">
        <v>36432.44</v>
      </c>
      <c r="I6738" s="85">
        <v>2.1829999999999998</v>
      </c>
      <c r="J6738" s="80">
        <v>2.5399999999999999E-2</v>
      </c>
      <c r="K6738" s="85">
        <v>8.5900000000000004E-2</v>
      </c>
      <c r="L6738" s="81">
        <v>424280</v>
      </c>
    </row>
    <row r="6739" spans="1:15" x14ac:dyDescent="0.3">
      <c r="A6739" s="1" t="str">
        <f>VLOOKUP(F6739,Sheet2!A:C,2,FALSE)</f>
        <v>Applock</v>
      </c>
      <c r="B6739" s="1" t="str">
        <f>VLOOKUP(E6739,[1]Sheet4!A:B,2,FALSE)</f>
        <v>SDK</v>
      </c>
      <c r="C6739" s="1" t="str">
        <f t="shared" si="78"/>
        <v>08</v>
      </c>
      <c r="D6739" s="147">
        <v>20150817</v>
      </c>
      <c r="E6739" s="76" t="s">
        <v>64</v>
      </c>
      <c r="F6739" s="76" t="s">
        <v>66</v>
      </c>
      <c r="G6739" s="78">
        <v>173670418</v>
      </c>
      <c r="H6739" s="82">
        <v>44302.55</v>
      </c>
      <c r="I6739" s="85">
        <v>0.254</v>
      </c>
      <c r="J6739" s="80">
        <v>1.1299999999999999E-2</v>
      </c>
      <c r="K6739" s="85">
        <v>2.2499999999999999E-2</v>
      </c>
      <c r="L6739" s="81">
        <v>1463747</v>
      </c>
    </row>
    <row r="6740" spans="1:15" x14ac:dyDescent="0.3">
      <c r="A6740" s="1" t="str">
        <f>VLOOKUP(F6740,Sheet2!A:C,2,FALSE)</f>
        <v>其他</v>
      </c>
      <c r="B6740" s="1" t="str">
        <f>VLOOKUP(E6740,[1]Sheet4!A:B,2,FALSE)</f>
        <v>SDK</v>
      </c>
      <c r="C6740" s="1" t="str">
        <f t="shared" si="78"/>
        <v>08</v>
      </c>
      <c r="D6740" s="147">
        <v>20150817</v>
      </c>
      <c r="E6740" s="76" t="s">
        <v>64</v>
      </c>
      <c r="F6740" s="76" t="s">
        <v>76</v>
      </c>
      <c r="G6740" s="78">
        <v>269712</v>
      </c>
      <c r="H6740" s="82">
        <v>544.20000000000005</v>
      </c>
      <c r="I6740" s="85">
        <v>2.008</v>
      </c>
      <c r="J6740" s="80">
        <v>1.95E-2</v>
      </c>
      <c r="K6740" s="85">
        <v>0.10299999999999999</v>
      </c>
      <c r="L6740" s="81">
        <v>3800</v>
      </c>
    </row>
    <row r="6741" spans="1:15" x14ac:dyDescent="0.3">
      <c r="A6741" s="1" t="str">
        <f>VLOOKUP(F6741,Sheet2!A:C,2,FALSE)</f>
        <v>充电屏保</v>
      </c>
      <c r="B6741" s="1" t="str">
        <f>VLOOKUP(E6741,[1]Sheet4!A:B,2,FALSE)</f>
        <v>SDK</v>
      </c>
      <c r="C6741" s="1" t="str">
        <f t="shared" si="78"/>
        <v>08</v>
      </c>
      <c r="D6741" s="147">
        <v>20150817</v>
      </c>
      <c r="E6741" s="76" t="s">
        <v>64</v>
      </c>
      <c r="F6741" s="76" t="s">
        <v>67</v>
      </c>
      <c r="G6741" s="78">
        <v>502857609</v>
      </c>
      <c r="H6741" s="82">
        <v>116353.75</v>
      </c>
      <c r="I6741" s="85">
        <v>0.23169999999999999</v>
      </c>
      <c r="J6741" s="80">
        <v>0.01</v>
      </c>
      <c r="K6741" s="85">
        <v>2.3199999999999998E-2</v>
      </c>
      <c r="L6741" s="81">
        <v>3620698</v>
      </c>
    </row>
    <row r="6742" spans="1:15" x14ac:dyDescent="0.3">
      <c r="A6742" s="1" t="str">
        <f>VLOOKUP(F6742,Sheet2!A:C,2,FALSE)</f>
        <v>其他</v>
      </c>
      <c r="B6742" s="1" t="str">
        <f>VLOOKUP(E6742,[1]Sheet4!A:B,2,FALSE)</f>
        <v>SDK</v>
      </c>
      <c r="C6742" s="1" t="str">
        <f t="shared" si="78"/>
        <v>08</v>
      </c>
      <c r="D6742" s="147">
        <v>20150817</v>
      </c>
      <c r="E6742" s="76" t="s">
        <v>64</v>
      </c>
      <c r="F6742" s="76" t="s">
        <v>68</v>
      </c>
      <c r="G6742" s="78">
        <v>519171</v>
      </c>
      <c r="H6742" s="82">
        <v>761.06</v>
      </c>
      <c r="I6742" s="85">
        <v>1.448</v>
      </c>
      <c r="J6742" s="80">
        <v>1.84E-2</v>
      </c>
      <c r="K6742" s="85">
        <v>7.8700000000000006E-2</v>
      </c>
      <c r="L6742" s="81">
        <v>6872</v>
      </c>
    </row>
    <row r="6743" spans="1:15" x14ac:dyDescent="0.3">
      <c r="A6743" s="1" t="str">
        <f>VLOOKUP(F6743,Sheet2!A:C,2,FALSE)</f>
        <v>天气</v>
      </c>
      <c r="B6743" s="1" t="str">
        <f>VLOOKUP(E6743,[1]Sheet4!A:B,2,FALSE)</f>
        <v>SDK</v>
      </c>
      <c r="C6743" s="1" t="str">
        <f t="shared" si="78"/>
        <v>08</v>
      </c>
      <c r="D6743" s="147">
        <v>20150817</v>
      </c>
      <c r="E6743" s="76" t="s">
        <v>64</v>
      </c>
      <c r="F6743" s="76" t="s">
        <v>111</v>
      </c>
      <c r="G6743" s="78">
        <v>3157</v>
      </c>
      <c r="H6743" s="82">
        <v>7.02</v>
      </c>
      <c r="I6743" s="85">
        <v>2.0423</v>
      </c>
      <c r="J6743" s="80">
        <v>3.2300000000000002E-2</v>
      </c>
      <c r="K6743" s="85">
        <v>6.3299999999999995E-2</v>
      </c>
      <c r="L6743" s="81">
        <v>58</v>
      </c>
    </row>
    <row r="6744" spans="1:15" x14ac:dyDescent="0.3">
      <c r="A6744" s="1" t="str">
        <f>VLOOKUP(F6744,Sheet2!A:C,2,FALSE)</f>
        <v>其他</v>
      </c>
      <c r="B6744" s="1" t="str">
        <f>VLOOKUP(E6744,[1]Sheet4!A:B,2,FALSE)</f>
        <v>SDK</v>
      </c>
      <c r="C6744" s="1" t="str">
        <f t="shared" si="78"/>
        <v>08</v>
      </c>
      <c r="D6744" s="147">
        <v>20150817</v>
      </c>
      <c r="E6744" s="76" t="s">
        <v>64</v>
      </c>
      <c r="F6744" s="76" t="s">
        <v>69</v>
      </c>
      <c r="G6744" s="78">
        <v>358469</v>
      </c>
      <c r="H6744" s="82">
        <v>1699.87</v>
      </c>
      <c r="I6744" s="85">
        <v>4.5298999999999996</v>
      </c>
      <c r="J6744" s="80">
        <v>2.7199999999999998E-2</v>
      </c>
      <c r="K6744" s="85">
        <v>0.16650000000000001</v>
      </c>
      <c r="L6744" s="81">
        <v>7075</v>
      </c>
    </row>
    <row r="6745" spans="1:15" x14ac:dyDescent="0.3">
      <c r="A6745" s="1" t="str">
        <f>VLOOKUP(F6745,Sheet2!A:C,2,FALSE)</f>
        <v>结果页</v>
      </c>
      <c r="B6745" s="1" t="str">
        <f>VLOOKUP(E6745,[1]Sheet4!A:B,2,FALSE)</f>
        <v>SDK</v>
      </c>
      <c r="C6745" s="1" t="str">
        <f t="shared" si="78"/>
        <v>08</v>
      </c>
      <c r="D6745" s="147">
        <v>20150817</v>
      </c>
      <c r="E6745" s="76" t="s">
        <v>64</v>
      </c>
      <c r="F6745" s="76" t="s">
        <v>62</v>
      </c>
      <c r="G6745" s="78">
        <v>28672460</v>
      </c>
      <c r="H6745" s="82">
        <v>40708.449999999997</v>
      </c>
      <c r="I6745" s="85">
        <v>1.4274</v>
      </c>
      <c r="J6745" s="80">
        <v>1.5599999999999999E-2</v>
      </c>
      <c r="K6745" s="85">
        <v>9.1300000000000006E-2</v>
      </c>
      <c r="L6745" s="81">
        <v>325167</v>
      </c>
    </row>
    <row r="6746" spans="1:15" x14ac:dyDescent="0.3">
      <c r="A6746" s="1" t="str">
        <f>VLOOKUP(F6746,Sheet2!A:C,2,FALSE)</f>
        <v>其他</v>
      </c>
      <c r="B6746" s="1" t="str">
        <f>VLOOKUP(E6746,[1]Sheet4!A:B,2,FALSE)</f>
        <v>SDK</v>
      </c>
      <c r="C6746" s="1" t="str">
        <f t="shared" si="78"/>
        <v>08</v>
      </c>
      <c r="D6746" s="147">
        <v>20150817</v>
      </c>
      <c r="E6746" s="76" t="s">
        <v>64</v>
      </c>
      <c r="F6746" s="76" t="s">
        <v>73</v>
      </c>
      <c r="G6746" s="78">
        <v>278119</v>
      </c>
      <c r="H6746" s="82">
        <v>172.83</v>
      </c>
      <c r="I6746" s="85">
        <v>0.62139999999999995</v>
      </c>
      <c r="J6746" s="80">
        <v>3.3399999999999999E-2</v>
      </c>
      <c r="K6746" s="85">
        <v>1.8599999999999998E-2</v>
      </c>
      <c r="L6746" s="81">
        <v>9280</v>
      </c>
    </row>
    <row r="6747" spans="1:15" x14ac:dyDescent="0.3">
      <c r="A6747" s="1" t="str">
        <f>VLOOKUP(F6747,Sheet2!A:C,2,FALSE)</f>
        <v>其他</v>
      </c>
      <c r="B6747" s="1" t="str">
        <f>VLOOKUP(E6747,[1]Sheet4!A:B,2,FALSE)</f>
        <v>SDK</v>
      </c>
      <c r="C6747" s="1" t="str">
        <f t="shared" si="78"/>
        <v>08</v>
      </c>
      <c r="D6747" s="147">
        <v>20150817</v>
      </c>
      <c r="E6747" s="76" t="s">
        <v>64</v>
      </c>
      <c r="F6747" s="76" t="s">
        <v>41</v>
      </c>
      <c r="G6747" s="78">
        <v>33788533</v>
      </c>
      <c r="H6747" s="82">
        <v>5976.87</v>
      </c>
      <c r="I6747" s="85">
        <v>0.1769</v>
      </c>
      <c r="J6747" s="80">
        <v>7.4000000000000003E-3</v>
      </c>
      <c r="K6747" s="85">
        <v>2.3800000000000002E-2</v>
      </c>
      <c r="L6747" s="81">
        <v>251599</v>
      </c>
    </row>
    <row r="6748" spans="1:15" x14ac:dyDescent="0.3">
      <c r="A6748" s="1" t="str">
        <f>VLOOKUP(F6748,Sheet2!A:C,2,FALSE)</f>
        <v>其他</v>
      </c>
      <c r="B6748" s="1" t="str">
        <f>VLOOKUP(E6748,[1]Sheet4!A:B,2,FALSE)</f>
        <v>SDK</v>
      </c>
      <c r="C6748" s="1" t="str">
        <f t="shared" si="78"/>
        <v>08</v>
      </c>
      <c r="D6748" s="147">
        <v>20150817</v>
      </c>
      <c r="E6748" s="76" t="s">
        <v>64</v>
      </c>
      <c r="F6748" s="76" t="s">
        <v>59</v>
      </c>
      <c r="G6748" s="78">
        <v>9499961</v>
      </c>
      <c r="H6748" s="82">
        <v>2440.3200000000002</v>
      </c>
      <c r="I6748" s="85">
        <v>0.25690000000000002</v>
      </c>
      <c r="J6748" s="80">
        <v>8.9999999999999993E-3</v>
      </c>
      <c r="K6748" s="85">
        <v>2.87E-2</v>
      </c>
      <c r="L6748" s="81">
        <v>85165</v>
      </c>
    </row>
    <row r="6749" spans="1:15" x14ac:dyDescent="0.3">
      <c r="A6749" s="1" t="e">
        <f>VLOOKUP(F6749,Sheet2!A:C,2,FALSE)</f>
        <v>#N/A</v>
      </c>
      <c r="B6749" s="1" t="str">
        <f>VLOOKUP(E6749,[1]Sheet4!A:B,2,FALSE)</f>
        <v>SDK</v>
      </c>
      <c r="C6749" s="1" t="str">
        <f t="shared" si="78"/>
        <v>08</v>
      </c>
      <c r="D6749" s="147">
        <v>20150817</v>
      </c>
      <c r="E6749" s="76" t="s">
        <v>64</v>
      </c>
      <c r="F6749" s="76" t="s">
        <v>145</v>
      </c>
      <c r="G6749" s="78">
        <v>899</v>
      </c>
      <c r="H6749" s="82">
        <v>1.1000000000000001</v>
      </c>
      <c r="I6749" s="85">
        <v>1.2236</v>
      </c>
      <c r="J6749" s="80">
        <v>2.8899999999999999E-2</v>
      </c>
      <c r="K6749" s="85">
        <v>4.2299999999999997E-2</v>
      </c>
      <c r="L6749" s="81">
        <v>26</v>
      </c>
    </row>
    <row r="6750" spans="1:15" x14ac:dyDescent="0.3">
      <c r="A6750" s="1" t="e">
        <f>VLOOKUP(F6750,Sheet2!A:C,2,FALSE)</f>
        <v>#N/A</v>
      </c>
      <c r="B6750" s="1" t="str">
        <f>VLOOKUP(E6750,[1]Sheet4!A:B,2,FALSE)</f>
        <v>SDK</v>
      </c>
      <c r="C6750" s="1" t="str">
        <f t="shared" si="78"/>
        <v>08</v>
      </c>
      <c r="D6750" s="147">
        <v>20150817</v>
      </c>
      <c r="E6750" s="76" t="s">
        <v>64</v>
      </c>
      <c r="F6750" s="76" t="s">
        <v>144</v>
      </c>
      <c r="G6750" s="78">
        <v>80761</v>
      </c>
      <c r="H6750" s="82">
        <v>57.93</v>
      </c>
      <c r="I6750" s="85">
        <v>0.71730000000000005</v>
      </c>
      <c r="J6750" s="80">
        <v>1.3599999999999999E-2</v>
      </c>
      <c r="K6750" s="85">
        <v>5.28E-2</v>
      </c>
      <c r="L6750" s="81">
        <v>1098</v>
      </c>
    </row>
    <row r="6751" spans="1:15" x14ac:dyDescent="0.3">
      <c r="A6751" s="1" t="str">
        <f>VLOOKUP(F6751,Sheet2!A:C,2,FALSE)</f>
        <v>其他</v>
      </c>
      <c r="B6751" s="1" t="str">
        <f>VLOOKUP(E6751,[1]Sheet4!A:B,2,FALSE)</f>
        <v>API</v>
      </c>
      <c r="C6751" s="1" t="str">
        <f t="shared" ref="C6751:C6814" si="79">RIGHT(LEFT(D6751,6),2)</f>
        <v>08</v>
      </c>
      <c r="D6751" s="147">
        <v>20150816</v>
      </c>
      <c r="E6751" s="76" t="s">
        <v>37</v>
      </c>
      <c r="F6751" s="76" t="s">
        <v>140</v>
      </c>
      <c r="G6751" s="78">
        <v>127576</v>
      </c>
      <c r="H6751" s="82">
        <v>48.203999992500002</v>
      </c>
      <c r="I6751" s="85">
        <v>0.37780000000000002</v>
      </c>
      <c r="J6751" s="80">
        <v>4.4999999999999998E-2</v>
      </c>
      <c r="K6751" s="85">
        <v>8.3999999999999995E-3</v>
      </c>
      <c r="L6751" s="81">
        <v>5747</v>
      </c>
      <c r="M6751" s="80">
        <v>1.6199999999999999E-2</v>
      </c>
      <c r="N6751" s="85">
        <v>0.51829999999999998</v>
      </c>
      <c r="O6751" s="78">
        <v>93</v>
      </c>
    </row>
    <row r="6752" spans="1:15" x14ac:dyDescent="0.3">
      <c r="A6752" s="1" t="str">
        <f>VLOOKUP(F6752,Sheet2!A:C,2,FALSE)</f>
        <v>其他</v>
      </c>
      <c r="B6752" s="1" t="str">
        <f>VLOOKUP(E6752,[1]Sheet4!A:B,2,FALSE)</f>
        <v>自家直客</v>
      </c>
      <c r="C6752" s="1" t="str">
        <f t="shared" si="79"/>
        <v>08</v>
      </c>
      <c r="D6752" s="147">
        <v>20150816</v>
      </c>
      <c r="E6752" s="76" t="s">
        <v>14</v>
      </c>
      <c r="F6752" s="76" t="s">
        <v>140</v>
      </c>
      <c r="G6752" s="78">
        <v>209310</v>
      </c>
      <c r="H6752" s="82">
        <v>328.98999759200001</v>
      </c>
      <c r="I6752" s="85">
        <v>1.5718000000000001</v>
      </c>
      <c r="J6752" s="80">
        <v>4.0099999999999997E-2</v>
      </c>
      <c r="K6752" s="85">
        <v>3.9199999999999999E-2</v>
      </c>
      <c r="L6752" s="81">
        <v>8391</v>
      </c>
      <c r="M6752" s="80">
        <v>1.17E-2</v>
      </c>
      <c r="N6752" s="85">
        <v>3.3570000000000002</v>
      </c>
      <c r="O6752" s="78">
        <v>98</v>
      </c>
    </row>
    <row r="6753" spans="1:15" x14ac:dyDescent="0.3">
      <c r="A6753" s="1" t="str">
        <f>VLOOKUP(F6753,Sheet2!A:C,2,FALSE)</f>
        <v>天气</v>
      </c>
      <c r="B6753" s="1" t="str">
        <f>VLOOKUP(E6753,[1]Sheet4!A:B,2,FALSE)</f>
        <v>自家直客</v>
      </c>
      <c r="C6753" s="1" t="str">
        <f t="shared" si="79"/>
        <v>08</v>
      </c>
      <c r="D6753" s="147">
        <v>20150816</v>
      </c>
      <c r="E6753" s="76" t="s">
        <v>14</v>
      </c>
      <c r="F6753" s="76" t="s">
        <v>107</v>
      </c>
      <c r="G6753" s="78">
        <v>324695</v>
      </c>
      <c r="H6753" s="82">
        <v>2747.0500076200001</v>
      </c>
      <c r="I6753" s="85">
        <v>8.4603999999999999</v>
      </c>
      <c r="J6753" s="80">
        <v>0.22750000000000001</v>
      </c>
      <c r="K6753" s="85">
        <v>3.7199999999999997E-2</v>
      </c>
      <c r="L6753" s="81">
        <v>73879</v>
      </c>
      <c r="M6753" s="80">
        <v>8.0000000000000002E-3</v>
      </c>
      <c r="N6753" s="85">
        <v>4.6481000000000003</v>
      </c>
      <c r="O6753" s="78">
        <v>591</v>
      </c>
    </row>
    <row r="6754" spans="1:15" x14ac:dyDescent="0.3">
      <c r="A6754" s="1" t="str">
        <f>VLOOKUP(F6754,Sheet2!A:C,2,FALSE)</f>
        <v>其他</v>
      </c>
      <c r="B6754" s="1" t="str">
        <f>VLOOKUP(E6754,[1]Sheet4!A:B,2,FALSE)</f>
        <v>自家直客</v>
      </c>
      <c r="C6754" s="1" t="str">
        <f t="shared" si="79"/>
        <v>08</v>
      </c>
      <c r="D6754" s="147">
        <v>20150816</v>
      </c>
      <c r="E6754" s="76" t="s">
        <v>14</v>
      </c>
      <c r="F6754" s="76" t="s">
        <v>41</v>
      </c>
      <c r="G6754" s="78">
        <v>12745274</v>
      </c>
      <c r="H6754" s="82">
        <v>2804.9799831199998</v>
      </c>
      <c r="I6754" s="85">
        <v>0.22009999999999999</v>
      </c>
      <c r="J6754" s="80">
        <v>6.8999999999999999E-3</v>
      </c>
      <c r="K6754" s="85">
        <v>3.2099999999999997E-2</v>
      </c>
      <c r="L6754" s="81">
        <v>87344</v>
      </c>
      <c r="M6754" s="80">
        <v>7.9000000000000008E-3</v>
      </c>
      <c r="N6754" s="85">
        <v>4.0651999999999999</v>
      </c>
      <c r="O6754" s="78">
        <v>690</v>
      </c>
    </row>
    <row r="6755" spans="1:15" x14ac:dyDescent="0.3">
      <c r="A6755" s="1" t="str">
        <f>VLOOKUP(F6755,Sheet2!A:C,2,FALSE)</f>
        <v>其他</v>
      </c>
      <c r="B6755" s="1" t="str">
        <f>VLOOKUP(E6755,[1]Sheet4!A:B,2,FALSE)</f>
        <v>API</v>
      </c>
      <c r="C6755" s="1" t="str">
        <f t="shared" si="79"/>
        <v>08</v>
      </c>
      <c r="D6755" s="147">
        <v>20150816</v>
      </c>
      <c r="E6755" s="76" t="s">
        <v>37</v>
      </c>
      <c r="F6755" s="76" t="s">
        <v>41</v>
      </c>
      <c r="G6755" s="78">
        <v>18745992</v>
      </c>
      <c r="H6755" s="82">
        <v>353.005001467</v>
      </c>
      <c r="I6755" s="85">
        <v>1.8800000000000001E-2</v>
      </c>
      <c r="J6755" s="80">
        <v>6.1999999999999998E-3</v>
      </c>
      <c r="K6755" s="85">
        <v>3.0000000000000001E-3</v>
      </c>
      <c r="L6755" s="81">
        <v>116808</v>
      </c>
      <c r="M6755" s="80">
        <v>5.1999999999999998E-3</v>
      </c>
      <c r="N6755" s="85">
        <v>0.5806</v>
      </c>
      <c r="O6755" s="78">
        <v>608</v>
      </c>
    </row>
    <row r="6756" spans="1:15" x14ac:dyDescent="0.3">
      <c r="A6756" s="1" t="str">
        <f>VLOOKUP(F6756,Sheet2!A:C,2,FALSE)</f>
        <v>其他</v>
      </c>
      <c r="B6756" s="1" t="str">
        <f>VLOOKUP(E6756,[1]Sheet4!A:B,2,FALSE)</f>
        <v>自家直客</v>
      </c>
      <c r="C6756" s="1" t="str">
        <f t="shared" si="79"/>
        <v>08</v>
      </c>
      <c r="D6756" s="147">
        <v>20150816</v>
      </c>
      <c r="E6756" s="76" t="s">
        <v>14</v>
      </c>
      <c r="F6756" s="76" t="s">
        <v>73</v>
      </c>
      <c r="G6756" s="78">
        <v>854361</v>
      </c>
      <c r="H6756" s="82">
        <v>307.07999645500001</v>
      </c>
      <c r="I6756" s="85">
        <v>0.3594</v>
      </c>
      <c r="J6756" s="80">
        <v>1.09E-2</v>
      </c>
      <c r="K6756" s="85">
        <v>3.3000000000000002E-2</v>
      </c>
      <c r="L6756" s="81">
        <v>9293</v>
      </c>
      <c r="M6756" s="80">
        <v>7.9000000000000008E-3</v>
      </c>
      <c r="N6756" s="85">
        <v>4.2065999999999999</v>
      </c>
      <c r="O6756" s="78">
        <v>73</v>
      </c>
    </row>
    <row r="6757" spans="1:15" x14ac:dyDescent="0.3">
      <c r="A6757" s="1" t="str">
        <f>VLOOKUP(F6757,Sheet2!A:C,2,FALSE)</f>
        <v>其他</v>
      </c>
      <c r="B6757" s="1" t="str">
        <f>VLOOKUP(E6757,[1]Sheet4!A:B,2,FALSE)</f>
        <v>API</v>
      </c>
      <c r="C6757" s="1" t="str">
        <f t="shared" si="79"/>
        <v>08</v>
      </c>
      <c r="D6757" s="147">
        <v>20150816</v>
      </c>
      <c r="E6757" s="76" t="s">
        <v>37</v>
      </c>
      <c r="F6757" s="76" t="s">
        <v>73</v>
      </c>
      <c r="G6757" s="78">
        <v>991261</v>
      </c>
      <c r="H6757" s="82">
        <v>53.461000855999998</v>
      </c>
      <c r="I6757" s="85">
        <v>5.3900000000000003E-2</v>
      </c>
      <c r="J6757" s="80">
        <v>9.7999999999999997E-3</v>
      </c>
      <c r="K6757" s="85">
        <v>5.4999999999999997E-3</v>
      </c>
      <c r="L6757" s="81">
        <v>9688</v>
      </c>
      <c r="M6757" s="80">
        <v>9.1999999999999998E-3</v>
      </c>
      <c r="N6757" s="85">
        <v>0.60070000000000001</v>
      </c>
      <c r="O6757" s="78">
        <v>89</v>
      </c>
    </row>
    <row r="6758" spans="1:15" x14ac:dyDescent="0.3">
      <c r="A6758" s="1" t="str">
        <f>VLOOKUP(F6758,Sheet2!A:C,2,FALSE)</f>
        <v>结果页</v>
      </c>
      <c r="B6758" s="1" t="str">
        <f>VLOOKUP(E6758,[1]Sheet4!A:B,2,FALSE)</f>
        <v>API</v>
      </c>
      <c r="C6758" s="1" t="str">
        <f t="shared" si="79"/>
        <v>08</v>
      </c>
      <c r="D6758" s="147">
        <v>20150816</v>
      </c>
      <c r="E6758" s="76" t="s">
        <v>37</v>
      </c>
      <c r="F6758" s="76" t="s">
        <v>62</v>
      </c>
      <c r="G6758" s="78">
        <v>2435078</v>
      </c>
      <c r="H6758" s="82">
        <v>483.39199975499997</v>
      </c>
      <c r="I6758" s="85">
        <v>0.19850000000000001</v>
      </c>
      <c r="J6758" s="80">
        <v>7.3000000000000001E-3</v>
      </c>
      <c r="K6758" s="85">
        <v>2.7300000000000001E-2</v>
      </c>
      <c r="L6758" s="81">
        <v>17711</v>
      </c>
      <c r="M6758" s="80">
        <v>6.0900000000000003E-2</v>
      </c>
      <c r="N6758" s="85">
        <v>0.44800000000000001</v>
      </c>
      <c r="O6758" s="78">
        <v>1079</v>
      </c>
    </row>
    <row r="6759" spans="1:15" x14ac:dyDescent="0.3">
      <c r="A6759" s="1" t="str">
        <f>VLOOKUP(F6759,Sheet2!A:C,2,FALSE)</f>
        <v>结果页</v>
      </c>
      <c r="B6759" s="1" t="str">
        <f>VLOOKUP(E6759,[1]Sheet4!A:B,2,FALSE)</f>
        <v>自家直客</v>
      </c>
      <c r="C6759" s="1" t="str">
        <f t="shared" si="79"/>
        <v>08</v>
      </c>
      <c r="D6759" s="147">
        <v>20150816</v>
      </c>
      <c r="E6759" s="76" t="s">
        <v>14</v>
      </c>
      <c r="F6759" s="76" t="s">
        <v>62</v>
      </c>
      <c r="G6759" s="78">
        <v>30392258</v>
      </c>
      <c r="H6759" s="82">
        <v>27619.330027</v>
      </c>
      <c r="I6759" s="85">
        <v>0.90880000000000005</v>
      </c>
      <c r="J6759" s="80">
        <v>1.3299999999999999E-2</v>
      </c>
      <c r="K6759" s="85">
        <v>6.83E-2</v>
      </c>
      <c r="L6759" s="81">
        <v>404159</v>
      </c>
      <c r="M6759" s="80">
        <v>6.2700000000000006E-2</v>
      </c>
      <c r="N6759" s="85">
        <v>1.0893999999999999</v>
      </c>
      <c r="O6759" s="78">
        <v>25353</v>
      </c>
    </row>
    <row r="6760" spans="1:15" x14ac:dyDescent="0.3">
      <c r="A6760" s="1" t="str">
        <f>VLOOKUP(F6760,Sheet2!A:C,2,FALSE)</f>
        <v>其他</v>
      </c>
      <c r="B6760" s="1" t="str">
        <f>VLOOKUP(E6760,[1]Sheet4!A:B,2,FALSE)</f>
        <v>自家直客</v>
      </c>
      <c r="C6760" s="1" t="str">
        <f t="shared" si="79"/>
        <v>08</v>
      </c>
      <c r="D6760" s="147">
        <v>20150816</v>
      </c>
      <c r="E6760" s="76" t="s">
        <v>14</v>
      </c>
      <c r="F6760" s="76" t="s">
        <v>69</v>
      </c>
      <c r="G6760" s="78">
        <v>20724424</v>
      </c>
      <c r="H6760" s="82">
        <v>8481.3999998199997</v>
      </c>
      <c r="I6760" s="85">
        <v>0.40920000000000001</v>
      </c>
      <c r="J6760" s="80">
        <v>5.4999999999999997E-3</v>
      </c>
      <c r="K6760" s="85">
        <v>7.4800000000000005E-2</v>
      </c>
      <c r="L6760" s="81">
        <v>113382</v>
      </c>
      <c r="M6760" s="80">
        <v>6.0900000000000003E-2</v>
      </c>
      <c r="N6760" s="85">
        <v>1.2278</v>
      </c>
      <c r="O6760" s="78">
        <v>6908</v>
      </c>
    </row>
    <row r="6761" spans="1:15" x14ac:dyDescent="0.3">
      <c r="A6761" s="1" t="str">
        <f>VLOOKUP(F6761,Sheet2!A:C,2,FALSE)</f>
        <v>其他</v>
      </c>
      <c r="B6761" s="1" t="str">
        <f>VLOOKUP(E6761,[1]Sheet4!A:B,2,FALSE)</f>
        <v>API</v>
      </c>
      <c r="C6761" s="1" t="str">
        <f t="shared" si="79"/>
        <v>08</v>
      </c>
      <c r="D6761" s="147">
        <v>20150816</v>
      </c>
      <c r="E6761" s="76" t="s">
        <v>37</v>
      </c>
      <c r="F6761" s="76" t="s">
        <v>69</v>
      </c>
      <c r="G6761" s="78">
        <v>32171170</v>
      </c>
      <c r="H6761" s="82">
        <v>7517.3335091400004</v>
      </c>
      <c r="I6761" s="85">
        <v>0.23369999999999999</v>
      </c>
      <c r="J6761" s="80">
        <v>5.3E-3</v>
      </c>
      <c r="K6761" s="85">
        <v>4.4499999999999998E-2</v>
      </c>
      <c r="L6761" s="81">
        <v>169036</v>
      </c>
      <c r="M6761" s="80">
        <v>4.65E-2</v>
      </c>
      <c r="N6761" s="85">
        <v>0.95650000000000002</v>
      </c>
      <c r="O6761" s="78">
        <v>7859</v>
      </c>
    </row>
    <row r="6762" spans="1:15" x14ac:dyDescent="0.3">
      <c r="A6762" s="1" t="str">
        <f>VLOOKUP(F6762,Sheet2!A:C,2,FALSE)</f>
        <v>天气</v>
      </c>
      <c r="B6762" s="1" t="str">
        <f>VLOOKUP(E6762,[1]Sheet4!A:B,2,FALSE)</f>
        <v>自家直客</v>
      </c>
      <c r="C6762" s="1" t="str">
        <f t="shared" si="79"/>
        <v>08</v>
      </c>
      <c r="D6762" s="147">
        <v>20150816</v>
      </c>
      <c r="E6762" s="76" t="s">
        <v>14</v>
      </c>
      <c r="F6762" s="76" t="s">
        <v>111</v>
      </c>
      <c r="G6762" s="78">
        <v>651</v>
      </c>
      <c r="H6762" s="82">
        <v>3.90000000596</v>
      </c>
      <c r="I6762" s="85">
        <v>5.9908000000000001</v>
      </c>
      <c r="J6762" s="80">
        <v>7.6799999999999993E-2</v>
      </c>
      <c r="K6762" s="85">
        <v>7.8E-2</v>
      </c>
      <c r="L6762" s="81">
        <v>50</v>
      </c>
      <c r="M6762" s="80">
        <v>0.02</v>
      </c>
      <c r="N6762" s="85">
        <v>3.9</v>
      </c>
      <c r="O6762" s="78">
        <v>1</v>
      </c>
    </row>
    <row r="6763" spans="1:15" x14ac:dyDescent="0.3">
      <c r="A6763" s="1" t="str">
        <f>VLOOKUP(F6763,Sheet2!A:C,2,FALSE)</f>
        <v>其他</v>
      </c>
      <c r="B6763" s="1" t="str">
        <f>VLOOKUP(E6763,[1]Sheet4!A:B,2,FALSE)</f>
        <v>自家直客</v>
      </c>
      <c r="C6763" s="1" t="str">
        <f t="shared" si="79"/>
        <v>08</v>
      </c>
      <c r="D6763" s="147">
        <v>20150816</v>
      </c>
      <c r="E6763" s="76" t="s">
        <v>14</v>
      </c>
      <c r="F6763" s="76" t="s">
        <v>68</v>
      </c>
      <c r="G6763" s="78">
        <v>7093641</v>
      </c>
      <c r="H6763" s="82">
        <v>5763.6999896899997</v>
      </c>
      <c r="I6763" s="85">
        <v>0.8125</v>
      </c>
      <c r="J6763" s="80">
        <v>1.29E-2</v>
      </c>
      <c r="K6763" s="85">
        <v>6.2799999999999995E-2</v>
      </c>
      <c r="L6763" s="81">
        <v>91812</v>
      </c>
      <c r="M6763" s="80">
        <v>5.11E-2</v>
      </c>
      <c r="N6763" s="85">
        <v>1.2283999999999999</v>
      </c>
      <c r="O6763" s="78">
        <v>4692</v>
      </c>
    </row>
    <row r="6764" spans="1:15" x14ac:dyDescent="0.3">
      <c r="A6764" s="1" t="str">
        <f>VLOOKUP(F6764,Sheet2!A:C,2,FALSE)</f>
        <v>其他</v>
      </c>
      <c r="B6764" s="1" t="str">
        <f>VLOOKUP(E6764,[1]Sheet4!A:B,2,FALSE)</f>
        <v>API</v>
      </c>
      <c r="C6764" s="1" t="str">
        <f t="shared" si="79"/>
        <v>08</v>
      </c>
      <c r="D6764" s="147">
        <v>20150816</v>
      </c>
      <c r="E6764" s="76" t="s">
        <v>37</v>
      </c>
      <c r="F6764" s="76" t="s">
        <v>68</v>
      </c>
      <c r="G6764" s="78">
        <v>3995215</v>
      </c>
      <c r="H6764" s="82">
        <v>1371.08400222</v>
      </c>
      <c r="I6764" s="85">
        <v>0.34320000000000001</v>
      </c>
      <c r="J6764" s="80">
        <v>8.5000000000000006E-3</v>
      </c>
      <c r="K6764" s="85">
        <v>4.0099999999999997E-2</v>
      </c>
      <c r="L6764" s="81">
        <v>34153</v>
      </c>
      <c r="M6764" s="80">
        <v>6.4199999999999993E-2</v>
      </c>
      <c r="N6764" s="85">
        <v>0.62490000000000001</v>
      </c>
      <c r="O6764" s="78">
        <v>2194</v>
      </c>
    </row>
    <row r="6765" spans="1:15" x14ac:dyDescent="0.3">
      <c r="A6765" s="1" t="str">
        <f>VLOOKUP(F6765,Sheet2!A:C,2,FALSE)</f>
        <v>充电屏保</v>
      </c>
      <c r="B6765" s="1" t="str">
        <f>VLOOKUP(E6765,[1]Sheet4!A:B,2,FALSE)</f>
        <v>自家直客</v>
      </c>
      <c r="C6765" s="1" t="str">
        <f t="shared" si="79"/>
        <v>08</v>
      </c>
      <c r="D6765" s="147">
        <v>20150816</v>
      </c>
      <c r="E6765" s="76" t="s">
        <v>14</v>
      </c>
      <c r="F6765" s="76" t="s">
        <v>67</v>
      </c>
      <c r="G6765" s="78">
        <v>238557978</v>
      </c>
      <c r="H6765" s="82">
        <v>25816.999084899999</v>
      </c>
      <c r="I6765" s="85">
        <v>0.1082</v>
      </c>
      <c r="J6765" s="80">
        <v>7.4000000000000003E-3</v>
      </c>
      <c r="K6765" s="85">
        <v>1.47E-2</v>
      </c>
      <c r="L6765" s="81">
        <v>1757785</v>
      </c>
      <c r="M6765" s="80">
        <v>7.0000000000000001E-3</v>
      </c>
      <c r="N6765" s="85">
        <v>2.0888</v>
      </c>
      <c r="O6765" s="78">
        <v>12360</v>
      </c>
    </row>
    <row r="6766" spans="1:15" x14ac:dyDescent="0.3">
      <c r="A6766" s="1" t="str">
        <f>VLOOKUP(F6766,Sheet2!A:C,2,FALSE)</f>
        <v>充电屏保</v>
      </c>
      <c r="B6766" s="1" t="str">
        <f>VLOOKUP(E6766,[1]Sheet4!A:B,2,FALSE)</f>
        <v>API</v>
      </c>
      <c r="C6766" s="1" t="str">
        <f t="shared" si="79"/>
        <v>08</v>
      </c>
      <c r="D6766" s="147">
        <v>20150816</v>
      </c>
      <c r="E6766" s="76" t="s">
        <v>37</v>
      </c>
      <c r="F6766" s="76" t="s">
        <v>67</v>
      </c>
      <c r="G6766" s="78">
        <v>108</v>
      </c>
      <c r="H6766" s="82">
        <v>0</v>
      </c>
      <c r="I6766" s="85">
        <v>0</v>
      </c>
      <c r="J6766" s="80">
        <v>9.2999999999999992E-3</v>
      </c>
      <c r="K6766" s="85">
        <v>0</v>
      </c>
      <c r="L6766" s="81">
        <v>1</v>
      </c>
      <c r="M6766" s="80">
        <v>0</v>
      </c>
      <c r="N6766" s="85" t="s">
        <v>141</v>
      </c>
      <c r="O6766" s="78">
        <v>0</v>
      </c>
    </row>
    <row r="6767" spans="1:15" x14ac:dyDescent="0.3">
      <c r="A6767" s="1" t="str">
        <f>VLOOKUP(F6767,Sheet2!A:C,2,FALSE)</f>
        <v>其他</v>
      </c>
      <c r="B6767" s="1" t="str">
        <f>VLOOKUP(E6767,[1]Sheet4!A:B,2,FALSE)</f>
        <v>自家直客</v>
      </c>
      <c r="C6767" s="1" t="str">
        <f t="shared" si="79"/>
        <v>08</v>
      </c>
      <c r="D6767" s="147">
        <v>20150816</v>
      </c>
      <c r="E6767" s="76" t="s">
        <v>14</v>
      </c>
      <c r="F6767" s="76" t="s">
        <v>76</v>
      </c>
      <c r="G6767" s="78">
        <v>5923821</v>
      </c>
      <c r="H6767" s="82">
        <v>3951.7299997499999</v>
      </c>
      <c r="I6767" s="85">
        <v>0.66710000000000003</v>
      </c>
      <c r="J6767" s="80">
        <v>1.14E-2</v>
      </c>
      <c r="K6767" s="85">
        <v>5.8400000000000001E-2</v>
      </c>
      <c r="L6767" s="81">
        <v>67609</v>
      </c>
      <c r="M6767" s="80">
        <v>9.1999999999999998E-2</v>
      </c>
      <c r="N6767" s="85">
        <v>0.63560000000000005</v>
      </c>
      <c r="O6767" s="78">
        <v>6217</v>
      </c>
    </row>
    <row r="6768" spans="1:15" x14ac:dyDescent="0.3">
      <c r="A6768" s="1" t="str">
        <f>VLOOKUP(F6768,Sheet2!A:C,2,FALSE)</f>
        <v>其他</v>
      </c>
      <c r="B6768" s="1" t="str">
        <f>VLOOKUP(E6768,[1]Sheet4!A:B,2,FALSE)</f>
        <v>API</v>
      </c>
      <c r="C6768" s="1" t="str">
        <f t="shared" si="79"/>
        <v>08</v>
      </c>
      <c r="D6768" s="147">
        <v>20150816</v>
      </c>
      <c r="E6768" s="76" t="s">
        <v>37</v>
      </c>
      <c r="F6768" s="76" t="s">
        <v>76</v>
      </c>
      <c r="G6768" s="78">
        <v>3572458</v>
      </c>
      <c r="H6768" s="82">
        <v>1156.3164155699999</v>
      </c>
      <c r="I6768" s="85">
        <v>0.32369999999999999</v>
      </c>
      <c r="J6768" s="80">
        <v>7.1999999999999998E-3</v>
      </c>
      <c r="K6768" s="85">
        <v>4.5199999999999997E-2</v>
      </c>
      <c r="L6768" s="81">
        <v>25587</v>
      </c>
      <c r="M6768" s="80">
        <v>7.9500000000000001E-2</v>
      </c>
      <c r="N6768" s="85">
        <v>0.56820000000000004</v>
      </c>
      <c r="O6768" s="78">
        <v>2035</v>
      </c>
    </row>
    <row r="6769" spans="1:15" x14ac:dyDescent="0.3">
      <c r="A6769" s="1" t="str">
        <f>VLOOKUP(F6769,Sheet2!A:C,2,FALSE)</f>
        <v>其他</v>
      </c>
      <c r="B6769" s="1" t="str">
        <f>VLOOKUP(E6769,[1]Sheet4!A:B,2,FALSE)</f>
        <v>API</v>
      </c>
      <c r="C6769" s="1" t="str">
        <f t="shared" si="79"/>
        <v>08</v>
      </c>
      <c r="D6769" s="147">
        <v>20150816</v>
      </c>
      <c r="E6769" s="76" t="s">
        <v>37</v>
      </c>
      <c r="F6769" s="76" t="s">
        <v>142</v>
      </c>
      <c r="G6769" s="78">
        <v>1783348</v>
      </c>
      <c r="H6769" s="82">
        <v>262.69662379300001</v>
      </c>
      <c r="I6769" s="85">
        <v>0.14729999999999999</v>
      </c>
      <c r="J6769" s="80">
        <v>5.1999999999999998E-3</v>
      </c>
      <c r="K6769" s="85">
        <v>2.8199999999999999E-2</v>
      </c>
      <c r="L6769" s="81">
        <v>9319</v>
      </c>
      <c r="M6769" s="80">
        <v>2.2700000000000001E-2</v>
      </c>
      <c r="N6769" s="85">
        <v>1.2391000000000001</v>
      </c>
      <c r="O6769" s="78">
        <v>212</v>
      </c>
    </row>
    <row r="6770" spans="1:15" x14ac:dyDescent="0.3">
      <c r="A6770" s="1" t="str">
        <f>VLOOKUP(F6770,Sheet2!A:C,2,FALSE)</f>
        <v>其他</v>
      </c>
      <c r="B6770" s="1" t="str">
        <f>VLOOKUP(E6770,[1]Sheet4!A:B,2,FALSE)</f>
        <v>自家直客</v>
      </c>
      <c r="C6770" s="1" t="str">
        <f t="shared" si="79"/>
        <v>08</v>
      </c>
      <c r="D6770" s="147">
        <v>20150816</v>
      </c>
      <c r="E6770" s="76" t="s">
        <v>14</v>
      </c>
      <c r="F6770" s="76" t="s">
        <v>142</v>
      </c>
      <c r="G6770" s="78">
        <v>2105056</v>
      </c>
      <c r="H6770" s="82">
        <v>518.16999773299995</v>
      </c>
      <c r="I6770" s="85">
        <v>0.2462</v>
      </c>
      <c r="J6770" s="80">
        <v>6.1000000000000004E-3</v>
      </c>
      <c r="K6770" s="85">
        <v>4.02E-2</v>
      </c>
      <c r="L6770" s="81">
        <v>12883</v>
      </c>
      <c r="M6770" s="80">
        <v>3.1399999999999997E-2</v>
      </c>
      <c r="N6770" s="85">
        <v>1.2826</v>
      </c>
      <c r="O6770" s="78">
        <v>404</v>
      </c>
    </row>
    <row r="6771" spans="1:15" x14ac:dyDescent="0.3">
      <c r="A6771" s="1" t="str">
        <f>VLOOKUP(F6771,Sheet2!A:C,2,FALSE)</f>
        <v>结果页</v>
      </c>
      <c r="B6771" s="1" t="str">
        <f>VLOOKUP(E6771,[1]Sheet4!A:B,2,FALSE)</f>
        <v>自家直客</v>
      </c>
      <c r="C6771" s="1" t="str">
        <f t="shared" si="79"/>
        <v>08</v>
      </c>
      <c r="D6771" s="147">
        <v>20150816</v>
      </c>
      <c r="E6771" s="76" t="s">
        <v>14</v>
      </c>
      <c r="F6771" s="76" t="s">
        <v>63</v>
      </c>
      <c r="G6771" s="78">
        <v>7859676</v>
      </c>
      <c r="H6771" s="82">
        <v>10511.249995</v>
      </c>
      <c r="I6771" s="85">
        <v>1.3373999999999999</v>
      </c>
      <c r="J6771" s="80">
        <v>2.3199999999999998E-2</v>
      </c>
      <c r="K6771" s="85">
        <v>5.7799999999999997E-2</v>
      </c>
      <c r="L6771" s="81">
        <v>181972</v>
      </c>
      <c r="M6771" s="80">
        <v>7.9399999999999998E-2</v>
      </c>
      <c r="N6771" s="85">
        <v>0.7278</v>
      </c>
      <c r="O6771" s="78">
        <v>14442</v>
      </c>
    </row>
    <row r="6772" spans="1:15" x14ac:dyDescent="0.3">
      <c r="A6772" s="1" t="str">
        <f>VLOOKUP(F6772,Sheet2!A:C,2,FALSE)</f>
        <v>结果页</v>
      </c>
      <c r="B6772" s="1" t="str">
        <f>VLOOKUP(E6772,[1]Sheet4!A:B,2,FALSE)</f>
        <v>API</v>
      </c>
      <c r="C6772" s="1" t="str">
        <f t="shared" si="79"/>
        <v>08</v>
      </c>
      <c r="D6772" s="147">
        <v>20150816</v>
      </c>
      <c r="E6772" s="76" t="s">
        <v>37</v>
      </c>
      <c r="F6772" s="76" t="s">
        <v>63</v>
      </c>
      <c r="G6772" s="78">
        <v>1607380</v>
      </c>
      <c r="H6772" s="82">
        <v>1124.1859901</v>
      </c>
      <c r="I6772" s="85">
        <v>0.69940000000000002</v>
      </c>
      <c r="J6772" s="80">
        <v>1.7500000000000002E-2</v>
      </c>
      <c r="K6772" s="85">
        <v>0.04</v>
      </c>
      <c r="L6772" s="81">
        <v>28133</v>
      </c>
      <c r="M6772" s="80">
        <v>8.2000000000000003E-2</v>
      </c>
      <c r="N6772" s="85">
        <v>0.48730000000000001</v>
      </c>
      <c r="O6772" s="78">
        <v>2307</v>
      </c>
    </row>
    <row r="6773" spans="1:15" x14ac:dyDescent="0.3">
      <c r="A6773" s="1" t="str">
        <f>VLOOKUP(F6773,Sheet2!A:C,2,FALSE)</f>
        <v>天气</v>
      </c>
      <c r="B6773" s="1" t="str">
        <f>VLOOKUP(E6773,[1]Sheet4!A:B,2,FALSE)</f>
        <v>自家直客</v>
      </c>
      <c r="C6773" s="1" t="str">
        <f t="shared" si="79"/>
        <v>08</v>
      </c>
      <c r="D6773" s="147">
        <v>20150816</v>
      </c>
      <c r="E6773" s="76" t="s">
        <v>14</v>
      </c>
      <c r="F6773" s="76" t="s">
        <v>109</v>
      </c>
      <c r="G6773" s="78">
        <v>39139</v>
      </c>
      <c r="H6773" s="82">
        <v>113.850000296</v>
      </c>
      <c r="I6773" s="85">
        <v>2.9089</v>
      </c>
      <c r="J6773" s="80">
        <v>4.6100000000000002E-2</v>
      </c>
      <c r="K6773" s="85">
        <v>6.3100000000000003E-2</v>
      </c>
      <c r="L6773" s="81">
        <v>1804</v>
      </c>
      <c r="M6773" s="80">
        <v>2.1600000000000001E-2</v>
      </c>
      <c r="N6773" s="85">
        <v>2.9192</v>
      </c>
      <c r="O6773" s="78">
        <v>39</v>
      </c>
    </row>
    <row r="6774" spans="1:15" x14ac:dyDescent="0.3">
      <c r="A6774" s="1" t="str">
        <f>VLOOKUP(F6774,Sheet2!A:C,2,FALSE)</f>
        <v>充电屏保</v>
      </c>
      <c r="B6774" s="1" t="str">
        <f>VLOOKUP(E6774,[1]Sheet4!A:B,2,FALSE)</f>
        <v>自家直客</v>
      </c>
      <c r="C6774" s="1" t="str">
        <f t="shared" si="79"/>
        <v>08</v>
      </c>
      <c r="D6774" s="147">
        <v>20150816</v>
      </c>
      <c r="E6774" s="76" t="s">
        <v>14</v>
      </c>
      <c r="F6774" s="76" t="s">
        <v>72</v>
      </c>
      <c r="G6774" s="78">
        <v>9551633</v>
      </c>
      <c r="H6774" s="82">
        <v>2306.1156734299998</v>
      </c>
      <c r="I6774" s="85">
        <v>0.2414</v>
      </c>
      <c r="J6774" s="80">
        <v>1.9800000000000002E-2</v>
      </c>
      <c r="K6774" s="85">
        <v>1.2200000000000001E-2</v>
      </c>
      <c r="L6774" s="81">
        <v>189174</v>
      </c>
      <c r="M6774" s="80">
        <v>1.2E-2</v>
      </c>
      <c r="N6774" s="85">
        <v>1.0137</v>
      </c>
      <c r="O6774" s="78">
        <v>2275</v>
      </c>
    </row>
    <row r="6775" spans="1:15" x14ac:dyDescent="0.3">
      <c r="A6775" s="1" t="str">
        <f>VLOOKUP(F6775,Sheet2!A:C,2,FALSE)</f>
        <v>其他</v>
      </c>
      <c r="B6775" s="1" t="str">
        <f>VLOOKUP(E6775,[1]Sheet4!A:B,2,FALSE)</f>
        <v>API</v>
      </c>
      <c r="C6775" s="1" t="str">
        <f t="shared" si="79"/>
        <v>08</v>
      </c>
      <c r="D6775" s="147">
        <v>20150816</v>
      </c>
      <c r="E6775" s="76" t="s">
        <v>37</v>
      </c>
      <c r="F6775" s="76" t="s">
        <v>75</v>
      </c>
      <c r="G6775" s="78">
        <v>26173422</v>
      </c>
      <c r="H6775" s="82">
        <v>3846.2795103200001</v>
      </c>
      <c r="I6775" s="85">
        <v>0.14699999999999999</v>
      </c>
      <c r="J6775" s="80">
        <v>5.1999999999999998E-3</v>
      </c>
      <c r="K6775" s="85">
        <v>2.8000000000000001E-2</v>
      </c>
      <c r="L6775" s="81">
        <v>137390</v>
      </c>
      <c r="M6775" s="80">
        <v>3.0300000000000001E-2</v>
      </c>
      <c r="N6775" s="85">
        <v>0.92479999999999996</v>
      </c>
      <c r="O6775" s="78">
        <v>4159</v>
      </c>
    </row>
    <row r="6776" spans="1:15" x14ac:dyDescent="0.3">
      <c r="A6776" s="1" t="str">
        <f>VLOOKUP(F6776,Sheet2!A:C,2,FALSE)</f>
        <v>其他</v>
      </c>
      <c r="B6776" s="1" t="str">
        <f>VLOOKUP(E6776,[1]Sheet4!A:B,2,FALSE)</f>
        <v>自家直客</v>
      </c>
      <c r="C6776" s="1" t="str">
        <f t="shared" si="79"/>
        <v>08</v>
      </c>
      <c r="D6776" s="147">
        <v>20150816</v>
      </c>
      <c r="E6776" s="76" t="s">
        <v>14</v>
      </c>
      <c r="F6776" s="76" t="s">
        <v>75</v>
      </c>
      <c r="G6776" s="78">
        <v>11701325</v>
      </c>
      <c r="H6776" s="82">
        <v>2852.1199932099998</v>
      </c>
      <c r="I6776" s="85">
        <v>0.2437</v>
      </c>
      <c r="J6776" s="80">
        <v>6.1000000000000004E-3</v>
      </c>
      <c r="K6776" s="85">
        <v>0.04</v>
      </c>
      <c r="L6776" s="81">
        <v>71231</v>
      </c>
      <c r="M6776" s="80">
        <v>3.8399999999999997E-2</v>
      </c>
      <c r="N6776" s="85">
        <v>1.044</v>
      </c>
      <c r="O6776" s="78">
        <v>2732</v>
      </c>
    </row>
    <row r="6777" spans="1:15" x14ac:dyDescent="0.3">
      <c r="A6777" s="1" t="str">
        <f>VLOOKUP(F6777,Sheet2!A:C,2,FALSE)</f>
        <v>其他</v>
      </c>
      <c r="B6777" s="1" t="str">
        <f>VLOOKUP(E6777,[1]Sheet4!A:B,2,FALSE)</f>
        <v>自家直客</v>
      </c>
      <c r="C6777" s="1" t="str">
        <f t="shared" si="79"/>
        <v>08</v>
      </c>
      <c r="D6777" s="147">
        <v>20150816</v>
      </c>
      <c r="E6777" s="76" t="s">
        <v>14</v>
      </c>
      <c r="F6777" s="76" t="s">
        <v>55</v>
      </c>
      <c r="G6777" s="78">
        <v>7799681</v>
      </c>
      <c r="H6777" s="82">
        <v>5521.2413123099996</v>
      </c>
      <c r="I6777" s="85">
        <v>0.70789999999999997</v>
      </c>
      <c r="J6777" s="80">
        <v>1.5800000000000002E-2</v>
      </c>
      <c r="K6777" s="85">
        <v>4.4699999999999997E-2</v>
      </c>
      <c r="L6777" s="81">
        <v>123573</v>
      </c>
      <c r="M6777" s="80">
        <v>2.0199999999999999E-2</v>
      </c>
      <c r="N6777" s="85">
        <v>2.2111000000000001</v>
      </c>
      <c r="O6777" s="78">
        <v>2497</v>
      </c>
    </row>
    <row r="6778" spans="1:15" x14ac:dyDescent="0.3">
      <c r="A6778" s="1" t="str">
        <f>VLOOKUP(F6778,Sheet2!A:C,2,FALSE)</f>
        <v>其他</v>
      </c>
      <c r="B6778" s="1" t="str">
        <f>VLOOKUP(E6778,[1]Sheet4!A:B,2,FALSE)</f>
        <v>API</v>
      </c>
      <c r="C6778" s="1" t="str">
        <f t="shared" si="79"/>
        <v>08</v>
      </c>
      <c r="D6778" s="147">
        <v>20150816</v>
      </c>
      <c r="E6778" s="76" t="s">
        <v>37</v>
      </c>
      <c r="F6778" s="76" t="s">
        <v>55</v>
      </c>
      <c r="G6778" s="78">
        <v>3633050</v>
      </c>
      <c r="H6778" s="82">
        <v>523.89139324099995</v>
      </c>
      <c r="I6778" s="85">
        <v>0.14419999999999999</v>
      </c>
      <c r="J6778" s="80">
        <v>1.21E-2</v>
      </c>
      <c r="K6778" s="85">
        <v>1.1900000000000001E-2</v>
      </c>
      <c r="L6778" s="81">
        <v>43886</v>
      </c>
      <c r="M6778" s="80">
        <v>1.5299999999999999E-2</v>
      </c>
      <c r="N6778" s="85">
        <v>0.78080000000000005</v>
      </c>
      <c r="O6778" s="78">
        <v>671</v>
      </c>
    </row>
    <row r="6779" spans="1:15" x14ac:dyDescent="0.3">
      <c r="A6779" s="1" t="str">
        <f>VLOOKUP(F6779,Sheet2!A:C,2,FALSE)</f>
        <v>结果页</v>
      </c>
      <c r="B6779" s="1" t="str">
        <f>VLOOKUP(E6779,[1]Sheet4!A:B,2,FALSE)</f>
        <v>自家直客</v>
      </c>
      <c r="C6779" s="1" t="str">
        <f t="shared" si="79"/>
        <v>08</v>
      </c>
      <c r="D6779" s="147">
        <v>20150816</v>
      </c>
      <c r="E6779" s="76" t="s">
        <v>14</v>
      </c>
      <c r="F6779" s="76" t="s">
        <v>61</v>
      </c>
      <c r="G6779" s="78">
        <v>5545575</v>
      </c>
      <c r="H6779" s="82">
        <v>13386.521038000001</v>
      </c>
      <c r="I6779" s="85">
        <v>2.4138999999999999</v>
      </c>
      <c r="J6779" s="80">
        <v>3.4799999999999998E-2</v>
      </c>
      <c r="K6779" s="85">
        <v>6.9400000000000003E-2</v>
      </c>
      <c r="L6779" s="81">
        <v>192871</v>
      </c>
      <c r="M6779" s="80">
        <v>4.3400000000000001E-2</v>
      </c>
      <c r="N6779" s="85">
        <v>1.6003000000000001</v>
      </c>
      <c r="O6779" s="78">
        <v>8365</v>
      </c>
    </row>
    <row r="6780" spans="1:15" x14ac:dyDescent="0.3">
      <c r="A6780" s="1" t="str">
        <f>VLOOKUP(F6780,Sheet2!A:C,2,FALSE)</f>
        <v>结果页</v>
      </c>
      <c r="B6780" s="1" t="str">
        <f>VLOOKUP(E6780,[1]Sheet4!A:B,2,FALSE)</f>
        <v>API</v>
      </c>
      <c r="C6780" s="1" t="str">
        <f t="shared" si="79"/>
        <v>08</v>
      </c>
      <c r="D6780" s="147">
        <v>20150816</v>
      </c>
      <c r="E6780" s="76" t="s">
        <v>37</v>
      </c>
      <c r="F6780" s="76" t="s">
        <v>61</v>
      </c>
      <c r="G6780" s="78">
        <v>628244</v>
      </c>
      <c r="H6780" s="82">
        <v>424.63800029100003</v>
      </c>
      <c r="I6780" s="85">
        <v>0.67589999999999995</v>
      </c>
      <c r="J6780" s="80">
        <v>3.39E-2</v>
      </c>
      <c r="K6780" s="85">
        <v>0.02</v>
      </c>
      <c r="L6780" s="81">
        <v>21285</v>
      </c>
      <c r="M6780" s="80">
        <v>4.2999999999999997E-2</v>
      </c>
      <c r="N6780" s="85">
        <v>0.46360000000000001</v>
      </c>
      <c r="O6780" s="78">
        <v>916</v>
      </c>
    </row>
    <row r="6781" spans="1:15" x14ac:dyDescent="0.3">
      <c r="A6781" s="1" t="str">
        <f>VLOOKUP(F6781,Sheet2!A:C,2,FALSE)</f>
        <v>充电屏保</v>
      </c>
      <c r="B6781" s="1" t="str">
        <f>VLOOKUP(E6781,[1]Sheet4!A:B,2,FALSE)</f>
        <v>自家直客</v>
      </c>
      <c r="C6781" s="1" t="str">
        <f t="shared" si="79"/>
        <v>08</v>
      </c>
      <c r="D6781" s="147">
        <v>20150816</v>
      </c>
      <c r="E6781" s="76" t="s">
        <v>14</v>
      </c>
      <c r="F6781" s="76" t="s">
        <v>65</v>
      </c>
      <c r="G6781" s="78">
        <v>13323084</v>
      </c>
      <c r="H6781" s="82">
        <v>2916.1818733300001</v>
      </c>
      <c r="I6781" s="85">
        <v>0.21890000000000001</v>
      </c>
      <c r="J6781" s="80">
        <v>1.2E-2</v>
      </c>
      <c r="K6781" s="85">
        <v>1.8200000000000001E-2</v>
      </c>
      <c r="L6781" s="81">
        <v>160470</v>
      </c>
      <c r="M6781" s="80">
        <v>1.0699999999999999E-2</v>
      </c>
      <c r="N6781" s="85">
        <v>1.7003999999999999</v>
      </c>
      <c r="O6781" s="78">
        <v>1715</v>
      </c>
    </row>
    <row r="6782" spans="1:15" x14ac:dyDescent="0.3">
      <c r="A6782" s="1" t="str">
        <f>VLOOKUP(F6782,Sheet2!A:C,2,FALSE)</f>
        <v>充电屏保</v>
      </c>
      <c r="B6782" s="1" t="str">
        <f>VLOOKUP(E6782,[1]Sheet4!A:B,2,FALSE)</f>
        <v>API</v>
      </c>
      <c r="C6782" s="1" t="str">
        <f t="shared" si="79"/>
        <v>08</v>
      </c>
      <c r="D6782" s="147">
        <v>20150816</v>
      </c>
      <c r="E6782" s="76" t="s">
        <v>37</v>
      </c>
      <c r="F6782" s="76" t="s">
        <v>65</v>
      </c>
      <c r="G6782" s="78">
        <v>397</v>
      </c>
      <c r="H6782" s="82">
        <v>0</v>
      </c>
      <c r="I6782" s="85">
        <v>0</v>
      </c>
      <c r="J6782" s="80">
        <v>2.5000000000000001E-3</v>
      </c>
      <c r="K6782" s="85">
        <v>0</v>
      </c>
      <c r="L6782" s="81">
        <v>1</v>
      </c>
      <c r="M6782" s="80">
        <v>0</v>
      </c>
      <c r="N6782" s="85" t="s">
        <v>141</v>
      </c>
      <c r="O6782" s="78">
        <v>0</v>
      </c>
    </row>
    <row r="6783" spans="1:15" x14ac:dyDescent="0.3">
      <c r="A6783" s="1" t="str">
        <f>VLOOKUP(F6783,Sheet2!A:C,2,FALSE)</f>
        <v>其他</v>
      </c>
      <c r="B6783" s="1" t="str">
        <f>VLOOKUP(E6783,[1]Sheet4!A:B,2,FALSE)</f>
        <v>API</v>
      </c>
      <c r="C6783" s="1" t="str">
        <f t="shared" si="79"/>
        <v>08</v>
      </c>
      <c r="D6783" s="147">
        <v>20150817</v>
      </c>
      <c r="E6783" s="76" t="s">
        <v>37</v>
      </c>
      <c r="F6783" s="76" t="s">
        <v>140</v>
      </c>
      <c r="G6783" s="78">
        <v>121930</v>
      </c>
      <c r="H6783" s="82">
        <v>44.053999938099999</v>
      </c>
      <c r="I6783" s="85">
        <v>0.36130000000000001</v>
      </c>
      <c r="J6783" s="80">
        <v>4.6399999999999997E-2</v>
      </c>
      <c r="K6783" s="85">
        <v>7.7999999999999996E-3</v>
      </c>
      <c r="L6783" s="81">
        <v>5656</v>
      </c>
      <c r="M6783" s="80">
        <v>1.6299999999999999E-2</v>
      </c>
      <c r="N6783" s="85">
        <v>0.4788</v>
      </c>
      <c r="O6783" s="78">
        <v>92</v>
      </c>
    </row>
    <row r="6784" spans="1:15" x14ac:dyDescent="0.3">
      <c r="A6784" s="1" t="str">
        <f>VLOOKUP(F6784,Sheet2!A:C,2,FALSE)</f>
        <v>其他</v>
      </c>
      <c r="B6784" s="1" t="str">
        <f>VLOOKUP(E6784,[1]Sheet4!A:B,2,FALSE)</f>
        <v>自家直客</v>
      </c>
      <c r="C6784" s="1" t="str">
        <f t="shared" si="79"/>
        <v>08</v>
      </c>
      <c r="D6784" s="147">
        <v>20150817</v>
      </c>
      <c r="E6784" s="76" t="s">
        <v>14</v>
      </c>
      <c r="F6784" s="76" t="s">
        <v>140</v>
      </c>
      <c r="G6784" s="78">
        <v>205040</v>
      </c>
      <c r="H6784" s="82">
        <v>327.58999798600001</v>
      </c>
      <c r="I6784" s="85">
        <v>1.5976999999999999</v>
      </c>
      <c r="J6784" s="80">
        <v>3.8600000000000002E-2</v>
      </c>
      <c r="K6784" s="85">
        <v>4.1399999999999999E-2</v>
      </c>
      <c r="L6784" s="81">
        <v>7920</v>
      </c>
      <c r="M6784" s="80">
        <v>1.8700000000000001E-2</v>
      </c>
      <c r="N6784" s="85">
        <v>2.2134</v>
      </c>
      <c r="O6784" s="78">
        <v>148</v>
      </c>
    </row>
    <row r="6785" spans="1:15" x14ac:dyDescent="0.3">
      <c r="A6785" s="1" t="str">
        <f>VLOOKUP(F6785,Sheet2!A:C,2,FALSE)</f>
        <v>天气</v>
      </c>
      <c r="B6785" s="1" t="str">
        <f>VLOOKUP(E6785,[1]Sheet4!A:B,2,FALSE)</f>
        <v>自家直客</v>
      </c>
      <c r="C6785" s="1" t="str">
        <f t="shared" si="79"/>
        <v>08</v>
      </c>
      <c r="D6785" s="147">
        <v>20150817</v>
      </c>
      <c r="E6785" s="76" t="s">
        <v>14</v>
      </c>
      <c r="F6785" s="76" t="s">
        <v>107</v>
      </c>
      <c r="G6785" s="78">
        <v>324068</v>
      </c>
      <c r="H6785" s="82">
        <v>2882.7100086999999</v>
      </c>
      <c r="I6785" s="85">
        <v>8.8954000000000004</v>
      </c>
      <c r="J6785" s="80">
        <v>0.2354</v>
      </c>
      <c r="K6785" s="85">
        <v>3.78E-2</v>
      </c>
      <c r="L6785" s="81">
        <v>76283</v>
      </c>
      <c r="M6785" s="80">
        <v>1.23E-2</v>
      </c>
      <c r="N6785" s="85">
        <v>3.07</v>
      </c>
      <c r="O6785" s="78">
        <v>939</v>
      </c>
    </row>
    <row r="6786" spans="1:15" x14ac:dyDescent="0.3">
      <c r="A6786" s="1" t="str">
        <f>VLOOKUP(F6786,Sheet2!A:C,2,FALSE)</f>
        <v>其他</v>
      </c>
      <c r="B6786" s="1" t="str">
        <f>VLOOKUP(E6786,[1]Sheet4!A:B,2,FALSE)</f>
        <v>自家直客</v>
      </c>
      <c r="C6786" s="1" t="str">
        <f t="shared" si="79"/>
        <v>08</v>
      </c>
      <c r="D6786" s="147">
        <v>20150817</v>
      </c>
      <c r="E6786" s="76" t="s">
        <v>14</v>
      </c>
      <c r="F6786" s="76" t="s">
        <v>41</v>
      </c>
      <c r="G6786" s="78">
        <v>11731946</v>
      </c>
      <c r="H6786" s="82">
        <v>2555.7999791299999</v>
      </c>
      <c r="I6786" s="85">
        <v>0.21779999999999999</v>
      </c>
      <c r="J6786" s="80">
        <v>6.7999999999999996E-3</v>
      </c>
      <c r="K6786" s="85">
        <v>3.1899999999999998E-2</v>
      </c>
      <c r="L6786" s="81">
        <v>80035</v>
      </c>
      <c r="M6786" s="80">
        <v>9.4000000000000004E-3</v>
      </c>
      <c r="N6786" s="85">
        <v>3.3942000000000001</v>
      </c>
      <c r="O6786" s="78">
        <v>753</v>
      </c>
    </row>
    <row r="6787" spans="1:15" x14ac:dyDescent="0.3">
      <c r="A6787" s="1" t="str">
        <f>VLOOKUP(F6787,Sheet2!A:C,2,FALSE)</f>
        <v>其他</v>
      </c>
      <c r="B6787" s="1" t="str">
        <f>VLOOKUP(E6787,[1]Sheet4!A:B,2,FALSE)</f>
        <v>API</v>
      </c>
      <c r="C6787" s="1" t="str">
        <f t="shared" si="79"/>
        <v>08</v>
      </c>
      <c r="D6787" s="147">
        <v>20150817</v>
      </c>
      <c r="E6787" s="76" t="s">
        <v>37</v>
      </c>
      <c r="F6787" s="76" t="s">
        <v>41</v>
      </c>
      <c r="G6787" s="78">
        <v>17589030</v>
      </c>
      <c r="H6787" s="82">
        <v>291.32200092099998</v>
      </c>
      <c r="I6787" s="85">
        <v>1.66E-2</v>
      </c>
      <c r="J6787" s="80">
        <v>6.3E-3</v>
      </c>
      <c r="K6787" s="85">
        <v>2.5999999999999999E-3</v>
      </c>
      <c r="L6787" s="81">
        <v>110119</v>
      </c>
      <c r="M6787" s="80">
        <v>5.5999999999999999E-3</v>
      </c>
      <c r="N6787" s="85">
        <v>0.46839999999999998</v>
      </c>
      <c r="O6787" s="78">
        <v>622</v>
      </c>
    </row>
    <row r="6788" spans="1:15" x14ac:dyDescent="0.3">
      <c r="A6788" s="1" t="str">
        <f>VLOOKUP(F6788,Sheet2!A:C,2,FALSE)</f>
        <v>其他</v>
      </c>
      <c r="B6788" s="1" t="str">
        <f>VLOOKUP(E6788,[1]Sheet4!A:B,2,FALSE)</f>
        <v>自家直客</v>
      </c>
      <c r="C6788" s="1" t="str">
        <f t="shared" si="79"/>
        <v>08</v>
      </c>
      <c r="D6788" s="147">
        <v>20150817</v>
      </c>
      <c r="E6788" s="76" t="s">
        <v>14</v>
      </c>
      <c r="F6788" s="76" t="s">
        <v>73</v>
      </c>
      <c r="G6788" s="78">
        <v>801465</v>
      </c>
      <c r="H6788" s="82">
        <v>275.14999692100002</v>
      </c>
      <c r="I6788" s="85">
        <v>0.34329999999999999</v>
      </c>
      <c r="J6788" s="80">
        <v>1.04E-2</v>
      </c>
      <c r="K6788" s="85">
        <v>3.2899999999999999E-2</v>
      </c>
      <c r="L6788" s="81">
        <v>8353</v>
      </c>
      <c r="M6788" s="80">
        <v>1.04E-2</v>
      </c>
      <c r="N6788" s="85">
        <v>3.1625999999999999</v>
      </c>
      <c r="O6788" s="78">
        <v>87</v>
      </c>
    </row>
    <row r="6789" spans="1:15" x14ac:dyDescent="0.3">
      <c r="A6789" s="1" t="str">
        <f>VLOOKUP(F6789,Sheet2!A:C,2,FALSE)</f>
        <v>其他</v>
      </c>
      <c r="B6789" s="1" t="str">
        <f>VLOOKUP(E6789,[1]Sheet4!A:B,2,FALSE)</f>
        <v>API</v>
      </c>
      <c r="C6789" s="1" t="str">
        <f t="shared" si="79"/>
        <v>08</v>
      </c>
      <c r="D6789" s="147">
        <v>20150817</v>
      </c>
      <c r="E6789" s="76" t="s">
        <v>37</v>
      </c>
      <c r="F6789" s="76" t="s">
        <v>73</v>
      </c>
      <c r="G6789" s="78">
        <v>901790</v>
      </c>
      <c r="H6789" s="82">
        <v>48.919000394599998</v>
      </c>
      <c r="I6789" s="85">
        <v>5.4199999999999998E-2</v>
      </c>
      <c r="J6789" s="80">
        <v>1.01E-2</v>
      </c>
      <c r="K6789" s="85">
        <v>5.4000000000000003E-3</v>
      </c>
      <c r="L6789" s="81">
        <v>9109</v>
      </c>
      <c r="M6789" s="80">
        <v>1.1900000000000001E-2</v>
      </c>
      <c r="N6789" s="85">
        <v>0.45300000000000001</v>
      </c>
      <c r="O6789" s="78">
        <v>108</v>
      </c>
    </row>
    <row r="6790" spans="1:15" x14ac:dyDescent="0.3">
      <c r="A6790" s="1" t="str">
        <f>VLOOKUP(F6790,Sheet2!A:C,2,FALSE)</f>
        <v>结果页</v>
      </c>
      <c r="B6790" s="1" t="str">
        <f>VLOOKUP(E6790,[1]Sheet4!A:B,2,FALSE)</f>
        <v>API</v>
      </c>
      <c r="C6790" s="1" t="str">
        <f t="shared" si="79"/>
        <v>08</v>
      </c>
      <c r="D6790" s="147">
        <v>20150817</v>
      </c>
      <c r="E6790" s="76" t="s">
        <v>37</v>
      </c>
      <c r="F6790" s="76" t="s">
        <v>62</v>
      </c>
      <c r="G6790" s="78">
        <v>2667209</v>
      </c>
      <c r="H6790" s="82">
        <v>571.81999521700004</v>
      </c>
      <c r="I6790" s="85">
        <v>0.21440000000000001</v>
      </c>
      <c r="J6790" s="80">
        <v>7.4999999999999997E-3</v>
      </c>
      <c r="K6790" s="85">
        <v>2.8500000000000001E-2</v>
      </c>
      <c r="L6790" s="81">
        <v>20029</v>
      </c>
      <c r="M6790" s="80">
        <v>6.8699999999999997E-2</v>
      </c>
      <c r="N6790" s="85">
        <v>0.41589999999999999</v>
      </c>
      <c r="O6790" s="78">
        <v>1375</v>
      </c>
    </row>
    <row r="6791" spans="1:15" x14ac:dyDescent="0.3">
      <c r="A6791" s="1" t="str">
        <f>VLOOKUP(F6791,Sheet2!A:C,2,FALSE)</f>
        <v>结果页</v>
      </c>
      <c r="B6791" s="1" t="str">
        <f>VLOOKUP(E6791,[1]Sheet4!A:B,2,FALSE)</f>
        <v>自家直客</v>
      </c>
      <c r="C6791" s="1" t="str">
        <f t="shared" si="79"/>
        <v>08</v>
      </c>
      <c r="D6791" s="147">
        <v>20150817</v>
      </c>
      <c r="E6791" s="76" t="s">
        <v>14</v>
      </c>
      <c r="F6791" s="76" t="s">
        <v>62</v>
      </c>
      <c r="G6791" s="78">
        <v>28948690</v>
      </c>
      <c r="H6791" s="82">
        <v>25785.340023199999</v>
      </c>
      <c r="I6791" s="85">
        <v>0.89070000000000005</v>
      </c>
      <c r="J6791" s="80">
        <v>1.3299999999999999E-2</v>
      </c>
      <c r="K6791" s="85">
        <v>6.6799999999999998E-2</v>
      </c>
      <c r="L6791" s="81">
        <v>385897</v>
      </c>
      <c r="M6791" s="80">
        <v>7.5399999999999995E-2</v>
      </c>
      <c r="N6791" s="85">
        <v>0.88570000000000004</v>
      </c>
      <c r="O6791" s="78">
        <v>29113</v>
      </c>
    </row>
    <row r="6792" spans="1:15" x14ac:dyDescent="0.3">
      <c r="A6792" s="1" t="str">
        <f>VLOOKUP(F6792,Sheet2!A:C,2,FALSE)</f>
        <v>其他</v>
      </c>
      <c r="B6792" s="1" t="str">
        <f>VLOOKUP(E6792,[1]Sheet4!A:B,2,FALSE)</f>
        <v>自家直客</v>
      </c>
      <c r="C6792" s="1" t="str">
        <f t="shared" si="79"/>
        <v>08</v>
      </c>
      <c r="D6792" s="147">
        <v>20150817</v>
      </c>
      <c r="E6792" s="76" t="s">
        <v>14</v>
      </c>
      <c r="F6792" s="76" t="s">
        <v>69</v>
      </c>
      <c r="G6792" s="78">
        <v>16555736</v>
      </c>
      <c r="H6792" s="82">
        <v>6719.6400015400004</v>
      </c>
      <c r="I6792" s="85">
        <v>0.40589999999999998</v>
      </c>
      <c r="J6792" s="80">
        <v>5.4999999999999997E-3</v>
      </c>
      <c r="K6792" s="85">
        <v>7.3499999999999996E-2</v>
      </c>
      <c r="L6792" s="81">
        <v>91427</v>
      </c>
      <c r="M6792" s="80">
        <v>6.0699999999999997E-2</v>
      </c>
      <c r="N6792" s="85">
        <v>1.2104999999999999</v>
      </c>
      <c r="O6792" s="78">
        <v>5551</v>
      </c>
    </row>
    <row r="6793" spans="1:15" x14ac:dyDescent="0.3">
      <c r="A6793" s="1" t="str">
        <f>VLOOKUP(F6793,Sheet2!A:C,2,FALSE)</f>
        <v>其他</v>
      </c>
      <c r="B6793" s="1" t="str">
        <f>VLOOKUP(E6793,[1]Sheet4!A:B,2,FALSE)</f>
        <v>API</v>
      </c>
      <c r="C6793" s="1" t="str">
        <f t="shared" si="79"/>
        <v>08</v>
      </c>
      <c r="D6793" s="147">
        <v>20150817</v>
      </c>
      <c r="E6793" s="76" t="s">
        <v>37</v>
      </c>
      <c r="F6793" s="76" t="s">
        <v>69</v>
      </c>
      <c r="G6793" s="78">
        <v>25269999</v>
      </c>
      <c r="H6793" s="82">
        <v>5414.5125035800002</v>
      </c>
      <c r="I6793" s="85">
        <v>0.21429999999999999</v>
      </c>
      <c r="J6793" s="80">
        <v>5.1999999999999998E-3</v>
      </c>
      <c r="K6793" s="85">
        <v>4.1200000000000001E-2</v>
      </c>
      <c r="L6793" s="81">
        <v>131283</v>
      </c>
      <c r="M6793" s="80">
        <v>4.6199999999999998E-2</v>
      </c>
      <c r="N6793" s="85">
        <v>0.89219999999999999</v>
      </c>
      <c r="O6793" s="78">
        <v>6069</v>
      </c>
    </row>
    <row r="6794" spans="1:15" x14ac:dyDescent="0.3">
      <c r="A6794" s="1" t="str">
        <f>VLOOKUP(F6794,Sheet2!A:C,2,FALSE)</f>
        <v>天气</v>
      </c>
      <c r="B6794" s="1" t="str">
        <f>VLOOKUP(E6794,[1]Sheet4!A:B,2,FALSE)</f>
        <v>自家直客</v>
      </c>
      <c r="C6794" s="1" t="str">
        <f t="shared" si="79"/>
        <v>08</v>
      </c>
      <c r="D6794" s="147">
        <v>20150817</v>
      </c>
      <c r="E6794" s="76" t="s">
        <v>14</v>
      </c>
      <c r="F6794" s="76" t="s">
        <v>111</v>
      </c>
      <c r="G6794" s="78">
        <v>1238</v>
      </c>
      <c r="H6794" s="82">
        <v>8.1200000178099998</v>
      </c>
      <c r="I6794" s="85">
        <v>6.5590000000000002</v>
      </c>
      <c r="J6794" s="80">
        <v>8.2400000000000001E-2</v>
      </c>
      <c r="K6794" s="85">
        <v>7.9600000000000004E-2</v>
      </c>
      <c r="L6794" s="81">
        <v>102</v>
      </c>
      <c r="M6794" s="80">
        <v>5.8799999999999998E-2</v>
      </c>
      <c r="N6794" s="85">
        <v>1.3532999999999999</v>
      </c>
      <c r="O6794" s="78">
        <v>6</v>
      </c>
    </row>
    <row r="6795" spans="1:15" x14ac:dyDescent="0.3">
      <c r="A6795" s="1" t="str">
        <f>VLOOKUP(F6795,Sheet2!A:C,2,FALSE)</f>
        <v>其他</v>
      </c>
      <c r="B6795" s="1" t="str">
        <f>VLOOKUP(E6795,[1]Sheet4!A:B,2,FALSE)</f>
        <v>自家直客</v>
      </c>
      <c r="C6795" s="1" t="str">
        <f t="shared" si="79"/>
        <v>08</v>
      </c>
      <c r="D6795" s="147">
        <v>20150817</v>
      </c>
      <c r="E6795" s="76" t="s">
        <v>14</v>
      </c>
      <c r="F6795" s="76" t="s">
        <v>68</v>
      </c>
      <c r="G6795" s="78">
        <v>6473510</v>
      </c>
      <c r="H6795" s="82">
        <v>5311.3599953800003</v>
      </c>
      <c r="I6795" s="85">
        <v>0.82050000000000001</v>
      </c>
      <c r="J6795" s="80">
        <v>1.2999999999999999E-2</v>
      </c>
      <c r="K6795" s="85">
        <v>6.3200000000000006E-2</v>
      </c>
      <c r="L6795" s="81">
        <v>83994</v>
      </c>
      <c r="M6795" s="80">
        <v>5.7099999999999998E-2</v>
      </c>
      <c r="N6795" s="85">
        <v>1.1076999999999999</v>
      </c>
      <c r="O6795" s="78">
        <v>4795</v>
      </c>
    </row>
    <row r="6796" spans="1:15" x14ac:dyDescent="0.3">
      <c r="A6796" s="1" t="str">
        <f>VLOOKUP(F6796,Sheet2!A:C,2,FALSE)</f>
        <v>其他</v>
      </c>
      <c r="B6796" s="1" t="str">
        <f>VLOOKUP(E6796,[1]Sheet4!A:B,2,FALSE)</f>
        <v>API</v>
      </c>
      <c r="C6796" s="1" t="str">
        <f t="shared" si="79"/>
        <v>08</v>
      </c>
      <c r="D6796" s="147">
        <v>20150817</v>
      </c>
      <c r="E6796" s="76" t="s">
        <v>37</v>
      </c>
      <c r="F6796" s="76" t="s">
        <v>68</v>
      </c>
      <c r="G6796" s="78">
        <v>3850613</v>
      </c>
      <c r="H6796" s="82">
        <v>1209.9474702299999</v>
      </c>
      <c r="I6796" s="85">
        <v>0.31419999999999998</v>
      </c>
      <c r="J6796" s="80">
        <v>8.8000000000000005E-3</v>
      </c>
      <c r="K6796" s="85">
        <v>3.5799999999999998E-2</v>
      </c>
      <c r="L6796" s="81">
        <v>33840</v>
      </c>
      <c r="M6796" s="80">
        <v>6.3200000000000006E-2</v>
      </c>
      <c r="N6796" s="85">
        <v>0.56589999999999996</v>
      </c>
      <c r="O6796" s="78">
        <v>2138</v>
      </c>
    </row>
    <row r="6797" spans="1:15" x14ac:dyDescent="0.3">
      <c r="A6797" s="1" t="str">
        <f>VLOOKUP(F6797,Sheet2!A:C,2,FALSE)</f>
        <v>充电屏保</v>
      </c>
      <c r="B6797" s="1" t="str">
        <f>VLOOKUP(E6797,[1]Sheet4!A:B,2,FALSE)</f>
        <v>自家直客</v>
      </c>
      <c r="C6797" s="1" t="str">
        <f t="shared" si="79"/>
        <v>08</v>
      </c>
      <c r="D6797" s="147">
        <v>20150817</v>
      </c>
      <c r="E6797" s="76" t="s">
        <v>14</v>
      </c>
      <c r="F6797" s="76" t="s">
        <v>67</v>
      </c>
      <c r="G6797" s="78">
        <v>267342135</v>
      </c>
      <c r="H6797" s="82">
        <v>26661.107098799999</v>
      </c>
      <c r="I6797" s="85">
        <v>9.9699999999999997E-2</v>
      </c>
      <c r="J6797" s="80">
        <v>6.8999999999999999E-3</v>
      </c>
      <c r="K6797" s="85">
        <v>1.4500000000000001E-2</v>
      </c>
      <c r="L6797" s="81">
        <v>1836048</v>
      </c>
      <c r="M6797" s="80">
        <v>8.0000000000000002E-3</v>
      </c>
      <c r="N6797" s="85">
        <v>1.8122</v>
      </c>
      <c r="O6797" s="78">
        <v>14712</v>
      </c>
    </row>
    <row r="6798" spans="1:15" x14ac:dyDescent="0.3">
      <c r="A6798" s="1" t="str">
        <f>VLOOKUP(F6798,Sheet2!A:C,2,FALSE)</f>
        <v>充电屏保</v>
      </c>
      <c r="B6798" s="1" t="str">
        <f>VLOOKUP(E6798,[1]Sheet4!A:B,2,FALSE)</f>
        <v>API</v>
      </c>
      <c r="C6798" s="1" t="str">
        <f t="shared" si="79"/>
        <v>08</v>
      </c>
      <c r="D6798" s="147">
        <v>20150817</v>
      </c>
      <c r="E6798" s="76" t="s">
        <v>37</v>
      </c>
      <c r="F6798" s="76" t="s">
        <v>67</v>
      </c>
      <c r="G6798" s="78">
        <v>120</v>
      </c>
      <c r="H6798" s="82">
        <v>4.7860001213800001E-3</v>
      </c>
      <c r="I6798" s="85">
        <v>3.9899999999999998E-2</v>
      </c>
      <c r="J6798" s="80">
        <v>1.67E-2</v>
      </c>
      <c r="K6798" s="85">
        <v>2.3999999999999998E-3</v>
      </c>
      <c r="L6798" s="81">
        <v>2</v>
      </c>
      <c r="M6798" s="80">
        <v>0</v>
      </c>
      <c r="N6798" s="85" t="s">
        <v>141</v>
      </c>
      <c r="O6798" s="78">
        <v>0</v>
      </c>
    </row>
    <row r="6799" spans="1:15" x14ac:dyDescent="0.3">
      <c r="A6799" s="1" t="str">
        <f>VLOOKUP(F6799,Sheet2!A:C,2,FALSE)</f>
        <v>其他</v>
      </c>
      <c r="B6799" s="1" t="str">
        <f>VLOOKUP(E6799,[1]Sheet4!A:B,2,FALSE)</f>
        <v>自家直客</v>
      </c>
      <c r="C6799" s="1" t="str">
        <f t="shared" si="79"/>
        <v>08</v>
      </c>
      <c r="D6799" s="147">
        <v>20150817</v>
      </c>
      <c r="E6799" s="76" t="s">
        <v>14</v>
      </c>
      <c r="F6799" s="76" t="s">
        <v>76</v>
      </c>
      <c r="G6799" s="78">
        <v>5754984</v>
      </c>
      <c r="H6799" s="82">
        <v>3836.7200019400002</v>
      </c>
      <c r="I6799" s="85">
        <v>0.66669999999999996</v>
      </c>
      <c r="J6799" s="80">
        <v>1.15E-2</v>
      </c>
      <c r="K6799" s="85">
        <v>5.8099999999999999E-2</v>
      </c>
      <c r="L6799" s="81">
        <v>66086</v>
      </c>
      <c r="M6799" s="80">
        <v>0.1176</v>
      </c>
      <c r="N6799" s="85">
        <v>0.49370000000000003</v>
      </c>
      <c r="O6799" s="78">
        <v>7772</v>
      </c>
    </row>
    <row r="6800" spans="1:15" x14ac:dyDescent="0.3">
      <c r="A6800" s="1" t="str">
        <f>VLOOKUP(F6800,Sheet2!A:C,2,FALSE)</f>
        <v>其他</v>
      </c>
      <c r="B6800" s="1" t="str">
        <f>VLOOKUP(E6800,[1]Sheet4!A:B,2,FALSE)</f>
        <v>API</v>
      </c>
      <c r="C6800" s="1" t="str">
        <f t="shared" si="79"/>
        <v>08</v>
      </c>
      <c r="D6800" s="147">
        <v>20150817</v>
      </c>
      <c r="E6800" s="76" t="s">
        <v>37</v>
      </c>
      <c r="F6800" s="76" t="s">
        <v>76</v>
      </c>
      <c r="G6800" s="78">
        <v>3484009</v>
      </c>
      <c r="H6800" s="82">
        <v>1112.8758642</v>
      </c>
      <c r="I6800" s="85">
        <v>0.31940000000000002</v>
      </c>
      <c r="J6800" s="80">
        <v>7.0000000000000001E-3</v>
      </c>
      <c r="K6800" s="85">
        <v>4.5400000000000003E-2</v>
      </c>
      <c r="L6800" s="81">
        <v>24507</v>
      </c>
      <c r="M6800" s="80">
        <v>8.2299999999999998E-2</v>
      </c>
      <c r="N6800" s="85">
        <v>0.55200000000000005</v>
      </c>
      <c r="O6800" s="78">
        <v>2016</v>
      </c>
    </row>
    <row r="6801" spans="1:15" x14ac:dyDescent="0.3">
      <c r="A6801" s="1" t="str">
        <f>VLOOKUP(F6801,Sheet2!A:C,2,FALSE)</f>
        <v>其他</v>
      </c>
      <c r="B6801" s="1" t="str">
        <f>VLOOKUP(E6801,[1]Sheet4!A:B,2,FALSE)</f>
        <v>API</v>
      </c>
      <c r="C6801" s="1" t="str">
        <f t="shared" si="79"/>
        <v>08</v>
      </c>
      <c r="D6801" s="147">
        <v>20150817</v>
      </c>
      <c r="E6801" s="76" t="s">
        <v>37</v>
      </c>
      <c r="F6801" s="76" t="s">
        <v>142</v>
      </c>
      <c r="G6801" s="78">
        <v>1856753</v>
      </c>
      <c r="H6801" s="82">
        <v>183.62234818600001</v>
      </c>
      <c r="I6801" s="85">
        <v>9.8900000000000002E-2</v>
      </c>
      <c r="J6801" s="80">
        <v>4.7999999999999996E-3</v>
      </c>
      <c r="K6801" s="85">
        <v>2.07E-2</v>
      </c>
      <c r="L6801" s="81">
        <v>8886</v>
      </c>
      <c r="M6801" s="80">
        <v>1.8599999999999998E-2</v>
      </c>
      <c r="N6801" s="85">
        <v>1.1129</v>
      </c>
      <c r="O6801" s="78">
        <v>165</v>
      </c>
    </row>
    <row r="6802" spans="1:15" x14ac:dyDescent="0.3">
      <c r="A6802" s="1" t="str">
        <f>VLOOKUP(F6802,Sheet2!A:C,2,FALSE)</f>
        <v>其他</v>
      </c>
      <c r="B6802" s="1" t="str">
        <f>VLOOKUP(E6802,[1]Sheet4!A:B,2,FALSE)</f>
        <v>自家直客</v>
      </c>
      <c r="C6802" s="1" t="str">
        <f t="shared" si="79"/>
        <v>08</v>
      </c>
      <c r="D6802" s="147">
        <v>20150817</v>
      </c>
      <c r="E6802" s="76" t="s">
        <v>14</v>
      </c>
      <c r="F6802" s="76" t="s">
        <v>142</v>
      </c>
      <c r="G6802" s="78">
        <v>1968506</v>
      </c>
      <c r="H6802" s="82">
        <v>490.70999833799999</v>
      </c>
      <c r="I6802" s="85">
        <v>0.24929999999999999</v>
      </c>
      <c r="J6802" s="80">
        <v>6.0000000000000001E-3</v>
      </c>
      <c r="K6802" s="85">
        <v>4.1500000000000002E-2</v>
      </c>
      <c r="L6802" s="81">
        <v>11837</v>
      </c>
      <c r="M6802" s="80">
        <v>3.1600000000000003E-2</v>
      </c>
      <c r="N6802" s="85">
        <v>1.3121</v>
      </c>
      <c r="O6802" s="78">
        <v>374</v>
      </c>
    </row>
    <row r="6803" spans="1:15" x14ac:dyDescent="0.3">
      <c r="A6803" s="1" t="str">
        <f>VLOOKUP(F6803,Sheet2!A:C,2,FALSE)</f>
        <v>结果页</v>
      </c>
      <c r="B6803" s="1" t="str">
        <f>VLOOKUP(E6803,[1]Sheet4!A:B,2,FALSE)</f>
        <v>自家直客</v>
      </c>
      <c r="C6803" s="1" t="str">
        <f t="shared" si="79"/>
        <v>08</v>
      </c>
      <c r="D6803" s="147">
        <v>20150817</v>
      </c>
      <c r="E6803" s="76" t="s">
        <v>14</v>
      </c>
      <c r="F6803" s="76" t="s">
        <v>63</v>
      </c>
      <c r="G6803" s="78">
        <v>7679049</v>
      </c>
      <c r="H6803" s="82">
        <v>9803.8599833499993</v>
      </c>
      <c r="I6803" s="85">
        <v>1.2766999999999999</v>
      </c>
      <c r="J6803" s="80">
        <v>2.2100000000000002E-2</v>
      </c>
      <c r="K6803" s="85">
        <v>5.7700000000000001E-2</v>
      </c>
      <c r="L6803" s="81">
        <v>169991</v>
      </c>
      <c r="M6803" s="80">
        <v>0.10730000000000001</v>
      </c>
      <c r="N6803" s="85">
        <v>0.53739999999999999</v>
      </c>
      <c r="O6803" s="78">
        <v>18243</v>
      </c>
    </row>
    <row r="6804" spans="1:15" x14ac:dyDescent="0.3">
      <c r="A6804" s="1" t="str">
        <f>VLOOKUP(F6804,Sheet2!A:C,2,FALSE)</f>
        <v>结果页</v>
      </c>
      <c r="B6804" s="1" t="str">
        <f>VLOOKUP(E6804,[1]Sheet4!A:B,2,FALSE)</f>
        <v>API</v>
      </c>
      <c r="C6804" s="1" t="str">
        <f t="shared" si="79"/>
        <v>08</v>
      </c>
      <c r="D6804" s="147">
        <v>20150817</v>
      </c>
      <c r="E6804" s="76" t="s">
        <v>37</v>
      </c>
      <c r="F6804" s="76" t="s">
        <v>63</v>
      </c>
      <c r="G6804" s="78">
        <v>1693714</v>
      </c>
      <c r="H6804" s="82">
        <v>1229.8919870899999</v>
      </c>
      <c r="I6804" s="85">
        <v>0.72619999999999996</v>
      </c>
      <c r="J6804" s="80">
        <v>1.8499999999999999E-2</v>
      </c>
      <c r="K6804" s="85">
        <v>3.9300000000000002E-2</v>
      </c>
      <c r="L6804" s="81">
        <v>31305</v>
      </c>
      <c r="M6804" s="80">
        <v>8.8999999999999996E-2</v>
      </c>
      <c r="N6804" s="85">
        <v>0.44159999999999999</v>
      </c>
      <c r="O6804" s="78">
        <v>2785</v>
      </c>
    </row>
    <row r="6805" spans="1:15" x14ac:dyDescent="0.3">
      <c r="A6805" s="1" t="str">
        <f>VLOOKUP(F6805,Sheet2!A:C,2,FALSE)</f>
        <v>天气</v>
      </c>
      <c r="B6805" s="1" t="str">
        <f>VLOOKUP(E6805,[1]Sheet4!A:B,2,FALSE)</f>
        <v>自家直客</v>
      </c>
      <c r="C6805" s="1" t="str">
        <f t="shared" si="79"/>
        <v>08</v>
      </c>
      <c r="D6805" s="147">
        <v>20150817</v>
      </c>
      <c r="E6805" s="76" t="s">
        <v>14</v>
      </c>
      <c r="F6805" s="76" t="s">
        <v>109</v>
      </c>
      <c r="G6805" s="78">
        <v>37829</v>
      </c>
      <c r="H6805" s="82">
        <v>104.560000174</v>
      </c>
      <c r="I6805" s="85">
        <v>2.7639999999999998</v>
      </c>
      <c r="J6805" s="80">
        <v>4.7199999999999999E-2</v>
      </c>
      <c r="K6805" s="85">
        <v>5.8599999999999999E-2</v>
      </c>
      <c r="L6805" s="81">
        <v>1784</v>
      </c>
      <c r="M6805" s="80">
        <v>2.9100000000000001E-2</v>
      </c>
      <c r="N6805" s="85">
        <v>2.0108000000000001</v>
      </c>
      <c r="O6805" s="78">
        <v>52</v>
      </c>
    </row>
    <row r="6806" spans="1:15" x14ac:dyDescent="0.3">
      <c r="A6806" s="1" t="str">
        <f>VLOOKUP(F6806,Sheet2!A:C,2,FALSE)</f>
        <v>充电屏保</v>
      </c>
      <c r="B6806" s="1" t="str">
        <f>VLOOKUP(E6806,[1]Sheet4!A:B,2,FALSE)</f>
        <v>自家直客</v>
      </c>
      <c r="C6806" s="1" t="str">
        <f t="shared" si="79"/>
        <v>08</v>
      </c>
      <c r="D6806" s="147">
        <v>20150817</v>
      </c>
      <c r="E6806" s="76" t="s">
        <v>14</v>
      </c>
      <c r="F6806" s="76" t="s">
        <v>72</v>
      </c>
      <c r="G6806" s="78">
        <v>10927106</v>
      </c>
      <c r="H6806" s="82">
        <v>2489.3893544799998</v>
      </c>
      <c r="I6806" s="85">
        <v>0.2278</v>
      </c>
      <c r="J6806" s="80">
        <v>1.9300000000000001E-2</v>
      </c>
      <c r="K6806" s="85">
        <v>1.18E-2</v>
      </c>
      <c r="L6806" s="81">
        <v>211092</v>
      </c>
      <c r="M6806" s="80">
        <v>1.5299999999999999E-2</v>
      </c>
      <c r="N6806" s="85">
        <v>0.7712</v>
      </c>
      <c r="O6806" s="78">
        <v>3228</v>
      </c>
    </row>
    <row r="6807" spans="1:15" x14ac:dyDescent="0.3">
      <c r="A6807" s="1" t="str">
        <f>VLOOKUP(F6807,Sheet2!A:C,2,FALSE)</f>
        <v>其他</v>
      </c>
      <c r="B6807" s="1" t="str">
        <f>VLOOKUP(E6807,[1]Sheet4!A:B,2,FALSE)</f>
        <v>API</v>
      </c>
      <c r="C6807" s="1" t="str">
        <f t="shared" si="79"/>
        <v>08</v>
      </c>
      <c r="D6807" s="147">
        <v>20150817</v>
      </c>
      <c r="E6807" s="76" t="s">
        <v>37</v>
      </c>
      <c r="F6807" s="76" t="s">
        <v>75</v>
      </c>
      <c r="G6807" s="78">
        <v>25679118</v>
      </c>
      <c r="H6807" s="82">
        <v>3207.79650201</v>
      </c>
      <c r="I6807" s="85">
        <v>0.1249</v>
      </c>
      <c r="J6807" s="80">
        <v>5.0000000000000001E-3</v>
      </c>
      <c r="K6807" s="85">
        <v>2.5100000000000001E-2</v>
      </c>
      <c r="L6807" s="81">
        <v>127782</v>
      </c>
      <c r="M6807" s="80">
        <v>2.8500000000000001E-2</v>
      </c>
      <c r="N6807" s="85">
        <v>0.88100000000000001</v>
      </c>
      <c r="O6807" s="78">
        <v>3641</v>
      </c>
    </row>
    <row r="6808" spans="1:15" x14ac:dyDescent="0.3">
      <c r="A6808" s="1" t="str">
        <f>VLOOKUP(F6808,Sheet2!A:C,2,FALSE)</f>
        <v>其他</v>
      </c>
      <c r="B6808" s="1" t="str">
        <f>VLOOKUP(E6808,[1]Sheet4!A:B,2,FALSE)</f>
        <v>自家直客</v>
      </c>
      <c r="C6808" s="1" t="str">
        <f t="shared" si="79"/>
        <v>08</v>
      </c>
      <c r="D6808" s="147">
        <v>20150817</v>
      </c>
      <c r="E6808" s="76" t="s">
        <v>14</v>
      </c>
      <c r="F6808" s="76" t="s">
        <v>75</v>
      </c>
      <c r="G6808" s="78">
        <v>10813789</v>
      </c>
      <c r="H6808" s="82">
        <v>2704.2899946100001</v>
      </c>
      <c r="I6808" s="85">
        <v>0.25009999999999999</v>
      </c>
      <c r="J6808" s="80">
        <v>6.1000000000000004E-3</v>
      </c>
      <c r="K6808" s="85">
        <v>4.0800000000000003E-2</v>
      </c>
      <c r="L6808" s="81">
        <v>66343</v>
      </c>
      <c r="M6808" s="80">
        <v>4.5400000000000003E-2</v>
      </c>
      <c r="N6808" s="85">
        <v>0.89749999999999996</v>
      </c>
      <c r="O6808" s="78">
        <v>3013</v>
      </c>
    </row>
    <row r="6809" spans="1:15" x14ac:dyDescent="0.3">
      <c r="A6809" s="1" t="str">
        <f>VLOOKUP(F6809,Sheet2!A:C,2,FALSE)</f>
        <v>其他</v>
      </c>
      <c r="B6809" s="1" t="str">
        <f>VLOOKUP(E6809,[1]Sheet4!A:B,2,FALSE)</f>
        <v>自家直客</v>
      </c>
      <c r="C6809" s="1" t="str">
        <f t="shared" si="79"/>
        <v>08</v>
      </c>
      <c r="D6809" s="147">
        <v>20150817</v>
      </c>
      <c r="E6809" s="76" t="s">
        <v>14</v>
      </c>
      <c r="F6809" s="76" t="s">
        <v>55</v>
      </c>
      <c r="G6809" s="78">
        <v>7862397</v>
      </c>
      <c r="H6809" s="82">
        <v>5569.0305468899996</v>
      </c>
      <c r="I6809" s="85">
        <v>0.70830000000000004</v>
      </c>
      <c r="J6809" s="80">
        <v>1.52E-2</v>
      </c>
      <c r="K6809" s="85">
        <v>4.6600000000000003E-2</v>
      </c>
      <c r="L6809" s="81">
        <v>119602</v>
      </c>
      <c r="M6809" s="80">
        <v>2.29E-2</v>
      </c>
      <c r="N6809" s="85">
        <v>2.0310000000000001</v>
      </c>
      <c r="O6809" s="78">
        <v>2742</v>
      </c>
    </row>
    <row r="6810" spans="1:15" x14ac:dyDescent="0.3">
      <c r="A6810" s="1" t="str">
        <f>VLOOKUP(F6810,Sheet2!A:C,2,FALSE)</f>
        <v>其他</v>
      </c>
      <c r="B6810" s="1" t="str">
        <f>VLOOKUP(E6810,[1]Sheet4!A:B,2,FALSE)</f>
        <v>API</v>
      </c>
      <c r="C6810" s="1" t="str">
        <f t="shared" si="79"/>
        <v>08</v>
      </c>
      <c r="D6810" s="147">
        <v>20150817</v>
      </c>
      <c r="E6810" s="76" t="s">
        <v>37</v>
      </c>
      <c r="F6810" s="76" t="s">
        <v>55</v>
      </c>
      <c r="G6810" s="78">
        <v>3578007</v>
      </c>
      <c r="H6810" s="82">
        <v>511.68043118600002</v>
      </c>
      <c r="I6810" s="85">
        <v>0.14299999999999999</v>
      </c>
      <c r="J6810" s="80">
        <v>1.1900000000000001E-2</v>
      </c>
      <c r="K6810" s="85">
        <v>1.2E-2</v>
      </c>
      <c r="L6810" s="81">
        <v>42634</v>
      </c>
      <c r="M6810" s="80">
        <v>1.7899999999999999E-2</v>
      </c>
      <c r="N6810" s="85">
        <v>0.67059999999999997</v>
      </c>
      <c r="O6810" s="78">
        <v>763</v>
      </c>
    </row>
    <row r="6811" spans="1:15" x14ac:dyDescent="0.3">
      <c r="A6811" s="1" t="str">
        <f>VLOOKUP(F6811,Sheet2!A:C,2,FALSE)</f>
        <v>结果页</v>
      </c>
      <c r="B6811" s="1" t="str">
        <f>VLOOKUP(E6811,[1]Sheet4!A:B,2,FALSE)</f>
        <v>自家直客</v>
      </c>
      <c r="C6811" s="1" t="str">
        <f t="shared" si="79"/>
        <v>08</v>
      </c>
      <c r="D6811" s="147">
        <v>20150817</v>
      </c>
      <c r="E6811" s="76" t="s">
        <v>14</v>
      </c>
      <c r="F6811" s="76" t="s">
        <v>61</v>
      </c>
      <c r="G6811" s="78">
        <v>5360835</v>
      </c>
      <c r="H6811" s="82">
        <v>12968.939191400001</v>
      </c>
      <c r="I6811" s="85">
        <v>2.4192</v>
      </c>
      <c r="J6811" s="80">
        <v>3.3099999999999997E-2</v>
      </c>
      <c r="K6811" s="85">
        <v>7.3099999999999998E-2</v>
      </c>
      <c r="L6811" s="81">
        <v>177363</v>
      </c>
      <c r="M6811" s="80">
        <v>5.9700000000000003E-2</v>
      </c>
      <c r="N6811" s="85">
        <v>1.2239</v>
      </c>
      <c r="O6811" s="78">
        <v>10596</v>
      </c>
    </row>
    <row r="6812" spans="1:15" x14ac:dyDescent="0.3">
      <c r="A6812" s="1" t="str">
        <f>VLOOKUP(F6812,Sheet2!A:C,2,FALSE)</f>
        <v>结果页</v>
      </c>
      <c r="B6812" s="1" t="str">
        <f>VLOOKUP(E6812,[1]Sheet4!A:B,2,FALSE)</f>
        <v>API</v>
      </c>
      <c r="C6812" s="1" t="str">
        <f t="shared" si="79"/>
        <v>08</v>
      </c>
      <c r="D6812" s="147">
        <v>20150817</v>
      </c>
      <c r="E6812" s="76" t="s">
        <v>37</v>
      </c>
      <c r="F6812" s="76" t="s">
        <v>61</v>
      </c>
      <c r="G6812" s="78">
        <v>730193</v>
      </c>
      <c r="H6812" s="82">
        <v>482.41599408500002</v>
      </c>
      <c r="I6812" s="85">
        <v>0.66069999999999995</v>
      </c>
      <c r="J6812" s="80">
        <v>3.4500000000000003E-2</v>
      </c>
      <c r="K6812" s="85">
        <v>1.9199999999999998E-2</v>
      </c>
      <c r="L6812" s="81">
        <v>25156</v>
      </c>
      <c r="M6812" s="80">
        <v>4.9299999999999997E-2</v>
      </c>
      <c r="N6812" s="85">
        <v>0.38940000000000002</v>
      </c>
      <c r="O6812" s="78">
        <v>1239</v>
      </c>
    </row>
    <row r="6813" spans="1:15" x14ac:dyDescent="0.3">
      <c r="A6813" s="1" t="str">
        <f>VLOOKUP(F6813,Sheet2!A:C,2,FALSE)</f>
        <v>充电屏保</v>
      </c>
      <c r="B6813" s="1" t="str">
        <f>VLOOKUP(E6813,[1]Sheet4!A:B,2,FALSE)</f>
        <v>自家直客</v>
      </c>
      <c r="C6813" s="1" t="str">
        <f t="shared" si="79"/>
        <v>08</v>
      </c>
      <c r="D6813" s="147">
        <v>20150817</v>
      </c>
      <c r="E6813" s="76" t="s">
        <v>14</v>
      </c>
      <c r="F6813" s="76" t="s">
        <v>65</v>
      </c>
      <c r="G6813" s="78">
        <v>14642187</v>
      </c>
      <c r="H6813" s="82">
        <v>3156.1496172400002</v>
      </c>
      <c r="I6813" s="85">
        <v>0.21560000000000001</v>
      </c>
      <c r="J6813" s="80">
        <v>1.1599999999999999E-2</v>
      </c>
      <c r="K6813" s="85">
        <v>1.8599999999999998E-2</v>
      </c>
      <c r="L6813" s="81">
        <v>170055</v>
      </c>
      <c r="M6813" s="80">
        <v>1.12E-2</v>
      </c>
      <c r="N6813" s="85">
        <v>1.6637999999999999</v>
      </c>
      <c r="O6813" s="78">
        <v>1897</v>
      </c>
    </row>
    <row r="6814" spans="1:15" x14ac:dyDescent="0.3">
      <c r="A6814" s="1" t="str">
        <f>VLOOKUP(F6814,Sheet2!A:C,2,FALSE)</f>
        <v>充电屏保</v>
      </c>
      <c r="B6814" s="1" t="str">
        <f>VLOOKUP(E6814,[1]Sheet4!A:B,2,FALSE)</f>
        <v>API</v>
      </c>
      <c r="C6814" s="1" t="str">
        <f t="shared" si="79"/>
        <v>08</v>
      </c>
      <c r="D6814" s="147">
        <v>20150817</v>
      </c>
      <c r="E6814" s="76" t="s">
        <v>37</v>
      </c>
      <c r="F6814" s="76" t="s">
        <v>65</v>
      </c>
      <c r="G6814" s="78">
        <v>388</v>
      </c>
      <c r="H6814" s="82">
        <v>0</v>
      </c>
      <c r="I6814" s="85">
        <v>0</v>
      </c>
      <c r="J6814" s="80">
        <v>5.1999999999999998E-3</v>
      </c>
      <c r="K6814" s="85">
        <v>0</v>
      </c>
      <c r="L6814" s="81">
        <v>2</v>
      </c>
      <c r="M6814" s="80">
        <v>0</v>
      </c>
      <c r="N6814" s="85" t="s">
        <v>141</v>
      </c>
      <c r="O6814" s="78">
        <v>0</v>
      </c>
    </row>
    <row r="6815" spans="1:15" x14ac:dyDescent="0.3">
      <c r="A6815" s="1" t="str">
        <f>VLOOKUP(F6815,Sheet2!A:C,2,FALSE)</f>
        <v>其他</v>
      </c>
      <c r="B6815" s="1" t="str">
        <f>VLOOKUP(E6815,[1]Sheet4!A:B,2,FALSE)</f>
        <v>API</v>
      </c>
      <c r="C6815" s="1" t="str">
        <f t="shared" ref="C6815:C6878" si="80">RIGHT(LEFT(D6815,6),2)</f>
        <v>08</v>
      </c>
      <c r="D6815" s="147">
        <v>20150818</v>
      </c>
      <c r="E6815" s="76" t="s">
        <v>37</v>
      </c>
      <c r="F6815" s="76" t="s">
        <v>140</v>
      </c>
      <c r="G6815" s="78">
        <v>121760</v>
      </c>
      <c r="H6815" s="82">
        <v>47.945999916600002</v>
      </c>
      <c r="I6815" s="85">
        <v>0.39379999999999998</v>
      </c>
      <c r="J6815" s="80">
        <v>4.7500000000000001E-2</v>
      </c>
      <c r="K6815" s="85">
        <v>8.3000000000000001E-3</v>
      </c>
      <c r="L6815" s="81">
        <v>5788</v>
      </c>
      <c r="M6815" s="80">
        <v>1.7299999999999999E-2</v>
      </c>
      <c r="N6815" s="85">
        <v>0.47949999999999998</v>
      </c>
      <c r="O6815" s="78">
        <v>100</v>
      </c>
    </row>
    <row r="6816" spans="1:15" x14ac:dyDescent="0.3">
      <c r="A6816" s="1" t="str">
        <f>VLOOKUP(F6816,Sheet2!A:C,2,FALSE)</f>
        <v>其他</v>
      </c>
      <c r="B6816" s="1" t="str">
        <f>VLOOKUP(E6816,[1]Sheet4!A:B,2,FALSE)</f>
        <v>自家直客</v>
      </c>
      <c r="C6816" s="1" t="str">
        <f t="shared" si="80"/>
        <v>08</v>
      </c>
      <c r="D6816" s="147">
        <v>20150818</v>
      </c>
      <c r="E6816" s="76" t="s">
        <v>14</v>
      </c>
      <c r="F6816" s="76" t="s">
        <v>140</v>
      </c>
      <c r="G6816" s="78">
        <v>202219</v>
      </c>
      <c r="H6816" s="82">
        <v>289.01999757099998</v>
      </c>
      <c r="I6816" s="85">
        <v>1.4292</v>
      </c>
      <c r="J6816" s="80">
        <v>0.04</v>
      </c>
      <c r="K6816" s="85">
        <v>3.5799999999999998E-2</v>
      </c>
      <c r="L6816" s="81">
        <v>8080</v>
      </c>
      <c r="M6816" s="80">
        <v>1.77E-2</v>
      </c>
      <c r="N6816" s="85">
        <v>2.0211000000000001</v>
      </c>
      <c r="O6816" s="78">
        <v>143</v>
      </c>
    </row>
    <row r="6817" spans="1:15" x14ac:dyDescent="0.3">
      <c r="A6817" s="1" t="str">
        <f>VLOOKUP(F6817,Sheet2!A:C,2,FALSE)</f>
        <v>其他</v>
      </c>
      <c r="B6817" s="1" t="str">
        <f>VLOOKUP(E6817,[1]Sheet4!A:B,2,FALSE)</f>
        <v>自家直客</v>
      </c>
      <c r="C6817" s="1" t="str">
        <f t="shared" si="80"/>
        <v>08</v>
      </c>
      <c r="D6817" s="147">
        <v>20150818</v>
      </c>
      <c r="E6817" s="76" t="s">
        <v>14</v>
      </c>
      <c r="F6817" s="76" t="s">
        <v>176</v>
      </c>
      <c r="G6817" s="78">
        <v>318501</v>
      </c>
      <c r="H6817" s="82">
        <v>2641.8900047000002</v>
      </c>
      <c r="I6817" s="85">
        <v>8.2948000000000004</v>
      </c>
      <c r="J6817" s="80">
        <v>0.23849999999999999</v>
      </c>
      <c r="K6817" s="85">
        <v>3.4799999999999998E-2</v>
      </c>
      <c r="L6817" s="81">
        <v>75956</v>
      </c>
      <c r="M6817" s="80">
        <v>1.12E-2</v>
      </c>
      <c r="N6817" s="85">
        <v>3.0935000000000001</v>
      </c>
      <c r="O6817" s="78">
        <v>854</v>
      </c>
    </row>
    <row r="6818" spans="1:15" x14ac:dyDescent="0.3">
      <c r="A6818" s="1" t="str">
        <f>VLOOKUP(F6818,Sheet2!A:C,2,FALSE)</f>
        <v>其他</v>
      </c>
      <c r="B6818" s="1" t="str">
        <f>VLOOKUP(E6818,[1]Sheet4!A:B,2,FALSE)</f>
        <v>自家直客</v>
      </c>
      <c r="C6818" s="1" t="str">
        <f t="shared" si="80"/>
        <v>08</v>
      </c>
      <c r="D6818" s="147">
        <v>20150818</v>
      </c>
      <c r="E6818" s="76" t="s">
        <v>14</v>
      </c>
      <c r="F6818" s="76" t="s">
        <v>41</v>
      </c>
      <c r="G6818" s="78">
        <v>10107159</v>
      </c>
      <c r="H6818" s="82">
        <v>2120.8899777000001</v>
      </c>
      <c r="I6818" s="85">
        <v>0.20979999999999999</v>
      </c>
      <c r="J6818" s="80">
        <v>7.1999999999999998E-3</v>
      </c>
      <c r="K6818" s="85">
        <v>2.9100000000000001E-2</v>
      </c>
      <c r="L6818" s="81">
        <v>72910</v>
      </c>
      <c r="M6818" s="80">
        <v>1.04E-2</v>
      </c>
      <c r="N6818" s="85">
        <v>2.798</v>
      </c>
      <c r="O6818" s="78">
        <v>758</v>
      </c>
    </row>
    <row r="6819" spans="1:15" x14ac:dyDescent="0.3">
      <c r="A6819" s="1" t="str">
        <f>VLOOKUP(F6819,Sheet2!A:C,2,FALSE)</f>
        <v>其他</v>
      </c>
      <c r="B6819" s="1" t="str">
        <f>VLOOKUP(E6819,[1]Sheet4!A:B,2,FALSE)</f>
        <v>API</v>
      </c>
      <c r="C6819" s="1" t="str">
        <f t="shared" si="80"/>
        <v>08</v>
      </c>
      <c r="D6819" s="147">
        <v>20150818</v>
      </c>
      <c r="E6819" s="76" t="s">
        <v>37</v>
      </c>
      <c r="F6819" s="76" t="s">
        <v>41</v>
      </c>
      <c r="G6819" s="78">
        <v>15639773</v>
      </c>
      <c r="H6819" s="82">
        <v>319.57800073499999</v>
      </c>
      <c r="I6819" s="85">
        <v>2.0400000000000001E-2</v>
      </c>
      <c r="J6819" s="80">
        <v>6.7999999999999996E-3</v>
      </c>
      <c r="K6819" s="85">
        <v>3.0000000000000001E-3</v>
      </c>
      <c r="L6819" s="81">
        <v>105934</v>
      </c>
      <c r="M6819" s="80">
        <v>6.4000000000000003E-3</v>
      </c>
      <c r="N6819" s="85">
        <v>0.47270000000000001</v>
      </c>
      <c r="O6819" s="78">
        <v>676</v>
      </c>
    </row>
    <row r="6820" spans="1:15" x14ac:dyDescent="0.3">
      <c r="A6820" s="1" t="str">
        <f>VLOOKUP(F6820,Sheet2!A:C,2,FALSE)</f>
        <v>其他</v>
      </c>
      <c r="B6820" s="1" t="str">
        <f>VLOOKUP(E6820,[1]Sheet4!A:B,2,FALSE)</f>
        <v>自家直客</v>
      </c>
      <c r="C6820" s="1" t="str">
        <f t="shared" si="80"/>
        <v>08</v>
      </c>
      <c r="D6820" s="147">
        <v>20150818</v>
      </c>
      <c r="E6820" s="76" t="s">
        <v>14</v>
      </c>
      <c r="F6820" s="76" t="s">
        <v>73</v>
      </c>
      <c r="G6820" s="78">
        <v>767523</v>
      </c>
      <c r="H6820" s="82">
        <v>234.87999675200001</v>
      </c>
      <c r="I6820" s="85">
        <v>0.30599999999999999</v>
      </c>
      <c r="J6820" s="80">
        <v>9.7999999999999997E-3</v>
      </c>
      <c r="K6820" s="85">
        <v>3.1199999999999999E-2</v>
      </c>
      <c r="L6820" s="81">
        <v>7528</v>
      </c>
      <c r="M6820" s="80">
        <v>9.7999999999999997E-3</v>
      </c>
      <c r="N6820" s="85">
        <v>3.1741000000000001</v>
      </c>
      <c r="O6820" s="78">
        <v>74</v>
      </c>
    </row>
    <row r="6821" spans="1:15" x14ac:dyDescent="0.3">
      <c r="A6821" s="1" t="str">
        <f>VLOOKUP(F6821,Sheet2!A:C,2,FALSE)</f>
        <v>其他</v>
      </c>
      <c r="B6821" s="1" t="str">
        <f>VLOOKUP(E6821,[1]Sheet4!A:B,2,FALSE)</f>
        <v>API</v>
      </c>
      <c r="C6821" s="1" t="str">
        <f t="shared" si="80"/>
        <v>08</v>
      </c>
      <c r="D6821" s="147">
        <v>20150818</v>
      </c>
      <c r="E6821" s="76" t="s">
        <v>37</v>
      </c>
      <c r="F6821" s="76" t="s">
        <v>73</v>
      </c>
      <c r="G6821" s="78">
        <v>940713</v>
      </c>
      <c r="H6821" s="82">
        <v>73.860000405500003</v>
      </c>
      <c r="I6821" s="85">
        <v>7.85E-2</v>
      </c>
      <c r="J6821" s="80">
        <v>1.0200000000000001E-2</v>
      </c>
      <c r="K6821" s="85">
        <v>7.7000000000000002E-3</v>
      </c>
      <c r="L6821" s="81">
        <v>9555</v>
      </c>
      <c r="M6821" s="80">
        <v>1.5699999999999999E-2</v>
      </c>
      <c r="N6821" s="85">
        <v>0.4924</v>
      </c>
      <c r="O6821" s="78">
        <v>150</v>
      </c>
    </row>
    <row r="6822" spans="1:15" x14ac:dyDescent="0.3">
      <c r="A6822" s="1" t="str">
        <f>VLOOKUP(F6822,Sheet2!A:C,2,FALSE)</f>
        <v>结果页</v>
      </c>
      <c r="B6822" s="1" t="str">
        <f>VLOOKUP(E6822,[1]Sheet4!A:B,2,FALSE)</f>
        <v>API</v>
      </c>
      <c r="C6822" s="1" t="str">
        <f t="shared" si="80"/>
        <v>08</v>
      </c>
      <c r="D6822" s="147">
        <v>20150818</v>
      </c>
      <c r="E6822" s="76" t="s">
        <v>37</v>
      </c>
      <c r="F6822" s="76" t="s">
        <v>62</v>
      </c>
      <c r="G6822" s="78">
        <v>2879531</v>
      </c>
      <c r="H6822" s="82">
        <v>722.73699061599996</v>
      </c>
      <c r="I6822" s="85">
        <v>0.251</v>
      </c>
      <c r="J6822" s="80">
        <v>8.8000000000000005E-3</v>
      </c>
      <c r="K6822" s="85">
        <v>2.87E-2</v>
      </c>
      <c r="L6822" s="81">
        <v>25204</v>
      </c>
      <c r="M6822" s="80">
        <v>7.3599999999999999E-2</v>
      </c>
      <c r="N6822" s="85">
        <v>0.3896</v>
      </c>
      <c r="O6822" s="78">
        <v>1855</v>
      </c>
    </row>
    <row r="6823" spans="1:15" x14ac:dyDescent="0.3">
      <c r="A6823" s="1" t="str">
        <f>VLOOKUP(F6823,Sheet2!A:C,2,FALSE)</f>
        <v>结果页</v>
      </c>
      <c r="B6823" s="1" t="str">
        <f>VLOOKUP(E6823,[1]Sheet4!A:B,2,FALSE)</f>
        <v>自家直客</v>
      </c>
      <c r="C6823" s="1" t="str">
        <f t="shared" si="80"/>
        <v>08</v>
      </c>
      <c r="D6823" s="147">
        <v>20150818</v>
      </c>
      <c r="E6823" s="76" t="s">
        <v>14</v>
      </c>
      <c r="F6823" s="76" t="s">
        <v>62</v>
      </c>
      <c r="G6823" s="78">
        <v>28949358</v>
      </c>
      <c r="H6823" s="82">
        <v>24135.049980100001</v>
      </c>
      <c r="I6823" s="85">
        <v>0.8337</v>
      </c>
      <c r="J6823" s="80">
        <v>1.3599999999999999E-2</v>
      </c>
      <c r="K6823" s="85">
        <v>6.1499999999999999E-2</v>
      </c>
      <c r="L6823" s="81">
        <v>392743</v>
      </c>
      <c r="M6823" s="80">
        <v>7.6999999999999999E-2</v>
      </c>
      <c r="N6823" s="85">
        <v>0.79769999999999996</v>
      </c>
      <c r="O6823" s="78">
        <v>30255</v>
      </c>
    </row>
    <row r="6824" spans="1:15" x14ac:dyDescent="0.3">
      <c r="A6824" s="1" t="str">
        <f>VLOOKUP(F6824,Sheet2!A:C,2,FALSE)</f>
        <v>其他</v>
      </c>
      <c r="B6824" s="1" t="str">
        <f>VLOOKUP(E6824,[1]Sheet4!A:B,2,FALSE)</f>
        <v>自家直客</v>
      </c>
      <c r="C6824" s="1" t="str">
        <f t="shared" si="80"/>
        <v>08</v>
      </c>
      <c r="D6824" s="147">
        <v>20150818</v>
      </c>
      <c r="E6824" s="76" t="s">
        <v>14</v>
      </c>
      <c r="F6824" s="76" t="s">
        <v>69</v>
      </c>
      <c r="G6824" s="78">
        <v>16762304</v>
      </c>
      <c r="H6824" s="82">
        <v>6914.0500080800002</v>
      </c>
      <c r="I6824" s="85">
        <v>0.41249999999999998</v>
      </c>
      <c r="J6824" s="80">
        <v>5.5999999999999999E-3</v>
      </c>
      <c r="K6824" s="85">
        <v>7.3800000000000004E-2</v>
      </c>
      <c r="L6824" s="81">
        <v>93747</v>
      </c>
      <c r="M6824" s="80">
        <v>6.3E-2</v>
      </c>
      <c r="N6824" s="85">
        <v>1.1709000000000001</v>
      </c>
      <c r="O6824" s="78">
        <v>5905</v>
      </c>
    </row>
    <row r="6825" spans="1:15" x14ac:dyDescent="0.3">
      <c r="A6825" s="1" t="str">
        <f>VLOOKUP(F6825,Sheet2!A:C,2,FALSE)</f>
        <v>其他</v>
      </c>
      <c r="B6825" s="1" t="str">
        <f>VLOOKUP(E6825,[1]Sheet4!A:B,2,FALSE)</f>
        <v>API</v>
      </c>
      <c r="C6825" s="1" t="str">
        <f t="shared" si="80"/>
        <v>08</v>
      </c>
      <c r="D6825" s="147">
        <v>20150818</v>
      </c>
      <c r="E6825" s="76" t="s">
        <v>37</v>
      </c>
      <c r="F6825" s="76" t="s">
        <v>69</v>
      </c>
      <c r="G6825" s="78">
        <v>25566426</v>
      </c>
      <c r="H6825" s="82">
        <v>5799.1334909300003</v>
      </c>
      <c r="I6825" s="85">
        <v>0.2268</v>
      </c>
      <c r="J6825" s="80">
        <v>5.1000000000000004E-3</v>
      </c>
      <c r="K6825" s="85">
        <v>4.4699999999999997E-2</v>
      </c>
      <c r="L6825" s="81">
        <v>129743</v>
      </c>
      <c r="M6825" s="80">
        <v>4.82E-2</v>
      </c>
      <c r="N6825" s="85">
        <v>0.92700000000000005</v>
      </c>
      <c r="O6825" s="78">
        <v>6256</v>
      </c>
    </row>
    <row r="6826" spans="1:15" x14ac:dyDescent="0.3">
      <c r="A6826" s="1" t="str">
        <f>VLOOKUP(F6826,Sheet2!A:C,2,FALSE)</f>
        <v>天气</v>
      </c>
      <c r="B6826" s="1" t="str">
        <f>VLOOKUP(E6826,[1]Sheet4!A:B,2,FALSE)</f>
        <v>自家直客</v>
      </c>
      <c r="C6826" s="1" t="str">
        <f t="shared" si="80"/>
        <v>08</v>
      </c>
      <c r="D6826" s="147">
        <v>20150818</v>
      </c>
      <c r="E6826" s="76" t="s">
        <v>14</v>
      </c>
      <c r="F6826" s="76" t="s">
        <v>111</v>
      </c>
      <c r="G6826" s="78">
        <v>5341</v>
      </c>
      <c r="H6826" s="82">
        <v>24.7399999332</v>
      </c>
      <c r="I6826" s="85">
        <v>4.6321000000000003</v>
      </c>
      <c r="J6826" s="80">
        <v>5.8400000000000001E-2</v>
      </c>
      <c r="K6826" s="85">
        <v>7.9299999999999995E-2</v>
      </c>
      <c r="L6826" s="81">
        <v>312</v>
      </c>
      <c r="M6826" s="80">
        <v>5.45E-2</v>
      </c>
      <c r="N6826" s="85">
        <v>1.4553</v>
      </c>
      <c r="O6826" s="78">
        <v>17</v>
      </c>
    </row>
    <row r="6827" spans="1:15" x14ac:dyDescent="0.3">
      <c r="A6827" s="1" t="str">
        <f>VLOOKUP(F6827,Sheet2!A:C,2,FALSE)</f>
        <v>其他</v>
      </c>
      <c r="B6827" s="1" t="str">
        <f>VLOOKUP(E6827,[1]Sheet4!A:B,2,FALSE)</f>
        <v>自家直客</v>
      </c>
      <c r="C6827" s="1" t="str">
        <f t="shared" si="80"/>
        <v>08</v>
      </c>
      <c r="D6827" s="147">
        <v>20150818</v>
      </c>
      <c r="E6827" s="76" t="s">
        <v>14</v>
      </c>
      <c r="F6827" s="76" t="s">
        <v>68</v>
      </c>
      <c r="G6827" s="78">
        <v>6341219</v>
      </c>
      <c r="H6827" s="82">
        <v>4919.9256832199999</v>
      </c>
      <c r="I6827" s="85">
        <v>0.77590000000000003</v>
      </c>
      <c r="J6827" s="80">
        <v>1.3100000000000001E-2</v>
      </c>
      <c r="K6827" s="85">
        <v>5.91E-2</v>
      </c>
      <c r="L6827" s="81">
        <v>83287</v>
      </c>
      <c r="M6827" s="80">
        <v>5.6599999999999998E-2</v>
      </c>
      <c r="N6827" s="85">
        <v>1.0443</v>
      </c>
      <c r="O6827" s="78">
        <v>4711</v>
      </c>
    </row>
    <row r="6828" spans="1:15" x14ac:dyDescent="0.3">
      <c r="A6828" s="1" t="str">
        <f>VLOOKUP(F6828,Sheet2!A:C,2,FALSE)</f>
        <v>其他</v>
      </c>
      <c r="B6828" s="1" t="str">
        <f>VLOOKUP(E6828,[1]Sheet4!A:B,2,FALSE)</f>
        <v>API</v>
      </c>
      <c r="C6828" s="1" t="str">
        <f t="shared" si="80"/>
        <v>08</v>
      </c>
      <c r="D6828" s="147">
        <v>20150818</v>
      </c>
      <c r="E6828" s="76" t="s">
        <v>37</v>
      </c>
      <c r="F6828" s="76" t="s">
        <v>68</v>
      </c>
      <c r="G6828" s="78">
        <v>4147994</v>
      </c>
      <c r="H6828" s="82">
        <v>1368.3462535900001</v>
      </c>
      <c r="I6828" s="85">
        <v>0.32990000000000003</v>
      </c>
      <c r="J6828" s="80">
        <v>9.1999999999999998E-3</v>
      </c>
      <c r="K6828" s="85">
        <v>3.5900000000000001E-2</v>
      </c>
      <c r="L6828" s="81">
        <v>38081</v>
      </c>
      <c r="M6828" s="80">
        <v>6.3200000000000006E-2</v>
      </c>
      <c r="N6828" s="85">
        <v>0.56830000000000003</v>
      </c>
      <c r="O6828" s="78">
        <v>2408</v>
      </c>
    </row>
    <row r="6829" spans="1:15" x14ac:dyDescent="0.3">
      <c r="A6829" s="1" t="str">
        <f>VLOOKUP(F6829,Sheet2!A:C,2,FALSE)</f>
        <v>充电屏保</v>
      </c>
      <c r="B6829" s="1" t="str">
        <f>VLOOKUP(E6829,[1]Sheet4!A:B,2,FALSE)</f>
        <v>自家直客</v>
      </c>
      <c r="C6829" s="1" t="str">
        <f t="shared" si="80"/>
        <v>08</v>
      </c>
      <c r="D6829" s="147">
        <v>20150818</v>
      </c>
      <c r="E6829" s="76" t="s">
        <v>14</v>
      </c>
      <c r="F6829" s="76" t="s">
        <v>67</v>
      </c>
      <c r="G6829" s="78">
        <v>260677023</v>
      </c>
      <c r="H6829" s="82">
        <v>23470.341182600001</v>
      </c>
      <c r="I6829" s="85">
        <v>0.09</v>
      </c>
      <c r="J6829" s="80">
        <v>7.1000000000000004E-3</v>
      </c>
      <c r="K6829" s="85">
        <v>1.2800000000000001E-2</v>
      </c>
      <c r="L6829" s="81">
        <v>1837830</v>
      </c>
      <c r="M6829" s="80">
        <v>8.3999999999999995E-3</v>
      </c>
      <c r="N6829" s="85">
        <v>1.5130999999999999</v>
      </c>
      <c r="O6829" s="78">
        <v>15511</v>
      </c>
    </row>
    <row r="6830" spans="1:15" x14ac:dyDescent="0.3">
      <c r="A6830" s="1" t="str">
        <f>VLOOKUP(F6830,Sheet2!A:C,2,FALSE)</f>
        <v>充电屏保</v>
      </c>
      <c r="B6830" s="1" t="str">
        <f>VLOOKUP(E6830,[1]Sheet4!A:B,2,FALSE)</f>
        <v>API</v>
      </c>
      <c r="C6830" s="1" t="str">
        <f t="shared" si="80"/>
        <v>08</v>
      </c>
      <c r="D6830" s="147">
        <v>20150818</v>
      </c>
      <c r="E6830" s="76" t="s">
        <v>37</v>
      </c>
      <c r="F6830" s="76" t="s">
        <v>67</v>
      </c>
      <c r="G6830" s="78">
        <v>123</v>
      </c>
      <c r="H6830" s="82">
        <v>0</v>
      </c>
      <c r="I6830" s="85">
        <v>0</v>
      </c>
      <c r="J6830" s="80">
        <v>8.0999999999999996E-3</v>
      </c>
      <c r="K6830" s="85">
        <v>0</v>
      </c>
      <c r="L6830" s="81">
        <v>1</v>
      </c>
      <c r="M6830" s="80">
        <v>0</v>
      </c>
      <c r="N6830" s="85" t="s">
        <v>141</v>
      </c>
      <c r="O6830" s="78">
        <v>0</v>
      </c>
    </row>
    <row r="6831" spans="1:15" x14ac:dyDescent="0.3">
      <c r="A6831" s="1" t="str">
        <f>VLOOKUP(F6831,Sheet2!A:C,2,FALSE)</f>
        <v>其他</v>
      </c>
      <c r="B6831" s="1" t="str">
        <f>VLOOKUP(E6831,[1]Sheet4!A:B,2,FALSE)</f>
        <v>自家直客</v>
      </c>
      <c r="C6831" s="1" t="str">
        <f t="shared" si="80"/>
        <v>08</v>
      </c>
      <c r="D6831" s="147">
        <v>20150818</v>
      </c>
      <c r="E6831" s="76" t="s">
        <v>14</v>
      </c>
      <c r="F6831" s="76" t="s">
        <v>76</v>
      </c>
      <c r="G6831" s="78">
        <v>6119207</v>
      </c>
      <c r="H6831" s="82">
        <v>3901.90000018</v>
      </c>
      <c r="I6831" s="85">
        <v>0.63759999999999994</v>
      </c>
      <c r="J6831" s="80">
        <v>1.17E-2</v>
      </c>
      <c r="K6831" s="85">
        <v>5.4600000000000003E-2</v>
      </c>
      <c r="L6831" s="81">
        <v>71450</v>
      </c>
      <c r="M6831" s="80">
        <v>0.1173</v>
      </c>
      <c r="N6831" s="85">
        <v>0.46550000000000002</v>
      </c>
      <c r="O6831" s="78">
        <v>8382</v>
      </c>
    </row>
    <row r="6832" spans="1:15" x14ac:dyDescent="0.3">
      <c r="A6832" s="1" t="str">
        <f>VLOOKUP(F6832,Sheet2!A:C,2,FALSE)</f>
        <v>其他</v>
      </c>
      <c r="B6832" s="1" t="str">
        <f>VLOOKUP(E6832,[1]Sheet4!A:B,2,FALSE)</f>
        <v>API</v>
      </c>
      <c r="C6832" s="1" t="str">
        <f t="shared" si="80"/>
        <v>08</v>
      </c>
      <c r="D6832" s="147">
        <v>20150818</v>
      </c>
      <c r="E6832" s="76" t="s">
        <v>37</v>
      </c>
      <c r="F6832" s="76" t="s">
        <v>76</v>
      </c>
      <c r="G6832" s="78">
        <v>3639425</v>
      </c>
      <c r="H6832" s="82">
        <v>1119.1254756599999</v>
      </c>
      <c r="I6832" s="85">
        <v>0.3075</v>
      </c>
      <c r="J6832" s="80">
        <v>7.0000000000000001E-3</v>
      </c>
      <c r="K6832" s="85">
        <v>4.3999999999999997E-2</v>
      </c>
      <c r="L6832" s="81">
        <v>25449</v>
      </c>
      <c r="M6832" s="80">
        <v>8.4599999999999995E-2</v>
      </c>
      <c r="N6832" s="85">
        <v>0.51959999999999995</v>
      </c>
      <c r="O6832" s="78">
        <v>2154</v>
      </c>
    </row>
    <row r="6833" spans="1:15" x14ac:dyDescent="0.3">
      <c r="A6833" s="1" t="str">
        <f>VLOOKUP(F6833,Sheet2!A:C,2,FALSE)</f>
        <v>其他</v>
      </c>
      <c r="B6833" s="1" t="str">
        <f>VLOOKUP(E6833,[1]Sheet4!A:B,2,FALSE)</f>
        <v>自家直客</v>
      </c>
      <c r="C6833" s="1" t="str">
        <f t="shared" si="80"/>
        <v>08</v>
      </c>
      <c r="D6833" s="147">
        <v>20150818</v>
      </c>
      <c r="E6833" s="76" t="s">
        <v>14</v>
      </c>
      <c r="F6833" s="76" t="s">
        <v>142</v>
      </c>
      <c r="G6833" s="78">
        <v>2020965</v>
      </c>
      <c r="H6833" s="82">
        <v>487.18999884300001</v>
      </c>
      <c r="I6833" s="85">
        <v>0.24110000000000001</v>
      </c>
      <c r="J6833" s="80">
        <v>5.8999999999999999E-3</v>
      </c>
      <c r="K6833" s="85">
        <v>4.1099999999999998E-2</v>
      </c>
      <c r="L6833" s="81">
        <v>11859</v>
      </c>
      <c r="M6833" s="80">
        <v>3.3500000000000002E-2</v>
      </c>
      <c r="N6833" s="85">
        <v>1.2272000000000001</v>
      </c>
      <c r="O6833" s="78">
        <v>397</v>
      </c>
    </row>
    <row r="6834" spans="1:15" x14ac:dyDescent="0.3">
      <c r="A6834" s="1" t="str">
        <f>VLOOKUP(F6834,Sheet2!A:C,2,FALSE)</f>
        <v>其他</v>
      </c>
      <c r="B6834" s="1" t="str">
        <f>VLOOKUP(E6834,[1]Sheet4!A:B,2,FALSE)</f>
        <v>API</v>
      </c>
      <c r="C6834" s="1" t="str">
        <f t="shared" si="80"/>
        <v>08</v>
      </c>
      <c r="D6834" s="147">
        <v>20150818</v>
      </c>
      <c r="E6834" s="76" t="s">
        <v>37</v>
      </c>
      <c r="F6834" s="76" t="s">
        <v>142</v>
      </c>
      <c r="G6834" s="78">
        <v>1786831</v>
      </c>
      <c r="H6834" s="82">
        <v>215.78460299100001</v>
      </c>
      <c r="I6834" s="85">
        <v>0.1208</v>
      </c>
      <c r="J6834" s="80">
        <v>5.1999999999999998E-3</v>
      </c>
      <c r="K6834" s="85">
        <v>2.3199999999999998E-2</v>
      </c>
      <c r="L6834" s="81">
        <v>9290</v>
      </c>
      <c r="M6834" s="80">
        <v>2.07E-2</v>
      </c>
      <c r="N6834" s="85">
        <v>1.1238999999999999</v>
      </c>
      <c r="O6834" s="78">
        <v>192</v>
      </c>
    </row>
    <row r="6835" spans="1:15" x14ac:dyDescent="0.3">
      <c r="A6835" s="1" t="str">
        <f>VLOOKUP(F6835,Sheet2!A:C,2,FALSE)</f>
        <v>结果页</v>
      </c>
      <c r="B6835" s="1" t="str">
        <f>VLOOKUP(E6835,[1]Sheet4!A:B,2,FALSE)</f>
        <v>自家直客</v>
      </c>
      <c r="C6835" s="1" t="str">
        <f t="shared" si="80"/>
        <v>08</v>
      </c>
      <c r="D6835" s="147">
        <v>20150818</v>
      </c>
      <c r="E6835" s="76" t="s">
        <v>14</v>
      </c>
      <c r="F6835" s="76" t="s">
        <v>63</v>
      </c>
      <c r="G6835" s="78">
        <v>7619480</v>
      </c>
      <c r="H6835" s="82">
        <v>8970.3099645000002</v>
      </c>
      <c r="I6835" s="85">
        <v>1.1773</v>
      </c>
      <c r="J6835" s="80">
        <v>2.24E-2</v>
      </c>
      <c r="K6835" s="85">
        <v>5.2499999999999998E-2</v>
      </c>
      <c r="L6835" s="81">
        <v>170877</v>
      </c>
      <c r="M6835" s="80">
        <v>0.10340000000000001</v>
      </c>
      <c r="N6835" s="85">
        <v>0.50780000000000003</v>
      </c>
      <c r="O6835" s="78">
        <v>17664</v>
      </c>
    </row>
    <row r="6836" spans="1:15" x14ac:dyDescent="0.3">
      <c r="A6836" s="1" t="str">
        <f>VLOOKUP(F6836,Sheet2!A:C,2,FALSE)</f>
        <v>结果页</v>
      </c>
      <c r="B6836" s="1" t="str">
        <f>VLOOKUP(E6836,[1]Sheet4!A:B,2,FALSE)</f>
        <v>API</v>
      </c>
      <c r="C6836" s="1" t="str">
        <f t="shared" si="80"/>
        <v>08</v>
      </c>
      <c r="D6836" s="147">
        <v>20150818</v>
      </c>
      <c r="E6836" s="76" t="s">
        <v>37</v>
      </c>
      <c r="F6836" s="76" t="s">
        <v>63</v>
      </c>
      <c r="G6836" s="78">
        <v>1773867</v>
      </c>
      <c r="H6836" s="82">
        <v>1340.8449775300001</v>
      </c>
      <c r="I6836" s="85">
        <v>0.75590000000000002</v>
      </c>
      <c r="J6836" s="80">
        <v>1.9900000000000001E-2</v>
      </c>
      <c r="K6836" s="85">
        <v>3.7999999999999999E-2</v>
      </c>
      <c r="L6836" s="81">
        <v>35276</v>
      </c>
      <c r="M6836" s="80">
        <v>9.8599999999999993E-2</v>
      </c>
      <c r="N6836" s="85">
        <v>0.38540000000000002</v>
      </c>
      <c r="O6836" s="78">
        <v>3479</v>
      </c>
    </row>
    <row r="6837" spans="1:15" x14ac:dyDescent="0.3">
      <c r="A6837" s="1" t="str">
        <f>VLOOKUP(F6837,Sheet2!A:C,2,FALSE)</f>
        <v>天气</v>
      </c>
      <c r="B6837" s="1" t="str">
        <f>VLOOKUP(E6837,[1]Sheet4!A:B,2,FALSE)</f>
        <v>自家直客</v>
      </c>
      <c r="C6837" s="1" t="str">
        <f t="shared" si="80"/>
        <v>08</v>
      </c>
      <c r="D6837" s="147">
        <v>20150818</v>
      </c>
      <c r="E6837" s="76" t="s">
        <v>14</v>
      </c>
      <c r="F6837" s="76" t="s">
        <v>109</v>
      </c>
      <c r="G6837" s="78">
        <v>35589</v>
      </c>
      <c r="H6837" s="82">
        <v>113.680000208</v>
      </c>
      <c r="I6837" s="85">
        <v>3.1941999999999999</v>
      </c>
      <c r="J6837" s="80">
        <v>5.3600000000000002E-2</v>
      </c>
      <c r="K6837" s="85">
        <v>5.96E-2</v>
      </c>
      <c r="L6837" s="81">
        <v>1908</v>
      </c>
      <c r="M6837" s="80">
        <v>1.83E-2</v>
      </c>
      <c r="N6837" s="85">
        <v>3.2480000000000002</v>
      </c>
      <c r="O6837" s="78">
        <v>35</v>
      </c>
    </row>
    <row r="6838" spans="1:15" x14ac:dyDescent="0.3">
      <c r="A6838" s="1" t="str">
        <f>VLOOKUP(F6838,Sheet2!A:C,2,FALSE)</f>
        <v>充电屏保</v>
      </c>
      <c r="B6838" s="1" t="str">
        <f>VLOOKUP(E6838,[1]Sheet4!A:B,2,FALSE)</f>
        <v>自家直客</v>
      </c>
      <c r="C6838" s="1" t="str">
        <f t="shared" si="80"/>
        <v>08</v>
      </c>
      <c r="D6838" s="147">
        <v>20150818</v>
      </c>
      <c r="E6838" s="76" t="s">
        <v>14</v>
      </c>
      <c r="F6838" s="76" t="s">
        <v>72</v>
      </c>
      <c r="G6838" s="78">
        <v>11549125</v>
      </c>
      <c r="H6838" s="82">
        <v>2381.67495783</v>
      </c>
      <c r="I6838" s="85">
        <v>0.20619999999999999</v>
      </c>
      <c r="J6838" s="80">
        <v>1.9400000000000001E-2</v>
      </c>
      <c r="K6838" s="85">
        <v>1.06E-2</v>
      </c>
      <c r="L6838" s="81">
        <v>224402</v>
      </c>
      <c r="M6838" s="80">
        <v>1.49E-2</v>
      </c>
      <c r="N6838" s="85">
        <v>0.71089999999999998</v>
      </c>
      <c r="O6838" s="78">
        <v>3350</v>
      </c>
    </row>
    <row r="6839" spans="1:15" x14ac:dyDescent="0.3">
      <c r="A6839" s="1" t="str">
        <f>VLOOKUP(F6839,Sheet2!A:C,2,FALSE)</f>
        <v>充电屏保</v>
      </c>
      <c r="B6839" s="1" t="str">
        <f>VLOOKUP(E6839,[1]Sheet4!A:B,2,FALSE)</f>
        <v>API</v>
      </c>
      <c r="C6839" s="1" t="str">
        <f t="shared" si="80"/>
        <v>08</v>
      </c>
      <c r="D6839" s="147">
        <v>20150818</v>
      </c>
      <c r="E6839" s="76" t="s">
        <v>37</v>
      </c>
      <c r="F6839" s="76" t="s">
        <v>72</v>
      </c>
      <c r="G6839" s="78">
        <v>1</v>
      </c>
      <c r="H6839" s="82">
        <v>0</v>
      </c>
      <c r="I6839" s="85">
        <v>0</v>
      </c>
      <c r="J6839" s="80">
        <v>0</v>
      </c>
      <c r="K6839" s="85" t="s">
        <v>143</v>
      </c>
      <c r="L6839" s="81">
        <v>0</v>
      </c>
      <c r="M6839" s="80" t="s">
        <v>143</v>
      </c>
      <c r="N6839" s="85" t="s">
        <v>141</v>
      </c>
      <c r="O6839" s="78">
        <v>0</v>
      </c>
    </row>
    <row r="6840" spans="1:15" x14ac:dyDescent="0.3">
      <c r="A6840" s="1" t="str">
        <f>VLOOKUP(F6840,Sheet2!A:C,2,FALSE)</f>
        <v>其他</v>
      </c>
      <c r="B6840" s="1" t="str">
        <f>VLOOKUP(E6840,[1]Sheet4!A:B,2,FALSE)</f>
        <v>自家直客</v>
      </c>
      <c r="C6840" s="1" t="str">
        <f t="shared" si="80"/>
        <v>08</v>
      </c>
      <c r="D6840" s="147">
        <v>20150818</v>
      </c>
      <c r="E6840" s="76" t="s">
        <v>14</v>
      </c>
      <c r="F6840" s="76" t="s">
        <v>75</v>
      </c>
      <c r="G6840" s="78">
        <v>10731640</v>
      </c>
      <c r="H6840" s="82">
        <v>2690.03999595</v>
      </c>
      <c r="I6840" s="85">
        <v>0.25069999999999998</v>
      </c>
      <c r="J6840" s="80">
        <v>6.3E-3</v>
      </c>
      <c r="K6840" s="85">
        <v>3.9800000000000002E-2</v>
      </c>
      <c r="L6840" s="81">
        <v>67599</v>
      </c>
      <c r="M6840" s="80">
        <v>5.0799999999999998E-2</v>
      </c>
      <c r="N6840" s="85">
        <v>0.78339999999999999</v>
      </c>
      <c r="O6840" s="78">
        <v>3434</v>
      </c>
    </row>
    <row r="6841" spans="1:15" x14ac:dyDescent="0.3">
      <c r="A6841" s="1" t="str">
        <f>VLOOKUP(F6841,Sheet2!A:C,2,FALSE)</f>
        <v>其他</v>
      </c>
      <c r="B6841" s="1" t="str">
        <f>VLOOKUP(E6841,[1]Sheet4!A:B,2,FALSE)</f>
        <v>API</v>
      </c>
      <c r="C6841" s="1" t="str">
        <f t="shared" si="80"/>
        <v>08</v>
      </c>
      <c r="D6841" s="147">
        <v>20150818</v>
      </c>
      <c r="E6841" s="76" t="s">
        <v>37</v>
      </c>
      <c r="F6841" s="76" t="s">
        <v>75</v>
      </c>
      <c r="G6841" s="78">
        <v>25306647</v>
      </c>
      <c r="H6841" s="82">
        <v>3183.9594960600002</v>
      </c>
      <c r="I6841" s="85">
        <v>0.1258</v>
      </c>
      <c r="J6841" s="80">
        <v>5.1000000000000004E-3</v>
      </c>
      <c r="K6841" s="85">
        <v>2.4899999999999999E-2</v>
      </c>
      <c r="L6841" s="81">
        <v>128013</v>
      </c>
      <c r="M6841" s="80">
        <v>2.8500000000000001E-2</v>
      </c>
      <c r="N6841" s="85">
        <v>0.87139999999999995</v>
      </c>
      <c r="O6841" s="78">
        <v>3654</v>
      </c>
    </row>
    <row r="6842" spans="1:15" x14ac:dyDescent="0.3">
      <c r="A6842" s="1" t="str">
        <f>VLOOKUP(F6842,Sheet2!A:C,2,FALSE)</f>
        <v>其他</v>
      </c>
      <c r="B6842" s="1" t="str">
        <f>VLOOKUP(E6842,[1]Sheet4!A:B,2,FALSE)</f>
        <v>自家直客</v>
      </c>
      <c r="C6842" s="1" t="str">
        <f t="shared" si="80"/>
        <v>08</v>
      </c>
      <c r="D6842" s="147">
        <v>20150818</v>
      </c>
      <c r="E6842" s="76" t="s">
        <v>14</v>
      </c>
      <c r="F6842" s="76" t="s">
        <v>55</v>
      </c>
      <c r="G6842" s="78">
        <v>7961365</v>
      </c>
      <c r="H6842" s="82">
        <v>5103.5105511700003</v>
      </c>
      <c r="I6842" s="85">
        <v>0.64100000000000001</v>
      </c>
      <c r="J6842" s="80">
        <v>1.5299999999999999E-2</v>
      </c>
      <c r="K6842" s="85">
        <v>4.1799999999999997E-2</v>
      </c>
      <c r="L6842" s="81">
        <v>122194</v>
      </c>
      <c r="M6842" s="80">
        <v>2.53E-2</v>
      </c>
      <c r="N6842" s="85">
        <v>1.6537999999999999</v>
      </c>
      <c r="O6842" s="78">
        <v>3086</v>
      </c>
    </row>
    <row r="6843" spans="1:15" x14ac:dyDescent="0.3">
      <c r="A6843" s="1" t="str">
        <f>VLOOKUP(F6843,Sheet2!A:C,2,FALSE)</f>
        <v>其他</v>
      </c>
      <c r="B6843" s="1" t="str">
        <f>VLOOKUP(E6843,[1]Sheet4!A:B,2,FALSE)</f>
        <v>API</v>
      </c>
      <c r="C6843" s="1" t="str">
        <f t="shared" si="80"/>
        <v>08</v>
      </c>
      <c r="D6843" s="147">
        <v>20150818</v>
      </c>
      <c r="E6843" s="76" t="s">
        <v>37</v>
      </c>
      <c r="F6843" s="76" t="s">
        <v>55</v>
      </c>
      <c r="G6843" s="78">
        <v>3420399</v>
      </c>
      <c r="H6843" s="82">
        <v>522.15621149499998</v>
      </c>
      <c r="I6843" s="85">
        <v>0.1527</v>
      </c>
      <c r="J6843" s="80">
        <v>1.23E-2</v>
      </c>
      <c r="K6843" s="85">
        <v>1.2500000000000001E-2</v>
      </c>
      <c r="L6843" s="81">
        <v>41934</v>
      </c>
      <c r="M6843" s="80">
        <v>2.0799999999999999E-2</v>
      </c>
      <c r="N6843" s="85">
        <v>0.59950000000000003</v>
      </c>
      <c r="O6843" s="78">
        <v>871</v>
      </c>
    </row>
    <row r="6844" spans="1:15" x14ac:dyDescent="0.3">
      <c r="A6844" s="1" t="str">
        <f>VLOOKUP(F6844,Sheet2!A:C,2,FALSE)</f>
        <v>结果页</v>
      </c>
      <c r="B6844" s="1" t="str">
        <f>VLOOKUP(E6844,[1]Sheet4!A:B,2,FALSE)</f>
        <v>自家直客</v>
      </c>
      <c r="C6844" s="1" t="str">
        <f t="shared" si="80"/>
        <v>08</v>
      </c>
      <c r="D6844" s="147">
        <v>20150818</v>
      </c>
      <c r="E6844" s="76" t="s">
        <v>14</v>
      </c>
      <c r="F6844" s="76" t="s">
        <v>61</v>
      </c>
      <c r="G6844" s="78">
        <v>5345223</v>
      </c>
      <c r="H6844" s="82">
        <v>11787.108923600001</v>
      </c>
      <c r="I6844" s="85">
        <v>2.2052</v>
      </c>
      <c r="J6844" s="80">
        <v>3.3399999999999999E-2</v>
      </c>
      <c r="K6844" s="85">
        <v>6.6000000000000003E-2</v>
      </c>
      <c r="L6844" s="81">
        <v>178474</v>
      </c>
      <c r="M6844" s="80">
        <v>5.8000000000000003E-2</v>
      </c>
      <c r="N6844" s="85">
        <v>1.1391</v>
      </c>
      <c r="O6844" s="78">
        <v>10348</v>
      </c>
    </row>
    <row r="6845" spans="1:15" x14ac:dyDescent="0.3">
      <c r="A6845" s="1" t="str">
        <f>VLOOKUP(F6845,Sheet2!A:C,2,FALSE)</f>
        <v>结果页</v>
      </c>
      <c r="B6845" s="1" t="str">
        <f>VLOOKUP(E6845,[1]Sheet4!A:B,2,FALSE)</f>
        <v>API</v>
      </c>
      <c r="C6845" s="1" t="str">
        <f t="shared" si="80"/>
        <v>08</v>
      </c>
      <c r="D6845" s="147">
        <v>20150818</v>
      </c>
      <c r="E6845" s="76" t="s">
        <v>37</v>
      </c>
      <c r="F6845" s="76" t="s">
        <v>61</v>
      </c>
      <c r="G6845" s="78">
        <v>749343</v>
      </c>
      <c r="H6845" s="82">
        <v>547.49499172499998</v>
      </c>
      <c r="I6845" s="85">
        <v>0.73060000000000003</v>
      </c>
      <c r="J6845" s="80">
        <v>3.6400000000000002E-2</v>
      </c>
      <c r="K6845" s="85">
        <v>2.01E-2</v>
      </c>
      <c r="L6845" s="81">
        <v>27264</v>
      </c>
      <c r="M6845" s="80">
        <v>5.9200000000000003E-2</v>
      </c>
      <c r="N6845" s="85">
        <v>0.33939999999999998</v>
      </c>
      <c r="O6845" s="78">
        <v>1613</v>
      </c>
    </row>
    <row r="6846" spans="1:15" x14ac:dyDescent="0.3">
      <c r="A6846" s="1" t="str">
        <f>VLOOKUP(F6846,Sheet2!A:C,2,FALSE)</f>
        <v>充电屏保</v>
      </c>
      <c r="B6846" s="1" t="str">
        <f>VLOOKUP(E6846,[1]Sheet4!A:B,2,FALSE)</f>
        <v>自家直客</v>
      </c>
      <c r="C6846" s="1" t="str">
        <f t="shared" si="80"/>
        <v>08</v>
      </c>
      <c r="D6846" s="147">
        <v>20150818</v>
      </c>
      <c r="E6846" s="76" t="s">
        <v>14</v>
      </c>
      <c r="F6846" s="76" t="s">
        <v>65</v>
      </c>
      <c r="G6846" s="78">
        <v>15102964</v>
      </c>
      <c r="H6846" s="82">
        <v>2960.1513296100002</v>
      </c>
      <c r="I6846" s="85">
        <v>0.19600000000000001</v>
      </c>
      <c r="J6846" s="80">
        <v>1.17E-2</v>
      </c>
      <c r="K6846" s="85">
        <v>1.6799999999999999E-2</v>
      </c>
      <c r="L6846" s="81">
        <v>176041</v>
      </c>
      <c r="M6846" s="80">
        <v>1.3299999999999999E-2</v>
      </c>
      <c r="N6846" s="85">
        <v>1.2612000000000001</v>
      </c>
      <c r="O6846" s="78">
        <v>2347</v>
      </c>
    </row>
    <row r="6847" spans="1:15" x14ac:dyDescent="0.3">
      <c r="A6847" s="1" t="str">
        <f>VLOOKUP(F6847,Sheet2!A:C,2,FALSE)</f>
        <v>充电屏保</v>
      </c>
      <c r="B6847" s="1" t="str">
        <f>VLOOKUP(E6847,[1]Sheet4!A:B,2,FALSE)</f>
        <v>API</v>
      </c>
      <c r="C6847" s="1" t="str">
        <f t="shared" si="80"/>
        <v>08</v>
      </c>
      <c r="D6847" s="147">
        <v>20150818</v>
      </c>
      <c r="E6847" s="76" t="s">
        <v>37</v>
      </c>
      <c r="F6847" s="76" t="s">
        <v>65</v>
      </c>
      <c r="G6847" s="78">
        <v>414</v>
      </c>
      <c r="H6847" s="82">
        <v>0</v>
      </c>
      <c r="I6847" s="85">
        <v>0</v>
      </c>
      <c r="J6847" s="80">
        <v>1.21E-2</v>
      </c>
      <c r="K6847" s="85">
        <v>0</v>
      </c>
      <c r="L6847" s="81">
        <v>5</v>
      </c>
      <c r="M6847" s="80">
        <v>0</v>
      </c>
      <c r="N6847" s="85" t="s">
        <v>141</v>
      </c>
      <c r="O6847" s="78">
        <v>0</v>
      </c>
    </row>
    <row r="6848" spans="1:15" x14ac:dyDescent="0.3">
      <c r="A6848" s="1" t="str">
        <f>VLOOKUP(F6848,Sheet2!A:C,2,FALSE)</f>
        <v>结果页</v>
      </c>
      <c r="B6848" s="1" t="str">
        <f>VLOOKUP(E6848,[1]Sheet4!A:B,2,FALSE)</f>
        <v>API</v>
      </c>
      <c r="C6848" s="1" t="str">
        <f t="shared" si="80"/>
        <v>08</v>
      </c>
      <c r="D6848" s="147">
        <v>20150818</v>
      </c>
      <c r="E6848" s="76" t="s">
        <v>93</v>
      </c>
      <c r="F6848" s="76" t="s">
        <v>62</v>
      </c>
      <c r="G6848" s="78">
        <v>226996</v>
      </c>
      <c r="H6848" s="82">
        <v>183.9</v>
      </c>
      <c r="I6848" s="85">
        <v>0.81010000000000004</v>
      </c>
      <c r="J6848" s="80">
        <v>0.01</v>
      </c>
      <c r="K6848" s="85">
        <v>8.1299999999999997E-2</v>
      </c>
      <c r="L6848" s="81">
        <v>2263</v>
      </c>
    </row>
    <row r="6849" spans="1:12" x14ac:dyDescent="0.3">
      <c r="A6849" s="1" t="str">
        <f>VLOOKUP(F6849,Sheet2!A:C,2,FALSE)</f>
        <v>结果页</v>
      </c>
      <c r="B6849" s="1" t="str">
        <f>VLOOKUP(E6849,[1]Sheet4!A:B,2,FALSE)</f>
        <v>API</v>
      </c>
      <c r="C6849" s="1" t="str">
        <f t="shared" si="80"/>
        <v>08</v>
      </c>
      <c r="D6849" s="147">
        <v>20150818</v>
      </c>
      <c r="E6849" s="76" t="s">
        <v>93</v>
      </c>
      <c r="F6849" s="76" t="s">
        <v>63</v>
      </c>
      <c r="G6849" s="78">
        <v>64748</v>
      </c>
      <c r="H6849" s="82">
        <v>201.82</v>
      </c>
      <c r="I6849" s="85">
        <v>3.117</v>
      </c>
      <c r="J6849" s="80">
        <v>3.1600000000000003E-2</v>
      </c>
      <c r="K6849" s="85">
        <v>9.8599999999999993E-2</v>
      </c>
      <c r="L6849" s="81">
        <v>2047</v>
      </c>
    </row>
    <row r="6850" spans="1:12" x14ac:dyDescent="0.3">
      <c r="A6850" s="1" t="str">
        <f>VLOOKUP(F6850,Sheet2!A:C,2,FALSE)</f>
        <v>结果页</v>
      </c>
      <c r="B6850" s="1" t="str">
        <f>VLOOKUP(E6850,[1]Sheet4!A:B,2,FALSE)</f>
        <v>API</v>
      </c>
      <c r="C6850" s="1" t="str">
        <f t="shared" si="80"/>
        <v>08</v>
      </c>
      <c r="D6850" s="147">
        <v>20150818</v>
      </c>
      <c r="E6850" s="76" t="s">
        <v>93</v>
      </c>
      <c r="F6850" s="76" t="s">
        <v>61</v>
      </c>
      <c r="G6850" s="78">
        <v>35670</v>
      </c>
      <c r="H6850" s="82">
        <v>51.16</v>
      </c>
      <c r="I6850" s="85">
        <v>1.4342999999999999</v>
      </c>
      <c r="J6850" s="80">
        <v>1.8800000000000001E-2</v>
      </c>
      <c r="K6850" s="85">
        <v>7.6100000000000001E-2</v>
      </c>
      <c r="L6850" s="81">
        <v>672</v>
      </c>
    </row>
    <row r="6851" spans="1:12" x14ac:dyDescent="0.3">
      <c r="A6851" s="1" t="str">
        <f>VLOOKUP(F6851,Sheet2!A:C,2,FALSE)</f>
        <v>其他</v>
      </c>
      <c r="B6851" s="1" t="str">
        <f>VLOOKUP(E6851,[1]Sheet4!A:B,2,FALSE)</f>
        <v>API</v>
      </c>
      <c r="C6851" s="1" t="str">
        <f t="shared" si="80"/>
        <v>08</v>
      </c>
      <c r="D6851" s="147">
        <v>20150818</v>
      </c>
      <c r="E6851" s="76" t="s">
        <v>93</v>
      </c>
      <c r="F6851" s="76" t="s">
        <v>41</v>
      </c>
      <c r="G6851" s="78">
        <v>7775</v>
      </c>
      <c r="H6851" s="82">
        <v>2.34</v>
      </c>
      <c r="I6851" s="85">
        <v>0.30099999999999999</v>
      </c>
      <c r="J6851" s="80">
        <v>0.01</v>
      </c>
      <c r="K6851" s="85">
        <v>0.03</v>
      </c>
      <c r="L6851" s="81">
        <v>78</v>
      </c>
    </row>
    <row r="6852" spans="1:12" x14ac:dyDescent="0.3">
      <c r="A6852" s="1" t="str">
        <f>VLOOKUP(F6852,Sheet2!A:C,2,FALSE)</f>
        <v>结果页</v>
      </c>
      <c r="B6852" s="1" t="str">
        <f>VLOOKUP(E6852,[1]Sheet4!A:B,2,FALSE)</f>
        <v>API</v>
      </c>
      <c r="C6852" s="1" t="str">
        <f t="shared" si="80"/>
        <v>08</v>
      </c>
      <c r="D6852" s="147">
        <v>20150818</v>
      </c>
      <c r="E6852" s="76" t="s">
        <v>74</v>
      </c>
      <c r="F6852" s="76" t="s">
        <v>61</v>
      </c>
      <c r="G6852" s="78">
        <v>1728355</v>
      </c>
      <c r="H6852" s="82">
        <v>2387.0100000000002</v>
      </c>
      <c r="I6852" s="85">
        <v>1.38</v>
      </c>
      <c r="J6852" s="80">
        <v>1.77E-2</v>
      </c>
      <c r="K6852" s="85"/>
      <c r="L6852" s="89">
        <v>30509</v>
      </c>
    </row>
    <row r="6853" spans="1:12" x14ac:dyDescent="0.3">
      <c r="A6853" s="1" t="str">
        <f>VLOOKUP(F6853,Sheet2!A:C,2,FALSE)</f>
        <v>结果页</v>
      </c>
      <c r="B6853" s="1" t="str">
        <f>VLOOKUP(E6853,[1]Sheet4!A:B,2,FALSE)</f>
        <v>API</v>
      </c>
      <c r="C6853" s="1" t="str">
        <f t="shared" si="80"/>
        <v>08</v>
      </c>
      <c r="D6853" s="147">
        <v>20150818</v>
      </c>
      <c r="E6853" s="76" t="s">
        <v>74</v>
      </c>
      <c r="F6853" s="76" t="s">
        <v>63</v>
      </c>
      <c r="G6853" s="78">
        <v>345797</v>
      </c>
      <c r="H6853" s="82">
        <v>488.29</v>
      </c>
      <c r="I6853" s="85">
        <v>1.41</v>
      </c>
      <c r="J6853" s="80">
        <v>9.1999999999999998E-3</v>
      </c>
      <c r="K6853" s="85"/>
      <c r="L6853" s="89">
        <v>3176</v>
      </c>
    </row>
    <row r="6854" spans="1:12" x14ac:dyDescent="0.3">
      <c r="A6854" s="1" t="str">
        <f>VLOOKUP(F6854,Sheet2!A:C,2,FALSE)</f>
        <v>其他</v>
      </c>
      <c r="B6854" s="1" t="str">
        <f>VLOOKUP(E6854,[1]Sheet4!A:B,2,FALSE)</f>
        <v>API</v>
      </c>
      <c r="C6854" s="1" t="str">
        <f t="shared" si="80"/>
        <v>08</v>
      </c>
      <c r="D6854" s="147">
        <v>20150818</v>
      </c>
      <c r="E6854" s="76" t="s">
        <v>166</v>
      </c>
      <c r="F6854" s="76" t="s">
        <v>41</v>
      </c>
      <c r="G6854" s="78">
        <v>71103</v>
      </c>
      <c r="H6854" s="82">
        <v>485.75</v>
      </c>
      <c r="I6854" s="85">
        <v>6.8315999999999999</v>
      </c>
      <c r="J6854" s="80">
        <v>4.2599999999999999E-2</v>
      </c>
      <c r="K6854" s="85">
        <v>0.1603</v>
      </c>
      <c r="L6854" s="81">
        <v>3031</v>
      </c>
    </row>
    <row r="6855" spans="1:12" x14ac:dyDescent="0.3">
      <c r="A6855" s="1" t="str">
        <f>VLOOKUP(F6855,Sheet2!A:C,2,FALSE)</f>
        <v>充电屏保</v>
      </c>
      <c r="B6855" s="1" t="str">
        <f>VLOOKUP(E6855,[1]Sheet4!A:B,2,FALSE)</f>
        <v>SDK</v>
      </c>
      <c r="C6855" s="1" t="str">
        <f t="shared" si="80"/>
        <v>08</v>
      </c>
      <c r="D6855" s="147">
        <v>20150818</v>
      </c>
      <c r="E6855" s="76" t="s">
        <v>64</v>
      </c>
      <c r="F6855" s="76" t="s">
        <v>65</v>
      </c>
      <c r="G6855" s="78">
        <v>27973135</v>
      </c>
      <c r="H6855" s="82">
        <v>19411.349999999999</v>
      </c>
      <c r="I6855" s="85"/>
      <c r="J6855" s="80"/>
      <c r="K6855" s="85"/>
      <c r="L6855" s="81"/>
    </row>
    <row r="6856" spans="1:12" x14ac:dyDescent="0.3">
      <c r="A6856" s="1" t="str">
        <f>VLOOKUP(F6856,Sheet2!A:C,2,FALSE)</f>
        <v>天气</v>
      </c>
      <c r="B6856" s="1" t="str">
        <f>VLOOKUP(E6856,[1]Sheet4!A:B,2,FALSE)</f>
        <v>SDK</v>
      </c>
      <c r="C6856" s="1" t="str">
        <f t="shared" si="80"/>
        <v>08</v>
      </c>
      <c r="D6856" s="147">
        <v>20150818</v>
      </c>
      <c r="E6856" s="76" t="s">
        <v>64</v>
      </c>
      <c r="F6856" s="76" t="s">
        <v>112</v>
      </c>
      <c r="G6856" s="78">
        <v>12</v>
      </c>
      <c r="H6856" s="82">
        <v>0.12</v>
      </c>
      <c r="I6856" s="85"/>
      <c r="J6856" s="80"/>
      <c r="K6856" s="85"/>
      <c r="L6856" s="81"/>
    </row>
    <row r="6857" spans="1:12" x14ac:dyDescent="0.3">
      <c r="A6857" s="1" t="str">
        <f>VLOOKUP(F6857,Sheet2!A:C,2,FALSE)</f>
        <v>结果页</v>
      </c>
      <c r="B6857" s="1" t="str">
        <f>VLOOKUP(E6857,[1]Sheet4!A:B,2,FALSE)</f>
        <v>SDK</v>
      </c>
      <c r="C6857" s="1" t="str">
        <f t="shared" si="80"/>
        <v>08</v>
      </c>
      <c r="D6857" s="147">
        <v>20150818</v>
      </c>
      <c r="E6857" s="76" t="s">
        <v>64</v>
      </c>
      <c r="F6857" s="76" t="s">
        <v>61</v>
      </c>
      <c r="G6857" s="78">
        <v>5991585</v>
      </c>
      <c r="H6857" s="82">
        <v>5697.99</v>
      </c>
      <c r="I6857" s="85"/>
      <c r="J6857" s="80"/>
      <c r="K6857" s="85"/>
      <c r="L6857" s="81"/>
    </row>
    <row r="6858" spans="1:12" x14ac:dyDescent="0.3">
      <c r="A6858" s="1" t="str">
        <f>VLOOKUP(F6858,Sheet2!A:C,2,FALSE)</f>
        <v>其他</v>
      </c>
      <c r="B6858" s="1" t="str">
        <f>VLOOKUP(E6858,[1]Sheet4!A:B,2,FALSE)</f>
        <v>SDK</v>
      </c>
      <c r="C6858" s="1" t="str">
        <f t="shared" si="80"/>
        <v>08</v>
      </c>
      <c r="D6858" s="147">
        <v>20150818</v>
      </c>
      <c r="E6858" s="76" t="s">
        <v>64</v>
      </c>
      <c r="F6858" s="76" t="s">
        <v>55</v>
      </c>
      <c r="G6858" s="78">
        <v>5294830</v>
      </c>
      <c r="H6858" s="82">
        <v>4030.6</v>
      </c>
      <c r="I6858" s="85"/>
      <c r="J6858" s="80"/>
      <c r="K6858" s="85"/>
      <c r="L6858" s="81"/>
    </row>
    <row r="6859" spans="1:12" x14ac:dyDescent="0.3">
      <c r="A6859" s="1" t="str">
        <f>VLOOKUP(F6859,Sheet2!A:C,2,FALSE)</f>
        <v>其他</v>
      </c>
      <c r="B6859" s="1" t="str">
        <f>VLOOKUP(E6859,[1]Sheet4!A:B,2,FALSE)</f>
        <v>SDK</v>
      </c>
      <c r="C6859" s="1" t="str">
        <f t="shared" si="80"/>
        <v>08</v>
      </c>
      <c r="D6859" s="147">
        <v>20150818</v>
      </c>
      <c r="E6859" s="76" t="s">
        <v>64</v>
      </c>
      <c r="F6859" s="76" t="s">
        <v>91</v>
      </c>
      <c r="G6859" s="78">
        <v>264926</v>
      </c>
      <c r="H6859" s="82">
        <v>468.51</v>
      </c>
      <c r="I6859" s="85"/>
      <c r="J6859" s="80"/>
      <c r="K6859" s="85"/>
      <c r="L6859" s="81"/>
    </row>
    <row r="6860" spans="1:12" x14ac:dyDescent="0.3">
      <c r="A6860" s="1" t="str">
        <f>VLOOKUP(F6860,Sheet2!A:C,2,FALSE)</f>
        <v>其他</v>
      </c>
      <c r="B6860" s="1" t="str">
        <f>VLOOKUP(E6860,[1]Sheet4!A:B,2,FALSE)</f>
        <v>SDK</v>
      </c>
      <c r="C6860" s="1" t="str">
        <f t="shared" si="80"/>
        <v>08</v>
      </c>
      <c r="D6860" s="147">
        <v>20150818</v>
      </c>
      <c r="E6860" s="76" t="s">
        <v>64</v>
      </c>
      <c r="F6860" s="76" t="s">
        <v>75</v>
      </c>
      <c r="G6860" s="78">
        <v>106805</v>
      </c>
      <c r="H6860" s="82">
        <v>1030.3499999999999</v>
      </c>
      <c r="I6860" s="85"/>
      <c r="J6860" s="80"/>
      <c r="K6860" s="85"/>
      <c r="L6860" s="81"/>
    </row>
    <row r="6861" spans="1:12" x14ac:dyDescent="0.3">
      <c r="A6861" s="1" t="str">
        <f>VLOOKUP(F6861,Sheet2!A:C,2,FALSE)</f>
        <v>天气</v>
      </c>
      <c r="B6861" s="1" t="str">
        <f>VLOOKUP(E6861,[1]Sheet4!A:B,2,FALSE)</f>
        <v>SDK</v>
      </c>
      <c r="C6861" s="1" t="str">
        <f t="shared" si="80"/>
        <v>08</v>
      </c>
      <c r="D6861" s="147">
        <v>20150818</v>
      </c>
      <c r="E6861" s="76" t="s">
        <v>64</v>
      </c>
      <c r="F6861" s="76" t="s">
        <v>107</v>
      </c>
      <c r="G6861" s="78">
        <v>1271478</v>
      </c>
      <c r="H6861" s="82">
        <v>3419.27</v>
      </c>
      <c r="I6861" s="85"/>
      <c r="J6861" s="80"/>
      <c r="K6861" s="85"/>
      <c r="L6861" s="81"/>
    </row>
    <row r="6862" spans="1:12" x14ac:dyDescent="0.3">
      <c r="A6862" s="1" t="str">
        <f>VLOOKUP(F6862,Sheet2!A:C,2,FALSE)</f>
        <v>其他</v>
      </c>
      <c r="B6862" s="1" t="str">
        <f>VLOOKUP(E6862,[1]Sheet4!A:B,2,FALSE)</f>
        <v>SDK</v>
      </c>
      <c r="C6862" s="1" t="str">
        <f t="shared" si="80"/>
        <v>08</v>
      </c>
      <c r="D6862" s="147">
        <v>20150818</v>
      </c>
      <c r="E6862" s="76" t="s">
        <v>64</v>
      </c>
      <c r="F6862" s="76" t="s">
        <v>70</v>
      </c>
      <c r="G6862" s="78">
        <v>2977660</v>
      </c>
      <c r="H6862" s="82">
        <v>1079.5999999999999</v>
      </c>
      <c r="I6862" s="85"/>
      <c r="J6862" s="80"/>
      <c r="K6862" s="85"/>
      <c r="L6862" s="81"/>
    </row>
    <row r="6863" spans="1:12" x14ac:dyDescent="0.3">
      <c r="A6863" s="1" t="str">
        <f>VLOOKUP(F6863,Sheet2!A:C,2,FALSE)</f>
        <v>Applock</v>
      </c>
      <c r="B6863" s="1" t="str">
        <f>VLOOKUP(E6863,[1]Sheet4!A:B,2,FALSE)</f>
        <v>SDK</v>
      </c>
      <c r="C6863" s="1" t="str">
        <f t="shared" si="80"/>
        <v>08</v>
      </c>
      <c r="D6863" s="147">
        <v>20150818</v>
      </c>
      <c r="E6863" s="76" t="s">
        <v>64</v>
      </c>
      <c r="F6863" s="76" t="s">
        <v>71</v>
      </c>
      <c r="G6863" s="78">
        <v>462270675</v>
      </c>
      <c r="H6863" s="82">
        <v>226619.11</v>
      </c>
      <c r="I6863" s="85"/>
      <c r="J6863" s="80"/>
      <c r="K6863" s="85"/>
      <c r="L6863" s="81"/>
    </row>
    <row r="6864" spans="1:12" x14ac:dyDescent="0.3">
      <c r="A6864" s="1" t="str">
        <f>VLOOKUP(F6864,Sheet2!A:C,2,FALSE)</f>
        <v>充电屏保</v>
      </c>
      <c r="B6864" s="1" t="str">
        <f>VLOOKUP(E6864,[1]Sheet4!A:B,2,FALSE)</f>
        <v>SDK</v>
      </c>
      <c r="C6864" s="1" t="str">
        <f t="shared" si="80"/>
        <v>08</v>
      </c>
      <c r="D6864" s="147">
        <v>20150818</v>
      </c>
      <c r="E6864" s="76" t="s">
        <v>64</v>
      </c>
      <c r="F6864" s="76" t="s">
        <v>72</v>
      </c>
      <c r="G6864" s="78">
        <v>48393145</v>
      </c>
      <c r="H6864" s="82">
        <v>19327.13</v>
      </c>
      <c r="I6864" s="85"/>
      <c r="J6864" s="80"/>
      <c r="K6864" s="85"/>
      <c r="L6864" s="81"/>
    </row>
    <row r="6865" spans="1:12" x14ac:dyDescent="0.3">
      <c r="A6865" s="1" t="str">
        <f>VLOOKUP(F6865,Sheet2!A:C,2,FALSE)</f>
        <v>天气</v>
      </c>
      <c r="B6865" s="1" t="str">
        <f>VLOOKUP(E6865,[1]Sheet4!A:B,2,FALSE)</f>
        <v>SDK</v>
      </c>
      <c r="C6865" s="1" t="str">
        <f t="shared" si="80"/>
        <v>08</v>
      </c>
      <c r="D6865" s="147">
        <v>20150818</v>
      </c>
      <c r="E6865" s="76" t="s">
        <v>64</v>
      </c>
      <c r="F6865" s="76" t="s">
        <v>109</v>
      </c>
      <c r="G6865" s="78">
        <v>58200</v>
      </c>
      <c r="H6865" s="82">
        <v>117.07</v>
      </c>
      <c r="I6865" s="85"/>
      <c r="J6865" s="80"/>
      <c r="K6865" s="85"/>
      <c r="L6865" s="81"/>
    </row>
    <row r="6866" spans="1:12" x14ac:dyDescent="0.3">
      <c r="A6866" s="1" t="str">
        <f>VLOOKUP(F6866,Sheet2!A:C,2,FALSE)</f>
        <v>结果页</v>
      </c>
      <c r="B6866" s="1" t="str">
        <f>VLOOKUP(E6866,[1]Sheet4!A:B,2,FALSE)</f>
        <v>SDK</v>
      </c>
      <c r="C6866" s="1" t="str">
        <f t="shared" si="80"/>
        <v>08</v>
      </c>
      <c r="D6866" s="147">
        <v>20150818</v>
      </c>
      <c r="E6866" s="76" t="s">
        <v>64</v>
      </c>
      <c r="F6866" s="76" t="s">
        <v>63</v>
      </c>
      <c r="G6866" s="78">
        <v>16753669</v>
      </c>
      <c r="H6866" s="82">
        <v>36379.79</v>
      </c>
      <c r="I6866" s="85"/>
      <c r="J6866" s="80"/>
      <c r="K6866" s="85"/>
      <c r="L6866" s="81"/>
    </row>
    <row r="6867" spans="1:12" x14ac:dyDescent="0.3">
      <c r="A6867" s="1" t="str">
        <f>VLOOKUP(F6867,Sheet2!A:C,2,FALSE)</f>
        <v>Applock</v>
      </c>
      <c r="B6867" s="1" t="str">
        <f>VLOOKUP(E6867,[1]Sheet4!A:B,2,FALSE)</f>
        <v>SDK</v>
      </c>
      <c r="C6867" s="1" t="str">
        <f t="shared" si="80"/>
        <v>08</v>
      </c>
      <c r="D6867" s="147">
        <v>20150818</v>
      </c>
      <c r="E6867" s="76" t="s">
        <v>64</v>
      </c>
      <c r="F6867" s="76" t="s">
        <v>66</v>
      </c>
      <c r="G6867" s="78">
        <v>175327213</v>
      </c>
      <c r="H6867" s="82">
        <v>46316.35</v>
      </c>
      <c r="I6867" s="85"/>
      <c r="J6867" s="80"/>
      <c r="K6867" s="85"/>
      <c r="L6867" s="81"/>
    </row>
    <row r="6868" spans="1:12" x14ac:dyDescent="0.3">
      <c r="A6868" s="1" t="str">
        <f>VLOOKUP(F6868,Sheet2!A:C,2,FALSE)</f>
        <v>其他</v>
      </c>
      <c r="B6868" s="1" t="str">
        <f>VLOOKUP(E6868,[1]Sheet4!A:B,2,FALSE)</f>
        <v>SDK</v>
      </c>
      <c r="C6868" s="1" t="str">
        <f t="shared" si="80"/>
        <v>08</v>
      </c>
      <c r="D6868" s="147">
        <v>20150818</v>
      </c>
      <c r="E6868" s="76" t="s">
        <v>64</v>
      </c>
      <c r="F6868" s="76" t="s">
        <v>76</v>
      </c>
      <c r="G6868" s="78">
        <v>281158</v>
      </c>
      <c r="H6868" s="82">
        <v>567.41</v>
      </c>
      <c r="I6868" s="85"/>
      <c r="J6868" s="80"/>
      <c r="K6868" s="85"/>
      <c r="L6868" s="81"/>
    </row>
    <row r="6869" spans="1:12" x14ac:dyDescent="0.3">
      <c r="A6869" s="1" t="str">
        <f>VLOOKUP(F6869,Sheet2!A:C,2,FALSE)</f>
        <v>充电屏保</v>
      </c>
      <c r="B6869" s="1" t="str">
        <f>VLOOKUP(E6869,[1]Sheet4!A:B,2,FALSE)</f>
        <v>SDK</v>
      </c>
      <c r="C6869" s="1" t="str">
        <f t="shared" si="80"/>
        <v>08</v>
      </c>
      <c r="D6869" s="147">
        <v>20150818</v>
      </c>
      <c r="E6869" s="76" t="s">
        <v>64</v>
      </c>
      <c r="F6869" s="76" t="s">
        <v>67</v>
      </c>
      <c r="G6869" s="78">
        <v>501452681</v>
      </c>
      <c r="H6869" s="82">
        <v>119729.18</v>
      </c>
      <c r="I6869" s="85"/>
      <c r="J6869" s="80"/>
      <c r="K6869" s="85"/>
      <c r="L6869" s="81"/>
    </row>
    <row r="6870" spans="1:12" x14ac:dyDescent="0.3">
      <c r="A6870" s="1" t="str">
        <f>VLOOKUP(F6870,Sheet2!A:C,2,FALSE)</f>
        <v>其他</v>
      </c>
      <c r="B6870" s="1" t="str">
        <f>VLOOKUP(E6870,[1]Sheet4!A:B,2,FALSE)</f>
        <v>SDK</v>
      </c>
      <c r="C6870" s="1" t="str">
        <f t="shared" si="80"/>
        <v>08</v>
      </c>
      <c r="D6870" s="147">
        <v>20150818</v>
      </c>
      <c r="E6870" s="76" t="s">
        <v>64</v>
      </c>
      <c r="F6870" s="76" t="s">
        <v>68</v>
      </c>
      <c r="G6870" s="78">
        <v>532710</v>
      </c>
      <c r="H6870" s="82">
        <v>807.29</v>
      </c>
      <c r="I6870" s="85"/>
      <c r="J6870" s="80"/>
      <c r="K6870" s="85"/>
      <c r="L6870" s="81"/>
    </row>
    <row r="6871" spans="1:12" x14ac:dyDescent="0.3">
      <c r="A6871" s="1" t="str">
        <f>VLOOKUP(F6871,Sheet2!A:C,2,FALSE)</f>
        <v>天气</v>
      </c>
      <c r="B6871" s="1" t="str">
        <f>VLOOKUP(E6871,[1]Sheet4!A:B,2,FALSE)</f>
        <v>SDK</v>
      </c>
      <c r="C6871" s="1" t="str">
        <f t="shared" si="80"/>
        <v>08</v>
      </c>
      <c r="D6871" s="147">
        <v>20150818</v>
      </c>
      <c r="E6871" s="76" t="s">
        <v>64</v>
      </c>
      <c r="F6871" s="76" t="s">
        <v>111</v>
      </c>
      <c r="G6871" s="78">
        <v>8371</v>
      </c>
      <c r="H6871" s="82">
        <v>19.63</v>
      </c>
      <c r="I6871" s="85"/>
      <c r="J6871" s="80"/>
      <c r="K6871" s="85"/>
      <c r="L6871" s="81"/>
    </row>
    <row r="6872" spans="1:12" x14ac:dyDescent="0.3">
      <c r="A6872" s="1" t="str">
        <f>VLOOKUP(F6872,Sheet2!A:C,2,FALSE)</f>
        <v>其他</v>
      </c>
      <c r="B6872" s="1" t="str">
        <f>VLOOKUP(E6872,[1]Sheet4!A:B,2,FALSE)</f>
        <v>SDK</v>
      </c>
      <c r="C6872" s="1" t="str">
        <f t="shared" si="80"/>
        <v>08</v>
      </c>
      <c r="D6872" s="147">
        <v>20150818</v>
      </c>
      <c r="E6872" s="76" t="s">
        <v>64</v>
      </c>
      <c r="F6872" s="76" t="s">
        <v>69</v>
      </c>
      <c r="G6872" s="78">
        <v>383815</v>
      </c>
      <c r="H6872" s="82">
        <v>1812.82</v>
      </c>
      <c r="I6872" s="85"/>
      <c r="J6872" s="80"/>
      <c r="K6872" s="85"/>
      <c r="L6872" s="81"/>
    </row>
    <row r="6873" spans="1:12" x14ac:dyDescent="0.3">
      <c r="A6873" s="1" t="e">
        <f>VLOOKUP(F6873,Sheet2!A:C,2,FALSE)</f>
        <v>#N/A</v>
      </c>
      <c r="B6873" s="1" t="str">
        <f>VLOOKUP(E6873,[1]Sheet4!A:B,2,FALSE)</f>
        <v>SDK</v>
      </c>
      <c r="C6873" s="1" t="str">
        <f t="shared" si="80"/>
        <v>08</v>
      </c>
      <c r="D6873" s="147">
        <v>20150818</v>
      </c>
      <c r="E6873" s="76" t="s">
        <v>64</v>
      </c>
      <c r="F6873" s="76" t="s">
        <v>188</v>
      </c>
      <c r="G6873" s="78">
        <v>3</v>
      </c>
      <c r="H6873" s="82">
        <v>0</v>
      </c>
      <c r="I6873" s="85"/>
      <c r="J6873" s="80"/>
      <c r="K6873" s="85"/>
      <c r="L6873" s="81"/>
    </row>
    <row r="6874" spans="1:12" x14ac:dyDescent="0.3">
      <c r="A6874" s="1" t="str">
        <f>VLOOKUP(F6874,Sheet2!A:C,2,FALSE)</f>
        <v>结果页</v>
      </c>
      <c r="B6874" s="1" t="str">
        <f>VLOOKUP(E6874,[1]Sheet4!A:B,2,FALSE)</f>
        <v>SDK</v>
      </c>
      <c r="C6874" s="1" t="str">
        <f t="shared" si="80"/>
        <v>08</v>
      </c>
      <c r="D6874" s="147">
        <v>20150818</v>
      </c>
      <c r="E6874" s="76" t="s">
        <v>64</v>
      </c>
      <c r="F6874" s="76" t="s">
        <v>62</v>
      </c>
      <c r="G6874" s="78">
        <v>29105219</v>
      </c>
      <c r="H6874" s="82">
        <v>42005.1</v>
      </c>
      <c r="I6874" s="85"/>
      <c r="J6874" s="80"/>
      <c r="K6874" s="85"/>
      <c r="L6874" s="81"/>
    </row>
    <row r="6875" spans="1:12" x14ac:dyDescent="0.3">
      <c r="A6875" s="1" t="str">
        <f>VLOOKUP(F6875,Sheet2!A:C,2,FALSE)</f>
        <v>其他</v>
      </c>
      <c r="B6875" s="1" t="str">
        <f>VLOOKUP(E6875,[1]Sheet4!A:B,2,FALSE)</f>
        <v>SDK</v>
      </c>
      <c r="C6875" s="1" t="str">
        <f t="shared" si="80"/>
        <v>08</v>
      </c>
      <c r="D6875" s="147">
        <v>20150818</v>
      </c>
      <c r="E6875" s="76" t="s">
        <v>64</v>
      </c>
      <c r="F6875" s="76" t="s">
        <v>73</v>
      </c>
      <c r="G6875" s="78">
        <v>275056</v>
      </c>
      <c r="H6875" s="82">
        <v>187.16</v>
      </c>
      <c r="I6875" s="85"/>
      <c r="J6875" s="80"/>
      <c r="K6875" s="85"/>
      <c r="L6875" s="81"/>
    </row>
    <row r="6876" spans="1:12" x14ac:dyDescent="0.3">
      <c r="A6876" s="1" t="str">
        <f>VLOOKUP(F6876,Sheet2!A:C,2,FALSE)</f>
        <v>其他</v>
      </c>
      <c r="B6876" s="1" t="str">
        <f>VLOOKUP(E6876,[1]Sheet4!A:B,2,FALSE)</f>
        <v>SDK</v>
      </c>
      <c r="C6876" s="1" t="str">
        <f t="shared" si="80"/>
        <v>08</v>
      </c>
      <c r="D6876" s="147">
        <v>20150818</v>
      </c>
      <c r="E6876" s="76" t="s">
        <v>64</v>
      </c>
      <c r="F6876" s="76" t="s">
        <v>41</v>
      </c>
      <c r="G6876" s="78">
        <v>31788682</v>
      </c>
      <c r="H6876" s="82">
        <v>6001.64</v>
      </c>
      <c r="I6876" s="85"/>
      <c r="J6876" s="80"/>
      <c r="K6876" s="85"/>
      <c r="L6876" s="81"/>
    </row>
    <row r="6877" spans="1:12" x14ac:dyDescent="0.3">
      <c r="A6877" s="1" t="str">
        <f>VLOOKUP(F6877,Sheet2!A:C,2,FALSE)</f>
        <v>其他</v>
      </c>
      <c r="B6877" s="1" t="str">
        <f>VLOOKUP(E6877,[1]Sheet4!A:B,2,FALSE)</f>
        <v>SDK</v>
      </c>
      <c r="C6877" s="1" t="str">
        <f t="shared" si="80"/>
        <v>08</v>
      </c>
      <c r="D6877" s="147">
        <v>20150818</v>
      </c>
      <c r="E6877" s="76" t="s">
        <v>64</v>
      </c>
      <c r="F6877" s="76" t="s">
        <v>59</v>
      </c>
      <c r="G6877" s="78">
        <v>9109531</v>
      </c>
      <c r="H6877" s="82">
        <v>2457.33</v>
      </c>
      <c r="I6877" s="85"/>
      <c r="J6877" s="80"/>
      <c r="K6877" s="85"/>
      <c r="L6877" s="81"/>
    </row>
    <row r="6878" spans="1:12" x14ac:dyDescent="0.3">
      <c r="A6878" s="1" t="e">
        <f>VLOOKUP(F6878,Sheet2!A:C,2,FALSE)</f>
        <v>#N/A</v>
      </c>
      <c r="B6878" s="1" t="str">
        <f>VLOOKUP(E6878,[1]Sheet4!A:B,2,FALSE)</f>
        <v>SDK</v>
      </c>
      <c r="C6878" s="1" t="str">
        <f t="shared" si="80"/>
        <v>08</v>
      </c>
      <c r="D6878" s="147">
        <v>20150818</v>
      </c>
      <c r="E6878" s="76" t="s">
        <v>64</v>
      </c>
      <c r="F6878" s="76" t="s">
        <v>145</v>
      </c>
      <c r="G6878" s="78">
        <v>1037</v>
      </c>
      <c r="H6878" s="82">
        <v>0.35</v>
      </c>
      <c r="I6878" s="85"/>
      <c r="J6878" s="80"/>
      <c r="K6878" s="85"/>
      <c r="L6878" s="81"/>
    </row>
    <row r="6879" spans="1:12" x14ac:dyDescent="0.3">
      <c r="A6879" s="1" t="e">
        <f>VLOOKUP(F6879,Sheet2!A:C,2,FALSE)</f>
        <v>#N/A</v>
      </c>
      <c r="B6879" s="1" t="str">
        <f>VLOOKUP(E6879,[1]Sheet4!A:B,2,FALSE)</f>
        <v>SDK</v>
      </c>
      <c r="C6879" s="1" t="str">
        <f t="shared" ref="C6879" si="81">RIGHT(LEFT(D6879,6),2)</f>
        <v>08</v>
      </c>
      <c r="D6879" s="147">
        <v>20150818</v>
      </c>
      <c r="E6879" s="76" t="s">
        <v>64</v>
      </c>
      <c r="F6879" s="76" t="s">
        <v>144</v>
      </c>
      <c r="G6879" s="78">
        <v>86858</v>
      </c>
      <c r="H6879" s="82">
        <v>69.88</v>
      </c>
      <c r="I6879" s="85"/>
      <c r="J6879" s="80"/>
      <c r="K6879" s="85"/>
      <c r="L6879" s="81"/>
    </row>
    <row r="6880" spans="1:12" x14ac:dyDescent="0.3">
      <c r="A6880" s="1" t="str">
        <f>VLOOKUP(F6880,Sheet2!A:C,2,FALSE)</f>
        <v>充电屏保</v>
      </c>
      <c r="B6880" s="1" t="str">
        <f>VLOOKUP(E6880,[1]Sheet4!A:B,2,FALSE)</f>
        <v>SDK</v>
      </c>
      <c r="C6880" s="1" t="str">
        <f t="shared" ref="C6880:C6943" si="82">RIGHT(LEFT(D6880,6),2)</f>
        <v>08</v>
      </c>
      <c r="D6880" s="147">
        <v>20150819</v>
      </c>
      <c r="E6880" s="76" t="s">
        <v>64</v>
      </c>
      <c r="F6880" s="1" t="s">
        <v>65</v>
      </c>
      <c r="G6880" s="57">
        <v>28012519</v>
      </c>
      <c r="H6880" s="3">
        <v>19306.36</v>
      </c>
    </row>
    <row r="6881" spans="1:8" x14ac:dyDescent="0.3">
      <c r="A6881" s="1" t="str">
        <f>VLOOKUP(F6881,Sheet2!A:C,2,FALSE)</f>
        <v>天气</v>
      </c>
      <c r="B6881" s="1" t="str">
        <f>VLOOKUP(E6881,[1]Sheet4!A:B,2,FALSE)</f>
        <v>SDK</v>
      </c>
      <c r="C6881" s="1" t="str">
        <f t="shared" si="82"/>
        <v>08</v>
      </c>
      <c r="D6881" s="147">
        <v>20150819</v>
      </c>
      <c r="E6881" s="76" t="s">
        <v>64</v>
      </c>
      <c r="F6881" s="1" t="s">
        <v>112</v>
      </c>
      <c r="G6881" s="57">
        <v>113</v>
      </c>
      <c r="H6881" s="3">
        <v>0.67</v>
      </c>
    </row>
    <row r="6882" spans="1:8" x14ac:dyDescent="0.3">
      <c r="A6882" s="1" t="str">
        <f>VLOOKUP(F6882,Sheet2!A:C,2,FALSE)</f>
        <v>结果页</v>
      </c>
      <c r="B6882" s="1" t="str">
        <f>VLOOKUP(E6882,[1]Sheet4!A:B,2,FALSE)</f>
        <v>SDK</v>
      </c>
      <c r="C6882" s="1" t="str">
        <f t="shared" si="82"/>
        <v>08</v>
      </c>
      <c r="D6882" s="147">
        <v>20150819</v>
      </c>
      <c r="E6882" s="76" t="s">
        <v>64</v>
      </c>
      <c r="F6882" s="1" t="s">
        <v>61</v>
      </c>
      <c r="G6882" s="57">
        <v>5922214</v>
      </c>
      <c r="H6882" s="3">
        <v>5768.72</v>
      </c>
    </row>
    <row r="6883" spans="1:8" x14ac:dyDescent="0.3">
      <c r="A6883" s="1" t="str">
        <f>VLOOKUP(F6883,Sheet2!A:C,2,FALSE)</f>
        <v>其他</v>
      </c>
      <c r="B6883" s="1" t="str">
        <f>VLOOKUP(E6883,[1]Sheet4!A:B,2,FALSE)</f>
        <v>SDK</v>
      </c>
      <c r="C6883" s="1" t="str">
        <f t="shared" si="82"/>
        <v>08</v>
      </c>
      <c r="D6883" s="147">
        <v>20150819</v>
      </c>
      <c r="E6883" s="76" t="s">
        <v>64</v>
      </c>
      <c r="F6883" s="1" t="s">
        <v>55</v>
      </c>
      <c r="G6883" s="57">
        <v>5220776</v>
      </c>
      <c r="H6883" s="3">
        <v>3955.01</v>
      </c>
    </row>
    <row r="6884" spans="1:8" x14ac:dyDescent="0.3">
      <c r="A6884" s="1" t="str">
        <f>VLOOKUP(F6884,Sheet2!A:C,2,FALSE)</f>
        <v>其他</v>
      </c>
      <c r="B6884" s="1" t="str">
        <f>VLOOKUP(E6884,[1]Sheet4!A:B,2,FALSE)</f>
        <v>SDK</v>
      </c>
      <c r="C6884" s="1" t="str">
        <f t="shared" si="82"/>
        <v>08</v>
      </c>
      <c r="D6884" s="147">
        <v>20150819</v>
      </c>
      <c r="E6884" s="76" t="s">
        <v>64</v>
      </c>
      <c r="F6884" s="1" t="s">
        <v>91</v>
      </c>
      <c r="G6884" s="57">
        <v>261220</v>
      </c>
      <c r="H6884" s="3">
        <v>421.88</v>
      </c>
    </row>
    <row r="6885" spans="1:8" x14ac:dyDescent="0.3">
      <c r="A6885" s="1" t="str">
        <f>VLOOKUP(F6885,Sheet2!A:C,2,FALSE)</f>
        <v>其他</v>
      </c>
      <c r="B6885" s="1" t="str">
        <f>VLOOKUP(E6885,[1]Sheet4!A:B,2,FALSE)</f>
        <v>SDK</v>
      </c>
      <c r="C6885" s="1" t="str">
        <f t="shared" si="82"/>
        <v>08</v>
      </c>
      <c r="D6885" s="147">
        <v>20150819</v>
      </c>
      <c r="E6885" s="76" t="s">
        <v>64</v>
      </c>
      <c r="F6885" s="1" t="s">
        <v>75</v>
      </c>
      <c r="G6885" s="57">
        <v>110594</v>
      </c>
      <c r="H6885" s="3">
        <v>1130.6300000000001</v>
      </c>
    </row>
    <row r="6886" spans="1:8" x14ac:dyDescent="0.3">
      <c r="A6886" s="1" t="str">
        <f>VLOOKUP(F6886,Sheet2!A:C,2,FALSE)</f>
        <v>天气</v>
      </c>
      <c r="B6886" s="1" t="str">
        <f>VLOOKUP(E6886,[1]Sheet4!A:B,2,FALSE)</f>
        <v>SDK</v>
      </c>
      <c r="C6886" s="1" t="str">
        <f t="shared" si="82"/>
        <v>08</v>
      </c>
      <c r="D6886" s="147">
        <v>20150819</v>
      </c>
      <c r="E6886" s="76" t="s">
        <v>64</v>
      </c>
      <c r="F6886" s="1" t="s">
        <v>107</v>
      </c>
      <c r="G6886" s="57">
        <v>1259390</v>
      </c>
      <c r="H6886" s="3">
        <v>3480.18</v>
      </c>
    </row>
    <row r="6887" spans="1:8" x14ac:dyDescent="0.3">
      <c r="A6887" s="1" t="str">
        <f>VLOOKUP(F6887,Sheet2!A:C,2,FALSE)</f>
        <v>其他</v>
      </c>
      <c r="B6887" s="1" t="str">
        <f>VLOOKUP(E6887,[1]Sheet4!A:B,2,FALSE)</f>
        <v>SDK</v>
      </c>
      <c r="C6887" s="1" t="str">
        <f t="shared" si="82"/>
        <v>08</v>
      </c>
      <c r="D6887" s="147">
        <v>20150819</v>
      </c>
      <c r="E6887" s="76" t="s">
        <v>64</v>
      </c>
      <c r="F6887" s="1" t="s">
        <v>70</v>
      </c>
      <c r="G6887" s="57">
        <v>2956191</v>
      </c>
      <c r="H6887" s="3">
        <v>1050.06</v>
      </c>
    </row>
    <row r="6888" spans="1:8" x14ac:dyDescent="0.3">
      <c r="A6888" s="1" t="str">
        <f>VLOOKUP(F6888,Sheet2!A:C,2,FALSE)</f>
        <v>Applock</v>
      </c>
      <c r="B6888" s="1" t="str">
        <f>VLOOKUP(E6888,[1]Sheet4!A:B,2,FALSE)</f>
        <v>SDK</v>
      </c>
      <c r="C6888" s="1" t="str">
        <f t="shared" si="82"/>
        <v>08</v>
      </c>
      <c r="D6888" s="147">
        <v>20150819</v>
      </c>
      <c r="E6888" s="76" t="s">
        <v>64</v>
      </c>
      <c r="F6888" s="1" t="s">
        <v>71</v>
      </c>
      <c r="G6888" s="57">
        <v>463875624</v>
      </c>
      <c r="H6888" s="3">
        <v>232500.87</v>
      </c>
    </row>
    <row r="6889" spans="1:8" x14ac:dyDescent="0.3">
      <c r="A6889" s="1" t="str">
        <f>VLOOKUP(F6889,Sheet2!A:C,2,FALSE)</f>
        <v>充电屏保</v>
      </c>
      <c r="B6889" s="1" t="str">
        <f>VLOOKUP(E6889,[1]Sheet4!A:B,2,FALSE)</f>
        <v>SDK</v>
      </c>
      <c r="C6889" s="1" t="str">
        <f t="shared" si="82"/>
        <v>08</v>
      </c>
      <c r="D6889" s="147">
        <v>20150819</v>
      </c>
      <c r="E6889" s="76" t="s">
        <v>64</v>
      </c>
      <c r="F6889" s="1" t="s">
        <v>72</v>
      </c>
      <c r="G6889" s="57">
        <v>56870764</v>
      </c>
      <c r="H6889" s="3">
        <v>24431.8</v>
      </c>
    </row>
    <row r="6890" spans="1:8" x14ac:dyDescent="0.3">
      <c r="A6890" s="1" t="str">
        <f>VLOOKUP(F6890,Sheet2!A:C,2,FALSE)</f>
        <v>天气</v>
      </c>
      <c r="B6890" s="1" t="str">
        <f>VLOOKUP(E6890,[1]Sheet4!A:B,2,FALSE)</f>
        <v>SDK</v>
      </c>
      <c r="C6890" s="1" t="str">
        <f t="shared" si="82"/>
        <v>08</v>
      </c>
      <c r="D6890" s="147">
        <v>20150819</v>
      </c>
      <c r="E6890" s="76" t="s">
        <v>64</v>
      </c>
      <c r="F6890" s="1" t="s">
        <v>109</v>
      </c>
      <c r="G6890" s="57">
        <v>52957</v>
      </c>
      <c r="H6890" s="3">
        <v>114.64</v>
      </c>
    </row>
    <row r="6891" spans="1:8" x14ac:dyDescent="0.3">
      <c r="A6891" s="1" t="str">
        <f>VLOOKUP(F6891,Sheet2!A:C,2,FALSE)</f>
        <v>结果页</v>
      </c>
      <c r="B6891" s="1" t="str">
        <f>VLOOKUP(E6891,[1]Sheet4!A:B,2,FALSE)</f>
        <v>SDK</v>
      </c>
      <c r="C6891" s="1" t="str">
        <f t="shared" si="82"/>
        <v>08</v>
      </c>
      <c r="D6891" s="147">
        <v>20150819</v>
      </c>
      <c r="E6891" s="76" t="s">
        <v>64</v>
      </c>
      <c r="F6891" s="1" t="s">
        <v>63</v>
      </c>
      <c r="G6891" s="57">
        <v>16651196</v>
      </c>
      <c r="H6891" s="3">
        <v>36738.629999999997</v>
      </c>
    </row>
    <row r="6892" spans="1:8" x14ac:dyDescent="0.3">
      <c r="A6892" s="1" t="str">
        <f>VLOOKUP(F6892,Sheet2!A:C,2,FALSE)</f>
        <v>Applock</v>
      </c>
      <c r="B6892" s="1" t="str">
        <f>VLOOKUP(E6892,[1]Sheet4!A:B,2,FALSE)</f>
        <v>SDK</v>
      </c>
      <c r="C6892" s="1" t="str">
        <f t="shared" si="82"/>
        <v>08</v>
      </c>
      <c r="D6892" s="147">
        <v>20150819</v>
      </c>
      <c r="E6892" s="76" t="s">
        <v>64</v>
      </c>
      <c r="F6892" s="1" t="s">
        <v>66</v>
      </c>
      <c r="G6892" s="57">
        <v>175637335</v>
      </c>
      <c r="H6892" s="3">
        <v>46756.61</v>
      </c>
    </row>
    <row r="6893" spans="1:8" x14ac:dyDescent="0.3">
      <c r="A6893" s="1" t="str">
        <f>VLOOKUP(F6893,Sheet2!A:C,2,FALSE)</f>
        <v>其他</v>
      </c>
      <c r="B6893" s="1" t="str">
        <f>VLOOKUP(E6893,[1]Sheet4!A:B,2,FALSE)</f>
        <v>SDK</v>
      </c>
      <c r="C6893" s="1" t="str">
        <f t="shared" si="82"/>
        <v>08</v>
      </c>
      <c r="D6893" s="147">
        <v>20150819</v>
      </c>
      <c r="E6893" s="76" t="s">
        <v>64</v>
      </c>
      <c r="F6893" s="1" t="s">
        <v>76</v>
      </c>
      <c r="G6893" s="57">
        <v>274353</v>
      </c>
      <c r="H6893" s="3">
        <v>538.13</v>
      </c>
    </row>
    <row r="6894" spans="1:8" x14ac:dyDescent="0.3">
      <c r="A6894" s="1" t="str">
        <f>VLOOKUP(F6894,Sheet2!A:C,2,FALSE)</f>
        <v>充电屏保</v>
      </c>
      <c r="B6894" s="1" t="str">
        <f>VLOOKUP(E6894,[1]Sheet4!A:B,2,FALSE)</f>
        <v>SDK</v>
      </c>
      <c r="C6894" s="1" t="str">
        <f t="shared" si="82"/>
        <v>08</v>
      </c>
      <c r="D6894" s="147">
        <v>20150819</v>
      </c>
      <c r="E6894" s="76" t="s">
        <v>64</v>
      </c>
      <c r="F6894" s="1" t="s">
        <v>67</v>
      </c>
      <c r="G6894" s="57">
        <v>501387691</v>
      </c>
      <c r="H6894" s="3">
        <v>119313.59</v>
      </c>
    </row>
    <row r="6895" spans="1:8" x14ac:dyDescent="0.3">
      <c r="A6895" s="1" t="str">
        <f>VLOOKUP(F6895,Sheet2!A:C,2,FALSE)</f>
        <v>其他</v>
      </c>
      <c r="B6895" s="1" t="str">
        <f>VLOOKUP(E6895,[1]Sheet4!A:B,2,FALSE)</f>
        <v>SDK</v>
      </c>
      <c r="C6895" s="1" t="str">
        <f t="shared" si="82"/>
        <v>08</v>
      </c>
      <c r="D6895" s="147">
        <v>20150819</v>
      </c>
      <c r="E6895" s="76" t="s">
        <v>64</v>
      </c>
      <c r="F6895" s="1" t="s">
        <v>68</v>
      </c>
      <c r="G6895" s="57">
        <v>538012</v>
      </c>
      <c r="H6895" s="3">
        <v>804.27</v>
      </c>
    </row>
    <row r="6896" spans="1:8" x14ac:dyDescent="0.3">
      <c r="A6896" s="1" t="str">
        <f>VLOOKUP(F6896,Sheet2!A:C,2,FALSE)</f>
        <v>天气</v>
      </c>
      <c r="B6896" s="1" t="str">
        <f>VLOOKUP(E6896,[1]Sheet4!A:B,2,FALSE)</f>
        <v>SDK</v>
      </c>
      <c r="C6896" s="1" t="str">
        <f t="shared" si="82"/>
        <v>08</v>
      </c>
      <c r="D6896" s="147">
        <v>20150819</v>
      </c>
      <c r="E6896" s="76" t="s">
        <v>64</v>
      </c>
      <c r="F6896" s="1" t="s">
        <v>111</v>
      </c>
      <c r="G6896" s="57">
        <v>9624</v>
      </c>
      <c r="H6896" s="3">
        <v>23.17</v>
      </c>
    </row>
    <row r="6897" spans="1:12" x14ac:dyDescent="0.3">
      <c r="A6897" s="1" t="str">
        <f>VLOOKUP(F6897,Sheet2!A:C,2,FALSE)</f>
        <v>其他</v>
      </c>
      <c r="B6897" s="1" t="str">
        <f>VLOOKUP(E6897,[1]Sheet4!A:B,2,FALSE)</f>
        <v>SDK</v>
      </c>
      <c r="C6897" s="1" t="str">
        <f t="shared" si="82"/>
        <v>08</v>
      </c>
      <c r="D6897" s="147">
        <v>20150819</v>
      </c>
      <c r="E6897" s="76" t="s">
        <v>64</v>
      </c>
      <c r="F6897" s="1" t="s">
        <v>69</v>
      </c>
      <c r="G6897" s="57">
        <v>406515</v>
      </c>
      <c r="H6897" s="3">
        <v>2008.75</v>
      </c>
    </row>
    <row r="6898" spans="1:12" x14ac:dyDescent="0.3">
      <c r="A6898" s="1" t="e">
        <f>VLOOKUP(F6898,Sheet2!A:C,2,FALSE)</f>
        <v>#N/A</v>
      </c>
      <c r="B6898" s="1" t="str">
        <f>VLOOKUP(E6898,[1]Sheet4!A:B,2,FALSE)</f>
        <v>SDK</v>
      </c>
      <c r="C6898" s="1" t="str">
        <f t="shared" si="82"/>
        <v>08</v>
      </c>
      <c r="D6898" s="147">
        <v>20150819</v>
      </c>
      <c r="E6898" s="76" t="s">
        <v>64</v>
      </c>
      <c r="F6898" s="1" t="s">
        <v>188</v>
      </c>
      <c r="G6898" s="57">
        <v>22</v>
      </c>
      <c r="H6898" s="3">
        <v>0.02</v>
      </c>
    </row>
    <row r="6899" spans="1:12" x14ac:dyDescent="0.3">
      <c r="A6899" s="1" t="str">
        <f>VLOOKUP(F6899,Sheet2!A:C,2,FALSE)</f>
        <v>结果页</v>
      </c>
      <c r="B6899" s="1" t="str">
        <f>VLOOKUP(E6899,[1]Sheet4!A:B,2,FALSE)</f>
        <v>SDK</v>
      </c>
      <c r="C6899" s="1" t="str">
        <f t="shared" si="82"/>
        <v>08</v>
      </c>
      <c r="D6899" s="147">
        <v>20150819</v>
      </c>
      <c r="E6899" s="76" t="s">
        <v>64</v>
      </c>
      <c r="F6899" s="1" t="s">
        <v>62</v>
      </c>
      <c r="G6899" s="57">
        <v>29004718</v>
      </c>
      <c r="H6899" s="3">
        <v>42457.89</v>
      </c>
    </row>
    <row r="6900" spans="1:12" x14ac:dyDescent="0.3">
      <c r="A6900" s="1" t="str">
        <f>VLOOKUP(F6900,Sheet2!A:C,2,FALSE)</f>
        <v>其他</v>
      </c>
      <c r="B6900" s="1" t="str">
        <f>VLOOKUP(E6900,[1]Sheet4!A:B,2,FALSE)</f>
        <v>SDK</v>
      </c>
      <c r="C6900" s="1" t="str">
        <f t="shared" si="82"/>
        <v>08</v>
      </c>
      <c r="D6900" s="147">
        <v>20150819</v>
      </c>
      <c r="E6900" s="76" t="s">
        <v>64</v>
      </c>
      <c r="F6900" s="1" t="s">
        <v>73</v>
      </c>
      <c r="G6900" s="57">
        <v>265874</v>
      </c>
      <c r="H6900" s="3">
        <v>177.96</v>
      </c>
    </row>
    <row r="6901" spans="1:12" x14ac:dyDescent="0.3">
      <c r="A6901" s="1" t="str">
        <f>VLOOKUP(F6901,Sheet2!A:C,2,FALSE)</f>
        <v>其他</v>
      </c>
      <c r="B6901" s="1" t="str">
        <f>VLOOKUP(E6901,[1]Sheet4!A:B,2,FALSE)</f>
        <v>SDK</v>
      </c>
      <c r="C6901" s="1" t="str">
        <f t="shared" si="82"/>
        <v>08</v>
      </c>
      <c r="D6901" s="147">
        <v>20150819</v>
      </c>
      <c r="E6901" s="76" t="s">
        <v>64</v>
      </c>
      <c r="F6901" s="1" t="s">
        <v>41</v>
      </c>
      <c r="G6901" s="57">
        <v>31505222</v>
      </c>
      <c r="H6901" s="3">
        <v>6154.07</v>
      </c>
    </row>
    <row r="6902" spans="1:12" x14ac:dyDescent="0.3">
      <c r="A6902" s="1" t="str">
        <f>VLOOKUP(F6902,Sheet2!A:C,2,FALSE)</f>
        <v>其他</v>
      </c>
      <c r="B6902" s="1" t="str">
        <f>VLOOKUP(E6902,[1]Sheet4!A:B,2,FALSE)</f>
        <v>SDK</v>
      </c>
      <c r="C6902" s="1" t="str">
        <f t="shared" si="82"/>
        <v>08</v>
      </c>
      <c r="D6902" s="147">
        <v>20150819</v>
      </c>
      <c r="E6902" s="76" t="s">
        <v>64</v>
      </c>
      <c r="F6902" s="1" t="s">
        <v>59</v>
      </c>
      <c r="G6902" s="57">
        <v>9154377</v>
      </c>
      <c r="H6902" s="3">
        <v>2449.84</v>
      </c>
    </row>
    <row r="6903" spans="1:12" x14ac:dyDescent="0.3">
      <c r="A6903" s="1" t="e">
        <f>VLOOKUP(F6903,Sheet2!A:C,2,FALSE)</f>
        <v>#N/A</v>
      </c>
      <c r="B6903" s="1" t="str">
        <f>VLOOKUP(E6903,[1]Sheet4!A:B,2,FALSE)</f>
        <v>SDK</v>
      </c>
      <c r="C6903" s="1" t="str">
        <f t="shared" si="82"/>
        <v>08</v>
      </c>
      <c r="D6903" s="147">
        <v>20150819</v>
      </c>
      <c r="E6903" s="76" t="s">
        <v>64</v>
      </c>
      <c r="F6903" s="1" t="s">
        <v>145</v>
      </c>
      <c r="G6903" s="57">
        <v>908</v>
      </c>
      <c r="H6903" s="3">
        <v>0.04</v>
      </c>
    </row>
    <row r="6904" spans="1:12" x14ac:dyDescent="0.3">
      <c r="A6904" s="1" t="e">
        <f>VLOOKUP(F6904,Sheet2!A:C,2,FALSE)</f>
        <v>#N/A</v>
      </c>
      <c r="B6904" s="1" t="str">
        <f>VLOOKUP(E6904,[1]Sheet4!A:B,2,FALSE)</f>
        <v>SDK</v>
      </c>
      <c r="C6904" s="1" t="str">
        <f t="shared" si="82"/>
        <v>08</v>
      </c>
      <c r="D6904" s="147">
        <v>20150819</v>
      </c>
      <c r="E6904" s="76" t="s">
        <v>64</v>
      </c>
      <c r="F6904" s="1" t="s">
        <v>144</v>
      </c>
      <c r="G6904" s="57">
        <v>82144</v>
      </c>
      <c r="H6904" s="3">
        <v>59.41</v>
      </c>
    </row>
    <row r="6905" spans="1:12" x14ac:dyDescent="0.3">
      <c r="A6905" s="1" t="str">
        <f>VLOOKUP(F6905,Sheet2!A:C,2,FALSE)</f>
        <v>结果页</v>
      </c>
      <c r="B6905" s="1" t="str">
        <f>VLOOKUP(E6905,[1]Sheet4!A:B,2,FALSE)</f>
        <v>API</v>
      </c>
      <c r="C6905" s="1" t="str">
        <f t="shared" si="82"/>
        <v>08</v>
      </c>
      <c r="D6905" s="147">
        <v>20150819</v>
      </c>
      <c r="E6905" s="76" t="s">
        <v>93</v>
      </c>
      <c r="F6905" s="76" t="s">
        <v>62</v>
      </c>
      <c r="G6905" s="78">
        <v>785312</v>
      </c>
      <c r="H6905" s="82">
        <v>1689.25</v>
      </c>
      <c r="I6905" s="85">
        <v>2.1511</v>
      </c>
      <c r="J6905" s="80">
        <v>1.6E-2</v>
      </c>
      <c r="K6905" s="85">
        <v>0.13400000000000001</v>
      </c>
      <c r="L6905" s="81">
        <v>12602</v>
      </c>
    </row>
    <row r="6906" spans="1:12" x14ac:dyDescent="0.3">
      <c r="A6906" s="1" t="str">
        <f>VLOOKUP(F6906,Sheet2!A:C,2,FALSE)</f>
        <v>结果页</v>
      </c>
      <c r="B6906" s="1" t="str">
        <f>VLOOKUP(E6906,[1]Sheet4!A:B,2,FALSE)</f>
        <v>API</v>
      </c>
      <c r="C6906" s="1" t="str">
        <f t="shared" si="82"/>
        <v>08</v>
      </c>
      <c r="D6906" s="147">
        <v>20150819</v>
      </c>
      <c r="E6906" s="76" t="s">
        <v>93</v>
      </c>
      <c r="F6906" s="76" t="s">
        <v>63</v>
      </c>
      <c r="G6906" s="78">
        <v>68885</v>
      </c>
      <c r="H6906" s="82">
        <v>224.86</v>
      </c>
      <c r="I6906" s="85">
        <v>3.2643</v>
      </c>
      <c r="J6906" s="80">
        <v>2.5100000000000001E-2</v>
      </c>
      <c r="K6906" s="85">
        <v>0.13020000000000001</v>
      </c>
      <c r="L6906" s="81">
        <v>1727</v>
      </c>
    </row>
    <row r="6907" spans="1:12" x14ac:dyDescent="0.3">
      <c r="A6907" s="1" t="str">
        <f>VLOOKUP(F6907,Sheet2!A:C,2,FALSE)</f>
        <v>结果页</v>
      </c>
      <c r="B6907" s="1" t="str">
        <f>VLOOKUP(E6907,[1]Sheet4!A:B,2,FALSE)</f>
        <v>API</v>
      </c>
      <c r="C6907" s="1" t="str">
        <f t="shared" si="82"/>
        <v>08</v>
      </c>
      <c r="D6907" s="147">
        <v>20150819</v>
      </c>
      <c r="E6907" s="76" t="s">
        <v>93</v>
      </c>
      <c r="F6907" s="76" t="s">
        <v>61</v>
      </c>
      <c r="G6907" s="78">
        <v>34267</v>
      </c>
      <c r="H6907" s="82">
        <v>60.64</v>
      </c>
      <c r="I6907" s="85">
        <v>1.7696000000000001</v>
      </c>
      <c r="J6907" s="80">
        <v>2.23E-2</v>
      </c>
      <c r="K6907" s="85">
        <v>7.9500000000000001E-2</v>
      </c>
      <c r="L6907" s="81">
        <v>763</v>
      </c>
    </row>
    <row r="6908" spans="1:12" x14ac:dyDescent="0.3">
      <c r="A6908" s="1" t="str">
        <f>VLOOKUP(F6908,Sheet2!A:C,2,FALSE)</f>
        <v>其他</v>
      </c>
      <c r="B6908" s="1" t="str">
        <f>VLOOKUP(E6908,[1]Sheet4!A:B,2,FALSE)</f>
        <v>API</v>
      </c>
      <c r="C6908" s="1" t="str">
        <f t="shared" si="82"/>
        <v>08</v>
      </c>
      <c r="D6908" s="147">
        <v>20150819</v>
      </c>
      <c r="E6908" s="76" t="s">
        <v>93</v>
      </c>
      <c r="F6908" s="76" t="s">
        <v>41</v>
      </c>
      <c r="G6908" s="78">
        <v>8560</v>
      </c>
      <c r="H6908" s="82">
        <v>1.5</v>
      </c>
      <c r="I6908" s="85">
        <v>0.17519999999999999</v>
      </c>
      <c r="J6908" s="80">
        <v>1.06E-2</v>
      </c>
      <c r="K6908" s="85">
        <v>1.6500000000000001E-2</v>
      </c>
      <c r="L6908" s="81">
        <v>91</v>
      </c>
    </row>
    <row r="6909" spans="1:12" x14ac:dyDescent="0.3">
      <c r="A6909" s="1" t="str">
        <f>VLOOKUP(F6909,Sheet2!A:C,2,FALSE)</f>
        <v>结果页</v>
      </c>
      <c r="B6909" s="1" t="str">
        <f>VLOOKUP(E6909,[1]Sheet4!A:B,2,FALSE)</f>
        <v>API</v>
      </c>
      <c r="C6909" s="1" t="str">
        <f t="shared" si="82"/>
        <v>08</v>
      </c>
      <c r="D6909" s="147">
        <v>20150819</v>
      </c>
      <c r="E6909" s="76" t="s">
        <v>74</v>
      </c>
      <c r="F6909" s="76" t="s">
        <v>61</v>
      </c>
      <c r="G6909" s="78">
        <v>1736063</v>
      </c>
      <c r="H6909" s="82">
        <v>2261.38</v>
      </c>
      <c r="I6909" s="85">
        <v>1.3</v>
      </c>
      <c r="J6909" s="80">
        <v>1.77E-2</v>
      </c>
      <c r="K6909" s="85">
        <v>7.3514515132798025E-2</v>
      </c>
      <c r="L6909" s="89">
        <v>30761</v>
      </c>
    </row>
    <row r="6910" spans="1:12" x14ac:dyDescent="0.3">
      <c r="A6910" s="1" t="str">
        <f>VLOOKUP(F6910,Sheet2!A:C,2,FALSE)</f>
        <v>结果页</v>
      </c>
      <c r="B6910" s="1" t="str">
        <f>VLOOKUP(E6910,[1]Sheet4!A:B,2,FALSE)</f>
        <v>API</v>
      </c>
      <c r="C6910" s="1" t="str">
        <f t="shared" si="82"/>
        <v>08</v>
      </c>
      <c r="D6910" s="147">
        <v>20150819</v>
      </c>
      <c r="E6910" s="76" t="s">
        <v>74</v>
      </c>
      <c r="F6910" s="76" t="s">
        <v>63</v>
      </c>
      <c r="G6910" s="78">
        <v>328760</v>
      </c>
      <c r="H6910" s="82">
        <v>433.1</v>
      </c>
      <c r="I6910" s="85">
        <v>1.32</v>
      </c>
      <c r="J6910" s="80">
        <v>9.1999999999999998E-3</v>
      </c>
      <c r="K6910" s="85">
        <v>0.14374377696647861</v>
      </c>
      <c r="L6910" s="89">
        <v>3013</v>
      </c>
    </row>
    <row r="6911" spans="1:12" x14ac:dyDescent="0.3">
      <c r="A6911" s="1" t="str">
        <f>VLOOKUP(F6911,Sheet2!A:C,2,FALSE)</f>
        <v>其他</v>
      </c>
      <c r="B6911" s="1" t="str">
        <f>VLOOKUP(E6911,[1]Sheet4!A:B,2,FALSE)</f>
        <v>API</v>
      </c>
      <c r="C6911" s="1" t="str">
        <f t="shared" si="82"/>
        <v>08</v>
      </c>
      <c r="D6911" s="147">
        <v>20150819</v>
      </c>
      <c r="E6911" s="76" t="s">
        <v>166</v>
      </c>
      <c r="F6911" s="76" t="s">
        <v>41</v>
      </c>
      <c r="G6911" s="78">
        <v>72018</v>
      </c>
      <c r="H6911" s="82">
        <v>434.84</v>
      </c>
      <c r="I6911" s="85">
        <v>6.04</v>
      </c>
      <c r="J6911" s="80">
        <v>4.2045044294481936E-2</v>
      </c>
      <c r="K6911" s="85">
        <v>0.14360634081902246</v>
      </c>
      <c r="L6911" s="89">
        <v>3028</v>
      </c>
    </row>
    <row r="6912" spans="1:12" x14ac:dyDescent="0.3">
      <c r="A6912" s="1" t="str">
        <f>VLOOKUP(F6912,Sheet2!A:C,2,FALSE)</f>
        <v>Applock</v>
      </c>
      <c r="B6912" s="1" t="e">
        <f>VLOOKUP(E6912,[1]Sheet4!A:B,2,FALSE)</f>
        <v>#N/A</v>
      </c>
      <c r="C6912" s="1" t="str">
        <f t="shared" si="82"/>
        <v>08</v>
      </c>
      <c r="D6912" s="147">
        <v>20150819</v>
      </c>
      <c r="E6912" s="76" t="s">
        <v>189</v>
      </c>
      <c r="F6912" s="76" t="s">
        <v>71</v>
      </c>
      <c r="G6912" s="78">
        <v>31245372</v>
      </c>
      <c r="H6912" s="82">
        <v>7518.99</v>
      </c>
      <c r="I6912" s="85">
        <v>0.24064331831286886</v>
      </c>
      <c r="J6912" s="80">
        <v>4.3553010026572891E-3</v>
      </c>
      <c r="K6912" s="85"/>
      <c r="L6912" s="81">
        <v>136083</v>
      </c>
    </row>
    <row r="6913" spans="1:15" x14ac:dyDescent="0.3">
      <c r="A6913" s="1" t="str">
        <f>VLOOKUP(F6913,Sheet2!A:C,2,FALSE)</f>
        <v>其他</v>
      </c>
      <c r="B6913" s="1" t="str">
        <f>VLOOKUP(E6913,[1]Sheet4!A:B,2,FALSE)</f>
        <v>自家直客</v>
      </c>
      <c r="C6913" s="1" t="str">
        <f t="shared" si="82"/>
        <v>08</v>
      </c>
      <c r="D6913" s="147">
        <v>20150819</v>
      </c>
      <c r="E6913" s="76" t="s">
        <v>14</v>
      </c>
      <c r="F6913" s="76" t="s">
        <v>140</v>
      </c>
      <c r="G6913" s="78">
        <v>198508</v>
      </c>
      <c r="H6913" s="82">
        <v>301.49999872400002</v>
      </c>
      <c r="I6913" s="85">
        <v>1.5187999999999999</v>
      </c>
      <c r="J6913" s="80">
        <v>3.9199999999999999E-2</v>
      </c>
      <c r="K6913" s="85">
        <v>3.8699999999999998E-2</v>
      </c>
      <c r="L6913" s="81">
        <v>7785</v>
      </c>
      <c r="M6913" s="80">
        <v>1.5800000000000002E-2</v>
      </c>
      <c r="N6913" s="85">
        <v>2.4512</v>
      </c>
      <c r="O6913" s="78">
        <v>123</v>
      </c>
    </row>
    <row r="6914" spans="1:15" x14ac:dyDescent="0.3">
      <c r="A6914" s="1" t="str">
        <f>VLOOKUP(F6914,Sheet2!A:C,2,FALSE)</f>
        <v>其他</v>
      </c>
      <c r="B6914" s="1" t="str">
        <f>VLOOKUP(E6914,[1]Sheet4!A:B,2,FALSE)</f>
        <v>API</v>
      </c>
      <c r="C6914" s="1" t="str">
        <f t="shared" si="82"/>
        <v>08</v>
      </c>
      <c r="D6914" s="147">
        <v>20150819</v>
      </c>
      <c r="E6914" s="76" t="s">
        <v>37</v>
      </c>
      <c r="F6914" s="76" t="s">
        <v>140</v>
      </c>
      <c r="G6914" s="78">
        <v>126275</v>
      </c>
      <c r="H6914" s="82">
        <v>53.766999963700002</v>
      </c>
      <c r="I6914" s="85">
        <v>0.42580000000000001</v>
      </c>
      <c r="J6914" s="80">
        <v>4.6300000000000001E-2</v>
      </c>
      <c r="K6914" s="85">
        <v>9.1999999999999998E-3</v>
      </c>
      <c r="L6914" s="81">
        <v>5851</v>
      </c>
      <c r="M6914" s="80">
        <v>1.83E-2</v>
      </c>
      <c r="N6914" s="85">
        <v>0.50249999999999995</v>
      </c>
      <c r="O6914" s="78">
        <v>107</v>
      </c>
    </row>
    <row r="6915" spans="1:15" x14ac:dyDescent="0.3">
      <c r="A6915" s="1" t="str">
        <f>VLOOKUP(F6915,Sheet2!A:C,2,FALSE)</f>
        <v>天气</v>
      </c>
      <c r="B6915" s="1" t="str">
        <f>VLOOKUP(E6915,[1]Sheet4!A:B,2,FALSE)</f>
        <v>自家直客</v>
      </c>
      <c r="C6915" s="1" t="str">
        <f t="shared" si="82"/>
        <v>08</v>
      </c>
      <c r="D6915" s="147">
        <v>20150819</v>
      </c>
      <c r="E6915" s="76" t="s">
        <v>14</v>
      </c>
      <c r="F6915" s="1" t="s">
        <v>107</v>
      </c>
      <c r="G6915" s="78">
        <v>315775</v>
      </c>
      <c r="H6915" s="82">
        <v>2721.4000035899999</v>
      </c>
      <c r="I6915" s="85">
        <v>8.6181999999999999</v>
      </c>
      <c r="J6915" s="80">
        <v>0.23649999999999999</v>
      </c>
      <c r="K6915" s="85">
        <v>3.6400000000000002E-2</v>
      </c>
      <c r="L6915" s="81">
        <v>74690</v>
      </c>
      <c r="M6915" s="80">
        <v>1.06E-2</v>
      </c>
      <c r="N6915" s="85">
        <v>3.4447999999999999</v>
      </c>
      <c r="O6915" s="78">
        <v>790</v>
      </c>
    </row>
    <row r="6916" spans="1:15" x14ac:dyDescent="0.3">
      <c r="A6916" s="1" t="str">
        <f>VLOOKUP(F6916,Sheet2!A:C,2,FALSE)</f>
        <v>天气</v>
      </c>
      <c r="B6916" s="1" t="str">
        <f>VLOOKUP(E6916,[1]Sheet4!A:B,2,FALSE)</f>
        <v>API</v>
      </c>
      <c r="C6916" s="1" t="str">
        <f t="shared" si="82"/>
        <v>08</v>
      </c>
      <c r="D6916" s="147">
        <v>20150819</v>
      </c>
      <c r="E6916" s="76" t="s">
        <v>37</v>
      </c>
      <c r="F6916" s="1" t="s">
        <v>107</v>
      </c>
      <c r="G6916" s="78">
        <v>0</v>
      </c>
      <c r="H6916" s="82">
        <v>0</v>
      </c>
      <c r="I6916" s="85" t="s">
        <v>146</v>
      </c>
      <c r="J6916" s="80" t="s">
        <v>146</v>
      </c>
      <c r="K6916" s="85">
        <v>0</v>
      </c>
      <c r="L6916" s="81">
        <v>1</v>
      </c>
      <c r="M6916" s="80">
        <v>0</v>
      </c>
      <c r="N6916" s="85" t="s">
        <v>141</v>
      </c>
      <c r="O6916" s="78">
        <v>0</v>
      </c>
    </row>
    <row r="6917" spans="1:15" x14ac:dyDescent="0.3">
      <c r="A6917" s="1" t="str">
        <f>VLOOKUP(F6917,Sheet2!A:C,2,FALSE)</f>
        <v>其他</v>
      </c>
      <c r="B6917" s="1" t="str">
        <f>VLOOKUP(E6917,[1]Sheet4!A:B,2,FALSE)</f>
        <v>自家直客</v>
      </c>
      <c r="C6917" s="1" t="str">
        <f t="shared" si="82"/>
        <v>08</v>
      </c>
      <c r="D6917" s="147">
        <v>20150819</v>
      </c>
      <c r="E6917" s="76" t="s">
        <v>14</v>
      </c>
      <c r="F6917" s="76" t="s">
        <v>41</v>
      </c>
      <c r="G6917" s="78">
        <v>10205386</v>
      </c>
      <c r="H6917" s="82">
        <v>2271.0199782099999</v>
      </c>
      <c r="I6917" s="85">
        <v>0.2225</v>
      </c>
      <c r="J6917" s="80">
        <v>7.1999999999999998E-3</v>
      </c>
      <c r="K6917" s="85">
        <v>3.09E-2</v>
      </c>
      <c r="L6917" s="81">
        <v>73407</v>
      </c>
      <c r="M6917" s="80">
        <v>1.0999999999999999E-2</v>
      </c>
      <c r="N6917" s="85">
        <v>2.8003</v>
      </c>
      <c r="O6917" s="78">
        <v>811</v>
      </c>
    </row>
    <row r="6918" spans="1:15" x14ac:dyDescent="0.3">
      <c r="A6918" s="1" t="str">
        <f>VLOOKUP(F6918,Sheet2!A:C,2,FALSE)</f>
        <v>其他</v>
      </c>
      <c r="B6918" s="1" t="str">
        <f>VLOOKUP(E6918,[1]Sheet4!A:B,2,FALSE)</f>
        <v>API</v>
      </c>
      <c r="C6918" s="1" t="str">
        <f t="shared" si="82"/>
        <v>08</v>
      </c>
      <c r="D6918" s="147">
        <v>20150819</v>
      </c>
      <c r="E6918" s="76" t="s">
        <v>37</v>
      </c>
      <c r="F6918" s="76" t="s">
        <v>41</v>
      </c>
      <c r="G6918" s="78">
        <v>14622051</v>
      </c>
      <c r="H6918" s="82">
        <v>273.76499963200001</v>
      </c>
      <c r="I6918" s="85">
        <v>1.8700000000000001E-2</v>
      </c>
      <c r="J6918" s="80">
        <v>6.8999999999999999E-3</v>
      </c>
      <c r="K6918" s="85">
        <v>2.7000000000000001E-3</v>
      </c>
      <c r="L6918" s="81">
        <v>101372</v>
      </c>
      <c r="M6918" s="80">
        <v>5.3E-3</v>
      </c>
      <c r="N6918" s="85">
        <v>0.50700000000000001</v>
      </c>
      <c r="O6918" s="78">
        <v>540</v>
      </c>
    </row>
    <row r="6919" spans="1:15" x14ac:dyDescent="0.3">
      <c r="A6919" s="1" t="str">
        <f>VLOOKUP(F6919,Sheet2!A:C,2,FALSE)</f>
        <v>其他</v>
      </c>
      <c r="B6919" s="1" t="str">
        <f>VLOOKUP(E6919,[1]Sheet4!A:B,2,FALSE)</f>
        <v>自家直客</v>
      </c>
      <c r="C6919" s="1" t="str">
        <f t="shared" si="82"/>
        <v>08</v>
      </c>
      <c r="D6919" s="147">
        <v>20150819</v>
      </c>
      <c r="E6919" s="76" t="s">
        <v>14</v>
      </c>
      <c r="F6919" s="76" t="s">
        <v>73</v>
      </c>
      <c r="G6919" s="78">
        <v>722103</v>
      </c>
      <c r="H6919" s="82">
        <v>242.33999698400001</v>
      </c>
      <c r="I6919" s="85">
        <v>0.33560000000000001</v>
      </c>
      <c r="J6919" s="80">
        <v>9.9000000000000008E-3</v>
      </c>
      <c r="K6919" s="85">
        <v>3.3700000000000001E-2</v>
      </c>
      <c r="L6919" s="81">
        <v>7183</v>
      </c>
      <c r="M6919" s="80">
        <v>9.9000000000000008E-3</v>
      </c>
      <c r="N6919" s="85">
        <v>3.4131999999999998</v>
      </c>
      <c r="O6919" s="78">
        <v>71</v>
      </c>
    </row>
    <row r="6920" spans="1:15" x14ac:dyDescent="0.3">
      <c r="A6920" s="1" t="str">
        <f>VLOOKUP(F6920,Sheet2!A:C,2,FALSE)</f>
        <v>其他</v>
      </c>
      <c r="B6920" s="1" t="str">
        <f>VLOOKUP(E6920,[1]Sheet4!A:B,2,FALSE)</f>
        <v>API</v>
      </c>
      <c r="C6920" s="1" t="str">
        <f t="shared" si="82"/>
        <v>08</v>
      </c>
      <c r="D6920" s="147">
        <v>20150819</v>
      </c>
      <c r="E6920" s="76" t="s">
        <v>37</v>
      </c>
      <c r="F6920" s="76" t="s">
        <v>73</v>
      </c>
      <c r="G6920" s="78">
        <v>926312</v>
      </c>
      <c r="H6920" s="82">
        <v>47.591000359500001</v>
      </c>
      <c r="I6920" s="85">
        <v>5.1400000000000001E-2</v>
      </c>
      <c r="J6920" s="80">
        <v>9.9000000000000008E-3</v>
      </c>
      <c r="K6920" s="85">
        <v>5.1999999999999998E-3</v>
      </c>
      <c r="L6920" s="81">
        <v>9188</v>
      </c>
      <c r="M6920" s="80">
        <v>9.4000000000000004E-3</v>
      </c>
      <c r="N6920" s="85">
        <v>0.5534</v>
      </c>
      <c r="O6920" s="78">
        <v>86</v>
      </c>
    </row>
    <row r="6921" spans="1:15" x14ac:dyDescent="0.3">
      <c r="A6921" s="1" t="str">
        <f>VLOOKUP(F6921,Sheet2!A:C,2,FALSE)</f>
        <v>结果页</v>
      </c>
      <c r="B6921" s="1" t="str">
        <f>VLOOKUP(E6921,[1]Sheet4!A:B,2,FALSE)</f>
        <v>自家直客</v>
      </c>
      <c r="C6921" s="1" t="str">
        <f t="shared" si="82"/>
        <v>08</v>
      </c>
      <c r="D6921" s="147">
        <v>20150819</v>
      </c>
      <c r="E6921" s="76" t="s">
        <v>14</v>
      </c>
      <c r="F6921" s="76" t="s">
        <v>62</v>
      </c>
      <c r="G6921" s="78">
        <v>28644743</v>
      </c>
      <c r="H6921" s="82">
        <v>23842.139929100002</v>
      </c>
      <c r="I6921" s="85">
        <v>0.83230000000000004</v>
      </c>
      <c r="J6921" s="80">
        <v>1.34E-2</v>
      </c>
      <c r="K6921" s="85">
        <v>6.2300000000000001E-2</v>
      </c>
      <c r="L6921" s="81">
        <v>382701</v>
      </c>
      <c r="M6921" s="80">
        <v>7.6999999999999999E-2</v>
      </c>
      <c r="N6921" s="85">
        <v>0.8095</v>
      </c>
      <c r="O6921" s="78">
        <v>29454</v>
      </c>
    </row>
    <row r="6922" spans="1:15" x14ac:dyDescent="0.3">
      <c r="A6922" s="1" t="str">
        <f>VLOOKUP(F6922,Sheet2!A:C,2,FALSE)</f>
        <v>结果页</v>
      </c>
      <c r="B6922" s="1" t="str">
        <f>VLOOKUP(E6922,[1]Sheet4!A:B,2,FALSE)</f>
        <v>API</v>
      </c>
      <c r="C6922" s="1" t="str">
        <f t="shared" si="82"/>
        <v>08</v>
      </c>
      <c r="D6922" s="147">
        <v>20150819</v>
      </c>
      <c r="E6922" s="76" t="s">
        <v>37</v>
      </c>
      <c r="F6922" s="76" t="s">
        <v>62</v>
      </c>
      <c r="G6922" s="78">
        <v>3165134</v>
      </c>
      <c r="H6922" s="82">
        <v>886.83698866099996</v>
      </c>
      <c r="I6922" s="85">
        <v>0.2802</v>
      </c>
      <c r="J6922" s="80">
        <v>8.5000000000000006E-3</v>
      </c>
      <c r="K6922" s="85">
        <v>3.3099999999999997E-2</v>
      </c>
      <c r="L6922" s="81">
        <v>26805</v>
      </c>
      <c r="M6922" s="80">
        <v>8.1000000000000003E-2</v>
      </c>
      <c r="N6922" s="85">
        <v>0.40849999999999997</v>
      </c>
      <c r="O6922" s="78">
        <v>2171</v>
      </c>
    </row>
    <row r="6923" spans="1:15" x14ac:dyDescent="0.3">
      <c r="A6923" s="1" t="str">
        <f>VLOOKUP(F6923,Sheet2!A:C,2,FALSE)</f>
        <v>其他</v>
      </c>
      <c r="B6923" s="1" t="str">
        <f>VLOOKUP(E6923,[1]Sheet4!A:B,2,FALSE)</f>
        <v>自家直客</v>
      </c>
      <c r="C6923" s="1" t="str">
        <f t="shared" si="82"/>
        <v>08</v>
      </c>
      <c r="D6923" s="147">
        <v>20150819</v>
      </c>
      <c r="E6923" s="76" t="s">
        <v>14</v>
      </c>
      <c r="F6923" s="76" t="s">
        <v>69</v>
      </c>
      <c r="G6923" s="78">
        <v>18341774</v>
      </c>
      <c r="H6923" s="82">
        <v>7129.4600135000001</v>
      </c>
      <c r="I6923" s="85">
        <v>0.38869999999999999</v>
      </c>
      <c r="J6923" s="80">
        <v>5.4000000000000003E-3</v>
      </c>
      <c r="K6923" s="85">
        <v>7.2599999999999998E-2</v>
      </c>
      <c r="L6923" s="81">
        <v>98176</v>
      </c>
      <c r="M6923" s="80">
        <v>6.4299999999999996E-2</v>
      </c>
      <c r="N6923" s="85">
        <v>1.1292</v>
      </c>
      <c r="O6923" s="78">
        <v>6314</v>
      </c>
    </row>
    <row r="6924" spans="1:15" x14ac:dyDescent="0.3">
      <c r="A6924" s="1" t="str">
        <f>VLOOKUP(F6924,Sheet2!A:C,2,FALSE)</f>
        <v>其他</v>
      </c>
      <c r="B6924" s="1" t="str">
        <f>VLOOKUP(E6924,[1]Sheet4!A:B,2,FALSE)</f>
        <v>API</v>
      </c>
      <c r="C6924" s="1" t="str">
        <f t="shared" si="82"/>
        <v>08</v>
      </c>
      <c r="D6924" s="147">
        <v>20150819</v>
      </c>
      <c r="E6924" s="76" t="s">
        <v>37</v>
      </c>
      <c r="F6924" s="76" t="s">
        <v>69</v>
      </c>
      <c r="G6924" s="78">
        <v>27663868</v>
      </c>
      <c r="H6924" s="82">
        <v>6485.0949888699997</v>
      </c>
      <c r="I6924" s="85">
        <v>0.2344</v>
      </c>
      <c r="J6924" s="80">
        <v>5.1000000000000004E-3</v>
      </c>
      <c r="K6924" s="85">
        <v>4.6199999999999998E-2</v>
      </c>
      <c r="L6924" s="81">
        <v>140267</v>
      </c>
      <c r="M6924" s="80">
        <v>4.8800000000000003E-2</v>
      </c>
      <c r="N6924" s="85">
        <v>0.94699999999999995</v>
      </c>
      <c r="O6924" s="78">
        <v>6848</v>
      </c>
    </row>
    <row r="6925" spans="1:15" x14ac:dyDescent="0.3">
      <c r="A6925" s="1" t="str">
        <f>VLOOKUP(F6925,Sheet2!A:C,2,FALSE)</f>
        <v>天气</v>
      </c>
      <c r="B6925" s="1" t="str">
        <f>VLOOKUP(E6925,[1]Sheet4!A:B,2,FALSE)</f>
        <v>自家直客</v>
      </c>
      <c r="C6925" s="1" t="str">
        <f t="shared" si="82"/>
        <v>08</v>
      </c>
      <c r="D6925" s="147">
        <v>20150819</v>
      </c>
      <c r="E6925" s="76" t="s">
        <v>14</v>
      </c>
      <c r="F6925" s="76" t="s">
        <v>111</v>
      </c>
      <c r="G6925" s="78">
        <v>7355</v>
      </c>
      <c r="H6925" s="82">
        <v>43.710000161099998</v>
      </c>
      <c r="I6925" s="85">
        <v>5.9428999999999998</v>
      </c>
      <c r="J6925" s="80">
        <v>6.2100000000000002E-2</v>
      </c>
      <c r="K6925" s="85">
        <v>9.5600000000000004E-2</v>
      </c>
      <c r="L6925" s="81">
        <v>457</v>
      </c>
      <c r="M6925" s="80">
        <v>7.6600000000000001E-2</v>
      </c>
      <c r="N6925" s="85">
        <v>1.2488999999999999</v>
      </c>
      <c r="O6925" s="78">
        <v>35</v>
      </c>
    </row>
    <row r="6926" spans="1:15" x14ac:dyDescent="0.3">
      <c r="A6926" s="1" t="str">
        <f>VLOOKUP(F6926,Sheet2!A:C,2,FALSE)</f>
        <v>其他</v>
      </c>
      <c r="B6926" s="1" t="str">
        <f>VLOOKUP(E6926,[1]Sheet4!A:B,2,FALSE)</f>
        <v>自家直客</v>
      </c>
      <c r="C6926" s="1" t="str">
        <f t="shared" si="82"/>
        <v>08</v>
      </c>
      <c r="D6926" s="147">
        <v>20150819</v>
      </c>
      <c r="E6926" s="76" t="s">
        <v>14</v>
      </c>
      <c r="F6926" s="76" t="s">
        <v>68</v>
      </c>
      <c r="G6926" s="78">
        <v>6305078</v>
      </c>
      <c r="H6926" s="82">
        <v>5074.6499956799998</v>
      </c>
      <c r="I6926" s="85">
        <v>0.80489999999999995</v>
      </c>
      <c r="J6926" s="80">
        <v>1.3100000000000001E-2</v>
      </c>
      <c r="K6926" s="85">
        <v>6.1600000000000002E-2</v>
      </c>
      <c r="L6926" s="81">
        <v>82338</v>
      </c>
      <c r="M6926" s="80">
        <v>5.6599999999999998E-2</v>
      </c>
      <c r="N6926" s="85">
        <v>1.0891999999999999</v>
      </c>
      <c r="O6926" s="78">
        <v>4659</v>
      </c>
    </row>
    <row r="6927" spans="1:15" x14ac:dyDescent="0.3">
      <c r="A6927" s="1" t="str">
        <f>VLOOKUP(F6927,Sheet2!A:C,2,FALSE)</f>
        <v>其他</v>
      </c>
      <c r="B6927" s="1" t="str">
        <f>VLOOKUP(E6927,[1]Sheet4!A:B,2,FALSE)</f>
        <v>API</v>
      </c>
      <c r="C6927" s="1" t="str">
        <f t="shared" si="82"/>
        <v>08</v>
      </c>
      <c r="D6927" s="147">
        <v>20150819</v>
      </c>
      <c r="E6927" s="76" t="s">
        <v>37</v>
      </c>
      <c r="F6927" s="76" t="s">
        <v>68</v>
      </c>
      <c r="G6927" s="78">
        <v>4248142</v>
      </c>
      <c r="H6927" s="82">
        <v>1443.3416125900001</v>
      </c>
      <c r="I6927" s="85">
        <v>0.33979999999999999</v>
      </c>
      <c r="J6927" s="80">
        <v>9.1000000000000004E-3</v>
      </c>
      <c r="K6927" s="85">
        <v>3.7400000000000003E-2</v>
      </c>
      <c r="L6927" s="81">
        <v>38576</v>
      </c>
      <c r="M6927" s="80">
        <v>6.3600000000000004E-2</v>
      </c>
      <c r="N6927" s="85">
        <v>0.58860000000000001</v>
      </c>
      <c r="O6927" s="78">
        <v>2452</v>
      </c>
    </row>
    <row r="6928" spans="1:15" x14ac:dyDescent="0.3">
      <c r="A6928" s="1" t="str">
        <f>VLOOKUP(F6928,Sheet2!A:C,2,FALSE)</f>
        <v>充电屏保</v>
      </c>
      <c r="B6928" s="1" t="str">
        <f>VLOOKUP(E6928,[1]Sheet4!A:B,2,FALSE)</f>
        <v>自家直客</v>
      </c>
      <c r="C6928" s="1" t="str">
        <f t="shared" si="82"/>
        <v>08</v>
      </c>
      <c r="D6928" s="147">
        <v>20150819</v>
      </c>
      <c r="E6928" s="76" t="s">
        <v>14</v>
      </c>
      <c r="F6928" s="76" t="s">
        <v>67</v>
      </c>
      <c r="G6928" s="78">
        <v>259233396</v>
      </c>
      <c r="H6928" s="82">
        <v>22181.090692599999</v>
      </c>
      <c r="I6928" s="85">
        <v>8.5599999999999996E-2</v>
      </c>
      <c r="J6928" s="80">
        <v>6.8999999999999999E-3</v>
      </c>
      <c r="K6928" s="85">
        <v>1.23E-2</v>
      </c>
      <c r="L6928" s="81">
        <v>1798993</v>
      </c>
      <c r="M6928" s="80">
        <v>7.7999999999999996E-3</v>
      </c>
      <c r="N6928" s="85">
        <v>1.5749</v>
      </c>
      <c r="O6928" s="78">
        <v>14084</v>
      </c>
    </row>
    <row r="6929" spans="1:15" x14ac:dyDescent="0.3">
      <c r="A6929" s="1" t="str">
        <f>VLOOKUP(F6929,Sheet2!A:C,2,FALSE)</f>
        <v>充电屏保</v>
      </c>
      <c r="B6929" s="1" t="str">
        <f>VLOOKUP(E6929,[1]Sheet4!A:B,2,FALSE)</f>
        <v>API</v>
      </c>
      <c r="C6929" s="1" t="str">
        <f t="shared" si="82"/>
        <v>08</v>
      </c>
      <c r="D6929" s="147">
        <v>20150819</v>
      </c>
      <c r="E6929" s="76" t="s">
        <v>37</v>
      </c>
      <c r="F6929" s="76" t="s">
        <v>67</v>
      </c>
      <c r="G6929" s="78">
        <v>111</v>
      </c>
      <c r="H6929" s="82">
        <v>0</v>
      </c>
      <c r="I6929" s="85">
        <v>0</v>
      </c>
      <c r="J6929" s="80">
        <v>0</v>
      </c>
      <c r="K6929" s="85" t="s">
        <v>143</v>
      </c>
      <c r="L6929" s="81">
        <v>0</v>
      </c>
      <c r="M6929" s="80" t="s">
        <v>143</v>
      </c>
      <c r="N6929" s="85" t="s">
        <v>141</v>
      </c>
      <c r="O6929" s="78">
        <v>0</v>
      </c>
    </row>
    <row r="6930" spans="1:15" x14ac:dyDescent="0.3">
      <c r="A6930" s="1" t="str">
        <f>VLOOKUP(F6930,Sheet2!A:C,2,FALSE)</f>
        <v>其他</v>
      </c>
      <c r="B6930" s="1" t="str">
        <f>VLOOKUP(E6930,[1]Sheet4!A:B,2,FALSE)</f>
        <v>自家直客</v>
      </c>
      <c r="C6930" s="1" t="str">
        <f t="shared" si="82"/>
        <v>08</v>
      </c>
      <c r="D6930" s="147">
        <v>20150819</v>
      </c>
      <c r="E6930" s="76" t="s">
        <v>14</v>
      </c>
      <c r="F6930" s="76" t="s">
        <v>76</v>
      </c>
      <c r="G6930" s="78">
        <v>6019978</v>
      </c>
      <c r="H6930" s="82">
        <v>3920.3400036799999</v>
      </c>
      <c r="I6930" s="85">
        <v>0.6512</v>
      </c>
      <c r="J6930" s="80">
        <v>1.15E-2</v>
      </c>
      <c r="K6930" s="85">
        <v>5.6399999999999999E-2</v>
      </c>
      <c r="L6930" s="81">
        <v>69530</v>
      </c>
      <c r="M6930" s="80">
        <v>0.1149</v>
      </c>
      <c r="N6930" s="85">
        <v>0.49070000000000003</v>
      </c>
      <c r="O6930" s="78">
        <v>7990</v>
      </c>
    </row>
    <row r="6931" spans="1:15" x14ac:dyDescent="0.3">
      <c r="A6931" s="1" t="str">
        <f>VLOOKUP(F6931,Sheet2!A:C,2,FALSE)</f>
        <v>其他</v>
      </c>
      <c r="B6931" s="1" t="str">
        <f>VLOOKUP(E6931,[1]Sheet4!A:B,2,FALSE)</f>
        <v>API</v>
      </c>
      <c r="C6931" s="1" t="str">
        <f t="shared" si="82"/>
        <v>08</v>
      </c>
      <c r="D6931" s="147">
        <v>20150819</v>
      </c>
      <c r="E6931" s="76" t="s">
        <v>37</v>
      </c>
      <c r="F6931" s="76" t="s">
        <v>76</v>
      </c>
      <c r="G6931" s="78">
        <v>3566574</v>
      </c>
      <c r="H6931" s="82">
        <v>1232.9250163900001</v>
      </c>
      <c r="I6931" s="85">
        <v>0.34570000000000001</v>
      </c>
      <c r="J6931" s="80">
        <v>6.7999999999999996E-3</v>
      </c>
      <c r="K6931" s="85">
        <v>5.0599999999999999E-2</v>
      </c>
      <c r="L6931" s="81">
        <v>24357</v>
      </c>
      <c r="M6931" s="80">
        <v>8.6999999999999994E-2</v>
      </c>
      <c r="N6931" s="85">
        <v>0.58209999999999995</v>
      </c>
      <c r="O6931" s="78">
        <v>2118</v>
      </c>
    </row>
    <row r="6932" spans="1:15" x14ac:dyDescent="0.3">
      <c r="A6932" s="1" t="str">
        <f>VLOOKUP(F6932,Sheet2!A:C,2,FALSE)</f>
        <v>其他</v>
      </c>
      <c r="B6932" s="1" t="str">
        <f>VLOOKUP(E6932,[1]Sheet4!A:B,2,FALSE)</f>
        <v>自家直客</v>
      </c>
      <c r="C6932" s="1" t="str">
        <f t="shared" si="82"/>
        <v>08</v>
      </c>
      <c r="D6932" s="147">
        <v>20150819</v>
      </c>
      <c r="E6932" s="76" t="s">
        <v>14</v>
      </c>
      <c r="F6932" s="76" t="s">
        <v>142</v>
      </c>
      <c r="G6932" s="78">
        <v>1921131</v>
      </c>
      <c r="H6932" s="82">
        <v>465.57999893099998</v>
      </c>
      <c r="I6932" s="85">
        <v>0.24229999999999999</v>
      </c>
      <c r="J6932" s="80">
        <v>5.7999999999999996E-3</v>
      </c>
      <c r="K6932" s="85">
        <v>4.1599999999999998E-2</v>
      </c>
      <c r="L6932" s="81">
        <v>11196</v>
      </c>
      <c r="M6932" s="80">
        <v>2.9600000000000001E-2</v>
      </c>
      <c r="N6932" s="85">
        <v>1.4066000000000001</v>
      </c>
      <c r="O6932" s="78">
        <v>331</v>
      </c>
    </row>
    <row r="6933" spans="1:15" x14ac:dyDescent="0.3">
      <c r="A6933" s="1" t="str">
        <f>VLOOKUP(F6933,Sheet2!A:C,2,FALSE)</f>
        <v>其他</v>
      </c>
      <c r="B6933" s="1" t="str">
        <f>VLOOKUP(E6933,[1]Sheet4!A:B,2,FALSE)</f>
        <v>API</v>
      </c>
      <c r="C6933" s="1" t="str">
        <f t="shared" si="82"/>
        <v>08</v>
      </c>
      <c r="D6933" s="147">
        <v>20150819</v>
      </c>
      <c r="E6933" s="76" t="s">
        <v>37</v>
      </c>
      <c r="F6933" s="76" t="s">
        <v>142</v>
      </c>
      <c r="G6933" s="78">
        <v>1839553</v>
      </c>
      <c r="H6933" s="82">
        <v>215.67123092</v>
      </c>
      <c r="I6933" s="85">
        <v>0.1172</v>
      </c>
      <c r="J6933" s="80">
        <v>5.1000000000000004E-3</v>
      </c>
      <c r="K6933" s="85">
        <v>2.3099999999999999E-2</v>
      </c>
      <c r="L6933" s="81">
        <v>9333</v>
      </c>
      <c r="M6933" s="80">
        <v>1.7999999999999999E-2</v>
      </c>
      <c r="N6933" s="85">
        <v>1.2838000000000001</v>
      </c>
      <c r="O6933" s="78">
        <v>168</v>
      </c>
    </row>
    <row r="6934" spans="1:15" x14ac:dyDescent="0.3">
      <c r="A6934" s="1" t="str">
        <f>VLOOKUP(F6934,Sheet2!A:C,2,FALSE)</f>
        <v>结果页</v>
      </c>
      <c r="B6934" s="1" t="str">
        <f>VLOOKUP(E6934,[1]Sheet4!A:B,2,FALSE)</f>
        <v>自家直客</v>
      </c>
      <c r="C6934" s="1" t="str">
        <f t="shared" si="82"/>
        <v>08</v>
      </c>
      <c r="D6934" s="147">
        <v>20150819</v>
      </c>
      <c r="E6934" s="76" t="s">
        <v>14</v>
      </c>
      <c r="F6934" s="76" t="s">
        <v>63</v>
      </c>
      <c r="G6934" s="78">
        <v>7465861</v>
      </c>
      <c r="H6934" s="82">
        <v>9135.1599751699996</v>
      </c>
      <c r="I6934" s="85">
        <v>1.2236</v>
      </c>
      <c r="J6934" s="80">
        <v>2.2200000000000001E-2</v>
      </c>
      <c r="K6934" s="85">
        <v>5.5100000000000003E-2</v>
      </c>
      <c r="L6934" s="81">
        <v>165836</v>
      </c>
      <c r="M6934" s="80">
        <v>0.1018</v>
      </c>
      <c r="N6934" s="85">
        <v>0.5413</v>
      </c>
      <c r="O6934" s="78">
        <v>16875</v>
      </c>
    </row>
    <row r="6935" spans="1:15" x14ac:dyDescent="0.3">
      <c r="A6935" s="1" t="str">
        <f>VLOOKUP(F6935,Sheet2!A:C,2,FALSE)</f>
        <v>结果页</v>
      </c>
      <c r="B6935" s="1" t="str">
        <f>VLOOKUP(E6935,[1]Sheet4!A:B,2,FALSE)</f>
        <v>API</v>
      </c>
      <c r="C6935" s="1" t="str">
        <f t="shared" si="82"/>
        <v>08</v>
      </c>
      <c r="D6935" s="147">
        <v>20150819</v>
      </c>
      <c r="E6935" s="76" t="s">
        <v>37</v>
      </c>
      <c r="F6935" s="76" t="s">
        <v>63</v>
      </c>
      <c r="G6935" s="78">
        <v>1880180</v>
      </c>
      <c r="H6935" s="82">
        <v>1461.06197849</v>
      </c>
      <c r="I6935" s="85">
        <v>0.77710000000000001</v>
      </c>
      <c r="J6935" s="80">
        <v>1.9400000000000001E-2</v>
      </c>
      <c r="K6935" s="85">
        <v>0.04</v>
      </c>
      <c r="L6935" s="81">
        <v>36558</v>
      </c>
      <c r="M6935" s="80">
        <v>0.1008</v>
      </c>
      <c r="N6935" s="85">
        <v>0.39639999999999997</v>
      </c>
      <c r="O6935" s="78">
        <v>3686</v>
      </c>
    </row>
    <row r="6936" spans="1:15" x14ac:dyDescent="0.3">
      <c r="A6936" s="1" t="str">
        <f>VLOOKUP(F6936,Sheet2!A:C,2,FALSE)</f>
        <v>天气</v>
      </c>
      <c r="B6936" s="1" t="str">
        <f>VLOOKUP(E6936,[1]Sheet4!A:B,2,FALSE)</f>
        <v>自家直客</v>
      </c>
      <c r="C6936" s="1" t="str">
        <f t="shared" si="82"/>
        <v>08</v>
      </c>
      <c r="D6936" s="147">
        <v>20150819</v>
      </c>
      <c r="E6936" s="76" t="s">
        <v>14</v>
      </c>
      <c r="F6936" s="76" t="s">
        <v>109</v>
      </c>
      <c r="G6936" s="78">
        <v>33100</v>
      </c>
      <c r="H6936" s="82">
        <v>92.720000064000004</v>
      </c>
      <c r="I6936" s="85">
        <v>2.8012000000000001</v>
      </c>
      <c r="J6936" s="80">
        <v>5.3999999999999999E-2</v>
      </c>
      <c r="K6936" s="85">
        <v>5.1900000000000002E-2</v>
      </c>
      <c r="L6936" s="81">
        <v>1787</v>
      </c>
      <c r="M6936" s="80">
        <v>2.69E-2</v>
      </c>
      <c r="N6936" s="85">
        <v>1.9317</v>
      </c>
      <c r="O6936" s="78">
        <v>48</v>
      </c>
    </row>
    <row r="6937" spans="1:15" x14ac:dyDescent="0.3">
      <c r="A6937" s="1" t="str">
        <f>VLOOKUP(F6937,Sheet2!A:C,2,FALSE)</f>
        <v>充电屏保</v>
      </c>
      <c r="B6937" s="1" t="str">
        <f>VLOOKUP(E6937,[1]Sheet4!A:B,2,FALSE)</f>
        <v>自家直客</v>
      </c>
      <c r="C6937" s="1" t="str">
        <f t="shared" si="82"/>
        <v>08</v>
      </c>
      <c r="D6937" s="147">
        <v>20150819</v>
      </c>
      <c r="E6937" s="76" t="s">
        <v>14</v>
      </c>
      <c r="F6937" s="76" t="s">
        <v>72</v>
      </c>
      <c r="G6937" s="78">
        <v>9271946</v>
      </c>
      <c r="H6937" s="82">
        <v>1875.8817744800001</v>
      </c>
      <c r="I6937" s="85">
        <v>0.20230000000000001</v>
      </c>
      <c r="J6937" s="80">
        <v>1.9400000000000001E-2</v>
      </c>
      <c r="K6937" s="85">
        <v>1.04E-2</v>
      </c>
      <c r="L6937" s="81">
        <v>179799</v>
      </c>
      <c r="M6937" s="80">
        <v>1.5800000000000002E-2</v>
      </c>
      <c r="N6937" s="85">
        <v>0.66169999999999995</v>
      </c>
      <c r="O6937" s="78">
        <v>2835</v>
      </c>
    </row>
    <row r="6938" spans="1:15" x14ac:dyDescent="0.3">
      <c r="A6938" s="1" t="str">
        <f>VLOOKUP(F6938,Sheet2!A:C,2,FALSE)</f>
        <v>充电屏保</v>
      </c>
      <c r="B6938" s="1" t="str">
        <f>VLOOKUP(E6938,[1]Sheet4!A:B,2,FALSE)</f>
        <v>API</v>
      </c>
      <c r="C6938" s="1" t="str">
        <f t="shared" si="82"/>
        <v>08</v>
      </c>
      <c r="D6938" s="147">
        <v>20150819</v>
      </c>
      <c r="E6938" s="76" t="s">
        <v>37</v>
      </c>
      <c r="F6938" s="76" t="s">
        <v>72</v>
      </c>
      <c r="G6938" s="78">
        <v>1</v>
      </c>
      <c r="H6938" s="82">
        <v>0</v>
      </c>
      <c r="I6938" s="85">
        <v>0</v>
      </c>
      <c r="J6938" s="80">
        <v>0</v>
      </c>
      <c r="K6938" s="85" t="s">
        <v>143</v>
      </c>
      <c r="L6938" s="81">
        <v>0</v>
      </c>
      <c r="M6938" s="80" t="s">
        <v>143</v>
      </c>
      <c r="N6938" s="85" t="s">
        <v>141</v>
      </c>
      <c r="O6938" s="78">
        <v>0</v>
      </c>
    </row>
    <row r="6939" spans="1:15" x14ac:dyDescent="0.3">
      <c r="A6939" s="1" t="str">
        <f>VLOOKUP(F6939,Sheet2!A:C,2,FALSE)</f>
        <v>其他</v>
      </c>
      <c r="B6939" s="1" t="str">
        <f>VLOOKUP(E6939,[1]Sheet4!A:B,2,FALSE)</f>
        <v>自家直客</v>
      </c>
      <c r="C6939" s="1" t="str">
        <f t="shared" si="82"/>
        <v>08</v>
      </c>
      <c r="D6939" s="147">
        <v>20150819</v>
      </c>
      <c r="E6939" s="76" t="s">
        <v>14</v>
      </c>
      <c r="F6939" s="76" t="s">
        <v>75</v>
      </c>
      <c r="G6939" s="78">
        <v>9907264</v>
      </c>
      <c r="H6939" s="82">
        <v>2861.4399971799999</v>
      </c>
      <c r="I6939" s="85">
        <v>0.2888</v>
      </c>
      <c r="J6939" s="80">
        <v>6.7999999999999996E-3</v>
      </c>
      <c r="K6939" s="85">
        <v>4.2700000000000002E-2</v>
      </c>
      <c r="L6939" s="81">
        <v>66953</v>
      </c>
      <c r="M6939" s="80">
        <v>4.87E-2</v>
      </c>
      <c r="N6939" s="85">
        <v>0.87749999999999995</v>
      </c>
      <c r="O6939" s="78">
        <v>3261</v>
      </c>
    </row>
    <row r="6940" spans="1:15" x14ac:dyDescent="0.3">
      <c r="A6940" s="1" t="str">
        <f>VLOOKUP(F6940,Sheet2!A:C,2,FALSE)</f>
        <v>其他</v>
      </c>
      <c r="B6940" s="1" t="str">
        <f>VLOOKUP(E6940,[1]Sheet4!A:B,2,FALSE)</f>
        <v>API</v>
      </c>
      <c r="C6940" s="1" t="str">
        <f t="shared" si="82"/>
        <v>08</v>
      </c>
      <c r="D6940" s="147">
        <v>20150819</v>
      </c>
      <c r="E6940" s="76" t="s">
        <v>37</v>
      </c>
      <c r="F6940" s="76" t="s">
        <v>75</v>
      </c>
      <c r="G6940" s="78">
        <v>25698254</v>
      </c>
      <c r="H6940" s="82">
        <v>3152.6169986899999</v>
      </c>
      <c r="I6940" s="85">
        <v>0.1227</v>
      </c>
      <c r="J6940" s="80">
        <v>5.0000000000000001E-3</v>
      </c>
      <c r="K6940" s="85">
        <v>2.4799999999999999E-2</v>
      </c>
      <c r="L6940" s="81">
        <v>127357</v>
      </c>
      <c r="M6940" s="80">
        <v>2.8400000000000002E-2</v>
      </c>
      <c r="N6940" s="85">
        <v>0.87190000000000001</v>
      </c>
      <c r="O6940" s="78">
        <v>3616</v>
      </c>
    </row>
    <row r="6941" spans="1:15" x14ac:dyDescent="0.3">
      <c r="A6941" s="1" t="str">
        <f>VLOOKUP(F6941,Sheet2!A:C,2,FALSE)</f>
        <v>其他</v>
      </c>
      <c r="B6941" s="1" t="str">
        <f>VLOOKUP(E6941,[1]Sheet4!A:B,2,FALSE)</f>
        <v>自家直客</v>
      </c>
      <c r="C6941" s="1" t="str">
        <f t="shared" si="82"/>
        <v>08</v>
      </c>
      <c r="D6941" s="147">
        <v>20150819</v>
      </c>
      <c r="E6941" s="76" t="s">
        <v>14</v>
      </c>
      <c r="F6941" s="76" t="s">
        <v>55</v>
      </c>
      <c r="G6941" s="78">
        <v>7742341</v>
      </c>
      <c r="H6941" s="82">
        <v>5144.12569798</v>
      </c>
      <c r="I6941" s="85">
        <v>0.66439999999999999</v>
      </c>
      <c r="J6941" s="80">
        <v>1.4800000000000001E-2</v>
      </c>
      <c r="K6941" s="85">
        <v>4.4900000000000002E-2</v>
      </c>
      <c r="L6941" s="81">
        <v>114682</v>
      </c>
      <c r="M6941" s="80">
        <v>2.5399999999999999E-2</v>
      </c>
      <c r="N6941" s="85">
        <v>1.7689999999999999</v>
      </c>
      <c r="O6941" s="78">
        <v>2908</v>
      </c>
    </row>
    <row r="6942" spans="1:15" x14ac:dyDescent="0.3">
      <c r="A6942" s="1" t="str">
        <f>VLOOKUP(F6942,Sheet2!A:C,2,FALSE)</f>
        <v>其他</v>
      </c>
      <c r="B6942" s="1" t="str">
        <f>VLOOKUP(E6942,[1]Sheet4!A:B,2,FALSE)</f>
        <v>API</v>
      </c>
      <c r="C6942" s="1" t="str">
        <f t="shared" si="82"/>
        <v>08</v>
      </c>
      <c r="D6942" s="147">
        <v>20150819</v>
      </c>
      <c r="E6942" s="76" t="s">
        <v>37</v>
      </c>
      <c r="F6942" s="76" t="s">
        <v>55</v>
      </c>
      <c r="G6942" s="78">
        <v>3556304</v>
      </c>
      <c r="H6942" s="82">
        <v>532.23877048400004</v>
      </c>
      <c r="I6942" s="85">
        <v>0.1497</v>
      </c>
      <c r="J6942" s="80">
        <v>1.3299999999999999E-2</v>
      </c>
      <c r="K6942" s="85">
        <v>1.12E-2</v>
      </c>
      <c r="L6942" s="81">
        <v>47437</v>
      </c>
      <c r="M6942" s="80">
        <v>1.8599999999999998E-2</v>
      </c>
      <c r="N6942" s="85">
        <v>0.6028</v>
      </c>
      <c r="O6942" s="78">
        <v>883</v>
      </c>
    </row>
    <row r="6943" spans="1:15" x14ac:dyDescent="0.3">
      <c r="A6943" s="1" t="str">
        <f>VLOOKUP(F6943,Sheet2!A:C,2,FALSE)</f>
        <v>结果页</v>
      </c>
      <c r="B6943" s="1" t="str">
        <f>VLOOKUP(E6943,[1]Sheet4!A:B,2,FALSE)</f>
        <v>自家直客</v>
      </c>
      <c r="C6943" s="1" t="str">
        <f t="shared" si="82"/>
        <v>08</v>
      </c>
      <c r="D6943" s="147">
        <v>20150819</v>
      </c>
      <c r="E6943" s="76" t="s">
        <v>14</v>
      </c>
      <c r="F6943" s="76" t="s">
        <v>61</v>
      </c>
      <c r="G6943" s="78">
        <v>5162864</v>
      </c>
      <c r="H6943" s="82">
        <v>11516.7507885</v>
      </c>
      <c r="I6943" s="85">
        <v>2.2307000000000001</v>
      </c>
      <c r="J6943" s="80">
        <v>3.27E-2</v>
      </c>
      <c r="K6943" s="85">
        <v>6.8199999999999997E-2</v>
      </c>
      <c r="L6943" s="81">
        <v>168768</v>
      </c>
      <c r="M6943" s="80">
        <v>5.7099999999999998E-2</v>
      </c>
      <c r="N6943" s="85">
        <v>1.1953</v>
      </c>
      <c r="O6943" s="78">
        <v>9635</v>
      </c>
    </row>
    <row r="6944" spans="1:15" x14ac:dyDescent="0.3">
      <c r="A6944" s="1" t="str">
        <f>VLOOKUP(F6944,Sheet2!A:C,2,FALSE)</f>
        <v>结果页</v>
      </c>
      <c r="B6944" s="1" t="str">
        <f>VLOOKUP(E6944,[1]Sheet4!A:B,2,FALSE)</f>
        <v>API</v>
      </c>
      <c r="C6944" s="1" t="str">
        <f t="shared" ref="C6944:C6946" si="83">RIGHT(LEFT(D6944,6),2)</f>
        <v>08</v>
      </c>
      <c r="D6944" s="147">
        <v>20150819</v>
      </c>
      <c r="E6944" s="76" t="s">
        <v>37</v>
      </c>
      <c r="F6944" s="76" t="s">
        <v>61</v>
      </c>
      <c r="G6944" s="78">
        <v>836541</v>
      </c>
      <c r="H6944" s="82">
        <v>638.45598988200004</v>
      </c>
      <c r="I6944" s="85">
        <v>0.76319999999999999</v>
      </c>
      <c r="J6944" s="80">
        <v>3.6900000000000002E-2</v>
      </c>
      <c r="K6944" s="85">
        <v>2.07E-2</v>
      </c>
      <c r="L6944" s="81">
        <v>30855</v>
      </c>
      <c r="M6944" s="80">
        <v>5.6399999999999999E-2</v>
      </c>
      <c r="N6944" s="85">
        <v>0.36709999999999998</v>
      </c>
      <c r="O6944" s="78">
        <v>1739</v>
      </c>
    </row>
    <row r="6945" spans="1:15" x14ac:dyDescent="0.3">
      <c r="A6945" s="1" t="str">
        <f>VLOOKUP(F6945,Sheet2!A:C,2,FALSE)</f>
        <v>充电屏保</v>
      </c>
      <c r="B6945" s="1" t="str">
        <f>VLOOKUP(E6945,[1]Sheet4!A:B,2,FALSE)</f>
        <v>自家直客</v>
      </c>
      <c r="C6945" s="1" t="str">
        <f t="shared" si="83"/>
        <v>08</v>
      </c>
      <c r="D6945" s="147">
        <v>20150819</v>
      </c>
      <c r="E6945" s="76" t="s">
        <v>14</v>
      </c>
      <c r="F6945" s="76" t="s">
        <v>65</v>
      </c>
      <c r="G6945" s="78">
        <v>15301698</v>
      </c>
      <c r="H6945" s="82">
        <v>2947.1059335300001</v>
      </c>
      <c r="I6945" s="85">
        <v>0.19259999999999999</v>
      </c>
      <c r="J6945" s="80">
        <v>1.11E-2</v>
      </c>
      <c r="K6945" s="85">
        <v>1.7399999999999999E-2</v>
      </c>
      <c r="L6945" s="81">
        <v>169373</v>
      </c>
      <c r="M6945" s="80">
        <v>1.3299999999999999E-2</v>
      </c>
      <c r="N6945" s="85">
        <v>1.3069</v>
      </c>
      <c r="O6945" s="78">
        <v>2255</v>
      </c>
    </row>
    <row r="6946" spans="1:15" x14ac:dyDescent="0.3">
      <c r="A6946" s="1" t="str">
        <f>VLOOKUP(F6946,Sheet2!A:C,2,FALSE)</f>
        <v>充电屏保</v>
      </c>
      <c r="B6946" s="1" t="str">
        <f>VLOOKUP(E6946,[1]Sheet4!A:B,2,FALSE)</f>
        <v>API</v>
      </c>
      <c r="C6946" s="1" t="str">
        <f t="shared" si="83"/>
        <v>08</v>
      </c>
      <c r="D6946" s="147">
        <v>20150819</v>
      </c>
      <c r="E6946" s="76" t="s">
        <v>37</v>
      </c>
      <c r="F6946" s="76" t="s">
        <v>65</v>
      </c>
      <c r="G6946" s="78">
        <v>280</v>
      </c>
      <c r="H6946" s="82">
        <v>0</v>
      </c>
      <c r="I6946" s="85">
        <v>0</v>
      </c>
      <c r="J6946" s="80">
        <v>1.0699999999999999E-2</v>
      </c>
      <c r="K6946" s="85">
        <v>0</v>
      </c>
      <c r="L6946" s="81">
        <v>3</v>
      </c>
      <c r="M6946" s="80">
        <v>0</v>
      </c>
      <c r="N6946" s="85" t="s">
        <v>141</v>
      </c>
      <c r="O6946" s="78">
        <v>0</v>
      </c>
    </row>
    <row r="6947" spans="1:15" x14ac:dyDescent="0.3">
      <c r="A6947" s="1" t="e">
        <f>VLOOKUP(F6947,Sheet2!A:C,2,FALSE)</f>
        <v>#N/A</v>
      </c>
      <c r="B6947" s="1" t="str">
        <f>VLOOKUP(E6947,[1]Sheet4!A:B,2,FALSE)</f>
        <v>SDK</v>
      </c>
      <c r="C6947" s="1" t="str">
        <f t="shared" ref="C6947:C7007" si="84">RIGHT(LEFT(D6947,6),2)</f>
        <v>08</v>
      </c>
      <c r="D6947" s="147">
        <v>20150820</v>
      </c>
      <c r="E6947" s="76" t="s">
        <v>64</v>
      </c>
      <c r="G6947" s="57">
        <v>772</v>
      </c>
      <c r="H6947" s="3">
        <v>4.83</v>
      </c>
    </row>
    <row r="6948" spans="1:15" x14ac:dyDescent="0.3">
      <c r="A6948" s="1" t="str">
        <f>VLOOKUP(F6948,Sheet2!A:C,2,FALSE)</f>
        <v>充电屏保</v>
      </c>
      <c r="B6948" s="1" t="str">
        <f>VLOOKUP(E6948,[1]Sheet4!A:B,2,FALSE)</f>
        <v>SDK</v>
      </c>
      <c r="C6948" s="1" t="str">
        <f t="shared" si="84"/>
        <v>08</v>
      </c>
      <c r="D6948" s="147">
        <v>20150820</v>
      </c>
      <c r="E6948" s="76" t="s">
        <v>64</v>
      </c>
      <c r="F6948" s="1" t="s">
        <v>65</v>
      </c>
      <c r="G6948" s="57">
        <v>27942061</v>
      </c>
      <c r="H6948" s="3">
        <v>19038.689999999999</v>
      </c>
    </row>
    <row r="6949" spans="1:15" x14ac:dyDescent="0.3">
      <c r="A6949" s="1" t="str">
        <f>VLOOKUP(F6949,Sheet2!A:C,2,FALSE)</f>
        <v>天气</v>
      </c>
      <c r="B6949" s="1" t="str">
        <f>VLOOKUP(E6949,[1]Sheet4!A:B,2,FALSE)</f>
        <v>SDK</v>
      </c>
      <c r="C6949" s="1" t="str">
        <f t="shared" si="84"/>
        <v>08</v>
      </c>
      <c r="D6949" s="147">
        <v>20150820</v>
      </c>
      <c r="E6949" s="76" t="s">
        <v>64</v>
      </c>
      <c r="F6949" s="1" t="s">
        <v>112</v>
      </c>
      <c r="G6949" s="57">
        <v>485</v>
      </c>
      <c r="H6949" s="3">
        <v>1.76</v>
      </c>
    </row>
    <row r="6950" spans="1:15" x14ac:dyDescent="0.3">
      <c r="A6950" s="1" t="str">
        <f>VLOOKUP(F6950,Sheet2!A:C,2,FALSE)</f>
        <v>结果页</v>
      </c>
      <c r="B6950" s="1" t="str">
        <f>VLOOKUP(E6950,[1]Sheet4!A:B,2,FALSE)</f>
        <v>SDK</v>
      </c>
      <c r="C6950" s="1" t="str">
        <f t="shared" si="84"/>
        <v>08</v>
      </c>
      <c r="D6950" s="147">
        <v>20150820</v>
      </c>
      <c r="E6950" s="76" t="s">
        <v>64</v>
      </c>
      <c r="F6950" s="1" t="s">
        <v>61</v>
      </c>
      <c r="G6950" s="57">
        <v>4086623</v>
      </c>
      <c r="H6950" s="3">
        <v>4461.1499999999996</v>
      </c>
    </row>
    <row r="6951" spans="1:15" x14ac:dyDescent="0.3">
      <c r="A6951" s="1" t="str">
        <f>VLOOKUP(F6951,Sheet2!A:C,2,FALSE)</f>
        <v>其他</v>
      </c>
      <c r="B6951" s="1" t="str">
        <f>VLOOKUP(E6951,[1]Sheet4!A:B,2,FALSE)</f>
        <v>SDK</v>
      </c>
      <c r="C6951" s="1" t="str">
        <f t="shared" si="84"/>
        <v>08</v>
      </c>
      <c r="D6951" s="147">
        <v>20150820</v>
      </c>
      <c r="E6951" s="76" t="s">
        <v>64</v>
      </c>
      <c r="F6951" s="1" t="s">
        <v>55</v>
      </c>
      <c r="G6951" s="57">
        <v>5142246</v>
      </c>
      <c r="H6951" s="3">
        <v>3969.74</v>
      </c>
    </row>
    <row r="6952" spans="1:15" x14ac:dyDescent="0.3">
      <c r="A6952" s="1" t="str">
        <f>VLOOKUP(F6952,Sheet2!A:C,2,FALSE)</f>
        <v>其他</v>
      </c>
      <c r="B6952" s="1" t="str">
        <f>VLOOKUP(E6952,[1]Sheet4!A:B,2,FALSE)</f>
        <v>SDK</v>
      </c>
      <c r="C6952" s="1" t="str">
        <f t="shared" si="84"/>
        <v>08</v>
      </c>
      <c r="D6952" s="147">
        <v>20150820</v>
      </c>
      <c r="E6952" s="76" t="s">
        <v>64</v>
      </c>
      <c r="F6952" s="1" t="s">
        <v>91</v>
      </c>
      <c r="G6952" s="57">
        <v>262910</v>
      </c>
      <c r="H6952" s="3">
        <v>483.82</v>
      </c>
    </row>
    <row r="6953" spans="1:15" x14ac:dyDescent="0.3">
      <c r="A6953" s="1" t="str">
        <f>VLOOKUP(F6953,Sheet2!A:C,2,FALSE)</f>
        <v>其他</v>
      </c>
      <c r="B6953" s="1" t="str">
        <f>VLOOKUP(E6953,[1]Sheet4!A:B,2,FALSE)</f>
        <v>SDK</v>
      </c>
      <c r="C6953" s="1" t="str">
        <f t="shared" si="84"/>
        <v>08</v>
      </c>
      <c r="D6953" s="147">
        <v>20150820</v>
      </c>
      <c r="E6953" s="76" t="s">
        <v>64</v>
      </c>
      <c r="F6953" s="1" t="s">
        <v>75</v>
      </c>
      <c r="G6953" s="57">
        <v>178499</v>
      </c>
      <c r="H6953" s="3">
        <v>1871.49</v>
      </c>
    </row>
    <row r="6954" spans="1:15" x14ac:dyDescent="0.3">
      <c r="A6954" s="1" t="str">
        <f>VLOOKUP(F6954,Sheet2!A:C,2,FALSE)</f>
        <v>天气</v>
      </c>
      <c r="B6954" s="1" t="str">
        <f>VLOOKUP(E6954,[1]Sheet4!A:B,2,FALSE)</f>
        <v>SDK</v>
      </c>
      <c r="C6954" s="1" t="str">
        <f t="shared" si="84"/>
        <v>08</v>
      </c>
      <c r="D6954" s="147">
        <v>20150820</v>
      </c>
      <c r="E6954" s="76" t="s">
        <v>64</v>
      </c>
      <c r="F6954" s="1" t="s">
        <v>107</v>
      </c>
      <c r="G6954" s="57">
        <v>1289131</v>
      </c>
      <c r="H6954" s="3">
        <v>3660.66</v>
      </c>
    </row>
    <row r="6955" spans="1:15" x14ac:dyDescent="0.3">
      <c r="A6955" s="1" t="str">
        <f>VLOOKUP(F6955,Sheet2!A:C,2,FALSE)</f>
        <v>其他</v>
      </c>
      <c r="B6955" s="1" t="str">
        <f>VLOOKUP(E6955,[1]Sheet4!A:B,2,FALSE)</f>
        <v>SDK</v>
      </c>
      <c r="C6955" s="1" t="str">
        <f t="shared" si="84"/>
        <v>08</v>
      </c>
      <c r="D6955" s="147">
        <v>20150820</v>
      </c>
      <c r="E6955" s="76" t="s">
        <v>64</v>
      </c>
      <c r="F6955" s="1" t="s">
        <v>70</v>
      </c>
      <c r="G6955" s="57">
        <v>2939004</v>
      </c>
      <c r="H6955" s="3">
        <v>1025.06</v>
      </c>
    </row>
    <row r="6956" spans="1:15" x14ac:dyDescent="0.3">
      <c r="A6956" s="1" t="str">
        <f>VLOOKUP(F6956,Sheet2!A:C,2,FALSE)</f>
        <v>Applock</v>
      </c>
      <c r="B6956" s="1" t="str">
        <f>VLOOKUP(E6956,[1]Sheet4!A:B,2,FALSE)</f>
        <v>SDK</v>
      </c>
      <c r="C6956" s="1" t="str">
        <f t="shared" si="84"/>
        <v>08</v>
      </c>
      <c r="D6956" s="147">
        <v>20150820</v>
      </c>
      <c r="E6956" s="76" t="s">
        <v>64</v>
      </c>
      <c r="F6956" s="1" t="s">
        <v>71</v>
      </c>
      <c r="G6956" s="57">
        <v>465447742</v>
      </c>
      <c r="H6956" s="3">
        <v>228716.54</v>
      </c>
    </row>
    <row r="6957" spans="1:15" x14ac:dyDescent="0.3">
      <c r="A6957" s="1" t="str">
        <f>VLOOKUP(F6957,Sheet2!A:C,2,FALSE)</f>
        <v>充电屏保</v>
      </c>
      <c r="B6957" s="1" t="str">
        <f>VLOOKUP(E6957,[1]Sheet4!A:B,2,FALSE)</f>
        <v>SDK</v>
      </c>
      <c r="C6957" s="1" t="str">
        <f t="shared" si="84"/>
        <v>08</v>
      </c>
      <c r="D6957" s="147">
        <v>20150820</v>
      </c>
      <c r="E6957" s="76" t="s">
        <v>64</v>
      </c>
      <c r="F6957" s="1" t="s">
        <v>72</v>
      </c>
      <c r="G6957" s="57">
        <v>65336508</v>
      </c>
      <c r="H6957" s="3">
        <v>28613.35</v>
      </c>
    </row>
    <row r="6958" spans="1:15" x14ac:dyDescent="0.3">
      <c r="A6958" s="1" t="str">
        <f>VLOOKUP(F6958,Sheet2!A:C,2,FALSE)</f>
        <v>天气</v>
      </c>
      <c r="B6958" s="1" t="str">
        <f>VLOOKUP(E6958,[1]Sheet4!A:B,2,FALSE)</f>
        <v>SDK</v>
      </c>
      <c r="C6958" s="1" t="str">
        <f t="shared" si="84"/>
        <v>08</v>
      </c>
      <c r="D6958" s="147">
        <v>20150820</v>
      </c>
      <c r="E6958" s="76" t="s">
        <v>64</v>
      </c>
      <c r="F6958" s="1" t="s">
        <v>109</v>
      </c>
      <c r="G6958" s="57">
        <v>51200</v>
      </c>
      <c r="H6958" s="3">
        <v>123.5</v>
      </c>
    </row>
    <row r="6959" spans="1:15" x14ac:dyDescent="0.3">
      <c r="A6959" s="1" t="str">
        <f>VLOOKUP(F6959,Sheet2!A:C,2,FALSE)</f>
        <v>结果页</v>
      </c>
      <c r="B6959" s="1" t="str">
        <f>VLOOKUP(E6959,[1]Sheet4!A:B,2,FALSE)</f>
        <v>SDK</v>
      </c>
      <c r="C6959" s="1" t="str">
        <f t="shared" si="84"/>
        <v>08</v>
      </c>
      <c r="D6959" s="147">
        <v>20150820</v>
      </c>
      <c r="E6959" s="76" t="s">
        <v>64</v>
      </c>
      <c r="F6959" s="1" t="s">
        <v>63</v>
      </c>
      <c r="G6959" s="57">
        <v>16643013</v>
      </c>
      <c r="H6959" s="3">
        <v>41608.67</v>
      </c>
    </row>
    <row r="6960" spans="1:15" x14ac:dyDescent="0.3">
      <c r="A6960" s="1" t="str">
        <f>VLOOKUP(F6960,Sheet2!A:C,2,FALSE)</f>
        <v>Applock</v>
      </c>
      <c r="B6960" s="1" t="str">
        <f>VLOOKUP(E6960,[1]Sheet4!A:B,2,FALSE)</f>
        <v>SDK</v>
      </c>
      <c r="C6960" s="1" t="str">
        <f t="shared" si="84"/>
        <v>08</v>
      </c>
      <c r="D6960" s="147">
        <v>20150820</v>
      </c>
      <c r="E6960" s="76" t="s">
        <v>64</v>
      </c>
      <c r="F6960" s="1" t="s">
        <v>66</v>
      </c>
      <c r="G6960" s="57">
        <v>175795952</v>
      </c>
      <c r="H6960" s="3">
        <v>47086.26</v>
      </c>
    </row>
    <row r="6961" spans="1:12" x14ac:dyDescent="0.3">
      <c r="A6961" s="1" t="str">
        <f>VLOOKUP(F6961,Sheet2!A:C,2,FALSE)</f>
        <v>其他</v>
      </c>
      <c r="B6961" s="1" t="str">
        <f>VLOOKUP(E6961,[1]Sheet4!A:B,2,FALSE)</f>
        <v>SDK</v>
      </c>
      <c r="C6961" s="1" t="str">
        <f t="shared" si="84"/>
        <v>08</v>
      </c>
      <c r="D6961" s="147">
        <v>20150820</v>
      </c>
      <c r="E6961" s="76" t="s">
        <v>64</v>
      </c>
      <c r="F6961" s="1" t="s">
        <v>76</v>
      </c>
      <c r="G6961" s="57">
        <v>270423</v>
      </c>
      <c r="H6961" s="3">
        <v>632.34</v>
      </c>
    </row>
    <row r="6962" spans="1:12" x14ac:dyDescent="0.3">
      <c r="A6962" s="1" t="str">
        <f>VLOOKUP(F6962,Sheet2!A:C,2,FALSE)</f>
        <v>充电屏保</v>
      </c>
      <c r="B6962" s="1" t="str">
        <f>VLOOKUP(E6962,[1]Sheet4!A:B,2,FALSE)</f>
        <v>SDK</v>
      </c>
      <c r="C6962" s="1" t="str">
        <f t="shared" si="84"/>
        <v>08</v>
      </c>
      <c r="D6962" s="147">
        <v>20150820</v>
      </c>
      <c r="E6962" s="76" t="s">
        <v>64</v>
      </c>
      <c r="F6962" s="1" t="s">
        <v>67</v>
      </c>
      <c r="G6962" s="57">
        <v>488679370</v>
      </c>
      <c r="H6962" s="3">
        <v>120879.93</v>
      </c>
    </row>
    <row r="6963" spans="1:12" x14ac:dyDescent="0.3">
      <c r="A6963" s="1" t="str">
        <f>VLOOKUP(F6963,Sheet2!A:C,2,FALSE)</f>
        <v>其他</v>
      </c>
      <c r="B6963" s="1" t="str">
        <f>VLOOKUP(E6963,[1]Sheet4!A:B,2,FALSE)</f>
        <v>SDK</v>
      </c>
      <c r="C6963" s="1" t="str">
        <f t="shared" si="84"/>
        <v>08</v>
      </c>
      <c r="D6963" s="147">
        <v>20150820</v>
      </c>
      <c r="E6963" s="76" t="s">
        <v>64</v>
      </c>
      <c r="F6963" s="1" t="s">
        <v>68</v>
      </c>
      <c r="G6963" s="57">
        <v>533287</v>
      </c>
      <c r="H6963" s="3">
        <v>891.61</v>
      </c>
    </row>
    <row r="6964" spans="1:12" x14ac:dyDescent="0.3">
      <c r="A6964" s="1" t="str">
        <f>VLOOKUP(F6964,Sheet2!A:C,2,FALSE)</f>
        <v>天气</v>
      </c>
      <c r="B6964" s="1" t="str">
        <f>VLOOKUP(E6964,[1]Sheet4!A:B,2,FALSE)</f>
        <v>SDK</v>
      </c>
      <c r="C6964" s="1" t="str">
        <f t="shared" si="84"/>
        <v>08</v>
      </c>
      <c r="D6964" s="147">
        <v>20150820</v>
      </c>
      <c r="E6964" s="76" t="s">
        <v>64</v>
      </c>
      <c r="F6964" s="1" t="s">
        <v>111</v>
      </c>
      <c r="G6964" s="57">
        <v>16729</v>
      </c>
      <c r="H6964" s="3">
        <v>43.38</v>
      </c>
    </row>
    <row r="6965" spans="1:12" x14ac:dyDescent="0.3">
      <c r="A6965" s="1" t="str">
        <f>VLOOKUP(F6965,Sheet2!A:C,2,FALSE)</f>
        <v>其他</v>
      </c>
      <c r="B6965" s="1" t="str">
        <f>VLOOKUP(E6965,[1]Sheet4!A:B,2,FALSE)</f>
        <v>SDK</v>
      </c>
      <c r="C6965" s="1" t="str">
        <f t="shared" si="84"/>
        <v>08</v>
      </c>
      <c r="D6965" s="147">
        <v>20150820</v>
      </c>
      <c r="E6965" s="76" t="s">
        <v>64</v>
      </c>
      <c r="F6965" s="1" t="s">
        <v>69</v>
      </c>
      <c r="G6965" s="57">
        <v>406043</v>
      </c>
      <c r="H6965" s="3">
        <v>2181.3200000000002</v>
      </c>
    </row>
    <row r="6966" spans="1:12" x14ac:dyDescent="0.3">
      <c r="A6966" s="1" t="e">
        <f>VLOOKUP(F6966,Sheet2!A:C,2,FALSE)</f>
        <v>#N/A</v>
      </c>
      <c r="B6966" s="1" t="str">
        <f>VLOOKUP(E6966,[1]Sheet4!A:B,2,FALSE)</f>
        <v>SDK</v>
      </c>
      <c r="C6966" s="1" t="str">
        <f t="shared" si="84"/>
        <v>08</v>
      </c>
      <c r="D6966" s="147">
        <v>20150820</v>
      </c>
      <c r="E6966" s="76" t="s">
        <v>64</v>
      </c>
      <c r="F6966" s="1" t="s">
        <v>188</v>
      </c>
      <c r="G6966" s="57">
        <v>4</v>
      </c>
      <c r="H6966" s="3">
        <v>0</v>
      </c>
    </row>
    <row r="6967" spans="1:12" x14ac:dyDescent="0.3">
      <c r="A6967" s="1" t="str">
        <f>VLOOKUP(F6967,Sheet2!A:C,2,FALSE)</f>
        <v>结果页</v>
      </c>
      <c r="B6967" s="1" t="str">
        <f>VLOOKUP(E6967,[1]Sheet4!A:B,2,FALSE)</f>
        <v>SDK</v>
      </c>
      <c r="C6967" s="1" t="str">
        <f t="shared" si="84"/>
        <v>08</v>
      </c>
      <c r="D6967" s="147">
        <v>20150820</v>
      </c>
      <c r="E6967" s="76" t="s">
        <v>64</v>
      </c>
      <c r="F6967" s="1" t="s">
        <v>62</v>
      </c>
      <c r="G6967" s="57">
        <v>28918091</v>
      </c>
      <c r="H6967" s="3">
        <v>44623.98</v>
      </c>
    </row>
    <row r="6968" spans="1:12" x14ac:dyDescent="0.3">
      <c r="A6968" s="1" t="str">
        <f>VLOOKUP(F6968,Sheet2!A:C,2,FALSE)</f>
        <v>其他</v>
      </c>
      <c r="B6968" s="1" t="str">
        <f>VLOOKUP(E6968,[1]Sheet4!A:B,2,FALSE)</f>
        <v>SDK</v>
      </c>
      <c r="C6968" s="1" t="str">
        <f t="shared" si="84"/>
        <v>08</v>
      </c>
      <c r="D6968" s="147">
        <v>20150820</v>
      </c>
      <c r="E6968" s="76" t="s">
        <v>64</v>
      </c>
      <c r="F6968" s="1" t="s">
        <v>73</v>
      </c>
      <c r="G6968" s="57">
        <v>258079</v>
      </c>
      <c r="H6968" s="3">
        <v>179.55</v>
      </c>
    </row>
    <row r="6969" spans="1:12" x14ac:dyDescent="0.3">
      <c r="A6969" s="1" t="str">
        <f>VLOOKUP(F6969,Sheet2!A:C,2,FALSE)</f>
        <v>其他</v>
      </c>
      <c r="B6969" s="1" t="str">
        <f>VLOOKUP(E6969,[1]Sheet4!A:B,2,FALSE)</f>
        <v>SDK</v>
      </c>
      <c r="C6969" s="1" t="str">
        <f t="shared" si="84"/>
        <v>08</v>
      </c>
      <c r="D6969" s="147">
        <v>20150820</v>
      </c>
      <c r="E6969" s="76" t="s">
        <v>64</v>
      </c>
      <c r="F6969" s="1" t="s">
        <v>41</v>
      </c>
      <c r="G6969" s="57">
        <v>32096392</v>
      </c>
      <c r="H6969" s="3">
        <v>6587.36</v>
      </c>
    </row>
    <row r="6970" spans="1:12" x14ac:dyDescent="0.3">
      <c r="A6970" s="1" t="str">
        <f>VLOOKUP(F6970,Sheet2!A:C,2,FALSE)</f>
        <v>其他</v>
      </c>
      <c r="B6970" s="1" t="str">
        <f>VLOOKUP(E6970,[1]Sheet4!A:B,2,FALSE)</f>
        <v>SDK</v>
      </c>
      <c r="C6970" s="1" t="str">
        <f t="shared" si="84"/>
        <v>08</v>
      </c>
      <c r="D6970" s="147">
        <v>20150820</v>
      </c>
      <c r="E6970" s="76" t="s">
        <v>64</v>
      </c>
      <c r="F6970" s="1" t="s">
        <v>59</v>
      </c>
      <c r="G6970" s="57">
        <v>9344653</v>
      </c>
      <c r="H6970" s="3">
        <v>2601.83</v>
      </c>
    </row>
    <row r="6971" spans="1:12" x14ac:dyDescent="0.3">
      <c r="A6971" s="1" t="e">
        <f>VLOOKUP(F6971,Sheet2!A:C,2,FALSE)</f>
        <v>#N/A</v>
      </c>
      <c r="B6971" s="1" t="str">
        <f>VLOOKUP(E6971,[1]Sheet4!A:B,2,FALSE)</f>
        <v>SDK</v>
      </c>
      <c r="C6971" s="1" t="str">
        <f t="shared" si="84"/>
        <v>08</v>
      </c>
      <c r="D6971" s="147">
        <v>20150820</v>
      </c>
      <c r="E6971" s="76" t="s">
        <v>64</v>
      </c>
      <c r="F6971" s="1" t="s">
        <v>145</v>
      </c>
      <c r="G6971" s="57">
        <v>998</v>
      </c>
      <c r="H6971" s="3">
        <v>0.49</v>
      </c>
    </row>
    <row r="6972" spans="1:12" x14ac:dyDescent="0.3">
      <c r="A6972" s="1" t="e">
        <f>VLOOKUP(F6972,Sheet2!A:C,2,FALSE)</f>
        <v>#N/A</v>
      </c>
      <c r="B6972" s="1" t="str">
        <f>VLOOKUP(E6972,[1]Sheet4!A:B,2,FALSE)</f>
        <v>SDK</v>
      </c>
      <c r="C6972" s="1" t="str">
        <f t="shared" si="84"/>
        <v>08</v>
      </c>
      <c r="D6972" s="147">
        <v>20150820</v>
      </c>
      <c r="E6972" s="76" t="s">
        <v>64</v>
      </c>
      <c r="F6972" s="1" t="s">
        <v>144</v>
      </c>
      <c r="G6972" s="57">
        <v>90265</v>
      </c>
      <c r="H6972" s="3">
        <v>64.45</v>
      </c>
    </row>
    <row r="6973" spans="1:12" x14ac:dyDescent="0.3">
      <c r="A6973" s="1" t="str">
        <f>VLOOKUP(F6973,Sheet2!A:C,2,FALSE)</f>
        <v>结果页</v>
      </c>
      <c r="B6973" s="1" t="str">
        <f>VLOOKUP(E6973,[1]Sheet4!A:B,2,FALSE)</f>
        <v>API</v>
      </c>
      <c r="C6973" s="1" t="str">
        <f t="shared" si="84"/>
        <v>08</v>
      </c>
      <c r="D6973" s="147">
        <v>20150820</v>
      </c>
      <c r="E6973" s="76" t="s">
        <v>93</v>
      </c>
      <c r="F6973" s="76" t="s">
        <v>62</v>
      </c>
      <c r="G6973" s="78">
        <v>1245077</v>
      </c>
      <c r="H6973" s="82">
        <v>2975.05</v>
      </c>
      <c r="I6973" s="85">
        <v>2.3895</v>
      </c>
      <c r="J6973" s="80">
        <v>1.37E-2</v>
      </c>
      <c r="K6973" s="85">
        <v>0.17419999999999999</v>
      </c>
      <c r="L6973" s="81">
        <v>17075</v>
      </c>
    </row>
    <row r="6974" spans="1:12" x14ac:dyDescent="0.3">
      <c r="A6974" s="1" t="str">
        <f>VLOOKUP(F6974,Sheet2!A:C,2,FALSE)</f>
        <v>结果页</v>
      </c>
      <c r="B6974" s="1" t="str">
        <f>VLOOKUP(E6974,[1]Sheet4!A:B,2,FALSE)</f>
        <v>API</v>
      </c>
      <c r="C6974" s="1" t="str">
        <f t="shared" si="84"/>
        <v>08</v>
      </c>
      <c r="D6974" s="147">
        <v>20150820</v>
      </c>
      <c r="E6974" s="76" t="s">
        <v>93</v>
      </c>
      <c r="F6974" s="76" t="s">
        <v>63</v>
      </c>
      <c r="G6974" s="78">
        <v>83547</v>
      </c>
      <c r="H6974" s="82">
        <v>312.26</v>
      </c>
      <c r="I6974" s="85">
        <v>3.7374999999999998</v>
      </c>
      <c r="J6974" s="80">
        <v>1.8800000000000001E-2</v>
      </c>
      <c r="K6974" s="85">
        <v>0.19889999999999999</v>
      </c>
      <c r="L6974" s="81">
        <v>1570</v>
      </c>
    </row>
    <row r="6975" spans="1:12" x14ac:dyDescent="0.3">
      <c r="A6975" s="1" t="str">
        <f>VLOOKUP(F6975,Sheet2!A:C,2,FALSE)</f>
        <v>结果页</v>
      </c>
      <c r="B6975" s="1" t="str">
        <f>VLOOKUP(E6975,[1]Sheet4!A:B,2,FALSE)</f>
        <v>API</v>
      </c>
      <c r="C6975" s="1" t="str">
        <f t="shared" si="84"/>
        <v>08</v>
      </c>
      <c r="D6975" s="147">
        <v>20150820</v>
      </c>
      <c r="E6975" s="76" t="s">
        <v>93</v>
      </c>
      <c r="F6975" s="76" t="s">
        <v>61</v>
      </c>
      <c r="G6975" s="78">
        <v>38469</v>
      </c>
      <c r="H6975" s="82">
        <v>108.45</v>
      </c>
      <c r="I6975" s="85">
        <v>2.8191999999999999</v>
      </c>
      <c r="J6975" s="80">
        <v>1.5800000000000002E-2</v>
      </c>
      <c r="K6975" s="85">
        <v>0.17810000000000001</v>
      </c>
      <c r="L6975" s="81">
        <v>609</v>
      </c>
    </row>
    <row r="6976" spans="1:12" x14ac:dyDescent="0.3">
      <c r="A6976" s="1" t="str">
        <f>VLOOKUP(F6976,Sheet2!A:C,2,FALSE)</f>
        <v>其他</v>
      </c>
      <c r="B6976" s="1" t="str">
        <f>VLOOKUP(E6976,[1]Sheet4!A:B,2,FALSE)</f>
        <v>API</v>
      </c>
      <c r="C6976" s="1" t="str">
        <f t="shared" si="84"/>
        <v>08</v>
      </c>
      <c r="D6976" s="147">
        <v>20150820</v>
      </c>
      <c r="E6976" s="76" t="s">
        <v>93</v>
      </c>
      <c r="F6976" s="76" t="s">
        <v>41</v>
      </c>
      <c r="G6976" s="78">
        <v>11155</v>
      </c>
      <c r="H6976" s="82">
        <v>3.64</v>
      </c>
      <c r="I6976" s="85">
        <v>0.32629999999999998</v>
      </c>
      <c r="J6976" s="80">
        <v>9.1999999999999998E-3</v>
      </c>
      <c r="K6976" s="85">
        <v>3.5299999999999998E-2</v>
      </c>
      <c r="L6976" s="81">
        <v>103</v>
      </c>
    </row>
    <row r="6977" spans="1:15" x14ac:dyDescent="0.3">
      <c r="A6977" s="1" t="str">
        <f>VLOOKUP(F6977,Sheet2!A:C,2,FALSE)</f>
        <v>结果页</v>
      </c>
      <c r="B6977" s="1" t="str">
        <f>VLOOKUP(E6977,[1]Sheet4!A:B,2,FALSE)</f>
        <v>API</v>
      </c>
      <c r="C6977" s="1" t="str">
        <f t="shared" si="84"/>
        <v>08</v>
      </c>
      <c r="D6977" s="147">
        <v>20150820</v>
      </c>
      <c r="E6977" s="76" t="s">
        <v>74</v>
      </c>
      <c r="F6977" s="76" t="s">
        <v>61</v>
      </c>
      <c r="G6977" s="78">
        <v>1491880</v>
      </c>
      <c r="H6977" s="82">
        <v>2077.64</v>
      </c>
      <c r="I6977" s="85">
        <v>1.39</v>
      </c>
      <c r="J6977" s="80">
        <v>1.8499999999999999E-2</v>
      </c>
      <c r="K6977" s="85"/>
      <c r="L6977" s="89">
        <v>27627</v>
      </c>
    </row>
    <row r="6978" spans="1:15" x14ac:dyDescent="0.3">
      <c r="A6978" s="1" t="str">
        <f>VLOOKUP(F6978,Sheet2!A:C,2,FALSE)</f>
        <v>结果页</v>
      </c>
      <c r="B6978" s="1" t="str">
        <f>VLOOKUP(E6978,[1]Sheet4!A:B,2,FALSE)</f>
        <v>API</v>
      </c>
      <c r="C6978" s="1" t="str">
        <f t="shared" si="84"/>
        <v>08</v>
      </c>
      <c r="D6978" s="147">
        <v>20150820</v>
      </c>
      <c r="E6978" s="76" t="s">
        <v>74</v>
      </c>
      <c r="F6978" s="76" t="s">
        <v>63</v>
      </c>
      <c r="G6978" s="78">
        <v>300948</v>
      </c>
      <c r="H6978" s="82">
        <v>400.3</v>
      </c>
      <c r="I6978" s="85">
        <v>1.33</v>
      </c>
      <c r="J6978" s="80">
        <v>9.1999999999999998E-3</v>
      </c>
      <c r="K6978" s="85"/>
      <c r="L6978" s="89">
        <v>2771</v>
      </c>
    </row>
    <row r="6979" spans="1:15" x14ac:dyDescent="0.3">
      <c r="A6979" s="1" t="str">
        <f>VLOOKUP(F6979,Sheet2!A:C,2,FALSE)</f>
        <v>其他</v>
      </c>
      <c r="B6979" s="1" t="str">
        <f>VLOOKUP(E6979,[1]Sheet4!A:B,2,FALSE)</f>
        <v>API</v>
      </c>
      <c r="C6979" s="1" t="str">
        <f t="shared" si="84"/>
        <v>08</v>
      </c>
      <c r="D6979" s="147">
        <v>20150820</v>
      </c>
      <c r="E6979" s="76" t="s">
        <v>166</v>
      </c>
      <c r="F6979" s="76" t="s">
        <v>41</v>
      </c>
      <c r="G6979" s="78">
        <v>69746</v>
      </c>
      <c r="H6979" s="82">
        <v>423.96</v>
      </c>
      <c r="I6979" s="85">
        <v>6.0785999999999998</v>
      </c>
      <c r="J6979" s="80">
        <v>4.1500000000000002E-2</v>
      </c>
      <c r="K6979" s="85">
        <v>0.14660000000000001</v>
      </c>
      <c r="L6979" s="89">
        <v>2892</v>
      </c>
    </row>
    <row r="6980" spans="1:15" x14ac:dyDescent="0.3">
      <c r="A6980" s="1" t="str">
        <f>VLOOKUP(F6980,Sheet2!A:C,2,FALSE)</f>
        <v>结果页</v>
      </c>
      <c r="B6980" s="1" t="e">
        <f>VLOOKUP(E6980,[1]Sheet4!A:B,2,FALSE)</f>
        <v>#N/A</v>
      </c>
      <c r="C6980" s="1" t="str">
        <f t="shared" si="84"/>
        <v>08</v>
      </c>
      <c r="D6980" s="147">
        <v>20150820</v>
      </c>
      <c r="E6980" s="76" t="s">
        <v>211</v>
      </c>
      <c r="F6980" s="76" t="s">
        <v>63</v>
      </c>
      <c r="G6980" s="78">
        <v>408</v>
      </c>
      <c r="H6980" s="78">
        <v>0.21</v>
      </c>
      <c r="I6980" s="85">
        <v>0.52</v>
      </c>
      <c r="J6980" s="80">
        <v>4.8999999999999998E-3</v>
      </c>
      <c r="K6980" s="85"/>
      <c r="L6980" s="81">
        <v>2</v>
      </c>
    </row>
    <row r="6981" spans="1:15" x14ac:dyDescent="0.3">
      <c r="A6981" s="1" t="str">
        <f>VLOOKUP(F6981,Sheet2!A:C,2,FALSE)</f>
        <v>充电屏保</v>
      </c>
      <c r="B6981" s="1" t="e">
        <f>VLOOKUP(E6981,[1]Sheet4!A:B,2,FALSE)</f>
        <v>#N/A</v>
      </c>
      <c r="C6981" s="1" t="str">
        <f t="shared" si="84"/>
        <v>08</v>
      </c>
      <c r="D6981" s="147">
        <v>20150820</v>
      </c>
      <c r="E6981" s="76" t="s">
        <v>211</v>
      </c>
      <c r="F6981" s="76" t="s">
        <v>65</v>
      </c>
      <c r="G6981" s="78">
        <v>340306</v>
      </c>
      <c r="H6981" s="82">
        <v>91.66</v>
      </c>
      <c r="I6981" s="85">
        <v>0.27</v>
      </c>
      <c r="J6981" s="80">
        <v>1.1299999999999999E-2</v>
      </c>
      <c r="K6981" s="85"/>
      <c r="L6981" s="89">
        <v>3836</v>
      </c>
    </row>
    <row r="6982" spans="1:15" x14ac:dyDescent="0.3">
      <c r="A6982" s="1" t="str">
        <f>VLOOKUP(F6982,Sheet2!A:C,2,FALSE)</f>
        <v>结果页</v>
      </c>
      <c r="B6982" s="1" t="e">
        <f>VLOOKUP(E6982,[1]Sheet4!A:B,2,FALSE)</f>
        <v>#N/A</v>
      </c>
      <c r="C6982" s="1" t="str">
        <f t="shared" si="84"/>
        <v>08</v>
      </c>
      <c r="D6982" s="147">
        <v>20150820</v>
      </c>
      <c r="E6982" s="76" t="s">
        <v>211</v>
      </c>
      <c r="F6982" s="76" t="s">
        <v>61</v>
      </c>
      <c r="G6982" s="78">
        <v>56823</v>
      </c>
      <c r="H6982" s="82">
        <v>41.06</v>
      </c>
      <c r="I6982" s="85">
        <v>0.72</v>
      </c>
      <c r="J6982" s="80">
        <v>2.8799999999999999E-2</v>
      </c>
      <c r="K6982" s="85"/>
      <c r="L6982" s="89">
        <v>1639</v>
      </c>
    </row>
    <row r="6983" spans="1:15" x14ac:dyDescent="0.3">
      <c r="A6983" s="1" t="str">
        <f>VLOOKUP(F6983,Sheet2!A:C,2,FALSE)</f>
        <v>其他</v>
      </c>
      <c r="B6983" s="1" t="e">
        <f>VLOOKUP(E6983,[1]Sheet4!A:B,2,FALSE)</f>
        <v>#N/A</v>
      </c>
      <c r="C6983" s="1" t="str">
        <f t="shared" si="84"/>
        <v>08</v>
      </c>
      <c r="D6983" s="147">
        <v>20150820</v>
      </c>
      <c r="E6983" s="76" t="s">
        <v>211</v>
      </c>
      <c r="F6983" s="76" t="s">
        <v>55</v>
      </c>
      <c r="G6983" s="78">
        <v>134347</v>
      </c>
      <c r="H6983" s="82">
        <v>28.38</v>
      </c>
      <c r="I6983" s="85">
        <v>0.21</v>
      </c>
      <c r="J6983" s="80">
        <v>9.9000000000000008E-3</v>
      </c>
      <c r="K6983" s="85"/>
      <c r="L6983" s="89">
        <v>1331</v>
      </c>
    </row>
    <row r="6984" spans="1:15" x14ac:dyDescent="0.3">
      <c r="A6984" s="1" t="str">
        <f>VLOOKUP(F6984,Sheet2!A:C,2,FALSE)</f>
        <v>其他</v>
      </c>
      <c r="B6984" s="1" t="e">
        <f>VLOOKUP(E6984,[1]Sheet4!A:B,2,FALSE)</f>
        <v>#N/A</v>
      </c>
      <c r="C6984" s="1" t="str">
        <f t="shared" si="84"/>
        <v>08</v>
      </c>
      <c r="D6984" s="147">
        <v>20150820</v>
      </c>
      <c r="E6984" s="76" t="s">
        <v>211</v>
      </c>
      <c r="F6984" s="76" t="s">
        <v>41</v>
      </c>
      <c r="G6984" s="78">
        <v>765</v>
      </c>
      <c r="H6984" s="82">
        <v>0.43</v>
      </c>
      <c r="I6984" s="85">
        <f>H6984*1000/G6984</f>
        <v>0.56209150326797386</v>
      </c>
      <c r="J6984" s="80">
        <f>L6984/G6984</f>
        <v>7.8431372549019607E-3</v>
      </c>
      <c r="K6984" s="85"/>
      <c r="L6984" s="81">
        <v>6</v>
      </c>
    </row>
    <row r="6985" spans="1:15" x14ac:dyDescent="0.3">
      <c r="A6985" s="1" t="str">
        <f>VLOOKUP(F6985,Sheet2!A:C,2,FALSE)</f>
        <v>充电屏保</v>
      </c>
      <c r="B6985" s="1" t="e">
        <f>VLOOKUP(E6985,[1]Sheet4!A:B,2,FALSE)</f>
        <v>#N/A</v>
      </c>
      <c r="C6985" s="1" t="str">
        <f t="shared" si="84"/>
        <v>08</v>
      </c>
      <c r="D6985" s="147">
        <v>20150820</v>
      </c>
      <c r="E6985" s="76" t="s">
        <v>211</v>
      </c>
      <c r="F6985" s="76" t="s">
        <v>67</v>
      </c>
      <c r="G6985" s="78">
        <v>12327</v>
      </c>
      <c r="H6985" s="82">
        <v>2.5299999999999998</v>
      </c>
      <c r="I6985" s="85">
        <v>0.2</v>
      </c>
      <c r="J6985" s="80">
        <v>1.2999999999999999E-3</v>
      </c>
      <c r="K6985" s="85"/>
      <c r="L6985" s="81">
        <v>16</v>
      </c>
    </row>
    <row r="6986" spans="1:15" x14ac:dyDescent="0.3">
      <c r="A6986" s="1" t="str">
        <f>VLOOKUP(F6986,Sheet2!A:C,2,FALSE)</f>
        <v>Applock</v>
      </c>
      <c r="B6986" s="1" t="e">
        <f>VLOOKUP(E6986,[1]Sheet4!A:B,2,FALSE)</f>
        <v>#N/A</v>
      </c>
      <c r="C6986" s="1" t="str">
        <f t="shared" si="84"/>
        <v>08</v>
      </c>
      <c r="D6986" s="147">
        <v>20150820</v>
      </c>
      <c r="E6986" s="76" t="s">
        <v>211</v>
      </c>
      <c r="F6986" s="76" t="s">
        <v>212</v>
      </c>
      <c r="G6986" s="78">
        <v>253032</v>
      </c>
      <c r="H6986" s="82">
        <v>62.14</v>
      </c>
      <c r="I6986" s="85">
        <v>0.25</v>
      </c>
      <c r="J6986" s="80">
        <v>4.4000000000000003E-3</v>
      </c>
      <c r="K6986" s="85"/>
      <c r="L6986" s="89">
        <v>1117</v>
      </c>
    </row>
    <row r="6987" spans="1:15" x14ac:dyDescent="0.3">
      <c r="A6987" s="1" t="str">
        <f>VLOOKUP(F6987,Sheet2!A:C,2,FALSE)</f>
        <v>Applock</v>
      </c>
      <c r="B6987" s="1" t="e">
        <f>VLOOKUP(E6987,[1]Sheet4!A:B,2,FALSE)</f>
        <v>#N/A</v>
      </c>
      <c r="C6987" s="1" t="str">
        <f t="shared" si="84"/>
        <v>08</v>
      </c>
      <c r="D6987" s="147">
        <v>20150820</v>
      </c>
      <c r="E6987" s="76" t="s">
        <v>211</v>
      </c>
      <c r="F6987" s="76" t="s">
        <v>71</v>
      </c>
      <c r="G6987" s="78">
        <v>24230162</v>
      </c>
      <c r="H6987" s="82">
        <v>7668.35</v>
      </c>
      <c r="I6987" s="85">
        <f>H6987*1000/G6987</f>
        <v>0.31647951837878757</v>
      </c>
      <c r="J6987" s="80">
        <f>L6987/G6987</f>
        <v>5.9438314939867093E-3</v>
      </c>
      <c r="K6987" s="85"/>
      <c r="L6987" s="89">
        <v>144020</v>
      </c>
    </row>
    <row r="6988" spans="1:15" x14ac:dyDescent="0.3">
      <c r="A6988" s="1" t="str">
        <f>VLOOKUP(F6988,Sheet2!A:C,2,FALSE)</f>
        <v>其他</v>
      </c>
      <c r="B6988" s="1" t="str">
        <f>VLOOKUP(E6988,[1]Sheet4!A:B,2,FALSE)</f>
        <v>自家直客</v>
      </c>
      <c r="C6988" s="1" t="str">
        <f t="shared" si="84"/>
        <v>08</v>
      </c>
      <c r="D6988" s="147">
        <v>20150820</v>
      </c>
      <c r="E6988" s="76" t="s">
        <v>14</v>
      </c>
      <c r="F6988" s="76" t="s">
        <v>140</v>
      </c>
      <c r="G6988" s="78">
        <v>202185</v>
      </c>
      <c r="H6988" s="82">
        <v>294.14999782299998</v>
      </c>
      <c r="I6988" s="85">
        <v>1.4549000000000001</v>
      </c>
      <c r="J6988" s="80">
        <v>3.8199999999999998E-2</v>
      </c>
      <c r="K6988" s="85">
        <v>3.8100000000000002E-2</v>
      </c>
      <c r="L6988" s="81">
        <v>7724</v>
      </c>
      <c r="M6988" s="80">
        <v>1.5100000000000001E-2</v>
      </c>
      <c r="N6988" s="85">
        <v>2.5141</v>
      </c>
      <c r="O6988" s="78">
        <v>117</v>
      </c>
    </row>
    <row r="6989" spans="1:15" x14ac:dyDescent="0.3">
      <c r="A6989" s="1" t="str">
        <f>VLOOKUP(F6989,Sheet2!A:C,2,FALSE)</f>
        <v>其他</v>
      </c>
      <c r="B6989" s="1" t="str">
        <f>VLOOKUP(E6989,[1]Sheet4!A:B,2,FALSE)</f>
        <v>API</v>
      </c>
      <c r="C6989" s="1" t="str">
        <f t="shared" si="84"/>
        <v>08</v>
      </c>
      <c r="D6989" s="147">
        <v>20150820</v>
      </c>
      <c r="E6989" s="76" t="s">
        <v>37</v>
      </c>
      <c r="F6989" s="76" t="s">
        <v>140</v>
      </c>
      <c r="G6989" s="78">
        <v>123216</v>
      </c>
      <c r="H6989" s="82">
        <v>33.303999572999999</v>
      </c>
      <c r="I6989" s="85">
        <v>0.27029999999999998</v>
      </c>
      <c r="J6989" s="80">
        <v>4.7600000000000003E-2</v>
      </c>
      <c r="K6989" s="85">
        <v>5.7000000000000002E-3</v>
      </c>
      <c r="L6989" s="81">
        <v>5870</v>
      </c>
      <c r="M6989" s="80">
        <v>1.38E-2</v>
      </c>
      <c r="N6989" s="85">
        <v>0.41120000000000001</v>
      </c>
      <c r="O6989" s="78">
        <v>81</v>
      </c>
    </row>
    <row r="6990" spans="1:15" x14ac:dyDescent="0.3">
      <c r="A6990" s="1" t="str">
        <f>VLOOKUP(F6990,Sheet2!A:C,2,FALSE)</f>
        <v>天气</v>
      </c>
      <c r="B6990" s="1" t="str">
        <f>VLOOKUP(E6990,[1]Sheet4!A:B,2,FALSE)</f>
        <v>自家直客</v>
      </c>
      <c r="C6990" s="1" t="str">
        <f t="shared" si="84"/>
        <v>08</v>
      </c>
      <c r="D6990" s="147">
        <v>20150820</v>
      </c>
      <c r="E6990" s="76" t="s">
        <v>14</v>
      </c>
      <c r="F6990" s="1" t="s">
        <v>107</v>
      </c>
      <c r="G6990" s="78">
        <v>311211</v>
      </c>
      <c r="H6990" s="82">
        <v>2887.5000032200001</v>
      </c>
      <c r="I6990" s="85">
        <v>9.2782999999999998</v>
      </c>
      <c r="J6990" s="80">
        <v>0.2374</v>
      </c>
      <c r="K6990" s="85">
        <v>3.9100000000000003E-2</v>
      </c>
      <c r="L6990" s="81">
        <v>73874</v>
      </c>
      <c r="M6990" s="80">
        <v>1.18E-2</v>
      </c>
      <c r="N6990" s="85">
        <v>3.3075999999999999</v>
      </c>
      <c r="O6990" s="78">
        <v>873</v>
      </c>
    </row>
    <row r="6991" spans="1:15" x14ac:dyDescent="0.3">
      <c r="A6991" s="1" t="str">
        <f>VLOOKUP(F6991,Sheet2!A:C,2,FALSE)</f>
        <v>天气</v>
      </c>
      <c r="B6991" s="1" t="str">
        <f>VLOOKUP(E6991,[1]Sheet4!A:B,2,FALSE)</f>
        <v>API</v>
      </c>
      <c r="C6991" s="1" t="str">
        <f t="shared" si="84"/>
        <v>08</v>
      </c>
      <c r="D6991" s="147">
        <v>20150820</v>
      </c>
      <c r="E6991" s="76" t="s">
        <v>37</v>
      </c>
      <c r="F6991" s="1" t="s">
        <v>107</v>
      </c>
      <c r="G6991" s="78">
        <v>0</v>
      </c>
      <c r="H6991" s="82">
        <v>0</v>
      </c>
      <c r="I6991" s="85" t="s">
        <v>146</v>
      </c>
      <c r="J6991" s="80" t="s">
        <v>146</v>
      </c>
      <c r="K6991" s="85">
        <v>0</v>
      </c>
      <c r="L6991" s="81">
        <v>18</v>
      </c>
      <c r="M6991" s="80">
        <v>0</v>
      </c>
      <c r="N6991" s="85" t="s">
        <v>141</v>
      </c>
      <c r="O6991" s="78">
        <v>0</v>
      </c>
    </row>
    <row r="6992" spans="1:15" x14ac:dyDescent="0.3">
      <c r="A6992" s="1" t="str">
        <f>VLOOKUP(F6992,Sheet2!A:C,2,FALSE)</f>
        <v>其他</v>
      </c>
      <c r="B6992" s="1" t="str">
        <f>VLOOKUP(E6992,[1]Sheet4!A:B,2,FALSE)</f>
        <v>自家直客</v>
      </c>
      <c r="C6992" s="1" t="str">
        <f t="shared" si="84"/>
        <v>08</v>
      </c>
      <c r="D6992" s="147">
        <v>20150820</v>
      </c>
      <c r="E6992" s="76" t="s">
        <v>14</v>
      </c>
      <c r="F6992" s="76" t="s">
        <v>41</v>
      </c>
      <c r="G6992" s="78">
        <v>10923930</v>
      </c>
      <c r="H6992" s="82">
        <v>2449.2299782</v>
      </c>
      <c r="I6992" s="85">
        <v>0.22420000000000001</v>
      </c>
      <c r="J6992" s="80">
        <v>7.1000000000000004E-3</v>
      </c>
      <c r="K6992" s="85">
        <v>3.1699999999999999E-2</v>
      </c>
      <c r="L6992" s="81">
        <v>77284</v>
      </c>
      <c r="M6992" s="80">
        <v>1.1299999999999999E-2</v>
      </c>
      <c r="N6992" s="85">
        <v>2.8119999999999998</v>
      </c>
      <c r="O6992" s="78">
        <v>871</v>
      </c>
    </row>
    <row r="6993" spans="1:15" x14ac:dyDescent="0.3">
      <c r="A6993" s="1" t="str">
        <f>VLOOKUP(F6993,Sheet2!A:C,2,FALSE)</f>
        <v>其他</v>
      </c>
      <c r="B6993" s="1" t="str">
        <f>VLOOKUP(E6993,[1]Sheet4!A:B,2,FALSE)</f>
        <v>API</v>
      </c>
      <c r="C6993" s="1" t="str">
        <f t="shared" si="84"/>
        <v>08</v>
      </c>
      <c r="D6993" s="147">
        <v>20150820</v>
      </c>
      <c r="E6993" s="76" t="s">
        <v>37</v>
      </c>
      <c r="F6993" s="76" t="s">
        <v>41</v>
      </c>
      <c r="G6993" s="78">
        <v>14016902</v>
      </c>
      <c r="H6993" s="82">
        <v>290.75599922200001</v>
      </c>
      <c r="I6993" s="85">
        <v>2.07E-2</v>
      </c>
      <c r="J6993" s="80">
        <v>7.1000000000000004E-3</v>
      </c>
      <c r="K6993" s="85">
        <v>2.8999999999999998E-3</v>
      </c>
      <c r="L6993" s="81">
        <v>99114</v>
      </c>
      <c r="M6993" s="80">
        <v>5.5999999999999999E-3</v>
      </c>
      <c r="N6993" s="85">
        <v>0.52390000000000003</v>
      </c>
      <c r="O6993" s="78">
        <v>555</v>
      </c>
    </row>
    <row r="6994" spans="1:15" x14ac:dyDescent="0.3">
      <c r="A6994" s="1" t="str">
        <f>VLOOKUP(F6994,Sheet2!A:C,2,FALSE)</f>
        <v>其他</v>
      </c>
      <c r="B6994" s="1" t="str">
        <f>VLOOKUP(E6994,[1]Sheet4!A:B,2,FALSE)</f>
        <v>自家直客</v>
      </c>
      <c r="C6994" s="1" t="str">
        <f t="shared" si="84"/>
        <v>08</v>
      </c>
      <c r="D6994" s="147">
        <v>20150820</v>
      </c>
      <c r="E6994" s="76" t="s">
        <v>14</v>
      </c>
      <c r="F6994" s="76" t="s">
        <v>73</v>
      </c>
      <c r="G6994" s="78">
        <v>695234</v>
      </c>
      <c r="H6994" s="82">
        <v>219.76999700100001</v>
      </c>
      <c r="I6994" s="85">
        <v>0.31609999999999999</v>
      </c>
      <c r="J6994" s="80">
        <v>9.7000000000000003E-3</v>
      </c>
      <c r="K6994" s="85">
        <v>3.2399999999999998E-2</v>
      </c>
      <c r="L6994" s="81">
        <v>6778</v>
      </c>
      <c r="M6994" s="80">
        <v>8.9999999999999993E-3</v>
      </c>
      <c r="N6994" s="85">
        <v>3.6027999999999998</v>
      </c>
      <c r="O6994" s="78">
        <v>61</v>
      </c>
    </row>
    <row r="6995" spans="1:15" x14ac:dyDescent="0.3">
      <c r="A6995" s="1" t="str">
        <f>VLOOKUP(F6995,Sheet2!A:C,2,FALSE)</f>
        <v>其他</v>
      </c>
      <c r="B6995" s="1" t="str">
        <f>VLOOKUP(E6995,[1]Sheet4!A:B,2,FALSE)</f>
        <v>API</v>
      </c>
      <c r="C6995" s="1" t="str">
        <f t="shared" si="84"/>
        <v>08</v>
      </c>
      <c r="D6995" s="147">
        <v>20150820</v>
      </c>
      <c r="E6995" s="76" t="s">
        <v>37</v>
      </c>
      <c r="F6995" s="76" t="s">
        <v>73</v>
      </c>
      <c r="G6995" s="78">
        <v>935241</v>
      </c>
      <c r="H6995" s="82">
        <v>28.8609999046</v>
      </c>
      <c r="I6995" s="85">
        <v>3.09E-2</v>
      </c>
      <c r="J6995" s="80">
        <v>1.01E-2</v>
      </c>
      <c r="K6995" s="85">
        <v>3.0000000000000001E-3</v>
      </c>
      <c r="L6995" s="81">
        <v>9475</v>
      </c>
      <c r="M6995" s="80">
        <v>4.4999999999999997E-3</v>
      </c>
      <c r="N6995" s="85">
        <v>0.67120000000000002</v>
      </c>
      <c r="O6995" s="78">
        <v>43</v>
      </c>
    </row>
    <row r="6996" spans="1:15" x14ac:dyDescent="0.3">
      <c r="A6996" s="1" t="str">
        <f>VLOOKUP(F6996,Sheet2!A:C,2,FALSE)</f>
        <v>结果页</v>
      </c>
      <c r="B6996" s="1" t="str">
        <f>VLOOKUP(E6996,[1]Sheet4!A:B,2,FALSE)</f>
        <v>自家直客</v>
      </c>
      <c r="C6996" s="1" t="str">
        <f t="shared" si="84"/>
        <v>08</v>
      </c>
      <c r="D6996" s="147">
        <v>20150820</v>
      </c>
      <c r="E6996" s="76" t="s">
        <v>14</v>
      </c>
      <c r="F6996" s="76" t="s">
        <v>62</v>
      </c>
      <c r="G6996" s="78">
        <v>29171225</v>
      </c>
      <c r="H6996" s="82">
        <v>26081.9698819</v>
      </c>
      <c r="I6996" s="85">
        <v>0.89410000000000001</v>
      </c>
      <c r="J6996" s="80">
        <v>1.38E-2</v>
      </c>
      <c r="K6996" s="85">
        <v>6.4899999999999999E-2</v>
      </c>
      <c r="L6996" s="81">
        <v>401804</v>
      </c>
      <c r="M6996" s="80">
        <v>7.85E-2</v>
      </c>
      <c r="N6996" s="85">
        <v>0.82679999999999998</v>
      </c>
      <c r="O6996" s="78">
        <v>31547</v>
      </c>
    </row>
    <row r="6997" spans="1:15" x14ac:dyDescent="0.3">
      <c r="A6997" s="1" t="str">
        <f>VLOOKUP(F6997,Sheet2!A:C,2,FALSE)</f>
        <v>结果页</v>
      </c>
      <c r="B6997" s="1" t="str">
        <f>VLOOKUP(E6997,[1]Sheet4!A:B,2,FALSE)</f>
        <v>API</v>
      </c>
      <c r="C6997" s="1" t="str">
        <f t="shared" si="84"/>
        <v>08</v>
      </c>
      <c r="D6997" s="147">
        <v>20150820</v>
      </c>
      <c r="E6997" s="76" t="s">
        <v>37</v>
      </c>
      <c r="F6997" s="76" t="s">
        <v>62</v>
      </c>
      <c r="G6997" s="78">
        <v>2908156</v>
      </c>
      <c r="H6997" s="82">
        <v>897.51298885000006</v>
      </c>
      <c r="I6997" s="85">
        <v>0.30859999999999999</v>
      </c>
      <c r="J6997" s="80">
        <v>8.3999999999999995E-3</v>
      </c>
      <c r="K6997" s="85">
        <v>3.6499999999999998E-2</v>
      </c>
      <c r="L6997" s="81">
        <v>24572</v>
      </c>
      <c r="M6997" s="80">
        <v>8.5000000000000006E-2</v>
      </c>
      <c r="N6997" s="85">
        <v>0.42959999999999998</v>
      </c>
      <c r="O6997" s="78">
        <v>2089</v>
      </c>
    </row>
    <row r="6998" spans="1:15" x14ac:dyDescent="0.3">
      <c r="A6998" s="1" t="str">
        <f>VLOOKUP(F6998,Sheet2!A:C,2,FALSE)</f>
        <v>其他</v>
      </c>
      <c r="B6998" s="1" t="str">
        <f>VLOOKUP(E6998,[1]Sheet4!A:B,2,FALSE)</f>
        <v>自家直客</v>
      </c>
      <c r="C6998" s="1" t="str">
        <f t="shared" si="84"/>
        <v>08</v>
      </c>
      <c r="D6998" s="147">
        <v>20150820</v>
      </c>
      <c r="E6998" s="76" t="s">
        <v>14</v>
      </c>
      <c r="F6998" s="76" t="s">
        <v>69</v>
      </c>
      <c r="G6998" s="78">
        <v>19227467</v>
      </c>
      <c r="H6998" s="82">
        <v>7409.7700185499998</v>
      </c>
      <c r="I6998" s="85">
        <v>0.38540000000000002</v>
      </c>
      <c r="J6998" s="80">
        <v>5.3E-3</v>
      </c>
      <c r="K6998" s="85">
        <v>7.2800000000000004E-2</v>
      </c>
      <c r="L6998" s="81">
        <v>101815</v>
      </c>
      <c r="M6998" s="80">
        <v>6.3899999999999998E-2</v>
      </c>
      <c r="N6998" s="85">
        <v>1.1389</v>
      </c>
      <c r="O6998" s="78">
        <v>6506</v>
      </c>
    </row>
    <row r="6999" spans="1:15" x14ac:dyDescent="0.3">
      <c r="A6999" s="1" t="str">
        <f>VLOOKUP(F6999,Sheet2!A:C,2,FALSE)</f>
        <v>其他</v>
      </c>
      <c r="B6999" s="1" t="str">
        <f>VLOOKUP(E6999,[1]Sheet4!A:B,2,FALSE)</f>
        <v>API</v>
      </c>
      <c r="C6999" s="1" t="str">
        <f t="shared" si="84"/>
        <v>08</v>
      </c>
      <c r="D6999" s="147">
        <v>20150820</v>
      </c>
      <c r="E6999" s="76" t="s">
        <v>37</v>
      </c>
      <c r="F6999" s="76" t="s">
        <v>69</v>
      </c>
      <c r="G6999" s="78">
        <v>27805237</v>
      </c>
      <c r="H6999" s="82">
        <v>6422.0654874800002</v>
      </c>
      <c r="I6999" s="85">
        <v>0.23100000000000001</v>
      </c>
      <c r="J6999" s="80">
        <v>5.4000000000000003E-3</v>
      </c>
      <c r="K6999" s="85">
        <v>4.3099999999999999E-2</v>
      </c>
      <c r="L6999" s="81">
        <v>148851</v>
      </c>
      <c r="M6999" s="80">
        <v>4.6899999999999997E-2</v>
      </c>
      <c r="N6999" s="85">
        <v>0.91900000000000004</v>
      </c>
      <c r="O6999" s="78">
        <v>6988</v>
      </c>
    </row>
    <row r="7000" spans="1:15" x14ac:dyDescent="0.3">
      <c r="A7000" s="1" t="str">
        <f>VLOOKUP(F7000,Sheet2!A:C,2,FALSE)</f>
        <v>天气</v>
      </c>
      <c r="B7000" s="1" t="str">
        <f>VLOOKUP(E7000,[1]Sheet4!A:B,2,FALSE)</f>
        <v>自家直客</v>
      </c>
      <c r="C7000" s="1" t="str">
        <f t="shared" si="84"/>
        <v>08</v>
      </c>
      <c r="D7000" s="147">
        <v>20150820</v>
      </c>
      <c r="E7000" s="76" t="s">
        <v>14</v>
      </c>
      <c r="F7000" s="76" t="s">
        <v>111</v>
      </c>
      <c r="G7000" s="78">
        <v>10269</v>
      </c>
      <c r="H7000" s="82">
        <v>67.350000303200005</v>
      </c>
      <c r="I7000" s="85">
        <v>6.5586000000000002</v>
      </c>
      <c r="J7000" s="80">
        <v>7.0400000000000004E-2</v>
      </c>
      <c r="K7000" s="85">
        <v>9.3200000000000005E-2</v>
      </c>
      <c r="L7000" s="81">
        <v>723</v>
      </c>
      <c r="M7000" s="80">
        <v>5.8099999999999999E-2</v>
      </c>
      <c r="N7000" s="85">
        <v>1.6035999999999999</v>
      </c>
      <c r="O7000" s="78">
        <v>42</v>
      </c>
    </row>
    <row r="7001" spans="1:15" x14ac:dyDescent="0.3">
      <c r="A7001" s="1" t="str">
        <f>VLOOKUP(F7001,Sheet2!A:C,2,FALSE)</f>
        <v>其他</v>
      </c>
      <c r="B7001" s="1" t="str">
        <f>VLOOKUP(E7001,[1]Sheet4!A:B,2,FALSE)</f>
        <v>自家直客</v>
      </c>
      <c r="C7001" s="1" t="str">
        <f t="shared" si="84"/>
        <v>08</v>
      </c>
      <c r="D7001" s="147">
        <v>20150820</v>
      </c>
      <c r="E7001" s="76" t="s">
        <v>14</v>
      </c>
      <c r="F7001" s="76" t="s">
        <v>68</v>
      </c>
      <c r="G7001" s="78">
        <v>6484961</v>
      </c>
      <c r="H7001" s="82">
        <v>5324.7099938800002</v>
      </c>
      <c r="I7001" s="85">
        <v>0.82110000000000005</v>
      </c>
      <c r="J7001" s="80">
        <v>1.3100000000000001E-2</v>
      </c>
      <c r="K7001" s="85">
        <v>6.25E-2</v>
      </c>
      <c r="L7001" s="81">
        <v>85190</v>
      </c>
      <c r="M7001" s="80">
        <v>5.96E-2</v>
      </c>
      <c r="N7001" s="85">
        <v>1.0494000000000001</v>
      </c>
      <c r="O7001" s="78">
        <v>5074</v>
      </c>
    </row>
    <row r="7002" spans="1:15" x14ac:dyDescent="0.3">
      <c r="A7002" s="1" t="str">
        <f>VLOOKUP(F7002,Sheet2!A:C,2,FALSE)</f>
        <v>其他</v>
      </c>
      <c r="B7002" s="1" t="str">
        <f>VLOOKUP(E7002,[1]Sheet4!A:B,2,FALSE)</f>
        <v>API</v>
      </c>
      <c r="C7002" s="1" t="str">
        <f t="shared" si="84"/>
        <v>08</v>
      </c>
      <c r="D7002" s="147">
        <v>20150820</v>
      </c>
      <c r="E7002" s="76" t="s">
        <v>37</v>
      </c>
      <c r="F7002" s="76" t="s">
        <v>68</v>
      </c>
      <c r="G7002" s="78">
        <v>4065488</v>
      </c>
      <c r="H7002" s="82">
        <v>1420.43951846</v>
      </c>
      <c r="I7002" s="85">
        <v>0.34939999999999999</v>
      </c>
      <c r="J7002" s="80">
        <v>8.8000000000000005E-3</v>
      </c>
      <c r="K7002" s="85">
        <v>3.9600000000000003E-2</v>
      </c>
      <c r="L7002" s="81">
        <v>35909</v>
      </c>
      <c r="M7002" s="80">
        <v>6.7500000000000004E-2</v>
      </c>
      <c r="N7002" s="85">
        <v>0.58620000000000005</v>
      </c>
      <c r="O7002" s="78">
        <v>2423</v>
      </c>
    </row>
    <row r="7003" spans="1:15" x14ac:dyDescent="0.3">
      <c r="A7003" s="1" t="str">
        <f>VLOOKUP(F7003,Sheet2!A:C,2,FALSE)</f>
        <v>充电屏保</v>
      </c>
      <c r="B7003" s="1" t="str">
        <f>VLOOKUP(E7003,[1]Sheet4!A:B,2,FALSE)</f>
        <v>自家直客</v>
      </c>
      <c r="C7003" s="1" t="str">
        <f t="shared" si="84"/>
        <v>08</v>
      </c>
      <c r="D7003" s="147">
        <v>20150820</v>
      </c>
      <c r="E7003" s="76" t="s">
        <v>14</v>
      </c>
      <c r="F7003" s="76" t="s">
        <v>67</v>
      </c>
      <c r="G7003" s="78">
        <v>261479128</v>
      </c>
      <c r="H7003" s="82">
        <v>22756.168111499999</v>
      </c>
      <c r="I7003" s="85">
        <v>8.6999999999999994E-2</v>
      </c>
      <c r="J7003" s="80">
        <v>6.7999999999999996E-3</v>
      </c>
      <c r="K7003" s="85">
        <v>1.2699999999999999E-2</v>
      </c>
      <c r="L7003" s="81">
        <v>1785185</v>
      </c>
      <c r="M7003" s="80">
        <v>7.4999999999999997E-3</v>
      </c>
      <c r="N7003" s="85">
        <v>1.7048000000000001</v>
      </c>
      <c r="O7003" s="78">
        <v>13348</v>
      </c>
    </row>
    <row r="7004" spans="1:15" x14ac:dyDescent="0.3">
      <c r="A7004" s="1" t="str">
        <f>VLOOKUP(F7004,Sheet2!A:C,2,FALSE)</f>
        <v>充电屏保</v>
      </c>
      <c r="B7004" s="1" t="str">
        <f>VLOOKUP(E7004,[1]Sheet4!A:B,2,FALSE)</f>
        <v>API</v>
      </c>
      <c r="C7004" s="1" t="str">
        <f t="shared" si="84"/>
        <v>08</v>
      </c>
      <c r="D7004" s="147">
        <v>20150820</v>
      </c>
      <c r="E7004" s="76" t="s">
        <v>37</v>
      </c>
      <c r="F7004" s="76" t="s">
        <v>67</v>
      </c>
      <c r="G7004" s="78">
        <v>118</v>
      </c>
      <c r="H7004" s="82">
        <v>0</v>
      </c>
      <c r="I7004" s="85">
        <v>0</v>
      </c>
      <c r="J7004" s="80">
        <v>0</v>
      </c>
      <c r="K7004" s="85" t="s">
        <v>143</v>
      </c>
      <c r="L7004" s="81">
        <v>0</v>
      </c>
      <c r="M7004" s="80" t="s">
        <v>143</v>
      </c>
      <c r="N7004" s="85" t="s">
        <v>141</v>
      </c>
      <c r="O7004" s="78">
        <v>0</v>
      </c>
    </row>
    <row r="7005" spans="1:15" x14ac:dyDescent="0.3">
      <c r="A7005" s="1" t="str">
        <f>VLOOKUP(F7005,Sheet2!A:C,2,FALSE)</f>
        <v>其他</v>
      </c>
      <c r="B7005" s="1" t="str">
        <f>VLOOKUP(E7005,[1]Sheet4!A:B,2,FALSE)</f>
        <v>自家直客</v>
      </c>
      <c r="C7005" s="1" t="str">
        <f t="shared" si="84"/>
        <v>08</v>
      </c>
      <c r="D7005" s="147">
        <v>20150820</v>
      </c>
      <c r="E7005" s="76" t="s">
        <v>14</v>
      </c>
      <c r="F7005" s="76" t="s">
        <v>76</v>
      </c>
      <c r="G7005" s="78">
        <v>5951216</v>
      </c>
      <c r="H7005" s="82">
        <v>4262.4400019599998</v>
      </c>
      <c r="I7005" s="85">
        <v>0.71619999999999995</v>
      </c>
      <c r="J7005" s="80">
        <v>1.1900000000000001E-2</v>
      </c>
      <c r="K7005" s="85">
        <v>6.0299999999999999E-2</v>
      </c>
      <c r="L7005" s="81">
        <v>70666</v>
      </c>
      <c r="M7005" s="80">
        <v>0.1167</v>
      </c>
      <c r="N7005" s="85">
        <v>0.51690000000000003</v>
      </c>
      <c r="O7005" s="78">
        <v>8246</v>
      </c>
    </row>
    <row r="7006" spans="1:15" x14ac:dyDescent="0.3">
      <c r="A7006" s="1" t="str">
        <f>VLOOKUP(F7006,Sheet2!A:C,2,FALSE)</f>
        <v>其他</v>
      </c>
      <c r="B7006" s="1" t="str">
        <f>VLOOKUP(E7006,[1]Sheet4!A:B,2,FALSE)</f>
        <v>API</v>
      </c>
      <c r="C7006" s="1" t="str">
        <f t="shared" si="84"/>
        <v>08</v>
      </c>
      <c r="D7006" s="147">
        <v>20150820</v>
      </c>
      <c r="E7006" s="76" t="s">
        <v>37</v>
      </c>
      <c r="F7006" s="76" t="s">
        <v>76</v>
      </c>
      <c r="G7006" s="78">
        <v>3479688</v>
      </c>
      <c r="H7006" s="82">
        <v>1162.4543638099999</v>
      </c>
      <c r="I7006" s="85">
        <v>0.33410000000000001</v>
      </c>
      <c r="J7006" s="80">
        <v>6.7999999999999996E-3</v>
      </c>
      <c r="K7006" s="85">
        <v>4.9099999999999998E-2</v>
      </c>
      <c r="L7006" s="81">
        <v>23671</v>
      </c>
      <c r="M7006" s="80">
        <v>8.0500000000000002E-2</v>
      </c>
      <c r="N7006" s="85">
        <v>0.61019999999999996</v>
      </c>
      <c r="O7006" s="78">
        <v>1905</v>
      </c>
    </row>
    <row r="7007" spans="1:15" x14ac:dyDescent="0.3">
      <c r="A7007" s="1" t="str">
        <f>VLOOKUP(F7007,Sheet2!A:C,2,FALSE)</f>
        <v>其他</v>
      </c>
      <c r="B7007" s="1" t="str">
        <f>VLOOKUP(E7007,[1]Sheet4!A:B,2,FALSE)</f>
        <v>自家直客</v>
      </c>
      <c r="C7007" s="1" t="str">
        <f t="shared" si="84"/>
        <v>08</v>
      </c>
      <c r="D7007" s="147">
        <v>20150820</v>
      </c>
      <c r="E7007" s="76" t="s">
        <v>14</v>
      </c>
      <c r="F7007" s="76" t="s">
        <v>142</v>
      </c>
      <c r="G7007" s="78">
        <v>2061479</v>
      </c>
      <c r="H7007" s="82">
        <v>521.08999847200005</v>
      </c>
      <c r="I7007" s="85">
        <v>0.25280000000000002</v>
      </c>
      <c r="J7007" s="80">
        <v>5.8999999999999999E-3</v>
      </c>
      <c r="K7007" s="85">
        <v>4.2799999999999998E-2</v>
      </c>
      <c r="L7007" s="81">
        <v>12161</v>
      </c>
      <c r="M7007" s="80">
        <v>2.98E-2</v>
      </c>
      <c r="N7007" s="85">
        <v>1.4395</v>
      </c>
      <c r="O7007" s="78">
        <v>362</v>
      </c>
    </row>
    <row r="7008" spans="1:15" x14ac:dyDescent="0.3">
      <c r="A7008" s="1" t="str">
        <f>VLOOKUP(F7008,Sheet2!A:C,2,FALSE)</f>
        <v>其他</v>
      </c>
      <c r="B7008" s="1" t="str">
        <f>VLOOKUP(E7008,[1]Sheet4!A:B,2,FALSE)</f>
        <v>API</v>
      </c>
      <c r="C7008" s="1" t="str">
        <f t="shared" ref="C7008:C7021" si="85">RIGHT(LEFT(D7008,6),2)</f>
        <v>08</v>
      </c>
      <c r="D7008" s="147">
        <v>20150820</v>
      </c>
      <c r="E7008" s="76" t="s">
        <v>37</v>
      </c>
      <c r="F7008" s="76" t="s">
        <v>142</v>
      </c>
      <c r="G7008" s="78">
        <v>1711036</v>
      </c>
      <c r="H7008" s="82">
        <v>201.12170678300001</v>
      </c>
      <c r="I7008" s="85">
        <v>0.11749999999999999</v>
      </c>
      <c r="J7008" s="80">
        <v>5.1000000000000004E-3</v>
      </c>
      <c r="K7008" s="85">
        <v>2.29E-2</v>
      </c>
      <c r="L7008" s="81">
        <v>8788</v>
      </c>
      <c r="M7008" s="80">
        <v>2.1600000000000001E-2</v>
      </c>
      <c r="N7008" s="85">
        <v>1.0585</v>
      </c>
      <c r="O7008" s="78">
        <v>190</v>
      </c>
    </row>
    <row r="7009" spans="1:15" x14ac:dyDescent="0.3">
      <c r="A7009" s="1" t="str">
        <f>VLOOKUP(F7009,Sheet2!A:C,2,FALSE)</f>
        <v>结果页</v>
      </c>
      <c r="B7009" s="1" t="str">
        <f>VLOOKUP(E7009,[1]Sheet4!A:B,2,FALSE)</f>
        <v>自家直客</v>
      </c>
      <c r="C7009" s="1" t="str">
        <f t="shared" si="85"/>
        <v>08</v>
      </c>
      <c r="D7009" s="147">
        <v>20150820</v>
      </c>
      <c r="E7009" s="76" t="s">
        <v>14</v>
      </c>
      <c r="F7009" s="76" t="s">
        <v>63</v>
      </c>
      <c r="G7009" s="78">
        <v>7586883</v>
      </c>
      <c r="H7009" s="82">
        <v>10394.529961300001</v>
      </c>
      <c r="I7009" s="85">
        <v>1.3701000000000001</v>
      </c>
      <c r="J7009" s="80">
        <v>2.2700000000000001E-2</v>
      </c>
      <c r="K7009" s="85">
        <v>6.0299999999999999E-2</v>
      </c>
      <c r="L7009" s="81">
        <v>172411</v>
      </c>
      <c r="M7009" s="80">
        <v>0.1021</v>
      </c>
      <c r="N7009" s="85">
        <v>0.5907</v>
      </c>
      <c r="O7009" s="78">
        <v>17597</v>
      </c>
    </row>
    <row r="7010" spans="1:15" x14ac:dyDescent="0.3">
      <c r="A7010" s="1" t="str">
        <f>VLOOKUP(F7010,Sheet2!A:C,2,FALSE)</f>
        <v>结果页</v>
      </c>
      <c r="B7010" s="1" t="str">
        <f>VLOOKUP(E7010,[1]Sheet4!A:B,2,FALSE)</f>
        <v>API</v>
      </c>
      <c r="C7010" s="1" t="str">
        <f t="shared" si="85"/>
        <v>08</v>
      </c>
      <c r="D7010" s="147">
        <v>20150820</v>
      </c>
      <c r="E7010" s="76" t="s">
        <v>37</v>
      </c>
      <c r="F7010" s="76" t="s">
        <v>63</v>
      </c>
      <c r="G7010" s="78">
        <v>1762410</v>
      </c>
      <c r="H7010" s="82">
        <v>1539.80397881</v>
      </c>
      <c r="I7010" s="85">
        <v>0.87370000000000003</v>
      </c>
      <c r="J7010" s="80">
        <v>1.9400000000000001E-2</v>
      </c>
      <c r="K7010" s="85">
        <v>4.4999999999999998E-2</v>
      </c>
      <c r="L7010" s="81">
        <v>34239</v>
      </c>
      <c r="M7010" s="80">
        <v>0.105</v>
      </c>
      <c r="N7010" s="85">
        <v>0.4284</v>
      </c>
      <c r="O7010" s="78">
        <v>3594</v>
      </c>
    </row>
    <row r="7011" spans="1:15" x14ac:dyDescent="0.3">
      <c r="A7011" s="1" t="str">
        <f>VLOOKUP(F7011,Sheet2!A:C,2,FALSE)</f>
        <v>天气</v>
      </c>
      <c r="B7011" s="1" t="str">
        <f>VLOOKUP(E7011,[1]Sheet4!A:B,2,FALSE)</f>
        <v>自家直客</v>
      </c>
      <c r="C7011" s="1" t="str">
        <f t="shared" si="85"/>
        <v>08</v>
      </c>
      <c r="D7011" s="147">
        <v>20150820</v>
      </c>
      <c r="E7011" s="76" t="s">
        <v>14</v>
      </c>
      <c r="F7011" s="76" t="s">
        <v>109</v>
      </c>
      <c r="G7011" s="78">
        <v>31594</v>
      </c>
      <c r="H7011" s="82">
        <v>128.71000050800001</v>
      </c>
      <c r="I7011" s="85">
        <v>4.0739000000000001</v>
      </c>
      <c r="J7011" s="80">
        <v>6.3600000000000004E-2</v>
      </c>
      <c r="K7011" s="85">
        <v>6.4100000000000004E-2</v>
      </c>
      <c r="L7011" s="81">
        <v>2009</v>
      </c>
      <c r="M7011" s="80">
        <v>1.7399999999999999E-2</v>
      </c>
      <c r="N7011" s="85">
        <v>3.6774</v>
      </c>
      <c r="O7011" s="78">
        <v>35</v>
      </c>
    </row>
    <row r="7012" spans="1:15" x14ac:dyDescent="0.3">
      <c r="A7012" s="1" t="str">
        <f>VLOOKUP(F7012,Sheet2!A:C,2,FALSE)</f>
        <v>充电屏保</v>
      </c>
      <c r="B7012" s="1" t="str">
        <f>VLOOKUP(E7012,[1]Sheet4!A:B,2,FALSE)</f>
        <v>自家直客</v>
      </c>
      <c r="C7012" s="1" t="str">
        <f t="shared" si="85"/>
        <v>08</v>
      </c>
      <c r="D7012" s="147">
        <v>20150820</v>
      </c>
      <c r="E7012" s="76" t="s">
        <v>14</v>
      </c>
      <c r="F7012" s="76" t="s">
        <v>72</v>
      </c>
      <c r="G7012" s="78">
        <v>2115263</v>
      </c>
      <c r="H7012" s="82">
        <v>339.79431212600002</v>
      </c>
      <c r="I7012" s="85">
        <v>0.16059999999999999</v>
      </c>
      <c r="J7012" s="80">
        <v>1.6899999999999998E-2</v>
      </c>
      <c r="K7012" s="85">
        <v>9.4999999999999998E-3</v>
      </c>
      <c r="L7012" s="81">
        <v>35769</v>
      </c>
      <c r="M7012" s="80">
        <v>2.2800000000000001E-2</v>
      </c>
      <c r="N7012" s="85">
        <v>0.41589999999999999</v>
      </c>
      <c r="O7012" s="78">
        <v>817</v>
      </c>
    </row>
    <row r="7013" spans="1:15" x14ac:dyDescent="0.3">
      <c r="A7013" s="1" t="str">
        <f>VLOOKUP(F7013,Sheet2!A:C,2,FALSE)</f>
        <v>充电屏保</v>
      </c>
      <c r="B7013" s="1" t="str">
        <f>VLOOKUP(E7013,[1]Sheet4!A:B,2,FALSE)</f>
        <v>API</v>
      </c>
      <c r="C7013" s="1" t="str">
        <f t="shared" si="85"/>
        <v>08</v>
      </c>
      <c r="D7013" s="147">
        <v>20150820</v>
      </c>
      <c r="E7013" s="76" t="s">
        <v>37</v>
      </c>
      <c r="F7013" s="76" t="s">
        <v>72</v>
      </c>
      <c r="G7013" s="78">
        <v>1</v>
      </c>
      <c r="H7013" s="82">
        <v>0</v>
      </c>
      <c r="I7013" s="85">
        <v>0</v>
      </c>
      <c r="J7013" s="80">
        <v>0</v>
      </c>
      <c r="K7013" s="85" t="s">
        <v>143</v>
      </c>
      <c r="L7013" s="81">
        <v>0</v>
      </c>
      <c r="M7013" s="80" t="s">
        <v>143</v>
      </c>
      <c r="N7013" s="85" t="s">
        <v>141</v>
      </c>
      <c r="O7013" s="78">
        <v>0</v>
      </c>
    </row>
    <row r="7014" spans="1:15" x14ac:dyDescent="0.3">
      <c r="A7014" s="1" t="str">
        <f>VLOOKUP(F7014,Sheet2!A:C,2,FALSE)</f>
        <v>其他</v>
      </c>
      <c r="B7014" s="1" t="str">
        <f>VLOOKUP(E7014,[1]Sheet4!A:B,2,FALSE)</f>
        <v>自家直客</v>
      </c>
      <c r="C7014" s="1" t="str">
        <f t="shared" si="85"/>
        <v>08</v>
      </c>
      <c r="D7014" s="147">
        <v>20150820</v>
      </c>
      <c r="E7014" s="76" t="s">
        <v>14</v>
      </c>
      <c r="F7014" s="76" t="s">
        <v>75</v>
      </c>
      <c r="G7014" s="78">
        <v>11416547</v>
      </c>
      <c r="H7014" s="82">
        <v>3195.6399962599999</v>
      </c>
      <c r="I7014" s="85">
        <v>0.27989999999999998</v>
      </c>
      <c r="J7014" s="80">
        <v>6.4999999999999997E-3</v>
      </c>
      <c r="K7014" s="85">
        <v>4.3200000000000002E-2</v>
      </c>
      <c r="L7014" s="81">
        <v>73933</v>
      </c>
      <c r="M7014" s="80">
        <v>4.7E-2</v>
      </c>
      <c r="N7014" s="85">
        <v>0.92010000000000003</v>
      </c>
      <c r="O7014" s="78">
        <v>3473</v>
      </c>
    </row>
    <row r="7015" spans="1:15" x14ac:dyDescent="0.3">
      <c r="A7015" s="1" t="str">
        <f>VLOOKUP(F7015,Sheet2!A:C,2,FALSE)</f>
        <v>其他</v>
      </c>
      <c r="B7015" s="1" t="str">
        <f>VLOOKUP(E7015,[1]Sheet4!A:B,2,FALSE)</f>
        <v>API</v>
      </c>
      <c r="C7015" s="1" t="str">
        <f t="shared" si="85"/>
        <v>08</v>
      </c>
      <c r="D7015" s="147">
        <v>20150820</v>
      </c>
      <c r="E7015" s="76" t="s">
        <v>37</v>
      </c>
      <c r="F7015" s="76" t="s">
        <v>75</v>
      </c>
      <c r="G7015" s="78">
        <v>23951675</v>
      </c>
      <c r="H7015" s="82">
        <v>2978.39449483</v>
      </c>
      <c r="I7015" s="85">
        <v>0.1244</v>
      </c>
      <c r="J7015" s="80">
        <v>5.1000000000000004E-3</v>
      </c>
      <c r="K7015" s="85">
        <v>2.4299999999999999E-2</v>
      </c>
      <c r="L7015" s="81">
        <v>122375</v>
      </c>
      <c r="M7015" s="80">
        <v>2.7699999999999999E-2</v>
      </c>
      <c r="N7015" s="85">
        <v>0.87939999999999996</v>
      </c>
      <c r="O7015" s="78">
        <v>3387</v>
      </c>
    </row>
    <row r="7016" spans="1:15" x14ac:dyDescent="0.3">
      <c r="A7016" s="1" t="str">
        <f>VLOOKUP(F7016,Sheet2!A:C,2,FALSE)</f>
        <v>其他</v>
      </c>
      <c r="B7016" s="1" t="str">
        <f>VLOOKUP(E7016,[1]Sheet4!A:B,2,FALSE)</f>
        <v>自家直客</v>
      </c>
      <c r="C7016" s="1" t="str">
        <f t="shared" si="85"/>
        <v>08</v>
      </c>
      <c r="D7016" s="147">
        <v>20150820</v>
      </c>
      <c r="E7016" s="76" t="s">
        <v>14</v>
      </c>
      <c r="F7016" s="76" t="s">
        <v>55</v>
      </c>
      <c r="G7016" s="78">
        <v>7825855</v>
      </c>
      <c r="H7016" s="82">
        <v>5365.9148346900001</v>
      </c>
      <c r="I7016" s="85">
        <v>0.68569999999999998</v>
      </c>
      <c r="J7016" s="80">
        <v>1.4500000000000001E-2</v>
      </c>
      <c r="K7016" s="85">
        <v>4.7199999999999999E-2</v>
      </c>
      <c r="L7016" s="81">
        <v>113710</v>
      </c>
      <c r="M7016" s="80">
        <v>2.4199999999999999E-2</v>
      </c>
      <c r="N7016" s="85">
        <v>1.9498</v>
      </c>
      <c r="O7016" s="78">
        <v>2752</v>
      </c>
    </row>
    <row r="7017" spans="1:15" x14ac:dyDescent="0.3">
      <c r="A7017" s="1" t="str">
        <f>VLOOKUP(F7017,Sheet2!A:C,2,FALSE)</f>
        <v>其他</v>
      </c>
      <c r="B7017" s="1" t="str">
        <f>VLOOKUP(E7017,[1]Sheet4!A:B,2,FALSE)</f>
        <v>API</v>
      </c>
      <c r="C7017" s="1" t="str">
        <f t="shared" si="85"/>
        <v>08</v>
      </c>
      <c r="D7017" s="147">
        <v>20150820</v>
      </c>
      <c r="E7017" s="76" t="s">
        <v>37</v>
      </c>
      <c r="F7017" s="76" t="s">
        <v>55</v>
      </c>
      <c r="G7017" s="78">
        <v>3325334</v>
      </c>
      <c r="H7017" s="82">
        <v>583.05759614399994</v>
      </c>
      <c r="I7017" s="85">
        <v>0.17530000000000001</v>
      </c>
      <c r="J7017" s="80">
        <v>1.3899999999999999E-2</v>
      </c>
      <c r="K7017" s="85">
        <v>1.26E-2</v>
      </c>
      <c r="L7017" s="81">
        <v>46151</v>
      </c>
      <c r="M7017" s="80">
        <v>1.9199999999999998E-2</v>
      </c>
      <c r="N7017" s="85">
        <v>0.65659999999999996</v>
      </c>
      <c r="O7017" s="78">
        <v>888</v>
      </c>
    </row>
    <row r="7018" spans="1:15" x14ac:dyDescent="0.3">
      <c r="A7018" s="1" t="str">
        <f>VLOOKUP(F7018,Sheet2!A:C,2,FALSE)</f>
        <v>结果页</v>
      </c>
      <c r="B7018" s="1" t="str">
        <f>VLOOKUP(E7018,[1]Sheet4!A:B,2,FALSE)</f>
        <v>自家直客</v>
      </c>
      <c r="C7018" s="1" t="str">
        <f t="shared" si="85"/>
        <v>08</v>
      </c>
      <c r="D7018" s="147">
        <v>20150820</v>
      </c>
      <c r="E7018" s="76" t="s">
        <v>14</v>
      </c>
      <c r="F7018" s="76" t="s">
        <v>61</v>
      </c>
      <c r="G7018" s="78">
        <v>5616571</v>
      </c>
      <c r="H7018" s="82">
        <v>13361.0895198</v>
      </c>
      <c r="I7018" s="85">
        <v>2.3788999999999998</v>
      </c>
      <c r="J7018" s="80">
        <v>3.3099999999999997E-2</v>
      </c>
      <c r="K7018" s="85">
        <v>7.1800000000000003E-2</v>
      </c>
      <c r="L7018" s="81">
        <v>185985</v>
      </c>
      <c r="M7018" s="80">
        <v>6.0699999999999997E-2</v>
      </c>
      <c r="N7018" s="85">
        <v>1.1829000000000001</v>
      </c>
      <c r="O7018" s="78">
        <v>11295</v>
      </c>
    </row>
    <row r="7019" spans="1:15" x14ac:dyDescent="0.3">
      <c r="A7019" s="1" t="str">
        <f>VLOOKUP(F7019,Sheet2!A:C,2,FALSE)</f>
        <v>结果页</v>
      </c>
      <c r="B7019" s="1" t="str">
        <f>VLOOKUP(E7019,[1]Sheet4!A:B,2,FALSE)</f>
        <v>API</v>
      </c>
      <c r="C7019" s="1" t="str">
        <f t="shared" si="85"/>
        <v>08</v>
      </c>
      <c r="D7019" s="147">
        <v>20150820</v>
      </c>
      <c r="E7019" s="76" t="s">
        <v>37</v>
      </c>
      <c r="F7019" s="76" t="s">
        <v>61</v>
      </c>
      <c r="G7019" s="78">
        <v>811738</v>
      </c>
      <c r="H7019" s="82">
        <v>738.99898802300004</v>
      </c>
      <c r="I7019" s="85">
        <v>0.91039999999999999</v>
      </c>
      <c r="J7019" s="80">
        <v>3.8800000000000001E-2</v>
      </c>
      <c r="K7019" s="85">
        <v>2.35E-2</v>
      </c>
      <c r="L7019" s="81">
        <v>31473</v>
      </c>
      <c r="M7019" s="80">
        <v>6.3600000000000004E-2</v>
      </c>
      <c r="N7019" s="85">
        <v>0.36909999999999998</v>
      </c>
      <c r="O7019" s="78">
        <v>2002</v>
      </c>
    </row>
    <row r="7020" spans="1:15" x14ac:dyDescent="0.3">
      <c r="A7020" s="1" t="str">
        <f>VLOOKUP(F7020,Sheet2!A:C,2,FALSE)</f>
        <v>充电屏保</v>
      </c>
      <c r="B7020" s="1" t="str">
        <f>VLOOKUP(E7020,[1]Sheet4!A:B,2,FALSE)</f>
        <v>自家直客</v>
      </c>
      <c r="C7020" s="1" t="str">
        <f t="shared" si="85"/>
        <v>08</v>
      </c>
      <c r="D7020" s="147">
        <v>20150820</v>
      </c>
      <c r="E7020" s="76" t="s">
        <v>14</v>
      </c>
      <c r="F7020" s="76" t="s">
        <v>65</v>
      </c>
      <c r="G7020" s="78">
        <v>15423926</v>
      </c>
      <c r="H7020" s="82">
        <v>2647.8170171000002</v>
      </c>
      <c r="I7020" s="85">
        <v>0.17169999999999999</v>
      </c>
      <c r="J7020" s="80">
        <v>1.11E-2</v>
      </c>
      <c r="K7020" s="85">
        <v>1.55E-2</v>
      </c>
      <c r="L7020" s="81">
        <v>170591</v>
      </c>
      <c r="M7020" s="80">
        <v>1.26E-2</v>
      </c>
      <c r="N7020" s="85">
        <v>1.2326999999999999</v>
      </c>
      <c r="O7020" s="78">
        <v>2148</v>
      </c>
    </row>
    <row r="7021" spans="1:15" x14ac:dyDescent="0.3">
      <c r="A7021" s="1" t="str">
        <f>VLOOKUP(F7021,Sheet2!A:C,2,FALSE)</f>
        <v>充电屏保</v>
      </c>
      <c r="B7021" s="1" t="str">
        <f>VLOOKUP(E7021,[1]Sheet4!A:B,2,FALSE)</f>
        <v>API</v>
      </c>
      <c r="C7021" s="1" t="str">
        <f t="shared" si="85"/>
        <v>08</v>
      </c>
      <c r="D7021" s="147">
        <v>20150820</v>
      </c>
      <c r="E7021" s="76" t="s">
        <v>37</v>
      </c>
      <c r="F7021" s="76" t="s">
        <v>65</v>
      </c>
      <c r="G7021" s="78">
        <v>420</v>
      </c>
      <c r="H7021" s="82">
        <v>0</v>
      </c>
      <c r="I7021" s="85">
        <v>0</v>
      </c>
      <c r="J7021" s="80">
        <v>9.4999999999999998E-3</v>
      </c>
      <c r="K7021" s="85">
        <v>0</v>
      </c>
      <c r="L7021" s="81">
        <v>4</v>
      </c>
      <c r="M7021" s="80">
        <v>0</v>
      </c>
      <c r="N7021" s="85" t="s">
        <v>141</v>
      </c>
      <c r="O7021" s="78">
        <v>0</v>
      </c>
    </row>
    <row r="7022" spans="1:15" x14ac:dyDescent="0.3">
      <c r="A7022" s="1" t="e">
        <f>VLOOKUP(F7022,Sheet2!A:C,2,FALSE)</f>
        <v>#N/A</v>
      </c>
      <c r="B7022" s="1" t="str">
        <f>VLOOKUP(E7022,[1]Sheet4!A:B,2,FALSE)</f>
        <v>自家直客</v>
      </c>
      <c r="C7022" s="1" t="str">
        <f t="shared" ref="C7022:C7085" si="86">RIGHT(LEFT(D7022,6),2)</f>
        <v>08</v>
      </c>
      <c r="D7022" s="147">
        <v>20150821</v>
      </c>
      <c r="E7022" s="147" t="s">
        <v>14</v>
      </c>
      <c r="F7022" s="147" t="s">
        <v>148</v>
      </c>
      <c r="G7022" s="148">
        <v>227952</v>
      </c>
      <c r="H7022" s="152">
        <v>347.33999813534302</v>
      </c>
      <c r="I7022" s="149">
        <v>1.5237000000000001</v>
      </c>
      <c r="J7022" s="150">
        <v>3.8399999999999997E-2</v>
      </c>
      <c r="K7022" s="149">
        <v>3.9600000000000003E-2</v>
      </c>
      <c r="L7022" s="151">
        <v>8761</v>
      </c>
      <c r="M7022" s="150">
        <v>1.52E-2</v>
      </c>
      <c r="N7022" s="149">
        <v>2.6116000000000001</v>
      </c>
      <c r="O7022" s="148">
        <v>133</v>
      </c>
    </row>
    <row r="7023" spans="1:15" x14ac:dyDescent="0.3">
      <c r="A7023" s="1" t="e">
        <f>VLOOKUP(F7023,Sheet2!A:C,2,FALSE)</f>
        <v>#N/A</v>
      </c>
      <c r="B7023" s="1" t="str">
        <f>VLOOKUP(E7023,[1]Sheet4!A:B,2,FALSE)</f>
        <v>API</v>
      </c>
      <c r="C7023" s="1" t="str">
        <f t="shared" si="86"/>
        <v>08</v>
      </c>
      <c r="D7023" s="147">
        <v>20150821</v>
      </c>
      <c r="E7023" s="147" t="s">
        <v>37</v>
      </c>
      <c r="F7023" s="147" t="s">
        <v>148</v>
      </c>
      <c r="G7023" s="148">
        <v>102383</v>
      </c>
      <c r="H7023" s="152">
        <v>55.305999975651503</v>
      </c>
      <c r="I7023" s="149">
        <v>0.54020000000000001</v>
      </c>
      <c r="J7023" s="150">
        <v>4.8899999999999999E-2</v>
      </c>
      <c r="K7023" s="149">
        <v>1.11E-2</v>
      </c>
      <c r="L7023" s="151">
        <v>5002</v>
      </c>
      <c r="M7023" s="150">
        <v>1.9199999999999998E-2</v>
      </c>
      <c r="N7023" s="149">
        <v>0.57609999999999995</v>
      </c>
      <c r="O7023" s="148">
        <v>96</v>
      </c>
    </row>
    <row r="7024" spans="1:15" x14ac:dyDescent="0.3">
      <c r="A7024" s="1" t="str">
        <f>VLOOKUP(F7024,Sheet2!A:C,2,FALSE)</f>
        <v>天气</v>
      </c>
      <c r="B7024" s="1" t="str">
        <f>VLOOKUP(E7024,[1]Sheet4!A:B,2,FALSE)</f>
        <v>自家直客</v>
      </c>
      <c r="C7024" s="1" t="str">
        <f t="shared" si="86"/>
        <v>08</v>
      </c>
      <c r="D7024" s="147">
        <v>20150821</v>
      </c>
      <c r="E7024" s="147" t="s">
        <v>14</v>
      </c>
      <c r="F7024" s="1" t="s">
        <v>107</v>
      </c>
      <c r="G7024" s="148">
        <v>317762</v>
      </c>
      <c r="H7024" s="152">
        <v>3084.9200032316098</v>
      </c>
      <c r="I7024" s="149">
        <v>9.7082999999999995</v>
      </c>
      <c r="J7024" s="150">
        <v>0.2402</v>
      </c>
      <c r="K7024" s="149">
        <v>4.0399999999999998E-2</v>
      </c>
      <c r="L7024" s="151">
        <v>76322</v>
      </c>
      <c r="M7024" s="150">
        <v>1.03E-2</v>
      </c>
      <c r="N7024" s="149">
        <v>3.9399000000000002</v>
      </c>
      <c r="O7024" s="148">
        <v>783</v>
      </c>
    </row>
    <row r="7025" spans="1:15" x14ac:dyDescent="0.3">
      <c r="A7025" s="1" t="str">
        <f>VLOOKUP(F7025,Sheet2!A:C,2,FALSE)</f>
        <v>天气</v>
      </c>
      <c r="B7025" s="1" t="str">
        <f>VLOOKUP(E7025,[1]Sheet4!A:B,2,FALSE)</f>
        <v>API</v>
      </c>
      <c r="C7025" s="1" t="str">
        <f t="shared" si="86"/>
        <v>08</v>
      </c>
      <c r="D7025" s="147">
        <v>20150821</v>
      </c>
      <c r="E7025" s="147" t="s">
        <v>37</v>
      </c>
      <c r="F7025" s="1" t="s">
        <v>107</v>
      </c>
      <c r="G7025" s="148">
        <v>98</v>
      </c>
      <c r="H7025" s="152">
        <v>0</v>
      </c>
      <c r="I7025" s="149">
        <v>0</v>
      </c>
      <c r="J7025" s="150">
        <v>0.21429999999999999</v>
      </c>
      <c r="K7025" s="149">
        <v>0</v>
      </c>
      <c r="L7025" s="151">
        <v>21</v>
      </c>
      <c r="M7025" s="150">
        <v>0</v>
      </c>
      <c r="N7025" s="149" t="s">
        <v>141</v>
      </c>
      <c r="O7025" s="148">
        <v>0</v>
      </c>
    </row>
    <row r="7026" spans="1:15" x14ac:dyDescent="0.3">
      <c r="A7026" s="1" t="str">
        <f>VLOOKUP(F7026,Sheet2!A:C,2,FALSE)</f>
        <v>其他</v>
      </c>
      <c r="B7026" s="1" t="str">
        <f>VLOOKUP(E7026,[1]Sheet4!A:B,2,FALSE)</f>
        <v>自家直客</v>
      </c>
      <c r="C7026" s="1" t="str">
        <f t="shared" si="86"/>
        <v>08</v>
      </c>
      <c r="D7026" s="147">
        <v>20150821</v>
      </c>
      <c r="E7026" s="147" t="s">
        <v>14</v>
      </c>
      <c r="F7026" s="147" t="s">
        <v>41</v>
      </c>
      <c r="G7026" s="148">
        <v>11872199</v>
      </c>
      <c r="H7026" s="152">
        <v>2583.2299740686999</v>
      </c>
      <c r="I7026" s="149">
        <v>0.21759999999999999</v>
      </c>
      <c r="J7026" s="150">
        <v>6.8999999999999999E-3</v>
      </c>
      <c r="K7026" s="149">
        <v>3.1699999999999999E-2</v>
      </c>
      <c r="L7026" s="151">
        <v>81531</v>
      </c>
      <c r="M7026" s="150">
        <v>9.2999999999999992E-3</v>
      </c>
      <c r="N7026" s="149">
        <v>3.399</v>
      </c>
      <c r="O7026" s="148">
        <v>760</v>
      </c>
    </row>
    <row r="7027" spans="1:15" x14ac:dyDescent="0.3">
      <c r="A7027" s="1" t="str">
        <f>VLOOKUP(F7027,Sheet2!A:C,2,FALSE)</f>
        <v>其他</v>
      </c>
      <c r="B7027" s="1" t="str">
        <f>VLOOKUP(E7027,[1]Sheet4!A:B,2,FALSE)</f>
        <v>API</v>
      </c>
      <c r="C7027" s="1" t="str">
        <f t="shared" si="86"/>
        <v>08</v>
      </c>
      <c r="D7027" s="147">
        <v>20150821</v>
      </c>
      <c r="E7027" s="147" t="s">
        <v>37</v>
      </c>
      <c r="F7027" s="147" t="s">
        <v>41</v>
      </c>
      <c r="G7027" s="148">
        <v>14298619</v>
      </c>
      <c r="H7027" s="152">
        <v>323.81999906897499</v>
      </c>
      <c r="I7027" s="149">
        <v>2.2599999999999999E-2</v>
      </c>
      <c r="J7027" s="150">
        <v>7.0000000000000001E-3</v>
      </c>
      <c r="K7027" s="149">
        <v>3.3E-3</v>
      </c>
      <c r="L7027" s="151">
        <v>99532</v>
      </c>
      <c r="M7027" s="150">
        <v>6.1999999999999998E-3</v>
      </c>
      <c r="N7027" s="149">
        <v>0.52739999999999998</v>
      </c>
      <c r="O7027" s="148">
        <v>614</v>
      </c>
    </row>
    <row r="7028" spans="1:15" x14ac:dyDescent="0.3">
      <c r="A7028" s="1" t="str">
        <f>VLOOKUP(F7028,Sheet2!A:C,2,FALSE)</f>
        <v>其他</v>
      </c>
      <c r="B7028" s="1" t="str">
        <f>VLOOKUP(E7028,[1]Sheet4!A:B,2,FALSE)</f>
        <v>API</v>
      </c>
      <c r="C7028" s="1" t="str">
        <f t="shared" si="86"/>
        <v>08</v>
      </c>
      <c r="D7028" s="147">
        <v>20150821</v>
      </c>
      <c r="E7028" s="147" t="s">
        <v>37</v>
      </c>
      <c r="F7028" s="147" t="s">
        <v>73</v>
      </c>
      <c r="G7028" s="148">
        <v>914505</v>
      </c>
      <c r="H7028" s="152">
        <v>31.6710003949701</v>
      </c>
      <c r="I7028" s="149">
        <v>3.4599999999999999E-2</v>
      </c>
      <c r="J7028" s="150">
        <v>1.01E-2</v>
      </c>
      <c r="K7028" s="149">
        <v>3.3999999999999998E-3</v>
      </c>
      <c r="L7028" s="151">
        <v>9191</v>
      </c>
      <c r="M7028" s="150">
        <v>5.7999999999999996E-3</v>
      </c>
      <c r="N7028" s="149">
        <v>0.59760000000000002</v>
      </c>
      <c r="O7028" s="148">
        <v>53</v>
      </c>
    </row>
    <row r="7029" spans="1:15" x14ac:dyDescent="0.3">
      <c r="A7029" s="1" t="str">
        <f>VLOOKUP(F7029,Sheet2!A:C,2,FALSE)</f>
        <v>其他</v>
      </c>
      <c r="B7029" s="1" t="str">
        <f>VLOOKUP(E7029,[1]Sheet4!A:B,2,FALSE)</f>
        <v>自家直客</v>
      </c>
      <c r="C7029" s="1" t="str">
        <f t="shared" si="86"/>
        <v>08</v>
      </c>
      <c r="D7029" s="147">
        <v>20150821</v>
      </c>
      <c r="E7029" s="147" t="s">
        <v>14</v>
      </c>
      <c r="F7029" s="147" t="s">
        <v>73</v>
      </c>
      <c r="G7029" s="148">
        <v>702638</v>
      </c>
      <c r="H7029" s="152">
        <v>227.83999718725599</v>
      </c>
      <c r="I7029" s="149">
        <v>0.32429999999999998</v>
      </c>
      <c r="J7029" s="150">
        <v>9.7999999999999997E-3</v>
      </c>
      <c r="K7029" s="149">
        <v>3.3000000000000002E-2</v>
      </c>
      <c r="L7029" s="151">
        <v>6911</v>
      </c>
      <c r="M7029" s="150">
        <v>8.3999999999999995E-3</v>
      </c>
      <c r="N7029" s="149">
        <v>3.9283000000000001</v>
      </c>
      <c r="O7029" s="148">
        <v>58</v>
      </c>
    </row>
    <row r="7030" spans="1:15" x14ac:dyDescent="0.3">
      <c r="A7030" s="1" t="str">
        <f>VLOOKUP(F7030,Sheet2!A:C,2,FALSE)</f>
        <v>结果页</v>
      </c>
      <c r="B7030" s="1" t="str">
        <f>VLOOKUP(E7030,[1]Sheet4!A:B,2,FALSE)</f>
        <v>自家直客</v>
      </c>
      <c r="C7030" s="1" t="str">
        <f t="shared" si="86"/>
        <v>08</v>
      </c>
      <c r="D7030" s="147">
        <v>20150821</v>
      </c>
      <c r="E7030" s="147" t="s">
        <v>14</v>
      </c>
      <c r="F7030" s="147" t="s">
        <v>62</v>
      </c>
      <c r="G7030" s="148">
        <v>29927071</v>
      </c>
      <c r="H7030" s="152">
        <v>30104.649970706501</v>
      </c>
      <c r="I7030" s="149">
        <v>1.0059</v>
      </c>
      <c r="J7030" s="150">
        <v>1.4200000000000001E-2</v>
      </c>
      <c r="K7030" s="149">
        <v>7.0800000000000002E-2</v>
      </c>
      <c r="L7030" s="151">
        <v>425253</v>
      </c>
      <c r="M7030" s="150">
        <v>7.8E-2</v>
      </c>
      <c r="N7030" s="149">
        <v>0.90759999999999996</v>
      </c>
      <c r="O7030" s="148">
        <v>33168</v>
      </c>
    </row>
    <row r="7031" spans="1:15" x14ac:dyDescent="0.3">
      <c r="A7031" s="1" t="str">
        <f>VLOOKUP(F7031,Sheet2!A:C,2,FALSE)</f>
        <v>结果页</v>
      </c>
      <c r="B7031" s="1" t="str">
        <f>VLOOKUP(E7031,[1]Sheet4!A:B,2,FALSE)</f>
        <v>API</v>
      </c>
      <c r="C7031" s="1" t="str">
        <f t="shared" si="86"/>
        <v>08</v>
      </c>
      <c r="D7031" s="147">
        <v>20150821</v>
      </c>
      <c r="E7031" s="147" t="s">
        <v>37</v>
      </c>
      <c r="F7031" s="147" t="s">
        <v>62</v>
      </c>
      <c r="G7031" s="148">
        <v>2219301</v>
      </c>
      <c r="H7031" s="152">
        <v>747.55599275231305</v>
      </c>
      <c r="I7031" s="149">
        <v>0.33679999999999999</v>
      </c>
      <c r="J7031" s="150">
        <v>8.8999999999999999E-3</v>
      </c>
      <c r="K7031" s="149">
        <v>3.7699999999999997E-2</v>
      </c>
      <c r="L7031" s="151">
        <v>19835</v>
      </c>
      <c r="M7031" s="150">
        <v>9.6600000000000005E-2</v>
      </c>
      <c r="N7031" s="149">
        <v>0.39</v>
      </c>
      <c r="O7031" s="148">
        <v>1917</v>
      </c>
    </row>
    <row r="7032" spans="1:15" x14ac:dyDescent="0.3">
      <c r="A7032" s="1" t="str">
        <f>VLOOKUP(F7032,Sheet2!A:C,2,FALSE)</f>
        <v>其他</v>
      </c>
      <c r="B7032" s="1" t="str">
        <f>VLOOKUP(E7032,[1]Sheet4!A:B,2,FALSE)</f>
        <v>自家直客</v>
      </c>
      <c r="C7032" s="1" t="str">
        <f t="shared" si="86"/>
        <v>08</v>
      </c>
      <c r="D7032" s="147">
        <v>20150821</v>
      </c>
      <c r="E7032" s="147" t="s">
        <v>14</v>
      </c>
      <c r="F7032" s="147" t="s">
        <v>69</v>
      </c>
      <c r="G7032" s="148">
        <v>21738238</v>
      </c>
      <c r="H7032" s="152">
        <v>9529.8700391314906</v>
      </c>
      <c r="I7032" s="149">
        <v>0.43840000000000001</v>
      </c>
      <c r="J7032" s="150">
        <v>5.7000000000000002E-3</v>
      </c>
      <c r="K7032" s="149">
        <v>7.6600000000000001E-2</v>
      </c>
      <c r="L7032" s="151">
        <v>124423</v>
      </c>
      <c r="M7032" s="150">
        <v>6.5799999999999997E-2</v>
      </c>
      <c r="N7032" s="149">
        <v>1.1639999999999999</v>
      </c>
      <c r="O7032" s="148">
        <v>8187</v>
      </c>
    </row>
    <row r="7033" spans="1:15" x14ac:dyDescent="0.3">
      <c r="A7033" s="1" t="str">
        <f>VLOOKUP(F7033,Sheet2!A:C,2,FALSE)</f>
        <v>其他</v>
      </c>
      <c r="B7033" s="1" t="str">
        <f>VLOOKUP(E7033,[1]Sheet4!A:B,2,FALSE)</f>
        <v>API</v>
      </c>
      <c r="C7033" s="1" t="str">
        <f t="shared" si="86"/>
        <v>08</v>
      </c>
      <c r="D7033" s="147">
        <v>20150821</v>
      </c>
      <c r="E7033" s="147" t="s">
        <v>37</v>
      </c>
      <c r="F7033" s="147" t="s">
        <v>69</v>
      </c>
      <c r="G7033" s="148">
        <v>27162996</v>
      </c>
      <c r="H7033" s="152">
        <v>6260.1349927261399</v>
      </c>
      <c r="I7033" s="149">
        <v>0.23050000000000001</v>
      </c>
      <c r="J7033" s="150">
        <v>5.5999999999999999E-3</v>
      </c>
      <c r="K7033" s="149">
        <v>4.1300000000000003E-2</v>
      </c>
      <c r="L7033" s="151">
        <v>151703</v>
      </c>
      <c r="M7033" s="150">
        <v>4.8099999999999997E-2</v>
      </c>
      <c r="N7033" s="149">
        <v>0.85729999999999995</v>
      </c>
      <c r="O7033" s="148">
        <v>7302</v>
      </c>
    </row>
    <row r="7034" spans="1:15" x14ac:dyDescent="0.3">
      <c r="A7034" s="1" t="str">
        <f>VLOOKUP(F7034,Sheet2!A:C,2,FALSE)</f>
        <v>天气</v>
      </c>
      <c r="B7034" s="1" t="str">
        <f>VLOOKUP(E7034,[1]Sheet4!A:B,2,FALSE)</f>
        <v>自家直客</v>
      </c>
      <c r="C7034" s="1" t="str">
        <f t="shared" si="86"/>
        <v>08</v>
      </c>
      <c r="D7034" s="147">
        <v>20150821</v>
      </c>
      <c r="E7034" s="147" t="s">
        <v>14</v>
      </c>
      <c r="F7034" s="147" t="s">
        <v>111</v>
      </c>
      <c r="G7034" s="148">
        <v>21664</v>
      </c>
      <c r="H7034" s="152">
        <v>142.12000086717299</v>
      </c>
      <c r="I7034" s="149">
        <v>6.5602</v>
      </c>
      <c r="J7034" s="150">
        <v>6.9400000000000003E-2</v>
      </c>
      <c r="K7034" s="149">
        <v>9.4500000000000001E-2</v>
      </c>
      <c r="L7034" s="151">
        <v>1504</v>
      </c>
      <c r="M7034" s="150">
        <v>7.51E-2</v>
      </c>
      <c r="N7034" s="149">
        <v>1.2577</v>
      </c>
      <c r="O7034" s="148">
        <v>113</v>
      </c>
    </row>
    <row r="7035" spans="1:15" x14ac:dyDescent="0.3">
      <c r="A7035" s="1" t="str">
        <f>VLOOKUP(F7035,Sheet2!A:C,2,FALSE)</f>
        <v>其他</v>
      </c>
      <c r="B7035" s="1" t="str">
        <f>VLOOKUP(E7035,[1]Sheet4!A:B,2,FALSE)</f>
        <v>自家直客</v>
      </c>
      <c r="C7035" s="1" t="str">
        <f t="shared" si="86"/>
        <v>08</v>
      </c>
      <c r="D7035" s="147">
        <v>20150821</v>
      </c>
      <c r="E7035" s="147" t="s">
        <v>14</v>
      </c>
      <c r="F7035" s="147" t="s">
        <v>68</v>
      </c>
      <c r="G7035" s="148">
        <v>6916492</v>
      </c>
      <c r="H7035" s="152">
        <v>5956.2799970451697</v>
      </c>
      <c r="I7035" s="149">
        <v>0.86119999999999997</v>
      </c>
      <c r="J7035" s="150">
        <v>1.32E-2</v>
      </c>
      <c r="K7035" s="149">
        <v>6.5100000000000005E-2</v>
      </c>
      <c r="L7035" s="151">
        <v>91542</v>
      </c>
      <c r="M7035" s="150">
        <v>5.8000000000000003E-2</v>
      </c>
      <c r="N7035" s="149">
        <v>1.1211</v>
      </c>
      <c r="O7035" s="148">
        <v>5313</v>
      </c>
    </row>
    <row r="7036" spans="1:15" x14ac:dyDescent="0.3">
      <c r="A7036" s="1" t="str">
        <f>VLOOKUP(F7036,Sheet2!A:C,2,FALSE)</f>
        <v>其他</v>
      </c>
      <c r="B7036" s="1" t="str">
        <f>VLOOKUP(E7036,[1]Sheet4!A:B,2,FALSE)</f>
        <v>API</v>
      </c>
      <c r="C7036" s="1" t="str">
        <f t="shared" si="86"/>
        <v>08</v>
      </c>
      <c r="D7036" s="147">
        <v>20150821</v>
      </c>
      <c r="E7036" s="147" t="s">
        <v>37</v>
      </c>
      <c r="F7036" s="147" t="s">
        <v>68</v>
      </c>
      <c r="G7036" s="148">
        <v>3648946</v>
      </c>
      <c r="H7036" s="152">
        <v>1498.92576675536</v>
      </c>
      <c r="I7036" s="149">
        <v>0.4108</v>
      </c>
      <c r="J7036" s="150">
        <v>8.6E-3</v>
      </c>
      <c r="K7036" s="149">
        <v>4.7600000000000003E-2</v>
      </c>
      <c r="L7036" s="151">
        <v>31460</v>
      </c>
      <c r="M7036" s="150">
        <v>9.2799999999999994E-2</v>
      </c>
      <c r="N7036" s="149">
        <v>0.51319999999999999</v>
      </c>
      <c r="O7036" s="148">
        <v>2921</v>
      </c>
    </row>
    <row r="7037" spans="1:15" x14ac:dyDescent="0.3">
      <c r="A7037" s="1" t="str">
        <f>VLOOKUP(F7037,Sheet2!A:C,2,FALSE)</f>
        <v>充电屏保</v>
      </c>
      <c r="B7037" s="1" t="str">
        <f>VLOOKUP(E7037,[1]Sheet4!A:B,2,FALSE)</f>
        <v>API</v>
      </c>
      <c r="C7037" s="1" t="str">
        <f t="shared" si="86"/>
        <v>08</v>
      </c>
      <c r="D7037" s="147">
        <v>20150821</v>
      </c>
      <c r="E7037" s="147" t="s">
        <v>37</v>
      </c>
      <c r="F7037" s="147" t="s">
        <v>67</v>
      </c>
      <c r="G7037" s="148">
        <v>105</v>
      </c>
      <c r="H7037" s="152">
        <v>0</v>
      </c>
      <c r="I7037" s="149">
        <v>0</v>
      </c>
      <c r="J7037" s="150">
        <v>1.9E-2</v>
      </c>
      <c r="K7037" s="149">
        <v>0</v>
      </c>
      <c r="L7037" s="151">
        <v>2</v>
      </c>
      <c r="M7037" s="150">
        <v>0</v>
      </c>
      <c r="N7037" s="149" t="s">
        <v>141</v>
      </c>
      <c r="O7037" s="148">
        <v>0</v>
      </c>
    </row>
    <row r="7038" spans="1:15" x14ac:dyDescent="0.3">
      <c r="A7038" s="1" t="str">
        <f>VLOOKUP(F7038,Sheet2!A:C,2,FALSE)</f>
        <v>充电屏保</v>
      </c>
      <c r="B7038" s="1" t="str">
        <f>VLOOKUP(E7038,[1]Sheet4!A:B,2,FALSE)</f>
        <v>自家直客</v>
      </c>
      <c r="C7038" s="1" t="str">
        <f t="shared" si="86"/>
        <v>08</v>
      </c>
      <c r="D7038" s="147">
        <v>20150821</v>
      </c>
      <c r="E7038" s="147" t="s">
        <v>14</v>
      </c>
      <c r="F7038" s="147" t="s">
        <v>67</v>
      </c>
      <c r="G7038" s="148">
        <v>255076339</v>
      </c>
      <c r="H7038" s="152">
        <v>18136.452724969698</v>
      </c>
      <c r="I7038" s="149">
        <v>7.1099999999999997E-2</v>
      </c>
      <c r="J7038" s="150">
        <v>6.7999999999999996E-3</v>
      </c>
      <c r="K7038" s="149">
        <v>1.0500000000000001E-2</v>
      </c>
      <c r="L7038" s="151">
        <v>1730010</v>
      </c>
      <c r="M7038" s="150">
        <v>6.8999999999999999E-3</v>
      </c>
      <c r="N7038" s="149">
        <v>1.5261</v>
      </c>
      <c r="O7038" s="148">
        <v>11884</v>
      </c>
    </row>
    <row r="7039" spans="1:15" x14ac:dyDescent="0.3">
      <c r="A7039" s="1" t="str">
        <f>VLOOKUP(F7039,Sheet2!A:C,2,FALSE)</f>
        <v>其他</v>
      </c>
      <c r="B7039" s="1" t="str">
        <f>VLOOKUP(E7039,[1]Sheet4!A:B,2,FALSE)</f>
        <v>自家直客</v>
      </c>
      <c r="C7039" s="1" t="str">
        <f t="shared" si="86"/>
        <v>08</v>
      </c>
      <c r="D7039" s="147">
        <v>20150821</v>
      </c>
      <c r="E7039" s="147" t="s">
        <v>14</v>
      </c>
      <c r="F7039" s="147" t="s">
        <v>76</v>
      </c>
      <c r="G7039" s="148">
        <v>6201241</v>
      </c>
      <c r="H7039" s="152">
        <v>4844.2500117067202</v>
      </c>
      <c r="I7039" s="149">
        <v>0.78120000000000001</v>
      </c>
      <c r="J7039" s="150">
        <v>1.1900000000000001E-2</v>
      </c>
      <c r="K7039" s="149">
        <v>6.5799999999999997E-2</v>
      </c>
      <c r="L7039" s="151">
        <v>73578</v>
      </c>
      <c r="M7039" s="150">
        <v>0.11559999999999999</v>
      </c>
      <c r="N7039" s="149">
        <v>0.56950000000000001</v>
      </c>
      <c r="O7039" s="148">
        <v>8506</v>
      </c>
    </row>
    <row r="7040" spans="1:15" x14ac:dyDescent="0.3">
      <c r="A7040" s="1" t="str">
        <f>VLOOKUP(F7040,Sheet2!A:C,2,FALSE)</f>
        <v>其他</v>
      </c>
      <c r="B7040" s="1" t="str">
        <f>VLOOKUP(E7040,[1]Sheet4!A:B,2,FALSE)</f>
        <v>API</v>
      </c>
      <c r="C7040" s="1" t="str">
        <f t="shared" si="86"/>
        <v>08</v>
      </c>
      <c r="D7040" s="147">
        <v>20150821</v>
      </c>
      <c r="E7040" s="147" t="s">
        <v>37</v>
      </c>
      <c r="F7040" s="147" t="s">
        <v>76</v>
      </c>
      <c r="G7040" s="148">
        <v>3178634</v>
      </c>
      <c r="H7040" s="152">
        <v>1125.08599782735</v>
      </c>
      <c r="I7040" s="149">
        <v>0.35399999999999998</v>
      </c>
      <c r="J7040" s="150">
        <v>7.0000000000000001E-3</v>
      </c>
      <c r="K7040" s="149">
        <v>5.0500000000000003E-2</v>
      </c>
      <c r="L7040" s="151">
        <v>22259</v>
      </c>
      <c r="M7040" s="150">
        <v>9.0200000000000002E-2</v>
      </c>
      <c r="N7040" s="149">
        <v>0.56059999999999999</v>
      </c>
      <c r="O7040" s="148">
        <v>2007</v>
      </c>
    </row>
    <row r="7041" spans="1:15" x14ac:dyDescent="0.3">
      <c r="A7041" s="1" t="str">
        <f>VLOOKUP(F7041,Sheet2!A:C,2,FALSE)</f>
        <v>其他</v>
      </c>
      <c r="B7041" s="1" t="str">
        <f>VLOOKUP(E7041,[1]Sheet4!A:B,2,FALSE)</f>
        <v>自家直客</v>
      </c>
      <c r="C7041" s="1" t="str">
        <f t="shared" si="86"/>
        <v>08</v>
      </c>
      <c r="D7041" s="147">
        <v>20150821</v>
      </c>
      <c r="E7041" s="147" t="s">
        <v>14</v>
      </c>
      <c r="F7041" s="147" t="s">
        <v>142</v>
      </c>
      <c r="G7041" s="148">
        <v>2303876</v>
      </c>
      <c r="H7041" s="152">
        <v>595.00999908335496</v>
      </c>
      <c r="I7041" s="149">
        <v>0.25829999999999997</v>
      </c>
      <c r="J7041" s="150">
        <v>5.7999999999999996E-3</v>
      </c>
      <c r="K7041" s="149">
        <v>4.4699999999999997E-2</v>
      </c>
      <c r="L7041" s="151">
        <v>13317</v>
      </c>
      <c r="M7041" s="150">
        <v>2.9499999999999998E-2</v>
      </c>
      <c r="N7041" s="149">
        <v>1.514</v>
      </c>
      <c r="O7041" s="148">
        <v>393</v>
      </c>
    </row>
    <row r="7042" spans="1:15" x14ac:dyDescent="0.3">
      <c r="A7042" s="1" t="str">
        <f>VLOOKUP(F7042,Sheet2!A:C,2,FALSE)</f>
        <v>其他</v>
      </c>
      <c r="B7042" s="1" t="str">
        <f>VLOOKUP(E7042,[1]Sheet4!A:B,2,FALSE)</f>
        <v>API</v>
      </c>
      <c r="C7042" s="1" t="str">
        <f t="shared" si="86"/>
        <v>08</v>
      </c>
      <c r="D7042" s="147">
        <v>20150821</v>
      </c>
      <c r="E7042" s="147" t="s">
        <v>37</v>
      </c>
      <c r="F7042" s="147" t="s">
        <v>142</v>
      </c>
      <c r="G7042" s="148">
        <v>1460149</v>
      </c>
      <c r="H7042" s="152">
        <v>170.034820653498</v>
      </c>
      <c r="I7042" s="149">
        <v>0.11650000000000001</v>
      </c>
      <c r="J7042" s="150">
        <v>5.1000000000000004E-3</v>
      </c>
      <c r="K7042" s="149">
        <v>2.3E-2</v>
      </c>
      <c r="L7042" s="151">
        <v>7404</v>
      </c>
      <c r="M7042" s="150">
        <v>2.98E-2</v>
      </c>
      <c r="N7042" s="149">
        <v>0.76939999999999997</v>
      </c>
      <c r="O7042" s="148">
        <v>221</v>
      </c>
    </row>
    <row r="7043" spans="1:15" x14ac:dyDescent="0.3">
      <c r="A7043" s="1" t="str">
        <f>VLOOKUP(F7043,Sheet2!A:C,2,FALSE)</f>
        <v>结果页</v>
      </c>
      <c r="B7043" s="1" t="str">
        <f>VLOOKUP(E7043,[1]Sheet4!A:B,2,FALSE)</f>
        <v>自家直客</v>
      </c>
      <c r="C7043" s="1" t="str">
        <f t="shared" si="86"/>
        <v>08</v>
      </c>
      <c r="D7043" s="147">
        <v>20150821</v>
      </c>
      <c r="E7043" s="147" t="s">
        <v>14</v>
      </c>
      <c r="F7043" s="147" t="s">
        <v>63</v>
      </c>
      <c r="G7043" s="148">
        <v>7910734</v>
      </c>
      <c r="H7043" s="152">
        <v>11857.039973778599</v>
      </c>
      <c r="I7043" s="149">
        <v>1.4988999999999999</v>
      </c>
      <c r="J7043" s="150">
        <v>2.3599999999999999E-2</v>
      </c>
      <c r="K7043" s="149">
        <v>6.3399999999999998E-2</v>
      </c>
      <c r="L7043" s="151">
        <v>187036</v>
      </c>
      <c r="M7043" s="150">
        <v>0.10249999999999999</v>
      </c>
      <c r="N7043" s="149">
        <v>0.61860000000000004</v>
      </c>
      <c r="O7043" s="148">
        <v>19166</v>
      </c>
    </row>
    <row r="7044" spans="1:15" x14ac:dyDescent="0.3">
      <c r="A7044" s="1" t="str">
        <f>VLOOKUP(F7044,Sheet2!A:C,2,FALSE)</f>
        <v>结果页</v>
      </c>
      <c r="B7044" s="1" t="str">
        <f>VLOOKUP(E7044,[1]Sheet4!A:B,2,FALSE)</f>
        <v>API</v>
      </c>
      <c r="C7044" s="1" t="str">
        <f t="shared" si="86"/>
        <v>08</v>
      </c>
      <c r="D7044" s="147">
        <v>20150821</v>
      </c>
      <c r="E7044" s="147" t="s">
        <v>37</v>
      </c>
      <c r="F7044" s="147" t="s">
        <v>63</v>
      </c>
      <c r="G7044" s="148">
        <v>1362072</v>
      </c>
      <c r="H7044" s="152">
        <v>1227.4059837125201</v>
      </c>
      <c r="I7044" s="149">
        <v>0.90110000000000001</v>
      </c>
      <c r="J7044" s="150">
        <v>2.0199999999999999E-2</v>
      </c>
      <c r="K7044" s="149">
        <v>4.4699999999999997E-2</v>
      </c>
      <c r="L7044" s="151">
        <v>27465</v>
      </c>
      <c r="M7044" s="150">
        <v>0.11</v>
      </c>
      <c r="N7044" s="149">
        <v>0.40620000000000001</v>
      </c>
      <c r="O7044" s="148">
        <v>3022</v>
      </c>
    </row>
    <row r="7045" spans="1:15" x14ac:dyDescent="0.3">
      <c r="A7045" s="1" t="str">
        <f>VLOOKUP(F7045,Sheet2!A:C,2,FALSE)</f>
        <v>天气</v>
      </c>
      <c r="B7045" s="1" t="str">
        <f>VLOOKUP(E7045,[1]Sheet4!A:B,2,FALSE)</f>
        <v>自家直客</v>
      </c>
      <c r="C7045" s="1" t="str">
        <f t="shared" si="86"/>
        <v>08</v>
      </c>
      <c r="D7045" s="147">
        <v>20150821</v>
      </c>
      <c r="E7045" s="147" t="s">
        <v>14</v>
      </c>
      <c r="F7045" s="147" t="s">
        <v>109</v>
      </c>
      <c r="G7045" s="148">
        <v>30047</v>
      </c>
      <c r="H7045" s="152">
        <v>105.600000448524</v>
      </c>
      <c r="I7045" s="149">
        <v>3.5145</v>
      </c>
      <c r="J7045" s="150">
        <v>5.9200000000000003E-2</v>
      </c>
      <c r="K7045" s="149">
        <v>5.9400000000000001E-2</v>
      </c>
      <c r="L7045" s="151">
        <v>1779</v>
      </c>
      <c r="M7045" s="150">
        <v>2.4199999999999999E-2</v>
      </c>
      <c r="N7045" s="149">
        <v>2.4558</v>
      </c>
      <c r="O7045" s="148">
        <v>43</v>
      </c>
    </row>
    <row r="7046" spans="1:15" x14ac:dyDescent="0.3">
      <c r="A7046" s="1" t="str">
        <f>VLOOKUP(F7046,Sheet2!A:C,2,FALSE)</f>
        <v>充电屏保</v>
      </c>
      <c r="B7046" s="1" t="str">
        <f>VLOOKUP(E7046,[1]Sheet4!A:B,2,FALSE)</f>
        <v>自家直客</v>
      </c>
      <c r="C7046" s="1" t="str">
        <f t="shared" si="86"/>
        <v>08</v>
      </c>
      <c r="D7046" s="147">
        <v>20150821</v>
      </c>
      <c r="E7046" s="147" t="s">
        <v>14</v>
      </c>
      <c r="F7046" s="147" t="s">
        <v>72</v>
      </c>
      <c r="G7046" s="148">
        <v>1563681</v>
      </c>
      <c r="H7046" s="152">
        <v>186.91356324445201</v>
      </c>
      <c r="I7046" s="149">
        <v>0.1195</v>
      </c>
      <c r="J7046" s="150">
        <v>1.49E-2</v>
      </c>
      <c r="K7046" s="149">
        <v>8.0000000000000002E-3</v>
      </c>
      <c r="L7046" s="151">
        <v>23277</v>
      </c>
      <c r="M7046" s="150">
        <v>2.1399999999999999E-2</v>
      </c>
      <c r="N7046" s="149">
        <v>0.37609999999999999</v>
      </c>
      <c r="O7046" s="148">
        <v>497</v>
      </c>
    </row>
    <row r="7047" spans="1:15" x14ac:dyDescent="0.3">
      <c r="A7047" s="1" t="e">
        <f>VLOOKUP(F7047,Sheet2!A:C,2,FALSE)</f>
        <v>#N/A</v>
      </c>
      <c r="B7047" s="1" t="str">
        <f>VLOOKUP(E7047,[1]Sheet4!A:B,2,FALSE)</f>
        <v>自家直客</v>
      </c>
      <c r="C7047" s="1" t="str">
        <f t="shared" si="86"/>
        <v>08</v>
      </c>
      <c r="D7047" s="147">
        <v>20150821</v>
      </c>
      <c r="E7047" s="147" t="s">
        <v>14</v>
      </c>
      <c r="F7047" s="147" t="s">
        <v>149</v>
      </c>
      <c r="G7047" s="148">
        <v>14000890</v>
      </c>
      <c r="H7047" s="152">
        <v>4041.72999450005</v>
      </c>
      <c r="I7047" s="149">
        <v>0.28870000000000001</v>
      </c>
      <c r="J7047" s="150">
        <v>6.3E-3</v>
      </c>
      <c r="K7047" s="149">
        <v>4.58E-2</v>
      </c>
      <c r="L7047" s="151">
        <v>88244</v>
      </c>
      <c r="M7047" s="150">
        <v>4.2799999999999998E-2</v>
      </c>
      <c r="N7047" s="149">
        <v>1.0698000000000001</v>
      </c>
      <c r="O7047" s="148">
        <v>3778</v>
      </c>
    </row>
    <row r="7048" spans="1:15" x14ac:dyDescent="0.3">
      <c r="A7048" s="1" t="e">
        <f>VLOOKUP(F7048,Sheet2!A:C,2,FALSE)</f>
        <v>#N/A</v>
      </c>
      <c r="B7048" s="1" t="str">
        <f>VLOOKUP(E7048,[1]Sheet4!A:B,2,FALSE)</f>
        <v>API</v>
      </c>
      <c r="C7048" s="1" t="str">
        <f t="shared" si="86"/>
        <v>08</v>
      </c>
      <c r="D7048" s="147">
        <v>20150821</v>
      </c>
      <c r="E7048" s="147" t="s">
        <v>37</v>
      </c>
      <c r="F7048" s="147" t="s">
        <v>149</v>
      </c>
      <c r="G7048" s="148">
        <v>21587858</v>
      </c>
      <c r="H7048" s="152">
        <v>3069.2082738690001</v>
      </c>
      <c r="I7048" s="149">
        <v>0.14219999999999999</v>
      </c>
      <c r="J7048" s="150">
        <v>5.1999999999999998E-3</v>
      </c>
      <c r="K7048" s="149">
        <v>2.7400000000000001E-2</v>
      </c>
      <c r="L7048" s="151">
        <v>111881</v>
      </c>
      <c r="M7048" s="150">
        <v>3.6900000000000002E-2</v>
      </c>
      <c r="N7048" s="149">
        <v>0.74299999999999999</v>
      </c>
      <c r="O7048" s="148">
        <v>4131</v>
      </c>
    </row>
    <row r="7049" spans="1:15" x14ac:dyDescent="0.3">
      <c r="A7049" s="1" t="str">
        <f>VLOOKUP(F7049,Sheet2!A:C,2,FALSE)</f>
        <v>其他</v>
      </c>
      <c r="B7049" s="1" t="str">
        <f>VLOOKUP(E7049,[1]Sheet4!A:B,2,FALSE)</f>
        <v>自家直客</v>
      </c>
      <c r="C7049" s="1" t="str">
        <f t="shared" si="86"/>
        <v>08</v>
      </c>
      <c r="D7049" s="147">
        <v>20150821</v>
      </c>
      <c r="E7049" s="147" t="s">
        <v>14</v>
      </c>
      <c r="F7049" s="147" t="s">
        <v>55</v>
      </c>
      <c r="G7049" s="148">
        <v>8347271</v>
      </c>
      <c r="H7049" s="152">
        <v>5858.9766789553596</v>
      </c>
      <c r="I7049" s="149">
        <v>0.70189999999999997</v>
      </c>
      <c r="J7049" s="150">
        <v>1.4200000000000001E-2</v>
      </c>
      <c r="K7049" s="149">
        <v>4.9399999999999999E-2</v>
      </c>
      <c r="L7049" s="151">
        <v>118492</v>
      </c>
      <c r="M7049" s="150">
        <v>2.0899999999999998E-2</v>
      </c>
      <c r="N7049" s="149">
        <v>2.3633999999999999</v>
      </c>
      <c r="O7049" s="148">
        <v>2479</v>
      </c>
    </row>
    <row r="7050" spans="1:15" x14ac:dyDescent="0.3">
      <c r="A7050" s="1" t="str">
        <f>VLOOKUP(F7050,Sheet2!A:C,2,FALSE)</f>
        <v>其他</v>
      </c>
      <c r="B7050" s="1" t="str">
        <f>VLOOKUP(E7050,[1]Sheet4!A:B,2,FALSE)</f>
        <v>API</v>
      </c>
      <c r="C7050" s="1" t="str">
        <f t="shared" si="86"/>
        <v>08</v>
      </c>
      <c r="D7050" s="147">
        <v>20150821</v>
      </c>
      <c r="E7050" s="147" t="s">
        <v>37</v>
      </c>
      <c r="F7050" s="147" t="s">
        <v>55</v>
      </c>
      <c r="G7050" s="148">
        <v>2753567</v>
      </c>
      <c r="H7050" s="152">
        <v>463.35001557227201</v>
      </c>
      <c r="I7050" s="149">
        <v>0.16830000000000001</v>
      </c>
      <c r="J7050" s="150">
        <v>1.4800000000000001E-2</v>
      </c>
      <c r="K7050" s="149">
        <v>1.14E-2</v>
      </c>
      <c r="L7050" s="151">
        <v>40803</v>
      </c>
      <c r="M7050" s="150">
        <v>1.9599999999999999E-2</v>
      </c>
      <c r="N7050" s="149">
        <v>0.5806</v>
      </c>
      <c r="O7050" s="148">
        <v>798</v>
      </c>
    </row>
    <row r="7051" spans="1:15" x14ac:dyDescent="0.3">
      <c r="A7051" s="1" t="str">
        <f>VLOOKUP(F7051,Sheet2!A:C,2,FALSE)</f>
        <v>结果页</v>
      </c>
      <c r="B7051" s="1" t="str">
        <f>VLOOKUP(E7051,[1]Sheet4!A:B,2,FALSE)</f>
        <v>自家直客</v>
      </c>
      <c r="C7051" s="1" t="str">
        <f t="shared" si="86"/>
        <v>08</v>
      </c>
      <c r="D7051" s="147">
        <v>20150821</v>
      </c>
      <c r="E7051" s="147" t="s">
        <v>14</v>
      </c>
      <c r="F7051" s="147" t="s">
        <v>61</v>
      </c>
      <c r="G7051" s="148">
        <v>5698407</v>
      </c>
      <c r="H7051" s="152">
        <v>13738.8382042748</v>
      </c>
      <c r="I7051" s="149">
        <v>2.411</v>
      </c>
      <c r="J7051" s="150">
        <v>3.32E-2</v>
      </c>
      <c r="K7051" s="149">
        <v>7.2700000000000001E-2</v>
      </c>
      <c r="L7051" s="151">
        <v>189045</v>
      </c>
      <c r="M7051" s="150">
        <v>6.1499999999999999E-2</v>
      </c>
      <c r="N7051" s="149">
        <v>1.181</v>
      </c>
      <c r="O7051" s="148">
        <v>11633</v>
      </c>
    </row>
    <row r="7052" spans="1:15" x14ac:dyDescent="0.3">
      <c r="A7052" s="1" t="str">
        <f>VLOOKUP(F7052,Sheet2!A:C,2,FALSE)</f>
        <v>结果页</v>
      </c>
      <c r="B7052" s="1" t="str">
        <f>VLOOKUP(E7052,[1]Sheet4!A:B,2,FALSE)</f>
        <v>API</v>
      </c>
      <c r="C7052" s="1" t="str">
        <f t="shared" si="86"/>
        <v>08</v>
      </c>
      <c r="D7052" s="147">
        <v>20150821</v>
      </c>
      <c r="E7052" s="147" t="s">
        <v>37</v>
      </c>
      <c r="F7052" s="147" t="s">
        <v>61</v>
      </c>
      <c r="G7052" s="148">
        <v>720511</v>
      </c>
      <c r="H7052" s="152">
        <v>741.34498988464395</v>
      </c>
      <c r="I7052" s="149">
        <v>1.0288999999999999</v>
      </c>
      <c r="J7052" s="150">
        <v>4.0300000000000002E-2</v>
      </c>
      <c r="K7052" s="149">
        <v>2.5499999999999998E-2</v>
      </c>
      <c r="L7052" s="151">
        <v>29061</v>
      </c>
      <c r="M7052" s="150">
        <v>6.5000000000000002E-2</v>
      </c>
      <c r="N7052" s="149">
        <v>0.39250000000000002</v>
      </c>
      <c r="O7052" s="148">
        <v>1889</v>
      </c>
    </row>
    <row r="7053" spans="1:15" x14ac:dyDescent="0.3">
      <c r="A7053" s="1" t="str">
        <f>VLOOKUP(F7053,Sheet2!A:C,2,FALSE)</f>
        <v>充电屏保</v>
      </c>
      <c r="B7053" s="1" t="str">
        <f>VLOOKUP(E7053,[1]Sheet4!A:B,2,FALSE)</f>
        <v>自家直客</v>
      </c>
      <c r="C7053" s="1" t="str">
        <f t="shared" si="86"/>
        <v>08</v>
      </c>
      <c r="D7053" s="147">
        <v>20150821</v>
      </c>
      <c r="E7053" s="147" t="s">
        <v>14</v>
      </c>
      <c r="F7053" s="147" t="s">
        <v>65</v>
      </c>
      <c r="G7053" s="148">
        <v>15962443</v>
      </c>
      <c r="H7053" s="152">
        <v>2062.3643679919501</v>
      </c>
      <c r="I7053" s="149">
        <v>0.12920000000000001</v>
      </c>
      <c r="J7053" s="150">
        <v>1.0999999999999999E-2</v>
      </c>
      <c r="K7053" s="149">
        <v>1.17E-2</v>
      </c>
      <c r="L7053" s="151">
        <v>176373</v>
      </c>
      <c r="M7053" s="150">
        <v>1.09E-2</v>
      </c>
      <c r="N7053" s="149">
        <v>1.077</v>
      </c>
      <c r="O7053" s="148">
        <v>1915</v>
      </c>
    </row>
    <row r="7054" spans="1:15" x14ac:dyDescent="0.3">
      <c r="A7054" s="1" t="str">
        <f>VLOOKUP(F7054,Sheet2!A:C,2,FALSE)</f>
        <v>充电屏保</v>
      </c>
      <c r="B7054" s="1" t="str">
        <f>VLOOKUP(E7054,[1]Sheet4!A:B,2,FALSE)</f>
        <v>API</v>
      </c>
      <c r="C7054" s="1" t="str">
        <f t="shared" si="86"/>
        <v>08</v>
      </c>
      <c r="D7054" s="147">
        <v>20150821</v>
      </c>
      <c r="E7054" s="147" t="s">
        <v>37</v>
      </c>
      <c r="F7054" s="147" t="s">
        <v>65</v>
      </c>
      <c r="G7054" s="148">
        <v>454</v>
      </c>
      <c r="H7054" s="152">
        <v>0</v>
      </c>
      <c r="I7054" s="149">
        <v>0</v>
      </c>
      <c r="J7054" s="150">
        <v>4.4000000000000003E-3</v>
      </c>
      <c r="K7054" s="149">
        <v>0</v>
      </c>
      <c r="L7054" s="151">
        <v>2</v>
      </c>
      <c r="M7054" s="150">
        <v>0</v>
      </c>
      <c r="N7054" s="149" t="s">
        <v>141</v>
      </c>
      <c r="O7054" s="148">
        <v>0</v>
      </c>
    </row>
    <row r="7055" spans="1:15" x14ac:dyDescent="0.3">
      <c r="A7055" s="1" t="e">
        <f>VLOOKUP(F7055,Sheet2!A:C,2,FALSE)</f>
        <v>#N/A</v>
      </c>
      <c r="B7055" s="1" t="str">
        <f>VLOOKUP(E7055,[1]Sheet4!A:B,2,FALSE)</f>
        <v>API</v>
      </c>
      <c r="C7055" s="1" t="str">
        <f t="shared" si="86"/>
        <v>08</v>
      </c>
      <c r="D7055" s="147">
        <v>20150822</v>
      </c>
      <c r="E7055" s="147" t="s">
        <v>37</v>
      </c>
      <c r="F7055" s="147" t="s">
        <v>148</v>
      </c>
      <c r="G7055" s="148">
        <v>98223</v>
      </c>
      <c r="H7055" s="152">
        <v>44.841999657452099</v>
      </c>
      <c r="I7055" s="149">
        <v>0.45650000000000002</v>
      </c>
      <c r="J7055" s="150">
        <v>4.7800000000000002E-2</v>
      </c>
      <c r="K7055" s="149">
        <v>9.4999999999999998E-3</v>
      </c>
      <c r="L7055" s="151">
        <v>4697</v>
      </c>
      <c r="M7055" s="150">
        <v>0.02</v>
      </c>
      <c r="N7055" s="149">
        <v>0.47699999999999998</v>
      </c>
      <c r="O7055" s="148">
        <v>94</v>
      </c>
    </row>
    <row r="7056" spans="1:15" x14ac:dyDescent="0.3">
      <c r="A7056" s="1" t="e">
        <f>VLOOKUP(F7056,Sheet2!A:C,2,FALSE)</f>
        <v>#N/A</v>
      </c>
      <c r="B7056" s="1" t="str">
        <f>VLOOKUP(E7056,[1]Sheet4!A:B,2,FALSE)</f>
        <v>自家直客</v>
      </c>
      <c r="C7056" s="1" t="str">
        <f t="shared" si="86"/>
        <v>08</v>
      </c>
      <c r="D7056" s="147">
        <v>20150822</v>
      </c>
      <c r="E7056" s="147" t="s">
        <v>14</v>
      </c>
      <c r="F7056" s="147" t="s">
        <v>148</v>
      </c>
      <c r="G7056" s="148">
        <v>240109</v>
      </c>
      <c r="H7056" s="152">
        <v>368.44999808818102</v>
      </c>
      <c r="I7056" s="149">
        <v>1.5345</v>
      </c>
      <c r="J7056" s="150">
        <v>3.7999999999999999E-2</v>
      </c>
      <c r="K7056" s="149">
        <v>4.0399999999999998E-2</v>
      </c>
      <c r="L7056" s="151">
        <v>9126</v>
      </c>
      <c r="M7056" s="150">
        <v>1.46E-2</v>
      </c>
      <c r="N7056" s="149">
        <v>2.7703000000000002</v>
      </c>
      <c r="O7056" s="148">
        <v>133</v>
      </c>
    </row>
    <row r="7057" spans="1:15" x14ac:dyDescent="0.3">
      <c r="A7057" s="1" t="str">
        <f>VLOOKUP(F7057,Sheet2!A:C,2,FALSE)</f>
        <v>天气</v>
      </c>
      <c r="B7057" s="1" t="str">
        <f>VLOOKUP(E7057,[1]Sheet4!A:B,2,FALSE)</f>
        <v>自家直客</v>
      </c>
      <c r="C7057" s="1" t="str">
        <f t="shared" si="86"/>
        <v>08</v>
      </c>
      <c r="D7057" s="147">
        <v>20150822</v>
      </c>
      <c r="E7057" s="147" t="s">
        <v>14</v>
      </c>
      <c r="F7057" s="1" t="s">
        <v>107</v>
      </c>
      <c r="G7057" s="148">
        <v>352899</v>
      </c>
      <c r="H7057" s="152">
        <v>3178.2000002954101</v>
      </c>
      <c r="I7057" s="149">
        <v>9.0060000000000002</v>
      </c>
      <c r="J7057" s="150">
        <v>0.22389999999999999</v>
      </c>
      <c r="K7057" s="149">
        <v>4.02E-2</v>
      </c>
      <c r="L7057" s="151">
        <v>79028</v>
      </c>
      <c r="M7057" s="150">
        <v>1.15E-2</v>
      </c>
      <c r="N7057" s="149">
        <v>3.4964</v>
      </c>
      <c r="O7057" s="148">
        <v>909</v>
      </c>
    </row>
    <row r="7058" spans="1:15" x14ac:dyDescent="0.3">
      <c r="A7058" s="1" t="str">
        <f>VLOOKUP(F7058,Sheet2!A:C,2,FALSE)</f>
        <v>其他</v>
      </c>
      <c r="B7058" s="1" t="str">
        <f>VLOOKUP(E7058,[1]Sheet4!A:B,2,FALSE)</f>
        <v>自家直客</v>
      </c>
      <c r="C7058" s="1" t="str">
        <f t="shared" si="86"/>
        <v>08</v>
      </c>
      <c r="D7058" s="147">
        <v>20150822</v>
      </c>
      <c r="E7058" s="147" t="s">
        <v>14</v>
      </c>
      <c r="F7058" s="147" t="s">
        <v>41</v>
      </c>
      <c r="G7058" s="148">
        <v>14451230</v>
      </c>
      <c r="H7058" s="152">
        <v>3335.6099669039199</v>
      </c>
      <c r="I7058" s="149">
        <v>0.23080000000000001</v>
      </c>
      <c r="J7058" s="150">
        <v>7.0000000000000001E-3</v>
      </c>
      <c r="K7058" s="149">
        <v>3.3099999999999997E-2</v>
      </c>
      <c r="L7058" s="151">
        <v>100819</v>
      </c>
      <c r="M7058" s="150">
        <v>1.18E-2</v>
      </c>
      <c r="N7058" s="149">
        <v>2.8054000000000001</v>
      </c>
      <c r="O7058" s="148">
        <v>1189</v>
      </c>
    </row>
    <row r="7059" spans="1:15" x14ac:dyDescent="0.3">
      <c r="A7059" s="1" t="str">
        <f>VLOOKUP(F7059,Sheet2!A:C,2,FALSE)</f>
        <v>其他</v>
      </c>
      <c r="B7059" s="1" t="str">
        <f>VLOOKUP(E7059,[1]Sheet4!A:B,2,FALSE)</f>
        <v>API</v>
      </c>
      <c r="C7059" s="1" t="str">
        <f t="shared" si="86"/>
        <v>08</v>
      </c>
      <c r="D7059" s="147">
        <v>20150822</v>
      </c>
      <c r="E7059" s="147" t="s">
        <v>37</v>
      </c>
      <c r="F7059" s="147" t="s">
        <v>41</v>
      </c>
      <c r="G7059" s="148">
        <v>14825593</v>
      </c>
      <c r="H7059" s="152">
        <v>373.69399923831202</v>
      </c>
      <c r="I7059" s="149">
        <v>2.52E-2</v>
      </c>
      <c r="J7059" s="150">
        <v>7.1999999999999998E-3</v>
      </c>
      <c r="K7059" s="149">
        <v>3.5000000000000001E-3</v>
      </c>
      <c r="L7059" s="151">
        <v>106521</v>
      </c>
      <c r="M7059" s="150">
        <v>6.4999999999999997E-3</v>
      </c>
      <c r="N7059" s="149">
        <v>0.54</v>
      </c>
      <c r="O7059" s="148">
        <v>692</v>
      </c>
    </row>
    <row r="7060" spans="1:15" x14ac:dyDescent="0.3">
      <c r="A7060" s="1" t="str">
        <f>VLOOKUP(F7060,Sheet2!A:C,2,FALSE)</f>
        <v>其他</v>
      </c>
      <c r="B7060" s="1" t="str">
        <f>VLOOKUP(E7060,[1]Sheet4!A:B,2,FALSE)</f>
        <v>自家直客</v>
      </c>
      <c r="C7060" s="1" t="str">
        <f t="shared" si="86"/>
        <v>08</v>
      </c>
      <c r="D7060" s="147">
        <v>20150822</v>
      </c>
      <c r="E7060" s="147" t="s">
        <v>14</v>
      </c>
      <c r="F7060" s="147" t="s">
        <v>73</v>
      </c>
      <c r="G7060" s="148">
        <v>737040</v>
      </c>
      <c r="H7060" s="152">
        <v>253.04999732226099</v>
      </c>
      <c r="I7060" s="149">
        <v>0.34329999999999999</v>
      </c>
      <c r="J7060" s="150">
        <v>9.7999999999999997E-3</v>
      </c>
      <c r="K7060" s="149">
        <v>3.49E-2</v>
      </c>
      <c r="L7060" s="151">
        <v>7250</v>
      </c>
      <c r="M7060" s="150">
        <v>8.0000000000000002E-3</v>
      </c>
      <c r="N7060" s="149">
        <v>4.3628999999999998</v>
      </c>
      <c r="O7060" s="148">
        <v>58</v>
      </c>
    </row>
    <row r="7061" spans="1:15" x14ac:dyDescent="0.3">
      <c r="A7061" s="1" t="str">
        <f>VLOOKUP(F7061,Sheet2!A:C,2,FALSE)</f>
        <v>其他</v>
      </c>
      <c r="B7061" s="1" t="str">
        <f>VLOOKUP(E7061,[1]Sheet4!A:B,2,FALSE)</f>
        <v>API</v>
      </c>
      <c r="C7061" s="1" t="str">
        <f t="shared" si="86"/>
        <v>08</v>
      </c>
      <c r="D7061" s="147">
        <v>20150822</v>
      </c>
      <c r="E7061" s="147" t="s">
        <v>37</v>
      </c>
      <c r="F7061" s="147" t="s">
        <v>73</v>
      </c>
      <c r="G7061" s="148">
        <v>910581</v>
      </c>
      <c r="H7061" s="152">
        <v>34.146000217646304</v>
      </c>
      <c r="I7061" s="149">
        <v>3.7499999999999999E-2</v>
      </c>
      <c r="J7061" s="150">
        <v>0.01</v>
      </c>
      <c r="K7061" s="149">
        <v>3.7000000000000002E-3</v>
      </c>
      <c r="L7061" s="151">
        <v>9139</v>
      </c>
      <c r="M7061" s="150">
        <v>6.7999999999999996E-3</v>
      </c>
      <c r="N7061" s="149">
        <v>0.55069999999999997</v>
      </c>
      <c r="O7061" s="148">
        <v>62</v>
      </c>
    </row>
    <row r="7062" spans="1:15" x14ac:dyDescent="0.3">
      <c r="A7062" s="1" t="str">
        <f>VLOOKUP(F7062,Sheet2!A:C,2,FALSE)</f>
        <v>结果页</v>
      </c>
      <c r="B7062" s="1" t="str">
        <f>VLOOKUP(E7062,[1]Sheet4!A:B,2,FALSE)</f>
        <v>API</v>
      </c>
      <c r="C7062" s="1" t="str">
        <f t="shared" si="86"/>
        <v>08</v>
      </c>
      <c r="D7062" s="147">
        <v>20150822</v>
      </c>
      <c r="E7062" s="147" t="s">
        <v>37</v>
      </c>
      <c r="F7062" s="147" t="s">
        <v>62</v>
      </c>
      <c r="G7062" s="148">
        <v>1788379</v>
      </c>
      <c r="H7062" s="152">
        <v>582.80199391394797</v>
      </c>
      <c r="I7062" s="149">
        <v>0.32590000000000002</v>
      </c>
      <c r="J7062" s="150">
        <v>8.8999999999999999E-3</v>
      </c>
      <c r="K7062" s="149">
        <v>3.6600000000000001E-2</v>
      </c>
      <c r="L7062" s="151">
        <v>15913</v>
      </c>
      <c r="M7062" s="150">
        <v>9.0300000000000005E-2</v>
      </c>
      <c r="N7062" s="149">
        <v>0.40560000000000002</v>
      </c>
      <c r="O7062" s="148">
        <v>1437</v>
      </c>
    </row>
    <row r="7063" spans="1:15" x14ac:dyDescent="0.3">
      <c r="A7063" s="1" t="str">
        <f>VLOOKUP(F7063,Sheet2!A:C,2,FALSE)</f>
        <v>结果页</v>
      </c>
      <c r="B7063" s="1" t="str">
        <f>VLOOKUP(E7063,[1]Sheet4!A:B,2,FALSE)</f>
        <v>自家直客</v>
      </c>
      <c r="C7063" s="1" t="str">
        <f t="shared" si="86"/>
        <v>08</v>
      </c>
      <c r="D7063" s="147">
        <v>20150822</v>
      </c>
      <c r="E7063" s="147" t="s">
        <v>14</v>
      </c>
      <c r="F7063" s="147" t="s">
        <v>62</v>
      </c>
      <c r="G7063" s="148">
        <v>30178961</v>
      </c>
      <c r="H7063" s="152">
        <v>28990.589923888401</v>
      </c>
      <c r="I7063" s="149">
        <v>0.96060000000000001</v>
      </c>
      <c r="J7063" s="150">
        <v>1.4200000000000001E-2</v>
      </c>
      <c r="K7063" s="149">
        <v>6.7500000000000004E-2</v>
      </c>
      <c r="L7063" s="151">
        <v>429778</v>
      </c>
      <c r="M7063" s="150">
        <v>7.8899999999999998E-2</v>
      </c>
      <c r="N7063" s="149">
        <v>0.8548</v>
      </c>
      <c r="O7063" s="148">
        <v>33916</v>
      </c>
    </row>
    <row r="7064" spans="1:15" x14ac:dyDescent="0.3">
      <c r="A7064" s="1" t="str">
        <f>VLOOKUP(F7064,Sheet2!A:C,2,FALSE)</f>
        <v>其他</v>
      </c>
      <c r="B7064" s="1" t="str">
        <f>VLOOKUP(E7064,[1]Sheet4!A:B,2,FALSE)</f>
        <v>自家直客</v>
      </c>
      <c r="C7064" s="1" t="str">
        <f t="shared" si="86"/>
        <v>08</v>
      </c>
      <c r="D7064" s="147">
        <v>20150822</v>
      </c>
      <c r="E7064" s="147" t="s">
        <v>14</v>
      </c>
      <c r="F7064" s="147" t="s">
        <v>69</v>
      </c>
      <c r="G7064" s="148">
        <v>20417921</v>
      </c>
      <c r="H7064" s="152">
        <v>9524.9600361548291</v>
      </c>
      <c r="I7064" s="149">
        <v>0.46650000000000003</v>
      </c>
      <c r="J7064" s="150">
        <v>6.3E-3</v>
      </c>
      <c r="K7064" s="149">
        <v>7.3899999999999993E-2</v>
      </c>
      <c r="L7064" s="151">
        <v>128902</v>
      </c>
      <c r="M7064" s="150">
        <v>6.6400000000000001E-2</v>
      </c>
      <c r="N7064" s="149">
        <v>1.1122000000000001</v>
      </c>
      <c r="O7064" s="148">
        <v>8564</v>
      </c>
    </row>
    <row r="7065" spans="1:15" x14ac:dyDescent="0.3">
      <c r="A7065" s="1" t="str">
        <f>VLOOKUP(F7065,Sheet2!A:C,2,FALSE)</f>
        <v>其他</v>
      </c>
      <c r="B7065" s="1" t="str">
        <f>VLOOKUP(E7065,[1]Sheet4!A:B,2,FALSE)</f>
        <v>API</v>
      </c>
      <c r="C7065" s="1" t="str">
        <f t="shared" si="86"/>
        <v>08</v>
      </c>
      <c r="D7065" s="147">
        <v>20150822</v>
      </c>
      <c r="E7065" s="147" t="s">
        <v>37</v>
      </c>
      <c r="F7065" s="147" t="s">
        <v>69</v>
      </c>
      <c r="G7065" s="148">
        <v>25559720</v>
      </c>
      <c r="H7065" s="152">
        <v>6058.2815016787399</v>
      </c>
      <c r="I7065" s="149">
        <v>0.23699999999999999</v>
      </c>
      <c r="J7065" s="150">
        <v>5.7000000000000002E-3</v>
      </c>
      <c r="K7065" s="149">
        <v>4.1799999999999997E-2</v>
      </c>
      <c r="L7065" s="151">
        <v>144867</v>
      </c>
      <c r="M7065" s="150">
        <v>4.7699999999999999E-2</v>
      </c>
      <c r="N7065" s="149">
        <v>0.876</v>
      </c>
      <c r="O7065" s="148">
        <v>6916</v>
      </c>
    </row>
    <row r="7066" spans="1:15" x14ac:dyDescent="0.3">
      <c r="A7066" s="1" t="str">
        <f>VLOOKUP(F7066,Sheet2!A:C,2,FALSE)</f>
        <v>天气</v>
      </c>
      <c r="B7066" s="1" t="str">
        <f>VLOOKUP(E7066,[1]Sheet4!A:B,2,FALSE)</f>
        <v>自家直客</v>
      </c>
      <c r="C7066" s="1" t="str">
        <f t="shared" si="86"/>
        <v>08</v>
      </c>
      <c r="D7066" s="147">
        <v>20150822</v>
      </c>
      <c r="E7066" s="147" t="s">
        <v>14</v>
      </c>
      <c r="F7066" s="147" t="s">
        <v>111</v>
      </c>
      <c r="G7066" s="148">
        <v>29842</v>
      </c>
      <c r="H7066" s="152">
        <v>199.81000058352899</v>
      </c>
      <c r="I7066" s="149">
        <v>6.6955999999999998</v>
      </c>
      <c r="J7066" s="150">
        <v>7.4499999999999997E-2</v>
      </c>
      <c r="K7066" s="149">
        <v>8.9899999999999994E-2</v>
      </c>
      <c r="L7066" s="151">
        <v>2222</v>
      </c>
      <c r="M7066" s="150">
        <v>6.8000000000000005E-2</v>
      </c>
      <c r="N7066" s="149">
        <v>1.3231999999999999</v>
      </c>
      <c r="O7066" s="148">
        <v>151</v>
      </c>
    </row>
    <row r="7067" spans="1:15" x14ac:dyDescent="0.3">
      <c r="A7067" s="1" t="str">
        <f>VLOOKUP(F7067,Sheet2!A:C,2,FALSE)</f>
        <v>其他</v>
      </c>
      <c r="B7067" s="1" t="str">
        <f>VLOOKUP(E7067,[1]Sheet4!A:B,2,FALSE)</f>
        <v>自家直客</v>
      </c>
      <c r="C7067" s="1" t="str">
        <f t="shared" si="86"/>
        <v>08</v>
      </c>
      <c r="D7067" s="147">
        <v>20150822</v>
      </c>
      <c r="E7067" s="147" t="s">
        <v>14</v>
      </c>
      <c r="F7067" s="147" t="s">
        <v>68</v>
      </c>
      <c r="G7067" s="148">
        <v>7260795</v>
      </c>
      <c r="H7067" s="152">
        <v>6234.1999923810299</v>
      </c>
      <c r="I7067" s="149">
        <v>0.85860000000000003</v>
      </c>
      <c r="J7067" s="150">
        <v>1.2999999999999999E-2</v>
      </c>
      <c r="K7067" s="149">
        <v>6.6000000000000003E-2</v>
      </c>
      <c r="L7067" s="151">
        <v>94527</v>
      </c>
      <c r="M7067" s="150">
        <v>5.7799999999999997E-2</v>
      </c>
      <c r="N7067" s="149">
        <v>1.1403000000000001</v>
      </c>
      <c r="O7067" s="148">
        <v>5467</v>
      </c>
    </row>
    <row r="7068" spans="1:15" x14ac:dyDescent="0.3">
      <c r="A7068" s="1" t="str">
        <f>VLOOKUP(F7068,Sheet2!A:C,2,FALSE)</f>
        <v>其他</v>
      </c>
      <c r="B7068" s="1" t="str">
        <f>VLOOKUP(E7068,[1]Sheet4!A:B,2,FALSE)</f>
        <v>API</v>
      </c>
      <c r="C7068" s="1" t="str">
        <f t="shared" si="86"/>
        <v>08</v>
      </c>
      <c r="D7068" s="147">
        <v>20150822</v>
      </c>
      <c r="E7068" s="147" t="s">
        <v>37</v>
      </c>
      <c r="F7068" s="147" t="s">
        <v>68</v>
      </c>
      <c r="G7068" s="148">
        <v>3474025</v>
      </c>
      <c r="H7068" s="152">
        <v>1098.4292146600701</v>
      </c>
      <c r="I7068" s="149">
        <v>0.31619999999999998</v>
      </c>
      <c r="J7068" s="150">
        <v>8.3000000000000001E-3</v>
      </c>
      <c r="K7068" s="149">
        <v>3.7900000000000003E-2</v>
      </c>
      <c r="L7068" s="151">
        <v>28997</v>
      </c>
      <c r="M7068" s="150">
        <v>6.8199999999999997E-2</v>
      </c>
      <c r="N7068" s="149">
        <v>0.55500000000000005</v>
      </c>
      <c r="O7068" s="148">
        <v>1979</v>
      </c>
    </row>
    <row r="7069" spans="1:15" x14ac:dyDescent="0.3">
      <c r="A7069" s="1" t="str">
        <f>VLOOKUP(F7069,Sheet2!A:C,2,FALSE)</f>
        <v>充电屏保</v>
      </c>
      <c r="B7069" s="1" t="str">
        <f>VLOOKUP(E7069,[1]Sheet4!A:B,2,FALSE)</f>
        <v>自家直客</v>
      </c>
      <c r="C7069" s="1" t="str">
        <f t="shared" si="86"/>
        <v>08</v>
      </c>
      <c r="D7069" s="147">
        <v>20150822</v>
      </c>
      <c r="E7069" s="147" t="s">
        <v>14</v>
      </c>
      <c r="F7069" s="147" t="s">
        <v>67</v>
      </c>
      <c r="G7069" s="148">
        <v>237549270</v>
      </c>
      <c r="H7069" s="152">
        <v>17703.3740792469</v>
      </c>
      <c r="I7069" s="149">
        <v>7.4499999999999997E-2</v>
      </c>
      <c r="J7069" s="150">
        <v>6.7999999999999996E-3</v>
      </c>
      <c r="K7069" s="149">
        <v>1.09E-2</v>
      </c>
      <c r="L7069" s="151">
        <v>1626449</v>
      </c>
      <c r="M7069" s="150">
        <v>7.6E-3</v>
      </c>
      <c r="N7069" s="149">
        <v>1.4321999999999999</v>
      </c>
      <c r="O7069" s="148">
        <v>12361</v>
      </c>
    </row>
    <row r="7070" spans="1:15" x14ac:dyDescent="0.3">
      <c r="A7070" s="1" t="str">
        <f>VLOOKUP(F7070,Sheet2!A:C,2,FALSE)</f>
        <v>充电屏保</v>
      </c>
      <c r="B7070" s="1" t="str">
        <f>VLOOKUP(E7070,[1]Sheet4!A:B,2,FALSE)</f>
        <v>API</v>
      </c>
      <c r="C7070" s="1" t="str">
        <f t="shared" si="86"/>
        <v>08</v>
      </c>
      <c r="D7070" s="147">
        <v>20150822</v>
      </c>
      <c r="E7070" s="147" t="s">
        <v>37</v>
      </c>
      <c r="F7070" s="147" t="s">
        <v>67</v>
      </c>
      <c r="G7070" s="148">
        <v>112</v>
      </c>
      <c r="H7070" s="152">
        <v>0</v>
      </c>
      <c r="I7070" s="149">
        <v>0</v>
      </c>
      <c r="J7070" s="150">
        <v>0</v>
      </c>
      <c r="K7070" s="149" t="s">
        <v>143</v>
      </c>
      <c r="L7070" s="151">
        <v>0</v>
      </c>
      <c r="M7070" s="150" t="s">
        <v>143</v>
      </c>
      <c r="N7070" s="149" t="s">
        <v>141</v>
      </c>
      <c r="O7070" s="148">
        <v>0</v>
      </c>
    </row>
    <row r="7071" spans="1:15" x14ac:dyDescent="0.3">
      <c r="A7071" s="1" t="str">
        <f>VLOOKUP(F7071,Sheet2!A:C,2,FALSE)</f>
        <v>其他</v>
      </c>
      <c r="B7071" s="1" t="str">
        <f>VLOOKUP(E7071,[1]Sheet4!A:B,2,FALSE)</f>
        <v>自家直客</v>
      </c>
      <c r="C7071" s="1" t="str">
        <f t="shared" si="86"/>
        <v>08</v>
      </c>
      <c r="D7071" s="147">
        <v>20150822</v>
      </c>
      <c r="E7071" s="147" t="s">
        <v>14</v>
      </c>
      <c r="F7071" s="147" t="s">
        <v>76</v>
      </c>
      <c r="G7071" s="148">
        <v>6194271</v>
      </c>
      <c r="H7071" s="152">
        <v>4436.1499999426296</v>
      </c>
      <c r="I7071" s="149">
        <v>0.71619999999999995</v>
      </c>
      <c r="J7071" s="150">
        <v>1.1599999999999999E-2</v>
      </c>
      <c r="K7071" s="149">
        <v>6.1499999999999999E-2</v>
      </c>
      <c r="L7071" s="151">
        <v>72102</v>
      </c>
      <c r="M7071" s="150">
        <v>0.1172</v>
      </c>
      <c r="N7071" s="149">
        <v>0.52500000000000002</v>
      </c>
      <c r="O7071" s="148">
        <v>8450</v>
      </c>
    </row>
    <row r="7072" spans="1:15" x14ac:dyDescent="0.3">
      <c r="A7072" s="1" t="str">
        <f>VLOOKUP(F7072,Sheet2!A:C,2,FALSE)</f>
        <v>其他</v>
      </c>
      <c r="B7072" s="1" t="str">
        <f>VLOOKUP(E7072,[1]Sheet4!A:B,2,FALSE)</f>
        <v>API</v>
      </c>
      <c r="C7072" s="1" t="str">
        <f t="shared" si="86"/>
        <v>08</v>
      </c>
      <c r="D7072" s="147">
        <v>20150822</v>
      </c>
      <c r="E7072" s="147" t="s">
        <v>37</v>
      </c>
      <c r="F7072" s="147" t="s">
        <v>76</v>
      </c>
      <c r="G7072" s="148">
        <v>2946400</v>
      </c>
      <c r="H7072" s="152">
        <v>1025.56675496511</v>
      </c>
      <c r="I7072" s="149">
        <v>0.34810000000000002</v>
      </c>
      <c r="J7072" s="150">
        <v>7.1999999999999998E-3</v>
      </c>
      <c r="K7072" s="149">
        <v>4.8399999999999999E-2</v>
      </c>
      <c r="L7072" s="151">
        <v>21192</v>
      </c>
      <c r="M7072" s="150">
        <v>8.0500000000000002E-2</v>
      </c>
      <c r="N7072" s="149">
        <v>0.60119999999999996</v>
      </c>
      <c r="O7072" s="148">
        <v>1706</v>
      </c>
    </row>
    <row r="7073" spans="1:15" x14ac:dyDescent="0.3">
      <c r="A7073" s="1" t="str">
        <f>VLOOKUP(F7073,Sheet2!A:C,2,FALSE)</f>
        <v>其他</v>
      </c>
      <c r="B7073" s="1" t="str">
        <f>VLOOKUP(E7073,[1]Sheet4!A:B,2,FALSE)</f>
        <v>API</v>
      </c>
      <c r="C7073" s="1" t="str">
        <f t="shared" si="86"/>
        <v>08</v>
      </c>
      <c r="D7073" s="147">
        <v>20150822</v>
      </c>
      <c r="E7073" s="147" t="s">
        <v>37</v>
      </c>
      <c r="F7073" s="147" t="s">
        <v>142</v>
      </c>
      <c r="G7073" s="148">
        <v>1554412</v>
      </c>
      <c r="H7073" s="152">
        <v>127.16914879158099</v>
      </c>
      <c r="I7073" s="149">
        <v>8.1799999999999998E-2</v>
      </c>
      <c r="J7073" s="150">
        <v>5.1000000000000004E-3</v>
      </c>
      <c r="K7073" s="149">
        <v>1.61E-2</v>
      </c>
      <c r="L7073" s="151">
        <v>7923</v>
      </c>
      <c r="M7073" s="150">
        <v>1.8700000000000001E-2</v>
      </c>
      <c r="N7073" s="149">
        <v>0.85929999999999995</v>
      </c>
      <c r="O7073" s="148">
        <v>148</v>
      </c>
    </row>
    <row r="7074" spans="1:15" x14ac:dyDescent="0.3">
      <c r="A7074" s="1" t="str">
        <f>VLOOKUP(F7074,Sheet2!A:C,2,FALSE)</f>
        <v>其他</v>
      </c>
      <c r="B7074" s="1" t="str">
        <f>VLOOKUP(E7074,[1]Sheet4!A:B,2,FALSE)</f>
        <v>自家直客</v>
      </c>
      <c r="C7074" s="1" t="str">
        <f t="shared" si="86"/>
        <v>08</v>
      </c>
      <c r="D7074" s="147">
        <v>20150822</v>
      </c>
      <c r="E7074" s="147" t="s">
        <v>14</v>
      </c>
      <c r="F7074" s="147" t="s">
        <v>142</v>
      </c>
      <c r="G7074" s="148">
        <v>2249332</v>
      </c>
      <c r="H7074" s="152">
        <v>588.84999795630495</v>
      </c>
      <c r="I7074" s="149">
        <v>0.26179999999999998</v>
      </c>
      <c r="J7074" s="150">
        <v>5.8999999999999999E-3</v>
      </c>
      <c r="K7074" s="149">
        <v>4.4200000000000003E-2</v>
      </c>
      <c r="L7074" s="151">
        <v>13326</v>
      </c>
      <c r="M7074" s="150">
        <v>2.87E-2</v>
      </c>
      <c r="N7074" s="149">
        <v>1.5375000000000001</v>
      </c>
      <c r="O7074" s="148">
        <v>383</v>
      </c>
    </row>
    <row r="7075" spans="1:15" x14ac:dyDescent="0.3">
      <c r="A7075" s="1" t="str">
        <f>VLOOKUP(F7075,Sheet2!A:C,2,FALSE)</f>
        <v>结果页</v>
      </c>
      <c r="B7075" s="1" t="str">
        <f>VLOOKUP(E7075,[1]Sheet4!A:B,2,FALSE)</f>
        <v>自家直客</v>
      </c>
      <c r="C7075" s="1" t="str">
        <f t="shared" si="86"/>
        <v>08</v>
      </c>
      <c r="D7075" s="147">
        <v>20150822</v>
      </c>
      <c r="E7075" s="147" t="s">
        <v>14</v>
      </c>
      <c r="F7075" s="147" t="s">
        <v>63</v>
      </c>
      <c r="G7075" s="148">
        <v>8053128</v>
      </c>
      <c r="H7075" s="152">
        <v>12064.2599623519</v>
      </c>
      <c r="I7075" s="149">
        <v>1.4981</v>
      </c>
      <c r="J7075" s="150">
        <v>2.3900000000000001E-2</v>
      </c>
      <c r="K7075" s="149">
        <v>6.2700000000000006E-2</v>
      </c>
      <c r="L7075" s="151">
        <v>192418</v>
      </c>
      <c r="M7075" s="150">
        <v>0.10100000000000001</v>
      </c>
      <c r="N7075" s="149">
        <v>0.62090000000000001</v>
      </c>
      <c r="O7075" s="148">
        <v>19431</v>
      </c>
    </row>
    <row r="7076" spans="1:15" x14ac:dyDescent="0.3">
      <c r="A7076" s="1" t="str">
        <f>VLOOKUP(F7076,Sheet2!A:C,2,FALSE)</f>
        <v>结果页</v>
      </c>
      <c r="B7076" s="1" t="str">
        <f>VLOOKUP(E7076,[1]Sheet4!A:B,2,FALSE)</f>
        <v>API</v>
      </c>
      <c r="C7076" s="1" t="str">
        <f t="shared" si="86"/>
        <v>08</v>
      </c>
      <c r="D7076" s="147">
        <v>20150822</v>
      </c>
      <c r="E7076" s="147" t="s">
        <v>37</v>
      </c>
      <c r="F7076" s="147" t="s">
        <v>63</v>
      </c>
      <c r="G7076" s="148">
        <v>1183689</v>
      </c>
      <c r="H7076" s="152">
        <v>962.52498790621701</v>
      </c>
      <c r="I7076" s="149">
        <v>0.81320000000000003</v>
      </c>
      <c r="J7076" s="150">
        <v>2.0400000000000001E-2</v>
      </c>
      <c r="K7076" s="149">
        <v>3.9899999999999998E-2</v>
      </c>
      <c r="L7076" s="151">
        <v>24104</v>
      </c>
      <c r="M7076" s="150">
        <v>9.8199999999999996E-2</v>
      </c>
      <c r="N7076" s="149">
        <v>0.40649999999999997</v>
      </c>
      <c r="O7076" s="148">
        <v>2368</v>
      </c>
    </row>
    <row r="7077" spans="1:15" x14ac:dyDescent="0.3">
      <c r="A7077" s="1" t="str">
        <f>VLOOKUP(F7077,Sheet2!A:C,2,FALSE)</f>
        <v>天气</v>
      </c>
      <c r="B7077" s="1" t="str">
        <f>VLOOKUP(E7077,[1]Sheet4!A:B,2,FALSE)</f>
        <v>自家直客</v>
      </c>
      <c r="C7077" s="1" t="str">
        <f t="shared" si="86"/>
        <v>08</v>
      </c>
      <c r="D7077" s="147">
        <v>20150822</v>
      </c>
      <c r="E7077" s="147" t="s">
        <v>14</v>
      </c>
      <c r="F7077" s="147" t="s">
        <v>109</v>
      </c>
      <c r="G7077" s="148">
        <v>28918</v>
      </c>
      <c r="H7077" s="152">
        <v>124.920000258833</v>
      </c>
      <c r="I7077" s="149">
        <v>4.3197999999999999</v>
      </c>
      <c r="J7077" s="150">
        <v>7.2800000000000004E-2</v>
      </c>
      <c r="K7077" s="149">
        <v>5.9299999999999999E-2</v>
      </c>
      <c r="L7077" s="151">
        <v>2105</v>
      </c>
      <c r="M7077" s="150">
        <v>1.6199999999999999E-2</v>
      </c>
      <c r="N7077" s="149">
        <v>3.6741000000000001</v>
      </c>
      <c r="O7077" s="148">
        <v>34</v>
      </c>
    </row>
    <row r="7078" spans="1:15" x14ac:dyDescent="0.3">
      <c r="A7078" s="1" t="str">
        <f>VLOOKUP(F7078,Sheet2!A:C,2,FALSE)</f>
        <v>充电屏保</v>
      </c>
      <c r="B7078" s="1" t="str">
        <f>VLOOKUP(E7078,[1]Sheet4!A:B,2,FALSE)</f>
        <v>自家直客</v>
      </c>
      <c r="C7078" s="1" t="str">
        <f t="shared" si="86"/>
        <v>08</v>
      </c>
      <c r="D7078" s="147">
        <v>20150822</v>
      </c>
      <c r="E7078" s="147" t="s">
        <v>14</v>
      </c>
      <c r="F7078" s="147" t="s">
        <v>72</v>
      </c>
      <c r="G7078" s="148">
        <v>1439614</v>
      </c>
      <c r="H7078" s="152">
        <v>194.261250409821</v>
      </c>
      <c r="I7078" s="149">
        <v>0.13489999999999999</v>
      </c>
      <c r="J7078" s="150">
        <v>1.4E-2</v>
      </c>
      <c r="K7078" s="149">
        <v>9.7000000000000003E-3</v>
      </c>
      <c r="L7078" s="151">
        <v>20097</v>
      </c>
      <c r="M7078" s="150">
        <v>1.8700000000000001E-2</v>
      </c>
      <c r="N7078" s="149">
        <v>0.51670000000000005</v>
      </c>
      <c r="O7078" s="148">
        <v>376</v>
      </c>
    </row>
    <row r="7079" spans="1:15" x14ac:dyDescent="0.3">
      <c r="A7079" s="1" t="e">
        <f>VLOOKUP(F7079,Sheet2!A:C,2,FALSE)</f>
        <v>#N/A</v>
      </c>
      <c r="B7079" s="1" t="str">
        <f>VLOOKUP(E7079,[1]Sheet4!A:B,2,FALSE)</f>
        <v>API</v>
      </c>
      <c r="C7079" s="1" t="str">
        <f t="shared" si="86"/>
        <v>08</v>
      </c>
      <c r="D7079" s="147">
        <v>20150822</v>
      </c>
      <c r="E7079" s="147" t="s">
        <v>37</v>
      </c>
      <c r="F7079" s="147" t="s">
        <v>149</v>
      </c>
      <c r="G7079" s="148">
        <v>23778601</v>
      </c>
      <c r="H7079" s="152">
        <v>3010.4910041000599</v>
      </c>
      <c r="I7079" s="149">
        <v>0.12659999999999999</v>
      </c>
      <c r="J7079" s="150">
        <v>5.1000000000000004E-3</v>
      </c>
      <c r="K7079" s="149">
        <v>2.47E-2</v>
      </c>
      <c r="L7079" s="151">
        <v>121688</v>
      </c>
      <c r="M7079" s="150">
        <v>2.98E-2</v>
      </c>
      <c r="N7079" s="149">
        <v>0.83120000000000005</v>
      </c>
      <c r="O7079" s="148">
        <v>3622</v>
      </c>
    </row>
    <row r="7080" spans="1:15" x14ac:dyDescent="0.3">
      <c r="A7080" s="1" t="e">
        <f>VLOOKUP(F7080,Sheet2!A:C,2,FALSE)</f>
        <v>#N/A</v>
      </c>
      <c r="B7080" s="1" t="str">
        <f>VLOOKUP(E7080,[1]Sheet4!A:B,2,FALSE)</f>
        <v>自家直客</v>
      </c>
      <c r="C7080" s="1" t="str">
        <f t="shared" si="86"/>
        <v>08</v>
      </c>
      <c r="D7080" s="147">
        <v>20150822</v>
      </c>
      <c r="E7080" s="147" t="s">
        <v>14</v>
      </c>
      <c r="F7080" s="147" t="s">
        <v>149</v>
      </c>
      <c r="G7080" s="148">
        <v>12924025</v>
      </c>
      <c r="H7080" s="152">
        <v>3853.4899903386799</v>
      </c>
      <c r="I7080" s="149">
        <v>0.29820000000000002</v>
      </c>
      <c r="J7080" s="150">
        <v>6.7000000000000002E-3</v>
      </c>
      <c r="K7080" s="149">
        <v>4.4499999999999998E-2</v>
      </c>
      <c r="L7080" s="151">
        <v>86512</v>
      </c>
      <c r="M7080" s="150">
        <v>4.4900000000000002E-2</v>
      </c>
      <c r="N7080" s="149">
        <v>0.99139999999999995</v>
      </c>
      <c r="O7080" s="148">
        <v>3887</v>
      </c>
    </row>
    <row r="7081" spans="1:15" x14ac:dyDescent="0.3">
      <c r="A7081" s="1" t="str">
        <f>VLOOKUP(F7081,Sheet2!A:C,2,FALSE)</f>
        <v>其他</v>
      </c>
      <c r="B7081" s="1" t="str">
        <f>VLOOKUP(E7081,[1]Sheet4!A:B,2,FALSE)</f>
        <v>自家直客</v>
      </c>
      <c r="C7081" s="1" t="str">
        <f t="shared" si="86"/>
        <v>08</v>
      </c>
      <c r="D7081" s="147">
        <v>20150822</v>
      </c>
      <c r="E7081" s="147" t="s">
        <v>14</v>
      </c>
      <c r="F7081" s="147" t="s">
        <v>55</v>
      </c>
      <c r="G7081" s="148">
        <v>8948560</v>
      </c>
      <c r="H7081" s="152">
        <v>6314.4497764748503</v>
      </c>
      <c r="I7081" s="149">
        <v>0.7056</v>
      </c>
      <c r="J7081" s="150">
        <v>1.3899999999999999E-2</v>
      </c>
      <c r="K7081" s="149">
        <v>5.0599999999999999E-2</v>
      </c>
      <c r="L7081" s="151">
        <v>124700</v>
      </c>
      <c r="M7081" s="150">
        <v>2.1399999999999999E-2</v>
      </c>
      <c r="N7081" s="149">
        <v>2.3694000000000002</v>
      </c>
      <c r="O7081" s="148">
        <v>2665</v>
      </c>
    </row>
    <row r="7082" spans="1:15" x14ac:dyDescent="0.3">
      <c r="A7082" s="1" t="str">
        <f>VLOOKUP(F7082,Sheet2!A:C,2,FALSE)</f>
        <v>其他</v>
      </c>
      <c r="B7082" s="1" t="str">
        <f>VLOOKUP(E7082,[1]Sheet4!A:B,2,FALSE)</f>
        <v>API</v>
      </c>
      <c r="C7082" s="1" t="str">
        <f t="shared" si="86"/>
        <v>08</v>
      </c>
      <c r="D7082" s="147">
        <v>20150822</v>
      </c>
      <c r="E7082" s="147" t="s">
        <v>37</v>
      </c>
      <c r="F7082" s="147" t="s">
        <v>55</v>
      </c>
      <c r="G7082" s="148">
        <v>2396233</v>
      </c>
      <c r="H7082" s="152">
        <v>438.68864854518301</v>
      </c>
      <c r="I7082" s="149">
        <v>0.18310000000000001</v>
      </c>
      <c r="J7082" s="150">
        <v>1.55E-2</v>
      </c>
      <c r="K7082" s="149">
        <v>1.18E-2</v>
      </c>
      <c r="L7082" s="151">
        <v>37150</v>
      </c>
      <c r="M7082" s="150">
        <v>2.2200000000000001E-2</v>
      </c>
      <c r="N7082" s="149">
        <v>0.53239999999999998</v>
      </c>
      <c r="O7082" s="148">
        <v>824</v>
      </c>
    </row>
    <row r="7083" spans="1:15" x14ac:dyDescent="0.3">
      <c r="A7083" s="1" t="str">
        <f>VLOOKUP(F7083,Sheet2!A:C,2,FALSE)</f>
        <v>结果页</v>
      </c>
      <c r="B7083" s="1" t="str">
        <f>VLOOKUP(E7083,[1]Sheet4!A:B,2,FALSE)</f>
        <v>自家直客</v>
      </c>
      <c r="C7083" s="1" t="str">
        <f t="shared" si="86"/>
        <v>08</v>
      </c>
      <c r="D7083" s="147">
        <v>20150822</v>
      </c>
      <c r="E7083" s="147" t="s">
        <v>14</v>
      </c>
      <c r="F7083" s="147" t="s">
        <v>61</v>
      </c>
      <c r="G7083" s="148">
        <v>5773144</v>
      </c>
      <c r="H7083" s="152">
        <v>13927.982219969799</v>
      </c>
      <c r="I7083" s="149">
        <v>2.4125000000000001</v>
      </c>
      <c r="J7083" s="150">
        <v>3.2599999999999997E-2</v>
      </c>
      <c r="K7083" s="149">
        <v>7.3899999999999993E-2</v>
      </c>
      <c r="L7083" s="151">
        <v>188477</v>
      </c>
      <c r="M7083" s="150">
        <v>5.8200000000000002E-2</v>
      </c>
      <c r="N7083" s="149">
        <v>1.2702</v>
      </c>
      <c r="O7083" s="148">
        <v>10965</v>
      </c>
    </row>
    <row r="7084" spans="1:15" x14ac:dyDescent="0.3">
      <c r="A7084" s="1" t="str">
        <f>VLOOKUP(F7084,Sheet2!A:C,2,FALSE)</f>
        <v>结果页</v>
      </c>
      <c r="B7084" s="1" t="str">
        <f>VLOOKUP(E7084,[1]Sheet4!A:B,2,FALSE)</f>
        <v>API</v>
      </c>
      <c r="C7084" s="1" t="str">
        <f t="shared" si="86"/>
        <v>08</v>
      </c>
      <c r="D7084" s="147">
        <v>20150822</v>
      </c>
      <c r="E7084" s="147" t="s">
        <v>37</v>
      </c>
      <c r="F7084" s="147" t="s">
        <v>61</v>
      </c>
      <c r="G7084" s="148">
        <v>656551</v>
      </c>
      <c r="H7084" s="152">
        <v>711.28699054196397</v>
      </c>
      <c r="I7084" s="149">
        <v>1.0833999999999999</v>
      </c>
      <c r="J7084" s="150">
        <v>4.1700000000000001E-2</v>
      </c>
      <c r="K7084" s="149">
        <v>2.5999999999999999E-2</v>
      </c>
      <c r="L7084" s="151">
        <v>27368</v>
      </c>
      <c r="M7084" s="150">
        <v>6.3299999999999995E-2</v>
      </c>
      <c r="N7084" s="149">
        <v>0.41039999999999999</v>
      </c>
      <c r="O7084" s="148">
        <v>1733</v>
      </c>
    </row>
    <row r="7085" spans="1:15" x14ac:dyDescent="0.3">
      <c r="A7085" s="1" t="str">
        <f>VLOOKUP(F7085,Sheet2!A:C,2,FALSE)</f>
        <v>充电屏保</v>
      </c>
      <c r="B7085" s="1" t="str">
        <f>VLOOKUP(E7085,[1]Sheet4!A:B,2,FALSE)</f>
        <v>自家直客</v>
      </c>
      <c r="C7085" s="1" t="str">
        <f t="shared" si="86"/>
        <v>08</v>
      </c>
      <c r="D7085" s="147">
        <v>20150822</v>
      </c>
      <c r="E7085" s="147" t="s">
        <v>14</v>
      </c>
      <c r="F7085" s="147" t="s">
        <v>65</v>
      </c>
      <c r="G7085" s="148">
        <v>15195150</v>
      </c>
      <c r="H7085" s="152">
        <v>2180.3621313777198</v>
      </c>
      <c r="I7085" s="149">
        <v>0.14349999999999999</v>
      </c>
      <c r="J7085" s="150">
        <v>1.14E-2</v>
      </c>
      <c r="K7085" s="149">
        <v>1.26E-2</v>
      </c>
      <c r="L7085" s="151">
        <v>172675</v>
      </c>
      <c r="M7085" s="150">
        <v>1.2200000000000001E-2</v>
      </c>
      <c r="N7085" s="149">
        <v>1.0363</v>
      </c>
      <c r="O7085" s="148">
        <v>2104</v>
      </c>
    </row>
    <row r="7086" spans="1:15" x14ac:dyDescent="0.3">
      <c r="A7086" s="1" t="str">
        <f>VLOOKUP(F7086,Sheet2!A:C,2,FALSE)</f>
        <v>充电屏保</v>
      </c>
      <c r="B7086" s="1" t="str">
        <f>VLOOKUP(E7086,[1]Sheet4!A:B,2,FALSE)</f>
        <v>API</v>
      </c>
      <c r="C7086" s="1" t="str">
        <f t="shared" ref="C7086:C7149" si="87">RIGHT(LEFT(D7086,6),2)</f>
        <v>08</v>
      </c>
      <c r="D7086" s="147">
        <v>20150822</v>
      </c>
      <c r="E7086" s="147" t="s">
        <v>37</v>
      </c>
      <c r="F7086" s="147" t="s">
        <v>65</v>
      </c>
      <c r="G7086" s="148">
        <v>462</v>
      </c>
      <c r="H7086" s="152">
        <v>0</v>
      </c>
      <c r="I7086" s="149">
        <v>0</v>
      </c>
      <c r="J7086" s="150">
        <v>6.4999999999999997E-3</v>
      </c>
      <c r="K7086" s="149">
        <v>0</v>
      </c>
      <c r="L7086" s="151">
        <v>3</v>
      </c>
      <c r="M7086" s="150">
        <v>0</v>
      </c>
      <c r="N7086" s="149" t="s">
        <v>141</v>
      </c>
      <c r="O7086" s="148">
        <v>0</v>
      </c>
    </row>
    <row r="7087" spans="1:15" x14ac:dyDescent="0.3">
      <c r="A7087" s="1" t="str">
        <f>VLOOKUP(F7087,Sheet2!A:C,2,FALSE)</f>
        <v>结果页</v>
      </c>
      <c r="B7087" s="1" t="str">
        <f>VLOOKUP(E7087,[1]Sheet4!A:B,2,FALSE)</f>
        <v>API</v>
      </c>
      <c r="C7087" s="1" t="str">
        <f t="shared" si="87"/>
        <v>08</v>
      </c>
      <c r="D7087" s="147">
        <v>20150821</v>
      </c>
      <c r="E7087" s="76" t="s">
        <v>93</v>
      </c>
      <c r="F7087" s="76" t="s">
        <v>61</v>
      </c>
      <c r="G7087" s="78">
        <v>19466</v>
      </c>
      <c r="H7087" s="82">
        <v>54.97</v>
      </c>
      <c r="I7087" s="85">
        <v>2.8239000000000001</v>
      </c>
      <c r="J7087" s="150">
        <v>1.49E-2</v>
      </c>
      <c r="K7087" s="85">
        <v>0.18959999999999999</v>
      </c>
      <c r="L7087" s="81">
        <v>290</v>
      </c>
    </row>
    <row r="7088" spans="1:15" x14ac:dyDescent="0.3">
      <c r="A7088" s="1" t="str">
        <f>VLOOKUP(F7088,Sheet2!A:C,2,FALSE)</f>
        <v>结果页</v>
      </c>
      <c r="B7088" s="1" t="str">
        <f>VLOOKUP(E7088,[1]Sheet4!A:B,2,FALSE)</f>
        <v>API</v>
      </c>
      <c r="C7088" s="1" t="str">
        <f t="shared" si="87"/>
        <v>08</v>
      </c>
      <c r="D7088" s="147">
        <v>20150821</v>
      </c>
      <c r="E7088" s="76" t="s">
        <v>93</v>
      </c>
      <c r="F7088" s="76" t="s">
        <v>62</v>
      </c>
      <c r="G7088" s="78">
        <v>1201116</v>
      </c>
      <c r="H7088" s="82">
        <v>3133.29</v>
      </c>
      <c r="I7088" s="85">
        <v>2.6086</v>
      </c>
      <c r="J7088" s="150">
        <v>1.3299999999999999E-2</v>
      </c>
      <c r="K7088" s="85">
        <v>0.19620000000000001</v>
      </c>
      <c r="L7088" s="81">
        <v>15967</v>
      </c>
    </row>
    <row r="7089" spans="1:12" x14ac:dyDescent="0.3">
      <c r="A7089" s="1" t="str">
        <f>VLOOKUP(F7089,Sheet2!A:C,2,FALSE)</f>
        <v>结果页</v>
      </c>
      <c r="B7089" s="1" t="str">
        <f>VLOOKUP(E7089,[1]Sheet4!A:B,2,FALSE)</f>
        <v>API</v>
      </c>
      <c r="C7089" s="1" t="str">
        <f t="shared" si="87"/>
        <v>08</v>
      </c>
      <c r="D7089" s="147">
        <v>20150821</v>
      </c>
      <c r="E7089" s="76" t="s">
        <v>93</v>
      </c>
      <c r="F7089" s="76" t="s">
        <v>63</v>
      </c>
      <c r="G7089" s="78">
        <v>74345</v>
      </c>
      <c r="H7089" s="82">
        <v>323.49</v>
      </c>
      <c r="I7089" s="85">
        <v>4.3512000000000004</v>
      </c>
      <c r="J7089" s="150">
        <v>1.7100000000000001E-2</v>
      </c>
      <c r="K7089" s="85">
        <v>0.25490000000000002</v>
      </c>
      <c r="L7089" s="81">
        <v>1269</v>
      </c>
    </row>
    <row r="7090" spans="1:12" x14ac:dyDescent="0.3">
      <c r="A7090" s="1" t="str">
        <f>VLOOKUP(F7090,Sheet2!A:C,2,FALSE)</f>
        <v>其他</v>
      </c>
      <c r="B7090" s="1" t="str">
        <f>VLOOKUP(E7090,[1]Sheet4!A:B,2,FALSE)</f>
        <v>API</v>
      </c>
      <c r="C7090" s="1" t="str">
        <f t="shared" si="87"/>
        <v>08</v>
      </c>
      <c r="D7090" s="147">
        <v>20150821</v>
      </c>
      <c r="E7090" s="76" t="s">
        <v>93</v>
      </c>
      <c r="F7090" s="76" t="s">
        <v>41</v>
      </c>
      <c r="G7090" s="78">
        <v>10049</v>
      </c>
      <c r="H7090" s="82">
        <v>2.13</v>
      </c>
      <c r="I7090" s="85">
        <v>0.21199999999999999</v>
      </c>
      <c r="J7090" s="150">
        <v>7.6E-3</v>
      </c>
      <c r="K7090" s="85">
        <v>2.8000000000000001E-2</v>
      </c>
      <c r="L7090" s="81">
        <v>76</v>
      </c>
    </row>
    <row r="7091" spans="1:12" x14ac:dyDescent="0.3">
      <c r="A7091" s="1" t="str">
        <f>VLOOKUP(F7091,Sheet2!A:C,2,FALSE)</f>
        <v>充电屏保</v>
      </c>
      <c r="B7091" s="1" t="e">
        <f>VLOOKUP(E7091,[1]Sheet4!A:B,2,FALSE)</f>
        <v>#N/A</v>
      </c>
      <c r="C7091" s="1" t="str">
        <f t="shared" si="87"/>
        <v>08</v>
      </c>
      <c r="D7091" s="147">
        <v>20150821</v>
      </c>
      <c r="E7091" s="76" t="s">
        <v>211</v>
      </c>
      <c r="F7091" s="76" t="s">
        <v>65</v>
      </c>
      <c r="G7091" s="78">
        <v>340306</v>
      </c>
      <c r="H7091" s="82">
        <v>91.66</v>
      </c>
      <c r="I7091" s="85">
        <v>0.26934582405247043</v>
      </c>
      <c r="J7091" s="150">
        <v>1.1272207954017854E-2</v>
      </c>
      <c r="K7091" s="85">
        <v>2.3894681960375391E-2</v>
      </c>
      <c r="L7091" s="81">
        <v>3836</v>
      </c>
    </row>
    <row r="7092" spans="1:12" x14ac:dyDescent="0.3">
      <c r="A7092" s="1" t="str">
        <f>VLOOKUP(F7092,Sheet2!A:C,2,FALSE)</f>
        <v>结果页</v>
      </c>
      <c r="B7092" s="1" t="e">
        <f>VLOOKUP(E7092,[1]Sheet4!A:B,2,FALSE)</f>
        <v>#N/A</v>
      </c>
      <c r="C7092" s="1" t="str">
        <f t="shared" si="87"/>
        <v>08</v>
      </c>
      <c r="D7092" s="147">
        <v>20150821</v>
      </c>
      <c r="E7092" s="76" t="s">
        <v>211</v>
      </c>
      <c r="F7092" s="76" t="s">
        <v>61</v>
      </c>
      <c r="G7092" s="78">
        <v>56823</v>
      </c>
      <c r="H7092" s="82">
        <v>41.06</v>
      </c>
      <c r="I7092" s="85">
        <v>0.72259472396740754</v>
      </c>
      <c r="J7092" s="150">
        <v>2.8843954032698026E-2</v>
      </c>
      <c r="K7092" s="85">
        <v>2.5051860890787068E-2</v>
      </c>
      <c r="L7092" s="81">
        <v>1639</v>
      </c>
    </row>
    <row r="7093" spans="1:12" x14ac:dyDescent="0.3">
      <c r="A7093" s="1" t="str">
        <f>VLOOKUP(F7093,Sheet2!A:C,2,FALSE)</f>
        <v>其他</v>
      </c>
      <c r="B7093" s="1" t="e">
        <f>VLOOKUP(E7093,[1]Sheet4!A:B,2,FALSE)</f>
        <v>#N/A</v>
      </c>
      <c r="C7093" s="1" t="str">
        <f t="shared" si="87"/>
        <v>08</v>
      </c>
      <c r="D7093" s="147">
        <v>20150821</v>
      </c>
      <c r="E7093" s="76" t="s">
        <v>211</v>
      </c>
      <c r="F7093" s="76" t="s">
        <v>55</v>
      </c>
      <c r="G7093" s="78">
        <v>134347</v>
      </c>
      <c r="H7093" s="82">
        <v>28.38</v>
      </c>
      <c r="I7093" s="85">
        <v>0.21124401735803552</v>
      </c>
      <c r="J7093" s="150">
        <v>9.9071806590396508E-3</v>
      </c>
      <c r="K7093" s="85">
        <v>2.1322314049586778E-2</v>
      </c>
      <c r="L7093" s="81">
        <v>1331</v>
      </c>
    </row>
    <row r="7094" spans="1:12" x14ac:dyDescent="0.3">
      <c r="A7094" s="1" t="str">
        <f>VLOOKUP(F7094,Sheet2!A:C,2,FALSE)</f>
        <v>Applock</v>
      </c>
      <c r="B7094" s="1" t="e">
        <f>VLOOKUP(E7094,[1]Sheet4!A:B,2,FALSE)</f>
        <v>#N/A</v>
      </c>
      <c r="C7094" s="1" t="str">
        <f t="shared" si="87"/>
        <v>08</v>
      </c>
      <c r="D7094" s="147">
        <v>20150821</v>
      </c>
      <c r="E7094" s="76" t="s">
        <v>211</v>
      </c>
      <c r="F7094" s="76" t="s">
        <v>212</v>
      </c>
      <c r="G7094" s="78">
        <v>253032</v>
      </c>
      <c r="H7094" s="82">
        <v>62.14</v>
      </c>
      <c r="I7094" s="85">
        <v>0.24558158651870118</v>
      </c>
      <c r="J7094" s="150">
        <v>4.4144614119953204E-3</v>
      </c>
      <c r="K7094" s="85">
        <v>5.5631154879140554E-2</v>
      </c>
      <c r="L7094" s="81">
        <v>1117</v>
      </c>
    </row>
    <row r="7095" spans="1:12" x14ac:dyDescent="0.3">
      <c r="A7095" s="1" t="str">
        <f>VLOOKUP(F7095,Sheet2!A:C,2,FALSE)</f>
        <v>充电屏保</v>
      </c>
      <c r="B7095" s="1" t="e">
        <f>VLOOKUP(E7095,[1]Sheet4!A:B,2,FALSE)</f>
        <v>#N/A</v>
      </c>
      <c r="C7095" s="1" t="str">
        <f t="shared" si="87"/>
        <v>08</v>
      </c>
      <c r="D7095" s="147">
        <v>20150821</v>
      </c>
      <c r="E7095" s="76" t="s">
        <v>211</v>
      </c>
      <c r="F7095" s="76" t="s">
        <v>67</v>
      </c>
      <c r="G7095" s="78">
        <v>12327</v>
      </c>
      <c r="H7095" s="82">
        <v>2.5299999999999998</v>
      </c>
      <c r="I7095" s="85">
        <v>0.20524052892025635</v>
      </c>
      <c r="J7095" s="150">
        <v>1.2979638192585382E-3</v>
      </c>
      <c r="K7095" s="85">
        <v>0.15812499999999999</v>
      </c>
      <c r="L7095" s="81">
        <v>16</v>
      </c>
    </row>
    <row r="7096" spans="1:12" x14ac:dyDescent="0.3">
      <c r="A7096" s="1" t="str">
        <f>VLOOKUP(F7096,Sheet2!A:C,2,FALSE)</f>
        <v>Applock</v>
      </c>
      <c r="B7096" s="1" t="e">
        <f>VLOOKUP(E7096,[1]Sheet4!A:B,2,FALSE)</f>
        <v>#N/A</v>
      </c>
      <c r="C7096" s="1" t="str">
        <f t="shared" si="87"/>
        <v>08</v>
      </c>
      <c r="D7096" s="147">
        <v>20150821</v>
      </c>
      <c r="E7096" s="76" t="s">
        <v>211</v>
      </c>
      <c r="F7096" s="76" t="s">
        <v>71</v>
      </c>
      <c r="G7096" s="78">
        <v>32189062</v>
      </c>
      <c r="H7096" s="82">
        <v>9859.86</v>
      </c>
      <c r="I7096" s="85">
        <v>0.30631088287070929</v>
      </c>
      <c r="J7096" s="150">
        <v>4.6737615404885049E-3</v>
      </c>
      <c r="K7096" s="85">
        <v>6.553840631730079E-2</v>
      </c>
      <c r="L7096" s="81">
        <v>150444</v>
      </c>
    </row>
    <row r="7097" spans="1:12" x14ac:dyDescent="0.3">
      <c r="A7097" s="1" t="str">
        <f>VLOOKUP(F7097,Sheet2!A:C,2,FALSE)</f>
        <v>结果页</v>
      </c>
      <c r="B7097" s="1" t="e">
        <f>VLOOKUP(E7097,[1]Sheet4!A:B,2,FALSE)</f>
        <v>#N/A</v>
      </c>
      <c r="C7097" s="1" t="str">
        <f t="shared" si="87"/>
        <v>08</v>
      </c>
      <c r="D7097" s="147">
        <v>20150821</v>
      </c>
      <c r="E7097" s="76" t="s">
        <v>211</v>
      </c>
      <c r="F7097" s="76" t="s">
        <v>63</v>
      </c>
      <c r="G7097" s="78">
        <v>408</v>
      </c>
      <c r="H7097" s="82">
        <v>0.21</v>
      </c>
      <c r="I7097" s="85">
        <v>0.51470588235294112</v>
      </c>
      <c r="J7097" s="150">
        <v>4.9019607843137254E-3</v>
      </c>
      <c r="K7097" s="85">
        <v>0.105</v>
      </c>
      <c r="L7097" s="89">
        <v>2</v>
      </c>
    </row>
    <row r="7098" spans="1:12" x14ac:dyDescent="0.3">
      <c r="A7098" s="1" t="str">
        <f>VLOOKUP(F7098,Sheet2!A:C,2,FALSE)</f>
        <v>其他</v>
      </c>
      <c r="B7098" s="1" t="e">
        <f>VLOOKUP(E7098,[1]Sheet4!A:B,2,FALSE)</f>
        <v>#N/A</v>
      </c>
      <c r="C7098" s="1" t="str">
        <f t="shared" si="87"/>
        <v>08</v>
      </c>
      <c r="D7098" s="147">
        <v>20150821</v>
      </c>
      <c r="E7098" s="76" t="s">
        <v>211</v>
      </c>
      <c r="F7098" s="76" t="s">
        <v>41</v>
      </c>
      <c r="G7098" s="78">
        <v>765</v>
      </c>
      <c r="H7098" s="82">
        <v>0.43</v>
      </c>
      <c r="I7098" s="85">
        <v>0.56209150326797386</v>
      </c>
      <c r="J7098" s="150">
        <v>7.8431372549019607E-3</v>
      </c>
      <c r="K7098" s="85">
        <v>7.166666666666667E-2</v>
      </c>
      <c r="L7098" s="81">
        <v>6</v>
      </c>
    </row>
    <row r="7099" spans="1:12" x14ac:dyDescent="0.3">
      <c r="A7099" s="1" t="str">
        <f>VLOOKUP(F7099,Sheet2!A:C,2,FALSE)</f>
        <v>结果页</v>
      </c>
      <c r="B7099" s="1" t="str">
        <f>VLOOKUP(E7099,[1]Sheet4!A:B,2,FALSE)</f>
        <v>API</v>
      </c>
      <c r="C7099" s="1" t="str">
        <f t="shared" si="87"/>
        <v>08</v>
      </c>
      <c r="D7099" s="147">
        <v>20150821</v>
      </c>
      <c r="E7099" s="76" t="s">
        <v>213</v>
      </c>
      <c r="F7099" s="76" t="s">
        <v>61</v>
      </c>
      <c r="G7099" s="78">
        <v>1801055</v>
      </c>
      <c r="H7099" s="82">
        <v>3021.89</v>
      </c>
      <c r="I7099" s="85">
        <v>1.68</v>
      </c>
      <c r="J7099" s="150">
        <v>1.72E-2</v>
      </c>
      <c r="K7099" s="85"/>
      <c r="L7099" s="81">
        <v>30895</v>
      </c>
    </row>
    <row r="7100" spans="1:12" x14ac:dyDescent="0.3">
      <c r="A7100" s="1" t="str">
        <f>VLOOKUP(F7100,Sheet2!A:C,2,FALSE)</f>
        <v>结果页</v>
      </c>
      <c r="B7100" s="1" t="str">
        <f>VLOOKUP(E7100,[1]Sheet4!A:B,2,FALSE)</f>
        <v>API</v>
      </c>
      <c r="C7100" s="1" t="str">
        <f t="shared" si="87"/>
        <v>08</v>
      </c>
      <c r="D7100" s="147">
        <v>20150821</v>
      </c>
      <c r="E7100" s="76" t="s">
        <v>74</v>
      </c>
      <c r="F7100" s="76" t="s">
        <v>63</v>
      </c>
      <c r="G7100" s="78">
        <v>317687</v>
      </c>
      <c r="H7100" s="82">
        <v>394.88</v>
      </c>
      <c r="I7100" s="85">
        <v>1.24</v>
      </c>
      <c r="J7100" s="150">
        <v>9.1000000000000004E-3</v>
      </c>
      <c r="K7100" s="85"/>
      <c r="L7100" s="81">
        <v>2883</v>
      </c>
    </row>
    <row r="7101" spans="1:12" x14ac:dyDescent="0.3">
      <c r="A7101" s="1" t="str">
        <f>VLOOKUP(F7101,Sheet2!A:C,2,FALSE)</f>
        <v>其他</v>
      </c>
      <c r="B7101" s="1" t="str">
        <f>VLOOKUP(E7101,[1]Sheet4!A:B,2,FALSE)</f>
        <v>API</v>
      </c>
      <c r="C7101" s="1" t="str">
        <f t="shared" si="87"/>
        <v>08</v>
      </c>
      <c r="D7101" s="147">
        <v>20150821</v>
      </c>
      <c r="E7101" s="76" t="s">
        <v>166</v>
      </c>
      <c r="F7101" s="76" t="s">
        <v>41</v>
      </c>
      <c r="G7101" s="78">
        <v>74640</v>
      </c>
      <c r="H7101" s="82">
        <v>458.16</v>
      </c>
      <c r="I7101" s="85">
        <v>6.1383000000000001</v>
      </c>
      <c r="J7101" s="150">
        <v>4.0099999999999997E-2</v>
      </c>
      <c r="K7101" s="85">
        <v>0.15290000000000001</v>
      </c>
      <c r="L7101" s="81">
        <v>2996</v>
      </c>
    </row>
    <row r="7102" spans="1:12" x14ac:dyDescent="0.3">
      <c r="A7102" s="1" t="str">
        <f>VLOOKUP(F7102,Sheet2!A:C,2,FALSE)</f>
        <v>结果页</v>
      </c>
      <c r="B7102" s="1" t="str">
        <f>VLOOKUP(E7102,[1]Sheet4!A:B,2,FALSE)</f>
        <v>API</v>
      </c>
      <c r="C7102" s="1" t="str">
        <f t="shared" si="87"/>
        <v>08</v>
      </c>
      <c r="D7102" s="147">
        <v>20150822</v>
      </c>
      <c r="E7102" s="76" t="s">
        <v>93</v>
      </c>
      <c r="F7102" s="76" t="s">
        <v>61</v>
      </c>
      <c r="G7102" s="78">
        <v>16186</v>
      </c>
      <c r="H7102" s="82">
        <v>39.26</v>
      </c>
      <c r="I7102" s="85">
        <v>2.4256000000000002</v>
      </c>
      <c r="J7102" s="150">
        <v>1.4500000000000001E-2</v>
      </c>
      <c r="K7102" s="85">
        <v>0.1671</v>
      </c>
      <c r="L7102" s="81">
        <v>235</v>
      </c>
    </row>
    <row r="7103" spans="1:12" x14ac:dyDescent="0.3">
      <c r="A7103" s="1" t="str">
        <f>VLOOKUP(F7103,Sheet2!A:C,2,FALSE)</f>
        <v>结果页</v>
      </c>
      <c r="B7103" s="1" t="str">
        <f>VLOOKUP(E7103,[1]Sheet4!A:B,2,FALSE)</f>
        <v>API</v>
      </c>
      <c r="C7103" s="1" t="str">
        <f t="shared" si="87"/>
        <v>08</v>
      </c>
      <c r="D7103" s="147">
        <v>20150822</v>
      </c>
      <c r="E7103" s="76" t="s">
        <v>93</v>
      </c>
      <c r="F7103" s="76" t="s">
        <v>62</v>
      </c>
      <c r="G7103" s="78">
        <v>1220946</v>
      </c>
      <c r="H7103" s="82">
        <v>3002.9</v>
      </c>
      <c r="I7103" s="85">
        <v>2.4594999999999998</v>
      </c>
      <c r="J7103" s="150">
        <v>1.38E-2</v>
      </c>
      <c r="K7103" s="85">
        <v>0.1787</v>
      </c>
      <c r="L7103" s="81">
        <v>16803</v>
      </c>
    </row>
    <row r="7104" spans="1:12" x14ac:dyDescent="0.3">
      <c r="A7104" s="1" t="str">
        <f>VLOOKUP(F7104,Sheet2!A:C,2,FALSE)</f>
        <v>结果页</v>
      </c>
      <c r="B7104" s="1" t="str">
        <f>VLOOKUP(E7104,[1]Sheet4!A:B,2,FALSE)</f>
        <v>API</v>
      </c>
      <c r="C7104" s="1" t="str">
        <f t="shared" si="87"/>
        <v>08</v>
      </c>
      <c r="D7104" s="147">
        <v>20150822</v>
      </c>
      <c r="E7104" s="76" t="s">
        <v>93</v>
      </c>
      <c r="F7104" s="76" t="s">
        <v>63</v>
      </c>
      <c r="G7104" s="78">
        <v>79564</v>
      </c>
      <c r="H7104" s="82">
        <v>354.12</v>
      </c>
      <c r="I7104" s="85">
        <v>4.4508000000000001</v>
      </c>
      <c r="J7104" s="150">
        <v>1.9699999999999999E-2</v>
      </c>
      <c r="K7104" s="85">
        <v>0.22639999999999999</v>
      </c>
      <c r="L7104" s="81">
        <v>1564</v>
      </c>
    </row>
    <row r="7105" spans="1:12" x14ac:dyDescent="0.3">
      <c r="A7105" s="1" t="str">
        <f>VLOOKUP(F7105,Sheet2!A:C,2,FALSE)</f>
        <v>其他</v>
      </c>
      <c r="B7105" s="1" t="str">
        <f>VLOOKUP(E7105,[1]Sheet4!A:B,2,FALSE)</f>
        <v>API</v>
      </c>
      <c r="C7105" s="1" t="str">
        <f t="shared" si="87"/>
        <v>08</v>
      </c>
      <c r="D7105" s="147">
        <v>20150822</v>
      </c>
      <c r="E7105" s="76" t="s">
        <v>93</v>
      </c>
      <c r="F7105" s="76" t="s">
        <v>41</v>
      </c>
      <c r="G7105" s="78">
        <v>11729</v>
      </c>
      <c r="H7105" s="82">
        <v>2.2200000000000002</v>
      </c>
      <c r="I7105" s="85">
        <v>0.1893</v>
      </c>
      <c r="J7105" s="150">
        <v>9.2999999999999992E-3</v>
      </c>
      <c r="K7105" s="85">
        <v>2.0400000000000001E-2</v>
      </c>
      <c r="L7105" s="81">
        <v>109</v>
      </c>
    </row>
    <row r="7106" spans="1:12" x14ac:dyDescent="0.3">
      <c r="A7106" s="1" t="str">
        <f>VLOOKUP(F7106,Sheet2!A:C,2,FALSE)</f>
        <v>结果页</v>
      </c>
      <c r="B7106" s="1" t="str">
        <f>VLOOKUP(E7106,[1]Sheet4!A:B,2,FALSE)</f>
        <v>API</v>
      </c>
      <c r="C7106" s="1" t="str">
        <f t="shared" si="87"/>
        <v>08</v>
      </c>
      <c r="D7106" s="147">
        <v>20150822</v>
      </c>
      <c r="E7106" s="76" t="s">
        <v>213</v>
      </c>
      <c r="F7106" s="76" t="s">
        <v>61</v>
      </c>
      <c r="G7106" s="78">
        <v>1461688</v>
      </c>
      <c r="H7106" s="82">
        <v>2640.29</v>
      </c>
      <c r="I7106" s="85">
        <v>1.81</v>
      </c>
      <c r="J7106" s="150">
        <v>1.6E-2</v>
      </c>
      <c r="K7106" s="85"/>
      <c r="L7106" s="81">
        <v>23359</v>
      </c>
    </row>
    <row r="7107" spans="1:12" x14ac:dyDescent="0.3">
      <c r="A7107" s="1" t="str">
        <f>VLOOKUP(F7107,Sheet2!A:C,2,FALSE)</f>
        <v>结果页</v>
      </c>
      <c r="B7107" s="1" t="str">
        <f>VLOOKUP(E7107,[1]Sheet4!A:B,2,FALSE)</f>
        <v>API</v>
      </c>
      <c r="C7107" s="1" t="str">
        <f t="shared" si="87"/>
        <v>08</v>
      </c>
      <c r="D7107" s="147">
        <v>20150822</v>
      </c>
      <c r="E7107" s="76" t="s">
        <v>74</v>
      </c>
      <c r="F7107" s="76" t="s">
        <v>63</v>
      </c>
      <c r="G7107" s="78">
        <v>319464</v>
      </c>
      <c r="H7107" s="82">
        <v>484.4</v>
      </c>
      <c r="I7107" s="85">
        <v>1.52</v>
      </c>
      <c r="J7107" s="150">
        <v>1.04E-2</v>
      </c>
      <c r="K7107" s="85"/>
      <c r="L7107" s="89">
        <v>3316</v>
      </c>
    </row>
    <row r="7108" spans="1:12" x14ac:dyDescent="0.3">
      <c r="A7108" s="1" t="str">
        <f>VLOOKUP(F7108,Sheet2!A:C,2,FALSE)</f>
        <v>其他</v>
      </c>
      <c r="B7108" s="1" t="str">
        <f>VLOOKUP(E7108,[1]Sheet4!A:B,2,FALSE)</f>
        <v>API</v>
      </c>
      <c r="C7108" s="1" t="str">
        <f t="shared" si="87"/>
        <v>08</v>
      </c>
      <c r="D7108" s="147">
        <v>20150822</v>
      </c>
      <c r="E7108" s="76" t="s">
        <v>166</v>
      </c>
      <c r="F7108" s="76" t="s">
        <v>41</v>
      </c>
      <c r="G7108" s="78">
        <v>222526</v>
      </c>
      <c r="H7108" s="82">
        <v>1455.45</v>
      </c>
      <c r="I7108" s="85">
        <v>6.5406000000000004</v>
      </c>
      <c r="J7108" s="150">
        <v>4.5699999999999998E-2</v>
      </c>
      <c r="K7108" s="85">
        <v>0.14319999999999999</v>
      </c>
      <c r="L7108" s="81">
        <v>10162</v>
      </c>
    </row>
    <row r="7109" spans="1:12" x14ac:dyDescent="0.3">
      <c r="A7109" s="1" t="str">
        <f>VLOOKUP(F7109,Sheet2!A:C,2,FALSE)</f>
        <v>结果页</v>
      </c>
      <c r="B7109" s="1" t="e">
        <f>VLOOKUP(E7109,[1]Sheet4!A:B,2,FALSE)</f>
        <v>#N/A</v>
      </c>
      <c r="C7109" s="1" t="str">
        <f t="shared" si="87"/>
        <v>08</v>
      </c>
      <c r="D7109" s="147">
        <v>20150822</v>
      </c>
      <c r="E7109" s="76" t="s">
        <v>211</v>
      </c>
      <c r="F7109" s="76" t="s">
        <v>63</v>
      </c>
      <c r="G7109" s="78">
        <v>1275</v>
      </c>
      <c r="H7109" s="82">
        <v>0.25</v>
      </c>
      <c r="I7109" s="85">
        <v>0.19607843137254902</v>
      </c>
      <c r="J7109" s="150">
        <v>1.2549019607843137E-2</v>
      </c>
      <c r="K7109" s="85">
        <v>1.5625E-2</v>
      </c>
      <c r="L7109" s="81">
        <v>16</v>
      </c>
    </row>
    <row r="7110" spans="1:12" x14ac:dyDescent="0.3">
      <c r="A7110" s="1" t="str">
        <f>VLOOKUP(F7110,Sheet2!A:C,2,FALSE)</f>
        <v>充电屏保</v>
      </c>
      <c r="B7110" s="1" t="e">
        <f>VLOOKUP(E7110,[1]Sheet4!A:B,2,FALSE)</f>
        <v>#N/A</v>
      </c>
      <c r="C7110" s="1" t="str">
        <f t="shared" si="87"/>
        <v>08</v>
      </c>
      <c r="D7110" s="147">
        <v>20150822</v>
      </c>
      <c r="E7110" s="76" t="s">
        <v>211</v>
      </c>
      <c r="F7110" s="76" t="s">
        <v>65</v>
      </c>
      <c r="G7110" s="78">
        <v>136825</v>
      </c>
      <c r="H7110" s="82">
        <v>81.239999999999995</v>
      </c>
      <c r="I7110" s="85">
        <v>0.59375114196966927</v>
      </c>
      <c r="J7110" s="150">
        <v>1.1635300566416956E-2</v>
      </c>
      <c r="K7110" s="85">
        <v>5.1030150753768842E-2</v>
      </c>
      <c r="L7110" s="81">
        <v>1592</v>
      </c>
    </row>
    <row r="7111" spans="1:12" x14ac:dyDescent="0.3">
      <c r="A7111" s="1" t="str">
        <f>VLOOKUP(F7111,Sheet2!A:C,2,FALSE)</f>
        <v>结果页</v>
      </c>
      <c r="B7111" s="1" t="e">
        <f>VLOOKUP(E7111,[1]Sheet4!A:B,2,FALSE)</f>
        <v>#N/A</v>
      </c>
      <c r="C7111" s="1" t="str">
        <f t="shared" si="87"/>
        <v>08</v>
      </c>
      <c r="D7111" s="147">
        <v>20150822</v>
      </c>
      <c r="E7111" s="76" t="s">
        <v>211</v>
      </c>
      <c r="F7111" s="76" t="s">
        <v>61</v>
      </c>
      <c r="G7111" s="78">
        <v>43180</v>
      </c>
      <c r="H7111" s="82">
        <v>25.71</v>
      </c>
      <c r="I7111" s="85">
        <v>0.59541454377026404</v>
      </c>
      <c r="J7111" s="150">
        <v>2.9458082445576655E-2</v>
      </c>
      <c r="K7111" s="85">
        <v>2.0212264150943397E-2</v>
      </c>
      <c r="L7111" s="81">
        <v>1272</v>
      </c>
    </row>
    <row r="7112" spans="1:12" x14ac:dyDescent="0.3">
      <c r="A7112" s="1" t="str">
        <f>VLOOKUP(F7112,Sheet2!A:C,2,FALSE)</f>
        <v>其他</v>
      </c>
      <c r="B7112" s="1" t="e">
        <f>VLOOKUP(E7112,[1]Sheet4!A:B,2,FALSE)</f>
        <v>#N/A</v>
      </c>
      <c r="C7112" s="1" t="str">
        <f t="shared" si="87"/>
        <v>08</v>
      </c>
      <c r="D7112" s="147">
        <v>20150822</v>
      </c>
      <c r="E7112" s="76" t="s">
        <v>211</v>
      </c>
      <c r="F7112" s="76" t="s">
        <v>55</v>
      </c>
      <c r="G7112" s="78">
        <v>51925</v>
      </c>
      <c r="H7112" s="82">
        <v>27.95</v>
      </c>
      <c r="I7112" s="85">
        <v>0.53827636013480984</v>
      </c>
      <c r="J7112" s="150">
        <v>1.0264805007221954E-2</v>
      </c>
      <c r="K7112" s="85">
        <v>5.24390243902439E-2</v>
      </c>
      <c r="L7112" s="81">
        <v>533</v>
      </c>
    </row>
    <row r="7113" spans="1:12" x14ac:dyDescent="0.3">
      <c r="A7113" s="1" t="str">
        <f>VLOOKUP(F7113,Sheet2!A:C,2,FALSE)</f>
        <v>充电屏保</v>
      </c>
      <c r="B7113" s="1" t="e">
        <f>VLOOKUP(E7113,[1]Sheet4!A:B,2,FALSE)</f>
        <v>#N/A</v>
      </c>
      <c r="C7113" s="1" t="str">
        <f t="shared" si="87"/>
        <v>08</v>
      </c>
      <c r="D7113" s="147">
        <v>20150822</v>
      </c>
      <c r="E7113" s="76" t="s">
        <v>211</v>
      </c>
      <c r="F7113" s="76" t="s">
        <v>67</v>
      </c>
      <c r="G7113" s="78">
        <v>3053</v>
      </c>
      <c r="H7113" s="82">
        <v>0.59</v>
      </c>
      <c r="I7113" s="85">
        <v>0.19325253848673435</v>
      </c>
      <c r="J7113" s="150">
        <v>6.5509335080248931E-4</v>
      </c>
      <c r="K7113" s="85">
        <v>0.29499999999999998</v>
      </c>
      <c r="L7113" s="81">
        <v>2</v>
      </c>
    </row>
    <row r="7114" spans="1:12" x14ac:dyDescent="0.3">
      <c r="A7114" s="1" t="str">
        <f>VLOOKUP(F7114,Sheet2!A:C,2,FALSE)</f>
        <v>Applock</v>
      </c>
      <c r="B7114" s="1" t="e">
        <f>VLOOKUP(E7114,[1]Sheet4!A:B,2,FALSE)</f>
        <v>#N/A</v>
      </c>
      <c r="C7114" s="1" t="str">
        <f t="shared" si="87"/>
        <v>08</v>
      </c>
      <c r="D7114" s="147">
        <v>20150822</v>
      </c>
      <c r="E7114" s="76" t="s">
        <v>211</v>
      </c>
      <c r="F7114" s="76" t="s">
        <v>212</v>
      </c>
      <c r="G7114" s="78">
        <v>712431</v>
      </c>
      <c r="H7114" s="82">
        <v>186.64</v>
      </c>
      <c r="I7114" s="85">
        <v>0.26197624752432164</v>
      </c>
      <c r="J7114" s="150">
        <v>4.6951915343380621E-3</v>
      </c>
      <c r="K7114" s="85">
        <v>5.579671150971599E-2</v>
      </c>
      <c r="L7114" s="81">
        <v>3345</v>
      </c>
    </row>
    <row r="7115" spans="1:12" x14ac:dyDescent="0.3">
      <c r="A7115" s="1" t="str">
        <f>VLOOKUP(F7115,Sheet2!A:C,2,FALSE)</f>
        <v>Applock</v>
      </c>
      <c r="B7115" s="1" t="e">
        <f>VLOOKUP(E7115,[1]Sheet4!A:B,2,FALSE)</f>
        <v>#N/A</v>
      </c>
      <c r="C7115" s="1" t="str">
        <f t="shared" si="87"/>
        <v>08</v>
      </c>
      <c r="D7115" s="147">
        <v>20150822</v>
      </c>
      <c r="E7115" s="76" t="s">
        <v>211</v>
      </c>
      <c r="F7115" s="76" t="s">
        <v>71</v>
      </c>
      <c r="G7115" s="78">
        <v>25350506</v>
      </c>
      <c r="H7115" s="82">
        <v>6679.36</v>
      </c>
      <c r="I7115" s="85">
        <v>0.26348034236476386</v>
      </c>
      <c r="J7115" s="150">
        <v>5.2112174802349115E-3</v>
      </c>
      <c r="K7115" s="85">
        <v>5.0560227694217565E-2</v>
      </c>
      <c r="L7115" s="81">
        <v>132107</v>
      </c>
    </row>
    <row r="7116" spans="1:12" x14ac:dyDescent="0.3">
      <c r="A7116" s="1" t="str">
        <f>VLOOKUP(F7116,Sheet2!A:C,2,FALSE)</f>
        <v>其他</v>
      </c>
      <c r="B7116" s="1" t="e">
        <f>VLOOKUP(E7116,[1]Sheet4!A:B,2,FALSE)</f>
        <v>#N/A</v>
      </c>
      <c r="C7116" s="1" t="str">
        <f t="shared" si="87"/>
        <v>08</v>
      </c>
      <c r="D7116" s="147">
        <v>20150822</v>
      </c>
      <c r="E7116" s="76" t="s">
        <v>211</v>
      </c>
      <c r="F7116" s="76" t="s">
        <v>41</v>
      </c>
      <c r="G7116" s="78">
        <v>899</v>
      </c>
      <c r="H7116" s="82">
        <v>0.42</v>
      </c>
      <c r="I7116" s="85">
        <v>0.46718576195773082</v>
      </c>
      <c r="J7116" s="150">
        <v>1.0011123470522803E-2</v>
      </c>
      <c r="K7116" s="85">
        <v>4.6666666666666662E-2</v>
      </c>
      <c r="L7116" s="81">
        <v>9</v>
      </c>
    </row>
    <row r="7117" spans="1:12" x14ac:dyDescent="0.3">
      <c r="A7117" s="1" t="e">
        <f>VLOOKUP(F7117,Sheet2!A:C,2,FALSE)</f>
        <v>#N/A</v>
      </c>
      <c r="B7117" s="1" t="str">
        <f>VLOOKUP(E7117,[1]Sheet4!A:B,2,FALSE)</f>
        <v>SDK</v>
      </c>
      <c r="C7117" s="1" t="str">
        <f t="shared" si="87"/>
        <v>08</v>
      </c>
      <c r="D7117" s="147">
        <v>20150821</v>
      </c>
      <c r="E7117" s="76" t="s">
        <v>64</v>
      </c>
      <c r="F7117" s="76"/>
      <c r="G7117" s="78">
        <v>756</v>
      </c>
      <c r="H7117" s="82">
        <v>5.59</v>
      </c>
      <c r="I7117" s="85"/>
      <c r="J7117" s="150"/>
      <c r="K7117" s="85"/>
      <c r="L7117" s="81"/>
    </row>
    <row r="7118" spans="1:12" x14ac:dyDescent="0.3">
      <c r="A7118" s="1" t="str">
        <f>VLOOKUP(F7118,Sheet2!A:C,2,FALSE)</f>
        <v>充电屏保</v>
      </c>
      <c r="B7118" s="1" t="str">
        <f>VLOOKUP(E7118,[1]Sheet4!A:B,2,FALSE)</f>
        <v>SDK</v>
      </c>
      <c r="C7118" s="1" t="str">
        <f t="shared" si="87"/>
        <v>08</v>
      </c>
      <c r="D7118" s="147">
        <v>20150821</v>
      </c>
      <c r="E7118" s="76" t="s">
        <v>64</v>
      </c>
      <c r="F7118" s="76" t="s">
        <v>65</v>
      </c>
      <c r="G7118" s="78">
        <v>27744689</v>
      </c>
      <c r="H7118" s="82">
        <v>19345.32</v>
      </c>
      <c r="I7118" s="85">
        <v>0.69730000000000003</v>
      </c>
      <c r="J7118" s="150">
        <v>9.4000000000000004E-3</v>
      </c>
      <c r="K7118" s="85">
        <v>7.4300000000000005E-2</v>
      </c>
      <c r="L7118" s="81">
        <v>260361</v>
      </c>
    </row>
    <row r="7119" spans="1:12" x14ac:dyDescent="0.3">
      <c r="A7119" s="1" t="str">
        <f>VLOOKUP(F7119,Sheet2!A:C,2,FALSE)</f>
        <v>天气</v>
      </c>
      <c r="B7119" s="1" t="str">
        <f>VLOOKUP(E7119,[1]Sheet4!A:B,2,FALSE)</f>
        <v>SDK</v>
      </c>
      <c r="C7119" s="1" t="str">
        <f t="shared" si="87"/>
        <v>08</v>
      </c>
      <c r="D7119" s="147">
        <v>20150821</v>
      </c>
      <c r="E7119" s="76" t="s">
        <v>64</v>
      </c>
      <c r="F7119" s="76" t="s">
        <v>112</v>
      </c>
      <c r="G7119" s="78">
        <v>1396</v>
      </c>
      <c r="H7119" s="82">
        <v>5.84</v>
      </c>
      <c r="I7119" s="85">
        <v>4.1833999999999998</v>
      </c>
      <c r="J7119" s="150">
        <v>4.2299999999999997E-2</v>
      </c>
      <c r="K7119" s="85">
        <v>9.9000000000000005E-2</v>
      </c>
      <c r="L7119" s="81">
        <v>59</v>
      </c>
    </row>
    <row r="7120" spans="1:12" x14ac:dyDescent="0.3">
      <c r="A7120" s="1" t="str">
        <f>VLOOKUP(F7120,Sheet2!A:C,2,FALSE)</f>
        <v>结果页</v>
      </c>
      <c r="B7120" s="1" t="str">
        <f>VLOOKUP(E7120,[1]Sheet4!A:B,2,FALSE)</f>
        <v>SDK</v>
      </c>
      <c r="C7120" s="1" t="str">
        <f t="shared" si="87"/>
        <v>08</v>
      </c>
      <c r="D7120" s="147">
        <v>20150821</v>
      </c>
      <c r="E7120" s="76" t="s">
        <v>64</v>
      </c>
      <c r="F7120" s="76" t="s">
        <v>61</v>
      </c>
      <c r="G7120" s="78">
        <v>5046522</v>
      </c>
      <c r="H7120" s="82">
        <v>5619.14</v>
      </c>
      <c r="I7120" s="85">
        <v>1.1134999999999999</v>
      </c>
      <c r="J7120" s="150">
        <v>1.32E-2</v>
      </c>
      <c r="K7120" s="85">
        <v>8.4199999999999997E-2</v>
      </c>
      <c r="L7120" s="81">
        <v>66706</v>
      </c>
    </row>
    <row r="7121" spans="1:12" x14ac:dyDescent="0.3">
      <c r="A7121" s="1" t="str">
        <f>VLOOKUP(F7121,Sheet2!A:C,2,FALSE)</f>
        <v>其他</v>
      </c>
      <c r="B7121" s="1" t="str">
        <f>VLOOKUP(E7121,[1]Sheet4!A:B,2,FALSE)</f>
        <v>SDK</v>
      </c>
      <c r="C7121" s="1" t="str">
        <f t="shared" si="87"/>
        <v>08</v>
      </c>
      <c r="D7121" s="147">
        <v>20150821</v>
      </c>
      <c r="E7121" s="76" t="s">
        <v>64</v>
      </c>
      <c r="F7121" s="76" t="s">
        <v>55</v>
      </c>
      <c r="G7121" s="78">
        <v>5152007</v>
      </c>
      <c r="H7121" s="82">
        <v>4092.49</v>
      </c>
      <c r="I7121" s="85">
        <v>0.79430000000000001</v>
      </c>
      <c r="J7121" s="150">
        <v>1.18E-2</v>
      </c>
      <c r="K7121" s="85">
        <v>6.7599999999999993E-2</v>
      </c>
      <c r="L7121" s="81">
        <v>60557</v>
      </c>
    </row>
    <row r="7122" spans="1:12" x14ac:dyDescent="0.3">
      <c r="A7122" s="1" t="str">
        <f>VLOOKUP(F7122,Sheet2!A:C,2,FALSE)</f>
        <v>其他</v>
      </c>
      <c r="B7122" s="1" t="str">
        <f>VLOOKUP(E7122,[1]Sheet4!A:B,2,FALSE)</f>
        <v>SDK</v>
      </c>
      <c r="C7122" s="1" t="str">
        <f t="shared" si="87"/>
        <v>08</v>
      </c>
      <c r="D7122" s="147">
        <v>20150821</v>
      </c>
      <c r="E7122" s="76" t="s">
        <v>64</v>
      </c>
      <c r="F7122" s="76" t="s">
        <v>91</v>
      </c>
      <c r="G7122" s="78">
        <v>270914</v>
      </c>
      <c r="H7122" s="82">
        <v>495.55</v>
      </c>
      <c r="I7122" s="85">
        <v>1.8291999999999999</v>
      </c>
      <c r="J7122" s="150">
        <v>3.5700000000000003E-2</v>
      </c>
      <c r="K7122" s="85">
        <v>5.1200000000000002E-2</v>
      </c>
      <c r="L7122" s="81">
        <v>9670</v>
      </c>
    </row>
    <row r="7123" spans="1:12" x14ac:dyDescent="0.3">
      <c r="A7123" s="1" t="str">
        <f>VLOOKUP(F7123,Sheet2!A:C,2,FALSE)</f>
        <v>其他</v>
      </c>
      <c r="B7123" s="1" t="str">
        <f>VLOOKUP(E7123,[1]Sheet4!A:B,2,FALSE)</f>
        <v>SDK</v>
      </c>
      <c r="C7123" s="1" t="str">
        <f t="shared" si="87"/>
        <v>08</v>
      </c>
      <c r="D7123" s="147">
        <v>20150821</v>
      </c>
      <c r="E7123" s="76" t="s">
        <v>64</v>
      </c>
      <c r="F7123" s="76" t="s">
        <v>75</v>
      </c>
      <c r="G7123" s="78">
        <v>195899</v>
      </c>
      <c r="H7123" s="82">
        <v>2040.12</v>
      </c>
      <c r="I7123" s="85">
        <v>10.414099999999999</v>
      </c>
      <c r="J7123" s="150">
        <v>6.3700000000000007E-2</v>
      </c>
      <c r="K7123" s="85">
        <v>0.1636</v>
      </c>
      <c r="L7123" s="81">
        <v>12470</v>
      </c>
    </row>
    <row r="7124" spans="1:12" x14ac:dyDescent="0.3">
      <c r="A7124" s="1" t="str">
        <f>VLOOKUP(F7124,Sheet2!A:C,2,FALSE)</f>
        <v>天气</v>
      </c>
      <c r="B7124" s="1" t="str">
        <f>VLOOKUP(E7124,[1]Sheet4!A:B,2,FALSE)</f>
        <v>SDK</v>
      </c>
      <c r="C7124" s="1" t="str">
        <f t="shared" si="87"/>
        <v>08</v>
      </c>
      <c r="D7124" s="147">
        <v>20150821</v>
      </c>
      <c r="E7124" s="76" t="s">
        <v>64</v>
      </c>
      <c r="F7124" s="76" t="s">
        <v>107</v>
      </c>
      <c r="G7124" s="78">
        <v>1331328</v>
      </c>
      <c r="H7124" s="82">
        <v>3681.79</v>
      </c>
      <c r="I7124" s="85">
        <v>2.7654999999999998</v>
      </c>
      <c r="J7124" s="150">
        <v>6.3700000000000007E-2</v>
      </c>
      <c r="K7124" s="85">
        <v>4.3400000000000001E-2</v>
      </c>
      <c r="L7124" s="81">
        <v>84867</v>
      </c>
    </row>
    <row r="7125" spans="1:12" x14ac:dyDescent="0.3">
      <c r="A7125" s="1" t="str">
        <f>VLOOKUP(F7125,Sheet2!A:C,2,FALSE)</f>
        <v>其他</v>
      </c>
      <c r="B7125" s="1" t="str">
        <f>VLOOKUP(E7125,[1]Sheet4!A:B,2,FALSE)</f>
        <v>SDK</v>
      </c>
      <c r="C7125" s="1" t="str">
        <f t="shared" si="87"/>
        <v>08</v>
      </c>
      <c r="D7125" s="147">
        <v>20150821</v>
      </c>
      <c r="E7125" s="76" t="s">
        <v>64</v>
      </c>
      <c r="F7125" s="76" t="s">
        <v>70</v>
      </c>
      <c r="G7125" s="78">
        <v>2889189</v>
      </c>
      <c r="H7125" s="82">
        <v>1041.8</v>
      </c>
      <c r="I7125" s="85">
        <v>0.36059999999999998</v>
      </c>
      <c r="J7125" s="150">
        <v>3.8999999999999998E-3</v>
      </c>
      <c r="K7125" s="85">
        <v>9.1800000000000007E-2</v>
      </c>
      <c r="L7125" s="81">
        <v>11343</v>
      </c>
    </row>
    <row r="7126" spans="1:12" x14ac:dyDescent="0.3">
      <c r="A7126" s="1" t="str">
        <f>VLOOKUP(F7126,Sheet2!A:C,2,FALSE)</f>
        <v>Applock</v>
      </c>
      <c r="B7126" s="1" t="str">
        <f>VLOOKUP(E7126,[1]Sheet4!A:B,2,FALSE)</f>
        <v>SDK</v>
      </c>
      <c r="C7126" s="1" t="str">
        <f t="shared" si="87"/>
        <v>08</v>
      </c>
      <c r="D7126" s="147">
        <v>20150821</v>
      </c>
      <c r="E7126" s="76" t="s">
        <v>64</v>
      </c>
      <c r="F7126" s="76" t="s">
        <v>71</v>
      </c>
      <c r="G7126" s="78">
        <v>473287220</v>
      </c>
      <c r="H7126" s="82">
        <v>239393.36</v>
      </c>
      <c r="I7126" s="85">
        <v>0.50580000000000003</v>
      </c>
      <c r="J7126" s="150">
        <v>1.0699999999999999E-2</v>
      </c>
      <c r="K7126" s="85">
        <v>4.7199999999999999E-2</v>
      </c>
      <c r="L7126" s="81">
        <v>5071954</v>
      </c>
    </row>
    <row r="7127" spans="1:12" x14ac:dyDescent="0.3">
      <c r="A7127" s="1" t="str">
        <f>VLOOKUP(F7127,Sheet2!A:C,2,FALSE)</f>
        <v>充电屏保</v>
      </c>
      <c r="B7127" s="1" t="str">
        <f>VLOOKUP(E7127,[1]Sheet4!A:B,2,FALSE)</f>
        <v>SDK</v>
      </c>
      <c r="C7127" s="1" t="str">
        <f t="shared" si="87"/>
        <v>08</v>
      </c>
      <c r="D7127" s="147">
        <v>20150821</v>
      </c>
      <c r="E7127" s="76" t="s">
        <v>64</v>
      </c>
      <c r="F7127" s="76" t="s">
        <v>72</v>
      </c>
      <c r="G7127" s="78">
        <v>66477370</v>
      </c>
      <c r="H7127" s="82">
        <v>28878.560000000001</v>
      </c>
      <c r="I7127" s="85">
        <v>0.43440000000000001</v>
      </c>
      <c r="J7127" s="150">
        <v>1.0200000000000001E-2</v>
      </c>
      <c r="K7127" s="85">
        <v>4.2700000000000002E-2</v>
      </c>
      <c r="L7127" s="81">
        <v>676752</v>
      </c>
    </row>
    <row r="7128" spans="1:12" x14ac:dyDescent="0.3">
      <c r="A7128" s="1" t="str">
        <f>VLOOKUP(F7128,Sheet2!A:C,2,FALSE)</f>
        <v>天气</v>
      </c>
      <c r="B7128" s="1" t="str">
        <f>VLOOKUP(E7128,[1]Sheet4!A:B,2,FALSE)</f>
        <v>SDK</v>
      </c>
      <c r="C7128" s="1" t="str">
        <f t="shared" si="87"/>
        <v>08</v>
      </c>
      <c r="D7128" s="147">
        <v>20150821</v>
      </c>
      <c r="E7128" s="76" t="s">
        <v>64</v>
      </c>
      <c r="F7128" s="76" t="s">
        <v>109</v>
      </c>
      <c r="G7128" s="78">
        <v>48410</v>
      </c>
      <c r="H7128" s="82">
        <v>125.83</v>
      </c>
      <c r="I7128" s="85">
        <v>2.5992999999999999</v>
      </c>
      <c r="J7128" s="150">
        <v>4.7800000000000002E-2</v>
      </c>
      <c r="K7128" s="85">
        <v>5.4399999999999997E-2</v>
      </c>
      <c r="L7128" s="81">
        <v>2315</v>
      </c>
    </row>
    <row r="7129" spans="1:12" x14ac:dyDescent="0.3">
      <c r="A7129" s="1" t="str">
        <f>VLOOKUP(F7129,Sheet2!A:C,2,FALSE)</f>
        <v>结果页</v>
      </c>
      <c r="B7129" s="1" t="str">
        <f>VLOOKUP(E7129,[1]Sheet4!A:B,2,FALSE)</f>
        <v>SDK</v>
      </c>
      <c r="C7129" s="1" t="str">
        <f t="shared" si="87"/>
        <v>08</v>
      </c>
      <c r="D7129" s="147">
        <v>20150821</v>
      </c>
      <c r="E7129" s="76" t="s">
        <v>64</v>
      </c>
      <c r="F7129" s="76" t="s">
        <v>63</v>
      </c>
      <c r="G7129" s="78">
        <v>16588514</v>
      </c>
      <c r="H7129" s="82">
        <v>42872.59</v>
      </c>
      <c r="I7129" s="85">
        <v>2.5844999999999998</v>
      </c>
      <c r="J7129" s="150">
        <v>2.6200000000000001E-2</v>
      </c>
      <c r="K7129" s="85">
        <v>9.8799999999999999E-2</v>
      </c>
      <c r="L7129" s="81">
        <v>433818</v>
      </c>
    </row>
    <row r="7130" spans="1:12" x14ac:dyDescent="0.3">
      <c r="A7130" s="1" t="str">
        <f>VLOOKUP(F7130,Sheet2!A:C,2,FALSE)</f>
        <v>Applock</v>
      </c>
      <c r="B7130" s="1" t="str">
        <f>VLOOKUP(E7130,[1]Sheet4!A:B,2,FALSE)</f>
        <v>SDK</v>
      </c>
      <c r="C7130" s="1" t="str">
        <f t="shared" si="87"/>
        <v>08</v>
      </c>
      <c r="D7130" s="147">
        <v>20150821</v>
      </c>
      <c r="E7130" s="76" t="s">
        <v>64</v>
      </c>
      <c r="F7130" s="76" t="s">
        <v>66</v>
      </c>
      <c r="G7130" s="78">
        <v>178836635</v>
      </c>
      <c r="H7130" s="82">
        <v>48856.27</v>
      </c>
      <c r="I7130" s="85">
        <v>0.2732</v>
      </c>
      <c r="J7130" s="150">
        <v>1.12E-2</v>
      </c>
      <c r="K7130" s="85">
        <v>2.4299999999999999E-2</v>
      </c>
      <c r="L7130" s="81">
        <v>2007374</v>
      </c>
    </row>
    <row r="7131" spans="1:12" x14ac:dyDescent="0.3">
      <c r="A7131" s="1" t="str">
        <f>VLOOKUP(F7131,Sheet2!A:C,2,FALSE)</f>
        <v>其他</v>
      </c>
      <c r="B7131" s="1" t="str">
        <f>VLOOKUP(E7131,[1]Sheet4!A:B,2,FALSE)</f>
        <v>SDK</v>
      </c>
      <c r="C7131" s="1" t="str">
        <f t="shared" si="87"/>
        <v>08</v>
      </c>
      <c r="D7131" s="147">
        <v>20150821</v>
      </c>
      <c r="E7131" s="76" t="s">
        <v>64</v>
      </c>
      <c r="F7131" s="76" t="s">
        <v>76</v>
      </c>
      <c r="G7131" s="78">
        <v>269127</v>
      </c>
      <c r="H7131" s="82">
        <v>619.57000000000005</v>
      </c>
      <c r="I7131" s="85">
        <v>2.3020999999999998</v>
      </c>
      <c r="J7131" s="150">
        <v>2.0400000000000001E-2</v>
      </c>
      <c r="K7131" s="85">
        <v>0.11310000000000001</v>
      </c>
      <c r="L7131" s="81">
        <v>5479</v>
      </c>
    </row>
    <row r="7132" spans="1:12" x14ac:dyDescent="0.3">
      <c r="A7132" s="1" t="str">
        <f>VLOOKUP(F7132,Sheet2!A:C,2,FALSE)</f>
        <v>充电屏保</v>
      </c>
      <c r="B7132" s="1" t="str">
        <f>VLOOKUP(E7132,[1]Sheet4!A:B,2,FALSE)</f>
        <v>SDK</v>
      </c>
      <c r="C7132" s="1" t="str">
        <f t="shared" si="87"/>
        <v>08</v>
      </c>
      <c r="D7132" s="147">
        <v>20150821</v>
      </c>
      <c r="E7132" s="76" t="s">
        <v>64</v>
      </c>
      <c r="F7132" s="76" t="s">
        <v>67</v>
      </c>
      <c r="G7132" s="78">
        <v>468983334</v>
      </c>
      <c r="H7132" s="82">
        <v>117577.28</v>
      </c>
      <c r="I7132" s="85">
        <v>0.25069999999999998</v>
      </c>
      <c r="J7132" s="150">
        <v>9.7999999999999997E-3</v>
      </c>
      <c r="K7132" s="85">
        <v>2.5499999999999998E-2</v>
      </c>
      <c r="L7132" s="81">
        <v>4617058</v>
      </c>
    </row>
    <row r="7133" spans="1:12" x14ac:dyDescent="0.3">
      <c r="A7133" s="1" t="str">
        <f>VLOOKUP(F7133,Sheet2!A:C,2,FALSE)</f>
        <v>其他</v>
      </c>
      <c r="B7133" s="1" t="str">
        <f>VLOOKUP(E7133,[1]Sheet4!A:B,2,FALSE)</f>
        <v>SDK</v>
      </c>
      <c r="C7133" s="1" t="str">
        <f t="shared" si="87"/>
        <v>08</v>
      </c>
      <c r="D7133" s="147">
        <v>20150821</v>
      </c>
      <c r="E7133" s="76" t="s">
        <v>64</v>
      </c>
      <c r="F7133" s="76" t="s">
        <v>68</v>
      </c>
      <c r="G7133" s="78">
        <v>541945</v>
      </c>
      <c r="H7133" s="82">
        <v>880.48</v>
      </c>
      <c r="I7133" s="85">
        <v>1.6247</v>
      </c>
      <c r="J7133" s="150">
        <v>1.7899999999999999E-2</v>
      </c>
      <c r="K7133" s="85">
        <v>9.06E-2</v>
      </c>
      <c r="L7133" s="81">
        <v>9714</v>
      </c>
    </row>
    <row r="7134" spans="1:12" x14ac:dyDescent="0.3">
      <c r="A7134" s="1" t="str">
        <f>VLOOKUP(F7134,Sheet2!A:C,2,FALSE)</f>
        <v>天气</v>
      </c>
      <c r="B7134" s="1" t="str">
        <f>VLOOKUP(E7134,[1]Sheet4!A:B,2,FALSE)</f>
        <v>SDK</v>
      </c>
      <c r="C7134" s="1" t="str">
        <f t="shared" si="87"/>
        <v>08</v>
      </c>
      <c r="D7134" s="147">
        <v>20150821</v>
      </c>
      <c r="E7134" s="76" t="s">
        <v>64</v>
      </c>
      <c r="F7134" s="76" t="s">
        <v>111</v>
      </c>
      <c r="G7134" s="78">
        <v>29789</v>
      </c>
      <c r="H7134" s="82">
        <v>83.06</v>
      </c>
      <c r="I7134" s="85">
        <v>2.7883</v>
      </c>
      <c r="J7134" s="150">
        <v>3.0499999999999999E-2</v>
      </c>
      <c r="K7134" s="85">
        <v>9.1499999999999998E-2</v>
      </c>
      <c r="L7134" s="81">
        <v>908</v>
      </c>
    </row>
    <row r="7135" spans="1:12" x14ac:dyDescent="0.3">
      <c r="A7135" s="1" t="str">
        <f>VLOOKUP(F7135,Sheet2!A:C,2,FALSE)</f>
        <v>其他</v>
      </c>
      <c r="B7135" s="1" t="str">
        <f>VLOOKUP(E7135,[1]Sheet4!A:B,2,FALSE)</f>
        <v>SDK</v>
      </c>
      <c r="C7135" s="1" t="str">
        <f t="shared" si="87"/>
        <v>08</v>
      </c>
      <c r="D7135" s="147">
        <v>20150821</v>
      </c>
      <c r="E7135" s="76" t="s">
        <v>64</v>
      </c>
      <c r="F7135" s="76" t="s">
        <v>69</v>
      </c>
      <c r="G7135" s="78">
        <v>423425</v>
      </c>
      <c r="H7135" s="82">
        <v>2102.9</v>
      </c>
      <c r="I7135" s="85">
        <v>4.9664000000000001</v>
      </c>
      <c r="J7135" s="150">
        <v>2.4400000000000002E-2</v>
      </c>
      <c r="K7135" s="85">
        <v>0.20380000000000001</v>
      </c>
      <c r="L7135" s="81">
        <v>10317</v>
      </c>
    </row>
    <row r="7136" spans="1:12" x14ac:dyDescent="0.3">
      <c r="A7136" s="1" t="e">
        <f>VLOOKUP(F7136,Sheet2!A:C,2,FALSE)</f>
        <v>#N/A</v>
      </c>
      <c r="B7136" s="1" t="str">
        <f>VLOOKUP(E7136,[1]Sheet4!A:B,2,FALSE)</f>
        <v>SDK</v>
      </c>
      <c r="C7136" s="1" t="str">
        <f t="shared" si="87"/>
        <v>08</v>
      </c>
      <c r="D7136" s="147">
        <v>20150821</v>
      </c>
      <c r="E7136" s="76" t="s">
        <v>64</v>
      </c>
      <c r="F7136" s="76" t="s">
        <v>188</v>
      </c>
      <c r="G7136" s="78">
        <v>4</v>
      </c>
      <c r="H7136" s="82">
        <v>0.01</v>
      </c>
      <c r="I7136" s="85">
        <v>2.5</v>
      </c>
      <c r="J7136" s="150"/>
      <c r="K7136" s="85" t="s">
        <v>143</v>
      </c>
      <c r="L7136" s="81"/>
    </row>
    <row r="7137" spans="1:12" x14ac:dyDescent="0.3">
      <c r="A7137" s="1" t="str">
        <f>VLOOKUP(F7137,Sheet2!A:C,2,FALSE)</f>
        <v>结果页</v>
      </c>
      <c r="B7137" s="1" t="str">
        <f>VLOOKUP(E7137,[1]Sheet4!A:B,2,FALSE)</f>
        <v>SDK</v>
      </c>
      <c r="C7137" s="1" t="str">
        <f t="shared" si="87"/>
        <v>08</v>
      </c>
      <c r="D7137" s="147">
        <v>20150821</v>
      </c>
      <c r="E7137" s="76" t="s">
        <v>64</v>
      </c>
      <c r="F7137" s="76" t="s">
        <v>62</v>
      </c>
      <c r="G7137" s="78">
        <v>29063356</v>
      </c>
      <c r="H7137" s="82">
        <v>45240.76</v>
      </c>
      <c r="I7137" s="85">
        <v>1.5566</v>
      </c>
      <c r="J7137" s="150">
        <v>1.54E-2</v>
      </c>
      <c r="K7137" s="85">
        <v>0.1009</v>
      </c>
      <c r="L7137" s="81">
        <v>448309</v>
      </c>
    </row>
    <row r="7138" spans="1:12" x14ac:dyDescent="0.3">
      <c r="A7138" s="1" t="str">
        <f>VLOOKUP(F7138,Sheet2!A:C,2,FALSE)</f>
        <v>其他</v>
      </c>
      <c r="B7138" s="1" t="str">
        <f>VLOOKUP(E7138,[1]Sheet4!A:B,2,FALSE)</f>
        <v>SDK</v>
      </c>
      <c r="C7138" s="1" t="str">
        <f t="shared" si="87"/>
        <v>08</v>
      </c>
      <c r="D7138" s="147">
        <v>20150821</v>
      </c>
      <c r="E7138" s="76" t="s">
        <v>64</v>
      </c>
      <c r="F7138" s="76" t="s">
        <v>73</v>
      </c>
      <c r="G7138" s="78">
        <v>261673</v>
      </c>
      <c r="H7138" s="82">
        <v>183.9</v>
      </c>
      <c r="I7138" s="85">
        <v>0.70279999999999998</v>
      </c>
      <c r="J7138" s="150">
        <v>3.3399999999999999E-2</v>
      </c>
      <c r="K7138" s="85">
        <v>2.1100000000000001E-2</v>
      </c>
      <c r="L7138" s="81">
        <v>8727</v>
      </c>
    </row>
    <row r="7139" spans="1:12" x14ac:dyDescent="0.3">
      <c r="A7139" s="1" t="str">
        <f>VLOOKUP(F7139,Sheet2!A:C,2,FALSE)</f>
        <v>其他</v>
      </c>
      <c r="B7139" s="1" t="str">
        <f>VLOOKUP(E7139,[1]Sheet4!A:B,2,FALSE)</f>
        <v>SDK</v>
      </c>
      <c r="C7139" s="1" t="str">
        <f t="shared" si="87"/>
        <v>08</v>
      </c>
      <c r="D7139" s="147">
        <v>20150821</v>
      </c>
      <c r="E7139" s="76" t="s">
        <v>64</v>
      </c>
      <c r="F7139" s="76" t="s">
        <v>41</v>
      </c>
      <c r="G7139" s="78">
        <v>33023291</v>
      </c>
      <c r="H7139" s="82">
        <v>6791.7</v>
      </c>
      <c r="I7139" s="85">
        <v>0.20569999999999999</v>
      </c>
      <c r="J7139" s="150">
        <v>7.6E-3</v>
      </c>
      <c r="K7139" s="85">
        <v>2.7E-2</v>
      </c>
      <c r="L7139" s="81">
        <v>251167</v>
      </c>
    </row>
    <row r="7140" spans="1:12" x14ac:dyDescent="0.3">
      <c r="A7140" s="1" t="str">
        <f>VLOOKUP(F7140,Sheet2!A:C,2,FALSE)</f>
        <v>其他</v>
      </c>
      <c r="B7140" s="1" t="str">
        <f>VLOOKUP(E7140,[1]Sheet4!A:B,2,FALSE)</f>
        <v>SDK</v>
      </c>
      <c r="C7140" s="1" t="str">
        <f t="shared" si="87"/>
        <v>08</v>
      </c>
      <c r="D7140" s="147">
        <v>20150821</v>
      </c>
      <c r="E7140" s="76" t="s">
        <v>64</v>
      </c>
      <c r="F7140" s="76" t="s">
        <v>59</v>
      </c>
      <c r="G7140" s="78">
        <v>9412201</v>
      </c>
      <c r="H7140" s="82">
        <v>2625.07</v>
      </c>
      <c r="I7140" s="85">
        <v>0.27889999999999998</v>
      </c>
      <c r="J7140" s="150">
        <v>9.1000000000000004E-3</v>
      </c>
      <c r="K7140" s="85">
        <v>3.0599999999999999E-2</v>
      </c>
      <c r="L7140" s="81">
        <v>85795</v>
      </c>
    </row>
    <row r="7141" spans="1:12" x14ac:dyDescent="0.3">
      <c r="A7141" s="1" t="e">
        <f>VLOOKUP(F7141,Sheet2!A:C,2,FALSE)</f>
        <v>#N/A</v>
      </c>
      <c r="B7141" s="1" t="str">
        <f>VLOOKUP(E7141,[1]Sheet4!A:B,2,FALSE)</f>
        <v>SDK</v>
      </c>
      <c r="C7141" s="1" t="str">
        <f t="shared" si="87"/>
        <v>08</v>
      </c>
      <c r="D7141" s="147">
        <v>20150821</v>
      </c>
      <c r="E7141" s="76" t="s">
        <v>64</v>
      </c>
      <c r="F7141" s="76" t="s">
        <v>145</v>
      </c>
      <c r="G7141" s="78">
        <v>1112</v>
      </c>
      <c r="H7141" s="82">
        <v>0.43</v>
      </c>
      <c r="I7141" s="85">
        <v>0.38669999999999999</v>
      </c>
      <c r="J7141" s="150">
        <v>1.35E-2</v>
      </c>
      <c r="K7141" s="85">
        <v>2.87E-2</v>
      </c>
      <c r="L7141" s="81">
        <v>15</v>
      </c>
    </row>
    <row r="7142" spans="1:12" x14ac:dyDescent="0.3">
      <c r="A7142" s="1" t="e">
        <f>VLOOKUP(F7142,Sheet2!A:C,2,FALSE)</f>
        <v>#N/A</v>
      </c>
      <c r="B7142" s="1" t="str">
        <f>VLOOKUP(E7142,[1]Sheet4!A:B,2,FALSE)</f>
        <v>SDK</v>
      </c>
      <c r="C7142" s="1" t="str">
        <f t="shared" si="87"/>
        <v>08</v>
      </c>
      <c r="D7142" s="147">
        <v>20150821</v>
      </c>
      <c r="E7142" s="76" t="s">
        <v>64</v>
      </c>
      <c r="F7142" s="76" t="s">
        <v>144</v>
      </c>
      <c r="G7142" s="78">
        <v>96886</v>
      </c>
      <c r="H7142" s="82">
        <v>63.17</v>
      </c>
      <c r="I7142" s="85">
        <v>0.65200000000000002</v>
      </c>
      <c r="J7142" s="150">
        <v>1.4E-2</v>
      </c>
      <c r="K7142" s="85">
        <v>4.6699999999999998E-2</v>
      </c>
      <c r="L7142" s="81">
        <v>1353</v>
      </c>
    </row>
    <row r="7143" spans="1:12" x14ac:dyDescent="0.3">
      <c r="A7143" s="1" t="e">
        <f>VLOOKUP(F7143,Sheet2!A:C,2,FALSE)</f>
        <v>#N/A</v>
      </c>
      <c r="B7143" s="1" t="str">
        <f>VLOOKUP(E7143,[1]Sheet4!A:B,2,FALSE)</f>
        <v>SDK</v>
      </c>
      <c r="C7143" s="1" t="str">
        <f t="shared" si="87"/>
        <v>08</v>
      </c>
      <c r="D7143" s="147">
        <v>20150822</v>
      </c>
      <c r="E7143" s="76" t="s">
        <v>64</v>
      </c>
      <c r="F7143" s="76"/>
      <c r="G7143" s="78">
        <v>54526</v>
      </c>
      <c r="H7143" s="82">
        <v>59.87</v>
      </c>
      <c r="I7143" s="85"/>
      <c r="J7143" s="150"/>
      <c r="K7143" s="85"/>
      <c r="L7143" s="81"/>
    </row>
    <row r="7144" spans="1:12" x14ac:dyDescent="0.3">
      <c r="A7144" s="1" t="str">
        <f>VLOOKUP(F7144,Sheet2!A:C,2,FALSE)</f>
        <v>充电屏保</v>
      </c>
      <c r="B7144" s="1" t="str">
        <f>VLOOKUP(E7144,[1]Sheet4!A:B,2,FALSE)</f>
        <v>SDK</v>
      </c>
      <c r="C7144" s="1" t="str">
        <f t="shared" si="87"/>
        <v>08</v>
      </c>
      <c r="D7144" s="147">
        <v>20150822</v>
      </c>
      <c r="E7144" s="76" t="s">
        <v>64</v>
      </c>
      <c r="F7144" s="76" t="s">
        <v>65</v>
      </c>
      <c r="G7144" s="78">
        <v>26179395</v>
      </c>
      <c r="H7144" s="82">
        <v>17749.66</v>
      </c>
      <c r="I7144" s="85">
        <v>0.67830000000000001</v>
      </c>
      <c r="J7144" s="150">
        <v>9.5999999999999992E-3</v>
      </c>
      <c r="K7144" s="85">
        <v>7.0699999999999999E-2</v>
      </c>
      <c r="L7144" s="81">
        <v>250463</v>
      </c>
    </row>
    <row r="7145" spans="1:12" x14ac:dyDescent="0.3">
      <c r="A7145" s="1" t="str">
        <f>VLOOKUP(F7145,Sheet2!A:C,2,FALSE)</f>
        <v>天气</v>
      </c>
      <c r="B7145" s="1" t="str">
        <f>VLOOKUP(E7145,[1]Sheet4!A:B,2,FALSE)</f>
        <v>SDK</v>
      </c>
      <c r="C7145" s="1" t="str">
        <f t="shared" si="87"/>
        <v>08</v>
      </c>
      <c r="D7145" s="147">
        <v>20150822</v>
      </c>
      <c r="E7145" s="76" t="s">
        <v>64</v>
      </c>
      <c r="F7145" s="76" t="s">
        <v>112</v>
      </c>
      <c r="G7145" s="78">
        <v>3922</v>
      </c>
      <c r="H7145" s="82">
        <v>15.82</v>
      </c>
      <c r="I7145" s="85">
        <v>4.0368000000000004</v>
      </c>
      <c r="J7145" s="150">
        <v>3.8100000000000002E-2</v>
      </c>
      <c r="K7145" s="85">
        <v>0.106</v>
      </c>
      <c r="L7145" s="81">
        <v>149</v>
      </c>
    </row>
    <row r="7146" spans="1:12" x14ac:dyDescent="0.3">
      <c r="A7146" s="1" t="str">
        <f>VLOOKUP(F7146,Sheet2!A:C,2,FALSE)</f>
        <v>结果页</v>
      </c>
      <c r="B7146" s="1" t="str">
        <f>VLOOKUP(E7146,[1]Sheet4!A:B,2,FALSE)</f>
        <v>SDK</v>
      </c>
      <c r="C7146" s="1" t="str">
        <f t="shared" si="87"/>
        <v>08</v>
      </c>
      <c r="D7146" s="147">
        <v>20150822</v>
      </c>
      <c r="E7146" s="76" t="s">
        <v>64</v>
      </c>
      <c r="F7146" s="76" t="s">
        <v>61</v>
      </c>
      <c r="G7146" s="78">
        <v>5783413</v>
      </c>
      <c r="H7146" s="82">
        <v>6354.54</v>
      </c>
      <c r="I7146" s="85">
        <v>1.0995999999999999</v>
      </c>
      <c r="J7146" s="150">
        <v>1.3299999999999999E-2</v>
      </c>
      <c r="K7146" s="85">
        <v>8.2900000000000001E-2</v>
      </c>
      <c r="L7146" s="81">
        <v>76525</v>
      </c>
    </row>
    <row r="7147" spans="1:12" x14ac:dyDescent="0.3">
      <c r="A7147" s="1" t="str">
        <f>VLOOKUP(F7147,Sheet2!A:C,2,FALSE)</f>
        <v>其他</v>
      </c>
      <c r="B7147" s="1" t="str">
        <f>VLOOKUP(E7147,[1]Sheet4!A:B,2,FALSE)</f>
        <v>SDK</v>
      </c>
      <c r="C7147" s="1" t="str">
        <f t="shared" si="87"/>
        <v>08</v>
      </c>
      <c r="D7147" s="147">
        <v>20150822</v>
      </c>
      <c r="E7147" s="76" t="s">
        <v>64</v>
      </c>
      <c r="F7147" s="76" t="s">
        <v>55</v>
      </c>
      <c r="G7147" s="78">
        <v>5321952</v>
      </c>
      <c r="H7147" s="82">
        <v>4044.35</v>
      </c>
      <c r="I7147" s="85">
        <v>0.76039999999999996</v>
      </c>
      <c r="J7147" s="150">
        <v>1.1599999999999999E-2</v>
      </c>
      <c r="K7147" s="85">
        <v>6.54E-2</v>
      </c>
      <c r="L7147" s="81">
        <v>61690</v>
      </c>
    </row>
    <row r="7148" spans="1:12" x14ac:dyDescent="0.3">
      <c r="A7148" s="1" t="str">
        <f>VLOOKUP(F7148,Sheet2!A:C,2,FALSE)</f>
        <v>其他</v>
      </c>
      <c r="B7148" s="1" t="str">
        <f>VLOOKUP(E7148,[1]Sheet4!A:B,2,FALSE)</f>
        <v>SDK</v>
      </c>
      <c r="C7148" s="1" t="str">
        <f t="shared" si="87"/>
        <v>08</v>
      </c>
      <c r="D7148" s="147">
        <v>20150822</v>
      </c>
      <c r="E7148" s="76" t="s">
        <v>64</v>
      </c>
      <c r="F7148" s="76" t="s">
        <v>91</v>
      </c>
      <c r="G7148" s="78">
        <v>280723</v>
      </c>
      <c r="H7148" s="82">
        <v>494.65</v>
      </c>
      <c r="I7148" s="85">
        <v>1.7617</v>
      </c>
      <c r="J7148" s="150">
        <v>3.5900000000000001E-2</v>
      </c>
      <c r="K7148" s="85">
        <v>4.9000000000000002E-2</v>
      </c>
      <c r="L7148" s="81">
        <v>10062</v>
      </c>
    </row>
    <row r="7149" spans="1:12" x14ac:dyDescent="0.3">
      <c r="A7149" s="1" t="str">
        <f>VLOOKUP(F7149,Sheet2!A:C,2,FALSE)</f>
        <v>其他</v>
      </c>
      <c r="B7149" s="1" t="str">
        <f>VLOOKUP(E7149,[1]Sheet4!A:B,2,FALSE)</f>
        <v>SDK</v>
      </c>
      <c r="C7149" s="1" t="str">
        <f t="shared" si="87"/>
        <v>08</v>
      </c>
      <c r="D7149" s="147">
        <v>20150822</v>
      </c>
      <c r="E7149" s="76" t="s">
        <v>64</v>
      </c>
      <c r="F7149" s="76" t="s">
        <v>75</v>
      </c>
      <c r="G7149" s="78">
        <v>206421</v>
      </c>
      <c r="H7149" s="82">
        <v>1924.31</v>
      </c>
      <c r="I7149" s="85">
        <v>9.3285</v>
      </c>
      <c r="J7149" s="150">
        <v>6.3799999999999996E-2</v>
      </c>
      <c r="K7149" s="85">
        <v>0.1462</v>
      </c>
      <c r="L7149" s="81">
        <v>13131</v>
      </c>
    </row>
    <row r="7150" spans="1:12" x14ac:dyDescent="0.3">
      <c r="A7150" s="1" t="str">
        <f>VLOOKUP(F7150,Sheet2!A:C,2,FALSE)</f>
        <v>天气</v>
      </c>
      <c r="B7150" s="1" t="str">
        <f>VLOOKUP(E7150,[1]Sheet4!A:B,2,FALSE)</f>
        <v>SDK</v>
      </c>
      <c r="C7150" s="1" t="str">
        <f t="shared" ref="C7150:C7167" si="88">RIGHT(LEFT(D7150,6),2)</f>
        <v>08</v>
      </c>
      <c r="D7150" s="147">
        <v>20150822</v>
      </c>
      <c r="E7150" s="76" t="s">
        <v>64</v>
      </c>
      <c r="F7150" s="76" t="s">
        <v>107</v>
      </c>
      <c r="G7150" s="78">
        <v>1306867</v>
      </c>
      <c r="H7150" s="82">
        <v>3493.91</v>
      </c>
      <c r="I7150" s="85">
        <v>2.6753999999999998</v>
      </c>
      <c r="J7150" s="150">
        <v>6.7900000000000002E-2</v>
      </c>
      <c r="K7150" s="85">
        <v>3.9399999999999998E-2</v>
      </c>
      <c r="L7150" s="81">
        <v>88429</v>
      </c>
    </row>
    <row r="7151" spans="1:12" x14ac:dyDescent="0.3">
      <c r="A7151" s="1" t="str">
        <f>VLOOKUP(F7151,Sheet2!A:C,2,FALSE)</f>
        <v>其他</v>
      </c>
      <c r="B7151" s="1" t="str">
        <f>VLOOKUP(E7151,[1]Sheet4!A:B,2,FALSE)</f>
        <v>SDK</v>
      </c>
      <c r="C7151" s="1" t="str">
        <f t="shared" si="88"/>
        <v>08</v>
      </c>
      <c r="D7151" s="147">
        <v>20150822</v>
      </c>
      <c r="E7151" s="76" t="s">
        <v>64</v>
      </c>
      <c r="F7151" s="76" t="s">
        <v>70</v>
      </c>
      <c r="G7151" s="78">
        <v>2852239</v>
      </c>
      <c r="H7151" s="82">
        <v>1043.32</v>
      </c>
      <c r="I7151" s="85">
        <v>0.36599999999999999</v>
      </c>
      <c r="J7151" s="150">
        <v>3.8999999999999998E-3</v>
      </c>
      <c r="K7151" s="85">
        <v>9.5000000000000001E-2</v>
      </c>
      <c r="L7151" s="81">
        <v>10960</v>
      </c>
    </row>
    <row r="7152" spans="1:12" x14ac:dyDescent="0.3">
      <c r="A7152" s="1" t="str">
        <f>VLOOKUP(F7152,Sheet2!A:C,2,FALSE)</f>
        <v>Applock</v>
      </c>
      <c r="B7152" s="1" t="str">
        <f>VLOOKUP(E7152,[1]Sheet4!A:B,2,FALSE)</f>
        <v>SDK</v>
      </c>
      <c r="C7152" s="1" t="str">
        <f t="shared" si="88"/>
        <v>08</v>
      </c>
      <c r="D7152" s="147">
        <v>20150822</v>
      </c>
      <c r="E7152" s="76" t="s">
        <v>64</v>
      </c>
      <c r="F7152" s="76" t="s">
        <v>71</v>
      </c>
      <c r="G7152" s="78">
        <v>461059004</v>
      </c>
      <c r="H7152" s="82">
        <v>227613.39</v>
      </c>
      <c r="I7152" s="85">
        <v>0.49380000000000002</v>
      </c>
      <c r="J7152" s="150">
        <v>1.09E-2</v>
      </c>
      <c r="K7152" s="85">
        <v>4.5100000000000001E-2</v>
      </c>
      <c r="L7152" s="81">
        <v>5038364</v>
      </c>
    </row>
    <row r="7153" spans="1:12" x14ac:dyDescent="0.3">
      <c r="A7153" s="1" t="str">
        <f>VLOOKUP(F7153,Sheet2!A:C,2,FALSE)</f>
        <v>充电屏保</v>
      </c>
      <c r="B7153" s="1" t="str">
        <f>VLOOKUP(E7153,[1]Sheet4!A:B,2,FALSE)</f>
        <v>SDK</v>
      </c>
      <c r="C7153" s="1" t="str">
        <f t="shared" si="88"/>
        <v>08</v>
      </c>
      <c r="D7153" s="147">
        <v>20150822</v>
      </c>
      <c r="E7153" s="76" t="s">
        <v>64</v>
      </c>
      <c r="F7153" s="76" t="s">
        <v>72</v>
      </c>
      <c r="G7153" s="78">
        <v>64933288</v>
      </c>
      <c r="H7153" s="82">
        <v>26135.279999999999</v>
      </c>
      <c r="I7153" s="85">
        <v>0.40260000000000001</v>
      </c>
      <c r="J7153" s="150">
        <v>1.04E-2</v>
      </c>
      <c r="K7153" s="85">
        <v>3.8600000000000002E-2</v>
      </c>
      <c r="L7153" s="81">
        <v>674853</v>
      </c>
    </row>
    <row r="7154" spans="1:12" x14ac:dyDescent="0.3">
      <c r="A7154" s="1" t="str">
        <f>VLOOKUP(F7154,Sheet2!A:C,2,FALSE)</f>
        <v>天气</v>
      </c>
      <c r="B7154" s="1" t="str">
        <f>VLOOKUP(E7154,[1]Sheet4!A:B,2,FALSE)</f>
        <v>SDK</v>
      </c>
      <c r="C7154" s="1" t="str">
        <f t="shared" si="88"/>
        <v>08</v>
      </c>
      <c r="D7154" s="147">
        <v>20150822</v>
      </c>
      <c r="E7154" s="76" t="s">
        <v>64</v>
      </c>
      <c r="F7154" s="76" t="s">
        <v>109</v>
      </c>
      <c r="G7154" s="78">
        <v>45709</v>
      </c>
      <c r="H7154" s="82">
        <v>140.16999999999999</v>
      </c>
      <c r="I7154" s="85">
        <v>3.069</v>
      </c>
      <c r="J7154" s="150">
        <v>5.11E-2</v>
      </c>
      <c r="K7154" s="85">
        <v>0.06</v>
      </c>
      <c r="L7154" s="81">
        <v>2333</v>
      </c>
    </row>
    <row r="7155" spans="1:12" x14ac:dyDescent="0.3">
      <c r="A7155" s="1" t="str">
        <f>VLOOKUP(F7155,Sheet2!A:C,2,FALSE)</f>
        <v>结果页</v>
      </c>
      <c r="B7155" s="1" t="str">
        <f>VLOOKUP(E7155,[1]Sheet4!A:B,2,FALSE)</f>
        <v>SDK</v>
      </c>
      <c r="C7155" s="1" t="str">
        <f t="shared" si="88"/>
        <v>08</v>
      </c>
      <c r="D7155" s="147">
        <v>20150822</v>
      </c>
      <c r="E7155" s="76" t="s">
        <v>64</v>
      </c>
      <c r="F7155" s="76" t="s">
        <v>63</v>
      </c>
      <c r="G7155" s="78">
        <v>16556738</v>
      </c>
      <c r="H7155" s="82">
        <v>43501.85</v>
      </c>
      <c r="I7155" s="85">
        <v>2.6288</v>
      </c>
      <c r="J7155" s="150">
        <v>2.7199999999999998E-2</v>
      </c>
      <c r="K7155" s="85">
        <v>9.6799999999999997E-2</v>
      </c>
      <c r="L7155" s="81">
        <v>448665</v>
      </c>
    </row>
    <row r="7156" spans="1:12" x14ac:dyDescent="0.3">
      <c r="A7156" s="1" t="str">
        <f>VLOOKUP(F7156,Sheet2!A:C,2,FALSE)</f>
        <v>Applock</v>
      </c>
      <c r="B7156" s="1" t="str">
        <f>VLOOKUP(E7156,[1]Sheet4!A:B,2,FALSE)</f>
        <v>SDK</v>
      </c>
      <c r="C7156" s="1" t="str">
        <f t="shared" si="88"/>
        <v>08</v>
      </c>
      <c r="D7156" s="147">
        <v>20150822</v>
      </c>
      <c r="E7156" s="76" t="s">
        <v>64</v>
      </c>
      <c r="F7156" s="76" t="s">
        <v>66</v>
      </c>
      <c r="G7156" s="78">
        <v>173647566</v>
      </c>
      <c r="H7156" s="82">
        <v>46657.57</v>
      </c>
      <c r="I7156" s="85">
        <v>0.26979999999999998</v>
      </c>
      <c r="J7156" s="150">
        <v>1.17E-2</v>
      </c>
      <c r="K7156" s="85">
        <v>2.3099999999999999E-2</v>
      </c>
      <c r="L7156" s="81">
        <v>1978305</v>
      </c>
    </row>
    <row r="7157" spans="1:12" x14ac:dyDescent="0.3">
      <c r="A7157" s="1" t="str">
        <f>VLOOKUP(F7157,Sheet2!A:C,2,FALSE)</f>
        <v>其他</v>
      </c>
      <c r="B7157" s="1" t="str">
        <f>VLOOKUP(E7157,[1]Sheet4!A:B,2,FALSE)</f>
        <v>SDK</v>
      </c>
      <c r="C7157" s="1" t="str">
        <f t="shared" si="88"/>
        <v>08</v>
      </c>
      <c r="D7157" s="147">
        <v>20150822</v>
      </c>
      <c r="E7157" s="76" t="s">
        <v>64</v>
      </c>
      <c r="F7157" s="76" t="s">
        <v>76</v>
      </c>
      <c r="G7157" s="78">
        <v>254404</v>
      </c>
      <c r="H7157" s="82">
        <v>613.19000000000005</v>
      </c>
      <c r="I7157" s="85">
        <v>2.4058000000000002</v>
      </c>
      <c r="J7157" s="150">
        <v>2.0500000000000001E-2</v>
      </c>
      <c r="K7157" s="85">
        <v>0.1174</v>
      </c>
      <c r="L7157" s="81">
        <v>5105</v>
      </c>
    </row>
    <row r="7158" spans="1:12" x14ac:dyDescent="0.3">
      <c r="A7158" s="1" t="str">
        <f>VLOOKUP(F7158,Sheet2!A:C,2,FALSE)</f>
        <v>充电屏保</v>
      </c>
      <c r="B7158" s="1" t="str">
        <f>VLOOKUP(E7158,[1]Sheet4!A:B,2,FALSE)</f>
        <v>SDK</v>
      </c>
      <c r="C7158" s="1" t="str">
        <f t="shared" si="88"/>
        <v>08</v>
      </c>
      <c r="D7158" s="147">
        <v>20150822</v>
      </c>
      <c r="E7158" s="76" t="s">
        <v>64</v>
      </c>
      <c r="F7158" s="76" t="s">
        <v>67</v>
      </c>
      <c r="G7158" s="78">
        <v>402620533</v>
      </c>
      <c r="H7158" s="82">
        <v>100994.51</v>
      </c>
      <c r="I7158" s="85">
        <v>0.25180000000000002</v>
      </c>
      <c r="J7158" s="150">
        <v>1.04E-2</v>
      </c>
      <c r="K7158" s="85">
        <v>2.4199999999999999E-2</v>
      </c>
      <c r="L7158" s="81">
        <v>4091396</v>
      </c>
    </row>
    <row r="7159" spans="1:12" x14ac:dyDescent="0.3">
      <c r="A7159" s="1" t="str">
        <f>VLOOKUP(F7159,Sheet2!A:C,2,FALSE)</f>
        <v>其他</v>
      </c>
      <c r="B7159" s="1" t="str">
        <f>VLOOKUP(E7159,[1]Sheet4!A:B,2,FALSE)</f>
        <v>SDK</v>
      </c>
      <c r="C7159" s="1" t="str">
        <f t="shared" si="88"/>
        <v>08</v>
      </c>
      <c r="D7159" s="147">
        <v>20150822</v>
      </c>
      <c r="E7159" s="76" t="s">
        <v>64</v>
      </c>
      <c r="F7159" s="76" t="s">
        <v>68</v>
      </c>
      <c r="G7159" s="78">
        <v>541149</v>
      </c>
      <c r="H7159" s="82">
        <v>885.82</v>
      </c>
      <c r="I7159" s="85">
        <v>1.64</v>
      </c>
      <c r="J7159" s="150">
        <v>1.84E-2</v>
      </c>
      <c r="K7159" s="85">
        <v>8.9399999999999993E-2</v>
      </c>
      <c r="L7159" s="81">
        <v>9721</v>
      </c>
    </row>
    <row r="7160" spans="1:12" x14ac:dyDescent="0.3">
      <c r="A7160" s="1" t="str">
        <f>VLOOKUP(F7160,Sheet2!A:C,2,FALSE)</f>
        <v>天气</v>
      </c>
      <c r="B7160" s="1" t="str">
        <f>VLOOKUP(E7160,[1]Sheet4!A:B,2,FALSE)</f>
        <v>SDK</v>
      </c>
      <c r="C7160" s="1" t="str">
        <f t="shared" si="88"/>
        <v>08</v>
      </c>
      <c r="D7160" s="147">
        <v>20150822</v>
      </c>
      <c r="E7160" s="76" t="s">
        <v>64</v>
      </c>
      <c r="F7160" s="76" t="s">
        <v>111</v>
      </c>
      <c r="G7160" s="78">
        <v>46624</v>
      </c>
      <c r="H7160" s="82">
        <v>153.18</v>
      </c>
      <c r="I7160" s="85">
        <v>3.3094999999999999</v>
      </c>
      <c r="J7160" s="150">
        <v>3.7199999999999997E-2</v>
      </c>
      <c r="K7160" s="85">
        <v>8.8900000000000007E-2</v>
      </c>
      <c r="L7160" s="81">
        <v>1664</v>
      </c>
    </row>
    <row r="7161" spans="1:12" x14ac:dyDescent="0.3">
      <c r="A7161" s="1" t="str">
        <f>VLOOKUP(F7161,Sheet2!A:C,2,FALSE)</f>
        <v>其他</v>
      </c>
      <c r="B7161" s="1" t="str">
        <f>VLOOKUP(E7161,[1]Sheet4!A:B,2,FALSE)</f>
        <v>SDK</v>
      </c>
      <c r="C7161" s="1" t="str">
        <f t="shared" si="88"/>
        <v>08</v>
      </c>
      <c r="D7161" s="147">
        <v>20150822</v>
      </c>
      <c r="E7161" s="76" t="s">
        <v>64</v>
      </c>
      <c r="F7161" s="76" t="s">
        <v>69</v>
      </c>
      <c r="G7161" s="78">
        <v>389339</v>
      </c>
      <c r="H7161" s="82">
        <v>2073.11</v>
      </c>
      <c r="I7161" s="85">
        <v>5.3563999999999998</v>
      </c>
      <c r="J7161" s="150">
        <v>2.5999999999999999E-2</v>
      </c>
      <c r="K7161" s="85">
        <v>0.20610000000000001</v>
      </c>
      <c r="L7161" s="81">
        <v>9897</v>
      </c>
    </row>
    <row r="7162" spans="1:12" x14ac:dyDescent="0.3">
      <c r="A7162" s="1" t="str">
        <f>VLOOKUP(F7162,Sheet2!A:C,2,FALSE)</f>
        <v>结果页</v>
      </c>
      <c r="B7162" s="1" t="str">
        <f>VLOOKUP(E7162,[1]Sheet4!A:B,2,FALSE)</f>
        <v>SDK</v>
      </c>
      <c r="C7162" s="1" t="str">
        <f t="shared" si="88"/>
        <v>08</v>
      </c>
      <c r="D7162" s="147">
        <v>20150822</v>
      </c>
      <c r="E7162" s="76" t="s">
        <v>64</v>
      </c>
      <c r="F7162" s="76" t="s">
        <v>62</v>
      </c>
      <c r="G7162" s="78">
        <v>29061786</v>
      </c>
      <c r="H7162" s="82">
        <v>45846.95</v>
      </c>
      <c r="I7162" s="85">
        <v>1.5844</v>
      </c>
      <c r="J7162" s="150">
        <v>1.5699999999999999E-2</v>
      </c>
      <c r="K7162" s="85">
        <v>0.1012</v>
      </c>
      <c r="L7162" s="81">
        <v>445333</v>
      </c>
    </row>
    <row r="7163" spans="1:12" x14ac:dyDescent="0.3">
      <c r="A7163" s="1" t="str">
        <f>VLOOKUP(F7163,Sheet2!A:C,2,FALSE)</f>
        <v>其他</v>
      </c>
      <c r="B7163" s="1" t="str">
        <f>VLOOKUP(E7163,[1]Sheet4!A:B,2,FALSE)</f>
        <v>SDK</v>
      </c>
      <c r="C7163" s="1" t="str">
        <f t="shared" si="88"/>
        <v>08</v>
      </c>
      <c r="D7163" s="147">
        <v>20150822</v>
      </c>
      <c r="E7163" s="76" t="s">
        <v>64</v>
      </c>
      <c r="F7163" s="76" t="s">
        <v>73</v>
      </c>
      <c r="G7163" s="78">
        <v>265710</v>
      </c>
      <c r="H7163" s="82">
        <v>184.47</v>
      </c>
      <c r="I7163" s="85">
        <v>0.69479999999999997</v>
      </c>
      <c r="J7163" s="150">
        <v>3.4099999999999998E-2</v>
      </c>
      <c r="K7163" s="85">
        <v>2.0400000000000001E-2</v>
      </c>
      <c r="L7163" s="81">
        <v>9051</v>
      </c>
    </row>
    <row r="7164" spans="1:12" x14ac:dyDescent="0.3">
      <c r="A7164" s="1" t="str">
        <f>VLOOKUP(F7164,Sheet2!A:C,2,FALSE)</f>
        <v>其他</v>
      </c>
      <c r="B7164" s="1" t="str">
        <f>VLOOKUP(E7164,[1]Sheet4!A:B,2,FALSE)</f>
        <v>SDK</v>
      </c>
      <c r="C7164" s="1" t="str">
        <f t="shared" si="88"/>
        <v>08</v>
      </c>
      <c r="D7164" s="147">
        <v>20150822</v>
      </c>
      <c r="E7164" s="76" t="s">
        <v>64</v>
      </c>
      <c r="F7164" s="76" t="s">
        <v>41</v>
      </c>
      <c r="G7164" s="78">
        <v>39563367</v>
      </c>
      <c r="H7164" s="82">
        <v>8253.19</v>
      </c>
      <c r="I7164" s="85">
        <v>0.2087</v>
      </c>
      <c r="J7164" s="150">
        <v>7.9000000000000008E-3</v>
      </c>
      <c r="K7164" s="85">
        <v>2.64E-2</v>
      </c>
      <c r="L7164" s="81">
        <v>311612</v>
      </c>
    </row>
    <row r="7165" spans="1:12" x14ac:dyDescent="0.3">
      <c r="A7165" s="1" t="str">
        <f>VLOOKUP(F7165,Sheet2!A:C,2,FALSE)</f>
        <v>其他</v>
      </c>
      <c r="B7165" s="1" t="str">
        <f>VLOOKUP(E7165,[1]Sheet4!A:B,2,FALSE)</f>
        <v>SDK</v>
      </c>
      <c r="C7165" s="1" t="str">
        <f t="shared" si="88"/>
        <v>08</v>
      </c>
      <c r="D7165" s="147">
        <v>20150822</v>
      </c>
      <c r="E7165" s="76" t="s">
        <v>64</v>
      </c>
      <c r="F7165" s="76" t="s">
        <v>59</v>
      </c>
      <c r="G7165" s="78">
        <v>10748349</v>
      </c>
      <c r="H7165" s="82">
        <v>2970.08</v>
      </c>
      <c r="I7165" s="85">
        <v>0.27660000000000001</v>
      </c>
      <c r="J7165" s="150">
        <v>9.1999999999999998E-3</v>
      </c>
      <c r="K7165" s="85">
        <v>3.0200000000000001E-2</v>
      </c>
      <c r="L7165" s="81">
        <v>98180</v>
      </c>
    </row>
    <row r="7166" spans="1:12" x14ac:dyDescent="0.3">
      <c r="A7166" s="1" t="e">
        <f>VLOOKUP(F7166,Sheet2!A:C,2,FALSE)</f>
        <v>#N/A</v>
      </c>
      <c r="B7166" s="1" t="str">
        <f>VLOOKUP(E7166,[1]Sheet4!A:B,2,FALSE)</f>
        <v>SDK</v>
      </c>
      <c r="C7166" s="1" t="str">
        <f t="shared" si="88"/>
        <v>08</v>
      </c>
      <c r="D7166" s="147">
        <v>20150822</v>
      </c>
      <c r="E7166" s="76" t="s">
        <v>64</v>
      </c>
      <c r="F7166" s="76" t="s">
        <v>145</v>
      </c>
      <c r="G7166" s="78">
        <v>953</v>
      </c>
      <c r="H7166" s="82">
        <v>2.66</v>
      </c>
      <c r="I7166" s="85">
        <v>2.7940999999999998</v>
      </c>
      <c r="J7166" s="150">
        <v>1.7899999999999999E-2</v>
      </c>
      <c r="K7166" s="85">
        <v>0.1565</v>
      </c>
      <c r="L7166" s="81">
        <v>17</v>
      </c>
    </row>
    <row r="7167" spans="1:12" x14ac:dyDescent="0.3">
      <c r="A7167" s="1" t="e">
        <f>VLOOKUP(F7167,Sheet2!A:C,2,FALSE)</f>
        <v>#N/A</v>
      </c>
      <c r="B7167" s="1" t="str">
        <f>VLOOKUP(E7167,[1]Sheet4!A:B,2,FALSE)</f>
        <v>SDK</v>
      </c>
      <c r="C7167" s="1" t="str">
        <f t="shared" si="88"/>
        <v>08</v>
      </c>
      <c r="D7167" s="147">
        <v>20150822</v>
      </c>
      <c r="E7167" s="76" t="s">
        <v>64</v>
      </c>
      <c r="F7167" s="76" t="s">
        <v>144</v>
      </c>
      <c r="G7167" s="78">
        <v>93592</v>
      </c>
      <c r="H7167" s="82">
        <v>66.89</v>
      </c>
      <c r="I7167" s="85">
        <v>0.7147</v>
      </c>
      <c r="J7167" s="150">
        <v>1.49E-2</v>
      </c>
      <c r="K7167" s="85">
        <v>4.8000000000000001E-2</v>
      </c>
      <c r="L7167" s="81">
        <v>1390</v>
      </c>
    </row>
  </sheetData>
  <autoFilter ref="A1:R6946"/>
  <phoneticPr fontId="6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26"/>
  <sheetViews>
    <sheetView workbookViewId="0">
      <selection activeCell="F15" sqref="F15"/>
    </sheetView>
  </sheetViews>
  <sheetFormatPr defaultRowHeight="16.5" x14ac:dyDescent="0.15"/>
  <cols>
    <col min="1" max="1" width="19" style="1" bestFit="1" customWidth="1"/>
  </cols>
  <sheetData>
    <row r="1" spans="1:2" x14ac:dyDescent="0.15">
      <c r="A1" s="1" t="s">
        <v>1</v>
      </c>
      <c r="B1" t="s">
        <v>114</v>
      </c>
    </row>
    <row r="2" spans="1:2" x14ac:dyDescent="0.15">
      <c r="A2" s="1" t="s">
        <v>59</v>
      </c>
      <c r="B2" t="s">
        <v>118</v>
      </c>
    </row>
    <row r="3" spans="1:2" x14ac:dyDescent="0.15">
      <c r="A3" s="1" t="s">
        <v>41</v>
      </c>
      <c r="B3" t="s">
        <v>118</v>
      </c>
    </row>
    <row r="4" spans="1:2" x14ac:dyDescent="0.15">
      <c r="A4" s="1" t="s">
        <v>42</v>
      </c>
      <c r="B4" t="s">
        <v>118</v>
      </c>
    </row>
    <row r="5" spans="1:2" x14ac:dyDescent="0.15">
      <c r="A5" s="1" t="s">
        <v>39</v>
      </c>
      <c r="B5" t="s">
        <v>17</v>
      </c>
    </row>
    <row r="6" spans="1:2" x14ac:dyDescent="0.15">
      <c r="A6" s="1" t="s">
        <v>72</v>
      </c>
      <c r="B6" t="s">
        <v>122</v>
      </c>
    </row>
    <row r="7" spans="1:2" x14ac:dyDescent="0.15">
      <c r="A7" s="1" t="s">
        <v>71</v>
      </c>
      <c r="B7" t="s">
        <v>120</v>
      </c>
    </row>
    <row r="8" spans="1:2" x14ac:dyDescent="0.15">
      <c r="A8" s="1" t="s">
        <v>70</v>
      </c>
      <c r="B8" t="s">
        <v>118</v>
      </c>
    </row>
    <row r="9" spans="1:2" x14ac:dyDescent="0.15">
      <c r="A9" s="1" t="s">
        <v>48</v>
      </c>
      <c r="B9" t="s">
        <v>118</v>
      </c>
    </row>
    <row r="10" spans="1:2" x14ac:dyDescent="0.15">
      <c r="A10" s="1" t="s">
        <v>56</v>
      </c>
      <c r="B10" t="s">
        <v>118</v>
      </c>
    </row>
    <row r="11" spans="1:2" x14ac:dyDescent="0.15">
      <c r="A11" s="1" t="s">
        <v>15</v>
      </c>
      <c r="B11" t="s">
        <v>17</v>
      </c>
    </row>
    <row r="12" spans="1:2" x14ac:dyDescent="0.15">
      <c r="A12" s="1" t="s">
        <v>67</v>
      </c>
      <c r="B12" t="s">
        <v>122</v>
      </c>
    </row>
    <row r="13" spans="1:2" x14ac:dyDescent="0.15">
      <c r="A13" s="1" t="s">
        <v>44</v>
      </c>
      <c r="B13" t="s">
        <v>118</v>
      </c>
    </row>
    <row r="14" spans="1:2" x14ac:dyDescent="0.15">
      <c r="A14" s="1" t="s">
        <v>66</v>
      </c>
      <c r="B14" t="s">
        <v>120</v>
      </c>
    </row>
    <row r="15" spans="1:2" x14ac:dyDescent="0.15">
      <c r="A15" s="1" t="s">
        <v>24</v>
      </c>
      <c r="B15" t="s">
        <v>117</v>
      </c>
    </row>
    <row r="16" spans="1:2" x14ac:dyDescent="0.15">
      <c r="A16" s="1" t="s">
        <v>34</v>
      </c>
      <c r="B16" t="s">
        <v>118</v>
      </c>
    </row>
    <row r="17" spans="1:2" x14ac:dyDescent="0.15">
      <c r="A17" s="1" t="s">
        <v>53</v>
      </c>
      <c r="B17" t="s">
        <v>118</v>
      </c>
    </row>
    <row r="18" spans="1:2" x14ac:dyDescent="0.15">
      <c r="A18" s="1" t="s">
        <v>51</v>
      </c>
      <c r="B18" t="s">
        <v>17</v>
      </c>
    </row>
    <row r="19" spans="1:2" x14ac:dyDescent="0.15">
      <c r="A19" s="1" t="s">
        <v>65</v>
      </c>
      <c r="B19" t="s">
        <v>122</v>
      </c>
    </row>
    <row r="20" spans="1:2" x14ac:dyDescent="0.3">
      <c r="A20" s="6" t="s">
        <v>91</v>
      </c>
      <c r="B20" t="s">
        <v>118</v>
      </c>
    </row>
    <row r="21" spans="1:2" x14ac:dyDescent="0.3">
      <c r="A21" s="6" t="s">
        <v>92</v>
      </c>
      <c r="B21" t="s">
        <v>118</v>
      </c>
    </row>
    <row r="22" spans="1:2" x14ac:dyDescent="0.3">
      <c r="A22" s="6" t="s">
        <v>98</v>
      </c>
      <c r="B22" t="s">
        <v>118</v>
      </c>
    </row>
    <row r="23" spans="1:2" x14ac:dyDescent="0.3">
      <c r="A23" s="6" t="s">
        <v>102</v>
      </c>
      <c r="B23" t="s">
        <v>118</v>
      </c>
    </row>
    <row r="24" spans="1:2" x14ac:dyDescent="0.3">
      <c r="A24" s="6" t="s">
        <v>107</v>
      </c>
      <c r="B24" t="s">
        <v>124</v>
      </c>
    </row>
    <row r="25" spans="1:2" x14ac:dyDescent="0.3">
      <c r="A25" s="6" t="s">
        <v>109</v>
      </c>
      <c r="B25" t="s">
        <v>124</v>
      </c>
    </row>
    <row r="26" spans="1:2" x14ac:dyDescent="0.3">
      <c r="A26" s="6" t="s">
        <v>110</v>
      </c>
      <c r="B26" t="s">
        <v>118</v>
      </c>
    </row>
    <row r="27" spans="1:2" x14ac:dyDescent="0.3">
      <c r="A27" s="6" t="s">
        <v>111</v>
      </c>
      <c r="B27" t="s">
        <v>124</v>
      </c>
    </row>
    <row r="28" spans="1:2" x14ac:dyDescent="0.3">
      <c r="A28" s="6" t="s">
        <v>112</v>
      </c>
      <c r="B28" t="s">
        <v>124</v>
      </c>
    </row>
    <row r="29" spans="1:2" x14ac:dyDescent="0.35">
      <c r="A29"/>
    </row>
    <row r="30" spans="1:2" x14ac:dyDescent="0.35">
      <c r="A30"/>
    </row>
    <row r="31" spans="1:2" x14ac:dyDescent="0.35">
      <c r="A31"/>
    </row>
    <row r="32" spans="1:2" x14ac:dyDescent="0.35">
      <c r="A32"/>
    </row>
    <row r="33" spans="1:1" x14ac:dyDescent="0.35">
      <c r="A33"/>
    </row>
    <row r="34" spans="1:1" x14ac:dyDescent="0.35">
      <c r="A34"/>
    </row>
    <row r="35" spans="1:1" x14ac:dyDescent="0.35">
      <c r="A35"/>
    </row>
    <row r="36" spans="1:1" x14ac:dyDescent="0.35">
      <c r="A36"/>
    </row>
    <row r="37" spans="1:1" x14ac:dyDescent="0.35">
      <c r="A37"/>
    </row>
    <row r="38" spans="1:1" x14ac:dyDescent="0.35">
      <c r="A38"/>
    </row>
    <row r="39" spans="1:1" x14ac:dyDescent="0.35">
      <c r="A39"/>
    </row>
    <row r="40" spans="1:1" x14ac:dyDescent="0.35">
      <c r="A40"/>
    </row>
    <row r="41" spans="1:1" x14ac:dyDescent="0.35">
      <c r="A41"/>
    </row>
    <row r="42" spans="1:1" x14ac:dyDescent="0.35">
      <c r="A42"/>
    </row>
    <row r="43" spans="1:1" x14ac:dyDescent="0.35">
      <c r="A43"/>
    </row>
    <row r="44" spans="1:1" x14ac:dyDescent="0.35">
      <c r="A44"/>
    </row>
    <row r="45" spans="1:1" x14ac:dyDescent="0.35">
      <c r="A45"/>
    </row>
    <row r="46" spans="1:1" x14ac:dyDescent="0.35">
      <c r="A46"/>
    </row>
    <row r="47" spans="1:1" x14ac:dyDescent="0.35">
      <c r="A47"/>
    </row>
    <row r="48" spans="1:1" x14ac:dyDescent="0.35">
      <c r="A48"/>
    </row>
    <row r="49" spans="1:1" x14ac:dyDescent="0.35">
      <c r="A49"/>
    </row>
    <row r="50" spans="1:1" x14ac:dyDescent="0.35">
      <c r="A50"/>
    </row>
    <row r="51" spans="1:1" x14ac:dyDescent="0.35">
      <c r="A51"/>
    </row>
    <row r="52" spans="1:1" x14ac:dyDescent="0.35">
      <c r="A52"/>
    </row>
    <row r="53" spans="1:1" x14ac:dyDescent="0.35">
      <c r="A53"/>
    </row>
    <row r="54" spans="1:1" x14ac:dyDescent="0.35">
      <c r="A54"/>
    </row>
    <row r="55" spans="1:1" x14ac:dyDescent="0.35">
      <c r="A55"/>
    </row>
    <row r="56" spans="1:1" x14ac:dyDescent="0.35">
      <c r="A56"/>
    </row>
    <row r="57" spans="1:1" x14ac:dyDescent="0.35">
      <c r="A57"/>
    </row>
    <row r="58" spans="1:1" x14ac:dyDescent="0.35">
      <c r="A58"/>
    </row>
    <row r="59" spans="1:1" x14ac:dyDescent="0.35">
      <c r="A59"/>
    </row>
    <row r="60" spans="1:1" x14ac:dyDescent="0.35">
      <c r="A60"/>
    </row>
    <row r="61" spans="1:1" x14ac:dyDescent="0.35">
      <c r="A61"/>
    </row>
    <row r="62" spans="1:1" x14ac:dyDescent="0.35">
      <c r="A62"/>
    </row>
    <row r="63" spans="1:1" x14ac:dyDescent="0.35">
      <c r="A63"/>
    </row>
    <row r="64" spans="1:1" x14ac:dyDescent="0.35">
      <c r="A64"/>
    </row>
    <row r="65" spans="1:1" x14ac:dyDescent="0.35">
      <c r="A65"/>
    </row>
    <row r="66" spans="1:1" x14ac:dyDescent="0.35">
      <c r="A66"/>
    </row>
    <row r="67" spans="1:1" x14ac:dyDescent="0.35">
      <c r="A67"/>
    </row>
    <row r="68" spans="1:1" x14ac:dyDescent="0.35">
      <c r="A68"/>
    </row>
    <row r="69" spans="1:1" x14ac:dyDescent="0.35">
      <c r="A69"/>
    </row>
    <row r="70" spans="1:1" x14ac:dyDescent="0.35">
      <c r="A70"/>
    </row>
    <row r="71" spans="1:1" x14ac:dyDescent="0.35">
      <c r="A71"/>
    </row>
    <row r="72" spans="1:1" x14ac:dyDescent="0.35">
      <c r="A72"/>
    </row>
    <row r="73" spans="1:1" x14ac:dyDescent="0.35">
      <c r="A73"/>
    </row>
    <row r="74" spans="1:1" x14ac:dyDescent="0.35">
      <c r="A74"/>
    </row>
    <row r="75" spans="1:1" x14ac:dyDescent="0.35">
      <c r="A75"/>
    </row>
    <row r="76" spans="1:1" x14ac:dyDescent="0.35">
      <c r="A76"/>
    </row>
    <row r="77" spans="1:1" x14ac:dyDescent="0.35">
      <c r="A77"/>
    </row>
    <row r="78" spans="1:1" x14ac:dyDescent="0.35">
      <c r="A78"/>
    </row>
    <row r="79" spans="1:1" x14ac:dyDescent="0.35">
      <c r="A79"/>
    </row>
    <row r="80" spans="1:1" x14ac:dyDescent="0.35">
      <c r="A80"/>
    </row>
    <row r="81" spans="1:1" x14ac:dyDescent="0.35">
      <c r="A81"/>
    </row>
    <row r="82" spans="1:1" x14ac:dyDescent="0.35">
      <c r="A82"/>
    </row>
    <row r="83" spans="1:1" x14ac:dyDescent="0.35">
      <c r="A83"/>
    </row>
    <row r="84" spans="1:1" x14ac:dyDescent="0.35">
      <c r="A84"/>
    </row>
    <row r="85" spans="1:1" x14ac:dyDescent="0.35">
      <c r="A85"/>
    </row>
    <row r="86" spans="1:1" x14ac:dyDescent="0.35">
      <c r="A86"/>
    </row>
    <row r="87" spans="1:1" x14ac:dyDescent="0.35">
      <c r="A87"/>
    </row>
    <row r="88" spans="1:1" x14ac:dyDescent="0.35">
      <c r="A88"/>
    </row>
    <row r="89" spans="1:1" x14ac:dyDescent="0.35">
      <c r="A89"/>
    </row>
    <row r="90" spans="1:1" x14ac:dyDescent="0.35">
      <c r="A90"/>
    </row>
    <row r="91" spans="1:1" x14ac:dyDescent="0.35">
      <c r="A91"/>
    </row>
    <row r="92" spans="1:1" x14ac:dyDescent="0.35">
      <c r="A92"/>
    </row>
    <row r="93" spans="1:1" x14ac:dyDescent="0.35">
      <c r="A93"/>
    </row>
    <row r="94" spans="1:1" x14ac:dyDescent="0.35">
      <c r="A94"/>
    </row>
    <row r="95" spans="1:1" x14ac:dyDescent="0.35">
      <c r="A95"/>
    </row>
    <row r="96" spans="1:1" x14ac:dyDescent="0.35">
      <c r="A96"/>
    </row>
    <row r="97" spans="1:1" x14ac:dyDescent="0.35">
      <c r="A97"/>
    </row>
    <row r="98" spans="1:1" x14ac:dyDescent="0.35">
      <c r="A98"/>
    </row>
    <row r="99" spans="1:1" x14ac:dyDescent="0.35">
      <c r="A99"/>
    </row>
    <row r="100" spans="1:1" x14ac:dyDescent="0.35">
      <c r="A100"/>
    </row>
    <row r="101" spans="1:1" x14ac:dyDescent="0.35">
      <c r="A101"/>
    </row>
    <row r="102" spans="1:1" x14ac:dyDescent="0.35">
      <c r="A102"/>
    </row>
    <row r="103" spans="1:1" x14ac:dyDescent="0.35">
      <c r="A103"/>
    </row>
    <row r="104" spans="1:1" x14ac:dyDescent="0.35">
      <c r="A104"/>
    </row>
    <row r="105" spans="1:1" x14ac:dyDescent="0.35">
      <c r="A105"/>
    </row>
    <row r="106" spans="1:1" x14ac:dyDescent="0.35">
      <c r="A106"/>
    </row>
    <row r="107" spans="1:1" x14ac:dyDescent="0.35">
      <c r="A107"/>
    </row>
    <row r="108" spans="1:1" x14ac:dyDescent="0.35">
      <c r="A108"/>
    </row>
    <row r="109" spans="1:1" x14ac:dyDescent="0.35">
      <c r="A109"/>
    </row>
    <row r="110" spans="1:1" x14ac:dyDescent="0.35">
      <c r="A110"/>
    </row>
    <row r="111" spans="1:1" x14ac:dyDescent="0.35">
      <c r="A111"/>
    </row>
    <row r="112" spans="1:1" x14ac:dyDescent="0.35">
      <c r="A112"/>
    </row>
    <row r="113" spans="1:1" x14ac:dyDescent="0.35">
      <c r="A113"/>
    </row>
    <row r="114" spans="1:1" x14ac:dyDescent="0.35">
      <c r="A114"/>
    </row>
    <row r="115" spans="1:1" x14ac:dyDescent="0.35">
      <c r="A115"/>
    </row>
    <row r="116" spans="1:1" x14ac:dyDescent="0.35">
      <c r="A116"/>
    </row>
    <row r="117" spans="1:1" x14ac:dyDescent="0.35">
      <c r="A117"/>
    </row>
    <row r="118" spans="1:1" x14ac:dyDescent="0.35">
      <c r="A118"/>
    </row>
    <row r="119" spans="1:1" x14ac:dyDescent="0.35">
      <c r="A119"/>
    </row>
    <row r="120" spans="1:1" x14ac:dyDescent="0.35">
      <c r="A120"/>
    </row>
    <row r="121" spans="1:1" x14ac:dyDescent="0.35">
      <c r="A121"/>
    </row>
    <row r="122" spans="1:1" x14ac:dyDescent="0.35">
      <c r="A122"/>
    </row>
    <row r="123" spans="1:1" x14ac:dyDescent="0.35">
      <c r="A123"/>
    </row>
    <row r="124" spans="1:1" x14ac:dyDescent="0.35">
      <c r="A124"/>
    </row>
    <row r="125" spans="1:1" x14ac:dyDescent="0.35">
      <c r="A125"/>
    </row>
    <row r="126" spans="1:1" x14ac:dyDescent="0.35">
      <c r="A126"/>
    </row>
    <row r="127" spans="1:1" x14ac:dyDescent="0.35">
      <c r="A127"/>
    </row>
    <row r="128" spans="1:1" x14ac:dyDescent="0.35">
      <c r="A128"/>
    </row>
    <row r="129" spans="1:1" x14ac:dyDescent="0.35">
      <c r="A129"/>
    </row>
    <row r="130" spans="1:1" x14ac:dyDescent="0.35">
      <c r="A130"/>
    </row>
    <row r="131" spans="1:1" x14ac:dyDescent="0.35">
      <c r="A131"/>
    </row>
    <row r="132" spans="1:1" x14ac:dyDescent="0.35">
      <c r="A132"/>
    </row>
    <row r="133" spans="1:1" x14ac:dyDescent="0.35">
      <c r="A133"/>
    </row>
    <row r="134" spans="1:1" x14ac:dyDescent="0.35">
      <c r="A134"/>
    </row>
    <row r="135" spans="1:1" x14ac:dyDescent="0.35">
      <c r="A135"/>
    </row>
    <row r="136" spans="1:1" x14ac:dyDescent="0.35">
      <c r="A136"/>
    </row>
    <row r="137" spans="1:1" x14ac:dyDescent="0.35">
      <c r="A137"/>
    </row>
    <row r="138" spans="1:1" x14ac:dyDescent="0.35">
      <c r="A138"/>
    </row>
    <row r="139" spans="1:1" x14ac:dyDescent="0.35">
      <c r="A139"/>
    </row>
    <row r="140" spans="1:1" x14ac:dyDescent="0.35">
      <c r="A140"/>
    </row>
    <row r="141" spans="1:1" x14ac:dyDescent="0.35">
      <c r="A141"/>
    </row>
    <row r="142" spans="1:1" x14ac:dyDescent="0.35">
      <c r="A142"/>
    </row>
    <row r="143" spans="1:1" x14ac:dyDescent="0.35">
      <c r="A143"/>
    </row>
    <row r="144" spans="1:1" x14ac:dyDescent="0.35">
      <c r="A144"/>
    </row>
    <row r="145" spans="1:1" x14ac:dyDescent="0.35">
      <c r="A145"/>
    </row>
    <row r="146" spans="1:1" x14ac:dyDescent="0.35">
      <c r="A146"/>
    </row>
    <row r="147" spans="1:1" x14ac:dyDescent="0.35">
      <c r="A147"/>
    </row>
    <row r="148" spans="1:1" x14ac:dyDescent="0.35">
      <c r="A148"/>
    </row>
    <row r="149" spans="1:1" x14ac:dyDescent="0.35">
      <c r="A149"/>
    </row>
    <row r="150" spans="1:1" x14ac:dyDescent="0.35">
      <c r="A150"/>
    </row>
    <row r="151" spans="1:1" x14ac:dyDescent="0.35">
      <c r="A151"/>
    </row>
    <row r="152" spans="1:1" x14ac:dyDescent="0.35">
      <c r="A152"/>
    </row>
    <row r="153" spans="1:1" x14ac:dyDescent="0.35">
      <c r="A153"/>
    </row>
    <row r="154" spans="1:1" x14ac:dyDescent="0.35">
      <c r="A154"/>
    </row>
    <row r="155" spans="1:1" x14ac:dyDescent="0.35">
      <c r="A155"/>
    </row>
    <row r="156" spans="1:1" x14ac:dyDescent="0.35">
      <c r="A156"/>
    </row>
    <row r="157" spans="1:1" x14ac:dyDescent="0.35">
      <c r="A157"/>
    </row>
    <row r="158" spans="1:1" x14ac:dyDescent="0.35">
      <c r="A158"/>
    </row>
    <row r="159" spans="1:1" x14ac:dyDescent="0.35">
      <c r="A159"/>
    </row>
    <row r="160" spans="1:1" x14ac:dyDescent="0.35">
      <c r="A160"/>
    </row>
    <row r="161" spans="1:1" x14ac:dyDescent="0.35">
      <c r="A161"/>
    </row>
    <row r="162" spans="1:1" x14ac:dyDescent="0.35">
      <c r="A162"/>
    </row>
    <row r="163" spans="1:1" x14ac:dyDescent="0.35">
      <c r="A163"/>
    </row>
    <row r="164" spans="1:1" x14ac:dyDescent="0.35">
      <c r="A164"/>
    </row>
    <row r="165" spans="1:1" x14ac:dyDescent="0.35">
      <c r="A165"/>
    </row>
    <row r="166" spans="1:1" x14ac:dyDescent="0.35">
      <c r="A166"/>
    </row>
    <row r="167" spans="1:1" x14ac:dyDescent="0.35">
      <c r="A167"/>
    </row>
    <row r="168" spans="1:1" x14ac:dyDescent="0.35">
      <c r="A168"/>
    </row>
    <row r="169" spans="1:1" x14ac:dyDescent="0.35">
      <c r="A169"/>
    </row>
    <row r="170" spans="1:1" x14ac:dyDescent="0.35">
      <c r="A170"/>
    </row>
    <row r="171" spans="1:1" x14ac:dyDescent="0.35">
      <c r="A171"/>
    </row>
    <row r="172" spans="1:1" x14ac:dyDescent="0.35">
      <c r="A172"/>
    </row>
    <row r="173" spans="1:1" x14ac:dyDescent="0.35">
      <c r="A173"/>
    </row>
    <row r="174" spans="1:1" x14ac:dyDescent="0.35">
      <c r="A174"/>
    </row>
    <row r="175" spans="1:1" x14ac:dyDescent="0.35">
      <c r="A175"/>
    </row>
    <row r="176" spans="1:1" x14ac:dyDescent="0.35">
      <c r="A176"/>
    </row>
    <row r="177" spans="1:1" x14ac:dyDescent="0.35">
      <c r="A177"/>
    </row>
    <row r="178" spans="1:1" x14ac:dyDescent="0.35">
      <c r="A178"/>
    </row>
    <row r="179" spans="1:1" x14ac:dyDescent="0.35">
      <c r="A179"/>
    </row>
    <row r="180" spans="1:1" x14ac:dyDescent="0.35">
      <c r="A180"/>
    </row>
    <row r="181" spans="1:1" x14ac:dyDescent="0.35">
      <c r="A181"/>
    </row>
    <row r="182" spans="1:1" x14ac:dyDescent="0.35">
      <c r="A182"/>
    </row>
    <row r="183" spans="1:1" x14ac:dyDescent="0.35">
      <c r="A183"/>
    </row>
    <row r="184" spans="1:1" x14ac:dyDescent="0.35">
      <c r="A184"/>
    </row>
    <row r="185" spans="1:1" x14ac:dyDescent="0.35">
      <c r="A185"/>
    </row>
    <row r="186" spans="1:1" x14ac:dyDescent="0.35">
      <c r="A186"/>
    </row>
    <row r="187" spans="1:1" x14ac:dyDescent="0.35">
      <c r="A187"/>
    </row>
    <row r="188" spans="1:1" x14ac:dyDescent="0.35">
      <c r="A188"/>
    </row>
    <row r="189" spans="1:1" x14ac:dyDescent="0.35">
      <c r="A189"/>
    </row>
    <row r="190" spans="1:1" x14ac:dyDescent="0.35">
      <c r="A190"/>
    </row>
    <row r="191" spans="1:1" x14ac:dyDescent="0.35">
      <c r="A191"/>
    </row>
    <row r="192" spans="1:1" x14ac:dyDescent="0.35">
      <c r="A192"/>
    </row>
    <row r="193" spans="1:1" x14ac:dyDescent="0.35">
      <c r="A193"/>
    </row>
    <row r="194" spans="1:1" x14ac:dyDescent="0.35">
      <c r="A194"/>
    </row>
    <row r="195" spans="1:1" x14ac:dyDescent="0.35">
      <c r="A195"/>
    </row>
    <row r="196" spans="1:1" x14ac:dyDescent="0.35">
      <c r="A196"/>
    </row>
    <row r="197" spans="1:1" x14ac:dyDescent="0.35">
      <c r="A197"/>
    </row>
    <row r="198" spans="1:1" x14ac:dyDescent="0.35">
      <c r="A198"/>
    </row>
    <row r="199" spans="1:1" x14ac:dyDescent="0.35">
      <c r="A199"/>
    </row>
    <row r="200" spans="1:1" x14ac:dyDescent="0.35">
      <c r="A200"/>
    </row>
    <row r="201" spans="1:1" x14ac:dyDescent="0.35">
      <c r="A201"/>
    </row>
    <row r="202" spans="1:1" x14ac:dyDescent="0.35">
      <c r="A202"/>
    </row>
    <row r="203" spans="1:1" x14ac:dyDescent="0.35">
      <c r="A203"/>
    </row>
    <row r="204" spans="1:1" x14ac:dyDescent="0.35">
      <c r="A204"/>
    </row>
    <row r="205" spans="1:1" x14ac:dyDescent="0.35">
      <c r="A205"/>
    </row>
    <row r="206" spans="1:1" x14ac:dyDescent="0.35">
      <c r="A206"/>
    </row>
    <row r="207" spans="1:1" x14ac:dyDescent="0.35">
      <c r="A207"/>
    </row>
    <row r="208" spans="1:1" x14ac:dyDescent="0.35">
      <c r="A208"/>
    </row>
    <row r="209" spans="1:1" x14ac:dyDescent="0.35">
      <c r="A209"/>
    </row>
    <row r="210" spans="1:1" x14ac:dyDescent="0.35">
      <c r="A210"/>
    </row>
    <row r="211" spans="1:1" x14ac:dyDescent="0.35">
      <c r="A211"/>
    </row>
    <row r="212" spans="1:1" x14ac:dyDescent="0.35">
      <c r="A212"/>
    </row>
    <row r="213" spans="1:1" x14ac:dyDescent="0.35">
      <c r="A213"/>
    </row>
    <row r="214" spans="1:1" x14ac:dyDescent="0.35">
      <c r="A214"/>
    </row>
    <row r="215" spans="1:1" x14ac:dyDescent="0.35">
      <c r="A215"/>
    </row>
    <row r="216" spans="1:1" x14ac:dyDescent="0.35">
      <c r="A216"/>
    </row>
    <row r="217" spans="1:1" x14ac:dyDescent="0.35">
      <c r="A217"/>
    </row>
    <row r="218" spans="1:1" x14ac:dyDescent="0.35">
      <c r="A218"/>
    </row>
    <row r="219" spans="1:1" x14ac:dyDescent="0.35">
      <c r="A219"/>
    </row>
    <row r="220" spans="1:1" x14ac:dyDescent="0.35">
      <c r="A220"/>
    </row>
    <row r="221" spans="1:1" x14ac:dyDescent="0.35">
      <c r="A221"/>
    </row>
    <row r="222" spans="1:1" x14ac:dyDescent="0.35">
      <c r="A222"/>
    </row>
    <row r="223" spans="1:1" x14ac:dyDescent="0.35">
      <c r="A223"/>
    </row>
    <row r="224" spans="1:1" x14ac:dyDescent="0.35">
      <c r="A224"/>
    </row>
    <row r="225" spans="1:1" x14ac:dyDescent="0.35">
      <c r="A225"/>
    </row>
    <row r="226" spans="1:1" x14ac:dyDescent="0.35">
      <c r="A226"/>
    </row>
    <row r="227" spans="1:1" x14ac:dyDescent="0.35">
      <c r="A227"/>
    </row>
    <row r="228" spans="1:1" x14ac:dyDescent="0.35">
      <c r="A228"/>
    </row>
    <row r="229" spans="1:1" x14ac:dyDescent="0.35">
      <c r="A229"/>
    </row>
    <row r="230" spans="1:1" x14ac:dyDescent="0.35">
      <c r="A230"/>
    </row>
    <row r="231" spans="1:1" x14ac:dyDescent="0.35">
      <c r="A231"/>
    </row>
    <row r="232" spans="1:1" x14ac:dyDescent="0.35">
      <c r="A232"/>
    </row>
    <row r="233" spans="1:1" x14ac:dyDescent="0.35">
      <c r="A233"/>
    </row>
    <row r="234" spans="1:1" x14ac:dyDescent="0.35">
      <c r="A234"/>
    </row>
    <row r="235" spans="1:1" x14ac:dyDescent="0.35">
      <c r="A235"/>
    </row>
    <row r="236" spans="1:1" x14ac:dyDescent="0.35">
      <c r="A236"/>
    </row>
    <row r="237" spans="1:1" x14ac:dyDescent="0.35">
      <c r="A237"/>
    </row>
    <row r="238" spans="1:1" x14ac:dyDescent="0.35">
      <c r="A238"/>
    </row>
    <row r="239" spans="1:1" x14ac:dyDescent="0.35">
      <c r="A239"/>
    </row>
    <row r="240" spans="1:1" x14ac:dyDescent="0.35">
      <c r="A240"/>
    </row>
    <row r="241" spans="1:1" x14ac:dyDescent="0.35">
      <c r="A241"/>
    </row>
    <row r="242" spans="1:1" x14ac:dyDescent="0.35">
      <c r="A242"/>
    </row>
    <row r="243" spans="1:1" x14ac:dyDescent="0.35">
      <c r="A243"/>
    </row>
    <row r="244" spans="1:1" x14ac:dyDescent="0.35">
      <c r="A244"/>
    </row>
    <row r="245" spans="1:1" x14ac:dyDescent="0.35">
      <c r="A245"/>
    </row>
    <row r="246" spans="1:1" x14ac:dyDescent="0.35">
      <c r="A246"/>
    </row>
    <row r="247" spans="1:1" x14ac:dyDescent="0.35">
      <c r="A247"/>
    </row>
    <row r="248" spans="1:1" x14ac:dyDescent="0.35">
      <c r="A248"/>
    </row>
    <row r="249" spans="1:1" x14ac:dyDescent="0.35">
      <c r="A249"/>
    </row>
    <row r="250" spans="1:1" x14ac:dyDescent="0.35">
      <c r="A250"/>
    </row>
    <row r="251" spans="1:1" x14ac:dyDescent="0.35">
      <c r="A251"/>
    </row>
    <row r="252" spans="1:1" x14ac:dyDescent="0.35">
      <c r="A252"/>
    </row>
    <row r="253" spans="1:1" x14ac:dyDescent="0.35">
      <c r="A253"/>
    </row>
    <row r="254" spans="1:1" x14ac:dyDescent="0.35">
      <c r="A254"/>
    </row>
    <row r="255" spans="1:1" x14ac:dyDescent="0.35">
      <c r="A255"/>
    </row>
    <row r="256" spans="1:1" x14ac:dyDescent="0.35">
      <c r="A256"/>
    </row>
    <row r="257" spans="1:1" x14ac:dyDescent="0.35">
      <c r="A257"/>
    </row>
    <row r="258" spans="1:1" x14ac:dyDescent="0.35">
      <c r="A258"/>
    </row>
    <row r="259" spans="1:1" x14ac:dyDescent="0.35">
      <c r="A259"/>
    </row>
    <row r="260" spans="1:1" x14ac:dyDescent="0.35">
      <c r="A260"/>
    </row>
    <row r="261" spans="1:1" x14ac:dyDescent="0.35">
      <c r="A261"/>
    </row>
    <row r="262" spans="1:1" x14ac:dyDescent="0.35">
      <c r="A262"/>
    </row>
    <row r="263" spans="1:1" x14ac:dyDescent="0.35">
      <c r="A263"/>
    </row>
    <row r="264" spans="1:1" x14ac:dyDescent="0.35">
      <c r="A264"/>
    </row>
    <row r="265" spans="1:1" x14ac:dyDescent="0.35">
      <c r="A265"/>
    </row>
    <row r="266" spans="1:1" x14ac:dyDescent="0.35">
      <c r="A266"/>
    </row>
    <row r="267" spans="1:1" x14ac:dyDescent="0.35">
      <c r="A267"/>
    </row>
    <row r="268" spans="1:1" x14ac:dyDescent="0.35">
      <c r="A268"/>
    </row>
    <row r="269" spans="1:1" x14ac:dyDescent="0.35">
      <c r="A269"/>
    </row>
    <row r="270" spans="1:1" x14ac:dyDescent="0.35">
      <c r="A270"/>
    </row>
    <row r="271" spans="1:1" x14ac:dyDescent="0.35">
      <c r="A271"/>
    </row>
    <row r="272" spans="1:1" x14ac:dyDescent="0.35">
      <c r="A272"/>
    </row>
    <row r="273" spans="1:1" x14ac:dyDescent="0.35">
      <c r="A273"/>
    </row>
    <row r="274" spans="1:1" x14ac:dyDescent="0.35">
      <c r="A274"/>
    </row>
    <row r="275" spans="1:1" x14ac:dyDescent="0.35">
      <c r="A275"/>
    </row>
    <row r="276" spans="1:1" x14ac:dyDescent="0.35">
      <c r="A276"/>
    </row>
    <row r="277" spans="1:1" x14ac:dyDescent="0.35">
      <c r="A277"/>
    </row>
    <row r="278" spans="1:1" x14ac:dyDescent="0.35">
      <c r="A278"/>
    </row>
    <row r="279" spans="1:1" x14ac:dyDescent="0.35">
      <c r="A279"/>
    </row>
    <row r="280" spans="1:1" x14ac:dyDescent="0.35">
      <c r="A280"/>
    </row>
    <row r="281" spans="1:1" x14ac:dyDescent="0.35">
      <c r="A281"/>
    </row>
    <row r="282" spans="1:1" x14ac:dyDescent="0.35">
      <c r="A282"/>
    </row>
    <row r="283" spans="1:1" x14ac:dyDescent="0.35">
      <c r="A283"/>
    </row>
    <row r="284" spans="1:1" x14ac:dyDescent="0.35">
      <c r="A284"/>
    </row>
    <row r="285" spans="1:1" x14ac:dyDescent="0.35">
      <c r="A285"/>
    </row>
    <row r="286" spans="1:1" x14ac:dyDescent="0.35">
      <c r="A286"/>
    </row>
    <row r="287" spans="1:1" x14ac:dyDescent="0.35">
      <c r="A287"/>
    </row>
    <row r="288" spans="1:1" x14ac:dyDescent="0.35">
      <c r="A288"/>
    </row>
    <row r="289" spans="1:1" x14ac:dyDescent="0.35">
      <c r="A289"/>
    </row>
    <row r="290" spans="1:1" x14ac:dyDescent="0.35">
      <c r="A290"/>
    </row>
    <row r="291" spans="1:1" x14ac:dyDescent="0.35">
      <c r="A291"/>
    </row>
    <row r="292" spans="1:1" x14ac:dyDescent="0.35">
      <c r="A292"/>
    </row>
    <row r="293" spans="1:1" x14ac:dyDescent="0.35">
      <c r="A293"/>
    </row>
    <row r="294" spans="1:1" x14ac:dyDescent="0.35">
      <c r="A294"/>
    </row>
    <row r="295" spans="1:1" x14ac:dyDescent="0.35">
      <c r="A295"/>
    </row>
    <row r="296" spans="1:1" x14ac:dyDescent="0.35">
      <c r="A296"/>
    </row>
    <row r="297" spans="1:1" x14ac:dyDescent="0.35">
      <c r="A297"/>
    </row>
    <row r="298" spans="1:1" x14ac:dyDescent="0.35">
      <c r="A298"/>
    </row>
    <row r="299" spans="1:1" x14ac:dyDescent="0.35">
      <c r="A299"/>
    </row>
    <row r="300" spans="1:1" x14ac:dyDescent="0.35">
      <c r="A300"/>
    </row>
    <row r="301" spans="1:1" x14ac:dyDescent="0.35">
      <c r="A301"/>
    </row>
    <row r="302" spans="1:1" x14ac:dyDescent="0.35">
      <c r="A302"/>
    </row>
    <row r="303" spans="1:1" x14ac:dyDescent="0.35">
      <c r="A303"/>
    </row>
    <row r="304" spans="1:1" x14ac:dyDescent="0.35">
      <c r="A304"/>
    </row>
    <row r="305" spans="1:1" x14ac:dyDescent="0.35">
      <c r="A305"/>
    </row>
    <row r="306" spans="1:1" x14ac:dyDescent="0.35">
      <c r="A306"/>
    </row>
    <row r="307" spans="1:1" x14ac:dyDescent="0.35">
      <c r="A307"/>
    </row>
    <row r="308" spans="1:1" x14ac:dyDescent="0.35">
      <c r="A308"/>
    </row>
    <row r="309" spans="1:1" x14ac:dyDescent="0.35">
      <c r="A309"/>
    </row>
    <row r="310" spans="1:1" x14ac:dyDescent="0.35">
      <c r="A310"/>
    </row>
    <row r="311" spans="1:1" x14ac:dyDescent="0.35">
      <c r="A311"/>
    </row>
    <row r="312" spans="1:1" x14ac:dyDescent="0.35">
      <c r="A312"/>
    </row>
    <row r="313" spans="1:1" x14ac:dyDescent="0.35">
      <c r="A313"/>
    </row>
    <row r="314" spans="1:1" x14ac:dyDescent="0.35">
      <c r="A314"/>
    </row>
    <row r="315" spans="1:1" x14ac:dyDescent="0.35">
      <c r="A315"/>
    </row>
    <row r="316" spans="1:1" x14ac:dyDescent="0.35">
      <c r="A316"/>
    </row>
    <row r="317" spans="1:1" x14ac:dyDescent="0.35">
      <c r="A317"/>
    </row>
    <row r="318" spans="1:1" x14ac:dyDescent="0.35">
      <c r="A318"/>
    </row>
    <row r="319" spans="1:1" x14ac:dyDescent="0.35">
      <c r="A319"/>
    </row>
    <row r="320" spans="1:1" x14ac:dyDescent="0.35">
      <c r="A320"/>
    </row>
    <row r="321" spans="1:1" x14ac:dyDescent="0.35">
      <c r="A321"/>
    </row>
    <row r="322" spans="1:1" x14ac:dyDescent="0.35">
      <c r="A322"/>
    </row>
    <row r="323" spans="1:1" x14ac:dyDescent="0.35">
      <c r="A323"/>
    </row>
    <row r="324" spans="1:1" x14ac:dyDescent="0.35">
      <c r="A324"/>
    </row>
    <row r="325" spans="1:1" x14ac:dyDescent="0.35">
      <c r="A325"/>
    </row>
    <row r="326" spans="1:1" x14ac:dyDescent="0.35">
      <c r="A326"/>
    </row>
    <row r="327" spans="1:1" x14ac:dyDescent="0.35">
      <c r="A327"/>
    </row>
    <row r="328" spans="1:1" x14ac:dyDescent="0.35">
      <c r="A328"/>
    </row>
    <row r="329" spans="1:1" x14ac:dyDescent="0.35">
      <c r="A329"/>
    </row>
    <row r="330" spans="1:1" x14ac:dyDescent="0.35">
      <c r="A330"/>
    </row>
    <row r="331" spans="1:1" x14ac:dyDescent="0.35">
      <c r="A331"/>
    </row>
    <row r="332" spans="1:1" x14ac:dyDescent="0.35">
      <c r="A332"/>
    </row>
    <row r="333" spans="1:1" x14ac:dyDescent="0.35">
      <c r="A333"/>
    </row>
    <row r="334" spans="1:1" x14ac:dyDescent="0.35">
      <c r="A334"/>
    </row>
    <row r="335" spans="1:1" x14ac:dyDescent="0.35">
      <c r="A335"/>
    </row>
    <row r="336" spans="1:1" x14ac:dyDescent="0.35">
      <c r="A336"/>
    </row>
    <row r="337" spans="1:1" x14ac:dyDescent="0.35">
      <c r="A337"/>
    </row>
    <row r="338" spans="1:1" x14ac:dyDescent="0.35">
      <c r="A338"/>
    </row>
    <row r="339" spans="1:1" x14ac:dyDescent="0.35">
      <c r="A339"/>
    </row>
    <row r="340" spans="1:1" x14ac:dyDescent="0.35">
      <c r="A340"/>
    </row>
    <row r="341" spans="1:1" x14ac:dyDescent="0.35">
      <c r="A341"/>
    </row>
    <row r="342" spans="1:1" x14ac:dyDescent="0.35">
      <c r="A342"/>
    </row>
    <row r="343" spans="1:1" x14ac:dyDescent="0.35">
      <c r="A343"/>
    </row>
    <row r="344" spans="1:1" x14ac:dyDescent="0.35">
      <c r="A344"/>
    </row>
    <row r="345" spans="1:1" x14ac:dyDescent="0.35">
      <c r="A345"/>
    </row>
    <row r="346" spans="1:1" x14ac:dyDescent="0.35">
      <c r="A346"/>
    </row>
    <row r="347" spans="1:1" x14ac:dyDescent="0.35">
      <c r="A347"/>
    </row>
    <row r="348" spans="1:1" x14ac:dyDescent="0.35">
      <c r="A348"/>
    </row>
    <row r="349" spans="1:1" x14ac:dyDescent="0.35">
      <c r="A349"/>
    </row>
    <row r="350" spans="1:1" x14ac:dyDescent="0.35">
      <c r="A350"/>
    </row>
    <row r="351" spans="1:1" x14ac:dyDescent="0.35">
      <c r="A351"/>
    </row>
    <row r="352" spans="1:1" x14ac:dyDescent="0.35">
      <c r="A352"/>
    </row>
    <row r="353" spans="1:1" x14ac:dyDescent="0.35">
      <c r="A353"/>
    </row>
    <row r="354" spans="1:1" x14ac:dyDescent="0.35">
      <c r="A354"/>
    </row>
    <row r="355" spans="1:1" x14ac:dyDescent="0.35">
      <c r="A355"/>
    </row>
    <row r="356" spans="1:1" x14ac:dyDescent="0.35">
      <c r="A356"/>
    </row>
    <row r="357" spans="1:1" x14ac:dyDescent="0.35">
      <c r="A357"/>
    </row>
    <row r="358" spans="1:1" x14ac:dyDescent="0.35">
      <c r="A358"/>
    </row>
    <row r="359" spans="1:1" x14ac:dyDescent="0.35">
      <c r="A359"/>
    </row>
    <row r="360" spans="1:1" x14ac:dyDescent="0.35">
      <c r="A360"/>
    </row>
    <row r="361" spans="1:1" x14ac:dyDescent="0.35">
      <c r="A361"/>
    </row>
    <row r="362" spans="1:1" x14ac:dyDescent="0.35">
      <c r="A362"/>
    </row>
    <row r="363" spans="1:1" x14ac:dyDescent="0.35">
      <c r="A363"/>
    </row>
    <row r="364" spans="1:1" x14ac:dyDescent="0.35">
      <c r="A364"/>
    </row>
    <row r="365" spans="1:1" x14ac:dyDescent="0.35">
      <c r="A365"/>
    </row>
    <row r="366" spans="1:1" x14ac:dyDescent="0.35">
      <c r="A366"/>
    </row>
    <row r="367" spans="1:1" x14ac:dyDescent="0.35">
      <c r="A367"/>
    </row>
    <row r="368" spans="1:1" x14ac:dyDescent="0.35">
      <c r="A368"/>
    </row>
    <row r="369" spans="1:1" x14ac:dyDescent="0.35">
      <c r="A369"/>
    </row>
    <row r="370" spans="1:1" x14ac:dyDescent="0.35">
      <c r="A370"/>
    </row>
    <row r="371" spans="1:1" x14ac:dyDescent="0.35">
      <c r="A371"/>
    </row>
    <row r="372" spans="1:1" x14ac:dyDescent="0.35">
      <c r="A372"/>
    </row>
    <row r="373" spans="1:1" x14ac:dyDescent="0.35">
      <c r="A373"/>
    </row>
    <row r="374" spans="1:1" x14ac:dyDescent="0.35">
      <c r="A374"/>
    </row>
    <row r="375" spans="1:1" x14ac:dyDescent="0.35">
      <c r="A375"/>
    </row>
    <row r="376" spans="1:1" x14ac:dyDescent="0.35">
      <c r="A376"/>
    </row>
    <row r="377" spans="1:1" x14ac:dyDescent="0.35">
      <c r="A377"/>
    </row>
    <row r="378" spans="1:1" x14ac:dyDescent="0.35">
      <c r="A378"/>
    </row>
    <row r="379" spans="1:1" x14ac:dyDescent="0.35">
      <c r="A379"/>
    </row>
    <row r="380" spans="1:1" x14ac:dyDescent="0.35">
      <c r="A380"/>
    </row>
    <row r="381" spans="1:1" x14ac:dyDescent="0.35">
      <c r="A381"/>
    </row>
    <row r="382" spans="1:1" x14ac:dyDescent="0.35">
      <c r="A382"/>
    </row>
    <row r="383" spans="1:1" x14ac:dyDescent="0.35">
      <c r="A383"/>
    </row>
    <row r="384" spans="1:1" x14ac:dyDescent="0.35">
      <c r="A384"/>
    </row>
    <row r="385" spans="1:1" x14ac:dyDescent="0.35">
      <c r="A385"/>
    </row>
    <row r="386" spans="1:1" x14ac:dyDescent="0.35">
      <c r="A386"/>
    </row>
    <row r="387" spans="1:1" x14ac:dyDescent="0.35">
      <c r="A387"/>
    </row>
    <row r="388" spans="1:1" x14ac:dyDescent="0.35">
      <c r="A388"/>
    </row>
    <row r="389" spans="1:1" x14ac:dyDescent="0.35">
      <c r="A389"/>
    </row>
    <row r="390" spans="1:1" x14ac:dyDescent="0.35">
      <c r="A390"/>
    </row>
    <row r="391" spans="1:1" x14ac:dyDescent="0.35">
      <c r="A391"/>
    </row>
    <row r="392" spans="1:1" x14ac:dyDescent="0.35">
      <c r="A392"/>
    </row>
    <row r="393" spans="1:1" x14ac:dyDescent="0.35">
      <c r="A393"/>
    </row>
    <row r="394" spans="1:1" x14ac:dyDescent="0.35">
      <c r="A394"/>
    </row>
    <row r="395" spans="1:1" x14ac:dyDescent="0.35">
      <c r="A395"/>
    </row>
    <row r="396" spans="1:1" x14ac:dyDescent="0.35">
      <c r="A396"/>
    </row>
    <row r="397" spans="1:1" x14ac:dyDescent="0.35">
      <c r="A397"/>
    </row>
    <row r="398" spans="1:1" x14ac:dyDescent="0.35">
      <c r="A398"/>
    </row>
    <row r="399" spans="1:1" x14ac:dyDescent="0.35">
      <c r="A399"/>
    </row>
    <row r="400" spans="1:1" x14ac:dyDescent="0.35">
      <c r="A400"/>
    </row>
    <row r="401" spans="1:1" x14ac:dyDescent="0.35">
      <c r="A401"/>
    </row>
    <row r="402" spans="1:1" x14ac:dyDescent="0.35">
      <c r="A402"/>
    </row>
    <row r="403" spans="1:1" x14ac:dyDescent="0.35">
      <c r="A403"/>
    </row>
    <row r="404" spans="1:1" x14ac:dyDescent="0.35">
      <c r="A404"/>
    </row>
    <row r="405" spans="1:1" x14ac:dyDescent="0.35">
      <c r="A405"/>
    </row>
    <row r="406" spans="1:1" x14ac:dyDescent="0.35">
      <c r="A406"/>
    </row>
    <row r="407" spans="1:1" x14ac:dyDescent="0.35">
      <c r="A407"/>
    </row>
    <row r="408" spans="1:1" x14ac:dyDescent="0.35">
      <c r="A408"/>
    </row>
    <row r="409" spans="1:1" x14ac:dyDescent="0.35">
      <c r="A409"/>
    </row>
    <row r="410" spans="1:1" x14ac:dyDescent="0.35">
      <c r="A410"/>
    </row>
    <row r="411" spans="1:1" x14ac:dyDescent="0.35">
      <c r="A411"/>
    </row>
    <row r="412" spans="1:1" x14ac:dyDescent="0.35">
      <c r="A412"/>
    </row>
    <row r="413" spans="1:1" x14ac:dyDescent="0.35">
      <c r="A413"/>
    </row>
    <row r="414" spans="1:1" x14ac:dyDescent="0.35">
      <c r="A414"/>
    </row>
    <row r="415" spans="1:1" x14ac:dyDescent="0.35">
      <c r="A415"/>
    </row>
    <row r="416" spans="1:1" x14ac:dyDescent="0.35">
      <c r="A416"/>
    </row>
    <row r="417" spans="1:1" x14ac:dyDescent="0.35">
      <c r="A417"/>
    </row>
    <row r="418" spans="1:1" x14ac:dyDescent="0.35">
      <c r="A418"/>
    </row>
    <row r="419" spans="1:1" x14ac:dyDescent="0.35">
      <c r="A419"/>
    </row>
    <row r="420" spans="1:1" x14ac:dyDescent="0.35">
      <c r="A420"/>
    </row>
    <row r="421" spans="1:1" x14ac:dyDescent="0.35">
      <c r="A421"/>
    </row>
    <row r="422" spans="1:1" x14ac:dyDescent="0.35">
      <c r="A422"/>
    </row>
    <row r="423" spans="1:1" x14ac:dyDescent="0.35">
      <c r="A423"/>
    </row>
    <row r="424" spans="1:1" x14ac:dyDescent="0.35">
      <c r="A424"/>
    </row>
    <row r="425" spans="1:1" x14ac:dyDescent="0.35">
      <c r="A425"/>
    </row>
    <row r="426" spans="1:1" x14ac:dyDescent="0.35">
      <c r="A426"/>
    </row>
    <row r="427" spans="1:1" x14ac:dyDescent="0.35">
      <c r="A427"/>
    </row>
    <row r="428" spans="1:1" x14ac:dyDescent="0.35">
      <c r="A428"/>
    </row>
    <row r="429" spans="1:1" x14ac:dyDescent="0.35">
      <c r="A429"/>
    </row>
    <row r="430" spans="1:1" x14ac:dyDescent="0.35">
      <c r="A430"/>
    </row>
    <row r="431" spans="1:1" x14ac:dyDescent="0.35">
      <c r="A431"/>
    </row>
    <row r="432" spans="1:1" x14ac:dyDescent="0.35">
      <c r="A432"/>
    </row>
    <row r="433" spans="1:1" x14ac:dyDescent="0.35">
      <c r="A433"/>
    </row>
    <row r="434" spans="1:1" x14ac:dyDescent="0.35">
      <c r="A434"/>
    </row>
    <row r="435" spans="1:1" x14ac:dyDescent="0.35">
      <c r="A435"/>
    </row>
    <row r="436" spans="1:1" x14ac:dyDescent="0.35">
      <c r="A436"/>
    </row>
    <row r="437" spans="1:1" x14ac:dyDescent="0.35">
      <c r="A437"/>
    </row>
    <row r="438" spans="1:1" x14ac:dyDescent="0.35">
      <c r="A438"/>
    </row>
    <row r="439" spans="1:1" x14ac:dyDescent="0.35">
      <c r="A439"/>
    </row>
    <row r="440" spans="1:1" x14ac:dyDescent="0.35">
      <c r="A440"/>
    </row>
    <row r="441" spans="1:1" x14ac:dyDescent="0.35">
      <c r="A441"/>
    </row>
    <row r="442" spans="1:1" x14ac:dyDescent="0.35">
      <c r="A442"/>
    </row>
    <row r="443" spans="1:1" x14ac:dyDescent="0.35">
      <c r="A443"/>
    </row>
    <row r="444" spans="1:1" x14ac:dyDescent="0.35">
      <c r="A444"/>
    </row>
    <row r="445" spans="1:1" x14ac:dyDescent="0.35">
      <c r="A445"/>
    </row>
    <row r="446" spans="1:1" x14ac:dyDescent="0.35">
      <c r="A446"/>
    </row>
    <row r="447" spans="1:1" x14ac:dyDescent="0.35">
      <c r="A447"/>
    </row>
    <row r="448" spans="1:1" x14ac:dyDescent="0.35">
      <c r="A448"/>
    </row>
    <row r="449" spans="1:1" x14ac:dyDescent="0.35">
      <c r="A449"/>
    </row>
    <row r="450" spans="1:1" x14ac:dyDescent="0.35">
      <c r="A450"/>
    </row>
    <row r="451" spans="1:1" x14ac:dyDescent="0.35">
      <c r="A451"/>
    </row>
    <row r="452" spans="1:1" x14ac:dyDescent="0.35">
      <c r="A452"/>
    </row>
    <row r="453" spans="1:1" x14ac:dyDescent="0.35">
      <c r="A453"/>
    </row>
    <row r="454" spans="1:1" x14ac:dyDescent="0.35">
      <c r="A454"/>
    </row>
    <row r="455" spans="1:1" x14ac:dyDescent="0.35">
      <c r="A455"/>
    </row>
    <row r="456" spans="1:1" x14ac:dyDescent="0.35">
      <c r="A456"/>
    </row>
    <row r="457" spans="1:1" x14ac:dyDescent="0.35">
      <c r="A457"/>
    </row>
    <row r="458" spans="1:1" x14ac:dyDescent="0.35">
      <c r="A458"/>
    </row>
    <row r="459" spans="1:1" x14ac:dyDescent="0.35">
      <c r="A459"/>
    </row>
    <row r="460" spans="1:1" x14ac:dyDescent="0.35">
      <c r="A460"/>
    </row>
    <row r="461" spans="1:1" x14ac:dyDescent="0.35">
      <c r="A461"/>
    </row>
    <row r="462" spans="1:1" x14ac:dyDescent="0.35">
      <c r="A462"/>
    </row>
    <row r="463" spans="1:1" x14ac:dyDescent="0.35">
      <c r="A463"/>
    </row>
    <row r="464" spans="1:1" x14ac:dyDescent="0.35">
      <c r="A464"/>
    </row>
    <row r="465" spans="1:1" x14ac:dyDescent="0.35">
      <c r="A465"/>
    </row>
    <row r="466" spans="1:1" x14ac:dyDescent="0.35">
      <c r="A466"/>
    </row>
    <row r="467" spans="1:1" x14ac:dyDescent="0.35">
      <c r="A467"/>
    </row>
    <row r="468" spans="1:1" x14ac:dyDescent="0.35">
      <c r="A468"/>
    </row>
    <row r="469" spans="1:1" x14ac:dyDescent="0.35">
      <c r="A469"/>
    </row>
    <row r="470" spans="1:1" x14ac:dyDescent="0.35">
      <c r="A470"/>
    </row>
    <row r="471" spans="1:1" x14ac:dyDescent="0.35">
      <c r="A471"/>
    </row>
    <row r="472" spans="1:1" x14ac:dyDescent="0.35">
      <c r="A472"/>
    </row>
    <row r="473" spans="1:1" x14ac:dyDescent="0.35">
      <c r="A473"/>
    </row>
    <row r="474" spans="1:1" x14ac:dyDescent="0.35">
      <c r="A474"/>
    </row>
    <row r="475" spans="1:1" x14ac:dyDescent="0.35">
      <c r="A475"/>
    </row>
    <row r="476" spans="1:1" x14ac:dyDescent="0.35">
      <c r="A476"/>
    </row>
    <row r="477" spans="1:1" x14ac:dyDescent="0.35">
      <c r="A477"/>
    </row>
    <row r="478" spans="1:1" x14ac:dyDescent="0.35">
      <c r="A478"/>
    </row>
    <row r="479" spans="1:1" x14ac:dyDescent="0.35">
      <c r="A479"/>
    </row>
    <row r="480" spans="1:1" x14ac:dyDescent="0.35">
      <c r="A480"/>
    </row>
    <row r="481" spans="1:1" x14ac:dyDescent="0.35">
      <c r="A481"/>
    </row>
    <row r="482" spans="1:1" x14ac:dyDescent="0.35">
      <c r="A482"/>
    </row>
    <row r="483" spans="1:1" x14ac:dyDescent="0.35">
      <c r="A483"/>
    </row>
    <row r="484" spans="1:1" x14ac:dyDescent="0.35">
      <c r="A484"/>
    </row>
    <row r="485" spans="1:1" x14ac:dyDescent="0.35">
      <c r="A485"/>
    </row>
    <row r="486" spans="1:1" x14ac:dyDescent="0.35">
      <c r="A486"/>
    </row>
    <row r="487" spans="1:1" x14ac:dyDescent="0.35">
      <c r="A487"/>
    </row>
    <row r="488" spans="1:1" x14ac:dyDescent="0.35">
      <c r="A488"/>
    </row>
    <row r="489" spans="1:1" x14ac:dyDescent="0.35">
      <c r="A489"/>
    </row>
    <row r="490" spans="1:1" x14ac:dyDescent="0.35">
      <c r="A490"/>
    </row>
    <row r="491" spans="1:1" x14ac:dyDescent="0.35">
      <c r="A491"/>
    </row>
    <row r="492" spans="1:1" x14ac:dyDescent="0.35">
      <c r="A492"/>
    </row>
    <row r="493" spans="1:1" x14ac:dyDescent="0.35">
      <c r="A493"/>
    </row>
    <row r="494" spans="1:1" x14ac:dyDescent="0.35">
      <c r="A494"/>
    </row>
    <row r="495" spans="1:1" x14ac:dyDescent="0.35">
      <c r="A495"/>
    </row>
    <row r="496" spans="1:1" x14ac:dyDescent="0.35">
      <c r="A496"/>
    </row>
    <row r="497" spans="1:1" x14ac:dyDescent="0.35">
      <c r="A497"/>
    </row>
    <row r="498" spans="1:1" x14ac:dyDescent="0.35">
      <c r="A498"/>
    </row>
    <row r="499" spans="1:1" x14ac:dyDescent="0.35">
      <c r="A499"/>
    </row>
    <row r="500" spans="1:1" x14ac:dyDescent="0.35">
      <c r="A500"/>
    </row>
    <row r="501" spans="1:1" x14ac:dyDescent="0.35">
      <c r="A501"/>
    </row>
    <row r="502" spans="1:1" x14ac:dyDescent="0.35">
      <c r="A502"/>
    </row>
    <row r="503" spans="1:1" x14ac:dyDescent="0.35">
      <c r="A503"/>
    </row>
    <row r="504" spans="1:1" x14ac:dyDescent="0.35">
      <c r="A504"/>
    </row>
    <row r="505" spans="1:1" x14ac:dyDescent="0.35">
      <c r="A505"/>
    </row>
    <row r="506" spans="1:1" x14ac:dyDescent="0.35">
      <c r="A506"/>
    </row>
    <row r="507" spans="1:1" x14ac:dyDescent="0.35">
      <c r="A507"/>
    </row>
    <row r="508" spans="1:1" x14ac:dyDescent="0.35">
      <c r="A508"/>
    </row>
    <row r="509" spans="1:1" x14ac:dyDescent="0.35">
      <c r="A509"/>
    </row>
    <row r="510" spans="1:1" x14ac:dyDescent="0.35">
      <c r="A510"/>
    </row>
    <row r="511" spans="1:1" x14ac:dyDescent="0.35">
      <c r="A511"/>
    </row>
    <row r="512" spans="1:1" x14ac:dyDescent="0.35">
      <c r="A512"/>
    </row>
    <row r="513" spans="1:1" x14ac:dyDescent="0.35">
      <c r="A513"/>
    </row>
    <row r="514" spans="1:1" x14ac:dyDescent="0.35">
      <c r="A514"/>
    </row>
    <row r="515" spans="1:1" x14ac:dyDescent="0.35">
      <c r="A515"/>
    </row>
    <row r="516" spans="1:1" x14ac:dyDescent="0.35">
      <c r="A516"/>
    </row>
    <row r="517" spans="1:1" x14ac:dyDescent="0.35">
      <c r="A517"/>
    </row>
    <row r="518" spans="1:1" x14ac:dyDescent="0.35">
      <c r="A518"/>
    </row>
    <row r="519" spans="1:1" x14ac:dyDescent="0.35">
      <c r="A519"/>
    </row>
    <row r="520" spans="1:1" x14ac:dyDescent="0.35">
      <c r="A520"/>
    </row>
    <row r="521" spans="1:1" x14ac:dyDescent="0.35">
      <c r="A521"/>
    </row>
    <row r="522" spans="1:1" x14ac:dyDescent="0.35">
      <c r="A522"/>
    </row>
    <row r="523" spans="1:1" x14ac:dyDescent="0.35">
      <c r="A523"/>
    </row>
    <row r="524" spans="1:1" x14ac:dyDescent="0.35">
      <c r="A524"/>
    </row>
    <row r="525" spans="1:1" x14ac:dyDescent="0.35">
      <c r="A525"/>
    </row>
    <row r="526" spans="1:1" x14ac:dyDescent="0.35">
      <c r="A526"/>
    </row>
    <row r="527" spans="1:1" x14ac:dyDescent="0.35">
      <c r="A527"/>
    </row>
    <row r="528" spans="1:1" x14ac:dyDescent="0.35">
      <c r="A528"/>
    </row>
    <row r="529" spans="1:1" x14ac:dyDescent="0.35">
      <c r="A529"/>
    </row>
    <row r="530" spans="1:1" x14ac:dyDescent="0.35">
      <c r="A530"/>
    </row>
    <row r="531" spans="1:1" x14ac:dyDescent="0.35">
      <c r="A531"/>
    </row>
    <row r="532" spans="1:1" x14ac:dyDescent="0.35">
      <c r="A532"/>
    </row>
    <row r="533" spans="1:1" x14ac:dyDescent="0.35">
      <c r="A533"/>
    </row>
    <row r="534" spans="1:1" x14ac:dyDescent="0.35">
      <c r="A534"/>
    </row>
    <row r="535" spans="1:1" x14ac:dyDescent="0.35">
      <c r="A535"/>
    </row>
    <row r="536" spans="1:1" x14ac:dyDescent="0.35">
      <c r="A536"/>
    </row>
    <row r="537" spans="1:1" x14ac:dyDescent="0.35">
      <c r="A537"/>
    </row>
    <row r="538" spans="1:1" x14ac:dyDescent="0.35">
      <c r="A538"/>
    </row>
    <row r="539" spans="1:1" x14ac:dyDescent="0.35">
      <c r="A539"/>
    </row>
    <row r="540" spans="1:1" x14ac:dyDescent="0.35">
      <c r="A540"/>
    </row>
    <row r="541" spans="1:1" x14ac:dyDescent="0.35">
      <c r="A541"/>
    </row>
    <row r="542" spans="1:1" x14ac:dyDescent="0.35">
      <c r="A542"/>
    </row>
    <row r="543" spans="1:1" x14ac:dyDescent="0.35">
      <c r="A543"/>
    </row>
    <row r="544" spans="1:1" x14ac:dyDescent="0.35">
      <c r="A544"/>
    </row>
    <row r="545" spans="1:1" x14ac:dyDescent="0.35">
      <c r="A545"/>
    </row>
    <row r="546" spans="1:1" x14ac:dyDescent="0.35">
      <c r="A546"/>
    </row>
    <row r="547" spans="1:1" x14ac:dyDescent="0.35">
      <c r="A547"/>
    </row>
    <row r="548" spans="1:1" x14ac:dyDescent="0.35">
      <c r="A548"/>
    </row>
    <row r="549" spans="1:1" x14ac:dyDescent="0.35">
      <c r="A549"/>
    </row>
    <row r="550" spans="1:1" x14ac:dyDescent="0.35">
      <c r="A550"/>
    </row>
    <row r="551" spans="1:1" x14ac:dyDescent="0.35">
      <c r="A551"/>
    </row>
    <row r="552" spans="1:1" x14ac:dyDescent="0.35">
      <c r="A552"/>
    </row>
    <row r="553" spans="1:1" x14ac:dyDescent="0.35">
      <c r="A553"/>
    </row>
    <row r="554" spans="1:1" x14ac:dyDescent="0.35">
      <c r="A554"/>
    </row>
    <row r="555" spans="1:1" x14ac:dyDescent="0.35">
      <c r="A555"/>
    </row>
    <row r="556" spans="1:1" x14ac:dyDescent="0.35">
      <c r="A556"/>
    </row>
    <row r="557" spans="1:1" x14ac:dyDescent="0.35">
      <c r="A557"/>
    </row>
    <row r="558" spans="1:1" x14ac:dyDescent="0.35">
      <c r="A558"/>
    </row>
    <row r="559" spans="1:1" x14ac:dyDescent="0.35">
      <c r="A559"/>
    </row>
    <row r="560" spans="1:1" x14ac:dyDescent="0.35">
      <c r="A560"/>
    </row>
    <row r="561" spans="1:1" x14ac:dyDescent="0.35">
      <c r="A561"/>
    </row>
    <row r="562" spans="1:1" x14ac:dyDescent="0.35">
      <c r="A562"/>
    </row>
    <row r="563" spans="1:1" x14ac:dyDescent="0.35">
      <c r="A563"/>
    </row>
    <row r="564" spans="1:1" x14ac:dyDescent="0.35">
      <c r="A564"/>
    </row>
    <row r="565" spans="1:1" x14ac:dyDescent="0.35">
      <c r="A565"/>
    </row>
    <row r="566" spans="1:1" x14ac:dyDescent="0.35">
      <c r="A566"/>
    </row>
    <row r="567" spans="1:1" x14ac:dyDescent="0.35">
      <c r="A567"/>
    </row>
    <row r="568" spans="1:1" x14ac:dyDescent="0.35">
      <c r="A568"/>
    </row>
    <row r="569" spans="1:1" x14ac:dyDescent="0.35">
      <c r="A569"/>
    </row>
    <row r="570" spans="1:1" x14ac:dyDescent="0.35">
      <c r="A570"/>
    </row>
    <row r="571" spans="1:1" x14ac:dyDescent="0.35">
      <c r="A571"/>
    </row>
    <row r="572" spans="1:1" x14ac:dyDescent="0.35">
      <c r="A572"/>
    </row>
    <row r="573" spans="1:1" x14ac:dyDescent="0.35">
      <c r="A573"/>
    </row>
    <row r="574" spans="1:1" x14ac:dyDescent="0.35">
      <c r="A574"/>
    </row>
    <row r="575" spans="1:1" x14ac:dyDescent="0.35">
      <c r="A575"/>
    </row>
    <row r="576" spans="1:1" x14ac:dyDescent="0.35">
      <c r="A576"/>
    </row>
    <row r="577" spans="1:1" x14ac:dyDescent="0.35">
      <c r="A577"/>
    </row>
    <row r="578" spans="1:1" x14ac:dyDescent="0.35">
      <c r="A578"/>
    </row>
    <row r="579" spans="1:1" x14ac:dyDescent="0.35">
      <c r="A579"/>
    </row>
    <row r="580" spans="1:1" x14ac:dyDescent="0.35">
      <c r="A580"/>
    </row>
    <row r="581" spans="1:1" x14ac:dyDescent="0.35">
      <c r="A581"/>
    </row>
    <row r="582" spans="1:1" x14ac:dyDescent="0.35">
      <c r="A582"/>
    </row>
    <row r="583" spans="1:1" x14ac:dyDescent="0.35">
      <c r="A583"/>
    </row>
    <row r="584" spans="1:1" x14ac:dyDescent="0.35">
      <c r="A584"/>
    </row>
    <row r="585" spans="1:1" x14ac:dyDescent="0.35">
      <c r="A585"/>
    </row>
    <row r="586" spans="1:1" x14ac:dyDescent="0.35">
      <c r="A586"/>
    </row>
    <row r="587" spans="1:1" x14ac:dyDescent="0.35">
      <c r="A587"/>
    </row>
    <row r="588" spans="1:1" x14ac:dyDescent="0.35">
      <c r="A588"/>
    </row>
    <row r="589" spans="1:1" x14ac:dyDescent="0.35">
      <c r="A589"/>
    </row>
    <row r="590" spans="1:1" x14ac:dyDescent="0.35">
      <c r="A590"/>
    </row>
    <row r="591" spans="1:1" x14ac:dyDescent="0.35">
      <c r="A591"/>
    </row>
    <row r="592" spans="1:1" x14ac:dyDescent="0.35">
      <c r="A592"/>
    </row>
    <row r="593" spans="1:1" x14ac:dyDescent="0.35">
      <c r="A593"/>
    </row>
    <row r="594" spans="1:1" x14ac:dyDescent="0.35">
      <c r="A594"/>
    </row>
    <row r="595" spans="1:1" x14ac:dyDescent="0.35">
      <c r="A595"/>
    </row>
    <row r="596" spans="1:1" x14ac:dyDescent="0.35">
      <c r="A596"/>
    </row>
    <row r="597" spans="1:1" x14ac:dyDescent="0.35">
      <c r="A597"/>
    </row>
    <row r="598" spans="1:1" x14ac:dyDescent="0.35">
      <c r="A598"/>
    </row>
    <row r="599" spans="1:1" x14ac:dyDescent="0.35">
      <c r="A599"/>
    </row>
    <row r="600" spans="1:1" x14ac:dyDescent="0.35">
      <c r="A600"/>
    </row>
    <row r="601" spans="1:1" x14ac:dyDescent="0.35">
      <c r="A601"/>
    </row>
    <row r="602" spans="1:1" x14ac:dyDescent="0.35">
      <c r="A602"/>
    </row>
    <row r="603" spans="1:1" x14ac:dyDescent="0.35">
      <c r="A603"/>
    </row>
    <row r="604" spans="1:1" x14ac:dyDescent="0.35">
      <c r="A604"/>
    </row>
    <row r="605" spans="1:1" x14ac:dyDescent="0.35">
      <c r="A605"/>
    </row>
    <row r="606" spans="1:1" x14ac:dyDescent="0.35">
      <c r="A606"/>
    </row>
    <row r="607" spans="1:1" x14ac:dyDescent="0.35">
      <c r="A607"/>
    </row>
    <row r="608" spans="1:1" x14ac:dyDescent="0.35">
      <c r="A608"/>
    </row>
    <row r="609" spans="1:1" x14ac:dyDescent="0.35">
      <c r="A609"/>
    </row>
    <row r="610" spans="1:1" x14ac:dyDescent="0.35">
      <c r="A610"/>
    </row>
    <row r="611" spans="1:1" x14ac:dyDescent="0.35">
      <c r="A611"/>
    </row>
    <row r="612" spans="1:1" x14ac:dyDescent="0.35">
      <c r="A612"/>
    </row>
    <row r="613" spans="1:1" x14ac:dyDescent="0.35">
      <c r="A613"/>
    </row>
    <row r="614" spans="1:1" x14ac:dyDescent="0.35">
      <c r="A614"/>
    </row>
    <row r="615" spans="1:1" x14ac:dyDescent="0.35">
      <c r="A615"/>
    </row>
    <row r="616" spans="1:1" x14ac:dyDescent="0.35">
      <c r="A616"/>
    </row>
    <row r="617" spans="1:1" x14ac:dyDescent="0.35">
      <c r="A617"/>
    </row>
    <row r="618" spans="1:1" x14ac:dyDescent="0.35">
      <c r="A618"/>
    </row>
    <row r="619" spans="1:1" x14ac:dyDescent="0.35">
      <c r="A619"/>
    </row>
    <row r="620" spans="1:1" x14ac:dyDescent="0.35">
      <c r="A620"/>
    </row>
    <row r="621" spans="1:1" x14ac:dyDescent="0.35">
      <c r="A621"/>
    </row>
    <row r="622" spans="1:1" x14ac:dyDescent="0.35">
      <c r="A622"/>
    </row>
    <row r="623" spans="1:1" x14ac:dyDescent="0.35">
      <c r="A623"/>
    </row>
    <row r="624" spans="1:1" x14ac:dyDescent="0.35">
      <c r="A624"/>
    </row>
    <row r="625" spans="1:1" x14ac:dyDescent="0.35">
      <c r="A625"/>
    </row>
    <row r="626" spans="1:1" x14ac:dyDescent="0.35">
      <c r="A626"/>
    </row>
    <row r="627" spans="1:1" x14ac:dyDescent="0.35">
      <c r="A627"/>
    </row>
    <row r="628" spans="1:1" x14ac:dyDescent="0.35">
      <c r="A628"/>
    </row>
    <row r="629" spans="1:1" x14ac:dyDescent="0.35">
      <c r="A629"/>
    </row>
    <row r="630" spans="1:1" x14ac:dyDescent="0.35">
      <c r="A630"/>
    </row>
    <row r="631" spans="1:1" x14ac:dyDescent="0.35">
      <c r="A631"/>
    </row>
    <row r="632" spans="1:1" x14ac:dyDescent="0.35">
      <c r="A632"/>
    </row>
    <row r="633" spans="1:1" x14ac:dyDescent="0.35">
      <c r="A633"/>
    </row>
    <row r="634" spans="1:1" x14ac:dyDescent="0.35">
      <c r="A634"/>
    </row>
    <row r="635" spans="1:1" x14ac:dyDescent="0.35">
      <c r="A635"/>
    </row>
    <row r="636" spans="1:1" x14ac:dyDescent="0.35">
      <c r="A636"/>
    </row>
    <row r="637" spans="1:1" x14ac:dyDescent="0.35">
      <c r="A637"/>
    </row>
    <row r="638" spans="1:1" x14ac:dyDescent="0.35">
      <c r="A638"/>
    </row>
    <row r="639" spans="1:1" x14ac:dyDescent="0.35">
      <c r="A639"/>
    </row>
    <row r="640" spans="1:1" x14ac:dyDescent="0.35">
      <c r="A640"/>
    </row>
    <row r="641" spans="1:1" x14ac:dyDescent="0.35">
      <c r="A641"/>
    </row>
    <row r="642" spans="1:1" x14ac:dyDescent="0.35">
      <c r="A642"/>
    </row>
    <row r="643" spans="1:1" x14ac:dyDescent="0.35">
      <c r="A643"/>
    </row>
    <row r="644" spans="1:1" x14ac:dyDescent="0.35">
      <c r="A644"/>
    </row>
    <row r="645" spans="1:1" x14ac:dyDescent="0.35">
      <c r="A645"/>
    </row>
    <row r="646" spans="1:1" x14ac:dyDescent="0.35">
      <c r="A646"/>
    </row>
    <row r="647" spans="1:1" x14ac:dyDescent="0.35">
      <c r="A647"/>
    </row>
    <row r="648" spans="1:1" x14ac:dyDescent="0.35">
      <c r="A648"/>
    </row>
    <row r="649" spans="1:1" x14ac:dyDescent="0.35">
      <c r="A649"/>
    </row>
    <row r="650" spans="1:1" x14ac:dyDescent="0.35">
      <c r="A650"/>
    </row>
    <row r="651" spans="1:1" x14ac:dyDescent="0.35">
      <c r="A651"/>
    </row>
    <row r="652" spans="1:1" x14ac:dyDescent="0.35">
      <c r="A652"/>
    </row>
    <row r="653" spans="1:1" x14ac:dyDescent="0.35">
      <c r="A653"/>
    </row>
    <row r="654" spans="1:1" x14ac:dyDescent="0.35">
      <c r="A654"/>
    </row>
    <row r="655" spans="1:1" x14ac:dyDescent="0.35">
      <c r="A655"/>
    </row>
    <row r="656" spans="1:1" x14ac:dyDescent="0.35">
      <c r="A656"/>
    </row>
    <row r="657" spans="1:1" x14ac:dyDescent="0.35">
      <c r="A657"/>
    </row>
    <row r="658" spans="1:1" x14ac:dyDescent="0.35">
      <c r="A658"/>
    </row>
    <row r="659" spans="1:1" x14ac:dyDescent="0.35">
      <c r="A659"/>
    </row>
    <row r="660" spans="1:1" x14ac:dyDescent="0.35">
      <c r="A660"/>
    </row>
    <row r="661" spans="1:1" x14ac:dyDescent="0.35">
      <c r="A661"/>
    </row>
    <row r="662" spans="1:1" x14ac:dyDescent="0.35">
      <c r="A662"/>
    </row>
    <row r="663" spans="1:1" x14ac:dyDescent="0.35">
      <c r="A663"/>
    </row>
    <row r="664" spans="1:1" x14ac:dyDescent="0.35">
      <c r="A664"/>
    </row>
    <row r="665" spans="1:1" x14ac:dyDescent="0.35">
      <c r="A665"/>
    </row>
    <row r="666" spans="1:1" x14ac:dyDescent="0.35">
      <c r="A666"/>
    </row>
    <row r="667" spans="1:1" x14ac:dyDescent="0.35">
      <c r="A667"/>
    </row>
    <row r="668" spans="1:1" x14ac:dyDescent="0.35">
      <c r="A668"/>
    </row>
    <row r="669" spans="1:1" x14ac:dyDescent="0.35">
      <c r="A669"/>
    </row>
    <row r="670" spans="1:1" x14ac:dyDescent="0.35">
      <c r="A670"/>
    </row>
    <row r="671" spans="1:1" x14ac:dyDescent="0.35">
      <c r="A671"/>
    </row>
    <row r="672" spans="1:1" x14ac:dyDescent="0.35">
      <c r="A672"/>
    </row>
    <row r="673" spans="1:1" x14ac:dyDescent="0.35">
      <c r="A673"/>
    </row>
    <row r="674" spans="1:1" x14ac:dyDescent="0.35">
      <c r="A674"/>
    </row>
    <row r="675" spans="1:1" x14ac:dyDescent="0.35">
      <c r="A675"/>
    </row>
    <row r="676" spans="1:1" x14ac:dyDescent="0.35">
      <c r="A676"/>
    </row>
    <row r="677" spans="1:1" x14ac:dyDescent="0.35">
      <c r="A677"/>
    </row>
    <row r="678" spans="1:1" x14ac:dyDescent="0.35">
      <c r="A678"/>
    </row>
    <row r="679" spans="1:1" x14ac:dyDescent="0.35">
      <c r="A679"/>
    </row>
    <row r="680" spans="1:1" x14ac:dyDescent="0.35">
      <c r="A680"/>
    </row>
    <row r="681" spans="1:1" x14ac:dyDescent="0.35">
      <c r="A681"/>
    </row>
    <row r="682" spans="1:1" x14ac:dyDescent="0.35">
      <c r="A682"/>
    </row>
    <row r="683" spans="1:1" x14ac:dyDescent="0.35">
      <c r="A683"/>
    </row>
    <row r="684" spans="1:1" x14ac:dyDescent="0.35">
      <c r="A684"/>
    </row>
    <row r="685" spans="1:1" x14ac:dyDescent="0.35">
      <c r="A685"/>
    </row>
    <row r="686" spans="1:1" x14ac:dyDescent="0.35">
      <c r="A686"/>
    </row>
    <row r="687" spans="1:1" x14ac:dyDescent="0.35">
      <c r="A687"/>
    </row>
    <row r="688" spans="1:1" x14ac:dyDescent="0.35">
      <c r="A688"/>
    </row>
    <row r="689" spans="1:1" x14ac:dyDescent="0.35">
      <c r="A689"/>
    </row>
    <row r="690" spans="1:1" x14ac:dyDescent="0.35">
      <c r="A690"/>
    </row>
    <row r="691" spans="1:1" x14ac:dyDescent="0.35">
      <c r="A691"/>
    </row>
    <row r="692" spans="1:1" x14ac:dyDescent="0.35">
      <c r="A692"/>
    </row>
    <row r="693" spans="1:1" x14ac:dyDescent="0.35">
      <c r="A693"/>
    </row>
    <row r="694" spans="1:1" x14ac:dyDescent="0.35">
      <c r="A694"/>
    </row>
    <row r="695" spans="1:1" x14ac:dyDescent="0.35">
      <c r="A695"/>
    </row>
    <row r="696" spans="1:1" x14ac:dyDescent="0.35">
      <c r="A696"/>
    </row>
    <row r="697" spans="1:1" x14ac:dyDescent="0.35">
      <c r="A697"/>
    </row>
    <row r="698" spans="1:1" x14ac:dyDescent="0.35">
      <c r="A698"/>
    </row>
    <row r="699" spans="1:1" x14ac:dyDescent="0.35">
      <c r="A699"/>
    </row>
    <row r="700" spans="1:1" x14ac:dyDescent="0.35">
      <c r="A700"/>
    </row>
    <row r="701" spans="1:1" x14ac:dyDescent="0.35">
      <c r="A701"/>
    </row>
    <row r="702" spans="1:1" x14ac:dyDescent="0.35">
      <c r="A702"/>
    </row>
    <row r="703" spans="1:1" x14ac:dyDescent="0.35">
      <c r="A703"/>
    </row>
    <row r="704" spans="1:1" x14ac:dyDescent="0.35">
      <c r="A704"/>
    </row>
    <row r="705" spans="1:1" x14ac:dyDescent="0.35">
      <c r="A705"/>
    </row>
    <row r="706" spans="1:1" x14ac:dyDescent="0.35">
      <c r="A706"/>
    </row>
    <row r="707" spans="1:1" x14ac:dyDescent="0.35">
      <c r="A707"/>
    </row>
    <row r="708" spans="1:1" x14ac:dyDescent="0.35">
      <c r="A708"/>
    </row>
    <row r="709" spans="1:1" x14ac:dyDescent="0.35">
      <c r="A709"/>
    </row>
    <row r="710" spans="1:1" x14ac:dyDescent="0.35">
      <c r="A710"/>
    </row>
    <row r="711" spans="1:1" x14ac:dyDescent="0.35">
      <c r="A711"/>
    </row>
    <row r="712" spans="1:1" x14ac:dyDescent="0.35">
      <c r="A712"/>
    </row>
    <row r="713" spans="1:1" x14ac:dyDescent="0.35">
      <c r="A713"/>
    </row>
    <row r="714" spans="1:1" x14ac:dyDescent="0.35">
      <c r="A714"/>
    </row>
    <row r="715" spans="1:1" x14ac:dyDescent="0.35">
      <c r="A715"/>
    </row>
    <row r="716" spans="1:1" x14ac:dyDescent="0.35">
      <c r="A716"/>
    </row>
    <row r="717" spans="1:1" x14ac:dyDescent="0.35">
      <c r="A717"/>
    </row>
    <row r="718" spans="1:1" x14ac:dyDescent="0.35">
      <c r="A718"/>
    </row>
    <row r="719" spans="1:1" x14ac:dyDescent="0.35">
      <c r="A719"/>
    </row>
    <row r="720" spans="1:1" x14ac:dyDescent="0.35">
      <c r="A720"/>
    </row>
    <row r="721" spans="1:1" x14ac:dyDescent="0.35">
      <c r="A721"/>
    </row>
    <row r="722" spans="1:1" x14ac:dyDescent="0.35">
      <c r="A722"/>
    </row>
    <row r="723" spans="1:1" x14ac:dyDescent="0.35">
      <c r="A723"/>
    </row>
    <row r="724" spans="1:1" x14ac:dyDescent="0.35">
      <c r="A724"/>
    </row>
    <row r="725" spans="1:1" x14ac:dyDescent="0.35">
      <c r="A725"/>
    </row>
    <row r="726" spans="1:1" x14ac:dyDescent="0.35">
      <c r="A726"/>
    </row>
    <row r="727" spans="1:1" x14ac:dyDescent="0.35">
      <c r="A727"/>
    </row>
    <row r="728" spans="1:1" x14ac:dyDescent="0.35">
      <c r="A728"/>
    </row>
    <row r="729" spans="1:1" x14ac:dyDescent="0.35">
      <c r="A729"/>
    </row>
    <row r="730" spans="1:1" x14ac:dyDescent="0.35">
      <c r="A730"/>
    </row>
    <row r="731" spans="1:1" x14ac:dyDescent="0.35">
      <c r="A731"/>
    </row>
    <row r="732" spans="1:1" x14ac:dyDescent="0.35">
      <c r="A732"/>
    </row>
    <row r="733" spans="1:1" x14ac:dyDescent="0.35">
      <c r="A733"/>
    </row>
    <row r="734" spans="1:1" x14ac:dyDescent="0.35">
      <c r="A734"/>
    </row>
    <row r="735" spans="1:1" x14ac:dyDescent="0.35">
      <c r="A735"/>
    </row>
    <row r="736" spans="1:1" x14ac:dyDescent="0.35">
      <c r="A736"/>
    </row>
    <row r="737" spans="1:1" x14ac:dyDescent="0.35">
      <c r="A737"/>
    </row>
    <row r="738" spans="1:1" x14ac:dyDescent="0.35">
      <c r="A738"/>
    </row>
    <row r="739" spans="1:1" x14ac:dyDescent="0.35">
      <c r="A739"/>
    </row>
    <row r="740" spans="1:1" x14ac:dyDescent="0.35">
      <c r="A740"/>
    </row>
    <row r="741" spans="1:1" x14ac:dyDescent="0.35">
      <c r="A741"/>
    </row>
    <row r="742" spans="1:1" x14ac:dyDescent="0.35">
      <c r="A742"/>
    </row>
    <row r="743" spans="1:1" x14ac:dyDescent="0.35">
      <c r="A743"/>
    </row>
    <row r="744" spans="1:1" x14ac:dyDescent="0.35">
      <c r="A744"/>
    </row>
    <row r="745" spans="1:1" x14ac:dyDescent="0.35">
      <c r="A745"/>
    </row>
    <row r="746" spans="1:1" x14ac:dyDescent="0.35">
      <c r="A746"/>
    </row>
    <row r="747" spans="1:1" x14ac:dyDescent="0.35">
      <c r="A747"/>
    </row>
    <row r="748" spans="1:1" x14ac:dyDescent="0.35">
      <c r="A748"/>
    </row>
    <row r="749" spans="1:1" x14ac:dyDescent="0.35">
      <c r="A749"/>
    </row>
    <row r="750" spans="1:1" x14ac:dyDescent="0.35">
      <c r="A750"/>
    </row>
    <row r="751" spans="1:1" x14ac:dyDescent="0.35">
      <c r="A751"/>
    </row>
    <row r="752" spans="1:1" x14ac:dyDescent="0.35">
      <c r="A752"/>
    </row>
    <row r="753" spans="1:1" x14ac:dyDescent="0.35">
      <c r="A753"/>
    </row>
    <row r="754" spans="1:1" x14ac:dyDescent="0.35">
      <c r="A754"/>
    </row>
    <row r="755" spans="1:1" x14ac:dyDescent="0.35">
      <c r="A755"/>
    </row>
    <row r="756" spans="1:1" x14ac:dyDescent="0.35">
      <c r="A756"/>
    </row>
    <row r="757" spans="1:1" x14ac:dyDescent="0.35">
      <c r="A757"/>
    </row>
    <row r="758" spans="1:1" x14ac:dyDescent="0.35">
      <c r="A758"/>
    </row>
    <row r="759" spans="1:1" x14ac:dyDescent="0.35">
      <c r="A759"/>
    </row>
    <row r="760" spans="1:1" x14ac:dyDescent="0.35">
      <c r="A760"/>
    </row>
    <row r="761" spans="1:1" x14ac:dyDescent="0.35">
      <c r="A761"/>
    </row>
    <row r="762" spans="1:1" x14ac:dyDescent="0.35">
      <c r="A762"/>
    </row>
    <row r="763" spans="1:1" x14ac:dyDescent="0.35">
      <c r="A763"/>
    </row>
    <row r="764" spans="1:1" x14ac:dyDescent="0.35">
      <c r="A764"/>
    </row>
    <row r="765" spans="1:1" x14ac:dyDescent="0.35">
      <c r="A765"/>
    </row>
    <row r="766" spans="1:1" x14ac:dyDescent="0.35">
      <c r="A766"/>
    </row>
    <row r="767" spans="1:1" x14ac:dyDescent="0.35">
      <c r="A767"/>
    </row>
    <row r="768" spans="1:1" x14ac:dyDescent="0.35">
      <c r="A768"/>
    </row>
    <row r="769" spans="1:1" x14ac:dyDescent="0.35">
      <c r="A769"/>
    </row>
    <row r="770" spans="1:1" x14ac:dyDescent="0.35">
      <c r="A770"/>
    </row>
    <row r="771" spans="1:1" x14ac:dyDescent="0.35">
      <c r="A771"/>
    </row>
    <row r="772" spans="1:1" x14ac:dyDescent="0.35">
      <c r="A772"/>
    </row>
    <row r="773" spans="1:1" x14ac:dyDescent="0.35">
      <c r="A773"/>
    </row>
    <row r="774" spans="1:1" x14ac:dyDescent="0.35">
      <c r="A774"/>
    </row>
    <row r="775" spans="1:1" x14ac:dyDescent="0.35">
      <c r="A775"/>
    </row>
    <row r="776" spans="1:1" x14ac:dyDescent="0.35">
      <c r="A776"/>
    </row>
    <row r="777" spans="1:1" x14ac:dyDescent="0.35">
      <c r="A777"/>
    </row>
    <row r="778" spans="1:1" x14ac:dyDescent="0.35">
      <c r="A778"/>
    </row>
    <row r="779" spans="1:1" x14ac:dyDescent="0.35">
      <c r="A779"/>
    </row>
    <row r="780" spans="1:1" x14ac:dyDescent="0.35">
      <c r="A780"/>
    </row>
    <row r="781" spans="1:1" x14ac:dyDescent="0.35">
      <c r="A781"/>
    </row>
    <row r="782" spans="1:1" x14ac:dyDescent="0.35">
      <c r="A782"/>
    </row>
    <row r="783" spans="1:1" x14ac:dyDescent="0.35">
      <c r="A783"/>
    </row>
    <row r="784" spans="1:1" x14ac:dyDescent="0.35">
      <c r="A784"/>
    </row>
    <row r="785" spans="1:1" x14ac:dyDescent="0.35">
      <c r="A785"/>
    </row>
    <row r="786" spans="1:1" x14ac:dyDescent="0.35">
      <c r="A786"/>
    </row>
    <row r="787" spans="1:1" x14ac:dyDescent="0.35">
      <c r="A787"/>
    </row>
    <row r="788" spans="1:1" x14ac:dyDescent="0.35">
      <c r="A788"/>
    </row>
    <row r="789" spans="1:1" x14ac:dyDescent="0.35">
      <c r="A789"/>
    </row>
    <row r="790" spans="1:1" x14ac:dyDescent="0.35">
      <c r="A790"/>
    </row>
    <row r="791" spans="1:1" x14ac:dyDescent="0.35">
      <c r="A791"/>
    </row>
    <row r="792" spans="1:1" x14ac:dyDescent="0.35">
      <c r="A792"/>
    </row>
    <row r="793" spans="1:1" x14ac:dyDescent="0.35">
      <c r="A793"/>
    </row>
    <row r="794" spans="1:1" x14ac:dyDescent="0.35">
      <c r="A794"/>
    </row>
    <row r="795" spans="1:1" x14ac:dyDescent="0.35">
      <c r="A795"/>
    </row>
    <row r="796" spans="1:1" x14ac:dyDescent="0.35">
      <c r="A796"/>
    </row>
    <row r="797" spans="1:1" x14ac:dyDescent="0.35">
      <c r="A797"/>
    </row>
    <row r="798" spans="1:1" x14ac:dyDescent="0.35">
      <c r="A798"/>
    </row>
    <row r="799" spans="1:1" x14ac:dyDescent="0.35">
      <c r="A799"/>
    </row>
    <row r="800" spans="1:1" x14ac:dyDescent="0.35">
      <c r="A800"/>
    </row>
    <row r="801" spans="1:1" x14ac:dyDescent="0.35">
      <c r="A801"/>
    </row>
    <row r="802" spans="1:1" x14ac:dyDescent="0.35">
      <c r="A802"/>
    </row>
    <row r="803" spans="1:1" x14ac:dyDescent="0.35">
      <c r="A803"/>
    </row>
    <row r="804" spans="1:1" x14ac:dyDescent="0.35">
      <c r="A804"/>
    </row>
    <row r="805" spans="1:1" x14ac:dyDescent="0.35">
      <c r="A805"/>
    </row>
    <row r="806" spans="1:1" x14ac:dyDescent="0.35">
      <c r="A806"/>
    </row>
    <row r="807" spans="1:1" x14ac:dyDescent="0.35">
      <c r="A807"/>
    </row>
    <row r="808" spans="1:1" x14ac:dyDescent="0.35">
      <c r="A808"/>
    </row>
    <row r="809" spans="1:1" x14ac:dyDescent="0.35">
      <c r="A809"/>
    </row>
    <row r="810" spans="1:1" x14ac:dyDescent="0.35">
      <c r="A810"/>
    </row>
    <row r="811" spans="1:1" x14ac:dyDescent="0.35">
      <c r="A811"/>
    </row>
    <row r="812" spans="1:1" x14ac:dyDescent="0.35">
      <c r="A812"/>
    </row>
    <row r="813" spans="1:1" x14ac:dyDescent="0.35">
      <c r="A813"/>
    </row>
    <row r="814" spans="1:1" x14ac:dyDescent="0.35">
      <c r="A814"/>
    </row>
    <row r="815" spans="1:1" x14ac:dyDescent="0.35">
      <c r="A815"/>
    </row>
    <row r="816" spans="1:1" x14ac:dyDescent="0.35">
      <c r="A816"/>
    </row>
    <row r="817" spans="1:1" x14ac:dyDescent="0.35">
      <c r="A817"/>
    </row>
    <row r="818" spans="1:1" x14ac:dyDescent="0.35">
      <c r="A818"/>
    </row>
    <row r="819" spans="1:1" x14ac:dyDescent="0.35">
      <c r="A819"/>
    </row>
    <row r="820" spans="1:1" x14ac:dyDescent="0.35">
      <c r="A820"/>
    </row>
    <row r="821" spans="1:1" x14ac:dyDescent="0.35">
      <c r="A821"/>
    </row>
    <row r="822" spans="1:1" x14ac:dyDescent="0.35">
      <c r="A822"/>
    </row>
    <row r="823" spans="1:1" x14ac:dyDescent="0.35">
      <c r="A823"/>
    </row>
    <row r="824" spans="1:1" x14ac:dyDescent="0.35">
      <c r="A824"/>
    </row>
    <row r="825" spans="1:1" x14ac:dyDescent="0.35">
      <c r="A825"/>
    </row>
    <row r="826" spans="1:1" x14ac:dyDescent="0.35">
      <c r="A826"/>
    </row>
    <row r="827" spans="1:1" x14ac:dyDescent="0.35">
      <c r="A827"/>
    </row>
    <row r="828" spans="1:1" x14ac:dyDescent="0.35">
      <c r="A828"/>
    </row>
    <row r="829" spans="1:1" x14ac:dyDescent="0.35">
      <c r="A829"/>
    </row>
    <row r="830" spans="1:1" x14ac:dyDescent="0.35">
      <c r="A830"/>
    </row>
    <row r="831" spans="1:1" x14ac:dyDescent="0.35">
      <c r="A831"/>
    </row>
    <row r="832" spans="1:1" x14ac:dyDescent="0.35">
      <c r="A832"/>
    </row>
    <row r="833" spans="1:1" x14ac:dyDescent="0.35">
      <c r="A833"/>
    </row>
    <row r="834" spans="1:1" x14ac:dyDescent="0.35">
      <c r="A834"/>
    </row>
    <row r="835" spans="1:1" x14ac:dyDescent="0.35">
      <c r="A835"/>
    </row>
    <row r="836" spans="1:1" x14ac:dyDescent="0.35">
      <c r="A836"/>
    </row>
    <row r="837" spans="1:1" x14ac:dyDescent="0.35">
      <c r="A837"/>
    </row>
    <row r="838" spans="1:1" x14ac:dyDescent="0.35">
      <c r="A838"/>
    </row>
    <row r="839" spans="1:1" x14ac:dyDescent="0.35">
      <c r="A839"/>
    </row>
    <row r="840" spans="1:1" x14ac:dyDescent="0.35">
      <c r="A840"/>
    </row>
    <row r="841" spans="1:1" x14ac:dyDescent="0.35">
      <c r="A841"/>
    </row>
    <row r="842" spans="1:1" x14ac:dyDescent="0.35">
      <c r="A842"/>
    </row>
    <row r="843" spans="1:1" x14ac:dyDescent="0.35">
      <c r="A843"/>
    </row>
    <row r="844" spans="1:1" x14ac:dyDescent="0.35">
      <c r="A844"/>
    </row>
    <row r="845" spans="1:1" x14ac:dyDescent="0.35">
      <c r="A845"/>
    </row>
    <row r="846" spans="1:1" x14ac:dyDescent="0.35">
      <c r="A846"/>
    </row>
    <row r="847" spans="1:1" x14ac:dyDescent="0.35">
      <c r="A847"/>
    </row>
    <row r="848" spans="1:1" x14ac:dyDescent="0.35">
      <c r="A848"/>
    </row>
    <row r="849" spans="1:1" x14ac:dyDescent="0.35">
      <c r="A849"/>
    </row>
    <row r="850" spans="1:1" x14ac:dyDescent="0.35">
      <c r="A850"/>
    </row>
    <row r="851" spans="1:1" x14ac:dyDescent="0.35">
      <c r="A851"/>
    </row>
    <row r="852" spans="1:1" x14ac:dyDescent="0.35">
      <c r="A852"/>
    </row>
    <row r="853" spans="1:1" x14ac:dyDescent="0.35">
      <c r="A853"/>
    </row>
    <row r="854" spans="1:1" x14ac:dyDescent="0.35">
      <c r="A854"/>
    </row>
    <row r="855" spans="1:1" x14ac:dyDescent="0.35">
      <c r="A855"/>
    </row>
    <row r="856" spans="1:1" x14ac:dyDescent="0.35">
      <c r="A856"/>
    </row>
    <row r="857" spans="1:1" x14ac:dyDescent="0.35">
      <c r="A857"/>
    </row>
    <row r="858" spans="1:1" x14ac:dyDescent="0.35">
      <c r="A858"/>
    </row>
    <row r="859" spans="1:1" x14ac:dyDescent="0.35">
      <c r="A859"/>
    </row>
    <row r="860" spans="1:1" x14ac:dyDescent="0.35">
      <c r="A860"/>
    </row>
    <row r="861" spans="1:1" x14ac:dyDescent="0.35">
      <c r="A861"/>
    </row>
    <row r="862" spans="1:1" x14ac:dyDescent="0.35">
      <c r="A862"/>
    </row>
    <row r="863" spans="1:1" x14ac:dyDescent="0.35">
      <c r="A863"/>
    </row>
    <row r="864" spans="1:1" x14ac:dyDescent="0.35">
      <c r="A864"/>
    </row>
    <row r="865" spans="1:1" x14ac:dyDescent="0.35">
      <c r="A865"/>
    </row>
    <row r="866" spans="1:1" x14ac:dyDescent="0.35">
      <c r="A866"/>
    </row>
    <row r="867" spans="1:1" x14ac:dyDescent="0.35">
      <c r="A867"/>
    </row>
    <row r="868" spans="1:1" x14ac:dyDescent="0.35">
      <c r="A868"/>
    </row>
    <row r="869" spans="1:1" x14ac:dyDescent="0.35">
      <c r="A869"/>
    </row>
    <row r="870" spans="1:1" x14ac:dyDescent="0.35">
      <c r="A870"/>
    </row>
    <row r="871" spans="1:1" x14ac:dyDescent="0.35">
      <c r="A871"/>
    </row>
    <row r="872" spans="1:1" x14ac:dyDescent="0.35">
      <c r="A872"/>
    </row>
    <row r="873" spans="1:1" x14ac:dyDescent="0.35">
      <c r="A873"/>
    </row>
    <row r="874" spans="1:1" x14ac:dyDescent="0.35">
      <c r="A874"/>
    </row>
    <row r="875" spans="1:1" x14ac:dyDescent="0.35">
      <c r="A875"/>
    </row>
    <row r="876" spans="1:1" x14ac:dyDescent="0.35">
      <c r="A876"/>
    </row>
    <row r="877" spans="1:1" x14ac:dyDescent="0.35">
      <c r="A877"/>
    </row>
    <row r="878" spans="1:1" x14ac:dyDescent="0.35">
      <c r="A878"/>
    </row>
    <row r="879" spans="1:1" x14ac:dyDescent="0.35">
      <c r="A879"/>
    </row>
    <row r="880" spans="1:1" x14ac:dyDescent="0.35">
      <c r="A880"/>
    </row>
    <row r="881" spans="1:1" x14ac:dyDescent="0.35">
      <c r="A881"/>
    </row>
    <row r="882" spans="1:1" x14ac:dyDescent="0.35">
      <c r="A882"/>
    </row>
    <row r="883" spans="1:1" x14ac:dyDescent="0.35">
      <c r="A883"/>
    </row>
    <row r="884" spans="1:1" x14ac:dyDescent="0.35">
      <c r="A884"/>
    </row>
    <row r="885" spans="1:1" x14ac:dyDescent="0.35">
      <c r="A885"/>
    </row>
    <row r="886" spans="1:1" x14ac:dyDescent="0.35">
      <c r="A886"/>
    </row>
    <row r="887" spans="1:1" x14ac:dyDescent="0.35">
      <c r="A887"/>
    </row>
    <row r="888" spans="1:1" x14ac:dyDescent="0.35">
      <c r="A888"/>
    </row>
    <row r="889" spans="1:1" x14ac:dyDescent="0.35">
      <c r="A889"/>
    </row>
    <row r="890" spans="1:1" x14ac:dyDescent="0.35">
      <c r="A890"/>
    </row>
    <row r="891" spans="1:1" x14ac:dyDescent="0.35">
      <c r="A891"/>
    </row>
    <row r="892" spans="1:1" x14ac:dyDescent="0.35">
      <c r="A892"/>
    </row>
    <row r="893" spans="1:1" x14ac:dyDescent="0.35">
      <c r="A893"/>
    </row>
    <row r="894" spans="1:1" x14ac:dyDescent="0.35">
      <c r="A894"/>
    </row>
    <row r="895" spans="1:1" x14ac:dyDescent="0.35">
      <c r="A895"/>
    </row>
    <row r="896" spans="1:1" x14ac:dyDescent="0.35">
      <c r="A896"/>
    </row>
    <row r="897" spans="1:1" x14ac:dyDescent="0.35">
      <c r="A897"/>
    </row>
    <row r="898" spans="1:1" x14ac:dyDescent="0.35">
      <c r="A898"/>
    </row>
    <row r="899" spans="1:1" x14ac:dyDescent="0.35">
      <c r="A899"/>
    </row>
    <row r="900" spans="1:1" x14ac:dyDescent="0.35">
      <c r="A900"/>
    </row>
    <row r="901" spans="1:1" x14ac:dyDescent="0.35">
      <c r="A901"/>
    </row>
    <row r="902" spans="1:1" x14ac:dyDescent="0.35">
      <c r="A902"/>
    </row>
    <row r="903" spans="1:1" x14ac:dyDescent="0.35">
      <c r="A903"/>
    </row>
    <row r="904" spans="1:1" x14ac:dyDescent="0.35">
      <c r="A904"/>
    </row>
    <row r="905" spans="1:1" x14ac:dyDescent="0.35">
      <c r="A905"/>
    </row>
    <row r="906" spans="1:1" x14ac:dyDescent="0.35">
      <c r="A906"/>
    </row>
    <row r="907" spans="1:1" x14ac:dyDescent="0.35">
      <c r="A907"/>
    </row>
    <row r="908" spans="1:1" x14ac:dyDescent="0.35">
      <c r="A908"/>
    </row>
    <row r="909" spans="1:1" x14ac:dyDescent="0.35">
      <c r="A909"/>
    </row>
    <row r="910" spans="1:1" x14ac:dyDescent="0.35">
      <c r="A910"/>
    </row>
    <row r="911" spans="1:1" x14ac:dyDescent="0.35">
      <c r="A911"/>
    </row>
    <row r="912" spans="1:1" x14ac:dyDescent="0.35">
      <c r="A912"/>
    </row>
    <row r="913" spans="1:1" x14ac:dyDescent="0.35">
      <c r="A913"/>
    </row>
    <row r="914" spans="1:1" x14ac:dyDescent="0.35">
      <c r="A914"/>
    </row>
    <row r="915" spans="1:1" x14ac:dyDescent="0.35">
      <c r="A915"/>
    </row>
    <row r="916" spans="1:1" x14ac:dyDescent="0.35">
      <c r="A916"/>
    </row>
    <row r="917" spans="1:1" x14ac:dyDescent="0.35">
      <c r="A917"/>
    </row>
    <row r="918" spans="1:1" x14ac:dyDescent="0.35">
      <c r="A918"/>
    </row>
    <row r="919" spans="1:1" x14ac:dyDescent="0.35">
      <c r="A919"/>
    </row>
    <row r="920" spans="1:1" x14ac:dyDescent="0.35">
      <c r="A920"/>
    </row>
    <row r="921" spans="1:1" x14ac:dyDescent="0.35">
      <c r="A921"/>
    </row>
    <row r="922" spans="1:1" x14ac:dyDescent="0.35">
      <c r="A922"/>
    </row>
    <row r="923" spans="1:1" x14ac:dyDescent="0.35">
      <c r="A923"/>
    </row>
    <row r="924" spans="1:1" x14ac:dyDescent="0.35">
      <c r="A924"/>
    </row>
    <row r="925" spans="1:1" x14ac:dyDescent="0.35">
      <c r="A925"/>
    </row>
    <row r="926" spans="1:1" x14ac:dyDescent="0.35">
      <c r="A926"/>
    </row>
    <row r="927" spans="1:1" x14ac:dyDescent="0.35">
      <c r="A927"/>
    </row>
    <row r="928" spans="1:1" x14ac:dyDescent="0.35">
      <c r="A928"/>
    </row>
    <row r="929" spans="1:1" x14ac:dyDescent="0.35">
      <c r="A929"/>
    </row>
    <row r="930" spans="1:1" x14ac:dyDescent="0.35">
      <c r="A930"/>
    </row>
    <row r="931" spans="1:1" x14ac:dyDescent="0.35">
      <c r="A931"/>
    </row>
    <row r="932" spans="1:1" x14ac:dyDescent="0.35">
      <c r="A932"/>
    </row>
    <row r="933" spans="1:1" x14ac:dyDescent="0.35">
      <c r="A933"/>
    </row>
    <row r="934" spans="1:1" x14ac:dyDescent="0.35">
      <c r="A934"/>
    </row>
    <row r="935" spans="1:1" x14ac:dyDescent="0.35">
      <c r="A935"/>
    </row>
    <row r="936" spans="1:1" x14ac:dyDescent="0.35">
      <c r="A936"/>
    </row>
    <row r="937" spans="1:1" x14ac:dyDescent="0.35">
      <c r="A937"/>
    </row>
    <row r="938" spans="1:1" x14ac:dyDescent="0.35">
      <c r="A938"/>
    </row>
    <row r="939" spans="1:1" x14ac:dyDescent="0.35">
      <c r="A939"/>
    </row>
    <row r="940" spans="1:1" x14ac:dyDescent="0.35">
      <c r="A940"/>
    </row>
    <row r="941" spans="1:1" x14ac:dyDescent="0.35">
      <c r="A941"/>
    </row>
    <row r="942" spans="1:1" x14ac:dyDescent="0.35">
      <c r="A942"/>
    </row>
    <row r="943" spans="1:1" x14ac:dyDescent="0.35">
      <c r="A943"/>
    </row>
    <row r="944" spans="1:1" x14ac:dyDescent="0.35">
      <c r="A944"/>
    </row>
    <row r="945" spans="1:1" x14ac:dyDescent="0.35">
      <c r="A945"/>
    </row>
    <row r="946" spans="1:1" x14ac:dyDescent="0.35">
      <c r="A946"/>
    </row>
    <row r="947" spans="1:1" x14ac:dyDescent="0.35">
      <c r="A947"/>
    </row>
    <row r="948" spans="1:1" x14ac:dyDescent="0.35">
      <c r="A948"/>
    </row>
    <row r="949" spans="1:1" x14ac:dyDescent="0.35">
      <c r="A949"/>
    </row>
    <row r="950" spans="1:1" x14ac:dyDescent="0.35">
      <c r="A950"/>
    </row>
    <row r="951" spans="1:1" x14ac:dyDescent="0.35">
      <c r="A951"/>
    </row>
    <row r="952" spans="1:1" x14ac:dyDescent="0.35">
      <c r="A952"/>
    </row>
    <row r="953" spans="1:1" x14ac:dyDescent="0.35">
      <c r="A953"/>
    </row>
    <row r="954" spans="1:1" x14ac:dyDescent="0.35">
      <c r="A954"/>
    </row>
    <row r="955" spans="1:1" x14ac:dyDescent="0.35">
      <c r="A955"/>
    </row>
    <row r="956" spans="1:1" x14ac:dyDescent="0.35">
      <c r="A956"/>
    </row>
    <row r="957" spans="1:1" x14ac:dyDescent="0.35">
      <c r="A957"/>
    </row>
    <row r="958" spans="1:1" x14ac:dyDescent="0.35">
      <c r="A958"/>
    </row>
    <row r="959" spans="1:1" x14ac:dyDescent="0.35">
      <c r="A959"/>
    </row>
    <row r="960" spans="1:1" x14ac:dyDescent="0.35">
      <c r="A960"/>
    </row>
    <row r="961" spans="1:1" x14ac:dyDescent="0.35">
      <c r="A961"/>
    </row>
    <row r="962" spans="1:1" x14ac:dyDescent="0.35">
      <c r="A962"/>
    </row>
    <row r="963" spans="1:1" x14ac:dyDescent="0.35">
      <c r="A963"/>
    </row>
    <row r="964" spans="1:1" x14ac:dyDescent="0.35">
      <c r="A964"/>
    </row>
    <row r="965" spans="1:1" x14ac:dyDescent="0.35">
      <c r="A965"/>
    </row>
    <row r="966" spans="1:1" x14ac:dyDescent="0.35">
      <c r="A966"/>
    </row>
    <row r="967" spans="1:1" x14ac:dyDescent="0.35">
      <c r="A967"/>
    </row>
    <row r="968" spans="1:1" x14ac:dyDescent="0.35">
      <c r="A968"/>
    </row>
    <row r="969" spans="1:1" x14ac:dyDescent="0.35">
      <c r="A969"/>
    </row>
    <row r="970" spans="1:1" x14ac:dyDescent="0.35">
      <c r="A970"/>
    </row>
    <row r="971" spans="1:1" x14ac:dyDescent="0.35">
      <c r="A971"/>
    </row>
    <row r="972" spans="1:1" x14ac:dyDescent="0.35">
      <c r="A972"/>
    </row>
    <row r="973" spans="1:1" x14ac:dyDescent="0.35">
      <c r="A973"/>
    </row>
    <row r="974" spans="1:1" x14ac:dyDescent="0.35">
      <c r="A974"/>
    </row>
    <row r="975" spans="1:1" x14ac:dyDescent="0.35">
      <c r="A975"/>
    </row>
    <row r="976" spans="1:1" x14ac:dyDescent="0.35">
      <c r="A976"/>
    </row>
    <row r="977" spans="1:1" x14ac:dyDescent="0.35">
      <c r="A977"/>
    </row>
    <row r="978" spans="1:1" x14ac:dyDescent="0.35">
      <c r="A978"/>
    </row>
    <row r="979" spans="1:1" x14ac:dyDescent="0.35">
      <c r="A979"/>
    </row>
    <row r="980" spans="1:1" x14ac:dyDescent="0.35">
      <c r="A980"/>
    </row>
    <row r="981" spans="1:1" x14ac:dyDescent="0.35">
      <c r="A981"/>
    </row>
    <row r="982" spans="1:1" x14ac:dyDescent="0.35">
      <c r="A982"/>
    </row>
    <row r="983" spans="1:1" x14ac:dyDescent="0.35">
      <c r="A983"/>
    </row>
    <row r="984" spans="1:1" x14ac:dyDescent="0.35">
      <c r="A984"/>
    </row>
    <row r="985" spans="1:1" x14ac:dyDescent="0.35">
      <c r="A985"/>
    </row>
    <row r="986" spans="1:1" x14ac:dyDescent="0.35">
      <c r="A986"/>
    </row>
    <row r="987" spans="1:1" x14ac:dyDescent="0.35">
      <c r="A987"/>
    </row>
    <row r="988" spans="1:1" x14ac:dyDescent="0.35">
      <c r="A988"/>
    </row>
    <row r="989" spans="1:1" x14ac:dyDescent="0.35">
      <c r="A989"/>
    </row>
    <row r="990" spans="1:1" x14ac:dyDescent="0.35">
      <c r="A990"/>
    </row>
    <row r="991" spans="1:1" x14ac:dyDescent="0.35">
      <c r="A991"/>
    </row>
    <row r="992" spans="1:1" x14ac:dyDescent="0.35">
      <c r="A992"/>
    </row>
    <row r="993" spans="1:1" x14ac:dyDescent="0.35">
      <c r="A993"/>
    </row>
    <row r="994" spans="1:1" x14ac:dyDescent="0.35">
      <c r="A994"/>
    </row>
    <row r="995" spans="1:1" x14ac:dyDescent="0.35">
      <c r="A995"/>
    </row>
    <row r="996" spans="1:1" x14ac:dyDescent="0.35">
      <c r="A996"/>
    </row>
    <row r="997" spans="1:1" x14ac:dyDescent="0.35">
      <c r="A997"/>
    </row>
    <row r="998" spans="1:1" x14ac:dyDescent="0.35">
      <c r="A998"/>
    </row>
    <row r="999" spans="1:1" x14ac:dyDescent="0.35">
      <c r="A999"/>
    </row>
    <row r="1000" spans="1:1" x14ac:dyDescent="0.35">
      <c r="A1000"/>
    </row>
    <row r="1001" spans="1:1" x14ac:dyDescent="0.35">
      <c r="A1001"/>
    </row>
    <row r="1002" spans="1:1" x14ac:dyDescent="0.35">
      <c r="A1002"/>
    </row>
    <row r="1003" spans="1:1" x14ac:dyDescent="0.35">
      <c r="A1003"/>
    </row>
    <row r="1004" spans="1:1" x14ac:dyDescent="0.35">
      <c r="A1004"/>
    </row>
    <row r="1005" spans="1:1" x14ac:dyDescent="0.35">
      <c r="A1005"/>
    </row>
    <row r="1006" spans="1:1" x14ac:dyDescent="0.35">
      <c r="A1006"/>
    </row>
    <row r="1007" spans="1:1" x14ac:dyDescent="0.35">
      <c r="A1007"/>
    </row>
    <row r="1008" spans="1:1" x14ac:dyDescent="0.35">
      <c r="A1008"/>
    </row>
    <row r="1009" spans="1:1" x14ac:dyDescent="0.35">
      <c r="A1009"/>
    </row>
    <row r="1010" spans="1:1" x14ac:dyDescent="0.35">
      <c r="A1010"/>
    </row>
    <row r="1011" spans="1:1" x14ac:dyDescent="0.35">
      <c r="A1011"/>
    </row>
    <row r="1012" spans="1:1" x14ac:dyDescent="0.35">
      <c r="A1012"/>
    </row>
    <row r="1013" spans="1:1" x14ac:dyDescent="0.35">
      <c r="A1013"/>
    </row>
    <row r="1014" spans="1:1" x14ac:dyDescent="0.35">
      <c r="A1014"/>
    </row>
    <row r="1015" spans="1:1" x14ac:dyDescent="0.35">
      <c r="A1015"/>
    </row>
    <row r="1016" spans="1:1" x14ac:dyDescent="0.35">
      <c r="A1016"/>
    </row>
    <row r="1017" spans="1:1" x14ac:dyDescent="0.35">
      <c r="A1017"/>
    </row>
    <row r="1018" spans="1:1" x14ac:dyDescent="0.35">
      <c r="A1018"/>
    </row>
    <row r="1019" spans="1:1" x14ac:dyDescent="0.35">
      <c r="A1019"/>
    </row>
    <row r="1020" spans="1:1" x14ac:dyDescent="0.35">
      <c r="A1020"/>
    </row>
    <row r="1021" spans="1:1" x14ac:dyDescent="0.35">
      <c r="A1021"/>
    </row>
    <row r="1022" spans="1:1" x14ac:dyDescent="0.35">
      <c r="A1022"/>
    </row>
    <row r="1023" spans="1:1" x14ac:dyDescent="0.35">
      <c r="A1023"/>
    </row>
    <row r="1024" spans="1:1" x14ac:dyDescent="0.35">
      <c r="A1024"/>
    </row>
    <row r="1025" spans="1:1" x14ac:dyDescent="0.35">
      <c r="A1025"/>
    </row>
    <row r="1026" spans="1:1" x14ac:dyDescent="0.35">
      <c r="A1026"/>
    </row>
    <row r="1027" spans="1:1" x14ac:dyDescent="0.35">
      <c r="A1027"/>
    </row>
    <row r="1028" spans="1:1" x14ac:dyDescent="0.35">
      <c r="A1028"/>
    </row>
    <row r="1029" spans="1:1" x14ac:dyDescent="0.35">
      <c r="A1029"/>
    </row>
    <row r="1030" spans="1:1" x14ac:dyDescent="0.35">
      <c r="A1030"/>
    </row>
    <row r="1031" spans="1:1" x14ac:dyDescent="0.35">
      <c r="A1031"/>
    </row>
    <row r="1032" spans="1:1" x14ac:dyDescent="0.35">
      <c r="A1032"/>
    </row>
    <row r="1033" spans="1:1" x14ac:dyDescent="0.35">
      <c r="A1033"/>
    </row>
    <row r="1034" spans="1:1" x14ac:dyDescent="0.35">
      <c r="A1034"/>
    </row>
    <row r="1035" spans="1:1" x14ac:dyDescent="0.35">
      <c r="A1035"/>
    </row>
    <row r="1036" spans="1:1" x14ac:dyDescent="0.35">
      <c r="A1036"/>
    </row>
    <row r="1037" spans="1:1" x14ac:dyDescent="0.35">
      <c r="A1037"/>
    </row>
    <row r="1038" spans="1:1" x14ac:dyDescent="0.35">
      <c r="A1038"/>
    </row>
    <row r="1039" spans="1:1" x14ac:dyDescent="0.35">
      <c r="A1039"/>
    </row>
    <row r="1040" spans="1:1" x14ac:dyDescent="0.35">
      <c r="A1040"/>
    </row>
    <row r="1041" spans="1:1" x14ac:dyDescent="0.35">
      <c r="A1041"/>
    </row>
    <row r="1042" spans="1:1" x14ac:dyDescent="0.35">
      <c r="A1042"/>
    </row>
    <row r="1043" spans="1:1" x14ac:dyDescent="0.35">
      <c r="A1043"/>
    </row>
    <row r="1044" spans="1:1" x14ac:dyDescent="0.35">
      <c r="A1044"/>
    </row>
    <row r="1045" spans="1:1" x14ac:dyDescent="0.35">
      <c r="A1045"/>
    </row>
    <row r="1046" spans="1:1" x14ac:dyDescent="0.35">
      <c r="A1046"/>
    </row>
    <row r="1047" spans="1:1" x14ac:dyDescent="0.35">
      <c r="A1047"/>
    </row>
    <row r="1048" spans="1:1" x14ac:dyDescent="0.35">
      <c r="A1048"/>
    </row>
    <row r="1049" spans="1:1" x14ac:dyDescent="0.35">
      <c r="A1049"/>
    </row>
    <row r="1050" spans="1:1" x14ac:dyDescent="0.35">
      <c r="A1050"/>
    </row>
    <row r="1051" spans="1:1" x14ac:dyDescent="0.35">
      <c r="A1051"/>
    </row>
    <row r="1052" spans="1:1" x14ac:dyDescent="0.35">
      <c r="A1052"/>
    </row>
    <row r="1053" spans="1:1" x14ac:dyDescent="0.35">
      <c r="A1053"/>
    </row>
    <row r="1054" spans="1:1" x14ac:dyDescent="0.35">
      <c r="A1054"/>
    </row>
    <row r="1055" spans="1:1" x14ac:dyDescent="0.35">
      <c r="A1055"/>
    </row>
    <row r="1056" spans="1:1" x14ac:dyDescent="0.35">
      <c r="A1056"/>
    </row>
    <row r="1057" spans="1:1" x14ac:dyDescent="0.35">
      <c r="A1057"/>
    </row>
    <row r="1058" spans="1:1" x14ac:dyDescent="0.35">
      <c r="A1058"/>
    </row>
    <row r="1059" spans="1:1" x14ac:dyDescent="0.35">
      <c r="A1059"/>
    </row>
    <row r="1060" spans="1:1" x14ac:dyDescent="0.35">
      <c r="A1060"/>
    </row>
    <row r="1061" spans="1:1" x14ac:dyDescent="0.35">
      <c r="A1061"/>
    </row>
    <row r="1062" spans="1:1" x14ac:dyDescent="0.35">
      <c r="A1062"/>
    </row>
    <row r="1063" spans="1:1" x14ac:dyDescent="0.35">
      <c r="A1063"/>
    </row>
    <row r="1064" spans="1:1" x14ac:dyDescent="0.35">
      <c r="A1064"/>
    </row>
    <row r="1065" spans="1:1" x14ac:dyDescent="0.35">
      <c r="A1065"/>
    </row>
    <row r="1066" spans="1:1" x14ac:dyDescent="0.35">
      <c r="A1066"/>
    </row>
    <row r="1067" spans="1:1" x14ac:dyDescent="0.35">
      <c r="A1067"/>
    </row>
    <row r="1068" spans="1:1" x14ac:dyDescent="0.35">
      <c r="A1068"/>
    </row>
    <row r="1069" spans="1:1" x14ac:dyDescent="0.35">
      <c r="A1069"/>
    </row>
    <row r="1070" spans="1:1" x14ac:dyDescent="0.35">
      <c r="A1070"/>
    </row>
    <row r="1071" spans="1:1" x14ac:dyDescent="0.35">
      <c r="A1071"/>
    </row>
    <row r="1072" spans="1:1" x14ac:dyDescent="0.35">
      <c r="A1072"/>
    </row>
    <row r="1073" spans="1:1" x14ac:dyDescent="0.35">
      <c r="A1073"/>
    </row>
    <row r="1074" spans="1:1" x14ac:dyDescent="0.35">
      <c r="A1074"/>
    </row>
    <row r="1075" spans="1:1" x14ac:dyDescent="0.35">
      <c r="A1075"/>
    </row>
    <row r="1076" spans="1:1" x14ac:dyDescent="0.35">
      <c r="A1076"/>
    </row>
    <row r="1077" spans="1:1" x14ac:dyDescent="0.35">
      <c r="A1077"/>
    </row>
    <row r="1078" spans="1:1" x14ac:dyDescent="0.35">
      <c r="A1078"/>
    </row>
    <row r="1079" spans="1:1" x14ac:dyDescent="0.35">
      <c r="A1079"/>
    </row>
    <row r="1080" spans="1:1" x14ac:dyDescent="0.35">
      <c r="A1080"/>
    </row>
    <row r="1081" spans="1:1" x14ac:dyDescent="0.35">
      <c r="A1081"/>
    </row>
    <row r="1082" spans="1:1" x14ac:dyDescent="0.35">
      <c r="A1082"/>
    </row>
    <row r="1083" spans="1:1" x14ac:dyDescent="0.35">
      <c r="A1083"/>
    </row>
    <row r="1084" spans="1:1" x14ac:dyDescent="0.35">
      <c r="A1084"/>
    </row>
    <row r="1085" spans="1:1" x14ac:dyDescent="0.35">
      <c r="A1085"/>
    </row>
    <row r="1086" spans="1:1" x14ac:dyDescent="0.35">
      <c r="A1086"/>
    </row>
    <row r="1087" spans="1:1" x14ac:dyDescent="0.35">
      <c r="A1087"/>
    </row>
    <row r="1088" spans="1:1" x14ac:dyDescent="0.35">
      <c r="A1088"/>
    </row>
    <row r="1089" spans="1:1" x14ac:dyDescent="0.35">
      <c r="A1089"/>
    </row>
    <row r="1090" spans="1:1" x14ac:dyDescent="0.35">
      <c r="A1090"/>
    </row>
    <row r="1091" spans="1:1" x14ac:dyDescent="0.35">
      <c r="A1091"/>
    </row>
    <row r="1092" spans="1:1" x14ac:dyDescent="0.35">
      <c r="A1092"/>
    </row>
    <row r="1093" spans="1:1" x14ac:dyDescent="0.35">
      <c r="A1093"/>
    </row>
    <row r="1094" spans="1:1" x14ac:dyDescent="0.35">
      <c r="A1094"/>
    </row>
    <row r="1095" spans="1:1" x14ac:dyDescent="0.35">
      <c r="A1095"/>
    </row>
    <row r="1096" spans="1:1" x14ac:dyDescent="0.35">
      <c r="A1096"/>
    </row>
    <row r="1097" spans="1:1" x14ac:dyDescent="0.35">
      <c r="A1097"/>
    </row>
    <row r="1098" spans="1:1" x14ac:dyDescent="0.35">
      <c r="A1098"/>
    </row>
    <row r="1099" spans="1:1" x14ac:dyDescent="0.35">
      <c r="A1099"/>
    </row>
    <row r="1100" spans="1:1" x14ac:dyDescent="0.35">
      <c r="A1100"/>
    </row>
    <row r="1101" spans="1:1" x14ac:dyDescent="0.35">
      <c r="A1101"/>
    </row>
    <row r="1102" spans="1:1" x14ac:dyDescent="0.35">
      <c r="A1102"/>
    </row>
    <row r="1103" spans="1:1" x14ac:dyDescent="0.35">
      <c r="A1103"/>
    </row>
    <row r="1104" spans="1:1" x14ac:dyDescent="0.35">
      <c r="A1104"/>
    </row>
    <row r="1105" spans="1:1" x14ac:dyDescent="0.35">
      <c r="A1105"/>
    </row>
    <row r="1106" spans="1:1" x14ac:dyDescent="0.35">
      <c r="A1106"/>
    </row>
    <row r="1107" spans="1:1" x14ac:dyDescent="0.35">
      <c r="A1107"/>
    </row>
    <row r="1108" spans="1:1" x14ac:dyDescent="0.35">
      <c r="A1108"/>
    </row>
    <row r="1109" spans="1:1" x14ac:dyDescent="0.35">
      <c r="A1109"/>
    </row>
    <row r="1110" spans="1:1" x14ac:dyDescent="0.35">
      <c r="A1110"/>
    </row>
    <row r="1111" spans="1:1" x14ac:dyDescent="0.35">
      <c r="A1111"/>
    </row>
    <row r="1112" spans="1:1" x14ac:dyDescent="0.35">
      <c r="A1112"/>
    </row>
    <row r="1113" spans="1:1" x14ac:dyDescent="0.35">
      <c r="A1113"/>
    </row>
    <row r="1114" spans="1:1" x14ac:dyDescent="0.35">
      <c r="A1114"/>
    </row>
    <row r="1115" spans="1:1" x14ac:dyDescent="0.35">
      <c r="A1115"/>
    </row>
    <row r="1116" spans="1:1" x14ac:dyDescent="0.35">
      <c r="A1116"/>
    </row>
    <row r="1117" spans="1:1" x14ac:dyDescent="0.35">
      <c r="A1117"/>
    </row>
    <row r="1118" spans="1:1" x14ac:dyDescent="0.35">
      <c r="A1118"/>
    </row>
    <row r="1119" spans="1:1" x14ac:dyDescent="0.35">
      <c r="A1119"/>
    </row>
    <row r="1120" spans="1:1" x14ac:dyDescent="0.35">
      <c r="A1120"/>
    </row>
    <row r="1121" spans="1:1" x14ac:dyDescent="0.35">
      <c r="A1121"/>
    </row>
    <row r="1122" spans="1:1" x14ac:dyDescent="0.35">
      <c r="A1122"/>
    </row>
    <row r="1123" spans="1:1" x14ac:dyDescent="0.35">
      <c r="A1123"/>
    </row>
    <row r="1124" spans="1:1" x14ac:dyDescent="0.35">
      <c r="A1124"/>
    </row>
    <row r="1125" spans="1:1" x14ac:dyDescent="0.35">
      <c r="A1125"/>
    </row>
    <row r="1126" spans="1:1" x14ac:dyDescent="0.35">
      <c r="A1126"/>
    </row>
    <row r="1127" spans="1:1" x14ac:dyDescent="0.35">
      <c r="A1127"/>
    </row>
    <row r="1128" spans="1:1" x14ac:dyDescent="0.35">
      <c r="A1128"/>
    </row>
    <row r="1129" spans="1:1" x14ac:dyDescent="0.35">
      <c r="A1129"/>
    </row>
    <row r="1130" spans="1:1" x14ac:dyDescent="0.35">
      <c r="A1130"/>
    </row>
    <row r="1131" spans="1:1" x14ac:dyDescent="0.35">
      <c r="A1131"/>
    </row>
    <row r="1132" spans="1:1" x14ac:dyDescent="0.35">
      <c r="A1132"/>
    </row>
    <row r="1133" spans="1:1" x14ac:dyDescent="0.35">
      <c r="A1133"/>
    </row>
    <row r="1134" spans="1:1" x14ac:dyDescent="0.35">
      <c r="A1134"/>
    </row>
    <row r="1135" spans="1:1" x14ac:dyDescent="0.35">
      <c r="A1135"/>
    </row>
    <row r="1136" spans="1:1" x14ac:dyDescent="0.35">
      <c r="A1136"/>
    </row>
    <row r="1137" spans="1:1" x14ac:dyDescent="0.35">
      <c r="A1137"/>
    </row>
    <row r="1138" spans="1:1" x14ac:dyDescent="0.35">
      <c r="A1138"/>
    </row>
    <row r="1139" spans="1:1" x14ac:dyDescent="0.35">
      <c r="A1139"/>
    </row>
    <row r="1140" spans="1:1" x14ac:dyDescent="0.35">
      <c r="A1140"/>
    </row>
    <row r="1141" spans="1:1" x14ac:dyDescent="0.35">
      <c r="A1141"/>
    </row>
    <row r="1142" spans="1:1" x14ac:dyDescent="0.35">
      <c r="A1142"/>
    </row>
    <row r="1143" spans="1:1" x14ac:dyDescent="0.35">
      <c r="A1143"/>
    </row>
    <row r="1144" spans="1:1" x14ac:dyDescent="0.35">
      <c r="A1144"/>
    </row>
    <row r="1145" spans="1:1" x14ac:dyDescent="0.35">
      <c r="A1145"/>
    </row>
    <row r="1146" spans="1:1" x14ac:dyDescent="0.35">
      <c r="A1146"/>
    </row>
    <row r="1147" spans="1:1" x14ac:dyDescent="0.35">
      <c r="A1147"/>
    </row>
    <row r="1148" spans="1:1" x14ac:dyDescent="0.35">
      <c r="A1148"/>
    </row>
    <row r="1149" spans="1:1" x14ac:dyDescent="0.35">
      <c r="A1149"/>
    </row>
    <row r="1150" spans="1:1" x14ac:dyDescent="0.35">
      <c r="A1150"/>
    </row>
    <row r="1151" spans="1:1" x14ac:dyDescent="0.35">
      <c r="A1151"/>
    </row>
    <row r="1152" spans="1:1" x14ac:dyDescent="0.35">
      <c r="A1152"/>
    </row>
    <row r="1153" spans="1:1" x14ac:dyDescent="0.35">
      <c r="A1153"/>
    </row>
    <row r="1154" spans="1:1" x14ac:dyDescent="0.35">
      <c r="A1154"/>
    </row>
    <row r="1155" spans="1:1" x14ac:dyDescent="0.35">
      <c r="A1155"/>
    </row>
    <row r="1156" spans="1:1" x14ac:dyDescent="0.35">
      <c r="A1156"/>
    </row>
    <row r="1157" spans="1:1" x14ac:dyDescent="0.35">
      <c r="A1157"/>
    </row>
    <row r="1158" spans="1:1" x14ac:dyDescent="0.35">
      <c r="A1158"/>
    </row>
    <row r="1159" spans="1:1" x14ac:dyDescent="0.35">
      <c r="A1159"/>
    </row>
    <row r="1160" spans="1:1" x14ac:dyDescent="0.35">
      <c r="A1160"/>
    </row>
    <row r="1161" spans="1:1" x14ac:dyDescent="0.35">
      <c r="A1161"/>
    </row>
    <row r="1162" spans="1:1" x14ac:dyDescent="0.35">
      <c r="A1162"/>
    </row>
    <row r="1163" spans="1:1" x14ac:dyDescent="0.35">
      <c r="A1163"/>
    </row>
    <row r="1164" spans="1:1" x14ac:dyDescent="0.35">
      <c r="A1164"/>
    </row>
    <row r="1165" spans="1:1" x14ac:dyDescent="0.35">
      <c r="A1165"/>
    </row>
    <row r="1166" spans="1:1" x14ac:dyDescent="0.35">
      <c r="A1166"/>
    </row>
    <row r="1167" spans="1:1" x14ac:dyDescent="0.35">
      <c r="A1167"/>
    </row>
    <row r="1168" spans="1:1" x14ac:dyDescent="0.35">
      <c r="A1168"/>
    </row>
    <row r="1169" spans="1:1" x14ac:dyDescent="0.35">
      <c r="A1169"/>
    </row>
    <row r="1170" spans="1:1" x14ac:dyDescent="0.35">
      <c r="A1170"/>
    </row>
    <row r="1171" spans="1:1" x14ac:dyDescent="0.35">
      <c r="A1171"/>
    </row>
    <row r="1172" spans="1:1" x14ac:dyDescent="0.35">
      <c r="A1172"/>
    </row>
    <row r="1173" spans="1:1" x14ac:dyDescent="0.35">
      <c r="A1173"/>
    </row>
    <row r="1174" spans="1:1" x14ac:dyDescent="0.35">
      <c r="A1174"/>
    </row>
    <row r="1175" spans="1:1" x14ac:dyDescent="0.35">
      <c r="A1175"/>
    </row>
    <row r="1176" spans="1:1" x14ac:dyDescent="0.35">
      <c r="A1176"/>
    </row>
    <row r="1177" spans="1:1" x14ac:dyDescent="0.35">
      <c r="A1177"/>
    </row>
    <row r="1178" spans="1:1" x14ac:dyDescent="0.35">
      <c r="A1178"/>
    </row>
    <row r="1179" spans="1:1" x14ac:dyDescent="0.35">
      <c r="A1179"/>
    </row>
    <row r="1180" spans="1:1" x14ac:dyDescent="0.35">
      <c r="A1180"/>
    </row>
    <row r="1181" spans="1:1" x14ac:dyDescent="0.35">
      <c r="A1181"/>
    </row>
    <row r="1182" spans="1:1" x14ac:dyDescent="0.35">
      <c r="A1182"/>
    </row>
    <row r="1183" spans="1:1" x14ac:dyDescent="0.35">
      <c r="A1183"/>
    </row>
    <row r="1184" spans="1:1" x14ac:dyDescent="0.35">
      <c r="A1184"/>
    </row>
    <row r="1185" spans="1:1" x14ac:dyDescent="0.35">
      <c r="A1185"/>
    </row>
    <row r="1186" spans="1:1" x14ac:dyDescent="0.35">
      <c r="A1186"/>
    </row>
    <row r="1187" spans="1:1" x14ac:dyDescent="0.35">
      <c r="A1187"/>
    </row>
    <row r="1188" spans="1:1" x14ac:dyDescent="0.35">
      <c r="A1188"/>
    </row>
    <row r="1189" spans="1:1" x14ac:dyDescent="0.35">
      <c r="A1189"/>
    </row>
    <row r="1190" spans="1:1" x14ac:dyDescent="0.35">
      <c r="A1190"/>
    </row>
    <row r="1191" spans="1:1" x14ac:dyDescent="0.35">
      <c r="A1191"/>
    </row>
    <row r="1192" spans="1:1" x14ac:dyDescent="0.35">
      <c r="A1192"/>
    </row>
    <row r="1193" spans="1:1" x14ac:dyDescent="0.35">
      <c r="A1193"/>
    </row>
    <row r="1194" spans="1:1" x14ac:dyDescent="0.35">
      <c r="A1194"/>
    </row>
    <row r="1195" spans="1:1" x14ac:dyDescent="0.35">
      <c r="A1195"/>
    </row>
    <row r="1196" spans="1:1" x14ac:dyDescent="0.35">
      <c r="A1196"/>
    </row>
    <row r="1197" spans="1:1" x14ac:dyDescent="0.35">
      <c r="A1197"/>
    </row>
    <row r="1198" spans="1:1" x14ac:dyDescent="0.35">
      <c r="A1198"/>
    </row>
    <row r="1199" spans="1:1" x14ac:dyDescent="0.35">
      <c r="A1199"/>
    </row>
    <row r="1200" spans="1:1" x14ac:dyDescent="0.35">
      <c r="A1200"/>
    </row>
    <row r="1201" spans="1:1" x14ac:dyDescent="0.35">
      <c r="A1201"/>
    </row>
    <row r="1202" spans="1:1" x14ac:dyDescent="0.35">
      <c r="A1202"/>
    </row>
    <row r="1203" spans="1:1" x14ac:dyDescent="0.35">
      <c r="A1203"/>
    </row>
    <row r="1204" spans="1:1" x14ac:dyDescent="0.35">
      <c r="A1204"/>
    </row>
    <row r="1205" spans="1:1" x14ac:dyDescent="0.35">
      <c r="A1205"/>
    </row>
    <row r="1206" spans="1:1" x14ac:dyDescent="0.35">
      <c r="A1206"/>
    </row>
    <row r="1207" spans="1:1" x14ac:dyDescent="0.35">
      <c r="A1207"/>
    </row>
    <row r="1208" spans="1:1" x14ac:dyDescent="0.35">
      <c r="A1208"/>
    </row>
    <row r="1209" spans="1:1" x14ac:dyDescent="0.35">
      <c r="A1209"/>
    </row>
    <row r="1210" spans="1:1" x14ac:dyDescent="0.35">
      <c r="A1210"/>
    </row>
    <row r="1211" spans="1:1" x14ac:dyDescent="0.35">
      <c r="A1211"/>
    </row>
    <row r="1212" spans="1:1" x14ac:dyDescent="0.35">
      <c r="A1212"/>
    </row>
    <row r="1213" spans="1:1" x14ac:dyDescent="0.35">
      <c r="A1213"/>
    </row>
    <row r="1214" spans="1:1" x14ac:dyDescent="0.35">
      <c r="A1214"/>
    </row>
    <row r="1215" spans="1:1" x14ac:dyDescent="0.35">
      <c r="A1215"/>
    </row>
    <row r="1216" spans="1:1" x14ac:dyDescent="0.35">
      <c r="A1216"/>
    </row>
    <row r="1217" spans="1:1" x14ac:dyDescent="0.35">
      <c r="A1217"/>
    </row>
    <row r="1218" spans="1:1" x14ac:dyDescent="0.35">
      <c r="A1218"/>
    </row>
    <row r="1219" spans="1:1" x14ac:dyDescent="0.35">
      <c r="A1219"/>
    </row>
    <row r="1220" spans="1:1" x14ac:dyDescent="0.35">
      <c r="A1220"/>
    </row>
    <row r="1221" spans="1:1" x14ac:dyDescent="0.35">
      <c r="A1221"/>
    </row>
    <row r="1222" spans="1:1" x14ac:dyDescent="0.35">
      <c r="A1222"/>
    </row>
    <row r="1223" spans="1:1" x14ac:dyDescent="0.35">
      <c r="A1223"/>
    </row>
    <row r="1224" spans="1:1" x14ac:dyDescent="0.35">
      <c r="A1224"/>
    </row>
    <row r="1225" spans="1:1" x14ac:dyDescent="0.35">
      <c r="A1225"/>
    </row>
    <row r="1226" spans="1:1" x14ac:dyDescent="0.35">
      <c r="A1226"/>
    </row>
    <row r="1227" spans="1:1" x14ac:dyDescent="0.35">
      <c r="A1227"/>
    </row>
    <row r="1228" spans="1:1" x14ac:dyDescent="0.35">
      <c r="A1228"/>
    </row>
    <row r="1229" spans="1:1" x14ac:dyDescent="0.35">
      <c r="A1229"/>
    </row>
    <row r="1230" spans="1:1" x14ac:dyDescent="0.35">
      <c r="A1230"/>
    </row>
    <row r="1231" spans="1:1" x14ac:dyDescent="0.35">
      <c r="A1231"/>
    </row>
    <row r="1232" spans="1:1" x14ac:dyDescent="0.35">
      <c r="A1232"/>
    </row>
    <row r="1233" spans="1:1" x14ac:dyDescent="0.35">
      <c r="A1233"/>
    </row>
    <row r="1234" spans="1:1" x14ac:dyDescent="0.35">
      <c r="A1234"/>
    </row>
    <row r="1235" spans="1:1" x14ac:dyDescent="0.35">
      <c r="A1235"/>
    </row>
    <row r="1236" spans="1:1" x14ac:dyDescent="0.35">
      <c r="A1236"/>
    </row>
    <row r="1237" spans="1:1" x14ac:dyDescent="0.35">
      <c r="A1237"/>
    </row>
    <row r="1238" spans="1:1" x14ac:dyDescent="0.35">
      <c r="A1238"/>
    </row>
    <row r="1239" spans="1:1" x14ac:dyDescent="0.35">
      <c r="A1239"/>
    </row>
    <row r="1240" spans="1:1" x14ac:dyDescent="0.35">
      <c r="A1240"/>
    </row>
    <row r="1241" spans="1:1" x14ac:dyDescent="0.35">
      <c r="A1241"/>
    </row>
    <row r="1242" spans="1:1" x14ac:dyDescent="0.35">
      <c r="A1242"/>
    </row>
    <row r="1243" spans="1:1" x14ac:dyDescent="0.35">
      <c r="A1243"/>
    </row>
    <row r="1244" spans="1:1" x14ac:dyDescent="0.35">
      <c r="A1244"/>
    </row>
    <row r="1245" spans="1:1" x14ac:dyDescent="0.35">
      <c r="A1245"/>
    </row>
    <row r="1246" spans="1:1" x14ac:dyDescent="0.35">
      <c r="A1246"/>
    </row>
    <row r="1247" spans="1:1" x14ac:dyDescent="0.35">
      <c r="A1247"/>
    </row>
    <row r="1248" spans="1:1" x14ac:dyDescent="0.35">
      <c r="A1248"/>
    </row>
    <row r="1249" spans="1:1" x14ac:dyDescent="0.35">
      <c r="A1249"/>
    </row>
    <row r="1250" spans="1:1" x14ac:dyDescent="0.35">
      <c r="A1250"/>
    </row>
    <row r="1251" spans="1:1" x14ac:dyDescent="0.35">
      <c r="A1251"/>
    </row>
    <row r="1252" spans="1:1" x14ac:dyDescent="0.35">
      <c r="A1252"/>
    </row>
    <row r="1253" spans="1:1" x14ac:dyDescent="0.35">
      <c r="A1253"/>
    </row>
    <row r="1254" spans="1:1" x14ac:dyDescent="0.35">
      <c r="A1254"/>
    </row>
    <row r="1255" spans="1:1" x14ac:dyDescent="0.35">
      <c r="A1255"/>
    </row>
    <row r="1256" spans="1:1" x14ac:dyDescent="0.35">
      <c r="A1256"/>
    </row>
    <row r="1257" spans="1:1" x14ac:dyDescent="0.35">
      <c r="A1257"/>
    </row>
    <row r="1258" spans="1:1" x14ac:dyDescent="0.35">
      <c r="A1258"/>
    </row>
    <row r="1259" spans="1:1" x14ac:dyDescent="0.35">
      <c r="A1259"/>
    </row>
    <row r="1260" spans="1:1" x14ac:dyDescent="0.35">
      <c r="A1260"/>
    </row>
    <row r="1261" spans="1:1" x14ac:dyDescent="0.35">
      <c r="A1261"/>
    </row>
    <row r="1262" spans="1:1" x14ac:dyDescent="0.35">
      <c r="A1262"/>
    </row>
    <row r="1263" spans="1:1" x14ac:dyDescent="0.35">
      <c r="A1263"/>
    </row>
    <row r="1264" spans="1:1" x14ac:dyDescent="0.35">
      <c r="A1264"/>
    </row>
    <row r="1265" spans="1:1" x14ac:dyDescent="0.35">
      <c r="A1265"/>
    </row>
    <row r="1266" spans="1:1" x14ac:dyDescent="0.35">
      <c r="A1266"/>
    </row>
    <row r="1267" spans="1:1" x14ac:dyDescent="0.35">
      <c r="A1267"/>
    </row>
    <row r="1268" spans="1:1" x14ac:dyDescent="0.35">
      <c r="A1268"/>
    </row>
    <row r="1269" spans="1:1" x14ac:dyDescent="0.35">
      <c r="A1269"/>
    </row>
    <row r="1270" spans="1:1" x14ac:dyDescent="0.35">
      <c r="A1270"/>
    </row>
    <row r="1271" spans="1:1" x14ac:dyDescent="0.35">
      <c r="A1271"/>
    </row>
    <row r="1272" spans="1:1" x14ac:dyDescent="0.35">
      <c r="A1272"/>
    </row>
    <row r="1273" spans="1:1" x14ac:dyDescent="0.35">
      <c r="A1273"/>
    </row>
    <row r="1274" spans="1:1" x14ac:dyDescent="0.35">
      <c r="A1274"/>
    </row>
    <row r="1275" spans="1:1" x14ac:dyDescent="0.35">
      <c r="A1275"/>
    </row>
    <row r="1276" spans="1:1" x14ac:dyDescent="0.35">
      <c r="A1276"/>
    </row>
    <row r="1277" spans="1:1" x14ac:dyDescent="0.35">
      <c r="A1277"/>
    </row>
    <row r="1278" spans="1:1" x14ac:dyDescent="0.35">
      <c r="A1278"/>
    </row>
    <row r="1279" spans="1:1" x14ac:dyDescent="0.35">
      <c r="A1279"/>
    </row>
    <row r="1280" spans="1:1" x14ac:dyDescent="0.35">
      <c r="A1280"/>
    </row>
    <row r="1281" spans="1:1" x14ac:dyDescent="0.35">
      <c r="A1281"/>
    </row>
    <row r="1282" spans="1:1" x14ac:dyDescent="0.35">
      <c r="A1282"/>
    </row>
    <row r="1283" spans="1:1" x14ac:dyDescent="0.35">
      <c r="A1283"/>
    </row>
    <row r="1284" spans="1:1" x14ac:dyDescent="0.35">
      <c r="A1284"/>
    </row>
    <row r="1285" spans="1:1" x14ac:dyDescent="0.35">
      <c r="A1285"/>
    </row>
    <row r="1286" spans="1:1" x14ac:dyDescent="0.35">
      <c r="A1286"/>
    </row>
    <row r="1287" spans="1:1" x14ac:dyDescent="0.35">
      <c r="A1287"/>
    </row>
    <row r="1288" spans="1:1" x14ac:dyDescent="0.35">
      <c r="A1288"/>
    </row>
    <row r="1289" spans="1:1" x14ac:dyDescent="0.35">
      <c r="A1289"/>
    </row>
    <row r="1290" spans="1:1" x14ac:dyDescent="0.35">
      <c r="A1290"/>
    </row>
    <row r="1291" spans="1:1" x14ac:dyDescent="0.35">
      <c r="A1291"/>
    </row>
    <row r="1292" spans="1:1" x14ac:dyDescent="0.35">
      <c r="A1292"/>
    </row>
    <row r="1293" spans="1:1" x14ac:dyDescent="0.35">
      <c r="A1293"/>
    </row>
    <row r="1294" spans="1:1" x14ac:dyDescent="0.35">
      <c r="A1294"/>
    </row>
    <row r="1295" spans="1:1" x14ac:dyDescent="0.35">
      <c r="A1295"/>
    </row>
    <row r="1296" spans="1:1" x14ac:dyDescent="0.35">
      <c r="A1296"/>
    </row>
    <row r="1297" spans="1:1" x14ac:dyDescent="0.35">
      <c r="A1297"/>
    </row>
    <row r="1298" spans="1:1" x14ac:dyDescent="0.35">
      <c r="A1298"/>
    </row>
    <row r="1299" spans="1:1" x14ac:dyDescent="0.35">
      <c r="A1299"/>
    </row>
    <row r="1300" spans="1:1" x14ac:dyDescent="0.35">
      <c r="A1300"/>
    </row>
    <row r="1301" spans="1:1" x14ac:dyDescent="0.35">
      <c r="A1301"/>
    </row>
    <row r="1302" spans="1:1" x14ac:dyDescent="0.35">
      <c r="A1302"/>
    </row>
    <row r="1303" spans="1:1" x14ac:dyDescent="0.35">
      <c r="A1303"/>
    </row>
    <row r="1304" spans="1:1" x14ac:dyDescent="0.35">
      <c r="A1304"/>
    </row>
    <row r="1305" spans="1:1" x14ac:dyDescent="0.35">
      <c r="A1305"/>
    </row>
    <row r="1306" spans="1:1" x14ac:dyDescent="0.35">
      <c r="A1306"/>
    </row>
    <row r="1307" spans="1:1" x14ac:dyDescent="0.35">
      <c r="A1307"/>
    </row>
    <row r="1308" spans="1:1" x14ac:dyDescent="0.35">
      <c r="A1308"/>
    </row>
    <row r="1309" spans="1:1" x14ac:dyDescent="0.35">
      <c r="A1309"/>
    </row>
    <row r="1310" spans="1:1" x14ac:dyDescent="0.35">
      <c r="A1310"/>
    </row>
    <row r="1311" spans="1:1" x14ac:dyDescent="0.35">
      <c r="A1311"/>
    </row>
    <row r="1312" spans="1:1" x14ac:dyDescent="0.35">
      <c r="A1312"/>
    </row>
    <row r="1313" spans="1:1" x14ac:dyDescent="0.35">
      <c r="A1313"/>
    </row>
    <row r="1314" spans="1:1" x14ac:dyDescent="0.35">
      <c r="A1314"/>
    </row>
    <row r="1315" spans="1:1" x14ac:dyDescent="0.35">
      <c r="A1315"/>
    </row>
    <row r="1316" spans="1:1" x14ac:dyDescent="0.35">
      <c r="A1316"/>
    </row>
    <row r="1317" spans="1:1" x14ac:dyDescent="0.35">
      <c r="A1317"/>
    </row>
    <row r="1318" spans="1:1" x14ac:dyDescent="0.35">
      <c r="A1318"/>
    </row>
    <row r="1319" spans="1:1" x14ac:dyDescent="0.35">
      <c r="A1319"/>
    </row>
    <row r="1320" spans="1:1" x14ac:dyDescent="0.35">
      <c r="A1320"/>
    </row>
    <row r="1321" spans="1:1" x14ac:dyDescent="0.35">
      <c r="A1321"/>
    </row>
    <row r="1322" spans="1:1" x14ac:dyDescent="0.35">
      <c r="A1322"/>
    </row>
    <row r="1323" spans="1:1" x14ac:dyDescent="0.35">
      <c r="A1323"/>
    </row>
    <row r="1324" spans="1:1" x14ac:dyDescent="0.35">
      <c r="A1324"/>
    </row>
    <row r="1325" spans="1:1" x14ac:dyDescent="0.35">
      <c r="A1325"/>
    </row>
    <row r="1326" spans="1:1" x14ac:dyDescent="0.35">
      <c r="A1326"/>
    </row>
    <row r="1327" spans="1:1" x14ac:dyDescent="0.35">
      <c r="A1327"/>
    </row>
    <row r="1328" spans="1:1" x14ac:dyDescent="0.35">
      <c r="A1328"/>
    </row>
    <row r="1329" spans="1:1" x14ac:dyDescent="0.35">
      <c r="A1329"/>
    </row>
    <row r="1330" spans="1:1" x14ac:dyDescent="0.35">
      <c r="A1330"/>
    </row>
    <row r="1331" spans="1:1" x14ac:dyDescent="0.35">
      <c r="A1331"/>
    </row>
    <row r="1332" spans="1:1" x14ac:dyDescent="0.35">
      <c r="A1332"/>
    </row>
    <row r="1333" spans="1:1" x14ac:dyDescent="0.35">
      <c r="A1333"/>
    </row>
    <row r="1334" spans="1:1" x14ac:dyDescent="0.35">
      <c r="A1334"/>
    </row>
    <row r="1335" spans="1:1" x14ac:dyDescent="0.35">
      <c r="A1335"/>
    </row>
    <row r="1336" spans="1:1" x14ac:dyDescent="0.35">
      <c r="A1336"/>
    </row>
    <row r="1337" spans="1:1" x14ac:dyDescent="0.35">
      <c r="A1337"/>
    </row>
    <row r="1338" spans="1:1" x14ac:dyDescent="0.35">
      <c r="A1338"/>
    </row>
    <row r="1339" spans="1:1" x14ac:dyDescent="0.35">
      <c r="A1339"/>
    </row>
    <row r="1340" spans="1:1" x14ac:dyDescent="0.35">
      <c r="A1340"/>
    </row>
    <row r="1341" spans="1:1" x14ac:dyDescent="0.35">
      <c r="A1341"/>
    </row>
    <row r="1342" spans="1:1" x14ac:dyDescent="0.35">
      <c r="A1342"/>
    </row>
    <row r="1343" spans="1:1" x14ac:dyDescent="0.35">
      <c r="A1343"/>
    </row>
    <row r="1344" spans="1:1" x14ac:dyDescent="0.35">
      <c r="A1344"/>
    </row>
    <row r="1345" spans="1:1" x14ac:dyDescent="0.35">
      <c r="A1345"/>
    </row>
    <row r="1346" spans="1:1" x14ac:dyDescent="0.35">
      <c r="A1346"/>
    </row>
    <row r="1347" spans="1:1" x14ac:dyDescent="0.35">
      <c r="A1347"/>
    </row>
    <row r="1348" spans="1:1" x14ac:dyDescent="0.35">
      <c r="A1348"/>
    </row>
    <row r="1349" spans="1:1" x14ac:dyDescent="0.35">
      <c r="A1349"/>
    </row>
    <row r="1350" spans="1:1" x14ac:dyDescent="0.35">
      <c r="A1350"/>
    </row>
    <row r="1351" spans="1:1" x14ac:dyDescent="0.35">
      <c r="A1351"/>
    </row>
    <row r="1352" spans="1:1" x14ac:dyDescent="0.35">
      <c r="A1352"/>
    </row>
    <row r="1353" spans="1:1" x14ac:dyDescent="0.35">
      <c r="A1353"/>
    </row>
    <row r="1354" spans="1:1" x14ac:dyDescent="0.35">
      <c r="A1354"/>
    </row>
    <row r="1355" spans="1:1" x14ac:dyDescent="0.35">
      <c r="A1355"/>
    </row>
    <row r="1356" spans="1:1" x14ac:dyDescent="0.35">
      <c r="A1356"/>
    </row>
    <row r="1357" spans="1:1" x14ac:dyDescent="0.35">
      <c r="A1357"/>
    </row>
    <row r="1358" spans="1:1" x14ac:dyDescent="0.35">
      <c r="A1358"/>
    </row>
    <row r="1359" spans="1:1" x14ac:dyDescent="0.35">
      <c r="A1359"/>
    </row>
    <row r="1360" spans="1:1" x14ac:dyDescent="0.35">
      <c r="A1360"/>
    </row>
    <row r="1361" spans="1:1" x14ac:dyDescent="0.35">
      <c r="A1361"/>
    </row>
    <row r="1362" spans="1:1" x14ac:dyDescent="0.35">
      <c r="A1362"/>
    </row>
    <row r="1363" spans="1:1" x14ac:dyDescent="0.35">
      <c r="A1363"/>
    </row>
    <row r="1364" spans="1:1" x14ac:dyDescent="0.35">
      <c r="A1364"/>
    </row>
    <row r="1365" spans="1:1" x14ac:dyDescent="0.35">
      <c r="A1365"/>
    </row>
    <row r="1366" spans="1:1" x14ac:dyDescent="0.35">
      <c r="A1366"/>
    </row>
    <row r="1367" spans="1:1" x14ac:dyDescent="0.35">
      <c r="A1367"/>
    </row>
    <row r="1368" spans="1:1" x14ac:dyDescent="0.35">
      <c r="A1368"/>
    </row>
    <row r="1369" spans="1:1" x14ac:dyDescent="0.35">
      <c r="A1369"/>
    </row>
    <row r="1370" spans="1:1" x14ac:dyDescent="0.35">
      <c r="A1370"/>
    </row>
    <row r="1371" spans="1:1" x14ac:dyDescent="0.35">
      <c r="A1371"/>
    </row>
    <row r="1372" spans="1:1" x14ac:dyDescent="0.35">
      <c r="A1372"/>
    </row>
    <row r="1373" spans="1:1" x14ac:dyDescent="0.35">
      <c r="A1373"/>
    </row>
    <row r="1374" spans="1:1" x14ac:dyDescent="0.35">
      <c r="A1374"/>
    </row>
    <row r="1375" spans="1:1" x14ac:dyDescent="0.35">
      <c r="A1375"/>
    </row>
    <row r="1376" spans="1:1" x14ac:dyDescent="0.35">
      <c r="A1376"/>
    </row>
    <row r="1377" spans="1:1" x14ac:dyDescent="0.35">
      <c r="A1377"/>
    </row>
    <row r="1378" spans="1:1" x14ac:dyDescent="0.35">
      <c r="A1378"/>
    </row>
    <row r="1379" spans="1:1" x14ac:dyDescent="0.35">
      <c r="A1379"/>
    </row>
    <row r="1380" spans="1:1" x14ac:dyDescent="0.35">
      <c r="A1380"/>
    </row>
    <row r="1381" spans="1:1" x14ac:dyDescent="0.35">
      <c r="A1381"/>
    </row>
    <row r="1382" spans="1:1" x14ac:dyDescent="0.35">
      <c r="A1382"/>
    </row>
    <row r="1383" spans="1:1" x14ac:dyDescent="0.35">
      <c r="A1383"/>
    </row>
    <row r="1384" spans="1:1" x14ac:dyDescent="0.35">
      <c r="A1384"/>
    </row>
    <row r="1385" spans="1:1" x14ac:dyDescent="0.35">
      <c r="A1385"/>
    </row>
    <row r="1386" spans="1:1" x14ac:dyDescent="0.35">
      <c r="A1386"/>
    </row>
    <row r="1387" spans="1:1" x14ac:dyDescent="0.35">
      <c r="A1387"/>
    </row>
    <row r="1388" spans="1:1" x14ac:dyDescent="0.35">
      <c r="A1388"/>
    </row>
    <row r="1389" spans="1:1" x14ac:dyDescent="0.35">
      <c r="A1389"/>
    </row>
    <row r="1390" spans="1:1" x14ac:dyDescent="0.35">
      <c r="A1390"/>
    </row>
    <row r="1391" spans="1:1" x14ac:dyDescent="0.35">
      <c r="A1391"/>
    </row>
    <row r="1392" spans="1:1" x14ac:dyDescent="0.35">
      <c r="A1392"/>
    </row>
    <row r="1393" spans="1:1" x14ac:dyDescent="0.35">
      <c r="A1393"/>
    </row>
    <row r="1394" spans="1:1" x14ac:dyDescent="0.35">
      <c r="A1394"/>
    </row>
    <row r="1395" spans="1:1" x14ac:dyDescent="0.35">
      <c r="A1395"/>
    </row>
    <row r="1396" spans="1:1" x14ac:dyDescent="0.35">
      <c r="A1396"/>
    </row>
    <row r="1397" spans="1:1" x14ac:dyDescent="0.35">
      <c r="A1397"/>
    </row>
    <row r="1398" spans="1:1" x14ac:dyDescent="0.35">
      <c r="A1398"/>
    </row>
    <row r="1399" spans="1:1" x14ac:dyDescent="0.35">
      <c r="A1399"/>
    </row>
    <row r="1400" spans="1:1" x14ac:dyDescent="0.35">
      <c r="A1400"/>
    </row>
    <row r="1401" spans="1:1" x14ac:dyDescent="0.35">
      <c r="A1401"/>
    </row>
    <row r="1402" spans="1:1" x14ac:dyDescent="0.35">
      <c r="A1402"/>
    </row>
    <row r="1403" spans="1:1" x14ac:dyDescent="0.35">
      <c r="A1403"/>
    </row>
    <row r="1404" spans="1:1" x14ac:dyDescent="0.35">
      <c r="A1404"/>
    </row>
    <row r="1405" spans="1:1" x14ac:dyDescent="0.35">
      <c r="A1405"/>
    </row>
    <row r="1406" spans="1:1" x14ac:dyDescent="0.35">
      <c r="A1406"/>
    </row>
    <row r="1407" spans="1:1" x14ac:dyDescent="0.35">
      <c r="A1407"/>
    </row>
    <row r="1408" spans="1:1" x14ac:dyDescent="0.35">
      <c r="A1408"/>
    </row>
    <row r="1409" spans="1:1" x14ac:dyDescent="0.35">
      <c r="A1409"/>
    </row>
    <row r="1410" spans="1:1" x14ac:dyDescent="0.35">
      <c r="A1410"/>
    </row>
    <row r="1411" spans="1:1" x14ac:dyDescent="0.35">
      <c r="A1411"/>
    </row>
    <row r="1412" spans="1:1" x14ac:dyDescent="0.35">
      <c r="A1412"/>
    </row>
    <row r="1413" spans="1:1" x14ac:dyDescent="0.35">
      <c r="A1413"/>
    </row>
    <row r="1414" spans="1:1" x14ac:dyDescent="0.35">
      <c r="A1414"/>
    </row>
    <row r="1415" spans="1:1" x14ac:dyDescent="0.35">
      <c r="A1415"/>
    </row>
    <row r="1416" spans="1:1" x14ac:dyDescent="0.35">
      <c r="A1416"/>
    </row>
    <row r="1417" spans="1:1" x14ac:dyDescent="0.35">
      <c r="A1417"/>
    </row>
    <row r="1418" spans="1:1" x14ac:dyDescent="0.35">
      <c r="A1418"/>
    </row>
    <row r="1419" spans="1:1" x14ac:dyDescent="0.35">
      <c r="A1419"/>
    </row>
    <row r="1420" spans="1:1" x14ac:dyDescent="0.35">
      <c r="A1420"/>
    </row>
    <row r="1421" spans="1:1" x14ac:dyDescent="0.35">
      <c r="A1421"/>
    </row>
    <row r="1422" spans="1:1" x14ac:dyDescent="0.35">
      <c r="A1422"/>
    </row>
    <row r="1423" spans="1:1" x14ac:dyDescent="0.35">
      <c r="A1423"/>
    </row>
    <row r="1424" spans="1:1" x14ac:dyDescent="0.35">
      <c r="A1424"/>
    </row>
    <row r="1425" spans="1:1" x14ac:dyDescent="0.35">
      <c r="A1425"/>
    </row>
    <row r="1426" spans="1:1" x14ac:dyDescent="0.35">
      <c r="A1426"/>
    </row>
    <row r="1427" spans="1:1" x14ac:dyDescent="0.35">
      <c r="A1427"/>
    </row>
    <row r="1428" spans="1:1" x14ac:dyDescent="0.35">
      <c r="A1428"/>
    </row>
    <row r="1429" spans="1:1" x14ac:dyDescent="0.35">
      <c r="A1429"/>
    </row>
    <row r="1430" spans="1:1" x14ac:dyDescent="0.35">
      <c r="A1430"/>
    </row>
    <row r="1431" spans="1:1" x14ac:dyDescent="0.35">
      <c r="A1431"/>
    </row>
    <row r="1432" spans="1:1" x14ac:dyDescent="0.35">
      <c r="A1432"/>
    </row>
    <row r="1433" spans="1:1" x14ac:dyDescent="0.35">
      <c r="A1433"/>
    </row>
    <row r="1434" spans="1:1" x14ac:dyDescent="0.35">
      <c r="A1434"/>
    </row>
    <row r="1435" spans="1:1" x14ac:dyDescent="0.35">
      <c r="A1435"/>
    </row>
    <row r="1436" spans="1:1" x14ac:dyDescent="0.35">
      <c r="A1436"/>
    </row>
    <row r="1437" spans="1:1" x14ac:dyDescent="0.35">
      <c r="A1437"/>
    </row>
    <row r="1438" spans="1:1" x14ac:dyDescent="0.35">
      <c r="A1438"/>
    </row>
    <row r="1439" spans="1:1" x14ac:dyDescent="0.35">
      <c r="A1439"/>
    </row>
    <row r="1440" spans="1:1" x14ac:dyDescent="0.35">
      <c r="A1440"/>
    </row>
    <row r="1441" spans="1:1" x14ac:dyDescent="0.35">
      <c r="A1441"/>
    </row>
    <row r="1442" spans="1:1" x14ac:dyDescent="0.35">
      <c r="A1442"/>
    </row>
    <row r="1443" spans="1:1" x14ac:dyDescent="0.35">
      <c r="A1443"/>
    </row>
    <row r="1444" spans="1:1" x14ac:dyDescent="0.35">
      <c r="A1444"/>
    </row>
    <row r="1445" spans="1:1" x14ac:dyDescent="0.35">
      <c r="A1445"/>
    </row>
    <row r="1446" spans="1:1" x14ac:dyDescent="0.35">
      <c r="A1446"/>
    </row>
    <row r="1447" spans="1:1" x14ac:dyDescent="0.35">
      <c r="A1447"/>
    </row>
    <row r="1448" spans="1:1" x14ac:dyDescent="0.35">
      <c r="A1448"/>
    </row>
    <row r="1449" spans="1:1" x14ac:dyDescent="0.35">
      <c r="A1449"/>
    </row>
    <row r="1450" spans="1:1" x14ac:dyDescent="0.35">
      <c r="A1450"/>
    </row>
    <row r="1451" spans="1:1" x14ac:dyDescent="0.35">
      <c r="A1451"/>
    </row>
    <row r="1452" spans="1:1" x14ac:dyDescent="0.35">
      <c r="A1452"/>
    </row>
    <row r="1453" spans="1:1" x14ac:dyDescent="0.35">
      <c r="A1453"/>
    </row>
    <row r="1454" spans="1:1" x14ac:dyDescent="0.35">
      <c r="A1454"/>
    </row>
    <row r="1455" spans="1:1" x14ac:dyDescent="0.35">
      <c r="A1455"/>
    </row>
    <row r="1456" spans="1:1" x14ac:dyDescent="0.35">
      <c r="A1456"/>
    </row>
    <row r="1457" spans="1:1" x14ac:dyDescent="0.35">
      <c r="A1457"/>
    </row>
    <row r="1458" spans="1:1" x14ac:dyDescent="0.35">
      <c r="A1458"/>
    </row>
    <row r="1459" spans="1:1" x14ac:dyDescent="0.35">
      <c r="A1459"/>
    </row>
    <row r="1460" spans="1:1" x14ac:dyDescent="0.35">
      <c r="A1460"/>
    </row>
    <row r="1461" spans="1:1" x14ac:dyDescent="0.35">
      <c r="A1461"/>
    </row>
    <row r="1462" spans="1:1" x14ac:dyDescent="0.35">
      <c r="A1462"/>
    </row>
    <row r="1463" spans="1:1" x14ac:dyDescent="0.35">
      <c r="A1463"/>
    </row>
    <row r="1464" spans="1:1" x14ac:dyDescent="0.35">
      <c r="A1464"/>
    </row>
    <row r="1465" spans="1:1" x14ac:dyDescent="0.35">
      <c r="A1465"/>
    </row>
    <row r="1466" spans="1:1" x14ac:dyDescent="0.35">
      <c r="A1466"/>
    </row>
    <row r="1467" spans="1:1" x14ac:dyDescent="0.35">
      <c r="A1467"/>
    </row>
    <row r="1468" spans="1:1" x14ac:dyDescent="0.35">
      <c r="A1468"/>
    </row>
    <row r="1469" spans="1:1" x14ac:dyDescent="0.35">
      <c r="A1469"/>
    </row>
    <row r="1470" spans="1:1" x14ac:dyDescent="0.35">
      <c r="A1470"/>
    </row>
    <row r="1471" spans="1:1" x14ac:dyDescent="0.35">
      <c r="A1471"/>
    </row>
    <row r="1472" spans="1:1" x14ac:dyDescent="0.35">
      <c r="A1472"/>
    </row>
    <row r="1473" spans="1:1" x14ac:dyDescent="0.35">
      <c r="A1473"/>
    </row>
    <row r="1474" spans="1:1" x14ac:dyDescent="0.35">
      <c r="A1474"/>
    </row>
    <row r="1475" spans="1:1" x14ac:dyDescent="0.35">
      <c r="A1475"/>
    </row>
    <row r="1476" spans="1:1" x14ac:dyDescent="0.35">
      <c r="A1476"/>
    </row>
    <row r="1477" spans="1:1" x14ac:dyDescent="0.35">
      <c r="A1477"/>
    </row>
    <row r="1478" spans="1:1" x14ac:dyDescent="0.35">
      <c r="A1478"/>
    </row>
    <row r="1479" spans="1:1" x14ac:dyDescent="0.35">
      <c r="A1479"/>
    </row>
    <row r="1480" spans="1:1" x14ac:dyDescent="0.35">
      <c r="A1480"/>
    </row>
    <row r="1481" spans="1:1" x14ac:dyDescent="0.35">
      <c r="A1481"/>
    </row>
    <row r="1482" spans="1:1" x14ac:dyDescent="0.35">
      <c r="A1482"/>
    </row>
    <row r="1483" spans="1:1" x14ac:dyDescent="0.35">
      <c r="A1483"/>
    </row>
    <row r="1484" spans="1:1" x14ac:dyDescent="0.35">
      <c r="A1484"/>
    </row>
    <row r="1485" spans="1:1" x14ac:dyDescent="0.35">
      <c r="A1485"/>
    </row>
    <row r="1486" spans="1:1" x14ac:dyDescent="0.35">
      <c r="A1486"/>
    </row>
    <row r="1487" spans="1:1" x14ac:dyDescent="0.35">
      <c r="A1487"/>
    </row>
    <row r="1488" spans="1:1" x14ac:dyDescent="0.35">
      <c r="A1488"/>
    </row>
    <row r="1489" spans="1:1" x14ac:dyDescent="0.35">
      <c r="A1489"/>
    </row>
    <row r="1490" spans="1:1" x14ac:dyDescent="0.35">
      <c r="A1490"/>
    </row>
    <row r="1491" spans="1:1" x14ac:dyDescent="0.35">
      <c r="A1491"/>
    </row>
    <row r="1492" spans="1:1" x14ac:dyDescent="0.35">
      <c r="A1492"/>
    </row>
    <row r="1493" spans="1:1" x14ac:dyDescent="0.35">
      <c r="A1493"/>
    </row>
    <row r="1494" spans="1:1" x14ac:dyDescent="0.35">
      <c r="A1494"/>
    </row>
    <row r="1495" spans="1:1" x14ac:dyDescent="0.35">
      <c r="A1495"/>
    </row>
    <row r="1496" spans="1:1" x14ac:dyDescent="0.35">
      <c r="A1496"/>
    </row>
    <row r="1497" spans="1:1" x14ac:dyDescent="0.35">
      <c r="A1497"/>
    </row>
    <row r="1498" spans="1:1" x14ac:dyDescent="0.35">
      <c r="A1498"/>
    </row>
    <row r="1499" spans="1:1" x14ac:dyDescent="0.35">
      <c r="A1499"/>
    </row>
    <row r="1500" spans="1:1" x14ac:dyDescent="0.35">
      <c r="A1500"/>
    </row>
    <row r="1501" spans="1:1" x14ac:dyDescent="0.35">
      <c r="A1501"/>
    </row>
    <row r="1502" spans="1:1" x14ac:dyDescent="0.35">
      <c r="A1502"/>
    </row>
    <row r="1503" spans="1:1" x14ac:dyDescent="0.35">
      <c r="A1503"/>
    </row>
    <row r="1504" spans="1:1" x14ac:dyDescent="0.35">
      <c r="A1504"/>
    </row>
    <row r="1505" spans="1:1" x14ac:dyDescent="0.35">
      <c r="A1505"/>
    </row>
    <row r="1506" spans="1:1" x14ac:dyDescent="0.35">
      <c r="A1506"/>
    </row>
    <row r="1507" spans="1:1" x14ac:dyDescent="0.35">
      <c r="A1507"/>
    </row>
    <row r="1508" spans="1:1" x14ac:dyDescent="0.35">
      <c r="A1508"/>
    </row>
    <row r="1509" spans="1:1" x14ac:dyDescent="0.35">
      <c r="A1509"/>
    </row>
    <row r="1510" spans="1:1" x14ac:dyDescent="0.35">
      <c r="A1510"/>
    </row>
    <row r="1511" spans="1:1" x14ac:dyDescent="0.35">
      <c r="A1511"/>
    </row>
    <row r="1512" spans="1:1" x14ac:dyDescent="0.35">
      <c r="A1512"/>
    </row>
    <row r="1513" spans="1:1" x14ac:dyDescent="0.35">
      <c r="A1513"/>
    </row>
    <row r="1514" spans="1:1" x14ac:dyDescent="0.35">
      <c r="A1514"/>
    </row>
    <row r="1515" spans="1:1" x14ac:dyDescent="0.35">
      <c r="A1515"/>
    </row>
    <row r="1516" spans="1:1" x14ac:dyDescent="0.35">
      <c r="A1516"/>
    </row>
    <row r="1517" spans="1:1" x14ac:dyDescent="0.35">
      <c r="A1517"/>
    </row>
    <row r="1518" spans="1:1" x14ac:dyDescent="0.35">
      <c r="A1518"/>
    </row>
    <row r="1519" spans="1:1" x14ac:dyDescent="0.35">
      <c r="A1519"/>
    </row>
    <row r="1520" spans="1:1" x14ac:dyDescent="0.35">
      <c r="A1520"/>
    </row>
    <row r="1521" spans="1:1" x14ac:dyDescent="0.35">
      <c r="A1521"/>
    </row>
    <row r="1522" spans="1:1" x14ac:dyDescent="0.35">
      <c r="A1522"/>
    </row>
    <row r="1523" spans="1:1" x14ac:dyDescent="0.35">
      <c r="A1523"/>
    </row>
    <row r="1524" spans="1:1" x14ac:dyDescent="0.35">
      <c r="A1524"/>
    </row>
    <row r="1525" spans="1:1" x14ac:dyDescent="0.35">
      <c r="A1525"/>
    </row>
    <row r="1526" spans="1:1" x14ac:dyDescent="0.35">
      <c r="A1526"/>
    </row>
    <row r="1527" spans="1:1" x14ac:dyDescent="0.35">
      <c r="A1527"/>
    </row>
    <row r="1528" spans="1:1" x14ac:dyDescent="0.35">
      <c r="A1528"/>
    </row>
    <row r="1529" spans="1:1" x14ac:dyDescent="0.35">
      <c r="A1529"/>
    </row>
    <row r="1530" spans="1:1" x14ac:dyDescent="0.35">
      <c r="A1530"/>
    </row>
    <row r="1531" spans="1:1" x14ac:dyDescent="0.35">
      <c r="A1531"/>
    </row>
    <row r="1532" spans="1:1" x14ac:dyDescent="0.35">
      <c r="A1532"/>
    </row>
    <row r="1533" spans="1:1" x14ac:dyDescent="0.35">
      <c r="A1533"/>
    </row>
    <row r="1534" spans="1:1" x14ac:dyDescent="0.35">
      <c r="A1534"/>
    </row>
    <row r="1535" spans="1:1" x14ac:dyDescent="0.35">
      <c r="A1535"/>
    </row>
    <row r="1536" spans="1:1" x14ac:dyDescent="0.35">
      <c r="A1536"/>
    </row>
    <row r="1537" spans="1:1" x14ac:dyDescent="0.35">
      <c r="A1537"/>
    </row>
    <row r="1538" spans="1:1" x14ac:dyDescent="0.35">
      <c r="A1538"/>
    </row>
    <row r="1539" spans="1:1" x14ac:dyDescent="0.35">
      <c r="A1539"/>
    </row>
    <row r="1540" spans="1:1" x14ac:dyDescent="0.35">
      <c r="A1540"/>
    </row>
    <row r="1541" spans="1:1" x14ac:dyDescent="0.35">
      <c r="A1541"/>
    </row>
    <row r="1542" spans="1:1" x14ac:dyDescent="0.35">
      <c r="A1542"/>
    </row>
    <row r="1543" spans="1:1" x14ac:dyDescent="0.35">
      <c r="A1543"/>
    </row>
    <row r="1544" spans="1:1" x14ac:dyDescent="0.35">
      <c r="A1544"/>
    </row>
    <row r="1545" spans="1:1" x14ac:dyDescent="0.35">
      <c r="A1545"/>
    </row>
    <row r="1546" spans="1:1" x14ac:dyDescent="0.35">
      <c r="A1546"/>
    </row>
    <row r="1547" spans="1:1" x14ac:dyDescent="0.35">
      <c r="A1547"/>
    </row>
    <row r="1548" spans="1:1" x14ac:dyDescent="0.35">
      <c r="A1548"/>
    </row>
    <row r="1549" spans="1:1" x14ac:dyDescent="0.35">
      <c r="A1549"/>
    </row>
    <row r="1550" spans="1:1" x14ac:dyDescent="0.35">
      <c r="A1550"/>
    </row>
    <row r="1551" spans="1:1" x14ac:dyDescent="0.35">
      <c r="A1551"/>
    </row>
    <row r="1552" spans="1:1" x14ac:dyDescent="0.35">
      <c r="A1552"/>
    </row>
    <row r="1553" spans="1:1" x14ac:dyDescent="0.35">
      <c r="A1553"/>
    </row>
    <row r="1554" spans="1:1" x14ac:dyDescent="0.35">
      <c r="A1554"/>
    </row>
    <row r="1555" spans="1:1" x14ac:dyDescent="0.35">
      <c r="A1555"/>
    </row>
    <row r="1556" spans="1:1" x14ac:dyDescent="0.35">
      <c r="A1556"/>
    </row>
    <row r="1557" spans="1:1" x14ac:dyDescent="0.35">
      <c r="A1557"/>
    </row>
    <row r="1558" spans="1:1" x14ac:dyDescent="0.35">
      <c r="A1558"/>
    </row>
    <row r="1559" spans="1:1" x14ac:dyDescent="0.35">
      <c r="A1559"/>
    </row>
    <row r="1560" spans="1:1" x14ac:dyDescent="0.35">
      <c r="A1560"/>
    </row>
    <row r="1561" spans="1:1" x14ac:dyDescent="0.35">
      <c r="A1561"/>
    </row>
    <row r="1562" spans="1:1" x14ac:dyDescent="0.35">
      <c r="A1562"/>
    </row>
    <row r="1563" spans="1:1" x14ac:dyDescent="0.35">
      <c r="A1563"/>
    </row>
    <row r="1564" spans="1:1" x14ac:dyDescent="0.35">
      <c r="A1564"/>
    </row>
    <row r="1565" spans="1:1" x14ac:dyDescent="0.35">
      <c r="A1565"/>
    </row>
    <row r="1566" spans="1:1" x14ac:dyDescent="0.35">
      <c r="A1566"/>
    </row>
    <row r="1567" spans="1:1" x14ac:dyDescent="0.35">
      <c r="A1567"/>
    </row>
    <row r="1568" spans="1:1" x14ac:dyDescent="0.35">
      <c r="A1568"/>
    </row>
    <row r="1569" spans="1:1" x14ac:dyDescent="0.35">
      <c r="A1569"/>
    </row>
    <row r="1570" spans="1:1" x14ac:dyDescent="0.35">
      <c r="A1570"/>
    </row>
    <row r="1571" spans="1:1" x14ac:dyDescent="0.35">
      <c r="A1571"/>
    </row>
    <row r="1572" spans="1:1" x14ac:dyDescent="0.35">
      <c r="A1572"/>
    </row>
    <row r="1573" spans="1:1" x14ac:dyDescent="0.35">
      <c r="A1573"/>
    </row>
    <row r="1574" spans="1:1" x14ac:dyDescent="0.35">
      <c r="A1574"/>
    </row>
    <row r="1575" spans="1:1" x14ac:dyDescent="0.35">
      <c r="A1575"/>
    </row>
    <row r="1576" spans="1:1" x14ac:dyDescent="0.35">
      <c r="A1576"/>
    </row>
    <row r="1577" spans="1:1" x14ac:dyDescent="0.35">
      <c r="A1577"/>
    </row>
    <row r="1578" spans="1:1" x14ac:dyDescent="0.35">
      <c r="A1578"/>
    </row>
    <row r="1579" spans="1:1" x14ac:dyDescent="0.35">
      <c r="A1579"/>
    </row>
    <row r="1580" spans="1:1" x14ac:dyDescent="0.35">
      <c r="A1580"/>
    </row>
    <row r="1581" spans="1:1" x14ac:dyDescent="0.35">
      <c r="A1581"/>
    </row>
    <row r="1582" spans="1:1" x14ac:dyDescent="0.35">
      <c r="A1582"/>
    </row>
    <row r="1583" spans="1:1" x14ac:dyDescent="0.35">
      <c r="A1583"/>
    </row>
    <row r="1584" spans="1:1" x14ac:dyDescent="0.35">
      <c r="A1584"/>
    </row>
    <row r="1585" spans="1:1" x14ac:dyDescent="0.35">
      <c r="A1585"/>
    </row>
    <row r="1586" spans="1:1" x14ac:dyDescent="0.35">
      <c r="A1586"/>
    </row>
    <row r="1587" spans="1:1" x14ac:dyDescent="0.35">
      <c r="A1587"/>
    </row>
    <row r="1588" spans="1:1" x14ac:dyDescent="0.35">
      <c r="A1588"/>
    </row>
    <row r="1589" spans="1:1" x14ac:dyDescent="0.35">
      <c r="A1589"/>
    </row>
    <row r="1590" spans="1:1" x14ac:dyDescent="0.35">
      <c r="A1590"/>
    </row>
    <row r="1591" spans="1:1" x14ac:dyDescent="0.35">
      <c r="A1591"/>
    </row>
    <row r="1592" spans="1:1" x14ac:dyDescent="0.35">
      <c r="A1592"/>
    </row>
    <row r="1593" spans="1:1" x14ac:dyDescent="0.35">
      <c r="A1593"/>
    </row>
    <row r="1594" spans="1:1" x14ac:dyDescent="0.35">
      <c r="A1594"/>
    </row>
    <row r="1595" spans="1:1" x14ac:dyDescent="0.35">
      <c r="A1595"/>
    </row>
    <row r="1596" spans="1:1" x14ac:dyDescent="0.35">
      <c r="A1596"/>
    </row>
    <row r="1597" spans="1:1" x14ac:dyDescent="0.35">
      <c r="A1597"/>
    </row>
    <row r="1598" spans="1:1" x14ac:dyDescent="0.35">
      <c r="A1598"/>
    </row>
    <row r="1599" spans="1:1" x14ac:dyDescent="0.35">
      <c r="A1599"/>
    </row>
    <row r="1600" spans="1:1" x14ac:dyDescent="0.35">
      <c r="A1600"/>
    </row>
    <row r="1601" spans="1:1" x14ac:dyDescent="0.35">
      <c r="A1601"/>
    </row>
    <row r="1602" spans="1:1" x14ac:dyDescent="0.35">
      <c r="A1602"/>
    </row>
    <row r="1603" spans="1:1" x14ac:dyDescent="0.35">
      <c r="A1603"/>
    </row>
    <row r="1604" spans="1:1" x14ac:dyDescent="0.35">
      <c r="A1604"/>
    </row>
    <row r="1605" spans="1:1" x14ac:dyDescent="0.35">
      <c r="A1605"/>
    </row>
    <row r="1606" spans="1:1" x14ac:dyDescent="0.35">
      <c r="A1606"/>
    </row>
    <row r="1607" spans="1:1" x14ac:dyDescent="0.35">
      <c r="A1607"/>
    </row>
    <row r="1608" spans="1:1" x14ac:dyDescent="0.35">
      <c r="A1608"/>
    </row>
    <row r="1609" spans="1:1" x14ac:dyDescent="0.35">
      <c r="A1609"/>
    </row>
    <row r="1610" spans="1:1" x14ac:dyDescent="0.35">
      <c r="A1610"/>
    </row>
    <row r="1611" spans="1:1" x14ac:dyDescent="0.35">
      <c r="A1611"/>
    </row>
    <row r="1612" spans="1:1" x14ac:dyDescent="0.35">
      <c r="A1612"/>
    </row>
    <row r="1613" spans="1:1" x14ac:dyDescent="0.35">
      <c r="A1613"/>
    </row>
    <row r="1614" spans="1:1" x14ac:dyDescent="0.35">
      <c r="A1614"/>
    </row>
    <row r="1615" spans="1:1" x14ac:dyDescent="0.35">
      <c r="A1615"/>
    </row>
    <row r="1616" spans="1:1" x14ac:dyDescent="0.35">
      <c r="A1616"/>
    </row>
    <row r="1617" spans="1:1" x14ac:dyDescent="0.35">
      <c r="A1617"/>
    </row>
    <row r="1618" spans="1:1" x14ac:dyDescent="0.35">
      <c r="A1618"/>
    </row>
    <row r="1619" spans="1:1" x14ac:dyDescent="0.35">
      <c r="A1619"/>
    </row>
    <row r="1620" spans="1:1" x14ac:dyDescent="0.35">
      <c r="A1620"/>
    </row>
    <row r="1621" spans="1:1" x14ac:dyDescent="0.35">
      <c r="A1621"/>
    </row>
    <row r="1622" spans="1:1" x14ac:dyDescent="0.35">
      <c r="A1622"/>
    </row>
    <row r="1623" spans="1:1" x14ac:dyDescent="0.35">
      <c r="A1623"/>
    </row>
    <row r="1624" spans="1:1" x14ac:dyDescent="0.35">
      <c r="A1624"/>
    </row>
    <row r="1625" spans="1:1" x14ac:dyDescent="0.35">
      <c r="A1625"/>
    </row>
    <row r="1626" spans="1:1" x14ac:dyDescent="0.35">
      <c r="A1626"/>
    </row>
    <row r="1627" spans="1:1" x14ac:dyDescent="0.35">
      <c r="A1627"/>
    </row>
    <row r="1628" spans="1:1" x14ac:dyDescent="0.35">
      <c r="A1628"/>
    </row>
    <row r="1629" spans="1:1" x14ac:dyDescent="0.35">
      <c r="A1629"/>
    </row>
    <row r="1630" spans="1:1" x14ac:dyDescent="0.35">
      <c r="A1630"/>
    </row>
    <row r="1631" spans="1:1" x14ac:dyDescent="0.35">
      <c r="A1631"/>
    </row>
    <row r="1632" spans="1:1" x14ac:dyDescent="0.35">
      <c r="A1632"/>
    </row>
    <row r="1633" spans="1:1" x14ac:dyDescent="0.35">
      <c r="A1633"/>
    </row>
    <row r="1634" spans="1:1" x14ac:dyDescent="0.35">
      <c r="A1634"/>
    </row>
    <row r="1635" spans="1:1" x14ac:dyDescent="0.35">
      <c r="A1635"/>
    </row>
    <row r="1636" spans="1:1" x14ac:dyDescent="0.35">
      <c r="A1636"/>
    </row>
    <row r="1637" spans="1:1" x14ac:dyDescent="0.35">
      <c r="A1637"/>
    </row>
    <row r="1638" spans="1:1" x14ac:dyDescent="0.35">
      <c r="A1638"/>
    </row>
    <row r="1639" spans="1:1" x14ac:dyDescent="0.35">
      <c r="A1639"/>
    </row>
    <row r="1640" spans="1:1" x14ac:dyDescent="0.35">
      <c r="A1640"/>
    </row>
    <row r="1641" spans="1:1" x14ac:dyDescent="0.35">
      <c r="A1641"/>
    </row>
    <row r="1642" spans="1:1" x14ac:dyDescent="0.35">
      <c r="A1642"/>
    </row>
    <row r="1643" spans="1:1" x14ac:dyDescent="0.35">
      <c r="A1643"/>
    </row>
    <row r="1644" spans="1:1" x14ac:dyDescent="0.35">
      <c r="A1644"/>
    </row>
    <row r="1645" spans="1:1" x14ac:dyDescent="0.35">
      <c r="A1645"/>
    </row>
    <row r="1646" spans="1:1" x14ac:dyDescent="0.35">
      <c r="A1646"/>
    </row>
    <row r="1647" spans="1:1" x14ac:dyDescent="0.35">
      <c r="A1647"/>
    </row>
    <row r="1648" spans="1:1" x14ac:dyDescent="0.35">
      <c r="A1648"/>
    </row>
    <row r="1649" spans="1:1" x14ac:dyDescent="0.35">
      <c r="A1649"/>
    </row>
    <row r="1650" spans="1:1" x14ac:dyDescent="0.35">
      <c r="A1650"/>
    </row>
    <row r="1651" spans="1:1" x14ac:dyDescent="0.35">
      <c r="A1651"/>
    </row>
    <row r="1652" spans="1:1" x14ac:dyDescent="0.35">
      <c r="A1652"/>
    </row>
    <row r="1653" spans="1:1" x14ac:dyDescent="0.35">
      <c r="A1653"/>
    </row>
    <row r="1654" spans="1:1" x14ac:dyDescent="0.35">
      <c r="A1654"/>
    </row>
    <row r="1655" spans="1:1" x14ac:dyDescent="0.35">
      <c r="A1655"/>
    </row>
    <row r="1656" spans="1:1" x14ac:dyDescent="0.35">
      <c r="A1656"/>
    </row>
    <row r="1657" spans="1:1" x14ac:dyDescent="0.35">
      <c r="A1657"/>
    </row>
    <row r="1658" spans="1:1" x14ac:dyDescent="0.35">
      <c r="A1658"/>
    </row>
    <row r="1659" spans="1:1" x14ac:dyDescent="0.35">
      <c r="A1659"/>
    </row>
    <row r="1660" spans="1:1" x14ac:dyDescent="0.35">
      <c r="A1660"/>
    </row>
    <row r="1661" spans="1:1" x14ac:dyDescent="0.35">
      <c r="A1661"/>
    </row>
    <row r="1662" spans="1:1" x14ac:dyDescent="0.35">
      <c r="A1662"/>
    </row>
    <row r="1663" spans="1:1" x14ac:dyDescent="0.35">
      <c r="A1663"/>
    </row>
    <row r="1664" spans="1:1" x14ac:dyDescent="0.35">
      <c r="A1664"/>
    </row>
    <row r="1665" spans="1:1" x14ac:dyDescent="0.35">
      <c r="A1665"/>
    </row>
    <row r="1666" spans="1:1" x14ac:dyDescent="0.35">
      <c r="A1666"/>
    </row>
    <row r="1667" spans="1:1" x14ac:dyDescent="0.35">
      <c r="A1667"/>
    </row>
    <row r="1668" spans="1:1" x14ac:dyDescent="0.35">
      <c r="A1668"/>
    </row>
    <row r="1669" spans="1:1" x14ac:dyDescent="0.35">
      <c r="A1669"/>
    </row>
    <row r="1670" spans="1:1" x14ac:dyDescent="0.35">
      <c r="A1670"/>
    </row>
    <row r="1671" spans="1:1" x14ac:dyDescent="0.35">
      <c r="A1671"/>
    </row>
    <row r="1672" spans="1:1" x14ac:dyDescent="0.35">
      <c r="A1672"/>
    </row>
    <row r="1673" spans="1:1" x14ac:dyDescent="0.35">
      <c r="A1673"/>
    </row>
    <row r="1674" spans="1:1" x14ac:dyDescent="0.35">
      <c r="A1674"/>
    </row>
    <row r="1675" spans="1:1" x14ac:dyDescent="0.35">
      <c r="A1675"/>
    </row>
    <row r="1676" spans="1:1" x14ac:dyDescent="0.35">
      <c r="A1676"/>
    </row>
    <row r="1677" spans="1:1" x14ac:dyDescent="0.35">
      <c r="A1677"/>
    </row>
    <row r="1678" spans="1:1" x14ac:dyDescent="0.35">
      <c r="A1678"/>
    </row>
    <row r="1679" spans="1:1" x14ac:dyDescent="0.35">
      <c r="A1679"/>
    </row>
    <row r="1680" spans="1:1" x14ac:dyDescent="0.35">
      <c r="A1680"/>
    </row>
    <row r="1681" spans="1:1" x14ac:dyDescent="0.35">
      <c r="A1681"/>
    </row>
    <row r="1682" spans="1:1" x14ac:dyDescent="0.35">
      <c r="A1682"/>
    </row>
    <row r="1683" spans="1:1" x14ac:dyDescent="0.35">
      <c r="A1683"/>
    </row>
    <row r="1684" spans="1:1" x14ac:dyDescent="0.35">
      <c r="A1684"/>
    </row>
    <row r="1685" spans="1:1" x14ac:dyDescent="0.35">
      <c r="A1685"/>
    </row>
    <row r="1686" spans="1:1" x14ac:dyDescent="0.35">
      <c r="A1686"/>
    </row>
    <row r="1687" spans="1:1" x14ac:dyDescent="0.35">
      <c r="A1687"/>
    </row>
    <row r="1688" spans="1:1" x14ac:dyDescent="0.35">
      <c r="A1688"/>
    </row>
    <row r="1689" spans="1:1" x14ac:dyDescent="0.35">
      <c r="A1689"/>
    </row>
    <row r="1690" spans="1:1" x14ac:dyDescent="0.35">
      <c r="A1690"/>
    </row>
    <row r="1691" spans="1:1" x14ac:dyDescent="0.35">
      <c r="A1691"/>
    </row>
    <row r="1692" spans="1:1" x14ac:dyDescent="0.35">
      <c r="A1692"/>
    </row>
    <row r="1693" spans="1:1" x14ac:dyDescent="0.35">
      <c r="A1693"/>
    </row>
    <row r="1694" spans="1:1" x14ac:dyDescent="0.35">
      <c r="A1694"/>
    </row>
    <row r="1695" spans="1:1" x14ac:dyDescent="0.35">
      <c r="A1695"/>
    </row>
    <row r="1696" spans="1:1" x14ac:dyDescent="0.35">
      <c r="A1696"/>
    </row>
    <row r="1697" spans="1:1" x14ac:dyDescent="0.35">
      <c r="A1697"/>
    </row>
    <row r="1698" spans="1:1" x14ac:dyDescent="0.35">
      <c r="A1698"/>
    </row>
    <row r="1699" spans="1:1" x14ac:dyDescent="0.35">
      <c r="A1699"/>
    </row>
    <row r="1700" spans="1:1" x14ac:dyDescent="0.35">
      <c r="A1700"/>
    </row>
    <row r="1701" spans="1:1" x14ac:dyDescent="0.35">
      <c r="A1701"/>
    </row>
    <row r="1702" spans="1:1" x14ac:dyDescent="0.35">
      <c r="A1702"/>
    </row>
    <row r="1703" spans="1:1" x14ac:dyDescent="0.35">
      <c r="A1703"/>
    </row>
    <row r="1704" spans="1:1" x14ac:dyDescent="0.35">
      <c r="A1704"/>
    </row>
    <row r="1705" spans="1:1" x14ac:dyDescent="0.35">
      <c r="A1705"/>
    </row>
    <row r="1706" spans="1:1" x14ac:dyDescent="0.35">
      <c r="A1706"/>
    </row>
    <row r="1707" spans="1:1" x14ac:dyDescent="0.35">
      <c r="A1707"/>
    </row>
    <row r="1708" spans="1:1" x14ac:dyDescent="0.35">
      <c r="A1708"/>
    </row>
    <row r="1709" spans="1:1" x14ac:dyDescent="0.35">
      <c r="A1709"/>
    </row>
    <row r="1710" spans="1:1" x14ac:dyDescent="0.35">
      <c r="A1710"/>
    </row>
    <row r="1711" spans="1:1" x14ac:dyDescent="0.35">
      <c r="A1711"/>
    </row>
    <row r="1712" spans="1:1" x14ac:dyDescent="0.35">
      <c r="A1712"/>
    </row>
    <row r="1713" spans="1:1" x14ac:dyDescent="0.35">
      <c r="A1713"/>
    </row>
    <row r="1714" spans="1:1" x14ac:dyDescent="0.35">
      <c r="A1714"/>
    </row>
    <row r="1715" spans="1:1" x14ac:dyDescent="0.35">
      <c r="A1715"/>
    </row>
    <row r="1716" spans="1:1" x14ac:dyDescent="0.35">
      <c r="A1716"/>
    </row>
    <row r="1717" spans="1:1" x14ac:dyDescent="0.35">
      <c r="A1717"/>
    </row>
    <row r="1718" spans="1:1" x14ac:dyDescent="0.35">
      <c r="A1718"/>
    </row>
    <row r="1719" spans="1:1" x14ac:dyDescent="0.35">
      <c r="A1719"/>
    </row>
    <row r="1720" spans="1:1" x14ac:dyDescent="0.35">
      <c r="A1720"/>
    </row>
    <row r="1721" spans="1:1" x14ac:dyDescent="0.35">
      <c r="A1721"/>
    </row>
    <row r="1722" spans="1:1" x14ac:dyDescent="0.35">
      <c r="A1722"/>
    </row>
    <row r="1723" spans="1:1" x14ac:dyDescent="0.35">
      <c r="A1723"/>
    </row>
    <row r="1724" spans="1:1" x14ac:dyDescent="0.35">
      <c r="A1724"/>
    </row>
    <row r="1725" spans="1:1" x14ac:dyDescent="0.35">
      <c r="A1725"/>
    </row>
    <row r="1726" spans="1:1" x14ac:dyDescent="0.35">
      <c r="A1726"/>
    </row>
    <row r="1727" spans="1:1" x14ac:dyDescent="0.35">
      <c r="A1727"/>
    </row>
    <row r="1728" spans="1:1" x14ac:dyDescent="0.35">
      <c r="A1728"/>
    </row>
    <row r="1729" spans="1:1" x14ac:dyDescent="0.35">
      <c r="A1729"/>
    </row>
    <row r="1730" spans="1:1" x14ac:dyDescent="0.35">
      <c r="A1730"/>
    </row>
    <row r="1731" spans="1:1" x14ac:dyDescent="0.35">
      <c r="A1731"/>
    </row>
    <row r="1732" spans="1:1" x14ac:dyDescent="0.35">
      <c r="A1732"/>
    </row>
    <row r="1733" spans="1:1" x14ac:dyDescent="0.35">
      <c r="A1733"/>
    </row>
    <row r="1734" spans="1:1" x14ac:dyDescent="0.35">
      <c r="A1734"/>
    </row>
    <row r="1735" spans="1:1" x14ac:dyDescent="0.35">
      <c r="A1735"/>
    </row>
    <row r="1736" spans="1:1" x14ac:dyDescent="0.35">
      <c r="A1736"/>
    </row>
    <row r="1737" spans="1:1" x14ac:dyDescent="0.35">
      <c r="A1737"/>
    </row>
    <row r="1738" spans="1:1" x14ac:dyDescent="0.35">
      <c r="A1738"/>
    </row>
    <row r="1739" spans="1:1" x14ac:dyDescent="0.35">
      <c r="A1739"/>
    </row>
    <row r="1740" spans="1:1" x14ac:dyDescent="0.35">
      <c r="A1740"/>
    </row>
    <row r="1741" spans="1:1" x14ac:dyDescent="0.35">
      <c r="A1741"/>
    </row>
    <row r="1742" spans="1:1" x14ac:dyDescent="0.35">
      <c r="A1742"/>
    </row>
    <row r="1743" spans="1:1" x14ac:dyDescent="0.35">
      <c r="A1743"/>
    </row>
    <row r="1744" spans="1:1" x14ac:dyDescent="0.35">
      <c r="A1744"/>
    </row>
    <row r="1745" spans="1:1" x14ac:dyDescent="0.35">
      <c r="A1745"/>
    </row>
    <row r="1746" spans="1:1" x14ac:dyDescent="0.35">
      <c r="A1746"/>
    </row>
    <row r="1747" spans="1:1" x14ac:dyDescent="0.35">
      <c r="A1747"/>
    </row>
    <row r="1748" spans="1:1" x14ac:dyDescent="0.35">
      <c r="A1748"/>
    </row>
    <row r="1749" spans="1:1" x14ac:dyDescent="0.35">
      <c r="A1749"/>
    </row>
    <row r="1750" spans="1:1" x14ac:dyDescent="0.35">
      <c r="A1750"/>
    </row>
    <row r="1751" spans="1:1" x14ac:dyDescent="0.35">
      <c r="A1751"/>
    </row>
    <row r="1752" spans="1:1" x14ac:dyDescent="0.35">
      <c r="A1752"/>
    </row>
    <row r="1753" spans="1:1" x14ac:dyDescent="0.35">
      <c r="A1753"/>
    </row>
    <row r="1754" spans="1:1" x14ac:dyDescent="0.35">
      <c r="A1754"/>
    </row>
    <row r="1755" spans="1:1" x14ac:dyDescent="0.35">
      <c r="A1755"/>
    </row>
    <row r="1756" spans="1:1" x14ac:dyDescent="0.35">
      <c r="A1756"/>
    </row>
    <row r="1757" spans="1:1" x14ac:dyDescent="0.35">
      <c r="A1757"/>
    </row>
    <row r="1758" spans="1:1" x14ac:dyDescent="0.35">
      <c r="A1758"/>
    </row>
    <row r="1759" spans="1:1" x14ac:dyDescent="0.35">
      <c r="A1759"/>
    </row>
    <row r="1760" spans="1:1" x14ac:dyDescent="0.35">
      <c r="A1760"/>
    </row>
    <row r="1761" spans="1:1" x14ac:dyDescent="0.35">
      <c r="A1761"/>
    </row>
    <row r="1762" spans="1:1" x14ac:dyDescent="0.35">
      <c r="A1762"/>
    </row>
    <row r="1763" spans="1:1" x14ac:dyDescent="0.35">
      <c r="A1763"/>
    </row>
    <row r="1764" spans="1:1" x14ac:dyDescent="0.35">
      <c r="A1764"/>
    </row>
    <row r="1765" spans="1:1" x14ac:dyDescent="0.35">
      <c r="A1765"/>
    </row>
    <row r="1766" spans="1:1" x14ac:dyDescent="0.35">
      <c r="A1766"/>
    </row>
    <row r="1767" spans="1:1" x14ac:dyDescent="0.35">
      <c r="A1767"/>
    </row>
    <row r="1768" spans="1:1" x14ac:dyDescent="0.35">
      <c r="A1768"/>
    </row>
    <row r="1769" spans="1:1" x14ac:dyDescent="0.35">
      <c r="A1769"/>
    </row>
    <row r="1770" spans="1:1" x14ac:dyDescent="0.35">
      <c r="A1770"/>
    </row>
    <row r="1771" spans="1:1" x14ac:dyDescent="0.35">
      <c r="A1771"/>
    </row>
    <row r="1772" spans="1:1" x14ac:dyDescent="0.35">
      <c r="A1772"/>
    </row>
    <row r="1773" spans="1:1" x14ac:dyDescent="0.35">
      <c r="A1773"/>
    </row>
    <row r="1774" spans="1:1" x14ac:dyDescent="0.35">
      <c r="A1774"/>
    </row>
    <row r="1775" spans="1:1" x14ac:dyDescent="0.35">
      <c r="A1775"/>
    </row>
    <row r="1776" spans="1:1" x14ac:dyDescent="0.35">
      <c r="A1776"/>
    </row>
    <row r="1777" spans="1:1" x14ac:dyDescent="0.35">
      <c r="A1777"/>
    </row>
    <row r="1778" spans="1:1" x14ac:dyDescent="0.35">
      <c r="A1778"/>
    </row>
    <row r="1779" spans="1:1" x14ac:dyDescent="0.35">
      <c r="A1779"/>
    </row>
    <row r="1780" spans="1:1" x14ac:dyDescent="0.35">
      <c r="A1780"/>
    </row>
    <row r="1781" spans="1:1" x14ac:dyDescent="0.35">
      <c r="A1781"/>
    </row>
    <row r="1782" spans="1:1" x14ac:dyDescent="0.35">
      <c r="A1782"/>
    </row>
    <row r="1783" spans="1:1" x14ac:dyDescent="0.35">
      <c r="A1783"/>
    </row>
    <row r="1784" spans="1:1" x14ac:dyDescent="0.35">
      <c r="A1784"/>
    </row>
    <row r="1785" spans="1:1" x14ac:dyDescent="0.35">
      <c r="A1785"/>
    </row>
    <row r="1786" spans="1:1" x14ac:dyDescent="0.35">
      <c r="A1786"/>
    </row>
    <row r="1787" spans="1:1" x14ac:dyDescent="0.35">
      <c r="A1787"/>
    </row>
    <row r="1788" spans="1:1" x14ac:dyDescent="0.35">
      <c r="A1788"/>
    </row>
    <row r="1789" spans="1:1" x14ac:dyDescent="0.35">
      <c r="A1789"/>
    </row>
    <row r="1790" spans="1:1" x14ac:dyDescent="0.35">
      <c r="A1790"/>
    </row>
    <row r="1791" spans="1:1" x14ac:dyDescent="0.35">
      <c r="A1791"/>
    </row>
    <row r="1792" spans="1:1" x14ac:dyDescent="0.35">
      <c r="A1792"/>
    </row>
    <row r="1793" spans="1:1" x14ac:dyDescent="0.35">
      <c r="A1793"/>
    </row>
    <row r="1794" spans="1:1" x14ac:dyDescent="0.35">
      <c r="A1794"/>
    </row>
    <row r="1795" spans="1:1" x14ac:dyDescent="0.35">
      <c r="A1795"/>
    </row>
    <row r="1796" spans="1:1" x14ac:dyDescent="0.35">
      <c r="A1796"/>
    </row>
    <row r="1797" spans="1:1" x14ac:dyDescent="0.35">
      <c r="A1797"/>
    </row>
    <row r="1798" spans="1:1" x14ac:dyDescent="0.35">
      <c r="A1798"/>
    </row>
    <row r="1799" spans="1:1" x14ac:dyDescent="0.35">
      <c r="A1799"/>
    </row>
    <row r="1800" spans="1:1" x14ac:dyDescent="0.35">
      <c r="A1800"/>
    </row>
    <row r="1801" spans="1:1" x14ac:dyDescent="0.35">
      <c r="A1801"/>
    </row>
    <row r="1802" spans="1:1" x14ac:dyDescent="0.35">
      <c r="A1802"/>
    </row>
    <row r="1803" spans="1:1" x14ac:dyDescent="0.35">
      <c r="A1803"/>
    </row>
    <row r="1804" spans="1:1" x14ac:dyDescent="0.35">
      <c r="A1804"/>
    </row>
    <row r="1805" spans="1:1" x14ac:dyDescent="0.35">
      <c r="A1805"/>
    </row>
    <row r="1806" spans="1:1" x14ac:dyDescent="0.35">
      <c r="A1806"/>
    </row>
    <row r="1807" spans="1:1" x14ac:dyDescent="0.35">
      <c r="A1807"/>
    </row>
    <row r="1808" spans="1:1" x14ac:dyDescent="0.35">
      <c r="A1808"/>
    </row>
    <row r="1809" spans="1:1" x14ac:dyDescent="0.35">
      <c r="A1809"/>
    </row>
    <row r="1810" spans="1:1" x14ac:dyDescent="0.35">
      <c r="A1810"/>
    </row>
    <row r="1811" spans="1:1" x14ac:dyDescent="0.35">
      <c r="A1811"/>
    </row>
    <row r="1812" spans="1:1" x14ac:dyDescent="0.35">
      <c r="A1812"/>
    </row>
    <row r="1813" spans="1:1" x14ac:dyDescent="0.35">
      <c r="A1813"/>
    </row>
    <row r="1814" spans="1:1" x14ac:dyDescent="0.35">
      <c r="A1814"/>
    </row>
    <row r="1815" spans="1:1" x14ac:dyDescent="0.35">
      <c r="A1815"/>
    </row>
    <row r="1816" spans="1:1" x14ac:dyDescent="0.35">
      <c r="A1816"/>
    </row>
    <row r="1817" spans="1:1" x14ac:dyDescent="0.35">
      <c r="A1817"/>
    </row>
    <row r="1818" spans="1:1" x14ac:dyDescent="0.35">
      <c r="A1818"/>
    </row>
    <row r="1819" spans="1:1" x14ac:dyDescent="0.35">
      <c r="A1819"/>
    </row>
    <row r="1820" spans="1:1" x14ac:dyDescent="0.35">
      <c r="A1820"/>
    </row>
    <row r="1821" spans="1:1" x14ac:dyDescent="0.35">
      <c r="A1821"/>
    </row>
    <row r="1822" spans="1:1" x14ac:dyDescent="0.35">
      <c r="A1822"/>
    </row>
    <row r="1823" spans="1:1" x14ac:dyDescent="0.35">
      <c r="A1823"/>
    </row>
    <row r="1824" spans="1:1" x14ac:dyDescent="0.35">
      <c r="A1824"/>
    </row>
    <row r="1825" spans="1:1" x14ac:dyDescent="0.35">
      <c r="A1825"/>
    </row>
    <row r="1826" spans="1:1" x14ac:dyDescent="0.35">
      <c r="A1826"/>
    </row>
    <row r="1827" spans="1:1" x14ac:dyDescent="0.35">
      <c r="A1827"/>
    </row>
    <row r="1828" spans="1:1" x14ac:dyDescent="0.35">
      <c r="A1828"/>
    </row>
    <row r="1829" spans="1:1" x14ac:dyDescent="0.35">
      <c r="A1829"/>
    </row>
    <row r="1830" spans="1:1" x14ac:dyDescent="0.35">
      <c r="A1830"/>
    </row>
    <row r="1831" spans="1:1" x14ac:dyDescent="0.35">
      <c r="A1831"/>
    </row>
    <row r="1832" spans="1:1" x14ac:dyDescent="0.35">
      <c r="A1832"/>
    </row>
    <row r="1833" spans="1:1" x14ac:dyDescent="0.35">
      <c r="A1833"/>
    </row>
    <row r="1834" spans="1:1" x14ac:dyDescent="0.35">
      <c r="A1834"/>
    </row>
    <row r="1835" spans="1:1" x14ac:dyDescent="0.35">
      <c r="A1835"/>
    </row>
    <row r="1836" spans="1:1" x14ac:dyDescent="0.35">
      <c r="A1836"/>
    </row>
    <row r="1837" spans="1:1" x14ac:dyDescent="0.35">
      <c r="A1837"/>
    </row>
    <row r="1838" spans="1:1" x14ac:dyDescent="0.35">
      <c r="A1838"/>
    </row>
    <row r="1839" spans="1:1" x14ac:dyDescent="0.35">
      <c r="A1839"/>
    </row>
    <row r="1840" spans="1:1" x14ac:dyDescent="0.35">
      <c r="A1840"/>
    </row>
    <row r="1841" spans="1:1" x14ac:dyDescent="0.35">
      <c r="A1841"/>
    </row>
    <row r="1842" spans="1:1" x14ac:dyDescent="0.35">
      <c r="A1842"/>
    </row>
    <row r="1843" spans="1:1" x14ac:dyDescent="0.35">
      <c r="A1843"/>
    </row>
    <row r="1844" spans="1:1" x14ac:dyDescent="0.35">
      <c r="A1844"/>
    </row>
    <row r="1845" spans="1:1" x14ac:dyDescent="0.35">
      <c r="A1845"/>
    </row>
    <row r="1846" spans="1:1" x14ac:dyDescent="0.35">
      <c r="A1846"/>
    </row>
    <row r="1847" spans="1:1" x14ac:dyDescent="0.35">
      <c r="A1847"/>
    </row>
    <row r="1848" spans="1:1" x14ac:dyDescent="0.35">
      <c r="A1848"/>
    </row>
    <row r="1849" spans="1:1" x14ac:dyDescent="0.35">
      <c r="A1849"/>
    </row>
    <row r="1850" spans="1:1" x14ac:dyDescent="0.35">
      <c r="A1850"/>
    </row>
    <row r="1851" spans="1:1" x14ac:dyDescent="0.35">
      <c r="A1851"/>
    </row>
    <row r="1852" spans="1:1" x14ac:dyDescent="0.35">
      <c r="A1852"/>
    </row>
    <row r="1853" spans="1:1" x14ac:dyDescent="0.35">
      <c r="A1853"/>
    </row>
    <row r="1854" spans="1:1" x14ac:dyDescent="0.35">
      <c r="A1854"/>
    </row>
    <row r="1855" spans="1:1" x14ac:dyDescent="0.35">
      <c r="A1855"/>
    </row>
    <row r="1856" spans="1:1" x14ac:dyDescent="0.35">
      <c r="A1856"/>
    </row>
    <row r="1857" spans="1:1" x14ac:dyDescent="0.35">
      <c r="A1857"/>
    </row>
    <row r="1858" spans="1:1" x14ac:dyDescent="0.35">
      <c r="A1858"/>
    </row>
    <row r="1859" spans="1:1" x14ac:dyDescent="0.35">
      <c r="A1859"/>
    </row>
    <row r="1860" spans="1:1" x14ac:dyDescent="0.35">
      <c r="A1860"/>
    </row>
    <row r="1861" spans="1:1" x14ac:dyDescent="0.35">
      <c r="A1861"/>
    </row>
    <row r="1862" spans="1:1" x14ac:dyDescent="0.35">
      <c r="A1862"/>
    </row>
    <row r="1863" spans="1:1" x14ac:dyDescent="0.35">
      <c r="A1863"/>
    </row>
    <row r="1864" spans="1:1" x14ac:dyDescent="0.35">
      <c r="A1864"/>
    </row>
    <row r="1865" spans="1:1" x14ac:dyDescent="0.35">
      <c r="A1865"/>
    </row>
    <row r="1866" spans="1:1" x14ac:dyDescent="0.35">
      <c r="A1866"/>
    </row>
    <row r="1867" spans="1:1" x14ac:dyDescent="0.35">
      <c r="A1867"/>
    </row>
    <row r="1868" spans="1:1" x14ac:dyDescent="0.35">
      <c r="A1868"/>
    </row>
    <row r="1869" spans="1:1" x14ac:dyDescent="0.35">
      <c r="A1869"/>
    </row>
    <row r="1870" spans="1:1" x14ac:dyDescent="0.35">
      <c r="A1870"/>
    </row>
    <row r="1871" spans="1:1" x14ac:dyDescent="0.35">
      <c r="A1871"/>
    </row>
    <row r="1872" spans="1:1" x14ac:dyDescent="0.35">
      <c r="A1872"/>
    </row>
    <row r="1873" spans="1:1" x14ac:dyDescent="0.35">
      <c r="A1873"/>
    </row>
    <row r="1874" spans="1:1" x14ac:dyDescent="0.35">
      <c r="A1874"/>
    </row>
    <row r="1875" spans="1:1" x14ac:dyDescent="0.35">
      <c r="A1875"/>
    </row>
    <row r="1876" spans="1:1" x14ac:dyDescent="0.35">
      <c r="A1876"/>
    </row>
    <row r="1877" spans="1:1" x14ac:dyDescent="0.35">
      <c r="A1877"/>
    </row>
    <row r="1878" spans="1:1" x14ac:dyDescent="0.35">
      <c r="A1878"/>
    </row>
    <row r="1879" spans="1:1" x14ac:dyDescent="0.35">
      <c r="A1879"/>
    </row>
    <row r="1880" spans="1:1" x14ac:dyDescent="0.35">
      <c r="A1880"/>
    </row>
    <row r="1881" spans="1:1" x14ac:dyDescent="0.35">
      <c r="A1881"/>
    </row>
    <row r="1882" spans="1:1" x14ac:dyDescent="0.35">
      <c r="A1882"/>
    </row>
    <row r="1883" spans="1:1" x14ac:dyDescent="0.35">
      <c r="A1883"/>
    </row>
    <row r="1884" spans="1:1" x14ac:dyDescent="0.35">
      <c r="A1884"/>
    </row>
    <row r="1885" spans="1:1" x14ac:dyDescent="0.35">
      <c r="A1885"/>
    </row>
    <row r="1886" spans="1:1" x14ac:dyDescent="0.35">
      <c r="A1886"/>
    </row>
    <row r="1887" spans="1:1" x14ac:dyDescent="0.35">
      <c r="A1887"/>
    </row>
    <row r="1888" spans="1:1" x14ac:dyDescent="0.35">
      <c r="A1888"/>
    </row>
    <row r="1889" spans="1:1" x14ac:dyDescent="0.35">
      <c r="A1889"/>
    </row>
    <row r="1890" spans="1:1" x14ac:dyDescent="0.35">
      <c r="A1890"/>
    </row>
    <row r="1891" spans="1:1" x14ac:dyDescent="0.35">
      <c r="A1891"/>
    </row>
    <row r="1892" spans="1:1" x14ac:dyDescent="0.35">
      <c r="A1892"/>
    </row>
    <row r="1893" spans="1:1" x14ac:dyDescent="0.35">
      <c r="A1893"/>
    </row>
    <row r="1894" spans="1:1" x14ac:dyDescent="0.35">
      <c r="A1894"/>
    </row>
    <row r="1895" spans="1:1" x14ac:dyDescent="0.35">
      <c r="A1895"/>
    </row>
    <row r="1896" spans="1:1" x14ac:dyDescent="0.35">
      <c r="A1896"/>
    </row>
    <row r="1897" spans="1:1" x14ac:dyDescent="0.35">
      <c r="A1897"/>
    </row>
    <row r="1898" spans="1:1" x14ac:dyDescent="0.35">
      <c r="A1898"/>
    </row>
    <row r="1899" spans="1:1" x14ac:dyDescent="0.35">
      <c r="A1899"/>
    </row>
    <row r="1900" spans="1:1" x14ac:dyDescent="0.35">
      <c r="A1900"/>
    </row>
    <row r="1901" spans="1:1" x14ac:dyDescent="0.35">
      <c r="A1901"/>
    </row>
    <row r="1902" spans="1:1" x14ac:dyDescent="0.35">
      <c r="A1902"/>
    </row>
    <row r="1903" spans="1:1" x14ac:dyDescent="0.35">
      <c r="A1903"/>
    </row>
    <row r="1904" spans="1:1" x14ac:dyDescent="0.35">
      <c r="A1904"/>
    </row>
    <row r="1905" spans="1:1" x14ac:dyDescent="0.35">
      <c r="A1905"/>
    </row>
    <row r="1906" spans="1:1" x14ac:dyDescent="0.35">
      <c r="A1906"/>
    </row>
    <row r="1907" spans="1:1" x14ac:dyDescent="0.35">
      <c r="A1907"/>
    </row>
    <row r="1908" spans="1:1" x14ac:dyDescent="0.35">
      <c r="A1908"/>
    </row>
    <row r="1909" spans="1:1" x14ac:dyDescent="0.35">
      <c r="A1909"/>
    </row>
    <row r="1910" spans="1:1" x14ac:dyDescent="0.35">
      <c r="A1910"/>
    </row>
    <row r="1911" spans="1:1" x14ac:dyDescent="0.35">
      <c r="A1911"/>
    </row>
    <row r="1912" spans="1:1" x14ac:dyDescent="0.35">
      <c r="A1912"/>
    </row>
    <row r="1913" spans="1:1" x14ac:dyDescent="0.35">
      <c r="A1913"/>
    </row>
    <row r="1914" spans="1:1" x14ac:dyDescent="0.35">
      <c r="A1914"/>
    </row>
    <row r="1915" spans="1:1" x14ac:dyDescent="0.35">
      <c r="A1915"/>
    </row>
    <row r="1916" spans="1:1" x14ac:dyDescent="0.35">
      <c r="A1916"/>
    </row>
    <row r="1917" spans="1:1" x14ac:dyDescent="0.35">
      <c r="A1917"/>
    </row>
    <row r="1918" spans="1:1" x14ac:dyDescent="0.35">
      <c r="A1918"/>
    </row>
    <row r="1919" spans="1:1" x14ac:dyDescent="0.35">
      <c r="A1919"/>
    </row>
    <row r="1920" spans="1:1" x14ac:dyDescent="0.35">
      <c r="A1920"/>
    </row>
    <row r="1921" spans="1:1" x14ac:dyDescent="0.35">
      <c r="A1921"/>
    </row>
    <row r="1922" spans="1:1" x14ac:dyDescent="0.35">
      <c r="A1922"/>
    </row>
    <row r="1923" spans="1:1" x14ac:dyDescent="0.35">
      <c r="A1923"/>
    </row>
    <row r="1924" spans="1:1" x14ac:dyDescent="0.35">
      <c r="A1924"/>
    </row>
    <row r="1925" spans="1:1" x14ac:dyDescent="0.35">
      <c r="A1925"/>
    </row>
    <row r="1926" spans="1:1" x14ac:dyDescent="0.35">
      <c r="A1926"/>
    </row>
    <row r="1927" spans="1:1" x14ac:dyDescent="0.35">
      <c r="A1927"/>
    </row>
    <row r="1928" spans="1:1" x14ac:dyDescent="0.35">
      <c r="A1928"/>
    </row>
    <row r="1929" spans="1:1" x14ac:dyDescent="0.35">
      <c r="A1929"/>
    </row>
    <row r="1930" spans="1:1" x14ac:dyDescent="0.35">
      <c r="A1930"/>
    </row>
    <row r="1931" spans="1:1" x14ac:dyDescent="0.35">
      <c r="A1931"/>
    </row>
    <row r="1932" spans="1:1" x14ac:dyDescent="0.35">
      <c r="A1932"/>
    </row>
    <row r="1933" spans="1:1" x14ac:dyDescent="0.35">
      <c r="A1933"/>
    </row>
    <row r="1934" spans="1:1" x14ac:dyDescent="0.35">
      <c r="A1934"/>
    </row>
    <row r="1935" spans="1:1" x14ac:dyDescent="0.35">
      <c r="A1935"/>
    </row>
    <row r="1936" spans="1:1" x14ac:dyDescent="0.35">
      <c r="A1936"/>
    </row>
    <row r="1937" spans="1:1" x14ac:dyDescent="0.35">
      <c r="A1937"/>
    </row>
    <row r="1938" spans="1:1" x14ac:dyDescent="0.35">
      <c r="A1938"/>
    </row>
    <row r="1939" spans="1:1" x14ac:dyDescent="0.35">
      <c r="A1939"/>
    </row>
    <row r="1940" spans="1:1" x14ac:dyDescent="0.35">
      <c r="A1940"/>
    </row>
    <row r="1941" spans="1:1" x14ac:dyDescent="0.35">
      <c r="A1941"/>
    </row>
    <row r="1942" spans="1:1" x14ac:dyDescent="0.35">
      <c r="A1942"/>
    </row>
    <row r="1943" spans="1:1" x14ac:dyDescent="0.35">
      <c r="A1943"/>
    </row>
    <row r="1944" spans="1:1" x14ac:dyDescent="0.35">
      <c r="A1944"/>
    </row>
    <row r="1945" spans="1:1" x14ac:dyDescent="0.35">
      <c r="A1945"/>
    </row>
    <row r="1946" spans="1:1" x14ac:dyDescent="0.35">
      <c r="A1946"/>
    </row>
    <row r="1947" spans="1:1" x14ac:dyDescent="0.35">
      <c r="A1947"/>
    </row>
    <row r="1948" spans="1:1" x14ac:dyDescent="0.35">
      <c r="A1948"/>
    </row>
    <row r="1949" spans="1:1" x14ac:dyDescent="0.35">
      <c r="A1949"/>
    </row>
    <row r="1950" spans="1:1" x14ac:dyDescent="0.35">
      <c r="A1950"/>
    </row>
    <row r="1951" spans="1:1" x14ac:dyDescent="0.35">
      <c r="A1951"/>
    </row>
    <row r="1952" spans="1:1" x14ac:dyDescent="0.35">
      <c r="A1952"/>
    </row>
    <row r="1953" spans="1:1" x14ac:dyDescent="0.35">
      <c r="A1953"/>
    </row>
    <row r="1954" spans="1:1" x14ac:dyDescent="0.35">
      <c r="A1954"/>
    </row>
    <row r="1955" spans="1:1" x14ac:dyDescent="0.35">
      <c r="A1955"/>
    </row>
    <row r="1956" spans="1:1" x14ac:dyDescent="0.35">
      <c r="A1956"/>
    </row>
    <row r="1957" spans="1:1" x14ac:dyDescent="0.35">
      <c r="A1957"/>
    </row>
    <row r="1958" spans="1:1" x14ac:dyDescent="0.35">
      <c r="A1958"/>
    </row>
    <row r="1959" spans="1:1" x14ac:dyDescent="0.35">
      <c r="A1959"/>
    </row>
    <row r="1960" spans="1:1" x14ac:dyDescent="0.35">
      <c r="A1960"/>
    </row>
    <row r="1961" spans="1:1" x14ac:dyDescent="0.35">
      <c r="A1961"/>
    </row>
    <row r="1962" spans="1:1" x14ac:dyDescent="0.35">
      <c r="A1962"/>
    </row>
    <row r="1963" spans="1:1" x14ac:dyDescent="0.35">
      <c r="A1963"/>
    </row>
    <row r="1964" spans="1:1" x14ac:dyDescent="0.35">
      <c r="A1964"/>
    </row>
    <row r="1965" spans="1:1" x14ac:dyDescent="0.35">
      <c r="A1965"/>
    </row>
    <row r="1966" spans="1:1" x14ac:dyDescent="0.35">
      <c r="A1966"/>
    </row>
    <row r="1967" spans="1:1" x14ac:dyDescent="0.35">
      <c r="A1967"/>
    </row>
    <row r="1968" spans="1:1" x14ac:dyDescent="0.35">
      <c r="A1968"/>
    </row>
    <row r="1969" spans="1:1" x14ac:dyDescent="0.35">
      <c r="A1969"/>
    </row>
    <row r="1970" spans="1:1" x14ac:dyDescent="0.35">
      <c r="A1970"/>
    </row>
    <row r="1971" spans="1:1" x14ac:dyDescent="0.35">
      <c r="A1971"/>
    </row>
    <row r="1972" spans="1:1" x14ac:dyDescent="0.35">
      <c r="A1972"/>
    </row>
    <row r="1973" spans="1:1" x14ac:dyDescent="0.35">
      <c r="A1973"/>
    </row>
    <row r="1974" spans="1:1" x14ac:dyDescent="0.35">
      <c r="A1974"/>
    </row>
    <row r="1975" spans="1:1" x14ac:dyDescent="0.35">
      <c r="A1975"/>
    </row>
    <row r="1976" spans="1:1" x14ac:dyDescent="0.35">
      <c r="A1976"/>
    </row>
    <row r="1977" spans="1:1" x14ac:dyDescent="0.35">
      <c r="A1977"/>
    </row>
    <row r="1978" spans="1:1" x14ac:dyDescent="0.35">
      <c r="A1978"/>
    </row>
    <row r="1979" spans="1:1" x14ac:dyDescent="0.35">
      <c r="A1979"/>
    </row>
    <row r="1980" spans="1:1" x14ac:dyDescent="0.35">
      <c r="A1980"/>
    </row>
    <row r="1981" spans="1:1" x14ac:dyDescent="0.35">
      <c r="A1981"/>
    </row>
    <row r="1982" spans="1:1" x14ac:dyDescent="0.35">
      <c r="A1982"/>
    </row>
    <row r="1983" spans="1:1" x14ac:dyDescent="0.35">
      <c r="A1983"/>
    </row>
    <row r="1984" spans="1:1" x14ac:dyDescent="0.35">
      <c r="A1984"/>
    </row>
    <row r="1985" spans="1:1" x14ac:dyDescent="0.35">
      <c r="A1985"/>
    </row>
    <row r="1986" spans="1:1" x14ac:dyDescent="0.35">
      <c r="A1986"/>
    </row>
    <row r="1987" spans="1:1" x14ac:dyDescent="0.35">
      <c r="A1987"/>
    </row>
    <row r="1988" spans="1:1" x14ac:dyDescent="0.35">
      <c r="A1988"/>
    </row>
    <row r="1989" spans="1:1" x14ac:dyDescent="0.35">
      <c r="A1989"/>
    </row>
    <row r="1990" spans="1:1" x14ac:dyDescent="0.35">
      <c r="A1990"/>
    </row>
    <row r="1991" spans="1:1" x14ac:dyDescent="0.35">
      <c r="A1991"/>
    </row>
    <row r="1992" spans="1:1" x14ac:dyDescent="0.35">
      <c r="A1992"/>
    </row>
    <row r="1993" spans="1:1" x14ac:dyDescent="0.35">
      <c r="A1993"/>
    </row>
    <row r="1994" spans="1:1" x14ac:dyDescent="0.35">
      <c r="A1994"/>
    </row>
    <row r="1995" spans="1:1" x14ac:dyDescent="0.35">
      <c r="A1995"/>
    </row>
    <row r="1996" spans="1:1" x14ac:dyDescent="0.35">
      <c r="A1996"/>
    </row>
    <row r="1997" spans="1:1" x14ac:dyDescent="0.35">
      <c r="A1997"/>
    </row>
    <row r="1998" spans="1:1" x14ac:dyDescent="0.35">
      <c r="A1998"/>
    </row>
    <row r="1999" spans="1:1" x14ac:dyDescent="0.35">
      <c r="A1999"/>
    </row>
    <row r="2000" spans="1:1" x14ac:dyDescent="0.35">
      <c r="A2000"/>
    </row>
    <row r="2001" spans="1:1" x14ac:dyDescent="0.35">
      <c r="A2001"/>
    </row>
    <row r="2002" spans="1:1" x14ac:dyDescent="0.35">
      <c r="A2002"/>
    </row>
    <row r="2003" spans="1:1" x14ac:dyDescent="0.35">
      <c r="A2003"/>
    </row>
    <row r="2004" spans="1:1" x14ac:dyDescent="0.35">
      <c r="A2004"/>
    </row>
    <row r="2005" spans="1:1" x14ac:dyDescent="0.35">
      <c r="A2005"/>
    </row>
    <row r="2006" spans="1:1" x14ac:dyDescent="0.35">
      <c r="A2006"/>
    </row>
    <row r="2007" spans="1:1" x14ac:dyDescent="0.35">
      <c r="A2007"/>
    </row>
    <row r="2008" spans="1:1" x14ac:dyDescent="0.35">
      <c r="A2008"/>
    </row>
    <row r="2009" spans="1:1" x14ac:dyDescent="0.35">
      <c r="A2009"/>
    </row>
    <row r="2010" spans="1:1" x14ac:dyDescent="0.35">
      <c r="A2010"/>
    </row>
    <row r="2011" spans="1:1" x14ac:dyDescent="0.35">
      <c r="A2011"/>
    </row>
    <row r="2012" spans="1:1" x14ac:dyDescent="0.35">
      <c r="A2012"/>
    </row>
    <row r="2013" spans="1:1" x14ac:dyDescent="0.35">
      <c r="A2013"/>
    </row>
    <row r="2014" spans="1:1" x14ac:dyDescent="0.35">
      <c r="A2014"/>
    </row>
    <row r="2015" spans="1:1" x14ac:dyDescent="0.35">
      <c r="A2015"/>
    </row>
    <row r="2016" spans="1:1" x14ac:dyDescent="0.35">
      <c r="A2016"/>
    </row>
    <row r="2017" spans="1:1" x14ac:dyDescent="0.35">
      <c r="A2017"/>
    </row>
    <row r="2018" spans="1:1" x14ac:dyDescent="0.35">
      <c r="A2018"/>
    </row>
    <row r="2019" spans="1:1" x14ac:dyDescent="0.35">
      <c r="A2019"/>
    </row>
    <row r="2020" spans="1:1" x14ac:dyDescent="0.35">
      <c r="A2020"/>
    </row>
    <row r="2021" spans="1:1" x14ac:dyDescent="0.35">
      <c r="A2021"/>
    </row>
    <row r="2022" spans="1:1" x14ac:dyDescent="0.35">
      <c r="A2022"/>
    </row>
    <row r="2023" spans="1:1" x14ac:dyDescent="0.35">
      <c r="A2023"/>
    </row>
    <row r="2024" spans="1:1" x14ac:dyDescent="0.35">
      <c r="A2024"/>
    </row>
    <row r="2025" spans="1:1" x14ac:dyDescent="0.35">
      <c r="A2025"/>
    </row>
    <row r="2026" spans="1:1" x14ac:dyDescent="0.35">
      <c r="A2026"/>
    </row>
    <row r="2027" spans="1:1" x14ac:dyDescent="0.35">
      <c r="A2027"/>
    </row>
    <row r="2028" spans="1:1" x14ac:dyDescent="0.35">
      <c r="A2028"/>
    </row>
    <row r="2029" spans="1:1" x14ac:dyDescent="0.35">
      <c r="A2029"/>
    </row>
    <row r="2030" spans="1:1" x14ac:dyDescent="0.35">
      <c r="A2030"/>
    </row>
    <row r="2031" spans="1:1" x14ac:dyDescent="0.35">
      <c r="A2031"/>
    </row>
    <row r="2032" spans="1:1" x14ac:dyDescent="0.35">
      <c r="A2032"/>
    </row>
    <row r="2033" spans="1:1" x14ac:dyDescent="0.35">
      <c r="A2033"/>
    </row>
    <row r="2034" spans="1:1" x14ac:dyDescent="0.35">
      <c r="A2034"/>
    </row>
    <row r="2035" spans="1:1" x14ac:dyDescent="0.35">
      <c r="A2035"/>
    </row>
    <row r="2036" spans="1:1" x14ac:dyDescent="0.35">
      <c r="A2036"/>
    </row>
    <row r="2037" spans="1:1" x14ac:dyDescent="0.35">
      <c r="A2037"/>
    </row>
    <row r="2038" spans="1:1" x14ac:dyDescent="0.35">
      <c r="A2038"/>
    </row>
    <row r="2039" spans="1:1" x14ac:dyDescent="0.35">
      <c r="A2039"/>
    </row>
    <row r="2040" spans="1:1" x14ac:dyDescent="0.35">
      <c r="A2040"/>
    </row>
    <row r="2041" spans="1:1" x14ac:dyDescent="0.35">
      <c r="A2041"/>
    </row>
    <row r="2042" spans="1:1" x14ac:dyDescent="0.35">
      <c r="A2042"/>
    </row>
    <row r="2043" spans="1:1" x14ac:dyDescent="0.35">
      <c r="A2043"/>
    </row>
    <row r="2044" spans="1:1" x14ac:dyDescent="0.35">
      <c r="A2044"/>
    </row>
    <row r="2045" spans="1:1" x14ac:dyDescent="0.35">
      <c r="A2045"/>
    </row>
    <row r="2046" spans="1:1" x14ac:dyDescent="0.35">
      <c r="A2046"/>
    </row>
    <row r="2047" spans="1:1" x14ac:dyDescent="0.35">
      <c r="A2047"/>
    </row>
    <row r="2048" spans="1:1" x14ac:dyDescent="0.35">
      <c r="A2048"/>
    </row>
    <row r="2049" spans="1:1" x14ac:dyDescent="0.35">
      <c r="A2049"/>
    </row>
    <row r="2050" spans="1:1" x14ac:dyDescent="0.35">
      <c r="A2050"/>
    </row>
    <row r="2051" spans="1:1" x14ac:dyDescent="0.35">
      <c r="A2051"/>
    </row>
    <row r="2052" spans="1:1" x14ac:dyDescent="0.35">
      <c r="A2052"/>
    </row>
    <row r="2053" spans="1:1" x14ac:dyDescent="0.35">
      <c r="A2053"/>
    </row>
    <row r="2054" spans="1:1" x14ac:dyDescent="0.35">
      <c r="A2054"/>
    </row>
    <row r="2055" spans="1:1" x14ac:dyDescent="0.35">
      <c r="A2055"/>
    </row>
    <row r="2056" spans="1:1" x14ac:dyDescent="0.35">
      <c r="A2056"/>
    </row>
    <row r="2057" spans="1:1" x14ac:dyDescent="0.35">
      <c r="A2057"/>
    </row>
    <row r="2058" spans="1:1" x14ac:dyDescent="0.35">
      <c r="A2058"/>
    </row>
    <row r="2059" spans="1:1" x14ac:dyDescent="0.35">
      <c r="A2059"/>
    </row>
    <row r="2060" spans="1:1" x14ac:dyDescent="0.35">
      <c r="A2060"/>
    </row>
    <row r="2061" spans="1:1" x14ac:dyDescent="0.35">
      <c r="A2061"/>
    </row>
    <row r="2062" spans="1:1" x14ac:dyDescent="0.35">
      <c r="A2062"/>
    </row>
    <row r="2063" spans="1:1" x14ac:dyDescent="0.35">
      <c r="A2063"/>
    </row>
    <row r="2064" spans="1:1" x14ac:dyDescent="0.35">
      <c r="A2064"/>
    </row>
    <row r="2065" spans="1:1" x14ac:dyDescent="0.35">
      <c r="A2065"/>
    </row>
    <row r="2066" spans="1:1" x14ac:dyDescent="0.35">
      <c r="A2066"/>
    </row>
    <row r="2067" spans="1:1" x14ac:dyDescent="0.35">
      <c r="A2067"/>
    </row>
    <row r="2068" spans="1:1" x14ac:dyDescent="0.35">
      <c r="A2068"/>
    </row>
    <row r="2069" spans="1:1" x14ac:dyDescent="0.35">
      <c r="A2069"/>
    </row>
    <row r="2070" spans="1:1" x14ac:dyDescent="0.35">
      <c r="A2070"/>
    </row>
    <row r="2071" spans="1:1" x14ac:dyDescent="0.35">
      <c r="A2071"/>
    </row>
    <row r="2072" spans="1:1" x14ac:dyDescent="0.35">
      <c r="A2072"/>
    </row>
    <row r="2073" spans="1:1" x14ac:dyDescent="0.35">
      <c r="A2073"/>
    </row>
    <row r="2074" spans="1:1" x14ac:dyDescent="0.35">
      <c r="A2074"/>
    </row>
    <row r="2075" spans="1:1" x14ac:dyDescent="0.35">
      <c r="A2075"/>
    </row>
    <row r="2076" spans="1:1" x14ac:dyDescent="0.35">
      <c r="A2076"/>
    </row>
    <row r="2077" spans="1:1" x14ac:dyDescent="0.35">
      <c r="A2077"/>
    </row>
    <row r="2078" spans="1:1" x14ac:dyDescent="0.35">
      <c r="A2078"/>
    </row>
    <row r="2079" spans="1:1" x14ac:dyDescent="0.35">
      <c r="A2079"/>
    </row>
    <row r="2080" spans="1:1" x14ac:dyDescent="0.35">
      <c r="A2080"/>
    </row>
    <row r="2081" spans="1:1" x14ac:dyDescent="0.35">
      <c r="A2081"/>
    </row>
    <row r="2082" spans="1:1" x14ac:dyDescent="0.35">
      <c r="A2082"/>
    </row>
    <row r="2083" spans="1:1" x14ac:dyDescent="0.35">
      <c r="A2083"/>
    </row>
    <row r="2084" spans="1:1" x14ac:dyDescent="0.35">
      <c r="A2084"/>
    </row>
    <row r="2085" spans="1:1" x14ac:dyDescent="0.35">
      <c r="A2085"/>
    </row>
    <row r="2086" spans="1:1" x14ac:dyDescent="0.35">
      <c r="A2086"/>
    </row>
    <row r="2087" spans="1:1" x14ac:dyDescent="0.35">
      <c r="A2087"/>
    </row>
    <row r="2088" spans="1:1" x14ac:dyDescent="0.35">
      <c r="A2088"/>
    </row>
    <row r="2089" spans="1:1" x14ac:dyDescent="0.35">
      <c r="A2089"/>
    </row>
    <row r="2090" spans="1:1" x14ac:dyDescent="0.35">
      <c r="A2090"/>
    </row>
    <row r="2091" spans="1:1" x14ac:dyDescent="0.35">
      <c r="A2091"/>
    </row>
    <row r="2092" spans="1:1" x14ac:dyDescent="0.35">
      <c r="A2092"/>
    </row>
    <row r="2093" spans="1:1" x14ac:dyDescent="0.35">
      <c r="A2093"/>
    </row>
    <row r="2094" spans="1:1" x14ac:dyDescent="0.35">
      <c r="A2094"/>
    </row>
    <row r="2095" spans="1:1" x14ac:dyDescent="0.35">
      <c r="A2095"/>
    </row>
    <row r="2096" spans="1:1" x14ac:dyDescent="0.35">
      <c r="A2096"/>
    </row>
    <row r="2097" spans="1:1" x14ac:dyDescent="0.35">
      <c r="A2097"/>
    </row>
    <row r="2098" spans="1:1" x14ac:dyDescent="0.35">
      <c r="A2098"/>
    </row>
    <row r="2099" spans="1:1" x14ac:dyDescent="0.35">
      <c r="A2099"/>
    </row>
    <row r="2100" spans="1:1" x14ac:dyDescent="0.35">
      <c r="A2100"/>
    </row>
    <row r="2101" spans="1:1" x14ac:dyDescent="0.35">
      <c r="A2101"/>
    </row>
    <row r="2102" spans="1:1" x14ac:dyDescent="0.35">
      <c r="A2102"/>
    </row>
    <row r="2103" spans="1:1" x14ac:dyDescent="0.35">
      <c r="A2103"/>
    </row>
    <row r="2104" spans="1:1" x14ac:dyDescent="0.35">
      <c r="A2104"/>
    </row>
    <row r="2105" spans="1:1" x14ac:dyDescent="0.35">
      <c r="A2105"/>
    </row>
    <row r="2106" spans="1:1" x14ac:dyDescent="0.35">
      <c r="A2106"/>
    </row>
    <row r="2107" spans="1:1" x14ac:dyDescent="0.35">
      <c r="A2107"/>
    </row>
    <row r="2108" spans="1:1" x14ac:dyDescent="0.35">
      <c r="A2108"/>
    </row>
    <row r="2109" spans="1:1" x14ac:dyDescent="0.35">
      <c r="A2109"/>
    </row>
    <row r="2110" spans="1:1" x14ac:dyDescent="0.35">
      <c r="A2110"/>
    </row>
    <row r="2111" spans="1:1" x14ac:dyDescent="0.35">
      <c r="A2111"/>
    </row>
    <row r="2112" spans="1:1" x14ac:dyDescent="0.35">
      <c r="A2112"/>
    </row>
    <row r="2113" spans="1:1" x14ac:dyDescent="0.35">
      <c r="A2113"/>
    </row>
    <row r="2114" spans="1:1" x14ac:dyDescent="0.35">
      <c r="A2114"/>
    </row>
    <row r="2115" spans="1:1" x14ac:dyDescent="0.35">
      <c r="A2115"/>
    </row>
    <row r="2116" spans="1:1" x14ac:dyDescent="0.35">
      <c r="A2116"/>
    </row>
    <row r="2117" spans="1:1" x14ac:dyDescent="0.35">
      <c r="A2117"/>
    </row>
    <row r="2118" spans="1:1" x14ac:dyDescent="0.35">
      <c r="A2118"/>
    </row>
    <row r="2119" spans="1:1" x14ac:dyDescent="0.35">
      <c r="A2119"/>
    </row>
    <row r="2120" spans="1:1" x14ac:dyDescent="0.35">
      <c r="A2120"/>
    </row>
    <row r="2121" spans="1:1" x14ac:dyDescent="0.35">
      <c r="A2121"/>
    </row>
    <row r="2122" spans="1:1" x14ac:dyDescent="0.35">
      <c r="A2122"/>
    </row>
    <row r="2123" spans="1:1" x14ac:dyDescent="0.35">
      <c r="A2123"/>
    </row>
    <row r="2124" spans="1:1" x14ac:dyDescent="0.35">
      <c r="A2124"/>
    </row>
    <row r="2125" spans="1:1" x14ac:dyDescent="0.35">
      <c r="A2125"/>
    </row>
    <row r="2126" spans="1:1" x14ac:dyDescent="0.35">
      <c r="A2126"/>
    </row>
    <row r="2127" spans="1:1" x14ac:dyDescent="0.35">
      <c r="A2127"/>
    </row>
    <row r="2128" spans="1:1" x14ac:dyDescent="0.35">
      <c r="A2128"/>
    </row>
    <row r="2129" spans="1:1" x14ac:dyDescent="0.35">
      <c r="A2129"/>
    </row>
    <row r="2130" spans="1:1" x14ac:dyDescent="0.35">
      <c r="A2130"/>
    </row>
    <row r="2131" spans="1:1" x14ac:dyDescent="0.35">
      <c r="A2131"/>
    </row>
    <row r="2132" spans="1:1" x14ac:dyDescent="0.35">
      <c r="A2132"/>
    </row>
    <row r="2133" spans="1:1" x14ac:dyDescent="0.35">
      <c r="A2133"/>
    </row>
    <row r="2134" spans="1:1" x14ac:dyDescent="0.35">
      <c r="A2134"/>
    </row>
    <row r="2135" spans="1:1" x14ac:dyDescent="0.35">
      <c r="A2135"/>
    </row>
    <row r="2136" spans="1:1" x14ac:dyDescent="0.35">
      <c r="A2136"/>
    </row>
    <row r="2137" spans="1:1" x14ac:dyDescent="0.35">
      <c r="A2137"/>
    </row>
    <row r="2138" spans="1:1" x14ac:dyDescent="0.35">
      <c r="A2138"/>
    </row>
    <row r="2139" spans="1:1" x14ac:dyDescent="0.35">
      <c r="A2139"/>
    </row>
    <row r="2140" spans="1:1" x14ac:dyDescent="0.35">
      <c r="A2140"/>
    </row>
    <row r="2141" spans="1:1" x14ac:dyDescent="0.35">
      <c r="A2141"/>
    </row>
    <row r="2142" spans="1:1" x14ac:dyDescent="0.35">
      <c r="A2142"/>
    </row>
    <row r="2143" spans="1:1" x14ac:dyDescent="0.35">
      <c r="A2143"/>
    </row>
    <row r="2144" spans="1:1" x14ac:dyDescent="0.35">
      <c r="A2144"/>
    </row>
    <row r="2145" spans="1:1" x14ac:dyDescent="0.35">
      <c r="A2145"/>
    </row>
    <row r="2146" spans="1:1" x14ac:dyDescent="0.35">
      <c r="A2146"/>
    </row>
    <row r="2147" spans="1:1" x14ac:dyDescent="0.35">
      <c r="A2147"/>
    </row>
    <row r="2148" spans="1:1" x14ac:dyDescent="0.35">
      <c r="A2148"/>
    </row>
    <row r="2149" spans="1:1" x14ac:dyDescent="0.35">
      <c r="A2149"/>
    </row>
    <row r="2150" spans="1:1" x14ac:dyDescent="0.35">
      <c r="A2150"/>
    </row>
    <row r="2151" spans="1:1" x14ac:dyDescent="0.35">
      <c r="A2151"/>
    </row>
    <row r="2152" spans="1:1" x14ac:dyDescent="0.35">
      <c r="A2152"/>
    </row>
    <row r="2153" spans="1:1" x14ac:dyDescent="0.35">
      <c r="A2153"/>
    </row>
    <row r="2154" spans="1:1" x14ac:dyDescent="0.35">
      <c r="A2154"/>
    </row>
    <row r="2155" spans="1:1" x14ac:dyDescent="0.35">
      <c r="A2155"/>
    </row>
    <row r="2156" spans="1:1" x14ac:dyDescent="0.35">
      <c r="A2156"/>
    </row>
    <row r="2157" spans="1:1" x14ac:dyDescent="0.35">
      <c r="A2157"/>
    </row>
    <row r="2158" spans="1:1" x14ac:dyDescent="0.35">
      <c r="A2158"/>
    </row>
    <row r="2159" spans="1:1" x14ac:dyDescent="0.35">
      <c r="A2159"/>
    </row>
    <row r="2160" spans="1:1" x14ac:dyDescent="0.35">
      <c r="A2160"/>
    </row>
    <row r="2161" spans="1:1" x14ac:dyDescent="0.35">
      <c r="A2161"/>
    </row>
    <row r="2162" spans="1:1" x14ac:dyDescent="0.35">
      <c r="A2162"/>
    </row>
    <row r="2163" spans="1:1" x14ac:dyDescent="0.35">
      <c r="A2163"/>
    </row>
    <row r="2164" spans="1:1" x14ac:dyDescent="0.35">
      <c r="A2164"/>
    </row>
    <row r="2165" spans="1:1" x14ac:dyDescent="0.35">
      <c r="A2165"/>
    </row>
    <row r="2166" spans="1:1" x14ac:dyDescent="0.35">
      <c r="A2166"/>
    </row>
    <row r="2167" spans="1:1" x14ac:dyDescent="0.35">
      <c r="A2167"/>
    </row>
    <row r="2168" spans="1:1" x14ac:dyDescent="0.35">
      <c r="A2168"/>
    </row>
    <row r="2169" spans="1:1" x14ac:dyDescent="0.35">
      <c r="A2169"/>
    </row>
    <row r="2170" spans="1:1" x14ac:dyDescent="0.35">
      <c r="A2170"/>
    </row>
    <row r="2171" spans="1:1" x14ac:dyDescent="0.35">
      <c r="A2171"/>
    </row>
    <row r="2172" spans="1:1" x14ac:dyDescent="0.35">
      <c r="A2172"/>
    </row>
    <row r="2173" spans="1:1" x14ac:dyDescent="0.35">
      <c r="A2173"/>
    </row>
    <row r="2174" spans="1:1" x14ac:dyDescent="0.35">
      <c r="A2174"/>
    </row>
    <row r="2175" spans="1:1" x14ac:dyDescent="0.35">
      <c r="A2175"/>
    </row>
    <row r="2176" spans="1:1" x14ac:dyDescent="0.35">
      <c r="A2176"/>
    </row>
    <row r="2177" spans="1:1" x14ac:dyDescent="0.35">
      <c r="A2177"/>
    </row>
    <row r="2178" spans="1:1" x14ac:dyDescent="0.35">
      <c r="A2178"/>
    </row>
    <row r="2179" spans="1:1" x14ac:dyDescent="0.35">
      <c r="A2179"/>
    </row>
    <row r="2180" spans="1:1" x14ac:dyDescent="0.35">
      <c r="A2180"/>
    </row>
    <row r="2181" spans="1:1" x14ac:dyDescent="0.35">
      <c r="A2181"/>
    </row>
    <row r="2182" spans="1:1" x14ac:dyDescent="0.35">
      <c r="A2182"/>
    </row>
    <row r="2183" spans="1:1" x14ac:dyDescent="0.35">
      <c r="A2183"/>
    </row>
    <row r="2184" spans="1:1" x14ac:dyDescent="0.35">
      <c r="A2184"/>
    </row>
    <row r="2185" spans="1:1" x14ac:dyDescent="0.35">
      <c r="A2185"/>
    </row>
    <row r="2186" spans="1:1" x14ac:dyDescent="0.35">
      <c r="A2186"/>
    </row>
    <row r="2187" spans="1:1" x14ac:dyDescent="0.35">
      <c r="A2187"/>
    </row>
    <row r="2188" spans="1:1" x14ac:dyDescent="0.35">
      <c r="A2188"/>
    </row>
    <row r="2189" spans="1:1" x14ac:dyDescent="0.35">
      <c r="A2189"/>
    </row>
    <row r="2190" spans="1:1" x14ac:dyDescent="0.35">
      <c r="A2190"/>
    </row>
    <row r="2191" spans="1:1" x14ac:dyDescent="0.35">
      <c r="A2191"/>
    </row>
    <row r="2192" spans="1:1" x14ac:dyDescent="0.35">
      <c r="A2192"/>
    </row>
    <row r="2193" spans="1:1" x14ac:dyDescent="0.35">
      <c r="A2193"/>
    </row>
    <row r="2194" spans="1:1" x14ac:dyDescent="0.35">
      <c r="A2194"/>
    </row>
    <row r="2195" spans="1:1" x14ac:dyDescent="0.35">
      <c r="A2195"/>
    </row>
    <row r="2196" spans="1:1" x14ac:dyDescent="0.35">
      <c r="A2196"/>
    </row>
    <row r="2197" spans="1:1" x14ac:dyDescent="0.35">
      <c r="A2197"/>
    </row>
    <row r="2198" spans="1:1" x14ac:dyDescent="0.35">
      <c r="A2198"/>
    </row>
    <row r="2199" spans="1:1" x14ac:dyDescent="0.35">
      <c r="A2199"/>
    </row>
    <row r="2200" spans="1:1" x14ac:dyDescent="0.35">
      <c r="A2200"/>
    </row>
    <row r="2201" spans="1:1" x14ac:dyDescent="0.35">
      <c r="A2201"/>
    </row>
    <row r="2202" spans="1:1" x14ac:dyDescent="0.35">
      <c r="A2202"/>
    </row>
    <row r="2203" spans="1:1" x14ac:dyDescent="0.35">
      <c r="A2203"/>
    </row>
    <row r="2204" spans="1:1" x14ac:dyDescent="0.35">
      <c r="A2204"/>
    </row>
    <row r="2205" spans="1:1" x14ac:dyDescent="0.35">
      <c r="A2205"/>
    </row>
    <row r="2206" spans="1:1" x14ac:dyDescent="0.35">
      <c r="A2206"/>
    </row>
    <row r="2207" spans="1:1" x14ac:dyDescent="0.35">
      <c r="A2207"/>
    </row>
    <row r="2208" spans="1:1" x14ac:dyDescent="0.35">
      <c r="A2208"/>
    </row>
    <row r="2209" spans="1:1" x14ac:dyDescent="0.35">
      <c r="A2209"/>
    </row>
    <row r="2210" spans="1:1" x14ac:dyDescent="0.35">
      <c r="A2210"/>
    </row>
    <row r="2211" spans="1:1" x14ac:dyDescent="0.35">
      <c r="A2211"/>
    </row>
    <row r="2212" spans="1:1" x14ac:dyDescent="0.35">
      <c r="A2212"/>
    </row>
    <row r="2213" spans="1:1" x14ac:dyDescent="0.35">
      <c r="A2213"/>
    </row>
    <row r="2214" spans="1:1" x14ac:dyDescent="0.35">
      <c r="A2214"/>
    </row>
    <row r="2215" spans="1:1" x14ac:dyDescent="0.35">
      <c r="A2215"/>
    </row>
    <row r="2216" spans="1:1" x14ac:dyDescent="0.35">
      <c r="A2216"/>
    </row>
    <row r="2217" spans="1:1" x14ac:dyDescent="0.35">
      <c r="A2217"/>
    </row>
    <row r="2218" spans="1:1" x14ac:dyDescent="0.35">
      <c r="A2218"/>
    </row>
    <row r="2219" spans="1:1" x14ac:dyDescent="0.35">
      <c r="A2219"/>
    </row>
    <row r="2220" spans="1:1" x14ac:dyDescent="0.35">
      <c r="A2220"/>
    </row>
    <row r="2221" spans="1:1" x14ac:dyDescent="0.35">
      <c r="A2221"/>
    </row>
    <row r="2222" spans="1:1" x14ac:dyDescent="0.35">
      <c r="A2222"/>
    </row>
    <row r="2223" spans="1:1" x14ac:dyDescent="0.35">
      <c r="A2223"/>
    </row>
    <row r="2224" spans="1:1" x14ac:dyDescent="0.35">
      <c r="A2224"/>
    </row>
    <row r="2225" spans="1:1" x14ac:dyDescent="0.35">
      <c r="A2225"/>
    </row>
    <row r="2226" spans="1:1" x14ac:dyDescent="0.35">
      <c r="A2226"/>
    </row>
    <row r="2227" spans="1:1" x14ac:dyDescent="0.35">
      <c r="A2227"/>
    </row>
    <row r="2228" spans="1:1" x14ac:dyDescent="0.35">
      <c r="A2228"/>
    </row>
    <row r="2229" spans="1:1" x14ac:dyDescent="0.35">
      <c r="A2229"/>
    </row>
    <row r="2230" spans="1:1" x14ac:dyDescent="0.35">
      <c r="A2230"/>
    </row>
    <row r="2231" spans="1:1" x14ac:dyDescent="0.35">
      <c r="A2231"/>
    </row>
    <row r="2232" spans="1:1" x14ac:dyDescent="0.35">
      <c r="A2232"/>
    </row>
    <row r="2233" spans="1:1" x14ac:dyDescent="0.35">
      <c r="A2233"/>
    </row>
    <row r="2234" spans="1:1" x14ac:dyDescent="0.35">
      <c r="A2234"/>
    </row>
    <row r="2235" spans="1:1" x14ac:dyDescent="0.35">
      <c r="A2235"/>
    </row>
    <row r="2236" spans="1:1" x14ac:dyDescent="0.35">
      <c r="A2236"/>
    </row>
    <row r="2237" spans="1:1" x14ac:dyDescent="0.35">
      <c r="A2237"/>
    </row>
    <row r="2238" spans="1:1" x14ac:dyDescent="0.35">
      <c r="A2238"/>
    </row>
    <row r="2239" spans="1:1" x14ac:dyDescent="0.35">
      <c r="A2239"/>
    </row>
    <row r="2240" spans="1:1" x14ac:dyDescent="0.35">
      <c r="A2240"/>
    </row>
    <row r="2241" spans="1:1" x14ac:dyDescent="0.35">
      <c r="A2241"/>
    </row>
    <row r="2242" spans="1:1" x14ac:dyDescent="0.35">
      <c r="A2242"/>
    </row>
    <row r="2243" spans="1:1" x14ac:dyDescent="0.35">
      <c r="A2243"/>
    </row>
    <row r="2244" spans="1:1" x14ac:dyDescent="0.35">
      <c r="A2244"/>
    </row>
    <row r="2245" spans="1:1" x14ac:dyDescent="0.35">
      <c r="A2245"/>
    </row>
    <row r="2246" spans="1:1" x14ac:dyDescent="0.35">
      <c r="A2246"/>
    </row>
    <row r="2247" spans="1:1" x14ac:dyDescent="0.35">
      <c r="A2247"/>
    </row>
    <row r="2248" spans="1:1" x14ac:dyDescent="0.35">
      <c r="A2248"/>
    </row>
    <row r="2249" spans="1:1" x14ac:dyDescent="0.35">
      <c r="A2249"/>
    </row>
    <row r="2250" spans="1:1" x14ac:dyDescent="0.35">
      <c r="A2250"/>
    </row>
    <row r="2251" spans="1:1" x14ac:dyDescent="0.35">
      <c r="A2251"/>
    </row>
    <row r="2252" spans="1:1" x14ac:dyDescent="0.35">
      <c r="A2252"/>
    </row>
    <row r="2253" spans="1:1" x14ac:dyDescent="0.35">
      <c r="A2253"/>
    </row>
    <row r="2254" spans="1:1" x14ac:dyDescent="0.35">
      <c r="A2254"/>
    </row>
    <row r="2255" spans="1:1" x14ac:dyDescent="0.35">
      <c r="A2255"/>
    </row>
    <row r="2256" spans="1:1" x14ac:dyDescent="0.35">
      <c r="A2256"/>
    </row>
    <row r="2257" spans="1:1" x14ac:dyDescent="0.35">
      <c r="A2257"/>
    </row>
    <row r="2258" spans="1:1" x14ac:dyDescent="0.35">
      <c r="A2258"/>
    </row>
    <row r="2259" spans="1:1" x14ac:dyDescent="0.35">
      <c r="A2259"/>
    </row>
    <row r="2260" spans="1:1" x14ac:dyDescent="0.35">
      <c r="A2260"/>
    </row>
    <row r="2261" spans="1:1" x14ac:dyDescent="0.35">
      <c r="A2261"/>
    </row>
    <row r="2262" spans="1:1" x14ac:dyDescent="0.35">
      <c r="A2262"/>
    </row>
    <row r="2263" spans="1:1" x14ac:dyDescent="0.35">
      <c r="A2263"/>
    </row>
    <row r="2264" spans="1:1" x14ac:dyDescent="0.35">
      <c r="A2264"/>
    </row>
    <row r="2265" spans="1:1" x14ac:dyDescent="0.35">
      <c r="A2265"/>
    </row>
    <row r="2266" spans="1:1" x14ac:dyDescent="0.35">
      <c r="A2266"/>
    </row>
    <row r="2267" spans="1:1" x14ac:dyDescent="0.35">
      <c r="A2267"/>
    </row>
    <row r="2268" spans="1:1" x14ac:dyDescent="0.35">
      <c r="A2268"/>
    </row>
    <row r="2269" spans="1:1" x14ac:dyDescent="0.35">
      <c r="A2269"/>
    </row>
    <row r="2270" spans="1:1" x14ac:dyDescent="0.35">
      <c r="A2270"/>
    </row>
    <row r="2271" spans="1:1" x14ac:dyDescent="0.35">
      <c r="A2271"/>
    </row>
    <row r="2272" spans="1:1" x14ac:dyDescent="0.35">
      <c r="A2272"/>
    </row>
    <row r="2273" spans="1:1" x14ac:dyDescent="0.35">
      <c r="A2273"/>
    </row>
    <row r="2274" spans="1:1" x14ac:dyDescent="0.35">
      <c r="A2274"/>
    </row>
    <row r="2275" spans="1:1" x14ac:dyDescent="0.35">
      <c r="A2275"/>
    </row>
    <row r="2276" spans="1:1" x14ac:dyDescent="0.35">
      <c r="A2276"/>
    </row>
    <row r="2277" spans="1:1" x14ac:dyDescent="0.35">
      <c r="A2277"/>
    </row>
    <row r="2278" spans="1:1" x14ac:dyDescent="0.35">
      <c r="A2278"/>
    </row>
    <row r="2279" spans="1:1" x14ac:dyDescent="0.35">
      <c r="A2279"/>
    </row>
    <row r="2280" spans="1:1" x14ac:dyDescent="0.35">
      <c r="A2280"/>
    </row>
    <row r="2281" spans="1:1" x14ac:dyDescent="0.35">
      <c r="A2281"/>
    </row>
    <row r="2282" spans="1:1" x14ac:dyDescent="0.35">
      <c r="A2282"/>
    </row>
    <row r="2283" spans="1:1" x14ac:dyDescent="0.35">
      <c r="A2283"/>
    </row>
    <row r="2284" spans="1:1" x14ac:dyDescent="0.35">
      <c r="A2284"/>
    </row>
    <row r="2285" spans="1:1" x14ac:dyDescent="0.35">
      <c r="A2285"/>
    </row>
    <row r="2286" spans="1:1" x14ac:dyDescent="0.35">
      <c r="A2286"/>
    </row>
    <row r="2287" spans="1:1" x14ac:dyDescent="0.35">
      <c r="A2287"/>
    </row>
    <row r="2288" spans="1:1" x14ac:dyDescent="0.35">
      <c r="A2288"/>
    </row>
    <row r="2289" spans="1:1" x14ac:dyDescent="0.35">
      <c r="A2289"/>
    </row>
    <row r="2290" spans="1:1" x14ac:dyDescent="0.35">
      <c r="A2290"/>
    </row>
    <row r="2291" spans="1:1" x14ac:dyDescent="0.35">
      <c r="A2291"/>
    </row>
    <row r="2292" spans="1:1" x14ac:dyDescent="0.35">
      <c r="A2292"/>
    </row>
    <row r="2293" spans="1:1" x14ac:dyDescent="0.35">
      <c r="A2293"/>
    </row>
    <row r="2294" spans="1:1" x14ac:dyDescent="0.35">
      <c r="A2294"/>
    </row>
    <row r="2295" spans="1:1" x14ac:dyDescent="0.35">
      <c r="A2295"/>
    </row>
    <row r="2296" spans="1:1" x14ac:dyDescent="0.35">
      <c r="A2296"/>
    </row>
    <row r="2297" spans="1:1" x14ac:dyDescent="0.35">
      <c r="A2297"/>
    </row>
    <row r="2298" spans="1:1" x14ac:dyDescent="0.35">
      <c r="A2298"/>
    </row>
    <row r="2299" spans="1:1" x14ac:dyDescent="0.35">
      <c r="A2299"/>
    </row>
    <row r="2300" spans="1:1" x14ac:dyDescent="0.35">
      <c r="A2300"/>
    </row>
    <row r="2301" spans="1:1" x14ac:dyDescent="0.35">
      <c r="A2301"/>
    </row>
    <row r="2302" spans="1:1" x14ac:dyDescent="0.35">
      <c r="A2302"/>
    </row>
    <row r="2303" spans="1:1" x14ac:dyDescent="0.35">
      <c r="A2303"/>
    </row>
    <row r="2304" spans="1:1" x14ac:dyDescent="0.35">
      <c r="A2304"/>
    </row>
    <row r="2305" spans="1:1" x14ac:dyDescent="0.35">
      <c r="A2305"/>
    </row>
    <row r="2306" spans="1:1" x14ac:dyDescent="0.35">
      <c r="A2306"/>
    </row>
    <row r="2307" spans="1:1" x14ac:dyDescent="0.35">
      <c r="A2307"/>
    </row>
    <row r="2308" spans="1:1" x14ac:dyDescent="0.35">
      <c r="A2308"/>
    </row>
    <row r="2309" spans="1:1" x14ac:dyDescent="0.35">
      <c r="A2309"/>
    </row>
    <row r="2310" spans="1:1" x14ac:dyDescent="0.35">
      <c r="A2310"/>
    </row>
    <row r="2311" spans="1:1" x14ac:dyDescent="0.35">
      <c r="A2311"/>
    </row>
    <row r="2312" spans="1:1" x14ac:dyDescent="0.35">
      <c r="A2312"/>
    </row>
    <row r="2313" spans="1:1" x14ac:dyDescent="0.35">
      <c r="A2313"/>
    </row>
    <row r="2314" spans="1:1" x14ac:dyDescent="0.35">
      <c r="A2314"/>
    </row>
    <row r="2315" spans="1:1" x14ac:dyDescent="0.35">
      <c r="A2315"/>
    </row>
    <row r="2316" spans="1:1" x14ac:dyDescent="0.35">
      <c r="A2316"/>
    </row>
    <row r="2317" spans="1:1" x14ac:dyDescent="0.35">
      <c r="A2317"/>
    </row>
    <row r="2318" spans="1:1" x14ac:dyDescent="0.35">
      <c r="A2318"/>
    </row>
    <row r="2319" spans="1:1" x14ac:dyDescent="0.35">
      <c r="A2319"/>
    </row>
    <row r="2320" spans="1:1" x14ac:dyDescent="0.35">
      <c r="A2320"/>
    </row>
    <row r="2321" spans="1:1" x14ac:dyDescent="0.35">
      <c r="A2321"/>
    </row>
    <row r="2322" spans="1:1" x14ac:dyDescent="0.35">
      <c r="A2322"/>
    </row>
    <row r="2323" spans="1:1" x14ac:dyDescent="0.35">
      <c r="A2323"/>
    </row>
    <row r="2324" spans="1:1" x14ac:dyDescent="0.35">
      <c r="A2324"/>
    </row>
    <row r="2325" spans="1:1" x14ac:dyDescent="0.35">
      <c r="A2325"/>
    </row>
    <row r="2326" spans="1:1" x14ac:dyDescent="0.35">
      <c r="A2326"/>
    </row>
    <row r="2327" spans="1:1" x14ac:dyDescent="0.35">
      <c r="A2327"/>
    </row>
    <row r="2328" spans="1:1" x14ac:dyDescent="0.35">
      <c r="A2328"/>
    </row>
    <row r="2329" spans="1:1" x14ac:dyDescent="0.35">
      <c r="A2329"/>
    </row>
    <row r="2330" spans="1:1" x14ac:dyDescent="0.35">
      <c r="A2330"/>
    </row>
    <row r="2331" spans="1:1" x14ac:dyDescent="0.35">
      <c r="A2331"/>
    </row>
    <row r="2332" spans="1:1" x14ac:dyDescent="0.35">
      <c r="A2332"/>
    </row>
    <row r="2333" spans="1:1" x14ac:dyDescent="0.35">
      <c r="A2333"/>
    </row>
    <row r="2334" spans="1:1" x14ac:dyDescent="0.35">
      <c r="A2334"/>
    </row>
    <row r="2335" spans="1:1" x14ac:dyDescent="0.35">
      <c r="A2335"/>
    </row>
    <row r="2336" spans="1:1" x14ac:dyDescent="0.35">
      <c r="A2336"/>
    </row>
    <row r="2337" spans="1:1" x14ac:dyDescent="0.35">
      <c r="A2337"/>
    </row>
    <row r="2338" spans="1:1" x14ac:dyDescent="0.35">
      <c r="A2338"/>
    </row>
    <row r="2339" spans="1:1" x14ac:dyDescent="0.35">
      <c r="A2339"/>
    </row>
    <row r="2340" spans="1:1" x14ac:dyDescent="0.35">
      <c r="A2340"/>
    </row>
    <row r="2341" spans="1:1" x14ac:dyDescent="0.35">
      <c r="A2341"/>
    </row>
    <row r="2342" spans="1:1" x14ac:dyDescent="0.35">
      <c r="A2342"/>
    </row>
    <row r="2343" spans="1:1" x14ac:dyDescent="0.35">
      <c r="A2343"/>
    </row>
    <row r="2344" spans="1:1" x14ac:dyDescent="0.35">
      <c r="A2344"/>
    </row>
    <row r="2345" spans="1:1" x14ac:dyDescent="0.35">
      <c r="A2345"/>
    </row>
    <row r="2346" spans="1:1" x14ac:dyDescent="0.35">
      <c r="A2346"/>
    </row>
    <row r="2347" spans="1:1" x14ac:dyDescent="0.35">
      <c r="A2347"/>
    </row>
    <row r="2348" spans="1:1" x14ac:dyDescent="0.35">
      <c r="A2348"/>
    </row>
    <row r="2349" spans="1:1" x14ac:dyDescent="0.35">
      <c r="A2349"/>
    </row>
    <row r="2350" spans="1:1" x14ac:dyDescent="0.35">
      <c r="A2350"/>
    </row>
    <row r="2351" spans="1:1" x14ac:dyDescent="0.35">
      <c r="A2351"/>
    </row>
    <row r="2352" spans="1:1" x14ac:dyDescent="0.35">
      <c r="A2352"/>
    </row>
    <row r="2353" spans="1:1" x14ac:dyDescent="0.35">
      <c r="A2353"/>
    </row>
    <row r="2354" spans="1:1" x14ac:dyDescent="0.35">
      <c r="A2354"/>
    </row>
    <row r="2355" spans="1:1" x14ac:dyDescent="0.35">
      <c r="A2355"/>
    </row>
    <row r="2356" spans="1:1" x14ac:dyDescent="0.35">
      <c r="A2356"/>
    </row>
    <row r="2357" spans="1:1" x14ac:dyDescent="0.35">
      <c r="A2357"/>
    </row>
    <row r="2358" spans="1:1" x14ac:dyDescent="0.35">
      <c r="A2358"/>
    </row>
    <row r="2359" spans="1:1" x14ac:dyDescent="0.35">
      <c r="A2359"/>
    </row>
    <row r="2360" spans="1:1" x14ac:dyDescent="0.35">
      <c r="A2360"/>
    </row>
    <row r="2361" spans="1:1" x14ac:dyDescent="0.35">
      <c r="A2361"/>
    </row>
    <row r="2362" spans="1:1" x14ac:dyDescent="0.35">
      <c r="A2362"/>
    </row>
    <row r="2363" spans="1:1" x14ac:dyDescent="0.35">
      <c r="A2363"/>
    </row>
    <row r="2364" spans="1:1" x14ac:dyDescent="0.35">
      <c r="A2364"/>
    </row>
    <row r="2365" spans="1:1" x14ac:dyDescent="0.35">
      <c r="A2365"/>
    </row>
    <row r="2366" spans="1:1" x14ac:dyDescent="0.35">
      <c r="A2366"/>
    </row>
    <row r="2367" spans="1:1" x14ac:dyDescent="0.35">
      <c r="A2367"/>
    </row>
    <row r="2368" spans="1:1" x14ac:dyDescent="0.35">
      <c r="A2368"/>
    </row>
    <row r="2369" spans="1:1" x14ac:dyDescent="0.35">
      <c r="A2369"/>
    </row>
    <row r="2370" spans="1:1" x14ac:dyDescent="0.35">
      <c r="A2370"/>
    </row>
    <row r="2371" spans="1:1" x14ac:dyDescent="0.35">
      <c r="A2371"/>
    </row>
    <row r="2372" spans="1:1" x14ac:dyDescent="0.35">
      <c r="A2372"/>
    </row>
    <row r="2373" spans="1:1" x14ac:dyDescent="0.35">
      <c r="A2373"/>
    </row>
    <row r="2374" spans="1:1" x14ac:dyDescent="0.35">
      <c r="A2374"/>
    </row>
    <row r="2375" spans="1:1" x14ac:dyDescent="0.35">
      <c r="A2375"/>
    </row>
    <row r="2376" spans="1:1" x14ac:dyDescent="0.35">
      <c r="A2376"/>
    </row>
    <row r="2377" spans="1:1" x14ac:dyDescent="0.35">
      <c r="A2377"/>
    </row>
    <row r="2378" spans="1:1" x14ac:dyDescent="0.35">
      <c r="A2378"/>
    </row>
    <row r="2379" spans="1:1" x14ac:dyDescent="0.35">
      <c r="A2379"/>
    </row>
    <row r="2380" spans="1:1" x14ac:dyDescent="0.35">
      <c r="A2380"/>
    </row>
    <row r="2381" spans="1:1" x14ac:dyDescent="0.35">
      <c r="A2381"/>
    </row>
    <row r="2382" spans="1:1" x14ac:dyDescent="0.35">
      <c r="A2382"/>
    </row>
    <row r="2383" spans="1:1" x14ac:dyDescent="0.35">
      <c r="A2383"/>
    </row>
    <row r="2384" spans="1:1" x14ac:dyDescent="0.35">
      <c r="A2384"/>
    </row>
    <row r="2385" spans="1:1" x14ac:dyDescent="0.35">
      <c r="A2385"/>
    </row>
    <row r="2386" spans="1:1" x14ac:dyDescent="0.35">
      <c r="A2386"/>
    </row>
    <row r="2387" spans="1:1" x14ac:dyDescent="0.35">
      <c r="A2387"/>
    </row>
    <row r="2388" spans="1:1" x14ac:dyDescent="0.35">
      <c r="A2388"/>
    </row>
    <row r="2389" spans="1:1" x14ac:dyDescent="0.35">
      <c r="A2389"/>
    </row>
    <row r="2390" spans="1:1" x14ac:dyDescent="0.35">
      <c r="A2390"/>
    </row>
    <row r="2391" spans="1:1" x14ac:dyDescent="0.35">
      <c r="A2391"/>
    </row>
    <row r="2392" spans="1:1" x14ac:dyDescent="0.35">
      <c r="A2392"/>
    </row>
    <row r="2393" spans="1:1" x14ac:dyDescent="0.35">
      <c r="A2393"/>
    </row>
    <row r="2394" spans="1:1" x14ac:dyDescent="0.35">
      <c r="A2394"/>
    </row>
    <row r="2395" spans="1:1" x14ac:dyDescent="0.35">
      <c r="A2395"/>
    </row>
    <row r="2396" spans="1:1" x14ac:dyDescent="0.35">
      <c r="A2396"/>
    </row>
    <row r="2397" spans="1:1" x14ac:dyDescent="0.35">
      <c r="A2397"/>
    </row>
    <row r="2398" spans="1:1" x14ac:dyDescent="0.35">
      <c r="A2398"/>
    </row>
    <row r="2399" spans="1:1" x14ac:dyDescent="0.35">
      <c r="A2399"/>
    </row>
    <row r="2400" spans="1:1" x14ac:dyDescent="0.35">
      <c r="A2400"/>
    </row>
    <row r="2401" spans="1:1" x14ac:dyDescent="0.35">
      <c r="A2401"/>
    </row>
    <row r="2402" spans="1:1" x14ac:dyDescent="0.35">
      <c r="A2402"/>
    </row>
    <row r="2403" spans="1:1" x14ac:dyDescent="0.35">
      <c r="A2403"/>
    </row>
    <row r="2404" spans="1:1" x14ac:dyDescent="0.35">
      <c r="A2404"/>
    </row>
    <row r="2405" spans="1:1" x14ac:dyDescent="0.35">
      <c r="A2405"/>
    </row>
    <row r="2406" spans="1:1" x14ac:dyDescent="0.35">
      <c r="A2406"/>
    </row>
    <row r="2407" spans="1:1" x14ac:dyDescent="0.35">
      <c r="A2407"/>
    </row>
    <row r="2408" spans="1:1" x14ac:dyDescent="0.35">
      <c r="A2408"/>
    </row>
    <row r="2409" spans="1:1" x14ac:dyDescent="0.35">
      <c r="A2409"/>
    </row>
    <row r="2410" spans="1:1" x14ac:dyDescent="0.35">
      <c r="A2410"/>
    </row>
    <row r="2411" spans="1:1" x14ac:dyDescent="0.35">
      <c r="A2411"/>
    </row>
    <row r="2412" spans="1:1" x14ac:dyDescent="0.35">
      <c r="A2412"/>
    </row>
    <row r="2413" spans="1:1" x14ac:dyDescent="0.35">
      <c r="A2413"/>
    </row>
    <row r="2414" spans="1:1" x14ac:dyDescent="0.35">
      <c r="A2414"/>
    </row>
    <row r="2415" spans="1:1" x14ac:dyDescent="0.35">
      <c r="A2415"/>
    </row>
    <row r="2416" spans="1:1" x14ac:dyDescent="0.35">
      <c r="A2416"/>
    </row>
    <row r="2417" spans="1:1" x14ac:dyDescent="0.35">
      <c r="A2417"/>
    </row>
    <row r="2418" spans="1:1" x14ac:dyDescent="0.35">
      <c r="A2418"/>
    </row>
    <row r="2419" spans="1:1" x14ac:dyDescent="0.35">
      <c r="A2419"/>
    </row>
    <row r="2420" spans="1:1" x14ac:dyDescent="0.35">
      <c r="A2420"/>
    </row>
    <row r="2421" spans="1:1" x14ac:dyDescent="0.35">
      <c r="A2421"/>
    </row>
    <row r="2422" spans="1:1" x14ac:dyDescent="0.35">
      <c r="A2422"/>
    </row>
    <row r="2423" spans="1:1" x14ac:dyDescent="0.35">
      <c r="A2423"/>
    </row>
    <row r="2424" spans="1:1" x14ac:dyDescent="0.35">
      <c r="A2424"/>
    </row>
    <row r="2425" spans="1:1" x14ac:dyDescent="0.35">
      <c r="A2425"/>
    </row>
    <row r="2426" spans="1:1" x14ac:dyDescent="0.35">
      <c r="A2426"/>
    </row>
    <row r="2427" spans="1:1" x14ac:dyDescent="0.35">
      <c r="A2427"/>
    </row>
    <row r="2428" spans="1:1" x14ac:dyDescent="0.35">
      <c r="A2428"/>
    </row>
    <row r="2429" spans="1:1" x14ac:dyDescent="0.35">
      <c r="A2429"/>
    </row>
    <row r="2430" spans="1:1" x14ac:dyDescent="0.35">
      <c r="A2430"/>
    </row>
    <row r="2431" spans="1:1" x14ac:dyDescent="0.35">
      <c r="A2431"/>
    </row>
    <row r="2432" spans="1:1" x14ac:dyDescent="0.35">
      <c r="A2432"/>
    </row>
    <row r="2433" spans="1:1" x14ac:dyDescent="0.35">
      <c r="A2433"/>
    </row>
    <row r="2434" spans="1:1" x14ac:dyDescent="0.35">
      <c r="A2434"/>
    </row>
    <row r="2435" spans="1:1" x14ac:dyDescent="0.35">
      <c r="A2435"/>
    </row>
    <row r="2436" spans="1:1" x14ac:dyDescent="0.35">
      <c r="A2436"/>
    </row>
    <row r="2437" spans="1:1" x14ac:dyDescent="0.35">
      <c r="A2437"/>
    </row>
    <row r="2438" spans="1:1" x14ac:dyDescent="0.35">
      <c r="A2438"/>
    </row>
    <row r="2439" spans="1:1" x14ac:dyDescent="0.35">
      <c r="A2439"/>
    </row>
    <row r="2440" spans="1:1" x14ac:dyDescent="0.35">
      <c r="A2440"/>
    </row>
    <row r="2441" spans="1:1" x14ac:dyDescent="0.35">
      <c r="A2441"/>
    </row>
    <row r="2442" spans="1:1" x14ac:dyDescent="0.35">
      <c r="A2442"/>
    </row>
    <row r="2443" spans="1:1" x14ac:dyDescent="0.35">
      <c r="A2443"/>
    </row>
    <row r="2444" spans="1:1" x14ac:dyDescent="0.35">
      <c r="A2444"/>
    </row>
    <row r="2445" spans="1:1" x14ac:dyDescent="0.35">
      <c r="A2445"/>
    </row>
    <row r="2446" spans="1:1" x14ac:dyDescent="0.35">
      <c r="A2446"/>
    </row>
    <row r="2447" spans="1:1" x14ac:dyDescent="0.35">
      <c r="A2447"/>
    </row>
    <row r="2448" spans="1:1" x14ac:dyDescent="0.35">
      <c r="A2448"/>
    </row>
    <row r="2449" spans="1:1" x14ac:dyDescent="0.35">
      <c r="A2449"/>
    </row>
    <row r="2450" spans="1:1" x14ac:dyDescent="0.35">
      <c r="A2450"/>
    </row>
    <row r="2451" spans="1:1" x14ac:dyDescent="0.35">
      <c r="A2451"/>
    </row>
    <row r="2452" spans="1:1" x14ac:dyDescent="0.35">
      <c r="A2452"/>
    </row>
    <row r="2453" spans="1:1" x14ac:dyDescent="0.35">
      <c r="A2453"/>
    </row>
    <row r="2454" spans="1:1" x14ac:dyDescent="0.35">
      <c r="A2454"/>
    </row>
    <row r="2455" spans="1:1" x14ac:dyDescent="0.35">
      <c r="A2455"/>
    </row>
    <row r="2456" spans="1:1" x14ac:dyDescent="0.35">
      <c r="A2456"/>
    </row>
    <row r="2457" spans="1:1" x14ac:dyDescent="0.35">
      <c r="A2457"/>
    </row>
    <row r="2458" spans="1:1" x14ac:dyDescent="0.35">
      <c r="A2458"/>
    </row>
    <row r="2459" spans="1:1" x14ac:dyDescent="0.35">
      <c r="A2459"/>
    </row>
    <row r="2460" spans="1:1" x14ac:dyDescent="0.35">
      <c r="A2460"/>
    </row>
    <row r="2461" spans="1:1" x14ac:dyDescent="0.35">
      <c r="A2461"/>
    </row>
    <row r="2462" spans="1:1" x14ac:dyDescent="0.35">
      <c r="A2462"/>
    </row>
    <row r="2463" spans="1:1" x14ac:dyDescent="0.35">
      <c r="A2463"/>
    </row>
    <row r="2464" spans="1:1" x14ac:dyDescent="0.35">
      <c r="A2464"/>
    </row>
    <row r="2465" spans="1:1" x14ac:dyDescent="0.35">
      <c r="A2465"/>
    </row>
    <row r="2466" spans="1:1" x14ac:dyDescent="0.35">
      <c r="A2466"/>
    </row>
    <row r="2467" spans="1:1" x14ac:dyDescent="0.35">
      <c r="A2467"/>
    </row>
    <row r="2468" spans="1:1" x14ac:dyDescent="0.35">
      <c r="A2468"/>
    </row>
    <row r="2469" spans="1:1" x14ac:dyDescent="0.35">
      <c r="A2469"/>
    </row>
    <row r="2470" spans="1:1" x14ac:dyDescent="0.35">
      <c r="A2470"/>
    </row>
    <row r="2471" spans="1:1" x14ac:dyDescent="0.35">
      <c r="A2471"/>
    </row>
    <row r="2472" spans="1:1" x14ac:dyDescent="0.35">
      <c r="A2472"/>
    </row>
    <row r="2473" spans="1:1" x14ac:dyDescent="0.35">
      <c r="A2473"/>
    </row>
    <row r="2474" spans="1:1" x14ac:dyDescent="0.35">
      <c r="A2474"/>
    </row>
    <row r="2475" spans="1:1" x14ac:dyDescent="0.35">
      <c r="A2475"/>
    </row>
    <row r="2476" spans="1:1" x14ac:dyDescent="0.35">
      <c r="A2476"/>
    </row>
    <row r="2477" spans="1:1" x14ac:dyDescent="0.35">
      <c r="A2477"/>
    </row>
    <row r="2478" spans="1:1" x14ac:dyDescent="0.35">
      <c r="A2478"/>
    </row>
    <row r="2479" spans="1:1" x14ac:dyDescent="0.35">
      <c r="A2479"/>
    </row>
    <row r="2480" spans="1:1" x14ac:dyDescent="0.35">
      <c r="A2480"/>
    </row>
    <row r="2481" spans="1:1" x14ac:dyDescent="0.35">
      <c r="A2481"/>
    </row>
    <row r="2482" spans="1:1" x14ac:dyDescent="0.35">
      <c r="A2482"/>
    </row>
    <row r="2483" spans="1:1" x14ac:dyDescent="0.35">
      <c r="A2483"/>
    </row>
    <row r="2484" spans="1:1" x14ac:dyDescent="0.35">
      <c r="A2484"/>
    </row>
    <row r="2485" spans="1:1" x14ac:dyDescent="0.35">
      <c r="A2485"/>
    </row>
    <row r="2486" spans="1:1" x14ac:dyDescent="0.35">
      <c r="A2486"/>
    </row>
    <row r="2487" spans="1:1" x14ac:dyDescent="0.35">
      <c r="A2487"/>
    </row>
    <row r="2488" spans="1:1" x14ac:dyDescent="0.35">
      <c r="A2488"/>
    </row>
    <row r="2489" spans="1:1" x14ac:dyDescent="0.35">
      <c r="A2489"/>
    </row>
    <row r="2490" spans="1:1" x14ac:dyDescent="0.35">
      <c r="A2490"/>
    </row>
    <row r="2491" spans="1:1" x14ac:dyDescent="0.35">
      <c r="A2491"/>
    </row>
    <row r="2492" spans="1:1" x14ac:dyDescent="0.35">
      <c r="A2492"/>
    </row>
    <row r="2493" spans="1:1" x14ac:dyDescent="0.35">
      <c r="A2493"/>
    </row>
    <row r="2494" spans="1:1" x14ac:dyDescent="0.35">
      <c r="A2494"/>
    </row>
    <row r="2495" spans="1:1" x14ac:dyDescent="0.35">
      <c r="A2495"/>
    </row>
    <row r="2496" spans="1:1" x14ac:dyDescent="0.35">
      <c r="A2496"/>
    </row>
    <row r="2497" spans="1:1" x14ac:dyDescent="0.35">
      <c r="A2497"/>
    </row>
    <row r="2498" spans="1:1" x14ac:dyDescent="0.35">
      <c r="A2498"/>
    </row>
    <row r="2499" spans="1:1" x14ac:dyDescent="0.35">
      <c r="A2499"/>
    </row>
    <row r="2500" spans="1:1" x14ac:dyDescent="0.35">
      <c r="A2500"/>
    </row>
    <row r="2501" spans="1:1" x14ac:dyDescent="0.35">
      <c r="A2501"/>
    </row>
    <row r="2502" spans="1:1" x14ac:dyDescent="0.35">
      <c r="A2502"/>
    </row>
    <row r="2503" spans="1:1" x14ac:dyDescent="0.35">
      <c r="A2503"/>
    </row>
    <row r="2504" spans="1:1" x14ac:dyDescent="0.35">
      <c r="A2504"/>
    </row>
    <row r="2505" spans="1:1" x14ac:dyDescent="0.35">
      <c r="A2505"/>
    </row>
    <row r="2506" spans="1:1" x14ac:dyDescent="0.35">
      <c r="A2506"/>
    </row>
    <row r="2507" spans="1:1" x14ac:dyDescent="0.35">
      <c r="A2507"/>
    </row>
    <row r="2508" spans="1:1" x14ac:dyDescent="0.35">
      <c r="A2508"/>
    </row>
    <row r="2509" spans="1:1" x14ac:dyDescent="0.35">
      <c r="A2509"/>
    </row>
    <row r="2510" spans="1:1" x14ac:dyDescent="0.35">
      <c r="A2510"/>
    </row>
    <row r="2511" spans="1:1" x14ac:dyDescent="0.35">
      <c r="A2511"/>
    </row>
    <row r="2512" spans="1:1" x14ac:dyDescent="0.35">
      <c r="A2512"/>
    </row>
    <row r="2513" spans="1:1" x14ac:dyDescent="0.35">
      <c r="A2513"/>
    </row>
    <row r="2514" spans="1:1" x14ac:dyDescent="0.35">
      <c r="A2514"/>
    </row>
    <row r="2515" spans="1:1" x14ac:dyDescent="0.35">
      <c r="A2515"/>
    </row>
    <row r="2516" spans="1:1" x14ac:dyDescent="0.35">
      <c r="A2516"/>
    </row>
    <row r="2517" spans="1:1" x14ac:dyDescent="0.35">
      <c r="A2517"/>
    </row>
    <row r="2518" spans="1:1" x14ac:dyDescent="0.35">
      <c r="A2518"/>
    </row>
    <row r="2519" spans="1:1" x14ac:dyDescent="0.35">
      <c r="A2519"/>
    </row>
    <row r="2520" spans="1:1" x14ac:dyDescent="0.35">
      <c r="A2520"/>
    </row>
    <row r="2521" spans="1:1" x14ac:dyDescent="0.35">
      <c r="A2521"/>
    </row>
    <row r="2522" spans="1:1" x14ac:dyDescent="0.35">
      <c r="A2522"/>
    </row>
    <row r="2523" spans="1:1" x14ac:dyDescent="0.35">
      <c r="A2523"/>
    </row>
    <row r="2524" spans="1:1" x14ac:dyDescent="0.35">
      <c r="A2524"/>
    </row>
    <row r="2525" spans="1:1" x14ac:dyDescent="0.35">
      <c r="A2525"/>
    </row>
    <row r="2526" spans="1:1" x14ac:dyDescent="0.35">
      <c r="A2526"/>
    </row>
    <row r="2527" spans="1:1" x14ac:dyDescent="0.35">
      <c r="A2527"/>
    </row>
    <row r="2528" spans="1:1" x14ac:dyDescent="0.35">
      <c r="A2528"/>
    </row>
    <row r="2529" spans="1:1" x14ac:dyDescent="0.35">
      <c r="A2529"/>
    </row>
    <row r="2530" spans="1:1" x14ac:dyDescent="0.35">
      <c r="A2530"/>
    </row>
    <row r="2531" spans="1:1" x14ac:dyDescent="0.35">
      <c r="A2531"/>
    </row>
    <row r="2532" spans="1:1" x14ac:dyDescent="0.35">
      <c r="A2532"/>
    </row>
    <row r="2533" spans="1:1" x14ac:dyDescent="0.35">
      <c r="A2533"/>
    </row>
    <row r="2534" spans="1:1" x14ac:dyDescent="0.35">
      <c r="A2534"/>
    </row>
    <row r="2535" spans="1:1" x14ac:dyDescent="0.35">
      <c r="A2535"/>
    </row>
    <row r="2536" spans="1:1" x14ac:dyDescent="0.35">
      <c r="A2536"/>
    </row>
    <row r="2537" spans="1:1" x14ac:dyDescent="0.35">
      <c r="A2537"/>
    </row>
    <row r="2538" spans="1:1" x14ac:dyDescent="0.35">
      <c r="A2538"/>
    </row>
    <row r="2539" spans="1:1" x14ac:dyDescent="0.35">
      <c r="A2539"/>
    </row>
    <row r="2540" spans="1:1" x14ac:dyDescent="0.35">
      <c r="A2540"/>
    </row>
    <row r="2541" spans="1:1" x14ac:dyDescent="0.35">
      <c r="A2541"/>
    </row>
    <row r="2542" spans="1:1" x14ac:dyDescent="0.35">
      <c r="A2542"/>
    </row>
    <row r="2543" spans="1:1" x14ac:dyDescent="0.35">
      <c r="A2543"/>
    </row>
    <row r="2544" spans="1:1" x14ac:dyDescent="0.35">
      <c r="A2544"/>
    </row>
    <row r="2545" spans="1:1" x14ac:dyDescent="0.35">
      <c r="A2545"/>
    </row>
    <row r="2546" spans="1:1" x14ac:dyDescent="0.35">
      <c r="A2546"/>
    </row>
    <row r="2547" spans="1:1" x14ac:dyDescent="0.35">
      <c r="A2547"/>
    </row>
    <row r="2548" spans="1:1" x14ac:dyDescent="0.35">
      <c r="A2548"/>
    </row>
    <row r="2549" spans="1:1" x14ac:dyDescent="0.35">
      <c r="A2549"/>
    </row>
    <row r="2550" spans="1:1" x14ac:dyDescent="0.35">
      <c r="A2550"/>
    </row>
    <row r="2551" spans="1:1" x14ac:dyDescent="0.35">
      <c r="A2551"/>
    </row>
    <row r="2552" spans="1:1" x14ac:dyDescent="0.35">
      <c r="A2552"/>
    </row>
    <row r="2553" spans="1:1" x14ac:dyDescent="0.35">
      <c r="A2553"/>
    </row>
    <row r="2554" spans="1:1" x14ac:dyDescent="0.35">
      <c r="A2554"/>
    </row>
    <row r="2555" spans="1:1" x14ac:dyDescent="0.35">
      <c r="A2555"/>
    </row>
    <row r="2556" spans="1:1" x14ac:dyDescent="0.35">
      <c r="A2556"/>
    </row>
    <row r="2557" spans="1:1" x14ac:dyDescent="0.35">
      <c r="A2557"/>
    </row>
    <row r="2558" spans="1:1" x14ac:dyDescent="0.35">
      <c r="A2558"/>
    </row>
    <row r="2559" spans="1:1" x14ac:dyDescent="0.35">
      <c r="A2559"/>
    </row>
    <row r="2560" spans="1:1" x14ac:dyDescent="0.35">
      <c r="A2560"/>
    </row>
    <row r="2561" spans="1:1" x14ac:dyDescent="0.35">
      <c r="A2561"/>
    </row>
    <row r="2562" spans="1:1" x14ac:dyDescent="0.35">
      <c r="A2562"/>
    </row>
    <row r="2563" spans="1:1" x14ac:dyDescent="0.35">
      <c r="A2563"/>
    </row>
    <row r="2564" spans="1:1" x14ac:dyDescent="0.35">
      <c r="A2564"/>
    </row>
    <row r="2565" spans="1:1" x14ac:dyDescent="0.35">
      <c r="A2565"/>
    </row>
    <row r="2566" spans="1:1" x14ac:dyDescent="0.35">
      <c r="A2566"/>
    </row>
    <row r="2567" spans="1:1" x14ac:dyDescent="0.35">
      <c r="A2567"/>
    </row>
    <row r="2568" spans="1:1" x14ac:dyDescent="0.35">
      <c r="A2568"/>
    </row>
    <row r="2569" spans="1:1" x14ac:dyDescent="0.35">
      <c r="A2569"/>
    </row>
    <row r="2570" spans="1:1" x14ac:dyDescent="0.35">
      <c r="A2570"/>
    </row>
    <row r="2571" spans="1:1" x14ac:dyDescent="0.35">
      <c r="A2571"/>
    </row>
    <row r="2572" spans="1:1" x14ac:dyDescent="0.35">
      <c r="A2572"/>
    </row>
    <row r="2573" spans="1:1" x14ac:dyDescent="0.35">
      <c r="A2573"/>
    </row>
    <row r="2574" spans="1:1" x14ac:dyDescent="0.35">
      <c r="A2574"/>
    </row>
    <row r="2575" spans="1:1" x14ac:dyDescent="0.35">
      <c r="A2575"/>
    </row>
    <row r="2576" spans="1:1" x14ac:dyDescent="0.35">
      <c r="A2576"/>
    </row>
    <row r="2577" spans="1:1" x14ac:dyDescent="0.35">
      <c r="A2577"/>
    </row>
    <row r="2578" spans="1:1" x14ac:dyDescent="0.35">
      <c r="A2578"/>
    </row>
    <row r="2579" spans="1:1" x14ac:dyDescent="0.35">
      <c r="A2579"/>
    </row>
    <row r="2580" spans="1:1" x14ac:dyDescent="0.35">
      <c r="A2580"/>
    </row>
    <row r="2581" spans="1:1" x14ac:dyDescent="0.35">
      <c r="A2581"/>
    </row>
    <row r="2582" spans="1:1" x14ac:dyDescent="0.35">
      <c r="A2582"/>
    </row>
    <row r="2583" spans="1:1" x14ac:dyDescent="0.35">
      <c r="A2583"/>
    </row>
    <row r="2584" spans="1:1" x14ac:dyDescent="0.35">
      <c r="A2584"/>
    </row>
    <row r="2585" spans="1:1" x14ac:dyDescent="0.35">
      <c r="A2585"/>
    </row>
    <row r="2586" spans="1:1" x14ac:dyDescent="0.35">
      <c r="A2586"/>
    </row>
    <row r="2587" spans="1:1" x14ac:dyDescent="0.35">
      <c r="A2587"/>
    </row>
    <row r="2588" spans="1:1" x14ac:dyDescent="0.35">
      <c r="A2588"/>
    </row>
    <row r="2589" spans="1:1" x14ac:dyDescent="0.35">
      <c r="A2589"/>
    </row>
    <row r="2590" spans="1:1" x14ac:dyDescent="0.35">
      <c r="A2590"/>
    </row>
    <row r="2591" spans="1:1" x14ac:dyDescent="0.35">
      <c r="A2591"/>
    </row>
    <row r="2592" spans="1:1" x14ac:dyDescent="0.35">
      <c r="A2592"/>
    </row>
    <row r="2593" spans="1:1" x14ac:dyDescent="0.35">
      <c r="A2593"/>
    </row>
    <row r="2594" spans="1:1" x14ac:dyDescent="0.35">
      <c r="A2594"/>
    </row>
    <row r="2595" spans="1:1" x14ac:dyDescent="0.35">
      <c r="A2595"/>
    </row>
    <row r="2596" spans="1:1" x14ac:dyDescent="0.35">
      <c r="A2596"/>
    </row>
    <row r="2597" spans="1:1" x14ac:dyDescent="0.35">
      <c r="A2597"/>
    </row>
    <row r="2598" spans="1:1" x14ac:dyDescent="0.35">
      <c r="A2598"/>
    </row>
    <row r="2599" spans="1:1" x14ac:dyDescent="0.35">
      <c r="A2599"/>
    </row>
    <row r="2600" spans="1:1" x14ac:dyDescent="0.35">
      <c r="A2600"/>
    </row>
    <row r="2601" spans="1:1" x14ac:dyDescent="0.35">
      <c r="A2601"/>
    </row>
    <row r="2602" spans="1:1" x14ac:dyDescent="0.35">
      <c r="A2602"/>
    </row>
    <row r="2603" spans="1:1" x14ac:dyDescent="0.35">
      <c r="A2603"/>
    </row>
    <row r="2604" spans="1:1" x14ac:dyDescent="0.35">
      <c r="A2604"/>
    </row>
    <row r="2605" spans="1:1" x14ac:dyDescent="0.35">
      <c r="A2605"/>
    </row>
    <row r="2606" spans="1:1" x14ac:dyDescent="0.35">
      <c r="A2606"/>
    </row>
    <row r="2607" spans="1:1" x14ac:dyDescent="0.35">
      <c r="A2607"/>
    </row>
    <row r="2608" spans="1:1" x14ac:dyDescent="0.35">
      <c r="A2608"/>
    </row>
    <row r="2609" spans="1:1" x14ac:dyDescent="0.35">
      <c r="A2609"/>
    </row>
    <row r="2610" spans="1:1" x14ac:dyDescent="0.35">
      <c r="A2610"/>
    </row>
    <row r="2611" spans="1:1" x14ac:dyDescent="0.35">
      <c r="A2611"/>
    </row>
    <row r="2612" spans="1:1" x14ac:dyDescent="0.35">
      <c r="A2612"/>
    </row>
    <row r="2613" spans="1:1" x14ac:dyDescent="0.35">
      <c r="A2613"/>
    </row>
    <row r="2614" spans="1:1" x14ac:dyDescent="0.35">
      <c r="A2614"/>
    </row>
    <row r="2615" spans="1:1" x14ac:dyDescent="0.35">
      <c r="A2615"/>
    </row>
    <row r="2616" spans="1:1" x14ac:dyDescent="0.35">
      <c r="A2616"/>
    </row>
    <row r="2617" spans="1:1" x14ac:dyDescent="0.35">
      <c r="A2617"/>
    </row>
    <row r="2618" spans="1:1" x14ac:dyDescent="0.35">
      <c r="A2618"/>
    </row>
    <row r="2619" spans="1:1" x14ac:dyDescent="0.35">
      <c r="A2619"/>
    </row>
    <row r="2620" spans="1:1" x14ac:dyDescent="0.35">
      <c r="A2620"/>
    </row>
    <row r="2621" spans="1:1" x14ac:dyDescent="0.35">
      <c r="A2621"/>
    </row>
    <row r="2622" spans="1:1" x14ac:dyDescent="0.35">
      <c r="A2622"/>
    </row>
    <row r="2623" spans="1:1" x14ac:dyDescent="0.35">
      <c r="A2623"/>
    </row>
    <row r="2624" spans="1:1" x14ac:dyDescent="0.35">
      <c r="A2624"/>
    </row>
    <row r="2625" spans="1:1" x14ac:dyDescent="0.35">
      <c r="A2625"/>
    </row>
    <row r="2626" spans="1:1" x14ac:dyDescent="0.35">
      <c r="A2626"/>
    </row>
    <row r="2627" spans="1:1" x14ac:dyDescent="0.35">
      <c r="A2627"/>
    </row>
    <row r="2628" spans="1:1" x14ac:dyDescent="0.35">
      <c r="A2628"/>
    </row>
    <row r="2629" spans="1:1" x14ac:dyDescent="0.35">
      <c r="A2629"/>
    </row>
    <row r="2630" spans="1:1" x14ac:dyDescent="0.35">
      <c r="A2630"/>
    </row>
    <row r="2631" spans="1:1" x14ac:dyDescent="0.35">
      <c r="A2631"/>
    </row>
    <row r="2632" spans="1:1" x14ac:dyDescent="0.35">
      <c r="A2632"/>
    </row>
    <row r="2633" spans="1:1" x14ac:dyDescent="0.35">
      <c r="A2633"/>
    </row>
    <row r="2634" spans="1:1" x14ac:dyDescent="0.35">
      <c r="A2634"/>
    </row>
    <row r="2635" spans="1:1" x14ac:dyDescent="0.35">
      <c r="A2635"/>
    </row>
    <row r="2636" spans="1:1" x14ac:dyDescent="0.35">
      <c r="A2636"/>
    </row>
    <row r="2637" spans="1:1" x14ac:dyDescent="0.35">
      <c r="A2637"/>
    </row>
    <row r="2638" spans="1:1" x14ac:dyDescent="0.35">
      <c r="A2638"/>
    </row>
    <row r="2639" spans="1:1" x14ac:dyDescent="0.35">
      <c r="A2639"/>
    </row>
    <row r="2640" spans="1:1" x14ac:dyDescent="0.35">
      <c r="A2640"/>
    </row>
    <row r="2641" spans="1:1" x14ac:dyDescent="0.35">
      <c r="A2641"/>
    </row>
    <row r="2642" spans="1:1" x14ac:dyDescent="0.35">
      <c r="A2642"/>
    </row>
    <row r="2643" spans="1:1" x14ac:dyDescent="0.35">
      <c r="A2643"/>
    </row>
    <row r="2644" spans="1:1" x14ac:dyDescent="0.35">
      <c r="A2644"/>
    </row>
    <row r="2645" spans="1:1" x14ac:dyDescent="0.35">
      <c r="A2645"/>
    </row>
    <row r="2646" spans="1:1" x14ac:dyDescent="0.35">
      <c r="A2646"/>
    </row>
    <row r="2647" spans="1:1" x14ac:dyDescent="0.35">
      <c r="A2647"/>
    </row>
    <row r="2648" spans="1:1" x14ac:dyDescent="0.35">
      <c r="A2648"/>
    </row>
    <row r="2649" spans="1:1" x14ac:dyDescent="0.35">
      <c r="A2649"/>
    </row>
    <row r="2650" spans="1:1" x14ac:dyDescent="0.35">
      <c r="A2650"/>
    </row>
    <row r="2651" spans="1:1" x14ac:dyDescent="0.35">
      <c r="A2651"/>
    </row>
    <row r="2652" spans="1:1" x14ac:dyDescent="0.35">
      <c r="A2652"/>
    </row>
    <row r="2653" spans="1:1" x14ac:dyDescent="0.35">
      <c r="A2653"/>
    </row>
    <row r="2654" spans="1:1" x14ac:dyDescent="0.35">
      <c r="A2654"/>
    </row>
    <row r="2655" spans="1:1" x14ac:dyDescent="0.35">
      <c r="A2655"/>
    </row>
    <row r="2656" spans="1:1" x14ac:dyDescent="0.35">
      <c r="A2656"/>
    </row>
    <row r="2657" spans="1:1" x14ac:dyDescent="0.35">
      <c r="A2657"/>
    </row>
    <row r="2658" spans="1:1" x14ac:dyDescent="0.35">
      <c r="A2658"/>
    </row>
    <row r="2659" spans="1:1" x14ac:dyDescent="0.35">
      <c r="A2659"/>
    </row>
    <row r="2660" spans="1:1" x14ac:dyDescent="0.35">
      <c r="A2660"/>
    </row>
    <row r="2661" spans="1:1" x14ac:dyDescent="0.35">
      <c r="A2661"/>
    </row>
    <row r="2662" spans="1:1" x14ac:dyDescent="0.35">
      <c r="A2662"/>
    </row>
    <row r="2663" spans="1:1" x14ac:dyDescent="0.35">
      <c r="A2663"/>
    </row>
    <row r="2664" spans="1:1" x14ac:dyDescent="0.35">
      <c r="A2664"/>
    </row>
    <row r="2665" spans="1:1" x14ac:dyDescent="0.35">
      <c r="A2665"/>
    </row>
    <row r="2666" spans="1:1" x14ac:dyDescent="0.35">
      <c r="A2666"/>
    </row>
    <row r="2667" spans="1:1" x14ac:dyDescent="0.35">
      <c r="A2667"/>
    </row>
    <row r="2668" spans="1:1" x14ac:dyDescent="0.35">
      <c r="A2668"/>
    </row>
    <row r="2669" spans="1:1" x14ac:dyDescent="0.35">
      <c r="A2669"/>
    </row>
    <row r="2670" spans="1:1" x14ac:dyDescent="0.35">
      <c r="A2670"/>
    </row>
    <row r="2671" spans="1:1" x14ac:dyDescent="0.35">
      <c r="A2671"/>
    </row>
    <row r="2672" spans="1:1" x14ac:dyDescent="0.35">
      <c r="A2672"/>
    </row>
    <row r="2673" spans="1:1" x14ac:dyDescent="0.35">
      <c r="A2673"/>
    </row>
    <row r="2674" spans="1:1" x14ac:dyDescent="0.35">
      <c r="A2674"/>
    </row>
    <row r="2675" spans="1:1" x14ac:dyDescent="0.35">
      <c r="A2675"/>
    </row>
    <row r="2676" spans="1:1" x14ac:dyDescent="0.35">
      <c r="A2676"/>
    </row>
    <row r="2677" spans="1:1" x14ac:dyDescent="0.35">
      <c r="A2677"/>
    </row>
    <row r="2678" spans="1:1" x14ac:dyDescent="0.35">
      <c r="A2678"/>
    </row>
    <row r="2679" spans="1:1" x14ac:dyDescent="0.35">
      <c r="A2679"/>
    </row>
    <row r="2680" spans="1:1" x14ac:dyDescent="0.35">
      <c r="A2680"/>
    </row>
    <row r="2681" spans="1:1" x14ac:dyDescent="0.35">
      <c r="A2681"/>
    </row>
    <row r="2682" spans="1:1" x14ac:dyDescent="0.35">
      <c r="A2682"/>
    </row>
    <row r="2683" spans="1:1" x14ac:dyDescent="0.35">
      <c r="A2683"/>
    </row>
    <row r="2684" spans="1:1" x14ac:dyDescent="0.35">
      <c r="A2684"/>
    </row>
    <row r="2685" spans="1:1" x14ac:dyDescent="0.35">
      <c r="A2685"/>
    </row>
    <row r="2686" spans="1:1" x14ac:dyDescent="0.35">
      <c r="A2686"/>
    </row>
    <row r="2687" spans="1:1" x14ac:dyDescent="0.35">
      <c r="A2687"/>
    </row>
    <row r="2688" spans="1:1" x14ac:dyDescent="0.35">
      <c r="A2688"/>
    </row>
    <row r="2689" spans="1:1" x14ac:dyDescent="0.35">
      <c r="A2689"/>
    </row>
    <row r="2690" spans="1:1" x14ac:dyDescent="0.35">
      <c r="A2690"/>
    </row>
    <row r="2691" spans="1:1" x14ac:dyDescent="0.35">
      <c r="A2691"/>
    </row>
    <row r="2692" spans="1:1" x14ac:dyDescent="0.35">
      <c r="A2692"/>
    </row>
    <row r="2693" spans="1:1" x14ac:dyDescent="0.35">
      <c r="A2693"/>
    </row>
    <row r="2694" spans="1:1" x14ac:dyDescent="0.35">
      <c r="A2694"/>
    </row>
    <row r="2695" spans="1:1" x14ac:dyDescent="0.35">
      <c r="A2695"/>
    </row>
    <row r="2696" spans="1:1" x14ac:dyDescent="0.35">
      <c r="A2696"/>
    </row>
    <row r="2697" spans="1:1" x14ac:dyDescent="0.35">
      <c r="A2697"/>
    </row>
    <row r="2698" spans="1:1" x14ac:dyDescent="0.35">
      <c r="A2698"/>
    </row>
    <row r="2699" spans="1:1" x14ac:dyDescent="0.35">
      <c r="A2699"/>
    </row>
    <row r="2700" spans="1:1" x14ac:dyDescent="0.35">
      <c r="A2700"/>
    </row>
    <row r="2701" spans="1:1" x14ac:dyDescent="0.35">
      <c r="A2701"/>
    </row>
    <row r="2702" spans="1:1" x14ac:dyDescent="0.35">
      <c r="A2702"/>
    </row>
    <row r="2703" spans="1:1" x14ac:dyDescent="0.35">
      <c r="A2703"/>
    </row>
    <row r="2704" spans="1:1" x14ac:dyDescent="0.35">
      <c r="A2704"/>
    </row>
    <row r="2705" spans="1:1" x14ac:dyDescent="0.35">
      <c r="A2705"/>
    </row>
    <row r="2706" spans="1:1" x14ac:dyDescent="0.35">
      <c r="A2706"/>
    </row>
    <row r="2707" spans="1:1" x14ac:dyDescent="0.35">
      <c r="A2707"/>
    </row>
    <row r="2708" spans="1:1" x14ac:dyDescent="0.35">
      <c r="A2708"/>
    </row>
    <row r="2709" spans="1:1" x14ac:dyDescent="0.35">
      <c r="A2709"/>
    </row>
    <row r="2710" spans="1:1" x14ac:dyDescent="0.35">
      <c r="A2710"/>
    </row>
    <row r="2711" spans="1:1" x14ac:dyDescent="0.35">
      <c r="A2711"/>
    </row>
    <row r="2712" spans="1:1" x14ac:dyDescent="0.35">
      <c r="A2712"/>
    </row>
    <row r="2713" spans="1:1" x14ac:dyDescent="0.35">
      <c r="A2713"/>
    </row>
    <row r="2714" spans="1:1" x14ac:dyDescent="0.35">
      <c r="A2714"/>
    </row>
    <row r="2715" spans="1:1" x14ac:dyDescent="0.35">
      <c r="A2715"/>
    </row>
    <row r="2716" spans="1:1" x14ac:dyDescent="0.35">
      <c r="A2716"/>
    </row>
    <row r="2717" spans="1:1" x14ac:dyDescent="0.35">
      <c r="A2717"/>
    </row>
    <row r="2718" spans="1:1" x14ac:dyDescent="0.35">
      <c r="A2718"/>
    </row>
    <row r="2719" spans="1:1" x14ac:dyDescent="0.35">
      <c r="A2719"/>
    </row>
    <row r="2720" spans="1:1" x14ac:dyDescent="0.35">
      <c r="A2720"/>
    </row>
    <row r="2721" spans="1:1" x14ac:dyDescent="0.35">
      <c r="A2721"/>
    </row>
    <row r="2722" spans="1:1" x14ac:dyDescent="0.35">
      <c r="A2722"/>
    </row>
    <row r="2723" spans="1:1" x14ac:dyDescent="0.35">
      <c r="A2723"/>
    </row>
    <row r="2724" spans="1:1" x14ac:dyDescent="0.35">
      <c r="A2724"/>
    </row>
    <row r="2725" spans="1:1" x14ac:dyDescent="0.35">
      <c r="A2725"/>
    </row>
    <row r="2726" spans="1:1" x14ac:dyDescent="0.35">
      <c r="A2726"/>
    </row>
    <row r="2727" spans="1:1" x14ac:dyDescent="0.35">
      <c r="A2727"/>
    </row>
    <row r="2728" spans="1:1" x14ac:dyDescent="0.35">
      <c r="A2728"/>
    </row>
    <row r="2729" spans="1:1" x14ac:dyDescent="0.35">
      <c r="A2729"/>
    </row>
    <row r="2730" spans="1:1" x14ac:dyDescent="0.35">
      <c r="A2730"/>
    </row>
    <row r="2731" spans="1:1" x14ac:dyDescent="0.35">
      <c r="A2731"/>
    </row>
    <row r="2732" spans="1:1" x14ac:dyDescent="0.35">
      <c r="A2732"/>
    </row>
    <row r="2733" spans="1:1" x14ac:dyDescent="0.35">
      <c r="A2733"/>
    </row>
    <row r="2734" spans="1:1" x14ac:dyDescent="0.35">
      <c r="A2734"/>
    </row>
    <row r="2735" spans="1:1" x14ac:dyDescent="0.35">
      <c r="A2735"/>
    </row>
    <row r="2736" spans="1:1" x14ac:dyDescent="0.35">
      <c r="A2736"/>
    </row>
    <row r="2737" spans="1:1" x14ac:dyDescent="0.35">
      <c r="A2737"/>
    </row>
    <row r="2738" spans="1:1" x14ac:dyDescent="0.35">
      <c r="A2738"/>
    </row>
    <row r="2739" spans="1:1" x14ac:dyDescent="0.35">
      <c r="A2739"/>
    </row>
    <row r="2740" spans="1:1" x14ac:dyDescent="0.35">
      <c r="A2740"/>
    </row>
    <row r="2741" spans="1:1" x14ac:dyDescent="0.35">
      <c r="A2741"/>
    </row>
    <row r="2742" spans="1:1" x14ac:dyDescent="0.35">
      <c r="A2742"/>
    </row>
    <row r="2743" spans="1:1" x14ac:dyDescent="0.35">
      <c r="A2743"/>
    </row>
    <row r="2744" spans="1:1" x14ac:dyDescent="0.35">
      <c r="A2744"/>
    </row>
    <row r="2745" spans="1:1" x14ac:dyDescent="0.35">
      <c r="A2745"/>
    </row>
    <row r="2746" spans="1:1" x14ac:dyDescent="0.35">
      <c r="A2746"/>
    </row>
    <row r="2747" spans="1:1" x14ac:dyDescent="0.35">
      <c r="A2747"/>
    </row>
    <row r="2748" spans="1:1" x14ac:dyDescent="0.35">
      <c r="A2748"/>
    </row>
    <row r="2749" spans="1:1" x14ac:dyDescent="0.35">
      <c r="A2749"/>
    </row>
    <row r="2750" spans="1:1" x14ac:dyDescent="0.35">
      <c r="A2750"/>
    </row>
    <row r="2751" spans="1:1" x14ac:dyDescent="0.35">
      <c r="A2751"/>
    </row>
    <row r="2752" spans="1:1" x14ac:dyDescent="0.35">
      <c r="A2752"/>
    </row>
    <row r="2753" spans="1:1" x14ac:dyDescent="0.35">
      <c r="A2753"/>
    </row>
    <row r="2754" spans="1:1" x14ac:dyDescent="0.35">
      <c r="A2754"/>
    </row>
    <row r="2755" spans="1:1" x14ac:dyDescent="0.35">
      <c r="A2755"/>
    </row>
    <row r="2756" spans="1:1" x14ac:dyDescent="0.35">
      <c r="A2756"/>
    </row>
    <row r="2757" spans="1:1" x14ac:dyDescent="0.35">
      <c r="A2757"/>
    </row>
    <row r="2758" spans="1:1" x14ac:dyDescent="0.35">
      <c r="A2758"/>
    </row>
    <row r="2759" spans="1:1" x14ac:dyDescent="0.35">
      <c r="A2759"/>
    </row>
    <row r="2760" spans="1:1" x14ac:dyDescent="0.35">
      <c r="A2760"/>
    </row>
    <row r="2761" spans="1:1" x14ac:dyDescent="0.35">
      <c r="A2761"/>
    </row>
    <row r="2762" spans="1:1" x14ac:dyDescent="0.35">
      <c r="A2762"/>
    </row>
    <row r="2763" spans="1:1" x14ac:dyDescent="0.35">
      <c r="A2763"/>
    </row>
    <row r="2764" spans="1:1" x14ac:dyDescent="0.35">
      <c r="A2764"/>
    </row>
    <row r="2765" spans="1:1" x14ac:dyDescent="0.35">
      <c r="A2765"/>
    </row>
    <row r="2766" spans="1:1" x14ac:dyDescent="0.35">
      <c r="A2766"/>
    </row>
    <row r="2767" spans="1:1" x14ac:dyDescent="0.35">
      <c r="A2767"/>
    </row>
    <row r="2768" spans="1:1" x14ac:dyDescent="0.35">
      <c r="A2768"/>
    </row>
    <row r="2769" spans="1:1" x14ac:dyDescent="0.35">
      <c r="A2769"/>
    </row>
    <row r="2770" spans="1:1" x14ac:dyDescent="0.35">
      <c r="A2770"/>
    </row>
    <row r="2771" spans="1:1" x14ac:dyDescent="0.35">
      <c r="A2771"/>
    </row>
    <row r="2772" spans="1:1" x14ac:dyDescent="0.35">
      <c r="A2772"/>
    </row>
    <row r="2773" spans="1:1" x14ac:dyDescent="0.35">
      <c r="A2773"/>
    </row>
    <row r="2774" spans="1:1" x14ac:dyDescent="0.35">
      <c r="A2774"/>
    </row>
    <row r="2775" spans="1:1" x14ac:dyDescent="0.35">
      <c r="A2775"/>
    </row>
    <row r="2776" spans="1:1" x14ac:dyDescent="0.35">
      <c r="A2776"/>
    </row>
    <row r="2777" spans="1:1" x14ac:dyDescent="0.35">
      <c r="A2777"/>
    </row>
    <row r="2778" spans="1:1" x14ac:dyDescent="0.35">
      <c r="A2778"/>
    </row>
    <row r="2779" spans="1:1" x14ac:dyDescent="0.35">
      <c r="A2779"/>
    </row>
    <row r="2780" spans="1:1" x14ac:dyDescent="0.35">
      <c r="A2780"/>
    </row>
    <row r="2781" spans="1:1" x14ac:dyDescent="0.35">
      <c r="A2781"/>
    </row>
    <row r="2782" spans="1:1" x14ac:dyDescent="0.35">
      <c r="A2782"/>
    </row>
    <row r="2783" spans="1:1" x14ac:dyDescent="0.35">
      <c r="A2783"/>
    </row>
    <row r="2784" spans="1:1" x14ac:dyDescent="0.35">
      <c r="A2784"/>
    </row>
    <row r="2785" spans="1:1" x14ac:dyDescent="0.35">
      <c r="A2785"/>
    </row>
    <row r="2786" spans="1:1" x14ac:dyDescent="0.35">
      <c r="A2786"/>
    </row>
    <row r="2787" spans="1:1" x14ac:dyDescent="0.35">
      <c r="A2787"/>
    </row>
    <row r="2788" spans="1:1" x14ac:dyDescent="0.35">
      <c r="A2788"/>
    </row>
    <row r="2789" spans="1:1" x14ac:dyDescent="0.35">
      <c r="A2789"/>
    </row>
    <row r="2790" spans="1:1" x14ac:dyDescent="0.35">
      <c r="A2790"/>
    </row>
    <row r="2791" spans="1:1" x14ac:dyDescent="0.35">
      <c r="A2791"/>
    </row>
    <row r="2792" spans="1:1" x14ac:dyDescent="0.35">
      <c r="A2792"/>
    </row>
    <row r="2793" spans="1:1" x14ac:dyDescent="0.35">
      <c r="A2793"/>
    </row>
    <row r="2794" spans="1:1" x14ac:dyDescent="0.35">
      <c r="A2794"/>
    </row>
    <row r="2795" spans="1:1" x14ac:dyDescent="0.35">
      <c r="A2795"/>
    </row>
    <row r="2796" spans="1:1" x14ac:dyDescent="0.35">
      <c r="A2796"/>
    </row>
    <row r="2797" spans="1:1" x14ac:dyDescent="0.35">
      <c r="A2797"/>
    </row>
    <row r="2798" spans="1:1" x14ac:dyDescent="0.35">
      <c r="A2798"/>
    </row>
    <row r="2799" spans="1:1" x14ac:dyDescent="0.35">
      <c r="A2799"/>
    </row>
    <row r="2800" spans="1:1" x14ac:dyDescent="0.35">
      <c r="A2800"/>
    </row>
    <row r="2801" spans="1:1" x14ac:dyDescent="0.35">
      <c r="A2801"/>
    </row>
    <row r="2802" spans="1:1" x14ac:dyDescent="0.35">
      <c r="A2802"/>
    </row>
    <row r="2803" spans="1:1" x14ac:dyDescent="0.35">
      <c r="A2803"/>
    </row>
    <row r="2804" spans="1:1" x14ac:dyDescent="0.35">
      <c r="A2804"/>
    </row>
    <row r="2805" spans="1:1" x14ac:dyDescent="0.35">
      <c r="A2805"/>
    </row>
    <row r="2806" spans="1:1" x14ac:dyDescent="0.35">
      <c r="A2806"/>
    </row>
    <row r="2807" spans="1:1" x14ac:dyDescent="0.35">
      <c r="A2807"/>
    </row>
    <row r="2808" spans="1:1" x14ac:dyDescent="0.35">
      <c r="A2808"/>
    </row>
    <row r="2809" spans="1:1" x14ac:dyDescent="0.35">
      <c r="A2809"/>
    </row>
    <row r="2810" spans="1:1" x14ac:dyDescent="0.35">
      <c r="A2810"/>
    </row>
    <row r="2811" spans="1:1" x14ac:dyDescent="0.35">
      <c r="A2811"/>
    </row>
    <row r="2812" spans="1:1" x14ac:dyDescent="0.35">
      <c r="A2812"/>
    </row>
    <row r="2813" spans="1:1" x14ac:dyDescent="0.35">
      <c r="A2813"/>
    </row>
    <row r="2814" spans="1:1" x14ac:dyDescent="0.35">
      <c r="A2814"/>
    </row>
    <row r="2815" spans="1:1" x14ac:dyDescent="0.35">
      <c r="A2815"/>
    </row>
    <row r="2816" spans="1:1" x14ac:dyDescent="0.35">
      <c r="A2816"/>
    </row>
    <row r="2817" spans="1:1" x14ac:dyDescent="0.35">
      <c r="A2817"/>
    </row>
    <row r="2818" spans="1:1" x14ac:dyDescent="0.35">
      <c r="A2818"/>
    </row>
    <row r="2819" spans="1:1" x14ac:dyDescent="0.35">
      <c r="A2819"/>
    </row>
    <row r="2820" spans="1:1" x14ac:dyDescent="0.35">
      <c r="A2820"/>
    </row>
    <row r="2821" spans="1:1" x14ac:dyDescent="0.35">
      <c r="A2821"/>
    </row>
    <row r="2822" spans="1:1" x14ac:dyDescent="0.35">
      <c r="A2822"/>
    </row>
    <row r="2823" spans="1:1" x14ac:dyDescent="0.35">
      <c r="A2823"/>
    </row>
    <row r="2824" spans="1:1" x14ac:dyDescent="0.35">
      <c r="A2824"/>
    </row>
    <row r="2825" spans="1:1" x14ac:dyDescent="0.35">
      <c r="A2825"/>
    </row>
    <row r="2826" spans="1:1" x14ac:dyDescent="0.35">
      <c r="A2826"/>
    </row>
    <row r="2827" spans="1:1" x14ac:dyDescent="0.35">
      <c r="A2827"/>
    </row>
    <row r="2828" spans="1:1" x14ac:dyDescent="0.35">
      <c r="A2828"/>
    </row>
    <row r="2829" spans="1:1" x14ac:dyDescent="0.35">
      <c r="A2829"/>
    </row>
    <row r="2830" spans="1:1" x14ac:dyDescent="0.35">
      <c r="A2830"/>
    </row>
    <row r="2831" spans="1:1" x14ac:dyDescent="0.35">
      <c r="A2831"/>
    </row>
    <row r="2832" spans="1:1" x14ac:dyDescent="0.35">
      <c r="A2832"/>
    </row>
    <row r="2833" spans="1:1" x14ac:dyDescent="0.35">
      <c r="A2833"/>
    </row>
    <row r="2834" spans="1:1" x14ac:dyDescent="0.35">
      <c r="A2834"/>
    </row>
    <row r="2835" spans="1:1" x14ac:dyDescent="0.35">
      <c r="A2835"/>
    </row>
    <row r="2836" spans="1:1" x14ac:dyDescent="0.35">
      <c r="A2836"/>
    </row>
    <row r="2837" spans="1:1" x14ac:dyDescent="0.35">
      <c r="A2837"/>
    </row>
    <row r="2838" spans="1:1" x14ac:dyDescent="0.35">
      <c r="A2838"/>
    </row>
    <row r="2839" spans="1:1" x14ac:dyDescent="0.35">
      <c r="A2839"/>
    </row>
    <row r="2840" spans="1:1" x14ac:dyDescent="0.35">
      <c r="A2840"/>
    </row>
    <row r="2841" spans="1:1" x14ac:dyDescent="0.35">
      <c r="A2841"/>
    </row>
    <row r="2842" spans="1:1" x14ac:dyDescent="0.35">
      <c r="A2842"/>
    </row>
    <row r="2843" spans="1:1" x14ac:dyDescent="0.35">
      <c r="A2843"/>
    </row>
    <row r="2844" spans="1:1" x14ac:dyDescent="0.35">
      <c r="A2844"/>
    </row>
    <row r="2845" spans="1:1" x14ac:dyDescent="0.35">
      <c r="A2845"/>
    </row>
    <row r="2846" spans="1:1" x14ac:dyDescent="0.35">
      <c r="A2846"/>
    </row>
    <row r="2847" spans="1:1" x14ac:dyDescent="0.35">
      <c r="A2847"/>
    </row>
    <row r="2848" spans="1:1" x14ac:dyDescent="0.35">
      <c r="A2848"/>
    </row>
    <row r="2849" spans="1:1" x14ac:dyDescent="0.35">
      <c r="A2849"/>
    </row>
    <row r="2850" spans="1:1" x14ac:dyDescent="0.35">
      <c r="A2850"/>
    </row>
    <row r="2851" spans="1:1" x14ac:dyDescent="0.35">
      <c r="A2851"/>
    </row>
    <row r="2852" spans="1:1" x14ac:dyDescent="0.35">
      <c r="A2852"/>
    </row>
    <row r="2853" spans="1:1" x14ac:dyDescent="0.35">
      <c r="A2853"/>
    </row>
    <row r="2854" spans="1:1" x14ac:dyDescent="0.35">
      <c r="A2854"/>
    </row>
    <row r="2855" spans="1:1" x14ac:dyDescent="0.35">
      <c r="A2855"/>
    </row>
    <row r="2856" spans="1:1" x14ac:dyDescent="0.35">
      <c r="A2856"/>
    </row>
    <row r="2857" spans="1:1" x14ac:dyDescent="0.35">
      <c r="A2857"/>
    </row>
    <row r="2858" spans="1:1" x14ac:dyDescent="0.35">
      <c r="A2858"/>
    </row>
    <row r="2859" spans="1:1" x14ac:dyDescent="0.35">
      <c r="A2859"/>
    </row>
    <row r="2860" spans="1:1" x14ac:dyDescent="0.35">
      <c r="A2860"/>
    </row>
    <row r="2861" spans="1:1" x14ac:dyDescent="0.35">
      <c r="A2861"/>
    </row>
    <row r="2862" spans="1:1" x14ac:dyDescent="0.35">
      <c r="A2862"/>
    </row>
    <row r="2863" spans="1:1" x14ac:dyDescent="0.35">
      <c r="A2863"/>
    </row>
    <row r="2864" spans="1:1" x14ac:dyDescent="0.35">
      <c r="A2864"/>
    </row>
    <row r="2865" spans="1:1" x14ac:dyDescent="0.35">
      <c r="A2865"/>
    </row>
    <row r="2866" spans="1:1" x14ac:dyDescent="0.35">
      <c r="A2866"/>
    </row>
    <row r="2867" spans="1:1" x14ac:dyDescent="0.35">
      <c r="A2867"/>
    </row>
    <row r="2868" spans="1:1" x14ac:dyDescent="0.35">
      <c r="A2868"/>
    </row>
    <row r="2869" spans="1:1" x14ac:dyDescent="0.35">
      <c r="A2869"/>
    </row>
    <row r="2870" spans="1:1" x14ac:dyDescent="0.35">
      <c r="A2870"/>
    </row>
    <row r="2871" spans="1:1" x14ac:dyDescent="0.35">
      <c r="A2871"/>
    </row>
    <row r="2872" spans="1:1" x14ac:dyDescent="0.35">
      <c r="A2872"/>
    </row>
    <row r="2873" spans="1:1" x14ac:dyDescent="0.35">
      <c r="A2873"/>
    </row>
    <row r="2874" spans="1:1" x14ac:dyDescent="0.35">
      <c r="A2874"/>
    </row>
    <row r="2875" spans="1:1" x14ac:dyDescent="0.35">
      <c r="A2875"/>
    </row>
    <row r="2876" spans="1:1" x14ac:dyDescent="0.35">
      <c r="A2876"/>
    </row>
    <row r="2877" spans="1:1" x14ac:dyDescent="0.35">
      <c r="A2877"/>
    </row>
    <row r="2878" spans="1:1" x14ac:dyDescent="0.35">
      <c r="A2878"/>
    </row>
    <row r="2879" spans="1:1" x14ac:dyDescent="0.35">
      <c r="A2879"/>
    </row>
    <row r="2880" spans="1:1" x14ac:dyDescent="0.35">
      <c r="A2880"/>
    </row>
    <row r="2881" spans="1:1" x14ac:dyDescent="0.35">
      <c r="A2881"/>
    </row>
    <row r="2882" spans="1:1" x14ac:dyDescent="0.35">
      <c r="A2882"/>
    </row>
    <row r="2883" spans="1:1" x14ac:dyDescent="0.35">
      <c r="A2883"/>
    </row>
    <row r="2884" spans="1:1" x14ac:dyDescent="0.35">
      <c r="A2884"/>
    </row>
    <row r="2885" spans="1:1" x14ac:dyDescent="0.35">
      <c r="A2885"/>
    </row>
    <row r="2886" spans="1:1" x14ac:dyDescent="0.35">
      <c r="A2886"/>
    </row>
    <row r="2887" spans="1:1" x14ac:dyDescent="0.35">
      <c r="A2887"/>
    </row>
    <row r="2888" spans="1:1" x14ac:dyDescent="0.35">
      <c r="A2888"/>
    </row>
    <row r="2889" spans="1:1" x14ac:dyDescent="0.35">
      <c r="A2889"/>
    </row>
    <row r="2890" spans="1:1" x14ac:dyDescent="0.35">
      <c r="A2890"/>
    </row>
    <row r="2891" spans="1:1" x14ac:dyDescent="0.35">
      <c r="A2891"/>
    </row>
    <row r="2892" spans="1:1" x14ac:dyDescent="0.35">
      <c r="A2892"/>
    </row>
    <row r="2893" spans="1:1" x14ac:dyDescent="0.35">
      <c r="A2893"/>
    </row>
    <row r="2894" spans="1:1" x14ac:dyDescent="0.35">
      <c r="A2894"/>
    </row>
    <row r="2895" spans="1:1" x14ac:dyDescent="0.35">
      <c r="A2895"/>
    </row>
    <row r="2896" spans="1:1" x14ac:dyDescent="0.35">
      <c r="A2896"/>
    </row>
    <row r="2897" spans="1:1" x14ac:dyDescent="0.35">
      <c r="A2897"/>
    </row>
    <row r="2898" spans="1:1" x14ac:dyDescent="0.35">
      <c r="A2898"/>
    </row>
    <row r="2899" spans="1:1" x14ac:dyDescent="0.35">
      <c r="A2899"/>
    </row>
    <row r="2900" spans="1:1" x14ac:dyDescent="0.35">
      <c r="A2900"/>
    </row>
    <row r="2901" spans="1:1" x14ac:dyDescent="0.35">
      <c r="A2901"/>
    </row>
    <row r="2902" spans="1:1" x14ac:dyDescent="0.35">
      <c r="A2902"/>
    </row>
    <row r="2903" spans="1:1" x14ac:dyDescent="0.35">
      <c r="A2903"/>
    </row>
    <row r="2904" spans="1:1" x14ac:dyDescent="0.35">
      <c r="A2904"/>
    </row>
    <row r="2905" spans="1:1" x14ac:dyDescent="0.35">
      <c r="A2905"/>
    </row>
    <row r="2906" spans="1:1" x14ac:dyDescent="0.35">
      <c r="A2906"/>
    </row>
    <row r="2907" spans="1:1" x14ac:dyDescent="0.35">
      <c r="A2907"/>
    </row>
    <row r="2908" spans="1:1" x14ac:dyDescent="0.35">
      <c r="A2908"/>
    </row>
    <row r="2909" spans="1:1" x14ac:dyDescent="0.35">
      <c r="A2909"/>
    </row>
    <row r="2910" spans="1:1" x14ac:dyDescent="0.35">
      <c r="A2910"/>
    </row>
    <row r="2911" spans="1:1" x14ac:dyDescent="0.35">
      <c r="A2911"/>
    </row>
    <row r="2912" spans="1:1" x14ac:dyDescent="0.35">
      <c r="A2912"/>
    </row>
    <row r="2913" spans="1:1" x14ac:dyDescent="0.35">
      <c r="A2913"/>
    </row>
    <row r="2914" spans="1:1" x14ac:dyDescent="0.35">
      <c r="A2914"/>
    </row>
    <row r="2915" spans="1:1" x14ac:dyDescent="0.35">
      <c r="A2915"/>
    </row>
    <row r="2916" spans="1:1" x14ac:dyDescent="0.35">
      <c r="A2916"/>
    </row>
    <row r="2917" spans="1:1" x14ac:dyDescent="0.35">
      <c r="A2917"/>
    </row>
    <row r="2918" spans="1:1" x14ac:dyDescent="0.35">
      <c r="A2918"/>
    </row>
    <row r="2919" spans="1:1" x14ac:dyDescent="0.35">
      <c r="A2919"/>
    </row>
    <row r="2920" spans="1:1" x14ac:dyDescent="0.35">
      <c r="A2920"/>
    </row>
    <row r="2921" spans="1:1" x14ac:dyDescent="0.35">
      <c r="A2921"/>
    </row>
    <row r="2922" spans="1:1" x14ac:dyDescent="0.35">
      <c r="A2922"/>
    </row>
    <row r="2923" spans="1:1" x14ac:dyDescent="0.35">
      <c r="A2923"/>
    </row>
    <row r="2924" spans="1:1" x14ac:dyDescent="0.35">
      <c r="A2924"/>
    </row>
    <row r="2925" spans="1:1" x14ac:dyDescent="0.35">
      <c r="A2925"/>
    </row>
    <row r="2926" spans="1:1" x14ac:dyDescent="0.35">
      <c r="A2926"/>
    </row>
    <row r="2927" spans="1:1" x14ac:dyDescent="0.35">
      <c r="A2927"/>
    </row>
    <row r="2928" spans="1:1" x14ac:dyDescent="0.35">
      <c r="A2928"/>
    </row>
    <row r="2929" spans="1:1" x14ac:dyDescent="0.35">
      <c r="A2929"/>
    </row>
    <row r="2930" spans="1:1" x14ac:dyDescent="0.35">
      <c r="A2930"/>
    </row>
    <row r="2931" spans="1:1" x14ac:dyDescent="0.35">
      <c r="A2931"/>
    </row>
    <row r="2932" spans="1:1" x14ac:dyDescent="0.35">
      <c r="A2932"/>
    </row>
    <row r="2933" spans="1:1" x14ac:dyDescent="0.35">
      <c r="A2933"/>
    </row>
    <row r="2934" spans="1:1" x14ac:dyDescent="0.35">
      <c r="A2934"/>
    </row>
    <row r="2935" spans="1:1" x14ac:dyDescent="0.35">
      <c r="A2935"/>
    </row>
    <row r="2936" spans="1:1" x14ac:dyDescent="0.35">
      <c r="A2936"/>
    </row>
    <row r="2937" spans="1:1" x14ac:dyDescent="0.35">
      <c r="A2937"/>
    </row>
    <row r="2938" spans="1:1" x14ac:dyDescent="0.35">
      <c r="A2938"/>
    </row>
    <row r="2939" spans="1:1" x14ac:dyDescent="0.35">
      <c r="A2939"/>
    </row>
    <row r="2940" spans="1:1" x14ac:dyDescent="0.35">
      <c r="A2940"/>
    </row>
    <row r="2941" spans="1:1" x14ac:dyDescent="0.35">
      <c r="A2941"/>
    </row>
    <row r="2942" spans="1:1" x14ac:dyDescent="0.35">
      <c r="A2942"/>
    </row>
    <row r="2943" spans="1:1" x14ac:dyDescent="0.35">
      <c r="A2943"/>
    </row>
    <row r="2944" spans="1:1" x14ac:dyDescent="0.35">
      <c r="A2944"/>
    </row>
    <row r="2945" spans="1:1" x14ac:dyDescent="0.35">
      <c r="A2945"/>
    </row>
    <row r="2946" spans="1:1" x14ac:dyDescent="0.35">
      <c r="A2946"/>
    </row>
    <row r="2947" spans="1:1" x14ac:dyDescent="0.35">
      <c r="A2947"/>
    </row>
    <row r="2948" spans="1:1" x14ac:dyDescent="0.35">
      <c r="A2948"/>
    </row>
    <row r="2949" spans="1:1" x14ac:dyDescent="0.35">
      <c r="A2949"/>
    </row>
    <row r="2950" spans="1:1" x14ac:dyDescent="0.35">
      <c r="A2950"/>
    </row>
    <row r="2951" spans="1:1" x14ac:dyDescent="0.35">
      <c r="A2951"/>
    </row>
    <row r="2952" spans="1:1" x14ac:dyDescent="0.35">
      <c r="A2952"/>
    </row>
    <row r="2953" spans="1:1" x14ac:dyDescent="0.35">
      <c r="A2953"/>
    </row>
    <row r="2954" spans="1:1" x14ac:dyDescent="0.35">
      <c r="A2954"/>
    </row>
    <row r="2955" spans="1:1" x14ac:dyDescent="0.35">
      <c r="A2955"/>
    </row>
    <row r="2956" spans="1:1" x14ac:dyDescent="0.35">
      <c r="A2956"/>
    </row>
    <row r="2957" spans="1:1" x14ac:dyDescent="0.35">
      <c r="A2957"/>
    </row>
    <row r="2958" spans="1:1" x14ac:dyDescent="0.35">
      <c r="A2958"/>
    </row>
    <row r="2959" spans="1:1" x14ac:dyDescent="0.35">
      <c r="A2959"/>
    </row>
    <row r="2960" spans="1:1" x14ac:dyDescent="0.35">
      <c r="A2960"/>
    </row>
    <row r="2961" spans="1:1" x14ac:dyDescent="0.35">
      <c r="A2961"/>
    </row>
    <row r="2962" spans="1:1" x14ac:dyDescent="0.35">
      <c r="A2962"/>
    </row>
    <row r="2963" spans="1:1" x14ac:dyDescent="0.35">
      <c r="A2963"/>
    </row>
    <row r="2964" spans="1:1" x14ac:dyDescent="0.35">
      <c r="A2964"/>
    </row>
    <row r="2965" spans="1:1" x14ac:dyDescent="0.35">
      <c r="A2965"/>
    </row>
    <row r="2966" spans="1:1" x14ac:dyDescent="0.35">
      <c r="A2966"/>
    </row>
    <row r="2967" spans="1:1" x14ac:dyDescent="0.35">
      <c r="A2967"/>
    </row>
    <row r="2968" spans="1:1" x14ac:dyDescent="0.35">
      <c r="A2968"/>
    </row>
    <row r="2969" spans="1:1" x14ac:dyDescent="0.35">
      <c r="A2969"/>
    </row>
    <row r="2970" spans="1:1" x14ac:dyDescent="0.35">
      <c r="A2970"/>
    </row>
    <row r="2971" spans="1:1" x14ac:dyDescent="0.35">
      <c r="A2971"/>
    </row>
    <row r="2972" spans="1:1" x14ac:dyDescent="0.35">
      <c r="A2972"/>
    </row>
    <row r="2973" spans="1:1" x14ac:dyDescent="0.35">
      <c r="A2973"/>
    </row>
    <row r="2974" spans="1:1" x14ac:dyDescent="0.35">
      <c r="A2974"/>
    </row>
    <row r="2975" spans="1:1" x14ac:dyDescent="0.35">
      <c r="A2975"/>
    </row>
    <row r="2976" spans="1:1" x14ac:dyDescent="0.35">
      <c r="A2976"/>
    </row>
    <row r="2977" spans="1:1" x14ac:dyDescent="0.35">
      <c r="A2977"/>
    </row>
    <row r="2978" spans="1:1" x14ac:dyDescent="0.35">
      <c r="A2978"/>
    </row>
    <row r="2979" spans="1:1" x14ac:dyDescent="0.35">
      <c r="A2979"/>
    </row>
    <row r="2980" spans="1:1" x14ac:dyDescent="0.35">
      <c r="A2980"/>
    </row>
    <row r="2981" spans="1:1" x14ac:dyDescent="0.35">
      <c r="A2981"/>
    </row>
    <row r="2982" spans="1:1" x14ac:dyDescent="0.35">
      <c r="A2982"/>
    </row>
    <row r="2983" spans="1:1" x14ac:dyDescent="0.35">
      <c r="A2983"/>
    </row>
    <row r="2984" spans="1:1" x14ac:dyDescent="0.35">
      <c r="A2984"/>
    </row>
    <row r="2985" spans="1:1" x14ac:dyDescent="0.35">
      <c r="A2985"/>
    </row>
    <row r="2986" spans="1:1" x14ac:dyDescent="0.35">
      <c r="A2986"/>
    </row>
    <row r="2987" spans="1:1" x14ac:dyDescent="0.35">
      <c r="A2987"/>
    </row>
    <row r="2988" spans="1:1" x14ac:dyDescent="0.35">
      <c r="A2988"/>
    </row>
    <row r="2989" spans="1:1" x14ac:dyDescent="0.35">
      <c r="A2989"/>
    </row>
    <row r="2990" spans="1:1" x14ac:dyDescent="0.35">
      <c r="A2990"/>
    </row>
    <row r="2991" spans="1:1" x14ac:dyDescent="0.35">
      <c r="A2991"/>
    </row>
    <row r="2992" spans="1:1" x14ac:dyDescent="0.35">
      <c r="A2992"/>
    </row>
    <row r="2993" spans="1:1" x14ac:dyDescent="0.35">
      <c r="A2993"/>
    </row>
    <row r="2994" spans="1:1" x14ac:dyDescent="0.35">
      <c r="A2994"/>
    </row>
    <row r="2995" spans="1:1" x14ac:dyDescent="0.35">
      <c r="A2995"/>
    </row>
    <row r="2996" spans="1:1" x14ac:dyDescent="0.35">
      <c r="A2996"/>
    </row>
    <row r="2997" spans="1:1" x14ac:dyDescent="0.35">
      <c r="A2997"/>
    </row>
    <row r="2998" spans="1:1" x14ac:dyDescent="0.35">
      <c r="A2998"/>
    </row>
    <row r="2999" spans="1:1" x14ac:dyDescent="0.35">
      <c r="A2999"/>
    </row>
    <row r="3000" spans="1:1" x14ac:dyDescent="0.35">
      <c r="A3000"/>
    </row>
    <row r="3001" spans="1:1" x14ac:dyDescent="0.35">
      <c r="A3001"/>
    </row>
    <row r="3002" spans="1:1" x14ac:dyDescent="0.35">
      <c r="A3002"/>
    </row>
    <row r="3003" spans="1:1" x14ac:dyDescent="0.35">
      <c r="A3003"/>
    </row>
    <row r="3004" spans="1:1" x14ac:dyDescent="0.35">
      <c r="A3004"/>
    </row>
    <row r="3005" spans="1:1" x14ac:dyDescent="0.35">
      <c r="A3005"/>
    </row>
    <row r="3006" spans="1:1" x14ac:dyDescent="0.35">
      <c r="A3006"/>
    </row>
    <row r="3007" spans="1:1" x14ac:dyDescent="0.35">
      <c r="A3007"/>
    </row>
    <row r="3008" spans="1:1" x14ac:dyDescent="0.35">
      <c r="A3008"/>
    </row>
    <row r="3009" spans="1:1" x14ac:dyDescent="0.35">
      <c r="A3009"/>
    </row>
    <row r="3010" spans="1:1" x14ac:dyDescent="0.35">
      <c r="A3010"/>
    </row>
    <row r="3011" spans="1:1" x14ac:dyDescent="0.35">
      <c r="A3011"/>
    </row>
    <row r="3012" spans="1:1" x14ac:dyDescent="0.35">
      <c r="A3012"/>
    </row>
    <row r="3013" spans="1:1" x14ac:dyDescent="0.35">
      <c r="A3013"/>
    </row>
    <row r="3014" spans="1:1" x14ac:dyDescent="0.35">
      <c r="A3014"/>
    </row>
    <row r="3015" spans="1:1" x14ac:dyDescent="0.35">
      <c r="A3015"/>
    </row>
    <row r="3016" spans="1:1" x14ac:dyDescent="0.35">
      <c r="A3016"/>
    </row>
    <row r="3017" spans="1:1" x14ac:dyDescent="0.35">
      <c r="A3017"/>
    </row>
    <row r="3018" spans="1:1" x14ac:dyDescent="0.35">
      <c r="A3018"/>
    </row>
    <row r="3019" spans="1:1" x14ac:dyDescent="0.35">
      <c r="A3019"/>
    </row>
    <row r="3020" spans="1:1" x14ac:dyDescent="0.35">
      <c r="A3020"/>
    </row>
    <row r="3021" spans="1:1" x14ac:dyDescent="0.35">
      <c r="A3021"/>
    </row>
    <row r="3022" spans="1:1" x14ac:dyDescent="0.35">
      <c r="A3022"/>
    </row>
    <row r="3023" spans="1:1" x14ac:dyDescent="0.35">
      <c r="A3023"/>
    </row>
    <row r="3024" spans="1:1" x14ac:dyDescent="0.35">
      <c r="A3024"/>
    </row>
    <row r="3025" spans="1:1" x14ac:dyDescent="0.35">
      <c r="A3025"/>
    </row>
    <row r="3026" spans="1:1" x14ac:dyDescent="0.35">
      <c r="A3026"/>
    </row>
    <row r="3027" spans="1:1" x14ac:dyDescent="0.35">
      <c r="A3027"/>
    </row>
    <row r="3028" spans="1:1" x14ac:dyDescent="0.35">
      <c r="A3028"/>
    </row>
    <row r="3029" spans="1:1" x14ac:dyDescent="0.35">
      <c r="A3029"/>
    </row>
    <row r="3030" spans="1:1" x14ac:dyDescent="0.35">
      <c r="A3030"/>
    </row>
    <row r="3031" spans="1:1" x14ac:dyDescent="0.35">
      <c r="A3031"/>
    </row>
    <row r="3032" spans="1:1" x14ac:dyDescent="0.35">
      <c r="A3032"/>
    </row>
    <row r="3033" spans="1:1" x14ac:dyDescent="0.35">
      <c r="A3033"/>
    </row>
    <row r="3034" spans="1:1" x14ac:dyDescent="0.35">
      <c r="A3034"/>
    </row>
    <row r="3035" spans="1:1" x14ac:dyDescent="0.35">
      <c r="A3035"/>
    </row>
    <row r="3036" spans="1:1" x14ac:dyDescent="0.35">
      <c r="A3036"/>
    </row>
    <row r="3037" spans="1:1" x14ac:dyDescent="0.35">
      <c r="A3037"/>
    </row>
    <row r="3038" spans="1:1" x14ac:dyDescent="0.35">
      <c r="A3038"/>
    </row>
    <row r="3039" spans="1:1" x14ac:dyDescent="0.35">
      <c r="A3039"/>
    </row>
    <row r="3040" spans="1:1" x14ac:dyDescent="0.35">
      <c r="A3040"/>
    </row>
    <row r="3041" spans="1:1" x14ac:dyDescent="0.35">
      <c r="A3041"/>
    </row>
    <row r="3042" spans="1:1" x14ac:dyDescent="0.35">
      <c r="A3042"/>
    </row>
    <row r="3043" spans="1:1" x14ac:dyDescent="0.35">
      <c r="A3043"/>
    </row>
    <row r="3044" spans="1:1" x14ac:dyDescent="0.35">
      <c r="A3044"/>
    </row>
    <row r="3045" spans="1:1" x14ac:dyDescent="0.35">
      <c r="A3045"/>
    </row>
    <row r="3046" spans="1:1" x14ac:dyDescent="0.35">
      <c r="A3046"/>
    </row>
    <row r="3047" spans="1:1" x14ac:dyDescent="0.35">
      <c r="A3047"/>
    </row>
    <row r="3048" spans="1:1" x14ac:dyDescent="0.35">
      <c r="A3048"/>
    </row>
    <row r="3049" spans="1:1" x14ac:dyDescent="0.35">
      <c r="A3049"/>
    </row>
    <row r="3050" spans="1:1" x14ac:dyDescent="0.35">
      <c r="A3050"/>
    </row>
    <row r="3051" spans="1:1" x14ac:dyDescent="0.35">
      <c r="A3051"/>
    </row>
    <row r="3052" spans="1:1" x14ac:dyDescent="0.35">
      <c r="A3052"/>
    </row>
    <row r="3053" spans="1:1" x14ac:dyDescent="0.35">
      <c r="A3053"/>
    </row>
    <row r="3054" spans="1:1" x14ac:dyDescent="0.35">
      <c r="A3054"/>
    </row>
    <row r="3055" spans="1:1" x14ac:dyDescent="0.35">
      <c r="A3055"/>
    </row>
    <row r="3056" spans="1:1" x14ac:dyDescent="0.35">
      <c r="A3056"/>
    </row>
    <row r="3057" spans="1:1" x14ac:dyDescent="0.35">
      <c r="A3057"/>
    </row>
    <row r="3058" spans="1:1" x14ac:dyDescent="0.35">
      <c r="A3058"/>
    </row>
    <row r="3059" spans="1:1" x14ac:dyDescent="0.35">
      <c r="A3059"/>
    </row>
    <row r="3060" spans="1:1" x14ac:dyDescent="0.35">
      <c r="A3060"/>
    </row>
    <row r="3061" spans="1:1" x14ac:dyDescent="0.35">
      <c r="A3061"/>
    </row>
    <row r="3062" spans="1:1" x14ac:dyDescent="0.35">
      <c r="A3062"/>
    </row>
    <row r="3063" spans="1:1" x14ac:dyDescent="0.35">
      <c r="A3063"/>
    </row>
    <row r="3064" spans="1:1" x14ac:dyDescent="0.35">
      <c r="A3064"/>
    </row>
    <row r="3065" spans="1:1" x14ac:dyDescent="0.35">
      <c r="A3065"/>
    </row>
    <row r="3066" spans="1:1" x14ac:dyDescent="0.35">
      <c r="A3066"/>
    </row>
    <row r="3067" spans="1:1" x14ac:dyDescent="0.35">
      <c r="A3067"/>
    </row>
    <row r="3068" spans="1:1" x14ac:dyDescent="0.35">
      <c r="A3068"/>
    </row>
    <row r="3069" spans="1:1" x14ac:dyDescent="0.35">
      <c r="A3069"/>
    </row>
    <row r="3070" spans="1:1" x14ac:dyDescent="0.35">
      <c r="A3070"/>
    </row>
    <row r="3071" spans="1:1" x14ac:dyDescent="0.35">
      <c r="A3071"/>
    </row>
    <row r="3072" spans="1:1" x14ac:dyDescent="0.35">
      <c r="A3072"/>
    </row>
    <row r="3073" spans="1:1" x14ac:dyDescent="0.35">
      <c r="A3073"/>
    </row>
    <row r="3074" spans="1:1" x14ac:dyDescent="0.35">
      <c r="A3074"/>
    </row>
    <row r="3075" spans="1:1" x14ac:dyDescent="0.35">
      <c r="A3075"/>
    </row>
    <row r="3076" spans="1:1" x14ac:dyDescent="0.35">
      <c r="A3076"/>
    </row>
    <row r="3077" spans="1:1" x14ac:dyDescent="0.35">
      <c r="A3077"/>
    </row>
    <row r="3078" spans="1:1" x14ac:dyDescent="0.35">
      <c r="A3078"/>
    </row>
    <row r="3079" spans="1:1" x14ac:dyDescent="0.35">
      <c r="A3079"/>
    </row>
    <row r="3080" spans="1:1" x14ac:dyDescent="0.35">
      <c r="A3080"/>
    </row>
    <row r="3081" spans="1:1" x14ac:dyDescent="0.35">
      <c r="A3081"/>
    </row>
    <row r="3082" spans="1:1" x14ac:dyDescent="0.35">
      <c r="A3082"/>
    </row>
    <row r="3083" spans="1:1" x14ac:dyDescent="0.35">
      <c r="A3083"/>
    </row>
    <row r="3084" spans="1:1" x14ac:dyDescent="0.35">
      <c r="A3084"/>
    </row>
    <row r="3085" spans="1:1" x14ac:dyDescent="0.35">
      <c r="A3085"/>
    </row>
    <row r="3086" spans="1:1" x14ac:dyDescent="0.35">
      <c r="A3086"/>
    </row>
    <row r="3087" spans="1:1" x14ac:dyDescent="0.35">
      <c r="A3087"/>
    </row>
    <row r="3088" spans="1:1" x14ac:dyDescent="0.35">
      <c r="A3088"/>
    </row>
    <row r="3089" spans="1:1" x14ac:dyDescent="0.35">
      <c r="A3089"/>
    </row>
    <row r="3090" spans="1:1" x14ac:dyDescent="0.35">
      <c r="A3090"/>
    </row>
    <row r="3091" spans="1:1" x14ac:dyDescent="0.35">
      <c r="A3091"/>
    </row>
    <row r="3092" spans="1:1" x14ac:dyDescent="0.35">
      <c r="A3092"/>
    </row>
    <row r="3093" spans="1:1" x14ac:dyDescent="0.35">
      <c r="A3093"/>
    </row>
    <row r="3094" spans="1:1" x14ac:dyDescent="0.35">
      <c r="A3094"/>
    </row>
    <row r="3095" spans="1:1" x14ac:dyDescent="0.35">
      <c r="A3095"/>
    </row>
    <row r="3096" spans="1:1" x14ac:dyDescent="0.35">
      <c r="A3096"/>
    </row>
    <row r="3097" spans="1:1" x14ac:dyDescent="0.35">
      <c r="A3097"/>
    </row>
    <row r="3098" spans="1:1" x14ac:dyDescent="0.35">
      <c r="A3098"/>
    </row>
    <row r="3099" spans="1:1" x14ac:dyDescent="0.35">
      <c r="A3099"/>
    </row>
    <row r="3100" spans="1:1" x14ac:dyDescent="0.35">
      <c r="A3100"/>
    </row>
    <row r="3101" spans="1:1" x14ac:dyDescent="0.35">
      <c r="A3101"/>
    </row>
    <row r="3102" spans="1:1" x14ac:dyDescent="0.35">
      <c r="A3102"/>
    </row>
    <row r="3103" spans="1:1" x14ac:dyDescent="0.35">
      <c r="A3103"/>
    </row>
    <row r="3104" spans="1:1" x14ac:dyDescent="0.35">
      <c r="A3104"/>
    </row>
    <row r="3105" spans="1:1" x14ac:dyDescent="0.35">
      <c r="A3105"/>
    </row>
    <row r="3106" spans="1:1" x14ac:dyDescent="0.35">
      <c r="A3106"/>
    </row>
    <row r="3107" spans="1:1" x14ac:dyDescent="0.35">
      <c r="A3107"/>
    </row>
    <row r="3108" spans="1:1" x14ac:dyDescent="0.35">
      <c r="A3108"/>
    </row>
    <row r="3109" spans="1:1" x14ac:dyDescent="0.35">
      <c r="A3109"/>
    </row>
    <row r="3110" spans="1:1" x14ac:dyDescent="0.35">
      <c r="A3110"/>
    </row>
    <row r="3111" spans="1:1" x14ac:dyDescent="0.35">
      <c r="A3111"/>
    </row>
    <row r="3112" spans="1:1" x14ac:dyDescent="0.35">
      <c r="A3112"/>
    </row>
    <row r="3113" spans="1:1" x14ac:dyDescent="0.35">
      <c r="A3113"/>
    </row>
    <row r="3114" spans="1:1" x14ac:dyDescent="0.35">
      <c r="A3114"/>
    </row>
    <row r="3115" spans="1:1" x14ac:dyDescent="0.35">
      <c r="A3115"/>
    </row>
    <row r="3116" spans="1:1" x14ac:dyDescent="0.35">
      <c r="A3116"/>
    </row>
    <row r="3117" spans="1:1" x14ac:dyDescent="0.35">
      <c r="A3117"/>
    </row>
    <row r="3118" spans="1:1" x14ac:dyDescent="0.35">
      <c r="A3118"/>
    </row>
    <row r="3119" spans="1:1" x14ac:dyDescent="0.35">
      <c r="A3119"/>
    </row>
    <row r="3120" spans="1:1" x14ac:dyDescent="0.35">
      <c r="A3120"/>
    </row>
    <row r="3121" spans="1:1" x14ac:dyDescent="0.35">
      <c r="A3121"/>
    </row>
    <row r="3122" spans="1:1" x14ac:dyDescent="0.35">
      <c r="A3122"/>
    </row>
    <row r="3123" spans="1:1" x14ac:dyDescent="0.35">
      <c r="A3123"/>
    </row>
    <row r="3124" spans="1:1" x14ac:dyDescent="0.35">
      <c r="A3124"/>
    </row>
    <row r="3125" spans="1:1" x14ac:dyDescent="0.35">
      <c r="A3125"/>
    </row>
    <row r="3126" spans="1:1" x14ac:dyDescent="0.35">
      <c r="A3126"/>
    </row>
    <row r="3127" spans="1:1" x14ac:dyDescent="0.35">
      <c r="A3127"/>
    </row>
    <row r="3128" spans="1:1" x14ac:dyDescent="0.35">
      <c r="A3128"/>
    </row>
    <row r="3129" spans="1:1" x14ac:dyDescent="0.35">
      <c r="A3129"/>
    </row>
    <row r="3130" spans="1:1" x14ac:dyDescent="0.35">
      <c r="A3130"/>
    </row>
    <row r="3131" spans="1:1" x14ac:dyDescent="0.35">
      <c r="A3131"/>
    </row>
    <row r="3132" spans="1:1" x14ac:dyDescent="0.35">
      <c r="A3132"/>
    </row>
    <row r="3133" spans="1:1" x14ac:dyDescent="0.35">
      <c r="A3133"/>
    </row>
    <row r="3134" spans="1:1" x14ac:dyDescent="0.35">
      <c r="A3134"/>
    </row>
    <row r="3135" spans="1:1" x14ac:dyDescent="0.35">
      <c r="A3135"/>
    </row>
    <row r="3136" spans="1:1" x14ac:dyDescent="0.35">
      <c r="A3136"/>
    </row>
    <row r="3137" spans="1:1" x14ac:dyDescent="0.35">
      <c r="A3137"/>
    </row>
    <row r="3138" spans="1:1" x14ac:dyDescent="0.35">
      <c r="A3138"/>
    </row>
    <row r="3139" spans="1:1" x14ac:dyDescent="0.35">
      <c r="A3139"/>
    </row>
    <row r="3140" spans="1:1" x14ac:dyDescent="0.35">
      <c r="A3140"/>
    </row>
    <row r="3141" spans="1:1" x14ac:dyDescent="0.35">
      <c r="A3141"/>
    </row>
    <row r="3142" spans="1:1" x14ac:dyDescent="0.35">
      <c r="A3142"/>
    </row>
    <row r="3143" spans="1:1" x14ac:dyDescent="0.35">
      <c r="A3143"/>
    </row>
    <row r="3144" spans="1:1" x14ac:dyDescent="0.35">
      <c r="A3144"/>
    </row>
    <row r="3145" spans="1:1" x14ac:dyDescent="0.35">
      <c r="A3145"/>
    </row>
    <row r="3146" spans="1:1" x14ac:dyDescent="0.35">
      <c r="A3146"/>
    </row>
    <row r="3147" spans="1:1" x14ac:dyDescent="0.35">
      <c r="A3147"/>
    </row>
    <row r="3148" spans="1:1" x14ac:dyDescent="0.35">
      <c r="A3148"/>
    </row>
    <row r="3149" spans="1:1" x14ac:dyDescent="0.35">
      <c r="A3149"/>
    </row>
    <row r="3150" spans="1:1" x14ac:dyDescent="0.35">
      <c r="A3150"/>
    </row>
    <row r="3151" spans="1:1" x14ac:dyDescent="0.35">
      <c r="A3151"/>
    </row>
    <row r="3152" spans="1:1" x14ac:dyDescent="0.35">
      <c r="A3152"/>
    </row>
    <row r="3153" spans="1:1" x14ac:dyDescent="0.35">
      <c r="A3153"/>
    </row>
    <row r="3154" spans="1:1" x14ac:dyDescent="0.35">
      <c r="A3154"/>
    </row>
    <row r="3155" spans="1:1" x14ac:dyDescent="0.35">
      <c r="A3155"/>
    </row>
    <row r="3156" spans="1:1" x14ac:dyDescent="0.35">
      <c r="A3156"/>
    </row>
    <row r="3157" spans="1:1" x14ac:dyDescent="0.35">
      <c r="A3157"/>
    </row>
    <row r="3158" spans="1:1" x14ac:dyDescent="0.35">
      <c r="A3158"/>
    </row>
    <row r="3159" spans="1:1" x14ac:dyDescent="0.35">
      <c r="A3159"/>
    </row>
    <row r="3160" spans="1:1" x14ac:dyDescent="0.35">
      <c r="A3160"/>
    </row>
    <row r="3161" spans="1:1" x14ac:dyDescent="0.35">
      <c r="A3161"/>
    </row>
    <row r="3162" spans="1:1" x14ac:dyDescent="0.35">
      <c r="A3162"/>
    </row>
    <row r="3163" spans="1:1" x14ac:dyDescent="0.35">
      <c r="A3163"/>
    </row>
    <row r="3164" spans="1:1" x14ac:dyDescent="0.35">
      <c r="A3164"/>
    </row>
    <row r="3165" spans="1:1" x14ac:dyDescent="0.35">
      <c r="A3165"/>
    </row>
    <row r="3166" spans="1:1" x14ac:dyDescent="0.35">
      <c r="A3166"/>
    </row>
    <row r="3167" spans="1:1" x14ac:dyDescent="0.35">
      <c r="A3167"/>
    </row>
    <row r="3168" spans="1:1" x14ac:dyDescent="0.35">
      <c r="A3168"/>
    </row>
    <row r="3169" spans="1:1" x14ac:dyDescent="0.35">
      <c r="A3169"/>
    </row>
    <row r="3170" spans="1:1" x14ac:dyDescent="0.35">
      <c r="A3170"/>
    </row>
    <row r="3171" spans="1:1" x14ac:dyDescent="0.35">
      <c r="A3171"/>
    </row>
    <row r="3172" spans="1:1" x14ac:dyDescent="0.35">
      <c r="A3172"/>
    </row>
    <row r="3173" spans="1:1" x14ac:dyDescent="0.35">
      <c r="A3173"/>
    </row>
    <row r="3174" spans="1:1" x14ac:dyDescent="0.35">
      <c r="A3174"/>
    </row>
    <row r="3175" spans="1:1" x14ac:dyDescent="0.35">
      <c r="A3175"/>
    </row>
    <row r="3176" spans="1:1" x14ac:dyDescent="0.35">
      <c r="A3176"/>
    </row>
    <row r="3177" spans="1:1" x14ac:dyDescent="0.35">
      <c r="A3177"/>
    </row>
    <row r="3178" spans="1:1" x14ac:dyDescent="0.35">
      <c r="A3178"/>
    </row>
    <row r="3179" spans="1:1" x14ac:dyDescent="0.35">
      <c r="A3179"/>
    </row>
    <row r="3180" spans="1:1" x14ac:dyDescent="0.35">
      <c r="A3180"/>
    </row>
    <row r="3181" spans="1:1" x14ac:dyDescent="0.35">
      <c r="A3181"/>
    </row>
    <row r="3182" spans="1:1" x14ac:dyDescent="0.35">
      <c r="A3182"/>
    </row>
    <row r="3183" spans="1:1" x14ac:dyDescent="0.35">
      <c r="A3183"/>
    </row>
    <row r="3184" spans="1:1" x14ac:dyDescent="0.35">
      <c r="A3184"/>
    </row>
    <row r="3185" spans="1:1" x14ac:dyDescent="0.35">
      <c r="A3185"/>
    </row>
    <row r="3186" spans="1:1" x14ac:dyDescent="0.35">
      <c r="A3186"/>
    </row>
    <row r="3187" spans="1:1" x14ac:dyDescent="0.35">
      <c r="A3187"/>
    </row>
    <row r="3188" spans="1:1" x14ac:dyDescent="0.35">
      <c r="A3188"/>
    </row>
    <row r="3189" spans="1:1" x14ac:dyDescent="0.35">
      <c r="A3189"/>
    </row>
    <row r="3190" spans="1:1" x14ac:dyDescent="0.35">
      <c r="A3190"/>
    </row>
    <row r="3191" spans="1:1" x14ac:dyDescent="0.35">
      <c r="A3191"/>
    </row>
    <row r="3192" spans="1:1" x14ac:dyDescent="0.35">
      <c r="A3192"/>
    </row>
    <row r="3193" spans="1:1" x14ac:dyDescent="0.35">
      <c r="A3193"/>
    </row>
    <row r="3194" spans="1:1" x14ac:dyDescent="0.35">
      <c r="A3194"/>
    </row>
    <row r="3195" spans="1:1" x14ac:dyDescent="0.35">
      <c r="A3195"/>
    </row>
    <row r="3196" spans="1:1" x14ac:dyDescent="0.35">
      <c r="A3196"/>
    </row>
    <row r="3197" spans="1:1" x14ac:dyDescent="0.35">
      <c r="A3197"/>
    </row>
    <row r="3198" spans="1:1" x14ac:dyDescent="0.35">
      <c r="A3198"/>
    </row>
    <row r="3199" spans="1:1" x14ac:dyDescent="0.35">
      <c r="A3199"/>
    </row>
    <row r="3200" spans="1:1" x14ac:dyDescent="0.35">
      <c r="A3200"/>
    </row>
    <row r="3201" spans="1:1" x14ac:dyDescent="0.35">
      <c r="A3201"/>
    </row>
    <row r="3202" spans="1:1" x14ac:dyDescent="0.35">
      <c r="A3202"/>
    </row>
    <row r="3203" spans="1:1" x14ac:dyDescent="0.35">
      <c r="A3203"/>
    </row>
    <row r="3204" spans="1:1" x14ac:dyDescent="0.35">
      <c r="A3204"/>
    </row>
    <row r="3205" spans="1:1" x14ac:dyDescent="0.35">
      <c r="A3205"/>
    </row>
    <row r="3206" spans="1:1" x14ac:dyDescent="0.35">
      <c r="A3206"/>
    </row>
    <row r="3207" spans="1:1" x14ac:dyDescent="0.35">
      <c r="A3207"/>
    </row>
    <row r="3208" spans="1:1" x14ac:dyDescent="0.35">
      <c r="A3208"/>
    </row>
    <row r="3209" spans="1:1" x14ac:dyDescent="0.35">
      <c r="A3209"/>
    </row>
    <row r="3210" spans="1:1" x14ac:dyDescent="0.35">
      <c r="A3210"/>
    </row>
    <row r="3211" spans="1:1" x14ac:dyDescent="0.35">
      <c r="A3211"/>
    </row>
    <row r="3212" spans="1:1" x14ac:dyDescent="0.35">
      <c r="A3212"/>
    </row>
    <row r="3213" spans="1:1" x14ac:dyDescent="0.35">
      <c r="A3213"/>
    </row>
    <row r="3214" spans="1:1" x14ac:dyDescent="0.35">
      <c r="A3214"/>
    </row>
    <row r="3215" spans="1:1" x14ac:dyDescent="0.35">
      <c r="A3215"/>
    </row>
    <row r="3216" spans="1:1" x14ac:dyDescent="0.35">
      <c r="A3216"/>
    </row>
    <row r="3217" spans="1:1" x14ac:dyDescent="0.35">
      <c r="A3217"/>
    </row>
    <row r="3218" spans="1:1" x14ac:dyDescent="0.35">
      <c r="A3218"/>
    </row>
    <row r="3219" spans="1:1" x14ac:dyDescent="0.35">
      <c r="A3219"/>
    </row>
    <row r="3220" spans="1:1" x14ac:dyDescent="0.35">
      <c r="A3220"/>
    </row>
    <row r="3221" spans="1:1" x14ac:dyDescent="0.35">
      <c r="A3221"/>
    </row>
    <row r="3222" spans="1:1" x14ac:dyDescent="0.35">
      <c r="A3222"/>
    </row>
    <row r="3223" spans="1:1" x14ac:dyDescent="0.35">
      <c r="A3223"/>
    </row>
    <row r="3224" spans="1:1" x14ac:dyDescent="0.35">
      <c r="A3224"/>
    </row>
    <row r="3225" spans="1:1" x14ac:dyDescent="0.35">
      <c r="A3225"/>
    </row>
    <row r="3226" spans="1:1" x14ac:dyDescent="0.35">
      <c r="A3226"/>
    </row>
    <row r="3227" spans="1:1" x14ac:dyDescent="0.35">
      <c r="A3227"/>
    </row>
    <row r="3228" spans="1:1" x14ac:dyDescent="0.35">
      <c r="A3228"/>
    </row>
    <row r="3229" spans="1:1" x14ac:dyDescent="0.35">
      <c r="A3229"/>
    </row>
    <row r="3230" spans="1:1" x14ac:dyDescent="0.35">
      <c r="A3230"/>
    </row>
    <row r="3231" spans="1:1" x14ac:dyDescent="0.35">
      <c r="A3231"/>
    </row>
    <row r="3232" spans="1:1" x14ac:dyDescent="0.35">
      <c r="A3232"/>
    </row>
    <row r="3233" spans="1:1" x14ac:dyDescent="0.35">
      <c r="A3233"/>
    </row>
    <row r="3234" spans="1:1" x14ac:dyDescent="0.35">
      <c r="A3234"/>
    </row>
    <row r="3235" spans="1:1" x14ac:dyDescent="0.35">
      <c r="A3235"/>
    </row>
    <row r="3236" spans="1:1" x14ac:dyDescent="0.35">
      <c r="A3236"/>
    </row>
    <row r="3237" spans="1:1" x14ac:dyDescent="0.35">
      <c r="A3237"/>
    </row>
    <row r="3238" spans="1:1" x14ac:dyDescent="0.35">
      <c r="A3238"/>
    </row>
    <row r="3239" spans="1:1" x14ac:dyDescent="0.35">
      <c r="A3239"/>
    </row>
    <row r="3240" spans="1:1" x14ac:dyDescent="0.35">
      <c r="A3240"/>
    </row>
    <row r="3241" spans="1:1" x14ac:dyDescent="0.35">
      <c r="A3241"/>
    </row>
    <row r="3242" spans="1:1" x14ac:dyDescent="0.35">
      <c r="A3242"/>
    </row>
    <row r="3243" spans="1:1" x14ac:dyDescent="0.35">
      <c r="A3243"/>
    </row>
    <row r="3244" spans="1:1" x14ac:dyDescent="0.35">
      <c r="A3244"/>
    </row>
    <row r="3245" spans="1:1" x14ac:dyDescent="0.35">
      <c r="A3245"/>
    </row>
    <row r="3246" spans="1:1" x14ac:dyDescent="0.35">
      <c r="A3246"/>
    </row>
    <row r="3247" spans="1:1" x14ac:dyDescent="0.35">
      <c r="A3247"/>
    </row>
    <row r="3248" spans="1:1" x14ac:dyDescent="0.35">
      <c r="A3248"/>
    </row>
    <row r="3249" spans="1:1" x14ac:dyDescent="0.35">
      <c r="A3249"/>
    </row>
    <row r="3250" spans="1:1" x14ac:dyDescent="0.35">
      <c r="A3250"/>
    </row>
    <row r="3251" spans="1:1" x14ac:dyDescent="0.35">
      <c r="A3251"/>
    </row>
    <row r="3252" spans="1:1" x14ac:dyDescent="0.35">
      <c r="A3252"/>
    </row>
    <row r="3253" spans="1:1" x14ac:dyDescent="0.35">
      <c r="A3253"/>
    </row>
    <row r="3254" spans="1:1" x14ac:dyDescent="0.35">
      <c r="A3254"/>
    </row>
    <row r="3255" spans="1:1" x14ac:dyDescent="0.35">
      <c r="A3255"/>
    </row>
    <row r="3256" spans="1:1" x14ac:dyDescent="0.35">
      <c r="A3256"/>
    </row>
    <row r="3257" spans="1:1" x14ac:dyDescent="0.35">
      <c r="A3257"/>
    </row>
    <row r="3258" spans="1:1" x14ac:dyDescent="0.35">
      <c r="A3258"/>
    </row>
    <row r="3259" spans="1:1" x14ac:dyDescent="0.35">
      <c r="A3259"/>
    </row>
    <row r="3260" spans="1:1" x14ac:dyDescent="0.35">
      <c r="A3260"/>
    </row>
    <row r="3261" spans="1:1" x14ac:dyDescent="0.35">
      <c r="A3261"/>
    </row>
    <row r="3262" spans="1:1" x14ac:dyDescent="0.35">
      <c r="A3262"/>
    </row>
    <row r="3263" spans="1:1" x14ac:dyDescent="0.35">
      <c r="A3263"/>
    </row>
    <row r="3264" spans="1:1" x14ac:dyDescent="0.35">
      <c r="A3264"/>
    </row>
    <row r="3265" spans="1:1" x14ac:dyDescent="0.35">
      <c r="A3265"/>
    </row>
    <row r="3266" spans="1:1" x14ac:dyDescent="0.35">
      <c r="A3266"/>
    </row>
    <row r="3267" spans="1:1" x14ac:dyDescent="0.35">
      <c r="A3267"/>
    </row>
    <row r="3268" spans="1:1" x14ac:dyDescent="0.35">
      <c r="A3268"/>
    </row>
    <row r="3269" spans="1:1" x14ac:dyDescent="0.35">
      <c r="A3269"/>
    </row>
    <row r="3270" spans="1:1" x14ac:dyDescent="0.35">
      <c r="A3270"/>
    </row>
    <row r="3271" spans="1:1" x14ac:dyDescent="0.35">
      <c r="A3271"/>
    </row>
    <row r="3272" spans="1:1" x14ac:dyDescent="0.35">
      <c r="A3272"/>
    </row>
    <row r="3273" spans="1:1" x14ac:dyDescent="0.35">
      <c r="A3273"/>
    </row>
    <row r="3274" spans="1:1" x14ac:dyDescent="0.35">
      <c r="A3274"/>
    </row>
    <row r="3275" spans="1:1" x14ac:dyDescent="0.35">
      <c r="A3275"/>
    </row>
    <row r="3276" spans="1:1" x14ac:dyDescent="0.35">
      <c r="A3276"/>
    </row>
    <row r="3277" spans="1:1" x14ac:dyDescent="0.35">
      <c r="A3277"/>
    </row>
    <row r="3278" spans="1:1" x14ac:dyDescent="0.35">
      <c r="A3278"/>
    </row>
    <row r="3279" spans="1:1" x14ac:dyDescent="0.35">
      <c r="A3279"/>
    </row>
    <row r="3280" spans="1:1" x14ac:dyDescent="0.35">
      <c r="A3280"/>
    </row>
    <row r="3281" spans="1:1" x14ac:dyDescent="0.35">
      <c r="A3281"/>
    </row>
    <row r="3282" spans="1:1" x14ac:dyDescent="0.35">
      <c r="A3282"/>
    </row>
    <row r="3283" spans="1:1" x14ac:dyDescent="0.35">
      <c r="A3283"/>
    </row>
    <row r="3284" spans="1:1" x14ac:dyDescent="0.35">
      <c r="A3284"/>
    </row>
    <row r="3285" spans="1:1" x14ac:dyDescent="0.35">
      <c r="A3285"/>
    </row>
    <row r="3286" spans="1:1" x14ac:dyDescent="0.35">
      <c r="A3286"/>
    </row>
    <row r="3287" spans="1:1" x14ac:dyDescent="0.35">
      <c r="A3287"/>
    </row>
    <row r="3288" spans="1:1" x14ac:dyDescent="0.35">
      <c r="A3288"/>
    </row>
    <row r="3289" spans="1:1" x14ac:dyDescent="0.35">
      <c r="A3289"/>
    </row>
    <row r="3290" spans="1:1" x14ac:dyDescent="0.35">
      <c r="A3290"/>
    </row>
    <row r="3291" spans="1:1" x14ac:dyDescent="0.35">
      <c r="A3291"/>
    </row>
    <row r="3292" spans="1:1" x14ac:dyDescent="0.35">
      <c r="A3292"/>
    </row>
    <row r="3293" spans="1:1" x14ac:dyDescent="0.35">
      <c r="A3293"/>
    </row>
    <row r="3294" spans="1:1" x14ac:dyDescent="0.35">
      <c r="A3294"/>
    </row>
    <row r="3295" spans="1:1" x14ac:dyDescent="0.35">
      <c r="A3295"/>
    </row>
    <row r="3296" spans="1:1" x14ac:dyDescent="0.35">
      <c r="A3296"/>
    </row>
    <row r="3297" spans="1:1" x14ac:dyDescent="0.35">
      <c r="A3297"/>
    </row>
    <row r="3298" spans="1:1" x14ac:dyDescent="0.35">
      <c r="A3298"/>
    </row>
    <row r="3299" spans="1:1" x14ac:dyDescent="0.35">
      <c r="A3299"/>
    </row>
    <row r="3300" spans="1:1" x14ac:dyDescent="0.35">
      <c r="A3300"/>
    </row>
    <row r="3301" spans="1:1" x14ac:dyDescent="0.35">
      <c r="A3301"/>
    </row>
    <row r="3302" spans="1:1" x14ac:dyDescent="0.35">
      <c r="A3302"/>
    </row>
    <row r="3303" spans="1:1" x14ac:dyDescent="0.35">
      <c r="A3303"/>
    </row>
    <row r="3304" spans="1:1" x14ac:dyDescent="0.35">
      <c r="A3304"/>
    </row>
    <row r="3305" spans="1:1" x14ac:dyDescent="0.35">
      <c r="A3305"/>
    </row>
    <row r="3306" spans="1:1" x14ac:dyDescent="0.35">
      <c r="A3306"/>
    </row>
    <row r="3307" spans="1:1" x14ac:dyDescent="0.35">
      <c r="A3307"/>
    </row>
    <row r="3308" spans="1:1" x14ac:dyDescent="0.35">
      <c r="A3308"/>
    </row>
    <row r="3309" spans="1:1" x14ac:dyDescent="0.35">
      <c r="A3309"/>
    </row>
    <row r="3310" spans="1:1" x14ac:dyDescent="0.35">
      <c r="A3310"/>
    </row>
    <row r="3311" spans="1:1" x14ac:dyDescent="0.35">
      <c r="A3311"/>
    </row>
    <row r="3312" spans="1:1" x14ac:dyDescent="0.35">
      <c r="A3312"/>
    </row>
    <row r="3313" spans="1:1" x14ac:dyDescent="0.35">
      <c r="A3313"/>
    </row>
    <row r="3314" spans="1:1" x14ac:dyDescent="0.35">
      <c r="A3314"/>
    </row>
    <row r="3315" spans="1:1" x14ac:dyDescent="0.35">
      <c r="A3315"/>
    </row>
    <row r="3316" spans="1:1" x14ac:dyDescent="0.35">
      <c r="A3316"/>
    </row>
    <row r="3317" spans="1:1" x14ac:dyDescent="0.35">
      <c r="A3317"/>
    </row>
    <row r="3318" spans="1:1" x14ac:dyDescent="0.35">
      <c r="A3318"/>
    </row>
    <row r="3319" spans="1:1" x14ac:dyDescent="0.35">
      <c r="A3319"/>
    </row>
    <row r="3320" spans="1:1" x14ac:dyDescent="0.35">
      <c r="A3320"/>
    </row>
    <row r="3321" spans="1:1" x14ac:dyDescent="0.35">
      <c r="A3321"/>
    </row>
    <row r="3322" spans="1:1" x14ac:dyDescent="0.35">
      <c r="A3322"/>
    </row>
    <row r="3323" spans="1:1" x14ac:dyDescent="0.35">
      <c r="A3323"/>
    </row>
    <row r="3324" spans="1:1" x14ac:dyDescent="0.35">
      <c r="A3324"/>
    </row>
    <row r="3325" spans="1:1" x14ac:dyDescent="0.35">
      <c r="A3325"/>
    </row>
    <row r="3326" spans="1:1" x14ac:dyDescent="0.35">
      <c r="A3326"/>
    </row>
    <row r="3327" spans="1:1" x14ac:dyDescent="0.35">
      <c r="A3327"/>
    </row>
    <row r="3328" spans="1:1" x14ac:dyDescent="0.35">
      <c r="A3328"/>
    </row>
    <row r="3329" spans="1:1" x14ac:dyDescent="0.35">
      <c r="A3329"/>
    </row>
    <row r="3330" spans="1:1" x14ac:dyDescent="0.35">
      <c r="A3330"/>
    </row>
    <row r="3331" spans="1:1" x14ac:dyDescent="0.35">
      <c r="A3331"/>
    </row>
    <row r="3332" spans="1:1" x14ac:dyDescent="0.35">
      <c r="A3332"/>
    </row>
    <row r="3333" spans="1:1" x14ac:dyDescent="0.35">
      <c r="A3333"/>
    </row>
    <row r="3334" spans="1:1" x14ac:dyDescent="0.35">
      <c r="A3334"/>
    </row>
    <row r="3335" spans="1:1" x14ac:dyDescent="0.35">
      <c r="A3335"/>
    </row>
    <row r="3336" spans="1:1" x14ac:dyDescent="0.35">
      <c r="A3336"/>
    </row>
    <row r="3337" spans="1:1" x14ac:dyDescent="0.35">
      <c r="A3337"/>
    </row>
    <row r="3338" spans="1:1" x14ac:dyDescent="0.35">
      <c r="A3338"/>
    </row>
    <row r="3339" spans="1:1" x14ac:dyDescent="0.35">
      <c r="A3339"/>
    </row>
    <row r="3340" spans="1:1" x14ac:dyDescent="0.35">
      <c r="A3340"/>
    </row>
    <row r="3341" spans="1:1" x14ac:dyDescent="0.35">
      <c r="A3341"/>
    </row>
    <row r="3342" spans="1:1" x14ac:dyDescent="0.35">
      <c r="A3342"/>
    </row>
    <row r="3343" spans="1:1" x14ac:dyDescent="0.35">
      <c r="A3343"/>
    </row>
    <row r="3344" spans="1:1" x14ac:dyDescent="0.35">
      <c r="A3344"/>
    </row>
    <row r="3345" spans="1:1" x14ac:dyDescent="0.35">
      <c r="A3345"/>
    </row>
    <row r="3346" spans="1:1" x14ac:dyDescent="0.35">
      <c r="A3346"/>
    </row>
    <row r="3347" spans="1:1" x14ac:dyDescent="0.35">
      <c r="A3347"/>
    </row>
    <row r="3348" spans="1:1" x14ac:dyDescent="0.35">
      <c r="A3348"/>
    </row>
    <row r="3349" spans="1:1" x14ac:dyDescent="0.35">
      <c r="A3349"/>
    </row>
    <row r="3350" spans="1:1" x14ac:dyDescent="0.35">
      <c r="A3350"/>
    </row>
    <row r="3351" spans="1:1" x14ac:dyDescent="0.35">
      <c r="A3351"/>
    </row>
    <row r="3352" spans="1:1" x14ac:dyDescent="0.35">
      <c r="A3352"/>
    </row>
    <row r="3353" spans="1:1" x14ac:dyDescent="0.35">
      <c r="A3353"/>
    </row>
    <row r="3354" spans="1:1" x14ac:dyDescent="0.35">
      <c r="A3354"/>
    </row>
    <row r="3355" spans="1:1" x14ac:dyDescent="0.35">
      <c r="A3355"/>
    </row>
    <row r="3356" spans="1:1" x14ac:dyDescent="0.35">
      <c r="A3356"/>
    </row>
    <row r="3357" spans="1:1" x14ac:dyDescent="0.35">
      <c r="A3357"/>
    </row>
    <row r="3358" spans="1:1" x14ac:dyDescent="0.35">
      <c r="A3358"/>
    </row>
    <row r="3359" spans="1:1" x14ac:dyDescent="0.35">
      <c r="A3359"/>
    </row>
    <row r="3360" spans="1:1" x14ac:dyDescent="0.35">
      <c r="A3360"/>
    </row>
    <row r="3361" spans="1:1" x14ac:dyDescent="0.35">
      <c r="A3361"/>
    </row>
    <row r="3362" spans="1:1" x14ac:dyDescent="0.35">
      <c r="A3362"/>
    </row>
    <row r="3363" spans="1:1" x14ac:dyDescent="0.35">
      <c r="A3363"/>
    </row>
    <row r="3364" spans="1:1" x14ac:dyDescent="0.35">
      <c r="A3364"/>
    </row>
    <row r="3365" spans="1:1" x14ac:dyDescent="0.35">
      <c r="A3365"/>
    </row>
    <row r="3366" spans="1:1" x14ac:dyDescent="0.35">
      <c r="A3366"/>
    </row>
    <row r="3367" spans="1:1" x14ac:dyDescent="0.35">
      <c r="A3367"/>
    </row>
    <row r="3368" spans="1:1" x14ac:dyDescent="0.35">
      <c r="A3368"/>
    </row>
    <row r="3369" spans="1:1" x14ac:dyDescent="0.35">
      <c r="A3369"/>
    </row>
    <row r="3370" spans="1:1" x14ac:dyDescent="0.35">
      <c r="A3370"/>
    </row>
    <row r="3371" spans="1:1" x14ac:dyDescent="0.35">
      <c r="A3371"/>
    </row>
    <row r="3372" spans="1:1" x14ac:dyDescent="0.35">
      <c r="A3372"/>
    </row>
    <row r="3373" spans="1:1" x14ac:dyDescent="0.35">
      <c r="A3373"/>
    </row>
    <row r="3374" spans="1:1" x14ac:dyDescent="0.35">
      <c r="A3374"/>
    </row>
    <row r="3375" spans="1:1" x14ac:dyDescent="0.35">
      <c r="A3375"/>
    </row>
    <row r="3376" spans="1:1" x14ac:dyDescent="0.35">
      <c r="A3376"/>
    </row>
    <row r="3377" spans="1:1" x14ac:dyDescent="0.35">
      <c r="A3377"/>
    </row>
    <row r="3378" spans="1:1" x14ac:dyDescent="0.35">
      <c r="A3378"/>
    </row>
    <row r="3379" spans="1:1" x14ac:dyDescent="0.35">
      <c r="A3379"/>
    </row>
    <row r="3380" spans="1:1" x14ac:dyDescent="0.35">
      <c r="A3380"/>
    </row>
    <row r="3381" spans="1:1" x14ac:dyDescent="0.35">
      <c r="A3381"/>
    </row>
    <row r="3382" spans="1:1" x14ac:dyDescent="0.35">
      <c r="A3382"/>
    </row>
    <row r="3383" spans="1:1" x14ac:dyDescent="0.35">
      <c r="A3383"/>
    </row>
    <row r="3384" spans="1:1" x14ac:dyDescent="0.35">
      <c r="A3384"/>
    </row>
    <row r="3385" spans="1:1" x14ac:dyDescent="0.35">
      <c r="A3385"/>
    </row>
    <row r="3386" spans="1:1" x14ac:dyDescent="0.35">
      <c r="A3386"/>
    </row>
    <row r="3387" spans="1:1" x14ac:dyDescent="0.35">
      <c r="A3387"/>
    </row>
    <row r="3388" spans="1:1" x14ac:dyDescent="0.35">
      <c r="A3388"/>
    </row>
    <row r="3389" spans="1:1" x14ac:dyDescent="0.35">
      <c r="A3389"/>
    </row>
    <row r="3390" spans="1:1" x14ac:dyDescent="0.35">
      <c r="A3390"/>
    </row>
    <row r="3391" spans="1:1" x14ac:dyDescent="0.35">
      <c r="A3391"/>
    </row>
    <row r="3392" spans="1:1" x14ac:dyDescent="0.35">
      <c r="A3392"/>
    </row>
    <row r="3393" spans="1:1" x14ac:dyDescent="0.35">
      <c r="A3393"/>
    </row>
    <row r="3394" spans="1:1" x14ac:dyDescent="0.35">
      <c r="A3394"/>
    </row>
    <row r="3395" spans="1:1" x14ac:dyDescent="0.35">
      <c r="A3395"/>
    </row>
    <row r="3396" spans="1:1" x14ac:dyDescent="0.35">
      <c r="A3396"/>
    </row>
    <row r="3397" spans="1:1" x14ac:dyDescent="0.35">
      <c r="A3397"/>
    </row>
    <row r="3398" spans="1:1" x14ac:dyDescent="0.35">
      <c r="A3398"/>
    </row>
    <row r="3399" spans="1:1" x14ac:dyDescent="0.35">
      <c r="A3399"/>
    </row>
    <row r="3400" spans="1:1" x14ac:dyDescent="0.35">
      <c r="A3400"/>
    </row>
    <row r="3401" spans="1:1" x14ac:dyDescent="0.35">
      <c r="A3401"/>
    </row>
    <row r="3402" spans="1:1" x14ac:dyDescent="0.35">
      <c r="A3402"/>
    </row>
    <row r="3403" spans="1:1" x14ac:dyDescent="0.35">
      <c r="A3403"/>
    </row>
    <row r="3404" spans="1:1" x14ac:dyDescent="0.35">
      <c r="A3404"/>
    </row>
    <row r="3405" spans="1:1" x14ac:dyDescent="0.35">
      <c r="A3405"/>
    </row>
    <row r="3406" spans="1:1" x14ac:dyDescent="0.35">
      <c r="A3406"/>
    </row>
    <row r="3407" spans="1:1" x14ac:dyDescent="0.35">
      <c r="A3407"/>
    </row>
    <row r="3408" spans="1:1" x14ac:dyDescent="0.35">
      <c r="A3408"/>
    </row>
    <row r="3409" spans="1:1" x14ac:dyDescent="0.35">
      <c r="A3409"/>
    </row>
    <row r="3410" spans="1:1" x14ac:dyDescent="0.35">
      <c r="A3410"/>
    </row>
    <row r="3411" spans="1:1" x14ac:dyDescent="0.35">
      <c r="A3411"/>
    </row>
    <row r="3412" spans="1:1" x14ac:dyDescent="0.35">
      <c r="A3412"/>
    </row>
    <row r="3413" spans="1:1" x14ac:dyDescent="0.35">
      <c r="A3413"/>
    </row>
    <row r="3414" spans="1:1" x14ac:dyDescent="0.35">
      <c r="A3414"/>
    </row>
    <row r="3415" spans="1:1" x14ac:dyDescent="0.35">
      <c r="A3415"/>
    </row>
    <row r="3416" spans="1:1" x14ac:dyDescent="0.35">
      <c r="A3416"/>
    </row>
    <row r="3417" spans="1:1" x14ac:dyDescent="0.35">
      <c r="A3417"/>
    </row>
    <row r="3418" spans="1:1" x14ac:dyDescent="0.35">
      <c r="A3418"/>
    </row>
    <row r="3419" spans="1:1" x14ac:dyDescent="0.35">
      <c r="A3419"/>
    </row>
    <row r="3420" spans="1:1" x14ac:dyDescent="0.35">
      <c r="A3420"/>
    </row>
    <row r="3421" spans="1:1" x14ac:dyDescent="0.35">
      <c r="A3421"/>
    </row>
    <row r="3422" spans="1:1" x14ac:dyDescent="0.35">
      <c r="A3422"/>
    </row>
    <row r="3423" spans="1:1" x14ac:dyDescent="0.35">
      <c r="A3423"/>
    </row>
    <row r="3424" spans="1:1" x14ac:dyDescent="0.35">
      <c r="A3424"/>
    </row>
    <row r="3425" spans="1:1" x14ac:dyDescent="0.35">
      <c r="A3425"/>
    </row>
    <row r="3426" spans="1:1" x14ac:dyDescent="0.35">
      <c r="A3426"/>
    </row>
    <row r="3427" spans="1:1" x14ac:dyDescent="0.35">
      <c r="A3427"/>
    </row>
    <row r="3428" spans="1:1" x14ac:dyDescent="0.35">
      <c r="A3428"/>
    </row>
    <row r="3429" spans="1:1" x14ac:dyDescent="0.35">
      <c r="A3429"/>
    </row>
    <row r="3430" spans="1:1" x14ac:dyDescent="0.35">
      <c r="A3430"/>
    </row>
    <row r="3431" spans="1:1" x14ac:dyDescent="0.35">
      <c r="A3431"/>
    </row>
    <row r="3432" spans="1:1" x14ac:dyDescent="0.35">
      <c r="A3432"/>
    </row>
    <row r="3433" spans="1:1" x14ac:dyDescent="0.35">
      <c r="A3433"/>
    </row>
    <row r="3434" spans="1:1" x14ac:dyDescent="0.35">
      <c r="A3434"/>
    </row>
    <row r="3435" spans="1:1" x14ac:dyDescent="0.35">
      <c r="A3435"/>
    </row>
    <row r="3436" spans="1:1" x14ac:dyDescent="0.35">
      <c r="A3436"/>
    </row>
    <row r="3437" spans="1:1" x14ac:dyDescent="0.35">
      <c r="A3437"/>
    </row>
    <row r="3438" spans="1:1" x14ac:dyDescent="0.35">
      <c r="A3438"/>
    </row>
    <row r="3439" spans="1:1" x14ac:dyDescent="0.35">
      <c r="A3439"/>
    </row>
    <row r="3440" spans="1:1" x14ac:dyDescent="0.35">
      <c r="A3440"/>
    </row>
    <row r="3441" spans="1:1" x14ac:dyDescent="0.35">
      <c r="A3441"/>
    </row>
    <row r="3442" spans="1:1" x14ac:dyDescent="0.35">
      <c r="A3442"/>
    </row>
    <row r="3443" spans="1:1" x14ac:dyDescent="0.35">
      <c r="A3443"/>
    </row>
    <row r="3444" spans="1:1" x14ac:dyDescent="0.35">
      <c r="A3444"/>
    </row>
    <row r="3445" spans="1:1" x14ac:dyDescent="0.35">
      <c r="A3445"/>
    </row>
    <row r="3446" spans="1:1" x14ac:dyDescent="0.35">
      <c r="A3446"/>
    </row>
    <row r="3447" spans="1:1" x14ac:dyDescent="0.35">
      <c r="A3447"/>
    </row>
    <row r="3448" spans="1:1" x14ac:dyDescent="0.35">
      <c r="A3448"/>
    </row>
    <row r="3449" spans="1:1" x14ac:dyDescent="0.35">
      <c r="A3449"/>
    </row>
    <row r="3450" spans="1:1" x14ac:dyDescent="0.35">
      <c r="A3450"/>
    </row>
    <row r="3451" spans="1:1" x14ac:dyDescent="0.35">
      <c r="A3451"/>
    </row>
    <row r="3452" spans="1:1" x14ac:dyDescent="0.35">
      <c r="A3452"/>
    </row>
    <row r="3453" spans="1:1" x14ac:dyDescent="0.35">
      <c r="A3453"/>
    </row>
    <row r="3454" spans="1:1" x14ac:dyDescent="0.35">
      <c r="A3454"/>
    </row>
    <row r="3455" spans="1:1" x14ac:dyDescent="0.35">
      <c r="A3455"/>
    </row>
    <row r="3456" spans="1:1" x14ac:dyDescent="0.35">
      <c r="A3456"/>
    </row>
    <row r="3457" spans="1:1" x14ac:dyDescent="0.35">
      <c r="A3457"/>
    </row>
    <row r="3458" spans="1:1" x14ac:dyDescent="0.35">
      <c r="A3458"/>
    </row>
    <row r="3459" spans="1:1" x14ac:dyDescent="0.35">
      <c r="A3459"/>
    </row>
    <row r="3460" spans="1:1" x14ac:dyDescent="0.35">
      <c r="A3460"/>
    </row>
    <row r="3461" spans="1:1" x14ac:dyDescent="0.35">
      <c r="A3461"/>
    </row>
    <row r="3462" spans="1:1" x14ac:dyDescent="0.35">
      <c r="A3462"/>
    </row>
    <row r="3463" spans="1:1" x14ac:dyDescent="0.35">
      <c r="A3463"/>
    </row>
    <row r="3464" spans="1:1" x14ac:dyDescent="0.35">
      <c r="A3464"/>
    </row>
    <row r="3465" spans="1:1" x14ac:dyDescent="0.35">
      <c r="A3465"/>
    </row>
    <row r="3466" spans="1:1" x14ac:dyDescent="0.35">
      <c r="A3466"/>
    </row>
    <row r="3467" spans="1:1" x14ac:dyDescent="0.35">
      <c r="A3467"/>
    </row>
    <row r="3468" spans="1:1" x14ac:dyDescent="0.35">
      <c r="A3468"/>
    </row>
    <row r="3469" spans="1:1" x14ac:dyDescent="0.35">
      <c r="A3469"/>
    </row>
    <row r="3470" spans="1:1" x14ac:dyDescent="0.35">
      <c r="A3470"/>
    </row>
    <row r="3471" spans="1:1" x14ac:dyDescent="0.35">
      <c r="A3471"/>
    </row>
    <row r="3472" spans="1:1" x14ac:dyDescent="0.35">
      <c r="A3472"/>
    </row>
    <row r="3473" spans="1:1" x14ac:dyDescent="0.35">
      <c r="A3473"/>
    </row>
    <row r="3474" spans="1:1" x14ac:dyDescent="0.35">
      <c r="A3474"/>
    </row>
    <row r="3475" spans="1:1" x14ac:dyDescent="0.35">
      <c r="A3475"/>
    </row>
    <row r="3476" spans="1:1" x14ac:dyDescent="0.35">
      <c r="A3476"/>
    </row>
    <row r="3477" spans="1:1" x14ac:dyDescent="0.35">
      <c r="A3477"/>
    </row>
    <row r="3478" spans="1:1" x14ac:dyDescent="0.35">
      <c r="A3478"/>
    </row>
    <row r="3479" spans="1:1" x14ac:dyDescent="0.35">
      <c r="A3479"/>
    </row>
    <row r="3480" spans="1:1" x14ac:dyDescent="0.35">
      <c r="A3480"/>
    </row>
    <row r="3481" spans="1:1" x14ac:dyDescent="0.35">
      <c r="A3481"/>
    </row>
    <row r="3482" spans="1:1" x14ac:dyDescent="0.35">
      <c r="A3482"/>
    </row>
    <row r="3483" spans="1:1" x14ac:dyDescent="0.35">
      <c r="A3483"/>
    </row>
    <row r="3484" spans="1:1" x14ac:dyDescent="0.35">
      <c r="A3484"/>
    </row>
    <row r="3485" spans="1:1" x14ac:dyDescent="0.35">
      <c r="A3485"/>
    </row>
    <row r="3486" spans="1:1" x14ac:dyDescent="0.35">
      <c r="A3486"/>
    </row>
    <row r="3487" spans="1:1" x14ac:dyDescent="0.35">
      <c r="A3487"/>
    </row>
    <row r="3488" spans="1:1" x14ac:dyDescent="0.35">
      <c r="A3488"/>
    </row>
    <row r="3489" spans="1:1" x14ac:dyDescent="0.35">
      <c r="A3489"/>
    </row>
    <row r="3490" spans="1:1" x14ac:dyDescent="0.35">
      <c r="A3490"/>
    </row>
    <row r="3491" spans="1:1" x14ac:dyDescent="0.35">
      <c r="A3491"/>
    </row>
    <row r="3492" spans="1:1" x14ac:dyDescent="0.35">
      <c r="A3492"/>
    </row>
    <row r="3493" spans="1:1" x14ac:dyDescent="0.35">
      <c r="A3493"/>
    </row>
    <row r="3494" spans="1:1" x14ac:dyDescent="0.35">
      <c r="A3494"/>
    </row>
    <row r="3495" spans="1:1" x14ac:dyDescent="0.35">
      <c r="A3495"/>
    </row>
    <row r="3496" spans="1:1" x14ac:dyDescent="0.35">
      <c r="A3496"/>
    </row>
    <row r="3497" spans="1:1" x14ac:dyDescent="0.35">
      <c r="A3497"/>
    </row>
    <row r="3498" spans="1:1" x14ac:dyDescent="0.35">
      <c r="A3498"/>
    </row>
    <row r="3499" spans="1:1" x14ac:dyDescent="0.35">
      <c r="A3499"/>
    </row>
    <row r="3500" spans="1:1" x14ac:dyDescent="0.35">
      <c r="A3500"/>
    </row>
    <row r="3501" spans="1:1" x14ac:dyDescent="0.35">
      <c r="A3501"/>
    </row>
    <row r="3502" spans="1:1" x14ac:dyDescent="0.35">
      <c r="A3502"/>
    </row>
    <row r="3503" spans="1:1" x14ac:dyDescent="0.35">
      <c r="A3503"/>
    </row>
    <row r="3504" spans="1:1" x14ac:dyDescent="0.35">
      <c r="A3504"/>
    </row>
    <row r="3505" spans="1:1" x14ac:dyDescent="0.35">
      <c r="A3505"/>
    </row>
    <row r="3506" spans="1:1" x14ac:dyDescent="0.35">
      <c r="A3506"/>
    </row>
    <row r="3507" spans="1:1" x14ac:dyDescent="0.35">
      <c r="A3507"/>
    </row>
    <row r="3508" spans="1:1" x14ac:dyDescent="0.35">
      <c r="A3508"/>
    </row>
    <row r="3509" spans="1:1" x14ac:dyDescent="0.35">
      <c r="A3509"/>
    </row>
    <row r="3510" spans="1:1" x14ac:dyDescent="0.35">
      <c r="A3510"/>
    </row>
    <row r="3511" spans="1:1" x14ac:dyDescent="0.35">
      <c r="A3511"/>
    </row>
    <row r="3512" spans="1:1" x14ac:dyDescent="0.35">
      <c r="A3512"/>
    </row>
    <row r="3513" spans="1:1" x14ac:dyDescent="0.35">
      <c r="A3513"/>
    </row>
    <row r="3514" spans="1:1" x14ac:dyDescent="0.35">
      <c r="A3514"/>
    </row>
    <row r="3515" spans="1:1" x14ac:dyDescent="0.35">
      <c r="A3515"/>
    </row>
    <row r="3516" spans="1:1" x14ac:dyDescent="0.35">
      <c r="A3516"/>
    </row>
    <row r="3517" spans="1:1" x14ac:dyDescent="0.35">
      <c r="A3517"/>
    </row>
    <row r="3518" spans="1:1" x14ac:dyDescent="0.35">
      <c r="A3518"/>
    </row>
    <row r="3519" spans="1:1" x14ac:dyDescent="0.35">
      <c r="A3519"/>
    </row>
    <row r="3520" spans="1:1" x14ac:dyDescent="0.35">
      <c r="A3520"/>
    </row>
    <row r="3521" spans="1:1" x14ac:dyDescent="0.35">
      <c r="A3521"/>
    </row>
    <row r="3522" spans="1:1" x14ac:dyDescent="0.35">
      <c r="A3522"/>
    </row>
    <row r="3523" spans="1:1" x14ac:dyDescent="0.35">
      <c r="A3523"/>
    </row>
    <row r="3524" spans="1:1" x14ac:dyDescent="0.35">
      <c r="A3524"/>
    </row>
    <row r="3525" spans="1:1" x14ac:dyDescent="0.35">
      <c r="A3525"/>
    </row>
    <row r="3526" spans="1:1" x14ac:dyDescent="0.35">
      <c r="A3526"/>
    </row>
    <row r="3527" spans="1:1" x14ac:dyDescent="0.35">
      <c r="A3527"/>
    </row>
    <row r="3528" spans="1:1" x14ac:dyDescent="0.35">
      <c r="A3528"/>
    </row>
    <row r="3529" spans="1:1" x14ac:dyDescent="0.35">
      <c r="A3529"/>
    </row>
    <row r="3530" spans="1:1" x14ac:dyDescent="0.35">
      <c r="A3530"/>
    </row>
    <row r="3531" spans="1:1" x14ac:dyDescent="0.35">
      <c r="A3531"/>
    </row>
    <row r="3532" spans="1:1" x14ac:dyDescent="0.35">
      <c r="A3532"/>
    </row>
    <row r="3533" spans="1:1" x14ac:dyDescent="0.35">
      <c r="A3533"/>
    </row>
    <row r="3534" spans="1:1" x14ac:dyDescent="0.35">
      <c r="A3534"/>
    </row>
    <row r="3535" spans="1:1" x14ac:dyDescent="0.35">
      <c r="A3535"/>
    </row>
    <row r="3536" spans="1:1" x14ac:dyDescent="0.35">
      <c r="A3536"/>
    </row>
    <row r="3537" spans="1:1" x14ac:dyDescent="0.35">
      <c r="A3537"/>
    </row>
    <row r="3538" spans="1:1" x14ac:dyDescent="0.35">
      <c r="A3538"/>
    </row>
    <row r="3539" spans="1:1" x14ac:dyDescent="0.35">
      <c r="A3539"/>
    </row>
    <row r="3540" spans="1:1" x14ac:dyDescent="0.35">
      <c r="A3540"/>
    </row>
    <row r="3541" spans="1:1" x14ac:dyDescent="0.35">
      <c r="A3541"/>
    </row>
    <row r="3542" spans="1:1" x14ac:dyDescent="0.35">
      <c r="A3542"/>
    </row>
    <row r="3543" spans="1:1" x14ac:dyDescent="0.35">
      <c r="A3543"/>
    </row>
    <row r="3544" spans="1:1" x14ac:dyDescent="0.35">
      <c r="A3544"/>
    </row>
    <row r="3545" spans="1:1" x14ac:dyDescent="0.35">
      <c r="A3545"/>
    </row>
    <row r="3546" spans="1:1" x14ac:dyDescent="0.35">
      <c r="A3546"/>
    </row>
    <row r="3547" spans="1:1" x14ac:dyDescent="0.35">
      <c r="A3547"/>
    </row>
    <row r="3548" spans="1:1" x14ac:dyDescent="0.35">
      <c r="A3548"/>
    </row>
    <row r="3549" spans="1:1" x14ac:dyDescent="0.35">
      <c r="A3549"/>
    </row>
    <row r="3550" spans="1:1" x14ac:dyDescent="0.35">
      <c r="A3550"/>
    </row>
    <row r="3551" spans="1:1" x14ac:dyDescent="0.35">
      <c r="A3551"/>
    </row>
    <row r="3552" spans="1:1" x14ac:dyDescent="0.35">
      <c r="A3552"/>
    </row>
    <row r="3553" spans="1:1" x14ac:dyDescent="0.35">
      <c r="A3553"/>
    </row>
    <row r="3554" spans="1:1" x14ac:dyDescent="0.35">
      <c r="A3554"/>
    </row>
    <row r="3555" spans="1:1" x14ac:dyDescent="0.35">
      <c r="A3555"/>
    </row>
    <row r="3556" spans="1:1" x14ac:dyDescent="0.35">
      <c r="A3556"/>
    </row>
    <row r="3557" spans="1:1" x14ac:dyDescent="0.35">
      <c r="A3557"/>
    </row>
    <row r="3558" spans="1:1" x14ac:dyDescent="0.35">
      <c r="A3558"/>
    </row>
    <row r="3559" spans="1:1" x14ac:dyDescent="0.35">
      <c r="A3559"/>
    </row>
    <row r="3560" spans="1:1" x14ac:dyDescent="0.35">
      <c r="A3560"/>
    </row>
    <row r="3561" spans="1:1" x14ac:dyDescent="0.35">
      <c r="A3561"/>
    </row>
    <row r="3562" spans="1:1" x14ac:dyDescent="0.35">
      <c r="A3562"/>
    </row>
    <row r="3563" spans="1:1" x14ac:dyDescent="0.35">
      <c r="A3563"/>
    </row>
    <row r="3564" spans="1:1" x14ac:dyDescent="0.35">
      <c r="A3564"/>
    </row>
    <row r="3565" spans="1:1" x14ac:dyDescent="0.35">
      <c r="A3565"/>
    </row>
    <row r="3566" spans="1:1" x14ac:dyDescent="0.35">
      <c r="A3566"/>
    </row>
    <row r="3567" spans="1:1" x14ac:dyDescent="0.35">
      <c r="A3567"/>
    </row>
    <row r="3568" spans="1:1" x14ac:dyDescent="0.35">
      <c r="A3568"/>
    </row>
    <row r="3569" spans="1:1" x14ac:dyDescent="0.35">
      <c r="A3569"/>
    </row>
    <row r="3570" spans="1:1" x14ac:dyDescent="0.35">
      <c r="A3570"/>
    </row>
    <row r="3571" spans="1:1" x14ac:dyDescent="0.35">
      <c r="A3571"/>
    </row>
    <row r="3572" spans="1:1" x14ac:dyDescent="0.35">
      <c r="A3572"/>
    </row>
    <row r="3573" spans="1:1" x14ac:dyDescent="0.35">
      <c r="A3573"/>
    </row>
    <row r="3574" spans="1:1" x14ac:dyDescent="0.35">
      <c r="A3574"/>
    </row>
    <row r="3575" spans="1:1" x14ac:dyDescent="0.35">
      <c r="A3575"/>
    </row>
    <row r="3576" spans="1:1" x14ac:dyDescent="0.35">
      <c r="A3576"/>
    </row>
    <row r="3577" spans="1:1" x14ac:dyDescent="0.35">
      <c r="A3577"/>
    </row>
    <row r="3578" spans="1:1" x14ac:dyDescent="0.35">
      <c r="A3578"/>
    </row>
    <row r="3579" spans="1:1" x14ac:dyDescent="0.35">
      <c r="A3579"/>
    </row>
    <row r="3580" spans="1:1" x14ac:dyDescent="0.35">
      <c r="A3580"/>
    </row>
    <row r="3581" spans="1:1" x14ac:dyDescent="0.35">
      <c r="A3581"/>
    </row>
    <row r="3582" spans="1:1" x14ac:dyDescent="0.35">
      <c r="A3582"/>
    </row>
    <row r="3583" spans="1:1" x14ac:dyDescent="0.35">
      <c r="A3583"/>
    </row>
    <row r="3584" spans="1:1" x14ac:dyDescent="0.35">
      <c r="A3584"/>
    </row>
    <row r="3585" spans="1:1" x14ac:dyDescent="0.35">
      <c r="A3585"/>
    </row>
    <row r="3586" spans="1:1" x14ac:dyDescent="0.35">
      <c r="A3586"/>
    </row>
    <row r="3587" spans="1:1" x14ac:dyDescent="0.35">
      <c r="A3587"/>
    </row>
    <row r="3588" spans="1:1" x14ac:dyDescent="0.35">
      <c r="A3588"/>
    </row>
    <row r="3589" spans="1:1" x14ac:dyDescent="0.35">
      <c r="A3589"/>
    </row>
    <row r="3590" spans="1:1" x14ac:dyDescent="0.35">
      <c r="A3590"/>
    </row>
    <row r="3591" spans="1:1" x14ac:dyDescent="0.35">
      <c r="A3591"/>
    </row>
    <row r="3592" spans="1:1" x14ac:dyDescent="0.35">
      <c r="A3592"/>
    </row>
    <row r="3593" spans="1:1" x14ac:dyDescent="0.35">
      <c r="A3593"/>
    </row>
    <row r="3594" spans="1:1" x14ac:dyDescent="0.35">
      <c r="A3594"/>
    </row>
    <row r="3595" spans="1:1" x14ac:dyDescent="0.35">
      <c r="A3595"/>
    </row>
    <row r="3596" spans="1:1" x14ac:dyDescent="0.35">
      <c r="A3596"/>
    </row>
    <row r="3597" spans="1:1" x14ac:dyDescent="0.35">
      <c r="A3597"/>
    </row>
    <row r="3598" spans="1:1" x14ac:dyDescent="0.35">
      <c r="A3598"/>
    </row>
    <row r="3599" spans="1:1" x14ac:dyDescent="0.35">
      <c r="A3599"/>
    </row>
    <row r="3600" spans="1:1" x14ac:dyDescent="0.35">
      <c r="A3600"/>
    </row>
    <row r="3601" spans="1:1" x14ac:dyDescent="0.35">
      <c r="A3601"/>
    </row>
    <row r="3602" spans="1:1" x14ac:dyDescent="0.35">
      <c r="A3602"/>
    </row>
    <row r="3603" spans="1:1" x14ac:dyDescent="0.35">
      <c r="A3603"/>
    </row>
    <row r="3604" spans="1:1" x14ac:dyDescent="0.35">
      <c r="A3604"/>
    </row>
    <row r="3605" spans="1:1" x14ac:dyDescent="0.35">
      <c r="A3605"/>
    </row>
    <row r="3606" spans="1:1" x14ac:dyDescent="0.35">
      <c r="A3606"/>
    </row>
    <row r="3607" spans="1:1" x14ac:dyDescent="0.35">
      <c r="A3607"/>
    </row>
    <row r="3608" spans="1:1" x14ac:dyDescent="0.35">
      <c r="A3608"/>
    </row>
    <row r="3609" spans="1:1" x14ac:dyDescent="0.35">
      <c r="A3609"/>
    </row>
    <row r="3610" spans="1:1" x14ac:dyDescent="0.35">
      <c r="A3610"/>
    </row>
    <row r="3611" spans="1:1" x14ac:dyDescent="0.35">
      <c r="A3611"/>
    </row>
    <row r="3612" spans="1:1" x14ac:dyDescent="0.35">
      <c r="A3612"/>
    </row>
    <row r="3613" spans="1:1" x14ac:dyDescent="0.35">
      <c r="A3613"/>
    </row>
    <row r="3614" spans="1:1" x14ac:dyDescent="0.35">
      <c r="A3614"/>
    </row>
    <row r="3615" spans="1:1" x14ac:dyDescent="0.35">
      <c r="A3615"/>
    </row>
    <row r="3616" spans="1:1" x14ac:dyDescent="0.35">
      <c r="A3616"/>
    </row>
    <row r="3617" spans="1:1" x14ac:dyDescent="0.35">
      <c r="A3617"/>
    </row>
    <row r="3618" spans="1:1" x14ac:dyDescent="0.35">
      <c r="A3618"/>
    </row>
    <row r="3619" spans="1:1" x14ac:dyDescent="0.35">
      <c r="A3619"/>
    </row>
    <row r="3620" spans="1:1" x14ac:dyDescent="0.35">
      <c r="A3620"/>
    </row>
    <row r="3621" spans="1:1" x14ac:dyDescent="0.35">
      <c r="A3621"/>
    </row>
    <row r="3622" spans="1:1" x14ac:dyDescent="0.35">
      <c r="A3622"/>
    </row>
    <row r="3623" spans="1:1" x14ac:dyDescent="0.35">
      <c r="A3623"/>
    </row>
    <row r="3624" spans="1:1" x14ac:dyDescent="0.35">
      <c r="A3624"/>
    </row>
    <row r="3625" spans="1:1" x14ac:dyDescent="0.35">
      <c r="A3625"/>
    </row>
    <row r="3626" spans="1:1" x14ac:dyDescent="0.35">
      <c r="A3626"/>
    </row>
    <row r="3627" spans="1:1" x14ac:dyDescent="0.35">
      <c r="A3627"/>
    </row>
    <row r="3628" spans="1:1" x14ac:dyDescent="0.35">
      <c r="A3628"/>
    </row>
    <row r="3629" spans="1:1" x14ac:dyDescent="0.35">
      <c r="A3629"/>
    </row>
    <row r="3630" spans="1:1" x14ac:dyDescent="0.35">
      <c r="A3630"/>
    </row>
    <row r="3631" spans="1:1" x14ac:dyDescent="0.35">
      <c r="A3631"/>
    </row>
    <row r="3632" spans="1:1" x14ac:dyDescent="0.35">
      <c r="A3632"/>
    </row>
    <row r="3633" spans="1:1" x14ac:dyDescent="0.35">
      <c r="A3633"/>
    </row>
    <row r="3634" spans="1:1" x14ac:dyDescent="0.35">
      <c r="A3634"/>
    </row>
    <row r="3635" spans="1:1" x14ac:dyDescent="0.35">
      <c r="A3635"/>
    </row>
    <row r="3636" spans="1:1" x14ac:dyDescent="0.35">
      <c r="A3636"/>
    </row>
    <row r="3637" spans="1:1" x14ac:dyDescent="0.35">
      <c r="A3637"/>
    </row>
    <row r="3638" spans="1:1" x14ac:dyDescent="0.35">
      <c r="A3638"/>
    </row>
    <row r="3639" spans="1:1" x14ac:dyDescent="0.35">
      <c r="A3639"/>
    </row>
    <row r="3640" spans="1:1" x14ac:dyDescent="0.35">
      <c r="A3640"/>
    </row>
    <row r="3641" spans="1:1" x14ac:dyDescent="0.35">
      <c r="A3641"/>
    </row>
    <row r="3642" spans="1:1" x14ac:dyDescent="0.35">
      <c r="A3642"/>
    </row>
    <row r="3643" spans="1:1" x14ac:dyDescent="0.35">
      <c r="A3643"/>
    </row>
    <row r="3644" spans="1:1" x14ac:dyDescent="0.35">
      <c r="A3644"/>
    </row>
    <row r="3645" spans="1:1" x14ac:dyDescent="0.35">
      <c r="A3645"/>
    </row>
    <row r="3646" spans="1:1" x14ac:dyDescent="0.35">
      <c r="A3646"/>
    </row>
    <row r="3647" spans="1:1" x14ac:dyDescent="0.35">
      <c r="A3647"/>
    </row>
    <row r="3648" spans="1:1" x14ac:dyDescent="0.35">
      <c r="A3648"/>
    </row>
    <row r="3649" spans="1:1" x14ac:dyDescent="0.35">
      <c r="A3649"/>
    </row>
    <row r="3650" spans="1:1" x14ac:dyDescent="0.35">
      <c r="A3650"/>
    </row>
    <row r="3651" spans="1:1" x14ac:dyDescent="0.35">
      <c r="A3651"/>
    </row>
    <row r="3652" spans="1:1" x14ac:dyDescent="0.35">
      <c r="A3652"/>
    </row>
    <row r="3653" spans="1:1" x14ac:dyDescent="0.35">
      <c r="A3653"/>
    </row>
    <row r="3654" spans="1:1" x14ac:dyDescent="0.35">
      <c r="A3654"/>
    </row>
    <row r="3655" spans="1:1" x14ac:dyDescent="0.35">
      <c r="A3655"/>
    </row>
    <row r="3656" spans="1:1" x14ac:dyDescent="0.35">
      <c r="A3656"/>
    </row>
    <row r="3657" spans="1:1" x14ac:dyDescent="0.35">
      <c r="A3657"/>
    </row>
    <row r="3658" spans="1:1" x14ac:dyDescent="0.35">
      <c r="A3658"/>
    </row>
    <row r="3659" spans="1:1" x14ac:dyDescent="0.35">
      <c r="A3659"/>
    </row>
    <row r="3660" spans="1:1" x14ac:dyDescent="0.35">
      <c r="A3660"/>
    </row>
    <row r="3661" spans="1:1" x14ac:dyDescent="0.35">
      <c r="A3661"/>
    </row>
    <row r="3662" spans="1:1" x14ac:dyDescent="0.35">
      <c r="A3662"/>
    </row>
    <row r="3663" spans="1:1" x14ac:dyDescent="0.35">
      <c r="A3663"/>
    </row>
    <row r="3664" spans="1:1" x14ac:dyDescent="0.35">
      <c r="A3664"/>
    </row>
    <row r="3665" spans="1:1" x14ac:dyDescent="0.35">
      <c r="A3665"/>
    </row>
    <row r="3666" spans="1:1" x14ac:dyDescent="0.35">
      <c r="A3666"/>
    </row>
    <row r="3667" spans="1:1" x14ac:dyDescent="0.35">
      <c r="A3667"/>
    </row>
    <row r="3668" spans="1:1" x14ac:dyDescent="0.35">
      <c r="A3668"/>
    </row>
    <row r="3669" spans="1:1" x14ac:dyDescent="0.35">
      <c r="A3669"/>
    </row>
    <row r="3670" spans="1:1" x14ac:dyDescent="0.35">
      <c r="A3670"/>
    </row>
    <row r="3671" spans="1:1" x14ac:dyDescent="0.35">
      <c r="A3671"/>
    </row>
    <row r="3672" spans="1:1" x14ac:dyDescent="0.35">
      <c r="A3672"/>
    </row>
    <row r="3673" spans="1:1" x14ac:dyDescent="0.35">
      <c r="A3673"/>
    </row>
    <row r="3674" spans="1:1" x14ac:dyDescent="0.35">
      <c r="A3674"/>
    </row>
    <row r="3675" spans="1:1" x14ac:dyDescent="0.35">
      <c r="A3675"/>
    </row>
    <row r="3676" spans="1:1" x14ac:dyDescent="0.35">
      <c r="A3676"/>
    </row>
    <row r="3677" spans="1:1" x14ac:dyDescent="0.35">
      <c r="A3677"/>
    </row>
    <row r="3678" spans="1:1" x14ac:dyDescent="0.35">
      <c r="A3678"/>
    </row>
    <row r="3679" spans="1:1" x14ac:dyDescent="0.35">
      <c r="A3679"/>
    </row>
    <row r="3680" spans="1:1" x14ac:dyDescent="0.35">
      <c r="A3680"/>
    </row>
    <row r="3681" spans="1:1" x14ac:dyDescent="0.35">
      <c r="A3681"/>
    </row>
    <row r="3682" spans="1:1" x14ac:dyDescent="0.35">
      <c r="A3682"/>
    </row>
    <row r="3683" spans="1:1" x14ac:dyDescent="0.35">
      <c r="A3683"/>
    </row>
    <row r="3684" spans="1:1" x14ac:dyDescent="0.35">
      <c r="A3684"/>
    </row>
    <row r="3685" spans="1:1" x14ac:dyDescent="0.35">
      <c r="A3685"/>
    </row>
    <row r="3686" spans="1:1" x14ac:dyDescent="0.35">
      <c r="A3686"/>
    </row>
    <row r="3687" spans="1:1" x14ac:dyDescent="0.35">
      <c r="A3687"/>
    </row>
    <row r="3688" spans="1:1" x14ac:dyDescent="0.35">
      <c r="A3688"/>
    </row>
    <row r="3689" spans="1:1" x14ac:dyDescent="0.35">
      <c r="A3689"/>
    </row>
    <row r="3690" spans="1:1" x14ac:dyDescent="0.35">
      <c r="A3690"/>
    </row>
    <row r="3691" spans="1:1" x14ac:dyDescent="0.35">
      <c r="A3691"/>
    </row>
    <row r="3692" spans="1:1" x14ac:dyDescent="0.35">
      <c r="A3692"/>
    </row>
    <row r="3693" spans="1:1" x14ac:dyDescent="0.35">
      <c r="A3693"/>
    </row>
    <row r="3694" spans="1:1" x14ac:dyDescent="0.35">
      <c r="A3694"/>
    </row>
    <row r="3695" spans="1:1" x14ac:dyDescent="0.35">
      <c r="A3695"/>
    </row>
    <row r="3696" spans="1:1" x14ac:dyDescent="0.35">
      <c r="A3696"/>
    </row>
    <row r="3697" spans="1:1" x14ac:dyDescent="0.35">
      <c r="A3697"/>
    </row>
    <row r="3698" spans="1:1" x14ac:dyDescent="0.35">
      <c r="A3698"/>
    </row>
    <row r="3699" spans="1:1" x14ac:dyDescent="0.35">
      <c r="A3699"/>
    </row>
    <row r="3700" spans="1:1" x14ac:dyDescent="0.35">
      <c r="A3700"/>
    </row>
    <row r="3701" spans="1:1" x14ac:dyDescent="0.35">
      <c r="A3701"/>
    </row>
    <row r="3702" spans="1:1" x14ac:dyDescent="0.35">
      <c r="A3702"/>
    </row>
    <row r="3703" spans="1:1" x14ac:dyDescent="0.35">
      <c r="A3703"/>
    </row>
    <row r="3704" spans="1:1" x14ac:dyDescent="0.35">
      <c r="A3704"/>
    </row>
    <row r="3705" spans="1:1" x14ac:dyDescent="0.35">
      <c r="A3705"/>
    </row>
    <row r="3706" spans="1:1" x14ac:dyDescent="0.35">
      <c r="A3706"/>
    </row>
    <row r="3707" spans="1:1" x14ac:dyDescent="0.35">
      <c r="A3707"/>
    </row>
    <row r="3708" spans="1:1" x14ac:dyDescent="0.35">
      <c r="A3708"/>
    </row>
    <row r="3709" spans="1:1" x14ac:dyDescent="0.35">
      <c r="A3709"/>
    </row>
    <row r="3710" spans="1:1" x14ac:dyDescent="0.35">
      <c r="A3710"/>
    </row>
    <row r="3711" spans="1:1" x14ac:dyDescent="0.35">
      <c r="A3711"/>
    </row>
    <row r="3712" spans="1:1" x14ac:dyDescent="0.35">
      <c r="A3712"/>
    </row>
    <row r="3713" spans="1:1" x14ac:dyDescent="0.35">
      <c r="A3713"/>
    </row>
    <row r="3714" spans="1:1" x14ac:dyDescent="0.35">
      <c r="A3714"/>
    </row>
    <row r="3715" spans="1:1" x14ac:dyDescent="0.35">
      <c r="A3715"/>
    </row>
    <row r="3716" spans="1:1" x14ac:dyDescent="0.35">
      <c r="A3716"/>
    </row>
    <row r="3717" spans="1:1" x14ac:dyDescent="0.35">
      <c r="A3717"/>
    </row>
    <row r="3718" spans="1:1" x14ac:dyDescent="0.35">
      <c r="A3718"/>
    </row>
    <row r="3719" spans="1:1" x14ac:dyDescent="0.35">
      <c r="A3719"/>
    </row>
    <row r="3720" spans="1:1" x14ac:dyDescent="0.35">
      <c r="A3720"/>
    </row>
    <row r="3721" spans="1:1" x14ac:dyDescent="0.35">
      <c r="A3721"/>
    </row>
    <row r="3722" spans="1:1" x14ac:dyDescent="0.35">
      <c r="A3722"/>
    </row>
    <row r="3723" spans="1:1" x14ac:dyDescent="0.35">
      <c r="A3723"/>
    </row>
    <row r="3724" spans="1:1" x14ac:dyDescent="0.35">
      <c r="A3724"/>
    </row>
    <row r="3725" spans="1:1" x14ac:dyDescent="0.35">
      <c r="A3725"/>
    </row>
    <row r="3726" spans="1:1" x14ac:dyDescent="0.35">
      <c r="A3726"/>
    </row>
    <row r="3727" spans="1:1" x14ac:dyDescent="0.35">
      <c r="A3727"/>
    </row>
    <row r="3728" spans="1:1" x14ac:dyDescent="0.35">
      <c r="A3728"/>
    </row>
    <row r="3729" spans="1:1" x14ac:dyDescent="0.35">
      <c r="A3729"/>
    </row>
    <row r="3730" spans="1:1" x14ac:dyDescent="0.35">
      <c r="A3730"/>
    </row>
    <row r="3731" spans="1:1" x14ac:dyDescent="0.35">
      <c r="A3731"/>
    </row>
    <row r="3732" spans="1:1" x14ac:dyDescent="0.35">
      <c r="A3732"/>
    </row>
    <row r="3733" spans="1:1" x14ac:dyDescent="0.35">
      <c r="A3733"/>
    </row>
    <row r="3734" spans="1:1" x14ac:dyDescent="0.35">
      <c r="A3734"/>
    </row>
    <row r="3735" spans="1:1" x14ac:dyDescent="0.35">
      <c r="A3735"/>
    </row>
    <row r="3736" spans="1:1" x14ac:dyDescent="0.35">
      <c r="A3736"/>
    </row>
    <row r="3737" spans="1:1" x14ac:dyDescent="0.35">
      <c r="A3737"/>
    </row>
    <row r="3738" spans="1:1" x14ac:dyDescent="0.35">
      <c r="A3738"/>
    </row>
    <row r="3739" spans="1:1" x14ac:dyDescent="0.35">
      <c r="A3739"/>
    </row>
    <row r="3740" spans="1:1" x14ac:dyDescent="0.35">
      <c r="A3740"/>
    </row>
    <row r="3741" spans="1:1" x14ac:dyDescent="0.35">
      <c r="A3741"/>
    </row>
    <row r="3742" spans="1:1" x14ac:dyDescent="0.35">
      <c r="A3742"/>
    </row>
    <row r="3743" spans="1:1" x14ac:dyDescent="0.35">
      <c r="A3743"/>
    </row>
    <row r="3744" spans="1:1" x14ac:dyDescent="0.35">
      <c r="A3744"/>
    </row>
    <row r="3745" spans="1:1" x14ac:dyDescent="0.35">
      <c r="A3745"/>
    </row>
    <row r="3746" spans="1:1" x14ac:dyDescent="0.35">
      <c r="A3746"/>
    </row>
    <row r="3747" spans="1:1" x14ac:dyDescent="0.35">
      <c r="A3747"/>
    </row>
    <row r="3748" spans="1:1" x14ac:dyDescent="0.35">
      <c r="A3748"/>
    </row>
    <row r="3749" spans="1:1" x14ac:dyDescent="0.35">
      <c r="A3749"/>
    </row>
    <row r="3750" spans="1:1" x14ac:dyDescent="0.35">
      <c r="A3750"/>
    </row>
    <row r="3751" spans="1:1" x14ac:dyDescent="0.35">
      <c r="A3751"/>
    </row>
    <row r="3752" spans="1:1" x14ac:dyDescent="0.35">
      <c r="A3752"/>
    </row>
    <row r="3753" spans="1:1" x14ac:dyDescent="0.35">
      <c r="A3753"/>
    </row>
    <row r="3754" spans="1:1" x14ac:dyDescent="0.35">
      <c r="A3754"/>
    </row>
    <row r="3755" spans="1:1" x14ac:dyDescent="0.35">
      <c r="A3755"/>
    </row>
    <row r="3756" spans="1:1" x14ac:dyDescent="0.35">
      <c r="A3756"/>
    </row>
    <row r="3757" spans="1:1" x14ac:dyDescent="0.35">
      <c r="A3757"/>
    </row>
    <row r="3758" spans="1:1" x14ac:dyDescent="0.35">
      <c r="A3758"/>
    </row>
    <row r="3759" spans="1:1" x14ac:dyDescent="0.35">
      <c r="A3759"/>
    </row>
    <row r="3760" spans="1:1" x14ac:dyDescent="0.35">
      <c r="A3760"/>
    </row>
    <row r="3761" spans="1:1" x14ac:dyDescent="0.35">
      <c r="A3761"/>
    </row>
    <row r="3762" spans="1:1" x14ac:dyDescent="0.35">
      <c r="A3762"/>
    </row>
    <row r="3763" spans="1:1" x14ac:dyDescent="0.35">
      <c r="A3763"/>
    </row>
    <row r="3764" spans="1:1" x14ac:dyDescent="0.35">
      <c r="A3764"/>
    </row>
    <row r="3765" spans="1:1" x14ac:dyDescent="0.35">
      <c r="A3765"/>
    </row>
    <row r="3766" spans="1:1" x14ac:dyDescent="0.35">
      <c r="A3766"/>
    </row>
    <row r="3767" spans="1:1" x14ac:dyDescent="0.35">
      <c r="A3767"/>
    </row>
    <row r="3768" spans="1:1" x14ac:dyDescent="0.35">
      <c r="A3768"/>
    </row>
    <row r="3769" spans="1:1" x14ac:dyDescent="0.35">
      <c r="A3769"/>
    </row>
    <row r="3770" spans="1:1" x14ac:dyDescent="0.35">
      <c r="A3770"/>
    </row>
    <row r="3771" spans="1:1" x14ac:dyDescent="0.35">
      <c r="A3771"/>
    </row>
    <row r="3772" spans="1:1" x14ac:dyDescent="0.35">
      <c r="A3772"/>
    </row>
    <row r="3773" spans="1:1" x14ac:dyDescent="0.35">
      <c r="A3773"/>
    </row>
    <row r="3774" spans="1:1" x14ac:dyDescent="0.35">
      <c r="A3774"/>
    </row>
    <row r="3775" spans="1:1" x14ac:dyDescent="0.35">
      <c r="A3775"/>
    </row>
    <row r="3776" spans="1:1" x14ac:dyDescent="0.35">
      <c r="A3776"/>
    </row>
    <row r="3777" spans="1:1" x14ac:dyDescent="0.35">
      <c r="A3777"/>
    </row>
    <row r="3778" spans="1:1" x14ac:dyDescent="0.35">
      <c r="A3778"/>
    </row>
    <row r="3779" spans="1:1" x14ac:dyDescent="0.35">
      <c r="A3779"/>
    </row>
    <row r="3780" spans="1:1" x14ac:dyDescent="0.35">
      <c r="A3780"/>
    </row>
    <row r="3781" spans="1:1" x14ac:dyDescent="0.35">
      <c r="A3781"/>
    </row>
    <row r="3782" spans="1:1" x14ac:dyDescent="0.35">
      <c r="A3782"/>
    </row>
    <row r="3783" spans="1:1" x14ac:dyDescent="0.35">
      <c r="A3783"/>
    </row>
    <row r="3784" spans="1:1" x14ac:dyDescent="0.35">
      <c r="A3784"/>
    </row>
    <row r="3785" spans="1:1" x14ac:dyDescent="0.35">
      <c r="A3785"/>
    </row>
    <row r="3786" spans="1:1" x14ac:dyDescent="0.35">
      <c r="A3786"/>
    </row>
    <row r="3787" spans="1:1" x14ac:dyDescent="0.35">
      <c r="A3787"/>
    </row>
    <row r="3788" spans="1:1" x14ac:dyDescent="0.35">
      <c r="A3788"/>
    </row>
    <row r="3789" spans="1:1" x14ac:dyDescent="0.35">
      <c r="A3789"/>
    </row>
    <row r="3790" spans="1:1" x14ac:dyDescent="0.35">
      <c r="A3790"/>
    </row>
    <row r="3791" spans="1:1" x14ac:dyDescent="0.35">
      <c r="A3791"/>
    </row>
    <row r="3792" spans="1:1" x14ac:dyDescent="0.35">
      <c r="A3792"/>
    </row>
    <row r="3793" spans="1:1" x14ac:dyDescent="0.35">
      <c r="A3793"/>
    </row>
    <row r="3794" spans="1:1" x14ac:dyDescent="0.35">
      <c r="A3794"/>
    </row>
    <row r="3795" spans="1:1" x14ac:dyDescent="0.35">
      <c r="A3795"/>
    </row>
    <row r="3796" spans="1:1" x14ac:dyDescent="0.35">
      <c r="A3796"/>
    </row>
    <row r="3797" spans="1:1" x14ac:dyDescent="0.35">
      <c r="A3797"/>
    </row>
    <row r="3798" spans="1:1" x14ac:dyDescent="0.35">
      <c r="A3798"/>
    </row>
    <row r="3799" spans="1:1" x14ac:dyDescent="0.35">
      <c r="A3799"/>
    </row>
    <row r="3800" spans="1:1" x14ac:dyDescent="0.35">
      <c r="A3800"/>
    </row>
    <row r="3801" spans="1:1" x14ac:dyDescent="0.35">
      <c r="A3801"/>
    </row>
    <row r="3802" spans="1:1" x14ac:dyDescent="0.35">
      <c r="A3802"/>
    </row>
    <row r="3803" spans="1:1" x14ac:dyDescent="0.35">
      <c r="A3803"/>
    </row>
    <row r="3804" spans="1:1" x14ac:dyDescent="0.35">
      <c r="A3804"/>
    </row>
    <row r="3805" spans="1:1" x14ac:dyDescent="0.35">
      <c r="A3805"/>
    </row>
    <row r="3806" spans="1:1" x14ac:dyDescent="0.35">
      <c r="A3806"/>
    </row>
    <row r="3807" spans="1:1" x14ac:dyDescent="0.35">
      <c r="A3807"/>
    </row>
    <row r="3808" spans="1:1" x14ac:dyDescent="0.35">
      <c r="A3808"/>
    </row>
    <row r="3809" spans="1:1" x14ac:dyDescent="0.35">
      <c r="A3809"/>
    </row>
    <row r="3810" spans="1:1" x14ac:dyDescent="0.35">
      <c r="A3810"/>
    </row>
    <row r="3811" spans="1:1" x14ac:dyDescent="0.35">
      <c r="A3811"/>
    </row>
    <row r="3812" spans="1:1" x14ac:dyDescent="0.35">
      <c r="A3812"/>
    </row>
    <row r="3813" spans="1:1" x14ac:dyDescent="0.35">
      <c r="A3813"/>
    </row>
    <row r="3814" spans="1:1" x14ac:dyDescent="0.35">
      <c r="A3814"/>
    </row>
    <row r="3815" spans="1:1" x14ac:dyDescent="0.35">
      <c r="A3815"/>
    </row>
    <row r="3816" spans="1:1" x14ac:dyDescent="0.35">
      <c r="A3816"/>
    </row>
    <row r="3817" spans="1:1" x14ac:dyDescent="0.35">
      <c r="A3817"/>
    </row>
    <row r="3818" spans="1:1" x14ac:dyDescent="0.35">
      <c r="A3818"/>
    </row>
    <row r="3819" spans="1:1" x14ac:dyDescent="0.35">
      <c r="A3819"/>
    </row>
    <row r="3820" spans="1:1" x14ac:dyDescent="0.35">
      <c r="A3820"/>
    </row>
    <row r="3821" spans="1:1" x14ac:dyDescent="0.35">
      <c r="A3821"/>
    </row>
    <row r="3822" spans="1:1" x14ac:dyDescent="0.35">
      <c r="A3822"/>
    </row>
    <row r="3823" spans="1:1" x14ac:dyDescent="0.35">
      <c r="A3823"/>
    </row>
    <row r="3824" spans="1:1" x14ac:dyDescent="0.35">
      <c r="A3824"/>
    </row>
    <row r="3825" spans="1:1" x14ac:dyDescent="0.35">
      <c r="A3825"/>
    </row>
    <row r="3826" spans="1:1" x14ac:dyDescent="0.35">
      <c r="A3826"/>
    </row>
    <row r="3827" spans="1:1" x14ac:dyDescent="0.35">
      <c r="A3827"/>
    </row>
    <row r="3828" spans="1:1" x14ac:dyDescent="0.35">
      <c r="A3828"/>
    </row>
    <row r="3829" spans="1:1" x14ac:dyDescent="0.35">
      <c r="A3829"/>
    </row>
    <row r="3830" spans="1:1" x14ac:dyDescent="0.35">
      <c r="A3830"/>
    </row>
    <row r="3831" spans="1:1" x14ac:dyDescent="0.35">
      <c r="A3831"/>
    </row>
    <row r="3832" spans="1:1" x14ac:dyDescent="0.35">
      <c r="A3832"/>
    </row>
    <row r="3833" spans="1:1" x14ac:dyDescent="0.35">
      <c r="A3833"/>
    </row>
    <row r="3834" spans="1:1" x14ac:dyDescent="0.35">
      <c r="A3834"/>
    </row>
    <row r="3835" spans="1:1" x14ac:dyDescent="0.35">
      <c r="A3835"/>
    </row>
    <row r="3836" spans="1:1" x14ac:dyDescent="0.35">
      <c r="A3836"/>
    </row>
    <row r="3837" spans="1:1" x14ac:dyDescent="0.35">
      <c r="A3837"/>
    </row>
    <row r="3838" spans="1:1" x14ac:dyDescent="0.35">
      <c r="A3838"/>
    </row>
    <row r="3839" spans="1:1" x14ac:dyDescent="0.35">
      <c r="A3839"/>
    </row>
    <row r="3840" spans="1:1" x14ac:dyDescent="0.35">
      <c r="A3840"/>
    </row>
    <row r="3841" spans="1:1" x14ac:dyDescent="0.35">
      <c r="A3841"/>
    </row>
    <row r="3842" spans="1:1" x14ac:dyDescent="0.35">
      <c r="A3842"/>
    </row>
    <row r="3843" spans="1:1" x14ac:dyDescent="0.35">
      <c r="A3843"/>
    </row>
    <row r="3844" spans="1:1" x14ac:dyDescent="0.35">
      <c r="A3844"/>
    </row>
    <row r="3845" spans="1:1" x14ac:dyDescent="0.35">
      <c r="A3845"/>
    </row>
    <row r="3846" spans="1:1" x14ac:dyDescent="0.35">
      <c r="A3846"/>
    </row>
    <row r="3847" spans="1:1" x14ac:dyDescent="0.35">
      <c r="A3847"/>
    </row>
    <row r="3848" spans="1:1" x14ac:dyDescent="0.35">
      <c r="A3848"/>
    </row>
    <row r="3849" spans="1:1" x14ac:dyDescent="0.35">
      <c r="A3849"/>
    </row>
    <row r="3850" spans="1:1" x14ac:dyDescent="0.35">
      <c r="A3850"/>
    </row>
    <row r="3851" spans="1:1" x14ac:dyDescent="0.35">
      <c r="A3851"/>
    </row>
    <row r="3852" spans="1:1" x14ac:dyDescent="0.35">
      <c r="A3852"/>
    </row>
    <row r="3853" spans="1:1" x14ac:dyDescent="0.35">
      <c r="A3853"/>
    </row>
    <row r="3854" spans="1:1" x14ac:dyDescent="0.35">
      <c r="A3854"/>
    </row>
    <row r="3855" spans="1:1" x14ac:dyDescent="0.35">
      <c r="A3855"/>
    </row>
    <row r="3856" spans="1:1" x14ac:dyDescent="0.35">
      <c r="A3856"/>
    </row>
    <row r="3857" spans="1:1" x14ac:dyDescent="0.35">
      <c r="A3857"/>
    </row>
    <row r="3858" spans="1:1" x14ac:dyDescent="0.35">
      <c r="A3858"/>
    </row>
    <row r="3859" spans="1:1" x14ac:dyDescent="0.35">
      <c r="A3859"/>
    </row>
    <row r="3860" spans="1:1" x14ac:dyDescent="0.35">
      <c r="A3860"/>
    </row>
    <row r="3861" spans="1:1" x14ac:dyDescent="0.35">
      <c r="A3861"/>
    </row>
    <row r="3862" spans="1:1" x14ac:dyDescent="0.35">
      <c r="A3862"/>
    </row>
    <row r="3863" spans="1:1" x14ac:dyDescent="0.35">
      <c r="A3863"/>
    </row>
    <row r="3864" spans="1:1" x14ac:dyDescent="0.35">
      <c r="A3864"/>
    </row>
    <row r="3865" spans="1:1" x14ac:dyDescent="0.35">
      <c r="A3865"/>
    </row>
    <row r="3866" spans="1:1" x14ac:dyDescent="0.35">
      <c r="A3866"/>
    </row>
    <row r="3867" spans="1:1" x14ac:dyDescent="0.35">
      <c r="A3867"/>
    </row>
    <row r="3868" spans="1:1" x14ac:dyDescent="0.35">
      <c r="A3868"/>
    </row>
    <row r="3869" spans="1:1" x14ac:dyDescent="0.35">
      <c r="A3869"/>
    </row>
    <row r="3870" spans="1:1" x14ac:dyDescent="0.35">
      <c r="A3870"/>
    </row>
    <row r="3871" spans="1:1" x14ac:dyDescent="0.35">
      <c r="A3871"/>
    </row>
    <row r="3872" spans="1:1" x14ac:dyDescent="0.35">
      <c r="A3872"/>
    </row>
    <row r="3873" spans="1:1" x14ac:dyDescent="0.35">
      <c r="A3873"/>
    </row>
    <row r="3874" spans="1:1" x14ac:dyDescent="0.35">
      <c r="A3874"/>
    </row>
    <row r="3875" spans="1:1" x14ac:dyDescent="0.35">
      <c r="A3875"/>
    </row>
    <row r="3876" spans="1:1" x14ac:dyDescent="0.35">
      <c r="A3876"/>
    </row>
    <row r="3877" spans="1:1" x14ac:dyDescent="0.35">
      <c r="A3877"/>
    </row>
    <row r="3878" spans="1:1" x14ac:dyDescent="0.35">
      <c r="A3878"/>
    </row>
    <row r="3879" spans="1:1" x14ac:dyDescent="0.35">
      <c r="A3879"/>
    </row>
    <row r="3880" spans="1:1" x14ac:dyDescent="0.35">
      <c r="A3880"/>
    </row>
    <row r="3881" spans="1:1" x14ac:dyDescent="0.35">
      <c r="A3881"/>
    </row>
    <row r="3882" spans="1:1" x14ac:dyDescent="0.35">
      <c r="A3882"/>
    </row>
    <row r="3883" spans="1:1" x14ac:dyDescent="0.35">
      <c r="A3883"/>
    </row>
    <row r="3884" spans="1:1" x14ac:dyDescent="0.35">
      <c r="A3884"/>
    </row>
    <row r="3885" spans="1:1" x14ac:dyDescent="0.35">
      <c r="A3885"/>
    </row>
    <row r="3886" spans="1:1" x14ac:dyDescent="0.35">
      <c r="A3886"/>
    </row>
    <row r="3887" spans="1:1" x14ac:dyDescent="0.35">
      <c r="A3887"/>
    </row>
    <row r="3888" spans="1:1" x14ac:dyDescent="0.35">
      <c r="A3888"/>
    </row>
    <row r="3889" spans="1:1" x14ac:dyDescent="0.35">
      <c r="A3889"/>
    </row>
    <row r="3890" spans="1:1" x14ac:dyDescent="0.35">
      <c r="A3890"/>
    </row>
    <row r="3891" spans="1:1" x14ac:dyDescent="0.35">
      <c r="A3891"/>
    </row>
    <row r="3892" spans="1:1" x14ac:dyDescent="0.35">
      <c r="A3892"/>
    </row>
    <row r="3893" spans="1:1" x14ac:dyDescent="0.35">
      <c r="A3893"/>
    </row>
    <row r="3894" spans="1:1" x14ac:dyDescent="0.35">
      <c r="A3894"/>
    </row>
    <row r="3895" spans="1:1" x14ac:dyDescent="0.35">
      <c r="A3895"/>
    </row>
    <row r="3896" spans="1:1" x14ac:dyDescent="0.35">
      <c r="A3896"/>
    </row>
    <row r="3897" spans="1:1" x14ac:dyDescent="0.35">
      <c r="A3897"/>
    </row>
    <row r="3898" spans="1:1" x14ac:dyDescent="0.35">
      <c r="A3898"/>
    </row>
    <row r="3899" spans="1:1" x14ac:dyDescent="0.35">
      <c r="A3899"/>
    </row>
    <row r="3900" spans="1:1" x14ac:dyDescent="0.35">
      <c r="A3900"/>
    </row>
    <row r="3901" spans="1:1" x14ac:dyDescent="0.35">
      <c r="A3901"/>
    </row>
    <row r="3902" spans="1:1" x14ac:dyDescent="0.35">
      <c r="A3902"/>
    </row>
    <row r="3903" spans="1:1" x14ac:dyDescent="0.35">
      <c r="A3903"/>
    </row>
    <row r="3904" spans="1:1" x14ac:dyDescent="0.35">
      <c r="A3904"/>
    </row>
    <row r="3905" spans="1:1" x14ac:dyDescent="0.35">
      <c r="A3905"/>
    </row>
    <row r="3906" spans="1:1" x14ac:dyDescent="0.35">
      <c r="A3906"/>
    </row>
    <row r="3907" spans="1:1" x14ac:dyDescent="0.35">
      <c r="A3907"/>
    </row>
    <row r="3908" spans="1:1" x14ac:dyDescent="0.35">
      <c r="A3908"/>
    </row>
    <row r="3909" spans="1:1" x14ac:dyDescent="0.35">
      <c r="A3909"/>
    </row>
    <row r="3910" spans="1:1" x14ac:dyDescent="0.35">
      <c r="A3910"/>
    </row>
    <row r="3911" spans="1:1" x14ac:dyDescent="0.35">
      <c r="A3911"/>
    </row>
    <row r="3912" spans="1:1" x14ac:dyDescent="0.35">
      <c r="A3912"/>
    </row>
    <row r="3913" spans="1:1" x14ac:dyDescent="0.35">
      <c r="A3913"/>
    </row>
    <row r="3914" spans="1:1" x14ac:dyDescent="0.35">
      <c r="A3914"/>
    </row>
    <row r="3915" spans="1:1" x14ac:dyDescent="0.35">
      <c r="A3915"/>
    </row>
    <row r="3916" spans="1:1" x14ac:dyDescent="0.35">
      <c r="A3916"/>
    </row>
    <row r="3917" spans="1:1" x14ac:dyDescent="0.35">
      <c r="A3917"/>
    </row>
    <row r="3918" spans="1:1" x14ac:dyDescent="0.35">
      <c r="A3918"/>
    </row>
    <row r="3919" spans="1:1" x14ac:dyDescent="0.35">
      <c r="A3919"/>
    </row>
    <row r="3920" spans="1:1" x14ac:dyDescent="0.35">
      <c r="A3920"/>
    </row>
    <row r="3921" spans="1:1" x14ac:dyDescent="0.35">
      <c r="A3921"/>
    </row>
    <row r="3922" spans="1:1" x14ac:dyDescent="0.35">
      <c r="A3922"/>
    </row>
    <row r="3923" spans="1:1" x14ac:dyDescent="0.35">
      <c r="A3923"/>
    </row>
    <row r="3924" spans="1:1" x14ac:dyDescent="0.35">
      <c r="A3924"/>
    </row>
    <row r="3925" spans="1:1" x14ac:dyDescent="0.35">
      <c r="A3925"/>
    </row>
    <row r="3926" spans="1:1" x14ac:dyDescent="0.35">
      <c r="A3926"/>
    </row>
    <row r="3927" spans="1:1" x14ac:dyDescent="0.35">
      <c r="A3927"/>
    </row>
    <row r="3928" spans="1:1" x14ac:dyDescent="0.35">
      <c r="A3928"/>
    </row>
    <row r="3929" spans="1:1" x14ac:dyDescent="0.35">
      <c r="A3929"/>
    </row>
    <row r="3930" spans="1:1" x14ac:dyDescent="0.35">
      <c r="A3930"/>
    </row>
    <row r="3931" spans="1:1" x14ac:dyDescent="0.35">
      <c r="A3931"/>
    </row>
    <row r="3932" spans="1:1" x14ac:dyDescent="0.35">
      <c r="A3932"/>
    </row>
    <row r="3933" spans="1:1" x14ac:dyDescent="0.35">
      <c r="A3933"/>
    </row>
    <row r="3934" spans="1:1" x14ac:dyDescent="0.35">
      <c r="A3934"/>
    </row>
    <row r="3935" spans="1:1" x14ac:dyDescent="0.35">
      <c r="A3935"/>
    </row>
    <row r="3936" spans="1:1" x14ac:dyDescent="0.35">
      <c r="A3936"/>
    </row>
    <row r="3937" spans="1:1" x14ac:dyDescent="0.35">
      <c r="A3937"/>
    </row>
    <row r="3938" spans="1:1" x14ac:dyDescent="0.35">
      <c r="A3938"/>
    </row>
    <row r="3939" spans="1:1" x14ac:dyDescent="0.35">
      <c r="A3939"/>
    </row>
    <row r="3940" spans="1:1" x14ac:dyDescent="0.35">
      <c r="A3940"/>
    </row>
    <row r="3941" spans="1:1" x14ac:dyDescent="0.35">
      <c r="A3941"/>
    </row>
    <row r="3942" spans="1:1" x14ac:dyDescent="0.35">
      <c r="A3942"/>
    </row>
    <row r="3943" spans="1:1" x14ac:dyDescent="0.35">
      <c r="A3943"/>
    </row>
    <row r="3944" spans="1:1" x14ac:dyDescent="0.35">
      <c r="A3944"/>
    </row>
    <row r="3945" spans="1:1" x14ac:dyDescent="0.35">
      <c r="A3945"/>
    </row>
    <row r="3946" spans="1:1" x14ac:dyDescent="0.35">
      <c r="A3946"/>
    </row>
    <row r="3947" spans="1:1" x14ac:dyDescent="0.35">
      <c r="A3947"/>
    </row>
    <row r="3948" spans="1:1" x14ac:dyDescent="0.35">
      <c r="A3948"/>
    </row>
    <row r="3949" spans="1:1" x14ac:dyDescent="0.35">
      <c r="A3949"/>
    </row>
    <row r="3950" spans="1:1" x14ac:dyDescent="0.35">
      <c r="A3950"/>
    </row>
    <row r="3951" spans="1:1" x14ac:dyDescent="0.35">
      <c r="A3951"/>
    </row>
    <row r="3952" spans="1:1" x14ac:dyDescent="0.35">
      <c r="A3952"/>
    </row>
    <row r="3953" spans="1:1" x14ac:dyDescent="0.35">
      <c r="A3953"/>
    </row>
    <row r="3954" spans="1:1" x14ac:dyDescent="0.35">
      <c r="A3954"/>
    </row>
    <row r="3955" spans="1:1" x14ac:dyDescent="0.35">
      <c r="A3955"/>
    </row>
    <row r="3956" spans="1:1" x14ac:dyDescent="0.35">
      <c r="A3956"/>
    </row>
    <row r="3957" spans="1:1" x14ac:dyDescent="0.35">
      <c r="A3957"/>
    </row>
    <row r="3958" spans="1:1" x14ac:dyDescent="0.35">
      <c r="A3958"/>
    </row>
    <row r="3959" spans="1:1" x14ac:dyDescent="0.35">
      <c r="A3959"/>
    </row>
    <row r="3960" spans="1:1" x14ac:dyDescent="0.35">
      <c r="A3960"/>
    </row>
    <row r="3961" spans="1:1" x14ac:dyDescent="0.35">
      <c r="A3961"/>
    </row>
    <row r="3962" spans="1:1" x14ac:dyDescent="0.35">
      <c r="A3962"/>
    </row>
    <row r="3963" spans="1:1" x14ac:dyDescent="0.35">
      <c r="A3963"/>
    </row>
    <row r="3964" spans="1:1" x14ac:dyDescent="0.35">
      <c r="A3964"/>
    </row>
    <row r="3965" spans="1:1" x14ac:dyDescent="0.35">
      <c r="A3965"/>
    </row>
    <row r="3966" spans="1:1" x14ac:dyDescent="0.35">
      <c r="A3966"/>
    </row>
    <row r="3967" spans="1:1" x14ac:dyDescent="0.35">
      <c r="A3967"/>
    </row>
    <row r="3968" spans="1:1" x14ac:dyDescent="0.35">
      <c r="A3968"/>
    </row>
    <row r="3969" spans="1:1" x14ac:dyDescent="0.35">
      <c r="A3969"/>
    </row>
    <row r="3970" spans="1:1" x14ac:dyDescent="0.35">
      <c r="A3970"/>
    </row>
    <row r="3971" spans="1:1" x14ac:dyDescent="0.35">
      <c r="A3971"/>
    </row>
    <row r="3972" spans="1:1" x14ac:dyDescent="0.35">
      <c r="A3972"/>
    </row>
    <row r="3973" spans="1:1" x14ac:dyDescent="0.35">
      <c r="A3973"/>
    </row>
    <row r="3974" spans="1:1" x14ac:dyDescent="0.35">
      <c r="A3974"/>
    </row>
    <row r="3975" spans="1:1" x14ac:dyDescent="0.35">
      <c r="A3975"/>
    </row>
    <row r="3976" spans="1:1" x14ac:dyDescent="0.35">
      <c r="A3976"/>
    </row>
    <row r="3977" spans="1:1" x14ac:dyDescent="0.35">
      <c r="A3977"/>
    </row>
    <row r="3978" spans="1:1" x14ac:dyDescent="0.35">
      <c r="A3978"/>
    </row>
    <row r="3979" spans="1:1" x14ac:dyDescent="0.35">
      <c r="A3979"/>
    </row>
    <row r="3980" spans="1:1" x14ac:dyDescent="0.35">
      <c r="A3980"/>
    </row>
    <row r="3981" spans="1:1" x14ac:dyDescent="0.35">
      <c r="A3981"/>
    </row>
    <row r="3982" spans="1:1" x14ac:dyDescent="0.35">
      <c r="A3982"/>
    </row>
    <row r="3983" spans="1:1" x14ac:dyDescent="0.35">
      <c r="A3983"/>
    </row>
    <row r="3984" spans="1:1" x14ac:dyDescent="0.35">
      <c r="A3984"/>
    </row>
    <row r="3985" spans="1:1" x14ac:dyDescent="0.35">
      <c r="A3985"/>
    </row>
    <row r="3986" spans="1:1" x14ac:dyDescent="0.35">
      <c r="A3986"/>
    </row>
    <row r="3987" spans="1:1" x14ac:dyDescent="0.35">
      <c r="A3987"/>
    </row>
    <row r="3988" spans="1:1" x14ac:dyDescent="0.35">
      <c r="A3988"/>
    </row>
    <row r="3989" spans="1:1" x14ac:dyDescent="0.35">
      <c r="A3989"/>
    </row>
    <row r="3990" spans="1:1" x14ac:dyDescent="0.35">
      <c r="A3990"/>
    </row>
    <row r="3991" spans="1:1" x14ac:dyDescent="0.35">
      <c r="A3991"/>
    </row>
    <row r="3992" spans="1:1" x14ac:dyDescent="0.35">
      <c r="A3992"/>
    </row>
    <row r="3993" spans="1:1" x14ac:dyDescent="0.35">
      <c r="A3993"/>
    </row>
    <row r="3994" spans="1:1" x14ac:dyDescent="0.35">
      <c r="A3994"/>
    </row>
    <row r="3995" spans="1:1" x14ac:dyDescent="0.35">
      <c r="A3995"/>
    </row>
    <row r="3996" spans="1:1" x14ac:dyDescent="0.35">
      <c r="A3996"/>
    </row>
    <row r="3997" spans="1:1" x14ac:dyDescent="0.35">
      <c r="A3997"/>
    </row>
    <row r="3998" spans="1:1" x14ac:dyDescent="0.35">
      <c r="A3998"/>
    </row>
    <row r="3999" spans="1:1" x14ac:dyDescent="0.35">
      <c r="A3999"/>
    </row>
    <row r="4000" spans="1:1" x14ac:dyDescent="0.35">
      <c r="A4000"/>
    </row>
    <row r="4001" spans="1:1" x14ac:dyDescent="0.35">
      <c r="A4001"/>
    </row>
    <row r="4002" spans="1:1" x14ac:dyDescent="0.35">
      <c r="A4002"/>
    </row>
    <row r="4003" spans="1:1" x14ac:dyDescent="0.35">
      <c r="A4003"/>
    </row>
    <row r="4004" spans="1:1" x14ac:dyDescent="0.35">
      <c r="A4004"/>
    </row>
    <row r="4005" spans="1:1" x14ac:dyDescent="0.35">
      <c r="A4005"/>
    </row>
    <row r="4006" spans="1:1" x14ac:dyDescent="0.35">
      <c r="A4006"/>
    </row>
    <row r="4007" spans="1:1" x14ac:dyDescent="0.35">
      <c r="A4007"/>
    </row>
    <row r="4008" spans="1:1" x14ac:dyDescent="0.35">
      <c r="A4008"/>
    </row>
    <row r="4009" spans="1:1" x14ac:dyDescent="0.35">
      <c r="A4009"/>
    </row>
    <row r="4010" spans="1:1" x14ac:dyDescent="0.35">
      <c r="A4010"/>
    </row>
    <row r="4011" spans="1:1" x14ac:dyDescent="0.35">
      <c r="A4011"/>
    </row>
    <row r="4012" spans="1:1" x14ac:dyDescent="0.35">
      <c r="A4012"/>
    </row>
    <row r="4013" spans="1:1" x14ac:dyDescent="0.35">
      <c r="A4013"/>
    </row>
    <row r="4014" spans="1:1" x14ac:dyDescent="0.35">
      <c r="A4014"/>
    </row>
    <row r="4015" spans="1:1" x14ac:dyDescent="0.35">
      <c r="A4015"/>
    </row>
    <row r="4016" spans="1:1" x14ac:dyDescent="0.35">
      <c r="A4016"/>
    </row>
    <row r="4017" spans="1:1" x14ac:dyDescent="0.35">
      <c r="A4017"/>
    </row>
    <row r="4018" spans="1:1" x14ac:dyDescent="0.35">
      <c r="A4018"/>
    </row>
    <row r="4019" spans="1:1" x14ac:dyDescent="0.35">
      <c r="A4019"/>
    </row>
    <row r="4020" spans="1:1" x14ac:dyDescent="0.35">
      <c r="A4020"/>
    </row>
    <row r="4021" spans="1:1" x14ac:dyDescent="0.35">
      <c r="A4021"/>
    </row>
    <row r="4022" spans="1:1" x14ac:dyDescent="0.35">
      <c r="A4022"/>
    </row>
    <row r="4023" spans="1:1" x14ac:dyDescent="0.35">
      <c r="A4023"/>
    </row>
    <row r="4024" spans="1:1" x14ac:dyDescent="0.35">
      <c r="A4024"/>
    </row>
    <row r="4025" spans="1:1" x14ac:dyDescent="0.35">
      <c r="A4025"/>
    </row>
    <row r="4026" spans="1:1" x14ac:dyDescent="0.35">
      <c r="A4026"/>
    </row>
    <row r="4027" spans="1:1" x14ac:dyDescent="0.35">
      <c r="A4027"/>
    </row>
    <row r="4028" spans="1:1" x14ac:dyDescent="0.35">
      <c r="A4028"/>
    </row>
    <row r="4029" spans="1:1" x14ac:dyDescent="0.35">
      <c r="A4029"/>
    </row>
    <row r="4030" spans="1:1" x14ac:dyDescent="0.35">
      <c r="A4030"/>
    </row>
    <row r="4031" spans="1:1" x14ac:dyDescent="0.35">
      <c r="A4031"/>
    </row>
    <row r="4032" spans="1:1" x14ac:dyDescent="0.35">
      <c r="A4032"/>
    </row>
    <row r="4033" spans="1:1" x14ac:dyDescent="0.35">
      <c r="A4033"/>
    </row>
    <row r="4034" spans="1:1" x14ac:dyDescent="0.35">
      <c r="A4034"/>
    </row>
    <row r="4035" spans="1:1" x14ac:dyDescent="0.35">
      <c r="A4035"/>
    </row>
    <row r="4036" spans="1:1" x14ac:dyDescent="0.35">
      <c r="A4036"/>
    </row>
    <row r="4037" spans="1:1" x14ac:dyDescent="0.35">
      <c r="A4037"/>
    </row>
    <row r="4038" spans="1:1" x14ac:dyDescent="0.35">
      <c r="A4038"/>
    </row>
    <row r="4039" spans="1:1" x14ac:dyDescent="0.35">
      <c r="A4039"/>
    </row>
    <row r="4040" spans="1:1" x14ac:dyDescent="0.35">
      <c r="A4040"/>
    </row>
    <row r="4041" spans="1:1" x14ac:dyDescent="0.35">
      <c r="A4041"/>
    </row>
    <row r="4042" spans="1:1" x14ac:dyDescent="0.35">
      <c r="A4042"/>
    </row>
    <row r="4043" spans="1:1" x14ac:dyDescent="0.35">
      <c r="A4043"/>
    </row>
    <row r="4044" spans="1:1" x14ac:dyDescent="0.35">
      <c r="A4044"/>
    </row>
    <row r="4045" spans="1:1" x14ac:dyDescent="0.35">
      <c r="A4045"/>
    </row>
    <row r="4046" spans="1:1" x14ac:dyDescent="0.35">
      <c r="A4046"/>
    </row>
    <row r="4047" spans="1:1" x14ac:dyDescent="0.35">
      <c r="A4047"/>
    </row>
    <row r="4048" spans="1:1" x14ac:dyDescent="0.35">
      <c r="A4048"/>
    </row>
    <row r="4049" spans="1:1" x14ac:dyDescent="0.35">
      <c r="A4049"/>
    </row>
    <row r="4050" spans="1:1" x14ac:dyDescent="0.35">
      <c r="A4050"/>
    </row>
    <row r="4051" spans="1:1" x14ac:dyDescent="0.35">
      <c r="A4051"/>
    </row>
    <row r="4052" spans="1:1" x14ac:dyDescent="0.35">
      <c r="A4052"/>
    </row>
    <row r="4053" spans="1:1" x14ac:dyDescent="0.35">
      <c r="A4053"/>
    </row>
    <row r="4054" spans="1:1" x14ac:dyDescent="0.35">
      <c r="A4054"/>
    </row>
    <row r="4055" spans="1:1" x14ac:dyDescent="0.35">
      <c r="A4055"/>
    </row>
    <row r="4056" spans="1:1" x14ac:dyDescent="0.35">
      <c r="A4056"/>
    </row>
    <row r="4057" spans="1:1" x14ac:dyDescent="0.35">
      <c r="A4057"/>
    </row>
    <row r="4058" spans="1:1" x14ac:dyDescent="0.35">
      <c r="A4058"/>
    </row>
    <row r="4059" spans="1:1" x14ac:dyDescent="0.35">
      <c r="A4059"/>
    </row>
    <row r="4060" spans="1:1" x14ac:dyDescent="0.35">
      <c r="A4060"/>
    </row>
    <row r="4061" spans="1:1" x14ac:dyDescent="0.35">
      <c r="A4061"/>
    </row>
    <row r="4062" spans="1:1" x14ac:dyDescent="0.35">
      <c r="A4062"/>
    </row>
    <row r="4063" spans="1:1" x14ac:dyDescent="0.35">
      <c r="A4063"/>
    </row>
    <row r="4064" spans="1:1" x14ac:dyDescent="0.35">
      <c r="A4064"/>
    </row>
    <row r="4065" spans="1:1" x14ac:dyDescent="0.35">
      <c r="A4065"/>
    </row>
    <row r="4066" spans="1:1" x14ac:dyDescent="0.35">
      <c r="A4066"/>
    </row>
    <row r="4067" spans="1:1" x14ac:dyDescent="0.35">
      <c r="A4067"/>
    </row>
    <row r="4068" spans="1:1" x14ac:dyDescent="0.35">
      <c r="A4068"/>
    </row>
    <row r="4069" spans="1:1" x14ac:dyDescent="0.35">
      <c r="A4069"/>
    </row>
    <row r="4070" spans="1:1" x14ac:dyDescent="0.35">
      <c r="A4070"/>
    </row>
    <row r="4071" spans="1:1" x14ac:dyDescent="0.35">
      <c r="A4071"/>
    </row>
    <row r="4072" spans="1:1" x14ac:dyDescent="0.35">
      <c r="A4072"/>
    </row>
    <row r="4073" spans="1:1" x14ac:dyDescent="0.35">
      <c r="A4073"/>
    </row>
    <row r="4074" spans="1:1" x14ac:dyDescent="0.35">
      <c r="A4074"/>
    </row>
    <row r="4075" spans="1:1" x14ac:dyDescent="0.35">
      <c r="A4075"/>
    </row>
    <row r="4076" spans="1:1" x14ac:dyDescent="0.35">
      <c r="A4076"/>
    </row>
    <row r="4077" spans="1:1" x14ac:dyDescent="0.35">
      <c r="A4077"/>
    </row>
    <row r="4078" spans="1:1" x14ac:dyDescent="0.35">
      <c r="A4078"/>
    </row>
    <row r="4079" spans="1:1" x14ac:dyDescent="0.35">
      <c r="A4079"/>
    </row>
    <row r="4080" spans="1:1" x14ac:dyDescent="0.35">
      <c r="A4080"/>
    </row>
    <row r="4081" spans="1:1" x14ac:dyDescent="0.35">
      <c r="A4081"/>
    </row>
    <row r="4082" spans="1:1" x14ac:dyDescent="0.35">
      <c r="A4082"/>
    </row>
    <row r="4083" spans="1:1" x14ac:dyDescent="0.35">
      <c r="A4083"/>
    </row>
    <row r="4084" spans="1:1" x14ac:dyDescent="0.35">
      <c r="A4084"/>
    </row>
    <row r="4085" spans="1:1" x14ac:dyDescent="0.35">
      <c r="A4085"/>
    </row>
    <row r="4086" spans="1:1" x14ac:dyDescent="0.35">
      <c r="A4086"/>
    </row>
    <row r="4087" spans="1:1" x14ac:dyDescent="0.35">
      <c r="A4087"/>
    </row>
    <row r="4088" spans="1:1" x14ac:dyDescent="0.35">
      <c r="A4088"/>
    </row>
    <row r="4089" spans="1:1" x14ac:dyDescent="0.35">
      <c r="A4089"/>
    </row>
    <row r="4090" spans="1:1" x14ac:dyDescent="0.35">
      <c r="A4090"/>
    </row>
    <row r="4091" spans="1:1" x14ac:dyDescent="0.35">
      <c r="A4091"/>
    </row>
    <row r="4092" spans="1:1" x14ac:dyDescent="0.35">
      <c r="A4092"/>
    </row>
    <row r="4093" spans="1:1" x14ac:dyDescent="0.35">
      <c r="A4093"/>
    </row>
    <row r="4094" spans="1:1" x14ac:dyDescent="0.35">
      <c r="A4094"/>
    </row>
    <row r="4095" spans="1:1" x14ac:dyDescent="0.35">
      <c r="A4095"/>
    </row>
    <row r="4096" spans="1:1" x14ac:dyDescent="0.35">
      <c r="A4096"/>
    </row>
    <row r="4097" spans="1:1" x14ac:dyDescent="0.35">
      <c r="A4097"/>
    </row>
    <row r="4098" spans="1:1" x14ac:dyDescent="0.35">
      <c r="A4098"/>
    </row>
    <row r="4099" spans="1:1" x14ac:dyDescent="0.35">
      <c r="A4099"/>
    </row>
    <row r="4100" spans="1:1" x14ac:dyDescent="0.35">
      <c r="A4100"/>
    </row>
    <row r="4101" spans="1:1" x14ac:dyDescent="0.35">
      <c r="A4101"/>
    </row>
    <row r="4102" spans="1:1" x14ac:dyDescent="0.35">
      <c r="A4102"/>
    </row>
    <row r="4103" spans="1:1" x14ac:dyDescent="0.35">
      <c r="A4103"/>
    </row>
    <row r="4104" spans="1:1" x14ac:dyDescent="0.35">
      <c r="A4104"/>
    </row>
    <row r="4105" spans="1:1" x14ac:dyDescent="0.35">
      <c r="A4105"/>
    </row>
    <row r="4106" spans="1:1" x14ac:dyDescent="0.35">
      <c r="A4106"/>
    </row>
    <row r="4107" spans="1:1" x14ac:dyDescent="0.35">
      <c r="A4107"/>
    </row>
    <row r="4108" spans="1:1" x14ac:dyDescent="0.35">
      <c r="A4108"/>
    </row>
    <row r="4109" spans="1:1" x14ac:dyDescent="0.35">
      <c r="A4109"/>
    </row>
    <row r="4110" spans="1:1" x14ac:dyDescent="0.35">
      <c r="A4110"/>
    </row>
    <row r="4111" spans="1:1" x14ac:dyDescent="0.35">
      <c r="A4111"/>
    </row>
    <row r="4112" spans="1:1" x14ac:dyDescent="0.35">
      <c r="A4112"/>
    </row>
    <row r="4113" spans="1:1" x14ac:dyDescent="0.35">
      <c r="A4113"/>
    </row>
    <row r="4114" spans="1:1" x14ac:dyDescent="0.35">
      <c r="A4114"/>
    </row>
    <row r="4115" spans="1:1" x14ac:dyDescent="0.35">
      <c r="A4115"/>
    </row>
    <row r="4116" spans="1:1" x14ac:dyDescent="0.35">
      <c r="A4116"/>
    </row>
    <row r="4117" spans="1:1" x14ac:dyDescent="0.35">
      <c r="A4117"/>
    </row>
    <row r="4118" spans="1:1" x14ac:dyDescent="0.35">
      <c r="A4118"/>
    </row>
    <row r="4119" spans="1:1" x14ac:dyDescent="0.35">
      <c r="A4119"/>
    </row>
    <row r="4120" spans="1:1" x14ac:dyDescent="0.35">
      <c r="A4120"/>
    </row>
    <row r="4121" spans="1:1" x14ac:dyDescent="0.35">
      <c r="A4121"/>
    </row>
    <row r="4122" spans="1:1" x14ac:dyDescent="0.35">
      <c r="A4122"/>
    </row>
    <row r="4123" spans="1:1" x14ac:dyDescent="0.35">
      <c r="A4123"/>
    </row>
    <row r="4124" spans="1:1" x14ac:dyDescent="0.35">
      <c r="A4124"/>
    </row>
    <row r="4125" spans="1:1" x14ac:dyDescent="0.35">
      <c r="A4125"/>
    </row>
    <row r="4126" spans="1:1" x14ac:dyDescent="0.35">
      <c r="A4126"/>
    </row>
    <row r="4127" spans="1:1" x14ac:dyDescent="0.35">
      <c r="A4127"/>
    </row>
    <row r="4128" spans="1:1" x14ac:dyDescent="0.35">
      <c r="A4128"/>
    </row>
    <row r="4129" spans="1:1" x14ac:dyDescent="0.35">
      <c r="A4129"/>
    </row>
    <row r="4130" spans="1:1" x14ac:dyDescent="0.35">
      <c r="A4130"/>
    </row>
    <row r="4131" spans="1:1" x14ac:dyDescent="0.35">
      <c r="A4131"/>
    </row>
    <row r="4132" spans="1:1" x14ac:dyDescent="0.35">
      <c r="A4132"/>
    </row>
    <row r="4133" spans="1:1" x14ac:dyDescent="0.35">
      <c r="A4133"/>
    </row>
    <row r="4134" spans="1:1" x14ac:dyDescent="0.35">
      <c r="A4134"/>
    </row>
    <row r="4135" spans="1:1" x14ac:dyDescent="0.35">
      <c r="A4135"/>
    </row>
    <row r="4136" spans="1:1" x14ac:dyDescent="0.35">
      <c r="A4136"/>
    </row>
    <row r="4137" spans="1:1" x14ac:dyDescent="0.35">
      <c r="A4137"/>
    </row>
    <row r="4138" spans="1:1" x14ac:dyDescent="0.35">
      <c r="A4138"/>
    </row>
    <row r="4139" spans="1:1" x14ac:dyDescent="0.35">
      <c r="A4139"/>
    </row>
    <row r="4140" spans="1:1" x14ac:dyDescent="0.35">
      <c r="A4140"/>
    </row>
    <row r="4141" spans="1:1" x14ac:dyDescent="0.35">
      <c r="A4141"/>
    </row>
    <row r="4142" spans="1:1" x14ac:dyDescent="0.35">
      <c r="A4142"/>
    </row>
    <row r="4143" spans="1:1" x14ac:dyDescent="0.35">
      <c r="A4143"/>
    </row>
    <row r="4144" spans="1:1" x14ac:dyDescent="0.35">
      <c r="A4144"/>
    </row>
    <row r="4145" spans="1:1" x14ac:dyDescent="0.35">
      <c r="A4145"/>
    </row>
    <row r="4146" spans="1:1" x14ac:dyDescent="0.35">
      <c r="A4146"/>
    </row>
    <row r="4147" spans="1:1" x14ac:dyDescent="0.35">
      <c r="A4147"/>
    </row>
    <row r="4148" spans="1:1" x14ac:dyDescent="0.35">
      <c r="A4148"/>
    </row>
    <row r="4149" spans="1:1" x14ac:dyDescent="0.35">
      <c r="A4149"/>
    </row>
    <row r="4150" spans="1:1" x14ac:dyDescent="0.35">
      <c r="A4150"/>
    </row>
    <row r="4151" spans="1:1" x14ac:dyDescent="0.35">
      <c r="A4151"/>
    </row>
    <row r="4152" spans="1:1" x14ac:dyDescent="0.35">
      <c r="A4152"/>
    </row>
    <row r="4153" spans="1:1" x14ac:dyDescent="0.35">
      <c r="A4153"/>
    </row>
    <row r="4154" spans="1:1" x14ac:dyDescent="0.35">
      <c r="A4154"/>
    </row>
    <row r="4155" spans="1:1" x14ac:dyDescent="0.35">
      <c r="A4155"/>
    </row>
    <row r="4156" spans="1:1" x14ac:dyDescent="0.35">
      <c r="A4156"/>
    </row>
    <row r="4157" spans="1:1" x14ac:dyDescent="0.35">
      <c r="A4157"/>
    </row>
    <row r="4158" spans="1:1" x14ac:dyDescent="0.35">
      <c r="A4158"/>
    </row>
    <row r="4159" spans="1:1" x14ac:dyDescent="0.35">
      <c r="A4159"/>
    </row>
    <row r="4160" spans="1:1" x14ac:dyDescent="0.35">
      <c r="A4160"/>
    </row>
    <row r="4161" spans="1:1" x14ac:dyDescent="0.35">
      <c r="A4161"/>
    </row>
    <row r="4162" spans="1:1" x14ac:dyDescent="0.35">
      <c r="A4162"/>
    </row>
    <row r="4163" spans="1:1" x14ac:dyDescent="0.35">
      <c r="A4163"/>
    </row>
    <row r="4164" spans="1:1" x14ac:dyDescent="0.35">
      <c r="A4164"/>
    </row>
    <row r="4165" spans="1:1" x14ac:dyDescent="0.35">
      <c r="A4165"/>
    </row>
    <row r="4166" spans="1:1" x14ac:dyDescent="0.35">
      <c r="A4166"/>
    </row>
    <row r="4167" spans="1:1" x14ac:dyDescent="0.35">
      <c r="A4167"/>
    </row>
    <row r="4168" spans="1:1" x14ac:dyDescent="0.35">
      <c r="A4168"/>
    </row>
    <row r="4169" spans="1:1" x14ac:dyDescent="0.35">
      <c r="A4169"/>
    </row>
    <row r="4170" spans="1:1" x14ac:dyDescent="0.35">
      <c r="A4170"/>
    </row>
    <row r="4171" spans="1:1" x14ac:dyDescent="0.35">
      <c r="A4171"/>
    </row>
    <row r="4172" spans="1:1" x14ac:dyDescent="0.35">
      <c r="A4172"/>
    </row>
    <row r="4173" spans="1:1" x14ac:dyDescent="0.35">
      <c r="A4173"/>
    </row>
    <row r="4174" spans="1:1" x14ac:dyDescent="0.35">
      <c r="A4174"/>
    </row>
    <row r="4175" spans="1:1" x14ac:dyDescent="0.35">
      <c r="A4175"/>
    </row>
    <row r="4176" spans="1:1" x14ac:dyDescent="0.35">
      <c r="A4176"/>
    </row>
    <row r="4177" spans="1:1" x14ac:dyDescent="0.35">
      <c r="A4177"/>
    </row>
    <row r="4178" spans="1:1" x14ac:dyDescent="0.35">
      <c r="A4178"/>
    </row>
    <row r="4179" spans="1:1" x14ac:dyDescent="0.35">
      <c r="A4179"/>
    </row>
    <row r="4180" spans="1:1" x14ac:dyDescent="0.35">
      <c r="A4180"/>
    </row>
    <row r="4181" spans="1:1" x14ac:dyDescent="0.35">
      <c r="A4181"/>
    </row>
    <row r="4182" spans="1:1" x14ac:dyDescent="0.35">
      <c r="A4182"/>
    </row>
    <row r="4183" spans="1:1" x14ac:dyDescent="0.35">
      <c r="A4183"/>
    </row>
    <row r="4184" spans="1:1" x14ac:dyDescent="0.35">
      <c r="A4184"/>
    </row>
    <row r="4185" spans="1:1" x14ac:dyDescent="0.35">
      <c r="A4185"/>
    </row>
    <row r="4186" spans="1:1" x14ac:dyDescent="0.35">
      <c r="A4186"/>
    </row>
    <row r="4187" spans="1:1" x14ac:dyDescent="0.35">
      <c r="A4187"/>
    </row>
    <row r="4188" spans="1:1" x14ac:dyDescent="0.35">
      <c r="A4188"/>
    </row>
    <row r="4189" spans="1:1" x14ac:dyDescent="0.35">
      <c r="A4189"/>
    </row>
    <row r="4190" spans="1:1" x14ac:dyDescent="0.35">
      <c r="A4190"/>
    </row>
    <row r="4191" spans="1:1" x14ac:dyDescent="0.35">
      <c r="A4191"/>
    </row>
    <row r="4192" spans="1:1" x14ac:dyDescent="0.35">
      <c r="A4192"/>
    </row>
    <row r="4193" spans="1:1" x14ac:dyDescent="0.35">
      <c r="A4193"/>
    </row>
    <row r="4194" spans="1:1" x14ac:dyDescent="0.35">
      <c r="A4194"/>
    </row>
    <row r="4195" spans="1:1" x14ac:dyDescent="0.35">
      <c r="A4195"/>
    </row>
    <row r="4196" spans="1:1" x14ac:dyDescent="0.35">
      <c r="A4196"/>
    </row>
    <row r="4197" spans="1:1" x14ac:dyDescent="0.35">
      <c r="A4197"/>
    </row>
    <row r="4198" spans="1:1" x14ac:dyDescent="0.35">
      <c r="A4198"/>
    </row>
    <row r="4199" spans="1:1" x14ac:dyDescent="0.35">
      <c r="A4199"/>
    </row>
    <row r="4200" spans="1:1" x14ac:dyDescent="0.35">
      <c r="A4200"/>
    </row>
    <row r="4201" spans="1:1" x14ac:dyDescent="0.35">
      <c r="A4201"/>
    </row>
    <row r="4202" spans="1:1" x14ac:dyDescent="0.35">
      <c r="A4202"/>
    </row>
    <row r="4203" spans="1:1" x14ac:dyDescent="0.35">
      <c r="A4203"/>
    </row>
    <row r="4204" spans="1:1" x14ac:dyDescent="0.35">
      <c r="A4204"/>
    </row>
    <row r="4205" spans="1:1" x14ac:dyDescent="0.35">
      <c r="A4205"/>
    </row>
    <row r="4206" spans="1:1" x14ac:dyDescent="0.35">
      <c r="A4206"/>
    </row>
    <row r="4207" spans="1:1" x14ac:dyDescent="0.35">
      <c r="A4207"/>
    </row>
    <row r="4208" spans="1:1" x14ac:dyDescent="0.35">
      <c r="A4208"/>
    </row>
    <row r="4209" spans="1:1" x14ac:dyDescent="0.35">
      <c r="A4209"/>
    </row>
    <row r="4210" spans="1:1" x14ac:dyDescent="0.35">
      <c r="A4210"/>
    </row>
    <row r="4211" spans="1:1" x14ac:dyDescent="0.35">
      <c r="A4211"/>
    </row>
    <row r="4212" spans="1:1" x14ac:dyDescent="0.35">
      <c r="A4212"/>
    </row>
    <row r="4213" spans="1:1" x14ac:dyDescent="0.35">
      <c r="A4213"/>
    </row>
    <row r="4214" spans="1:1" x14ac:dyDescent="0.35">
      <c r="A4214"/>
    </row>
    <row r="4215" spans="1:1" x14ac:dyDescent="0.35">
      <c r="A4215"/>
    </row>
    <row r="4216" spans="1:1" x14ac:dyDescent="0.35">
      <c r="A4216"/>
    </row>
    <row r="4217" spans="1:1" x14ac:dyDescent="0.35">
      <c r="A4217"/>
    </row>
    <row r="4218" spans="1:1" x14ac:dyDescent="0.35">
      <c r="A4218"/>
    </row>
    <row r="4219" spans="1:1" x14ac:dyDescent="0.35">
      <c r="A4219"/>
    </row>
    <row r="4220" spans="1:1" x14ac:dyDescent="0.35">
      <c r="A4220"/>
    </row>
    <row r="4221" spans="1:1" x14ac:dyDescent="0.35">
      <c r="A4221"/>
    </row>
    <row r="4222" spans="1:1" x14ac:dyDescent="0.35">
      <c r="A4222"/>
    </row>
    <row r="4223" spans="1:1" x14ac:dyDescent="0.35">
      <c r="A4223"/>
    </row>
    <row r="4224" spans="1:1" x14ac:dyDescent="0.35">
      <c r="A4224"/>
    </row>
    <row r="4225" spans="1:1" x14ac:dyDescent="0.35">
      <c r="A4225"/>
    </row>
    <row r="4226" spans="1:1" x14ac:dyDescent="0.35">
      <c r="A4226"/>
    </row>
    <row r="4227" spans="1:1" x14ac:dyDescent="0.35">
      <c r="A4227"/>
    </row>
    <row r="4228" spans="1:1" x14ac:dyDescent="0.35">
      <c r="A4228"/>
    </row>
    <row r="4229" spans="1:1" x14ac:dyDescent="0.35">
      <c r="A4229"/>
    </row>
    <row r="4230" spans="1:1" x14ac:dyDescent="0.35">
      <c r="A4230"/>
    </row>
    <row r="4231" spans="1:1" x14ac:dyDescent="0.35">
      <c r="A4231"/>
    </row>
    <row r="4232" spans="1:1" x14ac:dyDescent="0.35">
      <c r="A4232"/>
    </row>
    <row r="4233" spans="1:1" x14ac:dyDescent="0.35">
      <c r="A4233"/>
    </row>
    <row r="4234" spans="1:1" x14ac:dyDescent="0.35">
      <c r="A4234"/>
    </row>
    <row r="4235" spans="1:1" x14ac:dyDescent="0.35">
      <c r="A4235"/>
    </row>
    <row r="4236" spans="1:1" x14ac:dyDescent="0.35">
      <c r="A4236"/>
    </row>
    <row r="4237" spans="1:1" x14ac:dyDescent="0.35">
      <c r="A4237"/>
    </row>
    <row r="4238" spans="1:1" x14ac:dyDescent="0.35">
      <c r="A4238"/>
    </row>
    <row r="4239" spans="1:1" x14ac:dyDescent="0.35">
      <c r="A4239"/>
    </row>
    <row r="4240" spans="1:1" x14ac:dyDescent="0.35">
      <c r="A4240"/>
    </row>
    <row r="4241" spans="1:1" x14ac:dyDescent="0.35">
      <c r="A4241"/>
    </row>
    <row r="4242" spans="1:1" x14ac:dyDescent="0.35">
      <c r="A4242"/>
    </row>
    <row r="4243" spans="1:1" x14ac:dyDescent="0.35">
      <c r="A4243"/>
    </row>
    <row r="4244" spans="1:1" x14ac:dyDescent="0.35">
      <c r="A4244"/>
    </row>
    <row r="4245" spans="1:1" x14ac:dyDescent="0.35">
      <c r="A4245"/>
    </row>
    <row r="4246" spans="1:1" x14ac:dyDescent="0.35">
      <c r="A4246"/>
    </row>
    <row r="4247" spans="1:1" x14ac:dyDescent="0.35">
      <c r="A4247"/>
    </row>
    <row r="4248" spans="1:1" x14ac:dyDescent="0.35">
      <c r="A4248"/>
    </row>
    <row r="4249" spans="1:1" x14ac:dyDescent="0.35">
      <c r="A4249"/>
    </row>
    <row r="4250" spans="1:1" x14ac:dyDescent="0.35">
      <c r="A4250"/>
    </row>
    <row r="4251" spans="1:1" x14ac:dyDescent="0.35">
      <c r="A4251"/>
    </row>
    <row r="4252" spans="1:1" x14ac:dyDescent="0.35">
      <c r="A4252"/>
    </row>
    <row r="4253" spans="1:1" x14ac:dyDescent="0.35">
      <c r="A4253"/>
    </row>
    <row r="4254" spans="1:1" x14ac:dyDescent="0.35">
      <c r="A4254"/>
    </row>
    <row r="4255" spans="1:1" x14ac:dyDescent="0.35">
      <c r="A4255"/>
    </row>
    <row r="4256" spans="1:1" x14ac:dyDescent="0.35">
      <c r="A4256"/>
    </row>
    <row r="4257" spans="1:1" x14ac:dyDescent="0.35">
      <c r="A4257"/>
    </row>
    <row r="4258" spans="1:1" x14ac:dyDescent="0.35">
      <c r="A4258"/>
    </row>
    <row r="4259" spans="1:1" x14ac:dyDescent="0.35">
      <c r="A4259"/>
    </row>
    <row r="4260" spans="1:1" x14ac:dyDescent="0.35">
      <c r="A4260"/>
    </row>
    <row r="4261" spans="1:1" x14ac:dyDescent="0.35">
      <c r="A4261"/>
    </row>
    <row r="4262" spans="1:1" x14ac:dyDescent="0.35">
      <c r="A4262"/>
    </row>
    <row r="4263" spans="1:1" x14ac:dyDescent="0.35">
      <c r="A4263"/>
    </row>
    <row r="4264" spans="1:1" x14ac:dyDescent="0.35">
      <c r="A4264"/>
    </row>
    <row r="4265" spans="1:1" x14ac:dyDescent="0.35">
      <c r="A4265"/>
    </row>
    <row r="4266" spans="1:1" x14ac:dyDescent="0.35">
      <c r="A4266"/>
    </row>
    <row r="4267" spans="1:1" x14ac:dyDescent="0.35">
      <c r="A4267"/>
    </row>
    <row r="4268" spans="1:1" x14ac:dyDescent="0.35">
      <c r="A4268"/>
    </row>
    <row r="4269" spans="1:1" x14ac:dyDescent="0.35">
      <c r="A4269"/>
    </row>
    <row r="4270" spans="1:1" x14ac:dyDescent="0.35">
      <c r="A4270"/>
    </row>
    <row r="4271" spans="1:1" x14ac:dyDescent="0.35">
      <c r="A4271"/>
    </row>
    <row r="4272" spans="1:1" x14ac:dyDescent="0.35">
      <c r="A4272"/>
    </row>
    <row r="4273" spans="1:1" x14ac:dyDescent="0.35">
      <c r="A4273"/>
    </row>
    <row r="4274" spans="1:1" x14ac:dyDescent="0.35">
      <c r="A4274"/>
    </row>
    <row r="4275" spans="1:1" x14ac:dyDescent="0.35">
      <c r="A4275"/>
    </row>
    <row r="4276" spans="1:1" x14ac:dyDescent="0.35">
      <c r="A4276"/>
    </row>
    <row r="4277" spans="1:1" x14ac:dyDescent="0.35">
      <c r="A4277"/>
    </row>
    <row r="4278" spans="1:1" x14ac:dyDescent="0.35">
      <c r="A4278"/>
    </row>
    <row r="4279" spans="1:1" x14ac:dyDescent="0.35">
      <c r="A4279"/>
    </row>
    <row r="4280" spans="1:1" x14ac:dyDescent="0.35">
      <c r="A4280"/>
    </row>
    <row r="4281" spans="1:1" x14ac:dyDescent="0.35">
      <c r="A4281"/>
    </row>
    <row r="4282" spans="1:1" x14ac:dyDescent="0.35">
      <c r="A4282"/>
    </row>
    <row r="4283" spans="1:1" x14ac:dyDescent="0.35">
      <c r="A4283"/>
    </row>
    <row r="4284" spans="1:1" x14ac:dyDescent="0.35">
      <c r="A4284"/>
    </row>
    <row r="4285" spans="1:1" x14ac:dyDescent="0.35">
      <c r="A4285"/>
    </row>
    <row r="4286" spans="1:1" x14ac:dyDescent="0.35">
      <c r="A4286"/>
    </row>
    <row r="4287" spans="1:1" x14ac:dyDescent="0.35">
      <c r="A4287"/>
    </row>
    <row r="4288" spans="1:1" x14ac:dyDescent="0.35">
      <c r="A4288"/>
    </row>
    <row r="4289" spans="1:1" x14ac:dyDescent="0.35">
      <c r="A4289"/>
    </row>
    <row r="4290" spans="1:1" x14ac:dyDescent="0.35">
      <c r="A4290"/>
    </row>
    <row r="4291" spans="1:1" x14ac:dyDescent="0.35">
      <c r="A4291"/>
    </row>
    <row r="4292" spans="1:1" x14ac:dyDescent="0.35">
      <c r="A4292"/>
    </row>
    <row r="4293" spans="1:1" x14ac:dyDescent="0.35">
      <c r="A4293"/>
    </row>
    <row r="4294" spans="1:1" x14ac:dyDescent="0.35">
      <c r="A4294"/>
    </row>
    <row r="4295" spans="1:1" x14ac:dyDescent="0.35">
      <c r="A4295"/>
    </row>
    <row r="4296" spans="1:1" x14ac:dyDescent="0.35">
      <c r="A4296"/>
    </row>
    <row r="4297" spans="1:1" x14ac:dyDescent="0.35">
      <c r="A4297"/>
    </row>
    <row r="4298" spans="1:1" x14ac:dyDescent="0.35">
      <c r="A4298"/>
    </row>
    <row r="4299" spans="1:1" x14ac:dyDescent="0.35">
      <c r="A4299"/>
    </row>
    <row r="4300" spans="1:1" x14ac:dyDescent="0.35">
      <c r="A4300"/>
    </row>
    <row r="4301" spans="1:1" x14ac:dyDescent="0.35">
      <c r="A4301"/>
    </row>
    <row r="4302" spans="1:1" x14ac:dyDescent="0.35">
      <c r="A4302"/>
    </row>
    <row r="4303" spans="1:1" x14ac:dyDescent="0.35">
      <c r="A4303"/>
    </row>
    <row r="4304" spans="1:1" x14ac:dyDescent="0.35">
      <c r="A4304"/>
    </row>
    <row r="4305" spans="1:1" x14ac:dyDescent="0.35">
      <c r="A4305"/>
    </row>
    <row r="4306" spans="1:1" x14ac:dyDescent="0.35">
      <c r="A4306"/>
    </row>
    <row r="4307" spans="1:1" x14ac:dyDescent="0.35">
      <c r="A4307"/>
    </row>
    <row r="4308" spans="1:1" x14ac:dyDescent="0.35">
      <c r="A4308"/>
    </row>
    <row r="4309" spans="1:1" x14ac:dyDescent="0.35">
      <c r="A4309"/>
    </row>
    <row r="4310" spans="1:1" x14ac:dyDescent="0.35">
      <c r="A4310"/>
    </row>
    <row r="4311" spans="1:1" x14ac:dyDescent="0.35">
      <c r="A4311"/>
    </row>
    <row r="4312" spans="1:1" x14ac:dyDescent="0.35">
      <c r="A4312"/>
    </row>
    <row r="4313" spans="1:1" x14ac:dyDescent="0.35">
      <c r="A4313"/>
    </row>
    <row r="4314" spans="1:1" x14ac:dyDescent="0.35">
      <c r="A4314"/>
    </row>
    <row r="4315" spans="1:1" x14ac:dyDescent="0.35">
      <c r="A4315"/>
    </row>
    <row r="4316" spans="1:1" x14ac:dyDescent="0.35">
      <c r="A4316"/>
    </row>
    <row r="4317" spans="1:1" x14ac:dyDescent="0.35">
      <c r="A4317"/>
    </row>
    <row r="4318" spans="1:1" x14ac:dyDescent="0.35">
      <c r="A4318"/>
    </row>
    <row r="4319" spans="1:1" x14ac:dyDescent="0.35">
      <c r="A4319"/>
    </row>
    <row r="4320" spans="1:1" x14ac:dyDescent="0.35">
      <c r="A4320"/>
    </row>
    <row r="4321" spans="1:1" x14ac:dyDescent="0.35">
      <c r="A4321"/>
    </row>
    <row r="4322" spans="1:1" x14ac:dyDescent="0.35">
      <c r="A4322"/>
    </row>
    <row r="4323" spans="1:1" x14ac:dyDescent="0.35">
      <c r="A4323"/>
    </row>
    <row r="4324" spans="1:1" x14ac:dyDescent="0.35">
      <c r="A4324"/>
    </row>
    <row r="4325" spans="1:1" x14ac:dyDescent="0.35">
      <c r="A4325"/>
    </row>
    <row r="4326" spans="1:1" x14ac:dyDescent="0.35">
      <c r="A4326"/>
    </row>
    <row r="4327" spans="1:1" x14ac:dyDescent="0.35">
      <c r="A4327"/>
    </row>
    <row r="4328" spans="1:1" x14ac:dyDescent="0.35">
      <c r="A4328"/>
    </row>
    <row r="4329" spans="1:1" x14ac:dyDescent="0.35">
      <c r="A4329"/>
    </row>
    <row r="4330" spans="1:1" x14ac:dyDescent="0.35">
      <c r="A4330"/>
    </row>
    <row r="4331" spans="1:1" x14ac:dyDescent="0.35">
      <c r="A4331"/>
    </row>
    <row r="4332" spans="1:1" x14ac:dyDescent="0.35">
      <c r="A4332"/>
    </row>
    <row r="4333" spans="1:1" x14ac:dyDescent="0.35">
      <c r="A4333"/>
    </row>
    <row r="4334" spans="1:1" x14ac:dyDescent="0.35">
      <c r="A4334"/>
    </row>
    <row r="4335" spans="1:1" x14ac:dyDescent="0.35">
      <c r="A4335"/>
    </row>
    <row r="4336" spans="1:1" x14ac:dyDescent="0.35">
      <c r="A4336"/>
    </row>
    <row r="4337" spans="1:1" x14ac:dyDescent="0.35">
      <c r="A4337"/>
    </row>
    <row r="4338" spans="1:1" x14ac:dyDescent="0.35">
      <c r="A4338"/>
    </row>
    <row r="4339" spans="1:1" x14ac:dyDescent="0.35">
      <c r="A4339"/>
    </row>
    <row r="4340" spans="1:1" x14ac:dyDescent="0.35">
      <c r="A4340"/>
    </row>
    <row r="4341" spans="1:1" x14ac:dyDescent="0.35">
      <c r="A4341"/>
    </row>
    <row r="4342" spans="1:1" x14ac:dyDescent="0.35">
      <c r="A4342"/>
    </row>
    <row r="4343" spans="1:1" x14ac:dyDescent="0.35">
      <c r="A4343"/>
    </row>
    <row r="4344" spans="1:1" x14ac:dyDescent="0.35">
      <c r="A4344"/>
    </row>
    <row r="4345" spans="1:1" x14ac:dyDescent="0.35">
      <c r="A4345"/>
    </row>
    <row r="4346" spans="1:1" x14ac:dyDescent="0.35">
      <c r="A4346"/>
    </row>
    <row r="4347" spans="1:1" x14ac:dyDescent="0.35">
      <c r="A4347"/>
    </row>
    <row r="4348" spans="1:1" x14ac:dyDescent="0.35">
      <c r="A4348"/>
    </row>
    <row r="4349" spans="1:1" x14ac:dyDescent="0.35">
      <c r="A4349"/>
    </row>
    <row r="4350" spans="1:1" x14ac:dyDescent="0.35">
      <c r="A4350"/>
    </row>
    <row r="4351" spans="1:1" x14ac:dyDescent="0.35">
      <c r="A4351"/>
    </row>
    <row r="4352" spans="1:1" x14ac:dyDescent="0.35">
      <c r="A4352"/>
    </row>
    <row r="4353" spans="1:1" x14ac:dyDescent="0.35">
      <c r="A4353"/>
    </row>
    <row r="4354" spans="1:1" x14ac:dyDescent="0.35">
      <c r="A4354"/>
    </row>
    <row r="4355" spans="1:1" x14ac:dyDescent="0.35">
      <c r="A4355"/>
    </row>
    <row r="4356" spans="1:1" x14ac:dyDescent="0.35">
      <c r="A4356"/>
    </row>
    <row r="4357" spans="1:1" x14ac:dyDescent="0.35">
      <c r="A4357"/>
    </row>
    <row r="4358" spans="1:1" x14ac:dyDescent="0.35">
      <c r="A4358"/>
    </row>
    <row r="4359" spans="1:1" x14ac:dyDescent="0.35">
      <c r="A4359"/>
    </row>
    <row r="4360" spans="1:1" x14ac:dyDescent="0.35">
      <c r="A4360"/>
    </row>
    <row r="4361" spans="1:1" x14ac:dyDescent="0.35">
      <c r="A4361"/>
    </row>
    <row r="4362" spans="1:1" x14ac:dyDescent="0.35">
      <c r="A4362"/>
    </row>
    <row r="4363" spans="1:1" x14ac:dyDescent="0.35">
      <c r="A4363"/>
    </row>
    <row r="4364" spans="1:1" x14ac:dyDescent="0.35">
      <c r="A4364"/>
    </row>
    <row r="4365" spans="1:1" x14ac:dyDescent="0.35">
      <c r="A4365"/>
    </row>
    <row r="4366" spans="1:1" x14ac:dyDescent="0.35">
      <c r="A4366"/>
    </row>
    <row r="4367" spans="1:1" x14ac:dyDescent="0.35">
      <c r="A4367"/>
    </row>
    <row r="4368" spans="1:1" x14ac:dyDescent="0.35">
      <c r="A4368"/>
    </row>
    <row r="4369" spans="1:1" x14ac:dyDescent="0.35">
      <c r="A4369"/>
    </row>
    <row r="4370" spans="1:1" x14ac:dyDescent="0.35">
      <c r="A4370"/>
    </row>
    <row r="4371" spans="1:1" x14ac:dyDescent="0.35">
      <c r="A4371"/>
    </row>
    <row r="4372" spans="1:1" x14ac:dyDescent="0.35">
      <c r="A4372"/>
    </row>
    <row r="4373" spans="1:1" x14ac:dyDescent="0.35">
      <c r="A4373"/>
    </row>
    <row r="4374" spans="1:1" x14ac:dyDescent="0.35">
      <c r="A4374"/>
    </row>
    <row r="4375" spans="1:1" x14ac:dyDescent="0.35">
      <c r="A4375"/>
    </row>
    <row r="4376" spans="1:1" x14ac:dyDescent="0.35">
      <c r="A4376"/>
    </row>
    <row r="4377" spans="1:1" x14ac:dyDescent="0.35">
      <c r="A4377"/>
    </row>
    <row r="4378" spans="1:1" x14ac:dyDescent="0.35">
      <c r="A4378"/>
    </row>
    <row r="4379" spans="1:1" x14ac:dyDescent="0.35">
      <c r="A4379"/>
    </row>
    <row r="4380" spans="1:1" x14ac:dyDescent="0.35">
      <c r="A4380"/>
    </row>
    <row r="4381" spans="1:1" x14ac:dyDescent="0.35">
      <c r="A4381"/>
    </row>
    <row r="4382" spans="1:1" x14ac:dyDescent="0.35">
      <c r="A4382"/>
    </row>
    <row r="4383" spans="1:1" x14ac:dyDescent="0.35">
      <c r="A4383"/>
    </row>
    <row r="4384" spans="1:1" x14ac:dyDescent="0.35">
      <c r="A4384"/>
    </row>
    <row r="4385" spans="1:1" x14ac:dyDescent="0.35">
      <c r="A4385"/>
    </row>
    <row r="4386" spans="1:1" x14ac:dyDescent="0.35">
      <c r="A4386"/>
    </row>
    <row r="4387" spans="1:1" x14ac:dyDescent="0.35">
      <c r="A4387"/>
    </row>
    <row r="4388" spans="1:1" x14ac:dyDescent="0.35">
      <c r="A4388"/>
    </row>
    <row r="4389" spans="1:1" x14ac:dyDescent="0.35">
      <c r="A4389"/>
    </row>
    <row r="4390" spans="1:1" x14ac:dyDescent="0.35">
      <c r="A4390"/>
    </row>
    <row r="4391" spans="1:1" x14ac:dyDescent="0.35">
      <c r="A4391"/>
    </row>
    <row r="4392" spans="1:1" x14ac:dyDescent="0.35">
      <c r="A4392"/>
    </row>
    <row r="4393" spans="1:1" x14ac:dyDescent="0.35">
      <c r="A4393"/>
    </row>
    <row r="4394" spans="1:1" x14ac:dyDescent="0.35">
      <c r="A4394"/>
    </row>
    <row r="4395" spans="1:1" x14ac:dyDescent="0.35">
      <c r="A4395"/>
    </row>
    <row r="4396" spans="1:1" x14ac:dyDescent="0.35">
      <c r="A4396"/>
    </row>
    <row r="4397" spans="1:1" x14ac:dyDescent="0.35">
      <c r="A4397"/>
    </row>
    <row r="4398" spans="1:1" x14ac:dyDescent="0.35">
      <c r="A4398"/>
    </row>
    <row r="4399" spans="1:1" x14ac:dyDescent="0.35">
      <c r="A4399"/>
    </row>
    <row r="4400" spans="1:1" x14ac:dyDescent="0.35">
      <c r="A4400"/>
    </row>
    <row r="4401" spans="1:1" x14ac:dyDescent="0.35">
      <c r="A4401"/>
    </row>
    <row r="4402" spans="1:1" x14ac:dyDescent="0.35">
      <c r="A4402"/>
    </row>
    <row r="4403" spans="1:1" x14ac:dyDescent="0.35">
      <c r="A4403"/>
    </row>
    <row r="4404" spans="1:1" x14ac:dyDescent="0.35">
      <c r="A4404"/>
    </row>
    <row r="4405" spans="1:1" x14ac:dyDescent="0.35">
      <c r="A4405"/>
    </row>
    <row r="4406" spans="1:1" x14ac:dyDescent="0.35">
      <c r="A4406"/>
    </row>
    <row r="4407" spans="1:1" x14ac:dyDescent="0.35">
      <c r="A4407"/>
    </row>
    <row r="4408" spans="1:1" x14ac:dyDescent="0.35">
      <c r="A4408"/>
    </row>
    <row r="4409" spans="1:1" x14ac:dyDescent="0.35">
      <c r="A4409"/>
    </row>
    <row r="4410" spans="1:1" x14ac:dyDescent="0.35">
      <c r="A4410"/>
    </row>
    <row r="4411" spans="1:1" x14ac:dyDescent="0.35">
      <c r="A4411"/>
    </row>
    <row r="4412" spans="1:1" x14ac:dyDescent="0.35">
      <c r="A4412"/>
    </row>
    <row r="4413" spans="1:1" x14ac:dyDescent="0.35">
      <c r="A4413"/>
    </row>
    <row r="4414" spans="1:1" x14ac:dyDescent="0.35">
      <c r="A4414"/>
    </row>
    <row r="4415" spans="1:1" x14ac:dyDescent="0.35">
      <c r="A4415"/>
    </row>
    <row r="4416" spans="1:1" x14ac:dyDescent="0.35">
      <c r="A4416"/>
    </row>
    <row r="4417" spans="1:1" x14ac:dyDescent="0.35">
      <c r="A4417"/>
    </row>
    <row r="4418" spans="1:1" x14ac:dyDescent="0.35">
      <c r="A4418"/>
    </row>
    <row r="4419" spans="1:1" x14ac:dyDescent="0.35">
      <c r="A4419"/>
    </row>
    <row r="4420" spans="1:1" x14ac:dyDescent="0.35">
      <c r="A4420"/>
    </row>
    <row r="4421" spans="1:1" x14ac:dyDescent="0.35">
      <c r="A4421"/>
    </row>
    <row r="4422" spans="1:1" x14ac:dyDescent="0.35">
      <c r="A4422"/>
    </row>
    <row r="4423" spans="1:1" x14ac:dyDescent="0.35">
      <c r="A4423"/>
    </row>
    <row r="4424" spans="1:1" x14ac:dyDescent="0.35">
      <c r="A4424"/>
    </row>
    <row r="4425" spans="1:1" x14ac:dyDescent="0.35">
      <c r="A4425"/>
    </row>
    <row r="4426" spans="1:1" x14ac:dyDescent="0.35">
      <c r="A4426"/>
    </row>
    <row r="4427" spans="1:1" x14ac:dyDescent="0.35">
      <c r="A4427"/>
    </row>
    <row r="4428" spans="1:1" x14ac:dyDescent="0.35">
      <c r="A4428"/>
    </row>
    <row r="4429" spans="1:1" x14ac:dyDescent="0.35">
      <c r="A4429"/>
    </row>
    <row r="4430" spans="1:1" x14ac:dyDescent="0.35">
      <c r="A4430"/>
    </row>
    <row r="4431" spans="1:1" x14ac:dyDescent="0.35">
      <c r="A4431"/>
    </row>
    <row r="4432" spans="1:1" x14ac:dyDescent="0.35">
      <c r="A4432"/>
    </row>
    <row r="4433" spans="1:1" x14ac:dyDescent="0.35">
      <c r="A4433"/>
    </row>
    <row r="4434" spans="1:1" x14ac:dyDescent="0.35">
      <c r="A4434"/>
    </row>
    <row r="4435" spans="1:1" x14ac:dyDescent="0.35">
      <c r="A4435"/>
    </row>
    <row r="4436" spans="1:1" x14ac:dyDescent="0.35">
      <c r="A4436"/>
    </row>
    <row r="4437" spans="1:1" x14ac:dyDescent="0.35">
      <c r="A4437"/>
    </row>
    <row r="4438" spans="1:1" x14ac:dyDescent="0.35">
      <c r="A4438"/>
    </row>
    <row r="4439" spans="1:1" x14ac:dyDescent="0.35">
      <c r="A4439"/>
    </row>
    <row r="4440" spans="1:1" x14ac:dyDescent="0.35">
      <c r="A4440"/>
    </row>
    <row r="4441" spans="1:1" x14ac:dyDescent="0.35">
      <c r="A4441"/>
    </row>
    <row r="4442" spans="1:1" x14ac:dyDescent="0.35">
      <c r="A4442"/>
    </row>
    <row r="4443" spans="1:1" x14ac:dyDescent="0.35">
      <c r="A4443"/>
    </row>
    <row r="4444" spans="1:1" x14ac:dyDescent="0.35">
      <c r="A4444"/>
    </row>
    <row r="4445" spans="1:1" x14ac:dyDescent="0.35">
      <c r="A4445"/>
    </row>
    <row r="4446" spans="1:1" x14ac:dyDescent="0.35">
      <c r="A4446"/>
    </row>
    <row r="4447" spans="1:1" x14ac:dyDescent="0.35">
      <c r="A4447"/>
    </row>
    <row r="4448" spans="1:1" x14ac:dyDescent="0.35">
      <c r="A4448"/>
    </row>
    <row r="4449" spans="1:1" x14ac:dyDescent="0.35">
      <c r="A4449"/>
    </row>
    <row r="4450" spans="1:1" x14ac:dyDescent="0.35">
      <c r="A4450"/>
    </row>
    <row r="4451" spans="1:1" x14ac:dyDescent="0.35">
      <c r="A4451"/>
    </row>
    <row r="4452" spans="1:1" x14ac:dyDescent="0.35">
      <c r="A4452"/>
    </row>
    <row r="4453" spans="1:1" x14ac:dyDescent="0.35">
      <c r="A4453"/>
    </row>
    <row r="4454" spans="1:1" x14ac:dyDescent="0.35">
      <c r="A4454"/>
    </row>
    <row r="4455" spans="1:1" x14ac:dyDescent="0.35">
      <c r="A4455"/>
    </row>
    <row r="4456" spans="1:1" x14ac:dyDescent="0.35">
      <c r="A4456"/>
    </row>
    <row r="4457" spans="1:1" x14ac:dyDescent="0.35">
      <c r="A4457"/>
    </row>
    <row r="4458" spans="1:1" x14ac:dyDescent="0.35">
      <c r="A4458"/>
    </row>
    <row r="4459" spans="1:1" x14ac:dyDescent="0.35">
      <c r="A4459"/>
    </row>
    <row r="4460" spans="1:1" x14ac:dyDescent="0.35">
      <c r="A4460"/>
    </row>
    <row r="4461" spans="1:1" x14ac:dyDescent="0.35">
      <c r="A4461"/>
    </row>
    <row r="4462" spans="1:1" x14ac:dyDescent="0.35">
      <c r="A4462"/>
    </row>
    <row r="4463" spans="1:1" x14ac:dyDescent="0.35">
      <c r="A4463"/>
    </row>
    <row r="4464" spans="1:1" x14ac:dyDescent="0.35">
      <c r="A4464"/>
    </row>
    <row r="4465" spans="1:1" x14ac:dyDescent="0.35">
      <c r="A4465"/>
    </row>
    <row r="4466" spans="1:1" x14ac:dyDescent="0.35">
      <c r="A4466"/>
    </row>
    <row r="4467" spans="1:1" x14ac:dyDescent="0.35">
      <c r="A4467"/>
    </row>
    <row r="4468" spans="1:1" x14ac:dyDescent="0.35">
      <c r="A4468"/>
    </row>
    <row r="4469" spans="1:1" x14ac:dyDescent="0.35">
      <c r="A4469"/>
    </row>
    <row r="4470" spans="1:1" x14ac:dyDescent="0.35">
      <c r="A4470"/>
    </row>
    <row r="4471" spans="1:1" x14ac:dyDescent="0.35">
      <c r="A4471"/>
    </row>
    <row r="4472" spans="1:1" x14ac:dyDescent="0.35">
      <c r="A4472"/>
    </row>
    <row r="4473" spans="1:1" x14ac:dyDescent="0.35">
      <c r="A4473"/>
    </row>
    <row r="4474" spans="1:1" x14ac:dyDescent="0.35">
      <c r="A4474"/>
    </row>
    <row r="4475" spans="1:1" x14ac:dyDescent="0.35">
      <c r="A4475"/>
    </row>
    <row r="4476" spans="1:1" x14ac:dyDescent="0.35">
      <c r="A4476"/>
    </row>
    <row r="4477" spans="1:1" x14ac:dyDescent="0.35">
      <c r="A4477"/>
    </row>
    <row r="4478" spans="1:1" x14ac:dyDescent="0.35">
      <c r="A4478"/>
    </row>
    <row r="4479" spans="1:1" x14ac:dyDescent="0.35">
      <c r="A4479"/>
    </row>
    <row r="4480" spans="1:1" x14ac:dyDescent="0.35">
      <c r="A4480"/>
    </row>
    <row r="4481" spans="1:1" x14ac:dyDescent="0.35">
      <c r="A4481"/>
    </row>
    <row r="4482" spans="1:1" x14ac:dyDescent="0.35">
      <c r="A4482"/>
    </row>
    <row r="4483" spans="1:1" x14ac:dyDescent="0.35">
      <c r="A4483"/>
    </row>
    <row r="4484" spans="1:1" x14ac:dyDescent="0.35">
      <c r="A4484"/>
    </row>
    <row r="4485" spans="1:1" x14ac:dyDescent="0.35">
      <c r="A4485"/>
    </row>
    <row r="4486" spans="1:1" x14ac:dyDescent="0.35">
      <c r="A4486"/>
    </row>
    <row r="4487" spans="1:1" x14ac:dyDescent="0.35">
      <c r="A4487"/>
    </row>
    <row r="4488" spans="1:1" x14ac:dyDescent="0.35">
      <c r="A4488"/>
    </row>
    <row r="4489" spans="1:1" x14ac:dyDescent="0.35">
      <c r="A4489"/>
    </row>
    <row r="4490" spans="1:1" x14ac:dyDescent="0.35">
      <c r="A4490"/>
    </row>
    <row r="4491" spans="1:1" x14ac:dyDescent="0.35">
      <c r="A4491"/>
    </row>
    <row r="4492" spans="1:1" x14ac:dyDescent="0.35">
      <c r="A4492"/>
    </row>
    <row r="4493" spans="1:1" x14ac:dyDescent="0.35">
      <c r="A4493"/>
    </row>
    <row r="4494" spans="1:1" x14ac:dyDescent="0.35">
      <c r="A4494"/>
    </row>
    <row r="4495" spans="1:1" x14ac:dyDescent="0.35">
      <c r="A4495"/>
    </row>
    <row r="4496" spans="1:1" x14ac:dyDescent="0.35">
      <c r="A4496"/>
    </row>
    <row r="4497" spans="1:1" x14ac:dyDescent="0.35">
      <c r="A4497"/>
    </row>
    <row r="4498" spans="1:1" x14ac:dyDescent="0.35">
      <c r="A4498"/>
    </row>
    <row r="4499" spans="1:1" x14ac:dyDescent="0.35">
      <c r="A4499"/>
    </row>
    <row r="4500" spans="1:1" x14ac:dyDescent="0.35">
      <c r="A4500"/>
    </row>
    <row r="4501" spans="1:1" x14ac:dyDescent="0.35">
      <c r="A4501"/>
    </row>
    <row r="4502" spans="1:1" x14ac:dyDescent="0.35">
      <c r="A4502"/>
    </row>
    <row r="4503" spans="1:1" x14ac:dyDescent="0.35">
      <c r="A4503"/>
    </row>
    <row r="4504" spans="1:1" x14ac:dyDescent="0.35">
      <c r="A4504"/>
    </row>
    <row r="4505" spans="1:1" x14ac:dyDescent="0.35">
      <c r="A4505"/>
    </row>
    <row r="4506" spans="1:1" x14ac:dyDescent="0.35">
      <c r="A4506"/>
    </row>
    <row r="4507" spans="1:1" x14ac:dyDescent="0.35">
      <c r="A4507"/>
    </row>
    <row r="4508" spans="1:1" x14ac:dyDescent="0.35">
      <c r="A4508"/>
    </row>
    <row r="4509" spans="1:1" x14ac:dyDescent="0.35">
      <c r="A4509"/>
    </row>
    <row r="4510" spans="1:1" x14ac:dyDescent="0.35">
      <c r="A4510"/>
    </row>
    <row r="4511" spans="1:1" x14ac:dyDescent="0.35">
      <c r="A4511"/>
    </row>
    <row r="4512" spans="1:1" x14ac:dyDescent="0.35">
      <c r="A4512"/>
    </row>
    <row r="4513" spans="1:1" x14ac:dyDescent="0.35">
      <c r="A4513"/>
    </row>
    <row r="4514" spans="1:1" x14ac:dyDescent="0.35">
      <c r="A4514"/>
    </row>
    <row r="4515" spans="1:1" x14ac:dyDescent="0.35">
      <c r="A4515"/>
    </row>
    <row r="4516" spans="1:1" x14ac:dyDescent="0.35">
      <c r="A4516"/>
    </row>
    <row r="4517" spans="1:1" x14ac:dyDescent="0.35">
      <c r="A4517"/>
    </row>
    <row r="4518" spans="1:1" x14ac:dyDescent="0.35">
      <c r="A4518"/>
    </row>
    <row r="4519" spans="1:1" x14ac:dyDescent="0.35">
      <c r="A4519"/>
    </row>
    <row r="4520" spans="1:1" x14ac:dyDescent="0.35">
      <c r="A4520"/>
    </row>
    <row r="4521" spans="1:1" x14ac:dyDescent="0.35">
      <c r="A4521"/>
    </row>
    <row r="4522" spans="1:1" x14ac:dyDescent="0.35">
      <c r="A4522"/>
    </row>
    <row r="4523" spans="1:1" x14ac:dyDescent="0.35">
      <c r="A4523"/>
    </row>
    <row r="4524" spans="1:1" x14ac:dyDescent="0.35">
      <c r="A4524"/>
    </row>
    <row r="4525" spans="1:1" x14ac:dyDescent="0.35">
      <c r="A4525"/>
    </row>
    <row r="4526" spans="1:1" x14ac:dyDescent="0.35">
      <c r="A4526"/>
    </row>
    <row r="4527" spans="1:1" x14ac:dyDescent="0.35">
      <c r="A4527"/>
    </row>
    <row r="4528" spans="1:1" x14ac:dyDescent="0.35">
      <c r="A4528"/>
    </row>
    <row r="4529" spans="1:1" x14ac:dyDescent="0.35">
      <c r="A4529"/>
    </row>
    <row r="4530" spans="1:1" x14ac:dyDescent="0.35">
      <c r="A4530"/>
    </row>
    <row r="4531" spans="1:1" x14ac:dyDescent="0.35">
      <c r="A4531"/>
    </row>
    <row r="4532" spans="1:1" x14ac:dyDescent="0.35">
      <c r="A4532"/>
    </row>
    <row r="4533" spans="1:1" x14ac:dyDescent="0.35">
      <c r="A4533"/>
    </row>
    <row r="4534" spans="1:1" x14ac:dyDescent="0.35">
      <c r="A4534"/>
    </row>
    <row r="4535" spans="1:1" x14ac:dyDescent="0.35">
      <c r="A4535"/>
    </row>
    <row r="4536" spans="1:1" x14ac:dyDescent="0.35">
      <c r="A4536"/>
    </row>
    <row r="4537" spans="1:1" x14ac:dyDescent="0.35">
      <c r="A4537"/>
    </row>
    <row r="4538" spans="1:1" x14ac:dyDescent="0.35">
      <c r="A4538"/>
    </row>
    <row r="4539" spans="1:1" x14ac:dyDescent="0.35">
      <c r="A4539"/>
    </row>
    <row r="4540" spans="1:1" x14ac:dyDescent="0.35">
      <c r="A4540"/>
    </row>
    <row r="4541" spans="1:1" x14ac:dyDescent="0.35">
      <c r="A4541"/>
    </row>
    <row r="4542" spans="1:1" x14ac:dyDescent="0.35">
      <c r="A4542"/>
    </row>
    <row r="4543" spans="1:1" x14ac:dyDescent="0.35">
      <c r="A4543"/>
    </row>
    <row r="4544" spans="1:1" x14ac:dyDescent="0.35">
      <c r="A4544"/>
    </row>
    <row r="4545" spans="1:1" x14ac:dyDescent="0.35">
      <c r="A4545"/>
    </row>
    <row r="4546" spans="1:1" x14ac:dyDescent="0.35">
      <c r="A4546"/>
    </row>
    <row r="4547" spans="1:1" x14ac:dyDescent="0.35">
      <c r="A4547"/>
    </row>
    <row r="4548" spans="1:1" x14ac:dyDescent="0.35">
      <c r="A4548"/>
    </row>
    <row r="4549" spans="1:1" x14ac:dyDescent="0.35">
      <c r="A4549"/>
    </row>
    <row r="4550" spans="1:1" x14ac:dyDescent="0.35">
      <c r="A4550"/>
    </row>
    <row r="4551" spans="1:1" x14ac:dyDescent="0.35">
      <c r="A4551"/>
    </row>
    <row r="4552" spans="1:1" x14ac:dyDescent="0.35">
      <c r="A4552"/>
    </row>
    <row r="4553" spans="1:1" x14ac:dyDescent="0.35">
      <c r="A4553"/>
    </row>
    <row r="4554" spans="1:1" x14ac:dyDescent="0.35">
      <c r="A4554"/>
    </row>
    <row r="4555" spans="1:1" x14ac:dyDescent="0.35">
      <c r="A4555"/>
    </row>
    <row r="4556" spans="1:1" x14ac:dyDescent="0.35">
      <c r="A4556"/>
    </row>
    <row r="4557" spans="1:1" x14ac:dyDescent="0.35">
      <c r="A4557"/>
    </row>
    <row r="4558" spans="1:1" x14ac:dyDescent="0.35">
      <c r="A4558"/>
    </row>
    <row r="4559" spans="1:1" x14ac:dyDescent="0.35">
      <c r="A4559"/>
    </row>
    <row r="4560" spans="1:1" x14ac:dyDescent="0.35">
      <c r="A4560"/>
    </row>
    <row r="4561" spans="1:1" x14ac:dyDescent="0.35">
      <c r="A4561"/>
    </row>
    <row r="4562" spans="1:1" x14ac:dyDescent="0.35">
      <c r="A4562"/>
    </row>
    <row r="4563" spans="1:1" x14ac:dyDescent="0.35">
      <c r="A4563"/>
    </row>
    <row r="4564" spans="1:1" x14ac:dyDescent="0.35">
      <c r="A4564"/>
    </row>
    <row r="4565" spans="1:1" x14ac:dyDescent="0.35">
      <c r="A4565"/>
    </row>
    <row r="4566" spans="1:1" x14ac:dyDescent="0.35">
      <c r="A4566"/>
    </row>
    <row r="4567" spans="1:1" x14ac:dyDescent="0.35">
      <c r="A4567"/>
    </row>
    <row r="4568" spans="1:1" x14ac:dyDescent="0.35">
      <c r="A4568"/>
    </row>
    <row r="4569" spans="1:1" x14ac:dyDescent="0.35">
      <c r="A4569"/>
    </row>
    <row r="4570" spans="1:1" x14ac:dyDescent="0.35">
      <c r="A4570"/>
    </row>
    <row r="4571" spans="1:1" x14ac:dyDescent="0.35">
      <c r="A4571"/>
    </row>
    <row r="4572" spans="1:1" x14ac:dyDescent="0.35">
      <c r="A4572"/>
    </row>
    <row r="4573" spans="1:1" x14ac:dyDescent="0.35">
      <c r="A4573"/>
    </row>
    <row r="4574" spans="1:1" x14ac:dyDescent="0.35">
      <c r="A4574"/>
    </row>
    <row r="4575" spans="1:1" x14ac:dyDescent="0.35">
      <c r="A4575"/>
    </row>
    <row r="4576" spans="1:1" x14ac:dyDescent="0.35">
      <c r="A4576"/>
    </row>
    <row r="4577" spans="1:1" x14ac:dyDescent="0.35">
      <c r="A4577"/>
    </row>
    <row r="4578" spans="1:1" x14ac:dyDescent="0.35">
      <c r="A4578"/>
    </row>
    <row r="4579" spans="1:1" x14ac:dyDescent="0.35">
      <c r="A4579"/>
    </row>
    <row r="4580" spans="1:1" x14ac:dyDescent="0.35">
      <c r="A4580"/>
    </row>
    <row r="4581" spans="1:1" x14ac:dyDescent="0.35">
      <c r="A4581"/>
    </row>
    <row r="4582" spans="1:1" x14ac:dyDescent="0.35">
      <c r="A4582"/>
    </row>
    <row r="4583" spans="1:1" x14ac:dyDescent="0.35">
      <c r="A4583"/>
    </row>
    <row r="4584" spans="1:1" x14ac:dyDescent="0.35">
      <c r="A4584"/>
    </row>
    <row r="4585" spans="1:1" x14ac:dyDescent="0.35">
      <c r="A4585"/>
    </row>
    <row r="4586" spans="1:1" x14ac:dyDescent="0.35">
      <c r="A4586"/>
    </row>
    <row r="4587" spans="1:1" x14ac:dyDescent="0.35">
      <c r="A4587"/>
    </row>
    <row r="4588" spans="1:1" x14ac:dyDescent="0.35">
      <c r="A4588"/>
    </row>
    <row r="4589" spans="1:1" x14ac:dyDescent="0.35">
      <c r="A4589"/>
    </row>
    <row r="4590" spans="1:1" x14ac:dyDescent="0.35">
      <c r="A4590"/>
    </row>
    <row r="4591" spans="1:1" x14ac:dyDescent="0.35">
      <c r="A4591"/>
    </row>
    <row r="4592" spans="1:1" x14ac:dyDescent="0.35">
      <c r="A4592"/>
    </row>
    <row r="4593" spans="1:1" x14ac:dyDescent="0.35">
      <c r="A4593"/>
    </row>
    <row r="4594" spans="1:1" x14ac:dyDescent="0.35">
      <c r="A4594"/>
    </row>
    <row r="4595" spans="1:1" x14ac:dyDescent="0.35">
      <c r="A4595"/>
    </row>
    <row r="4596" spans="1:1" x14ac:dyDescent="0.35">
      <c r="A4596"/>
    </row>
    <row r="4597" spans="1:1" x14ac:dyDescent="0.35">
      <c r="A4597"/>
    </row>
    <row r="4598" spans="1:1" x14ac:dyDescent="0.35">
      <c r="A4598"/>
    </row>
    <row r="4599" spans="1:1" x14ac:dyDescent="0.35">
      <c r="A4599"/>
    </row>
    <row r="4600" spans="1:1" x14ac:dyDescent="0.35">
      <c r="A4600"/>
    </row>
    <row r="4601" spans="1:1" x14ac:dyDescent="0.35">
      <c r="A4601"/>
    </row>
    <row r="4602" spans="1:1" x14ac:dyDescent="0.35">
      <c r="A4602"/>
    </row>
    <row r="4603" spans="1:1" x14ac:dyDescent="0.35">
      <c r="A4603"/>
    </row>
    <row r="4604" spans="1:1" x14ac:dyDescent="0.35">
      <c r="A4604"/>
    </row>
    <row r="4605" spans="1:1" x14ac:dyDescent="0.35">
      <c r="A4605"/>
    </row>
    <row r="4606" spans="1:1" x14ac:dyDescent="0.35">
      <c r="A4606"/>
    </row>
    <row r="4607" spans="1:1" x14ac:dyDescent="0.35">
      <c r="A4607"/>
    </row>
    <row r="4608" spans="1:1" x14ac:dyDescent="0.35">
      <c r="A4608"/>
    </row>
    <row r="4609" spans="1:1" x14ac:dyDescent="0.35">
      <c r="A4609"/>
    </row>
    <row r="4610" spans="1:1" x14ac:dyDescent="0.35">
      <c r="A4610"/>
    </row>
    <row r="4611" spans="1:1" x14ac:dyDescent="0.35">
      <c r="A4611"/>
    </row>
    <row r="4612" spans="1:1" x14ac:dyDescent="0.35">
      <c r="A4612"/>
    </row>
    <row r="4613" spans="1:1" x14ac:dyDescent="0.35">
      <c r="A4613"/>
    </row>
    <row r="4614" spans="1:1" x14ac:dyDescent="0.35">
      <c r="A4614"/>
    </row>
    <row r="4615" spans="1:1" x14ac:dyDescent="0.35">
      <c r="A4615"/>
    </row>
    <row r="4616" spans="1:1" x14ac:dyDescent="0.35">
      <c r="A4616"/>
    </row>
    <row r="4617" spans="1:1" x14ac:dyDescent="0.35">
      <c r="A4617"/>
    </row>
    <row r="4618" spans="1:1" x14ac:dyDescent="0.35">
      <c r="A4618"/>
    </row>
    <row r="4619" spans="1:1" x14ac:dyDescent="0.35">
      <c r="A4619"/>
    </row>
    <row r="4620" spans="1:1" x14ac:dyDescent="0.35">
      <c r="A4620"/>
    </row>
    <row r="4621" spans="1:1" x14ac:dyDescent="0.35">
      <c r="A4621"/>
    </row>
    <row r="4622" spans="1:1" x14ac:dyDescent="0.35">
      <c r="A4622"/>
    </row>
    <row r="4623" spans="1:1" x14ac:dyDescent="0.35">
      <c r="A4623"/>
    </row>
    <row r="4624" spans="1:1" x14ac:dyDescent="0.35">
      <c r="A4624"/>
    </row>
    <row r="4625" spans="1:1" x14ac:dyDescent="0.35">
      <c r="A4625"/>
    </row>
    <row r="4626" spans="1:1" x14ac:dyDescent="0.35">
      <c r="A4626"/>
    </row>
    <row r="4627" spans="1:1" x14ac:dyDescent="0.35">
      <c r="A4627"/>
    </row>
    <row r="4628" spans="1:1" x14ac:dyDescent="0.35">
      <c r="A4628"/>
    </row>
    <row r="4629" spans="1:1" x14ac:dyDescent="0.35">
      <c r="A4629"/>
    </row>
    <row r="4630" spans="1:1" x14ac:dyDescent="0.35">
      <c r="A4630"/>
    </row>
    <row r="4631" spans="1:1" x14ac:dyDescent="0.35">
      <c r="A4631"/>
    </row>
    <row r="4632" spans="1:1" x14ac:dyDescent="0.35">
      <c r="A4632"/>
    </row>
    <row r="4633" spans="1:1" x14ac:dyDescent="0.35">
      <c r="A4633"/>
    </row>
    <row r="4634" spans="1:1" x14ac:dyDescent="0.35">
      <c r="A4634"/>
    </row>
    <row r="4635" spans="1:1" x14ac:dyDescent="0.35">
      <c r="A4635"/>
    </row>
    <row r="4636" spans="1:1" x14ac:dyDescent="0.35">
      <c r="A4636"/>
    </row>
    <row r="4637" spans="1:1" x14ac:dyDescent="0.35">
      <c r="A4637"/>
    </row>
    <row r="4638" spans="1:1" x14ac:dyDescent="0.35">
      <c r="A4638"/>
    </row>
    <row r="4639" spans="1:1" x14ac:dyDescent="0.35">
      <c r="A4639"/>
    </row>
    <row r="4640" spans="1:1" x14ac:dyDescent="0.35">
      <c r="A4640"/>
    </row>
    <row r="4641" spans="1:1" x14ac:dyDescent="0.35">
      <c r="A4641"/>
    </row>
    <row r="4642" spans="1:1" x14ac:dyDescent="0.35">
      <c r="A4642"/>
    </row>
    <row r="4643" spans="1:1" x14ac:dyDescent="0.35">
      <c r="A4643"/>
    </row>
    <row r="4644" spans="1:1" x14ac:dyDescent="0.35">
      <c r="A4644"/>
    </row>
    <row r="4645" spans="1:1" x14ac:dyDescent="0.35">
      <c r="A4645"/>
    </row>
    <row r="4646" spans="1:1" x14ac:dyDescent="0.35">
      <c r="A4646"/>
    </row>
    <row r="4647" spans="1:1" x14ac:dyDescent="0.35">
      <c r="A4647"/>
    </row>
    <row r="4648" spans="1:1" x14ac:dyDescent="0.35">
      <c r="A4648"/>
    </row>
    <row r="4649" spans="1:1" x14ac:dyDescent="0.35">
      <c r="A4649"/>
    </row>
    <row r="4650" spans="1:1" x14ac:dyDescent="0.35">
      <c r="A4650"/>
    </row>
    <row r="4651" spans="1:1" x14ac:dyDescent="0.35">
      <c r="A4651"/>
    </row>
    <row r="4652" spans="1:1" x14ac:dyDescent="0.35">
      <c r="A4652"/>
    </row>
    <row r="4653" spans="1:1" x14ac:dyDescent="0.35">
      <c r="A4653"/>
    </row>
    <row r="4654" spans="1:1" x14ac:dyDescent="0.35">
      <c r="A4654"/>
    </row>
    <row r="4655" spans="1:1" x14ac:dyDescent="0.35">
      <c r="A4655"/>
    </row>
    <row r="4656" spans="1:1" x14ac:dyDescent="0.35">
      <c r="A4656"/>
    </row>
    <row r="4657" spans="1:1" x14ac:dyDescent="0.35">
      <c r="A4657"/>
    </row>
    <row r="4658" spans="1:1" x14ac:dyDescent="0.35">
      <c r="A4658"/>
    </row>
    <row r="4659" spans="1:1" x14ac:dyDescent="0.35">
      <c r="A4659"/>
    </row>
    <row r="4660" spans="1:1" x14ac:dyDescent="0.35">
      <c r="A4660"/>
    </row>
    <row r="4661" spans="1:1" x14ac:dyDescent="0.35">
      <c r="A4661"/>
    </row>
    <row r="4662" spans="1:1" x14ac:dyDescent="0.35">
      <c r="A4662"/>
    </row>
    <row r="4663" spans="1:1" x14ac:dyDescent="0.35">
      <c r="A4663"/>
    </row>
    <row r="4664" spans="1:1" x14ac:dyDescent="0.35">
      <c r="A4664"/>
    </row>
    <row r="4665" spans="1:1" x14ac:dyDescent="0.35">
      <c r="A4665"/>
    </row>
    <row r="4666" spans="1:1" x14ac:dyDescent="0.35">
      <c r="A4666"/>
    </row>
    <row r="4667" spans="1:1" x14ac:dyDescent="0.35">
      <c r="A4667"/>
    </row>
    <row r="4668" spans="1:1" x14ac:dyDescent="0.35">
      <c r="A4668"/>
    </row>
    <row r="4669" spans="1:1" x14ac:dyDescent="0.35">
      <c r="A4669"/>
    </row>
    <row r="4670" spans="1:1" x14ac:dyDescent="0.35">
      <c r="A4670"/>
    </row>
    <row r="4671" spans="1:1" x14ac:dyDescent="0.35">
      <c r="A4671"/>
    </row>
    <row r="4672" spans="1:1" x14ac:dyDescent="0.35">
      <c r="A4672"/>
    </row>
    <row r="4673" spans="1:1" x14ac:dyDescent="0.35">
      <c r="A4673"/>
    </row>
    <row r="4674" spans="1:1" x14ac:dyDescent="0.35">
      <c r="A4674"/>
    </row>
    <row r="4675" spans="1:1" x14ac:dyDescent="0.35">
      <c r="A4675"/>
    </row>
    <row r="4676" spans="1:1" x14ac:dyDescent="0.35">
      <c r="A4676"/>
    </row>
    <row r="4677" spans="1:1" x14ac:dyDescent="0.35">
      <c r="A4677"/>
    </row>
    <row r="4678" spans="1:1" x14ac:dyDescent="0.35">
      <c r="A4678"/>
    </row>
    <row r="4679" spans="1:1" x14ac:dyDescent="0.35">
      <c r="A4679"/>
    </row>
    <row r="4680" spans="1:1" x14ac:dyDescent="0.35">
      <c r="A4680"/>
    </row>
    <row r="4681" spans="1:1" x14ac:dyDescent="0.35">
      <c r="A4681"/>
    </row>
    <row r="4682" spans="1:1" x14ac:dyDescent="0.35">
      <c r="A4682"/>
    </row>
    <row r="4683" spans="1:1" x14ac:dyDescent="0.35">
      <c r="A4683"/>
    </row>
    <row r="4684" spans="1:1" x14ac:dyDescent="0.35">
      <c r="A4684"/>
    </row>
    <row r="4685" spans="1:1" x14ac:dyDescent="0.35">
      <c r="A4685"/>
    </row>
    <row r="4686" spans="1:1" x14ac:dyDescent="0.35">
      <c r="A4686"/>
    </row>
    <row r="4687" spans="1:1" x14ac:dyDescent="0.35">
      <c r="A4687"/>
    </row>
    <row r="4688" spans="1:1" x14ac:dyDescent="0.35">
      <c r="A4688"/>
    </row>
    <row r="4689" spans="1:1" x14ac:dyDescent="0.35">
      <c r="A4689"/>
    </row>
    <row r="4690" spans="1:1" x14ac:dyDescent="0.35">
      <c r="A4690"/>
    </row>
    <row r="4691" spans="1:1" x14ac:dyDescent="0.35">
      <c r="A4691"/>
    </row>
    <row r="4692" spans="1:1" x14ac:dyDescent="0.35">
      <c r="A4692"/>
    </row>
    <row r="4693" spans="1:1" x14ac:dyDescent="0.35">
      <c r="A4693"/>
    </row>
    <row r="4694" spans="1:1" x14ac:dyDescent="0.35">
      <c r="A4694"/>
    </row>
    <row r="4695" spans="1:1" x14ac:dyDescent="0.35">
      <c r="A4695"/>
    </row>
    <row r="4696" spans="1:1" x14ac:dyDescent="0.35">
      <c r="A4696"/>
    </row>
    <row r="4697" spans="1:1" x14ac:dyDescent="0.35">
      <c r="A4697"/>
    </row>
    <row r="4698" spans="1:1" x14ac:dyDescent="0.35">
      <c r="A4698"/>
    </row>
    <row r="4699" spans="1:1" x14ac:dyDescent="0.35">
      <c r="A4699"/>
    </row>
    <row r="4700" spans="1:1" x14ac:dyDescent="0.35">
      <c r="A4700"/>
    </row>
    <row r="4701" spans="1:1" x14ac:dyDescent="0.35">
      <c r="A4701"/>
    </row>
    <row r="4702" spans="1:1" x14ac:dyDescent="0.35">
      <c r="A4702"/>
    </row>
    <row r="4703" spans="1:1" x14ac:dyDescent="0.35">
      <c r="A4703"/>
    </row>
    <row r="4704" spans="1:1" x14ac:dyDescent="0.35">
      <c r="A4704"/>
    </row>
    <row r="4705" spans="1:1" x14ac:dyDescent="0.35">
      <c r="A4705"/>
    </row>
    <row r="4706" spans="1:1" x14ac:dyDescent="0.35">
      <c r="A4706"/>
    </row>
    <row r="4707" spans="1:1" x14ac:dyDescent="0.35">
      <c r="A4707"/>
    </row>
    <row r="4708" spans="1:1" x14ac:dyDescent="0.35">
      <c r="A4708"/>
    </row>
    <row r="4709" spans="1:1" x14ac:dyDescent="0.35">
      <c r="A4709"/>
    </row>
    <row r="4710" spans="1:1" x14ac:dyDescent="0.35">
      <c r="A4710"/>
    </row>
    <row r="4711" spans="1:1" x14ac:dyDescent="0.35">
      <c r="A4711"/>
    </row>
    <row r="4712" spans="1:1" x14ac:dyDescent="0.35">
      <c r="A4712"/>
    </row>
    <row r="4713" spans="1:1" x14ac:dyDescent="0.35">
      <c r="A4713"/>
    </row>
    <row r="4714" spans="1:1" x14ac:dyDescent="0.35">
      <c r="A4714"/>
    </row>
    <row r="4715" spans="1:1" x14ac:dyDescent="0.35">
      <c r="A4715"/>
    </row>
    <row r="4716" spans="1:1" x14ac:dyDescent="0.35">
      <c r="A4716"/>
    </row>
    <row r="4717" spans="1:1" x14ac:dyDescent="0.35">
      <c r="A4717"/>
    </row>
    <row r="4718" spans="1:1" x14ac:dyDescent="0.35">
      <c r="A4718"/>
    </row>
    <row r="4719" spans="1:1" x14ac:dyDescent="0.35">
      <c r="A4719"/>
    </row>
    <row r="4720" spans="1:1" x14ac:dyDescent="0.35">
      <c r="A4720"/>
    </row>
    <row r="4721" spans="1:1" x14ac:dyDescent="0.35">
      <c r="A4721"/>
    </row>
    <row r="4722" spans="1:1" x14ac:dyDescent="0.35">
      <c r="A4722"/>
    </row>
    <row r="4723" spans="1:1" x14ac:dyDescent="0.35">
      <c r="A4723"/>
    </row>
    <row r="4724" spans="1:1" x14ac:dyDescent="0.35">
      <c r="A4724"/>
    </row>
    <row r="4725" spans="1:1" x14ac:dyDescent="0.35">
      <c r="A4725"/>
    </row>
    <row r="4726" spans="1:1" x14ac:dyDescent="0.35">
      <c r="A4726"/>
    </row>
    <row r="4727" spans="1:1" x14ac:dyDescent="0.35">
      <c r="A4727"/>
    </row>
    <row r="4728" spans="1:1" x14ac:dyDescent="0.35">
      <c r="A4728"/>
    </row>
    <row r="4729" spans="1:1" x14ac:dyDescent="0.35">
      <c r="A4729"/>
    </row>
    <row r="4730" spans="1:1" x14ac:dyDescent="0.35">
      <c r="A4730"/>
    </row>
    <row r="4731" spans="1:1" x14ac:dyDescent="0.35">
      <c r="A4731"/>
    </row>
    <row r="4732" spans="1:1" x14ac:dyDescent="0.35">
      <c r="A4732"/>
    </row>
    <row r="4733" spans="1:1" x14ac:dyDescent="0.35">
      <c r="A4733"/>
    </row>
    <row r="4734" spans="1:1" x14ac:dyDescent="0.35">
      <c r="A4734"/>
    </row>
    <row r="4735" spans="1:1" x14ac:dyDescent="0.35">
      <c r="A4735"/>
    </row>
    <row r="4736" spans="1:1" x14ac:dyDescent="0.35">
      <c r="A4736"/>
    </row>
    <row r="4737" spans="1:1" x14ac:dyDescent="0.35">
      <c r="A4737"/>
    </row>
    <row r="4738" spans="1:1" x14ac:dyDescent="0.35">
      <c r="A4738"/>
    </row>
    <row r="4739" spans="1:1" x14ac:dyDescent="0.35">
      <c r="A4739"/>
    </row>
    <row r="4740" spans="1:1" x14ac:dyDescent="0.35">
      <c r="A4740"/>
    </row>
    <row r="4741" spans="1:1" x14ac:dyDescent="0.35">
      <c r="A4741"/>
    </row>
    <row r="4742" spans="1:1" x14ac:dyDescent="0.35">
      <c r="A4742"/>
    </row>
    <row r="4743" spans="1:1" x14ac:dyDescent="0.35">
      <c r="A4743"/>
    </row>
    <row r="4744" spans="1:1" x14ac:dyDescent="0.35">
      <c r="A4744"/>
    </row>
    <row r="4745" spans="1:1" x14ac:dyDescent="0.35">
      <c r="A4745"/>
    </row>
    <row r="4746" spans="1:1" x14ac:dyDescent="0.35">
      <c r="A4746"/>
    </row>
    <row r="4747" spans="1:1" x14ac:dyDescent="0.35">
      <c r="A4747"/>
    </row>
    <row r="4748" spans="1:1" x14ac:dyDescent="0.35">
      <c r="A4748"/>
    </row>
    <row r="4749" spans="1:1" x14ac:dyDescent="0.35">
      <c r="A4749"/>
    </row>
    <row r="4750" spans="1:1" x14ac:dyDescent="0.35">
      <c r="A4750"/>
    </row>
    <row r="4751" spans="1:1" x14ac:dyDescent="0.35">
      <c r="A4751"/>
    </row>
    <row r="4752" spans="1:1" x14ac:dyDescent="0.35">
      <c r="A4752"/>
    </row>
    <row r="4753" spans="1:1" x14ac:dyDescent="0.35">
      <c r="A4753"/>
    </row>
    <row r="4754" spans="1:1" x14ac:dyDescent="0.35">
      <c r="A4754"/>
    </row>
    <row r="4755" spans="1:1" x14ac:dyDescent="0.35">
      <c r="A4755"/>
    </row>
    <row r="4756" spans="1:1" x14ac:dyDescent="0.35">
      <c r="A4756"/>
    </row>
    <row r="4757" spans="1:1" x14ac:dyDescent="0.35">
      <c r="A4757"/>
    </row>
    <row r="4758" spans="1:1" x14ac:dyDescent="0.35">
      <c r="A4758"/>
    </row>
    <row r="4759" spans="1:1" x14ac:dyDescent="0.35">
      <c r="A4759"/>
    </row>
    <row r="4760" spans="1:1" x14ac:dyDescent="0.35">
      <c r="A4760"/>
    </row>
    <row r="4761" spans="1:1" x14ac:dyDescent="0.35">
      <c r="A4761"/>
    </row>
    <row r="4762" spans="1:1" x14ac:dyDescent="0.35">
      <c r="A4762"/>
    </row>
    <row r="4763" spans="1:1" x14ac:dyDescent="0.35">
      <c r="A4763"/>
    </row>
    <row r="4764" spans="1:1" x14ac:dyDescent="0.35">
      <c r="A4764"/>
    </row>
    <row r="4765" spans="1:1" x14ac:dyDescent="0.35">
      <c r="A4765"/>
    </row>
    <row r="4766" spans="1:1" x14ac:dyDescent="0.35">
      <c r="A4766"/>
    </row>
    <row r="4767" spans="1:1" x14ac:dyDescent="0.35">
      <c r="A4767"/>
    </row>
    <row r="4768" spans="1:1" x14ac:dyDescent="0.35">
      <c r="A4768"/>
    </row>
    <row r="4769" spans="1:1" x14ac:dyDescent="0.35">
      <c r="A4769"/>
    </row>
    <row r="4770" spans="1:1" x14ac:dyDescent="0.35">
      <c r="A4770"/>
    </row>
    <row r="4771" spans="1:1" x14ac:dyDescent="0.35">
      <c r="A4771"/>
    </row>
    <row r="4772" spans="1:1" x14ac:dyDescent="0.35">
      <c r="A4772"/>
    </row>
    <row r="4773" spans="1:1" x14ac:dyDescent="0.35">
      <c r="A4773"/>
    </row>
    <row r="4774" spans="1:1" x14ac:dyDescent="0.35">
      <c r="A4774"/>
    </row>
    <row r="4775" spans="1:1" x14ac:dyDescent="0.35">
      <c r="A4775"/>
    </row>
    <row r="4776" spans="1:1" x14ac:dyDescent="0.35">
      <c r="A4776"/>
    </row>
    <row r="4777" spans="1:1" x14ac:dyDescent="0.35">
      <c r="A4777"/>
    </row>
    <row r="4778" spans="1:1" x14ac:dyDescent="0.35">
      <c r="A4778"/>
    </row>
    <row r="4779" spans="1:1" x14ac:dyDescent="0.35">
      <c r="A4779"/>
    </row>
    <row r="4780" spans="1:1" x14ac:dyDescent="0.35">
      <c r="A4780"/>
    </row>
    <row r="4781" spans="1:1" x14ac:dyDescent="0.35">
      <c r="A4781"/>
    </row>
    <row r="4782" spans="1:1" x14ac:dyDescent="0.35">
      <c r="A4782"/>
    </row>
    <row r="4783" spans="1:1" x14ac:dyDescent="0.35">
      <c r="A4783"/>
    </row>
    <row r="4784" spans="1:1" x14ac:dyDescent="0.35">
      <c r="A4784"/>
    </row>
    <row r="4785" spans="1:1" x14ac:dyDescent="0.35">
      <c r="A4785"/>
    </row>
    <row r="4786" spans="1:1" x14ac:dyDescent="0.35">
      <c r="A4786"/>
    </row>
    <row r="4787" spans="1:1" x14ac:dyDescent="0.35">
      <c r="A4787"/>
    </row>
    <row r="4788" spans="1:1" x14ac:dyDescent="0.35">
      <c r="A4788"/>
    </row>
    <row r="4789" spans="1:1" x14ac:dyDescent="0.35">
      <c r="A4789"/>
    </row>
    <row r="4790" spans="1:1" x14ac:dyDescent="0.35">
      <c r="A4790"/>
    </row>
    <row r="4791" spans="1:1" x14ac:dyDescent="0.35">
      <c r="A4791"/>
    </row>
    <row r="4792" spans="1:1" x14ac:dyDescent="0.35">
      <c r="A4792"/>
    </row>
    <row r="4793" spans="1:1" x14ac:dyDescent="0.35">
      <c r="A4793"/>
    </row>
    <row r="4794" spans="1:1" x14ac:dyDescent="0.35">
      <c r="A4794"/>
    </row>
    <row r="4795" spans="1:1" x14ac:dyDescent="0.35">
      <c r="A4795"/>
    </row>
    <row r="4796" spans="1:1" x14ac:dyDescent="0.35">
      <c r="A4796"/>
    </row>
    <row r="4797" spans="1:1" x14ac:dyDescent="0.35">
      <c r="A4797"/>
    </row>
    <row r="4798" spans="1:1" x14ac:dyDescent="0.35">
      <c r="A4798"/>
    </row>
    <row r="4799" spans="1:1" x14ac:dyDescent="0.35">
      <c r="A4799"/>
    </row>
    <row r="4800" spans="1:1" x14ac:dyDescent="0.35">
      <c r="A4800"/>
    </row>
    <row r="4801" spans="1:1" x14ac:dyDescent="0.35">
      <c r="A4801"/>
    </row>
    <row r="4802" spans="1:1" x14ac:dyDescent="0.35">
      <c r="A4802"/>
    </row>
    <row r="4803" spans="1:1" x14ac:dyDescent="0.35">
      <c r="A4803"/>
    </row>
    <row r="4804" spans="1:1" x14ac:dyDescent="0.35">
      <c r="A4804"/>
    </row>
    <row r="4805" spans="1:1" x14ac:dyDescent="0.35">
      <c r="A4805"/>
    </row>
    <row r="4806" spans="1:1" x14ac:dyDescent="0.35">
      <c r="A4806"/>
    </row>
    <row r="4807" spans="1:1" x14ac:dyDescent="0.35">
      <c r="A4807"/>
    </row>
    <row r="4808" spans="1:1" x14ac:dyDescent="0.35">
      <c r="A4808"/>
    </row>
    <row r="4809" spans="1:1" x14ac:dyDescent="0.35">
      <c r="A4809"/>
    </row>
    <row r="4810" spans="1:1" x14ac:dyDescent="0.35">
      <c r="A4810"/>
    </row>
    <row r="4811" spans="1:1" x14ac:dyDescent="0.35">
      <c r="A4811"/>
    </row>
    <row r="4812" spans="1:1" x14ac:dyDescent="0.35">
      <c r="A4812"/>
    </row>
    <row r="4813" spans="1:1" x14ac:dyDescent="0.35">
      <c r="A4813"/>
    </row>
    <row r="4814" spans="1:1" x14ac:dyDescent="0.35">
      <c r="A4814"/>
    </row>
    <row r="4815" spans="1:1" x14ac:dyDescent="0.35">
      <c r="A4815"/>
    </row>
    <row r="4816" spans="1:1" x14ac:dyDescent="0.35">
      <c r="A4816"/>
    </row>
    <row r="4817" spans="1:1" x14ac:dyDescent="0.35">
      <c r="A4817"/>
    </row>
    <row r="4818" spans="1:1" x14ac:dyDescent="0.35">
      <c r="A4818"/>
    </row>
    <row r="4819" spans="1:1" x14ac:dyDescent="0.35">
      <c r="A4819"/>
    </row>
    <row r="4820" spans="1:1" x14ac:dyDescent="0.35">
      <c r="A4820"/>
    </row>
    <row r="4821" spans="1:1" x14ac:dyDescent="0.35">
      <c r="A4821"/>
    </row>
    <row r="4822" spans="1:1" x14ac:dyDescent="0.35">
      <c r="A4822"/>
    </row>
    <row r="4823" spans="1:1" x14ac:dyDescent="0.35">
      <c r="A4823"/>
    </row>
    <row r="4824" spans="1:1" x14ac:dyDescent="0.35">
      <c r="A4824"/>
    </row>
    <row r="4825" spans="1:1" x14ac:dyDescent="0.35">
      <c r="A4825"/>
    </row>
    <row r="4826" spans="1:1" x14ac:dyDescent="0.35">
      <c r="A4826"/>
    </row>
    <row r="4827" spans="1:1" x14ac:dyDescent="0.35">
      <c r="A4827"/>
    </row>
    <row r="4828" spans="1:1" x14ac:dyDescent="0.35">
      <c r="A4828"/>
    </row>
    <row r="4829" spans="1:1" x14ac:dyDescent="0.35">
      <c r="A4829"/>
    </row>
    <row r="4830" spans="1:1" x14ac:dyDescent="0.35">
      <c r="A4830"/>
    </row>
    <row r="4831" spans="1:1" x14ac:dyDescent="0.35">
      <c r="A4831"/>
    </row>
    <row r="4832" spans="1:1" x14ac:dyDescent="0.35">
      <c r="A4832"/>
    </row>
    <row r="4833" spans="1:1" x14ac:dyDescent="0.35">
      <c r="A4833"/>
    </row>
    <row r="4834" spans="1:1" x14ac:dyDescent="0.35">
      <c r="A4834"/>
    </row>
    <row r="4835" spans="1:1" x14ac:dyDescent="0.35">
      <c r="A4835"/>
    </row>
    <row r="4836" spans="1:1" x14ac:dyDescent="0.35">
      <c r="A4836"/>
    </row>
    <row r="4837" spans="1:1" x14ac:dyDescent="0.35">
      <c r="A4837"/>
    </row>
    <row r="4838" spans="1:1" x14ac:dyDescent="0.35">
      <c r="A4838"/>
    </row>
    <row r="4839" spans="1:1" x14ac:dyDescent="0.35">
      <c r="A4839"/>
    </row>
    <row r="4840" spans="1:1" x14ac:dyDescent="0.35">
      <c r="A4840"/>
    </row>
    <row r="4841" spans="1:1" x14ac:dyDescent="0.35">
      <c r="A4841"/>
    </row>
    <row r="4842" spans="1:1" x14ac:dyDescent="0.35">
      <c r="A4842"/>
    </row>
    <row r="4843" spans="1:1" x14ac:dyDescent="0.35">
      <c r="A4843"/>
    </row>
    <row r="4844" spans="1:1" x14ac:dyDescent="0.35">
      <c r="A4844"/>
    </row>
    <row r="4845" spans="1:1" x14ac:dyDescent="0.35">
      <c r="A4845"/>
    </row>
    <row r="4846" spans="1:1" x14ac:dyDescent="0.35">
      <c r="A4846"/>
    </row>
    <row r="4847" spans="1:1" x14ac:dyDescent="0.35">
      <c r="A4847"/>
    </row>
    <row r="4848" spans="1:1" x14ac:dyDescent="0.35">
      <c r="A4848"/>
    </row>
    <row r="4849" spans="1:1" x14ac:dyDescent="0.35">
      <c r="A4849"/>
    </row>
    <row r="4850" spans="1:1" x14ac:dyDescent="0.35">
      <c r="A4850"/>
    </row>
    <row r="4851" spans="1:1" x14ac:dyDescent="0.35">
      <c r="A4851"/>
    </row>
    <row r="4852" spans="1:1" x14ac:dyDescent="0.35">
      <c r="A4852"/>
    </row>
    <row r="4853" spans="1:1" x14ac:dyDescent="0.35">
      <c r="A4853"/>
    </row>
    <row r="4854" spans="1:1" x14ac:dyDescent="0.35">
      <c r="A4854"/>
    </row>
    <row r="4855" spans="1:1" x14ac:dyDescent="0.35">
      <c r="A4855"/>
    </row>
    <row r="4856" spans="1:1" x14ac:dyDescent="0.35">
      <c r="A4856"/>
    </row>
    <row r="4857" spans="1:1" x14ac:dyDescent="0.35">
      <c r="A4857"/>
    </row>
    <row r="4858" spans="1:1" x14ac:dyDescent="0.35">
      <c r="A4858"/>
    </row>
    <row r="4859" spans="1:1" x14ac:dyDescent="0.35">
      <c r="A4859"/>
    </row>
    <row r="4860" spans="1:1" x14ac:dyDescent="0.35">
      <c r="A4860"/>
    </row>
    <row r="4861" spans="1:1" x14ac:dyDescent="0.35">
      <c r="A4861"/>
    </row>
    <row r="4862" spans="1:1" x14ac:dyDescent="0.35">
      <c r="A4862"/>
    </row>
    <row r="4863" spans="1:1" x14ac:dyDescent="0.35">
      <c r="A4863"/>
    </row>
    <row r="4864" spans="1:1" x14ac:dyDescent="0.35">
      <c r="A4864"/>
    </row>
    <row r="4865" spans="1:1" x14ac:dyDescent="0.35">
      <c r="A4865"/>
    </row>
    <row r="4866" spans="1:1" x14ac:dyDescent="0.35">
      <c r="A4866"/>
    </row>
    <row r="4867" spans="1:1" x14ac:dyDescent="0.35">
      <c r="A4867"/>
    </row>
    <row r="4868" spans="1:1" x14ac:dyDescent="0.35">
      <c r="A4868"/>
    </row>
    <row r="4869" spans="1:1" x14ac:dyDescent="0.35">
      <c r="A4869"/>
    </row>
    <row r="4870" spans="1:1" x14ac:dyDescent="0.35">
      <c r="A4870"/>
    </row>
    <row r="4871" spans="1:1" x14ac:dyDescent="0.35">
      <c r="A4871"/>
    </row>
    <row r="4872" spans="1:1" x14ac:dyDescent="0.35">
      <c r="A4872"/>
    </row>
    <row r="4873" spans="1:1" x14ac:dyDescent="0.35">
      <c r="A4873"/>
    </row>
    <row r="4874" spans="1:1" x14ac:dyDescent="0.35">
      <c r="A4874"/>
    </row>
    <row r="4875" spans="1:1" x14ac:dyDescent="0.35">
      <c r="A4875"/>
    </row>
    <row r="4876" spans="1:1" x14ac:dyDescent="0.35">
      <c r="A4876"/>
    </row>
    <row r="4877" spans="1:1" x14ac:dyDescent="0.35">
      <c r="A4877"/>
    </row>
    <row r="4878" spans="1:1" x14ac:dyDescent="0.35">
      <c r="A4878"/>
    </row>
    <row r="4879" spans="1:1" x14ac:dyDescent="0.35">
      <c r="A4879"/>
    </row>
    <row r="4880" spans="1:1" x14ac:dyDescent="0.35">
      <c r="A4880"/>
    </row>
    <row r="4881" spans="1:1" x14ac:dyDescent="0.35">
      <c r="A4881"/>
    </row>
    <row r="4882" spans="1:1" x14ac:dyDescent="0.35">
      <c r="A4882"/>
    </row>
    <row r="4883" spans="1:1" x14ac:dyDescent="0.35">
      <c r="A4883"/>
    </row>
    <row r="4884" spans="1:1" x14ac:dyDescent="0.35">
      <c r="A4884"/>
    </row>
    <row r="4885" spans="1:1" x14ac:dyDescent="0.35">
      <c r="A4885"/>
    </row>
    <row r="4886" spans="1:1" x14ac:dyDescent="0.35">
      <c r="A4886"/>
    </row>
    <row r="4887" spans="1:1" x14ac:dyDescent="0.35">
      <c r="A4887"/>
    </row>
    <row r="4888" spans="1:1" x14ac:dyDescent="0.35">
      <c r="A4888"/>
    </row>
    <row r="4889" spans="1:1" x14ac:dyDescent="0.35">
      <c r="A4889"/>
    </row>
    <row r="4890" spans="1:1" x14ac:dyDescent="0.35">
      <c r="A4890"/>
    </row>
    <row r="4891" spans="1:1" x14ac:dyDescent="0.35">
      <c r="A4891"/>
    </row>
    <row r="4892" spans="1:1" x14ac:dyDescent="0.35">
      <c r="A4892"/>
    </row>
    <row r="4893" spans="1:1" x14ac:dyDescent="0.35">
      <c r="A4893"/>
    </row>
    <row r="4894" spans="1:1" x14ac:dyDescent="0.35">
      <c r="A4894"/>
    </row>
    <row r="4895" spans="1:1" x14ac:dyDescent="0.35">
      <c r="A4895"/>
    </row>
    <row r="4896" spans="1:1" x14ac:dyDescent="0.35">
      <c r="A4896"/>
    </row>
    <row r="4897" spans="1:1" x14ac:dyDescent="0.35">
      <c r="A4897"/>
    </row>
    <row r="4898" spans="1:1" x14ac:dyDescent="0.35">
      <c r="A4898"/>
    </row>
    <row r="4899" spans="1:1" x14ac:dyDescent="0.35">
      <c r="A4899"/>
    </row>
    <row r="4900" spans="1:1" x14ac:dyDescent="0.35">
      <c r="A4900"/>
    </row>
    <row r="4901" spans="1:1" x14ac:dyDescent="0.35">
      <c r="A4901"/>
    </row>
    <row r="4902" spans="1:1" x14ac:dyDescent="0.35">
      <c r="A4902"/>
    </row>
    <row r="4903" spans="1:1" x14ac:dyDescent="0.35">
      <c r="A4903"/>
    </row>
    <row r="4904" spans="1:1" x14ac:dyDescent="0.35">
      <c r="A4904"/>
    </row>
    <row r="4905" spans="1:1" x14ac:dyDescent="0.35">
      <c r="A4905"/>
    </row>
    <row r="4906" spans="1:1" x14ac:dyDescent="0.35">
      <c r="A4906"/>
    </row>
    <row r="4907" spans="1:1" x14ac:dyDescent="0.35">
      <c r="A4907"/>
    </row>
    <row r="4908" spans="1:1" x14ac:dyDescent="0.35">
      <c r="A4908"/>
    </row>
    <row r="4909" spans="1:1" x14ac:dyDescent="0.35">
      <c r="A4909"/>
    </row>
    <row r="4910" spans="1:1" x14ac:dyDescent="0.35">
      <c r="A4910"/>
    </row>
    <row r="4911" spans="1:1" x14ac:dyDescent="0.35">
      <c r="A4911"/>
    </row>
    <row r="4912" spans="1:1" x14ac:dyDescent="0.35">
      <c r="A4912"/>
    </row>
    <row r="4913" spans="1:1" x14ac:dyDescent="0.35">
      <c r="A4913"/>
    </row>
    <row r="4914" spans="1:1" x14ac:dyDescent="0.35">
      <c r="A4914"/>
    </row>
    <row r="4915" spans="1:1" x14ac:dyDescent="0.35">
      <c r="A4915"/>
    </row>
    <row r="4916" spans="1:1" x14ac:dyDescent="0.35">
      <c r="A4916"/>
    </row>
    <row r="4917" spans="1:1" x14ac:dyDescent="0.35">
      <c r="A4917"/>
    </row>
    <row r="4918" spans="1:1" x14ac:dyDescent="0.35">
      <c r="A4918"/>
    </row>
    <row r="4919" spans="1:1" x14ac:dyDescent="0.35">
      <c r="A4919"/>
    </row>
    <row r="4920" spans="1:1" x14ac:dyDescent="0.35">
      <c r="A4920"/>
    </row>
    <row r="4921" spans="1:1" x14ac:dyDescent="0.35">
      <c r="A4921"/>
    </row>
    <row r="4922" spans="1:1" x14ac:dyDescent="0.35">
      <c r="A4922"/>
    </row>
    <row r="4923" spans="1:1" x14ac:dyDescent="0.35">
      <c r="A4923"/>
    </row>
    <row r="4924" spans="1:1" x14ac:dyDescent="0.35">
      <c r="A4924"/>
    </row>
    <row r="4925" spans="1:1" x14ac:dyDescent="0.35">
      <c r="A4925"/>
    </row>
    <row r="4926" spans="1:1" x14ac:dyDescent="0.35">
      <c r="A4926"/>
    </row>
    <row r="4927" spans="1:1" x14ac:dyDescent="0.35">
      <c r="A4927"/>
    </row>
    <row r="4928" spans="1:1" x14ac:dyDescent="0.35">
      <c r="A4928"/>
    </row>
    <row r="4929" spans="1:1" x14ac:dyDescent="0.35">
      <c r="A4929"/>
    </row>
    <row r="4930" spans="1:1" x14ac:dyDescent="0.35">
      <c r="A4930"/>
    </row>
    <row r="4931" spans="1:1" x14ac:dyDescent="0.35">
      <c r="A4931"/>
    </row>
    <row r="4932" spans="1:1" x14ac:dyDescent="0.35">
      <c r="A4932"/>
    </row>
    <row r="4933" spans="1:1" x14ac:dyDescent="0.35">
      <c r="A4933"/>
    </row>
    <row r="4934" spans="1:1" x14ac:dyDescent="0.35">
      <c r="A4934"/>
    </row>
    <row r="4935" spans="1:1" x14ac:dyDescent="0.35">
      <c r="A4935"/>
    </row>
    <row r="4936" spans="1:1" x14ac:dyDescent="0.35">
      <c r="A4936"/>
    </row>
    <row r="4937" spans="1:1" x14ac:dyDescent="0.35">
      <c r="A4937"/>
    </row>
    <row r="4938" spans="1:1" x14ac:dyDescent="0.35">
      <c r="A4938"/>
    </row>
    <row r="4939" spans="1:1" x14ac:dyDescent="0.35">
      <c r="A4939"/>
    </row>
    <row r="4940" spans="1:1" x14ac:dyDescent="0.35">
      <c r="A4940"/>
    </row>
    <row r="4941" spans="1:1" x14ac:dyDescent="0.35">
      <c r="A4941"/>
    </row>
    <row r="4942" spans="1:1" x14ac:dyDescent="0.35">
      <c r="A4942"/>
    </row>
    <row r="4943" spans="1:1" x14ac:dyDescent="0.35">
      <c r="A4943"/>
    </row>
    <row r="4944" spans="1:1" x14ac:dyDescent="0.35">
      <c r="A4944"/>
    </row>
    <row r="4945" spans="1:1" x14ac:dyDescent="0.35">
      <c r="A4945"/>
    </row>
    <row r="4946" spans="1:1" x14ac:dyDescent="0.35">
      <c r="A4946"/>
    </row>
    <row r="4947" spans="1:1" x14ac:dyDescent="0.35">
      <c r="A4947"/>
    </row>
    <row r="4948" spans="1:1" x14ac:dyDescent="0.35">
      <c r="A4948"/>
    </row>
    <row r="4949" spans="1:1" x14ac:dyDescent="0.35">
      <c r="A4949"/>
    </row>
    <row r="4950" spans="1:1" x14ac:dyDescent="0.35">
      <c r="A4950"/>
    </row>
    <row r="4951" spans="1:1" x14ac:dyDescent="0.35">
      <c r="A4951"/>
    </row>
    <row r="4952" spans="1:1" x14ac:dyDescent="0.35">
      <c r="A4952"/>
    </row>
    <row r="4953" spans="1:1" x14ac:dyDescent="0.35">
      <c r="A4953"/>
    </row>
    <row r="4954" spans="1:1" x14ac:dyDescent="0.35">
      <c r="A4954"/>
    </row>
    <row r="4955" spans="1:1" x14ac:dyDescent="0.35">
      <c r="A4955"/>
    </row>
    <row r="4956" spans="1:1" x14ac:dyDescent="0.35">
      <c r="A4956"/>
    </row>
    <row r="4957" spans="1:1" x14ac:dyDescent="0.35">
      <c r="A4957"/>
    </row>
    <row r="4958" spans="1:1" x14ac:dyDescent="0.35">
      <c r="A4958"/>
    </row>
    <row r="4959" spans="1:1" x14ac:dyDescent="0.35">
      <c r="A4959"/>
    </row>
    <row r="4960" spans="1:1" x14ac:dyDescent="0.35">
      <c r="A4960"/>
    </row>
    <row r="4961" spans="1:1" x14ac:dyDescent="0.35">
      <c r="A4961"/>
    </row>
    <row r="4962" spans="1:1" x14ac:dyDescent="0.35">
      <c r="A4962"/>
    </row>
    <row r="4963" spans="1:1" x14ac:dyDescent="0.35">
      <c r="A4963"/>
    </row>
    <row r="4964" spans="1:1" x14ac:dyDescent="0.35">
      <c r="A4964"/>
    </row>
    <row r="4965" spans="1:1" x14ac:dyDescent="0.35">
      <c r="A4965"/>
    </row>
    <row r="4966" spans="1:1" x14ac:dyDescent="0.35">
      <c r="A4966"/>
    </row>
    <row r="4967" spans="1:1" x14ac:dyDescent="0.35">
      <c r="A4967"/>
    </row>
    <row r="4968" spans="1:1" x14ac:dyDescent="0.35">
      <c r="A4968"/>
    </row>
    <row r="4969" spans="1:1" x14ac:dyDescent="0.35">
      <c r="A4969"/>
    </row>
    <row r="4970" spans="1:1" x14ac:dyDescent="0.35">
      <c r="A4970"/>
    </row>
    <row r="4971" spans="1:1" x14ac:dyDescent="0.35">
      <c r="A4971"/>
    </row>
    <row r="4972" spans="1:1" x14ac:dyDescent="0.35">
      <c r="A4972"/>
    </row>
    <row r="4973" spans="1:1" x14ac:dyDescent="0.35">
      <c r="A4973"/>
    </row>
    <row r="4974" spans="1:1" x14ac:dyDescent="0.35">
      <c r="A4974"/>
    </row>
    <row r="4975" spans="1:1" x14ac:dyDescent="0.35">
      <c r="A4975"/>
    </row>
    <row r="4976" spans="1:1" x14ac:dyDescent="0.35">
      <c r="A4976"/>
    </row>
    <row r="4977" spans="1:1" x14ac:dyDescent="0.35">
      <c r="A4977"/>
    </row>
    <row r="4978" spans="1:1" x14ac:dyDescent="0.35">
      <c r="A4978"/>
    </row>
    <row r="4979" spans="1:1" x14ac:dyDescent="0.35">
      <c r="A4979"/>
    </row>
    <row r="4980" spans="1:1" x14ac:dyDescent="0.35">
      <c r="A4980"/>
    </row>
    <row r="4981" spans="1:1" x14ac:dyDescent="0.35">
      <c r="A4981"/>
    </row>
    <row r="4982" spans="1:1" x14ac:dyDescent="0.35">
      <c r="A4982"/>
    </row>
    <row r="4983" spans="1:1" x14ac:dyDescent="0.35">
      <c r="A4983"/>
    </row>
    <row r="4984" spans="1:1" x14ac:dyDescent="0.35">
      <c r="A4984"/>
    </row>
    <row r="4985" spans="1:1" x14ac:dyDescent="0.35">
      <c r="A4985"/>
    </row>
    <row r="4986" spans="1:1" x14ac:dyDescent="0.35">
      <c r="A4986"/>
    </row>
    <row r="4987" spans="1:1" x14ac:dyDescent="0.35">
      <c r="A4987"/>
    </row>
    <row r="4988" spans="1:1" x14ac:dyDescent="0.35">
      <c r="A4988"/>
    </row>
    <row r="4989" spans="1:1" x14ac:dyDescent="0.35">
      <c r="A4989"/>
    </row>
    <row r="4990" spans="1:1" x14ac:dyDescent="0.35">
      <c r="A4990"/>
    </row>
    <row r="4991" spans="1:1" x14ac:dyDescent="0.35">
      <c r="A4991"/>
    </row>
    <row r="4992" spans="1:1" x14ac:dyDescent="0.35">
      <c r="A4992"/>
    </row>
    <row r="4993" spans="1:1" x14ac:dyDescent="0.35">
      <c r="A4993"/>
    </row>
    <row r="4994" spans="1:1" x14ac:dyDescent="0.35">
      <c r="A4994"/>
    </row>
    <row r="4995" spans="1:1" x14ac:dyDescent="0.35">
      <c r="A4995"/>
    </row>
    <row r="4996" spans="1:1" x14ac:dyDescent="0.35">
      <c r="A4996"/>
    </row>
    <row r="4997" spans="1:1" x14ac:dyDescent="0.35">
      <c r="A4997"/>
    </row>
    <row r="4998" spans="1:1" x14ac:dyDescent="0.35">
      <c r="A4998"/>
    </row>
    <row r="4999" spans="1:1" x14ac:dyDescent="0.35">
      <c r="A4999"/>
    </row>
    <row r="5000" spans="1:1" x14ac:dyDescent="0.35">
      <c r="A5000"/>
    </row>
    <row r="5001" spans="1:1" x14ac:dyDescent="0.35">
      <c r="A5001"/>
    </row>
    <row r="5002" spans="1:1" x14ac:dyDescent="0.35">
      <c r="A5002"/>
    </row>
    <row r="5003" spans="1:1" x14ac:dyDescent="0.35">
      <c r="A5003"/>
    </row>
    <row r="5004" spans="1:1" x14ac:dyDescent="0.35">
      <c r="A5004"/>
    </row>
    <row r="5005" spans="1:1" x14ac:dyDescent="0.35">
      <c r="A5005"/>
    </row>
    <row r="5006" spans="1:1" x14ac:dyDescent="0.35">
      <c r="A5006"/>
    </row>
    <row r="5007" spans="1:1" x14ac:dyDescent="0.35">
      <c r="A5007"/>
    </row>
    <row r="5008" spans="1:1" x14ac:dyDescent="0.35">
      <c r="A5008"/>
    </row>
    <row r="5009" spans="1:1" x14ac:dyDescent="0.35">
      <c r="A5009"/>
    </row>
    <row r="5010" spans="1:1" x14ac:dyDescent="0.35">
      <c r="A5010"/>
    </row>
    <row r="5011" spans="1:1" x14ac:dyDescent="0.35">
      <c r="A5011"/>
    </row>
    <row r="5012" spans="1:1" x14ac:dyDescent="0.35">
      <c r="A5012"/>
    </row>
    <row r="5013" spans="1:1" x14ac:dyDescent="0.35">
      <c r="A5013"/>
    </row>
    <row r="5014" spans="1:1" x14ac:dyDescent="0.35">
      <c r="A5014"/>
    </row>
    <row r="5015" spans="1:1" x14ac:dyDescent="0.35">
      <c r="A5015"/>
    </row>
    <row r="5016" spans="1:1" x14ac:dyDescent="0.35">
      <c r="A5016"/>
    </row>
    <row r="5017" spans="1:1" x14ac:dyDescent="0.35">
      <c r="A5017"/>
    </row>
    <row r="5018" spans="1:1" x14ac:dyDescent="0.35">
      <c r="A5018"/>
    </row>
    <row r="5019" spans="1:1" x14ac:dyDescent="0.35">
      <c r="A5019"/>
    </row>
    <row r="5020" spans="1:1" x14ac:dyDescent="0.35">
      <c r="A5020"/>
    </row>
    <row r="5021" spans="1:1" x14ac:dyDescent="0.35">
      <c r="A5021"/>
    </row>
    <row r="5022" spans="1:1" x14ac:dyDescent="0.35">
      <c r="A5022"/>
    </row>
    <row r="5023" spans="1:1" x14ac:dyDescent="0.35">
      <c r="A5023"/>
    </row>
    <row r="5024" spans="1:1" x14ac:dyDescent="0.35">
      <c r="A5024"/>
    </row>
    <row r="5025" spans="1:1" x14ac:dyDescent="0.35">
      <c r="A5025"/>
    </row>
    <row r="5026" spans="1:1" x14ac:dyDescent="0.35">
      <c r="A5026"/>
    </row>
    <row r="5027" spans="1:1" x14ac:dyDescent="0.35">
      <c r="A5027"/>
    </row>
    <row r="5028" spans="1:1" x14ac:dyDescent="0.35">
      <c r="A5028"/>
    </row>
    <row r="5029" spans="1:1" x14ac:dyDescent="0.35">
      <c r="A5029"/>
    </row>
    <row r="5030" spans="1:1" x14ac:dyDescent="0.35">
      <c r="A5030"/>
    </row>
    <row r="5031" spans="1:1" x14ac:dyDescent="0.35">
      <c r="A5031"/>
    </row>
    <row r="5032" spans="1:1" x14ac:dyDescent="0.35">
      <c r="A5032"/>
    </row>
    <row r="5033" spans="1:1" x14ac:dyDescent="0.35">
      <c r="A5033"/>
    </row>
    <row r="5034" spans="1:1" x14ac:dyDescent="0.35">
      <c r="A5034"/>
    </row>
    <row r="5035" spans="1:1" x14ac:dyDescent="0.35">
      <c r="A5035"/>
    </row>
    <row r="5036" spans="1:1" x14ac:dyDescent="0.35">
      <c r="A5036"/>
    </row>
    <row r="5037" spans="1:1" x14ac:dyDescent="0.35">
      <c r="A5037"/>
    </row>
    <row r="5038" spans="1:1" x14ac:dyDescent="0.35">
      <c r="A5038"/>
    </row>
    <row r="5039" spans="1:1" x14ac:dyDescent="0.35">
      <c r="A5039"/>
    </row>
    <row r="5040" spans="1:1" x14ac:dyDescent="0.35">
      <c r="A5040"/>
    </row>
    <row r="5041" spans="1:1" x14ac:dyDescent="0.35">
      <c r="A5041"/>
    </row>
    <row r="5042" spans="1:1" x14ac:dyDescent="0.35">
      <c r="A5042"/>
    </row>
    <row r="5043" spans="1:1" x14ac:dyDescent="0.35">
      <c r="A5043"/>
    </row>
    <row r="5044" spans="1:1" x14ac:dyDescent="0.35">
      <c r="A5044"/>
    </row>
    <row r="5045" spans="1:1" x14ac:dyDescent="0.35">
      <c r="A5045"/>
    </row>
    <row r="5046" spans="1:1" x14ac:dyDescent="0.35">
      <c r="A5046"/>
    </row>
    <row r="5047" spans="1:1" x14ac:dyDescent="0.35">
      <c r="A5047"/>
    </row>
    <row r="5048" spans="1:1" x14ac:dyDescent="0.35">
      <c r="A5048"/>
    </row>
    <row r="5049" spans="1:1" x14ac:dyDescent="0.35">
      <c r="A5049"/>
    </row>
    <row r="5050" spans="1:1" x14ac:dyDescent="0.35">
      <c r="A5050"/>
    </row>
    <row r="5051" spans="1:1" x14ac:dyDescent="0.35">
      <c r="A5051"/>
    </row>
    <row r="5052" spans="1:1" x14ac:dyDescent="0.35">
      <c r="A5052"/>
    </row>
    <row r="5053" spans="1:1" x14ac:dyDescent="0.35">
      <c r="A5053"/>
    </row>
    <row r="5054" spans="1:1" x14ac:dyDescent="0.35">
      <c r="A5054"/>
    </row>
    <row r="5055" spans="1:1" x14ac:dyDescent="0.35">
      <c r="A5055"/>
    </row>
    <row r="5056" spans="1:1" x14ac:dyDescent="0.35">
      <c r="A5056"/>
    </row>
    <row r="5057" spans="1:1" x14ac:dyDescent="0.35">
      <c r="A5057"/>
    </row>
    <row r="5058" spans="1:1" x14ac:dyDescent="0.35">
      <c r="A5058"/>
    </row>
    <row r="5059" spans="1:1" x14ac:dyDescent="0.35">
      <c r="A5059"/>
    </row>
    <row r="5060" spans="1:1" x14ac:dyDescent="0.35">
      <c r="A5060"/>
    </row>
    <row r="5061" spans="1:1" x14ac:dyDescent="0.35">
      <c r="A5061"/>
    </row>
    <row r="5062" spans="1:1" x14ac:dyDescent="0.35">
      <c r="A5062"/>
    </row>
    <row r="5063" spans="1:1" x14ac:dyDescent="0.35">
      <c r="A5063"/>
    </row>
    <row r="5064" spans="1:1" x14ac:dyDescent="0.35">
      <c r="A5064"/>
    </row>
    <row r="5065" spans="1:1" x14ac:dyDescent="0.35">
      <c r="A5065"/>
    </row>
    <row r="5066" spans="1:1" x14ac:dyDescent="0.35">
      <c r="A5066"/>
    </row>
    <row r="5067" spans="1:1" x14ac:dyDescent="0.35">
      <c r="A5067"/>
    </row>
    <row r="5068" spans="1:1" x14ac:dyDescent="0.35">
      <c r="A5068"/>
    </row>
    <row r="5069" spans="1:1" x14ac:dyDescent="0.35">
      <c r="A5069"/>
    </row>
    <row r="5070" spans="1:1" x14ac:dyDescent="0.35">
      <c r="A5070"/>
    </row>
    <row r="5071" spans="1:1" x14ac:dyDescent="0.35">
      <c r="A5071"/>
    </row>
    <row r="5072" spans="1:1" x14ac:dyDescent="0.35">
      <c r="A5072"/>
    </row>
    <row r="5073" spans="1:1" x14ac:dyDescent="0.35">
      <c r="A5073"/>
    </row>
    <row r="5074" spans="1:1" x14ac:dyDescent="0.35">
      <c r="A5074"/>
    </row>
    <row r="5075" spans="1:1" x14ac:dyDescent="0.35">
      <c r="A5075"/>
    </row>
    <row r="5076" spans="1:1" x14ac:dyDescent="0.35">
      <c r="A5076"/>
    </row>
    <row r="5077" spans="1:1" x14ac:dyDescent="0.35">
      <c r="A5077"/>
    </row>
    <row r="5078" spans="1:1" x14ac:dyDescent="0.35">
      <c r="A5078"/>
    </row>
    <row r="5079" spans="1:1" x14ac:dyDescent="0.35">
      <c r="A5079"/>
    </row>
    <row r="5080" spans="1:1" x14ac:dyDescent="0.35">
      <c r="A5080"/>
    </row>
    <row r="5081" spans="1:1" x14ac:dyDescent="0.35">
      <c r="A5081"/>
    </row>
    <row r="5082" spans="1:1" x14ac:dyDescent="0.35">
      <c r="A5082"/>
    </row>
    <row r="5083" spans="1:1" x14ac:dyDescent="0.35">
      <c r="A5083"/>
    </row>
    <row r="5084" spans="1:1" x14ac:dyDescent="0.35">
      <c r="A5084"/>
    </row>
    <row r="5085" spans="1:1" x14ac:dyDescent="0.35">
      <c r="A5085"/>
    </row>
    <row r="5086" spans="1:1" x14ac:dyDescent="0.35">
      <c r="A5086"/>
    </row>
    <row r="5087" spans="1:1" x14ac:dyDescent="0.35">
      <c r="A5087"/>
    </row>
    <row r="5088" spans="1:1" x14ac:dyDescent="0.35">
      <c r="A5088"/>
    </row>
    <row r="5089" spans="1:1" x14ac:dyDescent="0.35">
      <c r="A5089"/>
    </row>
    <row r="5090" spans="1:1" x14ac:dyDescent="0.35">
      <c r="A5090"/>
    </row>
    <row r="5091" spans="1:1" x14ac:dyDescent="0.35">
      <c r="A5091"/>
    </row>
    <row r="5092" spans="1:1" x14ac:dyDescent="0.35">
      <c r="A5092"/>
    </row>
    <row r="5093" spans="1:1" x14ac:dyDescent="0.35">
      <c r="A5093"/>
    </row>
    <row r="5094" spans="1:1" x14ac:dyDescent="0.35">
      <c r="A5094"/>
    </row>
    <row r="5095" spans="1:1" x14ac:dyDescent="0.35">
      <c r="A5095"/>
    </row>
    <row r="5096" spans="1:1" x14ac:dyDescent="0.35">
      <c r="A5096"/>
    </row>
    <row r="5097" spans="1:1" x14ac:dyDescent="0.35">
      <c r="A5097"/>
    </row>
    <row r="5098" spans="1:1" x14ac:dyDescent="0.35">
      <c r="A5098"/>
    </row>
    <row r="5099" spans="1:1" x14ac:dyDescent="0.35">
      <c r="A5099"/>
    </row>
    <row r="5100" spans="1:1" x14ac:dyDescent="0.35">
      <c r="A5100"/>
    </row>
    <row r="5101" spans="1:1" x14ac:dyDescent="0.35">
      <c r="A5101"/>
    </row>
    <row r="5102" spans="1:1" x14ac:dyDescent="0.35">
      <c r="A5102"/>
    </row>
    <row r="5103" spans="1:1" x14ac:dyDescent="0.35">
      <c r="A5103"/>
    </row>
    <row r="5104" spans="1:1" x14ac:dyDescent="0.35">
      <c r="A5104"/>
    </row>
    <row r="5105" spans="1:1" x14ac:dyDescent="0.35">
      <c r="A5105"/>
    </row>
    <row r="5106" spans="1:1" x14ac:dyDescent="0.35">
      <c r="A5106"/>
    </row>
    <row r="5107" spans="1:1" x14ac:dyDescent="0.35">
      <c r="A5107"/>
    </row>
    <row r="5108" spans="1:1" x14ac:dyDescent="0.35">
      <c r="A5108"/>
    </row>
    <row r="5109" spans="1:1" x14ac:dyDescent="0.35">
      <c r="A5109"/>
    </row>
    <row r="5110" spans="1:1" x14ac:dyDescent="0.35">
      <c r="A5110"/>
    </row>
    <row r="5111" spans="1:1" x14ac:dyDescent="0.35">
      <c r="A5111"/>
    </row>
    <row r="5112" spans="1:1" x14ac:dyDescent="0.35">
      <c r="A5112"/>
    </row>
    <row r="5113" spans="1:1" x14ac:dyDescent="0.35">
      <c r="A5113"/>
    </row>
    <row r="5114" spans="1:1" x14ac:dyDescent="0.35">
      <c r="A5114"/>
    </row>
    <row r="5115" spans="1:1" x14ac:dyDescent="0.35">
      <c r="A5115"/>
    </row>
    <row r="5116" spans="1:1" x14ac:dyDescent="0.35">
      <c r="A5116"/>
    </row>
    <row r="5117" spans="1:1" x14ac:dyDescent="0.35">
      <c r="A5117"/>
    </row>
    <row r="5118" spans="1:1" x14ac:dyDescent="0.35">
      <c r="A5118"/>
    </row>
    <row r="5119" spans="1:1" x14ac:dyDescent="0.35">
      <c r="A5119"/>
    </row>
    <row r="5120" spans="1:1" x14ac:dyDescent="0.35">
      <c r="A5120"/>
    </row>
    <row r="5121" spans="1:1" x14ac:dyDescent="0.35">
      <c r="A5121"/>
    </row>
    <row r="5122" spans="1:1" x14ac:dyDescent="0.35">
      <c r="A5122"/>
    </row>
    <row r="5123" spans="1:1" x14ac:dyDescent="0.35">
      <c r="A5123"/>
    </row>
    <row r="5124" spans="1:1" x14ac:dyDescent="0.35">
      <c r="A5124"/>
    </row>
    <row r="5125" spans="1:1" x14ac:dyDescent="0.35">
      <c r="A5125"/>
    </row>
    <row r="5126" spans="1:1" x14ac:dyDescent="0.35">
      <c r="A5126"/>
    </row>
    <row r="5127" spans="1:1" x14ac:dyDescent="0.35">
      <c r="A5127"/>
    </row>
    <row r="5128" spans="1:1" x14ac:dyDescent="0.35">
      <c r="A5128"/>
    </row>
    <row r="5129" spans="1:1" x14ac:dyDescent="0.35">
      <c r="A5129"/>
    </row>
    <row r="5130" spans="1:1" x14ac:dyDescent="0.35">
      <c r="A5130"/>
    </row>
    <row r="5131" spans="1:1" x14ac:dyDescent="0.35">
      <c r="A5131"/>
    </row>
    <row r="5132" spans="1:1" x14ac:dyDescent="0.35">
      <c r="A5132"/>
    </row>
    <row r="5133" spans="1:1" x14ac:dyDescent="0.35">
      <c r="A5133"/>
    </row>
    <row r="5134" spans="1:1" x14ac:dyDescent="0.35">
      <c r="A5134"/>
    </row>
    <row r="5135" spans="1:1" x14ac:dyDescent="0.35">
      <c r="A5135"/>
    </row>
    <row r="5136" spans="1:1" x14ac:dyDescent="0.35">
      <c r="A5136"/>
    </row>
    <row r="5137" spans="1:1" x14ac:dyDescent="0.35">
      <c r="A5137"/>
    </row>
    <row r="5138" spans="1:1" x14ac:dyDescent="0.35">
      <c r="A5138"/>
    </row>
    <row r="5139" spans="1:1" x14ac:dyDescent="0.35">
      <c r="A5139"/>
    </row>
    <row r="5140" spans="1:1" x14ac:dyDescent="0.35">
      <c r="A5140"/>
    </row>
    <row r="5141" spans="1:1" x14ac:dyDescent="0.35">
      <c r="A5141"/>
    </row>
    <row r="5142" spans="1:1" x14ac:dyDescent="0.35">
      <c r="A5142"/>
    </row>
    <row r="5143" spans="1:1" x14ac:dyDescent="0.35">
      <c r="A5143"/>
    </row>
    <row r="5144" spans="1:1" x14ac:dyDescent="0.35">
      <c r="A5144"/>
    </row>
    <row r="5145" spans="1:1" x14ac:dyDescent="0.35">
      <c r="A5145"/>
    </row>
    <row r="5146" spans="1:1" x14ac:dyDescent="0.35">
      <c r="A5146"/>
    </row>
    <row r="5147" spans="1:1" x14ac:dyDescent="0.35">
      <c r="A5147"/>
    </row>
    <row r="5148" spans="1:1" x14ac:dyDescent="0.35">
      <c r="A5148"/>
    </row>
    <row r="5149" spans="1:1" x14ac:dyDescent="0.35">
      <c r="A5149"/>
    </row>
    <row r="5150" spans="1:1" x14ac:dyDescent="0.35">
      <c r="A5150"/>
    </row>
    <row r="5151" spans="1:1" x14ac:dyDescent="0.35">
      <c r="A5151"/>
    </row>
    <row r="5152" spans="1:1" x14ac:dyDescent="0.35">
      <c r="A5152"/>
    </row>
    <row r="5153" spans="1:1" x14ac:dyDescent="0.35">
      <c r="A5153"/>
    </row>
    <row r="5154" spans="1:1" x14ac:dyDescent="0.35">
      <c r="A5154"/>
    </row>
    <row r="5155" spans="1:1" x14ac:dyDescent="0.35">
      <c r="A5155"/>
    </row>
    <row r="5156" spans="1:1" x14ac:dyDescent="0.35">
      <c r="A5156"/>
    </row>
    <row r="5157" spans="1:1" x14ac:dyDescent="0.35">
      <c r="A5157"/>
    </row>
    <row r="5158" spans="1:1" x14ac:dyDescent="0.35">
      <c r="A5158"/>
    </row>
    <row r="5159" spans="1:1" x14ac:dyDescent="0.35">
      <c r="A5159"/>
    </row>
    <row r="5160" spans="1:1" x14ac:dyDescent="0.35">
      <c r="A5160"/>
    </row>
    <row r="5161" spans="1:1" x14ac:dyDescent="0.35">
      <c r="A5161"/>
    </row>
    <row r="5162" spans="1:1" x14ac:dyDescent="0.35">
      <c r="A5162"/>
    </row>
    <row r="5163" spans="1:1" x14ac:dyDescent="0.35">
      <c r="A5163"/>
    </row>
    <row r="5164" spans="1:1" x14ac:dyDescent="0.35">
      <c r="A5164"/>
    </row>
    <row r="5165" spans="1:1" x14ac:dyDescent="0.35">
      <c r="A5165"/>
    </row>
    <row r="5166" spans="1:1" x14ac:dyDescent="0.35">
      <c r="A5166"/>
    </row>
    <row r="5167" spans="1:1" x14ac:dyDescent="0.35">
      <c r="A5167"/>
    </row>
    <row r="5168" spans="1:1" x14ac:dyDescent="0.35">
      <c r="A5168"/>
    </row>
    <row r="5169" spans="1:1" x14ac:dyDescent="0.35">
      <c r="A5169"/>
    </row>
    <row r="5170" spans="1:1" x14ac:dyDescent="0.35">
      <c r="A5170"/>
    </row>
    <row r="5171" spans="1:1" x14ac:dyDescent="0.35">
      <c r="A5171"/>
    </row>
    <row r="5172" spans="1:1" x14ac:dyDescent="0.35">
      <c r="A5172"/>
    </row>
    <row r="5173" spans="1:1" x14ac:dyDescent="0.35">
      <c r="A5173"/>
    </row>
    <row r="5174" spans="1:1" x14ac:dyDescent="0.35">
      <c r="A5174"/>
    </row>
    <row r="5175" spans="1:1" x14ac:dyDescent="0.35">
      <c r="A5175"/>
    </row>
    <row r="5176" spans="1:1" x14ac:dyDescent="0.35">
      <c r="A5176"/>
    </row>
    <row r="5177" spans="1:1" x14ac:dyDescent="0.35">
      <c r="A5177"/>
    </row>
    <row r="5178" spans="1:1" x14ac:dyDescent="0.35">
      <c r="A5178"/>
    </row>
    <row r="5179" spans="1:1" x14ac:dyDescent="0.35">
      <c r="A5179"/>
    </row>
    <row r="5180" spans="1:1" x14ac:dyDescent="0.35">
      <c r="A5180"/>
    </row>
    <row r="5181" spans="1:1" x14ac:dyDescent="0.35">
      <c r="A5181"/>
    </row>
    <row r="5182" spans="1:1" x14ac:dyDescent="0.35">
      <c r="A5182"/>
    </row>
    <row r="5183" spans="1:1" x14ac:dyDescent="0.35">
      <c r="A5183"/>
    </row>
    <row r="5184" spans="1:1" x14ac:dyDescent="0.35">
      <c r="A5184"/>
    </row>
    <row r="5185" spans="1:1" x14ac:dyDescent="0.35">
      <c r="A5185"/>
    </row>
    <row r="5186" spans="1:1" x14ac:dyDescent="0.35">
      <c r="A5186"/>
    </row>
    <row r="5187" spans="1:1" x14ac:dyDescent="0.35">
      <c r="A5187"/>
    </row>
    <row r="5188" spans="1:1" x14ac:dyDescent="0.35">
      <c r="A5188"/>
    </row>
    <row r="5189" spans="1:1" x14ac:dyDescent="0.35">
      <c r="A5189"/>
    </row>
    <row r="5190" spans="1:1" x14ac:dyDescent="0.35">
      <c r="A5190"/>
    </row>
    <row r="5191" spans="1:1" x14ac:dyDescent="0.35">
      <c r="A5191"/>
    </row>
    <row r="5192" spans="1:1" x14ac:dyDescent="0.35">
      <c r="A5192"/>
    </row>
    <row r="5193" spans="1:1" x14ac:dyDescent="0.35">
      <c r="A5193"/>
    </row>
    <row r="5194" spans="1:1" x14ac:dyDescent="0.35">
      <c r="A5194"/>
    </row>
    <row r="5195" spans="1:1" x14ac:dyDescent="0.35">
      <c r="A5195"/>
    </row>
    <row r="5196" spans="1:1" x14ac:dyDescent="0.35">
      <c r="A5196"/>
    </row>
    <row r="5197" spans="1:1" x14ac:dyDescent="0.35">
      <c r="A5197"/>
    </row>
    <row r="5198" spans="1:1" x14ac:dyDescent="0.35">
      <c r="A5198"/>
    </row>
    <row r="5199" spans="1:1" x14ac:dyDescent="0.35">
      <c r="A5199"/>
    </row>
    <row r="5200" spans="1:1" x14ac:dyDescent="0.35">
      <c r="A5200"/>
    </row>
    <row r="5201" spans="1:1" x14ac:dyDescent="0.35">
      <c r="A5201"/>
    </row>
    <row r="5202" spans="1:1" x14ac:dyDescent="0.35">
      <c r="A5202"/>
    </row>
    <row r="5203" spans="1:1" x14ac:dyDescent="0.35">
      <c r="A5203"/>
    </row>
    <row r="5204" spans="1:1" x14ac:dyDescent="0.35">
      <c r="A5204"/>
    </row>
    <row r="5205" spans="1:1" x14ac:dyDescent="0.35">
      <c r="A5205"/>
    </row>
    <row r="5206" spans="1:1" x14ac:dyDescent="0.35">
      <c r="A5206"/>
    </row>
    <row r="5207" spans="1:1" x14ac:dyDescent="0.35">
      <c r="A5207"/>
    </row>
    <row r="5208" spans="1:1" x14ac:dyDescent="0.35">
      <c r="A5208"/>
    </row>
    <row r="5209" spans="1:1" x14ac:dyDescent="0.35">
      <c r="A5209"/>
    </row>
    <row r="5210" spans="1:1" x14ac:dyDescent="0.35">
      <c r="A5210"/>
    </row>
    <row r="5211" spans="1:1" x14ac:dyDescent="0.35">
      <c r="A5211"/>
    </row>
    <row r="5212" spans="1:1" x14ac:dyDescent="0.35">
      <c r="A5212"/>
    </row>
    <row r="5213" spans="1:1" x14ac:dyDescent="0.35">
      <c r="A5213"/>
    </row>
    <row r="5214" spans="1:1" x14ac:dyDescent="0.35">
      <c r="A5214"/>
    </row>
    <row r="5215" spans="1:1" x14ac:dyDescent="0.35">
      <c r="A5215"/>
    </row>
    <row r="5216" spans="1:1" x14ac:dyDescent="0.35">
      <c r="A5216"/>
    </row>
    <row r="5217" spans="1:1" x14ac:dyDescent="0.35">
      <c r="A5217"/>
    </row>
    <row r="5218" spans="1:1" x14ac:dyDescent="0.35">
      <c r="A5218"/>
    </row>
    <row r="5219" spans="1:1" x14ac:dyDescent="0.35">
      <c r="A5219"/>
    </row>
    <row r="5220" spans="1:1" x14ac:dyDescent="0.35">
      <c r="A5220"/>
    </row>
    <row r="5221" spans="1:1" x14ac:dyDescent="0.35">
      <c r="A5221"/>
    </row>
    <row r="5222" spans="1:1" x14ac:dyDescent="0.35">
      <c r="A5222"/>
    </row>
    <row r="5223" spans="1:1" x14ac:dyDescent="0.35">
      <c r="A5223"/>
    </row>
    <row r="5224" spans="1:1" x14ac:dyDescent="0.35">
      <c r="A5224"/>
    </row>
    <row r="5225" spans="1:1" x14ac:dyDescent="0.35">
      <c r="A5225"/>
    </row>
    <row r="5226" spans="1:1" x14ac:dyDescent="0.35">
      <c r="A5226"/>
    </row>
    <row r="5227" spans="1:1" x14ac:dyDescent="0.35">
      <c r="A5227"/>
    </row>
    <row r="5228" spans="1:1" x14ac:dyDescent="0.35">
      <c r="A5228"/>
    </row>
    <row r="5229" spans="1:1" x14ac:dyDescent="0.35">
      <c r="A5229"/>
    </row>
    <row r="5230" spans="1:1" x14ac:dyDescent="0.35">
      <c r="A5230"/>
    </row>
    <row r="5231" spans="1:1" x14ac:dyDescent="0.35">
      <c r="A5231"/>
    </row>
    <row r="5232" spans="1:1" x14ac:dyDescent="0.35">
      <c r="A5232"/>
    </row>
    <row r="5233" spans="1:1" x14ac:dyDescent="0.35">
      <c r="A5233"/>
    </row>
    <row r="5234" spans="1:1" x14ac:dyDescent="0.35">
      <c r="A5234"/>
    </row>
    <row r="5235" spans="1:1" x14ac:dyDescent="0.35">
      <c r="A5235"/>
    </row>
    <row r="5236" spans="1:1" x14ac:dyDescent="0.35">
      <c r="A5236"/>
    </row>
    <row r="5237" spans="1:1" x14ac:dyDescent="0.35">
      <c r="A5237"/>
    </row>
    <row r="5238" spans="1:1" x14ac:dyDescent="0.35">
      <c r="A5238"/>
    </row>
    <row r="5239" spans="1:1" x14ac:dyDescent="0.35">
      <c r="A5239"/>
    </row>
    <row r="5240" spans="1:1" x14ac:dyDescent="0.35">
      <c r="A5240"/>
    </row>
    <row r="5241" spans="1:1" x14ac:dyDescent="0.35">
      <c r="A5241"/>
    </row>
    <row r="5242" spans="1:1" x14ac:dyDescent="0.35">
      <c r="A5242"/>
    </row>
    <row r="5243" spans="1:1" x14ac:dyDescent="0.35">
      <c r="A5243"/>
    </row>
    <row r="5244" spans="1:1" x14ac:dyDescent="0.35">
      <c r="A5244"/>
    </row>
    <row r="5245" spans="1:1" x14ac:dyDescent="0.35">
      <c r="A5245"/>
    </row>
    <row r="5246" spans="1:1" x14ac:dyDescent="0.35">
      <c r="A5246"/>
    </row>
    <row r="5247" spans="1:1" x14ac:dyDescent="0.35">
      <c r="A5247"/>
    </row>
    <row r="5248" spans="1:1" x14ac:dyDescent="0.35">
      <c r="A5248"/>
    </row>
    <row r="5249" spans="1:1" x14ac:dyDescent="0.35">
      <c r="A5249"/>
    </row>
    <row r="5250" spans="1:1" x14ac:dyDescent="0.35">
      <c r="A5250"/>
    </row>
    <row r="5251" spans="1:1" x14ac:dyDescent="0.35">
      <c r="A5251"/>
    </row>
    <row r="5252" spans="1:1" x14ac:dyDescent="0.35">
      <c r="A5252"/>
    </row>
    <row r="5253" spans="1:1" x14ac:dyDescent="0.35">
      <c r="A5253"/>
    </row>
    <row r="5254" spans="1:1" x14ac:dyDescent="0.35">
      <c r="A5254"/>
    </row>
    <row r="5255" spans="1:1" x14ac:dyDescent="0.35">
      <c r="A5255"/>
    </row>
    <row r="5256" spans="1:1" x14ac:dyDescent="0.35">
      <c r="A5256"/>
    </row>
    <row r="5257" spans="1:1" x14ac:dyDescent="0.35">
      <c r="A5257"/>
    </row>
    <row r="5258" spans="1:1" x14ac:dyDescent="0.35">
      <c r="A5258"/>
    </row>
    <row r="5259" spans="1:1" x14ac:dyDescent="0.35">
      <c r="A5259"/>
    </row>
    <row r="5260" spans="1:1" x14ac:dyDescent="0.35">
      <c r="A5260"/>
    </row>
    <row r="5261" spans="1:1" x14ac:dyDescent="0.35">
      <c r="A5261"/>
    </row>
    <row r="5262" spans="1:1" x14ac:dyDescent="0.35">
      <c r="A5262"/>
    </row>
    <row r="5263" spans="1:1" x14ac:dyDescent="0.35">
      <c r="A5263"/>
    </row>
    <row r="5264" spans="1:1" x14ac:dyDescent="0.35">
      <c r="A5264"/>
    </row>
    <row r="5265" spans="1:1" x14ac:dyDescent="0.35">
      <c r="A5265"/>
    </row>
    <row r="5266" spans="1:1" x14ac:dyDescent="0.35">
      <c r="A5266"/>
    </row>
    <row r="5267" spans="1:1" x14ac:dyDescent="0.35">
      <c r="A5267"/>
    </row>
    <row r="5268" spans="1:1" x14ac:dyDescent="0.35">
      <c r="A5268"/>
    </row>
    <row r="5269" spans="1:1" x14ac:dyDescent="0.35">
      <c r="A5269"/>
    </row>
    <row r="5270" spans="1:1" x14ac:dyDescent="0.35">
      <c r="A5270"/>
    </row>
    <row r="5271" spans="1:1" x14ac:dyDescent="0.35">
      <c r="A5271"/>
    </row>
    <row r="5272" spans="1:1" x14ac:dyDescent="0.35">
      <c r="A5272"/>
    </row>
    <row r="5273" spans="1:1" x14ac:dyDescent="0.35">
      <c r="A5273"/>
    </row>
    <row r="5274" spans="1:1" x14ac:dyDescent="0.35">
      <c r="A5274"/>
    </row>
    <row r="5275" spans="1:1" x14ac:dyDescent="0.35">
      <c r="A5275"/>
    </row>
    <row r="5276" spans="1:1" x14ac:dyDescent="0.35">
      <c r="A5276"/>
    </row>
    <row r="5277" spans="1:1" x14ac:dyDescent="0.35">
      <c r="A5277"/>
    </row>
    <row r="5278" spans="1:1" x14ac:dyDescent="0.35">
      <c r="A5278"/>
    </row>
    <row r="5279" spans="1:1" x14ac:dyDescent="0.35">
      <c r="A5279"/>
    </row>
    <row r="5280" spans="1:1" x14ac:dyDescent="0.35">
      <c r="A5280"/>
    </row>
    <row r="5281" spans="1:1" x14ac:dyDescent="0.35">
      <c r="A5281"/>
    </row>
    <row r="5282" spans="1:1" x14ac:dyDescent="0.35">
      <c r="A5282"/>
    </row>
    <row r="5283" spans="1:1" x14ac:dyDescent="0.35">
      <c r="A5283"/>
    </row>
    <row r="5284" spans="1:1" x14ac:dyDescent="0.35">
      <c r="A5284"/>
    </row>
    <row r="5285" spans="1:1" x14ac:dyDescent="0.35">
      <c r="A5285"/>
    </row>
    <row r="5286" spans="1:1" x14ac:dyDescent="0.35">
      <c r="A5286"/>
    </row>
    <row r="5287" spans="1:1" x14ac:dyDescent="0.35">
      <c r="A5287"/>
    </row>
    <row r="5288" spans="1:1" x14ac:dyDescent="0.35">
      <c r="A5288"/>
    </row>
    <row r="5289" spans="1:1" x14ac:dyDescent="0.35">
      <c r="A5289"/>
    </row>
    <row r="5290" spans="1:1" x14ac:dyDescent="0.35">
      <c r="A5290"/>
    </row>
    <row r="5291" spans="1:1" x14ac:dyDescent="0.35">
      <c r="A5291"/>
    </row>
    <row r="5292" spans="1:1" x14ac:dyDescent="0.35">
      <c r="A5292"/>
    </row>
    <row r="5293" spans="1:1" x14ac:dyDescent="0.35">
      <c r="A5293"/>
    </row>
    <row r="5294" spans="1:1" x14ac:dyDescent="0.35">
      <c r="A5294"/>
    </row>
    <row r="5295" spans="1:1" x14ac:dyDescent="0.35">
      <c r="A5295"/>
    </row>
    <row r="5296" spans="1:1" x14ac:dyDescent="0.35">
      <c r="A5296"/>
    </row>
    <row r="5297" spans="1:1" x14ac:dyDescent="0.35">
      <c r="A5297"/>
    </row>
    <row r="5298" spans="1:1" x14ac:dyDescent="0.35">
      <c r="A5298"/>
    </row>
    <row r="5299" spans="1:1" x14ac:dyDescent="0.35">
      <c r="A5299"/>
    </row>
    <row r="5300" spans="1:1" x14ac:dyDescent="0.35">
      <c r="A5300"/>
    </row>
    <row r="5301" spans="1:1" x14ac:dyDescent="0.35">
      <c r="A5301"/>
    </row>
    <row r="5302" spans="1:1" x14ac:dyDescent="0.35">
      <c r="A5302"/>
    </row>
    <row r="5303" spans="1:1" x14ac:dyDescent="0.35">
      <c r="A5303"/>
    </row>
    <row r="5304" spans="1:1" x14ac:dyDescent="0.35">
      <c r="A5304"/>
    </row>
    <row r="5305" spans="1:1" x14ac:dyDescent="0.35">
      <c r="A5305"/>
    </row>
    <row r="5306" spans="1:1" x14ac:dyDescent="0.35">
      <c r="A5306"/>
    </row>
    <row r="5307" spans="1:1" x14ac:dyDescent="0.35">
      <c r="A5307"/>
    </row>
    <row r="5308" spans="1:1" x14ac:dyDescent="0.35">
      <c r="A5308"/>
    </row>
    <row r="5309" spans="1:1" x14ac:dyDescent="0.35">
      <c r="A5309"/>
    </row>
    <row r="5310" spans="1:1" x14ac:dyDescent="0.35">
      <c r="A5310"/>
    </row>
    <row r="5311" spans="1:1" x14ac:dyDescent="0.35">
      <c r="A5311"/>
    </row>
    <row r="5312" spans="1:1" x14ac:dyDescent="0.35">
      <c r="A5312"/>
    </row>
    <row r="5313" spans="1:1" x14ac:dyDescent="0.35">
      <c r="A5313"/>
    </row>
    <row r="5314" spans="1:1" x14ac:dyDescent="0.35">
      <c r="A5314"/>
    </row>
    <row r="5315" spans="1:1" x14ac:dyDescent="0.35">
      <c r="A5315"/>
    </row>
    <row r="5316" spans="1:1" x14ac:dyDescent="0.35">
      <c r="A5316"/>
    </row>
    <row r="5317" spans="1:1" x14ac:dyDescent="0.35">
      <c r="A5317"/>
    </row>
    <row r="5318" spans="1:1" x14ac:dyDescent="0.35">
      <c r="A5318"/>
    </row>
    <row r="5319" spans="1:1" x14ac:dyDescent="0.35">
      <c r="A5319"/>
    </row>
    <row r="5320" spans="1:1" x14ac:dyDescent="0.35">
      <c r="A5320"/>
    </row>
    <row r="5321" spans="1:1" x14ac:dyDescent="0.35">
      <c r="A5321"/>
    </row>
    <row r="5322" spans="1:1" x14ac:dyDescent="0.35">
      <c r="A5322"/>
    </row>
    <row r="5323" spans="1:1" x14ac:dyDescent="0.35">
      <c r="A5323"/>
    </row>
    <row r="5324" spans="1:1" x14ac:dyDescent="0.35">
      <c r="A5324"/>
    </row>
    <row r="5325" spans="1:1" x14ac:dyDescent="0.35">
      <c r="A5325"/>
    </row>
    <row r="5326" spans="1:1" x14ac:dyDescent="0.35">
      <c r="A5326"/>
    </row>
    <row r="5327" spans="1:1" x14ac:dyDescent="0.35">
      <c r="A5327"/>
    </row>
    <row r="5328" spans="1:1" x14ac:dyDescent="0.35">
      <c r="A5328"/>
    </row>
    <row r="5329" spans="1:1" x14ac:dyDescent="0.35">
      <c r="A5329"/>
    </row>
    <row r="5330" spans="1:1" x14ac:dyDescent="0.35">
      <c r="A5330"/>
    </row>
    <row r="5331" spans="1:1" x14ac:dyDescent="0.35">
      <c r="A5331"/>
    </row>
    <row r="5332" spans="1:1" x14ac:dyDescent="0.35">
      <c r="A5332"/>
    </row>
    <row r="5333" spans="1:1" x14ac:dyDescent="0.35">
      <c r="A5333"/>
    </row>
    <row r="5334" spans="1:1" x14ac:dyDescent="0.35">
      <c r="A5334"/>
    </row>
    <row r="5335" spans="1:1" x14ac:dyDescent="0.35">
      <c r="A5335"/>
    </row>
    <row r="5336" spans="1:1" x14ac:dyDescent="0.35">
      <c r="A5336"/>
    </row>
    <row r="5337" spans="1:1" x14ac:dyDescent="0.35">
      <c r="A5337"/>
    </row>
    <row r="5338" spans="1:1" x14ac:dyDescent="0.35">
      <c r="A5338"/>
    </row>
    <row r="5339" spans="1:1" x14ac:dyDescent="0.35">
      <c r="A5339"/>
    </row>
    <row r="5340" spans="1:1" x14ac:dyDescent="0.35">
      <c r="A5340"/>
    </row>
    <row r="5341" spans="1:1" x14ac:dyDescent="0.35">
      <c r="A5341"/>
    </row>
    <row r="5342" spans="1:1" x14ac:dyDescent="0.35">
      <c r="A5342"/>
    </row>
    <row r="5343" spans="1:1" x14ac:dyDescent="0.35">
      <c r="A5343"/>
    </row>
    <row r="5344" spans="1:1" x14ac:dyDescent="0.35">
      <c r="A5344"/>
    </row>
    <row r="5345" spans="1:1" x14ac:dyDescent="0.35">
      <c r="A5345"/>
    </row>
    <row r="5346" spans="1:1" x14ac:dyDescent="0.35">
      <c r="A5346"/>
    </row>
    <row r="5347" spans="1:1" x14ac:dyDescent="0.35">
      <c r="A5347"/>
    </row>
    <row r="5348" spans="1:1" x14ac:dyDescent="0.35">
      <c r="A5348"/>
    </row>
    <row r="5349" spans="1:1" x14ac:dyDescent="0.35">
      <c r="A5349"/>
    </row>
    <row r="5350" spans="1:1" x14ac:dyDescent="0.35">
      <c r="A5350"/>
    </row>
    <row r="5351" spans="1:1" x14ac:dyDescent="0.35">
      <c r="A5351"/>
    </row>
    <row r="5352" spans="1:1" x14ac:dyDescent="0.35">
      <c r="A5352"/>
    </row>
    <row r="5353" spans="1:1" x14ac:dyDescent="0.35">
      <c r="A5353"/>
    </row>
    <row r="5354" spans="1:1" x14ac:dyDescent="0.35">
      <c r="A5354"/>
    </row>
    <row r="5355" spans="1:1" x14ac:dyDescent="0.35">
      <c r="A5355"/>
    </row>
    <row r="5356" spans="1:1" x14ac:dyDescent="0.35">
      <c r="A5356"/>
    </row>
    <row r="5357" spans="1:1" x14ac:dyDescent="0.35">
      <c r="A5357"/>
    </row>
    <row r="5358" spans="1:1" x14ac:dyDescent="0.35">
      <c r="A5358"/>
    </row>
    <row r="5359" spans="1:1" x14ac:dyDescent="0.35">
      <c r="A5359"/>
    </row>
    <row r="5360" spans="1:1" x14ac:dyDescent="0.35">
      <c r="A5360"/>
    </row>
    <row r="5361" spans="1:1" x14ac:dyDescent="0.35">
      <c r="A5361"/>
    </row>
    <row r="5362" spans="1:1" x14ac:dyDescent="0.35">
      <c r="A5362"/>
    </row>
    <row r="5363" spans="1:1" x14ac:dyDescent="0.35">
      <c r="A5363"/>
    </row>
    <row r="5364" spans="1:1" x14ac:dyDescent="0.35">
      <c r="A5364"/>
    </row>
    <row r="5365" spans="1:1" x14ac:dyDescent="0.35">
      <c r="A5365"/>
    </row>
    <row r="5366" spans="1:1" x14ac:dyDescent="0.35">
      <c r="A5366"/>
    </row>
    <row r="5367" spans="1:1" x14ac:dyDescent="0.35">
      <c r="A5367"/>
    </row>
    <row r="5368" spans="1:1" x14ac:dyDescent="0.35">
      <c r="A5368"/>
    </row>
    <row r="5369" spans="1:1" x14ac:dyDescent="0.35">
      <c r="A5369"/>
    </row>
    <row r="5370" spans="1:1" x14ac:dyDescent="0.35">
      <c r="A5370"/>
    </row>
    <row r="5371" spans="1:1" x14ac:dyDescent="0.35">
      <c r="A5371"/>
    </row>
    <row r="5372" spans="1:1" x14ac:dyDescent="0.35">
      <c r="A5372"/>
    </row>
    <row r="5373" spans="1:1" x14ac:dyDescent="0.35">
      <c r="A5373"/>
    </row>
    <row r="5374" spans="1:1" x14ac:dyDescent="0.35">
      <c r="A5374"/>
    </row>
    <row r="5375" spans="1:1" x14ac:dyDescent="0.35">
      <c r="A5375"/>
    </row>
    <row r="5376" spans="1:1" x14ac:dyDescent="0.35">
      <c r="A5376"/>
    </row>
    <row r="5377" spans="1:1" x14ac:dyDescent="0.35">
      <c r="A5377"/>
    </row>
    <row r="5378" spans="1:1" x14ac:dyDescent="0.35">
      <c r="A5378"/>
    </row>
    <row r="5379" spans="1:1" x14ac:dyDescent="0.35">
      <c r="A5379"/>
    </row>
    <row r="5380" spans="1:1" x14ac:dyDescent="0.35">
      <c r="A5380"/>
    </row>
    <row r="5381" spans="1:1" x14ac:dyDescent="0.35">
      <c r="A5381"/>
    </row>
    <row r="5382" spans="1:1" x14ac:dyDescent="0.35">
      <c r="A5382"/>
    </row>
    <row r="5383" spans="1:1" x14ac:dyDescent="0.35">
      <c r="A5383"/>
    </row>
    <row r="5384" spans="1:1" x14ac:dyDescent="0.35">
      <c r="A5384"/>
    </row>
    <row r="5385" spans="1:1" x14ac:dyDescent="0.35">
      <c r="A5385"/>
    </row>
    <row r="5386" spans="1:1" x14ac:dyDescent="0.35">
      <c r="A5386"/>
    </row>
    <row r="5387" spans="1:1" x14ac:dyDescent="0.35">
      <c r="A5387"/>
    </row>
    <row r="5388" spans="1:1" x14ac:dyDescent="0.35">
      <c r="A5388"/>
    </row>
    <row r="5389" spans="1:1" x14ac:dyDescent="0.35">
      <c r="A5389"/>
    </row>
    <row r="5390" spans="1:1" x14ac:dyDescent="0.35">
      <c r="A5390"/>
    </row>
    <row r="5391" spans="1:1" x14ac:dyDescent="0.35">
      <c r="A5391"/>
    </row>
    <row r="5392" spans="1:1" x14ac:dyDescent="0.35">
      <c r="A5392"/>
    </row>
    <row r="5393" spans="1:1" x14ac:dyDescent="0.35">
      <c r="A5393"/>
    </row>
    <row r="5394" spans="1:1" x14ac:dyDescent="0.35">
      <c r="A5394"/>
    </row>
    <row r="5395" spans="1:1" x14ac:dyDescent="0.35">
      <c r="A5395"/>
    </row>
    <row r="5396" spans="1:1" x14ac:dyDescent="0.35">
      <c r="A5396"/>
    </row>
    <row r="5397" spans="1:1" x14ac:dyDescent="0.35">
      <c r="A5397"/>
    </row>
    <row r="5398" spans="1:1" x14ac:dyDescent="0.35">
      <c r="A5398"/>
    </row>
    <row r="5399" spans="1:1" x14ac:dyDescent="0.35">
      <c r="A5399"/>
    </row>
    <row r="5400" spans="1:1" x14ac:dyDescent="0.35">
      <c r="A5400"/>
    </row>
    <row r="5401" spans="1:1" x14ac:dyDescent="0.35">
      <c r="A5401"/>
    </row>
    <row r="5402" spans="1:1" x14ac:dyDescent="0.35">
      <c r="A5402"/>
    </row>
    <row r="5403" spans="1:1" x14ac:dyDescent="0.35">
      <c r="A5403"/>
    </row>
    <row r="5404" spans="1:1" x14ac:dyDescent="0.35">
      <c r="A5404"/>
    </row>
    <row r="5405" spans="1:1" x14ac:dyDescent="0.35">
      <c r="A5405"/>
    </row>
    <row r="5406" spans="1:1" x14ac:dyDescent="0.35">
      <c r="A5406"/>
    </row>
    <row r="5407" spans="1:1" x14ac:dyDescent="0.35">
      <c r="A5407"/>
    </row>
    <row r="5408" spans="1:1" x14ac:dyDescent="0.35">
      <c r="A5408"/>
    </row>
    <row r="5409" spans="1:1" x14ac:dyDescent="0.35">
      <c r="A5409"/>
    </row>
    <row r="5410" spans="1:1" x14ac:dyDescent="0.35">
      <c r="A5410"/>
    </row>
    <row r="5411" spans="1:1" x14ac:dyDescent="0.35">
      <c r="A5411"/>
    </row>
    <row r="5412" spans="1:1" x14ac:dyDescent="0.35">
      <c r="A5412"/>
    </row>
    <row r="5413" spans="1:1" x14ac:dyDescent="0.35">
      <c r="A5413"/>
    </row>
    <row r="5414" spans="1:1" x14ac:dyDescent="0.35">
      <c r="A5414"/>
    </row>
    <row r="5415" spans="1:1" x14ac:dyDescent="0.35">
      <c r="A5415"/>
    </row>
    <row r="5416" spans="1:1" x14ac:dyDescent="0.35">
      <c r="A5416"/>
    </row>
    <row r="5417" spans="1:1" x14ac:dyDescent="0.35">
      <c r="A5417"/>
    </row>
    <row r="5418" spans="1:1" x14ac:dyDescent="0.35">
      <c r="A5418"/>
    </row>
    <row r="5419" spans="1:1" x14ac:dyDescent="0.35">
      <c r="A5419"/>
    </row>
    <row r="5420" spans="1:1" x14ac:dyDescent="0.35">
      <c r="A5420"/>
    </row>
    <row r="5421" spans="1:1" x14ac:dyDescent="0.35">
      <c r="A5421"/>
    </row>
    <row r="5422" spans="1:1" x14ac:dyDescent="0.35">
      <c r="A5422"/>
    </row>
    <row r="5423" spans="1:1" x14ac:dyDescent="0.35">
      <c r="A5423"/>
    </row>
    <row r="5424" spans="1:1" x14ac:dyDescent="0.35">
      <c r="A5424"/>
    </row>
    <row r="5425" spans="1:1" x14ac:dyDescent="0.35">
      <c r="A5425"/>
    </row>
    <row r="5426" spans="1:1" x14ac:dyDescent="0.35">
      <c r="A5426"/>
    </row>
    <row r="5427" spans="1:1" x14ac:dyDescent="0.35">
      <c r="A5427"/>
    </row>
    <row r="5428" spans="1:1" x14ac:dyDescent="0.35">
      <c r="A5428"/>
    </row>
    <row r="5429" spans="1:1" x14ac:dyDescent="0.35">
      <c r="A5429"/>
    </row>
    <row r="5430" spans="1:1" x14ac:dyDescent="0.35">
      <c r="A5430"/>
    </row>
    <row r="5431" spans="1:1" x14ac:dyDescent="0.35">
      <c r="A5431"/>
    </row>
    <row r="5432" spans="1:1" x14ac:dyDescent="0.35">
      <c r="A5432"/>
    </row>
    <row r="5433" spans="1:1" x14ac:dyDescent="0.35">
      <c r="A5433"/>
    </row>
    <row r="5434" spans="1:1" x14ac:dyDescent="0.35">
      <c r="A5434"/>
    </row>
    <row r="5435" spans="1:1" x14ac:dyDescent="0.35">
      <c r="A5435"/>
    </row>
    <row r="5436" spans="1:1" x14ac:dyDescent="0.35">
      <c r="A5436"/>
    </row>
    <row r="5437" spans="1:1" x14ac:dyDescent="0.35">
      <c r="A5437"/>
    </row>
    <row r="5438" spans="1:1" x14ac:dyDescent="0.35">
      <c r="A5438"/>
    </row>
    <row r="5439" spans="1:1" x14ac:dyDescent="0.35">
      <c r="A5439"/>
    </row>
    <row r="5440" spans="1:1" x14ac:dyDescent="0.35">
      <c r="A5440"/>
    </row>
    <row r="5441" spans="1:1" x14ac:dyDescent="0.35">
      <c r="A5441"/>
    </row>
    <row r="5442" spans="1:1" x14ac:dyDescent="0.35">
      <c r="A5442"/>
    </row>
    <row r="5443" spans="1:1" x14ac:dyDescent="0.35">
      <c r="A5443"/>
    </row>
    <row r="5444" spans="1:1" x14ac:dyDescent="0.35">
      <c r="A5444"/>
    </row>
    <row r="5445" spans="1:1" x14ac:dyDescent="0.35">
      <c r="A5445"/>
    </row>
    <row r="5446" spans="1:1" x14ac:dyDescent="0.35">
      <c r="A5446"/>
    </row>
    <row r="5447" spans="1:1" x14ac:dyDescent="0.35">
      <c r="A5447"/>
    </row>
    <row r="5448" spans="1:1" x14ac:dyDescent="0.35">
      <c r="A5448"/>
    </row>
    <row r="5449" spans="1:1" x14ac:dyDescent="0.35">
      <c r="A5449"/>
    </row>
    <row r="5450" spans="1:1" x14ac:dyDescent="0.35">
      <c r="A5450"/>
    </row>
    <row r="5451" spans="1:1" x14ac:dyDescent="0.35">
      <c r="A5451"/>
    </row>
    <row r="5452" spans="1:1" x14ac:dyDescent="0.35">
      <c r="A5452"/>
    </row>
    <row r="5453" spans="1:1" x14ac:dyDescent="0.35">
      <c r="A5453"/>
    </row>
    <row r="5454" spans="1:1" x14ac:dyDescent="0.35">
      <c r="A5454"/>
    </row>
    <row r="5455" spans="1:1" x14ac:dyDescent="0.35">
      <c r="A5455"/>
    </row>
    <row r="5456" spans="1:1" x14ac:dyDescent="0.35">
      <c r="A5456"/>
    </row>
    <row r="5457" spans="1:1" x14ac:dyDescent="0.35">
      <c r="A5457"/>
    </row>
    <row r="5458" spans="1:1" x14ac:dyDescent="0.35">
      <c r="A5458"/>
    </row>
    <row r="5459" spans="1:1" x14ac:dyDescent="0.35">
      <c r="A5459"/>
    </row>
    <row r="5460" spans="1:1" x14ac:dyDescent="0.35">
      <c r="A5460"/>
    </row>
    <row r="5461" spans="1:1" x14ac:dyDescent="0.35">
      <c r="A5461"/>
    </row>
    <row r="5462" spans="1:1" x14ac:dyDescent="0.35">
      <c r="A5462"/>
    </row>
    <row r="5463" spans="1:1" x14ac:dyDescent="0.35">
      <c r="A5463"/>
    </row>
    <row r="5464" spans="1:1" x14ac:dyDescent="0.35">
      <c r="A5464"/>
    </row>
    <row r="5465" spans="1:1" x14ac:dyDescent="0.35">
      <c r="A5465"/>
    </row>
    <row r="5466" spans="1:1" x14ac:dyDescent="0.35">
      <c r="A5466"/>
    </row>
    <row r="5467" spans="1:1" x14ac:dyDescent="0.35">
      <c r="A5467"/>
    </row>
    <row r="5468" spans="1:1" x14ac:dyDescent="0.35">
      <c r="A5468"/>
    </row>
    <row r="5469" spans="1:1" x14ac:dyDescent="0.35">
      <c r="A5469"/>
    </row>
    <row r="5470" spans="1:1" x14ac:dyDescent="0.35">
      <c r="A5470"/>
    </row>
    <row r="5471" spans="1:1" x14ac:dyDescent="0.35">
      <c r="A5471"/>
    </row>
    <row r="5472" spans="1:1" x14ac:dyDescent="0.35">
      <c r="A5472"/>
    </row>
    <row r="5473" spans="1:1" x14ac:dyDescent="0.35">
      <c r="A5473"/>
    </row>
    <row r="5474" spans="1:1" x14ac:dyDescent="0.35">
      <c r="A5474"/>
    </row>
    <row r="5475" spans="1:1" x14ac:dyDescent="0.35">
      <c r="A5475"/>
    </row>
    <row r="5476" spans="1:1" x14ac:dyDescent="0.35">
      <c r="A5476"/>
    </row>
    <row r="5477" spans="1:1" x14ac:dyDescent="0.35">
      <c r="A5477"/>
    </row>
    <row r="5478" spans="1:1" x14ac:dyDescent="0.35">
      <c r="A5478"/>
    </row>
    <row r="5479" spans="1:1" x14ac:dyDescent="0.35">
      <c r="A5479"/>
    </row>
    <row r="5480" spans="1:1" x14ac:dyDescent="0.35">
      <c r="A5480"/>
    </row>
    <row r="5481" spans="1:1" x14ac:dyDescent="0.35">
      <c r="A5481"/>
    </row>
    <row r="5482" spans="1:1" x14ac:dyDescent="0.35">
      <c r="A5482"/>
    </row>
    <row r="5483" spans="1:1" x14ac:dyDescent="0.35">
      <c r="A5483"/>
    </row>
    <row r="5484" spans="1:1" x14ac:dyDescent="0.35">
      <c r="A5484"/>
    </row>
    <row r="5485" spans="1:1" x14ac:dyDescent="0.35">
      <c r="A5485"/>
    </row>
    <row r="5486" spans="1:1" x14ac:dyDescent="0.35">
      <c r="A5486"/>
    </row>
    <row r="5487" spans="1:1" x14ac:dyDescent="0.35">
      <c r="A5487"/>
    </row>
    <row r="5488" spans="1:1" x14ac:dyDescent="0.35">
      <c r="A5488"/>
    </row>
    <row r="5489" spans="1:1" x14ac:dyDescent="0.35">
      <c r="A5489"/>
    </row>
    <row r="5490" spans="1:1" x14ac:dyDescent="0.35">
      <c r="A5490"/>
    </row>
    <row r="5491" spans="1:1" x14ac:dyDescent="0.35">
      <c r="A5491"/>
    </row>
    <row r="5492" spans="1:1" x14ac:dyDescent="0.35">
      <c r="A5492"/>
    </row>
    <row r="5493" spans="1:1" x14ac:dyDescent="0.35">
      <c r="A5493"/>
    </row>
    <row r="5494" spans="1:1" x14ac:dyDescent="0.35">
      <c r="A5494"/>
    </row>
    <row r="5495" spans="1:1" x14ac:dyDescent="0.35">
      <c r="A5495"/>
    </row>
    <row r="5496" spans="1:1" x14ac:dyDescent="0.35">
      <c r="A5496"/>
    </row>
    <row r="5497" spans="1:1" x14ac:dyDescent="0.35">
      <c r="A5497"/>
    </row>
    <row r="5498" spans="1:1" x14ac:dyDescent="0.35">
      <c r="A5498"/>
    </row>
    <row r="5499" spans="1:1" x14ac:dyDescent="0.35">
      <c r="A5499"/>
    </row>
    <row r="5500" spans="1:1" x14ac:dyDescent="0.35">
      <c r="A5500"/>
    </row>
    <row r="5501" spans="1:1" x14ac:dyDescent="0.35">
      <c r="A5501"/>
    </row>
    <row r="5502" spans="1:1" x14ac:dyDescent="0.35">
      <c r="A5502"/>
    </row>
    <row r="5503" spans="1:1" x14ac:dyDescent="0.35">
      <c r="A5503"/>
    </row>
    <row r="5504" spans="1:1" x14ac:dyDescent="0.35">
      <c r="A5504"/>
    </row>
    <row r="5505" spans="1:1" x14ac:dyDescent="0.35">
      <c r="A5505"/>
    </row>
    <row r="5506" spans="1:1" x14ac:dyDescent="0.35">
      <c r="A5506"/>
    </row>
    <row r="5507" spans="1:1" x14ac:dyDescent="0.35">
      <c r="A5507"/>
    </row>
    <row r="5508" spans="1:1" x14ac:dyDescent="0.35">
      <c r="A5508"/>
    </row>
    <row r="5509" spans="1:1" x14ac:dyDescent="0.35">
      <c r="A5509"/>
    </row>
    <row r="5510" spans="1:1" x14ac:dyDescent="0.35">
      <c r="A5510"/>
    </row>
    <row r="5511" spans="1:1" x14ac:dyDescent="0.35">
      <c r="A5511"/>
    </row>
    <row r="5512" spans="1:1" x14ac:dyDescent="0.35">
      <c r="A5512"/>
    </row>
    <row r="5513" spans="1:1" x14ac:dyDescent="0.35">
      <c r="A5513"/>
    </row>
    <row r="5514" spans="1:1" x14ac:dyDescent="0.35">
      <c r="A5514"/>
    </row>
    <row r="5515" spans="1:1" x14ac:dyDescent="0.35">
      <c r="A5515"/>
    </row>
    <row r="5516" spans="1:1" x14ac:dyDescent="0.35">
      <c r="A5516"/>
    </row>
    <row r="5517" spans="1:1" x14ac:dyDescent="0.35">
      <c r="A5517"/>
    </row>
    <row r="5518" spans="1:1" x14ac:dyDescent="0.35">
      <c r="A5518"/>
    </row>
    <row r="5519" spans="1:1" x14ac:dyDescent="0.35">
      <c r="A5519"/>
    </row>
    <row r="5520" spans="1:1" x14ac:dyDescent="0.35">
      <c r="A5520"/>
    </row>
    <row r="5521" spans="1:1" x14ac:dyDescent="0.35">
      <c r="A5521"/>
    </row>
    <row r="5522" spans="1:1" x14ac:dyDescent="0.35">
      <c r="A5522"/>
    </row>
    <row r="5523" spans="1:1" x14ac:dyDescent="0.35">
      <c r="A5523"/>
    </row>
    <row r="5524" spans="1:1" x14ac:dyDescent="0.35">
      <c r="A5524"/>
    </row>
    <row r="5525" spans="1:1" x14ac:dyDescent="0.35">
      <c r="A5525"/>
    </row>
    <row r="5526" spans="1:1" x14ac:dyDescent="0.35">
      <c r="A5526"/>
    </row>
    <row r="5527" spans="1:1" x14ac:dyDescent="0.35">
      <c r="A5527"/>
    </row>
    <row r="5528" spans="1:1" x14ac:dyDescent="0.35">
      <c r="A5528"/>
    </row>
    <row r="5529" spans="1:1" x14ac:dyDescent="0.35">
      <c r="A5529"/>
    </row>
    <row r="5530" spans="1:1" x14ac:dyDescent="0.35">
      <c r="A5530"/>
    </row>
    <row r="5531" spans="1:1" x14ac:dyDescent="0.35">
      <c r="A5531"/>
    </row>
    <row r="5532" spans="1:1" x14ac:dyDescent="0.35">
      <c r="A5532"/>
    </row>
    <row r="5533" spans="1:1" x14ac:dyDescent="0.35">
      <c r="A5533"/>
    </row>
    <row r="5534" spans="1:1" x14ac:dyDescent="0.35">
      <c r="A5534"/>
    </row>
    <row r="5535" spans="1:1" x14ac:dyDescent="0.35">
      <c r="A5535"/>
    </row>
    <row r="5536" spans="1:1" x14ac:dyDescent="0.35">
      <c r="A5536"/>
    </row>
    <row r="5537" spans="1:1" x14ac:dyDescent="0.35">
      <c r="A5537"/>
    </row>
    <row r="5538" spans="1:1" x14ac:dyDescent="0.35">
      <c r="A5538"/>
    </row>
    <row r="5539" spans="1:1" x14ac:dyDescent="0.35">
      <c r="A5539"/>
    </row>
    <row r="5540" spans="1:1" x14ac:dyDescent="0.35">
      <c r="A5540"/>
    </row>
    <row r="5541" spans="1:1" x14ac:dyDescent="0.35">
      <c r="A5541"/>
    </row>
    <row r="5542" spans="1:1" x14ac:dyDescent="0.35">
      <c r="A5542"/>
    </row>
    <row r="5543" spans="1:1" x14ac:dyDescent="0.35">
      <c r="A5543"/>
    </row>
    <row r="5544" spans="1:1" x14ac:dyDescent="0.35">
      <c r="A5544"/>
    </row>
    <row r="5545" spans="1:1" x14ac:dyDescent="0.35">
      <c r="A5545"/>
    </row>
    <row r="5546" spans="1:1" x14ac:dyDescent="0.35">
      <c r="A5546"/>
    </row>
    <row r="5547" spans="1:1" x14ac:dyDescent="0.35">
      <c r="A5547"/>
    </row>
    <row r="5548" spans="1:1" x14ac:dyDescent="0.35">
      <c r="A5548"/>
    </row>
    <row r="5549" spans="1:1" x14ac:dyDescent="0.35">
      <c r="A5549"/>
    </row>
    <row r="5550" spans="1:1" x14ac:dyDescent="0.35">
      <c r="A5550"/>
    </row>
    <row r="5551" spans="1:1" x14ac:dyDescent="0.35">
      <c r="A5551"/>
    </row>
    <row r="5552" spans="1:1" x14ac:dyDescent="0.35">
      <c r="A5552"/>
    </row>
    <row r="5553" spans="1:1" x14ac:dyDescent="0.35">
      <c r="A5553"/>
    </row>
    <row r="5554" spans="1:1" x14ac:dyDescent="0.35">
      <c r="A5554"/>
    </row>
    <row r="5555" spans="1:1" x14ac:dyDescent="0.35">
      <c r="A5555"/>
    </row>
    <row r="5556" spans="1:1" x14ac:dyDescent="0.35">
      <c r="A5556"/>
    </row>
    <row r="5557" spans="1:1" x14ac:dyDescent="0.35">
      <c r="A5557"/>
    </row>
    <row r="5558" spans="1:1" x14ac:dyDescent="0.35">
      <c r="A5558"/>
    </row>
    <row r="5559" spans="1:1" x14ac:dyDescent="0.35">
      <c r="A5559"/>
    </row>
    <row r="5560" spans="1:1" x14ac:dyDescent="0.35">
      <c r="A5560"/>
    </row>
    <row r="5561" spans="1:1" x14ac:dyDescent="0.35">
      <c r="A5561"/>
    </row>
    <row r="5562" spans="1:1" x14ac:dyDescent="0.35">
      <c r="A5562"/>
    </row>
    <row r="5563" spans="1:1" x14ac:dyDescent="0.35">
      <c r="A5563"/>
    </row>
    <row r="5564" spans="1:1" x14ac:dyDescent="0.35">
      <c r="A5564"/>
    </row>
    <row r="5565" spans="1:1" x14ac:dyDescent="0.35">
      <c r="A5565"/>
    </row>
    <row r="5566" spans="1:1" x14ac:dyDescent="0.35">
      <c r="A5566"/>
    </row>
    <row r="5567" spans="1:1" x14ac:dyDescent="0.35">
      <c r="A5567"/>
    </row>
    <row r="5568" spans="1:1" x14ac:dyDescent="0.35">
      <c r="A5568"/>
    </row>
    <row r="5569" spans="1:1" x14ac:dyDescent="0.35">
      <c r="A5569"/>
    </row>
    <row r="5570" spans="1:1" x14ac:dyDescent="0.35">
      <c r="A5570"/>
    </row>
    <row r="5571" spans="1:1" x14ac:dyDescent="0.35">
      <c r="A5571"/>
    </row>
    <row r="5572" spans="1:1" x14ac:dyDescent="0.35">
      <c r="A5572"/>
    </row>
    <row r="5573" spans="1:1" x14ac:dyDescent="0.35">
      <c r="A5573"/>
    </row>
    <row r="5574" spans="1:1" x14ac:dyDescent="0.35">
      <c r="A5574"/>
    </row>
    <row r="5575" spans="1:1" x14ac:dyDescent="0.35">
      <c r="A5575"/>
    </row>
    <row r="5576" spans="1:1" x14ac:dyDescent="0.35">
      <c r="A5576"/>
    </row>
    <row r="5577" spans="1:1" x14ac:dyDescent="0.35">
      <c r="A5577"/>
    </row>
    <row r="5578" spans="1:1" x14ac:dyDescent="0.35">
      <c r="A5578"/>
    </row>
    <row r="5579" spans="1:1" x14ac:dyDescent="0.35">
      <c r="A5579"/>
    </row>
    <row r="5580" spans="1:1" x14ac:dyDescent="0.35">
      <c r="A5580"/>
    </row>
    <row r="5581" spans="1:1" x14ac:dyDescent="0.35">
      <c r="A5581"/>
    </row>
    <row r="5582" spans="1:1" x14ac:dyDescent="0.35">
      <c r="A5582"/>
    </row>
    <row r="5583" spans="1:1" x14ac:dyDescent="0.35">
      <c r="A5583"/>
    </row>
    <row r="5584" spans="1:1" x14ac:dyDescent="0.35">
      <c r="A5584"/>
    </row>
    <row r="5585" spans="1:1" x14ac:dyDescent="0.35">
      <c r="A5585"/>
    </row>
    <row r="5586" spans="1:1" x14ac:dyDescent="0.35">
      <c r="A5586"/>
    </row>
    <row r="5587" spans="1:1" x14ac:dyDescent="0.35">
      <c r="A5587"/>
    </row>
    <row r="5588" spans="1:1" x14ac:dyDescent="0.35">
      <c r="A5588"/>
    </row>
    <row r="5589" spans="1:1" x14ac:dyDescent="0.35">
      <c r="A5589"/>
    </row>
    <row r="5590" spans="1:1" x14ac:dyDescent="0.35">
      <c r="A5590"/>
    </row>
    <row r="5591" spans="1:1" x14ac:dyDescent="0.35">
      <c r="A5591"/>
    </row>
    <row r="5592" spans="1:1" x14ac:dyDescent="0.35">
      <c r="A5592"/>
    </row>
    <row r="5593" spans="1:1" x14ac:dyDescent="0.35">
      <c r="A5593"/>
    </row>
    <row r="5594" spans="1:1" x14ac:dyDescent="0.35">
      <c r="A5594"/>
    </row>
    <row r="5595" spans="1:1" x14ac:dyDescent="0.35">
      <c r="A5595"/>
    </row>
    <row r="5596" spans="1:1" x14ac:dyDescent="0.35">
      <c r="A5596"/>
    </row>
    <row r="5597" spans="1:1" x14ac:dyDescent="0.35">
      <c r="A5597"/>
    </row>
    <row r="5598" spans="1:1" x14ac:dyDescent="0.35">
      <c r="A5598"/>
    </row>
    <row r="5599" spans="1:1" x14ac:dyDescent="0.35">
      <c r="A5599"/>
    </row>
    <row r="5600" spans="1:1" x14ac:dyDescent="0.35">
      <c r="A5600"/>
    </row>
    <row r="5601" spans="1:1" x14ac:dyDescent="0.35">
      <c r="A5601"/>
    </row>
    <row r="5602" spans="1:1" x14ac:dyDescent="0.35">
      <c r="A5602"/>
    </row>
    <row r="5603" spans="1:1" x14ac:dyDescent="0.35">
      <c r="A5603"/>
    </row>
    <row r="5604" spans="1:1" x14ac:dyDescent="0.35">
      <c r="A5604"/>
    </row>
    <row r="5605" spans="1:1" x14ac:dyDescent="0.35">
      <c r="A5605"/>
    </row>
    <row r="5606" spans="1:1" x14ac:dyDescent="0.35">
      <c r="A5606"/>
    </row>
    <row r="5607" spans="1:1" x14ac:dyDescent="0.35">
      <c r="A5607"/>
    </row>
    <row r="5608" spans="1:1" x14ac:dyDescent="0.35">
      <c r="A5608"/>
    </row>
    <row r="5609" spans="1:1" x14ac:dyDescent="0.35">
      <c r="A5609"/>
    </row>
    <row r="5610" spans="1:1" x14ac:dyDescent="0.35">
      <c r="A5610"/>
    </row>
    <row r="5611" spans="1:1" x14ac:dyDescent="0.35">
      <c r="A5611"/>
    </row>
    <row r="5612" spans="1:1" x14ac:dyDescent="0.35">
      <c r="A5612"/>
    </row>
    <row r="5613" spans="1:1" x14ac:dyDescent="0.35">
      <c r="A5613"/>
    </row>
    <row r="5614" spans="1:1" x14ac:dyDescent="0.35">
      <c r="A5614"/>
    </row>
    <row r="5615" spans="1:1" x14ac:dyDescent="0.35">
      <c r="A5615"/>
    </row>
    <row r="5616" spans="1:1" x14ac:dyDescent="0.35">
      <c r="A5616"/>
    </row>
    <row r="5617" spans="1:1" x14ac:dyDescent="0.35">
      <c r="A5617"/>
    </row>
    <row r="5618" spans="1:1" x14ac:dyDescent="0.35">
      <c r="A5618"/>
    </row>
    <row r="5619" spans="1:1" x14ac:dyDescent="0.35">
      <c r="A5619"/>
    </row>
    <row r="5620" spans="1:1" x14ac:dyDescent="0.35">
      <c r="A5620"/>
    </row>
    <row r="5621" spans="1:1" x14ac:dyDescent="0.35">
      <c r="A5621"/>
    </row>
    <row r="5622" spans="1:1" x14ac:dyDescent="0.35">
      <c r="A5622"/>
    </row>
    <row r="5623" spans="1:1" x14ac:dyDescent="0.35">
      <c r="A5623"/>
    </row>
    <row r="5624" spans="1:1" x14ac:dyDescent="0.35">
      <c r="A5624"/>
    </row>
    <row r="5625" spans="1:1" x14ac:dyDescent="0.35">
      <c r="A5625"/>
    </row>
    <row r="5626" spans="1:1" x14ac:dyDescent="0.35">
      <c r="A5626"/>
    </row>
    <row r="5627" spans="1:1" x14ac:dyDescent="0.35">
      <c r="A5627"/>
    </row>
    <row r="5628" spans="1:1" x14ac:dyDescent="0.35">
      <c r="A5628"/>
    </row>
    <row r="5629" spans="1:1" x14ac:dyDescent="0.35">
      <c r="A5629"/>
    </row>
    <row r="5630" spans="1:1" x14ac:dyDescent="0.35">
      <c r="A5630"/>
    </row>
    <row r="5631" spans="1:1" x14ac:dyDescent="0.35">
      <c r="A5631"/>
    </row>
    <row r="5632" spans="1:1" x14ac:dyDescent="0.35">
      <c r="A5632"/>
    </row>
    <row r="5633" spans="1:1" x14ac:dyDescent="0.35">
      <c r="A5633"/>
    </row>
    <row r="5634" spans="1:1" x14ac:dyDescent="0.35">
      <c r="A5634"/>
    </row>
    <row r="5635" spans="1:1" x14ac:dyDescent="0.35">
      <c r="A5635"/>
    </row>
    <row r="5636" spans="1:1" x14ac:dyDescent="0.35">
      <c r="A5636"/>
    </row>
    <row r="5637" spans="1:1" x14ac:dyDescent="0.35">
      <c r="A5637"/>
    </row>
    <row r="5638" spans="1:1" x14ac:dyDescent="0.35">
      <c r="A5638"/>
    </row>
    <row r="5639" spans="1:1" x14ac:dyDescent="0.35">
      <c r="A5639"/>
    </row>
    <row r="5640" spans="1:1" x14ac:dyDescent="0.35">
      <c r="A5640"/>
    </row>
    <row r="5641" spans="1:1" x14ac:dyDescent="0.35">
      <c r="A5641"/>
    </row>
    <row r="5642" spans="1:1" x14ac:dyDescent="0.35">
      <c r="A5642"/>
    </row>
    <row r="5643" spans="1:1" x14ac:dyDescent="0.35">
      <c r="A5643"/>
    </row>
    <row r="5644" spans="1:1" x14ac:dyDescent="0.35">
      <c r="A5644"/>
    </row>
    <row r="5645" spans="1:1" x14ac:dyDescent="0.35">
      <c r="A5645"/>
    </row>
    <row r="5646" spans="1:1" x14ac:dyDescent="0.35">
      <c r="A5646"/>
    </row>
    <row r="5647" spans="1:1" x14ac:dyDescent="0.35">
      <c r="A5647"/>
    </row>
    <row r="5648" spans="1:1" x14ac:dyDescent="0.35">
      <c r="A5648"/>
    </row>
    <row r="5649" spans="1:1" x14ac:dyDescent="0.35">
      <c r="A5649"/>
    </row>
    <row r="5650" spans="1:1" x14ac:dyDescent="0.35">
      <c r="A5650"/>
    </row>
    <row r="5651" spans="1:1" x14ac:dyDescent="0.35">
      <c r="A5651"/>
    </row>
    <row r="5652" spans="1:1" x14ac:dyDescent="0.35">
      <c r="A5652"/>
    </row>
    <row r="5653" spans="1:1" x14ac:dyDescent="0.35">
      <c r="A5653"/>
    </row>
    <row r="5654" spans="1:1" x14ac:dyDescent="0.35">
      <c r="A5654"/>
    </row>
    <row r="5655" spans="1:1" x14ac:dyDescent="0.35">
      <c r="A5655"/>
    </row>
    <row r="5656" spans="1:1" x14ac:dyDescent="0.35">
      <c r="A5656"/>
    </row>
    <row r="5657" spans="1:1" x14ac:dyDescent="0.35">
      <c r="A5657"/>
    </row>
    <row r="5658" spans="1:1" x14ac:dyDescent="0.35">
      <c r="A5658"/>
    </row>
    <row r="5659" spans="1:1" x14ac:dyDescent="0.35">
      <c r="A5659"/>
    </row>
    <row r="5660" spans="1:1" x14ac:dyDescent="0.35">
      <c r="A5660"/>
    </row>
    <row r="5661" spans="1:1" x14ac:dyDescent="0.35">
      <c r="A5661"/>
    </row>
    <row r="5662" spans="1:1" x14ac:dyDescent="0.35">
      <c r="A5662"/>
    </row>
    <row r="5663" spans="1:1" x14ac:dyDescent="0.35">
      <c r="A5663"/>
    </row>
    <row r="5664" spans="1:1" x14ac:dyDescent="0.35">
      <c r="A5664"/>
    </row>
    <row r="5665" spans="1:1" x14ac:dyDescent="0.35">
      <c r="A5665"/>
    </row>
    <row r="5666" spans="1:1" x14ac:dyDescent="0.35">
      <c r="A5666"/>
    </row>
    <row r="5667" spans="1:1" x14ac:dyDescent="0.35">
      <c r="A5667"/>
    </row>
    <row r="5668" spans="1:1" x14ac:dyDescent="0.35">
      <c r="A5668"/>
    </row>
    <row r="5669" spans="1:1" x14ac:dyDescent="0.35">
      <c r="A5669"/>
    </row>
    <row r="5670" spans="1:1" x14ac:dyDescent="0.35">
      <c r="A5670"/>
    </row>
    <row r="5671" spans="1:1" x14ac:dyDescent="0.35">
      <c r="A5671"/>
    </row>
    <row r="5672" spans="1:1" x14ac:dyDescent="0.35">
      <c r="A5672"/>
    </row>
    <row r="5673" spans="1:1" x14ac:dyDescent="0.35">
      <c r="A5673"/>
    </row>
    <row r="5674" spans="1:1" x14ac:dyDescent="0.35">
      <c r="A5674"/>
    </row>
    <row r="5675" spans="1:1" x14ac:dyDescent="0.35">
      <c r="A5675"/>
    </row>
    <row r="5676" spans="1:1" x14ac:dyDescent="0.35">
      <c r="A5676"/>
    </row>
    <row r="5677" spans="1:1" x14ac:dyDescent="0.35">
      <c r="A5677"/>
    </row>
    <row r="5678" spans="1:1" x14ac:dyDescent="0.35">
      <c r="A5678"/>
    </row>
    <row r="5679" spans="1:1" x14ac:dyDescent="0.35">
      <c r="A5679"/>
    </row>
    <row r="5680" spans="1:1" x14ac:dyDescent="0.35">
      <c r="A5680"/>
    </row>
    <row r="5681" spans="1:1" x14ac:dyDescent="0.35">
      <c r="A5681"/>
    </row>
    <row r="5682" spans="1:1" x14ac:dyDescent="0.35">
      <c r="A5682"/>
    </row>
    <row r="5683" spans="1:1" x14ac:dyDescent="0.35">
      <c r="A5683"/>
    </row>
    <row r="5684" spans="1:1" x14ac:dyDescent="0.35">
      <c r="A5684"/>
    </row>
    <row r="5685" spans="1:1" x14ac:dyDescent="0.35">
      <c r="A5685"/>
    </row>
    <row r="5686" spans="1:1" x14ac:dyDescent="0.35">
      <c r="A5686"/>
    </row>
    <row r="5687" spans="1:1" x14ac:dyDescent="0.35">
      <c r="A5687"/>
    </row>
    <row r="5688" spans="1:1" x14ac:dyDescent="0.35">
      <c r="A5688"/>
    </row>
    <row r="5689" spans="1:1" x14ac:dyDescent="0.35">
      <c r="A5689"/>
    </row>
    <row r="5690" spans="1:1" x14ac:dyDescent="0.35">
      <c r="A5690"/>
    </row>
    <row r="5691" spans="1:1" x14ac:dyDescent="0.35">
      <c r="A5691"/>
    </row>
    <row r="5692" spans="1:1" x14ac:dyDescent="0.35">
      <c r="A5692"/>
    </row>
    <row r="5693" spans="1:1" x14ac:dyDescent="0.35">
      <c r="A5693"/>
    </row>
    <row r="5694" spans="1:1" x14ac:dyDescent="0.35">
      <c r="A5694"/>
    </row>
    <row r="5695" spans="1:1" x14ac:dyDescent="0.35">
      <c r="A5695"/>
    </row>
    <row r="5696" spans="1:1" x14ac:dyDescent="0.35">
      <c r="A5696"/>
    </row>
    <row r="5697" spans="1:1" x14ac:dyDescent="0.35">
      <c r="A5697"/>
    </row>
    <row r="5698" spans="1:1" x14ac:dyDescent="0.35">
      <c r="A5698"/>
    </row>
    <row r="5699" spans="1:1" x14ac:dyDescent="0.35">
      <c r="A5699"/>
    </row>
    <row r="5700" spans="1:1" x14ac:dyDescent="0.35">
      <c r="A5700"/>
    </row>
    <row r="5701" spans="1:1" x14ac:dyDescent="0.35">
      <c r="A5701"/>
    </row>
    <row r="5702" spans="1:1" x14ac:dyDescent="0.35">
      <c r="A5702"/>
    </row>
    <row r="5703" spans="1:1" x14ac:dyDescent="0.35">
      <c r="A5703"/>
    </row>
    <row r="5704" spans="1:1" x14ac:dyDescent="0.35">
      <c r="A5704"/>
    </row>
    <row r="5705" spans="1:1" x14ac:dyDescent="0.35">
      <c r="A5705"/>
    </row>
    <row r="5706" spans="1:1" x14ac:dyDescent="0.35">
      <c r="A5706"/>
    </row>
    <row r="5707" spans="1:1" x14ac:dyDescent="0.35">
      <c r="A5707"/>
    </row>
    <row r="5708" spans="1:1" x14ac:dyDescent="0.35">
      <c r="A5708"/>
    </row>
    <row r="5709" spans="1:1" x14ac:dyDescent="0.35">
      <c r="A5709"/>
    </row>
    <row r="5710" spans="1:1" x14ac:dyDescent="0.35">
      <c r="A5710"/>
    </row>
    <row r="5711" spans="1:1" x14ac:dyDescent="0.35">
      <c r="A5711"/>
    </row>
    <row r="5712" spans="1:1" x14ac:dyDescent="0.35">
      <c r="A5712"/>
    </row>
    <row r="5713" spans="1:1" x14ac:dyDescent="0.35">
      <c r="A5713"/>
    </row>
    <row r="5714" spans="1:1" x14ac:dyDescent="0.35">
      <c r="A5714"/>
    </row>
    <row r="5715" spans="1:1" x14ac:dyDescent="0.35">
      <c r="A5715"/>
    </row>
    <row r="5716" spans="1:1" x14ac:dyDescent="0.35">
      <c r="A5716"/>
    </row>
    <row r="5717" spans="1:1" x14ac:dyDescent="0.35">
      <c r="A5717"/>
    </row>
    <row r="5718" spans="1:1" x14ac:dyDescent="0.35">
      <c r="A5718"/>
    </row>
    <row r="5719" spans="1:1" x14ac:dyDescent="0.35">
      <c r="A5719"/>
    </row>
    <row r="5720" spans="1:1" x14ac:dyDescent="0.35">
      <c r="A5720"/>
    </row>
    <row r="5721" spans="1:1" x14ac:dyDescent="0.35">
      <c r="A5721"/>
    </row>
    <row r="5722" spans="1:1" x14ac:dyDescent="0.35">
      <c r="A5722"/>
    </row>
    <row r="5723" spans="1:1" x14ac:dyDescent="0.35">
      <c r="A5723"/>
    </row>
    <row r="5724" spans="1:1" x14ac:dyDescent="0.35">
      <c r="A5724"/>
    </row>
    <row r="5725" spans="1:1" x14ac:dyDescent="0.35">
      <c r="A5725"/>
    </row>
    <row r="5726" spans="1:1" x14ac:dyDescent="0.35">
      <c r="A5726"/>
    </row>
    <row r="5727" spans="1:1" x14ac:dyDescent="0.35">
      <c r="A5727"/>
    </row>
    <row r="5728" spans="1:1" x14ac:dyDescent="0.35">
      <c r="A5728"/>
    </row>
    <row r="5729" spans="1:1" x14ac:dyDescent="0.35">
      <c r="A5729"/>
    </row>
    <row r="5730" spans="1:1" x14ac:dyDescent="0.35">
      <c r="A5730"/>
    </row>
    <row r="5731" spans="1:1" x14ac:dyDescent="0.35">
      <c r="A5731"/>
    </row>
    <row r="5732" spans="1:1" x14ac:dyDescent="0.35">
      <c r="A5732"/>
    </row>
    <row r="5733" spans="1:1" x14ac:dyDescent="0.35">
      <c r="A5733"/>
    </row>
    <row r="5734" spans="1:1" x14ac:dyDescent="0.35">
      <c r="A5734"/>
    </row>
    <row r="5735" spans="1:1" x14ac:dyDescent="0.35">
      <c r="A5735"/>
    </row>
    <row r="5736" spans="1:1" x14ac:dyDescent="0.35">
      <c r="A5736"/>
    </row>
    <row r="5737" spans="1:1" x14ac:dyDescent="0.35">
      <c r="A5737"/>
    </row>
    <row r="5738" spans="1:1" x14ac:dyDescent="0.35">
      <c r="A5738"/>
    </row>
    <row r="5739" spans="1:1" x14ac:dyDescent="0.35">
      <c r="A5739"/>
    </row>
    <row r="5740" spans="1:1" x14ac:dyDescent="0.35">
      <c r="A5740"/>
    </row>
    <row r="5741" spans="1:1" x14ac:dyDescent="0.35">
      <c r="A5741"/>
    </row>
    <row r="5742" spans="1:1" x14ac:dyDescent="0.35">
      <c r="A5742"/>
    </row>
    <row r="5743" spans="1:1" x14ac:dyDescent="0.35">
      <c r="A5743"/>
    </row>
    <row r="5744" spans="1:1" x14ac:dyDescent="0.35">
      <c r="A5744"/>
    </row>
    <row r="5745" spans="1:1" x14ac:dyDescent="0.35">
      <c r="A5745"/>
    </row>
    <row r="5746" spans="1:1" x14ac:dyDescent="0.35">
      <c r="A5746"/>
    </row>
    <row r="5747" spans="1:1" x14ac:dyDescent="0.35">
      <c r="A5747"/>
    </row>
    <row r="5748" spans="1:1" x14ac:dyDescent="0.35">
      <c r="A5748"/>
    </row>
    <row r="5749" spans="1:1" x14ac:dyDescent="0.35">
      <c r="A5749"/>
    </row>
    <row r="5750" spans="1:1" x14ac:dyDescent="0.35">
      <c r="A5750"/>
    </row>
    <row r="5751" spans="1:1" x14ac:dyDescent="0.35">
      <c r="A5751"/>
    </row>
    <row r="5752" spans="1:1" x14ac:dyDescent="0.35">
      <c r="A5752"/>
    </row>
    <row r="5753" spans="1:1" x14ac:dyDescent="0.35">
      <c r="A5753"/>
    </row>
    <row r="5754" spans="1:1" x14ac:dyDescent="0.35">
      <c r="A5754"/>
    </row>
    <row r="5755" spans="1:1" x14ac:dyDescent="0.35">
      <c r="A5755"/>
    </row>
    <row r="5756" spans="1:1" x14ac:dyDescent="0.35">
      <c r="A5756"/>
    </row>
    <row r="5757" spans="1:1" x14ac:dyDescent="0.35">
      <c r="A5757"/>
    </row>
    <row r="5758" spans="1:1" x14ac:dyDescent="0.35">
      <c r="A5758"/>
    </row>
    <row r="5759" spans="1:1" x14ac:dyDescent="0.35">
      <c r="A5759"/>
    </row>
    <row r="5760" spans="1:1" x14ac:dyDescent="0.35">
      <c r="A5760"/>
    </row>
    <row r="5761" spans="1:1" x14ac:dyDescent="0.35">
      <c r="A5761"/>
    </row>
    <row r="5762" spans="1:1" x14ac:dyDescent="0.35">
      <c r="A5762"/>
    </row>
    <row r="5763" spans="1:1" x14ac:dyDescent="0.35">
      <c r="A5763"/>
    </row>
    <row r="5764" spans="1:1" x14ac:dyDescent="0.35">
      <c r="A5764"/>
    </row>
    <row r="5765" spans="1:1" x14ac:dyDescent="0.35">
      <c r="A5765"/>
    </row>
    <row r="5766" spans="1:1" x14ac:dyDescent="0.35">
      <c r="A5766"/>
    </row>
    <row r="5767" spans="1:1" x14ac:dyDescent="0.35">
      <c r="A5767"/>
    </row>
    <row r="5768" spans="1:1" x14ac:dyDescent="0.35">
      <c r="A5768"/>
    </row>
    <row r="5769" spans="1:1" x14ac:dyDescent="0.35">
      <c r="A5769"/>
    </row>
    <row r="5770" spans="1:1" x14ac:dyDescent="0.35">
      <c r="A5770"/>
    </row>
    <row r="5771" spans="1:1" x14ac:dyDescent="0.35">
      <c r="A5771"/>
    </row>
    <row r="5772" spans="1:1" x14ac:dyDescent="0.35">
      <c r="A5772"/>
    </row>
    <row r="5773" spans="1:1" x14ac:dyDescent="0.35">
      <c r="A5773"/>
    </row>
    <row r="5774" spans="1:1" x14ac:dyDescent="0.35">
      <c r="A5774"/>
    </row>
    <row r="5775" spans="1:1" x14ac:dyDescent="0.35">
      <c r="A5775"/>
    </row>
    <row r="5776" spans="1:1" x14ac:dyDescent="0.35">
      <c r="A5776"/>
    </row>
    <row r="5777" spans="1:1" x14ac:dyDescent="0.35">
      <c r="A5777"/>
    </row>
    <row r="5778" spans="1:1" x14ac:dyDescent="0.35">
      <c r="A5778"/>
    </row>
    <row r="5779" spans="1:1" x14ac:dyDescent="0.35">
      <c r="A5779"/>
    </row>
    <row r="5780" spans="1:1" x14ac:dyDescent="0.35">
      <c r="A5780"/>
    </row>
    <row r="5781" spans="1:1" x14ac:dyDescent="0.35">
      <c r="A5781"/>
    </row>
    <row r="5782" spans="1:1" x14ac:dyDescent="0.35">
      <c r="A5782"/>
    </row>
    <row r="5783" spans="1:1" x14ac:dyDescent="0.35">
      <c r="A5783"/>
    </row>
    <row r="5784" spans="1:1" x14ac:dyDescent="0.35">
      <c r="A5784"/>
    </row>
    <row r="5785" spans="1:1" x14ac:dyDescent="0.35">
      <c r="A5785"/>
    </row>
    <row r="5786" spans="1:1" x14ac:dyDescent="0.35">
      <c r="A5786"/>
    </row>
    <row r="5787" spans="1:1" x14ac:dyDescent="0.35">
      <c r="A5787"/>
    </row>
    <row r="5788" spans="1:1" x14ac:dyDescent="0.35">
      <c r="A5788"/>
    </row>
    <row r="5789" spans="1:1" x14ac:dyDescent="0.35">
      <c r="A5789"/>
    </row>
    <row r="5790" spans="1:1" x14ac:dyDescent="0.35">
      <c r="A5790"/>
    </row>
    <row r="5791" spans="1:1" x14ac:dyDescent="0.35">
      <c r="A5791"/>
    </row>
    <row r="5792" spans="1:1" x14ac:dyDescent="0.35">
      <c r="A5792"/>
    </row>
    <row r="5793" spans="1:1" x14ac:dyDescent="0.35">
      <c r="A5793"/>
    </row>
    <row r="5794" spans="1:1" x14ac:dyDescent="0.35">
      <c r="A5794"/>
    </row>
    <row r="5795" spans="1:1" x14ac:dyDescent="0.35">
      <c r="A5795"/>
    </row>
    <row r="5796" spans="1:1" x14ac:dyDescent="0.35">
      <c r="A5796"/>
    </row>
    <row r="5797" spans="1:1" x14ac:dyDescent="0.35">
      <c r="A5797"/>
    </row>
    <row r="5798" spans="1:1" x14ac:dyDescent="0.35">
      <c r="A5798"/>
    </row>
    <row r="5799" spans="1:1" x14ac:dyDescent="0.35">
      <c r="A5799"/>
    </row>
    <row r="5800" spans="1:1" x14ac:dyDescent="0.35">
      <c r="A5800"/>
    </row>
    <row r="5801" spans="1:1" x14ac:dyDescent="0.35">
      <c r="A5801"/>
    </row>
    <row r="5802" spans="1:1" x14ac:dyDescent="0.35">
      <c r="A5802"/>
    </row>
    <row r="5803" spans="1:1" x14ac:dyDescent="0.35">
      <c r="A5803"/>
    </row>
    <row r="5804" spans="1:1" x14ac:dyDescent="0.35">
      <c r="A5804"/>
    </row>
    <row r="5805" spans="1:1" x14ac:dyDescent="0.35">
      <c r="A5805"/>
    </row>
    <row r="5806" spans="1:1" x14ac:dyDescent="0.35">
      <c r="A5806"/>
    </row>
    <row r="5807" spans="1:1" x14ac:dyDescent="0.35">
      <c r="A5807"/>
    </row>
    <row r="5808" spans="1:1" x14ac:dyDescent="0.35">
      <c r="A5808"/>
    </row>
    <row r="5809" spans="1:1" x14ac:dyDescent="0.35">
      <c r="A5809"/>
    </row>
    <row r="5810" spans="1:1" x14ac:dyDescent="0.35">
      <c r="A5810"/>
    </row>
    <row r="5811" spans="1:1" x14ac:dyDescent="0.35">
      <c r="A5811"/>
    </row>
    <row r="5812" spans="1:1" x14ac:dyDescent="0.35">
      <c r="A5812"/>
    </row>
    <row r="5813" spans="1:1" x14ac:dyDescent="0.35">
      <c r="A5813"/>
    </row>
    <row r="5814" spans="1:1" x14ac:dyDescent="0.35">
      <c r="A5814"/>
    </row>
    <row r="5815" spans="1:1" x14ac:dyDescent="0.35">
      <c r="A5815"/>
    </row>
    <row r="5816" spans="1:1" x14ac:dyDescent="0.35">
      <c r="A5816"/>
    </row>
    <row r="5817" spans="1:1" x14ac:dyDescent="0.35">
      <c r="A5817"/>
    </row>
    <row r="5818" spans="1:1" x14ac:dyDescent="0.35">
      <c r="A5818"/>
    </row>
    <row r="5819" spans="1:1" x14ac:dyDescent="0.35">
      <c r="A5819"/>
    </row>
    <row r="5820" spans="1:1" x14ac:dyDescent="0.35">
      <c r="A5820"/>
    </row>
    <row r="5821" spans="1:1" x14ac:dyDescent="0.35">
      <c r="A5821"/>
    </row>
    <row r="5822" spans="1:1" x14ac:dyDescent="0.35">
      <c r="A5822"/>
    </row>
    <row r="5823" spans="1:1" x14ac:dyDescent="0.35">
      <c r="A5823"/>
    </row>
    <row r="5824" spans="1:1" x14ac:dyDescent="0.35">
      <c r="A5824"/>
    </row>
    <row r="5825" spans="1:1" x14ac:dyDescent="0.35">
      <c r="A5825"/>
    </row>
    <row r="5826" spans="1:1" x14ac:dyDescent="0.35">
      <c r="A5826"/>
    </row>
    <row r="5827" spans="1:1" x14ac:dyDescent="0.35">
      <c r="A5827"/>
    </row>
    <row r="5828" spans="1:1" x14ac:dyDescent="0.35">
      <c r="A5828"/>
    </row>
    <row r="5829" spans="1:1" x14ac:dyDescent="0.35">
      <c r="A5829"/>
    </row>
    <row r="5830" spans="1:1" x14ac:dyDescent="0.35">
      <c r="A5830"/>
    </row>
    <row r="5831" spans="1:1" x14ac:dyDescent="0.35">
      <c r="A5831"/>
    </row>
    <row r="5832" spans="1:1" x14ac:dyDescent="0.35">
      <c r="A5832"/>
    </row>
    <row r="5833" spans="1:1" x14ac:dyDescent="0.35">
      <c r="A5833"/>
    </row>
    <row r="5834" spans="1:1" x14ac:dyDescent="0.35">
      <c r="A5834"/>
    </row>
    <row r="5835" spans="1:1" x14ac:dyDescent="0.35">
      <c r="A5835"/>
    </row>
    <row r="5836" spans="1:1" x14ac:dyDescent="0.35">
      <c r="A5836"/>
    </row>
    <row r="5837" spans="1:1" x14ac:dyDescent="0.35">
      <c r="A5837"/>
    </row>
    <row r="5838" spans="1:1" x14ac:dyDescent="0.35">
      <c r="A5838"/>
    </row>
    <row r="5839" spans="1:1" x14ac:dyDescent="0.35">
      <c r="A5839"/>
    </row>
    <row r="5840" spans="1:1" x14ac:dyDescent="0.35">
      <c r="A5840"/>
    </row>
    <row r="5841" spans="1:1" x14ac:dyDescent="0.35">
      <c r="A5841"/>
    </row>
    <row r="5842" spans="1:1" x14ac:dyDescent="0.35">
      <c r="A5842"/>
    </row>
    <row r="5843" spans="1:1" x14ac:dyDescent="0.35">
      <c r="A5843"/>
    </row>
    <row r="5844" spans="1:1" x14ac:dyDescent="0.35">
      <c r="A5844"/>
    </row>
    <row r="5845" spans="1:1" x14ac:dyDescent="0.35">
      <c r="A5845"/>
    </row>
    <row r="5846" spans="1:1" x14ac:dyDescent="0.35">
      <c r="A5846"/>
    </row>
    <row r="5847" spans="1:1" x14ac:dyDescent="0.35">
      <c r="A5847"/>
    </row>
    <row r="5848" spans="1:1" x14ac:dyDescent="0.35">
      <c r="A5848"/>
    </row>
    <row r="5849" spans="1:1" x14ac:dyDescent="0.35">
      <c r="A5849"/>
    </row>
    <row r="5850" spans="1:1" x14ac:dyDescent="0.35">
      <c r="A5850"/>
    </row>
    <row r="5851" spans="1:1" x14ac:dyDescent="0.35">
      <c r="A5851"/>
    </row>
    <row r="5852" spans="1:1" x14ac:dyDescent="0.35">
      <c r="A5852"/>
    </row>
    <row r="5853" spans="1:1" x14ac:dyDescent="0.35">
      <c r="A5853"/>
    </row>
    <row r="5854" spans="1:1" x14ac:dyDescent="0.35">
      <c r="A5854"/>
    </row>
    <row r="5855" spans="1:1" x14ac:dyDescent="0.35">
      <c r="A5855"/>
    </row>
    <row r="5856" spans="1:1" x14ac:dyDescent="0.35">
      <c r="A5856"/>
    </row>
    <row r="5857" spans="1:1" x14ac:dyDescent="0.35">
      <c r="A5857"/>
    </row>
    <row r="5858" spans="1:1" x14ac:dyDescent="0.35">
      <c r="A5858"/>
    </row>
    <row r="5859" spans="1:1" x14ac:dyDescent="0.35">
      <c r="A5859"/>
    </row>
    <row r="5860" spans="1:1" x14ac:dyDescent="0.35">
      <c r="A5860"/>
    </row>
    <row r="5861" spans="1:1" x14ac:dyDescent="0.35">
      <c r="A5861"/>
    </row>
    <row r="5862" spans="1:1" x14ac:dyDescent="0.35">
      <c r="A5862"/>
    </row>
    <row r="5863" spans="1:1" x14ac:dyDescent="0.35">
      <c r="A5863"/>
    </row>
    <row r="5864" spans="1:1" x14ac:dyDescent="0.35">
      <c r="A5864"/>
    </row>
    <row r="5865" spans="1:1" x14ac:dyDescent="0.35">
      <c r="A5865"/>
    </row>
    <row r="5866" spans="1:1" x14ac:dyDescent="0.35">
      <c r="A5866"/>
    </row>
    <row r="5867" spans="1:1" x14ac:dyDescent="0.35">
      <c r="A5867"/>
    </row>
    <row r="5868" spans="1:1" x14ac:dyDescent="0.35">
      <c r="A5868"/>
    </row>
    <row r="5869" spans="1:1" x14ac:dyDescent="0.35">
      <c r="A5869"/>
    </row>
    <row r="5870" spans="1:1" x14ac:dyDescent="0.35">
      <c r="A5870"/>
    </row>
    <row r="5871" spans="1:1" x14ac:dyDescent="0.35">
      <c r="A5871"/>
    </row>
    <row r="5872" spans="1:1" x14ac:dyDescent="0.35">
      <c r="A5872"/>
    </row>
    <row r="5873" spans="1:1" x14ac:dyDescent="0.35">
      <c r="A5873"/>
    </row>
    <row r="5874" spans="1:1" x14ac:dyDescent="0.35">
      <c r="A5874"/>
    </row>
    <row r="5875" spans="1:1" x14ac:dyDescent="0.35">
      <c r="A5875"/>
    </row>
    <row r="5876" spans="1:1" x14ac:dyDescent="0.35">
      <c r="A5876"/>
    </row>
    <row r="5877" spans="1:1" x14ac:dyDescent="0.35">
      <c r="A5877"/>
    </row>
    <row r="5878" spans="1:1" x14ac:dyDescent="0.35">
      <c r="A5878"/>
    </row>
    <row r="5879" spans="1:1" x14ac:dyDescent="0.35">
      <c r="A5879"/>
    </row>
    <row r="5880" spans="1:1" x14ac:dyDescent="0.35">
      <c r="A5880"/>
    </row>
    <row r="5881" spans="1:1" x14ac:dyDescent="0.35">
      <c r="A5881"/>
    </row>
    <row r="5882" spans="1:1" x14ac:dyDescent="0.35">
      <c r="A5882"/>
    </row>
    <row r="5883" spans="1:1" x14ac:dyDescent="0.35">
      <c r="A5883"/>
    </row>
    <row r="5884" spans="1:1" x14ac:dyDescent="0.35">
      <c r="A5884"/>
    </row>
    <row r="5885" spans="1:1" x14ac:dyDescent="0.35">
      <c r="A5885"/>
    </row>
    <row r="5886" spans="1:1" x14ac:dyDescent="0.35">
      <c r="A5886"/>
    </row>
    <row r="5887" spans="1:1" x14ac:dyDescent="0.35">
      <c r="A5887"/>
    </row>
    <row r="5888" spans="1:1" x14ac:dyDescent="0.35">
      <c r="A5888"/>
    </row>
    <row r="5889" spans="1:1" x14ac:dyDescent="0.35">
      <c r="A5889"/>
    </row>
    <row r="5890" spans="1:1" x14ac:dyDescent="0.35">
      <c r="A5890"/>
    </row>
    <row r="5891" spans="1:1" x14ac:dyDescent="0.35">
      <c r="A5891"/>
    </row>
    <row r="5892" spans="1:1" x14ac:dyDescent="0.35">
      <c r="A5892"/>
    </row>
    <row r="5893" spans="1:1" x14ac:dyDescent="0.35">
      <c r="A5893"/>
    </row>
    <row r="5894" spans="1:1" x14ac:dyDescent="0.35">
      <c r="A5894"/>
    </row>
    <row r="5895" spans="1:1" x14ac:dyDescent="0.35">
      <c r="A5895"/>
    </row>
    <row r="5896" spans="1:1" x14ac:dyDescent="0.35">
      <c r="A5896"/>
    </row>
    <row r="5897" spans="1:1" x14ac:dyDescent="0.35">
      <c r="A5897"/>
    </row>
    <row r="5898" spans="1:1" x14ac:dyDescent="0.35">
      <c r="A5898"/>
    </row>
    <row r="5899" spans="1:1" x14ac:dyDescent="0.35">
      <c r="A5899"/>
    </row>
    <row r="5900" spans="1:1" x14ac:dyDescent="0.35">
      <c r="A5900"/>
    </row>
    <row r="5901" spans="1:1" x14ac:dyDescent="0.35">
      <c r="A5901"/>
    </row>
    <row r="5902" spans="1:1" x14ac:dyDescent="0.35">
      <c r="A5902"/>
    </row>
    <row r="5903" spans="1:1" x14ac:dyDescent="0.35">
      <c r="A5903"/>
    </row>
    <row r="5904" spans="1:1" x14ac:dyDescent="0.35">
      <c r="A5904"/>
    </row>
    <row r="5905" spans="1:1" x14ac:dyDescent="0.35">
      <c r="A5905"/>
    </row>
    <row r="5906" spans="1:1" x14ac:dyDescent="0.35">
      <c r="A5906"/>
    </row>
    <row r="5907" spans="1:1" x14ac:dyDescent="0.35">
      <c r="A5907"/>
    </row>
    <row r="5908" spans="1:1" x14ac:dyDescent="0.35">
      <c r="A5908"/>
    </row>
    <row r="5909" spans="1:1" x14ac:dyDescent="0.35">
      <c r="A5909"/>
    </row>
    <row r="5910" spans="1:1" x14ac:dyDescent="0.35">
      <c r="A5910"/>
    </row>
    <row r="5911" spans="1:1" x14ac:dyDescent="0.35">
      <c r="A5911"/>
    </row>
    <row r="5912" spans="1:1" x14ac:dyDescent="0.35">
      <c r="A5912"/>
    </row>
    <row r="5913" spans="1:1" x14ac:dyDescent="0.35">
      <c r="A5913"/>
    </row>
    <row r="5914" spans="1:1" x14ac:dyDescent="0.35">
      <c r="A5914"/>
    </row>
    <row r="5915" spans="1:1" x14ac:dyDescent="0.35">
      <c r="A5915"/>
    </row>
    <row r="5916" spans="1:1" x14ac:dyDescent="0.35">
      <c r="A5916"/>
    </row>
    <row r="5917" spans="1:1" x14ac:dyDescent="0.35">
      <c r="A5917"/>
    </row>
    <row r="5918" spans="1:1" x14ac:dyDescent="0.35">
      <c r="A5918"/>
    </row>
    <row r="5919" spans="1:1" x14ac:dyDescent="0.35">
      <c r="A5919"/>
    </row>
    <row r="5920" spans="1:1" x14ac:dyDescent="0.35">
      <c r="A5920"/>
    </row>
    <row r="5921" spans="1:1" x14ac:dyDescent="0.35">
      <c r="A5921"/>
    </row>
    <row r="5922" spans="1:1" x14ac:dyDescent="0.35">
      <c r="A5922"/>
    </row>
    <row r="5923" spans="1:1" x14ac:dyDescent="0.35">
      <c r="A5923"/>
    </row>
    <row r="5924" spans="1:1" x14ac:dyDescent="0.35">
      <c r="A5924"/>
    </row>
    <row r="5925" spans="1:1" x14ac:dyDescent="0.35">
      <c r="A5925"/>
    </row>
    <row r="5926" spans="1:1" x14ac:dyDescent="0.35">
      <c r="A5926"/>
    </row>
    <row r="5927" spans="1:1" x14ac:dyDescent="0.35">
      <c r="A5927"/>
    </row>
    <row r="5928" spans="1:1" x14ac:dyDescent="0.35">
      <c r="A5928"/>
    </row>
    <row r="5929" spans="1:1" x14ac:dyDescent="0.35">
      <c r="A5929"/>
    </row>
    <row r="5930" spans="1:1" x14ac:dyDescent="0.35">
      <c r="A5930"/>
    </row>
    <row r="5931" spans="1:1" x14ac:dyDescent="0.35">
      <c r="A5931"/>
    </row>
    <row r="5932" spans="1:1" x14ac:dyDescent="0.35">
      <c r="A5932"/>
    </row>
    <row r="5933" spans="1:1" x14ac:dyDescent="0.35">
      <c r="A5933"/>
    </row>
    <row r="5934" spans="1:1" x14ac:dyDescent="0.35">
      <c r="A5934"/>
    </row>
    <row r="5935" spans="1:1" x14ac:dyDescent="0.35">
      <c r="A5935"/>
    </row>
    <row r="5936" spans="1:1" x14ac:dyDescent="0.35">
      <c r="A5936"/>
    </row>
    <row r="5937" spans="1:1" x14ac:dyDescent="0.35">
      <c r="A5937"/>
    </row>
    <row r="5938" spans="1:1" x14ac:dyDescent="0.35">
      <c r="A5938"/>
    </row>
    <row r="5939" spans="1:1" x14ac:dyDescent="0.35">
      <c r="A5939"/>
    </row>
    <row r="5940" spans="1:1" x14ac:dyDescent="0.35">
      <c r="A5940"/>
    </row>
    <row r="5941" spans="1:1" x14ac:dyDescent="0.35">
      <c r="A5941"/>
    </row>
    <row r="5942" spans="1:1" x14ac:dyDescent="0.35">
      <c r="A5942"/>
    </row>
    <row r="5943" spans="1:1" x14ac:dyDescent="0.35">
      <c r="A5943"/>
    </row>
    <row r="5944" spans="1:1" x14ac:dyDescent="0.35">
      <c r="A5944"/>
    </row>
    <row r="5945" spans="1:1" x14ac:dyDescent="0.35">
      <c r="A5945"/>
    </row>
    <row r="5946" spans="1:1" x14ac:dyDescent="0.35">
      <c r="A5946"/>
    </row>
    <row r="5947" spans="1:1" x14ac:dyDescent="0.35">
      <c r="A5947"/>
    </row>
    <row r="5948" spans="1:1" x14ac:dyDescent="0.35">
      <c r="A5948"/>
    </row>
    <row r="5949" spans="1:1" x14ac:dyDescent="0.35">
      <c r="A5949"/>
    </row>
    <row r="5950" spans="1:1" x14ac:dyDescent="0.35">
      <c r="A5950"/>
    </row>
    <row r="5951" spans="1:1" x14ac:dyDescent="0.35">
      <c r="A5951"/>
    </row>
    <row r="5952" spans="1:1" x14ac:dyDescent="0.35">
      <c r="A5952"/>
    </row>
    <row r="5953" spans="1:1" x14ac:dyDescent="0.35">
      <c r="A5953"/>
    </row>
    <row r="5954" spans="1:1" x14ac:dyDescent="0.35">
      <c r="A5954"/>
    </row>
    <row r="5955" spans="1:1" x14ac:dyDescent="0.35">
      <c r="A5955"/>
    </row>
    <row r="5956" spans="1:1" x14ac:dyDescent="0.35">
      <c r="A5956"/>
    </row>
    <row r="5957" spans="1:1" x14ac:dyDescent="0.35">
      <c r="A5957"/>
    </row>
    <row r="5958" spans="1:1" x14ac:dyDescent="0.35">
      <c r="A5958"/>
    </row>
    <row r="5959" spans="1:1" x14ac:dyDescent="0.35">
      <c r="A5959"/>
    </row>
    <row r="5960" spans="1:1" x14ac:dyDescent="0.35">
      <c r="A5960"/>
    </row>
    <row r="5961" spans="1:1" x14ac:dyDescent="0.35">
      <c r="A5961"/>
    </row>
    <row r="5962" spans="1:1" x14ac:dyDescent="0.35">
      <c r="A5962"/>
    </row>
    <row r="5963" spans="1:1" x14ac:dyDescent="0.35">
      <c r="A5963"/>
    </row>
    <row r="5964" spans="1:1" x14ac:dyDescent="0.35">
      <c r="A5964"/>
    </row>
    <row r="5965" spans="1:1" x14ac:dyDescent="0.35">
      <c r="A5965"/>
    </row>
    <row r="5966" spans="1:1" x14ac:dyDescent="0.35">
      <c r="A5966"/>
    </row>
    <row r="5967" spans="1:1" x14ac:dyDescent="0.35">
      <c r="A5967"/>
    </row>
    <row r="5968" spans="1:1" x14ac:dyDescent="0.35">
      <c r="A5968"/>
    </row>
    <row r="5969" spans="1:1" x14ac:dyDescent="0.35">
      <c r="A5969"/>
    </row>
    <row r="5970" spans="1:1" x14ac:dyDescent="0.35">
      <c r="A5970"/>
    </row>
    <row r="5971" spans="1:1" x14ac:dyDescent="0.35">
      <c r="A5971"/>
    </row>
    <row r="5972" spans="1:1" x14ac:dyDescent="0.35">
      <c r="A5972"/>
    </row>
    <row r="5973" spans="1:1" x14ac:dyDescent="0.35">
      <c r="A5973"/>
    </row>
    <row r="5974" spans="1:1" x14ac:dyDescent="0.35">
      <c r="A5974"/>
    </row>
    <row r="5975" spans="1:1" x14ac:dyDescent="0.35">
      <c r="A5975"/>
    </row>
    <row r="5976" spans="1:1" x14ac:dyDescent="0.35">
      <c r="A5976"/>
    </row>
    <row r="5977" spans="1:1" x14ac:dyDescent="0.35">
      <c r="A5977"/>
    </row>
    <row r="5978" spans="1:1" x14ac:dyDescent="0.35">
      <c r="A5978"/>
    </row>
    <row r="5979" spans="1:1" x14ac:dyDescent="0.35">
      <c r="A5979"/>
    </row>
    <row r="5980" spans="1:1" x14ac:dyDescent="0.35">
      <c r="A5980"/>
    </row>
    <row r="5981" spans="1:1" x14ac:dyDescent="0.35">
      <c r="A5981"/>
    </row>
    <row r="5982" spans="1:1" x14ac:dyDescent="0.35">
      <c r="A5982"/>
    </row>
    <row r="5983" spans="1:1" x14ac:dyDescent="0.35">
      <c r="A5983"/>
    </row>
    <row r="5984" spans="1:1" x14ac:dyDescent="0.35">
      <c r="A5984"/>
    </row>
    <row r="5985" spans="1:1" x14ac:dyDescent="0.35">
      <c r="A5985"/>
    </row>
    <row r="5986" spans="1:1" x14ac:dyDescent="0.35">
      <c r="A5986"/>
    </row>
    <row r="5987" spans="1:1" x14ac:dyDescent="0.35">
      <c r="A5987"/>
    </row>
    <row r="5988" spans="1:1" x14ac:dyDescent="0.35">
      <c r="A5988"/>
    </row>
    <row r="5989" spans="1:1" x14ac:dyDescent="0.35">
      <c r="A5989"/>
    </row>
    <row r="5990" spans="1:1" x14ac:dyDescent="0.35">
      <c r="A5990"/>
    </row>
    <row r="5991" spans="1:1" x14ac:dyDescent="0.35">
      <c r="A5991"/>
    </row>
    <row r="5992" spans="1:1" x14ac:dyDescent="0.35">
      <c r="A5992"/>
    </row>
    <row r="5993" spans="1:1" x14ac:dyDescent="0.35">
      <c r="A5993"/>
    </row>
    <row r="5994" spans="1:1" x14ac:dyDescent="0.35">
      <c r="A5994"/>
    </row>
    <row r="5995" spans="1:1" x14ac:dyDescent="0.35">
      <c r="A5995"/>
    </row>
    <row r="5996" spans="1:1" x14ac:dyDescent="0.35">
      <c r="A5996"/>
    </row>
    <row r="5997" spans="1:1" x14ac:dyDescent="0.35">
      <c r="A5997"/>
    </row>
    <row r="5998" spans="1:1" x14ac:dyDescent="0.35">
      <c r="A5998"/>
    </row>
    <row r="5999" spans="1:1" x14ac:dyDescent="0.35">
      <c r="A5999"/>
    </row>
    <row r="6000" spans="1:1" x14ac:dyDescent="0.35">
      <c r="A6000"/>
    </row>
    <row r="6001" spans="1:1" x14ac:dyDescent="0.35">
      <c r="A6001"/>
    </row>
    <row r="6002" spans="1:1" x14ac:dyDescent="0.35">
      <c r="A6002"/>
    </row>
    <row r="6003" spans="1:1" x14ac:dyDescent="0.35">
      <c r="A6003"/>
    </row>
    <row r="6004" spans="1:1" x14ac:dyDescent="0.35">
      <c r="A6004"/>
    </row>
    <row r="6005" spans="1:1" x14ac:dyDescent="0.35">
      <c r="A6005"/>
    </row>
    <row r="6006" spans="1:1" x14ac:dyDescent="0.35">
      <c r="A6006"/>
    </row>
    <row r="6007" spans="1:1" x14ac:dyDescent="0.35">
      <c r="A6007"/>
    </row>
    <row r="6008" spans="1:1" x14ac:dyDescent="0.35">
      <c r="A6008"/>
    </row>
    <row r="6009" spans="1:1" x14ac:dyDescent="0.35">
      <c r="A6009"/>
    </row>
    <row r="6010" spans="1:1" x14ac:dyDescent="0.35">
      <c r="A6010"/>
    </row>
    <row r="6011" spans="1:1" x14ac:dyDescent="0.35">
      <c r="A6011"/>
    </row>
    <row r="6012" spans="1:1" x14ac:dyDescent="0.35">
      <c r="A6012"/>
    </row>
    <row r="6013" spans="1:1" x14ac:dyDescent="0.35">
      <c r="A6013"/>
    </row>
    <row r="6014" spans="1:1" x14ac:dyDescent="0.35">
      <c r="A6014"/>
    </row>
    <row r="6015" spans="1:1" x14ac:dyDescent="0.35">
      <c r="A6015"/>
    </row>
    <row r="6016" spans="1:1" x14ac:dyDescent="0.35">
      <c r="A6016"/>
    </row>
    <row r="6017" spans="1:1" x14ac:dyDescent="0.35">
      <c r="A6017"/>
    </row>
    <row r="6018" spans="1:1" x14ac:dyDescent="0.35">
      <c r="A6018"/>
    </row>
    <row r="6019" spans="1:1" x14ac:dyDescent="0.35">
      <c r="A6019"/>
    </row>
    <row r="6020" spans="1:1" x14ac:dyDescent="0.35">
      <c r="A6020"/>
    </row>
    <row r="6021" spans="1:1" x14ac:dyDescent="0.35">
      <c r="A6021"/>
    </row>
    <row r="6022" spans="1:1" x14ac:dyDescent="0.35">
      <c r="A6022"/>
    </row>
    <row r="6023" spans="1:1" x14ac:dyDescent="0.35">
      <c r="A6023"/>
    </row>
    <row r="6024" spans="1:1" x14ac:dyDescent="0.35">
      <c r="A6024"/>
    </row>
    <row r="6025" spans="1:1" x14ac:dyDescent="0.35">
      <c r="A6025"/>
    </row>
    <row r="6026" spans="1:1" x14ac:dyDescent="0.35">
      <c r="A6026"/>
    </row>
  </sheetData>
  <sortState ref="A1:B19">
    <sortCondition descending="1" ref="A2"/>
  </sortState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目标</vt:lpstr>
      <vt:lpstr>预估及实际达成情况</vt:lpstr>
      <vt:lpstr>结果</vt:lpstr>
      <vt:lpstr>Sheet4</vt:lpstr>
      <vt:lpstr>月收入</vt:lpstr>
      <vt:lpstr>CML收入</vt:lpstr>
      <vt:lpstr>Mobpub收入</vt:lpstr>
      <vt:lpstr>Sheet3</vt:lpstr>
      <vt:lpstr>Sheet1</vt:lpstr>
      <vt:lpstr>分天收入</vt:lpstr>
      <vt:lpstr>Sheet8</vt:lpstr>
      <vt:lpstr>分天原始数据</vt:lpstr>
      <vt:lpstr>Sheet2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</dc:creator>
  <cp:lastModifiedBy>cm</cp:lastModifiedBy>
  <dcterms:created xsi:type="dcterms:W3CDTF">2015-08-11T05:58:30Z</dcterms:created>
  <dcterms:modified xsi:type="dcterms:W3CDTF">2015-08-25T10:21:00Z</dcterms:modified>
</cp:coreProperties>
</file>